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Humberto Rodriguez\Desktop\ASEQROO\4.2 DIF\4.2 MIR\"/>
    </mc:Choice>
  </mc:AlternateContent>
  <xr:revisionPtr revIDLastSave="0" documentId="8_{1377ACD6-4F77-43D7-9A8E-29833AA1F76F}" xr6:coauthVersionLast="36" xr6:coauthVersionMax="36" xr10:uidLastSave="{00000000-0000-0000-0000-000000000000}"/>
  <bookViews>
    <workbookView xWindow="-120" yWindow="-120" windowWidth="29040" windowHeight="15720" tabRatio="910" firstSheet="6" activeTab="6" xr2:uid="{00000000-000D-0000-FFFF-FFFF00000000}"/>
  </bookViews>
  <sheets>
    <sheet name="1.Árbol del problema" sheetId="41" state="hidden" r:id="rId1"/>
    <sheet name="2.Árbol de objetivos" sheetId="42" state="hidden" r:id="rId2"/>
    <sheet name="3.Árbol de alternativas" sheetId="43" state="hidden" r:id="rId3"/>
    <sheet name="4.Matriz de alternativas" sheetId="44" state="hidden" r:id="rId4"/>
    <sheet name=" Sintaxis MIR" sheetId="6" state="hidden" r:id="rId5"/>
    <sheet name="6. Pp (2025)" sheetId="15" state="hidden" r:id="rId6"/>
    <sheet name="5. Pp (3 años)" sheetId="9" r:id="rId7"/>
    <sheet name=" 7. Pp (2026)" sheetId="22" state="hidden" r:id="rId8"/>
    <sheet name=" 8. Pp (2027)" sheetId="23" state="hidden" r:id="rId9"/>
    <sheet name="9. METAS" sheetId="12" r:id="rId10"/>
    <sheet name="10. SEGUIMIENTO 2025" sheetId="19" state="hidden" r:id="rId11"/>
    <sheet name="11. SEGUIMIENTO 2026" sheetId="24" state="hidden" r:id="rId12"/>
    <sheet name="12. SEGUIMIENTO 2027" sheetId="25" state="hidden" r:id="rId13"/>
    <sheet name="13. CEDULA0125" sheetId="27" state="hidden" r:id="rId14"/>
    <sheet name="14. CEDULA0225" sheetId="28" state="hidden" r:id="rId15"/>
    <sheet name="15. CEDULA0325" sheetId="29" state="hidden" r:id="rId16"/>
    <sheet name="16. CEDULA0425" sheetId="30" state="hidden" r:id="rId17"/>
    <sheet name="17. CEDULA0126" sheetId="32" state="hidden" r:id="rId18"/>
    <sheet name="18. CEDULA0226" sheetId="33" state="hidden" r:id="rId19"/>
    <sheet name="19. CEDULA0326" sheetId="34" state="hidden" r:id="rId20"/>
    <sheet name="20. CEDULA0426" sheetId="35" state="hidden" r:id="rId21"/>
    <sheet name="21. CEDULA0127" sheetId="36" state="hidden" r:id="rId22"/>
    <sheet name="22. CEDULA0227" sheetId="37" state="hidden" r:id="rId23"/>
    <sheet name="23. CEDULA0327" sheetId="38" state="hidden" r:id="rId24"/>
    <sheet name="24. CEDULA0427" sheetId="40" state="hidden" r:id="rId25"/>
  </sheets>
  <definedNames>
    <definedName name="_3" localSheetId="0">#REF!</definedName>
    <definedName name="_3" localSheetId="1">#REF!</definedName>
    <definedName name="_3" localSheetId="2">#REF!</definedName>
    <definedName name="_3">#REF!</definedName>
    <definedName name="_xlnm._FilterDatabase" localSheetId="7" hidden="1">' 7. Pp (2026)'!$B$37:$P$136</definedName>
    <definedName name="_xlnm._FilterDatabase" localSheetId="8" hidden="1">' 8. Pp (2027)'!$B$37:$P$269</definedName>
    <definedName name="_xlnm._FilterDatabase" localSheetId="10" hidden="1">'10. SEGUIMIENTO 2025'!$C$13:$AC$244</definedName>
    <definedName name="_xlnm._FilterDatabase" localSheetId="11" hidden="1">'11. SEGUIMIENTO 2026'!$C$13:$AC$111</definedName>
    <definedName name="_xlnm._FilterDatabase" localSheetId="12" hidden="1">'12. SEGUIMIENTO 2027'!$C$13:$AC$244</definedName>
    <definedName name="_xlnm._FilterDatabase" localSheetId="13" hidden="1">'13. CEDULA0125'!$C$12:$P$251</definedName>
    <definedName name="_xlnm._FilterDatabase" localSheetId="14" hidden="1">'14. CEDULA0225'!$C$12:$P$251</definedName>
    <definedName name="_xlnm._FilterDatabase" localSheetId="15" hidden="1">'15. CEDULA0325'!$C$12:$P$251</definedName>
    <definedName name="_xlnm._FilterDatabase" localSheetId="16" hidden="1">'16. CEDULA0425'!$C$12:$P$251</definedName>
    <definedName name="_xlnm._FilterDatabase" localSheetId="17" hidden="1">'17. CEDULA0126'!$C$12:$P$208</definedName>
    <definedName name="_xlnm._FilterDatabase" localSheetId="18" hidden="1">'18. CEDULA0226'!$C$12:$P$251</definedName>
    <definedName name="_xlnm._FilterDatabase" localSheetId="19" hidden="1">'19. CEDULA0326'!$C$12:$P$251</definedName>
    <definedName name="_xlnm._FilterDatabase" localSheetId="20" hidden="1">'20. CEDULA0426'!$C$12:$P$251</definedName>
    <definedName name="_xlnm._FilterDatabase" localSheetId="21" hidden="1">'21. CEDULA0127'!$C$12:$P$251</definedName>
    <definedName name="_xlnm._FilterDatabase" localSheetId="22" hidden="1">'22. CEDULA0227'!$C$12:$P$251</definedName>
    <definedName name="_xlnm._FilterDatabase" localSheetId="23" hidden="1">'23. CEDULA0327'!$C$12:$P$251</definedName>
    <definedName name="_xlnm._FilterDatabase" localSheetId="24" hidden="1">'24. CEDULA0427'!$C$12:$P$251</definedName>
    <definedName name="_xlnm._FilterDatabase" localSheetId="6" hidden="1">'5. Pp (3 años)'!$B$39:$P$39</definedName>
    <definedName name="_xlnm._FilterDatabase" localSheetId="5" hidden="1">'6. Pp (2025)'!$B$37:$P$269</definedName>
    <definedName name="_xlnm._FilterDatabase" localSheetId="9" hidden="1">'9. METAS'!$C$18:$Y$117</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7">#REF!</definedName>
    <definedName name="ADFASDF" localSheetId="8">#REF!</definedName>
    <definedName name="ADFASDF" localSheetId="4">#REF!</definedName>
    <definedName name="ADFASDF" localSheetId="6">#REF!</definedName>
    <definedName name="ADFASDF" localSheetId="5">#REF!</definedName>
    <definedName name="ADFASDF">#REF!</definedName>
    <definedName name="_xlnm.Print_Area" localSheetId="7">' 7. Pp (2026)'!$B$4:$P$155</definedName>
    <definedName name="_xlnm.Print_Area" localSheetId="8">' 8. Pp (2027)'!$B$4:$P$278</definedName>
    <definedName name="_xlnm.Print_Area" localSheetId="4">' Sintaxis MIR'!$E$1:$S$21</definedName>
    <definedName name="_xlnm.Print_Area" localSheetId="0">'1.Árbol del problema'!$A$1:$AJ$125</definedName>
    <definedName name="_xlnm.Print_Area" localSheetId="10">'10. SEGUIMIENTO 2025'!$C$5:$Z$244</definedName>
    <definedName name="_xlnm.Print_Area" localSheetId="11">'11. SEGUIMIENTO 2026'!$C$5:$Z$125</definedName>
    <definedName name="_xlnm.Print_Area" localSheetId="12">'12. SEGUIMIENTO 2027'!$C$5:$Z$244</definedName>
    <definedName name="_xlnm.Print_Area" localSheetId="13">'13. CEDULA0125'!$C$5:$O$251</definedName>
    <definedName name="_xlnm.Print_Area" localSheetId="14">'14. CEDULA0225'!$C$5:$O$251</definedName>
    <definedName name="_xlnm.Print_Area" localSheetId="15">'15. CEDULA0325'!$C$5:$O$251</definedName>
    <definedName name="_xlnm.Print_Area" localSheetId="16">'16. CEDULA0425'!$C$5:$O$251</definedName>
    <definedName name="_xlnm.Print_Area" localSheetId="17">'17. CEDULA0126'!$C$5:$R$218</definedName>
    <definedName name="_xlnm.Print_Area" localSheetId="18">'18. CEDULA0226'!$C$5:$O$251</definedName>
    <definedName name="_xlnm.Print_Area" localSheetId="19">'19. CEDULA0326'!$C$5:$O$251</definedName>
    <definedName name="_xlnm.Print_Area" localSheetId="1">'2.Árbol de objetivos'!$A$1:$AJ$125</definedName>
    <definedName name="_xlnm.Print_Area" localSheetId="20">'20. CEDULA0426'!$C$5:$O$251</definedName>
    <definedName name="_xlnm.Print_Area" localSheetId="21">'21. CEDULA0127'!$C$5:$O$251</definedName>
    <definedName name="_xlnm.Print_Area" localSheetId="22">'22. CEDULA0227'!$C$5:$O$251</definedName>
    <definedName name="_xlnm.Print_Area" localSheetId="23">'23. CEDULA0327'!$C$5:$O$251</definedName>
    <definedName name="_xlnm.Print_Area" localSheetId="24">'24. CEDULA0427'!$C$5:$O$251</definedName>
    <definedName name="_xlnm.Print_Area" localSheetId="2">'3.Árbol de alternativas'!$A$1:$AJ$125</definedName>
    <definedName name="_xlnm.Print_Area" localSheetId="3">'4.Matriz de alternativas'!$B$10:$V$198</definedName>
    <definedName name="_xlnm.Print_Area" localSheetId="6">'5. Pp (3 años)'!$B$4:$P$158</definedName>
    <definedName name="_xlnm.Print_Area" localSheetId="5">'6. Pp (2025)'!$B$4:$P$278</definedName>
    <definedName name="_xlnm.Print_Area" localSheetId="9">'9. METAS'!$C$5:$Y$132</definedName>
    <definedName name="averiguar" localSheetId="7">#REF!</definedName>
    <definedName name="averiguar" localSheetId="8">#REF!</definedName>
    <definedName name="averiguar" localSheetId="4">#REF!</definedName>
    <definedName name="averiguar" localSheetId="6">#REF!</definedName>
    <definedName name="averiguar" localSheetId="5">#REF!</definedName>
    <definedName name="averiguar">#REF!</definedName>
    <definedName name="averiguar2" localSheetId="7">#REF!</definedName>
    <definedName name="averiguar2" localSheetId="8">#REF!</definedName>
    <definedName name="averiguar2" localSheetId="4">#REF!</definedName>
    <definedName name="averiguar2" localSheetId="6">#REF!</definedName>
    <definedName name="averiguar2" localSheetId="5">#REF!</definedName>
    <definedName name="averiguar2">#REF!</definedName>
    <definedName name="averiguar3" localSheetId="7">#REF!</definedName>
    <definedName name="averiguar3" localSheetId="8">#REF!</definedName>
    <definedName name="averiguar3" localSheetId="4">#REF!</definedName>
    <definedName name="averiguar3" localSheetId="6">#REF!</definedName>
    <definedName name="averiguar3" localSheetId="5">#REF!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7">#REF!</definedName>
    <definedName name="formato2" localSheetId="8">#REF!</definedName>
    <definedName name="formato2" localSheetId="4">#REF!</definedName>
    <definedName name="formato2" localSheetId="6">#REF!</definedName>
    <definedName name="formato2" localSheetId="5">#REF!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7">#REF!</definedName>
    <definedName name="M" localSheetId="8">#REF!</definedName>
    <definedName name="M" localSheetId="4">#REF!</definedName>
    <definedName name="M" localSheetId="6">#REF!</definedName>
    <definedName name="M" localSheetId="5">#REF!</definedName>
    <definedName name="M">#REF!</definedName>
    <definedName name="MIRPRUEBA" localSheetId="7">#REF!</definedName>
    <definedName name="MIRPRUEBA" localSheetId="8">#REF!</definedName>
    <definedName name="MIRPRUEBA" localSheetId="4">#REF!</definedName>
    <definedName name="MIRPRUEBA" localSheetId="6">#REF!</definedName>
    <definedName name="MIRPRUEBA" localSheetId="5">#REF!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7">' 7. Pp (2026)'!$35:$38</definedName>
    <definedName name="_xlnm.Print_Titles" localSheetId="8">' 8. Pp (2027)'!$35:$38</definedName>
    <definedName name="_xlnm.Print_Titles" localSheetId="4">' Sintaxis MIR'!$2:$5</definedName>
    <definedName name="_xlnm.Print_Titles" localSheetId="10">'10. SEGUIMIENTO 2025'!$5:$13</definedName>
    <definedName name="_xlnm.Print_Titles" localSheetId="11">'11. SEGUIMIENTO 2026'!$5:$13</definedName>
    <definedName name="_xlnm.Print_Titles" localSheetId="12">'12. SEGUIMIENTO 2027'!$5:$13</definedName>
    <definedName name="_xlnm.Print_Titles" localSheetId="13">'13. CEDULA0125'!$5:$12</definedName>
    <definedName name="_xlnm.Print_Titles" localSheetId="14">'14. CEDULA0225'!$5:$12</definedName>
    <definedName name="_xlnm.Print_Titles" localSheetId="15">'15. CEDULA0325'!$5:$12</definedName>
    <definedName name="_xlnm.Print_Titles" localSheetId="16">'16. CEDULA0425'!$5:$12</definedName>
    <definedName name="_xlnm.Print_Titles" localSheetId="17">'17. CEDULA0126'!$5:$12</definedName>
    <definedName name="_xlnm.Print_Titles" localSheetId="18">'18. CEDULA0226'!$5:$12</definedName>
    <definedName name="_xlnm.Print_Titles" localSheetId="19">'19. CEDULA0326'!$5:$12</definedName>
    <definedName name="_xlnm.Print_Titles" localSheetId="20">'20. CEDULA0426'!$5:$12</definedName>
    <definedName name="_xlnm.Print_Titles" localSheetId="21">'21. CEDULA0127'!$5:$12</definedName>
    <definedName name="_xlnm.Print_Titles" localSheetId="22">'22. CEDULA0227'!$5:$12</definedName>
    <definedName name="_xlnm.Print_Titles" localSheetId="23">'23. CEDULA0327'!$5:$12</definedName>
    <definedName name="_xlnm.Print_Titles" localSheetId="24">'24. CEDULA0427'!$5:$12</definedName>
    <definedName name="_xlnm.Print_Titles" localSheetId="6">'5. Pp (3 años)'!$35:$38</definedName>
    <definedName name="_xlnm.Print_Titles" localSheetId="5">'6. Pp (2025)'!$35:$38</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7" i="32" l="1"/>
  <c r="D145" i="32"/>
  <c r="D17" i="32" l="1"/>
  <c r="D13" i="32"/>
  <c r="M39" i="22" l="1"/>
  <c r="L39" i="22"/>
  <c r="N39" i="22"/>
  <c r="N93" i="22" l="1"/>
  <c r="I14" i="24" l="1"/>
  <c r="J14" i="24"/>
  <c r="K14" i="24"/>
  <c r="L14" i="24"/>
  <c r="M14" i="24"/>
  <c r="D105" i="32" l="1"/>
  <c r="H58" i="12" l="1"/>
  <c r="R24" i="24" l="1"/>
  <c r="R23" i="24"/>
  <c r="R22" i="24"/>
  <c r="H87" i="12"/>
  <c r="H71" i="12" l="1"/>
  <c r="C111" i="24" l="1"/>
  <c r="J62" i="22"/>
  <c r="I62" i="22"/>
  <c r="O62" i="22"/>
  <c r="O61" i="22"/>
  <c r="N61" i="22"/>
  <c r="N62" i="22"/>
  <c r="K62" i="22"/>
  <c r="K61" i="22"/>
  <c r="K60" i="22"/>
  <c r="J61" i="22"/>
  <c r="I61" i="22"/>
  <c r="H62" i="22"/>
  <c r="H61" i="22"/>
  <c r="G62" i="22"/>
  <c r="G61" i="22"/>
  <c r="F62" i="22"/>
  <c r="F61" i="22"/>
  <c r="E62" i="22"/>
  <c r="E61" i="22"/>
  <c r="D62" i="22"/>
  <c r="D61" i="22"/>
  <c r="C62" i="22"/>
  <c r="C61" i="22"/>
  <c r="B62" i="22"/>
  <c r="B61" i="22"/>
  <c r="O60" i="22"/>
  <c r="O56" i="22"/>
  <c r="N60" i="22"/>
  <c r="J60" i="22"/>
  <c r="I60" i="22"/>
  <c r="H60" i="22"/>
  <c r="G60" i="22"/>
  <c r="F60" i="22"/>
  <c r="E60" i="22"/>
  <c r="D60" i="22"/>
  <c r="C60" i="22"/>
  <c r="B60" i="22"/>
  <c r="I39" i="24"/>
  <c r="M38" i="24"/>
  <c r="M37" i="24"/>
  <c r="L38" i="24"/>
  <c r="L37" i="24"/>
  <c r="M36" i="24"/>
  <c r="L36" i="24"/>
  <c r="K38" i="24"/>
  <c r="K37" i="24"/>
  <c r="K36" i="24"/>
  <c r="J38" i="24"/>
  <c r="J37" i="24"/>
  <c r="J36" i="24"/>
  <c r="I36" i="24"/>
  <c r="I37" i="24"/>
  <c r="I38" i="24"/>
  <c r="H36" i="24"/>
  <c r="H37" i="24"/>
  <c r="H38" i="24"/>
  <c r="G36" i="24"/>
  <c r="G37" i="24"/>
  <c r="G38" i="24"/>
  <c r="F36" i="24"/>
  <c r="F37" i="24"/>
  <c r="F38" i="24"/>
  <c r="E36" i="24"/>
  <c r="E37" i="24"/>
  <c r="E38" i="24"/>
  <c r="D36" i="24"/>
  <c r="D37" i="24"/>
  <c r="D38" i="24"/>
  <c r="C36" i="24"/>
  <c r="C37" i="24"/>
  <c r="C38" i="24"/>
  <c r="M35" i="24"/>
  <c r="L35" i="24"/>
  <c r="K35" i="24"/>
  <c r="J35" i="24"/>
  <c r="I35" i="24"/>
  <c r="H35" i="24"/>
  <c r="G35" i="24"/>
  <c r="F35" i="24"/>
  <c r="E35" i="24"/>
  <c r="D35" i="24"/>
  <c r="C35" i="24"/>
  <c r="M22" i="24"/>
  <c r="M23" i="24"/>
  <c r="M24" i="24"/>
  <c r="L22" i="24"/>
  <c r="L23" i="24"/>
  <c r="L24" i="24"/>
  <c r="K22" i="24"/>
  <c r="K23" i="24"/>
  <c r="K24" i="24"/>
  <c r="J22" i="24"/>
  <c r="J23" i="24"/>
  <c r="J24" i="24"/>
  <c r="I22" i="24"/>
  <c r="I23" i="24"/>
  <c r="I24" i="24"/>
  <c r="H22" i="24"/>
  <c r="H23" i="24"/>
  <c r="H24" i="24"/>
  <c r="G22" i="24"/>
  <c r="G23" i="24"/>
  <c r="G24" i="24"/>
  <c r="F22" i="24"/>
  <c r="F23" i="24"/>
  <c r="F24" i="24"/>
  <c r="E22" i="24"/>
  <c r="E23" i="24"/>
  <c r="E24" i="24"/>
  <c r="D22" i="24"/>
  <c r="D23" i="24"/>
  <c r="D24" i="24"/>
  <c r="C22" i="24"/>
  <c r="C23" i="24"/>
  <c r="C24" i="24"/>
  <c r="D49" i="32"/>
  <c r="D43" i="32"/>
  <c r="I108" i="12"/>
  <c r="L78" i="12" l="1"/>
  <c r="K28" i="12"/>
  <c r="L28" i="12"/>
  <c r="M28" i="12"/>
  <c r="K29" i="12"/>
  <c r="L29" i="12"/>
  <c r="M29" i="12"/>
  <c r="K30" i="12"/>
  <c r="L30" i="12"/>
  <c r="M30" i="12"/>
  <c r="J28" i="12"/>
  <c r="J29" i="12"/>
  <c r="J30" i="12"/>
  <c r="I29" i="12"/>
  <c r="I30" i="12"/>
  <c r="I28" i="12"/>
  <c r="E28" i="12"/>
  <c r="E29" i="12"/>
  <c r="E30" i="12"/>
  <c r="D28" i="12"/>
  <c r="D29" i="12"/>
  <c r="D30" i="12"/>
  <c r="C28" i="12"/>
  <c r="C29" i="12"/>
  <c r="C30" i="12"/>
  <c r="K31" i="12"/>
  <c r="L31" i="12"/>
  <c r="M31" i="12"/>
  <c r="K32" i="12"/>
  <c r="L32" i="12"/>
  <c r="M32" i="12"/>
  <c r="K33" i="12"/>
  <c r="L33" i="12"/>
  <c r="M33" i="12"/>
  <c r="K34" i="12"/>
  <c r="L34" i="12"/>
  <c r="M34" i="12"/>
  <c r="K35" i="12"/>
  <c r="L35" i="12"/>
  <c r="M35" i="12"/>
  <c r="K36" i="12"/>
  <c r="L36" i="12"/>
  <c r="M36" i="12"/>
  <c r="K37" i="12"/>
  <c r="L37" i="12"/>
  <c r="M37" i="12"/>
  <c r="K38" i="12"/>
  <c r="L38" i="12"/>
  <c r="M38" i="12"/>
  <c r="K39" i="12"/>
  <c r="L39" i="12"/>
  <c r="M39" i="12"/>
  <c r="K40" i="12"/>
  <c r="L40" i="12"/>
  <c r="M40" i="12"/>
  <c r="K41" i="12"/>
  <c r="L41" i="12"/>
  <c r="M41" i="12"/>
  <c r="K42" i="12"/>
  <c r="L42" i="12"/>
  <c r="M42" i="12"/>
  <c r="K43" i="12"/>
  <c r="L43" i="12"/>
  <c r="M43" i="12"/>
  <c r="K44" i="12"/>
  <c r="L44" i="12"/>
  <c r="M44" i="12"/>
  <c r="K45" i="12"/>
  <c r="L45" i="12"/>
  <c r="M45" i="12"/>
  <c r="K46" i="12"/>
  <c r="L46" i="12"/>
  <c r="M46" i="12"/>
  <c r="K47" i="12"/>
  <c r="L47" i="12"/>
  <c r="M47" i="12"/>
  <c r="K48" i="12"/>
  <c r="L48" i="12"/>
  <c r="M48" i="12"/>
  <c r="K49" i="12"/>
  <c r="L49" i="12"/>
  <c r="M49" i="12"/>
  <c r="K50" i="12"/>
  <c r="L50" i="12"/>
  <c r="M50" i="12"/>
  <c r="K51" i="12"/>
  <c r="L51" i="12"/>
  <c r="M51" i="12"/>
  <c r="K52" i="12"/>
  <c r="L52" i="12"/>
  <c r="M52" i="12"/>
  <c r="K53" i="12"/>
  <c r="L53" i="12"/>
  <c r="M53" i="12"/>
  <c r="K54" i="12"/>
  <c r="L54" i="12"/>
  <c r="M54" i="12"/>
  <c r="K55" i="12"/>
  <c r="L55" i="12"/>
  <c r="M55" i="12"/>
  <c r="K56" i="12"/>
  <c r="L56" i="12"/>
  <c r="M56" i="12"/>
  <c r="K57" i="12"/>
  <c r="L57" i="12"/>
  <c r="M57" i="12"/>
  <c r="K58" i="12"/>
  <c r="L58" i="12"/>
  <c r="M58" i="12"/>
  <c r="K59" i="12"/>
  <c r="L59" i="12"/>
  <c r="M59" i="12"/>
  <c r="K60" i="12"/>
  <c r="L60" i="12"/>
  <c r="M60" i="12"/>
  <c r="K61" i="12"/>
  <c r="L61" i="12"/>
  <c r="M61" i="12"/>
  <c r="K62" i="12"/>
  <c r="L62" i="12"/>
  <c r="M62" i="12"/>
  <c r="K63" i="12"/>
  <c r="L63" i="12"/>
  <c r="M63" i="12"/>
  <c r="K64" i="12"/>
  <c r="L64" i="12"/>
  <c r="M64" i="12"/>
  <c r="K65" i="12"/>
  <c r="L65" i="12"/>
  <c r="M65" i="12"/>
  <c r="K66" i="12"/>
  <c r="L66" i="12"/>
  <c r="M66" i="12"/>
  <c r="K67" i="12"/>
  <c r="L67" i="12"/>
  <c r="M67" i="12"/>
  <c r="K68" i="12"/>
  <c r="L68" i="12"/>
  <c r="M68" i="12"/>
  <c r="K69" i="12"/>
  <c r="H69" i="12" s="1"/>
  <c r="J69" i="12" s="1"/>
  <c r="L69" i="12"/>
  <c r="M69" i="12"/>
  <c r="K70" i="12"/>
  <c r="L70" i="12"/>
  <c r="M70" i="12"/>
  <c r="K71" i="12"/>
  <c r="L71" i="12"/>
  <c r="M71" i="12"/>
  <c r="K72" i="12"/>
  <c r="L72" i="12"/>
  <c r="M72" i="12"/>
  <c r="K73" i="12"/>
  <c r="L73" i="12"/>
  <c r="M73" i="12"/>
  <c r="K74" i="12"/>
  <c r="L74" i="12"/>
  <c r="M74" i="12"/>
  <c r="K75" i="12"/>
  <c r="L75" i="12"/>
  <c r="M75" i="12"/>
  <c r="K76" i="12"/>
  <c r="L76" i="12"/>
  <c r="M76" i="12"/>
  <c r="K77" i="12"/>
  <c r="L77" i="12"/>
  <c r="M77" i="12"/>
  <c r="K78" i="12"/>
  <c r="M78" i="12"/>
  <c r="K79" i="12"/>
  <c r="L79" i="12"/>
  <c r="M79" i="12"/>
  <c r="K80" i="12"/>
  <c r="L80" i="12"/>
  <c r="M80" i="12"/>
  <c r="K81" i="12"/>
  <c r="L81" i="12"/>
  <c r="M81" i="12"/>
  <c r="K82" i="12"/>
  <c r="L82" i="12"/>
  <c r="M82" i="12"/>
  <c r="K83" i="12"/>
  <c r="L83" i="12"/>
  <c r="M83" i="12"/>
  <c r="K84" i="12"/>
  <c r="L84" i="12"/>
  <c r="M84" i="12"/>
  <c r="K85" i="12"/>
  <c r="L85" i="12"/>
  <c r="M85" i="12"/>
  <c r="K86" i="12"/>
  <c r="L86" i="12"/>
  <c r="M86" i="12"/>
  <c r="K87" i="12"/>
  <c r="L87" i="12"/>
  <c r="M87" i="12"/>
  <c r="K88" i="12"/>
  <c r="L88" i="12"/>
  <c r="M88" i="12"/>
  <c r="K89" i="12"/>
  <c r="L89" i="12"/>
  <c r="M89" i="12"/>
  <c r="K90" i="12"/>
  <c r="L90" i="12"/>
  <c r="M90" i="12"/>
  <c r="K91" i="12"/>
  <c r="L91" i="12"/>
  <c r="M91" i="12"/>
  <c r="K92" i="12"/>
  <c r="L92" i="12"/>
  <c r="M92" i="12"/>
  <c r="K93" i="12"/>
  <c r="L93" i="12"/>
  <c r="M93" i="12"/>
  <c r="K94" i="12"/>
  <c r="L94" i="12"/>
  <c r="M94" i="12"/>
  <c r="K95" i="12"/>
  <c r="L95" i="12"/>
  <c r="M95" i="12"/>
  <c r="K96" i="12"/>
  <c r="L96" i="12"/>
  <c r="M96" i="12"/>
  <c r="K97" i="12"/>
  <c r="L97" i="12"/>
  <c r="M97" i="12"/>
  <c r="K98" i="12"/>
  <c r="L98" i="12"/>
  <c r="M98" i="12"/>
  <c r="K99" i="12"/>
  <c r="L99" i="12"/>
  <c r="M99" i="12"/>
  <c r="K100" i="12"/>
  <c r="L100" i="12"/>
  <c r="M100" i="12"/>
  <c r="K101" i="12"/>
  <c r="L101" i="12"/>
  <c r="M101" i="12"/>
  <c r="K102" i="12"/>
  <c r="L102" i="12"/>
  <c r="M102" i="12"/>
  <c r="K103" i="12"/>
  <c r="L103" i="12"/>
  <c r="M103" i="12"/>
  <c r="K104" i="12"/>
  <c r="L104" i="12"/>
  <c r="M104" i="12"/>
  <c r="K105" i="12"/>
  <c r="L105" i="12"/>
  <c r="M105" i="12"/>
  <c r="K106" i="12"/>
  <c r="L106" i="12"/>
  <c r="M106" i="12"/>
  <c r="K107" i="12"/>
  <c r="L107" i="12"/>
  <c r="M107" i="12"/>
  <c r="K108" i="12"/>
  <c r="L108" i="12"/>
  <c r="M108" i="12"/>
  <c r="K109" i="12"/>
  <c r="L109" i="12"/>
  <c r="M109" i="12"/>
  <c r="K110" i="12"/>
  <c r="L110" i="12"/>
  <c r="M110" i="12"/>
  <c r="K111" i="12"/>
  <c r="L111" i="12"/>
  <c r="M111" i="12"/>
  <c r="K112" i="12"/>
  <c r="L112" i="12"/>
  <c r="M112" i="12"/>
  <c r="K113" i="12"/>
  <c r="L113" i="12"/>
  <c r="M113" i="12"/>
  <c r="K114" i="12"/>
  <c r="L114" i="12"/>
  <c r="M114" i="12"/>
  <c r="K115" i="12"/>
  <c r="L115" i="12"/>
  <c r="M115" i="12"/>
  <c r="K116" i="12"/>
  <c r="L116" i="12"/>
  <c r="M116" i="12"/>
  <c r="K117" i="12"/>
  <c r="L117" i="12"/>
  <c r="M117" i="12"/>
  <c r="K25" i="12"/>
  <c r="L25" i="12"/>
  <c r="M25" i="12"/>
  <c r="K26" i="12"/>
  <c r="L26" i="12"/>
  <c r="M26" i="12"/>
  <c r="K27" i="12"/>
  <c r="L27" i="12"/>
  <c r="M27" i="12"/>
  <c r="K24" i="12"/>
  <c r="L24" i="12"/>
  <c r="M24" i="12"/>
  <c r="M23" i="12"/>
  <c r="L23" i="12"/>
  <c r="K23" i="12"/>
  <c r="M22" i="12"/>
  <c r="L22" i="12"/>
  <c r="K22" i="12"/>
  <c r="K21" i="12"/>
  <c r="E41" i="12" l="1"/>
  <c r="E42" i="12"/>
  <c r="E43" i="12"/>
  <c r="E44" i="12"/>
  <c r="C42" i="12"/>
  <c r="C43" i="12"/>
  <c r="C44" i="12"/>
  <c r="D41" i="12"/>
  <c r="D42" i="12"/>
  <c r="D43" i="12"/>
  <c r="D44" i="12"/>
  <c r="B103" i="22" l="1"/>
  <c r="C103" i="22"/>
  <c r="D103" i="22"/>
  <c r="E103" i="22"/>
  <c r="F103" i="22"/>
  <c r="G103" i="22"/>
  <c r="H103" i="22"/>
  <c r="I103" i="22"/>
  <c r="J103" i="22"/>
  <c r="K103" i="22"/>
  <c r="N103" i="22"/>
  <c r="O103" i="22"/>
  <c r="P103" i="22"/>
  <c r="B104" i="22"/>
  <c r="C104" i="22"/>
  <c r="D104" i="22"/>
  <c r="E104" i="22"/>
  <c r="F104" i="22"/>
  <c r="G104" i="22"/>
  <c r="H104" i="22"/>
  <c r="I104" i="22"/>
  <c r="J104" i="22"/>
  <c r="K104" i="22"/>
  <c r="N104" i="22"/>
  <c r="O104" i="22"/>
  <c r="P104" i="22"/>
  <c r="B105" i="22"/>
  <c r="C105" i="22"/>
  <c r="D105" i="22"/>
  <c r="E105" i="22"/>
  <c r="F105" i="22"/>
  <c r="G105" i="22"/>
  <c r="H105" i="22"/>
  <c r="I105" i="22"/>
  <c r="J105" i="22"/>
  <c r="K105" i="22"/>
  <c r="N105" i="22"/>
  <c r="O105" i="22"/>
  <c r="P105" i="22"/>
  <c r="B101" i="22"/>
  <c r="C101" i="22"/>
  <c r="D101" i="22"/>
  <c r="E101" i="22"/>
  <c r="F101" i="22"/>
  <c r="G101" i="22"/>
  <c r="H101" i="22"/>
  <c r="I101" i="22"/>
  <c r="J101" i="22"/>
  <c r="K101" i="22"/>
  <c r="N101" i="22"/>
  <c r="O101" i="22"/>
  <c r="P101" i="22"/>
  <c r="B102" i="22"/>
  <c r="C102" i="22"/>
  <c r="D102" i="22"/>
  <c r="E102" i="22"/>
  <c r="F102" i="22"/>
  <c r="G102" i="22"/>
  <c r="H102" i="22"/>
  <c r="I102" i="22"/>
  <c r="J102" i="22"/>
  <c r="K102" i="22"/>
  <c r="N102" i="22"/>
  <c r="O102" i="22"/>
  <c r="P102" i="22"/>
  <c r="B63" i="22" l="1"/>
  <c r="O47" i="22"/>
  <c r="O48" i="22"/>
  <c r="O49" i="22"/>
  <c r="N47" i="22"/>
  <c r="N48" i="22"/>
  <c r="N49" i="22"/>
  <c r="K47" i="22"/>
  <c r="K48" i="22"/>
  <c r="K49" i="22"/>
  <c r="J47" i="22"/>
  <c r="J48" i="22"/>
  <c r="J49" i="22"/>
  <c r="I47" i="22"/>
  <c r="I48" i="22"/>
  <c r="I49" i="22"/>
  <c r="G47" i="22"/>
  <c r="H47" i="22"/>
  <c r="G48" i="22"/>
  <c r="H48" i="22"/>
  <c r="G49" i="22"/>
  <c r="H49" i="22"/>
  <c r="F47" i="22"/>
  <c r="F48" i="22"/>
  <c r="F49" i="22"/>
  <c r="E47" i="22"/>
  <c r="E48" i="22"/>
  <c r="E49" i="22"/>
  <c r="B44" i="22"/>
  <c r="B45" i="22"/>
  <c r="B46" i="22"/>
  <c r="B47" i="22"/>
  <c r="B48" i="22"/>
  <c r="B49" i="22"/>
  <c r="B42" i="22"/>
  <c r="B43" i="22"/>
  <c r="D47" i="22"/>
  <c r="D48" i="22"/>
  <c r="D49" i="22"/>
  <c r="C49" i="22"/>
  <c r="C47" i="22"/>
  <c r="C48" i="22"/>
  <c r="G17" i="27" l="1"/>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13"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C147" i="32"/>
  <c r="G145" i="32"/>
  <c r="F145" i="32"/>
  <c r="E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C51" i="32"/>
  <c r="G49" i="32"/>
  <c r="F49" i="32"/>
  <c r="E49" i="32"/>
  <c r="C49" i="32"/>
  <c r="G47" i="32"/>
  <c r="F47" i="32"/>
  <c r="E47" i="32"/>
  <c r="D47" i="32"/>
  <c r="C47" i="32"/>
  <c r="G45" i="32"/>
  <c r="F45" i="32"/>
  <c r="E45" i="32"/>
  <c r="D45" i="32"/>
  <c r="C45" i="32"/>
  <c r="G43" i="32"/>
  <c r="F43" i="32"/>
  <c r="E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C17" i="32"/>
  <c r="G15" i="32"/>
  <c r="F15" i="32"/>
  <c r="E15" i="32"/>
  <c r="D15" i="32"/>
  <c r="C15" i="32"/>
  <c r="G13" i="32"/>
  <c r="F13" i="32"/>
  <c r="E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17" i="32"/>
  <c r="O19" i="32"/>
  <c r="O25" i="32"/>
  <c r="O27" i="32"/>
  <c r="N43" i="32"/>
  <c r="O121" i="32"/>
  <c r="N109" i="32"/>
  <c r="N123" i="32"/>
  <c r="O89" i="32"/>
  <c r="N83" i="32"/>
  <c r="N73" i="32"/>
  <c r="O187" i="32"/>
  <c r="N61" i="32"/>
  <c r="N63" i="32"/>
  <c r="N79" i="32"/>
  <c r="O137" i="32"/>
  <c r="N75" i="32"/>
  <c r="N57" i="32"/>
  <c r="N91" i="32"/>
  <c r="N107" i="32"/>
  <c r="O111" i="32"/>
  <c r="O69" i="32"/>
  <c r="N59" i="32"/>
  <c r="N125" i="32"/>
  <c r="N141" i="32"/>
  <c r="N145" i="32"/>
  <c r="N149" i="32"/>
  <c r="O131" i="32"/>
  <c r="O139" i="32"/>
  <c r="O147" i="32"/>
  <c r="N21" i="32"/>
  <c r="N29" i="32"/>
  <c r="O95" i="32"/>
  <c r="O185" i="32"/>
  <c r="N45" i="32"/>
  <c r="O167" i="32"/>
  <c r="O199" i="32"/>
  <c r="N15" i="32"/>
  <c r="N19" i="32"/>
  <c r="N121" i="32"/>
  <c r="O145" i="32"/>
  <c r="O203" i="32"/>
  <c r="N27" i="32"/>
  <c r="N103" i="32"/>
  <c r="N147" i="32"/>
  <c r="O155" i="32"/>
  <c r="N77" i="32"/>
  <c r="N85" i="32"/>
  <c r="N93" i="32"/>
  <c r="N101" i="32"/>
  <c r="N119" i="32"/>
  <c r="N129" i="32"/>
  <c r="N137" i="32"/>
  <c r="O157" i="32"/>
  <c r="N127" i="32"/>
  <c r="N131" i="32"/>
  <c r="N139" i="32"/>
  <c r="N143" i="32"/>
  <c r="O83" i="32"/>
  <c r="O91" i="32"/>
  <c r="O99" i="32"/>
  <c r="O107" i="32"/>
  <c r="O127" i="32"/>
  <c r="N193" i="32"/>
  <c r="O45" i="32"/>
  <c r="O173" i="32"/>
  <c r="N25" i="32"/>
  <c r="N31" i="32"/>
  <c r="O53" i="32"/>
  <c r="N117" i="32"/>
  <c r="O183" i="32"/>
  <c r="N17" i="32"/>
  <c r="N99" i="32"/>
  <c r="N113" i="32"/>
  <c r="N135" i="32"/>
  <c r="O153" i="32"/>
  <c r="O197" i="32"/>
  <c r="O15" i="32"/>
  <c r="O61" i="32"/>
  <c r="O79" i="32"/>
  <c r="O97" i="32"/>
  <c r="O105" i="32"/>
  <c r="O115" i="32"/>
  <c r="O123" i="32"/>
  <c r="O143" i="32"/>
  <c r="O171" i="32"/>
  <c r="O39" i="32"/>
  <c r="O201" i="32"/>
  <c r="O37" i="32"/>
  <c r="O55" i="32"/>
  <c r="O71" i="32"/>
  <c r="N81" i="32"/>
  <c r="N89" i="32"/>
  <c r="N95" i="32"/>
  <c r="N163" i="32"/>
  <c r="N23" i="32"/>
  <c r="N41" i="32"/>
  <c r="N47" i="32"/>
  <c r="N87" i="32"/>
  <c r="N97" i="32"/>
  <c r="N105" i="32"/>
  <c r="N111" i="32"/>
  <c r="N115" i="32"/>
  <c r="N133" i="32"/>
  <c r="N151" i="32"/>
  <c r="N161" i="32"/>
  <c r="O169" i="32"/>
  <c r="N195" i="32"/>
  <c r="O33" i="32"/>
  <c r="O49" i="32"/>
  <c r="O65" i="32"/>
  <c r="N191" i="32"/>
  <c r="O29" i="32"/>
  <c r="O31" i="32"/>
  <c r="N39" i="32"/>
  <c r="O47" i="32"/>
  <c r="N55" i="32"/>
  <c r="O63" i="32"/>
  <c r="N71" i="32"/>
  <c r="O77" i="32"/>
  <c r="O93" i="32"/>
  <c r="O109" i="32"/>
  <c r="O125" i="32"/>
  <c r="O141" i="32"/>
  <c r="N179" i="32"/>
  <c r="O189" i="32"/>
  <c r="O181" i="32"/>
  <c r="N37" i="32"/>
  <c r="N53" i="32"/>
  <c r="N69" i="32"/>
  <c r="O35" i="32"/>
  <c r="O51" i="32"/>
  <c r="O67" i="32"/>
  <c r="N35" i="32"/>
  <c r="O43" i="32"/>
  <c r="N51" i="32"/>
  <c r="O59" i="32"/>
  <c r="N67" i="32"/>
  <c r="O75" i="32"/>
  <c r="O165" i="32"/>
  <c r="N177" i="32"/>
  <c r="N207" i="32"/>
  <c r="O23" i="32"/>
  <c r="N33" i="32"/>
  <c r="O41" i="32"/>
  <c r="N49" i="32"/>
  <c r="O57" i="32"/>
  <c r="N65" i="32"/>
  <c r="O73" i="32"/>
  <c r="O87" i="32"/>
  <c r="O103" i="32"/>
  <c r="O119" i="32"/>
  <c r="O135" i="32"/>
  <c r="O151" i="32"/>
  <c r="O205" i="32"/>
  <c r="O21" i="32"/>
  <c r="O85" i="32"/>
  <c r="O101" i="32"/>
  <c r="O117" i="32"/>
  <c r="O133" i="32"/>
  <c r="O149" i="32"/>
  <c r="N159" i="32"/>
  <c r="N175" i="32"/>
  <c r="N173" i="32"/>
  <c r="N189" i="32"/>
  <c r="N205" i="32"/>
  <c r="N155" i="32"/>
  <c r="O163" i="32"/>
  <c r="N171" i="32"/>
  <c r="O179" i="32"/>
  <c r="N187" i="32"/>
  <c r="O195" i="32"/>
  <c r="N203" i="32"/>
  <c r="N153" i="32"/>
  <c r="O161" i="32"/>
  <c r="N169" i="32"/>
  <c r="O177" i="32"/>
  <c r="N185" i="32"/>
  <c r="O193" i="32"/>
  <c r="N201" i="32"/>
  <c r="O159" i="32"/>
  <c r="N167" i="32"/>
  <c r="O175" i="32"/>
  <c r="N183" i="32"/>
  <c r="O191" i="32"/>
  <c r="N199" i="32"/>
  <c r="O207" i="32"/>
  <c r="N165" i="32"/>
  <c r="N181" i="32"/>
  <c r="N197" i="32"/>
  <c r="M474" i="30"/>
  <c r="M473" i="30"/>
  <c r="M472" i="30"/>
  <c r="M471" i="30"/>
  <c r="M470" i="30"/>
  <c r="M469" i="30"/>
  <c r="M468" i="30"/>
  <c r="M467" i="30"/>
  <c r="M466" i="30"/>
  <c r="M465" i="30"/>
  <c r="M464" i="30"/>
  <c r="M463" i="30"/>
  <c r="M462" i="30"/>
  <c r="M461" i="30"/>
  <c r="M460" i="30"/>
  <c r="M459" i="30"/>
  <c r="M458" i="30"/>
  <c r="M457" i="30"/>
  <c r="M456" i="30"/>
  <c r="M455" i="30"/>
  <c r="M454" i="30"/>
  <c r="M453" i="30"/>
  <c r="M452" i="30"/>
  <c r="M451" i="30"/>
  <c r="M450" i="30"/>
  <c r="M449" i="30"/>
  <c r="M448" i="30"/>
  <c r="M447" i="30"/>
  <c r="M446" i="30"/>
  <c r="M445" i="30"/>
  <c r="M444" i="30"/>
  <c r="M443" i="30"/>
  <c r="M442" i="30"/>
  <c r="M441" i="30"/>
  <c r="M440" i="30"/>
  <c r="M439" i="30"/>
  <c r="M438" i="30"/>
  <c r="M437" i="30"/>
  <c r="M436" i="30"/>
  <c r="M435" i="30"/>
  <c r="M434" i="30"/>
  <c r="M433" i="30"/>
  <c r="M432" i="30"/>
  <c r="M431" i="30"/>
  <c r="M430" i="30"/>
  <c r="M429" i="30"/>
  <c r="M428" i="30"/>
  <c r="M427" i="30"/>
  <c r="M426" i="30"/>
  <c r="M425" i="30"/>
  <c r="M424" i="30"/>
  <c r="M423" i="30"/>
  <c r="M422" i="30"/>
  <c r="M421" i="30"/>
  <c r="M420" i="30"/>
  <c r="M419" i="30"/>
  <c r="M418" i="30"/>
  <c r="M417" i="30"/>
  <c r="M416" i="30"/>
  <c r="M415" i="30"/>
  <c r="M414" i="30"/>
  <c r="M413" i="30"/>
  <c r="M412" i="30"/>
  <c r="M411" i="30"/>
  <c r="M410" i="30"/>
  <c r="M409" i="30"/>
  <c r="M408" i="30"/>
  <c r="M407" i="30"/>
  <c r="M406" i="30"/>
  <c r="M405" i="30"/>
  <c r="M404" i="30"/>
  <c r="M403" i="30"/>
  <c r="M402" i="30"/>
  <c r="M401" i="30"/>
  <c r="M400" i="30"/>
  <c r="M399" i="30"/>
  <c r="M398" i="30"/>
  <c r="M397" i="30"/>
  <c r="M396" i="30"/>
  <c r="M395" i="30"/>
  <c r="M394" i="30"/>
  <c r="M393" i="30"/>
  <c r="M392" i="30"/>
  <c r="M391" i="30"/>
  <c r="M390" i="30"/>
  <c r="M389" i="30"/>
  <c r="M388" i="30"/>
  <c r="M387" i="30"/>
  <c r="M386" i="30"/>
  <c r="M385" i="30"/>
  <c r="M384" i="30"/>
  <c r="M383" i="30"/>
  <c r="M382" i="30"/>
  <c r="M381" i="30"/>
  <c r="M380" i="30"/>
  <c r="M379" i="30"/>
  <c r="M378" i="30"/>
  <c r="M377" i="30"/>
  <c r="M376" i="30"/>
  <c r="M375" i="30"/>
  <c r="M374" i="30"/>
  <c r="M373" i="30"/>
  <c r="M372" i="30"/>
  <c r="M371" i="30"/>
  <c r="M370" i="30"/>
  <c r="M369" i="30"/>
  <c r="M368" i="30"/>
  <c r="M367" i="30"/>
  <c r="M366" i="30"/>
  <c r="M365" i="30"/>
  <c r="M364" i="30"/>
  <c r="M363" i="30"/>
  <c r="M362" i="30"/>
  <c r="M361" i="30"/>
  <c r="M360" i="30"/>
  <c r="M359" i="30"/>
  <c r="M358" i="30"/>
  <c r="M357" i="30"/>
  <c r="M356" i="30"/>
  <c r="M355" i="30"/>
  <c r="M354" i="30"/>
  <c r="M353" i="30"/>
  <c r="M352" i="30"/>
  <c r="M351" i="30"/>
  <c r="M350" i="30"/>
  <c r="M349" i="30"/>
  <c r="M348" i="30"/>
  <c r="M347" i="30"/>
  <c r="M346" i="30"/>
  <c r="M345" i="30"/>
  <c r="M344" i="30"/>
  <c r="M343" i="30"/>
  <c r="M342" i="30"/>
  <c r="M341" i="30"/>
  <c r="M340" i="30"/>
  <c r="M339" i="30"/>
  <c r="M338" i="30"/>
  <c r="M337" i="30"/>
  <c r="M336" i="30"/>
  <c r="M335" i="30"/>
  <c r="M334" i="30"/>
  <c r="M333" i="30"/>
  <c r="M332" i="30"/>
  <c r="M331" i="30"/>
  <c r="M330" i="30"/>
  <c r="M329" i="30"/>
  <c r="M328" i="30"/>
  <c r="M327" i="30"/>
  <c r="M326" i="30"/>
  <c r="M325" i="30"/>
  <c r="M324" i="30"/>
  <c r="M323" i="30"/>
  <c r="M322" i="30"/>
  <c r="M321" i="30"/>
  <c r="M320" i="30"/>
  <c r="M319" i="30"/>
  <c r="M318" i="30"/>
  <c r="M317" i="30"/>
  <c r="M316" i="30"/>
  <c r="M315" i="30"/>
  <c r="M314" i="30"/>
  <c r="M313" i="30"/>
  <c r="M312" i="30"/>
  <c r="M311" i="30"/>
  <c r="M310" i="30"/>
  <c r="M309" i="30"/>
  <c r="M308" i="30"/>
  <c r="M307" i="30"/>
  <c r="M306" i="30"/>
  <c r="M305" i="30"/>
  <c r="M304" i="30"/>
  <c r="M303" i="30"/>
  <c r="M302" i="30"/>
  <c r="M301" i="30"/>
  <c r="M300" i="30"/>
  <c r="M299" i="30"/>
  <c r="M298" i="30"/>
  <c r="M297" i="30"/>
  <c r="M296" i="30"/>
  <c r="M295" i="30"/>
  <c r="M294" i="30"/>
  <c r="M293" i="30"/>
  <c r="M292" i="30"/>
  <c r="M291" i="30"/>
  <c r="M290" i="30"/>
  <c r="M289" i="30"/>
  <c r="M288" i="30"/>
  <c r="M287" i="30"/>
  <c r="M286" i="30"/>
  <c r="M285" i="30"/>
  <c r="M284" i="30"/>
  <c r="M283" i="30"/>
  <c r="M282" i="30"/>
  <c r="M281" i="30"/>
  <c r="M280" i="30"/>
  <c r="M279" i="30"/>
  <c r="M278" i="30"/>
  <c r="M277" i="30"/>
  <c r="M276" i="30"/>
  <c r="M275" i="30"/>
  <c r="M274" i="30"/>
  <c r="M273" i="30"/>
  <c r="M272" i="30"/>
  <c r="M271" i="30"/>
  <c r="M270" i="30"/>
  <c r="M269" i="30"/>
  <c r="M268" i="30"/>
  <c r="M267" i="30"/>
  <c r="M266" i="30"/>
  <c r="M265" i="30"/>
  <c r="M264" i="30"/>
  <c r="M263" i="30"/>
  <c r="M262" i="30"/>
  <c r="M261" i="30"/>
  <c r="M260" i="30"/>
  <c r="M259" i="30"/>
  <c r="M258" i="30"/>
  <c r="M257" i="30"/>
  <c r="M256" i="30"/>
  <c r="M255" i="30"/>
  <c r="M254" i="30"/>
  <c r="M253" i="30"/>
  <c r="M252" i="30"/>
  <c r="M251" i="30"/>
  <c r="M250" i="30"/>
  <c r="M249" i="30"/>
  <c r="M248" i="30"/>
  <c r="M247" i="30"/>
  <c r="M246" i="30"/>
  <c r="M245" i="30"/>
  <c r="M244" i="30"/>
  <c r="M243" i="30"/>
  <c r="M242" i="30"/>
  <c r="M241" i="30"/>
  <c r="M240" i="30"/>
  <c r="M239" i="30"/>
  <c r="M238" i="30"/>
  <c r="M237" i="30"/>
  <c r="M236" i="30"/>
  <c r="M235" i="30"/>
  <c r="M234" i="30"/>
  <c r="M233" i="30"/>
  <c r="M232" i="30"/>
  <c r="M231" i="30"/>
  <c r="M230" i="30"/>
  <c r="M229" i="30"/>
  <c r="M228" i="30"/>
  <c r="M227" i="30"/>
  <c r="M226" i="30"/>
  <c r="M225" i="30"/>
  <c r="M224" i="30"/>
  <c r="M223" i="30"/>
  <c r="M222" i="30"/>
  <c r="M221" i="30"/>
  <c r="M220" i="30"/>
  <c r="M219" i="30"/>
  <c r="M218" i="30"/>
  <c r="M217" i="30"/>
  <c r="M216" i="30"/>
  <c r="M215" i="30"/>
  <c r="M214" i="30"/>
  <c r="M213" i="30"/>
  <c r="M212" i="30"/>
  <c r="M211" i="30"/>
  <c r="M210" i="30"/>
  <c r="M209" i="30"/>
  <c r="M208" i="30"/>
  <c r="M207" i="30"/>
  <c r="M206" i="30"/>
  <c r="M205" i="30"/>
  <c r="M204" i="30"/>
  <c r="M203" i="30"/>
  <c r="M202" i="30"/>
  <c r="M201" i="30"/>
  <c r="M200" i="30"/>
  <c r="M199" i="30"/>
  <c r="M198" i="30"/>
  <c r="M197" i="30"/>
  <c r="M196" i="30"/>
  <c r="M195" i="30"/>
  <c r="M194" i="30"/>
  <c r="M193" i="30"/>
  <c r="M192" i="30"/>
  <c r="M191" i="30"/>
  <c r="M190" i="30"/>
  <c r="M189" i="30"/>
  <c r="M188" i="30"/>
  <c r="M187" i="30"/>
  <c r="M186" i="30"/>
  <c r="M185" i="30"/>
  <c r="M184" i="30"/>
  <c r="M183" i="30"/>
  <c r="M182" i="30"/>
  <c r="M181" i="30"/>
  <c r="M180" i="30"/>
  <c r="M179" i="30"/>
  <c r="M178" i="30"/>
  <c r="M177" i="30"/>
  <c r="M176" i="30"/>
  <c r="M175" i="30"/>
  <c r="M174" i="30"/>
  <c r="M173" i="30"/>
  <c r="M172" i="30"/>
  <c r="M171" i="30"/>
  <c r="M170" i="30"/>
  <c r="M169" i="30"/>
  <c r="M168" i="30"/>
  <c r="M167" i="30"/>
  <c r="M166" i="30"/>
  <c r="M165" i="30"/>
  <c r="M164" i="30"/>
  <c r="M163" i="30"/>
  <c r="M162" i="30"/>
  <c r="M161" i="30"/>
  <c r="M160" i="30"/>
  <c r="M159" i="30"/>
  <c r="M158" i="30"/>
  <c r="M157" i="30"/>
  <c r="M156" i="30"/>
  <c r="M155" i="30"/>
  <c r="M154" i="30"/>
  <c r="M153" i="30"/>
  <c r="M152" i="30"/>
  <c r="M151" i="30"/>
  <c r="M150" i="30"/>
  <c r="M149" i="30"/>
  <c r="M148" i="30"/>
  <c r="M147" i="30"/>
  <c r="M146" i="30"/>
  <c r="M145" i="30"/>
  <c r="M144" i="30"/>
  <c r="M143" i="30"/>
  <c r="M142" i="30"/>
  <c r="M141" i="30"/>
  <c r="M140" i="30"/>
  <c r="M139" i="30"/>
  <c r="M138" i="30"/>
  <c r="M137" i="30"/>
  <c r="M136" i="30"/>
  <c r="M135" i="30"/>
  <c r="M134" i="30"/>
  <c r="M133" i="30"/>
  <c r="M132" i="30"/>
  <c r="M131" i="30"/>
  <c r="M130" i="30"/>
  <c r="M129" i="30"/>
  <c r="M128" i="30"/>
  <c r="M127" i="30"/>
  <c r="M126" i="30"/>
  <c r="M125" i="30"/>
  <c r="M124" i="30"/>
  <c r="M123" i="30"/>
  <c r="M122" i="30"/>
  <c r="M121" i="30"/>
  <c r="M120" i="30"/>
  <c r="M119" i="30"/>
  <c r="M118" i="30"/>
  <c r="M117" i="30"/>
  <c r="M116" i="30"/>
  <c r="M115" i="30"/>
  <c r="M114" i="30"/>
  <c r="M113" i="30"/>
  <c r="M112" i="30"/>
  <c r="M111" i="30"/>
  <c r="M110" i="30"/>
  <c r="M109" i="30"/>
  <c r="M108" i="30"/>
  <c r="M107" i="30"/>
  <c r="M106" i="30"/>
  <c r="M105" i="30"/>
  <c r="M104" i="30"/>
  <c r="M103" i="30"/>
  <c r="M102" i="30"/>
  <c r="M101" i="30"/>
  <c r="M100" i="30"/>
  <c r="M99" i="30"/>
  <c r="M98" i="30"/>
  <c r="M97" i="30"/>
  <c r="M96" i="30"/>
  <c r="M95" i="30"/>
  <c r="M94" i="30"/>
  <c r="M93" i="30"/>
  <c r="M92" i="30"/>
  <c r="M91" i="30"/>
  <c r="M90" i="30"/>
  <c r="M89" i="30"/>
  <c r="M88" i="30"/>
  <c r="M87" i="30"/>
  <c r="M86" i="30"/>
  <c r="M85" i="30"/>
  <c r="M84" i="30"/>
  <c r="M83" i="30"/>
  <c r="M82" i="30"/>
  <c r="M81" i="30"/>
  <c r="M80" i="30"/>
  <c r="M79" i="30"/>
  <c r="M78" i="30"/>
  <c r="M77" i="30"/>
  <c r="M76" i="30"/>
  <c r="M75" i="30"/>
  <c r="M74" i="30"/>
  <c r="M73" i="30"/>
  <c r="M72" i="30"/>
  <c r="M71" i="30"/>
  <c r="M70" i="30"/>
  <c r="M69" i="30"/>
  <c r="M68" i="30"/>
  <c r="M67" i="30"/>
  <c r="M66" i="30"/>
  <c r="M65" i="30"/>
  <c r="M64" i="30"/>
  <c r="M63" i="30"/>
  <c r="M62" i="30"/>
  <c r="M61" i="30"/>
  <c r="M60" i="30"/>
  <c r="M59" i="30"/>
  <c r="M58" i="30"/>
  <c r="M57" i="30"/>
  <c r="M56" i="30"/>
  <c r="M55" i="30"/>
  <c r="M54" i="30"/>
  <c r="M53" i="30"/>
  <c r="M52" i="30"/>
  <c r="M51" i="30"/>
  <c r="M50" i="30"/>
  <c r="M49" i="30"/>
  <c r="M48" i="30"/>
  <c r="M47" i="30"/>
  <c r="M46" i="30"/>
  <c r="M45" i="30"/>
  <c r="M44" i="30"/>
  <c r="M43" i="30"/>
  <c r="M42" i="30"/>
  <c r="M41" i="30"/>
  <c r="M40" i="30"/>
  <c r="M39" i="30"/>
  <c r="M38" i="30"/>
  <c r="M37" i="30"/>
  <c r="M36" i="30"/>
  <c r="M35" i="30"/>
  <c r="M34" i="30"/>
  <c r="M33" i="30"/>
  <c r="M32" i="30"/>
  <c r="M31" i="30"/>
  <c r="M30" i="30"/>
  <c r="M29" i="30"/>
  <c r="M28" i="30"/>
  <c r="M27" i="30"/>
  <c r="M26" i="30"/>
  <c r="M25" i="30"/>
  <c r="M24" i="30"/>
  <c r="M23" i="30"/>
  <c r="M22" i="30"/>
  <c r="M21" i="30"/>
  <c r="M20" i="30"/>
  <c r="M19" i="30"/>
  <c r="M18" i="30"/>
  <c r="M17" i="30"/>
  <c r="M16" i="30"/>
  <c r="M15" i="30"/>
  <c r="M14" i="30"/>
  <c r="M13" i="30"/>
  <c r="M474" i="29"/>
  <c r="M473" i="29"/>
  <c r="M472" i="29"/>
  <c r="M471" i="29"/>
  <c r="M470" i="29"/>
  <c r="M469" i="29"/>
  <c r="M468" i="29"/>
  <c r="M467" i="29"/>
  <c r="M466" i="29"/>
  <c r="M465" i="29"/>
  <c r="M464" i="29"/>
  <c r="M463" i="29"/>
  <c r="M462" i="29"/>
  <c r="M461" i="29"/>
  <c r="M460" i="29"/>
  <c r="M459" i="29"/>
  <c r="M458" i="29"/>
  <c r="M457" i="29"/>
  <c r="M456" i="29"/>
  <c r="M455" i="29"/>
  <c r="M454" i="29"/>
  <c r="M453" i="29"/>
  <c r="M452" i="29"/>
  <c r="M451" i="29"/>
  <c r="M450" i="29"/>
  <c r="M449" i="29"/>
  <c r="M448" i="29"/>
  <c r="M447" i="29"/>
  <c r="M446" i="29"/>
  <c r="M445" i="29"/>
  <c r="M444" i="29"/>
  <c r="M443" i="29"/>
  <c r="M442" i="29"/>
  <c r="M441" i="29"/>
  <c r="M440" i="29"/>
  <c r="M439" i="29"/>
  <c r="M438" i="29"/>
  <c r="M437" i="29"/>
  <c r="M436" i="29"/>
  <c r="M435" i="29"/>
  <c r="M434" i="29"/>
  <c r="M433" i="29"/>
  <c r="M432" i="29"/>
  <c r="M431" i="29"/>
  <c r="M430" i="29"/>
  <c r="M429" i="29"/>
  <c r="M428" i="29"/>
  <c r="M427" i="29"/>
  <c r="M426" i="29"/>
  <c r="M425" i="29"/>
  <c r="M424" i="29"/>
  <c r="M423" i="29"/>
  <c r="M422" i="29"/>
  <c r="M421" i="29"/>
  <c r="M420" i="29"/>
  <c r="M419" i="29"/>
  <c r="M418" i="29"/>
  <c r="M417" i="29"/>
  <c r="M416" i="29"/>
  <c r="M415" i="29"/>
  <c r="M414" i="29"/>
  <c r="M413" i="29"/>
  <c r="M412" i="29"/>
  <c r="M411" i="29"/>
  <c r="M410" i="29"/>
  <c r="M409" i="29"/>
  <c r="M408" i="29"/>
  <c r="M407" i="29"/>
  <c r="M406" i="29"/>
  <c r="M405" i="29"/>
  <c r="M404" i="29"/>
  <c r="M403" i="29"/>
  <c r="M402" i="29"/>
  <c r="M401" i="29"/>
  <c r="M400" i="29"/>
  <c r="M399" i="29"/>
  <c r="M398" i="29"/>
  <c r="M397" i="29"/>
  <c r="M396" i="29"/>
  <c r="M395" i="29"/>
  <c r="M394" i="29"/>
  <c r="M393" i="29"/>
  <c r="M392" i="29"/>
  <c r="M391" i="29"/>
  <c r="M390" i="29"/>
  <c r="M389" i="29"/>
  <c r="M388" i="29"/>
  <c r="M387" i="29"/>
  <c r="M386" i="29"/>
  <c r="M385" i="29"/>
  <c r="M384" i="29"/>
  <c r="M383" i="29"/>
  <c r="M382" i="29"/>
  <c r="M381" i="29"/>
  <c r="M380" i="29"/>
  <c r="M379" i="29"/>
  <c r="M378" i="29"/>
  <c r="M377" i="29"/>
  <c r="M376" i="29"/>
  <c r="M375" i="29"/>
  <c r="M374" i="29"/>
  <c r="M373" i="29"/>
  <c r="M372" i="29"/>
  <c r="M371" i="29"/>
  <c r="M370" i="29"/>
  <c r="M369" i="29"/>
  <c r="M368" i="29"/>
  <c r="M367" i="29"/>
  <c r="M366" i="29"/>
  <c r="M365" i="29"/>
  <c r="M364" i="29"/>
  <c r="M363" i="29"/>
  <c r="M362" i="29"/>
  <c r="M361" i="29"/>
  <c r="M360" i="29"/>
  <c r="M359" i="29"/>
  <c r="M358" i="29"/>
  <c r="M357" i="29"/>
  <c r="M356" i="29"/>
  <c r="M355" i="29"/>
  <c r="M354" i="29"/>
  <c r="M353" i="29"/>
  <c r="M352" i="29"/>
  <c r="M351" i="29"/>
  <c r="M350" i="29"/>
  <c r="M349" i="29"/>
  <c r="M348" i="29"/>
  <c r="M347" i="29"/>
  <c r="M346" i="29"/>
  <c r="M345" i="29"/>
  <c r="M344" i="29"/>
  <c r="M343" i="29"/>
  <c r="M342" i="29"/>
  <c r="M341" i="29"/>
  <c r="M340" i="29"/>
  <c r="M339" i="29"/>
  <c r="M338" i="29"/>
  <c r="M337" i="29"/>
  <c r="M336" i="29"/>
  <c r="M335" i="29"/>
  <c r="M334" i="29"/>
  <c r="M333" i="29"/>
  <c r="M332" i="29"/>
  <c r="M331" i="29"/>
  <c r="M330" i="29"/>
  <c r="M329" i="29"/>
  <c r="M328" i="29"/>
  <c r="M327" i="29"/>
  <c r="M326" i="29"/>
  <c r="M325" i="29"/>
  <c r="M324" i="29"/>
  <c r="M323" i="29"/>
  <c r="M322" i="29"/>
  <c r="M321" i="29"/>
  <c r="M320" i="29"/>
  <c r="M319" i="29"/>
  <c r="M318" i="29"/>
  <c r="M317" i="29"/>
  <c r="M316" i="29"/>
  <c r="M315" i="29"/>
  <c r="M314" i="29"/>
  <c r="M313" i="29"/>
  <c r="M312" i="29"/>
  <c r="M311" i="29"/>
  <c r="M310" i="29"/>
  <c r="M309" i="29"/>
  <c r="M308" i="29"/>
  <c r="M307" i="29"/>
  <c r="M306" i="29"/>
  <c r="M305" i="29"/>
  <c r="M304" i="29"/>
  <c r="M303" i="29"/>
  <c r="M302" i="29"/>
  <c r="M301" i="29"/>
  <c r="M300" i="29"/>
  <c r="M299" i="29"/>
  <c r="M298" i="29"/>
  <c r="M297" i="29"/>
  <c r="M296" i="29"/>
  <c r="M295" i="29"/>
  <c r="M294" i="29"/>
  <c r="M293" i="29"/>
  <c r="M292" i="29"/>
  <c r="M291" i="29"/>
  <c r="M290" i="29"/>
  <c r="M289" i="29"/>
  <c r="M288" i="29"/>
  <c r="M287" i="29"/>
  <c r="M286" i="29"/>
  <c r="M285" i="29"/>
  <c r="M284" i="29"/>
  <c r="M283" i="29"/>
  <c r="M282" i="29"/>
  <c r="M281" i="29"/>
  <c r="M280" i="29"/>
  <c r="M279" i="29"/>
  <c r="M278" i="29"/>
  <c r="M277" i="29"/>
  <c r="M276" i="29"/>
  <c r="M275" i="29"/>
  <c r="M274" i="29"/>
  <c r="M273" i="29"/>
  <c r="M272" i="29"/>
  <c r="M271" i="29"/>
  <c r="M270" i="29"/>
  <c r="M269" i="29"/>
  <c r="M268" i="29"/>
  <c r="M267" i="29"/>
  <c r="M266" i="29"/>
  <c r="M265" i="29"/>
  <c r="M264" i="29"/>
  <c r="M263" i="29"/>
  <c r="M262" i="29"/>
  <c r="M261" i="29"/>
  <c r="M260" i="29"/>
  <c r="M259" i="29"/>
  <c r="M258" i="29"/>
  <c r="M257" i="29"/>
  <c r="M256" i="29"/>
  <c r="M255" i="29"/>
  <c r="M254" i="29"/>
  <c r="M253" i="29"/>
  <c r="M252" i="29"/>
  <c r="M251" i="29"/>
  <c r="M250" i="29"/>
  <c r="M249" i="29"/>
  <c r="M248" i="29"/>
  <c r="M247" i="29"/>
  <c r="M246" i="29"/>
  <c r="M245" i="29"/>
  <c r="M244" i="29"/>
  <c r="M243" i="29"/>
  <c r="M242" i="29"/>
  <c r="M241" i="29"/>
  <c r="M240" i="29"/>
  <c r="M239" i="29"/>
  <c r="M238" i="29"/>
  <c r="M237" i="29"/>
  <c r="M236" i="29"/>
  <c r="M235" i="29"/>
  <c r="M234" i="29"/>
  <c r="M233" i="29"/>
  <c r="M232" i="29"/>
  <c r="M231" i="29"/>
  <c r="M230" i="29"/>
  <c r="M229" i="29"/>
  <c r="M228" i="29"/>
  <c r="M227" i="29"/>
  <c r="M226" i="29"/>
  <c r="M225" i="29"/>
  <c r="M224" i="29"/>
  <c r="M223" i="29"/>
  <c r="M222" i="29"/>
  <c r="M221" i="29"/>
  <c r="M220" i="29"/>
  <c r="M219" i="29"/>
  <c r="M218" i="29"/>
  <c r="M217" i="29"/>
  <c r="M216" i="29"/>
  <c r="M215" i="29"/>
  <c r="M214" i="29"/>
  <c r="M213" i="29"/>
  <c r="M212" i="29"/>
  <c r="M211" i="29"/>
  <c r="M210" i="29"/>
  <c r="M209" i="29"/>
  <c r="M208" i="29"/>
  <c r="M207" i="29"/>
  <c r="M206" i="29"/>
  <c r="M205" i="29"/>
  <c r="M204" i="29"/>
  <c r="M203" i="29"/>
  <c r="M202" i="29"/>
  <c r="M201" i="29"/>
  <c r="M200" i="29"/>
  <c r="M199" i="29"/>
  <c r="M198" i="29"/>
  <c r="M197" i="29"/>
  <c r="M196" i="29"/>
  <c r="M195" i="29"/>
  <c r="M194" i="29"/>
  <c r="M193" i="29"/>
  <c r="M192" i="29"/>
  <c r="M191" i="29"/>
  <c r="M190" i="29"/>
  <c r="M189" i="29"/>
  <c r="M188" i="29"/>
  <c r="M187" i="29"/>
  <c r="M186" i="29"/>
  <c r="M185" i="29"/>
  <c r="M184" i="29"/>
  <c r="M183" i="29"/>
  <c r="M182" i="29"/>
  <c r="M181" i="29"/>
  <c r="M180" i="29"/>
  <c r="M179" i="29"/>
  <c r="M178" i="29"/>
  <c r="M177" i="29"/>
  <c r="M176" i="29"/>
  <c r="M175" i="29"/>
  <c r="M174" i="29"/>
  <c r="M173" i="29"/>
  <c r="M172" i="29"/>
  <c r="M171" i="29"/>
  <c r="M170" i="29"/>
  <c r="M169" i="29"/>
  <c r="M168" i="29"/>
  <c r="M167" i="29"/>
  <c r="M166" i="29"/>
  <c r="M165" i="29"/>
  <c r="M164" i="29"/>
  <c r="M163" i="29"/>
  <c r="M162" i="29"/>
  <c r="M161" i="29"/>
  <c r="M160" i="29"/>
  <c r="M159" i="29"/>
  <c r="M158" i="29"/>
  <c r="M157" i="29"/>
  <c r="M156" i="29"/>
  <c r="M155" i="29"/>
  <c r="M154" i="29"/>
  <c r="M153" i="29"/>
  <c r="M152" i="29"/>
  <c r="M151" i="29"/>
  <c r="M150" i="29"/>
  <c r="M149" i="29"/>
  <c r="M148" i="29"/>
  <c r="M147" i="29"/>
  <c r="M146" i="29"/>
  <c r="M145" i="29"/>
  <c r="M144" i="29"/>
  <c r="M143" i="29"/>
  <c r="M142" i="29"/>
  <c r="M141" i="29"/>
  <c r="M140" i="29"/>
  <c r="M139" i="29"/>
  <c r="M138" i="29"/>
  <c r="M137" i="29"/>
  <c r="M136" i="29"/>
  <c r="M135" i="29"/>
  <c r="M134" i="29"/>
  <c r="M133" i="29"/>
  <c r="M132" i="29"/>
  <c r="M131" i="29"/>
  <c r="M130" i="29"/>
  <c r="M129" i="29"/>
  <c r="M128" i="29"/>
  <c r="M127" i="29"/>
  <c r="M126" i="29"/>
  <c r="M125" i="29"/>
  <c r="M124" i="29"/>
  <c r="M123" i="29"/>
  <c r="M122" i="29"/>
  <c r="M121" i="29"/>
  <c r="M120" i="29"/>
  <c r="M119" i="29"/>
  <c r="M118" i="29"/>
  <c r="M117" i="29"/>
  <c r="M116" i="29"/>
  <c r="M115" i="29"/>
  <c r="M114" i="29"/>
  <c r="M113" i="29"/>
  <c r="M112" i="29"/>
  <c r="M111" i="29"/>
  <c r="M110" i="29"/>
  <c r="M109" i="29"/>
  <c r="M108" i="29"/>
  <c r="M107" i="29"/>
  <c r="M106" i="29"/>
  <c r="M105" i="29"/>
  <c r="M104" i="29"/>
  <c r="M103" i="29"/>
  <c r="M102" i="29"/>
  <c r="M101" i="29"/>
  <c r="M100" i="29"/>
  <c r="M99" i="29"/>
  <c r="M98" i="29"/>
  <c r="M97" i="29"/>
  <c r="M96" i="29"/>
  <c r="M95" i="29"/>
  <c r="M94" i="29"/>
  <c r="M93" i="29"/>
  <c r="M92" i="29"/>
  <c r="M91" i="29"/>
  <c r="M90" i="29"/>
  <c r="M89" i="29"/>
  <c r="M88" i="29"/>
  <c r="M87" i="29"/>
  <c r="M86" i="29"/>
  <c r="M85" i="29"/>
  <c r="M84" i="29"/>
  <c r="M83" i="29"/>
  <c r="M82" i="29"/>
  <c r="M81" i="29"/>
  <c r="M80" i="29"/>
  <c r="M79" i="29"/>
  <c r="M78" i="29"/>
  <c r="M77" i="29"/>
  <c r="M76" i="29"/>
  <c r="M75" i="29"/>
  <c r="M74" i="29"/>
  <c r="M73" i="29"/>
  <c r="M72" i="29"/>
  <c r="M71" i="29"/>
  <c r="M70" i="29"/>
  <c r="M69" i="29"/>
  <c r="M68" i="29"/>
  <c r="M67" i="29"/>
  <c r="M66" i="29"/>
  <c r="M65" i="29"/>
  <c r="M64" i="29"/>
  <c r="M63" i="29"/>
  <c r="M62" i="29"/>
  <c r="M61" i="29"/>
  <c r="M60" i="29"/>
  <c r="M59" i="29"/>
  <c r="M58" i="29"/>
  <c r="M57" i="29"/>
  <c r="M56" i="29"/>
  <c r="M55" i="29"/>
  <c r="M54" i="29"/>
  <c r="M53" i="29"/>
  <c r="M52" i="29"/>
  <c r="M51" i="29"/>
  <c r="M50" i="29"/>
  <c r="M49" i="29"/>
  <c r="M48" i="29"/>
  <c r="M47" i="29"/>
  <c r="M46" i="29"/>
  <c r="M45" i="29"/>
  <c r="M44" i="29"/>
  <c r="M43" i="29"/>
  <c r="M42" i="29"/>
  <c r="M41" i="29"/>
  <c r="M40" i="29"/>
  <c r="M39" i="29"/>
  <c r="M38" i="29"/>
  <c r="M37" i="29"/>
  <c r="M36" i="29"/>
  <c r="M35" i="29"/>
  <c r="M34" i="29"/>
  <c r="M33" i="29"/>
  <c r="M32" i="29"/>
  <c r="M31" i="29"/>
  <c r="M30" i="29"/>
  <c r="M29" i="29"/>
  <c r="M28" i="29"/>
  <c r="M27" i="29"/>
  <c r="M26" i="29"/>
  <c r="M25" i="29"/>
  <c r="M24" i="29"/>
  <c r="M23" i="29"/>
  <c r="M22" i="29"/>
  <c r="M21" i="29"/>
  <c r="M20" i="29"/>
  <c r="M19" i="29"/>
  <c r="M18" i="29"/>
  <c r="M17" i="29"/>
  <c r="M16" i="29"/>
  <c r="M15" i="29"/>
  <c r="M14" i="29"/>
  <c r="M13" i="29"/>
  <c r="M474" i="28"/>
  <c r="M473" i="28"/>
  <c r="M472" i="28"/>
  <c r="M471" i="28"/>
  <c r="M470" i="28"/>
  <c r="M469" i="28"/>
  <c r="M468" i="28"/>
  <c r="M467" i="28"/>
  <c r="M466" i="28"/>
  <c r="M465" i="28"/>
  <c r="M464" i="28"/>
  <c r="M463" i="28"/>
  <c r="M462" i="28"/>
  <c r="M461" i="28"/>
  <c r="M460" i="28"/>
  <c r="M459" i="28"/>
  <c r="M458" i="28"/>
  <c r="M457" i="28"/>
  <c r="M456" i="28"/>
  <c r="M455" i="28"/>
  <c r="M454" i="28"/>
  <c r="M453" i="28"/>
  <c r="M452" i="28"/>
  <c r="M451" i="28"/>
  <c r="M450" i="28"/>
  <c r="M449" i="28"/>
  <c r="M448" i="28"/>
  <c r="M447" i="28"/>
  <c r="M446" i="28"/>
  <c r="M445" i="28"/>
  <c r="M444" i="28"/>
  <c r="M443" i="28"/>
  <c r="M442" i="28"/>
  <c r="M441" i="28"/>
  <c r="M440" i="28"/>
  <c r="M439" i="28"/>
  <c r="M438" i="28"/>
  <c r="M437" i="28"/>
  <c r="M436" i="28"/>
  <c r="M435" i="28"/>
  <c r="M434" i="28"/>
  <c r="M433" i="28"/>
  <c r="M432" i="28"/>
  <c r="M431" i="28"/>
  <c r="M430" i="28"/>
  <c r="M429" i="28"/>
  <c r="M428" i="28"/>
  <c r="M427" i="28"/>
  <c r="M426" i="28"/>
  <c r="M425" i="28"/>
  <c r="M424" i="28"/>
  <c r="M423" i="28"/>
  <c r="M422" i="28"/>
  <c r="M421" i="28"/>
  <c r="M420" i="28"/>
  <c r="M419" i="28"/>
  <c r="M418" i="28"/>
  <c r="M417" i="28"/>
  <c r="M416" i="28"/>
  <c r="M415" i="28"/>
  <c r="M414" i="28"/>
  <c r="M413" i="28"/>
  <c r="M412" i="28"/>
  <c r="M411" i="28"/>
  <c r="M410" i="28"/>
  <c r="M409" i="28"/>
  <c r="M408" i="28"/>
  <c r="M407" i="28"/>
  <c r="M406" i="28"/>
  <c r="M405" i="28"/>
  <c r="M404" i="28"/>
  <c r="M403" i="28"/>
  <c r="M402" i="28"/>
  <c r="M401" i="28"/>
  <c r="M400" i="28"/>
  <c r="M399" i="28"/>
  <c r="M398" i="28"/>
  <c r="M397" i="28"/>
  <c r="M396" i="28"/>
  <c r="M395" i="28"/>
  <c r="M394" i="28"/>
  <c r="M393" i="28"/>
  <c r="M392" i="28"/>
  <c r="M391" i="28"/>
  <c r="M390" i="28"/>
  <c r="M389" i="28"/>
  <c r="M388" i="28"/>
  <c r="M387" i="28"/>
  <c r="M386" i="28"/>
  <c r="M385" i="28"/>
  <c r="M384" i="28"/>
  <c r="M383" i="28"/>
  <c r="M382" i="28"/>
  <c r="M381" i="28"/>
  <c r="M380" i="28"/>
  <c r="M379" i="28"/>
  <c r="M378" i="28"/>
  <c r="M377" i="28"/>
  <c r="M376" i="28"/>
  <c r="M375" i="28"/>
  <c r="M374" i="28"/>
  <c r="M373" i="28"/>
  <c r="M372" i="28"/>
  <c r="M371" i="28"/>
  <c r="M370" i="28"/>
  <c r="M369" i="28"/>
  <c r="M368" i="28"/>
  <c r="M367" i="28"/>
  <c r="M366" i="28"/>
  <c r="M365" i="28"/>
  <c r="M364" i="28"/>
  <c r="M363" i="28"/>
  <c r="M362" i="28"/>
  <c r="M361" i="28"/>
  <c r="M360" i="28"/>
  <c r="M359" i="28"/>
  <c r="M358" i="28"/>
  <c r="M357" i="28"/>
  <c r="M356" i="28"/>
  <c r="M355" i="28"/>
  <c r="M354" i="28"/>
  <c r="M353" i="28"/>
  <c r="M352" i="28"/>
  <c r="M351" i="28"/>
  <c r="M350" i="28"/>
  <c r="M349" i="28"/>
  <c r="M348" i="28"/>
  <c r="M347" i="28"/>
  <c r="M346" i="28"/>
  <c r="M345" i="28"/>
  <c r="M344" i="28"/>
  <c r="M343" i="28"/>
  <c r="M342" i="28"/>
  <c r="M341" i="28"/>
  <c r="M340" i="28"/>
  <c r="M339" i="28"/>
  <c r="M338" i="28"/>
  <c r="M337" i="28"/>
  <c r="M336" i="28"/>
  <c r="M335" i="28"/>
  <c r="M334" i="28"/>
  <c r="M333" i="28"/>
  <c r="M332" i="28"/>
  <c r="M331" i="28"/>
  <c r="M330" i="28"/>
  <c r="M329" i="28"/>
  <c r="M328" i="28"/>
  <c r="M327" i="28"/>
  <c r="M326" i="28"/>
  <c r="M325" i="28"/>
  <c r="M324" i="28"/>
  <c r="M323" i="28"/>
  <c r="M322" i="28"/>
  <c r="M321" i="28"/>
  <c r="M320" i="28"/>
  <c r="M319" i="28"/>
  <c r="M318" i="28"/>
  <c r="M317" i="28"/>
  <c r="M316" i="28"/>
  <c r="M315" i="28"/>
  <c r="M314" i="28"/>
  <c r="M313" i="28"/>
  <c r="M312" i="28"/>
  <c r="M311" i="28"/>
  <c r="M310" i="28"/>
  <c r="M309" i="28"/>
  <c r="M308" i="28"/>
  <c r="M307" i="28"/>
  <c r="M306" i="28"/>
  <c r="M305" i="28"/>
  <c r="M304" i="28"/>
  <c r="M303" i="28"/>
  <c r="M302" i="28"/>
  <c r="M301" i="28"/>
  <c r="M300" i="28"/>
  <c r="M299" i="28"/>
  <c r="M298" i="28"/>
  <c r="M297" i="28"/>
  <c r="M296" i="28"/>
  <c r="M295" i="28"/>
  <c r="M294" i="28"/>
  <c r="M293" i="28"/>
  <c r="M292" i="28"/>
  <c r="M291" i="28"/>
  <c r="M290" i="28"/>
  <c r="M289" i="28"/>
  <c r="M288" i="28"/>
  <c r="M287" i="28"/>
  <c r="M286" i="28"/>
  <c r="M285" i="28"/>
  <c r="M284" i="28"/>
  <c r="M283" i="28"/>
  <c r="M282" i="28"/>
  <c r="M281" i="28"/>
  <c r="M280" i="28"/>
  <c r="M279" i="28"/>
  <c r="M278" i="28"/>
  <c r="M277" i="28"/>
  <c r="M276" i="28"/>
  <c r="M275" i="28"/>
  <c r="M274" i="28"/>
  <c r="M273" i="28"/>
  <c r="M272" i="28"/>
  <c r="M271" i="28"/>
  <c r="M270" i="28"/>
  <c r="M269" i="28"/>
  <c r="M268" i="28"/>
  <c r="M267" i="28"/>
  <c r="M266" i="28"/>
  <c r="M265" i="28"/>
  <c r="M264" i="28"/>
  <c r="M263" i="28"/>
  <c r="M262" i="28"/>
  <c r="M261" i="28"/>
  <c r="M260" i="28"/>
  <c r="M259" i="28"/>
  <c r="M258" i="28"/>
  <c r="M257" i="28"/>
  <c r="M256" i="28"/>
  <c r="M255" i="28"/>
  <c r="M254" i="28"/>
  <c r="M253" i="28"/>
  <c r="M252" i="28"/>
  <c r="M251" i="28"/>
  <c r="M250" i="28"/>
  <c r="M249" i="28"/>
  <c r="M248" i="28"/>
  <c r="M247" i="28"/>
  <c r="M246" i="28"/>
  <c r="M245" i="28"/>
  <c r="M244" i="28"/>
  <c r="M243" i="28"/>
  <c r="M242" i="28"/>
  <c r="M241" i="28"/>
  <c r="M240" i="28"/>
  <c r="M239" i="28"/>
  <c r="M238" i="28"/>
  <c r="M237" i="28"/>
  <c r="M236" i="28"/>
  <c r="M235" i="28"/>
  <c r="M234" i="28"/>
  <c r="M233" i="28"/>
  <c r="M232" i="28"/>
  <c r="M231" i="28"/>
  <c r="M230" i="28"/>
  <c r="M229" i="28"/>
  <c r="M228" i="28"/>
  <c r="M227" i="28"/>
  <c r="M226" i="28"/>
  <c r="M225" i="28"/>
  <c r="M224" i="28"/>
  <c r="M223" i="28"/>
  <c r="M222" i="28"/>
  <c r="M221" i="28"/>
  <c r="M220" i="28"/>
  <c r="M219" i="28"/>
  <c r="M218" i="28"/>
  <c r="M217" i="28"/>
  <c r="M216" i="28"/>
  <c r="M215" i="28"/>
  <c r="M214" i="28"/>
  <c r="M213" i="28"/>
  <c r="M212" i="28"/>
  <c r="M211" i="28"/>
  <c r="M210" i="28"/>
  <c r="M209" i="28"/>
  <c r="M208" i="28"/>
  <c r="M207" i="28"/>
  <c r="M206" i="28"/>
  <c r="M205" i="28"/>
  <c r="M204" i="28"/>
  <c r="M203" i="28"/>
  <c r="M202" i="28"/>
  <c r="M201" i="28"/>
  <c r="M200" i="28"/>
  <c r="M199" i="28"/>
  <c r="M198" i="28"/>
  <c r="M197" i="28"/>
  <c r="M196" i="28"/>
  <c r="M195" i="28"/>
  <c r="M194" i="28"/>
  <c r="M193" i="28"/>
  <c r="M192" i="28"/>
  <c r="M191" i="28"/>
  <c r="M190" i="28"/>
  <c r="M189" i="28"/>
  <c r="M188" i="28"/>
  <c r="M187" i="28"/>
  <c r="M186" i="28"/>
  <c r="M185" i="28"/>
  <c r="M184" i="28"/>
  <c r="M183" i="28"/>
  <c r="M182" i="28"/>
  <c r="M181" i="28"/>
  <c r="M180" i="28"/>
  <c r="M179" i="28"/>
  <c r="M178" i="28"/>
  <c r="M177" i="28"/>
  <c r="M176" i="28"/>
  <c r="M175" i="28"/>
  <c r="M174" i="28"/>
  <c r="M173" i="28"/>
  <c r="M172" i="28"/>
  <c r="M171" i="28"/>
  <c r="M170" i="28"/>
  <c r="M169" i="28"/>
  <c r="M168" i="28"/>
  <c r="M167" i="28"/>
  <c r="M166" i="28"/>
  <c r="M165" i="28"/>
  <c r="M164" i="28"/>
  <c r="M163" i="28"/>
  <c r="M162" i="28"/>
  <c r="M161" i="28"/>
  <c r="M160" i="28"/>
  <c r="M159" i="28"/>
  <c r="M158" i="28"/>
  <c r="M157" i="28"/>
  <c r="M156" i="28"/>
  <c r="M155" i="28"/>
  <c r="M154" i="28"/>
  <c r="M153" i="28"/>
  <c r="M152" i="28"/>
  <c r="M151" i="28"/>
  <c r="M150" i="28"/>
  <c r="M149" i="28"/>
  <c r="M148" i="28"/>
  <c r="M147" i="28"/>
  <c r="M146" i="28"/>
  <c r="M145" i="28"/>
  <c r="M144" i="28"/>
  <c r="M143" i="28"/>
  <c r="M142" i="28"/>
  <c r="M141" i="28"/>
  <c r="M140" i="28"/>
  <c r="M139" i="28"/>
  <c r="M138" i="28"/>
  <c r="M137" i="28"/>
  <c r="M136" i="28"/>
  <c r="M135" i="28"/>
  <c r="M134" i="28"/>
  <c r="M133" i="28"/>
  <c r="M132" i="28"/>
  <c r="M131" i="28"/>
  <c r="M130" i="28"/>
  <c r="M129" i="28"/>
  <c r="M128" i="28"/>
  <c r="M127" i="28"/>
  <c r="M126" i="28"/>
  <c r="M125" i="28"/>
  <c r="M124" i="28"/>
  <c r="M123" i="28"/>
  <c r="M122" i="28"/>
  <c r="M121" i="28"/>
  <c r="M120" i="28"/>
  <c r="M119" i="28"/>
  <c r="M118" i="28"/>
  <c r="M117" i="28"/>
  <c r="M116" i="28"/>
  <c r="M115" i="28"/>
  <c r="M114" i="28"/>
  <c r="M113" i="28"/>
  <c r="M112" i="28"/>
  <c r="M111" i="28"/>
  <c r="M110" i="28"/>
  <c r="M109" i="28"/>
  <c r="M108" i="28"/>
  <c r="M107" i="28"/>
  <c r="M106" i="28"/>
  <c r="M105" i="28"/>
  <c r="M104" i="28"/>
  <c r="M103" i="28"/>
  <c r="M102" i="28"/>
  <c r="M101" i="28"/>
  <c r="M100" i="28"/>
  <c r="M99" i="28"/>
  <c r="M98" i="28"/>
  <c r="M97" i="28"/>
  <c r="M96" i="28"/>
  <c r="M95" i="28"/>
  <c r="M94" i="28"/>
  <c r="M93" i="28"/>
  <c r="M92" i="28"/>
  <c r="M91" i="28"/>
  <c r="M90" i="28"/>
  <c r="M89" i="28"/>
  <c r="M88" i="28"/>
  <c r="M87" i="28"/>
  <c r="M86" i="28"/>
  <c r="M85" i="28"/>
  <c r="M84" i="28"/>
  <c r="M83" i="28"/>
  <c r="M82" i="28"/>
  <c r="M81" i="28"/>
  <c r="M80" i="28"/>
  <c r="M79" i="28"/>
  <c r="M78" i="28"/>
  <c r="M77" i="28"/>
  <c r="M76" i="28"/>
  <c r="M75" i="28"/>
  <c r="M74" i="28"/>
  <c r="M73" i="28"/>
  <c r="M72" i="28"/>
  <c r="M71" i="28"/>
  <c r="M70" i="28"/>
  <c r="M69" i="28"/>
  <c r="M68" i="28"/>
  <c r="M67" i="28"/>
  <c r="M66" i="28"/>
  <c r="M65" i="28"/>
  <c r="M64" i="28"/>
  <c r="M63" i="28"/>
  <c r="M62" i="28"/>
  <c r="M61" i="28"/>
  <c r="M60" i="28"/>
  <c r="M59" i="28"/>
  <c r="M58" i="28"/>
  <c r="M57" i="28"/>
  <c r="M56" i="28"/>
  <c r="M55" i="28"/>
  <c r="M54" i="28"/>
  <c r="M53" i="28"/>
  <c r="M52" i="28"/>
  <c r="M51" i="28"/>
  <c r="M50" i="28"/>
  <c r="M49" i="28"/>
  <c r="M48" i="28"/>
  <c r="M47" i="28"/>
  <c r="M46" i="28"/>
  <c r="M45" i="28"/>
  <c r="M44" i="28"/>
  <c r="M43" i="28"/>
  <c r="M42" i="28"/>
  <c r="M41" i="28"/>
  <c r="M40" i="28"/>
  <c r="M39" i="28"/>
  <c r="M38" i="28"/>
  <c r="M37" i="28"/>
  <c r="M36" i="28"/>
  <c r="M35" i="28"/>
  <c r="M34" i="28"/>
  <c r="M33" i="28"/>
  <c r="M32" i="28"/>
  <c r="M31" i="28"/>
  <c r="M30" i="28"/>
  <c r="M29" i="28"/>
  <c r="M28" i="28"/>
  <c r="M27" i="28"/>
  <c r="M26" i="28"/>
  <c r="M25" i="28"/>
  <c r="M24" i="28"/>
  <c r="M23" i="28"/>
  <c r="M22" i="28"/>
  <c r="M21" i="28"/>
  <c r="M20" i="28"/>
  <c r="M19" i="28"/>
  <c r="M18" i="28"/>
  <c r="M17" i="28"/>
  <c r="M16" i="28"/>
  <c r="M15" i="28"/>
  <c r="M14" i="28"/>
  <c r="M13" i="28"/>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137" i="27"/>
  <c r="M138" i="27"/>
  <c r="M139" i="27"/>
  <c r="M140" i="27"/>
  <c r="M141" i="27"/>
  <c r="M142" i="27"/>
  <c r="M143" i="27"/>
  <c r="M144" i="27"/>
  <c r="M145" i="27"/>
  <c r="M146" i="27"/>
  <c r="M147" i="27"/>
  <c r="M148" i="27"/>
  <c r="M149" i="27"/>
  <c r="M150" i="27"/>
  <c r="M151" i="27"/>
  <c r="M152" i="27"/>
  <c r="M153" i="27"/>
  <c r="M154" i="27"/>
  <c r="M155" i="27"/>
  <c r="M156" i="27"/>
  <c r="M157" i="27"/>
  <c r="M158" i="27"/>
  <c r="M159" i="27"/>
  <c r="M160" i="27"/>
  <c r="M161" i="27"/>
  <c r="M162" i="27"/>
  <c r="M163" i="27"/>
  <c r="M164" i="27"/>
  <c r="M165" i="27"/>
  <c r="M166" i="27"/>
  <c r="M167" i="27"/>
  <c r="M168" i="27"/>
  <c r="M169" i="27"/>
  <c r="M170" i="27"/>
  <c r="M171" i="27"/>
  <c r="M172" i="27"/>
  <c r="M173" i="27"/>
  <c r="M174" i="27"/>
  <c r="M175" i="27"/>
  <c r="M176" i="27"/>
  <c r="M177" i="27"/>
  <c r="M178" i="27"/>
  <c r="M179" i="27"/>
  <c r="M180" i="27"/>
  <c r="M181" i="27"/>
  <c r="M182" i="27"/>
  <c r="M183" i="27"/>
  <c r="M184" i="27"/>
  <c r="M185" i="27"/>
  <c r="M186" i="27"/>
  <c r="M187" i="27"/>
  <c r="M188" i="27"/>
  <c r="M189" i="27"/>
  <c r="M190" i="27"/>
  <c r="M191" i="27"/>
  <c r="M192" i="27"/>
  <c r="M193" i="27"/>
  <c r="M194" i="27"/>
  <c r="M195" i="27"/>
  <c r="M196" i="27"/>
  <c r="M197" i="27"/>
  <c r="M198" i="27"/>
  <c r="M199" i="27"/>
  <c r="M200" i="27"/>
  <c r="M201" i="27"/>
  <c r="M202" i="27"/>
  <c r="M203" i="27"/>
  <c r="M204" i="27"/>
  <c r="M205" i="27"/>
  <c r="M206" i="27"/>
  <c r="M207" i="27"/>
  <c r="M208" i="27"/>
  <c r="M209" i="27"/>
  <c r="M210" i="27"/>
  <c r="M211" i="27"/>
  <c r="M212" i="27"/>
  <c r="M213" i="27"/>
  <c r="M214" i="27"/>
  <c r="M215" i="27"/>
  <c r="M216" i="27"/>
  <c r="M217" i="27"/>
  <c r="M218" i="27"/>
  <c r="M219" i="27"/>
  <c r="M220" i="27"/>
  <c r="M221" i="27"/>
  <c r="M222" i="27"/>
  <c r="M223" i="27"/>
  <c r="M224" i="27"/>
  <c r="M225" i="27"/>
  <c r="M226" i="27"/>
  <c r="M227" i="27"/>
  <c r="M228" i="27"/>
  <c r="M229" i="27"/>
  <c r="M230" i="27"/>
  <c r="M231" i="27"/>
  <c r="M232" i="27"/>
  <c r="M233" i="27"/>
  <c r="M234" i="27"/>
  <c r="M235" i="27"/>
  <c r="M236" i="27"/>
  <c r="M237" i="27"/>
  <c r="M238" i="27"/>
  <c r="M239" i="27"/>
  <c r="M240" i="27"/>
  <c r="M241" i="27"/>
  <c r="M242" i="27"/>
  <c r="M243" i="27"/>
  <c r="M244" i="27"/>
  <c r="M245" i="27"/>
  <c r="M246" i="27"/>
  <c r="M247" i="27"/>
  <c r="M248" i="27"/>
  <c r="M249" i="27"/>
  <c r="M250" i="27"/>
  <c r="M251" i="27"/>
  <c r="M252" i="27"/>
  <c r="M253" i="27"/>
  <c r="M254" i="27"/>
  <c r="M255" i="27"/>
  <c r="M256" i="27"/>
  <c r="M257" i="27"/>
  <c r="M258" i="27"/>
  <c r="M259" i="27"/>
  <c r="M260" i="27"/>
  <c r="M261" i="27"/>
  <c r="M262" i="27"/>
  <c r="M263" i="27"/>
  <c r="M264" i="27"/>
  <c r="M265" i="27"/>
  <c r="M266" i="27"/>
  <c r="M267" i="27"/>
  <c r="M268" i="27"/>
  <c r="M269" i="27"/>
  <c r="M270" i="27"/>
  <c r="M271" i="27"/>
  <c r="M272" i="27"/>
  <c r="M273" i="27"/>
  <c r="M274" i="27"/>
  <c r="M275" i="27"/>
  <c r="M276" i="27"/>
  <c r="M277" i="27"/>
  <c r="M278" i="27"/>
  <c r="M279" i="27"/>
  <c r="M280" i="27"/>
  <c r="M281" i="27"/>
  <c r="M282" i="27"/>
  <c r="M283" i="27"/>
  <c r="M284" i="27"/>
  <c r="M285" i="27"/>
  <c r="M286" i="27"/>
  <c r="M287" i="27"/>
  <c r="M288" i="27"/>
  <c r="M289" i="27"/>
  <c r="M290" i="27"/>
  <c r="M291" i="27"/>
  <c r="M292" i="27"/>
  <c r="M293" i="27"/>
  <c r="M294" i="27"/>
  <c r="M295" i="27"/>
  <c r="M296" i="27"/>
  <c r="M297" i="27"/>
  <c r="M298" i="27"/>
  <c r="M299" i="27"/>
  <c r="M300" i="27"/>
  <c r="M301" i="27"/>
  <c r="M302" i="27"/>
  <c r="M303" i="27"/>
  <c r="M304" i="27"/>
  <c r="M305" i="27"/>
  <c r="M306" i="27"/>
  <c r="M307" i="27"/>
  <c r="M308" i="27"/>
  <c r="M309" i="27"/>
  <c r="M310" i="27"/>
  <c r="M311" i="27"/>
  <c r="M312" i="27"/>
  <c r="M313" i="27"/>
  <c r="M314" i="27"/>
  <c r="M315" i="27"/>
  <c r="M316" i="27"/>
  <c r="M317" i="27"/>
  <c r="M318" i="27"/>
  <c r="M319" i="27"/>
  <c r="M320" i="27"/>
  <c r="M321" i="27"/>
  <c r="M322" i="27"/>
  <c r="M323" i="27"/>
  <c r="M324" i="27"/>
  <c r="M325" i="27"/>
  <c r="M326" i="27"/>
  <c r="M327" i="27"/>
  <c r="M328" i="27"/>
  <c r="M329" i="27"/>
  <c r="M330" i="27"/>
  <c r="M331" i="27"/>
  <c r="M332" i="27"/>
  <c r="M333" i="27"/>
  <c r="M334" i="27"/>
  <c r="M335" i="27"/>
  <c r="M336" i="27"/>
  <c r="M337" i="27"/>
  <c r="M338" i="27"/>
  <c r="M339" i="27"/>
  <c r="M340" i="27"/>
  <c r="M341" i="27"/>
  <c r="M342" i="27"/>
  <c r="M343" i="27"/>
  <c r="M344" i="27"/>
  <c r="M345" i="27"/>
  <c r="M346" i="27"/>
  <c r="M347" i="27"/>
  <c r="M348" i="27"/>
  <c r="M349" i="27"/>
  <c r="M350" i="27"/>
  <c r="M351" i="27"/>
  <c r="M352" i="27"/>
  <c r="M353" i="27"/>
  <c r="M354" i="27"/>
  <c r="M355" i="27"/>
  <c r="M356" i="27"/>
  <c r="M357" i="27"/>
  <c r="M358" i="27"/>
  <c r="M359" i="27"/>
  <c r="M360" i="27"/>
  <c r="M361" i="27"/>
  <c r="M362" i="27"/>
  <c r="M363" i="27"/>
  <c r="M364" i="27"/>
  <c r="M365" i="27"/>
  <c r="M366" i="27"/>
  <c r="M367" i="27"/>
  <c r="M368" i="27"/>
  <c r="M369" i="27"/>
  <c r="M370" i="27"/>
  <c r="M371" i="27"/>
  <c r="M372" i="27"/>
  <c r="M373" i="27"/>
  <c r="M374" i="27"/>
  <c r="M375" i="27"/>
  <c r="M376" i="27"/>
  <c r="M377" i="27"/>
  <c r="M378" i="27"/>
  <c r="M379" i="27"/>
  <c r="M380" i="27"/>
  <c r="M381" i="27"/>
  <c r="M382" i="27"/>
  <c r="M383" i="27"/>
  <c r="M384" i="27"/>
  <c r="M385" i="27"/>
  <c r="M386" i="27"/>
  <c r="M387" i="27"/>
  <c r="M388" i="27"/>
  <c r="M389" i="27"/>
  <c r="M390" i="27"/>
  <c r="M391" i="27"/>
  <c r="M392" i="27"/>
  <c r="M393" i="27"/>
  <c r="M394" i="27"/>
  <c r="M395" i="27"/>
  <c r="M396" i="27"/>
  <c r="M397" i="27"/>
  <c r="M398" i="27"/>
  <c r="M399" i="27"/>
  <c r="M400" i="27"/>
  <c r="M401" i="27"/>
  <c r="M402" i="27"/>
  <c r="M403" i="27"/>
  <c r="M404" i="27"/>
  <c r="M405" i="27"/>
  <c r="M406" i="27"/>
  <c r="M407" i="27"/>
  <c r="M408" i="27"/>
  <c r="M409" i="27"/>
  <c r="M410" i="27"/>
  <c r="M411" i="27"/>
  <c r="M412" i="27"/>
  <c r="M413" i="27"/>
  <c r="M414" i="27"/>
  <c r="M415" i="27"/>
  <c r="M416" i="27"/>
  <c r="M417" i="27"/>
  <c r="M418" i="27"/>
  <c r="M419" i="27"/>
  <c r="M420" i="27"/>
  <c r="M421" i="27"/>
  <c r="M422" i="27"/>
  <c r="M423" i="27"/>
  <c r="M424" i="27"/>
  <c r="M425" i="27"/>
  <c r="M426" i="27"/>
  <c r="M427" i="27"/>
  <c r="M428" i="27"/>
  <c r="M429" i="27"/>
  <c r="M430" i="27"/>
  <c r="M431" i="27"/>
  <c r="M432" i="27"/>
  <c r="M433" i="27"/>
  <c r="M434" i="27"/>
  <c r="M435" i="27"/>
  <c r="M436" i="27"/>
  <c r="M437" i="27"/>
  <c r="M438" i="27"/>
  <c r="M439" i="27"/>
  <c r="M440" i="27"/>
  <c r="M441" i="27"/>
  <c r="M442" i="27"/>
  <c r="M443" i="27"/>
  <c r="M444" i="27"/>
  <c r="M445" i="27"/>
  <c r="M446" i="27"/>
  <c r="M447" i="27"/>
  <c r="M448" i="27"/>
  <c r="M449" i="27"/>
  <c r="M450" i="27"/>
  <c r="M451" i="27"/>
  <c r="M452" i="27"/>
  <c r="M453" i="27"/>
  <c r="M454" i="27"/>
  <c r="M455" i="27"/>
  <c r="M456" i="27"/>
  <c r="M457" i="27"/>
  <c r="M458" i="27"/>
  <c r="M459" i="27"/>
  <c r="M460" i="27"/>
  <c r="M461" i="27"/>
  <c r="M462" i="27"/>
  <c r="M463" i="27"/>
  <c r="M464" i="27"/>
  <c r="M465" i="27"/>
  <c r="M466" i="27"/>
  <c r="M467" i="27"/>
  <c r="M468" i="27"/>
  <c r="M469" i="27"/>
  <c r="M470" i="27"/>
  <c r="M471" i="27"/>
  <c r="M472" i="27"/>
  <c r="M473" i="27"/>
  <c r="M474" i="27"/>
  <c r="M13" i="27"/>
  <c r="L474" i="30"/>
  <c r="K474" i="30"/>
  <c r="J474" i="30"/>
  <c r="L473" i="30"/>
  <c r="K473" i="30"/>
  <c r="J473" i="30"/>
  <c r="H473" i="30"/>
  <c r="G473" i="30"/>
  <c r="F473" i="30"/>
  <c r="E473" i="30"/>
  <c r="D473" i="30"/>
  <c r="C473" i="30"/>
  <c r="L472" i="30"/>
  <c r="K472" i="30"/>
  <c r="J472" i="30"/>
  <c r="L471" i="30"/>
  <c r="K471" i="30"/>
  <c r="J471" i="30"/>
  <c r="H471" i="30"/>
  <c r="G471" i="30"/>
  <c r="F471" i="30"/>
  <c r="E471" i="30"/>
  <c r="D471" i="30"/>
  <c r="C471" i="30"/>
  <c r="L470" i="30"/>
  <c r="K470" i="30"/>
  <c r="J470" i="30"/>
  <c r="L469" i="30"/>
  <c r="K469" i="30"/>
  <c r="J469" i="30"/>
  <c r="H469" i="30"/>
  <c r="G469" i="30"/>
  <c r="F469" i="30"/>
  <c r="E469" i="30"/>
  <c r="D469" i="30"/>
  <c r="C469" i="30"/>
  <c r="L468" i="30"/>
  <c r="K468" i="30"/>
  <c r="J468" i="30"/>
  <c r="L467" i="30"/>
  <c r="K467" i="30"/>
  <c r="J467" i="30"/>
  <c r="H467" i="30"/>
  <c r="G467" i="30"/>
  <c r="F467" i="30"/>
  <c r="E467" i="30"/>
  <c r="D467" i="30"/>
  <c r="C467" i="30"/>
  <c r="L466" i="30"/>
  <c r="K466" i="30"/>
  <c r="J466" i="30"/>
  <c r="L465" i="30"/>
  <c r="K465" i="30"/>
  <c r="J465" i="30"/>
  <c r="H465" i="30"/>
  <c r="G465" i="30"/>
  <c r="F465" i="30"/>
  <c r="E465" i="30"/>
  <c r="D465" i="30"/>
  <c r="C465" i="30"/>
  <c r="L464" i="30"/>
  <c r="K464" i="30"/>
  <c r="J464" i="30"/>
  <c r="L463" i="30"/>
  <c r="K463" i="30"/>
  <c r="J463" i="30"/>
  <c r="H463" i="30"/>
  <c r="G463" i="30"/>
  <c r="F463" i="30"/>
  <c r="E463" i="30"/>
  <c r="D463" i="30"/>
  <c r="C463" i="30"/>
  <c r="L462" i="30"/>
  <c r="K462" i="30"/>
  <c r="J462" i="30"/>
  <c r="L461" i="30"/>
  <c r="K461" i="30"/>
  <c r="J461" i="30"/>
  <c r="H461" i="30"/>
  <c r="G461" i="30"/>
  <c r="F461" i="30"/>
  <c r="E461" i="30"/>
  <c r="D461" i="30"/>
  <c r="C461" i="30"/>
  <c r="L460" i="30"/>
  <c r="K460" i="30"/>
  <c r="J460" i="30"/>
  <c r="L459" i="30"/>
  <c r="K459" i="30"/>
  <c r="J459" i="30"/>
  <c r="H459" i="30"/>
  <c r="G459" i="30"/>
  <c r="F459" i="30"/>
  <c r="E459" i="30"/>
  <c r="D459" i="30"/>
  <c r="C459" i="30"/>
  <c r="L458" i="30"/>
  <c r="K458" i="30"/>
  <c r="J458" i="30"/>
  <c r="L457" i="30"/>
  <c r="K457" i="30"/>
  <c r="J457" i="30"/>
  <c r="H457" i="30"/>
  <c r="G457" i="30"/>
  <c r="F457" i="30"/>
  <c r="E457" i="30"/>
  <c r="D457" i="30"/>
  <c r="C457" i="30"/>
  <c r="L456" i="30"/>
  <c r="K456" i="30"/>
  <c r="J456" i="30"/>
  <c r="L455" i="30"/>
  <c r="K455" i="30"/>
  <c r="J455" i="30"/>
  <c r="H455" i="30"/>
  <c r="G455" i="30"/>
  <c r="F455" i="30"/>
  <c r="E455" i="30"/>
  <c r="D455" i="30"/>
  <c r="C455" i="30"/>
  <c r="L454" i="30"/>
  <c r="K454" i="30"/>
  <c r="J454" i="30"/>
  <c r="L453" i="30"/>
  <c r="K453" i="30"/>
  <c r="J453" i="30"/>
  <c r="H453" i="30"/>
  <c r="G453" i="30"/>
  <c r="F453" i="30"/>
  <c r="E453" i="30"/>
  <c r="D453" i="30"/>
  <c r="C453" i="30"/>
  <c r="L452" i="30"/>
  <c r="K452" i="30"/>
  <c r="J452" i="30"/>
  <c r="L451" i="30"/>
  <c r="K451" i="30"/>
  <c r="J451" i="30"/>
  <c r="H451" i="30"/>
  <c r="G451" i="30"/>
  <c r="F451" i="30"/>
  <c r="E451" i="30"/>
  <c r="D451" i="30"/>
  <c r="C451" i="30"/>
  <c r="L450" i="30"/>
  <c r="K450" i="30"/>
  <c r="J450" i="30"/>
  <c r="L449" i="30"/>
  <c r="K449" i="30"/>
  <c r="J449" i="30"/>
  <c r="H449" i="30"/>
  <c r="G449" i="30"/>
  <c r="F449" i="30"/>
  <c r="E449" i="30"/>
  <c r="D449" i="30"/>
  <c r="C449" i="30"/>
  <c r="L448" i="30"/>
  <c r="K448" i="30"/>
  <c r="J448" i="30"/>
  <c r="L447" i="30"/>
  <c r="K447" i="30"/>
  <c r="J447" i="30"/>
  <c r="H447" i="30"/>
  <c r="G447" i="30"/>
  <c r="F447" i="30"/>
  <c r="E447" i="30"/>
  <c r="D447" i="30"/>
  <c r="C447" i="30"/>
  <c r="L446" i="30"/>
  <c r="K446" i="30"/>
  <c r="J446" i="30"/>
  <c r="L445" i="30"/>
  <c r="K445" i="30"/>
  <c r="J445" i="30"/>
  <c r="H445" i="30"/>
  <c r="G445" i="30"/>
  <c r="F445" i="30"/>
  <c r="E445" i="30"/>
  <c r="D445" i="30"/>
  <c r="C445" i="30"/>
  <c r="L444" i="30"/>
  <c r="K444" i="30"/>
  <c r="J444" i="30"/>
  <c r="L443" i="30"/>
  <c r="K443" i="30"/>
  <c r="J443" i="30"/>
  <c r="H443" i="30"/>
  <c r="G443" i="30"/>
  <c r="F443" i="30"/>
  <c r="E443" i="30"/>
  <c r="D443" i="30"/>
  <c r="C443" i="30"/>
  <c r="L442" i="30"/>
  <c r="K442" i="30"/>
  <c r="J442" i="30"/>
  <c r="L441" i="30"/>
  <c r="K441" i="30"/>
  <c r="J441" i="30"/>
  <c r="H441" i="30"/>
  <c r="G441" i="30"/>
  <c r="F441" i="30"/>
  <c r="E441" i="30"/>
  <c r="D441" i="30"/>
  <c r="C441" i="30"/>
  <c r="L440" i="30"/>
  <c r="K440" i="30"/>
  <c r="J440" i="30"/>
  <c r="L439" i="30"/>
  <c r="K439" i="30"/>
  <c r="J439" i="30"/>
  <c r="H439" i="30"/>
  <c r="G439" i="30"/>
  <c r="F439" i="30"/>
  <c r="E439" i="30"/>
  <c r="D439" i="30"/>
  <c r="C439" i="30"/>
  <c r="L438" i="30"/>
  <c r="K438" i="30"/>
  <c r="J438" i="30"/>
  <c r="L437" i="30"/>
  <c r="K437" i="30"/>
  <c r="J437" i="30"/>
  <c r="H437" i="30"/>
  <c r="G437" i="30"/>
  <c r="F437" i="30"/>
  <c r="E437" i="30"/>
  <c r="D437" i="30"/>
  <c r="C437" i="30"/>
  <c r="L436" i="30"/>
  <c r="K436" i="30"/>
  <c r="J436" i="30"/>
  <c r="L435" i="30"/>
  <c r="K435" i="30"/>
  <c r="J435" i="30"/>
  <c r="H435" i="30"/>
  <c r="G435" i="30"/>
  <c r="F435" i="30"/>
  <c r="E435" i="30"/>
  <c r="D435" i="30"/>
  <c r="C435" i="30"/>
  <c r="L434" i="30"/>
  <c r="K434" i="30"/>
  <c r="J434" i="30"/>
  <c r="L433" i="30"/>
  <c r="K433" i="30"/>
  <c r="J433" i="30"/>
  <c r="H433" i="30"/>
  <c r="G433" i="30"/>
  <c r="F433" i="30"/>
  <c r="E433" i="30"/>
  <c r="D433" i="30"/>
  <c r="C433" i="30"/>
  <c r="L432" i="30"/>
  <c r="K432" i="30"/>
  <c r="J432" i="30"/>
  <c r="L431" i="30"/>
  <c r="K431" i="30"/>
  <c r="J431" i="30"/>
  <c r="H431" i="30"/>
  <c r="G431" i="30"/>
  <c r="F431" i="30"/>
  <c r="E431" i="30"/>
  <c r="D431" i="30"/>
  <c r="C431" i="30"/>
  <c r="L430" i="30"/>
  <c r="K430" i="30"/>
  <c r="J430" i="30"/>
  <c r="L429" i="30"/>
  <c r="K429" i="30"/>
  <c r="J429" i="30"/>
  <c r="H429" i="30"/>
  <c r="G429" i="30"/>
  <c r="F429" i="30"/>
  <c r="E429" i="30"/>
  <c r="D429" i="30"/>
  <c r="C429" i="30"/>
  <c r="L428" i="30"/>
  <c r="K428" i="30"/>
  <c r="J428" i="30"/>
  <c r="L427" i="30"/>
  <c r="K427" i="30"/>
  <c r="J427" i="30"/>
  <c r="H427" i="30"/>
  <c r="G427" i="30"/>
  <c r="F427" i="30"/>
  <c r="E427" i="30"/>
  <c r="D427" i="30"/>
  <c r="C427" i="30"/>
  <c r="L426" i="30"/>
  <c r="K426" i="30"/>
  <c r="J426" i="30"/>
  <c r="L425" i="30"/>
  <c r="K425" i="30"/>
  <c r="J425" i="30"/>
  <c r="H425" i="30"/>
  <c r="G425" i="30"/>
  <c r="F425" i="30"/>
  <c r="E425" i="30"/>
  <c r="D425" i="30"/>
  <c r="C425" i="30"/>
  <c r="L424" i="30"/>
  <c r="K424" i="30"/>
  <c r="J424" i="30"/>
  <c r="L423" i="30"/>
  <c r="K423" i="30"/>
  <c r="J423" i="30"/>
  <c r="H423" i="30"/>
  <c r="G423" i="30"/>
  <c r="F423" i="30"/>
  <c r="E423" i="30"/>
  <c r="D423" i="30"/>
  <c r="C423" i="30"/>
  <c r="L422" i="30"/>
  <c r="K422" i="30"/>
  <c r="J422" i="30"/>
  <c r="L421" i="30"/>
  <c r="K421" i="30"/>
  <c r="J421" i="30"/>
  <c r="H421" i="30"/>
  <c r="G421" i="30"/>
  <c r="F421" i="30"/>
  <c r="E421" i="30"/>
  <c r="D421" i="30"/>
  <c r="C421" i="30"/>
  <c r="L420" i="30"/>
  <c r="K420" i="30"/>
  <c r="J420" i="30"/>
  <c r="L419" i="30"/>
  <c r="K419" i="30"/>
  <c r="J419" i="30"/>
  <c r="H419" i="30"/>
  <c r="G419" i="30"/>
  <c r="F419" i="30"/>
  <c r="E419" i="30"/>
  <c r="D419" i="30"/>
  <c r="C419" i="30"/>
  <c r="L418" i="30"/>
  <c r="K418" i="30"/>
  <c r="J418" i="30"/>
  <c r="L417" i="30"/>
  <c r="K417" i="30"/>
  <c r="J417" i="30"/>
  <c r="H417" i="30"/>
  <c r="G417" i="30"/>
  <c r="F417" i="30"/>
  <c r="E417" i="30"/>
  <c r="D417" i="30"/>
  <c r="C417" i="30"/>
  <c r="L416" i="30"/>
  <c r="K416" i="30"/>
  <c r="J416" i="30"/>
  <c r="L415" i="30"/>
  <c r="K415" i="30"/>
  <c r="J415" i="30"/>
  <c r="H415" i="30"/>
  <c r="G415" i="30"/>
  <c r="F415" i="30"/>
  <c r="E415" i="30"/>
  <c r="D415" i="30"/>
  <c r="C415" i="30"/>
  <c r="L414" i="30"/>
  <c r="K414" i="30"/>
  <c r="J414" i="30"/>
  <c r="L413" i="30"/>
  <c r="K413" i="30"/>
  <c r="J413" i="30"/>
  <c r="H413" i="30"/>
  <c r="G413" i="30"/>
  <c r="F413" i="30"/>
  <c r="E413" i="30"/>
  <c r="D413" i="30"/>
  <c r="C413" i="30"/>
  <c r="L412" i="30"/>
  <c r="K412" i="30"/>
  <c r="J412" i="30"/>
  <c r="L411" i="30"/>
  <c r="K411" i="30"/>
  <c r="J411" i="30"/>
  <c r="H411" i="30"/>
  <c r="G411" i="30"/>
  <c r="F411" i="30"/>
  <c r="E411" i="30"/>
  <c r="D411" i="30"/>
  <c r="C411" i="30"/>
  <c r="L410" i="30"/>
  <c r="K410" i="30"/>
  <c r="J410" i="30"/>
  <c r="L409" i="30"/>
  <c r="K409" i="30"/>
  <c r="J409" i="30"/>
  <c r="H409" i="30"/>
  <c r="G409" i="30"/>
  <c r="F409" i="30"/>
  <c r="E409" i="30"/>
  <c r="D409" i="30"/>
  <c r="C409" i="30"/>
  <c r="L408" i="30"/>
  <c r="K408" i="30"/>
  <c r="J408" i="30"/>
  <c r="L407" i="30"/>
  <c r="K407" i="30"/>
  <c r="J407" i="30"/>
  <c r="H407" i="30"/>
  <c r="G407" i="30"/>
  <c r="F407" i="30"/>
  <c r="E407" i="30"/>
  <c r="D407" i="30"/>
  <c r="C407" i="30"/>
  <c r="L406" i="30"/>
  <c r="K406" i="30"/>
  <c r="J406" i="30"/>
  <c r="L405" i="30"/>
  <c r="K405" i="30"/>
  <c r="J405" i="30"/>
  <c r="H405" i="30"/>
  <c r="G405" i="30"/>
  <c r="F405" i="30"/>
  <c r="E405" i="30"/>
  <c r="D405" i="30"/>
  <c r="C405" i="30"/>
  <c r="L404" i="30"/>
  <c r="K404" i="30"/>
  <c r="J404" i="30"/>
  <c r="L403" i="30"/>
  <c r="K403" i="30"/>
  <c r="J403" i="30"/>
  <c r="H403" i="30"/>
  <c r="G403" i="30"/>
  <c r="F403" i="30"/>
  <c r="E403" i="30"/>
  <c r="D403" i="30"/>
  <c r="C403" i="30"/>
  <c r="L402" i="30"/>
  <c r="K402" i="30"/>
  <c r="J402" i="30"/>
  <c r="L401" i="30"/>
  <c r="K401" i="30"/>
  <c r="J401" i="30"/>
  <c r="H401" i="30"/>
  <c r="G401" i="30"/>
  <c r="F401" i="30"/>
  <c r="E401" i="30"/>
  <c r="D401" i="30"/>
  <c r="C401" i="30"/>
  <c r="L400" i="30"/>
  <c r="K400" i="30"/>
  <c r="J400" i="30"/>
  <c r="L399" i="30"/>
  <c r="K399" i="30"/>
  <c r="J399" i="30"/>
  <c r="H399" i="30"/>
  <c r="G399" i="30"/>
  <c r="F399" i="30"/>
  <c r="E399" i="30"/>
  <c r="D399" i="30"/>
  <c r="C399" i="30"/>
  <c r="L398" i="30"/>
  <c r="K398" i="30"/>
  <c r="J398" i="30"/>
  <c r="L397" i="30"/>
  <c r="K397" i="30"/>
  <c r="J397" i="30"/>
  <c r="H397" i="30"/>
  <c r="G397" i="30"/>
  <c r="F397" i="30"/>
  <c r="E397" i="30"/>
  <c r="D397" i="30"/>
  <c r="C397" i="30"/>
  <c r="L396" i="30"/>
  <c r="K396" i="30"/>
  <c r="J396" i="30"/>
  <c r="L395" i="30"/>
  <c r="K395" i="30"/>
  <c r="J395" i="30"/>
  <c r="H395" i="30"/>
  <c r="G395" i="30"/>
  <c r="F395" i="30"/>
  <c r="E395" i="30"/>
  <c r="D395" i="30"/>
  <c r="C395" i="30"/>
  <c r="L394" i="30"/>
  <c r="K394" i="30"/>
  <c r="J394" i="30"/>
  <c r="L393" i="30"/>
  <c r="K393" i="30"/>
  <c r="J393" i="30"/>
  <c r="H393" i="30"/>
  <c r="G393" i="30"/>
  <c r="F393" i="30"/>
  <c r="E393" i="30"/>
  <c r="D393" i="30"/>
  <c r="C393" i="30"/>
  <c r="L392" i="30"/>
  <c r="K392" i="30"/>
  <c r="J392" i="30"/>
  <c r="L391" i="30"/>
  <c r="K391" i="30"/>
  <c r="J391" i="30"/>
  <c r="H391" i="30"/>
  <c r="G391" i="30"/>
  <c r="F391" i="30"/>
  <c r="E391" i="30"/>
  <c r="D391" i="30"/>
  <c r="C391" i="30"/>
  <c r="L390" i="30"/>
  <c r="K390" i="30"/>
  <c r="J390" i="30"/>
  <c r="L389" i="30"/>
  <c r="K389" i="30"/>
  <c r="J389" i="30"/>
  <c r="H389" i="30"/>
  <c r="G389" i="30"/>
  <c r="F389" i="30"/>
  <c r="E389" i="30"/>
  <c r="D389" i="30"/>
  <c r="C389" i="30"/>
  <c r="L388" i="30"/>
  <c r="K388" i="30"/>
  <c r="J388" i="30"/>
  <c r="L387" i="30"/>
  <c r="K387" i="30"/>
  <c r="J387" i="30"/>
  <c r="H387" i="30"/>
  <c r="G387" i="30"/>
  <c r="F387" i="30"/>
  <c r="E387" i="30"/>
  <c r="D387" i="30"/>
  <c r="C387" i="30"/>
  <c r="L386" i="30"/>
  <c r="K386" i="30"/>
  <c r="J386" i="30"/>
  <c r="L385" i="30"/>
  <c r="K385" i="30"/>
  <c r="J385" i="30"/>
  <c r="H385" i="30"/>
  <c r="G385" i="30"/>
  <c r="F385" i="30"/>
  <c r="E385" i="30"/>
  <c r="D385" i="30"/>
  <c r="C385" i="30"/>
  <c r="L384" i="30"/>
  <c r="K384" i="30"/>
  <c r="J384" i="30"/>
  <c r="L383" i="30"/>
  <c r="K383" i="30"/>
  <c r="J383" i="30"/>
  <c r="H383" i="30"/>
  <c r="G383" i="30"/>
  <c r="F383" i="30"/>
  <c r="E383" i="30"/>
  <c r="D383" i="30"/>
  <c r="C383" i="30"/>
  <c r="L382" i="30"/>
  <c r="K382" i="30"/>
  <c r="J382" i="30"/>
  <c r="L381" i="30"/>
  <c r="K381" i="30"/>
  <c r="J381" i="30"/>
  <c r="H381" i="30"/>
  <c r="G381" i="30"/>
  <c r="F381" i="30"/>
  <c r="E381" i="30"/>
  <c r="D381" i="30"/>
  <c r="C381" i="30"/>
  <c r="L380" i="30"/>
  <c r="K380" i="30"/>
  <c r="J380" i="30"/>
  <c r="L379" i="30"/>
  <c r="K379" i="30"/>
  <c r="J379" i="30"/>
  <c r="H379" i="30"/>
  <c r="G379" i="30"/>
  <c r="F379" i="30"/>
  <c r="E379" i="30"/>
  <c r="D379" i="30"/>
  <c r="C379" i="30"/>
  <c r="L378" i="30"/>
  <c r="K378" i="30"/>
  <c r="J378" i="30"/>
  <c r="L377" i="30"/>
  <c r="K377" i="30"/>
  <c r="J377" i="30"/>
  <c r="H377" i="30"/>
  <c r="G377" i="30"/>
  <c r="F377" i="30"/>
  <c r="E377" i="30"/>
  <c r="D377" i="30"/>
  <c r="C377" i="30"/>
  <c r="L376" i="30"/>
  <c r="K376" i="30"/>
  <c r="J376" i="30"/>
  <c r="L375" i="30"/>
  <c r="K375" i="30"/>
  <c r="J375" i="30"/>
  <c r="H375" i="30"/>
  <c r="G375" i="30"/>
  <c r="F375" i="30"/>
  <c r="E375" i="30"/>
  <c r="D375" i="30"/>
  <c r="C375" i="30"/>
  <c r="L374" i="30"/>
  <c r="K374" i="30"/>
  <c r="J374" i="30"/>
  <c r="L373" i="30"/>
  <c r="K373" i="30"/>
  <c r="J373" i="30"/>
  <c r="H373" i="30"/>
  <c r="G373" i="30"/>
  <c r="F373" i="30"/>
  <c r="E373" i="30"/>
  <c r="D373" i="30"/>
  <c r="C373" i="30"/>
  <c r="L372" i="30"/>
  <c r="K372" i="30"/>
  <c r="J372" i="30"/>
  <c r="L371" i="30"/>
  <c r="K371" i="30"/>
  <c r="J371" i="30"/>
  <c r="H371" i="30"/>
  <c r="G371" i="30"/>
  <c r="F371" i="30"/>
  <c r="E371" i="30"/>
  <c r="D371" i="30"/>
  <c r="C371" i="30"/>
  <c r="L370" i="30"/>
  <c r="K370" i="30"/>
  <c r="J370" i="30"/>
  <c r="L369" i="30"/>
  <c r="K369" i="30"/>
  <c r="J369" i="30"/>
  <c r="H369" i="30"/>
  <c r="G369" i="30"/>
  <c r="F369" i="30"/>
  <c r="E369" i="30"/>
  <c r="D369" i="30"/>
  <c r="C369" i="30"/>
  <c r="L368" i="30"/>
  <c r="K368" i="30"/>
  <c r="J368" i="30"/>
  <c r="L367" i="30"/>
  <c r="K367" i="30"/>
  <c r="J367" i="30"/>
  <c r="H367" i="30"/>
  <c r="G367" i="30"/>
  <c r="F367" i="30"/>
  <c r="E367" i="30"/>
  <c r="D367" i="30"/>
  <c r="C367" i="30"/>
  <c r="L366" i="30"/>
  <c r="K366" i="30"/>
  <c r="J366" i="30"/>
  <c r="L365" i="30"/>
  <c r="K365" i="30"/>
  <c r="J365" i="30"/>
  <c r="H365" i="30"/>
  <c r="G365" i="30"/>
  <c r="F365" i="30"/>
  <c r="E365" i="30"/>
  <c r="D365" i="30"/>
  <c r="C365" i="30"/>
  <c r="L364" i="30"/>
  <c r="K364" i="30"/>
  <c r="J364" i="30"/>
  <c r="L363" i="30"/>
  <c r="K363" i="30"/>
  <c r="J363" i="30"/>
  <c r="H363" i="30"/>
  <c r="G363" i="30"/>
  <c r="F363" i="30"/>
  <c r="E363" i="30"/>
  <c r="D363" i="30"/>
  <c r="C363" i="30"/>
  <c r="L362" i="30"/>
  <c r="K362" i="30"/>
  <c r="J362" i="30"/>
  <c r="L361" i="30"/>
  <c r="K361" i="30"/>
  <c r="J361" i="30"/>
  <c r="H361" i="30"/>
  <c r="G361" i="30"/>
  <c r="F361" i="30"/>
  <c r="E361" i="30"/>
  <c r="D361" i="30"/>
  <c r="C361" i="30"/>
  <c r="L360" i="30"/>
  <c r="K360" i="30"/>
  <c r="J360" i="30"/>
  <c r="L359" i="30"/>
  <c r="K359" i="30"/>
  <c r="J359" i="30"/>
  <c r="H359" i="30"/>
  <c r="G359" i="30"/>
  <c r="F359" i="30"/>
  <c r="E359" i="30"/>
  <c r="D359" i="30"/>
  <c r="C359" i="30"/>
  <c r="L358" i="30"/>
  <c r="K358" i="30"/>
  <c r="J358" i="30"/>
  <c r="L357" i="30"/>
  <c r="K357" i="30"/>
  <c r="J357" i="30"/>
  <c r="H357" i="30"/>
  <c r="G357" i="30"/>
  <c r="F357" i="30"/>
  <c r="E357" i="30"/>
  <c r="D357" i="30"/>
  <c r="C357" i="30"/>
  <c r="L356" i="30"/>
  <c r="K356" i="30"/>
  <c r="J356" i="30"/>
  <c r="L355" i="30"/>
  <c r="K355" i="30"/>
  <c r="J355" i="30"/>
  <c r="H355" i="30"/>
  <c r="G355" i="30"/>
  <c r="F355" i="30"/>
  <c r="E355" i="30"/>
  <c r="D355" i="30"/>
  <c r="C355" i="30"/>
  <c r="L354" i="30"/>
  <c r="K354" i="30"/>
  <c r="J354" i="30"/>
  <c r="L353" i="30"/>
  <c r="K353" i="30"/>
  <c r="J353" i="30"/>
  <c r="H353" i="30"/>
  <c r="G353" i="30"/>
  <c r="F353" i="30"/>
  <c r="E353" i="30"/>
  <c r="D353" i="30"/>
  <c r="C353" i="30"/>
  <c r="L352" i="30"/>
  <c r="K352" i="30"/>
  <c r="J352" i="30"/>
  <c r="L351" i="30"/>
  <c r="K351" i="30"/>
  <c r="J351" i="30"/>
  <c r="H351" i="30"/>
  <c r="G351" i="30"/>
  <c r="F351" i="30"/>
  <c r="E351" i="30"/>
  <c r="D351" i="30"/>
  <c r="C351" i="30"/>
  <c r="L350" i="30"/>
  <c r="K350" i="30"/>
  <c r="J350" i="30"/>
  <c r="L349" i="30"/>
  <c r="K349" i="30"/>
  <c r="J349" i="30"/>
  <c r="H349" i="30"/>
  <c r="G349" i="30"/>
  <c r="F349" i="30"/>
  <c r="E349" i="30"/>
  <c r="D349" i="30"/>
  <c r="C349" i="30"/>
  <c r="L348" i="30"/>
  <c r="K348" i="30"/>
  <c r="J348" i="30"/>
  <c r="L347" i="30"/>
  <c r="K347" i="30"/>
  <c r="J347" i="30"/>
  <c r="H347" i="30"/>
  <c r="G347" i="30"/>
  <c r="F347" i="30"/>
  <c r="E347" i="30"/>
  <c r="D347" i="30"/>
  <c r="C347" i="30"/>
  <c r="L346" i="30"/>
  <c r="K346" i="30"/>
  <c r="J346" i="30"/>
  <c r="L345" i="30"/>
  <c r="K345" i="30"/>
  <c r="J345" i="30"/>
  <c r="H345" i="30"/>
  <c r="G345" i="30"/>
  <c r="F345" i="30"/>
  <c r="E345" i="30"/>
  <c r="D345" i="30"/>
  <c r="C345" i="30"/>
  <c r="L344" i="30"/>
  <c r="K344" i="30"/>
  <c r="J344" i="30"/>
  <c r="L343" i="30"/>
  <c r="K343" i="30"/>
  <c r="J343" i="30"/>
  <c r="H343" i="30"/>
  <c r="G343" i="30"/>
  <c r="F343" i="30"/>
  <c r="E343" i="30"/>
  <c r="D343" i="30"/>
  <c r="C343" i="30"/>
  <c r="L342" i="30"/>
  <c r="K342" i="30"/>
  <c r="J342" i="30"/>
  <c r="L341" i="30"/>
  <c r="K341" i="30"/>
  <c r="J341" i="30"/>
  <c r="H341" i="30"/>
  <c r="G341" i="30"/>
  <c r="F341" i="30"/>
  <c r="E341" i="30"/>
  <c r="D341" i="30"/>
  <c r="C341" i="30"/>
  <c r="L340" i="30"/>
  <c r="K340" i="30"/>
  <c r="J340" i="30"/>
  <c r="L339" i="30"/>
  <c r="K339" i="30"/>
  <c r="J339" i="30"/>
  <c r="H339" i="30"/>
  <c r="G339" i="30"/>
  <c r="F339" i="30"/>
  <c r="E339" i="30"/>
  <c r="D339" i="30"/>
  <c r="C339" i="30"/>
  <c r="L338" i="30"/>
  <c r="K338" i="30"/>
  <c r="J338" i="30"/>
  <c r="L337" i="30"/>
  <c r="K337" i="30"/>
  <c r="J337" i="30"/>
  <c r="H337" i="30"/>
  <c r="G337" i="30"/>
  <c r="F337" i="30"/>
  <c r="E337" i="30"/>
  <c r="D337" i="30"/>
  <c r="C337" i="30"/>
  <c r="L336" i="30"/>
  <c r="K336" i="30"/>
  <c r="J336" i="30"/>
  <c r="L335" i="30"/>
  <c r="K335" i="30"/>
  <c r="J335" i="30"/>
  <c r="H335" i="30"/>
  <c r="G335" i="30"/>
  <c r="F335" i="30"/>
  <c r="E335" i="30"/>
  <c r="D335" i="30"/>
  <c r="C335" i="30"/>
  <c r="L334" i="30"/>
  <c r="K334" i="30"/>
  <c r="J334" i="30"/>
  <c r="L333" i="30"/>
  <c r="K333" i="30"/>
  <c r="J333" i="30"/>
  <c r="H333" i="30"/>
  <c r="G333" i="30"/>
  <c r="F333" i="30"/>
  <c r="E333" i="30"/>
  <c r="D333" i="30"/>
  <c r="C333" i="30"/>
  <c r="L332" i="30"/>
  <c r="K332" i="30"/>
  <c r="J332" i="30"/>
  <c r="L331" i="30"/>
  <c r="K331" i="30"/>
  <c r="J331" i="30"/>
  <c r="H331" i="30"/>
  <c r="G331" i="30"/>
  <c r="F331" i="30"/>
  <c r="E331" i="30"/>
  <c r="D331" i="30"/>
  <c r="C331" i="30"/>
  <c r="L330" i="30"/>
  <c r="K330" i="30"/>
  <c r="J330" i="30"/>
  <c r="L329" i="30"/>
  <c r="K329" i="30"/>
  <c r="J329" i="30"/>
  <c r="H329" i="30"/>
  <c r="G329" i="30"/>
  <c r="F329" i="30"/>
  <c r="E329" i="30"/>
  <c r="D329" i="30"/>
  <c r="C329" i="30"/>
  <c r="L328" i="30"/>
  <c r="K328" i="30"/>
  <c r="J328" i="30"/>
  <c r="L327" i="30"/>
  <c r="K327" i="30"/>
  <c r="J327" i="30"/>
  <c r="H327" i="30"/>
  <c r="G327" i="30"/>
  <c r="F327" i="30"/>
  <c r="E327" i="30"/>
  <c r="D327" i="30"/>
  <c r="C327" i="30"/>
  <c r="L326" i="30"/>
  <c r="K326" i="30"/>
  <c r="J326" i="30"/>
  <c r="L325" i="30"/>
  <c r="K325" i="30"/>
  <c r="J325" i="30"/>
  <c r="H325" i="30"/>
  <c r="G325" i="30"/>
  <c r="F325" i="30"/>
  <c r="E325" i="30"/>
  <c r="D325" i="30"/>
  <c r="C325" i="30"/>
  <c r="L324" i="30"/>
  <c r="K324" i="30"/>
  <c r="J324" i="30"/>
  <c r="L323" i="30"/>
  <c r="K323" i="30"/>
  <c r="J323" i="30"/>
  <c r="H323" i="30"/>
  <c r="G323" i="30"/>
  <c r="F323" i="30"/>
  <c r="E323" i="30"/>
  <c r="D323" i="30"/>
  <c r="C323" i="30"/>
  <c r="L322" i="30"/>
  <c r="K322" i="30"/>
  <c r="J322" i="30"/>
  <c r="L321" i="30"/>
  <c r="K321" i="30"/>
  <c r="J321" i="30"/>
  <c r="H321" i="30"/>
  <c r="G321" i="30"/>
  <c r="F321" i="30"/>
  <c r="E321" i="30"/>
  <c r="D321" i="30"/>
  <c r="C321" i="30"/>
  <c r="L320" i="30"/>
  <c r="K320" i="30"/>
  <c r="J320" i="30"/>
  <c r="L319" i="30"/>
  <c r="K319" i="30"/>
  <c r="J319" i="30"/>
  <c r="H319" i="30"/>
  <c r="G319" i="30"/>
  <c r="F319" i="30"/>
  <c r="E319" i="30"/>
  <c r="D319" i="30"/>
  <c r="C319" i="30"/>
  <c r="L318" i="30"/>
  <c r="K318" i="30"/>
  <c r="J318" i="30"/>
  <c r="L317" i="30"/>
  <c r="K317" i="30"/>
  <c r="J317" i="30"/>
  <c r="H317" i="30"/>
  <c r="G317" i="30"/>
  <c r="F317" i="30"/>
  <c r="E317" i="30"/>
  <c r="D317" i="30"/>
  <c r="C317" i="30"/>
  <c r="L316" i="30"/>
  <c r="K316" i="30"/>
  <c r="J316" i="30"/>
  <c r="L315" i="30"/>
  <c r="K315" i="30"/>
  <c r="J315" i="30"/>
  <c r="H315" i="30"/>
  <c r="G315" i="30"/>
  <c r="F315" i="30"/>
  <c r="E315" i="30"/>
  <c r="D315" i="30"/>
  <c r="C315" i="30"/>
  <c r="L314" i="30"/>
  <c r="K314" i="30"/>
  <c r="J314" i="30"/>
  <c r="L313" i="30"/>
  <c r="K313" i="30"/>
  <c r="J313" i="30"/>
  <c r="H313" i="30"/>
  <c r="G313" i="30"/>
  <c r="F313" i="30"/>
  <c r="E313" i="30"/>
  <c r="D313" i="30"/>
  <c r="C313" i="30"/>
  <c r="L312" i="30"/>
  <c r="K312" i="30"/>
  <c r="J312" i="30"/>
  <c r="L311" i="30"/>
  <c r="K311" i="30"/>
  <c r="J311" i="30"/>
  <c r="H311" i="30"/>
  <c r="G311" i="30"/>
  <c r="F311" i="30"/>
  <c r="E311" i="30"/>
  <c r="D311" i="30"/>
  <c r="C311" i="30"/>
  <c r="L310" i="30"/>
  <c r="K310" i="30"/>
  <c r="J310" i="30"/>
  <c r="L309" i="30"/>
  <c r="K309" i="30"/>
  <c r="J309" i="30"/>
  <c r="H309" i="30"/>
  <c r="G309" i="30"/>
  <c r="F309" i="30"/>
  <c r="E309" i="30"/>
  <c r="D309" i="30"/>
  <c r="C309" i="30"/>
  <c r="L308" i="30"/>
  <c r="K308" i="30"/>
  <c r="J308" i="30"/>
  <c r="L307" i="30"/>
  <c r="K307" i="30"/>
  <c r="J307" i="30"/>
  <c r="H307" i="30"/>
  <c r="G307" i="30"/>
  <c r="F307" i="30"/>
  <c r="E307" i="30"/>
  <c r="D307" i="30"/>
  <c r="C307" i="30"/>
  <c r="L306" i="30"/>
  <c r="K306" i="30"/>
  <c r="J306" i="30"/>
  <c r="L305" i="30"/>
  <c r="K305" i="30"/>
  <c r="J305" i="30"/>
  <c r="H305" i="30"/>
  <c r="G305" i="30"/>
  <c r="F305" i="30"/>
  <c r="E305" i="30"/>
  <c r="D305" i="30"/>
  <c r="C305" i="30"/>
  <c r="L304" i="30"/>
  <c r="K304" i="30"/>
  <c r="J304" i="30"/>
  <c r="L303" i="30"/>
  <c r="K303" i="30"/>
  <c r="J303" i="30"/>
  <c r="H303" i="30"/>
  <c r="G303" i="30"/>
  <c r="F303" i="30"/>
  <c r="E303" i="30"/>
  <c r="D303" i="30"/>
  <c r="C303" i="30"/>
  <c r="L302" i="30"/>
  <c r="K302" i="30"/>
  <c r="J302" i="30"/>
  <c r="L301" i="30"/>
  <c r="K301" i="30"/>
  <c r="J301" i="30"/>
  <c r="H301" i="30"/>
  <c r="G301" i="30"/>
  <c r="F301" i="30"/>
  <c r="E301" i="30"/>
  <c r="D301" i="30"/>
  <c r="C301" i="30"/>
  <c r="L300" i="30"/>
  <c r="K300" i="30"/>
  <c r="J300" i="30"/>
  <c r="L299" i="30"/>
  <c r="K299" i="30"/>
  <c r="J299" i="30"/>
  <c r="H299" i="30"/>
  <c r="G299" i="30"/>
  <c r="F299" i="30"/>
  <c r="E299" i="30"/>
  <c r="D299" i="30"/>
  <c r="C299" i="30"/>
  <c r="L298" i="30"/>
  <c r="K298" i="30"/>
  <c r="J298" i="30"/>
  <c r="L297" i="30"/>
  <c r="K297" i="30"/>
  <c r="J297" i="30"/>
  <c r="H297" i="30"/>
  <c r="G297" i="30"/>
  <c r="F297" i="30"/>
  <c r="E297" i="30"/>
  <c r="D297" i="30"/>
  <c r="C297" i="30"/>
  <c r="L296" i="30"/>
  <c r="K296" i="30"/>
  <c r="J296" i="30"/>
  <c r="L295" i="30"/>
  <c r="K295" i="30"/>
  <c r="J295" i="30"/>
  <c r="H295" i="30"/>
  <c r="G295" i="30"/>
  <c r="F295" i="30"/>
  <c r="E295" i="30"/>
  <c r="D295" i="30"/>
  <c r="C295" i="30"/>
  <c r="L294" i="30"/>
  <c r="K294" i="30"/>
  <c r="J294" i="30"/>
  <c r="L293" i="30"/>
  <c r="K293" i="30"/>
  <c r="J293" i="30"/>
  <c r="H293" i="30"/>
  <c r="G293" i="30"/>
  <c r="F293" i="30"/>
  <c r="E293" i="30"/>
  <c r="D293" i="30"/>
  <c r="C293" i="30"/>
  <c r="L292" i="30"/>
  <c r="K292" i="30"/>
  <c r="J292" i="30"/>
  <c r="L291" i="30"/>
  <c r="K291" i="30"/>
  <c r="J291" i="30"/>
  <c r="H291" i="30"/>
  <c r="G291" i="30"/>
  <c r="F291" i="30"/>
  <c r="E291" i="30"/>
  <c r="D291" i="30"/>
  <c r="C291" i="30"/>
  <c r="L290" i="30"/>
  <c r="K290" i="30"/>
  <c r="J290" i="30"/>
  <c r="L289" i="30"/>
  <c r="K289" i="30"/>
  <c r="J289" i="30"/>
  <c r="H289" i="30"/>
  <c r="G289" i="30"/>
  <c r="F289" i="30"/>
  <c r="E289" i="30"/>
  <c r="D289" i="30"/>
  <c r="C289" i="30"/>
  <c r="L288" i="30"/>
  <c r="K288" i="30"/>
  <c r="J288" i="30"/>
  <c r="L287" i="30"/>
  <c r="K287" i="30"/>
  <c r="J287" i="30"/>
  <c r="H287" i="30"/>
  <c r="G287" i="30"/>
  <c r="F287" i="30"/>
  <c r="E287" i="30"/>
  <c r="D287" i="30"/>
  <c r="C287" i="30"/>
  <c r="L286" i="30"/>
  <c r="K286" i="30"/>
  <c r="J286" i="30"/>
  <c r="L285" i="30"/>
  <c r="K285" i="30"/>
  <c r="J285" i="30"/>
  <c r="H285" i="30"/>
  <c r="G285" i="30"/>
  <c r="F285" i="30"/>
  <c r="E285" i="30"/>
  <c r="D285" i="30"/>
  <c r="C285" i="30"/>
  <c r="L284" i="30"/>
  <c r="K284" i="30"/>
  <c r="J284" i="30"/>
  <c r="L283" i="30"/>
  <c r="K283" i="30"/>
  <c r="J283" i="30"/>
  <c r="H283" i="30"/>
  <c r="G283" i="30"/>
  <c r="F283" i="30"/>
  <c r="E283" i="30"/>
  <c r="D283" i="30"/>
  <c r="C283" i="30"/>
  <c r="L282" i="30"/>
  <c r="K282" i="30"/>
  <c r="J282" i="30"/>
  <c r="L281" i="30"/>
  <c r="K281" i="30"/>
  <c r="J281" i="30"/>
  <c r="H281" i="30"/>
  <c r="G281" i="30"/>
  <c r="F281" i="30"/>
  <c r="E281" i="30"/>
  <c r="D281" i="30"/>
  <c r="C281" i="30"/>
  <c r="L280" i="30"/>
  <c r="K280" i="30"/>
  <c r="J280" i="30"/>
  <c r="L279" i="30"/>
  <c r="K279" i="30"/>
  <c r="J279" i="30"/>
  <c r="H279" i="30"/>
  <c r="G279" i="30"/>
  <c r="F279" i="30"/>
  <c r="E279" i="30"/>
  <c r="D279" i="30"/>
  <c r="C279" i="30"/>
  <c r="L278" i="30"/>
  <c r="K278" i="30"/>
  <c r="J278" i="30"/>
  <c r="L277" i="30"/>
  <c r="K277" i="30"/>
  <c r="J277" i="30"/>
  <c r="H277" i="30"/>
  <c r="G277" i="30"/>
  <c r="F277" i="30"/>
  <c r="E277" i="30"/>
  <c r="D277" i="30"/>
  <c r="C277" i="30"/>
  <c r="L276" i="30"/>
  <c r="K276" i="30"/>
  <c r="J276" i="30"/>
  <c r="L275" i="30"/>
  <c r="K275" i="30"/>
  <c r="J275" i="30"/>
  <c r="H275" i="30"/>
  <c r="G275" i="30"/>
  <c r="F275" i="30"/>
  <c r="E275" i="30"/>
  <c r="D275" i="30"/>
  <c r="C275" i="30"/>
  <c r="L274" i="30"/>
  <c r="K274" i="30"/>
  <c r="J274" i="30"/>
  <c r="L273" i="30"/>
  <c r="K273" i="30"/>
  <c r="J273" i="30"/>
  <c r="H273" i="30"/>
  <c r="G273" i="30"/>
  <c r="F273" i="30"/>
  <c r="E273" i="30"/>
  <c r="D273" i="30"/>
  <c r="C273" i="30"/>
  <c r="L272" i="30"/>
  <c r="K272" i="30"/>
  <c r="J272" i="30"/>
  <c r="L271" i="30"/>
  <c r="K271" i="30"/>
  <c r="J271" i="30"/>
  <c r="H271" i="30"/>
  <c r="G271" i="30"/>
  <c r="F271" i="30"/>
  <c r="E271" i="30"/>
  <c r="D271" i="30"/>
  <c r="C271" i="30"/>
  <c r="L270" i="30"/>
  <c r="K270" i="30"/>
  <c r="J270" i="30"/>
  <c r="L269" i="30"/>
  <c r="K269" i="30"/>
  <c r="J269" i="30"/>
  <c r="H269" i="30"/>
  <c r="G269" i="30"/>
  <c r="F269" i="30"/>
  <c r="E269" i="30"/>
  <c r="D269" i="30"/>
  <c r="C269" i="30"/>
  <c r="L268" i="30"/>
  <c r="K268" i="30"/>
  <c r="J268" i="30"/>
  <c r="L267" i="30"/>
  <c r="K267" i="30"/>
  <c r="J267" i="30"/>
  <c r="H267" i="30"/>
  <c r="G267" i="30"/>
  <c r="F267" i="30"/>
  <c r="E267" i="30"/>
  <c r="D267" i="30"/>
  <c r="C267" i="30"/>
  <c r="L266" i="30"/>
  <c r="K266" i="30"/>
  <c r="J266" i="30"/>
  <c r="L265" i="30"/>
  <c r="K265" i="30"/>
  <c r="J265" i="30"/>
  <c r="H265" i="30"/>
  <c r="G265" i="30"/>
  <c r="F265" i="30"/>
  <c r="E265" i="30"/>
  <c r="D265" i="30"/>
  <c r="C265" i="30"/>
  <c r="L264" i="30"/>
  <c r="K264" i="30"/>
  <c r="J264" i="30"/>
  <c r="L263" i="30"/>
  <c r="K263" i="30"/>
  <c r="J263" i="30"/>
  <c r="H263" i="30"/>
  <c r="G263" i="30"/>
  <c r="F263" i="30"/>
  <c r="E263" i="30"/>
  <c r="D263" i="30"/>
  <c r="C263" i="30"/>
  <c r="L262" i="30"/>
  <c r="K262" i="30"/>
  <c r="J262" i="30"/>
  <c r="L261" i="30"/>
  <c r="K261" i="30"/>
  <c r="J261" i="30"/>
  <c r="H261" i="30"/>
  <c r="G261" i="30"/>
  <c r="F261" i="30"/>
  <c r="E261" i="30"/>
  <c r="D261" i="30"/>
  <c r="C261" i="30"/>
  <c r="L260" i="30"/>
  <c r="K260" i="30"/>
  <c r="J260" i="30"/>
  <c r="L259" i="30"/>
  <c r="K259" i="30"/>
  <c r="J259" i="30"/>
  <c r="H259" i="30"/>
  <c r="G259" i="30"/>
  <c r="F259" i="30"/>
  <c r="E259" i="30"/>
  <c r="D259" i="30"/>
  <c r="C259" i="30"/>
  <c r="L258" i="30"/>
  <c r="K258" i="30"/>
  <c r="J258" i="30"/>
  <c r="L257" i="30"/>
  <c r="K257" i="30"/>
  <c r="J257" i="30"/>
  <c r="H257" i="30"/>
  <c r="G257" i="30"/>
  <c r="F257" i="30"/>
  <c r="E257" i="30"/>
  <c r="D257" i="30"/>
  <c r="C257" i="30"/>
  <c r="L256" i="30"/>
  <c r="K256" i="30"/>
  <c r="J256" i="30"/>
  <c r="L255" i="30"/>
  <c r="K255" i="30"/>
  <c r="J255" i="30"/>
  <c r="H255" i="30"/>
  <c r="G255" i="30"/>
  <c r="F255" i="30"/>
  <c r="E255" i="30"/>
  <c r="D255" i="30"/>
  <c r="C255" i="30"/>
  <c r="L254" i="30"/>
  <c r="K254" i="30"/>
  <c r="J254" i="30"/>
  <c r="L253" i="30"/>
  <c r="K253" i="30"/>
  <c r="J253" i="30"/>
  <c r="H253" i="30"/>
  <c r="G253" i="30"/>
  <c r="F253" i="30"/>
  <c r="E253" i="30"/>
  <c r="D253" i="30"/>
  <c r="C253" i="30"/>
  <c r="L252" i="30"/>
  <c r="K252" i="30"/>
  <c r="J252" i="30"/>
  <c r="L251" i="30"/>
  <c r="K251" i="30"/>
  <c r="J251" i="30"/>
  <c r="H251" i="30"/>
  <c r="G251" i="30"/>
  <c r="F251" i="30"/>
  <c r="E251" i="30"/>
  <c r="D251" i="30"/>
  <c r="C251" i="30"/>
  <c r="L250" i="30"/>
  <c r="K250" i="30"/>
  <c r="J250" i="30"/>
  <c r="L249" i="30"/>
  <c r="K249" i="30"/>
  <c r="J249" i="30"/>
  <c r="H249" i="30"/>
  <c r="G249" i="30"/>
  <c r="F249" i="30"/>
  <c r="E249" i="30"/>
  <c r="D249" i="30"/>
  <c r="C249" i="30"/>
  <c r="L248" i="30"/>
  <c r="K248" i="30"/>
  <c r="J248" i="30"/>
  <c r="L247" i="30"/>
  <c r="K247" i="30"/>
  <c r="J247" i="30"/>
  <c r="H247" i="30"/>
  <c r="G247" i="30"/>
  <c r="F247" i="30"/>
  <c r="E247" i="30"/>
  <c r="D247" i="30"/>
  <c r="C247" i="30"/>
  <c r="L246" i="30"/>
  <c r="K246" i="30"/>
  <c r="J246" i="30"/>
  <c r="L245" i="30"/>
  <c r="K245" i="30"/>
  <c r="J245" i="30"/>
  <c r="H245" i="30"/>
  <c r="G245" i="30"/>
  <c r="F245" i="30"/>
  <c r="E245" i="30"/>
  <c r="D245" i="30"/>
  <c r="C245" i="30"/>
  <c r="L244" i="30"/>
  <c r="K244" i="30"/>
  <c r="J244" i="30"/>
  <c r="L243" i="30"/>
  <c r="K243" i="30"/>
  <c r="J243" i="30"/>
  <c r="H243" i="30"/>
  <c r="G243" i="30"/>
  <c r="F243" i="30"/>
  <c r="E243" i="30"/>
  <c r="D243" i="30"/>
  <c r="C243" i="30"/>
  <c r="L242" i="30"/>
  <c r="K242" i="30"/>
  <c r="J242" i="30"/>
  <c r="L241" i="30"/>
  <c r="K241" i="30"/>
  <c r="J241" i="30"/>
  <c r="H241" i="30"/>
  <c r="G241" i="30"/>
  <c r="F241" i="30"/>
  <c r="E241" i="30"/>
  <c r="D241" i="30"/>
  <c r="C241" i="30"/>
  <c r="L240" i="30"/>
  <c r="K240" i="30"/>
  <c r="J240" i="30"/>
  <c r="L239" i="30"/>
  <c r="K239" i="30"/>
  <c r="J239" i="30"/>
  <c r="H239" i="30"/>
  <c r="G239" i="30"/>
  <c r="F239" i="30"/>
  <c r="E239" i="30"/>
  <c r="D239" i="30"/>
  <c r="C239" i="30"/>
  <c r="L238" i="30"/>
  <c r="K238" i="30"/>
  <c r="J238" i="30"/>
  <c r="L237" i="30"/>
  <c r="K237" i="30"/>
  <c r="J237" i="30"/>
  <c r="H237" i="30"/>
  <c r="G237" i="30"/>
  <c r="F237" i="30"/>
  <c r="E237" i="30"/>
  <c r="D237" i="30"/>
  <c r="C237" i="30"/>
  <c r="L236" i="30"/>
  <c r="K236" i="30"/>
  <c r="J236" i="30"/>
  <c r="L235" i="30"/>
  <c r="K235" i="30"/>
  <c r="J235" i="30"/>
  <c r="H235" i="30"/>
  <c r="G235" i="30"/>
  <c r="F235" i="30"/>
  <c r="E235" i="30"/>
  <c r="D235" i="30"/>
  <c r="C235" i="30"/>
  <c r="L234" i="30"/>
  <c r="K234" i="30"/>
  <c r="J234" i="30"/>
  <c r="L233" i="30"/>
  <c r="K233" i="30"/>
  <c r="J233" i="30"/>
  <c r="H233" i="30"/>
  <c r="G233" i="30"/>
  <c r="F233" i="30"/>
  <c r="E233" i="30"/>
  <c r="D233" i="30"/>
  <c r="C233" i="30"/>
  <c r="L232" i="30"/>
  <c r="K232" i="30"/>
  <c r="J232" i="30"/>
  <c r="L231" i="30"/>
  <c r="K231" i="30"/>
  <c r="J231" i="30"/>
  <c r="H231" i="30"/>
  <c r="G231" i="30"/>
  <c r="F231" i="30"/>
  <c r="E231" i="30"/>
  <c r="D231" i="30"/>
  <c r="C231" i="30"/>
  <c r="L230" i="30"/>
  <c r="K230" i="30"/>
  <c r="J230" i="30"/>
  <c r="L229" i="30"/>
  <c r="K229" i="30"/>
  <c r="J229" i="30"/>
  <c r="H229" i="30"/>
  <c r="G229" i="30"/>
  <c r="F229" i="30"/>
  <c r="E229" i="30"/>
  <c r="D229" i="30"/>
  <c r="C229" i="30"/>
  <c r="L228" i="30"/>
  <c r="K228" i="30"/>
  <c r="J228" i="30"/>
  <c r="L227" i="30"/>
  <c r="K227" i="30"/>
  <c r="J227" i="30"/>
  <c r="H227" i="30"/>
  <c r="G227" i="30"/>
  <c r="F227" i="30"/>
  <c r="E227" i="30"/>
  <c r="D227" i="30"/>
  <c r="C227" i="30"/>
  <c r="L226" i="30"/>
  <c r="K226" i="30"/>
  <c r="J226" i="30"/>
  <c r="L225" i="30"/>
  <c r="K225" i="30"/>
  <c r="J225" i="30"/>
  <c r="H225" i="30"/>
  <c r="G225" i="30"/>
  <c r="F225" i="30"/>
  <c r="E225" i="30"/>
  <c r="D225" i="30"/>
  <c r="C225" i="30"/>
  <c r="L224" i="30"/>
  <c r="K224" i="30"/>
  <c r="J224" i="30"/>
  <c r="L223" i="30"/>
  <c r="K223" i="30"/>
  <c r="J223" i="30"/>
  <c r="H223" i="30"/>
  <c r="G223" i="30"/>
  <c r="F223" i="30"/>
  <c r="E223" i="30"/>
  <c r="D223" i="30"/>
  <c r="C223" i="30"/>
  <c r="L222" i="30"/>
  <c r="K222" i="30"/>
  <c r="J222" i="30"/>
  <c r="L221" i="30"/>
  <c r="K221" i="30"/>
  <c r="J221" i="30"/>
  <c r="H221" i="30"/>
  <c r="G221" i="30"/>
  <c r="F221" i="30"/>
  <c r="E221" i="30"/>
  <c r="D221" i="30"/>
  <c r="C221" i="30"/>
  <c r="L220" i="30"/>
  <c r="K220" i="30"/>
  <c r="J220" i="30"/>
  <c r="L219" i="30"/>
  <c r="K219" i="30"/>
  <c r="J219" i="30"/>
  <c r="H219" i="30"/>
  <c r="G219" i="30"/>
  <c r="F219" i="30"/>
  <c r="E219" i="30"/>
  <c r="D219" i="30"/>
  <c r="C219" i="30"/>
  <c r="L218" i="30"/>
  <c r="K218" i="30"/>
  <c r="J218" i="30"/>
  <c r="L217" i="30"/>
  <c r="K217" i="30"/>
  <c r="J217" i="30"/>
  <c r="H217" i="30"/>
  <c r="G217" i="30"/>
  <c r="F217" i="30"/>
  <c r="E217" i="30"/>
  <c r="D217" i="30"/>
  <c r="C217" i="30"/>
  <c r="L216" i="30"/>
  <c r="K216" i="30"/>
  <c r="J216" i="30"/>
  <c r="L215" i="30"/>
  <c r="K215" i="30"/>
  <c r="J215" i="30"/>
  <c r="H215" i="30"/>
  <c r="G215" i="30"/>
  <c r="F215" i="30"/>
  <c r="E215" i="30"/>
  <c r="D215" i="30"/>
  <c r="C215" i="30"/>
  <c r="L214" i="30"/>
  <c r="K214" i="30"/>
  <c r="J214" i="30"/>
  <c r="L213" i="30"/>
  <c r="K213" i="30"/>
  <c r="J213" i="30"/>
  <c r="H213" i="30"/>
  <c r="G213" i="30"/>
  <c r="F213" i="30"/>
  <c r="E213" i="30"/>
  <c r="D213" i="30"/>
  <c r="C213" i="30"/>
  <c r="L212" i="30"/>
  <c r="K212" i="30"/>
  <c r="J212" i="30"/>
  <c r="L211" i="30"/>
  <c r="K211" i="30"/>
  <c r="J211" i="30"/>
  <c r="H211" i="30"/>
  <c r="G211" i="30"/>
  <c r="F211" i="30"/>
  <c r="E211" i="30"/>
  <c r="D211" i="30"/>
  <c r="C211" i="30"/>
  <c r="L210" i="30"/>
  <c r="K210" i="30"/>
  <c r="J210" i="30"/>
  <c r="L209" i="30"/>
  <c r="K209" i="30"/>
  <c r="J209" i="30"/>
  <c r="H209" i="30"/>
  <c r="G209" i="30"/>
  <c r="F209" i="30"/>
  <c r="E209" i="30"/>
  <c r="D209" i="30"/>
  <c r="C209" i="30"/>
  <c r="L208" i="30"/>
  <c r="K208" i="30"/>
  <c r="J208" i="30"/>
  <c r="L207" i="30"/>
  <c r="K207" i="30"/>
  <c r="J207" i="30"/>
  <c r="H207" i="30"/>
  <c r="G207" i="30"/>
  <c r="F207" i="30"/>
  <c r="E207" i="30"/>
  <c r="D207" i="30"/>
  <c r="C207" i="30"/>
  <c r="L206" i="30"/>
  <c r="K206" i="30"/>
  <c r="J206" i="30"/>
  <c r="L205" i="30"/>
  <c r="K205" i="30"/>
  <c r="J205" i="30"/>
  <c r="H205" i="30"/>
  <c r="G205" i="30"/>
  <c r="F205" i="30"/>
  <c r="E205" i="30"/>
  <c r="D205" i="30"/>
  <c r="C205" i="30"/>
  <c r="L204" i="30"/>
  <c r="K204" i="30"/>
  <c r="J204" i="30"/>
  <c r="L203" i="30"/>
  <c r="K203" i="30"/>
  <c r="J203" i="30"/>
  <c r="H203" i="30"/>
  <c r="G203" i="30"/>
  <c r="F203" i="30"/>
  <c r="E203" i="30"/>
  <c r="D203" i="30"/>
  <c r="C203" i="30"/>
  <c r="L202" i="30"/>
  <c r="K202" i="30"/>
  <c r="J202" i="30"/>
  <c r="L201" i="30"/>
  <c r="K201" i="30"/>
  <c r="J201" i="30"/>
  <c r="H201" i="30"/>
  <c r="G201" i="30"/>
  <c r="F201" i="30"/>
  <c r="E201" i="30"/>
  <c r="D201" i="30"/>
  <c r="C201" i="30"/>
  <c r="L200" i="30"/>
  <c r="K200" i="30"/>
  <c r="J200" i="30"/>
  <c r="L199" i="30"/>
  <c r="K199" i="30"/>
  <c r="J199" i="30"/>
  <c r="H199" i="30"/>
  <c r="G199" i="30"/>
  <c r="F199" i="30"/>
  <c r="E199" i="30"/>
  <c r="D199" i="30"/>
  <c r="C199" i="30"/>
  <c r="L198" i="30"/>
  <c r="K198" i="30"/>
  <c r="J198" i="30"/>
  <c r="L197" i="30"/>
  <c r="K197" i="30"/>
  <c r="J197" i="30"/>
  <c r="H197" i="30"/>
  <c r="G197" i="30"/>
  <c r="F197" i="30"/>
  <c r="E197" i="30"/>
  <c r="D197" i="30"/>
  <c r="C197" i="30"/>
  <c r="L196" i="30"/>
  <c r="K196" i="30"/>
  <c r="J196" i="30"/>
  <c r="L195" i="30"/>
  <c r="K195" i="30"/>
  <c r="J195" i="30"/>
  <c r="H195" i="30"/>
  <c r="G195" i="30"/>
  <c r="F195" i="30"/>
  <c r="E195" i="30"/>
  <c r="D195" i="30"/>
  <c r="C195" i="30"/>
  <c r="L194" i="30"/>
  <c r="K194" i="30"/>
  <c r="J194" i="30"/>
  <c r="L193" i="30"/>
  <c r="K193" i="30"/>
  <c r="J193" i="30"/>
  <c r="H193" i="30"/>
  <c r="G193" i="30"/>
  <c r="F193" i="30"/>
  <c r="E193" i="30"/>
  <c r="D193" i="30"/>
  <c r="C193" i="30"/>
  <c r="L192" i="30"/>
  <c r="K192" i="30"/>
  <c r="J192" i="30"/>
  <c r="L191" i="30"/>
  <c r="K191" i="30"/>
  <c r="J191" i="30"/>
  <c r="H191" i="30"/>
  <c r="G191" i="30"/>
  <c r="F191" i="30"/>
  <c r="E191" i="30"/>
  <c r="D191" i="30"/>
  <c r="C191" i="30"/>
  <c r="L190" i="30"/>
  <c r="K190" i="30"/>
  <c r="J190" i="30"/>
  <c r="L189" i="30"/>
  <c r="K189" i="30"/>
  <c r="J189" i="30"/>
  <c r="H189" i="30"/>
  <c r="G189" i="30"/>
  <c r="F189" i="30"/>
  <c r="E189" i="30"/>
  <c r="D189" i="30"/>
  <c r="C189" i="30"/>
  <c r="L188" i="30"/>
  <c r="K188" i="30"/>
  <c r="J188" i="30"/>
  <c r="L187" i="30"/>
  <c r="K187" i="30"/>
  <c r="J187" i="30"/>
  <c r="H187" i="30"/>
  <c r="G187" i="30"/>
  <c r="F187" i="30"/>
  <c r="E187" i="30"/>
  <c r="D187" i="30"/>
  <c r="C187" i="30"/>
  <c r="L186" i="30"/>
  <c r="K186" i="30"/>
  <c r="J186" i="30"/>
  <c r="L185" i="30"/>
  <c r="K185" i="30"/>
  <c r="J185" i="30"/>
  <c r="H185" i="30"/>
  <c r="G185" i="30"/>
  <c r="F185" i="30"/>
  <c r="E185" i="30"/>
  <c r="D185" i="30"/>
  <c r="C185" i="30"/>
  <c r="L184" i="30"/>
  <c r="K184" i="30"/>
  <c r="J184" i="30"/>
  <c r="L183" i="30"/>
  <c r="K183" i="30"/>
  <c r="J183" i="30"/>
  <c r="H183" i="30"/>
  <c r="G183" i="30"/>
  <c r="F183" i="30"/>
  <c r="E183" i="30"/>
  <c r="D183" i="30"/>
  <c r="C183" i="30"/>
  <c r="L182" i="30"/>
  <c r="K182" i="30"/>
  <c r="J182" i="30"/>
  <c r="L181" i="30"/>
  <c r="K181" i="30"/>
  <c r="J181" i="30"/>
  <c r="H181" i="30"/>
  <c r="G181" i="30"/>
  <c r="F181" i="30"/>
  <c r="E181" i="30"/>
  <c r="D181" i="30"/>
  <c r="C181" i="30"/>
  <c r="L180" i="30"/>
  <c r="K180" i="30"/>
  <c r="J180" i="30"/>
  <c r="L179" i="30"/>
  <c r="K179" i="30"/>
  <c r="J179" i="30"/>
  <c r="H179" i="30"/>
  <c r="G179" i="30"/>
  <c r="F179" i="30"/>
  <c r="E179" i="30"/>
  <c r="D179" i="30"/>
  <c r="C179" i="30"/>
  <c r="L178" i="30"/>
  <c r="K178" i="30"/>
  <c r="J178" i="30"/>
  <c r="L177" i="30"/>
  <c r="K177" i="30"/>
  <c r="J177" i="30"/>
  <c r="H177" i="30"/>
  <c r="G177" i="30"/>
  <c r="F177" i="30"/>
  <c r="E177" i="30"/>
  <c r="D177" i="30"/>
  <c r="C177" i="30"/>
  <c r="L176" i="30"/>
  <c r="K176" i="30"/>
  <c r="J176" i="30"/>
  <c r="L175" i="30"/>
  <c r="K175" i="30"/>
  <c r="J175" i="30"/>
  <c r="H175" i="30"/>
  <c r="G175" i="30"/>
  <c r="F175" i="30"/>
  <c r="E175" i="30"/>
  <c r="D175" i="30"/>
  <c r="C175" i="30"/>
  <c r="L174" i="30"/>
  <c r="K174" i="30"/>
  <c r="J174" i="30"/>
  <c r="L173" i="30"/>
  <c r="K173" i="30"/>
  <c r="J173" i="30"/>
  <c r="H173" i="30"/>
  <c r="G173" i="30"/>
  <c r="F173" i="30"/>
  <c r="E173" i="30"/>
  <c r="D173" i="30"/>
  <c r="C173" i="30"/>
  <c r="L172" i="30"/>
  <c r="K172" i="30"/>
  <c r="J172" i="30"/>
  <c r="L171" i="30"/>
  <c r="K171" i="30"/>
  <c r="J171" i="30"/>
  <c r="H171" i="30"/>
  <c r="G171" i="30"/>
  <c r="F171" i="30"/>
  <c r="E171" i="30"/>
  <c r="D171" i="30"/>
  <c r="C171" i="30"/>
  <c r="L170" i="30"/>
  <c r="K170" i="30"/>
  <c r="J170" i="30"/>
  <c r="L169" i="30"/>
  <c r="K169" i="30"/>
  <c r="J169" i="30"/>
  <c r="H169" i="30"/>
  <c r="G169" i="30"/>
  <c r="F169" i="30"/>
  <c r="E169" i="30"/>
  <c r="D169" i="30"/>
  <c r="C169" i="30"/>
  <c r="L168" i="30"/>
  <c r="K168" i="30"/>
  <c r="J168" i="30"/>
  <c r="L167" i="30"/>
  <c r="K167" i="30"/>
  <c r="J167" i="30"/>
  <c r="H167" i="30"/>
  <c r="G167" i="30"/>
  <c r="F167" i="30"/>
  <c r="E167" i="30"/>
  <c r="D167" i="30"/>
  <c r="C167" i="30"/>
  <c r="L166" i="30"/>
  <c r="K166" i="30"/>
  <c r="J166" i="30"/>
  <c r="L165" i="30"/>
  <c r="K165" i="30"/>
  <c r="J165" i="30"/>
  <c r="H165" i="30"/>
  <c r="G165" i="30"/>
  <c r="F165" i="30"/>
  <c r="E165" i="30"/>
  <c r="D165" i="30"/>
  <c r="C165" i="30"/>
  <c r="L164" i="30"/>
  <c r="K164" i="30"/>
  <c r="J164" i="30"/>
  <c r="L163" i="30"/>
  <c r="K163" i="30"/>
  <c r="J163" i="30"/>
  <c r="H163" i="30"/>
  <c r="G163" i="30"/>
  <c r="F163" i="30"/>
  <c r="E163" i="30"/>
  <c r="D163" i="30"/>
  <c r="C163" i="30"/>
  <c r="L162" i="30"/>
  <c r="K162" i="30"/>
  <c r="J162" i="30"/>
  <c r="L161" i="30"/>
  <c r="K161" i="30"/>
  <c r="J161" i="30"/>
  <c r="H161" i="30"/>
  <c r="G161" i="30"/>
  <c r="F161" i="30"/>
  <c r="E161" i="30"/>
  <c r="D161" i="30"/>
  <c r="C161" i="30"/>
  <c r="L160" i="30"/>
  <c r="K160" i="30"/>
  <c r="J160" i="30"/>
  <c r="L159" i="30"/>
  <c r="K159" i="30"/>
  <c r="J159" i="30"/>
  <c r="H159" i="30"/>
  <c r="G159" i="30"/>
  <c r="F159" i="30"/>
  <c r="E159" i="30"/>
  <c r="D159" i="30"/>
  <c r="C159" i="30"/>
  <c r="L158" i="30"/>
  <c r="K158" i="30"/>
  <c r="J158" i="30"/>
  <c r="L157" i="30"/>
  <c r="K157" i="30"/>
  <c r="J157" i="30"/>
  <c r="H157" i="30"/>
  <c r="G157" i="30"/>
  <c r="F157" i="30"/>
  <c r="E157" i="30"/>
  <c r="D157" i="30"/>
  <c r="C157" i="30"/>
  <c r="L156" i="30"/>
  <c r="K156" i="30"/>
  <c r="J156" i="30"/>
  <c r="L155" i="30"/>
  <c r="K155" i="30"/>
  <c r="J155" i="30"/>
  <c r="H155" i="30"/>
  <c r="G155" i="30"/>
  <c r="F155" i="30"/>
  <c r="E155" i="30"/>
  <c r="D155" i="30"/>
  <c r="C155" i="30"/>
  <c r="L154" i="30"/>
  <c r="K154" i="30"/>
  <c r="J154" i="30"/>
  <c r="L153" i="30"/>
  <c r="K153" i="30"/>
  <c r="J153" i="30"/>
  <c r="H153" i="30"/>
  <c r="G153" i="30"/>
  <c r="F153" i="30"/>
  <c r="E153" i="30"/>
  <c r="D153" i="30"/>
  <c r="C153" i="30"/>
  <c r="L152" i="30"/>
  <c r="K152" i="30"/>
  <c r="J152" i="30"/>
  <c r="L151" i="30"/>
  <c r="K151" i="30"/>
  <c r="J151" i="30"/>
  <c r="H151" i="30"/>
  <c r="G151" i="30"/>
  <c r="F151" i="30"/>
  <c r="E151" i="30"/>
  <c r="D151" i="30"/>
  <c r="C151" i="30"/>
  <c r="L150" i="30"/>
  <c r="K150" i="30"/>
  <c r="J150" i="30"/>
  <c r="L149" i="30"/>
  <c r="K149" i="30"/>
  <c r="J149" i="30"/>
  <c r="H149" i="30"/>
  <c r="G149" i="30"/>
  <c r="F149" i="30"/>
  <c r="E149" i="30"/>
  <c r="D149" i="30"/>
  <c r="C149" i="30"/>
  <c r="L148" i="30"/>
  <c r="K148" i="30"/>
  <c r="J148" i="30"/>
  <c r="L147" i="30"/>
  <c r="K147" i="30"/>
  <c r="J147" i="30"/>
  <c r="H147" i="30"/>
  <c r="G147" i="30"/>
  <c r="F147" i="30"/>
  <c r="E147" i="30"/>
  <c r="D147" i="30"/>
  <c r="C147" i="30"/>
  <c r="L146" i="30"/>
  <c r="K146" i="30"/>
  <c r="J146" i="30"/>
  <c r="L145" i="30"/>
  <c r="K145" i="30"/>
  <c r="J145" i="30"/>
  <c r="H145" i="30"/>
  <c r="G145" i="30"/>
  <c r="F145" i="30"/>
  <c r="E145" i="30"/>
  <c r="D145" i="30"/>
  <c r="C145" i="30"/>
  <c r="L144" i="30"/>
  <c r="K144" i="30"/>
  <c r="J144" i="30"/>
  <c r="L143" i="30"/>
  <c r="K143" i="30"/>
  <c r="J143" i="30"/>
  <c r="H143" i="30"/>
  <c r="G143" i="30"/>
  <c r="F143" i="30"/>
  <c r="E143" i="30"/>
  <c r="D143" i="30"/>
  <c r="C143" i="30"/>
  <c r="L142" i="30"/>
  <c r="K142" i="30"/>
  <c r="J142" i="30"/>
  <c r="L141" i="30"/>
  <c r="K141" i="30"/>
  <c r="J141" i="30"/>
  <c r="H141" i="30"/>
  <c r="G141" i="30"/>
  <c r="F141" i="30"/>
  <c r="E141" i="30"/>
  <c r="D141" i="30"/>
  <c r="C141" i="30"/>
  <c r="L140" i="30"/>
  <c r="K140" i="30"/>
  <c r="J140" i="30"/>
  <c r="L139" i="30"/>
  <c r="K139" i="30"/>
  <c r="J139" i="30"/>
  <c r="H139" i="30"/>
  <c r="G139" i="30"/>
  <c r="F139" i="30"/>
  <c r="E139" i="30"/>
  <c r="D139" i="30"/>
  <c r="C139" i="30"/>
  <c r="L138" i="30"/>
  <c r="K138" i="30"/>
  <c r="J138" i="30"/>
  <c r="L137" i="30"/>
  <c r="K137" i="30"/>
  <c r="J137" i="30"/>
  <c r="H137" i="30"/>
  <c r="G137" i="30"/>
  <c r="F137" i="30"/>
  <c r="E137" i="30"/>
  <c r="D137" i="30"/>
  <c r="C137" i="30"/>
  <c r="L136" i="30"/>
  <c r="K136" i="30"/>
  <c r="J136" i="30"/>
  <c r="L135" i="30"/>
  <c r="K135" i="30"/>
  <c r="J135" i="30"/>
  <c r="H135" i="30"/>
  <c r="G135" i="30"/>
  <c r="F135" i="30"/>
  <c r="E135" i="30"/>
  <c r="D135" i="30"/>
  <c r="C135" i="30"/>
  <c r="L134" i="30"/>
  <c r="K134" i="30"/>
  <c r="J134" i="30"/>
  <c r="L133" i="30"/>
  <c r="K133" i="30"/>
  <c r="J133" i="30"/>
  <c r="H133" i="30"/>
  <c r="G133" i="30"/>
  <c r="F133" i="30"/>
  <c r="E133" i="30"/>
  <c r="D133" i="30"/>
  <c r="C133" i="30"/>
  <c r="L132" i="30"/>
  <c r="K132" i="30"/>
  <c r="J132" i="30"/>
  <c r="L131" i="30"/>
  <c r="K131" i="30"/>
  <c r="J131" i="30"/>
  <c r="H131" i="30"/>
  <c r="G131" i="30"/>
  <c r="F131" i="30"/>
  <c r="E131" i="30"/>
  <c r="D131" i="30"/>
  <c r="C131" i="30"/>
  <c r="L130" i="30"/>
  <c r="K130" i="30"/>
  <c r="J130" i="30"/>
  <c r="L129" i="30"/>
  <c r="K129" i="30"/>
  <c r="J129" i="30"/>
  <c r="H129" i="30"/>
  <c r="G129" i="30"/>
  <c r="F129" i="30"/>
  <c r="E129" i="30"/>
  <c r="D129" i="30"/>
  <c r="C129" i="30"/>
  <c r="L128" i="30"/>
  <c r="K128" i="30"/>
  <c r="J128" i="30"/>
  <c r="L127" i="30"/>
  <c r="K127" i="30"/>
  <c r="J127" i="30"/>
  <c r="H127" i="30"/>
  <c r="G127" i="30"/>
  <c r="F127" i="30"/>
  <c r="E127" i="30"/>
  <c r="D127" i="30"/>
  <c r="C127" i="30"/>
  <c r="L126" i="30"/>
  <c r="K126" i="30"/>
  <c r="J126" i="30"/>
  <c r="L125" i="30"/>
  <c r="K125" i="30"/>
  <c r="J125" i="30"/>
  <c r="H125" i="30"/>
  <c r="G125" i="30"/>
  <c r="F125" i="30"/>
  <c r="E125" i="30"/>
  <c r="D125" i="30"/>
  <c r="C125" i="30"/>
  <c r="L124" i="30"/>
  <c r="K124" i="30"/>
  <c r="J124" i="30"/>
  <c r="L123" i="30"/>
  <c r="K123" i="30"/>
  <c r="J123" i="30"/>
  <c r="H123" i="30"/>
  <c r="G123" i="30"/>
  <c r="F123" i="30"/>
  <c r="E123" i="30"/>
  <c r="D123" i="30"/>
  <c r="C123" i="30"/>
  <c r="L122" i="30"/>
  <c r="K122" i="30"/>
  <c r="J122" i="30"/>
  <c r="L121" i="30"/>
  <c r="K121" i="30"/>
  <c r="J121" i="30"/>
  <c r="H121" i="30"/>
  <c r="G121" i="30"/>
  <c r="F121" i="30"/>
  <c r="E121" i="30"/>
  <c r="D121" i="30"/>
  <c r="C121" i="30"/>
  <c r="L120" i="30"/>
  <c r="K120" i="30"/>
  <c r="J120" i="30"/>
  <c r="L119" i="30"/>
  <c r="K119" i="30"/>
  <c r="J119" i="30"/>
  <c r="H119" i="30"/>
  <c r="G119" i="30"/>
  <c r="F119" i="30"/>
  <c r="E119" i="30"/>
  <c r="D119" i="30"/>
  <c r="C119" i="30"/>
  <c r="L118" i="30"/>
  <c r="K118" i="30"/>
  <c r="J118" i="30"/>
  <c r="L117" i="30"/>
  <c r="K117" i="30"/>
  <c r="J117" i="30"/>
  <c r="H117" i="30"/>
  <c r="G117" i="30"/>
  <c r="F117" i="30"/>
  <c r="E117" i="30"/>
  <c r="D117" i="30"/>
  <c r="C117" i="30"/>
  <c r="L116" i="30"/>
  <c r="K116" i="30"/>
  <c r="J116" i="30"/>
  <c r="L115" i="30"/>
  <c r="K115" i="30"/>
  <c r="J115" i="30"/>
  <c r="H115" i="30"/>
  <c r="G115" i="30"/>
  <c r="F115" i="30"/>
  <c r="E115" i="30"/>
  <c r="D115" i="30"/>
  <c r="C115" i="30"/>
  <c r="L114" i="30"/>
  <c r="K114" i="30"/>
  <c r="J114" i="30"/>
  <c r="L113" i="30"/>
  <c r="K113" i="30"/>
  <c r="J113" i="30"/>
  <c r="H113" i="30"/>
  <c r="G113" i="30"/>
  <c r="F113" i="30"/>
  <c r="E113" i="30"/>
  <c r="D113" i="30"/>
  <c r="C113" i="30"/>
  <c r="L112" i="30"/>
  <c r="K112" i="30"/>
  <c r="J112" i="30"/>
  <c r="L111" i="30"/>
  <c r="K111" i="30"/>
  <c r="J111" i="30"/>
  <c r="H111" i="30"/>
  <c r="G111" i="30"/>
  <c r="F111" i="30"/>
  <c r="E111" i="30"/>
  <c r="D111" i="30"/>
  <c r="C111" i="30"/>
  <c r="L110" i="30"/>
  <c r="K110" i="30"/>
  <c r="J110" i="30"/>
  <c r="L109" i="30"/>
  <c r="K109" i="30"/>
  <c r="J109" i="30"/>
  <c r="H109" i="30"/>
  <c r="G109" i="30"/>
  <c r="F109" i="30"/>
  <c r="E109" i="30"/>
  <c r="D109" i="30"/>
  <c r="C109" i="30"/>
  <c r="L108" i="30"/>
  <c r="K108" i="30"/>
  <c r="J108" i="30"/>
  <c r="L107" i="30"/>
  <c r="K107" i="30"/>
  <c r="J107" i="30"/>
  <c r="H107" i="30"/>
  <c r="G107" i="30"/>
  <c r="F107" i="30"/>
  <c r="E107" i="30"/>
  <c r="D107" i="30"/>
  <c r="C107" i="30"/>
  <c r="L106" i="30"/>
  <c r="K106" i="30"/>
  <c r="J106" i="30"/>
  <c r="L105" i="30"/>
  <c r="K105" i="30"/>
  <c r="J105" i="30"/>
  <c r="H105" i="30"/>
  <c r="G105" i="30"/>
  <c r="F105" i="30"/>
  <c r="E105" i="30"/>
  <c r="D105" i="30"/>
  <c r="C105" i="30"/>
  <c r="L104" i="30"/>
  <c r="K104" i="30"/>
  <c r="J104" i="30"/>
  <c r="L103" i="30"/>
  <c r="K103" i="30"/>
  <c r="J103" i="30"/>
  <c r="H103" i="30"/>
  <c r="G103" i="30"/>
  <c r="F103" i="30"/>
  <c r="E103" i="30"/>
  <c r="D103" i="30"/>
  <c r="C103" i="30"/>
  <c r="L102" i="30"/>
  <c r="K102" i="30"/>
  <c r="J102" i="30"/>
  <c r="L101" i="30"/>
  <c r="K101" i="30"/>
  <c r="J101" i="30"/>
  <c r="H101" i="30"/>
  <c r="G101" i="30"/>
  <c r="F101" i="30"/>
  <c r="E101" i="30"/>
  <c r="D101" i="30"/>
  <c r="C101" i="30"/>
  <c r="L100" i="30"/>
  <c r="K100" i="30"/>
  <c r="J100" i="30"/>
  <c r="L99" i="30"/>
  <c r="K99" i="30"/>
  <c r="J99" i="30"/>
  <c r="H99" i="30"/>
  <c r="G99" i="30"/>
  <c r="F99" i="30"/>
  <c r="E99" i="30"/>
  <c r="D99" i="30"/>
  <c r="C99" i="30"/>
  <c r="L98" i="30"/>
  <c r="K98" i="30"/>
  <c r="J98" i="30"/>
  <c r="L97" i="30"/>
  <c r="K97" i="30"/>
  <c r="J97" i="30"/>
  <c r="H97" i="30"/>
  <c r="G97" i="30"/>
  <c r="F97" i="30"/>
  <c r="E97" i="30"/>
  <c r="D97" i="30"/>
  <c r="C97" i="30"/>
  <c r="L96" i="30"/>
  <c r="K96" i="30"/>
  <c r="J96" i="30"/>
  <c r="L95" i="30"/>
  <c r="K95" i="30"/>
  <c r="J95" i="30"/>
  <c r="H95" i="30"/>
  <c r="G95" i="30"/>
  <c r="F95" i="30"/>
  <c r="E95" i="30"/>
  <c r="D95" i="30"/>
  <c r="C95" i="30"/>
  <c r="L94" i="30"/>
  <c r="K94" i="30"/>
  <c r="J94" i="30"/>
  <c r="L93" i="30"/>
  <c r="K93" i="30"/>
  <c r="J93" i="30"/>
  <c r="H93" i="30"/>
  <c r="G93" i="30"/>
  <c r="F93" i="30"/>
  <c r="E93" i="30"/>
  <c r="D93" i="30"/>
  <c r="C93" i="30"/>
  <c r="L92" i="30"/>
  <c r="K92" i="30"/>
  <c r="J92" i="30"/>
  <c r="L91" i="30"/>
  <c r="K91" i="30"/>
  <c r="J91" i="30"/>
  <c r="H91" i="30"/>
  <c r="G91" i="30"/>
  <c r="F91" i="30"/>
  <c r="E91" i="30"/>
  <c r="D91" i="30"/>
  <c r="C91" i="30"/>
  <c r="L90" i="30"/>
  <c r="K90" i="30"/>
  <c r="J90" i="30"/>
  <c r="L89" i="30"/>
  <c r="K89" i="30"/>
  <c r="J89" i="30"/>
  <c r="H89" i="30"/>
  <c r="G89" i="30"/>
  <c r="F89" i="30"/>
  <c r="E89" i="30"/>
  <c r="D89" i="30"/>
  <c r="C89" i="30"/>
  <c r="L88" i="30"/>
  <c r="K88" i="30"/>
  <c r="J88" i="30"/>
  <c r="L87" i="30"/>
  <c r="K87" i="30"/>
  <c r="J87" i="30"/>
  <c r="H87" i="30"/>
  <c r="G87" i="30"/>
  <c r="F87" i="30"/>
  <c r="E87" i="30"/>
  <c r="D87" i="30"/>
  <c r="C87" i="30"/>
  <c r="L86" i="30"/>
  <c r="K86" i="30"/>
  <c r="J86" i="30"/>
  <c r="L85" i="30"/>
  <c r="K85" i="30"/>
  <c r="J85" i="30"/>
  <c r="H85" i="30"/>
  <c r="G85" i="30"/>
  <c r="F85" i="30"/>
  <c r="E85" i="30"/>
  <c r="D85" i="30"/>
  <c r="C85" i="30"/>
  <c r="L84" i="30"/>
  <c r="K84" i="30"/>
  <c r="J84" i="30"/>
  <c r="L83" i="30"/>
  <c r="K83" i="30"/>
  <c r="J83" i="30"/>
  <c r="H83" i="30"/>
  <c r="G83" i="30"/>
  <c r="F83" i="30"/>
  <c r="E83" i="30"/>
  <c r="D83" i="30"/>
  <c r="C83" i="30"/>
  <c r="L82" i="30"/>
  <c r="K82" i="30"/>
  <c r="J82" i="30"/>
  <c r="L81" i="30"/>
  <c r="K81" i="30"/>
  <c r="J81" i="30"/>
  <c r="H81" i="30"/>
  <c r="G81" i="30"/>
  <c r="F81" i="30"/>
  <c r="E81" i="30"/>
  <c r="D81" i="30"/>
  <c r="C81" i="30"/>
  <c r="L80" i="30"/>
  <c r="K80" i="30"/>
  <c r="J80" i="30"/>
  <c r="L79" i="30"/>
  <c r="K79" i="30"/>
  <c r="J79" i="30"/>
  <c r="H79" i="30"/>
  <c r="G79" i="30"/>
  <c r="F79" i="30"/>
  <c r="E79" i="30"/>
  <c r="D79" i="30"/>
  <c r="C79" i="30"/>
  <c r="L78" i="30"/>
  <c r="K78" i="30"/>
  <c r="J78" i="30"/>
  <c r="L77" i="30"/>
  <c r="K77" i="30"/>
  <c r="J77" i="30"/>
  <c r="H77" i="30"/>
  <c r="G77" i="30"/>
  <c r="F77" i="30"/>
  <c r="E77" i="30"/>
  <c r="D77" i="30"/>
  <c r="C77" i="30"/>
  <c r="L76" i="30"/>
  <c r="K76" i="30"/>
  <c r="J76" i="30"/>
  <c r="L75" i="30"/>
  <c r="K75" i="30"/>
  <c r="J75" i="30"/>
  <c r="H75" i="30"/>
  <c r="G75" i="30"/>
  <c r="F75" i="30"/>
  <c r="E75" i="30"/>
  <c r="D75" i="30"/>
  <c r="C75" i="30"/>
  <c r="L74" i="30"/>
  <c r="K74" i="30"/>
  <c r="J74" i="30"/>
  <c r="L73" i="30"/>
  <c r="K73" i="30"/>
  <c r="J73" i="30"/>
  <c r="H73" i="30"/>
  <c r="G73" i="30"/>
  <c r="F73" i="30"/>
  <c r="E73" i="30"/>
  <c r="D73" i="30"/>
  <c r="C73" i="30"/>
  <c r="L72" i="30"/>
  <c r="K72" i="30"/>
  <c r="J72" i="30"/>
  <c r="L71" i="30"/>
  <c r="K71" i="30"/>
  <c r="J71" i="30"/>
  <c r="H71" i="30"/>
  <c r="G71" i="30"/>
  <c r="F71" i="30"/>
  <c r="E71" i="30"/>
  <c r="D71" i="30"/>
  <c r="C71" i="30"/>
  <c r="L70" i="30"/>
  <c r="K70" i="30"/>
  <c r="J70" i="30"/>
  <c r="L69" i="30"/>
  <c r="K69" i="30"/>
  <c r="J69" i="30"/>
  <c r="H69" i="30"/>
  <c r="G69" i="30"/>
  <c r="F69" i="30"/>
  <c r="E69" i="30"/>
  <c r="D69" i="30"/>
  <c r="C69" i="30"/>
  <c r="L68" i="30"/>
  <c r="K68" i="30"/>
  <c r="J68" i="30"/>
  <c r="L67" i="30"/>
  <c r="K67" i="30"/>
  <c r="J67" i="30"/>
  <c r="H67" i="30"/>
  <c r="G67" i="30"/>
  <c r="F67" i="30"/>
  <c r="E67" i="30"/>
  <c r="D67" i="30"/>
  <c r="C67" i="30"/>
  <c r="L66" i="30"/>
  <c r="K66" i="30"/>
  <c r="J66" i="30"/>
  <c r="L65" i="30"/>
  <c r="K65" i="30"/>
  <c r="J65" i="30"/>
  <c r="H65" i="30"/>
  <c r="G65" i="30"/>
  <c r="F65" i="30"/>
  <c r="E65" i="30"/>
  <c r="D65" i="30"/>
  <c r="C65" i="30"/>
  <c r="L64" i="30"/>
  <c r="K64" i="30"/>
  <c r="J64" i="30"/>
  <c r="L63" i="30"/>
  <c r="K63" i="30"/>
  <c r="J63" i="30"/>
  <c r="H63" i="30"/>
  <c r="G63" i="30"/>
  <c r="F63" i="30"/>
  <c r="E63" i="30"/>
  <c r="D63" i="30"/>
  <c r="C63" i="30"/>
  <c r="L62" i="30"/>
  <c r="K62" i="30"/>
  <c r="J62" i="30"/>
  <c r="L61" i="30"/>
  <c r="K61" i="30"/>
  <c r="J61" i="30"/>
  <c r="H61" i="30"/>
  <c r="G61" i="30"/>
  <c r="F61" i="30"/>
  <c r="E61" i="30"/>
  <c r="D61" i="30"/>
  <c r="C61" i="30"/>
  <c r="L60" i="30"/>
  <c r="K60" i="30"/>
  <c r="J60" i="30"/>
  <c r="L59" i="30"/>
  <c r="K59" i="30"/>
  <c r="J59" i="30"/>
  <c r="H59" i="30"/>
  <c r="G59" i="30"/>
  <c r="F59" i="30"/>
  <c r="E59" i="30"/>
  <c r="D59" i="30"/>
  <c r="C59" i="30"/>
  <c r="L58" i="30"/>
  <c r="K58" i="30"/>
  <c r="J58" i="30"/>
  <c r="L57" i="30"/>
  <c r="K57" i="30"/>
  <c r="J57" i="30"/>
  <c r="H57" i="30"/>
  <c r="G57" i="30"/>
  <c r="F57" i="30"/>
  <c r="E57" i="30"/>
  <c r="D57" i="30"/>
  <c r="C57" i="30"/>
  <c r="L56" i="30"/>
  <c r="K56" i="30"/>
  <c r="J56" i="30"/>
  <c r="L55" i="30"/>
  <c r="K55" i="30"/>
  <c r="J55" i="30"/>
  <c r="H55" i="30"/>
  <c r="G55" i="30"/>
  <c r="F55" i="30"/>
  <c r="E55" i="30"/>
  <c r="D55" i="30"/>
  <c r="C55" i="30"/>
  <c r="L54" i="30"/>
  <c r="K54" i="30"/>
  <c r="J54" i="30"/>
  <c r="L53" i="30"/>
  <c r="K53" i="30"/>
  <c r="J53" i="30"/>
  <c r="H53" i="30"/>
  <c r="G53" i="30"/>
  <c r="F53" i="30"/>
  <c r="E53" i="30"/>
  <c r="D53" i="30"/>
  <c r="C53" i="30"/>
  <c r="L52" i="30"/>
  <c r="K52" i="30"/>
  <c r="J52" i="30"/>
  <c r="L51" i="30"/>
  <c r="K51" i="30"/>
  <c r="J51" i="30"/>
  <c r="H51" i="30"/>
  <c r="G51" i="30"/>
  <c r="F51" i="30"/>
  <c r="E51" i="30"/>
  <c r="D51" i="30"/>
  <c r="C51" i="30"/>
  <c r="L50" i="30"/>
  <c r="K50" i="30"/>
  <c r="J50" i="30"/>
  <c r="L49" i="30"/>
  <c r="K49" i="30"/>
  <c r="J49" i="30"/>
  <c r="H49" i="30"/>
  <c r="G49" i="30"/>
  <c r="F49" i="30"/>
  <c r="E49" i="30"/>
  <c r="D49" i="30"/>
  <c r="C49" i="30"/>
  <c r="L48" i="30"/>
  <c r="K48" i="30"/>
  <c r="J48" i="30"/>
  <c r="L47" i="30"/>
  <c r="K47" i="30"/>
  <c r="J47" i="30"/>
  <c r="H47" i="30"/>
  <c r="G47" i="30"/>
  <c r="F47" i="30"/>
  <c r="E47" i="30"/>
  <c r="D47" i="30"/>
  <c r="C47" i="30"/>
  <c r="L46" i="30"/>
  <c r="K46" i="30"/>
  <c r="J46" i="30"/>
  <c r="L45" i="30"/>
  <c r="K45" i="30"/>
  <c r="J45" i="30"/>
  <c r="H45" i="30"/>
  <c r="G45" i="30"/>
  <c r="F45" i="30"/>
  <c r="E45" i="30"/>
  <c r="D45" i="30"/>
  <c r="C45" i="30"/>
  <c r="L44" i="30"/>
  <c r="K44" i="30"/>
  <c r="J44" i="30"/>
  <c r="L43" i="30"/>
  <c r="K43" i="30"/>
  <c r="J43" i="30"/>
  <c r="H43" i="30"/>
  <c r="G43" i="30"/>
  <c r="F43" i="30"/>
  <c r="E43" i="30"/>
  <c r="D43" i="30"/>
  <c r="C43" i="30"/>
  <c r="L42" i="30"/>
  <c r="K42" i="30"/>
  <c r="J42" i="30"/>
  <c r="L41" i="30"/>
  <c r="K41" i="30"/>
  <c r="J41" i="30"/>
  <c r="H41" i="30"/>
  <c r="G41" i="30"/>
  <c r="F41" i="30"/>
  <c r="E41" i="30"/>
  <c r="D41" i="30"/>
  <c r="C41" i="30"/>
  <c r="L40" i="30"/>
  <c r="K40" i="30"/>
  <c r="J40" i="30"/>
  <c r="L39" i="30"/>
  <c r="K39" i="30"/>
  <c r="J39" i="30"/>
  <c r="H39" i="30"/>
  <c r="G39" i="30"/>
  <c r="F39" i="30"/>
  <c r="E39" i="30"/>
  <c r="D39" i="30"/>
  <c r="C39" i="30"/>
  <c r="L38" i="30"/>
  <c r="K38" i="30"/>
  <c r="J38" i="30"/>
  <c r="L37" i="30"/>
  <c r="K37" i="30"/>
  <c r="J37" i="30"/>
  <c r="H37" i="30"/>
  <c r="G37" i="30"/>
  <c r="F37" i="30"/>
  <c r="E37" i="30"/>
  <c r="D37" i="30"/>
  <c r="C37" i="30"/>
  <c r="L36" i="30"/>
  <c r="K36" i="30"/>
  <c r="J36" i="30"/>
  <c r="L35" i="30"/>
  <c r="K35" i="30"/>
  <c r="J35" i="30"/>
  <c r="H35" i="30"/>
  <c r="G35" i="30"/>
  <c r="F35" i="30"/>
  <c r="E35" i="30"/>
  <c r="D35" i="30"/>
  <c r="C35" i="30"/>
  <c r="L34" i="30"/>
  <c r="K34" i="30"/>
  <c r="J34" i="30"/>
  <c r="L33" i="30"/>
  <c r="K33" i="30"/>
  <c r="J33" i="30"/>
  <c r="H33" i="30"/>
  <c r="G33" i="30"/>
  <c r="F33" i="30"/>
  <c r="E33" i="30"/>
  <c r="D33" i="30"/>
  <c r="C33" i="30"/>
  <c r="L32" i="30"/>
  <c r="K32" i="30"/>
  <c r="J32" i="30"/>
  <c r="L31" i="30"/>
  <c r="K31" i="30"/>
  <c r="J31" i="30"/>
  <c r="H31" i="30"/>
  <c r="G31" i="30"/>
  <c r="F31" i="30"/>
  <c r="E31" i="30"/>
  <c r="D31" i="30"/>
  <c r="C31" i="30"/>
  <c r="L30" i="30"/>
  <c r="K30" i="30"/>
  <c r="J30" i="30"/>
  <c r="L29" i="30"/>
  <c r="K29" i="30"/>
  <c r="J29" i="30"/>
  <c r="H29" i="30"/>
  <c r="G29" i="30"/>
  <c r="F29" i="30"/>
  <c r="E29" i="30"/>
  <c r="D29" i="30"/>
  <c r="C29" i="30"/>
  <c r="L28" i="30"/>
  <c r="K28" i="30"/>
  <c r="J28" i="30"/>
  <c r="L27" i="30"/>
  <c r="K27" i="30"/>
  <c r="J27" i="30"/>
  <c r="H27" i="30"/>
  <c r="G27" i="30"/>
  <c r="F27" i="30"/>
  <c r="E27" i="30"/>
  <c r="D27" i="30"/>
  <c r="C27" i="30"/>
  <c r="L26" i="30"/>
  <c r="K26" i="30"/>
  <c r="J26" i="30"/>
  <c r="L25" i="30"/>
  <c r="K25" i="30"/>
  <c r="J25" i="30"/>
  <c r="H25" i="30"/>
  <c r="G25" i="30"/>
  <c r="F25" i="30"/>
  <c r="E25" i="30"/>
  <c r="D25" i="30"/>
  <c r="C25" i="30"/>
  <c r="L24" i="30"/>
  <c r="K24" i="30"/>
  <c r="J24" i="30"/>
  <c r="L23" i="30"/>
  <c r="K23" i="30"/>
  <c r="J23" i="30"/>
  <c r="H23" i="30"/>
  <c r="G23" i="30"/>
  <c r="F23" i="30"/>
  <c r="E23" i="30"/>
  <c r="D23" i="30"/>
  <c r="C23" i="30"/>
  <c r="L22" i="30"/>
  <c r="K22" i="30"/>
  <c r="J22" i="30"/>
  <c r="L21" i="30"/>
  <c r="K21" i="30"/>
  <c r="J21" i="30"/>
  <c r="H21" i="30"/>
  <c r="G21" i="30"/>
  <c r="F21" i="30"/>
  <c r="E21" i="30"/>
  <c r="D21" i="30"/>
  <c r="C21" i="30"/>
  <c r="L20" i="30"/>
  <c r="K20" i="30"/>
  <c r="J20" i="30"/>
  <c r="L19" i="30"/>
  <c r="K19" i="30"/>
  <c r="J19" i="30"/>
  <c r="H19" i="30"/>
  <c r="G19" i="30"/>
  <c r="F19" i="30"/>
  <c r="E19" i="30"/>
  <c r="D19" i="30"/>
  <c r="C19" i="30"/>
  <c r="L18" i="30"/>
  <c r="K18" i="30"/>
  <c r="J18" i="30"/>
  <c r="L17" i="30"/>
  <c r="K17" i="30"/>
  <c r="J17" i="30"/>
  <c r="H17" i="30"/>
  <c r="G17" i="30"/>
  <c r="F17" i="30"/>
  <c r="E17" i="30"/>
  <c r="D17" i="30"/>
  <c r="C17" i="30"/>
  <c r="L16" i="30"/>
  <c r="K16" i="30"/>
  <c r="J16" i="30"/>
  <c r="L15" i="30"/>
  <c r="K15" i="30"/>
  <c r="J15" i="30"/>
  <c r="H15" i="30"/>
  <c r="G15" i="30"/>
  <c r="F15" i="30"/>
  <c r="E15" i="30"/>
  <c r="D15" i="30"/>
  <c r="C15" i="30"/>
  <c r="L14" i="30"/>
  <c r="K14" i="30"/>
  <c r="J14" i="30"/>
  <c r="L13" i="30"/>
  <c r="K13" i="30"/>
  <c r="J13" i="30"/>
  <c r="H13" i="30"/>
  <c r="G13" i="30"/>
  <c r="F13" i="30"/>
  <c r="E13" i="30"/>
  <c r="D13" i="30"/>
  <c r="C13" i="30"/>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474" i="28"/>
  <c r="L473" i="28"/>
  <c r="L472" i="28"/>
  <c r="L471" i="28"/>
  <c r="L470" i="28"/>
  <c r="L469" i="28"/>
  <c r="L468" i="28"/>
  <c r="L467" i="28"/>
  <c r="L466" i="28"/>
  <c r="L465" i="28"/>
  <c r="L464" i="28"/>
  <c r="L463" i="28"/>
  <c r="L462" i="28"/>
  <c r="L461" i="28"/>
  <c r="L460" i="28"/>
  <c r="L459" i="28"/>
  <c r="L458" i="28"/>
  <c r="L457" i="28"/>
  <c r="L456" i="28"/>
  <c r="L455" i="28"/>
  <c r="L454" i="28"/>
  <c r="L453" i="28"/>
  <c r="L452" i="28"/>
  <c r="L451" i="28"/>
  <c r="L450" i="28"/>
  <c r="L449" i="28"/>
  <c r="L448" i="28"/>
  <c r="L447" i="28"/>
  <c r="L446" i="28"/>
  <c r="L445" i="28"/>
  <c r="L444" i="28"/>
  <c r="L443" i="28"/>
  <c r="L442" i="28"/>
  <c r="L441" i="28"/>
  <c r="L440" i="28"/>
  <c r="L439" i="28"/>
  <c r="L438" i="28"/>
  <c r="L437" i="28"/>
  <c r="L436" i="28"/>
  <c r="L435" i="28"/>
  <c r="L434" i="28"/>
  <c r="L433" i="28"/>
  <c r="L432" i="28"/>
  <c r="L431" i="28"/>
  <c r="L430" i="28"/>
  <c r="L429" i="28"/>
  <c r="L428" i="28"/>
  <c r="L427" i="28"/>
  <c r="L426" i="28"/>
  <c r="L425" i="28"/>
  <c r="L424" i="28"/>
  <c r="L423" i="28"/>
  <c r="L422" i="28"/>
  <c r="L421" i="28"/>
  <c r="L420" i="28"/>
  <c r="L419" i="28"/>
  <c r="L418" i="28"/>
  <c r="L417" i="28"/>
  <c r="L416" i="28"/>
  <c r="L415" i="28"/>
  <c r="L414" i="28"/>
  <c r="L413" i="28"/>
  <c r="L412" i="28"/>
  <c r="L411" i="28"/>
  <c r="L410" i="28"/>
  <c r="L409" i="28"/>
  <c r="L408" i="28"/>
  <c r="L407" i="28"/>
  <c r="L406" i="28"/>
  <c r="L405" i="28"/>
  <c r="L404" i="28"/>
  <c r="L403" i="28"/>
  <c r="L402" i="28"/>
  <c r="L401" i="28"/>
  <c r="L400" i="28"/>
  <c r="L399" i="28"/>
  <c r="L398" i="28"/>
  <c r="L397" i="28"/>
  <c r="L396" i="28"/>
  <c r="L395" i="28"/>
  <c r="L394" i="28"/>
  <c r="L393" i="28"/>
  <c r="L392" i="28"/>
  <c r="L391" i="28"/>
  <c r="L390" i="28"/>
  <c r="L389" i="28"/>
  <c r="L388" i="28"/>
  <c r="L387" i="28"/>
  <c r="L386" i="28"/>
  <c r="L385" i="28"/>
  <c r="L384" i="28"/>
  <c r="L383" i="28"/>
  <c r="L382" i="28"/>
  <c r="L381" i="28"/>
  <c r="L380" i="28"/>
  <c r="L379" i="28"/>
  <c r="L378" i="28"/>
  <c r="L377" i="28"/>
  <c r="L376" i="28"/>
  <c r="L375" i="28"/>
  <c r="L374" i="28"/>
  <c r="L373" i="28"/>
  <c r="L372" i="28"/>
  <c r="L371" i="28"/>
  <c r="L370" i="28"/>
  <c r="L369" i="28"/>
  <c r="L368" i="28"/>
  <c r="L367" i="28"/>
  <c r="L366" i="28"/>
  <c r="L365" i="28"/>
  <c r="L364" i="28"/>
  <c r="L363" i="28"/>
  <c r="L362" i="28"/>
  <c r="L361" i="28"/>
  <c r="L360" i="28"/>
  <c r="L359" i="28"/>
  <c r="L358" i="28"/>
  <c r="L357" i="28"/>
  <c r="L356" i="28"/>
  <c r="L355" i="28"/>
  <c r="L354" i="28"/>
  <c r="L353" i="28"/>
  <c r="L352" i="28"/>
  <c r="L351" i="28"/>
  <c r="L350" i="28"/>
  <c r="L349" i="28"/>
  <c r="L348" i="28"/>
  <c r="L347" i="28"/>
  <c r="L346" i="28"/>
  <c r="L345" i="28"/>
  <c r="L344" i="28"/>
  <c r="L343" i="28"/>
  <c r="L342" i="28"/>
  <c r="L341" i="28"/>
  <c r="L340" i="28"/>
  <c r="L339" i="28"/>
  <c r="L338" i="28"/>
  <c r="L337" i="28"/>
  <c r="L336" i="28"/>
  <c r="L335" i="28"/>
  <c r="L334" i="28"/>
  <c r="L333" i="28"/>
  <c r="L332" i="28"/>
  <c r="L331" i="28"/>
  <c r="L330" i="28"/>
  <c r="L329" i="28"/>
  <c r="L328" i="28"/>
  <c r="L327" i="28"/>
  <c r="L326" i="28"/>
  <c r="L325" i="28"/>
  <c r="L324" i="28"/>
  <c r="L323" i="28"/>
  <c r="L322" i="28"/>
  <c r="L321" i="28"/>
  <c r="L320" i="28"/>
  <c r="L319" i="28"/>
  <c r="L318" i="28"/>
  <c r="L317" i="28"/>
  <c r="L316" i="28"/>
  <c r="L315" i="28"/>
  <c r="L314" i="28"/>
  <c r="L313" i="28"/>
  <c r="L312" i="28"/>
  <c r="L311" i="28"/>
  <c r="L310" i="28"/>
  <c r="L309" i="28"/>
  <c r="L308" i="28"/>
  <c r="L307" i="28"/>
  <c r="L306" i="28"/>
  <c r="L305" i="28"/>
  <c r="L304" i="28"/>
  <c r="L303" i="28"/>
  <c r="L302" i="28"/>
  <c r="L301" i="28"/>
  <c r="L300" i="28"/>
  <c r="L299" i="28"/>
  <c r="L298" i="28"/>
  <c r="L297" i="28"/>
  <c r="L296" i="28"/>
  <c r="L295" i="28"/>
  <c r="L294" i="28"/>
  <c r="L293" i="28"/>
  <c r="L292" i="28"/>
  <c r="L291" i="28"/>
  <c r="L290" i="28"/>
  <c r="L289" i="28"/>
  <c r="L288" i="28"/>
  <c r="L287" i="28"/>
  <c r="L286" i="28"/>
  <c r="L285" i="28"/>
  <c r="L284" i="28"/>
  <c r="L283" i="28"/>
  <c r="L282" i="28"/>
  <c r="L281" i="28"/>
  <c r="L280" i="28"/>
  <c r="L279" i="28"/>
  <c r="L278" i="28"/>
  <c r="L277" i="28"/>
  <c r="L276" i="28"/>
  <c r="L275" i="28"/>
  <c r="L274" i="28"/>
  <c r="L273" i="28"/>
  <c r="L272" i="28"/>
  <c r="L271" i="28"/>
  <c r="L270" i="28"/>
  <c r="L269" i="28"/>
  <c r="L268" i="28"/>
  <c r="L267" i="28"/>
  <c r="L266" i="28"/>
  <c r="L265" i="28"/>
  <c r="L264" i="28"/>
  <c r="L263" i="28"/>
  <c r="L262" i="28"/>
  <c r="L261" i="28"/>
  <c r="L260" i="28"/>
  <c r="L259" i="28"/>
  <c r="L258" i="28"/>
  <c r="L257" i="28"/>
  <c r="L256" i="28"/>
  <c r="L255" i="28"/>
  <c r="L254" i="28"/>
  <c r="L253" i="28"/>
  <c r="L252" i="28"/>
  <c r="L251" i="28"/>
  <c r="L250" i="28"/>
  <c r="L249" i="28"/>
  <c r="L248" i="28"/>
  <c r="L247" i="28"/>
  <c r="L246" i="28"/>
  <c r="L245" i="28"/>
  <c r="L244" i="28"/>
  <c r="L243" i="28"/>
  <c r="L242" i="28"/>
  <c r="L241" i="28"/>
  <c r="L240" i="28"/>
  <c r="L239" i="28"/>
  <c r="L238" i="28"/>
  <c r="L237" i="28"/>
  <c r="L236" i="28"/>
  <c r="L235" i="28"/>
  <c r="L234" i="28"/>
  <c r="L233" i="28"/>
  <c r="L232" i="28"/>
  <c r="L231" i="28"/>
  <c r="L230" i="28"/>
  <c r="L229" i="28"/>
  <c r="L228" i="28"/>
  <c r="L227" i="28"/>
  <c r="L226" i="28"/>
  <c r="L225" i="28"/>
  <c r="L224" i="28"/>
  <c r="L223" i="28"/>
  <c r="L222" i="28"/>
  <c r="L221" i="28"/>
  <c r="L220" i="28"/>
  <c r="L219" i="28"/>
  <c r="L218" i="28"/>
  <c r="L217" i="28"/>
  <c r="L216" i="28"/>
  <c r="L215" i="28"/>
  <c r="L214" i="28"/>
  <c r="L213" i="28"/>
  <c r="L212" i="28"/>
  <c r="L211" i="28"/>
  <c r="L210" i="28"/>
  <c r="L209" i="28"/>
  <c r="L208" i="28"/>
  <c r="L207" i="28"/>
  <c r="L206" i="28"/>
  <c r="L205" i="28"/>
  <c r="L204" i="28"/>
  <c r="L203" i="28"/>
  <c r="L202" i="28"/>
  <c r="L201" i="28"/>
  <c r="L200" i="28"/>
  <c r="L199" i="28"/>
  <c r="L198" i="28"/>
  <c r="L197" i="28"/>
  <c r="L196" i="28"/>
  <c r="L195" i="28"/>
  <c r="L194" i="28"/>
  <c r="L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L156" i="28"/>
  <c r="L155" i="28"/>
  <c r="L154" i="28"/>
  <c r="L153" i="28"/>
  <c r="L152" i="28"/>
  <c r="L151" i="28"/>
  <c r="L150" i="28"/>
  <c r="L149" i="28"/>
  <c r="L148" i="28"/>
  <c r="L147" i="28"/>
  <c r="L146" i="28"/>
  <c r="L145" i="28"/>
  <c r="L144" i="28"/>
  <c r="L143" i="28"/>
  <c r="L142" i="28"/>
  <c r="L141" i="28"/>
  <c r="L140" i="28"/>
  <c r="L139" i="28"/>
  <c r="L138" i="28"/>
  <c r="L137" i="28"/>
  <c r="L136" i="28"/>
  <c r="L135" i="28"/>
  <c r="L134" i="28"/>
  <c r="L133" i="28"/>
  <c r="L132" i="28"/>
  <c r="L131" i="28"/>
  <c r="L130" i="28"/>
  <c r="L129" i="28"/>
  <c r="L128" i="28"/>
  <c r="L127" i="28"/>
  <c r="L126" i="28"/>
  <c r="L125" i="28"/>
  <c r="L124" i="28"/>
  <c r="L123" i="28"/>
  <c r="L122" i="28"/>
  <c r="L121" i="28"/>
  <c r="L120" i="28"/>
  <c r="L119" i="28"/>
  <c r="L118" i="28"/>
  <c r="L117" i="28"/>
  <c r="L116" i="28"/>
  <c r="L115" i="28"/>
  <c r="L114" i="28"/>
  <c r="L113" i="28"/>
  <c r="L112" i="28"/>
  <c r="L111" i="28"/>
  <c r="L110" i="28"/>
  <c r="L109" i="28"/>
  <c r="L108" i="28"/>
  <c r="L107" i="28"/>
  <c r="L106" i="28"/>
  <c r="L105" i="28"/>
  <c r="L104" i="28"/>
  <c r="L103" i="28"/>
  <c r="L102" i="28"/>
  <c r="L101" i="28"/>
  <c r="L100" i="28"/>
  <c r="L99" i="28"/>
  <c r="L98" i="28"/>
  <c r="L97" i="28"/>
  <c r="L96" i="28"/>
  <c r="L95"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L64" i="28"/>
  <c r="L63" i="28"/>
  <c r="L62" i="28"/>
  <c r="L61" i="28"/>
  <c r="L60" i="28"/>
  <c r="L59" i="28"/>
  <c r="L58" i="28"/>
  <c r="L57" i="28"/>
  <c r="L56" i="28"/>
  <c r="L55" i="28"/>
  <c r="L54" i="28"/>
  <c r="L53" i="28"/>
  <c r="L52" i="28"/>
  <c r="L51" i="28"/>
  <c r="L50" i="28"/>
  <c r="L49" i="28"/>
  <c r="L48" i="28"/>
  <c r="L47" i="28"/>
  <c r="L46" i="28"/>
  <c r="L45" i="28"/>
  <c r="L44" i="28"/>
  <c r="L43" i="28"/>
  <c r="L42" i="28"/>
  <c r="L41" i="28"/>
  <c r="L40" i="28"/>
  <c r="L39" i="28"/>
  <c r="L38" i="28"/>
  <c r="L37" i="28"/>
  <c r="L36" i="28"/>
  <c r="L35" i="28"/>
  <c r="L34" i="28"/>
  <c r="L33" i="28"/>
  <c r="L32" i="28"/>
  <c r="L31" i="28"/>
  <c r="L30" i="28"/>
  <c r="L29" i="28"/>
  <c r="L28" i="28"/>
  <c r="L27" i="28"/>
  <c r="L26" i="28"/>
  <c r="L25" i="28"/>
  <c r="L24" i="28"/>
  <c r="L23" i="28"/>
  <c r="L22" i="28"/>
  <c r="L21" i="28"/>
  <c r="L20" i="28"/>
  <c r="L19" i="28"/>
  <c r="L18" i="28"/>
  <c r="L17" i="28"/>
  <c r="L16" i="28"/>
  <c r="L15" i="28"/>
  <c r="L14" i="28"/>
  <c r="L13" i="28"/>
  <c r="C476" i="29"/>
  <c r="K474" i="29"/>
  <c r="J474" i="29"/>
  <c r="K473" i="29"/>
  <c r="J473" i="29"/>
  <c r="H473" i="29"/>
  <c r="G473" i="29"/>
  <c r="F473" i="29"/>
  <c r="E473" i="29"/>
  <c r="D473" i="29"/>
  <c r="C473" i="29"/>
  <c r="K472" i="29"/>
  <c r="J472" i="29"/>
  <c r="K471" i="29"/>
  <c r="J471" i="29"/>
  <c r="H471" i="29"/>
  <c r="G471" i="29"/>
  <c r="F471" i="29"/>
  <c r="E471" i="29"/>
  <c r="D471" i="29"/>
  <c r="C471" i="29"/>
  <c r="K470" i="29"/>
  <c r="J470" i="29"/>
  <c r="K469" i="29"/>
  <c r="J469" i="29"/>
  <c r="H469" i="29"/>
  <c r="G469" i="29"/>
  <c r="F469" i="29"/>
  <c r="E469" i="29"/>
  <c r="D469" i="29"/>
  <c r="C469" i="29"/>
  <c r="K468" i="29"/>
  <c r="J468" i="29"/>
  <c r="K467" i="29"/>
  <c r="J467" i="29"/>
  <c r="H467" i="29"/>
  <c r="G467" i="29"/>
  <c r="F467" i="29"/>
  <c r="E467" i="29"/>
  <c r="D467" i="29"/>
  <c r="C467" i="29"/>
  <c r="K466" i="29"/>
  <c r="J466" i="29"/>
  <c r="K465" i="29"/>
  <c r="J465" i="29"/>
  <c r="H465" i="29"/>
  <c r="G465" i="29"/>
  <c r="F465" i="29"/>
  <c r="E465" i="29"/>
  <c r="D465" i="29"/>
  <c r="C465" i="29"/>
  <c r="K464" i="29"/>
  <c r="J464" i="29"/>
  <c r="K463" i="29"/>
  <c r="J463" i="29"/>
  <c r="H463" i="29"/>
  <c r="G463" i="29"/>
  <c r="F463" i="29"/>
  <c r="E463" i="29"/>
  <c r="D463" i="29"/>
  <c r="C463" i="29"/>
  <c r="K462" i="29"/>
  <c r="J462" i="29"/>
  <c r="K461" i="29"/>
  <c r="J461" i="29"/>
  <c r="H461" i="29"/>
  <c r="G461" i="29"/>
  <c r="F461" i="29"/>
  <c r="E461" i="29"/>
  <c r="D461" i="29"/>
  <c r="C461" i="29"/>
  <c r="K460" i="29"/>
  <c r="J460" i="29"/>
  <c r="K459" i="29"/>
  <c r="J459" i="29"/>
  <c r="H459" i="29"/>
  <c r="G459" i="29"/>
  <c r="F459" i="29"/>
  <c r="E459" i="29"/>
  <c r="D459" i="29"/>
  <c r="C459" i="29"/>
  <c r="K458" i="29"/>
  <c r="J458" i="29"/>
  <c r="K457" i="29"/>
  <c r="J457" i="29"/>
  <c r="H457" i="29"/>
  <c r="G457" i="29"/>
  <c r="F457" i="29"/>
  <c r="E457" i="29"/>
  <c r="D457" i="29"/>
  <c r="C457" i="29"/>
  <c r="K456" i="29"/>
  <c r="J456" i="29"/>
  <c r="K455" i="29"/>
  <c r="J455" i="29"/>
  <c r="H455" i="29"/>
  <c r="G455" i="29"/>
  <c r="F455" i="29"/>
  <c r="E455" i="29"/>
  <c r="D455" i="29"/>
  <c r="C455" i="29"/>
  <c r="K454" i="29"/>
  <c r="J454" i="29"/>
  <c r="K453" i="29"/>
  <c r="J453" i="29"/>
  <c r="H453" i="29"/>
  <c r="G453" i="29"/>
  <c r="F453" i="29"/>
  <c r="E453" i="29"/>
  <c r="D453" i="29"/>
  <c r="C453" i="29"/>
  <c r="K452" i="29"/>
  <c r="J452" i="29"/>
  <c r="K451" i="29"/>
  <c r="J451" i="29"/>
  <c r="H451" i="29"/>
  <c r="G451" i="29"/>
  <c r="F451" i="29"/>
  <c r="E451" i="29"/>
  <c r="D451" i="29"/>
  <c r="C451" i="29"/>
  <c r="K450" i="29"/>
  <c r="J450" i="29"/>
  <c r="K449" i="29"/>
  <c r="J449" i="29"/>
  <c r="H449" i="29"/>
  <c r="G449" i="29"/>
  <c r="F449" i="29"/>
  <c r="E449" i="29"/>
  <c r="D449" i="29"/>
  <c r="C449" i="29"/>
  <c r="K448" i="29"/>
  <c r="J448" i="29"/>
  <c r="K447" i="29"/>
  <c r="J447" i="29"/>
  <c r="H447" i="29"/>
  <c r="G447" i="29"/>
  <c r="F447" i="29"/>
  <c r="E447" i="29"/>
  <c r="D447" i="29"/>
  <c r="C447" i="29"/>
  <c r="K446" i="29"/>
  <c r="J446" i="29"/>
  <c r="K445" i="29"/>
  <c r="J445" i="29"/>
  <c r="H445" i="29"/>
  <c r="G445" i="29"/>
  <c r="F445" i="29"/>
  <c r="E445" i="29"/>
  <c r="D445" i="29"/>
  <c r="C445" i="29"/>
  <c r="K444" i="29"/>
  <c r="J444" i="29"/>
  <c r="K443" i="29"/>
  <c r="J443" i="29"/>
  <c r="H443" i="29"/>
  <c r="G443" i="29"/>
  <c r="F443" i="29"/>
  <c r="E443" i="29"/>
  <c r="D443" i="29"/>
  <c r="C443" i="29"/>
  <c r="K442" i="29"/>
  <c r="J442" i="29"/>
  <c r="K441" i="29"/>
  <c r="J441" i="29"/>
  <c r="H441" i="29"/>
  <c r="G441" i="29"/>
  <c r="F441" i="29"/>
  <c r="E441" i="29"/>
  <c r="D441" i="29"/>
  <c r="C441" i="29"/>
  <c r="K440" i="29"/>
  <c r="J440" i="29"/>
  <c r="K439" i="29"/>
  <c r="J439" i="29"/>
  <c r="H439" i="29"/>
  <c r="G439" i="29"/>
  <c r="F439" i="29"/>
  <c r="E439" i="29"/>
  <c r="D439" i="29"/>
  <c r="C439" i="29"/>
  <c r="K438" i="29"/>
  <c r="J438" i="29"/>
  <c r="K437" i="29"/>
  <c r="J437" i="29"/>
  <c r="H437" i="29"/>
  <c r="G437" i="29"/>
  <c r="F437" i="29"/>
  <c r="E437" i="29"/>
  <c r="D437" i="29"/>
  <c r="C437" i="29"/>
  <c r="K436" i="29"/>
  <c r="J436" i="29"/>
  <c r="K435" i="29"/>
  <c r="J435" i="29"/>
  <c r="H435" i="29"/>
  <c r="G435" i="29"/>
  <c r="F435" i="29"/>
  <c r="E435" i="29"/>
  <c r="D435" i="29"/>
  <c r="C435" i="29"/>
  <c r="K434" i="29"/>
  <c r="J434" i="29"/>
  <c r="K433" i="29"/>
  <c r="J433" i="29"/>
  <c r="H433" i="29"/>
  <c r="G433" i="29"/>
  <c r="F433" i="29"/>
  <c r="E433" i="29"/>
  <c r="D433" i="29"/>
  <c r="C433" i="29"/>
  <c r="K432" i="29"/>
  <c r="J432" i="29"/>
  <c r="K431" i="29"/>
  <c r="J431" i="29"/>
  <c r="H431" i="29"/>
  <c r="G431" i="29"/>
  <c r="F431" i="29"/>
  <c r="E431" i="29"/>
  <c r="D431" i="29"/>
  <c r="C431" i="29"/>
  <c r="K430" i="29"/>
  <c r="J430" i="29"/>
  <c r="K429" i="29"/>
  <c r="J429" i="29"/>
  <c r="H429" i="29"/>
  <c r="G429" i="29"/>
  <c r="F429" i="29"/>
  <c r="E429" i="29"/>
  <c r="D429" i="29"/>
  <c r="C429" i="29"/>
  <c r="K428" i="29"/>
  <c r="J428" i="29"/>
  <c r="K427" i="29"/>
  <c r="J427" i="29"/>
  <c r="H427" i="29"/>
  <c r="G427" i="29"/>
  <c r="F427" i="29"/>
  <c r="E427" i="29"/>
  <c r="D427" i="29"/>
  <c r="C427" i="29"/>
  <c r="K426" i="29"/>
  <c r="J426" i="29"/>
  <c r="K425" i="29"/>
  <c r="J425" i="29"/>
  <c r="H425" i="29"/>
  <c r="G425" i="29"/>
  <c r="F425" i="29"/>
  <c r="E425" i="29"/>
  <c r="D425" i="29"/>
  <c r="C425" i="29"/>
  <c r="K424" i="29"/>
  <c r="J424" i="29"/>
  <c r="K423" i="29"/>
  <c r="J423" i="29"/>
  <c r="H423" i="29"/>
  <c r="G423" i="29"/>
  <c r="F423" i="29"/>
  <c r="E423" i="29"/>
  <c r="D423" i="29"/>
  <c r="C423" i="29"/>
  <c r="K422" i="29"/>
  <c r="J422" i="29"/>
  <c r="K421" i="29"/>
  <c r="J421" i="29"/>
  <c r="H421" i="29"/>
  <c r="G421" i="29"/>
  <c r="F421" i="29"/>
  <c r="E421" i="29"/>
  <c r="D421" i="29"/>
  <c r="C421" i="29"/>
  <c r="K420" i="29"/>
  <c r="J420" i="29"/>
  <c r="K419" i="29"/>
  <c r="J419" i="29"/>
  <c r="H419" i="29"/>
  <c r="G419" i="29"/>
  <c r="F419" i="29"/>
  <c r="E419" i="29"/>
  <c r="D419" i="29"/>
  <c r="C419" i="29"/>
  <c r="K418" i="29"/>
  <c r="J418" i="29"/>
  <c r="K417" i="29"/>
  <c r="J417" i="29"/>
  <c r="H417" i="29"/>
  <c r="G417" i="29"/>
  <c r="F417" i="29"/>
  <c r="E417" i="29"/>
  <c r="D417" i="29"/>
  <c r="C417" i="29"/>
  <c r="K416" i="29"/>
  <c r="J416" i="29"/>
  <c r="K415" i="29"/>
  <c r="J415" i="29"/>
  <c r="H415" i="29"/>
  <c r="G415" i="29"/>
  <c r="F415" i="29"/>
  <c r="E415" i="29"/>
  <c r="D415" i="29"/>
  <c r="C415" i="29"/>
  <c r="K414" i="29"/>
  <c r="J414" i="29"/>
  <c r="K413" i="29"/>
  <c r="J413" i="29"/>
  <c r="H413" i="29"/>
  <c r="G413" i="29"/>
  <c r="F413" i="29"/>
  <c r="E413" i="29"/>
  <c r="D413" i="29"/>
  <c r="C413" i="29"/>
  <c r="K412" i="29"/>
  <c r="J412" i="29"/>
  <c r="K411" i="29"/>
  <c r="J411" i="29"/>
  <c r="H411" i="29"/>
  <c r="G411" i="29"/>
  <c r="F411" i="29"/>
  <c r="E411" i="29"/>
  <c r="D411" i="29"/>
  <c r="C411" i="29"/>
  <c r="K410" i="29"/>
  <c r="J410" i="29"/>
  <c r="K409" i="29"/>
  <c r="J409" i="29"/>
  <c r="H409" i="29"/>
  <c r="G409" i="29"/>
  <c r="F409" i="29"/>
  <c r="E409" i="29"/>
  <c r="D409" i="29"/>
  <c r="C409" i="29"/>
  <c r="K408" i="29"/>
  <c r="J408" i="29"/>
  <c r="K407" i="29"/>
  <c r="J407" i="29"/>
  <c r="H407" i="29"/>
  <c r="G407" i="29"/>
  <c r="F407" i="29"/>
  <c r="E407" i="29"/>
  <c r="D407" i="29"/>
  <c r="C407" i="29"/>
  <c r="K406" i="29"/>
  <c r="J406" i="29"/>
  <c r="K405" i="29"/>
  <c r="J405" i="29"/>
  <c r="H405" i="29"/>
  <c r="G405" i="29"/>
  <c r="F405" i="29"/>
  <c r="E405" i="29"/>
  <c r="D405" i="29"/>
  <c r="C405" i="29"/>
  <c r="K404" i="29"/>
  <c r="J404" i="29"/>
  <c r="K403" i="29"/>
  <c r="J403" i="29"/>
  <c r="H403" i="29"/>
  <c r="G403" i="29"/>
  <c r="F403" i="29"/>
  <c r="E403" i="29"/>
  <c r="D403" i="29"/>
  <c r="C403" i="29"/>
  <c r="K402" i="29"/>
  <c r="J402" i="29"/>
  <c r="K401" i="29"/>
  <c r="J401" i="29"/>
  <c r="H401" i="29"/>
  <c r="G401" i="29"/>
  <c r="F401" i="29"/>
  <c r="E401" i="29"/>
  <c r="D401" i="29"/>
  <c r="C401" i="29"/>
  <c r="K400" i="29"/>
  <c r="J400" i="29"/>
  <c r="K399" i="29"/>
  <c r="J399" i="29"/>
  <c r="H399" i="29"/>
  <c r="G399" i="29"/>
  <c r="F399" i="29"/>
  <c r="E399" i="29"/>
  <c r="D399" i="29"/>
  <c r="C399" i="29"/>
  <c r="K398" i="29"/>
  <c r="J398" i="29"/>
  <c r="K397" i="29"/>
  <c r="J397" i="29"/>
  <c r="H397" i="29"/>
  <c r="G397" i="29"/>
  <c r="F397" i="29"/>
  <c r="E397" i="29"/>
  <c r="D397" i="29"/>
  <c r="C397" i="29"/>
  <c r="K396" i="29"/>
  <c r="J396" i="29"/>
  <c r="K395" i="29"/>
  <c r="J395" i="29"/>
  <c r="H395" i="29"/>
  <c r="G395" i="29"/>
  <c r="F395" i="29"/>
  <c r="E395" i="29"/>
  <c r="D395" i="29"/>
  <c r="C395" i="29"/>
  <c r="K394" i="29"/>
  <c r="J394" i="29"/>
  <c r="K393" i="29"/>
  <c r="J393" i="29"/>
  <c r="H393" i="29"/>
  <c r="G393" i="29"/>
  <c r="F393" i="29"/>
  <c r="E393" i="29"/>
  <c r="D393" i="29"/>
  <c r="C393" i="29"/>
  <c r="K392" i="29"/>
  <c r="J392" i="29"/>
  <c r="K391" i="29"/>
  <c r="J391" i="29"/>
  <c r="H391" i="29"/>
  <c r="G391" i="29"/>
  <c r="F391" i="29"/>
  <c r="E391" i="29"/>
  <c r="D391" i="29"/>
  <c r="C391" i="29"/>
  <c r="K390" i="29"/>
  <c r="J390" i="29"/>
  <c r="K389" i="29"/>
  <c r="J389" i="29"/>
  <c r="H389" i="29"/>
  <c r="G389" i="29"/>
  <c r="F389" i="29"/>
  <c r="E389" i="29"/>
  <c r="D389" i="29"/>
  <c r="C389" i="29"/>
  <c r="K388" i="29"/>
  <c r="J388" i="29"/>
  <c r="K387" i="29"/>
  <c r="J387" i="29"/>
  <c r="H387" i="29"/>
  <c r="G387" i="29"/>
  <c r="F387" i="29"/>
  <c r="E387" i="29"/>
  <c r="D387" i="29"/>
  <c r="C387" i="29"/>
  <c r="K386" i="29"/>
  <c r="J386" i="29"/>
  <c r="K385" i="29"/>
  <c r="J385" i="29"/>
  <c r="H385" i="29"/>
  <c r="G385" i="29"/>
  <c r="F385" i="29"/>
  <c r="E385" i="29"/>
  <c r="D385" i="29"/>
  <c r="C385" i="29"/>
  <c r="K384" i="29"/>
  <c r="J384" i="29"/>
  <c r="K383" i="29"/>
  <c r="J383" i="29"/>
  <c r="H383" i="29"/>
  <c r="G383" i="29"/>
  <c r="F383" i="29"/>
  <c r="E383" i="29"/>
  <c r="D383" i="29"/>
  <c r="C383" i="29"/>
  <c r="K382" i="29"/>
  <c r="J382" i="29"/>
  <c r="K381" i="29"/>
  <c r="J381" i="29"/>
  <c r="H381" i="29"/>
  <c r="G381" i="29"/>
  <c r="F381" i="29"/>
  <c r="E381" i="29"/>
  <c r="D381" i="29"/>
  <c r="C381" i="29"/>
  <c r="K380" i="29"/>
  <c r="J380" i="29"/>
  <c r="K379" i="29"/>
  <c r="J379" i="29"/>
  <c r="H379" i="29"/>
  <c r="G379" i="29"/>
  <c r="F379" i="29"/>
  <c r="E379" i="29"/>
  <c r="D379" i="29"/>
  <c r="C379" i="29"/>
  <c r="K378" i="29"/>
  <c r="J378" i="29"/>
  <c r="K377" i="29"/>
  <c r="J377" i="29"/>
  <c r="H377" i="29"/>
  <c r="G377" i="29"/>
  <c r="F377" i="29"/>
  <c r="E377" i="29"/>
  <c r="D377" i="29"/>
  <c r="C377" i="29"/>
  <c r="K376" i="29"/>
  <c r="J376" i="29"/>
  <c r="K375" i="29"/>
  <c r="J375" i="29"/>
  <c r="H375" i="29"/>
  <c r="G375" i="29"/>
  <c r="F375" i="29"/>
  <c r="E375" i="29"/>
  <c r="D375" i="29"/>
  <c r="C375" i="29"/>
  <c r="K374" i="29"/>
  <c r="J374" i="29"/>
  <c r="K373" i="29"/>
  <c r="J373" i="29"/>
  <c r="H373" i="29"/>
  <c r="G373" i="29"/>
  <c r="F373" i="29"/>
  <c r="E373" i="29"/>
  <c r="D373" i="29"/>
  <c r="C373" i="29"/>
  <c r="K372" i="29"/>
  <c r="J372" i="29"/>
  <c r="K371" i="29"/>
  <c r="J371" i="29"/>
  <c r="H371" i="29"/>
  <c r="G371" i="29"/>
  <c r="F371" i="29"/>
  <c r="E371" i="29"/>
  <c r="D371" i="29"/>
  <c r="C371" i="29"/>
  <c r="K370" i="29"/>
  <c r="J370" i="29"/>
  <c r="K369" i="29"/>
  <c r="J369" i="29"/>
  <c r="H369" i="29"/>
  <c r="G369" i="29"/>
  <c r="F369" i="29"/>
  <c r="E369" i="29"/>
  <c r="D369" i="29"/>
  <c r="C369" i="29"/>
  <c r="K368" i="29"/>
  <c r="J368" i="29"/>
  <c r="K367" i="29"/>
  <c r="J367" i="29"/>
  <c r="H367" i="29"/>
  <c r="G367" i="29"/>
  <c r="F367" i="29"/>
  <c r="E367" i="29"/>
  <c r="D367" i="29"/>
  <c r="C367" i="29"/>
  <c r="K366" i="29"/>
  <c r="J366" i="29"/>
  <c r="K365" i="29"/>
  <c r="J365" i="29"/>
  <c r="H365" i="29"/>
  <c r="G365" i="29"/>
  <c r="F365" i="29"/>
  <c r="E365" i="29"/>
  <c r="D365" i="29"/>
  <c r="C365" i="29"/>
  <c r="K364" i="29"/>
  <c r="J364" i="29"/>
  <c r="K363" i="29"/>
  <c r="J363" i="29"/>
  <c r="H363" i="29"/>
  <c r="G363" i="29"/>
  <c r="F363" i="29"/>
  <c r="E363" i="29"/>
  <c r="D363" i="29"/>
  <c r="C363" i="29"/>
  <c r="K362" i="29"/>
  <c r="J362" i="29"/>
  <c r="K361" i="29"/>
  <c r="J361" i="29"/>
  <c r="H361" i="29"/>
  <c r="G361" i="29"/>
  <c r="F361" i="29"/>
  <c r="E361" i="29"/>
  <c r="D361" i="29"/>
  <c r="C361" i="29"/>
  <c r="K360" i="29"/>
  <c r="J360" i="29"/>
  <c r="K359" i="29"/>
  <c r="J359" i="29"/>
  <c r="H359" i="29"/>
  <c r="G359" i="29"/>
  <c r="F359" i="29"/>
  <c r="E359" i="29"/>
  <c r="D359" i="29"/>
  <c r="C359" i="29"/>
  <c r="K358" i="29"/>
  <c r="J358" i="29"/>
  <c r="K357" i="29"/>
  <c r="J357" i="29"/>
  <c r="H357" i="29"/>
  <c r="G357" i="29"/>
  <c r="F357" i="29"/>
  <c r="E357" i="29"/>
  <c r="D357" i="29"/>
  <c r="C357" i="29"/>
  <c r="K356" i="29"/>
  <c r="J356" i="29"/>
  <c r="K355" i="29"/>
  <c r="J355" i="29"/>
  <c r="H355" i="29"/>
  <c r="G355" i="29"/>
  <c r="F355" i="29"/>
  <c r="E355" i="29"/>
  <c r="D355" i="29"/>
  <c r="C355" i="29"/>
  <c r="K354" i="29"/>
  <c r="J354" i="29"/>
  <c r="K353" i="29"/>
  <c r="J353" i="29"/>
  <c r="H353" i="29"/>
  <c r="G353" i="29"/>
  <c r="F353" i="29"/>
  <c r="E353" i="29"/>
  <c r="D353" i="29"/>
  <c r="C353" i="29"/>
  <c r="K352" i="29"/>
  <c r="J352" i="29"/>
  <c r="K351" i="29"/>
  <c r="J351" i="29"/>
  <c r="H351" i="29"/>
  <c r="G351" i="29"/>
  <c r="F351" i="29"/>
  <c r="E351" i="29"/>
  <c r="D351" i="29"/>
  <c r="C351" i="29"/>
  <c r="K350" i="29"/>
  <c r="J350" i="29"/>
  <c r="K349" i="29"/>
  <c r="J349" i="29"/>
  <c r="H349" i="29"/>
  <c r="G349" i="29"/>
  <c r="F349" i="29"/>
  <c r="E349" i="29"/>
  <c r="D349" i="29"/>
  <c r="C349" i="29"/>
  <c r="K348" i="29"/>
  <c r="J348" i="29"/>
  <c r="K347" i="29"/>
  <c r="J347" i="29"/>
  <c r="H347" i="29"/>
  <c r="G347" i="29"/>
  <c r="F347" i="29"/>
  <c r="E347" i="29"/>
  <c r="D347" i="29"/>
  <c r="C347" i="29"/>
  <c r="K346" i="29"/>
  <c r="J346" i="29"/>
  <c r="K345" i="29"/>
  <c r="J345" i="29"/>
  <c r="H345" i="29"/>
  <c r="G345" i="29"/>
  <c r="F345" i="29"/>
  <c r="E345" i="29"/>
  <c r="D345" i="29"/>
  <c r="C345" i="29"/>
  <c r="K344" i="29"/>
  <c r="J344" i="29"/>
  <c r="K343" i="29"/>
  <c r="J343" i="29"/>
  <c r="H343" i="29"/>
  <c r="G343" i="29"/>
  <c r="F343" i="29"/>
  <c r="E343" i="29"/>
  <c r="D343" i="29"/>
  <c r="C343" i="29"/>
  <c r="K342" i="29"/>
  <c r="J342" i="29"/>
  <c r="K341" i="29"/>
  <c r="J341" i="29"/>
  <c r="H341" i="29"/>
  <c r="G341" i="29"/>
  <c r="F341" i="29"/>
  <c r="E341" i="29"/>
  <c r="D341" i="29"/>
  <c r="C341" i="29"/>
  <c r="K340" i="29"/>
  <c r="J340" i="29"/>
  <c r="K339" i="29"/>
  <c r="J339" i="29"/>
  <c r="H339" i="29"/>
  <c r="G339" i="29"/>
  <c r="F339" i="29"/>
  <c r="E339" i="29"/>
  <c r="D339" i="29"/>
  <c r="C339" i="29"/>
  <c r="K338" i="29"/>
  <c r="J338" i="29"/>
  <c r="K337" i="29"/>
  <c r="J337" i="29"/>
  <c r="H337" i="29"/>
  <c r="G337" i="29"/>
  <c r="F337" i="29"/>
  <c r="E337" i="29"/>
  <c r="D337" i="29"/>
  <c r="C337" i="29"/>
  <c r="K336" i="29"/>
  <c r="J336" i="29"/>
  <c r="K335" i="29"/>
  <c r="J335" i="29"/>
  <c r="H335" i="29"/>
  <c r="G335" i="29"/>
  <c r="F335" i="29"/>
  <c r="E335" i="29"/>
  <c r="D335" i="29"/>
  <c r="C335" i="29"/>
  <c r="K334" i="29"/>
  <c r="J334" i="29"/>
  <c r="K333" i="29"/>
  <c r="J333" i="29"/>
  <c r="H333" i="29"/>
  <c r="G333" i="29"/>
  <c r="F333" i="29"/>
  <c r="E333" i="29"/>
  <c r="D333" i="29"/>
  <c r="C333" i="29"/>
  <c r="K332" i="29"/>
  <c r="J332" i="29"/>
  <c r="K331" i="29"/>
  <c r="J331" i="29"/>
  <c r="H331" i="29"/>
  <c r="G331" i="29"/>
  <c r="F331" i="29"/>
  <c r="E331" i="29"/>
  <c r="D331" i="29"/>
  <c r="C331" i="29"/>
  <c r="K330" i="29"/>
  <c r="J330" i="29"/>
  <c r="K329" i="29"/>
  <c r="J329" i="29"/>
  <c r="H329" i="29"/>
  <c r="G329" i="29"/>
  <c r="F329" i="29"/>
  <c r="E329" i="29"/>
  <c r="D329" i="29"/>
  <c r="C329" i="29"/>
  <c r="K328" i="29"/>
  <c r="J328" i="29"/>
  <c r="K327" i="29"/>
  <c r="J327" i="29"/>
  <c r="H327" i="29"/>
  <c r="G327" i="29"/>
  <c r="F327" i="29"/>
  <c r="E327" i="29"/>
  <c r="D327" i="29"/>
  <c r="C327" i="29"/>
  <c r="K326" i="29"/>
  <c r="J326" i="29"/>
  <c r="K325" i="29"/>
  <c r="J325" i="29"/>
  <c r="H325" i="29"/>
  <c r="G325" i="29"/>
  <c r="F325" i="29"/>
  <c r="E325" i="29"/>
  <c r="D325" i="29"/>
  <c r="C325" i="29"/>
  <c r="K324" i="29"/>
  <c r="J324" i="29"/>
  <c r="K323" i="29"/>
  <c r="J323" i="29"/>
  <c r="H323" i="29"/>
  <c r="G323" i="29"/>
  <c r="F323" i="29"/>
  <c r="E323" i="29"/>
  <c r="D323" i="29"/>
  <c r="C323" i="29"/>
  <c r="K322" i="29"/>
  <c r="J322" i="29"/>
  <c r="K321" i="29"/>
  <c r="J321" i="29"/>
  <c r="H321" i="29"/>
  <c r="G321" i="29"/>
  <c r="F321" i="29"/>
  <c r="E321" i="29"/>
  <c r="D321" i="29"/>
  <c r="C321" i="29"/>
  <c r="K320" i="29"/>
  <c r="J320" i="29"/>
  <c r="K319" i="29"/>
  <c r="J319" i="29"/>
  <c r="H319" i="29"/>
  <c r="G319" i="29"/>
  <c r="F319" i="29"/>
  <c r="E319" i="29"/>
  <c r="D319" i="29"/>
  <c r="C319" i="29"/>
  <c r="K318" i="29"/>
  <c r="J318" i="29"/>
  <c r="K317" i="29"/>
  <c r="J317" i="29"/>
  <c r="H317" i="29"/>
  <c r="G317" i="29"/>
  <c r="F317" i="29"/>
  <c r="E317" i="29"/>
  <c r="D317" i="29"/>
  <c r="C317" i="29"/>
  <c r="K316" i="29"/>
  <c r="J316" i="29"/>
  <c r="K315" i="29"/>
  <c r="J315" i="29"/>
  <c r="H315" i="29"/>
  <c r="G315" i="29"/>
  <c r="F315" i="29"/>
  <c r="E315" i="29"/>
  <c r="D315" i="29"/>
  <c r="C315" i="29"/>
  <c r="K314" i="29"/>
  <c r="J314" i="29"/>
  <c r="K313" i="29"/>
  <c r="J313" i="29"/>
  <c r="H313" i="29"/>
  <c r="G313" i="29"/>
  <c r="F313" i="29"/>
  <c r="E313" i="29"/>
  <c r="D313" i="29"/>
  <c r="C313" i="29"/>
  <c r="K312" i="29"/>
  <c r="J312" i="29"/>
  <c r="K311" i="29"/>
  <c r="J311" i="29"/>
  <c r="H311" i="29"/>
  <c r="G311" i="29"/>
  <c r="F311" i="29"/>
  <c r="E311" i="29"/>
  <c r="D311" i="29"/>
  <c r="C311" i="29"/>
  <c r="K310" i="29"/>
  <c r="J310" i="29"/>
  <c r="K309" i="29"/>
  <c r="J309" i="29"/>
  <c r="H309" i="29"/>
  <c r="G309" i="29"/>
  <c r="F309" i="29"/>
  <c r="E309" i="29"/>
  <c r="D309" i="29"/>
  <c r="C309" i="29"/>
  <c r="K308" i="29"/>
  <c r="J308" i="29"/>
  <c r="K307" i="29"/>
  <c r="J307" i="29"/>
  <c r="H307" i="29"/>
  <c r="G307" i="29"/>
  <c r="F307" i="29"/>
  <c r="E307" i="29"/>
  <c r="D307" i="29"/>
  <c r="C307" i="29"/>
  <c r="K306" i="29"/>
  <c r="J306" i="29"/>
  <c r="K305" i="29"/>
  <c r="J305" i="29"/>
  <c r="H305" i="29"/>
  <c r="G305" i="29"/>
  <c r="F305" i="29"/>
  <c r="E305" i="29"/>
  <c r="D305" i="29"/>
  <c r="C305" i="29"/>
  <c r="K304" i="29"/>
  <c r="J304" i="29"/>
  <c r="K303" i="29"/>
  <c r="J303" i="29"/>
  <c r="H303" i="29"/>
  <c r="G303" i="29"/>
  <c r="F303" i="29"/>
  <c r="E303" i="29"/>
  <c r="D303" i="29"/>
  <c r="C303" i="29"/>
  <c r="K302" i="29"/>
  <c r="J302" i="29"/>
  <c r="K301" i="29"/>
  <c r="J301" i="29"/>
  <c r="H301" i="29"/>
  <c r="G301" i="29"/>
  <c r="F301" i="29"/>
  <c r="E301" i="29"/>
  <c r="D301" i="29"/>
  <c r="C301" i="29"/>
  <c r="K300" i="29"/>
  <c r="J300" i="29"/>
  <c r="K299" i="29"/>
  <c r="J299" i="29"/>
  <c r="H299" i="29"/>
  <c r="G299" i="29"/>
  <c r="F299" i="29"/>
  <c r="E299" i="29"/>
  <c r="D299" i="29"/>
  <c r="C299" i="29"/>
  <c r="K298" i="29"/>
  <c r="J298" i="29"/>
  <c r="K297" i="29"/>
  <c r="J297" i="29"/>
  <c r="H297" i="29"/>
  <c r="G297" i="29"/>
  <c r="F297" i="29"/>
  <c r="E297" i="29"/>
  <c r="D297" i="29"/>
  <c r="C297" i="29"/>
  <c r="K296" i="29"/>
  <c r="J296" i="29"/>
  <c r="K295" i="29"/>
  <c r="J295" i="29"/>
  <c r="H295" i="29"/>
  <c r="G295" i="29"/>
  <c r="F295" i="29"/>
  <c r="E295" i="29"/>
  <c r="D295" i="29"/>
  <c r="C295" i="29"/>
  <c r="K294" i="29"/>
  <c r="J294" i="29"/>
  <c r="K293" i="29"/>
  <c r="J293" i="29"/>
  <c r="H293" i="29"/>
  <c r="G293" i="29"/>
  <c r="F293" i="29"/>
  <c r="E293" i="29"/>
  <c r="D293" i="29"/>
  <c r="C293" i="29"/>
  <c r="K292" i="29"/>
  <c r="J292" i="29"/>
  <c r="K291" i="29"/>
  <c r="J291" i="29"/>
  <c r="H291" i="29"/>
  <c r="G291" i="29"/>
  <c r="F291" i="29"/>
  <c r="E291" i="29"/>
  <c r="D291" i="29"/>
  <c r="C291" i="29"/>
  <c r="K290" i="29"/>
  <c r="J290" i="29"/>
  <c r="K289" i="29"/>
  <c r="J289" i="29"/>
  <c r="H289" i="29"/>
  <c r="G289" i="29"/>
  <c r="F289" i="29"/>
  <c r="E289" i="29"/>
  <c r="D289" i="29"/>
  <c r="C289" i="29"/>
  <c r="K288" i="29"/>
  <c r="J288" i="29"/>
  <c r="K287" i="29"/>
  <c r="J287" i="29"/>
  <c r="H287" i="29"/>
  <c r="G287" i="29"/>
  <c r="F287" i="29"/>
  <c r="E287" i="29"/>
  <c r="D287" i="29"/>
  <c r="C287" i="29"/>
  <c r="K286" i="29"/>
  <c r="J286" i="29"/>
  <c r="K285" i="29"/>
  <c r="J285" i="29"/>
  <c r="H285" i="29"/>
  <c r="G285" i="29"/>
  <c r="F285" i="29"/>
  <c r="E285" i="29"/>
  <c r="D285" i="29"/>
  <c r="C285" i="29"/>
  <c r="K284" i="29"/>
  <c r="J284" i="29"/>
  <c r="K283" i="29"/>
  <c r="J283" i="29"/>
  <c r="H283" i="29"/>
  <c r="G283" i="29"/>
  <c r="F283" i="29"/>
  <c r="E283" i="29"/>
  <c r="D283" i="29"/>
  <c r="C283" i="29"/>
  <c r="K282" i="29"/>
  <c r="J282" i="29"/>
  <c r="K281" i="29"/>
  <c r="J281" i="29"/>
  <c r="H281" i="29"/>
  <c r="G281" i="29"/>
  <c r="F281" i="29"/>
  <c r="E281" i="29"/>
  <c r="D281" i="29"/>
  <c r="C281" i="29"/>
  <c r="K280" i="29"/>
  <c r="J280" i="29"/>
  <c r="K279" i="29"/>
  <c r="J279" i="29"/>
  <c r="H279" i="29"/>
  <c r="G279" i="29"/>
  <c r="F279" i="29"/>
  <c r="E279" i="29"/>
  <c r="D279" i="29"/>
  <c r="C279" i="29"/>
  <c r="K278" i="29"/>
  <c r="J278" i="29"/>
  <c r="K277" i="29"/>
  <c r="J277" i="29"/>
  <c r="H277" i="29"/>
  <c r="G277" i="29"/>
  <c r="F277" i="29"/>
  <c r="E277" i="29"/>
  <c r="D277" i="29"/>
  <c r="C277" i="29"/>
  <c r="K276" i="29"/>
  <c r="J276" i="29"/>
  <c r="K275" i="29"/>
  <c r="J275" i="29"/>
  <c r="H275" i="29"/>
  <c r="G275" i="29"/>
  <c r="F275" i="29"/>
  <c r="E275" i="29"/>
  <c r="D275" i="29"/>
  <c r="C275" i="29"/>
  <c r="K274" i="29"/>
  <c r="J274" i="29"/>
  <c r="K273" i="29"/>
  <c r="J273" i="29"/>
  <c r="H273" i="29"/>
  <c r="G273" i="29"/>
  <c r="F273" i="29"/>
  <c r="E273" i="29"/>
  <c r="D273" i="29"/>
  <c r="C273" i="29"/>
  <c r="K272" i="29"/>
  <c r="J272" i="29"/>
  <c r="K271" i="29"/>
  <c r="J271" i="29"/>
  <c r="H271" i="29"/>
  <c r="G271" i="29"/>
  <c r="F271" i="29"/>
  <c r="E271" i="29"/>
  <c r="D271" i="29"/>
  <c r="C271" i="29"/>
  <c r="K270" i="29"/>
  <c r="J270" i="29"/>
  <c r="K269" i="29"/>
  <c r="J269" i="29"/>
  <c r="H269" i="29"/>
  <c r="G269" i="29"/>
  <c r="F269" i="29"/>
  <c r="E269" i="29"/>
  <c r="D269" i="29"/>
  <c r="C269" i="29"/>
  <c r="K268" i="29"/>
  <c r="J268" i="29"/>
  <c r="K267" i="29"/>
  <c r="J267" i="29"/>
  <c r="H267" i="29"/>
  <c r="G267" i="29"/>
  <c r="F267" i="29"/>
  <c r="E267" i="29"/>
  <c r="D267" i="29"/>
  <c r="C267" i="29"/>
  <c r="K266" i="29"/>
  <c r="J266" i="29"/>
  <c r="K265" i="29"/>
  <c r="J265" i="29"/>
  <c r="H265" i="29"/>
  <c r="G265" i="29"/>
  <c r="F265" i="29"/>
  <c r="E265" i="29"/>
  <c r="D265" i="29"/>
  <c r="C265" i="29"/>
  <c r="K264" i="29"/>
  <c r="J264" i="29"/>
  <c r="K263" i="29"/>
  <c r="J263" i="29"/>
  <c r="H263" i="29"/>
  <c r="G263" i="29"/>
  <c r="F263" i="29"/>
  <c r="E263" i="29"/>
  <c r="D263" i="29"/>
  <c r="C263" i="29"/>
  <c r="K262" i="29"/>
  <c r="J262" i="29"/>
  <c r="K261" i="29"/>
  <c r="J261" i="29"/>
  <c r="H261" i="29"/>
  <c r="G261" i="29"/>
  <c r="F261" i="29"/>
  <c r="E261" i="29"/>
  <c r="D261" i="29"/>
  <c r="C261" i="29"/>
  <c r="K260" i="29"/>
  <c r="J260" i="29"/>
  <c r="K259" i="29"/>
  <c r="J259" i="29"/>
  <c r="H259" i="29"/>
  <c r="G259" i="29"/>
  <c r="F259" i="29"/>
  <c r="E259" i="29"/>
  <c r="D259" i="29"/>
  <c r="C259" i="29"/>
  <c r="K258" i="29"/>
  <c r="J258" i="29"/>
  <c r="K257" i="29"/>
  <c r="J257" i="29"/>
  <c r="H257" i="29"/>
  <c r="G257" i="29"/>
  <c r="F257" i="29"/>
  <c r="E257" i="29"/>
  <c r="D257" i="29"/>
  <c r="C257" i="29"/>
  <c r="K256" i="29"/>
  <c r="J256" i="29"/>
  <c r="K255" i="29"/>
  <c r="J255" i="29"/>
  <c r="H255" i="29"/>
  <c r="G255" i="29"/>
  <c r="F255" i="29"/>
  <c r="E255" i="29"/>
  <c r="D255" i="29"/>
  <c r="C255" i="29"/>
  <c r="K254" i="29"/>
  <c r="J254" i="29"/>
  <c r="K253" i="29"/>
  <c r="J253" i="29"/>
  <c r="H253" i="29"/>
  <c r="G253" i="29"/>
  <c r="F253" i="29"/>
  <c r="E253" i="29"/>
  <c r="D253" i="29"/>
  <c r="C253" i="29"/>
  <c r="K252" i="29"/>
  <c r="J252" i="29"/>
  <c r="K251" i="29"/>
  <c r="J251" i="29"/>
  <c r="H251" i="29"/>
  <c r="G251" i="29"/>
  <c r="F251" i="29"/>
  <c r="E251" i="29"/>
  <c r="D251" i="29"/>
  <c r="C251" i="29"/>
  <c r="K250" i="29"/>
  <c r="J250" i="29"/>
  <c r="K249" i="29"/>
  <c r="J249" i="29"/>
  <c r="H249" i="29"/>
  <c r="G249" i="29"/>
  <c r="F249" i="29"/>
  <c r="E249" i="29"/>
  <c r="D249" i="29"/>
  <c r="C249" i="29"/>
  <c r="K248" i="29"/>
  <c r="J248" i="29"/>
  <c r="K247" i="29"/>
  <c r="J247" i="29"/>
  <c r="H247" i="29"/>
  <c r="G247" i="29"/>
  <c r="F247" i="29"/>
  <c r="E247" i="29"/>
  <c r="D247" i="29"/>
  <c r="C247" i="29"/>
  <c r="K246" i="29"/>
  <c r="J246" i="29"/>
  <c r="K245" i="29"/>
  <c r="J245" i="29"/>
  <c r="H245" i="29"/>
  <c r="G245" i="29"/>
  <c r="F245" i="29"/>
  <c r="E245" i="29"/>
  <c r="D245" i="29"/>
  <c r="C245" i="29"/>
  <c r="K244" i="29"/>
  <c r="J244" i="29"/>
  <c r="K243" i="29"/>
  <c r="J243" i="29"/>
  <c r="H243" i="29"/>
  <c r="G243" i="29"/>
  <c r="F243" i="29"/>
  <c r="E243" i="29"/>
  <c r="D243" i="29"/>
  <c r="C243" i="29"/>
  <c r="K242" i="29"/>
  <c r="J242" i="29"/>
  <c r="K241" i="29"/>
  <c r="J241" i="29"/>
  <c r="H241" i="29"/>
  <c r="G241" i="29"/>
  <c r="F241" i="29"/>
  <c r="E241" i="29"/>
  <c r="D241" i="29"/>
  <c r="C241" i="29"/>
  <c r="K240" i="29"/>
  <c r="J240" i="29"/>
  <c r="K239" i="29"/>
  <c r="J239" i="29"/>
  <c r="H239" i="29"/>
  <c r="G239" i="29"/>
  <c r="F239" i="29"/>
  <c r="E239" i="29"/>
  <c r="D239" i="29"/>
  <c r="C239" i="29"/>
  <c r="K238" i="29"/>
  <c r="J238" i="29"/>
  <c r="K237" i="29"/>
  <c r="J237" i="29"/>
  <c r="H237" i="29"/>
  <c r="G237" i="29"/>
  <c r="F237" i="29"/>
  <c r="E237" i="29"/>
  <c r="D237" i="29"/>
  <c r="C237" i="29"/>
  <c r="K236" i="29"/>
  <c r="J236" i="29"/>
  <c r="K235" i="29"/>
  <c r="J235" i="29"/>
  <c r="H235" i="29"/>
  <c r="G235" i="29"/>
  <c r="F235" i="29"/>
  <c r="E235" i="29"/>
  <c r="D235" i="29"/>
  <c r="C235" i="29"/>
  <c r="K234" i="29"/>
  <c r="J234" i="29"/>
  <c r="K233" i="29"/>
  <c r="J233" i="29"/>
  <c r="H233" i="29"/>
  <c r="G233" i="29"/>
  <c r="F233" i="29"/>
  <c r="E233" i="29"/>
  <c r="D233" i="29"/>
  <c r="C233" i="29"/>
  <c r="K232" i="29"/>
  <c r="J232" i="29"/>
  <c r="K231" i="29"/>
  <c r="J231" i="29"/>
  <c r="H231" i="29"/>
  <c r="G231" i="29"/>
  <c r="F231" i="29"/>
  <c r="E231" i="29"/>
  <c r="D231" i="29"/>
  <c r="C231" i="29"/>
  <c r="K230" i="29"/>
  <c r="J230" i="29"/>
  <c r="K229" i="29"/>
  <c r="J229" i="29"/>
  <c r="H229" i="29"/>
  <c r="G229" i="29"/>
  <c r="F229" i="29"/>
  <c r="E229" i="29"/>
  <c r="D229" i="29"/>
  <c r="C229" i="29"/>
  <c r="K228" i="29"/>
  <c r="J228" i="29"/>
  <c r="K227" i="29"/>
  <c r="J227" i="29"/>
  <c r="H227" i="29"/>
  <c r="G227" i="29"/>
  <c r="F227" i="29"/>
  <c r="E227" i="29"/>
  <c r="D227" i="29"/>
  <c r="C227" i="29"/>
  <c r="K226" i="29"/>
  <c r="J226" i="29"/>
  <c r="K225" i="29"/>
  <c r="J225" i="29"/>
  <c r="H225" i="29"/>
  <c r="G225" i="29"/>
  <c r="F225" i="29"/>
  <c r="E225" i="29"/>
  <c r="D225" i="29"/>
  <c r="C225" i="29"/>
  <c r="K224" i="29"/>
  <c r="J224" i="29"/>
  <c r="K223" i="29"/>
  <c r="J223" i="29"/>
  <c r="H223" i="29"/>
  <c r="G223" i="29"/>
  <c r="F223" i="29"/>
  <c r="E223" i="29"/>
  <c r="D223" i="29"/>
  <c r="C223" i="29"/>
  <c r="K222" i="29"/>
  <c r="J222" i="29"/>
  <c r="K221" i="29"/>
  <c r="J221" i="29"/>
  <c r="H221" i="29"/>
  <c r="G221" i="29"/>
  <c r="F221" i="29"/>
  <c r="E221" i="29"/>
  <c r="D221" i="29"/>
  <c r="C221" i="29"/>
  <c r="K220" i="29"/>
  <c r="J220" i="29"/>
  <c r="K219" i="29"/>
  <c r="J219" i="29"/>
  <c r="H219" i="29"/>
  <c r="G219" i="29"/>
  <c r="F219" i="29"/>
  <c r="E219" i="29"/>
  <c r="D219" i="29"/>
  <c r="C219" i="29"/>
  <c r="K218" i="29"/>
  <c r="J218" i="29"/>
  <c r="K217" i="29"/>
  <c r="J217" i="29"/>
  <c r="H217" i="29"/>
  <c r="G217" i="29"/>
  <c r="F217" i="29"/>
  <c r="E217" i="29"/>
  <c r="D217" i="29"/>
  <c r="C217" i="29"/>
  <c r="K216" i="29"/>
  <c r="J216" i="29"/>
  <c r="K215" i="29"/>
  <c r="J215" i="29"/>
  <c r="H215" i="29"/>
  <c r="G215" i="29"/>
  <c r="F215" i="29"/>
  <c r="E215" i="29"/>
  <c r="D215" i="29"/>
  <c r="C215" i="29"/>
  <c r="K214" i="29"/>
  <c r="J214" i="29"/>
  <c r="K213" i="29"/>
  <c r="J213" i="29"/>
  <c r="H213" i="29"/>
  <c r="G213" i="29"/>
  <c r="F213" i="29"/>
  <c r="E213" i="29"/>
  <c r="D213" i="29"/>
  <c r="C213" i="29"/>
  <c r="K212" i="29"/>
  <c r="J212" i="29"/>
  <c r="K211" i="29"/>
  <c r="J211" i="29"/>
  <c r="H211" i="29"/>
  <c r="G211" i="29"/>
  <c r="F211" i="29"/>
  <c r="E211" i="29"/>
  <c r="D211" i="29"/>
  <c r="C211" i="29"/>
  <c r="K210" i="29"/>
  <c r="J210" i="29"/>
  <c r="K209" i="29"/>
  <c r="J209" i="29"/>
  <c r="H209" i="29"/>
  <c r="G209" i="29"/>
  <c r="F209" i="29"/>
  <c r="E209" i="29"/>
  <c r="D209" i="29"/>
  <c r="C209" i="29"/>
  <c r="K208" i="29"/>
  <c r="J208" i="29"/>
  <c r="K207" i="29"/>
  <c r="J207" i="29"/>
  <c r="H207" i="29"/>
  <c r="G207" i="29"/>
  <c r="F207" i="29"/>
  <c r="E207" i="29"/>
  <c r="D207" i="29"/>
  <c r="C207" i="29"/>
  <c r="K206" i="29"/>
  <c r="J206" i="29"/>
  <c r="K205" i="29"/>
  <c r="J205" i="29"/>
  <c r="H205" i="29"/>
  <c r="G205" i="29"/>
  <c r="F205" i="29"/>
  <c r="E205" i="29"/>
  <c r="D205" i="29"/>
  <c r="C205" i="29"/>
  <c r="K204" i="29"/>
  <c r="J204" i="29"/>
  <c r="K203" i="29"/>
  <c r="J203" i="29"/>
  <c r="H203" i="29"/>
  <c r="G203" i="29"/>
  <c r="F203" i="29"/>
  <c r="E203" i="29"/>
  <c r="D203" i="29"/>
  <c r="C203" i="29"/>
  <c r="K202" i="29"/>
  <c r="J202" i="29"/>
  <c r="K201" i="29"/>
  <c r="J201" i="29"/>
  <c r="H201" i="29"/>
  <c r="G201" i="29"/>
  <c r="F201" i="29"/>
  <c r="E201" i="29"/>
  <c r="D201" i="29"/>
  <c r="C201" i="29"/>
  <c r="K200" i="29"/>
  <c r="J200" i="29"/>
  <c r="K199" i="29"/>
  <c r="J199" i="29"/>
  <c r="H199" i="29"/>
  <c r="G199" i="29"/>
  <c r="F199" i="29"/>
  <c r="E199" i="29"/>
  <c r="D199" i="29"/>
  <c r="C199" i="29"/>
  <c r="K198" i="29"/>
  <c r="J198" i="29"/>
  <c r="K197" i="29"/>
  <c r="J197" i="29"/>
  <c r="H197" i="29"/>
  <c r="G197" i="29"/>
  <c r="F197" i="29"/>
  <c r="E197" i="29"/>
  <c r="D197" i="29"/>
  <c r="C197" i="29"/>
  <c r="K196" i="29"/>
  <c r="J196" i="29"/>
  <c r="K195" i="29"/>
  <c r="J195" i="29"/>
  <c r="H195" i="29"/>
  <c r="G195" i="29"/>
  <c r="F195" i="29"/>
  <c r="E195" i="29"/>
  <c r="D195" i="29"/>
  <c r="C195" i="29"/>
  <c r="K194" i="29"/>
  <c r="J194" i="29"/>
  <c r="K193" i="29"/>
  <c r="J193" i="29"/>
  <c r="H193" i="29"/>
  <c r="G193" i="29"/>
  <c r="F193" i="29"/>
  <c r="E193" i="29"/>
  <c r="D193" i="29"/>
  <c r="C193" i="29"/>
  <c r="K192" i="29"/>
  <c r="J192" i="29"/>
  <c r="K191" i="29"/>
  <c r="J191" i="29"/>
  <c r="H191" i="29"/>
  <c r="G191" i="29"/>
  <c r="F191" i="29"/>
  <c r="E191" i="29"/>
  <c r="D191" i="29"/>
  <c r="C191" i="29"/>
  <c r="K190" i="29"/>
  <c r="J190" i="29"/>
  <c r="K189" i="29"/>
  <c r="J189" i="29"/>
  <c r="H189" i="29"/>
  <c r="G189" i="29"/>
  <c r="F189" i="29"/>
  <c r="E189" i="29"/>
  <c r="D189" i="29"/>
  <c r="C189" i="29"/>
  <c r="K188" i="29"/>
  <c r="J188" i="29"/>
  <c r="K187" i="29"/>
  <c r="J187" i="29"/>
  <c r="H187" i="29"/>
  <c r="G187" i="29"/>
  <c r="F187" i="29"/>
  <c r="E187" i="29"/>
  <c r="D187" i="29"/>
  <c r="C187" i="29"/>
  <c r="K186" i="29"/>
  <c r="J186" i="29"/>
  <c r="K185" i="29"/>
  <c r="J185" i="29"/>
  <c r="H185" i="29"/>
  <c r="G185" i="29"/>
  <c r="F185" i="29"/>
  <c r="E185" i="29"/>
  <c r="D185" i="29"/>
  <c r="C185" i="29"/>
  <c r="K184" i="29"/>
  <c r="J184" i="29"/>
  <c r="K183" i="29"/>
  <c r="J183" i="29"/>
  <c r="H183" i="29"/>
  <c r="G183" i="29"/>
  <c r="F183" i="29"/>
  <c r="E183" i="29"/>
  <c r="D183" i="29"/>
  <c r="C183" i="29"/>
  <c r="K182" i="29"/>
  <c r="J182" i="29"/>
  <c r="K181" i="29"/>
  <c r="J181" i="29"/>
  <c r="H181" i="29"/>
  <c r="G181" i="29"/>
  <c r="F181" i="29"/>
  <c r="E181" i="29"/>
  <c r="D181" i="29"/>
  <c r="C181" i="29"/>
  <c r="K180" i="29"/>
  <c r="J180" i="29"/>
  <c r="K179" i="29"/>
  <c r="J179" i="29"/>
  <c r="H179" i="29"/>
  <c r="G179" i="29"/>
  <c r="F179" i="29"/>
  <c r="E179" i="29"/>
  <c r="D179" i="29"/>
  <c r="C179" i="29"/>
  <c r="K178" i="29"/>
  <c r="J178" i="29"/>
  <c r="K177" i="29"/>
  <c r="J177" i="29"/>
  <c r="H177" i="29"/>
  <c r="G177" i="29"/>
  <c r="F177" i="29"/>
  <c r="E177" i="29"/>
  <c r="D177" i="29"/>
  <c r="C177" i="29"/>
  <c r="K176" i="29"/>
  <c r="J176" i="29"/>
  <c r="K175" i="29"/>
  <c r="J175" i="29"/>
  <c r="H175" i="29"/>
  <c r="G175" i="29"/>
  <c r="F175" i="29"/>
  <c r="E175" i="29"/>
  <c r="D175" i="29"/>
  <c r="C175" i="29"/>
  <c r="K174" i="29"/>
  <c r="J174" i="29"/>
  <c r="K173" i="29"/>
  <c r="J173" i="29"/>
  <c r="H173" i="29"/>
  <c r="G173" i="29"/>
  <c r="F173" i="29"/>
  <c r="E173" i="29"/>
  <c r="D173" i="29"/>
  <c r="C173" i="29"/>
  <c r="K172" i="29"/>
  <c r="J172" i="29"/>
  <c r="K171" i="29"/>
  <c r="J171" i="29"/>
  <c r="H171" i="29"/>
  <c r="G171" i="29"/>
  <c r="F171" i="29"/>
  <c r="E171" i="29"/>
  <c r="D171" i="29"/>
  <c r="C171" i="29"/>
  <c r="K170" i="29"/>
  <c r="J170" i="29"/>
  <c r="K169" i="29"/>
  <c r="J169" i="29"/>
  <c r="H169" i="29"/>
  <c r="G169" i="29"/>
  <c r="F169" i="29"/>
  <c r="E169" i="29"/>
  <c r="D169" i="29"/>
  <c r="C169" i="29"/>
  <c r="K168" i="29"/>
  <c r="J168" i="29"/>
  <c r="K167" i="29"/>
  <c r="J167" i="29"/>
  <c r="H167" i="29"/>
  <c r="G167" i="29"/>
  <c r="F167" i="29"/>
  <c r="E167" i="29"/>
  <c r="D167" i="29"/>
  <c r="C167" i="29"/>
  <c r="K166" i="29"/>
  <c r="J166" i="29"/>
  <c r="K165" i="29"/>
  <c r="J165" i="29"/>
  <c r="H165" i="29"/>
  <c r="G165" i="29"/>
  <c r="F165" i="29"/>
  <c r="E165" i="29"/>
  <c r="D165" i="29"/>
  <c r="C165" i="29"/>
  <c r="K164" i="29"/>
  <c r="J164" i="29"/>
  <c r="K163" i="29"/>
  <c r="J163" i="29"/>
  <c r="H163" i="29"/>
  <c r="G163" i="29"/>
  <c r="F163" i="29"/>
  <c r="E163" i="29"/>
  <c r="D163" i="29"/>
  <c r="C163" i="29"/>
  <c r="K162" i="29"/>
  <c r="J162" i="29"/>
  <c r="K161" i="29"/>
  <c r="J161" i="29"/>
  <c r="H161" i="29"/>
  <c r="G161" i="29"/>
  <c r="F161" i="29"/>
  <c r="E161" i="29"/>
  <c r="D161" i="29"/>
  <c r="C161" i="29"/>
  <c r="K160" i="29"/>
  <c r="J160" i="29"/>
  <c r="K159" i="29"/>
  <c r="J159" i="29"/>
  <c r="H159" i="29"/>
  <c r="G159" i="29"/>
  <c r="F159" i="29"/>
  <c r="E159" i="29"/>
  <c r="D159" i="29"/>
  <c r="C159" i="29"/>
  <c r="K158" i="29"/>
  <c r="J158" i="29"/>
  <c r="K157" i="29"/>
  <c r="J157" i="29"/>
  <c r="H157" i="29"/>
  <c r="G157" i="29"/>
  <c r="F157" i="29"/>
  <c r="E157" i="29"/>
  <c r="D157" i="29"/>
  <c r="C157" i="29"/>
  <c r="K156" i="29"/>
  <c r="J156" i="29"/>
  <c r="K155" i="29"/>
  <c r="J155" i="29"/>
  <c r="H155" i="29"/>
  <c r="G155" i="29"/>
  <c r="F155" i="29"/>
  <c r="E155" i="29"/>
  <c r="D155" i="29"/>
  <c r="C155" i="29"/>
  <c r="K154" i="29"/>
  <c r="J154" i="29"/>
  <c r="K153" i="29"/>
  <c r="J153" i="29"/>
  <c r="H153" i="29"/>
  <c r="G153" i="29"/>
  <c r="F153" i="29"/>
  <c r="E153" i="29"/>
  <c r="D153" i="29"/>
  <c r="C153" i="29"/>
  <c r="K152" i="29"/>
  <c r="J152" i="29"/>
  <c r="K151" i="29"/>
  <c r="J151" i="29"/>
  <c r="H151" i="29"/>
  <c r="G151" i="29"/>
  <c r="F151" i="29"/>
  <c r="E151" i="29"/>
  <c r="D151" i="29"/>
  <c r="C151" i="29"/>
  <c r="K150" i="29"/>
  <c r="J150" i="29"/>
  <c r="K149" i="29"/>
  <c r="J149" i="29"/>
  <c r="H149" i="29"/>
  <c r="G149" i="29"/>
  <c r="F149" i="29"/>
  <c r="E149" i="29"/>
  <c r="D149" i="29"/>
  <c r="C149" i="29"/>
  <c r="K148" i="29"/>
  <c r="J148" i="29"/>
  <c r="K147" i="29"/>
  <c r="J147" i="29"/>
  <c r="H147" i="29"/>
  <c r="G147" i="29"/>
  <c r="F147" i="29"/>
  <c r="E147" i="29"/>
  <c r="D147" i="29"/>
  <c r="C147" i="29"/>
  <c r="K146" i="29"/>
  <c r="J146" i="29"/>
  <c r="K145" i="29"/>
  <c r="J145" i="29"/>
  <c r="H145" i="29"/>
  <c r="G145" i="29"/>
  <c r="F145" i="29"/>
  <c r="E145" i="29"/>
  <c r="D145" i="29"/>
  <c r="C145" i="29"/>
  <c r="K144" i="29"/>
  <c r="J144" i="29"/>
  <c r="K143" i="29"/>
  <c r="J143" i="29"/>
  <c r="H143" i="29"/>
  <c r="G143" i="29"/>
  <c r="F143" i="29"/>
  <c r="E143" i="29"/>
  <c r="D143" i="29"/>
  <c r="C143" i="29"/>
  <c r="K142" i="29"/>
  <c r="J142" i="29"/>
  <c r="K141" i="29"/>
  <c r="J141" i="29"/>
  <c r="H141" i="29"/>
  <c r="G141" i="29"/>
  <c r="F141" i="29"/>
  <c r="E141" i="29"/>
  <c r="D141" i="29"/>
  <c r="C141" i="29"/>
  <c r="K140" i="29"/>
  <c r="J140" i="29"/>
  <c r="K139" i="29"/>
  <c r="J139" i="29"/>
  <c r="H139" i="29"/>
  <c r="G139" i="29"/>
  <c r="F139" i="29"/>
  <c r="E139" i="29"/>
  <c r="D139" i="29"/>
  <c r="C139" i="29"/>
  <c r="K138" i="29"/>
  <c r="J138" i="29"/>
  <c r="K137" i="29"/>
  <c r="J137" i="29"/>
  <c r="H137" i="29"/>
  <c r="G137" i="29"/>
  <c r="F137" i="29"/>
  <c r="E137" i="29"/>
  <c r="D137" i="29"/>
  <c r="C137" i="29"/>
  <c r="K136" i="29"/>
  <c r="J136" i="29"/>
  <c r="K135" i="29"/>
  <c r="J135" i="29"/>
  <c r="H135" i="29"/>
  <c r="G135" i="29"/>
  <c r="F135" i="29"/>
  <c r="E135" i="29"/>
  <c r="D135" i="29"/>
  <c r="C135" i="29"/>
  <c r="K134" i="29"/>
  <c r="J134" i="29"/>
  <c r="K133" i="29"/>
  <c r="J133" i="29"/>
  <c r="H133" i="29"/>
  <c r="G133" i="29"/>
  <c r="F133" i="29"/>
  <c r="E133" i="29"/>
  <c r="D133" i="29"/>
  <c r="C133" i="29"/>
  <c r="K132" i="29"/>
  <c r="J132" i="29"/>
  <c r="K131" i="29"/>
  <c r="J131" i="29"/>
  <c r="H131" i="29"/>
  <c r="G131" i="29"/>
  <c r="F131" i="29"/>
  <c r="E131" i="29"/>
  <c r="D131" i="29"/>
  <c r="C131" i="29"/>
  <c r="K130" i="29"/>
  <c r="J130" i="29"/>
  <c r="K129" i="29"/>
  <c r="J129" i="29"/>
  <c r="H129" i="29"/>
  <c r="G129" i="29"/>
  <c r="F129" i="29"/>
  <c r="E129" i="29"/>
  <c r="D129" i="29"/>
  <c r="C129" i="29"/>
  <c r="K128" i="29"/>
  <c r="J128" i="29"/>
  <c r="K127" i="29"/>
  <c r="J127" i="29"/>
  <c r="H127" i="29"/>
  <c r="G127" i="29"/>
  <c r="F127" i="29"/>
  <c r="E127" i="29"/>
  <c r="D127" i="29"/>
  <c r="C127" i="29"/>
  <c r="K126" i="29"/>
  <c r="J126" i="29"/>
  <c r="K125" i="29"/>
  <c r="J125" i="29"/>
  <c r="H125" i="29"/>
  <c r="G125" i="29"/>
  <c r="F125" i="29"/>
  <c r="E125" i="29"/>
  <c r="D125" i="29"/>
  <c r="C125" i="29"/>
  <c r="K124" i="29"/>
  <c r="J124" i="29"/>
  <c r="K123" i="29"/>
  <c r="J123" i="29"/>
  <c r="H123" i="29"/>
  <c r="G123" i="29"/>
  <c r="F123" i="29"/>
  <c r="E123" i="29"/>
  <c r="D123" i="29"/>
  <c r="C123" i="29"/>
  <c r="K122" i="29"/>
  <c r="J122" i="29"/>
  <c r="K121" i="29"/>
  <c r="J121" i="29"/>
  <c r="H121" i="29"/>
  <c r="G121" i="29"/>
  <c r="F121" i="29"/>
  <c r="E121" i="29"/>
  <c r="D121" i="29"/>
  <c r="C121" i="29"/>
  <c r="K120" i="29"/>
  <c r="J120" i="29"/>
  <c r="K119" i="29"/>
  <c r="J119" i="29"/>
  <c r="H119" i="29"/>
  <c r="G119" i="29"/>
  <c r="F119" i="29"/>
  <c r="E119" i="29"/>
  <c r="D119" i="29"/>
  <c r="C119" i="29"/>
  <c r="K118" i="29"/>
  <c r="J118" i="29"/>
  <c r="K117" i="29"/>
  <c r="J117" i="29"/>
  <c r="H117" i="29"/>
  <c r="G117" i="29"/>
  <c r="F117" i="29"/>
  <c r="E117" i="29"/>
  <c r="D117" i="29"/>
  <c r="C117" i="29"/>
  <c r="K116" i="29"/>
  <c r="J116" i="29"/>
  <c r="K115" i="29"/>
  <c r="J115" i="29"/>
  <c r="H115" i="29"/>
  <c r="G115" i="29"/>
  <c r="F115" i="29"/>
  <c r="E115" i="29"/>
  <c r="D115" i="29"/>
  <c r="C115" i="29"/>
  <c r="K114" i="29"/>
  <c r="J114" i="29"/>
  <c r="K113" i="29"/>
  <c r="J113" i="29"/>
  <c r="H113" i="29"/>
  <c r="G113" i="29"/>
  <c r="F113" i="29"/>
  <c r="E113" i="29"/>
  <c r="D113" i="29"/>
  <c r="C113" i="29"/>
  <c r="K112" i="29"/>
  <c r="J112" i="29"/>
  <c r="K111" i="29"/>
  <c r="J111" i="29"/>
  <c r="H111" i="29"/>
  <c r="G111" i="29"/>
  <c r="F111" i="29"/>
  <c r="E111" i="29"/>
  <c r="D111" i="29"/>
  <c r="C111" i="29"/>
  <c r="K110" i="29"/>
  <c r="J110" i="29"/>
  <c r="K109" i="29"/>
  <c r="J109" i="29"/>
  <c r="H109" i="29"/>
  <c r="G109" i="29"/>
  <c r="F109" i="29"/>
  <c r="E109" i="29"/>
  <c r="D109" i="29"/>
  <c r="C109" i="29"/>
  <c r="K108" i="29"/>
  <c r="J108" i="29"/>
  <c r="K107" i="29"/>
  <c r="J107" i="29"/>
  <c r="H107" i="29"/>
  <c r="G107" i="29"/>
  <c r="F107" i="29"/>
  <c r="E107" i="29"/>
  <c r="D107" i="29"/>
  <c r="C107" i="29"/>
  <c r="K106" i="29"/>
  <c r="J106" i="29"/>
  <c r="K105" i="29"/>
  <c r="J105" i="29"/>
  <c r="H105" i="29"/>
  <c r="G105" i="29"/>
  <c r="F105" i="29"/>
  <c r="E105" i="29"/>
  <c r="D105" i="29"/>
  <c r="C105" i="29"/>
  <c r="K104" i="29"/>
  <c r="J104" i="29"/>
  <c r="K103" i="29"/>
  <c r="J103" i="29"/>
  <c r="H103" i="29"/>
  <c r="G103" i="29"/>
  <c r="F103" i="29"/>
  <c r="E103" i="29"/>
  <c r="D103" i="29"/>
  <c r="C103" i="29"/>
  <c r="K102" i="29"/>
  <c r="J102" i="29"/>
  <c r="K101" i="29"/>
  <c r="J101" i="29"/>
  <c r="H101" i="29"/>
  <c r="G101" i="29"/>
  <c r="F101" i="29"/>
  <c r="E101" i="29"/>
  <c r="D101" i="29"/>
  <c r="C101" i="29"/>
  <c r="K100" i="29"/>
  <c r="J100" i="29"/>
  <c r="K99" i="29"/>
  <c r="J99" i="29"/>
  <c r="H99" i="29"/>
  <c r="G99" i="29"/>
  <c r="F99" i="29"/>
  <c r="E99" i="29"/>
  <c r="D99" i="29"/>
  <c r="C99" i="29"/>
  <c r="K98" i="29"/>
  <c r="J98" i="29"/>
  <c r="K97" i="29"/>
  <c r="J97" i="29"/>
  <c r="H97" i="29"/>
  <c r="G97" i="29"/>
  <c r="F97" i="29"/>
  <c r="E97" i="29"/>
  <c r="D97" i="29"/>
  <c r="C97" i="29"/>
  <c r="K96" i="29"/>
  <c r="J96" i="29"/>
  <c r="K95" i="29"/>
  <c r="J95" i="29"/>
  <c r="H95" i="29"/>
  <c r="G95" i="29"/>
  <c r="F95" i="29"/>
  <c r="E95" i="29"/>
  <c r="D95" i="29"/>
  <c r="C95" i="29"/>
  <c r="K94" i="29"/>
  <c r="J94" i="29"/>
  <c r="K93" i="29"/>
  <c r="J93" i="29"/>
  <c r="H93" i="29"/>
  <c r="G93" i="29"/>
  <c r="F93" i="29"/>
  <c r="E93" i="29"/>
  <c r="D93" i="29"/>
  <c r="C93" i="29"/>
  <c r="K92" i="29"/>
  <c r="J92" i="29"/>
  <c r="K91" i="29"/>
  <c r="J91" i="29"/>
  <c r="H91" i="29"/>
  <c r="G91" i="29"/>
  <c r="F91" i="29"/>
  <c r="E91" i="29"/>
  <c r="D91" i="29"/>
  <c r="C91" i="29"/>
  <c r="K90" i="29"/>
  <c r="J90" i="29"/>
  <c r="K89" i="29"/>
  <c r="J89" i="29"/>
  <c r="H89" i="29"/>
  <c r="G89" i="29"/>
  <c r="F89" i="29"/>
  <c r="E89" i="29"/>
  <c r="D89" i="29"/>
  <c r="C89" i="29"/>
  <c r="K88" i="29"/>
  <c r="J88" i="29"/>
  <c r="K87" i="29"/>
  <c r="J87" i="29"/>
  <c r="H87" i="29"/>
  <c r="G87" i="29"/>
  <c r="F87" i="29"/>
  <c r="E87" i="29"/>
  <c r="D87" i="29"/>
  <c r="C87" i="29"/>
  <c r="K86" i="29"/>
  <c r="J86" i="29"/>
  <c r="K85" i="29"/>
  <c r="J85" i="29"/>
  <c r="H85" i="29"/>
  <c r="G85" i="29"/>
  <c r="F85" i="29"/>
  <c r="E85" i="29"/>
  <c r="D85" i="29"/>
  <c r="C85" i="29"/>
  <c r="K84" i="29"/>
  <c r="J84" i="29"/>
  <c r="K83" i="29"/>
  <c r="J83" i="29"/>
  <c r="H83" i="29"/>
  <c r="G83" i="29"/>
  <c r="F83" i="29"/>
  <c r="E83" i="29"/>
  <c r="D83" i="29"/>
  <c r="C83" i="29"/>
  <c r="K82" i="29"/>
  <c r="J82" i="29"/>
  <c r="K81" i="29"/>
  <c r="J81" i="29"/>
  <c r="H81" i="29"/>
  <c r="G81" i="29"/>
  <c r="F81" i="29"/>
  <c r="E81" i="29"/>
  <c r="D81" i="29"/>
  <c r="C81" i="29"/>
  <c r="K80" i="29"/>
  <c r="J80" i="29"/>
  <c r="K79" i="29"/>
  <c r="J79" i="29"/>
  <c r="H79" i="29"/>
  <c r="G79" i="29"/>
  <c r="F79" i="29"/>
  <c r="E79" i="29"/>
  <c r="D79" i="29"/>
  <c r="C79" i="29"/>
  <c r="K78" i="29"/>
  <c r="J78" i="29"/>
  <c r="K77" i="29"/>
  <c r="J77" i="29"/>
  <c r="H77" i="29"/>
  <c r="G77" i="29"/>
  <c r="F77" i="29"/>
  <c r="E77" i="29"/>
  <c r="D77" i="29"/>
  <c r="C77" i="29"/>
  <c r="K76" i="29"/>
  <c r="J76" i="29"/>
  <c r="K75" i="29"/>
  <c r="J75" i="29"/>
  <c r="H75" i="29"/>
  <c r="G75" i="29"/>
  <c r="F75" i="29"/>
  <c r="E75" i="29"/>
  <c r="D75" i="29"/>
  <c r="C75" i="29"/>
  <c r="K74" i="29"/>
  <c r="J74" i="29"/>
  <c r="K73" i="29"/>
  <c r="J73" i="29"/>
  <c r="H73" i="29"/>
  <c r="G73" i="29"/>
  <c r="F73" i="29"/>
  <c r="E73" i="29"/>
  <c r="D73" i="29"/>
  <c r="C73" i="29"/>
  <c r="K72" i="29"/>
  <c r="J72" i="29"/>
  <c r="K71" i="29"/>
  <c r="J71" i="29"/>
  <c r="H71" i="29"/>
  <c r="G71" i="29"/>
  <c r="F71" i="29"/>
  <c r="E71" i="29"/>
  <c r="D71" i="29"/>
  <c r="C71" i="29"/>
  <c r="K70" i="29"/>
  <c r="J70" i="29"/>
  <c r="K69" i="29"/>
  <c r="J69" i="29"/>
  <c r="H69" i="29"/>
  <c r="G69" i="29"/>
  <c r="F69" i="29"/>
  <c r="E69" i="29"/>
  <c r="D69" i="29"/>
  <c r="C69" i="29"/>
  <c r="K68" i="29"/>
  <c r="J68" i="29"/>
  <c r="K67" i="29"/>
  <c r="J67" i="29"/>
  <c r="H67" i="29"/>
  <c r="G67" i="29"/>
  <c r="F67" i="29"/>
  <c r="E67" i="29"/>
  <c r="D67" i="29"/>
  <c r="C67" i="29"/>
  <c r="K66" i="29"/>
  <c r="J66" i="29"/>
  <c r="K65" i="29"/>
  <c r="J65" i="29"/>
  <c r="H65" i="29"/>
  <c r="G65" i="29"/>
  <c r="F65" i="29"/>
  <c r="E65" i="29"/>
  <c r="D65" i="29"/>
  <c r="C65" i="29"/>
  <c r="K64" i="29"/>
  <c r="J64" i="29"/>
  <c r="K63" i="29"/>
  <c r="J63" i="29"/>
  <c r="H63" i="29"/>
  <c r="G63" i="29"/>
  <c r="F63" i="29"/>
  <c r="E63" i="29"/>
  <c r="D63" i="29"/>
  <c r="C63" i="29"/>
  <c r="K62" i="29"/>
  <c r="J62" i="29"/>
  <c r="K61" i="29"/>
  <c r="J61" i="29"/>
  <c r="H61" i="29"/>
  <c r="G61" i="29"/>
  <c r="F61" i="29"/>
  <c r="E61" i="29"/>
  <c r="D61" i="29"/>
  <c r="C61" i="29"/>
  <c r="K60" i="29"/>
  <c r="J60" i="29"/>
  <c r="K59" i="29"/>
  <c r="J59" i="29"/>
  <c r="H59" i="29"/>
  <c r="G59" i="29"/>
  <c r="F59" i="29"/>
  <c r="E59" i="29"/>
  <c r="D59" i="29"/>
  <c r="C59" i="29"/>
  <c r="K58" i="29"/>
  <c r="J58" i="29"/>
  <c r="K57" i="29"/>
  <c r="J57" i="29"/>
  <c r="H57" i="29"/>
  <c r="G57" i="29"/>
  <c r="F57" i="29"/>
  <c r="E57" i="29"/>
  <c r="D57" i="29"/>
  <c r="C57" i="29"/>
  <c r="K56" i="29"/>
  <c r="J56" i="29"/>
  <c r="K55" i="29"/>
  <c r="J55" i="29"/>
  <c r="H55" i="29"/>
  <c r="G55" i="29"/>
  <c r="F55" i="29"/>
  <c r="E55" i="29"/>
  <c r="D55" i="29"/>
  <c r="C55" i="29"/>
  <c r="K54" i="29"/>
  <c r="J54" i="29"/>
  <c r="K53" i="29"/>
  <c r="J53" i="29"/>
  <c r="H53" i="29"/>
  <c r="G53" i="29"/>
  <c r="F53" i="29"/>
  <c r="E53" i="29"/>
  <c r="D53" i="29"/>
  <c r="C53" i="29"/>
  <c r="K52" i="29"/>
  <c r="J52" i="29"/>
  <c r="K51" i="29"/>
  <c r="J51" i="29"/>
  <c r="H51" i="29"/>
  <c r="G51" i="29"/>
  <c r="F51" i="29"/>
  <c r="E51" i="29"/>
  <c r="D51" i="29"/>
  <c r="C51" i="29"/>
  <c r="K50" i="29"/>
  <c r="J50" i="29"/>
  <c r="K49" i="29"/>
  <c r="J49" i="29"/>
  <c r="H49" i="29"/>
  <c r="G49" i="29"/>
  <c r="F49" i="29"/>
  <c r="E49" i="29"/>
  <c r="D49" i="29"/>
  <c r="C49" i="29"/>
  <c r="K48" i="29"/>
  <c r="J48" i="29"/>
  <c r="K47" i="29"/>
  <c r="J47" i="29"/>
  <c r="H47" i="29"/>
  <c r="G47" i="29"/>
  <c r="F47" i="29"/>
  <c r="E47" i="29"/>
  <c r="D47" i="29"/>
  <c r="C47" i="29"/>
  <c r="K46" i="29"/>
  <c r="J46" i="29"/>
  <c r="K45" i="29"/>
  <c r="J45" i="29"/>
  <c r="H45" i="29"/>
  <c r="G45" i="29"/>
  <c r="F45" i="29"/>
  <c r="E45" i="29"/>
  <c r="D45" i="29"/>
  <c r="C45" i="29"/>
  <c r="K44" i="29"/>
  <c r="J44" i="29"/>
  <c r="K43" i="29"/>
  <c r="J43" i="29"/>
  <c r="H43" i="29"/>
  <c r="G43" i="29"/>
  <c r="F43" i="29"/>
  <c r="E43" i="29"/>
  <c r="D43" i="29"/>
  <c r="C43" i="29"/>
  <c r="K42" i="29"/>
  <c r="J42" i="29"/>
  <c r="K41" i="29"/>
  <c r="J41" i="29"/>
  <c r="H41" i="29"/>
  <c r="G41" i="29"/>
  <c r="F41" i="29"/>
  <c r="E41" i="29"/>
  <c r="D41" i="29"/>
  <c r="C41" i="29"/>
  <c r="K40" i="29"/>
  <c r="J40" i="29"/>
  <c r="K39" i="29"/>
  <c r="J39" i="29"/>
  <c r="H39" i="29"/>
  <c r="G39" i="29"/>
  <c r="F39" i="29"/>
  <c r="E39" i="29"/>
  <c r="D39" i="29"/>
  <c r="C39" i="29"/>
  <c r="K38" i="29"/>
  <c r="J38" i="29"/>
  <c r="K37" i="29"/>
  <c r="J37" i="29"/>
  <c r="H37" i="29"/>
  <c r="G37" i="29"/>
  <c r="F37" i="29"/>
  <c r="E37" i="29"/>
  <c r="D37" i="29"/>
  <c r="C37" i="29"/>
  <c r="K36" i="29"/>
  <c r="J36" i="29"/>
  <c r="K35" i="29"/>
  <c r="J35" i="29"/>
  <c r="H35" i="29"/>
  <c r="G35" i="29"/>
  <c r="F35" i="29"/>
  <c r="E35" i="29"/>
  <c r="D35" i="29"/>
  <c r="C35" i="29"/>
  <c r="K34" i="29"/>
  <c r="J34" i="29"/>
  <c r="K33" i="29"/>
  <c r="J33" i="29"/>
  <c r="H33" i="29"/>
  <c r="G33" i="29"/>
  <c r="F33" i="29"/>
  <c r="E33" i="29"/>
  <c r="D33" i="29"/>
  <c r="C33" i="29"/>
  <c r="K32" i="29"/>
  <c r="J32" i="29"/>
  <c r="K31" i="29"/>
  <c r="J31" i="29"/>
  <c r="H31" i="29"/>
  <c r="G31" i="29"/>
  <c r="F31" i="29"/>
  <c r="E31" i="29"/>
  <c r="D31" i="29"/>
  <c r="C31" i="29"/>
  <c r="K30" i="29"/>
  <c r="J30" i="29"/>
  <c r="K29" i="29"/>
  <c r="J29" i="29"/>
  <c r="H29" i="29"/>
  <c r="G29" i="29"/>
  <c r="F29" i="29"/>
  <c r="E29" i="29"/>
  <c r="D29" i="29"/>
  <c r="C29" i="29"/>
  <c r="K28" i="29"/>
  <c r="J28" i="29"/>
  <c r="K27" i="29"/>
  <c r="J27" i="29"/>
  <c r="H27" i="29"/>
  <c r="G27" i="29"/>
  <c r="F27" i="29"/>
  <c r="E27" i="29"/>
  <c r="D27" i="29"/>
  <c r="C27" i="29"/>
  <c r="K26" i="29"/>
  <c r="J26" i="29"/>
  <c r="K25" i="29"/>
  <c r="J25" i="29"/>
  <c r="H25" i="29"/>
  <c r="G25" i="29"/>
  <c r="F25" i="29"/>
  <c r="E25" i="29"/>
  <c r="D25" i="29"/>
  <c r="C25" i="29"/>
  <c r="K24" i="29"/>
  <c r="J24" i="29"/>
  <c r="K23" i="29"/>
  <c r="J23" i="29"/>
  <c r="H23" i="29"/>
  <c r="G23" i="29"/>
  <c r="F23" i="29"/>
  <c r="E23" i="29"/>
  <c r="D23" i="29"/>
  <c r="C23" i="29"/>
  <c r="K22" i="29"/>
  <c r="J22" i="29"/>
  <c r="K21" i="29"/>
  <c r="J21" i="29"/>
  <c r="H21" i="29"/>
  <c r="G21" i="29"/>
  <c r="F21" i="29"/>
  <c r="E21" i="29"/>
  <c r="D21" i="29"/>
  <c r="C21" i="29"/>
  <c r="K20" i="29"/>
  <c r="J20" i="29"/>
  <c r="K19" i="29"/>
  <c r="J19" i="29"/>
  <c r="H19" i="29"/>
  <c r="G19" i="29"/>
  <c r="F19" i="29"/>
  <c r="E19" i="29"/>
  <c r="D19" i="29"/>
  <c r="C19" i="29"/>
  <c r="K18" i="29"/>
  <c r="J18" i="29"/>
  <c r="K17" i="29"/>
  <c r="J17" i="29"/>
  <c r="H17" i="29"/>
  <c r="G17" i="29"/>
  <c r="F17" i="29"/>
  <c r="E17" i="29"/>
  <c r="D17" i="29"/>
  <c r="C17" i="29"/>
  <c r="K16" i="29"/>
  <c r="J16" i="29"/>
  <c r="K15" i="29"/>
  <c r="J15" i="29"/>
  <c r="H15" i="29"/>
  <c r="G15" i="29"/>
  <c r="F15" i="29"/>
  <c r="E15" i="29"/>
  <c r="D15" i="29"/>
  <c r="C15" i="29"/>
  <c r="K14" i="29"/>
  <c r="J14" i="29"/>
  <c r="K13" i="29"/>
  <c r="J13" i="29"/>
  <c r="H13" i="29"/>
  <c r="G13" i="29"/>
  <c r="F13" i="29"/>
  <c r="E13" i="29"/>
  <c r="D13" i="29"/>
  <c r="C13" i="29"/>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L162" i="27"/>
  <c r="L163" i="27"/>
  <c r="L164" i="27"/>
  <c r="L165" i="27"/>
  <c r="L166" i="27"/>
  <c r="L167" i="27"/>
  <c r="L168" i="27"/>
  <c r="L169" i="27"/>
  <c r="L170" i="27"/>
  <c r="L171" i="27"/>
  <c r="L172" i="27"/>
  <c r="L173" i="27"/>
  <c r="L174" i="27"/>
  <c r="L175" i="27"/>
  <c r="L176" i="27"/>
  <c r="L177" i="27"/>
  <c r="L178" i="27"/>
  <c r="L179" i="27"/>
  <c r="L180" i="27"/>
  <c r="L181" i="27"/>
  <c r="L182" i="27"/>
  <c r="L183" i="27"/>
  <c r="L184" i="27"/>
  <c r="L185" i="27"/>
  <c r="L186" i="27"/>
  <c r="L187" i="27"/>
  <c r="L188" i="27"/>
  <c r="L189" i="27"/>
  <c r="L190" i="27"/>
  <c r="L191" i="27"/>
  <c r="L192" i="27"/>
  <c r="L193" i="27"/>
  <c r="L194" i="27"/>
  <c r="L195" i="27"/>
  <c r="L196" i="27"/>
  <c r="L197" i="27"/>
  <c r="L198" i="27"/>
  <c r="L199" i="27"/>
  <c r="L200" i="27"/>
  <c r="L201" i="27"/>
  <c r="L202" i="27"/>
  <c r="L203" i="27"/>
  <c r="L204" i="27"/>
  <c r="L205" i="27"/>
  <c r="L206" i="27"/>
  <c r="L207" i="27"/>
  <c r="L208" i="27"/>
  <c r="L209" i="27"/>
  <c r="L210" i="27"/>
  <c r="L211" i="27"/>
  <c r="L212" i="27"/>
  <c r="L213" i="27"/>
  <c r="L214" i="27"/>
  <c r="L215" i="27"/>
  <c r="L216" i="27"/>
  <c r="L217" i="27"/>
  <c r="L218" i="27"/>
  <c r="L219" i="27"/>
  <c r="L220" i="27"/>
  <c r="L221" i="27"/>
  <c r="L222" i="27"/>
  <c r="L223" i="27"/>
  <c r="L224" i="27"/>
  <c r="L225" i="27"/>
  <c r="L226" i="27"/>
  <c r="L227" i="27"/>
  <c r="L228" i="27"/>
  <c r="L229" i="27"/>
  <c r="L230" i="27"/>
  <c r="L231" i="27"/>
  <c r="L232" i="27"/>
  <c r="L233" i="27"/>
  <c r="L234" i="27"/>
  <c r="L235" i="27"/>
  <c r="L236" i="27"/>
  <c r="L237" i="27"/>
  <c r="L238" i="27"/>
  <c r="L239" i="27"/>
  <c r="L240" i="27"/>
  <c r="L241" i="27"/>
  <c r="L242" i="27"/>
  <c r="L243" i="27"/>
  <c r="L244" i="27"/>
  <c r="L245" i="27"/>
  <c r="L246" i="27"/>
  <c r="L247" i="27"/>
  <c r="L248" i="27"/>
  <c r="L249" i="27"/>
  <c r="L250" i="27"/>
  <c r="L251" i="27"/>
  <c r="L252" i="27"/>
  <c r="L253" i="27"/>
  <c r="L254" i="27"/>
  <c r="L255" i="27"/>
  <c r="L256" i="27"/>
  <c r="L257" i="27"/>
  <c r="L258" i="27"/>
  <c r="L259" i="27"/>
  <c r="L260" i="27"/>
  <c r="L261" i="27"/>
  <c r="L262" i="27"/>
  <c r="L263" i="27"/>
  <c r="L264" i="27"/>
  <c r="L265" i="27"/>
  <c r="L266" i="27"/>
  <c r="L267" i="27"/>
  <c r="L268" i="27"/>
  <c r="L269" i="27"/>
  <c r="L270" i="27"/>
  <c r="L271" i="27"/>
  <c r="L272" i="27"/>
  <c r="L273" i="27"/>
  <c r="L274" i="27"/>
  <c r="L275" i="27"/>
  <c r="L276" i="27"/>
  <c r="L277" i="27"/>
  <c r="L278" i="27"/>
  <c r="L279" i="27"/>
  <c r="L280" i="27"/>
  <c r="L281" i="27"/>
  <c r="L282" i="27"/>
  <c r="L283" i="27"/>
  <c r="L284" i="27"/>
  <c r="L285" i="27"/>
  <c r="L286" i="27"/>
  <c r="L287" i="27"/>
  <c r="L288" i="27"/>
  <c r="L289" i="27"/>
  <c r="L290" i="27"/>
  <c r="L291" i="27"/>
  <c r="L292" i="27"/>
  <c r="L293" i="27"/>
  <c r="L294" i="27"/>
  <c r="L295" i="27"/>
  <c r="L296" i="27"/>
  <c r="L297" i="27"/>
  <c r="L298" i="27"/>
  <c r="L299" i="27"/>
  <c r="L300" i="27"/>
  <c r="L301" i="27"/>
  <c r="L302" i="27"/>
  <c r="L303" i="27"/>
  <c r="L304" i="27"/>
  <c r="L305" i="27"/>
  <c r="L306" i="27"/>
  <c r="L307" i="27"/>
  <c r="L308" i="27"/>
  <c r="L309" i="27"/>
  <c r="L310" i="27"/>
  <c r="L311" i="27"/>
  <c r="L312" i="27"/>
  <c r="L313" i="27"/>
  <c r="L314" i="27"/>
  <c r="L315" i="27"/>
  <c r="L316" i="27"/>
  <c r="L317" i="27"/>
  <c r="L318" i="27"/>
  <c r="L319" i="27"/>
  <c r="L320" i="27"/>
  <c r="L321" i="27"/>
  <c r="L322" i="27"/>
  <c r="L323" i="27"/>
  <c r="L324" i="27"/>
  <c r="L325" i="27"/>
  <c r="L326" i="27"/>
  <c r="L327" i="27"/>
  <c r="L328" i="27"/>
  <c r="L329" i="27"/>
  <c r="L330" i="27"/>
  <c r="L331" i="27"/>
  <c r="L332" i="27"/>
  <c r="L333" i="27"/>
  <c r="L334" i="27"/>
  <c r="L335" i="27"/>
  <c r="L336" i="27"/>
  <c r="L337" i="27"/>
  <c r="L338" i="27"/>
  <c r="L339" i="27"/>
  <c r="L340" i="27"/>
  <c r="L341" i="27"/>
  <c r="L342" i="27"/>
  <c r="L343" i="27"/>
  <c r="L344" i="27"/>
  <c r="L345" i="27"/>
  <c r="L346" i="27"/>
  <c r="L347" i="27"/>
  <c r="L348" i="27"/>
  <c r="L349" i="27"/>
  <c r="L350" i="27"/>
  <c r="L351" i="27"/>
  <c r="L352" i="27"/>
  <c r="L353" i="27"/>
  <c r="L354" i="27"/>
  <c r="L355" i="27"/>
  <c r="L356" i="27"/>
  <c r="L357" i="27"/>
  <c r="L358" i="27"/>
  <c r="L359" i="27"/>
  <c r="L360" i="27"/>
  <c r="L361" i="27"/>
  <c r="L362" i="27"/>
  <c r="L363" i="27"/>
  <c r="L364" i="27"/>
  <c r="L365" i="27"/>
  <c r="L366" i="27"/>
  <c r="L367" i="27"/>
  <c r="L368" i="27"/>
  <c r="L369" i="27"/>
  <c r="L370" i="27"/>
  <c r="L371" i="27"/>
  <c r="L372" i="27"/>
  <c r="L373" i="27"/>
  <c r="L374" i="27"/>
  <c r="L375" i="27"/>
  <c r="L376" i="27"/>
  <c r="L377" i="27"/>
  <c r="L378" i="27"/>
  <c r="L379" i="27"/>
  <c r="L380" i="27"/>
  <c r="L381" i="27"/>
  <c r="L382" i="27"/>
  <c r="L383" i="27"/>
  <c r="L384" i="27"/>
  <c r="L385" i="27"/>
  <c r="L386" i="27"/>
  <c r="L387" i="27"/>
  <c r="L388" i="27"/>
  <c r="L389" i="27"/>
  <c r="L390" i="27"/>
  <c r="L391" i="27"/>
  <c r="L392" i="27"/>
  <c r="L393" i="27"/>
  <c r="L394" i="27"/>
  <c r="L395" i="27"/>
  <c r="L396" i="27"/>
  <c r="L397" i="27"/>
  <c r="L398" i="27"/>
  <c r="L399" i="27"/>
  <c r="L400" i="27"/>
  <c r="L401" i="27"/>
  <c r="L402" i="27"/>
  <c r="L403" i="27"/>
  <c r="L404" i="27"/>
  <c r="L405" i="27"/>
  <c r="L406" i="27"/>
  <c r="L407" i="27"/>
  <c r="L408" i="27"/>
  <c r="L409" i="27"/>
  <c r="L410" i="27"/>
  <c r="L411" i="27"/>
  <c r="L412" i="27"/>
  <c r="L413" i="27"/>
  <c r="L414" i="27"/>
  <c r="L415" i="27"/>
  <c r="L416" i="27"/>
  <c r="L417" i="27"/>
  <c r="L418" i="27"/>
  <c r="L419" i="27"/>
  <c r="L420" i="27"/>
  <c r="L421" i="27"/>
  <c r="L422" i="27"/>
  <c r="L423" i="27"/>
  <c r="L424" i="27"/>
  <c r="L425" i="27"/>
  <c r="L426" i="27"/>
  <c r="L427" i="27"/>
  <c r="L428" i="27"/>
  <c r="L429" i="27"/>
  <c r="L430" i="27"/>
  <c r="L431" i="27"/>
  <c r="L432" i="27"/>
  <c r="L433" i="27"/>
  <c r="L434" i="27"/>
  <c r="L435" i="27"/>
  <c r="L436" i="27"/>
  <c r="L437" i="27"/>
  <c r="L438" i="27"/>
  <c r="L439" i="27"/>
  <c r="L440" i="27"/>
  <c r="L441" i="27"/>
  <c r="L442" i="27"/>
  <c r="L443" i="27"/>
  <c r="L444" i="27"/>
  <c r="L445" i="27"/>
  <c r="L446" i="27"/>
  <c r="L447" i="27"/>
  <c r="L448" i="27"/>
  <c r="L449" i="27"/>
  <c r="L450" i="27"/>
  <c r="L451" i="27"/>
  <c r="L452" i="27"/>
  <c r="L453" i="27"/>
  <c r="L454" i="27"/>
  <c r="L455" i="27"/>
  <c r="L456" i="27"/>
  <c r="L457" i="27"/>
  <c r="L458" i="27"/>
  <c r="L459" i="27"/>
  <c r="L460" i="27"/>
  <c r="L461" i="27"/>
  <c r="L462" i="27"/>
  <c r="L463" i="27"/>
  <c r="L464" i="27"/>
  <c r="L465" i="27"/>
  <c r="L466" i="27"/>
  <c r="L467" i="27"/>
  <c r="L468" i="27"/>
  <c r="L469" i="27"/>
  <c r="L470" i="27"/>
  <c r="L471" i="27"/>
  <c r="L472" i="27"/>
  <c r="L473" i="27"/>
  <c r="L474" i="27"/>
  <c r="L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116" i="27"/>
  <c r="K117" i="27"/>
  <c r="K118" i="27"/>
  <c r="K119" i="27"/>
  <c r="K120" i="27"/>
  <c r="K121" i="27"/>
  <c r="K122" i="27"/>
  <c r="K123" i="27"/>
  <c r="K124" i="27"/>
  <c r="K125" i="27"/>
  <c r="K126" i="27"/>
  <c r="K127" i="27"/>
  <c r="K128" i="27"/>
  <c r="K129" i="27"/>
  <c r="K130" i="27"/>
  <c r="K131" i="27"/>
  <c r="K132" i="27"/>
  <c r="K133" i="27"/>
  <c r="K134" i="27"/>
  <c r="K135" i="27"/>
  <c r="K136" i="27"/>
  <c r="K137" i="27"/>
  <c r="K138" i="27"/>
  <c r="K139" i="27"/>
  <c r="K140" i="27"/>
  <c r="K141" i="27"/>
  <c r="K142" i="27"/>
  <c r="K143" i="27"/>
  <c r="K144" i="27"/>
  <c r="K145" i="27"/>
  <c r="K146" i="27"/>
  <c r="K147" i="27"/>
  <c r="K148" i="27"/>
  <c r="K149" i="27"/>
  <c r="K150" i="27"/>
  <c r="K151" i="27"/>
  <c r="K152" i="27"/>
  <c r="K153" i="27"/>
  <c r="K154" i="27"/>
  <c r="K155" i="27"/>
  <c r="K156" i="27"/>
  <c r="K157" i="27"/>
  <c r="K158" i="27"/>
  <c r="K159" i="27"/>
  <c r="K160" i="27"/>
  <c r="K161" i="27"/>
  <c r="K162" i="27"/>
  <c r="K163" i="27"/>
  <c r="K164" i="27"/>
  <c r="K165" i="27"/>
  <c r="K166" i="27"/>
  <c r="K167" i="27"/>
  <c r="K168" i="27"/>
  <c r="K169" i="27"/>
  <c r="K170" i="27"/>
  <c r="K171" i="27"/>
  <c r="K172" i="27"/>
  <c r="K173" i="27"/>
  <c r="K174" i="27"/>
  <c r="K175" i="27"/>
  <c r="K176"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K258" i="27"/>
  <c r="K259" i="27"/>
  <c r="K260" i="27"/>
  <c r="K261" i="27"/>
  <c r="K262" i="27"/>
  <c r="K263" i="27"/>
  <c r="K264" i="27"/>
  <c r="K265" i="27"/>
  <c r="K266" i="27"/>
  <c r="K267" i="27"/>
  <c r="K268" i="27"/>
  <c r="K269" i="27"/>
  <c r="K270" i="27"/>
  <c r="K271" i="27"/>
  <c r="K272" i="27"/>
  <c r="K273" i="27"/>
  <c r="K274" i="27"/>
  <c r="K275" i="27"/>
  <c r="K276" i="27"/>
  <c r="K277" i="27"/>
  <c r="K278" i="27"/>
  <c r="K279" i="27"/>
  <c r="K280" i="27"/>
  <c r="K281" i="27"/>
  <c r="K282" i="27"/>
  <c r="K283" i="27"/>
  <c r="K284" i="27"/>
  <c r="K285" i="27"/>
  <c r="K286" i="27"/>
  <c r="K287" i="27"/>
  <c r="K288" i="27"/>
  <c r="K289" i="27"/>
  <c r="K290" i="27"/>
  <c r="K291" i="27"/>
  <c r="K292" i="27"/>
  <c r="K293" i="27"/>
  <c r="K294" i="27"/>
  <c r="K295" i="27"/>
  <c r="K296" i="27"/>
  <c r="K297" i="27"/>
  <c r="K298" i="27"/>
  <c r="K299" i="27"/>
  <c r="K300" i="27"/>
  <c r="K301" i="27"/>
  <c r="K302" i="27"/>
  <c r="K303" i="27"/>
  <c r="K304" i="27"/>
  <c r="K305" i="27"/>
  <c r="K306" i="27"/>
  <c r="K307" i="27"/>
  <c r="K308" i="27"/>
  <c r="K309" i="27"/>
  <c r="K310" i="27"/>
  <c r="K311" i="27"/>
  <c r="K312" i="27"/>
  <c r="K313" i="27"/>
  <c r="K314" i="27"/>
  <c r="K315" i="27"/>
  <c r="K316" i="27"/>
  <c r="K317" i="27"/>
  <c r="K318" i="27"/>
  <c r="K319" i="27"/>
  <c r="K320" i="27"/>
  <c r="K321" i="27"/>
  <c r="K322" i="27"/>
  <c r="K323" i="27"/>
  <c r="K324" i="27"/>
  <c r="K325" i="27"/>
  <c r="K326" i="27"/>
  <c r="K327" i="27"/>
  <c r="K328" i="27"/>
  <c r="K329" i="27"/>
  <c r="K330" i="27"/>
  <c r="K331" i="27"/>
  <c r="K332" i="27"/>
  <c r="K333" i="27"/>
  <c r="K334" i="27"/>
  <c r="K335" i="27"/>
  <c r="K336" i="27"/>
  <c r="K337" i="27"/>
  <c r="K338" i="27"/>
  <c r="K339" i="27"/>
  <c r="K340" i="27"/>
  <c r="K341" i="27"/>
  <c r="K342" i="27"/>
  <c r="K343" i="27"/>
  <c r="K344" i="27"/>
  <c r="K345" i="27"/>
  <c r="K346" i="27"/>
  <c r="K347" i="27"/>
  <c r="K348" i="27"/>
  <c r="K349" i="27"/>
  <c r="K350" i="27"/>
  <c r="K351" i="27"/>
  <c r="K352" i="27"/>
  <c r="K353" i="27"/>
  <c r="K354" i="27"/>
  <c r="K355" i="27"/>
  <c r="K356" i="27"/>
  <c r="K357" i="27"/>
  <c r="K358" i="27"/>
  <c r="K359" i="27"/>
  <c r="K360" i="27"/>
  <c r="K361" i="27"/>
  <c r="K362" i="27"/>
  <c r="K363" i="27"/>
  <c r="K364" i="27"/>
  <c r="K365" i="27"/>
  <c r="K366" i="27"/>
  <c r="K367" i="27"/>
  <c r="K368" i="27"/>
  <c r="K369" i="27"/>
  <c r="K370" i="27"/>
  <c r="K371" i="27"/>
  <c r="K372" i="27"/>
  <c r="K373" i="27"/>
  <c r="K374" i="27"/>
  <c r="K375" i="27"/>
  <c r="K376" i="27"/>
  <c r="K377" i="27"/>
  <c r="K378" i="27"/>
  <c r="K379" i="27"/>
  <c r="K380" i="27"/>
  <c r="K381" i="27"/>
  <c r="K382" i="27"/>
  <c r="K383" i="27"/>
  <c r="K384" i="27"/>
  <c r="K385" i="27"/>
  <c r="K386" i="27"/>
  <c r="K387" i="27"/>
  <c r="K388" i="27"/>
  <c r="K389" i="27"/>
  <c r="K390" i="27"/>
  <c r="K391" i="27"/>
  <c r="K392" i="27"/>
  <c r="K393" i="27"/>
  <c r="K394" i="27"/>
  <c r="K395" i="27"/>
  <c r="K396" i="27"/>
  <c r="K397" i="27"/>
  <c r="K398" i="27"/>
  <c r="K399" i="27"/>
  <c r="K400" i="27"/>
  <c r="K401" i="27"/>
  <c r="K402" i="27"/>
  <c r="K403" i="27"/>
  <c r="K404" i="27"/>
  <c r="K405" i="27"/>
  <c r="K406" i="27"/>
  <c r="K407" i="27"/>
  <c r="K408" i="27"/>
  <c r="K409" i="27"/>
  <c r="K410" i="27"/>
  <c r="K411" i="27"/>
  <c r="K412" i="27"/>
  <c r="K413" i="27"/>
  <c r="K414" i="27"/>
  <c r="K415" i="27"/>
  <c r="K416" i="27"/>
  <c r="K417" i="27"/>
  <c r="K418" i="27"/>
  <c r="K419" i="27"/>
  <c r="K420" i="27"/>
  <c r="K421" i="27"/>
  <c r="K422" i="27"/>
  <c r="K423" i="27"/>
  <c r="K424" i="27"/>
  <c r="K425" i="27"/>
  <c r="K426" i="27"/>
  <c r="K427" i="27"/>
  <c r="K428" i="27"/>
  <c r="K429" i="27"/>
  <c r="K430" i="27"/>
  <c r="K431" i="27"/>
  <c r="K432" i="27"/>
  <c r="K433" i="27"/>
  <c r="K434" i="27"/>
  <c r="K435" i="27"/>
  <c r="K436" i="27"/>
  <c r="K437" i="27"/>
  <c r="K438" i="27"/>
  <c r="K439" i="27"/>
  <c r="K440" i="27"/>
  <c r="K441" i="27"/>
  <c r="K442" i="27"/>
  <c r="K443" i="27"/>
  <c r="K444" i="27"/>
  <c r="K445" i="27"/>
  <c r="K446" i="27"/>
  <c r="K447" i="27"/>
  <c r="K448" i="27"/>
  <c r="K449" i="27"/>
  <c r="K450" i="27"/>
  <c r="K451" i="27"/>
  <c r="K452" i="27"/>
  <c r="K453" i="27"/>
  <c r="K454" i="27"/>
  <c r="K455" i="27"/>
  <c r="K456" i="27"/>
  <c r="K457" i="27"/>
  <c r="K458" i="27"/>
  <c r="K459" i="27"/>
  <c r="K460" i="27"/>
  <c r="K461" i="27"/>
  <c r="K462" i="27"/>
  <c r="K463" i="27"/>
  <c r="K464" i="27"/>
  <c r="K465" i="27"/>
  <c r="K466" i="27"/>
  <c r="K467" i="27"/>
  <c r="K468" i="27"/>
  <c r="K469" i="27"/>
  <c r="K470" i="27"/>
  <c r="K471" i="27"/>
  <c r="K472" i="27"/>
  <c r="K473" i="27"/>
  <c r="K474" i="27"/>
  <c r="K13" i="27"/>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K116" i="28"/>
  <c r="K117" i="28"/>
  <c r="K118" i="28"/>
  <c r="K119" i="28"/>
  <c r="K120" i="28"/>
  <c r="K121" i="28"/>
  <c r="K122" i="28"/>
  <c r="K123" i="28"/>
  <c r="K124" i="28"/>
  <c r="K125" i="28"/>
  <c r="K126" i="28"/>
  <c r="K127" i="28"/>
  <c r="K128" i="28"/>
  <c r="K129" i="28"/>
  <c r="K130" i="28"/>
  <c r="K131" i="28"/>
  <c r="K132" i="28"/>
  <c r="K133" i="28"/>
  <c r="K134" i="28"/>
  <c r="K135" i="28"/>
  <c r="K136" i="28"/>
  <c r="K137" i="28"/>
  <c r="K138" i="28"/>
  <c r="K139" i="28"/>
  <c r="K140" i="28"/>
  <c r="K141" i="28"/>
  <c r="K142" i="28"/>
  <c r="K143" i="28"/>
  <c r="K144" i="28"/>
  <c r="K145" i="28"/>
  <c r="K146" i="28"/>
  <c r="K147" i="28"/>
  <c r="K148" i="28"/>
  <c r="K149" i="28"/>
  <c r="K150" i="28"/>
  <c r="K151" i="28"/>
  <c r="K152" i="28"/>
  <c r="K153" i="28"/>
  <c r="K154" i="28"/>
  <c r="K155" i="28"/>
  <c r="K156" i="28"/>
  <c r="K157" i="28"/>
  <c r="K158" i="28"/>
  <c r="K159" i="28"/>
  <c r="K160" i="28"/>
  <c r="K161" i="28"/>
  <c r="K162" i="28"/>
  <c r="K163" i="28"/>
  <c r="K164" i="28"/>
  <c r="K165" i="28"/>
  <c r="K166" i="28"/>
  <c r="K167" i="28"/>
  <c r="K168" i="28"/>
  <c r="K169" i="28"/>
  <c r="K170" i="28"/>
  <c r="K171" i="28"/>
  <c r="K172" i="28"/>
  <c r="K173" i="28"/>
  <c r="K174" i="28"/>
  <c r="K175" i="28"/>
  <c r="K176" i="28"/>
  <c r="K177" i="28"/>
  <c r="K178" i="28"/>
  <c r="K179" i="28"/>
  <c r="K180" i="28"/>
  <c r="K181" i="28"/>
  <c r="K182" i="28"/>
  <c r="K183" i="28"/>
  <c r="K184" i="28"/>
  <c r="K185" i="28"/>
  <c r="K186" i="28"/>
  <c r="K187" i="28"/>
  <c r="K188" i="28"/>
  <c r="K189" i="28"/>
  <c r="K190" i="28"/>
  <c r="K191" i="28"/>
  <c r="K192" i="28"/>
  <c r="K193" i="28"/>
  <c r="K194" i="28"/>
  <c r="K195" i="28"/>
  <c r="K196" i="28"/>
  <c r="K197" i="28"/>
  <c r="K198" i="28"/>
  <c r="K199" i="28"/>
  <c r="K200" i="28"/>
  <c r="K201" i="28"/>
  <c r="K202" i="28"/>
  <c r="K203" i="28"/>
  <c r="K204" i="28"/>
  <c r="K205" i="28"/>
  <c r="K206" i="28"/>
  <c r="K207" i="28"/>
  <c r="K208" i="28"/>
  <c r="K209" i="28"/>
  <c r="K210" i="28"/>
  <c r="K211" i="28"/>
  <c r="K212" i="28"/>
  <c r="K213" i="28"/>
  <c r="K214" i="28"/>
  <c r="K215" i="28"/>
  <c r="K216" i="28"/>
  <c r="K217" i="28"/>
  <c r="K218" i="28"/>
  <c r="K219" i="28"/>
  <c r="K220" i="28"/>
  <c r="K221" i="28"/>
  <c r="K222" i="28"/>
  <c r="K223" i="28"/>
  <c r="K224" i="28"/>
  <c r="K225" i="28"/>
  <c r="K226" i="28"/>
  <c r="K227" i="28"/>
  <c r="K228" i="28"/>
  <c r="K229" i="28"/>
  <c r="K230" i="28"/>
  <c r="K231" i="28"/>
  <c r="K232" i="28"/>
  <c r="K233" i="28"/>
  <c r="K234" i="28"/>
  <c r="K235" i="28"/>
  <c r="K236" i="28"/>
  <c r="K237" i="28"/>
  <c r="K238" i="28"/>
  <c r="K239" i="28"/>
  <c r="K240" i="28"/>
  <c r="K241" i="28"/>
  <c r="K242" i="28"/>
  <c r="K243" i="28"/>
  <c r="K244" i="28"/>
  <c r="K245" i="28"/>
  <c r="K246" i="28"/>
  <c r="K247" i="28"/>
  <c r="K248" i="28"/>
  <c r="K249" i="28"/>
  <c r="K250" i="28"/>
  <c r="K251" i="28"/>
  <c r="K252" i="28"/>
  <c r="K253" i="28"/>
  <c r="K254" i="28"/>
  <c r="K255" i="28"/>
  <c r="K256" i="28"/>
  <c r="K257" i="28"/>
  <c r="K258" i="28"/>
  <c r="K259" i="28"/>
  <c r="K260" i="28"/>
  <c r="K261" i="28"/>
  <c r="K262" i="28"/>
  <c r="K263" i="28"/>
  <c r="K264" i="28"/>
  <c r="K265" i="28"/>
  <c r="K266" i="28"/>
  <c r="K267" i="28"/>
  <c r="K268" i="28"/>
  <c r="K269" i="28"/>
  <c r="K270" i="28"/>
  <c r="K271" i="28"/>
  <c r="K272" i="28"/>
  <c r="K273" i="28"/>
  <c r="K274" i="28"/>
  <c r="K275" i="28"/>
  <c r="K276" i="28"/>
  <c r="K277" i="28"/>
  <c r="K278" i="28"/>
  <c r="K279" i="28"/>
  <c r="K280" i="28"/>
  <c r="K281" i="28"/>
  <c r="K282" i="28"/>
  <c r="K283" i="28"/>
  <c r="K284" i="28"/>
  <c r="K285" i="28"/>
  <c r="K286" i="28"/>
  <c r="K287" i="28"/>
  <c r="K288" i="28"/>
  <c r="K289" i="28"/>
  <c r="K290" i="28"/>
  <c r="K291" i="28"/>
  <c r="K292" i="28"/>
  <c r="K293" i="28"/>
  <c r="K294" i="28"/>
  <c r="K295" i="28"/>
  <c r="K296" i="28"/>
  <c r="K297" i="28"/>
  <c r="K298" i="28"/>
  <c r="K299" i="28"/>
  <c r="K300" i="28"/>
  <c r="K301" i="28"/>
  <c r="K302" i="28"/>
  <c r="K303" i="28"/>
  <c r="K304" i="28"/>
  <c r="K305" i="28"/>
  <c r="K306" i="28"/>
  <c r="K307" i="28"/>
  <c r="K308" i="28"/>
  <c r="K309" i="28"/>
  <c r="K310" i="28"/>
  <c r="K311" i="28"/>
  <c r="K312" i="28"/>
  <c r="K313" i="28"/>
  <c r="K314" i="28"/>
  <c r="K315" i="28"/>
  <c r="K316" i="28"/>
  <c r="K317" i="28"/>
  <c r="K318" i="28"/>
  <c r="K319" i="28"/>
  <c r="K320" i="28"/>
  <c r="K321" i="28"/>
  <c r="K322" i="28"/>
  <c r="K323" i="28"/>
  <c r="K324" i="28"/>
  <c r="K325" i="28"/>
  <c r="K326" i="28"/>
  <c r="K327" i="28"/>
  <c r="K328" i="28"/>
  <c r="K329" i="28"/>
  <c r="K330" i="28"/>
  <c r="K331" i="28"/>
  <c r="K332" i="28"/>
  <c r="K333" i="28"/>
  <c r="K334" i="28"/>
  <c r="K335" i="28"/>
  <c r="K336" i="28"/>
  <c r="K337" i="28"/>
  <c r="K338" i="28"/>
  <c r="K339" i="28"/>
  <c r="K340" i="28"/>
  <c r="K341" i="28"/>
  <c r="K342" i="28"/>
  <c r="K343" i="28"/>
  <c r="K344" i="28"/>
  <c r="K345" i="28"/>
  <c r="K346" i="28"/>
  <c r="K347" i="28"/>
  <c r="K348" i="28"/>
  <c r="K349" i="28"/>
  <c r="K350" i="28"/>
  <c r="K351" i="28"/>
  <c r="K352" i="28"/>
  <c r="K353" i="28"/>
  <c r="K354" i="28"/>
  <c r="K355" i="28"/>
  <c r="K356" i="28"/>
  <c r="K357" i="28"/>
  <c r="K358" i="28"/>
  <c r="K359" i="28"/>
  <c r="K360" i="28"/>
  <c r="K361" i="28"/>
  <c r="K362" i="28"/>
  <c r="K363" i="28"/>
  <c r="K364" i="28"/>
  <c r="K365" i="28"/>
  <c r="K366" i="28"/>
  <c r="K367" i="28"/>
  <c r="K368" i="28"/>
  <c r="K369" i="28"/>
  <c r="K370" i="28"/>
  <c r="K371" i="28"/>
  <c r="K372" i="28"/>
  <c r="K373" i="28"/>
  <c r="K374" i="28"/>
  <c r="K375" i="28"/>
  <c r="K376" i="28"/>
  <c r="K377" i="28"/>
  <c r="K378" i="28"/>
  <c r="K379" i="28"/>
  <c r="K380" i="28"/>
  <c r="K381" i="28"/>
  <c r="K382" i="28"/>
  <c r="K383" i="28"/>
  <c r="K384" i="28"/>
  <c r="K385" i="28"/>
  <c r="K386" i="28"/>
  <c r="K387" i="28"/>
  <c r="K388" i="28"/>
  <c r="K389" i="28"/>
  <c r="K390" i="28"/>
  <c r="K391" i="28"/>
  <c r="K392" i="28"/>
  <c r="K393" i="28"/>
  <c r="K394" i="28"/>
  <c r="K395" i="28"/>
  <c r="K396" i="28"/>
  <c r="K397" i="28"/>
  <c r="K398" i="28"/>
  <c r="K399" i="28"/>
  <c r="K400" i="28"/>
  <c r="K401" i="28"/>
  <c r="K402" i="28"/>
  <c r="K403" i="28"/>
  <c r="K404" i="28"/>
  <c r="K405" i="28"/>
  <c r="K406" i="28"/>
  <c r="K407" i="28"/>
  <c r="K408" i="28"/>
  <c r="K409" i="28"/>
  <c r="K410" i="28"/>
  <c r="K411" i="28"/>
  <c r="K412" i="28"/>
  <c r="K413" i="28"/>
  <c r="K414" i="28"/>
  <c r="K415" i="28"/>
  <c r="K416" i="28"/>
  <c r="K417" i="28"/>
  <c r="K418" i="28"/>
  <c r="K419" i="28"/>
  <c r="K420" i="28"/>
  <c r="K421" i="28"/>
  <c r="K422" i="28"/>
  <c r="K423" i="28"/>
  <c r="K424" i="28"/>
  <c r="K425" i="28"/>
  <c r="K426" i="28"/>
  <c r="K427" i="28"/>
  <c r="K428" i="28"/>
  <c r="K429" i="28"/>
  <c r="K430" i="28"/>
  <c r="K431" i="28"/>
  <c r="K432" i="28"/>
  <c r="K433" i="28"/>
  <c r="K434" i="28"/>
  <c r="K435" i="28"/>
  <c r="K436" i="28"/>
  <c r="K437" i="28"/>
  <c r="K438" i="28"/>
  <c r="K439" i="28"/>
  <c r="K440" i="28"/>
  <c r="K441" i="28"/>
  <c r="K442" i="28"/>
  <c r="K443" i="28"/>
  <c r="K444" i="28"/>
  <c r="K445" i="28"/>
  <c r="K446" i="28"/>
  <c r="K447" i="28"/>
  <c r="K448" i="28"/>
  <c r="K449" i="28"/>
  <c r="K450" i="28"/>
  <c r="K451" i="28"/>
  <c r="K452" i="28"/>
  <c r="K453" i="28"/>
  <c r="K454" i="28"/>
  <c r="K455" i="28"/>
  <c r="K456" i="28"/>
  <c r="K457" i="28"/>
  <c r="K458" i="28"/>
  <c r="K459" i="28"/>
  <c r="K460" i="28"/>
  <c r="K461" i="28"/>
  <c r="K462" i="28"/>
  <c r="K463" i="28"/>
  <c r="K464" i="28"/>
  <c r="K465" i="28"/>
  <c r="K466" i="28"/>
  <c r="K467" i="28"/>
  <c r="K468" i="28"/>
  <c r="K469" i="28"/>
  <c r="K470" i="28"/>
  <c r="K471" i="28"/>
  <c r="K472" i="28"/>
  <c r="K473" i="28"/>
  <c r="K474" i="28"/>
  <c r="K13" i="28"/>
  <c r="J474" i="28"/>
  <c r="J473" i="28"/>
  <c r="H473" i="28"/>
  <c r="G473" i="28"/>
  <c r="F473" i="28"/>
  <c r="E473" i="28"/>
  <c r="D473" i="28"/>
  <c r="C473" i="28"/>
  <c r="J472" i="28"/>
  <c r="J471" i="28"/>
  <c r="H471" i="28"/>
  <c r="G471" i="28"/>
  <c r="F471" i="28"/>
  <c r="E471" i="28"/>
  <c r="D471" i="28"/>
  <c r="C471" i="28"/>
  <c r="J470" i="28"/>
  <c r="J469" i="28"/>
  <c r="H469" i="28"/>
  <c r="G469" i="28"/>
  <c r="F469" i="28"/>
  <c r="E469" i="28"/>
  <c r="D469" i="28"/>
  <c r="C469" i="28"/>
  <c r="J468" i="28"/>
  <c r="J467" i="28"/>
  <c r="H467" i="28"/>
  <c r="G467" i="28"/>
  <c r="F467" i="28"/>
  <c r="E467" i="28"/>
  <c r="D467" i="28"/>
  <c r="C467" i="28"/>
  <c r="J466" i="28"/>
  <c r="J465" i="28"/>
  <c r="H465" i="28"/>
  <c r="G465" i="28"/>
  <c r="F465" i="28"/>
  <c r="E465" i="28"/>
  <c r="D465" i="28"/>
  <c r="C465" i="28"/>
  <c r="J464" i="28"/>
  <c r="J463" i="28"/>
  <c r="H463" i="28"/>
  <c r="G463" i="28"/>
  <c r="F463" i="28"/>
  <c r="E463" i="28"/>
  <c r="D463" i="28"/>
  <c r="C463" i="28"/>
  <c r="J462" i="28"/>
  <c r="J461" i="28"/>
  <c r="H461" i="28"/>
  <c r="G461" i="28"/>
  <c r="F461" i="28"/>
  <c r="E461" i="28"/>
  <c r="D461" i="28"/>
  <c r="C461" i="28"/>
  <c r="J460" i="28"/>
  <c r="J459" i="28"/>
  <c r="H459" i="28"/>
  <c r="G459" i="28"/>
  <c r="F459" i="28"/>
  <c r="E459" i="28"/>
  <c r="D459" i="28"/>
  <c r="C459" i="28"/>
  <c r="J458" i="28"/>
  <c r="J457" i="28"/>
  <c r="H457" i="28"/>
  <c r="G457" i="28"/>
  <c r="F457" i="28"/>
  <c r="E457" i="28"/>
  <c r="D457" i="28"/>
  <c r="C457" i="28"/>
  <c r="J456" i="28"/>
  <c r="J455" i="28"/>
  <c r="H455" i="28"/>
  <c r="G455" i="28"/>
  <c r="F455" i="28"/>
  <c r="E455" i="28"/>
  <c r="D455" i="28"/>
  <c r="C455" i="28"/>
  <c r="J454" i="28"/>
  <c r="J453" i="28"/>
  <c r="H453" i="28"/>
  <c r="G453" i="28"/>
  <c r="F453" i="28"/>
  <c r="E453" i="28"/>
  <c r="D453" i="28"/>
  <c r="C453" i="28"/>
  <c r="J452" i="28"/>
  <c r="J451" i="28"/>
  <c r="H451" i="28"/>
  <c r="G451" i="28"/>
  <c r="F451" i="28"/>
  <c r="E451" i="28"/>
  <c r="D451" i="28"/>
  <c r="C451" i="28"/>
  <c r="J450" i="28"/>
  <c r="J449" i="28"/>
  <c r="H449" i="28"/>
  <c r="G449" i="28"/>
  <c r="F449" i="28"/>
  <c r="E449" i="28"/>
  <c r="D449" i="28"/>
  <c r="C449" i="28"/>
  <c r="J448" i="28"/>
  <c r="J447" i="28"/>
  <c r="H447" i="28"/>
  <c r="G447" i="28"/>
  <c r="F447" i="28"/>
  <c r="E447" i="28"/>
  <c r="D447" i="28"/>
  <c r="C447" i="28"/>
  <c r="J446" i="28"/>
  <c r="J445" i="28"/>
  <c r="H445" i="28"/>
  <c r="G445" i="28"/>
  <c r="F445" i="28"/>
  <c r="E445" i="28"/>
  <c r="D445" i="28"/>
  <c r="C445" i="28"/>
  <c r="J444" i="28"/>
  <c r="J443" i="28"/>
  <c r="H443" i="28"/>
  <c r="G443" i="28"/>
  <c r="F443" i="28"/>
  <c r="E443" i="28"/>
  <c r="D443" i="28"/>
  <c r="C443" i="28"/>
  <c r="J442" i="28"/>
  <c r="J441" i="28"/>
  <c r="H441" i="28"/>
  <c r="G441" i="28"/>
  <c r="F441" i="28"/>
  <c r="E441" i="28"/>
  <c r="D441" i="28"/>
  <c r="C441" i="28"/>
  <c r="J440" i="28"/>
  <c r="J439" i="28"/>
  <c r="H439" i="28"/>
  <c r="G439" i="28"/>
  <c r="F439" i="28"/>
  <c r="E439" i="28"/>
  <c r="D439" i="28"/>
  <c r="C439" i="28"/>
  <c r="J438" i="28"/>
  <c r="J437" i="28"/>
  <c r="H437" i="28"/>
  <c r="G437" i="28"/>
  <c r="F437" i="28"/>
  <c r="E437" i="28"/>
  <c r="D437" i="28"/>
  <c r="C437" i="28"/>
  <c r="J436" i="28"/>
  <c r="J435" i="28"/>
  <c r="H435" i="28"/>
  <c r="G435" i="28"/>
  <c r="F435" i="28"/>
  <c r="E435" i="28"/>
  <c r="D435" i="28"/>
  <c r="C435" i="28"/>
  <c r="J434" i="28"/>
  <c r="J433" i="28"/>
  <c r="H433" i="28"/>
  <c r="G433" i="28"/>
  <c r="F433" i="28"/>
  <c r="E433" i="28"/>
  <c r="D433" i="28"/>
  <c r="C433" i="28"/>
  <c r="J432" i="28"/>
  <c r="J431" i="28"/>
  <c r="H431" i="28"/>
  <c r="G431" i="28"/>
  <c r="F431" i="28"/>
  <c r="E431" i="28"/>
  <c r="D431" i="28"/>
  <c r="C431" i="28"/>
  <c r="J430" i="28"/>
  <c r="J429" i="28"/>
  <c r="H429" i="28"/>
  <c r="G429" i="28"/>
  <c r="F429" i="28"/>
  <c r="E429" i="28"/>
  <c r="D429" i="28"/>
  <c r="C429" i="28"/>
  <c r="J428" i="28"/>
  <c r="J427" i="28"/>
  <c r="H427" i="28"/>
  <c r="G427" i="28"/>
  <c r="F427" i="28"/>
  <c r="E427" i="28"/>
  <c r="D427" i="28"/>
  <c r="C427" i="28"/>
  <c r="J426" i="28"/>
  <c r="J425" i="28"/>
  <c r="H425" i="28"/>
  <c r="G425" i="28"/>
  <c r="F425" i="28"/>
  <c r="E425" i="28"/>
  <c r="D425" i="28"/>
  <c r="C425" i="28"/>
  <c r="J424" i="28"/>
  <c r="J423" i="28"/>
  <c r="H423" i="28"/>
  <c r="G423" i="28"/>
  <c r="F423" i="28"/>
  <c r="E423" i="28"/>
  <c r="D423" i="28"/>
  <c r="C423" i="28"/>
  <c r="J422" i="28"/>
  <c r="J421" i="28"/>
  <c r="H421" i="28"/>
  <c r="G421" i="28"/>
  <c r="F421" i="28"/>
  <c r="E421" i="28"/>
  <c r="D421" i="28"/>
  <c r="C421" i="28"/>
  <c r="J420" i="28"/>
  <c r="J419" i="28"/>
  <c r="H419" i="28"/>
  <c r="G419" i="28"/>
  <c r="F419" i="28"/>
  <c r="E419" i="28"/>
  <c r="D419" i="28"/>
  <c r="C419" i="28"/>
  <c r="J418" i="28"/>
  <c r="J417" i="28"/>
  <c r="H417" i="28"/>
  <c r="G417" i="28"/>
  <c r="F417" i="28"/>
  <c r="E417" i="28"/>
  <c r="D417" i="28"/>
  <c r="C417" i="28"/>
  <c r="J416" i="28"/>
  <c r="J415" i="28"/>
  <c r="H415" i="28"/>
  <c r="G415" i="28"/>
  <c r="F415" i="28"/>
  <c r="E415" i="28"/>
  <c r="D415" i="28"/>
  <c r="C415" i="28"/>
  <c r="J414" i="28"/>
  <c r="J413" i="28"/>
  <c r="H413" i="28"/>
  <c r="G413" i="28"/>
  <c r="F413" i="28"/>
  <c r="E413" i="28"/>
  <c r="D413" i="28"/>
  <c r="C413" i="28"/>
  <c r="J412" i="28"/>
  <c r="J411" i="28"/>
  <c r="H411" i="28"/>
  <c r="G411" i="28"/>
  <c r="F411" i="28"/>
  <c r="E411" i="28"/>
  <c r="D411" i="28"/>
  <c r="C411" i="28"/>
  <c r="J410" i="28"/>
  <c r="J409" i="28"/>
  <c r="H409" i="28"/>
  <c r="G409" i="28"/>
  <c r="F409" i="28"/>
  <c r="E409" i="28"/>
  <c r="D409" i="28"/>
  <c r="C409" i="28"/>
  <c r="J408" i="28"/>
  <c r="J407" i="28"/>
  <c r="H407" i="28"/>
  <c r="G407" i="28"/>
  <c r="F407" i="28"/>
  <c r="E407" i="28"/>
  <c r="D407" i="28"/>
  <c r="C407" i="28"/>
  <c r="J406" i="28"/>
  <c r="J405" i="28"/>
  <c r="H405" i="28"/>
  <c r="G405" i="28"/>
  <c r="F405" i="28"/>
  <c r="E405" i="28"/>
  <c r="D405" i="28"/>
  <c r="C405" i="28"/>
  <c r="J404" i="28"/>
  <c r="J403" i="28"/>
  <c r="H403" i="28"/>
  <c r="G403" i="28"/>
  <c r="F403" i="28"/>
  <c r="E403" i="28"/>
  <c r="D403" i="28"/>
  <c r="C403" i="28"/>
  <c r="J402" i="28"/>
  <c r="J401" i="28"/>
  <c r="H401" i="28"/>
  <c r="G401" i="28"/>
  <c r="F401" i="28"/>
  <c r="E401" i="28"/>
  <c r="D401" i="28"/>
  <c r="C401" i="28"/>
  <c r="J400" i="28"/>
  <c r="J399" i="28"/>
  <c r="H399" i="28"/>
  <c r="G399" i="28"/>
  <c r="F399" i="28"/>
  <c r="E399" i="28"/>
  <c r="D399" i="28"/>
  <c r="C399" i="28"/>
  <c r="J398" i="28"/>
  <c r="J397" i="28"/>
  <c r="H397" i="28"/>
  <c r="G397" i="28"/>
  <c r="F397" i="28"/>
  <c r="E397" i="28"/>
  <c r="D397" i="28"/>
  <c r="C397" i="28"/>
  <c r="J396" i="28"/>
  <c r="J395" i="28"/>
  <c r="H395" i="28"/>
  <c r="G395" i="28"/>
  <c r="F395" i="28"/>
  <c r="E395" i="28"/>
  <c r="D395" i="28"/>
  <c r="C395" i="28"/>
  <c r="J394" i="28"/>
  <c r="J393" i="28"/>
  <c r="H393" i="28"/>
  <c r="G393" i="28"/>
  <c r="F393" i="28"/>
  <c r="E393" i="28"/>
  <c r="D393" i="28"/>
  <c r="C393" i="28"/>
  <c r="J392" i="28"/>
  <c r="J391" i="28"/>
  <c r="H391" i="28"/>
  <c r="G391" i="28"/>
  <c r="F391" i="28"/>
  <c r="E391" i="28"/>
  <c r="D391" i="28"/>
  <c r="C391" i="28"/>
  <c r="J390" i="28"/>
  <c r="J389" i="28"/>
  <c r="H389" i="28"/>
  <c r="G389" i="28"/>
  <c r="F389" i="28"/>
  <c r="E389" i="28"/>
  <c r="D389" i="28"/>
  <c r="C389" i="28"/>
  <c r="J388" i="28"/>
  <c r="J387" i="28"/>
  <c r="H387" i="28"/>
  <c r="G387" i="28"/>
  <c r="F387" i="28"/>
  <c r="E387" i="28"/>
  <c r="D387" i="28"/>
  <c r="C387" i="28"/>
  <c r="J386" i="28"/>
  <c r="J385" i="28"/>
  <c r="H385" i="28"/>
  <c r="G385" i="28"/>
  <c r="F385" i="28"/>
  <c r="E385" i="28"/>
  <c r="D385" i="28"/>
  <c r="C385" i="28"/>
  <c r="J384" i="28"/>
  <c r="J383" i="28"/>
  <c r="H383" i="28"/>
  <c r="G383" i="28"/>
  <c r="F383" i="28"/>
  <c r="E383" i="28"/>
  <c r="D383" i="28"/>
  <c r="C383" i="28"/>
  <c r="J382" i="28"/>
  <c r="J381" i="28"/>
  <c r="H381" i="28"/>
  <c r="G381" i="28"/>
  <c r="F381" i="28"/>
  <c r="E381" i="28"/>
  <c r="D381" i="28"/>
  <c r="C381" i="28"/>
  <c r="J380" i="28"/>
  <c r="J379" i="28"/>
  <c r="H379" i="28"/>
  <c r="G379" i="28"/>
  <c r="F379" i="28"/>
  <c r="E379" i="28"/>
  <c r="D379" i="28"/>
  <c r="C379" i="28"/>
  <c r="J378" i="28"/>
  <c r="J377" i="28"/>
  <c r="H377" i="28"/>
  <c r="G377" i="28"/>
  <c r="F377" i="28"/>
  <c r="E377" i="28"/>
  <c r="D377" i="28"/>
  <c r="C377" i="28"/>
  <c r="J376" i="28"/>
  <c r="J375" i="28"/>
  <c r="H375" i="28"/>
  <c r="G375" i="28"/>
  <c r="F375" i="28"/>
  <c r="E375" i="28"/>
  <c r="D375" i="28"/>
  <c r="C375" i="28"/>
  <c r="J374" i="28"/>
  <c r="J373" i="28"/>
  <c r="H373" i="28"/>
  <c r="G373" i="28"/>
  <c r="F373" i="28"/>
  <c r="E373" i="28"/>
  <c r="D373" i="28"/>
  <c r="C373" i="28"/>
  <c r="J372" i="28"/>
  <c r="J371" i="28"/>
  <c r="H371" i="28"/>
  <c r="G371" i="28"/>
  <c r="F371" i="28"/>
  <c r="E371" i="28"/>
  <c r="D371" i="28"/>
  <c r="C371" i="28"/>
  <c r="J370" i="28"/>
  <c r="J369" i="28"/>
  <c r="H369" i="28"/>
  <c r="G369" i="28"/>
  <c r="F369" i="28"/>
  <c r="E369" i="28"/>
  <c r="D369" i="28"/>
  <c r="C369" i="28"/>
  <c r="J368" i="28"/>
  <c r="J367" i="28"/>
  <c r="H367" i="28"/>
  <c r="G367" i="28"/>
  <c r="F367" i="28"/>
  <c r="E367" i="28"/>
  <c r="D367" i="28"/>
  <c r="C367" i="28"/>
  <c r="J366" i="28"/>
  <c r="J365" i="28"/>
  <c r="H365" i="28"/>
  <c r="G365" i="28"/>
  <c r="F365" i="28"/>
  <c r="E365" i="28"/>
  <c r="D365" i="28"/>
  <c r="C365" i="28"/>
  <c r="J364" i="28"/>
  <c r="J363" i="28"/>
  <c r="H363" i="28"/>
  <c r="G363" i="28"/>
  <c r="F363" i="28"/>
  <c r="E363" i="28"/>
  <c r="D363" i="28"/>
  <c r="C363" i="28"/>
  <c r="J362" i="28"/>
  <c r="J361" i="28"/>
  <c r="H361" i="28"/>
  <c r="G361" i="28"/>
  <c r="F361" i="28"/>
  <c r="E361" i="28"/>
  <c r="D361" i="28"/>
  <c r="C361" i="28"/>
  <c r="J360" i="28"/>
  <c r="J359" i="28"/>
  <c r="H359" i="28"/>
  <c r="G359" i="28"/>
  <c r="F359" i="28"/>
  <c r="E359" i="28"/>
  <c r="D359" i="28"/>
  <c r="C359" i="28"/>
  <c r="J358" i="28"/>
  <c r="J357" i="28"/>
  <c r="H357" i="28"/>
  <c r="G357" i="28"/>
  <c r="F357" i="28"/>
  <c r="E357" i="28"/>
  <c r="D357" i="28"/>
  <c r="C357" i="28"/>
  <c r="J356" i="28"/>
  <c r="J355" i="28"/>
  <c r="H355" i="28"/>
  <c r="G355" i="28"/>
  <c r="F355" i="28"/>
  <c r="E355" i="28"/>
  <c r="D355" i="28"/>
  <c r="C355" i="28"/>
  <c r="J354" i="28"/>
  <c r="J353" i="28"/>
  <c r="H353" i="28"/>
  <c r="G353" i="28"/>
  <c r="F353" i="28"/>
  <c r="E353" i="28"/>
  <c r="D353" i="28"/>
  <c r="C353" i="28"/>
  <c r="J352" i="28"/>
  <c r="J351" i="28"/>
  <c r="H351" i="28"/>
  <c r="G351" i="28"/>
  <c r="F351" i="28"/>
  <c r="E351" i="28"/>
  <c r="D351" i="28"/>
  <c r="C351" i="28"/>
  <c r="J350" i="28"/>
  <c r="J349" i="28"/>
  <c r="H349" i="28"/>
  <c r="G349" i="28"/>
  <c r="F349" i="28"/>
  <c r="E349" i="28"/>
  <c r="D349" i="28"/>
  <c r="C349" i="28"/>
  <c r="J348" i="28"/>
  <c r="J347" i="28"/>
  <c r="H347" i="28"/>
  <c r="G347" i="28"/>
  <c r="F347" i="28"/>
  <c r="E347" i="28"/>
  <c r="D347" i="28"/>
  <c r="C347" i="28"/>
  <c r="J346" i="28"/>
  <c r="J345" i="28"/>
  <c r="H345" i="28"/>
  <c r="G345" i="28"/>
  <c r="F345" i="28"/>
  <c r="E345" i="28"/>
  <c r="D345" i="28"/>
  <c r="C345" i="28"/>
  <c r="J344" i="28"/>
  <c r="J343" i="28"/>
  <c r="H343" i="28"/>
  <c r="G343" i="28"/>
  <c r="F343" i="28"/>
  <c r="E343" i="28"/>
  <c r="D343" i="28"/>
  <c r="C343" i="28"/>
  <c r="J342" i="28"/>
  <c r="J341" i="28"/>
  <c r="H341" i="28"/>
  <c r="G341" i="28"/>
  <c r="F341" i="28"/>
  <c r="E341" i="28"/>
  <c r="D341" i="28"/>
  <c r="C341" i="28"/>
  <c r="J340" i="28"/>
  <c r="J339" i="28"/>
  <c r="H339" i="28"/>
  <c r="G339" i="28"/>
  <c r="F339" i="28"/>
  <c r="E339" i="28"/>
  <c r="D339" i="28"/>
  <c r="C339" i="28"/>
  <c r="J338" i="28"/>
  <c r="J337" i="28"/>
  <c r="H337" i="28"/>
  <c r="G337" i="28"/>
  <c r="F337" i="28"/>
  <c r="E337" i="28"/>
  <c r="D337" i="28"/>
  <c r="C337" i="28"/>
  <c r="J336" i="28"/>
  <c r="J335" i="28"/>
  <c r="H335" i="28"/>
  <c r="G335" i="28"/>
  <c r="F335" i="28"/>
  <c r="E335" i="28"/>
  <c r="D335" i="28"/>
  <c r="C335" i="28"/>
  <c r="J334" i="28"/>
  <c r="J333" i="28"/>
  <c r="H333" i="28"/>
  <c r="G333" i="28"/>
  <c r="F333" i="28"/>
  <c r="E333" i="28"/>
  <c r="D333" i="28"/>
  <c r="C333" i="28"/>
  <c r="J332" i="28"/>
  <c r="J331" i="28"/>
  <c r="H331" i="28"/>
  <c r="G331" i="28"/>
  <c r="F331" i="28"/>
  <c r="E331" i="28"/>
  <c r="D331" i="28"/>
  <c r="C331" i="28"/>
  <c r="J330" i="28"/>
  <c r="J329" i="28"/>
  <c r="H329" i="28"/>
  <c r="G329" i="28"/>
  <c r="F329" i="28"/>
  <c r="E329" i="28"/>
  <c r="D329" i="28"/>
  <c r="C329" i="28"/>
  <c r="J328" i="28"/>
  <c r="J327" i="28"/>
  <c r="H327" i="28"/>
  <c r="G327" i="28"/>
  <c r="F327" i="28"/>
  <c r="E327" i="28"/>
  <c r="D327" i="28"/>
  <c r="C327" i="28"/>
  <c r="J326" i="28"/>
  <c r="J325" i="28"/>
  <c r="H325" i="28"/>
  <c r="G325" i="28"/>
  <c r="F325" i="28"/>
  <c r="E325" i="28"/>
  <c r="D325" i="28"/>
  <c r="C325" i="28"/>
  <c r="J324" i="28"/>
  <c r="J323" i="28"/>
  <c r="H323" i="28"/>
  <c r="G323" i="28"/>
  <c r="F323" i="28"/>
  <c r="E323" i="28"/>
  <c r="D323" i="28"/>
  <c r="C323" i="28"/>
  <c r="J322" i="28"/>
  <c r="J321" i="28"/>
  <c r="H321" i="28"/>
  <c r="G321" i="28"/>
  <c r="F321" i="28"/>
  <c r="E321" i="28"/>
  <c r="D321" i="28"/>
  <c r="C321" i="28"/>
  <c r="J320" i="28"/>
  <c r="J319" i="28"/>
  <c r="H319" i="28"/>
  <c r="G319" i="28"/>
  <c r="F319" i="28"/>
  <c r="E319" i="28"/>
  <c r="D319" i="28"/>
  <c r="C319" i="28"/>
  <c r="J318" i="28"/>
  <c r="J317" i="28"/>
  <c r="H317" i="28"/>
  <c r="G317" i="28"/>
  <c r="F317" i="28"/>
  <c r="E317" i="28"/>
  <c r="D317" i="28"/>
  <c r="C317" i="28"/>
  <c r="J316" i="28"/>
  <c r="J315" i="28"/>
  <c r="H315" i="28"/>
  <c r="G315" i="28"/>
  <c r="F315" i="28"/>
  <c r="E315" i="28"/>
  <c r="D315" i="28"/>
  <c r="C315" i="28"/>
  <c r="J314" i="28"/>
  <c r="J313" i="28"/>
  <c r="H313" i="28"/>
  <c r="G313" i="28"/>
  <c r="F313" i="28"/>
  <c r="E313" i="28"/>
  <c r="D313" i="28"/>
  <c r="C313" i="28"/>
  <c r="J312" i="28"/>
  <c r="J311" i="28"/>
  <c r="H311" i="28"/>
  <c r="G311" i="28"/>
  <c r="F311" i="28"/>
  <c r="E311" i="28"/>
  <c r="D311" i="28"/>
  <c r="C311" i="28"/>
  <c r="J310" i="28"/>
  <c r="J309" i="28"/>
  <c r="H309" i="28"/>
  <c r="G309" i="28"/>
  <c r="F309" i="28"/>
  <c r="E309" i="28"/>
  <c r="D309" i="28"/>
  <c r="C309" i="28"/>
  <c r="J308" i="28"/>
  <c r="J307" i="28"/>
  <c r="H307" i="28"/>
  <c r="G307" i="28"/>
  <c r="F307" i="28"/>
  <c r="E307" i="28"/>
  <c r="D307" i="28"/>
  <c r="C307" i="28"/>
  <c r="J306" i="28"/>
  <c r="J305" i="28"/>
  <c r="H305" i="28"/>
  <c r="G305" i="28"/>
  <c r="F305" i="28"/>
  <c r="E305" i="28"/>
  <c r="D305" i="28"/>
  <c r="C305" i="28"/>
  <c r="J304" i="28"/>
  <c r="J303" i="28"/>
  <c r="H303" i="28"/>
  <c r="G303" i="28"/>
  <c r="F303" i="28"/>
  <c r="E303" i="28"/>
  <c r="D303" i="28"/>
  <c r="C303" i="28"/>
  <c r="J302" i="28"/>
  <c r="J301" i="28"/>
  <c r="H301" i="28"/>
  <c r="G301" i="28"/>
  <c r="F301" i="28"/>
  <c r="E301" i="28"/>
  <c r="D301" i="28"/>
  <c r="C301" i="28"/>
  <c r="J300" i="28"/>
  <c r="J299" i="28"/>
  <c r="H299" i="28"/>
  <c r="G299" i="28"/>
  <c r="F299" i="28"/>
  <c r="E299" i="28"/>
  <c r="D299" i="28"/>
  <c r="C299" i="28"/>
  <c r="J298" i="28"/>
  <c r="J297" i="28"/>
  <c r="H297" i="28"/>
  <c r="G297" i="28"/>
  <c r="F297" i="28"/>
  <c r="E297" i="28"/>
  <c r="D297" i="28"/>
  <c r="C297" i="28"/>
  <c r="J296" i="28"/>
  <c r="J295" i="28"/>
  <c r="H295" i="28"/>
  <c r="G295" i="28"/>
  <c r="F295" i="28"/>
  <c r="E295" i="28"/>
  <c r="D295" i="28"/>
  <c r="C295" i="28"/>
  <c r="J294" i="28"/>
  <c r="J293" i="28"/>
  <c r="H293" i="28"/>
  <c r="G293" i="28"/>
  <c r="F293" i="28"/>
  <c r="E293" i="28"/>
  <c r="D293" i="28"/>
  <c r="C293" i="28"/>
  <c r="J292" i="28"/>
  <c r="J291" i="28"/>
  <c r="H291" i="28"/>
  <c r="G291" i="28"/>
  <c r="F291" i="28"/>
  <c r="E291" i="28"/>
  <c r="D291" i="28"/>
  <c r="C291" i="28"/>
  <c r="J290" i="28"/>
  <c r="J289" i="28"/>
  <c r="H289" i="28"/>
  <c r="G289" i="28"/>
  <c r="F289" i="28"/>
  <c r="E289" i="28"/>
  <c r="D289" i="28"/>
  <c r="C289" i="28"/>
  <c r="J288" i="28"/>
  <c r="J287" i="28"/>
  <c r="H287" i="28"/>
  <c r="G287" i="28"/>
  <c r="F287" i="28"/>
  <c r="E287" i="28"/>
  <c r="D287" i="28"/>
  <c r="C287" i="28"/>
  <c r="J286" i="28"/>
  <c r="J285" i="28"/>
  <c r="H285" i="28"/>
  <c r="G285" i="28"/>
  <c r="F285" i="28"/>
  <c r="E285" i="28"/>
  <c r="D285" i="28"/>
  <c r="C285" i="28"/>
  <c r="J284" i="28"/>
  <c r="J283" i="28"/>
  <c r="H283" i="28"/>
  <c r="G283" i="28"/>
  <c r="F283" i="28"/>
  <c r="E283" i="28"/>
  <c r="D283" i="28"/>
  <c r="C283" i="28"/>
  <c r="J282" i="28"/>
  <c r="J281" i="28"/>
  <c r="H281" i="28"/>
  <c r="G281" i="28"/>
  <c r="F281" i="28"/>
  <c r="E281" i="28"/>
  <c r="D281" i="28"/>
  <c r="C281" i="28"/>
  <c r="J280" i="28"/>
  <c r="J279" i="28"/>
  <c r="H279" i="28"/>
  <c r="G279" i="28"/>
  <c r="F279" i="28"/>
  <c r="E279" i="28"/>
  <c r="D279" i="28"/>
  <c r="C279" i="28"/>
  <c r="J278" i="28"/>
  <c r="J277" i="28"/>
  <c r="H277" i="28"/>
  <c r="G277" i="28"/>
  <c r="F277" i="28"/>
  <c r="E277" i="28"/>
  <c r="D277" i="28"/>
  <c r="C277" i="28"/>
  <c r="J276" i="28"/>
  <c r="J275" i="28"/>
  <c r="H275" i="28"/>
  <c r="G275" i="28"/>
  <c r="F275" i="28"/>
  <c r="E275" i="28"/>
  <c r="D275" i="28"/>
  <c r="C275" i="28"/>
  <c r="J274" i="28"/>
  <c r="J273" i="28"/>
  <c r="H273" i="28"/>
  <c r="G273" i="28"/>
  <c r="F273" i="28"/>
  <c r="E273" i="28"/>
  <c r="D273" i="28"/>
  <c r="C273" i="28"/>
  <c r="J272" i="28"/>
  <c r="J271" i="28"/>
  <c r="H271" i="28"/>
  <c r="G271" i="28"/>
  <c r="F271" i="28"/>
  <c r="E271" i="28"/>
  <c r="D271" i="28"/>
  <c r="C271" i="28"/>
  <c r="J270" i="28"/>
  <c r="J269" i="28"/>
  <c r="H269" i="28"/>
  <c r="G269" i="28"/>
  <c r="F269" i="28"/>
  <c r="E269" i="28"/>
  <c r="D269" i="28"/>
  <c r="C269" i="28"/>
  <c r="J268" i="28"/>
  <c r="J267" i="28"/>
  <c r="H267" i="28"/>
  <c r="G267" i="28"/>
  <c r="F267" i="28"/>
  <c r="E267" i="28"/>
  <c r="D267" i="28"/>
  <c r="C267" i="28"/>
  <c r="J266" i="28"/>
  <c r="J265" i="28"/>
  <c r="H265" i="28"/>
  <c r="G265" i="28"/>
  <c r="F265" i="28"/>
  <c r="E265" i="28"/>
  <c r="D265" i="28"/>
  <c r="C265" i="28"/>
  <c r="J264" i="28"/>
  <c r="J263" i="28"/>
  <c r="H263" i="28"/>
  <c r="G263" i="28"/>
  <c r="F263" i="28"/>
  <c r="E263" i="28"/>
  <c r="D263" i="28"/>
  <c r="C263" i="28"/>
  <c r="J262" i="28"/>
  <c r="J261" i="28"/>
  <c r="H261" i="28"/>
  <c r="G261" i="28"/>
  <c r="F261" i="28"/>
  <c r="E261" i="28"/>
  <c r="D261" i="28"/>
  <c r="C261" i="28"/>
  <c r="J260" i="28"/>
  <c r="J259" i="28"/>
  <c r="H259" i="28"/>
  <c r="G259" i="28"/>
  <c r="F259" i="28"/>
  <c r="E259" i="28"/>
  <c r="D259" i="28"/>
  <c r="C259" i="28"/>
  <c r="J258" i="28"/>
  <c r="J257" i="28"/>
  <c r="H257" i="28"/>
  <c r="G257" i="28"/>
  <c r="F257" i="28"/>
  <c r="E257" i="28"/>
  <c r="D257" i="28"/>
  <c r="C257" i="28"/>
  <c r="J256" i="28"/>
  <c r="J255" i="28"/>
  <c r="H255" i="28"/>
  <c r="G255" i="28"/>
  <c r="F255" i="28"/>
  <c r="E255" i="28"/>
  <c r="D255" i="28"/>
  <c r="C255" i="28"/>
  <c r="J254" i="28"/>
  <c r="J253" i="28"/>
  <c r="H253" i="28"/>
  <c r="G253" i="28"/>
  <c r="F253" i="28"/>
  <c r="E253" i="28"/>
  <c r="D253" i="28"/>
  <c r="C253" i="28"/>
  <c r="J252" i="28"/>
  <c r="J251" i="28"/>
  <c r="H251" i="28"/>
  <c r="G251" i="28"/>
  <c r="F251" i="28"/>
  <c r="E251" i="28"/>
  <c r="D251" i="28"/>
  <c r="C251" i="28"/>
  <c r="J250" i="28"/>
  <c r="J249" i="28"/>
  <c r="H249" i="28"/>
  <c r="G249" i="28"/>
  <c r="F249" i="28"/>
  <c r="E249" i="28"/>
  <c r="D249" i="28"/>
  <c r="C249" i="28"/>
  <c r="J248" i="28"/>
  <c r="J247" i="28"/>
  <c r="H247" i="28"/>
  <c r="G247" i="28"/>
  <c r="F247" i="28"/>
  <c r="E247" i="28"/>
  <c r="D247" i="28"/>
  <c r="C247" i="28"/>
  <c r="J246" i="28"/>
  <c r="J245" i="28"/>
  <c r="H245" i="28"/>
  <c r="G245" i="28"/>
  <c r="F245" i="28"/>
  <c r="E245" i="28"/>
  <c r="D245" i="28"/>
  <c r="C245" i="28"/>
  <c r="J244" i="28"/>
  <c r="J243" i="28"/>
  <c r="H243" i="28"/>
  <c r="G243" i="28"/>
  <c r="F243" i="28"/>
  <c r="E243" i="28"/>
  <c r="D243" i="28"/>
  <c r="C243" i="28"/>
  <c r="J242" i="28"/>
  <c r="J241" i="28"/>
  <c r="H241" i="28"/>
  <c r="G241" i="28"/>
  <c r="F241" i="28"/>
  <c r="E241" i="28"/>
  <c r="D241" i="28"/>
  <c r="C241" i="28"/>
  <c r="J240" i="28"/>
  <c r="J239" i="28"/>
  <c r="H239" i="28"/>
  <c r="G239" i="28"/>
  <c r="F239" i="28"/>
  <c r="E239" i="28"/>
  <c r="D239" i="28"/>
  <c r="C239" i="28"/>
  <c r="J238" i="28"/>
  <c r="J237" i="28"/>
  <c r="H237" i="28"/>
  <c r="G237" i="28"/>
  <c r="F237" i="28"/>
  <c r="E237" i="28"/>
  <c r="D237" i="28"/>
  <c r="C237" i="28"/>
  <c r="J236" i="28"/>
  <c r="J235" i="28"/>
  <c r="H235" i="28"/>
  <c r="G235" i="28"/>
  <c r="F235" i="28"/>
  <c r="E235" i="28"/>
  <c r="D235" i="28"/>
  <c r="C235" i="28"/>
  <c r="J234" i="28"/>
  <c r="J233" i="28"/>
  <c r="H233" i="28"/>
  <c r="G233" i="28"/>
  <c r="F233" i="28"/>
  <c r="E233" i="28"/>
  <c r="D233" i="28"/>
  <c r="C233" i="28"/>
  <c r="J232" i="28"/>
  <c r="J231" i="28"/>
  <c r="H231" i="28"/>
  <c r="G231" i="28"/>
  <c r="F231" i="28"/>
  <c r="E231" i="28"/>
  <c r="D231" i="28"/>
  <c r="C231" i="28"/>
  <c r="J230" i="28"/>
  <c r="J229" i="28"/>
  <c r="H229" i="28"/>
  <c r="G229" i="28"/>
  <c r="F229" i="28"/>
  <c r="E229" i="28"/>
  <c r="D229" i="28"/>
  <c r="C229" i="28"/>
  <c r="J228" i="28"/>
  <c r="J227" i="28"/>
  <c r="H227" i="28"/>
  <c r="G227" i="28"/>
  <c r="F227" i="28"/>
  <c r="E227" i="28"/>
  <c r="D227" i="28"/>
  <c r="C227" i="28"/>
  <c r="J226" i="28"/>
  <c r="J225" i="28"/>
  <c r="H225" i="28"/>
  <c r="G225" i="28"/>
  <c r="F225" i="28"/>
  <c r="E225" i="28"/>
  <c r="D225" i="28"/>
  <c r="C225" i="28"/>
  <c r="J224" i="28"/>
  <c r="J223" i="28"/>
  <c r="H223" i="28"/>
  <c r="G223" i="28"/>
  <c r="F223" i="28"/>
  <c r="E223" i="28"/>
  <c r="D223" i="28"/>
  <c r="C223" i="28"/>
  <c r="J222" i="28"/>
  <c r="J221" i="28"/>
  <c r="H221" i="28"/>
  <c r="G221" i="28"/>
  <c r="F221" i="28"/>
  <c r="E221" i="28"/>
  <c r="D221" i="28"/>
  <c r="C221" i="28"/>
  <c r="J220" i="28"/>
  <c r="J219" i="28"/>
  <c r="H219" i="28"/>
  <c r="G219" i="28"/>
  <c r="F219" i="28"/>
  <c r="E219" i="28"/>
  <c r="D219" i="28"/>
  <c r="C219" i="28"/>
  <c r="J218" i="28"/>
  <c r="J217" i="28"/>
  <c r="H217" i="28"/>
  <c r="G217" i="28"/>
  <c r="F217" i="28"/>
  <c r="E217" i="28"/>
  <c r="D217" i="28"/>
  <c r="C217" i="28"/>
  <c r="J216" i="28"/>
  <c r="J215" i="28"/>
  <c r="H215" i="28"/>
  <c r="G215" i="28"/>
  <c r="F215" i="28"/>
  <c r="E215" i="28"/>
  <c r="D215" i="28"/>
  <c r="C215" i="28"/>
  <c r="J214" i="28"/>
  <c r="J213" i="28"/>
  <c r="H213" i="28"/>
  <c r="G213" i="28"/>
  <c r="F213" i="28"/>
  <c r="E213" i="28"/>
  <c r="D213" i="28"/>
  <c r="C213" i="28"/>
  <c r="J212" i="28"/>
  <c r="J211" i="28"/>
  <c r="H211" i="28"/>
  <c r="G211" i="28"/>
  <c r="F211" i="28"/>
  <c r="E211" i="28"/>
  <c r="D211" i="28"/>
  <c r="C211" i="28"/>
  <c r="J210" i="28"/>
  <c r="J209" i="28"/>
  <c r="H209" i="28"/>
  <c r="G209" i="28"/>
  <c r="F209" i="28"/>
  <c r="E209" i="28"/>
  <c r="D209" i="28"/>
  <c r="C209" i="28"/>
  <c r="J208" i="28"/>
  <c r="J207" i="28"/>
  <c r="H207" i="28"/>
  <c r="G207" i="28"/>
  <c r="F207" i="28"/>
  <c r="E207" i="28"/>
  <c r="D207" i="28"/>
  <c r="C207" i="28"/>
  <c r="J206" i="28"/>
  <c r="J205" i="28"/>
  <c r="H205" i="28"/>
  <c r="G205" i="28"/>
  <c r="F205" i="28"/>
  <c r="E205" i="28"/>
  <c r="D205" i="28"/>
  <c r="C205" i="28"/>
  <c r="J204" i="28"/>
  <c r="J203" i="28"/>
  <c r="H203" i="28"/>
  <c r="G203" i="28"/>
  <c r="F203" i="28"/>
  <c r="E203" i="28"/>
  <c r="D203" i="28"/>
  <c r="C203" i="28"/>
  <c r="J202" i="28"/>
  <c r="J201" i="28"/>
  <c r="H201" i="28"/>
  <c r="G201" i="28"/>
  <c r="F201" i="28"/>
  <c r="E201" i="28"/>
  <c r="D201" i="28"/>
  <c r="C201" i="28"/>
  <c r="J200" i="28"/>
  <c r="J199" i="28"/>
  <c r="H199" i="28"/>
  <c r="G199" i="28"/>
  <c r="F199" i="28"/>
  <c r="E199" i="28"/>
  <c r="D199" i="28"/>
  <c r="C199" i="28"/>
  <c r="J198" i="28"/>
  <c r="J197" i="28"/>
  <c r="H197" i="28"/>
  <c r="G197" i="28"/>
  <c r="F197" i="28"/>
  <c r="E197" i="28"/>
  <c r="D197" i="28"/>
  <c r="C197" i="28"/>
  <c r="J196" i="28"/>
  <c r="J195" i="28"/>
  <c r="H195" i="28"/>
  <c r="G195" i="28"/>
  <c r="F195" i="28"/>
  <c r="E195" i="28"/>
  <c r="D195" i="28"/>
  <c r="C195" i="28"/>
  <c r="J194" i="28"/>
  <c r="J193" i="28"/>
  <c r="H193" i="28"/>
  <c r="G193" i="28"/>
  <c r="F193" i="28"/>
  <c r="E193" i="28"/>
  <c r="D193" i="28"/>
  <c r="C193" i="28"/>
  <c r="J192" i="28"/>
  <c r="J191" i="28"/>
  <c r="H191" i="28"/>
  <c r="G191" i="28"/>
  <c r="F191" i="28"/>
  <c r="E191" i="28"/>
  <c r="D191" i="28"/>
  <c r="C191" i="28"/>
  <c r="J190" i="28"/>
  <c r="J189" i="28"/>
  <c r="H189" i="28"/>
  <c r="G189" i="28"/>
  <c r="F189" i="28"/>
  <c r="E189" i="28"/>
  <c r="D189" i="28"/>
  <c r="C189" i="28"/>
  <c r="J188" i="28"/>
  <c r="J187" i="28"/>
  <c r="H187" i="28"/>
  <c r="G187" i="28"/>
  <c r="F187" i="28"/>
  <c r="E187" i="28"/>
  <c r="D187" i="28"/>
  <c r="C187" i="28"/>
  <c r="J186" i="28"/>
  <c r="J185" i="28"/>
  <c r="H185" i="28"/>
  <c r="G185" i="28"/>
  <c r="F185" i="28"/>
  <c r="E185" i="28"/>
  <c r="D185" i="28"/>
  <c r="C185" i="28"/>
  <c r="J184" i="28"/>
  <c r="J183" i="28"/>
  <c r="H183" i="28"/>
  <c r="G183" i="28"/>
  <c r="F183" i="28"/>
  <c r="E183" i="28"/>
  <c r="D183" i="28"/>
  <c r="C183" i="28"/>
  <c r="J182" i="28"/>
  <c r="J181" i="28"/>
  <c r="H181" i="28"/>
  <c r="G181" i="28"/>
  <c r="F181" i="28"/>
  <c r="E181" i="28"/>
  <c r="D181" i="28"/>
  <c r="C181" i="28"/>
  <c r="J180" i="28"/>
  <c r="J179" i="28"/>
  <c r="H179" i="28"/>
  <c r="G179" i="28"/>
  <c r="F179" i="28"/>
  <c r="E179" i="28"/>
  <c r="D179" i="28"/>
  <c r="C179" i="28"/>
  <c r="J178" i="28"/>
  <c r="J177" i="28"/>
  <c r="H177" i="28"/>
  <c r="G177" i="28"/>
  <c r="F177" i="28"/>
  <c r="E177" i="28"/>
  <c r="D177" i="28"/>
  <c r="C177" i="28"/>
  <c r="J176" i="28"/>
  <c r="J175" i="28"/>
  <c r="H175" i="28"/>
  <c r="G175" i="28"/>
  <c r="F175" i="28"/>
  <c r="E175" i="28"/>
  <c r="D175" i="28"/>
  <c r="C175" i="28"/>
  <c r="J174" i="28"/>
  <c r="J173" i="28"/>
  <c r="H173" i="28"/>
  <c r="G173" i="28"/>
  <c r="F173" i="28"/>
  <c r="E173" i="28"/>
  <c r="D173" i="28"/>
  <c r="C173" i="28"/>
  <c r="J172" i="28"/>
  <c r="J171" i="28"/>
  <c r="H171" i="28"/>
  <c r="G171" i="28"/>
  <c r="F171" i="28"/>
  <c r="E171" i="28"/>
  <c r="D171" i="28"/>
  <c r="C171" i="28"/>
  <c r="J170" i="28"/>
  <c r="J169" i="28"/>
  <c r="H169" i="28"/>
  <c r="G169" i="28"/>
  <c r="F169" i="28"/>
  <c r="E169" i="28"/>
  <c r="D169" i="28"/>
  <c r="C169" i="28"/>
  <c r="J168" i="28"/>
  <c r="J167" i="28"/>
  <c r="H167" i="28"/>
  <c r="G167" i="28"/>
  <c r="F167" i="28"/>
  <c r="E167" i="28"/>
  <c r="D167" i="28"/>
  <c r="C167" i="28"/>
  <c r="J166" i="28"/>
  <c r="J165" i="28"/>
  <c r="H165" i="28"/>
  <c r="G165" i="28"/>
  <c r="F165" i="28"/>
  <c r="E165" i="28"/>
  <c r="D165" i="28"/>
  <c r="C165" i="28"/>
  <c r="J164" i="28"/>
  <c r="J163" i="28"/>
  <c r="H163" i="28"/>
  <c r="G163" i="28"/>
  <c r="F163" i="28"/>
  <c r="E163" i="28"/>
  <c r="D163" i="28"/>
  <c r="C163" i="28"/>
  <c r="J162" i="28"/>
  <c r="J161" i="28"/>
  <c r="H161" i="28"/>
  <c r="G161" i="28"/>
  <c r="F161" i="28"/>
  <c r="E161" i="28"/>
  <c r="D161" i="28"/>
  <c r="C161" i="28"/>
  <c r="J160" i="28"/>
  <c r="J159" i="28"/>
  <c r="H159" i="28"/>
  <c r="G159" i="28"/>
  <c r="F159" i="28"/>
  <c r="E159" i="28"/>
  <c r="D159" i="28"/>
  <c r="C159" i="28"/>
  <c r="J158" i="28"/>
  <c r="J157" i="28"/>
  <c r="H157" i="28"/>
  <c r="G157" i="28"/>
  <c r="F157" i="28"/>
  <c r="E157" i="28"/>
  <c r="D157" i="28"/>
  <c r="C157" i="28"/>
  <c r="J156" i="28"/>
  <c r="J155" i="28"/>
  <c r="H155" i="28"/>
  <c r="G155" i="28"/>
  <c r="F155" i="28"/>
  <c r="E155" i="28"/>
  <c r="D155" i="28"/>
  <c r="C155" i="28"/>
  <c r="J154" i="28"/>
  <c r="J153" i="28"/>
  <c r="H153" i="28"/>
  <c r="G153" i="28"/>
  <c r="F153" i="28"/>
  <c r="E153" i="28"/>
  <c r="D153" i="28"/>
  <c r="C153" i="28"/>
  <c r="J152" i="28"/>
  <c r="J151" i="28"/>
  <c r="H151" i="28"/>
  <c r="G151" i="28"/>
  <c r="F151" i="28"/>
  <c r="E151" i="28"/>
  <c r="D151" i="28"/>
  <c r="C151" i="28"/>
  <c r="J150" i="28"/>
  <c r="J149" i="28"/>
  <c r="H149" i="28"/>
  <c r="G149" i="28"/>
  <c r="F149" i="28"/>
  <c r="E149" i="28"/>
  <c r="D149" i="28"/>
  <c r="C149" i="28"/>
  <c r="J148" i="28"/>
  <c r="J147" i="28"/>
  <c r="H147" i="28"/>
  <c r="G147" i="28"/>
  <c r="F147" i="28"/>
  <c r="E147" i="28"/>
  <c r="D147" i="28"/>
  <c r="C147" i="28"/>
  <c r="J146" i="28"/>
  <c r="J145" i="28"/>
  <c r="H145" i="28"/>
  <c r="G145" i="28"/>
  <c r="F145" i="28"/>
  <c r="E145" i="28"/>
  <c r="D145" i="28"/>
  <c r="C145" i="28"/>
  <c r="J144" i="28"/>
  <c r="J143" i="28"/>
  <c r="H143" i="28"/>
  <c r="G143" i="28"/>
  <c r="F143" i="28"/>
  <c r="E143" i="28"/>
  <c r="D143" i="28"/>
  <c r="C143" i="28"/>
  <c r="J142" i="28"/>
  <c r="J141" i="28"/>
  <c r="H141" i="28"/>
  <c r="G141" i="28"/>
  <c r="F141" i="28"/>
  <c r="E141" i="28"/>
  <c r="D141" i="28"/>
  <c r="C141" i="28"/>
  <c r="J140" i="28"/>
  <c r="J139" i="28"/>
  <c r="H139" i="28"/>
  <c r="G139" i="28"/>
  <c r="F139" i="28"/>
  <c r="E139" i="28"/>
  <c r="D139" i="28"/>
  <c r="C139" i="28"/>
  <c r="J138" i="28"/>
  <c r="J137" i="28"/>
  <c r="H137" i="28"/>
  <c r="G137" i="28"/>
  <c r="F137" i="28"/>
  <c r="E137" i="28"/>
  <c r="D137" i="28"/>
  <c r="C137" i="28"/>
  <c r="J136" i="28"/>
  <c r="J135" i="28"/>
  <c r="H135" i="28"/>
  <c r="G135" i="28"/>
  <c r="F135" i="28"/>
  <c r="E135" i="28"/>
  <c r="D135" i="28"/>
  <c r="C135" i="28"/>
  <c r="J134" i="28"/>
  <c r="J133" i="28"/>
  <c r="H133" i="28"/>
  <c r="G133" i="28"/>
  <c r="F133" i="28"/>
  <c r="E133" i="28"/>
  <c r="D133" i="28"/>
  <c r="C133" i="28"/>
  <c r="J132" i="28"/>
  <c r="J131" i="28"/>
  <c r="H131" i="28"/>
  <c r="G131" i="28"/>
  <c r="F131" i="28"/>
  <c r="E131" i="28"/>
  <c r="D131" i="28"/>
  <c r="C131" i="28"/>
  <c r="J130" i="28"/>
  <c r="J129" i="28"/>
  <c r="H129" i="28"/>
  <c r="G129" i="28"/>
  <c r="F129" i="28"/>
  <c r="E129" i="28"/>
  <c r="D129" i="28"/>
  <c r="C129" i="28"/>
  <c r="J128" i="28"/>
  <c r="J127" i="28"/>
  <c r="H127" i="28"/>
  <c r="G127" i="28"/>
  <c r="F127" i="28"/>
  <c r="E127" i="28"/>
  <c r="D127" i="28"/>
  <c r="C127" i="28"/>
  <c r="J126" i="28"/>
  <c r="J125" i="28"/>
  <c r="H125" i="28"/>
  <c r="G125" i="28"/>
  <c r="F125" i="28"/>
  <c r="E125" i="28"/>
  <c r="D125" i="28"/>
  <c r="C125" i="28"/>
  <c r="J124" i="28"/>
  <c r="J123" i="28"/>
  <c r="H123" i="28"/>
  <c r="G123" i="28"/>
  <c r="F123" i="28"/>
  <c r="E123" i="28"/>
  <c r="D123" i="28"/>
  <c r="C123" i="28"/>
  <c r="J122" i="28"/>
  <c r="J121" i="28"/>
  <c r="H121" i="28"/>
  <c r="G121" i="28"/>
  <c r="F121" i="28"/>
  <c r="E121" i="28"/>
  <c r="D121" i="28"/>
  <c r="C121" i="28"/>
  <c r="J120" i="28"/>
  <c r="J119" i="28"/>
  <c r="H119" i="28"/>
  <c r="G119" i="28"/>
  <c r="F119" i="28"/>
  <c r="E119" i="28"/>
  <c r="D119" i="28"/>
  <c r="C119" i="28"/>
  <c r="J118" i="28"/>
  <c r="J117" i="28"/>
  <c r="H117" i="28"/>
  <c r="G117" i="28"/>
  <c r="F117" i="28"/>
  <c r="E117" i="28"/>
  <c r="D117" i="28"/>
  <c r="C117" i="28"/>
  <c r="J116" i="28"/>
  <c r="J115" i="28"/>
  <c r="H115" i="28"/>
  <c r="G115" i="28"/>
  <c r="F115" i="28"/>
  <c r="E115" i="28"/>
  <c r="D115" i="28"/>
  <c r="C115" i="28"/>
  <c r="J114" i="28"/>
  <c r="J113" i="28"/>
  <c r="H113" i="28"/>
  <c r="G113" i="28"/>
  <c r="F113" i="28"/>
  <c r="E113" i="28"/>
  <c r="D113" i="28"/>
  <c r="C113" i="28"/>
  <c r="J112" i="28"/>
  <c r="J111" i="28"/>
  <c r="H111" i="28"/>
  <c r="G111" i="28"/>
  <c r="F111" i="28"/>
  <c r="E111" i="28"/>
  <c r="D111" i="28"/>
  <c r="C111" i="28"/>
  <c r="J110" i="28"/>
  <c r="J109" i="28"/>
  <c r="H109" i="28"/>
  <c r="G109" i="28"/>
  <c r="F109" i="28"/>
  <c r="E109" i="28"/>
  <c r="D109" i="28"/>
  <c r="C109" i="28"/>
  <c r="J108" i="28"/>
  <c r="J107" i="28"/>
  <c r="H107" i="28"/>
  <c r="G107" i="28"/>
  <c r="F107" i="28"/>
  <c r="E107" i="28"/>
  <c r="D107" i="28"/>
  <c r="C107" i="28"/>
  <c r="J106" i="28"/>
  <c r="J105" i="28"/>
  <c r="H105" i="28"/>
  <c r="G105" i="28"/>
  <c r="F105" i="28"/>
  <c r="E105" i="28"/>
  <c r="D105" i="28"/>
  <c r="C105" i="28"/>
  <c r="J104" i="28"/>
  <c r="J103" i="28"/>
  <c r="H103" i="28"/>
  <c r="G103" i="28"/>
  <c r="F103" i="28"/>
  <c r="E103" i="28"/>
  <c r="D103" i="28"/>
  <c r="C103" i="28"/>
  <c r="J102" i="28"/>
  <c r="J101" i="28"/>
  <c r="H101" i="28"/>
  <c r="G101" i="28"/>
  <c r="F101" i="28"/>
  <c r="E101" i="28"/>
  <c r="D101" i="28"/>
  <c r="C101" i="28"/>
  <c r="J100" i="28"/>
  <c r="J99" i="28"/>
  <c r="H99" i="28"/>
  <c r="G99" i="28"/>
  <c r="F99" i="28"/>
  <c r="E99" i="28"/>
  <c r="D99" i="28"/>
  <c r="C99" i="28"/>
  <c r="J98" i="28"/>
  <c r="J97" i="28"/>
  <c r="H97" i="28"/>
  <c r="G97" i="28"/>
  <c r="F97" i="28"/>
  <c r="E97" i="28"/>
  <c r="D97" i="28"/>
  <c r="C97" i="28"/>
  <c r="J96" i="28"/>
  <c r="J95" i="28"/>
  <c r="H95" i="28"/>
  <c r="G95" i="28"/>
  <c r="F95" i="28"/>
  <c r="E95" i="28"/>
  <c r="D95" i="28"/>
  <c r="C95" i="28"/>
  <c r="J94" i="28"/>
  <c r="J93" i="28"/>
  <c r="H93" i="28"/>
  <c r="G93" i="28"/>
  <c r="F93" i="28"/>
  <c r="E93" i="28"/>
  <c r="D93" i="28"/>
  <c r="C93" i="28"/>
  <c r="J92" i="28"/>
  <c r="J91" i="28"/>
  <c r="H91" i="28"/>
  <c r="G91" i="28"/>
  <c r="F91" i="28"/>
  <c r="E91" i="28"/>
  <c r="D91" i="28"/>
  <c r="C91" i="28"/>
  <c r="J90" i="28"/>
  <c r="J89" i="28"/>
  <c r="H89" i="28"/>
  <c r="G89" i="28"/>
  <c r="F89" i="28"/>
  <c r="E89" i="28"/>
  <c r="D89" i="28"/>
  <c r="C89" i="28"/>
  <c r="J88" i="28"/>
  <c r="J87" i="28"/>
  <c r="H87" i="28"/>
  <c r="G87" i="28"/>
  <c r="F87" i="28"/>
  <c r="E87" i="28"/>
  <c r="D87" i="28"/>
  <c r="C87" i="28"/>
  <c r="J86" i="28"/>
  <c r="J85" i="28"/>
  <c r="H85" i="28"/>
  <c r="G85" i="28"/>
  <c r="F85" i="28"/>
  <c r="E85" i="28"/>
  <c r="D85" i="28"/>
  <c r="C85" i="28"/>
  <c r="J84" i="28"/>
  <c r="J83" i="28"/>
  <c r="H83" i="28"/>
  <c r="G83" i="28"/>
  <c r="F83" i="28"/>
  <c r="E83" i="28"/>
  <c r="D83" i="28"/>
  <c r="C83" i="28"/>
  <c r="J82" i="28"/>
  <c r="J81" i="28"/>
  <c r="H81" i="28"/>
  <c r="G81" i="28"/>
  <c r="F81" i="28"/>
  <c r="E81" i="28"/>
  <c r="D81" i="28"/>
  <c r="C81" i="28"/>
  <c r="J80" i="28"/>
  <c r="J79" i="28"/>
  <c r="H79" i="28"/>
  <c r="G79" i="28"/>
  <c r="F79" i="28"/>
  <c r="E79" i="28"/>
  <c r="D79" i="28"/>
  <c r="C79" i="28"/>
  <c r="J78" i="28"/>
  <c r="J77" i="28"/>
  <c r="H77" i="28"/>
  <c r="G77" i="28"/>
  <c r="F77" i="28"/>
  <c r="E77" i="28"/>
  <c r="D77" i="28"/>
  <c r="C77" i="28"/>
  <c r="J76" i="28"/>
  <c r="J75" i="28"/>
  <c r="H75" i="28"/>
  <c r="G75" i="28"/>
  <c r="F75" i="28"/>
  <c r="E75" i="28"/>
  <c r="D75" i="28"/>
  <c r="C75" i="28"/>
  <c r="J74" i="28"/>
  <c r="J73" i="28"/>
  <c r="H73" i="28"/>
  <c r="G73" i="28"/>
  <c r="F73" i="28"/>
  <c r="E73" i="28"/>
  <c r="D73" i="28"/>
  <c r="C73" i="28"/>
  <c r="J72" i="28"/>
  <c r="J71" i="28"/>
  <c r="H71" i="28"/>
  <c r="G71" i="28"/>
  <c r="F71" i="28"/>
  <c r="E71" i="28"/>
  <c r="D71" i="28"/>
  <c r="C71" i="28"/>
  <c r="J70" i="28"/>
  <c r="J69" i="28"/>
  <c r="H69" i="28"/>
  <c r="G69" i="28"/>
  <c r="F69" i="28"/>
  <c r="E69" i="28"/>
  <c r="D69" i="28"/>
  <c r="C69" i="28"/>
  <c r="J68" i="28"/>
  <c r="J67" i="28"/>
  <c r="H67" i="28"/>
  <c r="G67" i="28"/>
  <c r="F67" i="28"/>
  <c r="E67" i="28"/>
  <c r="D67" i="28"/>
  <c r="C67" i="28"/>
  <c r="J66" i="28"/>
  <c r="J65" i="28"/>
  <c r="H65" i="28"/>
  <c r="G65" i="28"/>
  <c r="F65" i="28"/>
  <c r="E65" i="28"/>
  <c r="D65" i="28"/>
  <c r="C65" i="28"/>
  <c r="J64" i="28"/>
  <c r="J63" i="28"/>
  <c r="H63" i="28"/>
  <c r="G63" i="28"/>
  <c r="F63" i="28"/>
  <c r="E63" i="28"/>
  <c r="D63" i="28"/>
  <c r="C63" i="28"/>
  <c r="J62" i="28"/>
  <c r="J61" i="28"/>
  <c r="H61" i="28"/>
  <c r="G61" i="28"/>
  <c r="F61" i="28"/>
  <c r="E61" i="28"/>
  <c r="D61" i="28"/>
  <c r="C61" i="28"/>
  <c r="J60" i="28"/>
  <c r="J59" i="28"/>
  <c r="H59" i="28"/>
  <c r="G59" i="28"/>
  <c r="F59" i="28"/>
  <c r="E59" i="28"/>
  <c r="D59" i="28"/>
  <c r="C59" i="28"/>
  <c r="J58" i="28"/>
  <c r="J57" i="28"/>
  <c r="H57" i="28"/>
  <c r="G57" i="28"/>
  <c r="F57" i="28"/>
  <c r="E57" i="28"/>
  <c r="D57" i="28"/>
  <c r="C57" i="28"/>
  <c r="J56" i="28"/>
  <c r="J55" i="28"/>
  <c r="H55" i="28"/>
  <c r="G55" i="28"/>
  <c r="F55" i="28"/>
  <c r="E55" i="28"/>
  <c r="D55" i="28"/>
  <c r="C55" i="28"/>
  <c r="J54" i="28"/>
  <c r="J53" i="28"/>
  <c r="H53" i="28"/>
  <c r="G53" i="28"/>
  <c r="F53" i="28"/>
  <c r="E53" i="28"/>
  <c r="D53" i="28"/>
  <c r="C53" i="28"/>
  <c r="J52" i="28"/>
  <c r="J51" i="28"/>
  <c r="H51" i="28"/>
  <c r="G51" i="28"/>
  <c r="F51" i="28"/>
  <c r="E51" i="28"/>
  <c r="D51" i="28"/>
  <c r="C51" i="28"/>
  <c r="J50" i="28"/>
  <c r="J49" i="28"/>
  <c r="H49" i="28"/>
  <c r="G49" i="28"/>
  <c r="F49" i="28"/>
  <c r="E49" i="28"/>
  <c r="D49" i="28"/>
  <c r="C49" i="28"/>
  <c r="J48" i="28"/>
  <c r="J47" i="28"/>
  <c r="H47" i="28"/>
  <c r="G47" i="28"/>
  <c r="F47" i="28"/>
  <c r="E47" i="28"/>
  <c r="D47" i="28"/>
  <c r="C47" i="28"/>
  <c r="J46" i="28"/>
  <c r="J45" i="28"/>
  <c r="H45" i="28"/>
  <c r="G45" i="28"/>
  <c r="F45" i="28"/>
  <c r="E45" i="28"/>
  <c r="D45" i="28"/>
  <c r="C45" i="28"/>
  <c r="J44" i="28"/>
  <c r="J43" i="28"/>
  <c r="H43" i="28"/>
  <c r="G43" i="28"/>
  <c r="F43" i="28"/>
  <c r="E43" i="28"/>
  <c r="D43" i="28"/>
  <c r="C43" i="28"/>
  <c r="J42" i="28"/>
  <c r="J41" i="28"/>
  <c r="H41" i="28"/>
  <c r="G41" i="28"/>
  <c r="F41" i="28"/>
  <c r="E41" i="28"/>
  <c r="D41" i="28"/>
  <c r="C41" i="28"/>
  <c r="J40" i="28"/>
  <c r="J39" i="28"/>
  <c r="H39" i="28"/>
  <c r="G39" i="28"/>
  <c r="F39" i="28"/>
  <c r="E39" i="28"/>
  <c r="D39" i="28"/>
  <c r="C39" i="28"/>
  <c r="J38" i="28"/>
  <c r="J37" i="28"/>
  <c r="H37" i="28"/>
  <c r="G37" i="28"/>
  <c r="F37" i="28"/>
  <c r="E37" i="28"/>
  <c r="D37" i="28"/>
  <c r="C37" i="28"/>
  <c r="J36" i="28"/>
  <c r="J35" i="28"/>
  <c r="H35" i="28"/>
  <c r="G35" i="28"/>
  <c r="F35" i="28"/>
  <c r="E35" i="28"/>
  <c r="D35" i="28"/>
  <c r="C35" i="28"/>
  <c r="J34" i="28"/>
  <c r="J33" i="28"/>
  <c r="H33" i="28"/>
  <c r="G33" i="28"/>
  <c r="F33" i="28"/>
  <c r="E33" i="28"/>
  <c r="D33" i="28"/>
  <c r="C33" i="28"/>
  <c r="J32" i="28"/>
  <c r="J31" i="28"/>
  <c r="H31" i="28"/>
  <c r="G31" i="28"/>
  <c r="F31" i="28"/>
  <c r="E31" i="28"/>
  <c r="D31" i="28"/>
  <c r="C31" i="28"/>
  <c r="J30" i="28"/>
  <c r="J29" i="28"/>
  <c r="H29" i="28"/>
  <c r="G29" i="28"/>
  <c r="F29" i="28"/>
  <c r="E29" i="28"/>
  <c r="D29" i="28"/>
  <c r="C29" i="28"/>
  <c r="J28" i="28"/>
  <c r="J27" i="28"/>
  <c r="H27" i="28"/>
  <c r="G27" i="28"/>
  <c r="F27" i="28"/>
  <c r="E27" i="28"/>
  <c r="D27" i="28"/>
  <c r="C27" i="28"/>
  <c r="J26" i="28"/>
  <c r="J25" i="28"/>
  <c r="H25" i="28"/>
  <c r="G25" i="28"/>
  <c r="F25" i="28"/>
  <c r="E25" i="28"/>
  <c r="D25" i="28"/>
  <c r="C25" i="28"/>
  <c r="J24" i="28"/>
  <c r="J23" i="28"/>
  <c r="H23" i="28"/>
  <c r="G23" i="28"/>
  <c r="F23" i="28"/>
  <c r="E23" i="28"/>
  <c r="D23" i="28"/>
  <c r="C23" i="28"/>
  <c r="J22" i="28"/>
  <c r="J21" i="28"/>
  <c r="H21" i="28"/>
  <c r="G21" i="28"/>
  <c r="F21" i="28"/>
  <c r="E21" i="28"/>
  <c r="D21" i="28"/>
  <c r="C21" i="28"/>
  <c r="J20" i="28"/>
  <c r="J19" i="28"/>
  <c r="H19" i="28"/>
  <c r="G19" i="28"/>
  <c r="F19" i="28"/>
  <c r="E19" i="28"/>
  <c r="D19" i="28"/>
  <c r="C19" i="28"/>
  <c r="J18" i="28"/>
  <c r="J17" i="28"/>
  <c r="H17" i="28"/>
  <c r="G17" i="28"/>
  <c r="F17" i="28"/>
  <c r="E17" i="28"/>
  <c r="D17" i="28"/>
  <c r="C17" i="28"/>
  <c r="J16" i="28"/>
  <c r="J15" i="28"/>
  <c r="H15" i="28"/>
  <c r="G15" i="28"/>
  <c r="F15" i="28"/>
  <c r="E15" i="28"/>
  <c r="D15" i="28"/>
  <c r="C15" i="28"/>
  <c r="J14" i="28"/>
  <c r="J13" i="28"/>
  <c r="H13" i="28"/>
  <c r="G13" i="28"/>
  <c r="F13" i="28"/>
  <c r="E13" i="28"/>
  <c r="D13" i="28"/>
  <c r="C13" i="28"/>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J88" i="27"/>
  <c r="J89" i="27"/>
  <c r="J90" i="27"/>
  <c r="J91" i="27"/>
  <c r="J92" i="27"/>
  <c r="J93" i="27"/>
  <c r="J94" i="27"/>
  <c r="J95" i="27"/>
  <c r="J96" i="27"/>
  <c r="J97" i="27"/>
  <c r="J98" i="27"/>
  <c r="J99" i="27"/>
  <c r="J100" i="27"/>
  <c r="J101" i="27"/>
  <c r="J102" i="27"/>
  <c r="J103" i="27"/>
  <c r="J104" i="27"/>
  <c r="J105" i="27"/>
  <c r="J106" i="27"/>
  <c r="J107" i="27"/>
  <c r="J108" i="27"/>
  <c r="J109" i="27"/>
  <c r="J110" i="27"/>
  <c r="J111" i="27"/>
  <c r="J112" i="27"/>
  <c r="J113" i="27"/>
  <c r="J114" i="27"/>
  <c r="J115" i="27"/>
  <c r="J116" i="27"/>
  <c r="J117" i="27"/>
  <c r="J118" i="27"/>
  <c r="J119" i="27"/>
  <c r="J120" i="27"/>
  <c r="J121" i="27"/>
  <c r="J122" i="27"/>
  <c r="J123" i="27"/>
  <c r="J124" i="27"/>
  <c r="J125" i="27"/>
  <c r="J126" i="27"/>
  <c r="J127" i="27"/>
  <c r="J128" i="27"/>
  <c r="J129" i="27"/>
  <c r="J130" i="27"/>
  <c r="J131" i="27"/>
  <c r="J132" i="27"/>
  <c r="J133" i="27"/>
  <c r="J134" i="27"/>
  <c r="J135" i="27"/>
  <c r="J136" i="27"/>
  <c r="J137" i="27"/>
  <c r="J138" i="27"/>
  <c r="J139" i="27"/>
  <c r="J140" i="27"/>
  <c r="J141" i="27"/>
  <c r="J142" i="27"/>
  <c r="J143" i="27"/>
  <c r="J144" i="27"/>
  <c r="J145" i="27"/>
  <c r="J146" i="27"/>
  <c r="J147" i="27"/>
  <c r="J148" i="27"/>
  <c r="J149" i="27"/>
  <c r="J150" i="27"/>
  <c r="J151" i="27"/>
  <c r="J152" i="27"/>
  <c r="J153" i="27"/>
  <c r="J154" i="27"/>
  <c r="J155" i="27"/>
  <c r="J156" i="27"/>
  <c r="J157" i="27"/>
  <c r="J158" i="27"/>
  <c r="J159" i="27"/>
  <c r="J160" i="27"/>
  <c r="J161" i="27"/>
  <c r="J162" i="27"/>
  <c r="J163" i="27"/>
  <c r="J164" i="27"/>
  <c r="J165" i="27"/>
  <c r="J166" i="27"/>
  <c r="J167" i="27"/>
  <c r="J168" i="27"/>
  <c r="J169" i="27"/>
  <c r="J170" i="27"/>
  <c r="J171" i="27"/>
  <c r="J172" i="27"/>
  <c r="J173" i="27"/>
  <c r="J174" i="27"/>
  <c r="J175" i="27"/>
  <c r="J176" i="27"/>
  <c r="J177" i="27"/>
  <c r="J178" i="27"/>
  <c r="J179" i="27"/>
  <c r="J180" i="27"/>
  <c r="J181" i="27"/>
  <c r="J182" i="27"/>
  <c r="J183" i="27"/>
  <c r="J184" i="27"/>
  <c r="J185" i="27"/>
  <c r="J186" i="27"/>
  <c r="J187" i="27"/>
  <c r="J188" i="27"/>
  <c r="J189" i="27"/>
  <c r="J190" i="27"/>
  <c r="J191" i="27"/>
  <c r="J192" i="27"/>
  <c r="J193" i="27"/>
  <c r="J194" i="27"/>
  <c r="J195" i="27"/>
  <c r="J196" i="27"/>
  <c r="J197" i="27"/>
  <c r="J198" i="27"/>
  <c r="J199" i="27"/>
  <c r="J200" i="27"/>
  <c r="J201" i="27"/>
  <c r="J202" i="27"/>
  <c r="J203" i="27"/>
  <c r="J204" i="27"/>
  <c r="J205" i="27"/>
  <c r="J206" i="27"/>
  <c r="J207" i="27"/>
  <c r="J208" i="27"/>
  <c r="J209" i="27"/>
  <c r="J210" i="27"/>
  <c r="J211" i="27"/>
  <c r="J212" i="27"/>
  <c r="J213" i="27"/>
  <c r="J214" i="27"/>
  <c r="J215" i="27"/>
  <c r="J216" i="27"/>
  <c r="J217" i="27"/>
  <c r="J218" i="27"/>
  <c r="J219" i="27"/>
  <c r="J220" i="27"/>
  <c r="J221" i="27"/>
  <c r="J222" i="27"/>
  <c r="J223" i="27"/>
  <c r="J224" i="27"/>
  <c r="J225" i="27"/>
  <c r="J226" i="27"/>
  <c r="J227" i="27"/>
  <c r="J228" i="27"/>
  <c r="J229" i="27"/>
  <c r="J230" i="27"/>
  <c r="J231" i="27"/>
  <c r="J232" i="27"/>
  <c r="J233" i="27"/>
  <c r="J234" i="27"/>
  <c r="J235" i="27"/>
  <c r="J236" i="27"/>
  <c r="J237" i="27"/>
  <c r="J238" i="27"/>
  <c r="J239" i="27"/>
  <c r="J240" i="27"/>
  <c r="J241" i="27"/>
  <c r="J242" i="27"/>
  <c r="J243" i="27"/>
  <c r="J244" i="27"/>
  <c r="J245" i="27"/>
  <c r="J246" i="27"/>
  <c r="J247" i="27"/>
  <c r="J248" i="27"/>
  <c r="J249" i="27"/>
  <c r="J250" i="27"/>
  <c r="J251" i="27"/>
  <c r="J252" i="27"/>
  <c r="J253" i="27"/>
  <c r="J254" i="27"/>
  <c r="J255" i="27"/>
  <c r="J256" i="27"/>
  <c r="J257" i="27"/>
  <c r="J258" i="27"/>
  <c r="J259" i="27"/>
  <c r="J260" i="27"/>
  <c r="J261" i="27"/>
  <c r="J262" i="27"/>
  <c r="J263" i="27"/>
  <c r="J264" i="27"/>
  <c r="J265" i="27"/>
  <c r="J266" i="27"/>
  <c r="J267" i="27"/>
  <c r="J268" i="27"/>
  <c r="J269" i="27"/>
  <c r="J270" i="27"/>
  <c r="J271" i="27"/>
  <c r="J272" i="27"/>
  <c r="J273" i="27"/>
  <c r="J274" i="27"/>
  <c r="J275" i="27"/>
  <c r="J276" i="27"/>
  <c r="J277" i="27"/>
  <c r="J278" i="27"/>
  <c r="J279" i="27"/>
  <c r="J280" i="27"/>
  <c r="J281" i="27"/>
  <c r="J282" i="27"/>
  <c r="J283" i="27"/>
  <c r="J284" i="27"/>
  <c r="J285" i="27"/>
  <c r="J286" i="27"/>
  <c r="J287" i="27"/>
  <c r="J288" i="27"/>
  <c r="J289" i="27"/>
  <c r="J290" i="27"/>
  <c r="J291" i="27"/>
  <c r="J292" i="27"/>
  <c r="J293" i="27"/>
  <c r="J294" i="27"/>
  <c r="J295" i="27"/>
  <c r="J296" i="27"/>
  <c r="J297" i="27"/>
  <c r="J298" i="27"/>
  <c r="J299" i="27"/>
  <c r="J300" i="27"/>
  <c r="J301" i="27"/>
  <c r="J302" i="27"/>
  <c r="J303" i="27"/>
  <c r="J304" i="27"/>
  <c r="J305" i="27"/>
  <c r="J306" i="27"/>
  <c r="J307" i="27"/>
  <c r="J308" i="27"/>
  <c r="J309" i="27"/>
  <c r="J310" i="27"/>
  <c r="J311" i="27"/>
  <c r="J312" i="27"/>
  <c r="J313" i="27"/>
  <c r="J314" i="27"/>
  <c r="J315" i="27"/>
  <c r="J316" i="27"/>
  <c r="J317" i="27"/>
  <c r="J318" i="27"/>
  <c r="J319" i="27"/>
  <c r="J320" i="27"/>
  <c r="J321" i="27"/>
  <c r="J322" i="27"/>
  <c r="J323" i="27"/>
  <c r="J324" i="27"/>
  <c r="J325" i="27"/>
  <c r="J326" i="27"/>
  <c r="J327" i="27"/>
  <c r="J328" i="27"/>
  <c r="J329" i="27"/>
  <c r="J330" i="27"/>
  <c r="J331" i="27"/>
  <c r="J332" i="27"/>
  <c r="J333" i="27"/>
  <c r="J334" i="27"/>
  <c r="J335" i="27"/>
  <c r="J336" i="27"/>
  <c r="J337" i="27"/>
  <c r="J338" i="27"/>
  <c r="J339" i="27"/>
  <c r="J340" i="27"/>
  <c r="J341" i="27"/>
  <c r="J342" i="27"/>
  <c r="J343" i="27"/>
  <c r="J344" i="27"/>
  <c r="J345" i="27"/>
  <c r="J346" i="27"/>
  <c r="J347" i="27"/>
  <c r="J348" i="27"/>
  <c r="J349" i="27"/>
  <c r="J350" i="27"/>
  <c r="J351" i="27"/>
  <c r="J352" i="27"/>
  <c r="J353" i="27"/>
  <c r="J354" i="27"/>
  <c r="J355" i="27"/>
  <c r="J356" i="27"/>
  <c r="J357" i="27"/>
  <c r="J358" i="27"/>
  <c r="J359" i="27"/>
  <c r="J360" i="27"/>
  <c r="J361" i="27"/>
  <c r="J362" i="27"/>
  <c r="J363" i="27"/>
  <c r="J364" i="27"/>
  <c r="J365" i="27"/>
  <c r="J366" i="27"/>
  <c r="J367" i="27"/>
  <c r="J368" i="27"/>
  <c r="J369" i="27"/>
  <c r="J370" i="27"/>
  <c r="J371" i="27"/>
  <c r="J372" i="27"/>
  <c r="J373" i="27"/>
  <c r="J374" i="27"/>
  <c r="J375" i="27"/>
  <c r="J376" i="27"/>
  <c r="J377" i="27"/>
  <c r="J378" i="27"/>
  <c r="J379" i="27"/>
  <c r="J380" i="27"/>
  <c r="J381" i="27"/>
  <c r="J382" i="27"/>
  <c r="J383" i="27"/>
  <c r="J384" i="27"/>
  <c r="J385" i="27"/>
  <c r="J386" i="27"/>
  <c r="J387" i="27"/>
  <c r="J388" i="27"/>
  <c r="J389" i="27"/>
  <c r="J390" i="27"/>
  <c r="J391" i="27"/>
  <c r="J392" i="27"/>
  <c r="J393" i="27"/>
  <c r="J394" i="27"/>
  <c r="J395" i="27"/>
  <c r="J396" i="27"/>
  <c r="J397" i="27"/>
  <c r="J398" i="27"/>
  <c r="J399" i="27"/>
  <c r="J400" i="27"/>
  <c r="J401" i="27"/>
  <c r="J402" i="27"/>
  <c r="J403" i="27"/>
  <c r="J404" i="27"/>
  <c r="J405" i="27"/>
  <c r="J406" i="27"/>
  <c r="J407" i="27"/>
  <c r="J408" i="27"/>
  <c r="J409" i="27"/>
  <c r="J410" i="27"/>
  <c r="J411" i="27"/>
  <c r="J412" i="27"/>
  <c r="J413" i="27"/>
  <c r="J414" i="27"/>
  <c r="J415" i="27"/>
  <c r="J416" i="27"/>
  <c r="J417" i="27"/>
  <c r="J418" i="27"/>
  <c r="J419" i="27"/>
  <c r="J420" i="27"/>
  <c r="J421" i="27"/>
  <c r="J422" i="27"/>
  <c r="J423" i="27"/>
  <c r="J424" i="27"/>
  <c r="J425" i="27"/>
  <c r="J426" i="27"/>
  <c r="J427" i="27"/>
  <c r="J428" i="27"/>
  <c r="J429" i="27"/>
  <c r="J430" i="27"/>
  <c r="J431" i="27"/>
  <c r="J432" i="27"/>
  <c r="J433" i="27"/>
  <c r="J434" i="27"/>
  <c r="J435" i="27"/>
  <c r="J436" i="27"/>
  <c r="J437" i="27"/>
  <c r="J438" i="27"/>
  <c r="J439" i="27"/>
  <c r="J440" i="27"/>
  <c r="J441" i="27"/>
  <c r="J442" i="27"/>
  <c r="J443" i="27"/>
  <c r="J444" i="27"/>
  <c r="J445" i="27"/>
  <c r="J446" i="27"/>
  <c r="J447" i="27"/>
  <c r="J448" i="27"/>
  <c r="J449" i="27"/>
  <c r="J450" i="27"/>
  <c r="J451" i="27"/>
  <c r="J452" i="27"/>
  <c r="J453" i="27"/>
  <c r="J454" i="27"/>
  <c r="J455" i="27"/>
  <c r="J456" i="27"/>
  <c r="J457" i="27"/>
  <c r="J458" i="27"/>
  <c r="J459" i="27"/>
  <c r="J460" i="27"/>
  <c r="J461" i="27"/>
  <c r="J462" i="27"/>
  <c r="J463" i="27"/>
  <c r="J464" i="27"/>
  <c r="J465" i="27"/>
  <c r="J466" i="27"/>
  <c r="J467" i="27"/>
  <c r="J468" i="27"/>
  <c r="J469" i="27"/>
  <c r="J470" i="27"/>
  <c r="J471" i="27"/>
  <c r="J472" i="27"/>
  <c r="J473" i="27"/>
  <c r="J474" i="27"/>
  <c r="J14" i="27"/>
  <c r="J13" i="27"/>
  <c r="O13" i="30" l="1"/>
  <c r="O13" i="29"/>
  <c r="O13" i="28"/>
  <c r="O389" i="30"/>
  <c r="O385" i="30"/>
  <c r="O383" i="30"/>
  <c r="O375" i="30"/>
  <c r="O371" i="30"/>
  <c r="O367" i="30"/>
  <c r="O361" i="30"/>
  <c r="O359" i="30"/>
  <c r="O355" i="30"/>
  <c r="O349" i="30"/>
  <c r="O345" i="30"/>
  <c r="O343" i="30"/>
  <c r="O337" i="30"/>
  <c r="O405" i="30"/>
  <c r="O403" i="30"/>
  <c r="O401" i="30"/>
  <c r="O399" i="30"/>
  <c r="O397" i="30"/>
  <c r="O395" i="30"/>
  <c r="O393" i="30"/>
  <c r="O391" i="30"/>
  <c r="O387" i="30"/>
  <c r="O381" i="30"/>
  <c r="O379" i="30"/>
  <c r="O377" i="30"/>
  <c r="O373" i="30"/>
  <c r="O369" i="30"/>
  <c r="O365" i="30"/>
  <c r="O363" i="30"/>
  <c r="O357" i="30"/>
  <c r="O353" i="30"/>
  <c r="O351" i="30"/>
  <c r="O347" i="30"/>
  <c r="O341" i="30"/>
  <c r="O339" i="30"/>
  <c r="O15" i="28"/>
  <c r="O17" i="28"/>
  <c r="O19" i="28"/>
  <c r="O21" i="28"/>
  <c r="O23" i="28"/>
  <c r="O25" i="28"/>
  <c r="O27" i="28"/>
  <c r="O29" i="28"/>
  <c r="O31" i="28"/>
  <c r="O33" i="28"/>
  <c r="O35" i="28"/>
  <c r="O37" i="28"/>
  <c r="O39" i="28"/>
  <c r="O41" i="28"/>
  <c r="O43" i="28"/>
  <c r="O45" i="28"/>
  <c r="O377" i="29"/>
  <c r="O375" i="29"/>
  <c r="O373" i="29"/>
  <c r="O371" i="29"/>
  <c r="O369" i="29"/>
  <c r="O367" i="29"/>
  <c r="O365" i="29"/>
  <c r="O363" i="29"/>
  <c r="O361" i="29"/>
  <c r="O359" i="29"/>
  <c r="O357" i="29"/>
  <c r="O355" i="29"/>
  <c r="O353" i="29"/>
  <c r="O351" i="29"/>
  <c r="O349" i="29"/>
  <c r="O347" i="29"/>
  <c r="O345" i="29"/>
  <c r="O343" i="29"/>
  <c r="O341" i="29"/>
  <c r="O339" i="29"/>
  <c r="O337" i="29"/>
  <c r="O335" i="29"/>
  <c r="O333" i="29"/>
  <c r="O331" i="29"/>
  <c r="O329" i="29"/>
  <c r="O327" i="29"/>
  <c r="O325" i="29"/>
  <c r="O323" i="29"/>
  <c r="O321" i="29"/>
  <c r="O319" i="29"/>
  <c r="O317" i="29"/>
  <c r="O315" i="29"/>
  <c r="O313" i="29"/>
  <c r="O311" i="29"/>
  <c r="O309" i="29"/>
  <c r="O307" i="29"/>
  <c r="O305" i="29"/>
  <c r="O303" i="29"/>
  <c r="O301" i="29"/>
  <c r="O299" i="29"/>
  <c r="O297" i="29"/>
  <c r="O295" i="29"/>
  <c r="O293" i="29"/>
  <c r="O291" i="29"/>
  <c r="O289" i="29"/>
  <c r="O287" i="29"/>
  <c r="O285" i="29"/>
  <c r="O283" i="29"/>
  <c r="O281" i="29"/>
  <c r="O279" i="29"/>
  <c r="O277" i="29"/>
  <c r="O275" i="29"/>
  <c r="O273" i="29"/>
  <c r="O271" i="29"/>
  <c r="O269" i="29"/>
  <c r="O267" i="29"/>
  <c r="O265" i="29"/>
  <c r="O263" i="29"/>
  <c r="O261" i="29"/>
  <c r="O259" i="29"/>
  <c r="O257" i="29"/>
  <c r="O255" i="29"/>
  <c r="O407" i="30"/>
  <c r="O379" i="29"/>
  <c r="O333" i="30"/>
  <c r="O329" i="30"/>
  <c r="O335" i="30"/>
  <c r="O327" i="30"/>
  <c r="O331" i="30"/>
  <c r="O431" i="30"/>
  <c r="O429" i="30"/>
  <c r="O427" i="30"/>
  <c r="O425" i="30"/>
  <c r="O423" i="30"/>
  <c r="O421" i="30"/>
  <c r="O419" i="30"/>
  <c r="O417" i="30"/>
  <c r="O415" i="30"/>
  <c r="O413" i="30"/>
  <c r="O411" i="30"/>
  <c r="O409" i="30"/>
  <c r="O393" i="29"/>
  <c r="O391" i="29"/>
  <c r="O389" i="29"/>
  <c r="O387" i="29"/>
  <c r="O385" i="29"/>
  <c r="O383" i="29"/>
  <c r="O381" i="29"/>
  <c r="O433" i="30"/>
  <c r="O325" i="30"/>
  <c r="O323" i="30"/>
  <c r="O107" i="30"/>
  <c r="O105" i="30"/>
  <c r="O103" i="30"/>
  <c r="O101" i="30"/>
  <c r="O99" i="30"/>
  <c r="O97" i="30"/>
  <c r="O95" i="30"/>
  <c r="O93" i="30"/>
  <c r="O91" i="30"/>
  <c r="O89" i="30"/>
  <c r="O87" i="30"/>
  <c r="O85" i="30"/>
  <c r="O83" i="30"/>
  <c r="O81" i="30"/>
  <c r="O79" i="30"/>
  <c r="O77" i="30"/>
  <c r="O75" i="30"/>
  <c r="O309" i="28"/>
  <c r="O311" i="28"/>
  <c r="O313" i="28"/>
  <c r="O315" i="28"/>
  <c r="O317" i="28"/>
  <c r="O319" i="28"/>
  <c r="O321" i="28"/>
  <c r="O323" i="28"/>
  <c r="O325" i="28"/>
  <c r="O327" i="28"/>
  <c r="O435" i="30"/>
  <c r="O109" i="30"/>
  <c r="O307" i="28"/>
  <c r="O445" i="30"/>
  <c r="O443" i="30"/>
  <c r="O441" i="30"/>
  <c r="O439" i="30"/>
  <c r="O437" i="30"/>
  <c r="O321" i="30"/>
  <c r="O319" i="30"/>
  <c r="O317" i="30"/>
  <c r="O315" i="30"/>
  <c r="O313" i="30"/>
  <c r="O311" i="30"/>
  <c r="O309" i="30"/>
  <c r="O307" i="30"/>
  <c r="O305" i="30"/>
  <c r="O303" i="30"/>
  <c r="O301" i="30"/>
  <c r="O281" i="30"/>
  <c r="O279" i="30"/>
  <c r="O115" i="30"/>
  <c r="O113" i="30"/>
  <c r="O111" i="30"/>
  <c r="O193" i="29"/>
  <c r="O195" i="29"/>
  <c r="O473" i="30"/>
  <c r="O471" i="30"/>
  <c r="O469" i="30"/>
  <c r="O467" i="30"/>
  <c r="O465" i="30"/>
  <c r="O463" i="30"/>
  <c r="O461" i="30"/>
  <c r="O459" i="30"/>
  <c r="O457" i="30"/>
  <c r="O455" i="30"/>
  <c r="O453" i="30"/>
  <c r="O451" i="30"/>
  <c r="O449" i="30"/>
  <c r="O447" i="30"/>
  <c r="O197" i="29"/>
  <c r="O299" i="30"/>
  <c r="O297" i="30"/>
  <c r="O295" i="30"/>
  <c r="O293" i="30"/>
  <c r="O291" i="30"/>
  <c r="O289" i="30"/>
  <c r="O287" i="30"/>
  <c r="O285" i="30"/>
  <c r="O283" i="30"/>
  <c r="O277" i="30"/>
  <c r="O275" i="30"/>
  <c r="O273" i="30"/>
  <c r="O271" i="30"/>
  <c r="O269" i="30"/>
  <c r="O267" i="30"/>
  <c r="O265" i="30"/>
  <c r="O263" i="30"/>
  <c r="O261" i="30"/>
  <c r="O259" i="30"/>
  <c r="O257" i="30"/>
  <c r="O255" i="30"/>
  <c r="O253" i="30"/>
  <c r="O251" i="30"/>
  <c r="O249" i="30"/>
  <c r="O247" i="30"/>
  <c r="O245" i="30"/>
  <c r="O243" i="30"/>
  <c r="O241" i="30"/>
  <c r="O239" i="30"/>
  <c r="O237" i="30"/>
  <c r="O235" i="30"/>
  <c r="O233" i="30"/>
  <c r="O231" i="30"/>
  <c r="O229" i="30"/>
  <c r="O227" i="30"/>
  <c r="O225" i="30"/>
  <c r="O223" i="30"/>
  <c r="O221" i="30"/>
  <c r="O219" i="30"/>
  <c r="O217" i="30"/>
  <c r="O215" i="30"/>
  <c r="O213" i="30"/>
  <c r="O211" i="30"/>
  <c r="O209" i="30"/>
  <c r="O207" i="30"/>
  <c r="O205" i="30"/>
  <c r="O203" i="30"/>
  <c r="O201" i="30"/>
  <c r="O199" i="30"/>
  <c r="O197" i="30"/>
  <c r="O195" i="30"/>
  <c r="O193" i="30"/>
  <c r="O191" i="30"/>
  <c r="O189" i="30"/>
  <c r="O187" i="30"/>
  <c r="O185" i="30"/>
  <c r="O183" i="30"/>
  <c r="O181" i="30"/>
  <c r="O179" i="30"/>
  <c r="O177" i="30"/>
  <c r="O175" i="30"/>
  <c r="O173" i="30"/>
  <c r="O171" i="30"/>
  <c r="O169" i="30"/>
  <c r="O167" i="30"/>
  <c r="O165" i="30"/>
  <c r="O163" i="30"/>
  <c r="O161" i="30"/>
  <c r="O159" i="30"/>
  <c r="O157" i="30"/>
  <c r="O155" i="30"/>
  <c r="O153" i="30"/>
  <c r="O151" i="30"/>
  <c r="O149" i="30"/>
  <c r="O147" i="30"/>
  <c r="O145" i="30"/>
  <c r="O143" i="30"/>
  <c r="O141" i="30"/>
  <c r="O139" i="30"/>
  <c r="O137" i="30"/>
  <c r="O135" i="30"/>
  <c r="O133" i="30"/>
  <c r="O131" i="30"/>
  <c r="O129" i="30"/>
  <c r="O127" i="30"/>
  <c r="O125" i="30"/>
  <c r="O123" i="30"/>
  <c r="O121" i="30"/>
  <c r="O119" i="30"/>
  <c r="O117" i="30"/>
  <c r="O73" i="30"/>
  <c r="O71" i="30"/>
  <c r="O69" i="30"/>
  <c r="O67" i="30"/>
  <c r="O65" i="30"/>
  <c r="O63" i="30"/>
  <c r="O61" i="30"/>
  <c r="O59" i="30"/>
  <c r="O57" i="30"/>
  <c r="O55" i="30"/>
  <c r="O53" i="30"/>
  <c r="O51" i="30"/>
  <c r="O49" i="30"/>
  <c r="O47" i="30"/>
  <c r="O45" i="30"/>
  <c r="O43" i="30"/>
  <c r="O41" i="30"/>
  <c r="O39" i="30"/>
  <c r="O37" i="30"/>
  <c r="O35" i="30"/>
  <c r="O33" i="30"/>
  <c r="O31" i="30"/>
  <c r="O29" i="30"/>
  <c r="O27" i="30"/>
  <c r="O25" i="30"/>
  <c r="O23" i="30"/>
  <c r="O21" i="30"/>
  <c r="O19" i="30"/>
  <c r="O17" i="30"/>
  <c r="O191" i="29"/>
  <c r="O189" i="29"/>
  <c r="O187" i="29"/>
  <c r="O185" i="29"/>
  <c r="O183" i="29"/>
  <c r="O181" i="29"/>
  <c r="O179" i="29"/>
  <c r="O177" i="29"/>
  <c r="O175" i="29"/>
  <c r="O173" i="29"/>
  <c r="O171" i="29"/>
  <c r="O169" i="29"/>
  <c r="O167" i="29"/>
  <c r="O165" i="29"/>
  <c r="O163" i="29"/>
  <c r="O161" i="29"/>
  <c r="O159" i="29"/>
  <c r="O157" i="29"/>
  <c r="O155" i="29"/>
  <c r="O153" i="29"/>
  <c r="O151" i="29"/>
  <c r="O149" i="29"/>
  <c r="O147" i="29"/>
  <c r="O145" i="29"/>
  <c r="O143" i="29"/>
  <c r="O141" i="29"/>
  <c r="O139" i="29"/>
  <c r="O137" i="29"/>
  <c r="O135" i="29"/>
  <c r="O133" i="29"/>
  <c r="O131" i="29"/>
  <c r="O129" i="29"/>
  <c r="O127" i="29"/>
  <c r="O125" i="29"/>
  <c r="O47" i="28"/>
  <c r="O49" i="28"/>
  <c r="O51" i="28"/>
  <c r="O53" i="28"/>
  <c r="O55" i="28"/>
  <c r="O57" i="28"/>
  <c r="O59" i="28"/>
  <c r="O61" i="28"/>
  <c r="O63" i="28"/>
  <c r="O15" i="30"/>
  <c r="O395" i="29"/>
  <c r="O199" i="29"/>
  <c r="O123" i="29"/>
  <c r="O121" i="29"/>
  <c r="O119" i="29"/>
  <c r="O473" i="29"/>
  <c r="O401" i="29"/>
  <c r="O399" i="29"/>
  <c r="O397" i="29"/>
  <c r="O203" i="29"/>
  <c r="O201" i="29"/>
  <c r="O117" i="29"/>
  <c r="O115" i="29"/>
  <c r="O113" i="29"/>
  <c r="O111" i="29"/>
  <c r="O109" i="29"/>
  <c r="O107" i="29"/>
  <c r="O105" i="29"/>
  <c r="O103" i="29"/>
  <c r="O101" i="29"/>
  <c r="O99" i="29"/>
  <c r="O97" i="29"/>
  <c r="O95" i="29"/>
  <c r="O93" i="29"/>
  <c r="O91" i="29"/>
  <c r="O89" i="29"/>
  <c r="O83" i="28"/>
  <c r="O85" i="28"/>
  <c r="O471" i="29"/>
  <c r="O469" i="29"/>
  <c r="O467" i="29"/>
  <c r="O465" i="29"/>
  <c r="O463" i="29"/>
  <c r="O461" i="29"/>
  <c r="O459" i="29"/>
  <c r="O457" i="29"/>
  <c r="O455" i="29"/>
  <c r="O453" i="29"/>
  <c r="O451" i="29"/>
  <c r="O449" i="29"/>
  <c r="O447" i="29"/>
  <c r="O445" i="29"/>
  <c r="O443" i="29"/>
  <c r="O441" i="29"/>
  <c r="O439" i="29"/>
  <c r="O437" i="29"/>
  <c r="O435" i="29"/>
  <c r="O433" i="29"/>
  <c r="O431" i="29"/>
  <c r="O429" i="29"/>
  <c r="O427" i="29"/>
  <c r="O425" i="29"/>
  <c r="O423" i="29"/>
  <c r="O421" i="29"/>
  <c r="O419" i="29"/>
  <c r="O417" i="29"/>
  <c r="O415" i="29"/>
  <c r="O413" i="29"/>
  <c r="O411" i="29"/>
  <c r="O409" i="29"/>
  <c r="O407" i="29"/>
  <c r="O405" i="29"/>
  <c r="O403" i="29"/>
  <c r="O253" i="29"/>
  <c r="O251" i="29"/>
  <c r="O249" i="29"/>
  <c r="O247" i="29"/>
  <c r="O245" i="29"/>
  <c r="O243" i="29"/>
  <c r="O241" i="29"/>
  <c r="O239" i="29"/>
  <c r="O237" i="29"/>
  <c r="O235" i="29"/>
  <c r="O233" i="29"/>
  <c r="O231" i="29"/>
  <c r="O229" i="29"/>
  <c r="O227" i="29"/>
  <c r="O225" i="29"/>
  <c r="O223" i="29"/>
  <c r="O221" i="29"/>
  <c r="O219" i="29"/>
  <c r="O217" i="29"/>
  <c r="O215" i="29"/>
  <c r="O213" i="29"/>
  <c r="O211" i="29"/>
  <c r="O209" i="29"/>
  <c r="O207" i="29"/>
  <c r="O205" i="29"/>
  <c r="O87" i="29"/>
  <c r="O85" i="29"/>
  <c r="O83" i="29"/>
  <c r="O81" i="29"/>
  <c r="O79" i="29"/>
  <c r="O77" i="29"/>
  <c r="O75" i="29"/>
  <c r="O73" i="29"/>
  <c r="O71" i="29"/>
  <c r="O69" i="29"/>
  <c r="O67" i="29"/>
  <c r="O65" i="29"/>
  <c r="O63" i="29"/>
  <c r="O61" i="29"/>
  <c r="O59" i="29"/>
  <c r="O57" i="29"/>
  <c r="O55" i="29"/>
  <c r="O53" i="29"/>
  <c r="O51" i="29"/>
  <c r="O49" i="29"/>
  <c r="O47" i="29"/>
  <c r="O45" i="29"/>
  <c r="O43" i="29"/>
  <c r="O41" i="29"/>
  <c r="O39" i="29"/>
  <c r="O37" i="29"/>
  <c r="O35" i="29"/>
  <c r="O33" i="29"/>
  <c r="O31" i="29"/>
  <c r="O29" i="29"/>
  <c r="O27" i="29"/>
  <c r="O25" i="29"/>
  <c r="O23" i="29"/>
  <c r="O21" i="29"/>
  <c r="O19" i="29"/>
  <c r="O17" i="29"/>
  <c r="O65" i="28"/>
  <c r="O67" i="28"/>
  <c r="O69" i="28"/>
  <c r="O71" i="28"/>
  <c r="O73" i="28"/>
  <c r="O75" i="28"/>
  <c r="O77" i="28"/>
  <c r="O79" i="28"/>
  <c r="O81" i="28"/>
  <c r="O15" i="29"/>
  <c r="O87" i="28"/>
  <c r="O119" i="28"/>
  <c r="O121" i="28"/>
  <c r="O123" i="28"/>
  <c r="O125" i="28"/>
  <c r="O329" i="28"/>
  <c r="O89" i="28"/>
  <c r="O127" i="28"/>
  <c r="O129" i="28"/>
  <c r="O131" i="28"/>
  <c r="O133" i="28"/>
  <c r="O135" i="28"/>
  <c r="O137" i="28"/>
  <c r="O139" i="28"/>
  <c r="O141" i="28"/>
  <c r="O143" i="28"/>
  <c r="O145" i="28"/>
  <c r="O147" i="28"/>
  <c r="O149" i="28"/>
  <c r="O151" i="28"/>
  <c r="O153" i="28"/>
  <c r="O155" i="28"/>
  <c r="O157" i="28"/>
  <c r="O159" i="28"/>
  <c r="O161" i="28"/>
  <c r="O163" i="28"/>
  <c r="O165" i="28"/>
  <c r="O167" i="28"/>
  <c r="O169" i="28"/>
  <c r="O171" i="28"/>
  <c r="O173" i="28"/>
  <c r="O175" i="28"/>
  <c r="O177" i="28"/>
  <c r="O179" i="28"/>
  <c r="O181" i="28"/>
  <c r="O183" i="28"/>
  <c r="O185" i="28"/>
  <c r="O187" i="28"/>
  <c r="O189" i="28"/>
  <c r="O191" i="28"/>
  <c r="O331" i="28"/>
  <c r="O333" i="28"/>
  <c r="O473" i="28"/>
  <c r="O91" i="28"/>
  <c r="O93" i="28"/>
  <c r="O95" i="28"/>
  <c r="O97" i="28"/>
  <c r="O99" i="28"/>
  <c r="O101" i="28"/>
  <c r="O103" i="28"/>
  <c r="O105" i="28"/>
  <c r="O107" i="28"/>
  <c r="O109" i="28"/>
  <c r="O111" i="28"/>
  <c r="O113" i="28"/>
  <c r="O115" i="28"/>
  <c r="O117" i="28"/>
  <c r="O193" i="28"/>
  <c r="O195" i="28"/>
  <c r="O197" i="28"/>
  <c r="O199" i="28"/>
  <c r="O201" i="28"/>
  <c r="O203" i="28"/>
  <c r="O205" i="28"/>
  <c r="O207" i="28"/>
  <c r="O209" i="28"/>
  <c r="O211" i="28"/>
  <c r="O213" i="28"/>
  <c r="O215" i="28"/>
  <c r="O217" i="28"/>
  <c r="O219" i="28"/>
  <c r="O221" i="28"/>
  <c r="O223" i="28"/>
  <c r="O225" i="28"/>
  <c r="O227" i="28"/>
  <c r="O229" i="28"/>
  <c r="O231" i="28"/>
  <c r="O233" i="28"/>
  <c r="O235" i="28"/>
  <c r="O237" i="28"/>
  <c r="O239" i="28"/>
  <c r="O241" i="28"/>
  <c r="O243" i="28"/>
  <c r="O245" i="28"/>
  <c r="O247" i="28"/>
  <c r="O249" i="28"/>
  <c r="O251" i="28"/>
  <c r="O253" i="28"/>
  <c r="O255" i="28"/>
  <c r="O257" i="28"/>
  <c r="O259" i="28"/>
  <c r="O261" i="28"/>
  <c r="O263" i="28"/>
  <c r="O265" i="28"/>
  <c r="O267" i="28"/>
  <c r="O269" i="28"/>
  <c r="O271" i="28"/>
  <c r="O273" i="28"/>
  <c r="O275" i="28"/>
  <c r="O277" i="28"/>
  <c r="O279" i="28"/>
  <c r="O281" i="28"/>
  <c r="O283" i="28"/>
  <c r="O285" i="28"/>
  <c r="O287" i="28"/>
  <c r="O289" i="28"/>
  <c r="O291" i="28"/>
  <c r="O293" i="28"/>
  <c r="O295" i="28"/>
  <c r="O297" i="28"/>
  <c r="O299" i="28"/>
  <c r="O301" i="28"/>
  <c r="O303" i="28"/>
  <c r="O305" i="28"/>
  <c r="O335" i="28"/>
  <c r="O337" i="28"/>
  <c r="O339" i="28"/>
  <c r="O341" i="28"/>
  <c r="O343" i="28"/>
  <c r="O345" i="28"/>
  <c r="O347" i="28"/>
  <c r="O349" i="28"/>
  <c r="O351" i="28"/>
  <c r="O353" i="28"/>
  <c r="O355" i="28"/>
  <c r="O357" i="28"/>
  <c r="O359" i="28"/>
  <c r="O361" i="28"/>
  <c r="O363" i="28"/>
  <c r="O365" i="28"/>
  <c r="O367" i="28"/>
  <c r="O369" i="28"/>
  <c r="O371" i="28"/>
  <c r="O373" i="28"/>
  <c r="O375" i="28"/>
  <c r="O377" i="28"/>
  <c r="O379" i="28"/>
  <c r="O381" i="28"/>
  <c r="O383" i="28"/>
  <c r="O385" i="28"/>
  <c r="O387" i="28"/>
  <c r="O389" i="28"/>
  <c r="O391" i="28"/>
  <c r="O393" i="28"/>
  <c r="O395" i="28"/>
  <c r="O397" i="28"/>
  <c r="O399" i="28"/>
  <c r="O401" i="28"/>
  <c r="O403" i="28"/>
  <c r="O405" i="28"/>
  <c r="O407" i="28"/>
  <c r="O409" i="28"/>
  <c r="O411" i="28"/>
  <c r="O413" i="28"/>
  <c r="O415" i="28"/>
  <c r="O417" i="28"/>
  <c r="O419" i="28"/>
  <c r="O421" i="28"/>
  <c r="O423" i="28"/>
  <c r="O425" i="28"/>
  <c r="O427" i="28"/>
  <c r="O429" i="28"/>
  <c r="O431" i="28"/>
  <c r="O433" i="28"/>
  <c r="O435" i="28"/>
  <c r="O437" i="28"/>
  <c r="O439" i="28"/>
  <c r="O441" i="28"/>
  <c r="O443" i="28"/>
  <c r="O445" i="28"/>
  <c r="O447" i="28"/>
  <c r="O449" i="28"/>
  <c r="O451" i="28"/>
  <c r="O453" i="28"/>
  <c r="O455" i="28"/>
  <c r="O457" i="28"/>
  <c r="O459" i="28"/>
  <c r="O461" i="28"/>
  <c r="O463" i="28"/>
  <c r="O465" i="28"/>
  <c r="O467" i="28"/>
  <c r="O469" i="28"/>
  <c r="O471" i="28"/>
  <c r="N13" i="27"/>
  <c r="N473" i="27"/>
  <c r="N445" i="27"/>
  <c r="N365" i="27"/>
  <c r="N301" i="27"/>
  <c r="N237" i="27"/>
  <c r="N173" i="27"/>
  <c r="N109" i="27"/>
  <c r="N37" i="27"/>
  <c r="N461" i="27"/>
  <c r="N389" i="27"/>
  <c r="N333" i="27"/>
  <c r="N277" i="27"/>
  <c r="N213" i="27"/>
  <c r="N157" i="27"/>
  <c r="N93" i="27"/>
  <c r="N29" i="27"/>
  <c r="N469" i="27"/>
  <c r="N405" i="27"/>
  <c r="N349" i="27"/>
  <c r="N269" i="27"/>
  <c r="N197" i="27"/>
  <c r="N141" i="27"/>
  <c r="N53" i="27"/>
  <c r="N459" i="27"/>
  <c r="N443" i="27"/>
  <c r="N419" i="27"/>
  <c r="N403" i="27"/>
  <c r="N387" i="27"/>
  <c r="N371" i="27"/>
  <c r="N355" i="27"/>
  <c r="N339" i="27"/>
  <c r="N323" i="27"/>
  <c r="N307" i="27"/>
  <c r="N291" i="27"/>
  <c r="N283" i="27"/>
  <c r="N267" i="27"/>
  <c r="N251" i="27"/>
  <c r="N235" i="27"/>
  <c r="N219" i="27"/>
  <c r="N203" i="27"/>
  <c r="N187" i="27"/>
  <c r="N171" i="27"/>
  <c r="N155" i="27"/>
  <c r="N139" i="27"/>
  <c r="N123" i="27"/>
  <c r="N107" i="27"/>
  <c r="N91" i="27"/>
  <c r="N75" i="27"/>
  <c r="N59" i="27"/>
  <c r="N43" i="27"/>
  <c r="N27" i="27"/>
  <c r="N421" i="27"/>
  <c r="N357" i="27"/>
  <c r="N293" i="27"/>
  <c r="N229" i="27"/>
  <c r="N165" i="27"/>
  <c r="N101" i="27"/>
  <c r="N45" i="27"/>
  <c r="N467" i="27"/>
  <c r="N451" i="27"/>
  <c r="N435" i="27"/>
  <c r="N427" i="27"/>
  <c r="N411" i="27"/>
  <c r="N395" i="27"/>
  <c r="N379" i="27"/>
  <c r="N363" i="27"/>
  <c r="N347" i="27"/>
  <c r="N331" i="27"/>
  <c r="N315" i="27"/>
  <c r="N299" i="27"/>
  <c r="N275" i="27"/>
  <c r="N259" i="27"/>
  <c r="N243" i="27"/>
  <c r="N227" i="27"/>
  <c r="N211" i="27"/>
  <c r="N195" i="27"/>
  <c r="N179" i="27"/>
  <c r="N163" i="27"/>
  <c r="N147" i="27"/>
  <c r="N131" i="27"/>
  <c r="N115" i="27"/>
  <c r="N99" i="27"/>
  <c r="N83" i="27"/>
  <c r="N67" i="27"/>
  <c r="N51" i="27"/>
  <c r="N35" i="27"/>
  <c r="N19" i="27"/>
  <c r="N429" i="27"/>
  <c r="N381" i="27"/>
  <c r="N317" i="27"/>
  <c r="N253" i="27"/>
  <c r="N189" i="27"/>
  <c r="N125" i="27"/>
  <c r="N85" i="27"/>
  <c r="N21" i="27"/>
  <c r="N441" i="27"/>
  <c r="N409" i="27"/>
  <c r="N377" i="27"/>
  <c r="N345" i="27"/>
  <c r="N313" i="27"/>
  <c r="N289" i="27"/>
  <c r="N265" i="27"/>
  <c r="N241" i="27"/>
  <c r="N225" i="27"/>
  <c r="N209" i="27"/>
  <c r="N193" i="27"/>
  <c r="N185" i="27"/>
  <c r="N169" i="27"/>
  <c r="N153" i="27"/>
  <c r="N137" i="27"/>
  <c r="N121" i="27"/>
  <c r="N105" i="27"/>
  <c r="N89" i="27"/>
  <c r="N73" i="27"/>
  <c r="N57" i="27"/>
  <c r="N41" i="27"/>
  <c r="N25" i="27"/>
  <c r="N413" i="27"/>
  <c r="N341" i="27"/>
  <c r="N261" i="27"/>
  <c r="N205" i="27"/>
  <c r="N133" i="27"/>
  <c r="N77" i="27"/>
  <c r="N465" i="27"/>
  <c r="N433" i="27"/>
  <c r="N401" i="27"/>
  <c r="N369" i="27"/>
  <c r="N337" i="27"/>
  <c r="N305" i="27"/>
  <c r="N273" i="27"/>
  <c r="N249" i="27"/>
  <c r="N233" i="27"/>
  <c r="N217" i="27"/>
  <c r="N201" i="27"/>
  <c r="N177" i="27"/>
  <c r="N161" i="27"/>
  <c r="N145" i="27"/>
  <c r="N129" i="27"/>
  <c r="N113" i="27"/>
  <c r="N97" i="27"/>
  <c r="N81" i="27"/>
  <c r="N65" i="27"/>
  <c r="N49" i="27"/>
  <c r="N33" i="27"/>
  <c r="N17" i="27"/>
  <c r="N453" i="27"/>
  <c r="N397" i="27"/>
  <c r="N325" i="27"/>
  <c r="N285" i="27"/>
  <c r="N221" i="27"/>
  <c r="N149" i="27"/>
  <c r="N69" i="27"/>
  <c r="N457" i="27"/>
  <c r="N425" i="27"/>
  <c r="N393" i="27"/>
  <c r="N361" i="27"/>
  <c r="N329" i="27"/>
  <c r="N297" i="27"/>
  <c r="N257" i="27"/>
  <c r="N463" i="27"/>
  <c r="N447" i="27"/>
  <c r="N423" i="27"/>
  <c r="N407" i="27"/>
  <c r="N391" i="27"/>
  <c r="N375" i="27"/>
  <c r="N359" i="27"/>
  <c r="N343" i="27"/>
  <c r="N327" i="27"/>
  <c r="N311" i="27"/>
  <c r="N295" i="27"/>
  <c r="N279" i="27"/>
  <c r="N263" i="27"/>
  <c r="N247" i="27"/>
  <c r="N231" i="27"/>
  <c r="N215" i="27"/>
  <c r="N199" i="27"/>
  <c r="N183" i="27"/>
  <c r="N167" i="27"/>
  <c r="N151" i="27"/>
  <c r="N135" i="27"/>
  <c r="N119" i="27"/>
  <c r="N103" i="27"/>
  <c r="N87" i="27"/>
  <c r="N71" i="27"/>
  <c r="N55" i="27"/>
  <c r="N39" i="27"/>
  <c r="N23" i="27"/>
  <c r="N437" i="27"/>
  <c r="N373" i="27"/>
  <c r="N309" i="27"/>
  <c r="N245" i="27"/>
  <c r="N181" i="27"/>
  <c r="N117" i="27"/>
  <c r="N61" i="27"/>
  <c r="N449" i="27"/>
  <c r="N417" i="27"/>
  <c r="N385" i="27"/>
  <c r="N353" i="27"/>
  <c r="N321" i="27"/>
  <c r="N281" i="27"/>
  <c r="N471" i="27"/>
  <c r="N455" i="27"/>
  <c r="N439" i="27"/>
  <c r="N431" i="27"/>
  <c r="N415" i="27"/>
  <c r="N399" i="27"/>
  <c r="N383" i="27"/>
  <c r="N367" i="27"/>
  <c r="N351" i="27"/>
  <c r="N335" i="27"/>
  <c r="N319" i="27"/>
  <c r="N303" i="27"/>
  <c r="N287" i="27"/>
  <c r="N271" i="27"/>
  <c r="N255" i="27"/>
  <c r="N239" i="27"/>
  <c r="N223" i="27"/>
  <c r="N207" i="27"/>
  <c r="N191" i="27"/>
  <c r="N175" i="27"/>
  <c r="N159" i="27"/>
  <c r="N143" i="27"/>
  <c r="N127" i="27"/>
  <c r="N111" i="27"/>
  <c r="N95" i="27"/>
  <c r="N79" i="27"/>
  <c r="N63" i="27"/>
  <c r="N47" i="27"/>
  <c r="N31" i="27"/>
  <c r="N15" i="27"/>
  <c r="N471" i="29"/>
  <c r="N471" i="30"/>
  <c r="N471" i="28"/>
  <c r="N473" i="28"/>
  <c r="N465" i="28"/>
  <c r="N457" i="28"/>
  <c r="N449" i="28"/>
  <c r="N441" i="28"/>
  <c r="N433" i="28"/>
  <c r="N425" i="28"/>
  <c r="N417" i="28"/>
  <c r="N409" i="28"/>
  <c r="N401" i="28"/>
  <c r="N393" i="28"/>
  <c r="N385" i="28"/>
  <c r="N377" i="28"/>
  <c r="N369" i="28"/>
  <c r="N361" i="28"/>
  <c r="N353" i="28"/>
  <c r="N345" i="28"/>
  <c r="N337" i="28"/>
  <c r="N329" i="28"/>
  <c r="N321" i="28"/>
  <c r="N313" i="28"/>
  <c r="N305" i="28"/>
  <c r="N297" i="28"/>
  <c r="N289" i="28"/>
  <c r="N281" i="28"/>
  <c r="N273" i="28"/>
  <c r="N265" i="28"/>
  <c r="N257" i="28"/>
  <c r="N249" i="28"/>
  <c r="N241" i="28"/>
  <c r="N233" i="28"/>
  <c r="N225" i="28"/>
  <c r="N217" i="28"/>
  <c r="N209" i="28"/>
  <c r="N201" i="28"/>
  <c r="N193" i="28"/>
  <c r="N185" i="28"/>
  <c r="N177" i="28"/>
  <c r="N169" i="28"/>
  <c r="N161" i="28"/>
  <c r="N153" i="28"/>
  <c r="N145" i="28"/>
  <c r="N137" i="28"/>
  <c r="N129" i="28"/>
  <c r="N121" i="28"/>
  <c r="N113" i="28"/>
  <c r="N105" i="28"/>
  <c r="N97" i="28"/>
  <c r="N89" i="28"/>
  <c r="N81" i="28"/>
  <c r="N73" i="28"/>
  <c r="N65" i="28"/>
  <c r="N57" i="28"/>
  <c r="N49" i="28"/>
  <c r="N41" i="28"/>
  <c r="N33" i="28"/>
  <c r="N25" i="28"/>
  <c r="N17" i="28"/>
  <c r="N463" i="28"/>
  <c r="N455" i="28"/>
  <c r="N447" i="28"/>
  <c r="N439" i="28"/>
  <c r="N431" i="28"/>
  <c r="N423" i="28"/>
  <c r="N415" i="28"/>
  <c r="N407" i="28"/>
  <c r="N399" i="28"/>
  <c r="N391" i="28"/>
  <c r="N383" i="28"/>
  <c r="N375" i="28"/>
  <c r="N367" i="28"/>
  <c r="N359" i="28"/>
  <c r="N351" i="28"/>
  <c r="N343" i="28"/>
  <c r="N335" i="28"/>
  <c r="N327" i="28"/>
  <c r="N319" i="28"/>
  <c r="N311" i="28"/>
  <c r="N303" i="28"/>
  <c r="N295" i="28"/>
  <c r="N287" i="28"/>
  <c r="N279" i="28"/>
  <c r="N271" i="28"/>
  <c r="N263" i="28"/>
  <c r="N255" i="28"/>
  <c r="N247" i="28"/>
  <c r="N239" i="28"/>
  <c r="N231" i="28"/>
  <c r="N223" i="28"/>
  <c r="N215" i="28"/>
  <c r="N207" i="28"/>
  <c r="N199" i="28"/>
  <c r="N191" i="28"/>
  <c r="N183" i="28"/>
  <c r="N175" i="28"/>
  <c r="N167" i="28"/>
  <c r="N159" i="28"/>
  <c r="N151" i="28"/>
  <c r="N143" i="28"/>
  <c r="N135" i="28"/>
  <c r="N127" i="28"/>
  <c r="N119" i="28"/>
  <c r="N111" i="28"/>
  <c r="N103" i="28"/>
  <c r="N95" i="28"/>
  <c r="N87" i="28"/>
  <c r="N79" i="28"/>
  <c r="N71" i="28"/>
  <c r="N63" i="28"/>
  <c r="N55" i="28"/>
  <c r="N47" i="28"/>
  <c r="N39" i="28"/>
  <c r="N31" i="28"/>
  <c r="N23" i="28"/>
  <c r="N469" i="28"/>
  <c r="N461" i="28"/>
  <c r="N453" i="28"/>
  <c r="N445" i="28"/>
  <c r="N437" i="28"/>
  <c r="N429" i="28"/>
  <c r="N421" i="28"/>
  <c r="N413" i="28"/>
  <c r="N405" i="28"/>
  <c r="N397" i="28"/>
  <c r="N389" i="28"/>
  <c r="N381" i="28"/>
  <c r="N373" i="28"/>
  <c r="N365" i="28"/>
  <c r="N357" i="28"/>
  <c r="N349" i="28"/>
  <c r="N341" i="28"/>
  <c r="N333" i="28"/>
  <c r="N325" i="28"/>
  <c r="N317" i="28"/>
  <c r="N309" i="28"/>
  <c r="N301" i="28"/>
  <c r="N293" i="28"/>
  <c r="N285" i="28"/>
  <c r="N277" i="28"/>
  <c r="N269" i="28"/>
  <c r="N261" i="28"/>
  <c r="N253" i="28"/>
  <c r="N245" i="28"/>
  <c r="N237" i="28"/>
  <c r="N229" i="28"/>
  <c r="N221" i="28"/>
  <c r="N213" i="28"/>
  <c r="N205" i="28"/>
  <c r="N197" i="28"/>
  <c r="N189" i="28"/>
  <c r="N181" i="28"/>
  <c r="N173" i="28"/>
  <c r="N165" i="28"/>
  <c r="N157" i="28"/>
  <c r="N149" i="28"/>
  <c r="N141" i="28"/>
  <c r="N133" i="28"/>
  <c r="N125" i="28"/>
  <c r="N117" i="28"/>
  <c r="N109" i="28"/>
  <c r="N101" i="28"/>
  <c r="N93" i="28"/>
  <c r="N85" i="28"/>
  <c r="N77" i="28"/>
  <c r="N69" i="28"/>
  <c r="N61" i="28"/>
  <c r="N53" i="28"/>
  <c r="N45" i="28"/>
  <c r="N37" i="28"/>
  <c r="N29" i="28"/>
  <c r="N21" i="28"/>
  <c r="N467" i="28"/>
  <c r="N459" i="28"/>
  <c r="N451" i="28"/>
  <c r="N443" i="28"/>
  <c r="N435" i="28"/>
  <c r="N427" i="28"/>
  <c r="N419" i="28"/>
  <c r="N411" i="28"/>
  <c r="N403" i="28"/>
  <c r="N395" i="28"/>
  <c r="N387" i="28"/>
  <c r="N379" i="28"/>
  <c r="N371" i="28"/>
  <c r="N363" i="28"/>
  <c r="N355" i="28"/>
  <c r="N347" i="28"/>
  <c r="N339" i="28"/>
  <c r="N331" i="28"/>
  <c r="N323" i="28"/>
  <c r="N315" i="28"/>
  <c r="N307" i="28"/>
  <c r="N299" i="28"/>
  <c r="N291" i="28"/>
  <c r="N283" i="28"/>
  <c r="N275" i="28"/>
  <c r="N267" i="28"/>
  <c r="N259" i="28"/>
  <c r="N251" i="28"/>
  <c r="N243" i="28"/>
  <c r="N235" i="28"/>
  <c r="N227" i="28"/>
  <c r="N219" i="28"/>
  <c r="N211" i="28"/>
  <c r="N203" i="28"/>
  <c r="N195" i="28"/>
  <c r="N187" i="28"/>
  <c r="N179" i="28"/>
  <c r="N171" i="28"/>
  <c r="N163" i="28"/>
  <c r="N155" i="28"/>
  <c r="N147" i="28"/>
  <c r="N139" i="28"/>
  <c r="N131" i="28"/>
  <c r="N123" i="28"/>
  <c r="N115" i="28"/>
  <c r="N107" i="28"/>
  <c r="N99" i="28"/>
  <c r="N91" i="28"/>
  <c r="N83" i="28"/>
  <c r="N75" i="28"/>
  <c r="N67" i="28"/>
  <c r="N59" i="28"/>
  <c r="N51" i="28"/>
  <c r="N43" i="28"/>
  <c r="N35" i="28"/>
  <c r="N27" i="28"/>
  <c r="N19" i="28"/>
  <c r="N15" i="28"/>
  <c r="N23" i="29"/>
  <c r="N31" i="29"/>
  <c r="N39" i="29"/>
  <c r="N47" i="29"/>
  <c r="N55" i="29"/>
  <c r="N63" i="29"/>
  <c r="N71" i="29"/>
  <c r="N79" i="29"/>
  <c r="N87" i="29"/>
  <c r="N95" i="29"/>
  <c r="N103" i="29"/>
  <c r="N111" i="29"/>
  <c r="N119" i="29"/>
  <c r="N127" i="29"/>
  <c r="N135" i="29"/>
  <c r="N143" i="29"/>
  <c r="N151" i="29"/>
  <c r="N159" i="29"/>
  <c r="N167" i="29"/>
  <c r="N175" i="29"/>
  <c r="N183" i="29"/>
  <c r="N191" i="29"/>
  <c r="N199" i="29"/>
  <c r="N207" i="29"/>
  <c r="N215" i="29"/>
  <c r="N223" i="29"/>
  <c r="N231" i="29"/>
  <c r="N239" i="29"/>
  <c r="N247" i="29"/>
  <c r="N255" i="29"/>
  <c r="N263" i="29"/>
  <c r="N271" i="29"/>
  <c r="N279" i="29"/>
  <c r="N287" i="29"/>
  <c r="N295" i="29"/>
  <c r="N303" i="29"/>
  <c r="N311" i="29"/>
  <c r="N319" i="29"/>
  <c r="N327" i="29"/>
  <c r="N335" i="29"/>
  <c r="N343" i="29"/>
  <c r="N351" i="29"/>
  <c r="N359" i="29"/>
  <c r="N367" i="29"/>
  <c r="N375" i="29"/>
  <c r="N383" i="29"/>
  <c r="N391" i="29"/>
  <c r="N399" i="29"/>
  <c r="N407" i="29"/>
  <c r="N415" i="29"/>
  <c r="N423" i="29"/>
  <c r="N431" i="29"/>
  <c r="N439" i="29"/>
  <c r="N447" i="29"/>
  <c r="N455" i="29"/>
  <c r="N463" i="29"/>
  <c r="N25" i="29"/>
  <c r="N33" i="29"/>
  <c r="N41" i="29"/>
  <c r="N49" i="29"/>
  <c r="N57" i="29"/>
  <c r="N65" i="29"/>
  <c r="N73" i="29"/>
  <c r="N81" i="29"/>
  <c r="N89" i="29"/>
  <c r="N97" i="29"/>
  <c r="N105" i="29"/>
  <c r="N113" i="29"/>
  <c r="N121" i="29"/>
  <c r="N129" i="29"/>
  <c r="N137" i="29"/>
  <c r="N145" i="29"/>
  <c r="N153" i="29"/>
  <c r="N161" i="29"/>
  <c r="N169" i="29"/>
  <c r="N177" i="29"/>
  <c r="N185" i="29"/>
  <c r="N193" i="29"/>
  <c r="N201" i="29"/>
  <c r="N209" i="29"/>
  <c r="N217" i="29"/>
  <c r="N225" i="29"/>
  <c r="N233" i="29"/>
  <c r="N241" i="29"/>
  <c r="N249" i="29"/>
  <c r="N257" i="29"/>
  <c r="N265" i="29"/>
  <c r="N273" i="29"/>
  <c r="N281" i="29"/>
  <c r="N289" i="29"/>
  <c r="N297" i="29"/>
  <c r="N305" i="29"/>
  <c r="N313" i="29"/>
  <c r="N321" i="29"/>
  <c r="N329" i="29"/>
  <c r="N337" i="29"/>
  <c r="N345" i="29"/>
  <c r="N353" i="29"/>
  <c r="N361" i="29"/>
  <c r="N369" i="29"/>
  <c r="N377" i="29"/>
  <c r="N385" i="29"/>
  <c r="N393" i="29"/>
  <c r="N401" i="29"/>
  <c r="N409" i="29"/>
  <c r="N417" i="29"/>
  <c r="N425" i="29"/>
  <c r="N433" i="29"/>
  <c r="N441" i="29"/>
  <c r="N449" i="29"/>
  <c r="N457" i="29"/>
  <c r="N465" i="29"/>
  <c r="N473" i="29"/>
  <c r="N19" i="29"/>
  <c r="N27" i="29"/>
  <c r="N35" i="29"/>
  <c r="N43" i="29"/>
  <c r="N51" i="29"/>
  <c r="N59" i="29"/>
  <c r="N67" i="29"/>
  <c r="N75" i="29"/>
  <c r="N83" i="29"/>
  <c r="N91" i="29"/>
  <c r="N99" i="29"/>
  <c r="N107" i="29"/>
  <c r="N115" i="29"/>
  <c r="N123" i="29"/>
  <c r="N131" i="29"/>
  <c r="N139" i="29"/>
  <c r="N147" i="29"/>
  <c r="N155" i="29"/>
  <c r="N163" i="29"/>
  <c r="N171" i="29"/>
  <c r="N179" i="29"/>
  <c r="N187" i="29"/>
  <c r="N195" i="29"/>
  <c r="N203" i="29"/>
  <c r="N211" i="29"/>
  <c r="N219" i="29"/>
  <c r="N227" i="29"/>
  <c r="N235" i="29"/>
  <c r="N243" i="29"/>
  <c r="N251" i="29"/>
  <c r="N259" i="29"/>
  <c r="N267" i="29"/>
  <c r="N275" i="29"/>
  <c r="N283" i="29"/>
  <c r="N291" i="29"/>
  <c r="N299" i="29"/>
  <c r="N307" i="29"/>
  <c r="N315" i="29"/>
  <c r="N323" i="29"/>
  <c r="N331" i="29"/>
  <c r="N339" i="29"/>
  <c r="N347" i="29"/>
  <c r="N355" i="29"/>
  <c r="N363" i="29"/>
  <c r="N371" i="29"/>
  <c r="N379" i="29"/>
  <c r="N387" i="29"/>
  <c r="N395" i="29"/>
  <c r="N403" i="29"/>
  <c r="N411" i="29"/>
  <c r="N419" i="29"/>
  <c r="N427" i="29"/>
  <c r="N435" i="29"/>
  <c r="N443" i="29"/>
  <c r="N451" i="29"/>
  <c r="N459" i="29"/>
  <c r="N467" i="29"/>
  <c r="N21" i="29"/>
  <c r="N29" i="29"/>
  <c r="N37" i="29"/>
  <c r="N45" i="29"/>
  <c r="N53" i="29"/>
  <c r="N61" i="29"/>
  <c r="N69" i="29"/>
  <c r="N77" i="29"/>
  <c r="N85" i="29"/>
  <c r="N93" i="29"/>
  <c r="N101" i="29"/>
  <c r="N109" i="29"/>
  <c r="N117" i="29"/>
  <c r="N125" i="29"/>
  <c r="N133" i="29"/>
  <c r="N141" i="29"/>
  <c r="N149" i="29"/>
  <c r="N157" i="29"/>
  <c r="N165" i="29"/>
  <c r="N173" i="29"/>
  <c r="N181" i="29"/>
  <c r="N189" i="29"/>
  <c r="N197" i="29"/>
  <c r="N205" i="29"/>
  <c r="N213" i="29"/>
  <c r="N221" i="29"/>
  <c r="N229" i="29"/>
  <c r="N237" i="29"/>
  <c r="N245" i="29"/>
  <c r="N253" i="29"/>
  <c r="N261" i="29"/>
  <c r="N269" i="29"/>
  <c r="N277" i="29"/>
  <c r="N285" i="29"/>
  <c r="N293" i="29"/>
  <c r="N301" i="29"/>
  <c r="N309" i="29"/>
  <c r="N317" i="29"/>
  <c r="N325" i="29"/>
  <c r="N333" i="29"/>
  <c r="N341" i="29"/>
  <c r="N349" i="29"/>
  <c r="N357" i="29"/>
  <c r="N365" i="29"/>
  <c r="N373" i="29"/>
  <c r="N381" i="29"/>
  <c r="N389" i="29"/>
  <c r="N397" i="29"/>
  <c r="N405" i="29"/>
  <c r="N413" i="29"/>
  <c r="N421" i="29"/>
  <c r="N429" i="29"/>
  <c r="N437" i="29"/>
  <c r="N445" i="29"/>
  <c r="N453" i="29"/>
  <c r="N461" i="29"/>
  <c r="N469" i="29"/>
  <c r="N15" i="29"/>
  <c r="N17" i="29"/>
  <c r="N21" i="30"/>
  <c r="N29" i="30"/>
  <c r="N37" i="30"/>
  <c r="N45" i="30"/>
  <c r="N53" i="30"/>
  <c r="N61" i="30"/>
  <c r="N69" i="30"/>
  <c r="N77" i="30"/>
  <c r="N85" i="30"/>
  <c r="N93" i="30"/>
  <c r="N101" i="30"/>
  <c r="N109" i="30"/>
  <c r="N117" i="30"/>
  <c r="N125" i="30"/>
  <c r="N133" i="30"/>
  <c r="N141" i="30"/>
  <c r="N149" i="30"/>
  <c r="N157" i="30"/>
  <c r="N165" i="30"/>
  <c r="N173" i="30"/>
  <c r="N181" i="30"/>
  <c r="N189" i="30"/>
  <c r="N197" i="30"/>
  <c r="N205" i="30"/>
  <c r="N213" i="30"/>
  <c r="N221" i="30"/>
  <c r="N229" i="30"/>
  <c r="N237" i="30"/>
  <c r="N245" i="30"/>
  <c r="N253" i="30"/>
  <c r="N261" i="30"/>
  <c r="N269" i="30"/>
  <c r="N277" i="30"/>
  <c r="N285" i="30"/>
  <c r="N293" i="30"/>
  <c r="N301" i="30"/>
  <c r="N309" i="30"/>
  <c r="N317" i="30"/>
  <c r="N325" i="30"/>
  <c r="N333" i="30"/>
  <c r="N341" i="30"/>
  <c r="N349" i="30"/>
  <c r="N357" i="30"/>
  <c r="N365" i="30"/>
  <c r="N373" i="30"/>
  <c r="N381" i="30"/>
  <c r="N389" i="30"/>
  <c r="N397" i="30"/>
  <c r="N405" i="30"/>
  <c r="N413" i="30"/>
  <c r="N421" i="30"/>
  <c r="N429" i="30"/>
  <c r="N437" i="30"/>
  <c r="N445" i="30"/>
  <c r="N453" i="30"/>
  <c r="N461" i="30"/>
  <c r="N469" i="30"/>
  <c r="N71" i="30"/>
  <c r="N79" i="30"/>
  <c r="N87" i="30"/>
  <c r="N95" i="30"/>
  <c r="N103" i="30"/>
  <c r="N111" i="30"/>
  <c r="N119" i="30"/>
  <c r="N127" i="30"/>
  <c r="N135" i="30"/>
  <c r="N143" i="30"/>
  <c r="N151" i="30"/>
  <c r="N159" i="30"/>
  <c r="N167" i="30"/>
  <c r="N175" i="30"/>
  <c r="N183" i="30"/>
  <c r="N191" i="30"/>
  <c r="N199" i="30"/>
  <c r="N207" i="30"/>
  <c r="N215" i="30"/>
  <c r="N223" i="30"/>
  <c r="N231" i="30"/>
  <c r="N239" i="30"/>
  <c r="N247" i="30"/>
  <c r="N255" i="30"/>
  <c r="N263" i="30"/>
  <c r="N271" i="30"/>
  <c r="N279" i="30"/>
  <c r="N287" i="30"/>
  <c r="N295" i="30"/>
  <c r="N303" i="30"/>
  <c r="N311" i="30"/>
  <c r="N319" i="30"/>
  <c r="N327" i="30"/>
  <c r="N335" i="30"/>
  <c r="N343" i="30"/>
  <c r="N351" i="30"/>
  <c r="N359" i="30"/>
  <c r="N367" i="30"/>
  <c r="N375" i="30"/>
  <c r="N383" i="30"/>
  <c r="N391" i="30"/>
  <c r="N399" i="30"/>
  <c r="N407" i="30"/>
  <c r="N415" i="30"/>
  <c r="N423" i="30"/>
  <c r="N431" i="30"/>
  <c r="N439" i="30"/>
  <c r="N25" i="30"/>
  <c r="N33" i="30"/>
  <c r="N41" i="30"/>
  <c r="N49" i="30"/>
  <c r="N57" i="30"/>
  <c r="N65" i="30"/>
  <c r="N73" i="30"/>
  <c r="N81" i="30"/>
  <c r="N89" i="30"/>
  <c r="N97" i="30"/>
  <c r="N105" i="30"/>
  <c r="N113" i="30"/>
  <c r="N121" i="30"/>
  <c r="N129" i="30"/>
  <c r="N137" i="30"/>
  <c r="N145" i="30"/>
  <c r="N153" i="30"/>
  <c r="N161" i="30"/>
  <c r="N169" i="30"/>
  <c r="N177" i="30"/>
  <c r="N185" i="30"/>
  <c r="N193" i="30"/>
  <c r="N201" i="30"/>
  <c r="N209" i="30"/>
  <c r="N217" i="30"/>
  <c r="N225" i="30"/>
  <c r="N233" i="30"/>
  <c r="N241" i="30"/>
  <c r="N249" i="30"/>
  <c r="N257" i="30"/>
  <c r="N265" i="30"/>
  <c r="N273" i="30"/>
  <c r="N281" i="30"/>
  <c r="N289" i="30"/>
  <c r="N297" i="30"/>
  <c r="N305" i="30"/>
  <c r="N313" i="30"/>
  <c r="N321" i="30"/>
  <c r="N329" i="30"/>
  <c r="N337" i="30"/>
  <c r="N345" i="30"/>
  <c r="N353" i="30"/>
  <c r="N23" i="30"/>
  <c r="N31" i="30"/>
  <c r="N39" i="30"/>
  <c r="N47" i="30"/>
  <c r="N55" i="30"/>
  <c r="N63" i="30"/>
  <c r="N447" i="30"/>
  <c r="N455" i="30"/>
  <c r="N463" i="30"/>
  <c r="N19" i="30"/>
  <c r="N27" i="30"/>
  <c r="N35" i="30"/>
  <c r="N43" i="30"/>
  <c r="N51" i="30"/>
  <c r="N59" i="30"/>
  <c r="N67" i="30"/>
  <c r="N75" i="30"/>
  <c r="N83" i="30"/>
  <c r="N91" i="30"/>
  <c r="N99" i="30"/>
  <c r="N107" i="30"/>
  <c r="N115" i="30"/>
  <c r="N123" i="30"/>
  <c r="N131" i="30"/>
  <c r="N139" i="30"/>
  <c r="N147" i="30"/>
  <c r="N155" i="30"/>
  <c r="N163" i="30"/>
  <c r="N171" i="30"/>
  <c r="N179" i="30"/>
  <c r="N187" i="30"/>
  <c r="N195" i="30"/>
  <c r="N203" i="30"/>
  <c r="N211" i="30"/>
  <c r="N219" i="30"/>
  <c r="N227" i="30"/>
  <c r="N235" i="30"/>
  <c r="N243" i="30"/>
  <c r="N251" i="30"/>
  <c r="N259" i="30"/>
  <c r="N267" i="30"/>
  <c r="N275" i="30"/>
  <c r="N283" i="30"/>
  <c r="N291" i="30"/>
  <c r="N299" i="30"/>
  <c r="N307" i="30"/>
  <c r="N315" i="30"/>
  <c r="N323" i="30"/>
  <c r="N331" i="30"/>
  <c r="N339" i="30"/>
  <c r="N347" i="30"/>
  <c r="N355" i="30"/>
  <c r="N363" i="30"/>
  <c r="N371" i="30"/>
  <c r="N379" i="30"/>
  <c r="N387" i="30"/>
  <c r="N395" i="30"/>
  <c r="N403" i="30"/>
  <c r="N411" i="30"/>
  <c r="N419" i="30"/>
  <c r="N427" i="30"/>
  <c r="N435" i="30"/>
  <c r="N443" i="30"/>
  <c r="N451" i="30"/>
  <c r="N459" i="30"/>
  <c r="N467" i="30"/>
  <c r="N15" i="30"/>
  <c r="N17" i="30"/>
  <c r="N361" i="30"/>
  <c r="N369" i="30"/>
  <c r="N377" i="30"/>
  <c r="N385" i="30"/>
  <c r="N393" i="30"/>
  <c r="N401" i="30"/>
  <c r="N409" i="30"/>
  <c r="N417" i="30"/>
  <c r="N425" i="30"/>
  <c r="N433" i="30"/>
  <c r="N441" i="30"/>
  <c r="N449" i="30"/>
  <c r="N457" i="30"/>
  <c r="N465" i="30"/>
  <c r="N473" i="30"/>
  <c r="N13" i="30"/>
  <c r="N13" i="29"/>
  <c r="N13" i="28"/>
  <c r="H15" i="27"/>
  <c r="O15" i="27" s="1"/>
  <c r="H17" i="27"/>
  <c r="O17" i="27" s="1"/>
  <c r="H19" i="27"/>
  <c r="O19" i="27" s="1"/>
  <c r="H21" i="27"/>
  <c r="O21" i="27" s="1"/>
  <c r="H23" i="27"/>
  <c r="O23" i="27" s="1"/>
  <c r="H25" i="27"/>
  <c r="O25" i="27" s="1"/>
  <c r="H27" i="27"/>
  <c r="O27" i="27" s="1"/>
  <c r="H29" i="27"/>
  <c r="O29" i="27" s="1"/>
  <c r="H31" i="27"/>
  <c r="O31" i="27" s="1"/>
  <c r="H33" i="27"/>
  <c r="O33" i="27" s="1"/>
  <c r="H35" i="27"/>
  <c r="O35" i="27" s="1"/>
  <c r="H37" i="27"/>
  <c r="O37" i="27" s="1"/>
  <c r="H39" i="27"/>
  <c r="O39" i="27" s="1"/>
  <c r="H41" i="27"/>
  <c r="O41" i="27" s="1"/>
  <c r="H43" i="27"/>
  <c r="O43" i="27" s="1"/>
  <c r="H45" i="27"/>
  <c r="O45" i="27" s="1"/>
  <c r="H47" i="27"/>
  <c r="O47" i="27" s="1"/>
  <c r="H49" i="27"/>
  <c r="O49" i="27" s="1"/>
  <c r="H51" i="27"/>
  <c r="O51" i="27" s="1"/>
  <c r="H53" i="27"/>
  <c r="O53" i="27" s="1"/>
  <c r="H55" i="27"/>
  <c r="O55" i="27" s="1"/>
  <c r="H57" i="27"/>
  <c r="O57" i="27" s="1"/>
  <c r="H59" i="27"/>
  <c r="O59" i="27" s="1"/>
  <c r="H61" i="27"/>
  <c r="O61" i="27" s="1"/>
  <c r="H63" i="27"/>
  <c r="O63" i="27" s="1"/>
  <c r="H65" i="27"/>
  <c r="O65" i="27" s="1"/>
  <c r="H67" i="27"/>
  <c r="O67" i="27" s="1"/>
  <c r="H69" i="27"/>
  <c r="O69" i="27" s="1"/>
  <c r="H71" i="27"/>
  <c r="O71" i="27" s="1"/>
  <c r="H73" i="27"/>
  <c r="O73" i="27" s="1"/>
  <c r="H75" i="27"/>
  <c r="O75" i="27" s="1"/>
  <c r="H77" i="27"/>
  <c r="O77" i="27" s="1"/>
  <c r="H79" i="27"/>
  <c r="O79" i="27" s="1"/>
  <c r="H81" i="27"/>
  <c r="O81" i="27" s="1"/>
  <c r="H83" i="27"/>
  <c r="O83" i="27" s="1"/>
  <c r="H85" i="27"/>
  <c r="O85" i="27" s="1"/>
  <c r="H87" i="27"/>
  <c r="O87" i="27" s="1"/>
  <c r="H89" i="27"/>
  <c r="O89" i="27" s="1"/>
  <c r="H91" i="27"/>
  <c r="O91" i="27" s="1"/>
  <c r="H93" i="27"/>
  <c r="O93" i="27" s="1"/>
  <c r="H95" i="27"/>
  <c r="O95" i="27" s="1"/>
  <c r="H97" i="27"/>
  <c r="O97" i="27" s="1"/>
  <c r="H99" i="27"/>
  <c r="O99" i="27" s="1"/>
  <c r="H101" i="27"/>
  <c r="O101" i="27" s="1"/>
  <c r="H103" i="27"/>
  <c r="O103" i="27" s="1"/>
  <c r="H105" i="27"/>
  <c r="O105" i="27" s="1"/>
  <c r="H107" i="27"/>
  <c r="O107" i="27" s="1"/>
  <c r="H109" i="27"/>
  <c r="O109" i="27" s="1"/>
  <c r="H111" i="27"/>
  <c r="O111" i="27" s="1"/>
  <c r="H113" i="27"/>
  <c r="O113" i="27" s="1"/>
  <c r="H115" i="27"/>
  <c r="O115" i="27" s="1"/>
  <c r="H117" i="27"/>
  <c r="O117" i="27" s="1"/>
  <c r="H119" i="27"/>
  <c r="O119" i="27" s="1"/>
  <c r="H121" i="27"/>
  <c r="O121" i="27" s="1"/>
  <c r="H123" i="27"/>
  <c r="O123" i="27" s="1"/>
  <c r="H125" i="27"/>
  <c r="O125" i="27" s="1"/>
  <c r="H127" i="27"/>
  <c r="O127" i="27" s="1"/>
  <c r="H129" i="27"/>
  <c r="O129" i="27" s="1"/>
  <c r="H131" i="27"/>
  <c r="O131" i="27" s="1"/>
  <c r="H133" i="27"/>
  <c r="O133" i="27" s="1"/>
  <c r="H135" i="27"/>
  <c r="O135" i="27" s="1"/>
  <c r="H137" i="27"/>
  <c r="O137" i="27" s="1"/>
  <c r="H139" i="27"/>
  <c r="O139" i="27" s="1"/>
  <c r="H141" i="27"/>
  <c r="O141" i="27" s="1"/>
  <c r="H143" i="27"/>
  <c r="O143" i="27" s="1"/>
  <c r="H145" i="27"/>
  <c r="O145" i="27" s="1"/>
  <c r="H147" i="27"/>
  <c r="O147" i="27" s="1"/>
  <c r="H149" i="27"/>
  <c r="O149" i="27" s="1"/>
  <c r="H151" i="27"/>
  <c r="O151" i="27" s="1"/>
  <c r="H153" i="27"/>
  <c r="O153" i="27" s="1"/>
  <c r="H155" i="27"/>
  <c r="O155" i="27" s="1"/>
  <c r="H157" i="27"/>
  <c r="O157" i="27" s="1"/>
  <c r="H159" i="27"/>
  <c r="O159" i="27" s="1"/>
  <c r="H161" i="27"/>
  <c r="O161" i="27" s="1"/>
  <c r="H163" i="27"/>
  <c r="O163" i="27" s="1"/>
  <c r="H165" i="27"/>
  <c r="O165" i="27" s="1"/>
  <c r="H167" i="27"/>
  <c r="O167" i="27" s="1"/>
  <c r="H169" i="27"/>
  <c r="O169" i="27" s="1"/>
  <c r="H171" i="27"/>
  <c r="O171" i="27" s="1"/>
  <c r="H173" i="27"/>
  <c r="O173" i="27" s="1"/>
  <c r="H175" i="27"/>
  <c r="O175" i="27" s="1"/>
  <c r="H177" i="27"/>
  <c r="O177" i="27" s="1"/>
  <c r="H179" i="27"/>
  <c r="O179" i="27" s="1"/>
  <c r="H181" i="27"/>
  <c r="O181" i="27" s="1"/>
  <c r="H183" i="27"/>
  <c r="O183" i="27" s="1"/>
  <c r="H185" i="27"/>
  <c r="O185" i="27" s="1"/>
  <c r="H187" i="27"/>
  <c r="O187" i="27" s="1"/>
  <c r="H189" i="27"/>
  <c r="O189" i="27" s="1"/>
  <c r="H191" i="27"/>
  <c r="O191" i="27" s="1"/>
  <c r="H193" i="27"/>
  <c r="O193" i="27" s="1"/>
  <c r="H195" i="27"/>
  <c r="O195" i="27" s="1"/>
  <c r="H197" i="27"/>
  <c r="O197" i="27" s="1"/>
  <c r="H199" i="27"/>
  <c r="O199" i="27" s="1"/>
  <c r="H201" i="27"/>
  <c r="O201" i="27" s="1"/>
  <c r="H203" i="27"/>
  <c r="O203" i="27" s="1"/>
  <c r="H205" i="27"/>
  <c r="O205" i="27" s="1"/>
  <c r="H207" i="27"/>
  <c r="O207" i="27" s="1"/>
  <c r="H209" i="27"/>
  <c r="O209" i="27" s="1"/>
  <c r="H211" i="27"/>
  <c r="O211" i="27" s="1"/>
  <c r="H213" i="27"/>
  <c r="O213" i="27" s="1"/>
  <c r="H215" i="27"/>
  <c r="O215" i="27" s="1"/>
  <c r="H217" i="27"/>
  <c r="O217" i="27" s="1"/>
  <c r="H219" i="27"/>
  <c r="O219" i="27" s="1"/>
  <c r="H221" i="27"/>
  <c r="O221" i="27" s="1"/>
  <c r="H223" i="27"/>
  <c r="O223" i="27" s="1"/>
  <c r="H225" i="27"/>
  <c r="O225" i="27" s="1"/>
  <c r="H227" i="27"/>
  <c r="O227" i="27" s="1"/>
  <c r="H229" i="27"/>
  <c r="O229" i="27" s="1"/>
  <c r="H231" i="27"/>
  <c r="O231" i="27" s="1"/>
  <c r="H233" i="27"/>
  <c r="O233" i="27" s="1"/>
  <c r="H235" i="27"/>
  <c r="O235" i="27" s="1"/>
  <c r="H237" i="27"/>
  <c r="O237" i="27" s="1"/>
  <c r="H239" i="27"/>
  <c r="O239" i="27" s="1"/>
  <c r="H241" i="27"/>
  <c r="O241" i="27" s="1"/>
  <c r="H243" i="27"/>
  <c r="O243" i="27" s="1"/>
  <c r="H245" i="27"/>
  <c r="O245" i="27" s="1"/>
  <c r="H247" i="27"/>
  <c r="O247" i="27" s="1"/>
  <c r="H249" i="27"/>
  <c r="O249" i="27" s="1"/>
  <c r="H251" i="27"/>
  <c r="O251" i="27" s="1"/>
  <c r="H253" i="27"/>
  <c r="O253" i="27" s="1"/>
  <c r="H255" i="27"/>
  <c r="O255" i="27" s="1"/>
  <c r="H257" i="27"/>
  <c r="O257" i="27" s="1"/>
  <c r="H259" i="27"/>
  <c r="O259" i="27" s="1"/>
  <c r="H261" i="27"/>
  <c r="O261" i="27" s="1"/>
  <c r="H263" i="27"/>
  <c r="O263" i="27" s="1"/>
  <c r="H265" i="27"/>
  <c r="O265" i="27" s="1"/>
  <c r="H267" i="27"/>
  <c r="O267" i="27" s="1"/>
  <c r="H269" i="27"/>
  <c r="O269" i="27" s="1"/>
  <c r="H271" i="27"/>
  <c r="O271" i="27" s="1"/>
  <c r="H273" i="27"/>
  <c r="O273" i="27" s="1"/>
  <c r="H275" i="27"/>
  <c r="O275" i="27" s="1"/>
  <c r="H277" i="27"/>
  <c r="O277" i="27" s="1"/>
  <c r="H279" i="27"/>
  <c r="O279" i="27" s="1"/>
  <c r="H281" i="27"/>
  <c r="O281" i="27" s="1"/>
  <c r="H283" i="27"/>
  <c r="O283" i="27" s="1"/>
  <c r="H285" i="27"/>
  <c r="O285" i="27" s="1"/>
  <c r="H287" i="27"/>
  <c r="O287" i="27" s="1"/>
  <c r="H289" i="27"/>
  <c r="O289" i="27" s="1"/>
  <c r="H291" i="27"/>
  <c r="O291" i="27" s="1"/>
  <c r="H293" i="27"/>
  <c r="O293" i="27" s="1"/>
  <c r="H295" i="27"/>
  <c r="O295" i="27" s="1"/>
  <c r="H297" i="27"/>
  <c r="O297" i="27" s="1"/>
  <c r="H299" i="27"/>
  <c r="O299" i="27" s="1"/>
  <c r="H301" i="27"/>
  <c r="O301" i="27" s="1"/>
  <c r="H303" i="27"/>
  <c r="O303" i="27" s="1"/>
  <c r="H305" i="27"/>
  <c r="O305" i="27" s="1"/>
  <c r="H307" i="27"/>
  <c r="O307" i="27" s="1"/>
  <c r="H309" i="27"/>
  <c r="O309" i="27" s="1"/>
  <c r="H311" i="27"/>
  <c r="O311" i="27" s="1"/>
  <c r="H313" i="27"/>
  <c r="O313" i="27" s="1"/>
  <c r="H315" i="27"/>
  <c r="O315" i="27" s="1"/>
  <c r="H317" i="27"/>
  <c r="O317" i="27" s="1"/>
  <c r="H319" i="27"/>
  <c r="O319" i="27" s="1"/>
  <c r="H321" i="27"/>
  <c r="O321" i="27" s="1"/>
  <c r="H323" i="27"/>
  <c r="O323" i="27" s="1"/>
  <c r="H325" i="27"/>
  <c r="O325" i="27" s="1"/>
  <c r="H327" i="27"/>
  <c r="O327" i="27" s="1"/>
  <c r="H329" i="27"/>
  <c r="O329" i="27" s="1"/>
  <c r="H331" i="27"/>
  <c r="O331" i="27" s="1"/>
  <c r="H333" i="27"/>
  <c r="O333" i="27" s="1"/>
  <c r="H335" i="27"/>
  <c r="O335" i="27" s="1"/>
  <c r="H337" i="27"/>
  <c r="O337" i="27" s="1"/>
  <c r="H339" i="27"/>
  <c r="O339" i="27" s="1"/>
  <c r="H341" i="27"/>
  <c r="O341" i="27" s="1"/>
  <c r="H343" i="27"/>
  <c r="O343" i="27" s="1"/>
  <c r="H345" i="27"/>
  <c r="O345" i="27" s="1"/>
  <c r="H347" i="27"/>
  <c r="O347" i="27" s="1"/>
  <c r="H349" i="27"/>
  <c r="O349" i="27" s="1"/>
  <c r="H351" i="27"/>
  <c r="O351" i="27" s="1"/>
  <c r="H353" i="27"/>
  <c r="O353" i="27" s="1"/>
  <c r="H355" i="27"/>
  <c r="O355" i="27" s="1"/>
  <c r="H357" i="27"/>
  <c r="O357" i="27" s="1"/>
  <c r="H359" i="27"/>
  <c r="O359" i="27" s="1"/>
  <c r="H361" i="27"/>
  <c r="O361" i="27" s="1"/>
  <c r="H363" i="27"/>
  <c r="O363" i="27" s="1"/>
  <c r="H365" i="27"/>
  <c r="O365" i="27" s="1"/>
  <c r="H367" i="27"/>
  <c r="O367" i="27" s="1"/>
  <c r="H369" i="27"/>
  <c r="O369" i="27" s="1"/>
  <c r="H371" i="27"/>
  <c r="O371" i="27" s="1"/>
  <c r="H373" i="27"/>
  <c r="O373" i="27" s="1"/>
  <c r="H375" i="27"/>
  <c r="O375" i="27" s="1"/>
  <c r="H377" i="27"/>
  <c r="O377" i="27" s="1"/>
  <c r="H379" i="27"/>
  <c r="O379" i="27" s="1"/>
  <c r="H381" i="27"/>
  <c r="O381" i="27" s="1"/>
  <c r="H383" i="27"/>
  <c r="O383" i="27" s="1"/>
  <c r="H385" i="27"/>
  <c r="O385" i="27" s="1"/>
  <c r="H387" i="27"/>
  <c r="O387" i="27" s="1"/>
  <c r="H389" i="27"/>
  <c r="O389" i="27" s="1"/>
  <c r="H391" i="27"/>
  <c r="O391" i="27" s="1"/>
  <c r="H393" i="27"/>
  <c r="O393" i="27" s="1"/>
  <c r="H395" i="27"/>
  <c r="O395" i="27" s="1"/>
  <c r="H397" i="27"/>
  <c r="O397" i="27" s="1"/>
  <c r="H399" i="27"/>
  <c r="O399" i="27" s="1"/>
  <c r="H401" i="27"/>
  <c r="O401" i="27" s="1"/>
  <c r="H403" i="27"/>
  <c r="O403" i="27" s="1"/>
  <c r="H405" i="27"/>
  <c r="O405" i="27" s="1"/>
  <c r="H407" i="27"/>
  <c r="O407" i="27" s="1"/>
  <c r="H409" i="27"/>
  <c r="O409" i="27" s="1"/>
  <c r="H411" i="27"/>
  <c r="O411" i="27" s="1"/>
  <c r="H413" i="27"/>
  <c r="O413" i="27" s="1"/>
  <c r="H415" i="27"/>
  <c r="O415" i="27" s="1"/>
  <c r="H417" i="27"/>
  <c r="O417" i="27" s="1"/>
  <c r="H419" i="27"/>
  <c r="O419" i="27" s="1"/>
  <c r="H421" i="27"/>
  <c r="O421" i="27" s="1"/>
  <c r="H423" i="27"/>
  <c r="O423" i="27" s="1"/>
  <c r="H425" i="27"/>
  <c r="O425" i="27" s="1"/>
  <c r="H427" i="27"/>
  <c r="O427" i="27" s="1"/>
  <c r="H429" i="27"/>
  <c r="O429" i="27" s="1"/>
  <c r="H431" i="27"/>
  <c r="O431" i="27" s="1"/>
  <c r="H433" i="27"/>
  <c r="O433" i="27" s="1"/>
  <c r="H435" i="27"/>
  <c r="O435" i="27" s="1"/>
  <c r="H437" i="27"/>
  <c r="O437" i="27" s="1"/>
  <c r="H439" i="27"/>
  <c r="O439" i="27" s="1"/>
  <c r="H441" i="27"/>
  <c r="O441" i="27" s="1"/>
  <c r="H443" i="27"/>
  <c r="O443" i="27" s="1"/>
  <c r="H445" i="27"/>
  <c r="O445" i="27" s="1"/>
  <c r="H447" i="27"/>
  <c r="O447" i="27" s="1"/>
  <c r="H449" i="27"/>
  <c r="O449" i="27" s="1"/>
  <c r="H451" i="27"/>
  <c r="O451" i="27" s="1"/>
  <c r="H453" i="27"/>
  <c r="O453" i="27" s="1"/>
  <c r="H455" i="27"/>
  <c r="O455" i="27" s="1"/>
  <c r="H457" i="27"/>
  <c r="O457" i="27" s="1"/>
  <c r="H459" i="27"/>
  <c r="O459" i="27" s="1"/>
  <c r="H461" i="27"/>
  <c r="O461" i="27" s="1"/>
  <c r="H463" i="27"/>
  <c r="O463" i="27" s="1"/>
  <c r="H465" i="27"/>
  <c r="O465" i="27" s="1"/>
  <c r="H467" i="27"/>
  <c r="O467" i="27" s="1"/>
  <c r="H469" i="27"/>
  <c r="O469" i="27" s="1"/>
  <c r="H471" i="27"/>
  <c r="O471" i="27" s="1"/>
  <c r="H473" i="27"/>
  <c r="O473" i="27" s="1"/>
  <c r="H13" i="27"/>
  <c r="O13" i="27" s="1"/>
  <c r="G15" i="27"/>
  <c r="G19" i="27"/>
  <c r="G21" i="27"/>
  <c r="G23" i="27"/>
  <c r="G25" i="27"/>
  <c r="G27" i="27"/>
  <c r="G29" i="27"/>
  <c r="G31" i="27"/>
  <c r="G33" i="27"/>
  <c r="G35" i="27"/>
  <c r="G37" i="27"/>
  <c r="G39" i="27"/>
  <c r="G41" i="27"/>
  <c r="G43" i="27"/>
  <c r="G45" i="27"/>
  <c r="G47" i="27"/>
  <c r="G49" i="27"/>
  <c r="G51" i="27"/>
  <c r="G53" i="27"/>
  <c r="G55" i="27"/>
  <c r="G57" i="27"/>
  <c r="G59" i="27"/>
  <c r="G61" i="27"/>
  <c r="G63" i="27"/>
  <c r="G65" i="27"/>
  <c r="G67" i="27"/>
  <c r="G69" i="27"/>
  <c r="G71" i="27"/>
  <c r="G73" i="27"/>
  <c r="G75" i="27"/>
  <c r="G77" i="27"/>
  <c r="G79" i="27"/>
  <c r="G81" i="27"/>
  <c r="G83" i="27"/>
  <c r="G85" i="27"/>
  <c r="G87" i="27"/>
  <c r="G89" i="27"/>
  <c r="G91" i="27"/>
  <c r="G93" i="27"/>
  <c r="G95" i="27"/>
  <c r="G97" i="27"/>
  <c r="G99" i="27"/>
  <c r="G101" i="27"/>
  <c r="G103" i="27"/>
  <c r="G105" i="27"/>
  <c r="G107" i="27"/>
  <c r="G109" i="27"/>
  <c r="G111" i="27"/>
  <c r="G113" i="27"/>
  <c r="G115" i="27"/>
  <c r="G117" i="27"/>
  <c r="G119" i="27"/>
  <c r="G121" i="27"/>
  <c r="G123" i="27"/>
  <c r="G125" i="27"/>
  <c r="G127" i="27"/>
  <c r="G129" i="27"/>
  <c r="G131" i="27"/>
  <c r="G133" i="27"/>
  <c r="G135" i="27"/>
  <c r="G137" i="27"/>
  <c r="G139" i="27"/>
  <c r="G141" i="27"/>
  <c r="G143" i="27"/>
  <c r="G145" i="27"/>
  <c r="G147" i="27"/>
  <c r="G149" i="27"/>
  <c r="G151" i="27"/>
  <c r="G153" i="27"/>
  <c r="G155" i="27"/>
  <c r="G157" i="27"/>
  <c r="G159" i="27"/>
  <c r="G161" i="27"/>
  <c r="G163" i="27"/>
  <c r="G165" i="27"/>
  <c r="G167" i="27"/>
  <c r="G169" i="27"/>
  <c r="G171" i="27"/>
  <c r="G173" i="27"/>
  <c r="G175" i="27"/>
  <c r="G177" i="27"/>
  <c r="G179" i="27"/>
  <c r="G181" i="27"/>
  <c r="G183" i="27"/>
  <c r="G185" i="27"/>
  <c r="G187" i="27"/>
  <c r="G189" i="27"/>
  <c r="G191" i="27"/>
  <c r="G193" i="27"/>
  <c r="G195" i="27"/>
  <c r="G197" i="27"/>
  <c r="G199" i="27"/>
  <c r="G201" i="27"/>
  <c r="G203" i="27"/>
  <c r="G205" i="27"/>
  <c r="G207" i="27"/>
  <c r="G209" i="27"/>
  <c r="G211" i="27"/>
  <c r="G213" i="27"/>
  <c r="G215" i="27"/>
  <c r="G217" i="27"/>
  <c r="G219" i="27"/>
  <c r="G221" i="27"/>
  <c r="G223" i="27"/>
  <c r="G225" i="27"/>
  <c r="G227" i="27"/>
  <c r="G229" i="27"/>
  <c r="G231" i="27"/>
  <c r="G233" i="27"/>
  <c r="G235" i="27"/>
  <c r="G237" i="27"/>
  <c r="G239" i="27"/>
  <c r="G241" i="27"/>
  <c r="G243" i="27"/>
  <c r="G245" i="27"/>
  <c r="G247" i="27"/>
  <c r="G249" i="27"/>
  <c r="G251" i="27"/>
  <c r="G253" i="27"/>
  <c r="G255" i="27"/>
  <c r="G257" i="27"/>
  <c r="G259" i="27"/>
  <c r="G261" i="27"/>
  <c r="G263" i="27"/>
  <c r="G265" i="27"/>
  <c r="G267" i="27"/>
  <c r="G269" i="27"/>
  <c r="G271" i="27"/>
  <c r="G273" i="27"/>
  <c r="G275" i="27"/>
  <c r="G277" i="27"/>
  <c r="G279" i="27"/>
  <c r="G281" i="27"/>
  <c r="G283" i="27"/>
  <c r="G285" i="27"/>
  <c r="G287" i="27"/>
  <c r="G289" i="27"/>
  <c r="G291" i="27"/>
  <c r="G293" i="27"/>
  <c r="G295" i="27"/>
  <c r="G297" i="27"/>
  <c r="G299" i="27"/>
  <c r="G301" i="27"/>
  <c r="G303" i="27"/>
  <c r="G305" i="27"/>
  <c r="G307" i="27"/>
  <c r="G309" i="27"/>
  <c r="G311" i="27"/>
  <c r="G313" i="27"/>
  <c r="G315" i="27"/>
  <c r="G317" i="27"/>
  <c r="G319" i="27"/>
  <c r="G321" i="27"/>
  <c r="G323" i="27"/>
  <c r="G325" i="27"/>
  <c r="G327" i="27"/>
  <c r="G329" i="27"/>
  <c r="G331" i="27"/>
  <c r="G333" i="27"/>
  <c r="G335" i="27"/>
  <c r="G337" i="27"/>
  <c r="G339" i="27"/>
  <c r="G341" i="27"/>
  <c r="G343" i="27"/>
  <c r="G345" i="27"/>
  <c r="G347" i="27"/>
  <c r="G349" i="27"/>
  <c r="G351" i="27"/>
  <c r="G353" i="27"/>
  <c r="G355" i="27"/>
  <c r="G357" i="27"/>
  <c r="G359" i="27"/>
  <c r="G361" i="27"/>
  <c r="G363" i="27"/>
  <c r="G365" i="27"/>
  <c r="G367" i="27"/>
  <c r="G369" i="27"/>
  <c r="G371" i="27"/>
  <c r="G373" i="27"/>
  <c r="G375" i="27"/>
  <c r="G377" i="27"/>
  <c r="G379" i="27"/>
  <c r="G381" i="27"/>
  <c r="G383" i="27"/>
  <c r="G385" i="27"/>
  <c r="G387" i="27"/>
  <c r="G389" i="27"/>
  <c r="G391" i="27"/>
  <c r="G393" i="27"/>
  <c r="G395" i="27"/>
  <c r="G397" i="27"/>
  <c r="G399" i="27"/>
  <c r="G401" i="27"/>
  <c r="G403" i="27"/>
  <c r="G405" i="27"/>
  <c r="G407" i="27"/>
  <c r="G409" i="27"/>
  <c r="G411" i="27"/>
  <c r="G413" i="27"/>
  <c r="G415" i="27"/>
  <c r="G417" i="27"/>
  <c r="G419" i="27"/>
  <c r="G421" i="27"/>
  <c r="G423" i="27"/>
  <c r="G425" i="27"/>
  <c r="G427" i="27"/>
  <c r="G429" i="27"/>
  <c r="G431" i="27"/>
  <c r="G433" i="27"/>
  <c r="G435" i="27"/>
  <c r="G437" i="27"/>
  <c r="G439" i="27"/>
  <c r="G441" i="27"/>
  <c r="G443" i="27"/>
  <c r="G445" i="27"/>
  <c r="G447" i="27"/>
  <c r="G449" i="27"/>
  <c r="G451" i="27"/>
  <c r="G453" i="27"/>
  <c r="G455" i="27"/>
  <c r="G457" i="27"/>
  <c r="G459" i="27"/>
  <c r="G461" i="27"/>
  <c r="G463" i="27"/>
  <c r="G465" i="27"/>
  <c r="G467" i="27"/>
  <c r="G469" i="27"/>
  <c r="G471" i="27"/>
  <c r="G473" i="27"/>
  <c r="G13" i="27"/>
  <c r="F15" i="27"/>
  <c r="F17" i="27"/>
  <c r="F19" i="27"/>
  <c r="F21" i="27"/>
  <c r="F23" i="27"/>
  <c r="F25" i="27"/>
  <c r="F27" i="27"/>
  <c r="F29" i="27"/>
  <c r="F31" i="27"/>
  <c r="F33" i="27"/>
  <c r="F35" i="27"/>
  <c r="F37" i="27"/>
  <c r="F39" i="27"/>
  <c r="F41" i="27"/>
  <c r="F43" i="27"/>
  <c r="F45" i="27"/>
  <c r="F47" i="27"/>
  <c r="F49" i="27"/>
  <c r="F51" i="27"/>
  <c r="F53" i="27"/>
  <c r="F55" i="27"/>
  <c r="F57" i="27"/>
  <c r="F59" i="27"/>
  <c r="F61" i="27"/>
  <c r="F63" i="27"/>
  <c r="F65" i="27"/>
  <c r="F67" i="27"/>
  <c r="F69" i="27"/>
  <c r="F71" i="27"/>
  <c r="F73" i="27"/>
  <c r="F75" i="27"/>
  <c r="F77" i="27"/>
  <c r="F79" i="27"/>
  <c r="F81" i="27"/>
  <c r="F83" i="27"/>
  <c r="F85" i="27"/>
  <c r="F87" i="27"/>
  <c r="F89" i="27"/>
  <c r="F91" i="27"/>
  <c r="F93" i="27"/>
  <c r="F95" i="27"/>
  <c r="F97" i="27"/>
  <c r="F99" i="27"/>
  <c r="F101" i="27"/>
  <c r="F103" i="27"/>
  <c r="F105" i="27"/>
  <c r="F107" i="27"/>
  <c r="F109" i="27"/>
  <c r="F111" i="27"/>
  <c r="F113" i="27"/>
  <c r="F115" i="27"/>
  <c r="F117" i="27"/>
  <c r="F119" i="27"/>
  <c r="F121" i="27"/>
  <c r="F123" i="27"/>
  <c r="F125" i="27"/>
  <c r="F127" i="27"/>
  <c r="F129" i="27"/>
  <c r="F131" i="27"/>
  <c r="F133" i="27"/>
  <c r="F135" i="27"/>
  <c r="F137" i="27"/>
  <c r="F139" i="27"/>
  <c r="F141" i="27"/>
  <c r="F143" i="27"/>
  <c r="F145" i="27"/>
  <c r="F147" i="27"/>
  <c r="F149" i="27"/>
  <c r="F151" i="27"/>
  <c r="F153" i="27"/>
  <c r="F155" i="27"/>
  <c r="F157" i="27"/>
  <c r="F159" i="27"/>
  <c r="F161" i="27"/>
  <c r="F163" i="27"/>
  <c r="F165" i="27"/>
  <c r="F167" i="27"/>
  <c r="F169" i="27"/>
  <c r="F171" i="27"/>
  <c r="F173" i="27"/>
  <c r="F175" i="27"/>
  <c r="F177" i="27"/>
  <c r="F179" i="27"/>
  <c r="F181" i="27"/>
  <c r="F183" i="27"/>
  <c r="F185" i="27"/>
  <c r="F187" i="27"/>
  <c r="F189" i="27"/>
  <c r="F191" i="27"/>
  <c r="F193" i="27"/>
  <c r="F195" i="27"/>
  <c r="F197" i="27"/>
  <c r="F199" i="27"/>
  <c r="F201" i="27"/>
  <c r="F203" i="27"/>
  <c r="F205" i="27"/>
  <c r="F207" i="27"/>
  <c r="F209" i="27"/>
  <c r="F211" i="27"/>
  <c r="F213" i="27"/>
  <c r="F215" i="27"/>
  <c r="F217" i="27"/>
  <c r="F219" i="27"/>
  <c r="F221" i="27"/>
  <c r="F223" i="27"/>
  <c r="F225" i="27"/>
  <c r="F227" i="27"/>
  <c r="F229" i="27"/>
  <c r="F231" i="27"/>
  <c r="F233" i="27"/>
  <c r="F235" i="27"/>
  <c r="F237" i="27"/>
  <c r="F239" i="27"/>
  <c r="F241" i="27"/>
  <c r="F243" i="27"/>
  <c r="F245" i="27"/>
  <c r="F247" i="27"/>
  <c r="F249" i="27"/>
  <c r="F251" i="27"/>
  <c r="F253" i="27"/>
  <c r="F255" i="27"/>
  <c r="F257" i="27"/>
  <c r="F259" i="27"/>
  <c r="F261" i="27"/>
  <c r="F263" i="27"/>
  <c r="F265" i="27"/>
  <c r="F267" i="27"/>
  <c r="F269" i="27"/>
  <c r="F271" i="27"/>
  <c r="F273" i="27"/>
  <c r="F275" i="27"/>
  <c r="F277" i="27"/>
  <c r="F279" i="27"/>
  <c r="F281" i="27"/>
  <c r="F283" i="27"/>
  <c r="F285" i="27"/>
  <c r="F287" i="27"/>
  <c r="F289" i="27"/>
  <c r="F291" i="27"/>
  <c r="F293" i="27"/>
  <c r="F295" i="27"/>
  <c r="F297" i="27"/>
  <c r="F299" i="27"/>
  <c r="F301" i="27"/>
  <c r="F303" i="27"/>
  <c r="F305" i="27"/>
  <c r="F307" i="27"/>
  <c r="F309" i="27"/>
  <c r="F311" i="27"/>
  <c r="F313" i="27"/>
  <c r="F315" i="27"/>
  <c r="F317" i="27"/>
  <c r="F319" i="27"/>
  <c r="F321" i="27"/>
  <c r="F323" i="27"/>
  <c r="F325" i="27"/>
  <c r="F327" i="27"/>
  <c r="F329" i="27"/>
  <c r="F331" i="27"/>
  <c r="F333" i="27"/>
  <c r="F335" i="27"/>
  <c r="F337" i="27"/>
  <c r="F339" i="27"/>
  <c r="F341" i="27"/>
  <c r="F343" i="27"/>
  <c r="F345" i="27"/>
  <c r="F347" i="27"/>
  <c r="F349" i="27"/>
  <c r="F351" i="27"/>
  <c r="F353" i="27"/>
  <c r="F355" i="27"/>
  <c r="F357" i="27"/>
  <c r="F359" i="27"/>
  <c r="F361" i="27"/>
  <c r="F363" i="27"/>
  <c r="F365" i="27"/>
  <c r="F367" i="27"/>
  <c r="F369" i="27"/>
  <c r="F371" i="27"/>
  <c r="F373" i="27"/>
  <c r="F375" i="27"/>
  <c r="F377" i="27"/>
  <c r="F379" i="27"/>
  <c r="F381" i="27"/>
  <c r="F383" i="27"/>
  <c r="F385" i="27"/>
  <c r="F387" i="27"/>
  <c r="F389" i="27"/>
  <c r="F391" i="27"/>
  <c r="F393" i="27"/>
  <c r="F395" i="27"/>
  <c r="F397" i="27"/>
  <c r="F399" i="27"/>
  <c r="F401" i="27"/>
  <c r="F403" i="27"/>
  <c r="F405" i="27"/>
  <c r="F407" i="27"/>
  <c r="F409" i="27"/>
  <c r="F411" i="27"/>
  <c r="F413" i="27"/>
  <c r="F415" i="27"/>
  <c r="F417" i="27"/>
  <c r="F419" i="27"/>
  <c r="F421" i="27"/>
  <c r="F423" i="27"/>
  <c r="F425" i="27"/>
  <c r="F427" i="27"/>
  <c r="F429" i="27"/>
  <c r="F431" i="27"/>
  <c r="F433" i="27"/>
  <c r="F435" i="27"/>
  <c r="F437" i="27"/>
  <c r="F439" i="27"/>
  <c r="F441" i="27"/>
  <c r="F443" i="27"/>
  <c r="F445" i="27"/>
  <c r="F447" i="27"/>
  <c r="F449" i="27"/>
  <c r="F451" i="27"/>
  <c r="F453" i="27"/>
  <c r="F455" i="27"/>
  <c r="F457" i="27"/>
  <c r="F459" i="27"/>
  <c r="F461" i="27"/>
  <c r="F463" i="27"/>
  <c r="F465" i="27"/>
  <c r="F467" i="27"/>
  <c r="F469" i="27"/>
  <c r="F471" i="27"/>
  <c r="F473" i="27"/>
  <c r="F13" i="27"/>
  <c r="E15" i="27"/>
  <c r="E17" i="27"/>
  <c r="E19" i="27"/>
  <c r="E21" i="27"/>
  <c r="E23" i="27"/>
  <c r="E25" i="27"/>
  <c r="E27" i="27"/>
  <c r="E29" i="27"/>
  <c r="E31" i="27"/>
  <c r="E33" i="27"/>
  <c r="E35" i="27"/>
  <c r="E37" i="27"/>
  <c r="E39" i="27"/>
  <c r="E41" i="27"/>
  <c r="E43" i="27"/>
  <c r="E45" i="27"/>
  <c r="E47" i="27"/>
  <c r="E49" i="27"/>
  <c r="E51" i="27"/>
  <c r="E53" i="27"/>
  <c r="E55" i="27"/>
  <c r="E57" i="27"/>
  <c r="E59" i="27"/>
  <c r="E61" i="27"/>
  <c r="E63" i="27"/>
  <c r="E65" i="27"/>
  <c r="E67" i="27"/>
  <c r="E69" i="27"/>
  <c r="E71" i="27"/>
  <c r="E73" i="27"/>
  <c r="E75" i="27"/>
  <c r="E77" i="27"/>
  <c r="E79" i="27"/>
  <c r="E81" i="27"/>
  <c r="E83" i="27"/>
  <c r="E85" i="27"/>
  <c r="E87" i="27"/>
  <c r="E89" i="27"/>
  <c r="E91" i="27"/>
  <c r="E93" i="27"/>
  <c r="E95" i="27"/>
  <c r="E97" i="27"/>
  <c r="E99" i="27"/>
  <c r="E101" i="27"/>
  <c r="E103" i="27"/>
  <c r="E105" i="27"/>
  <c r="E107" i="27"/>
  <c r="E109" i="27"/>
  <c r="E111" i="27"/>
  <c r="E113" i="27"/>
  <c r="E115" i="27"/>
  <c r="E117" i="27"/>
  <c r="E119" i="27"/>
  <c r="E121" i="27"/>
  <c r="E123" i="27"/>
  <c r="E125" i="27"/>
  <c r="E127" i="27"/>
  <c r="E129" i="27"/>
  <c r="E131" i="27"/>
  <c r="E133" i="27"/>
  <c r="E135" i="27"/>
  <c r="E137" i="27"/>
  <c r="E139" i="27"/>
  <c r="E141" i="27"/>
  <c r="E143" i="27"/>
  <c r="E145" i="27"/>
  <c r="E147" i="27"/>
  <c r="E149" i="27"/>
  <c r="E151" i="27"/>
  <c r="E153" i="27"/>
  <c r="E155" i="27"/>
  <c r="E157" i="27"/>
  <c r="E159" i="27"/>
  <c r="E161" i="27"/>
  <c r="E163" i="27"/>
  <c r="E165" i="27"/>
  <c r="E167" i="27"/>
  <c r="E169" i="27"/>
  <c r="E171" i="27"/>
  <c r="E173" i="27"/>
  <c r="E175" i="27"/>
  <c r="E177" i="27"/>
  <c r="E179" i="27"/>
  <c r="E181" i="27"/>
  <c r="E183" i="27"/>
  <c r="E185" i="27"/>
  <c r="E187" i="27"/>
  <c r="E189" i="27"/>
  <c r="E191" i="27"/>
  <c r="E193" i="27"/>
  <c r="E195" i="27"/>
  <c r="E197" i="27"/>
  <c r="E199" i="27"/>
  <c r="E201" i="27"/>
  <c r="E203" i="27"/>
  <c r="E205" i="27"/>
  <c r="E207" i="27"/>
  <c r="E209" i="27"/>
  <c r="E211" i="27"/>
  <c r="E213" i="27"/>
  <c r="E215" i="27"/>
  <c r="E217" i="27"/>
  <c r="E219" i="27"/>
  <c r="E221" i="27"/>
  <c r="E223" i="27"/>
  <c r="E225" i="27"/>
  <c r="E227" i="27"/>
  <c r="E229" i="27"/>
  <c r="E231" i="27"/>
  <c r="E233" i="27"/>
  <c r="E235" i="27"/>
  <c r="E237" i="27"/>
  <c r="E239" i="27"/>
  <c r="E241" i="27"/>
  <c r="E243" i="27"/>
  <c r="E245" i="27"/>
  <c r="E247" i="27"/>
  <c r="E249" i="27"/>
  <c r="E251" i="27"/>
  <c r="E253" i="27"/>
  <c r="E255" i="27"/>
  <c r="E257" i="27"/>
  <c r="E259" i="27"/>
  <c r="E261" i="27"/>
  <c r="E263" i="27"/>
  <c r="E265" i="27"/>
  <c r="E267" i="27"/>
  <c r="E269" i="27"/>
  <c r="E271" i="27"/>
  <c r="E273" i="27"/>
  <c r="E275" i="27"/>
  <c r="E277" i="27"/>
  <c r="E279" i="27"/>
  <c r="E281" i="27"/>
  <c r="E283" i="27"/>
  <c r="E285" i="27"/>
  <c r="E287" i="27"/>
  <c r="E289" i="27"/>
  <c r="E291" i="27"/>
  <c r="E293" i="27"/>
  <c r="E295" i="27"/>
  <c r="E297" i="27"/>
  <c r="E299" i="27"/>
  <c r="E301" i="27"/>
  <c r="E303" i="27"/>
  <c r="E305" i="27"/>
  <c r="E307" i="27"/>
  <c r="E309" i="27"/>
  <c r="E311" i="27"/>
  <c r="E313" i="27"/>
  <c r="E315" i="27"/>
  <c r="E317" i="27"/>
  <c r="E319" i="27"/>
  <c r="E321" i="27"/>
  <c r="E323" i="27"/>
  <c r="E325" i="27"/>
  <c r="E327" i="27"/>
  <c r="E329" i="27"/>
  <c r="E331" i="27"/>
  <c r="E333" i="27"/>
  <c r="E335" i="27"/>
  <c r="E337" i="27"/>
  <c r="E339" i="27"/>
  <c r="E341" i="27"/>
  <c r="E343" i="27"/>
  <c r="E345" i="27"/>
  <c r="E347" i="27"/>
  <c r="E349" i="27"/>
  <c r="E351" i="27"/>
  <c r="E353" i="27"/>
  <c r="E355" i="27"/>
  <c r="E357" i="27"/>
  <c r="E359" i="27"/>
  <c r="E361" i="27"/>
  <c r="E363" i="27"/>
  <c r="E365" i="27"/>
  <c r="E367" i="27"/>
  <c r="E369" i="27"/>
  <c r="E371" i="27"/>
  <c r="E373" i="27"/>
  <c r="E375" i="27"/>
  <c r="E377" i="27"/>
  <c r="E379" i="27"/>
  <c r="E381" i="27"/>
  <c r="E383" i="27"/>
  <c r="E385" i="27"/>
  <c r="E387" i="27"/>
  <c r="E389" i="27"/>
  <c r="E391" i="27"/>
  <c r="E393" i="27"/>
  <c r="E395" i="27"/>
  <c r="E397" i="27"/>
  <c r="E399" i="27"/>
  <c r="E401" i="27"/>
  <c r="E403" i="27"/>
  <c r="E405" i="27"/>
  <c r="E407" i="27"/>
  <c r="E409" i="27"/>
  <c r="E411" i="27"/>
  <c r="E413" i="27"/>
  <c r="E415" i="27"/>
  <c r="E417" i="27"/>
  <c r="E419" i="27"/>
  <c r="E421" i="27"/>
  <c r="E423" i="27"/>
  <c r="E425" i="27"/>
  <c r="E427" i="27"/>
  <c r="E429" i="27"/>
  <c r="E431" i="27"/>
  <c r="E433" i="27"/>
  <c r="E435" i="27"/>
  <c r="E437" i="27"/>
  <c r="E439" i="27"/>
  <c r="E441" i="27"/>
  <c r="E443" i="27"/>
  <c r="E445" i="27"/>
  <c r="E447" i="27"/>
  <c r="E449" i="27"/>
  <c r="E451" i="27"/>
  <c r="E453" i="27"/>
  <c r="E455" i="27"/>
  <c r="E457" i="27"/>
  <c r="E459" i="27"/>
  <c r="E461" i="27"/>
  <c r="E463" i="27"/>
  <c r="E465" i="27"/>
  <c r="E467" i="27"/>
  <c r="E469" i="27"/>
  <c r="E471" i="27"/>
  <c r="E473" i="27"/>
  <c r="E13" i="27"/>
  <c r="D15" i="27"/>
  <c r="D17" i="27"/>
  <c r="D19" i="27"/>
  <c r="D21" i="27"/>
  <c r="D23" i="27"/>
  <c r="D25" i="27"/>
  <c r="D27" i="27"/>
  <c r="D29" i="27"/>
  <c r="D31" i="27"/>
  <c r="D33" i="27"/>
  <c r="D35" i="27"/>
  <c r="D37" i="27"/>
  <c r="D39" i="27"/>
  <c r="D41" i="27"/>
  <c r="D43" i="27"/>
  <c r="D45" i="27"/>
  <c r="D47" i="27"/>
  <c r="D49" i="27"/>
  <c r="D51" i="27"/>
  <c r="D53" i="27"/>
  <c r="D55" i="27"/>
  <c r="D57" i="27"/>
  <c r="D59" i="27"/>
  <c r="D61" i="27"/>
  <c r="D63" i="27"/>
  <c r="D65" i="27"/>
  <c r="D67" i="27"/>
  <c r="D69" i="27"/>
  <c r="D71" i="27"/>
  <c r="D73" i="27"/>
  <c r="D75" i="27"/>
  <c r="D77" i="27"/>
  <c r="D79" i="27"/>
  <c r="D81" i="27"/>
  <c r="D83" i="27"/>
  <c r="D85" i="27"/>
  <c r="D87" i="27"/>
  <c r="D89" i="27"/>
  <c r="D91" i="27"/>
  <c r="D93" i="27"/>
  <c r="D95" i="27"/>
  <c r="D97" i="27"/>
  <c r="D99" i="27"/>
  <c r="D101" i="27"/>
  <c r="D103" i="27"/>
  <c r="D105" i="27"/>
  <c r="D107" i="27"/>
  <c r="D109" i="27"/>
  <c r="D111" i="27"/>
  <c r="D113" i="27"/>
  <c r="D115" i="27"/>
  <c r="D117" i="27"/>
  <c r="D119" i="27"/>
  <c r="D121" i="27"/>
  <c r="D123" i="27"/>
  <c r="D125" i="27"/>
  <c r="D127" i="27"/>
  <c r="D129" i="27"/>
  <c r="D131" i="27"/>
  <c r="D133" i="27"/>
  <c r="D135" i="27"/>
  <c r="D137" i="27"/>
  <c r="D139" i="27"/>
  <c r="D141" i="27"/>
  <c r="D143" i="27"/>
  <c r="D145" i="27"/>
  <c r="D147" i="27"/>
  <c r="D149" i="27"/>
  <c r="D151" i="27"/>
  <c r="D153" i="27"/>
  <c r="D155" i="27"/>
  <c r="D157" i="27"/>
  <c r="D159" i="27"/>
  <c r="D161" i="27"/>
  <c r="D163" i="27"/>
  <c r="D165" i="27"/>
  <c r="D167" i="27"/>
  <c r="D169" i="27"/>
  <c r="D171" i="27"/>
  <c r="D173" i="27"/>
  <c r="D175" i="27"/>
  <c r="D177" i="27"/>
  <c r="D179" i="27"/>
  <c r="D181" i="27"/>
  <c r="D183" i="27"/>
  <c r="D185" i="27"/>
  <c r="D187" i="27"/>
  <c r="D189" i="27"/>
  <c r="D191" i="27"/>
  <c r="D193" i="27"/>
  <c r="D195" i="27"/>
  <c r="D197" i="27"/>
  <c r="D199" i="27"/>
  <c r="D201" i="27"/>
  <c r="D203" i="27"/>
  <c r="D205" i="27"/>
  <c r="D207" i="27"/>
  <c r="D209" i="27"/>
  <c r="D211" i="27"/>
  <c r="D213" i="27"/>
  <c r="D215" i="27"/>
  <c r="D217" i="27"/>
  <c r="D219" i="27"/>
  <c r="D221" i="27"/>
  <c r="D223" i="27"/>
  <c r="D225" i="27"/>
  <c r="D227" i="27"/>
  <c r="D229" i="27"/>
  <c r="D231" i="27"/>
  <c r="D233" i="27"/>
  <c r="D235" i="27"/>
  <c r="D237" i="27"/>
  <c r="D239" i="27"/>
  <c r="D241" i="27"/>
  <c r="D243" i="27"/>
  <c r="D245" i="27"/>
  <c r="D247" i="27"/>
  <c r="D249" i="27"/>
  <c r="D251" i="27"/>
  <c r="D253" i="27"/>
  <c r="D255" i="27"/>
  <c r="D257" i="27"/>
  <c r="D259" i="27"/>
  <c r="D261" i="27"/>
  <c r="D263" i="27"/>
  <c r="D265" i="27"/>
  <c r="D267" i="27"/>
  <c r="D269" i="27"/>
  <c r="D271" i="27"/>
  <c r="D273" i="27"/>
  <c r="D275" i="27"/>
  <c r="D277" i="27"/>
  <c r="D279" i="27"/>
  <c r="D281" i="27"/>
  <c r="D283" i="27"/>
  <c r="D285" i="27"/>
  <c r="D287" i="27"/>
  <c r="D289" i="27"/>
  <c r="D291" i="27"/>
  <c r="D293" i="27"/>
  <c r="D295" i="27"/>
  <c r="D297" i="27"/>
  <c r="D299" i="27"/>
  <c r="D301" i="27"/>
  <c r="D303" i="27"/>
  <c r="D305" i="27"/>
  <c r="D307" i="27"/>
  <c r="D309" i="27"/>
  <c r="D311" i="27"/>
  <c r="D313" i="27"/>
  <c r="D315" i="27"/>
  <c r="D317" i="27"/>
  <c r="D319" i="27"/>
  <c r="D321" i="27"/>
  <c r="D323" i="27"/>
  <c r="D325" i="27"/>
  <c r="D327" i="27"/>
  <c r="D329" i="27"/>
  <c r="D331" i="27"/>
  <c r="D333" i="27"/>
  <c r="D335" i="27"/>
  <c r="D337" i="27"/>
  <c r="D339" i="27"/>
  <c r="D341" i="27"/>
  <c r="D343" i="27"/>
  <c r="D345" i="27"/>
  <c r="D347" i="27"/>
  <c r="D349" i="27"/>
  <c r="D351" i="27"/>
  <c r="D353" i="27"/>
  <c r="D355" i="27"/>
  <c r="D357" i="27"/>
  <c r="D359" i="27"/>
  <c r="D361" i="27"/>
  <c r="D363" i="27"/>
  <c r="D365" i="27"/>
  <c r="D367" i="27"/>
  <c r="D369" i="27"/>
  <c r="D371" i="27"/>
  <c r="D373" i="27"/>
  <c r="D375" i="27"/>
  <c r="D377" i="27"/>
  <c r="D379" i="27"/>
  <c r="D381" i="27"/>
  <c r="D383" i="27"/>
  <c r="D385" i="27"/>
  <c r="D387" i="27"/>
  <c r="D389" i="27"/>
  <c r="D391" i="27"/>
  <c r="D393" i="27"/>
  <c r="D395" i="27"/>
  <c r="D397" i="27"/>
  <c r="D399" i="27"/>
  <c r="D401" i="27"/>
  <c r="D403" i="27"/>
  <c r="D405" i="27"/>
  <c r="D407" i="27"/>
  <c r="D409" i="27"/>
  <c r="D411" i="27"/>
  <c r="D413" i="27"/>
  <c r="D415" i="27"/>
  <c r="D417" i="27"/>
  <c r="D419" i="27"/>
  <c r="D421" i="27"/>
  <c r="D423" i="27"/>
  <c r="D425" i="27"/>
  <c r="D427" i="27"/>
  <c r="D429" i="27"/>
  <c r="D431" i="27"/>
  <c r="D433" i="27"/>
  <c r="D435" i="27"/>
  <c r="D437" i="27"/>
  <c r="D439" i="27"/>
  <c r="D441" i="27"/>
  <c r="D443" i="27"/>
  <c r="D445" i="27"/>
  <c r="D447" i="27"/>
  <c r="D449" i="27"/>
  <c r="D451" i="27"/>
  <c r="D453" i="27"/>
  <c r="D455" i="27"/>
  <c r="D457" i="27"/>
  <c r="D459" i="27"/>
  <c r="D461" i="27"/>
  <c r="D463" i="27"/>
  <c r="D465" i="27"/>
  <c r="D467" i="27"/>
  <c r="D469" i="27"/>
  <c r="D471" i="27"/>
  <c r="D473" i="27"/>
  <c r="D13" i="27"/>
  <c r="C371" i="27"/>
  <c r="C373" i="27"/>
  <c r="C375" i="27"/>
  <c r="C377" i="27"/>
  <c r="C379" i="27"/>
  <c r="C381" i="27"/>
  <c r="C383" i="27"/>
  <c r="C385" i="27"/>
  <c r="C387" i="27"/>
  <c r="C389" i="27"/>
  <c r="C391" i="27"/>
  <c r="C393" i="27"/>
  <c r="C395" i="27"/>
  <c r="C397" i="27"/>
  <c r="C399" i="27"/>
  <c r="C401" i="27"/>
  <c r="C403" i="27"/>
  <c r="C405" i="27"/>
  <c r="C407" i="27"/>
  <c r="C409" i="27"/>
  <c r="C411" i="27"/>
  <c r="C413" i="27"/>
  <c r="C415" i="27"/>
  <c r="C417" i="27"/>
  <c r="C419" i="27"/>
  <c r="C421" i="27"/>
  <c r="C423" i="27"/>
  <c r="C425" i="27"/>
  <c r="C427" i="27"/>
  <c r="C429" i="27"/>
  <c r="C431" i="27"/>
  <c r="C433" i="27"/>
  <c r="C435" i="27"/>
  <c r="C437" i="27"/>
  <c r="C439" i="27"/>
  <c r="C441" i="27"/>
  <c r="C443" i="27"/>
  <c r="C445" i="27"/>
  <c r="C447" i="27"/>
  <c r="C449" i="27"/>
  <c r="C451" i="27"/>
  <c r="C453" i="27"/>
  <c r="C455" i="27"/>
  <c r="C457" i="27"/>
  <c r="C459" i="27"/>
  <c r="C461" i="27"/>
  <c r="C463" i="27"/>
  <c r="C465" i="27"/>
  <c r="C467" i="27"/>
  <c r="C469" i="27"/>
  <c r="C471" i="27"/>
  <c r="C473" i="27"/>
  <c r="C311" i="27"/>
  <c r="C313" i="27"/>
  <c r="C315" i="27"/>
  <c r="C317" i="27"/>
  <c r="C319" i="27"/>
  <c r="C321" i="27"/>
  <c r="C323" i="27"/>
  <c r="C325" i="27"/>
  <c r="C327" i="27"/>
  <c r="C329" i="27"/>
  <c r="C331" i="27"/>
  <c r="C333" i="27"/>
  <c r="C335" i="27"/>
  <c r="C337" i="27"/>
  <c r="C339" i="27"/>
  <c r="C341" i="27"/>
  <c r="C343" i="27"/>
  <c r="C345" i="27"/>
  <c r="C347" i="27"/>
  <c r="C349" i="27"/>
  <c r="C351" i="27"/>
  <c r="C353" i="27"/>
  <c r="C355" i="27"/>
  <c r="C357" i="27"/>
  <c r="C359" i="27"/>
  <c r="C361" i="27"/>
  <c r="C363" i="27"/>
  <c r="C365" i="27"/>
  <c r="C367" i="27"/>
  <c r="C369" i="27"/>
  <c r="C15" i="27"/>
  <c r="C17" i="27"/>
  <c r="C19" i="27"/>
  <c r="C21" i="27"/>
  <c r="C23" i="27"/>
  <c r="C25" i="27"/>
  <c r="C27" i="27"/>
  <c r="C29" i="27"/>
  <c r="C31" i="27"/>
  <c r="C33" i="27"/>
  <c r="C35" i="27"/>
  <c r="C37" i="27"/>
  <c r="C39" i="27"/>
  <c r="C41" i="27"/>
  <c r="C43" i="27"/>
  <c r="C45" i="27"/>
  <c r="C47" i="27"/>
  <c r="C49" i="27"/>
  <c r="C51" i="27"/>
  <c r="C53" i="27"/>
  <c r="C55" i="27"/>
  <c r="C57" i="27"/>
  <c r="C59" i="27"/>
  <c r="C61" i="27"/>
  <c r="C63" i="27"/>
  <c r="C65" i="27"/>
  <c r="C67" i="27"/>
  <c r="C69" i="27"/>
  <c r="C71" i="27"/>
  <c r="C73" i="27"/>
  <c r="C75" i="27"/>
  <c r="C77" i="27"/>
  <c r="C79" i="27"/>
  <c r="C81" i="27"/>
  <c r="C83" i="27"/>
  <c r="C85" i="27"/>
  <c r="C87" i="27"/>
  <c r="C89" i="27"/>
  <c r="C91" i="27"/>
  <c r="C93" i="27"/>
  <c r="C95" i="27"/>
  <c r="C97" i="27"/>
  <c r="C99" i="27"/>
  <c r="C101" i="27"/>
  <c r="C103" i="27"/>
  <c r="C105" i="27"/>
  <c r="C107" i="27"/>
  <c r="C109" i="27"/>
  <c r="C111" i="27"/>
  <c r="C113" i="27"/>
  <c r="C115" i="27"/>
  <c r="C117" i="27"/>
  <c r="C119" i="27"/>
  <c r="C121" i="27"/>
  <c r="C123" i="27"/>
  <c r="C125" i="27"/>
  <c r="C127" i="27"/>
  <c r="C129" i="27"/>
  <c r="C131" i="27"/>
  <c r="C133" i="27"/>
  <c r="C135" i="27"/>
  <c r="C137" i="27"/>
  <c r="C139" i="27"/>
  <c r="C141" i="27"/>
  <c r="C143" i="27"/>
  <c r="C145" i="27"/>
  <c r="C147" i="27"/>
  <c r="C149" i="27"/>
  <c r="C151" i="27"/>
  <c r="C153" i="27"/>
  <c r="C155" i="27"/>
  <c r="C157" i="27"/>
  <c r="C159" i="27"/>
  <c r="C161" i="27"/>
  <c r="C163" i="27"/>
  <c r="C165" i="27"/>
  <c r="C167" i="27"/>
  <c r="C169" i="27"/>
  <c r="C171" i="27"/>
  <c r="C173" i="27"/>
  <c r="C175" i="27"/>
  <c r="C177" i="27"/>
  <c r="C179" i="27"/>
  <c r="C181" i="27"/>
  <c r="C183" i="27"/>
  <c r="C185" i="27"/>
  <c r="C187" i="27"/>
  <c r="C189" i="27"/>
  <c r="C191" i="27"/>
  <c r="C193" i="27"/>
  <c r="C195" i="27"/>
  <c r="C197" i="27"/>
  <c r="C199" i="27"/>
  <c r="C201" i="27"/>
  <c r="C203" i="27"/>
  <c r="C205" i="27"/>
  <c r="C207" i="27"/>
  <c r="C209" i="27"/>
  <c r="C211" i="27"/>
  <c r="C213" i="27"/>
  <c r="C215" i="27"/>
  <c r="C217" i="27"/>
  <c r="C219" i="27"/>
  <c r="C221" i="27"/>
  <c r="C223" i="27"/>
  <c r="C225" i="27"/>
  <c r="C227" i="27"/>
  <c r="C229" i="27"/>
  <c r="C231" i="27"/>
  <c r="C233" i="27"/>
  <c r="C235" i="27"/>
  <c r="C237" i="27"/>
  <c r="C239" i="27"/>
  <c r="C241" i="27"/>
  <c r="C243" i="27"/>
  <c r="C245" i="27"/>
  <c r="C247" i="27"/>
  <c r="C249" i="27"/>
  <c r="C251" i="27"/>
  <c r="C253" i="27"/>
  <c r="C255" i="27"/>
  <c r="C257" i="27"/>
  <c r="C259" i="27"/>
  <c r="C261" i="27"/>
  <c r="C263" i="27"/>
  <c r="C265" i="27"/>
  <c r="C267" i="27"/>
  <c r="C269" i="27"/>
  <c r="C271" i="27"/>
  <c r="C273" i="27"/>
  <c r="C275" i="27"/>
  <c r="C277" i="27"/>
  <c r="C279" i="27"/>
  <c r="C281" i="27"/>
  <c r="C283" i="27"/>
  <c r="C285" i="27"/>
  <c r="C287" i="27"/>
  <c r="C289" i="27"/>
  <c r="C291" i="27"/>
  <c r="C293" i="27"/>
  <c r="C295" i="27"/>
  <c r="C297" i="27"/>
  <c r="C299" i="27"/>
  <c r="C301" i="27"/>
  <c r="C303" i="27"/>
  <c r="C305" i="27"/>
  <c r="C307" i="27"/>
  <c r="C309" i="27"/>
  <c r="C13" i="27"/>
  <c r="H39" i="15" l="1"/>
  <c r="J15" i="24"/>
  <c r="K15" i="24"/>
  <c r="L15" i="24"/>
  <c r="T15" i="24" s="1"/>
  <c r="M15" i="24"/>
  <c r="J16" i="24"/>
  <c r="R16" i="24" s="1"/>
  <c r="K16" i="24"/>
  <c r="L16" i="24"/>
  <c r="T16" i="24" s="1"/>
  <c r="M16" i="24"/>
  <c r="U16" i="24" s="1"/>
  <c r="J17" i="24"/>
  <c r="K17" i="24"/>
  <c r="L17" i="24"/>
  <c r="M17" i="24"/>
  <c r="U17" i="24" s="1"/>
  <c r="J18" i="24"/>
  <c r="R18" i="24" s="1"/>
  <c r="K18" i="24"/>
  <c r="S18" i="24" s="1"/>
  <c r="L18" i="24"/>
  <c r="T18" i="24" s="1"/>
  <c r="M18" i="24"/>
  <c r="U18" i="24" s="1"/>
  <c r="J19" i="24"/>
  <c r="K19" i="24"/>
  <c r="L19" i="24"/>
  <c r="T19" i="24" s="1"/>
  <c r="M19" i="24"/>
  <c r="J20" i="24"/>
  <c r="R20" i="24" s="1"/>
  <c r="K20" i="24"/>
  <c r="L20" i="24"/>
  <c r="T20" i="24" s="1"/>
  <c r="M20" i="24"/>
  <c r="U20" i="24" s="1"/>
  <c r="J21" i="24"/>
  <c r="K21" i="24"/>
  <c r="L21" i="24"/>
  <c r="T21" i="24" s="1"/>
  <c r="M21" i="24"/>
  <c r="U21" i="24" s="1"/>
  <c r="J25" i="24"/>
  <c r="R25" i="24" s="1"/>
  <c r="K25" i="24"/>
  <c r="S25" i="24" s="1"/>
  <c r="L25" i="24"/>
  <c r="T25" i="24" s="1"/>
  <c r="M25" i="24"/>
  <c r="U25" i="24" s="1"/>
  <c r="J26" i="24"/>
  <c r="K26" i="24"/>
  <c r="L26" i="24"/>
  <c r="T26" i="24" s="1"/>
  <c r="M26" i="24"/>
  <c r="J27" i="24"/>
  <c r="K27" i="24"/>
  <c r="L27" i="24"/>
  <c r="T27" i="24" s="1"/>
  <c r="M27" i="24"/>
  <c r="U27" i="24" s="1"/>
  <c r="J28" i="24"/>
  <c r="K28" i="24"/>
  <c r="L28" i="24"/>
  <c r="T28" i="24" s="1"/>
  <c r="M28" i="24"/>
  <c r="U28" i="24" s="1"/>
  <c r="J29" i="24"/>
  <c r="R29" i="24" s="1"/>
  <c r="K29" i="24"/>
  <c r="L29" i="24"/>
  <c r="T29" i="24" s="1"/>
  <c r="M29" i="24"/>
  <c r="U29" i="24" s="1"/>
  <c r="J30" i="24"/>
  <c r="K30" i="24"/>
  <c r="L30" i="24"/>
  <c r="T30" i="24" s="1"/>
  <c r="M30" i="24"/>
  <c r="U30" i="24" s="1"/>
  <c r="J31" i="24"/>
  <c r="R31" i="24" s="1"/>
  <c r="K31" i="24"/>
  <c r="S31" i="24" s="1"/>
  <c r="L31" i="24"/>
  <c r="T31" i="24" s="1"/>
  <c r="M31" i="24"/>
  <c r="J32" i="24"/>
  <c r="K32" i="24"/>
  <c r="L32" i="24"/>
  <c r="T32" i="24" s="1"/>
  <c r="M32" i="24"/>
  <c r="J33" i="24"/>
  <c r="R33" i="24" s="1"/>
  <c r="K33" i="24"/>
  <c r="L33" i="24"/>
  <c r="T33" i="24" s="1"/>
  <c r="M33" i="24"/>
  <c r="U33" i="24" s="1"/>
  <c r="J34" i="24"/>
  <c r="K34" i="24"/>
  <c r="L34" i="24"/>
  <c r="T34" i="24" s="1"/>
  <c r="M34" i="24"/>
  <c r="U34" i="24" s="1"/>
  <c r="R36" i="24"/>
  <c r="T37" i="24"/>
  <c r="U37" i="24"/>
  <c r="R38" i="24"/>
  <c r="S38" i="24"/>
  <c r="T38" i="24"/>
  <c r="U38" i="24"/>
  <c r="J39" i="24"/>
  <c r="R39" i="24" s="1"/>
  <c r="K39" i="24"/>
  <c r="L39" i="24"/>
  <c r="M39" i="24"/>
  <c r="U39" i="24" s="1"/>
  <c r="J40" i="24"/>
  <c r="K40" i="24"/>
  <c r="L40" i="24"/>
  <c r="M40" i="24"/>
  <c r="J41" i="24"/>
  <c r="R41" i="24" s="1"/>
  <c r="K41" i="24"/>
  <c r="S41" i="24" s="1"/>
  <c r="L41" i="24"/>
  <c r="T41" i="24" s="1"/>
  <c r="M41" i="24"/>
  <c r="U41" i="24" s="1"/>
  <c r="J42" i="24"/>
  <c r="R42" i="24" s="1"/>
  <c r="K42" i="24"/>
  <c r="S42" i="24" s="1"/>
  <c r="L42" i="24"/>
  <c r="T42" i="24" s="1"/>
  <c r="M42" i="24"/>
  <c r="U42" i="24" s="1"/>
  <c r="J43" i="24"/>
  <c r="K43" i="24"/>
  <c r="L43" i="24"/>
  <c r="M43" i="24"/>
  <c r="U43" i="24" s="1"/>
  <c r="J44" i="24"/>
  <c r="R44" i="24" s="1"/>
  <c r="K44" i="24"/>
  <c r="L44" i="24"/>
  <c r="M44" i="24"/>
  <c r="U44" i="24" s="1"/>
  <c r="J45" i="24"/>
  <c r="K45" i="24"/>
  <c r="L45" i="24"/>
  <c r="T45" i="24" s="1"/>
  <c r="M45" i="24"/>
  <c r="U45" i="24" s="1"/>
  <c r="J46" i="24"/>
  <c r="R46" i="24" s="1"/>
  <c r="K46" i="24"/>
  <c r="S46" i="24" s="1"/>
  <c r="L46" i="24"/>
  <c r="T46" i="24" s="1"/>
  <c r="M46" i="24"/>
  <c r="U46" i="24" s="1"/>
  <c r="J47" i="24"/>
  <c r="R47" i="24" s="1"/>
  <c r="K47" i="24"/>
  <c r="L47" i="24"/>
  <c r="M47" i="24"/>
  <c r="U47" i="24" s="1"/>
  <c r="J48" i="24"/>
  <c r="K48" i="24"/>
  <c r="L48" i="24"/>
  <c r="T48" i="24" s="1"/>
  <c r="M48" i="24"/>
  <c r="U48" i="24" s="1"/>
  <c r="J49" i="24"/>
  <c r="R49" i="24" s="1"/>
  <c r="K49" i="24"/>
  <c r="S49" i="24" s="1"/>
  <c r="L49" i="24"/>
  <c r="T49" i="24" s="1"/>
  <c r="M49" i="24"/>
  <c r="U49" i="24" s="1"/>
  <c r="J50" i="24"/>
  <c r="K50" i="24"/>
  <c r="L50" i="24"/>
  <c r="M50" i="24"/>
  <c r="J51" i="24"/>
  <c r="R51" i="24" s="1"/>
  <c r="K51" i="24"/>
  <c r="S51" i="24" s="1"/>
  <c r="L51" i="24"/>
  <c r="T51" i="24" s="1"/>
  <c r="M51" i="24"/>
  <c r="U51" i="24" s="1"/>
  <c r="J52" i="24"/>
  <c r="K52" i="24"/>
  <c r="L52" i="24"/>
  <c r="M52" i="24"/>
  <c r="U52" i="24" s="1"/>
  <c r="J53" i="24"/>
  <c r="R53" i="24" s="1"/>
  <c r="K53" i="24"/>
  <c r="L53" i="24"/>
  <c r="M53" i="24"/>
  <c r="U53" i="24" s="1"/>
  <c r="J54" i="24"/>
  <c r="K54" i="24"/>
  <c r="L54" i="24"/>
  <c r="T54" i="24" s="1"/>
  <c r="M54" i="24"/>
  <c r="U54" i="24" s="1"/>
  <c r="J55" i="24"/>
  <c r="R55" i="24" s="1"/>
  <c r="K55" i="24"/>
  <c r="S55" i="24" s="1"/>
  <c r="L55" i="24"/>
  <c r="T55" i="24" s="1"/>
  <c r="M55" i="24"/>
  <c r="U55" i="24" s="1"/>
  <c r="J56" i="24"/>
  <c r="R56" i="24" s="1"/>
  <c r="K56" i="24"/>
  <c r="L56" i="24"/>
  <c r="M56" i="24"/>
  <c r="U56" i="24" s="1"/>
  <c r="J57" i="24"/>
  <c r="K57" i="24"/>
  <c r="L57" i="24"/>
  <c r="T57" i="24" s="1"/>
  <c r="M57" i="24"/>
  <c r="U57" i="24" s="1"/>
  <c r="J58" i="24"/>
  <c r="R58" i="24" s="1"/>
  <c r="K58" i="24"/>
  <c r="S58" i="24" s="1"/>
  <c r="L58" i="24"/>
  <c r="T58" i="24" s="1"/>
  <c r="M58" i="24"/>
  <c r="U58" i="24" s="1"/>
  <c r="J59" i="24"/>
  <c r="K59" i="24"/>
  <c r="L59" i="24"/>
  <c r="M59" i="24"/>
  <c r="U59" i="24" s="1"/>
  <c r="J60" i="24"/>
  <c r="R60" i="24" s="1"/>
  <c r="K60" i="24"/>
  <c r="L60" i="24"/>
  <c r="M60" i="24"/>
  <c r="U60" i="24" s="1"/>
  <c r="J61" i="24"/>
  <c r="R61" i="24" s="1"/>
  <c r="K61" i="24"/>
  <c r="S61" i="24" s="1"/>
  <c r="L61" i="24"/>
  <c r="T61" i="24" s="1"/>
  <c r="M61" i="24"/>
  <c r="U61" i="24" s="1"/>
  <c r="J62" i="24"/>
  <c r="K62" i="24"/>
  <c r="L62" i="24"/>
  <c r="M62" i="24"/>
  <c r="U62" i="24" s="1"/>
  <c r="J63" i="24"/>
  <c r="R63" i="24" s="1"/>
  <c r="K63" i="24"/>
  <c r="L63" i="24"/>
  <c r="M63" i="24"/>
  <c r="U63" i="24" s="1"/>
  <c r="J64" i="24"/>
  <c r="K64" i="24"/>
  <c r="L64" i="24"/>
  <c r="M64" i="24"/>
  <c r="J65" i="24"/>
  <c r="R65" i="24" s="1"/>
  <c r="K65" i="24"/>
  <c r="S65" i="24" s="1"/>
  <c r="L65" i="24"/>
  <c r="T65" i="24" s="1"/>
  <c r="M65" i="24"/>
  <c r="U65" i="24" s="1"/>
  <c r="J66" i="24"/>
  <c r="R66" i="24" s="1"/>
  <c r="K66" i="24"/>
  <c r="L66" i="24"/>
  <c r="M66" i="24"/>
  <c r="U66" i="24" s="1"/>
  <c r="J67" i="24"/>
  <c r="K67" i="24"/>
  <c r="L67" i="24"/>
  <c r="T67" i="24" s="1"/>
  <c r="M67" i="24"/>
  <c r="U67" i="24" s="1"/>
  <c r="J68" i="24"/>
  <c r="R68" i="24" s="1"/>
  <c r="K68" i="24"/>
  <c r="S68" i="24" s="1"/>
  <c r="L68" i="24"/>
  <c r="T68" i="24" s="1"/>
  <c r="M68" i="24"/>
  <c r="U68" i="24" s="1"/>
  <c r="J69" i="24"/>
  <c r="K69" i="24"/>
  <c r="L69" i="24"/>
  <c r="M69" i="24"/>
  <c r="U69" i="24" s="1"/>
  <c r="J70" i="24"/>
  <c r="R70" i="24" s="1"/>
  <c r="K70" i="24"/>
  <c r="L70" i="24"/>
  <c r="M70" i="24"/>
  <c r="J71" i="24"/>
  <c r="K71" i="24"/>
  <c r="L71" i="24"/>
  <c r="T71" i="24" s="1"/>
  <c r="M71" i="24"/>
  <c r="U71" i="24" s="1"/>
  <c r="J72" i="24"/>
  <c r="R72" i="24" s="1"/>
  <c r="K72" i="24"/>
  <c r="S72" i="24" s="1"/>
  <c r="L72" i="24"/>
  <c r="T72" i="24" s="1"/>
  <c r="M72" i="24"/>
  <c r="U72" i="24" s="1"/>
  <c r="J73" i="24"/>
  <c r="K73" i="24"/>
  <c r="L73" i="24"/>
  <c r="M73" i="24"/>
  <c r="U73" i="24" s="1"/>
  <c r="J74" i="24"/>
  <c r="R74" i="24" s="1"/>
  <c r="K74" i="24"/>
  <c r="L74" i="24"/>
  <c r="M74" i="24"/>
  <c r="U74" i="24" s="1"/>
  <c r="J75" i="24"/>
  <c r="K75" i="24"/>
  <c r="L75" i="24"/>
  <c r="T75" i="24" s="1"/>
  <c r="M75" i="24"/>
  <c r="U75" i="24" s="1"/>
  <c r="J76" i="24"/>
  <c r="R76" i="24" s="1"/>
  <c r="K76" i="24"/>
  <c r="L76" i="24"/>
  <c r="M76" i="24"/>
  <c r="U76" i="24" s="1"/>
  <c r="J77" i="24"/>
  <c r="K77" i="24"/>
  <c r="L77" i="24"/>
  <c r="T77" i="24" s="1"/>
  <c r="M77" i="24"/>
  <c r="U77" i="24" s="1"/>
  <c r="J78" i="24"/>
  <c r="R78" i="24" s="1"/>
  <c r="K78" i="24"/>
  <c r="S78" i="24" s="1"/>
  <c r="L78" i="24"/>
  <c r="T78" i="24" s="1"/>
  <c r="M78" i="24"/>
  <c r="J79" i="24"/>
  <c r="K79" i="24"/>
  <c r="L79" i="24"/>
  <c r="M79" i="24"/>
  <c r="U79" i="24" s="1"/>
  <c r="J80" i="24"/>
  <c r="R80" i="24" s="1"/>
  <c r="K80" i="24"/>
  <c r="L80" i="24"/>
  <c r="M80" i="24"/>
  <c r="U80" i="24" s="1"/>
  <c r="J81" i="24"/>
  <c r="R81" i="24" s="1"/>
  <c r="K81" i="24"/>
  <c r="L81" i="24"/>
  <c r="M81" i="24"/>
  <c r="U81" i="24" s="1"/>
  <c r="J82" i="24"/>
  <c r="K82" i="24"/>
  <c r="L82" i="24"/>
  <c r="T82" i="24" s="1"/>
  <c r="M82" i="24"/>
  <c r="U82" i="24" s="1"/>
  <c r="J83" i="24"/>
  <c r="R83" i="24" s="1"/>
  <c r="K83" i="24"/>
  <c r="S83" i="24" s="1"/>
  <c r="L83" i="24"/>
  <c r="T83" i="24" s="1"/>
  <c r="M83" i="24"/>
  <c r="U83" i="24" s="1"/>
  <c r="J84" i="24"/>
  <c r="K84" i="24"/>
  <c r="L84" i="24"/>
  <c r="M84" i="24"/>
  <c r="U84" i="24" s="1"/>
  <c r="J85" i="24"/>
  <c r="R85" i="24" s="1"/>
  <c r="K85" i="24"/>
  <c r="L85" i="24"/>
  <c r="M85" i="24"/>
  <c r="U85" i="24" s="1"/>
  <c r="J86" i="24"/>
  <c r="K86" i="24"/>
  <c r="L86" i="24"/>
  <c r="T86" i="24" s="1"/>
  <c r="M86" i="24"/>
  <c r="U86" i="24" s="1"/>
  <c r="J87" i="24"/>
  <c r="R87" i="24" s="1"/>
  <c r="K87" i="24"/>
  <c r="S87" i="24" s="1"/>
  <c r="L87" i="24"/>
  <c r="T87" i="24" s="1"/>
  <c r="M87" i="24"/>
  <c r="U87" i="24" s="1"/>
  <c r="J88" i="24"/>
  <c r="K88" i="24"/>
  <c r="L88" i="24"/>
  <c r="M88" i="24"/>
  <c r="J89" i="24"/>
  <c r="R89" i="24" s="1"/>
  <c r="K89" i="24"/>
  <c r="L89" i="24"/>
  <c r="M89" i="24"/>
  <c r="U89" i="24" s="1"/>
  <c r="J90" i="24"/>
  <c r="K90" i="24"/>
  <c r="L90" i="24"/>
  <c r="M90" i="24"/>
  <c r="U90" i="24" s="1"/>
  <c r="J91" i="24"/>
  <c r="R91" i="24" s="1"/>
  <c r="K91" i="24"/>
  <c r="L91" i="24"/>
  <c r="M91" i="24"/>
  <c r="U91" i="24" s="1"/>
  <c r="J92" i="24"/>
  <c r="K92" i="24"/>
  <c r="L92" i="24"/>
  <c r="T92" i="24" s="1"/>
  <c r="M92" i="24"/>
  <c r="U92" i="24" s="1"/>
  <c r="J93" i="24"/>
  <c r="R93" i="24" s="1"/>
  <c r="K93" i="24"/>
  <c r="S93" i="24" s="1"/>
  <c r="L93" i="24"/>
  <c r="T93" i="24" s="1"/>
  <c r="M93" i="24"/>
  <c r="U93" i="24" s="1"/>
  <c r="J94" i="24"/>
  <c r="K94" i="24"/>
  <c r="L94" i="24"/>
  <c r="M94" i="24"/>
  <c r="U94" i="24" s="1"/>
  <c r="J95" i="24"/>
  <c r="R95" i="24" s="1"/>
  <c r="K95" i="24"/>
  <c r="S95" i="24" s="1"/>
  <c r="L95" i="24"/>
  <c r="T95" i="24" s="1"/>
  <c r="M95" i="24"/>
  <c r="U95" i="24" s="1"/>
  <c r="J96" i="24"/>
  <c r="K96" i="24"/>
  <c r="L96" i="24"/>
  <c r="M96" i="24"/>
  <c r="U96" i="24" s="1"/>
  <c r="J97" i="24"/>
  <c r="R97" i="24" s="1"/>
  <c r="K97" i="24"/>
  <c r="L97" i="24"/>
  <c r="M97" i="24"/>
  <c r="U97" i="24" s="1"/>
  <c r="J98" i="24"/>
  <c r="K98" i="24"/>
  <c r="L98" i="24"/>
  <c r="T98" i="24" s="1"/>
  <c r="M98" i="24"/>
  <c r="U98" i="24" s="1"/>
  <c r="J99" i="24"/>
  <c r="R99" i="24" s="1"/>
  <c r="K99" i="24"/>
  <c r="L99" i="24"/>
  <c r="T99" i="24" s="1"/>
  <c r="M99" i="24"/>
  <c r="U99" i="24" s="1"/>
  <c r="J100" i="24"/>
  <c r="K100" i="24"/>
  <c r="L100" i="24"/>
  <c r="M100" i="24"/>
  <c r="U100" i="24" s="1"/>
  <c r="J101" i="24"/>
  <c r="R101" i="24" s="1"/>
  <c r="K101" i="24"/>
  <c r="S101" i="24" s="1"/>
  <c r="L101" i="24"/>
  <c r="T101" i="24" s="1"/>
  <c r="M101" i="24"/>
  <c r="U101" i="24" s="1"/>
  <c r="J102" i="24"/>
  <c r="K102" i="24"/>
  <c r="L102" i="24"/>
  <c r="M102" i="24"/>
  <c r="J103" i="24"/>
  <c r="R103" i="24" s="1"/>
  <c r="K103" i="24"/>
  <c r="L103" i="24"/>
  <c r="T103" i="24" s="1"/>
  <c r="M103" i="24"/>
  <c r="U103" i="24" s="1"/>
  <c r="J104" i="24"/>
  <c r="K104" i="24"/>
  <c r="L104" i="24"/>
  <c r="M104" i="24"/>
  <c r="U104" i="24" s="1"/>
  <c r="J105" i="24"/>
  <c r="R105" i="24" s="1"/>
  <c r="K105" i="24"/>
  <c r="L105" i="24"/>
  <c r="T105" i="24" s="1"/>
  <c r="M105" i="24"/>
  <c r="U105" i="24" s="1"/>
  <c r="J106" i="24"/>
  <c r="K106" i="24"/>
  <c r="L106" i="24"/>
  <c r="T106" i="24" s="1"/>
  <c r="M106" i="24"/>
  <c r="U106" i="24" s="1"/>
  <c r="J107" i="24"/>
  <c r="R107" i="24" s="1"/>
  <c r="K107" i="24"/>
  <c r="S107" i="24" s="1"/>
  <c r="L107" i="24"/>
  <c r="T107" i="24" s="1"/>
  <c r="M107" i="24"/>
  <c r="U107" i="24" s="1"/>
  <c r="J108" i="24"/>
  <c r="K108" i="24"/>
  <c r="L108" i="24"/>
  <c r="M108" i="24"/>
  <c r="U108" i="24" s="1"/>
  <c r="J109" i="24"/>
  <c r="R109" i="24" s="1"/>
  <c r="K109" i="24"/>
  <c r="S109" i="24" s="1"/>
  <c r="L109" i="24"/>
  <c r="T109" i="24" s="1"/>
  <c r="M109" i="24"/>
  <c r="U109" i="24" s="1"/>
  <c r="J110" i="24"/>
  <c r="K110" i="24"/>
  <c r="L110" i="24"/>
  <c r="M110" i="24"/>
  <c r="U110" i="24" s="1"/>
  <c r="J111" i="24"/>
  <c r="R111" i="24" s="1"/>
  <c r="K111" i="24"/>
  <c r="L111" i="24"/>
  <c r="T111" i="24" s="1"/>
  <c r="M111" i="24"/>
  <c r="U111" i="24" s="1"/>
  <c r="J15" i="25"/>
  <c r="K15" i="25"/>
  <c r="S15" i="25" s="1"/>
  <c r="L15" i="25"/>
  <c r="T15" i="25" s="1"/>
  <c r="M15" i="25"/>
  <c r="U15" i="25" s="1"/>
  <c r="J16" i="25"/>
  <c r="R16" i="25" s="1"/>
  <c r="K16" i="25"/>
  <c r="S16" i="25" s="1"/>
  <c r="L16" i="25"/>
  <c r="T16" i="25" s="1"/>
  <c r="M16" i="25"/>
  <c r="U16" i="25" s="1"/>
  <c r="J17" i="25"/>
  <c r="K17" i="25"/>
  <c r="L17" i="25"/>
  <c r="M17" i="25"/>
  <c r="J18" i="25"/>
  <c r="K18" i="25"/>
  <c r="L18" i="25"/>
  <c r="T18" i="25" s="1"/>
  <c r="M18" i="25"/>
  <c r="U18" i="25" s="1"/>
  <c r="J19" i="25"/>
  <c r="K19" i="25"/>
  <c r="S19" i="25" s="1"/>
  <c r="L19" i="25"/>
  <c r="T19" i="25" s="1"/>
  <c r="M19" i="25"/>
  <c r="U19" i="25" s="1"/>
  <c r="J20" i="25"/>
  <c r="R20" i="25" s="1"/>
  <c r="K20" i="25"/>
  <c r="S20" i="25" s="1"/>
  <c r="L20" i="25"/>
  <c r="T20" i="25" s="1"/>
  <c r="M20" i="25"/>
  <c r="U20" i="25" s="1"/>
  <c r="J21" i="25"/>
  <c r="K21" i="25"/>
  <c r="L21" i="25"/>
  <c r="M21" i="25"/>
  <c r="J22" i="25"/>
  <c r="R22" i="25" s="1"/>
  <c r="K22" i="25"/>
  <c r="L22" i="25"/>
  <c r="T22" i="25" s="1"/>
  <c r="M22" i="25"/>
  <c r="U22" i="25" s="1"/>
  <c r="J23" i="25"/>
  <c r="K23" i="25"/>
  <c r="S23" i="25" s="1"/>
  <c r="L23" i="25"/>
  <c r="T23" i="25" s="1"/>
  <c r="M23" i="25"/>
  <c r="U23" i="25" s="1"/>
  <c r="J24" i="25"/>
  <c r="R24" i="25" s="1"/>
  <c r="K24" i="25"/>
  <c r="S24" i="25" s="1"/>
  <c r="L24" i="25"/>
  <c r="T24" i="25" s="1"/>
  <c r="M24" i="25"/>
  <c r="J25" i="25"/>
  <c r="K25" i="25"/>
  <c r="L25" i="25"/>
  <c r="M25" i="25"/>
  <c r="J26" i="25"/>
  <c r="K26" i="25"/>
  <c r="L26" i="25"/>
  <c r="T26" i="25" s="1"/>
  <c r="M26" i="25"/>
  <c r="U26" i="25" s="1"/>
  <c r="J27" i="25"/>
  <c r="K27" i="25"/>
  <c r="S27" i="25" s="1"/>
  <c r="L27" i="25"/>
  <c r="T27" i="25" s="1"/>
  <c r="M27" i="25"/>
  <c r="U27" i="25" s="1"/>
  <c r="J28" i="25"/>
  <c r="R28" i="25" s="1"/>
  <c r="K28" i="25"/>
  <c r="S28" i="25" s="1"/>
  <c r="L28" i="25"/>
  <c r="T28" i="25" s="1"/>
  <c r="M28" i="25"/>
  <c r="U28" i="25" s="1"/>
  <c r="J29" i="25"/>
  <c r="K29" i="25"/>
  <c r="L29" i="25"/>
  <c r="M29" i="25"/>
  <c r="J30" i="25"/>
  <c r="R30" i="25" s="1"/>
  <c r="K30" i="25"/>
  <c r="L30" i="25"/>
  <c r="T30" i="25" s="1"/>
  <c r="M30" i="25"/>
  <c r="J31" i="25"/>
  <c r="K31" i="25"/>
  <c r="S31" i="25" s="1"/>
  <c r="L31" i="25"/>
  <c r="M31" i="25"/>
  <c r="J32" i="25"/>
  <c r="R32" i="25" s="1"/>
  <c r="K32" i="25"/>
  <c r="S32" i="25" s="1"/>
  <c r="L32" i="25"/>
  <c r="T32" i="25" s="1"/>
  <c r="M32" i="25"/>
  <c r="U32" i="25" s="1"/>
  <c r="J33" i="25"/>
  <c r="K33" i="25"/>
  <c r="L33" i="25"/>
  <c r="T33" i="25" s="1"/>
  <c r="M33" i="25"/>
  <c r="J34" i="25"/>
  <c r="R34" i="25" s="1"/>
  <c r="K34" i="25"/>
  <c r="L34" i="25"/>
  <c r="T34" i="25" s="1"/>
  <c r="M34" i="25"/>
  <c r="U34" i="25" s="1"/>
  <c r="J35" i="25"/>
  <c r="K35" i="25"/>
  <c r="S35" i="25" s="1"/>
  <c r="L35" i="25"/>
  <c r="M35" i="25"/>
  <c r="U35" i="25" s="1"/>
  <c r="J36" i="25"/>
  <c r="R36" i="25" s="1"/>
  <c r="K36" i="25"/>
  <c r="S36" i="25" s="1"/>
  <c r="L36" i="25"/>
  <c r="T36" i="25" s="1"/>
  <c r="M36" i="25"/>
  <c r="J37" i="25"/>
  <c r="K37" i="25"/>
  <c r="L37" i="25"/>
  <c r="M37" i="25"/>
  <c r="J38" i="25"/>
  <c r="K38" i="25"/>
  <c r="L38" i="25"/>
  <c r="T38" i="25" s="1"/>
  <c r="M38" i="25"/>
  <c r="U38" i="25" s="1"/>
  <c r="J39" i="25"/>
  <c r="K39" i="25"/>
  <c r="S39" i="25" s="1"/>
  <c r="L39" i="25"/>
  <c r="T39" i="25" s="1"/>
  <c r="M39" i="25"/>
  <c r="U39" i="25" s="1"/>
  <c r="J40" i="25"/>
  <c r="R40" i="25" s="1"/>
  <c r="K40" i="25"/>
  <c r="S40" i="25" s="1"/>
  <c r="L40" i="25"/>
  <c r="T40" i="25" s="1"/>
  <c r="M40" i="25"/>
  <c r="U40" i="25" s="1"/>
  <c r="J41" i="25"/>
  <c r="K41" i="25"/>
  <c r="L41" i="25"/>
  <c r="M41" i="25"/>
  <c r="J42" i="25"/>
  <c r="R42" i="25" s="1"/>
  <c r="K42" i="25"/>
  <c r="L42" i="25"/>
  <c r="T42" i="25" s="1"/>
  <c r="M42" i="25"/>
  <c r="U42" i="25" s="1"/>
  <c r="J43" i="25"/>
  <c r="K43" i="25"/>
  <c r="S43" i="25" s="1"/>
  <c r="L43" i="25"/>
  <c r="T43" i="25" s="1"/>
  <c r="M43" i="25"/>
  <c r="U43" i="25" s="1"/>
  <c r="J44" i="25"/>
  <c r="R44" i="25" s="1"/>
  <c r="K44" i="25"/>
  <c r="S44" i="25" s="1"/>
  <c r="L44" i="25"/>
  <c r="T44" i="25" s="1"/>
  <c r="M44" i="25"/>
  <c r="U44" i="25" s="1"/>
  <c r="J45" i="25"/>
  <c r="K45" i="25"/>
  <c r="L45" i="25"/>
  <c r="M45" i="25"/>
  <c r="J46" i="25"/>
  <c r="R46" i="25" s="1"/>
  <c r="K46" i="25"/>
  <c r="L46" i="25"/>
  <c r="T46" i="25" s="1"/>
  <c r="M46" i="25"/>
  <c r="U46" i="25" s="1"/>
  <c r="J47" i="25"/>
  <c r="K47" i="25"/>
  <c r="S47" i="25" s="1"/>
  <c r="L47" i="25"/>
  <c r="M47" i="25"/>
  <c r="U47" i="25" s="1"/>
  <c r="J48" i="25"/>
  <c r="R48" i="25" s="1"/>
  <c r="K48" i="25"/>
  <c r="S48" i="25" s="1"/>
  <c r="L48" i="25"/>
  <c r="T48" i="25" s="1"/>
  <c r="M48" i="25"/>
  <c r="U48" i="25" s="1"/>
  <c r="J49" i="25"/>
  <c r="K49" i="25"/>
  <c r="L49" i="25"/>
  <c r="M49" i="25"/>
  <c r="J50" i="25"/>
  <c r="R50" i="25" s="1"/>
  <c r="K50" i="25"/>
  <c r="L50" i="25"/>
  <c r="T50" i="25" s="1"/>
  <c r="M50" i="25"/>
  <c r="U50" i="25" s="1"/>
  <c r="J51" i="25"/>
  <c r="K51" i="25"/>
  <c r="S51" i="25" s="1"/>
  <c r="L51" i="25"/>
  <c r="T51" i="25" s="1"/>
  <c r="M51" i="25"/>
  <c r="U51" i="25" s="1"/>
  <c r="J52" i="25"/>
  <c r="R52" i="25" s="1"/>
  <c r="K52" i="25"/>
  <c r="S52" i="25" s="1"/>
  <c r="L52" i="25"/>
  <c r="T52" i="25" s="1"/>
  <c r="M52" i="25"/>
  <c r="U52" i="25" s="1"/>
  <c r="J53" i="25"/>
  <c r="K53" i="25"/>
  <c r="L53" i="25"/>
  <c r="M53" i="25"/>
  <c r="J54" i="25"/>
  <c r="K54" i="25"/>
  <c r="L54" i="25"/>
  <c r="T54" i="25" s="1"/>
  <c r="M54" i="25"/>
  <c r="U54" i="25" s="1"/>
  <c r="J55" i="25"/>
  <c r="K55" i="25"/>
  <c r="S55" i="25" s="1"/>
  <c r="L55" i="25"/>
  <c r="M55" i="25"/>
  <c r="J56" i="25"/>
  <c r="R56" i="25" s="1"/>
  <c r="K56" i="25"/>
  <c r="S56" i="25" s="1"/>
  <c r="L56" i="25"/>
  <c r="T56" i="25" s="1"/>
  <c r="M56" i="25"/>
  <c r="U56" i="25" s="1"/>
  <c r="J57" i="25"/>
  <c r="K57" i="25"/>
  <c r="L57" i="25"/>
  <c r="M57" i="25"/>
  <c r="J58" i="25"/>
  <c r="R58" i="25" s="1"/>
  <c r="K58" i="25"/>
  <c r="L58" i="25"/>
  <c r="T58" i="25" s="1"/>
  <c r="M58" i="25"/>
  <c r="U58" i="25" s="1"/>
  <c r="J59" i="25"/>
  <c r="K59" i="25"/>
  <c r="S59" i="25" s="1"/>
  <c r="L59" i="25"/>
  <c r="M59" i="25"/>
  <c r="U59" i="25" s="1"/>
  <c r="J60" i="25"/>
  <c r="R60" i="25" s="1"/>
  <c r="K60" i="25"/>
  <c r="S60" i="25" s="1"/>
  <c r="L60" i="25"/>
  <c r="T60" i="25" s="1"/>
  <c r="M60" i="25"/>
  <c r="U60" i="25" s="1"/>
  <c r="J61" i="25"/>
  <c r="K61" i="25"/>
  <c r="L61" i="25"/>
  <c r="M61" i="25"/>
  <c r="J62" i="25"/>
  <c r="R62" i="25" s="1"/>
  <c r="K62" i="25"/>
  <c r="L62" i="25"/>
  <c r="T62" i="25" s="1"/>
  <c r="M62" i="25"/>
  <c r="U62" i="25" s="1"/>
  <c r="J63" i="25"/>
  <c r="K63" i="25"/>
  <c r="S63" i="25" s="1"/>
  <c r="L63" i="25"/>
  <c r="T63" i="25" s="1"/>
  <c r="M63" i="25"/>
  <c r="U63" i="25" s="1"/>
  <c r="J64" i="25"/>
  <c r="R64" i="25" s="1"/>
  <c r="K64" i="25"/>
  <c r="S64" i="25" s="1"/>
  <c r="L64" i="25"/>
  <c r="T64" i="25" s="1"/>
  <c r="M64" i="25"/>
  <c r="U64" i="25" s="1"/>
  <c r="J65" i="25"/>
  <c r="K65" i="25"/>
  <c r="L65" i="25"/>
  <c r="M65" i="25"/>
  <c r="J66" i="25"/>
  <c r="R66" i="25" s="1"/>
  <c r="K66" i="25"/>
  <c r="L66" i="25"/>
  <c r="T66" i="25" s="1"/>
  <c r="M66" i="25"/>
  <c r="U66" i="25" s="1"/>
  <c r="J67" i="25"/>
  <c r="K67" i="25"/>
  <c r="S67" i="25" s="1"/>
  <c r="L67" i="25"/>
  <c r="T67" i="25" s="1"/>
  <c r="M67" i="25"/>
  <c r="U67" i="25" s="1"/>
  <c r="J68" i="25"/>
  <c r="R68" i="25" s="1"/>
  <c r="K68" i="25"/>
  <c r="S68" i="25" s="1"/>
  <c r="L68" i="25"/>
  <c r="T68" i="25" s="1"/>
  <c r="M68" i="25"/>
  <c r="U68" i="25" s="1"/>
  <c r="J69" i="25"/>
  <c r="K69" i="25"/>
  <c r="L69" i="25"/>
  <c r="M69" i="25"/>
  <c r="J70" i="25"/>
  <c r="R70" i="25" s="1"/>
  <c r="K70" i="25"/>
  <c r="L70" i="25"/>
  <c r="T70" i="25" s="1"/>
  <c r="M70" i="25"/>
  <c r="U70" i="25" s="1"/>
  <c r="J71" i="25"/>
  <c r="K71" i="25"/>
  <c r="S71" i="25" s="1"/>
  <c r="L71" i="25"/>
  <c r="T71" i="25" s="1"/>
  <c r="M71" i="25"/>
  <c r="U71" i="25" s="1"/>
  <c r="J72" i="25"/>
  <c r="R72" i="25" s="1"/>
  <c r="K72" i="25"/>
  <c r="S72" i="25" s="1"/>
  <c r="L72" i="25"/>
  <c r="T72" i="25" s="1"/>
  <c r="M72" i="25"/>
  <c r="U72" i="25" s="1"/>
  <c r="J73" i="25"/>
  <c r="K73" i="25"/>
  <c r="L73" i="25"/>
  <c r="M73" i="25"/>
  <c r="J74" i="25"/>
  <c r="R74" i="25" s="1"/>
  <c r="K74" i="25"/>
  <c r="L74" i="25"/>
  <c r="T74" i="25" s="1"/>
  <c r="M74" i="25"/>
  <c r="U74" i="25" s="1"/>
  <c r="J75" i="25"/>
  <c r="K75" i="25"/>
  <c r="S75" i="25" s="1"/>
  <c r="L75" i="25"/>
  <c r="T75" i="25" s="1"/>
  <c r="M75" i="25"/>
  <c r="U75" i="25" s="1"/>
  <c r="J76" i="25"/>
  <c r="R76" i="25" s="1"/>
  <c r="K76" i="25"/>
  <c r="S76" i="25" s="1"/>
  <c r="L76" i="25"/>
  <c r="T76" i="25" s="1"/>
  <c r="M76" i="25"/>
  <c r="U76" i="25" s="1"/>
  <c r="J77" i="25"/>
  <c r="K77" i="25"/>
  <c r="L77" i="25"/>
  <c r="M77" i="25"/>
  <c r="J78" i="25"/>
  <c r="R78" i="25" s="1"/>
  <c r="K78" i="25"/>
  <c r="L78" i="25"/>
  <c r="T78" i="25" s="1"/>
  <c r="M78" i="25"/>
  <c r="U78" i="25" s="1"/>
  <c r="J79" i="25"/>
  <c r="K79" i="25"/>
  <c r="S79" i="25" s="1"/>
  <c r="L79" i="25"/>
  <c r="M79" i="25"/>
  <c r="U79" i="25" s="1"/>
  <c r="J80" i="25"/>
  <c r="R80" i="25" s="1"/>
  <c r="K80" i="25"/>
  <c r="S80" i="25" s="1"/>
  <c r="L80" i="25"/>
  <c r="T80" i="25" s="1"/>
  <c r="M80" i="25"/>
  <c r="J81" i="25"/>
  <c r="K81" i="25"/>
  <c r="L81" i="25"/>
  <c r="M81" i="25"/>
  <c r="J82" i="25"/>
  <c r="R82" i="25" s="1"/>
  <c r="K82" i="25"/>
  <c r="L82" i="25"/>
  <c r="T82" i="25" s="1"/>
  <c r="M82" i="25"/>
  <c r="J83" i="25"/>
  <c r="K83" i="25"/>
  <c r="S83" i="25" s="1"/>
  <c r="L83" i="25"/>
  <c r="T83" i="25" s="1"/>
  <c r="M83" i="25"/>
  <c r="U83" i="25" s="1"/>
  <c r="J84" i="25"/>
  <c r="R84" i="25" s="1"/>
  <c r="K84" i="25"/>
  <c r="S84" i="25" s="1"/>
  <c r="L84" i="25"/>
  <c r="T84" i="25" s="1"/>
  <c r="M84" i="25"/>
  <c r="U84" i="25" s="1"/>
  <c r="J85" i="25"/>
  <c r="K85" i="25"/>
  <c r="L85" i="25"/>
  <c r="M85" i="25"/>
  <c r="J86" i="25"/>
  <c r="K86" i="25"/>
  <c r="L86" i="25"/>
  <c r="T86" i="25" s="1"/>
  <c r="M86" i="25"/>
  <c r="U86" i="25" s="1"/>
  <c r="J87" i="25"/>
  <c r="K87" i="25"/>
  <c r="S87" i="25" s="1"/>
  <c r="L87" i="25"/>
  <c r="T87" i="25" s="1"/>
  <c r="M87" i="25"/>
  <c r="U87" i="25" s="1"/>
  <c r="J88" i="25"/>
  <c r="R88" i="25" s="1"/>
  <c r="K88" i="25"/>
  <c r="S88" i="25" s="1"/>
  <c r="L88" i="25"/>
  <c r="T88" i="25" s="1"/>
  <c r="M88" i="25"/>
  <c r="U88" i="25" s="1"/>
  <c r="J89" i="25"/>
  <c r="K89" i="25"/>
  <c r="L89" i="25"/>
  <c r="M89" i="25"/>
  <c r="J90" i="25"/>
  <c r="K90" i="25"/>
  <c r="L90" i="25"/>
  <c r="T90" i="25" s="1"/>
  <c r="M90" i="25"/>
  <c r="U90" i="25" s="1"/>
  <c r="J91" i="25"/>
  <c r="K91" i="25"/>
  <c r="S91" i="25" s="1"/>
  <c r="L91" i="25"/>
  <c r="T91" i="25" s="1"/>
  <c r="M91" i="25"/>
  <c r="U91" i="25" s="1"/>
  <c r="J92" i="25"/>
  <c r="R92" i="25" s="1"/>
  <c r="K92" i="25"/>
  <c r="S92" i="25" s="1"/>
  <c r="L92" i="25"/>
  <c r="T92" i="25" s="1"/>
  <c r="M92" i="25"/>
  <c r="U92" i="25" s="1"/>
  <c r="J93" i="25"/>
  <c r="K93" i="25"/>
  <c r="L93" i="25"/>
  <c r="M93" i="25"/>
  <c r="J94" i="25"/>
  <c r="K94" i="25"/>
  <c r="L94" i="25"/>
  <c r="T94" i="25" s="1"/>
  <c r="M94" i="25"/>
  <c r="U94" i="25" s="1"/>
  <c r="J95" i="25"/>
  <c r="K95" i="25"/>
  <c r="S95" i="25" s="1"/>
  <c r="L95" i="25"/>
  <c r="T95" i="25" s="1"/>
  <c r="M95" i="25"/>
  <c r="U95" i="25" s="1"/>
  <c r="J96" i="25"/>
  <c r="R96" i="25" s="1"/>
  <c r="K96" i="25"/>
  <c r="S96" i="25" s="1"/>
  <c r="L96" i="25"/>
  <c r="T96" i="25" s="1"/>
  <c r="M96" i="25"/>
  <c r="J97" i="25"/>
  <c r="K97" i="25"/>
  <c r="L97" i="25"/>
  <c r="M97" i="25"/>
  <c r="J98" i="25"/>
  <c r="K98" i="25"/>
  <c r="L98" i="25"/>
  <c r="T98" i="25" s="1"/>
  <c r="M98" i="25"/>
  <c r="U98" i="25" s="1"/>
  <c r="J99" i="25"/>
  <c r="K99" i="25"/>
  <c r="S99" i="25" s="1"/>
  <c r="L99" i="25"/>
  <c r="T99" i="25" s="1"/>
  <c r="M99" i="25"/>
  <c r="U99" i="25" s="1"/>
  <c r="J100" i="25"/>
  <c r="R100" i="25" s="1"/>
  <c r="K100" i="25"/>
  <c r="S100" i="25" s="1"/>
  <c r="L100" i="25"/>
  <c r="T100" i="25" s="1"/>
  <c r="M100" i="25"/>
  <c r="U100" i="25" s="1"/>
  <c r="J101" i="25"/>
  <c r="K101" i="25"/>
  <c r="L101" i="25"/>
  <c r="M101" i="25"/>
  <c r="J102" i="25"/>
  <c r="K102" i="25"/>
  <c r="L102" i="25"/>
  <c r="T102" i="25" s="1"/>
  <c r="M102" i="25"/>
  <c r="U102" i="25" s="1"/>
  <c r="J103" i="25"/>
  <c r="K103" i="25"/>
  <c r="S103" i="25" s="1"/>
  <c r="L103" i="25"/>
  <c r="T103" i="25" s="1"/>
  <c r="M103" i="25"/>
  <c r="U103" i="25" s="1"/>
  <c r="J104" i="25"/>
  <c r="R104" i="25" s="1"/>
  <c r="K104" i="25"/>
  <c r="S104" i="25" s="1"/>
  <c r="L104" i="25"/>
  <c r="T104" i="25" s="1"/>
  <c r="M104" i="25"/>
  <c r="U104" i="25" s="1"/>
  <c r="J105" i="25"/>
  <c r="K105" i="25"/>
  <c r="L105" i="25"/>
  <c r="M105" i="25"/>
  <c r="J106" i="25"/>
  <c r="R106" i="25" s="1"/>
  <c r="K106" i="25"/>
  <c r="L106" i="25"/>
  <c r="T106" i="25" s="1"/>
  <c r="M106" i="25"/>
  <c r="U106" i="25" s="1"/>
  <c r="J107" i="25"/>
  <c r="K107" i="25"/>
  <c r="S107" i="25" s="1"/>
  <c r="L107" i="25"/>
  <c r="M107" i="25"/>
  <c r="U107" i="25" s="1"/>
  <c r="J108" i="25"/>
  <c r="R108" i="25" s="1"/>
  <c r="K108" i="25"/>
  <c r="S108" i="25" s="1"/>
  <c r="L108" i="25"/>
  <c r="T108" i="25" s="1"/>
  <c r="M108" i="25"/>
  <c r="U108" i="25" s="1"/>
  <c r="J109" i="25"/>
  <c r="K109" i="25"/>
  <c r="L109" i="25"/>
  <c r="M109" i="25"/>
  <c r="J110" i="25"/>
  <c r="K110" i="25"/>
  <c r="L110" i="25"/>
  <c r="T110" i="25" s="1"/>
  <c r="M110" i="25"/>
  <c r="U110" i="25" s="1"/>
  <c r="J111" i="25"/>
  <c r="K111" i="25"/>
  <c r="S111" i="25" s="1"/>
  <c r="L111" i="25"/>
  <c r="T111" i="25" s="1"/>
  <c r="M111" i="25"/>
  <c r="U111" i="25" s="1"/>
  <c r="J112" i="25"/>
  <c r="R112" i="25" s="1"/>
  <c r="K112" i="25"/>
  <c r="S112" i="25" s="1"/>
  <c r="L112" i="25"/>
  <c r="T112" i="25" s="1"/>
  <c r="M112" i="25"/>
  <c r="U112" i="25" s="1"/>
  <c r="J113" i="25"/>
  <c r="K113" i="25"/>
  <c r="L113" i="25"/>
  <c r="M113" i="25"/>
  <c r="J114" i="25"/>
  <c r="R114" i="25" s="1"/>
  <c r="K114" i="25"/>
  <c r="L114" i="25"/>
  <c r="T114" i="25" s="1"/>
  <c r="M114" i="25"/>
  <c r="U114" i="25" s="1"/>
  <c r="J115" i="25"/>
  <c r="K115" i="25"/>
  <c r="S115" i="25" s="1"/>
  <c r="L115" i="25"/>
  <c r="M115" i="25"/>
  <c r="U115" i="25" s="1"/>
  <c r="J116" i="25"/>
  <c r="R116" i="25" s="1"/>
  <c r="K116" i="25"/>
  <c r="S116" i="25" s="1"/>
  <c r="L116" i="25"/>
  <c r="T116" i="25" s="1"/>
  <c r="M116" i="25"/>
  <c r="U116" i="25" s="1"/>
  <c r="J117" i="25"/>
  <c r="K117" i="25"/>
  <c r="L117" i="25"/>
  <c r="M117" i="25"/>
  <c r="J118" i="25"/>
  <c r="R118" i="25" s="1"/>
  <c r="K118" i="25"/>
  <c r="L118" i="25"/>
  <c r="T118" i="25" s="1"/>
  <c r="M118" i="25"/>
  <c r="J119" i="25"/>
  <c r="K119" i="25"/>
  <c r="S119" i="25" s="1"/>
  <c r="L119" i="25"/>
  <c r="T119" i="25" s="1"/>
  <c r="M119" i="25"/>
  <c r="U119" i="25" s="1"/>
  <c r="J120" i="25"/>
  <c r="R120" i="25" s="1"/>
  <c r="K120" i="25"/>
  <c r="S120" i="25" s="1"/>
  <c r="L120" i="25"/>
  <c r="T120" i="25" s="1"/>
  <c r="M120" i="25"/>
  <c r="U120" i="25" s="1"/>
  <c r="J121" i="25"/>
  <c r="K121" i="25"/>
  <c r="L121" i="25"/>
  <c r="M121" i="25"/>
  <c r="J122" i="25"/>
  <c r="K122" i="25"/>
  <c r="L122" i="25"/>
  <c r="T122" i="25" s="1"/>
  <c r="M122" i="25"/>
  <c r="U122" i="25" s="1"/>
  <c r="J123" i="25"/>
  <c r="K123" i="25"/>
  <c r="S123" i="25" s="1"/>
  <c r="L123" i="25"/>
  <c r="M123" i="25"/>
  <c r="U123" i="25" s="1"/>
  <c r="J124" i="25"/>
  <c r="R124" i="25" s="1"/>
  <c r="K124" i="25"/>
  <c r="S124" i="25" s="1"/>
  <c r="L124" i="25"/>
  <c r="T124" i="25" s="1"/>
  <c r="M124" i="25"/>
  <c r="U124" i="25" s="1"/>
  <c r="J125" i="25"/>
  <c r="K125" i="25"/>
  <c r="L125" i="25"/>
  <c r="M125" i="25"/>
  <c r="J126" i="25"/>
  <c r="K126" i="25"/>
  <c r="L126" i="25"/>
  <c r="T126" i="25" s="1"/>
  <c r="M126" i="25"/>
  <c r="U126" i="25" s="1"/>
  <c r="J127" i="25"/>
  <c r="K127" i="25"/>
  <c r="S127" i="25" s="1"/>
  <c r="L127" i="25"/>
  <c r="T127" i="25" s="1"/>
  <c r="M127" i="25"/>
  <c r="U127" i="25" s="1"/>
  <c r="J128" i="25"/>
  <c r="R128" i="25" s="1"/>
  <c r="K128" i="25"/>
  <c r="S128" i="25" s="1"/>
  <c r="L128" i="25"/>
  <c r="T128" i="25" s="1"/>
  <c r="M128" i="25"/>
  <c r="U128" i="25" s="1"/>
  <c r="J129" i="25"/>
  <c r="K129" i="25"/>
  <c r="L129" i="25"/>
  <c r="M129" i="25"/>
  <c r="J130" i="25"/>
  <c r="R130" i="25" s="1"/>
  <c r="K130" i="25"/>
  <c r="L130" i="25"/>
  <c r="T130" i="25" s="1"/>
  <c r="M130" i="25"/>
  <c r="U130" i="25" s="1"/>
  <c r="J131" i="25"/>
  <c r="K131" i="25"/>
  <c r="S131" i="25" s="1"/>
  <c r="L131" i="25"/>
  <c r="T131" i="25" s="1"/>
  <c r="M131" i="25"/>
  <c r="U131" i="25" s="1"/>
  <c r="J132" i="25"/>
  <c r="R132" i="25" s="1"/>
  <c r="K132" i="25"/>
  <c r="S132" i="25" s="1"/>
  <c r="L132" i="25"/>
  <c r="T132" i="25" s="1"/>
  <c r="M132" i="25"/>
  <c r="U132" i="25" s="1"/>
  <c r="J133" i="25"/>
  <c r="K133" i="25"/>
  <c r="L133" i="25"/>
  <c r="M133" i="25"/>
  <c r="J134" i="25"/>
  <c r="K134" i="25"/>
  <c r="L134" i="25"/>
  <c r="T134" i="25" s="1"/>
  <c r="M134" i="25"/>
  <c r="U134" i="25" s="1"/>
  <c r="J135" i="25"/>
  <c r="K135" i="25"/>
  <c r="S135" i="25" s="1"/>
  <c r="L135" i="25"/>
  <c r="T135" i="25" s="1"/>
  <c r="M135" i="25"/>
  <c r="U135" i="25" s="1"/>
  <c r="J136" i="25"/>
  <c r="R136" i="25" s="1"/>
  <c r="K136" i="25"/>
  <c r="S136" i="25" s="1"/>
  <c r="L136" i="25"/>
  <c r="T136" i="25" s="1"/>
  <c r="M136" i="25"/>
  <c r="U136" i="25" s="1"/>
  <c r="J137" i="25"/>
  <c r="K137" i="25"/>
  <c r="L137" i="25"/>
  <c r="M137" i="25"/>
  <c r="J138" i="25"/>
  <c r="R138" i="25" s="1"/>
  <c r="K138" i="25"/>
  <c r="L138" i="25"/>
  <c r="T138" i="25" s="1"/>
  <c r="M138" i="25"/>
  <c r="U138" i="25" s="1"/>
  <c r="J139" i="25"/>
  <c r="K139" i="25"/>
  <c r="S139" i="25" s="1"/>
  <c r="L139" i="25"/>
  <c r="M139" i="25"/>
  <c r="U139" i="25" s="1"/>
  <c r="J140" i="25"/>
  <c r="R140" i="25" s="1"/>
  <c r="K140" i="25"/>
  <c r="S140" i="25" s="1"/>
  <c r="L140" i="25"/>
  <c r="T140" i="25" s="1"/>
  <c r="M140" i="25"/>
  <c r="U140" i="25" s="1"/>
  <c r="J141" i="25"/>
  <c r="K141" i="25"/>
  <c r="L141" i="25"/>
  <c r="M141" i="25"/>
  <c r="J142" i="25"/>
  <c r="R142" i="25" s="1"/>
  <c r="K142" i="25"/>
  <c r="L142" i="25"/>
  <c r="T142" i="25" s="1"/>
  <c r="M142" i="25"/>
  <c r="U142" i="25" s="1"/>
  <c r="J143" i="25"/>
  <c r="K143" i="25"/>
  <c r="S143" i="25" s="1"/>
  <c r="L143" i="25"/>
  <c r="T143" i="25" s="1"/>
  <c r="M143" i="25"/>
  <c r="U143" i="25" s="1"/>
  <c r="J144" i="25"/>
  <c r="R144" i="25" s="1"/>
  <c r="K144" i="25"/>
  <c r="S144" i="25" s="1"/>
  <c r="L144" i="25"/>
  <c r="T144" i="25" s="1"/>
  <c r="M144" i="25"/>
  <c r="U144" i="25" s="1"/>
  <c r="J145" i="25"/>
  <c r="K145" i="25"/>
  <c r="L145" i="25"/>
  <c r="M145" i="25"/>
  <c r="J146" i="25"/>
  <c r="K146" i="25"/>
  <c r="L146" i="25"/>
  <c r="T146" i="25" s="1"/>
  <c r="M146" i="25"/>
  <c r="J147" i="25"/>
  <c r="K147" i="25"/>
  <c r="S147" i="25" s="1"/>
  <c r="L147" i="25"/>
  <c r="T147" i="25" s="1"/>
  <c r="M147" i="25"/>
  <c r="U147" i="25" s="1"/>
  <c r="J148" i="25"/>
  <c r="R148" i="25" s="1"/>
  <c r="K148" i="25"/>
  <c r="S148" i="25" s="1"/>
  <c r="L148" i="25"/>
  <c r="T148" i="25" s="1"/>
  <c r="M148" i="25"/>
  <c r="U148" i="25" s="1"/>
  <c r="J149" i="25"/>
  <c r="K149" i="25"/>
  <c r="L149" i="25"/>
  <c r="M149" i="25"/>
  <c r="J150" i="25"/>
  <c r="K150" i="25"/>
  <c r="L150" i="25"/>
  <c r="T150" i="25" s="1"/>
  <c r="M150" i="25"/>
  <c r="U150" i="25" s="1"/>
  <c r="J151" i="25"/>
  <c r="K151" i="25"/>
  <c r="S151" i="25" s="1"/>
  <c r="L151" i="25"/>
  <c r="T151" i="25" s="1"/>
  <c r="M151" i="25"/>
  <c r="U151" i="25" s="1"/>
  <c r="J152" i="25"/>
  <c r="R152" i="25" s="1"/>
  <c r="K152" i="25"/>
  <c r="S152" i="25" s="1"/>
  <c r="L152" i="25"/>
  <c r="T152" i="25" s="1"/>
  <c r="M152" i="25"/>
  <c r="U152" i="25" s="1"/>
  <c r="J153" i="25"/>
  <c r="K153" i="25"/>
  <c r="L153" i="25"/>
  <c r="M153" i="25"/>
  <c r="J154" i="25"/>
  <c r="K154" i="25"/>
  <c r="L154" i="25"/>
  <c r="T154" i="25" s="1"/>
  <c r="M154" i="25"/>
  <c r="U154" i="25" s="1"/>
  <c r="J155" i="25"/>
  <c r="K155" i="25"/>
  <c r="S155" i="25" s="1"/>
  <c r="L155" i="25"/>
  <c r="T155" i="25" s="1"/>
  <c r="M155" i="25"/>
  <c r="U155" i="25" s="1"/>
  <c r="J156" i="25"/>
  <c r="R156" i="25" s="1"/>
  <c r="K156" i="25"/>
  <c r="S156" i="25" s="1"/>
  <c r="L156" i="25"/>
  <c r="T156" i="25" s="1"/>
  <c r="M156" i="25"/>
  <c r="U156" i="25" s="1"/>
  <c r="J157" i="25"/>
  <c r="K157" i="25"/>
  <c r="L157" i="25"/>
  <c r="M157" i="25"/>
  <c r="J158" i="25"/>
  <c r="K158" i="25"/>
  <c r="L158" i="25"/>
  <c r="T158" i="25" s="1"/>
  <c r="M158" i="25"/>
  <c r="U158" i="25" s="1"/>
  <c r="J159" i="25"/>
  <c r="K159" i="25"/>
  <c r="S159" i="25" s="1"/>
  <c r="L159" i="25"/>
  <c r="T159" i="25" s="1"/>
  <c r="M159" i="25"/>
  <c r="U159" i="25" s="1"/>
  <c r="J160" i="25"/>
  <c r="R160" i="25" s="1"/>
  <c r="K160" i="25"/>
  <c r="S160" i="25" s="1"/>
  <c r="L160" i="25"/>
  <c r="T160" i="25" s="1"/>
  <c r="M160" i="25"/>
  <c r="J161" i="25"/>
  <c r="K161" i="25"/>
  <c r="L161" i="25"/>
  <c r="M161" i="25"/>
  <c r="J162" i="25"/>
  <c r="K162" i="25"/>
  <c r="L162" i="25"/>
  <c r="T162" i="25" s="1"/>
  <c r="M162" i="25"/>
  <c r="U162" i="25" s="1"/>
  <c r="J163" i="25"/>
  <c r="K163" i="25"/>
  <c r="S163" i="25" s="1"/>
  <c r="L163" i="25"/>
  <c r="T163" i="25" s="1"/>
  <c r="M163" i="25"/>
  <c r="U163" i="25" s="1"/>
  <c r="J164" i="25"/>
  <c r="R164" i="25" s="1"/>
  <c r="K164" i="25"/>
  <c r="S164" i="25" s="1"/>
  <c r="L164" i="25"/>
  <c r="T164" i="25" s="1"/>
  <c r="M164" i="25"/>
  <c r="U164" i="25" s="1"/>
  <c r="J165" i="25"/>
  <c r="K165" i="25"/>
  <c r="L165" i="25"/>
  <c r="M165" i="25"/>
  <c r="J166" i="25"/>
  <c r="K166" i="25"/>
  <c r="L166" i="25"/>
  <c r="T166" i="25" s="1"/>
  <c r="M166" i="25"/>
  <c r="U166" i="25" s="1"/>
  <c r="J167" i="25"/>
  <c r="K167" i="25"/>
  <c r="S167" i="25" s="1"/>
  <c r="L167" i="25"/>
  <c r="T167" i="25" s="1"/>
  <c r="M167" i="25"/>
  <c r="U167" i="25" s="1"/>
  <c r="J168" i="25"/>
  <c r="R168" i="25" s="1"/>
  <c r="K168" i="25"/>
  <c r="S168" i="25" s="1"/>
  <c r="L168" i="25"/>
  <c r="T168" i="25" s="1"/>
  <c r="M168" i="25"/>
  <c r="U168" i="25" s="1"/>
  <c r="J169" i="25"/>
  <c r="K169" i="25"/>
  <c r="L169" i="25"/>
  <c r="M169" i="25"/>
  <c r="J170" i="25"/>
  <c r="K170" i="25"/>
  <c r="L170" i="25"/>
  <c r="T170" i="25" s="1"/>
  <c r="M170" i="25"/>
  <c r="U170" i="25" s="1"/>
  <c r="J171" i="25"/>
  <c r="K171" i="25"/>
  <c r="L171" i="25"/>
  <c r="M171" i="25"/>
  <c r="J172" i="25"/>
  <c r="R172" i="25" s="1"/>
  <c r="K172" i="25"/>
  <c r="S172" i="25" s="1"/>
  <c r="L172" i="25"/>
  <c r="T172" i="25" s="1"/>
  <c r="M172" i="25"/>
  <c r="J173" i="25"/>
  <c r="K173" i="25"/>
  <c r="L173" i="25"/>
  <c r="M173" i="25"/>
  <c r="J174" i="25"/>
  <c r="K174" i="25"/>
  <c r="L174" i="25"/>
  <c r="T174" i="25" s="1"/>
  <c r="M174" i="25"/>
  <c r="U174" i="25" s="1"/>
  <c r="J175" i="25"/>
  <c r="K175" i="25"/>
  <c r="S175" i="25" s="1"/>
  <c r="L175" i="25"/>
  <c r="T175" i="25" s="1"/>
  <c r="M175" i="25"/>
  <c r="U175" i="25" s="1"/>
  <c r="J176" i="25"/>
  <c r="R176" i="25" s="1"/>
  <c r="K176" i="25"/>
  <c r="S176" i="25" s="1"/>
  <c r="L176" i="25"/>
  <c r="T176" i="25" s="1"/>
  <c r="M176" i="25"/>
  <c r="U176" i="25" s="1"/>
  <c r="J177" i="25"/>
  <c r="K177" i="25"/>
  <c r="L177" i="25"/>
  <c r="M177" i="25"/>
  <c r="J178" i="25"/>
  <c r="K178" i="25"/>
  <c r="L178" i="25"/>
  <c r="T178" i="25" s="1"/>
  <c r="M178" i="25"/>
  <c r="U178" i="25" s="1"/>
  <c r="J179" i="25"/>
  <c r="K179" i="25"/>
  <c r="S179" i="25" s="1"/>
  <c r="L179" i="25"/>
  <c r="T179" i="25" s="1"/>
  <c r="M179" i="25"/>
  <c r="J180" i="25"/>
  <c r="R180" i="25" s="1"/>
  <c r="K180" i="25"/>
  <c r="S180" i="25" s="1"/>
  <c r="L180" i="25"/>
  <c r="T180" i="25" s="1"/>
  <c r="M180" i="25"/>
  <c r="U180" i="25" s="1"/>
  <c r="J181" i="25"/>
  <c r="K181" i="25"/>
  <c r="L181" i="25"/>
  <c r="M181" i="25"/>
  <c r="J182" i="25"/>
  <c r="K182" i="25"/>
  <c r="L182" i="25"/>
  <c r="T182" i="25" s="1"/>
  <c r="M182" i="25"/>
  <c r="U182" i="25" s="1"/>
  <c r="J183" i="25"/>
  <c r="K183" i="25"/>
  <c r="S183" i="25" s="1"/>
  <c r="L183" i="25"/>
  <c r="T183" i="25" s="1"/>
  <c r="M183" i="25"/>
  <c r="U183" i="25" s="1"/>
  <c r="J184" i="25"/>
  <c r="R184" i="25" s="1"/>
  <c r="K184" i="25"/>
  <c r="S184" i="25" s="1"/>
  <c r="L184" i="25"/>
  <c r="T184" i="25" s="1"/>
  <c r="M184" i="25"/>
  <c r="U184" i="25" s="1"/>
  <c r="J185" i="25"/>
  <c r="K185" i="25"/>
  <c r="L185" i="25"/>
  <c r="M185" i="25"/>
  <c r="J186" i="25"/>
  <c r="K186" i="25"/>
  <c r="L186" i="25"/>
  <c r="T186" i="25" s="1"/>
  <c r="M186" i="25"/>
  <c r="U186" i="25" s="1"/>
  <c r="J187" i="25"/>
  <c r="K187" i="25"/>
  <c r="S187" i="25" s="1"/>
  <c r="L187" i="25"/>
  <c r="M187" i="25"/>
  <c r="J188" i="25"/>
  <c r="R188" i="25" s="1"/>
  <c r="K188" i="25"/>
  <c r="S188" i="25" s="1"/>
  <c r="L188" i="25"/>
  <c r="T188" i="25" s="1"/>
  <c r="M188" i="25"/>
  <c r="U188" i="25" s="1"/>
  <c r="J189" i="25"/>
  <c r="K189" i="25"/>
  <c r="L189" i="25"/>
  <c r="M189" i="25"/>
  <c r="J190" i="25"/>
  <c r="K190" i="25"/>
  <c r="L190" i="25"/>
  <c r="T190" i="25" s="1"/>
  <c r="M190" i="25"/>
  <c r="U190" i="25" s="1"/>
  <c r="J191" i="25"/>
  <c r="K191" i="25"/>
  <c r="S191" i="25" s="1"/>
  <c r="L191" i="25"/>
  <c r="T191" i="25" s="1"/>
  <c r="M191" i="25"/>
  <c r="U191" i="25" s="1"/>
  <c r="J192" i="25"/>
  <c r="R192" i="25" s="1"/>
  <c r="K192" i="25"/>
  <c r="S192" i="25" s="1"/>
  <c r="L192" i="25"/>
  <c r="T192" i="25" s="1"/>
  <c r="M192" i="25"/>
  <c r="U192" i="25" s="1"/>
  <c r="J193" i="25"/>
  <c r="K193" i="25"/>
  <c r="L193" i="25"/>
  <c r="M193" i="25"/>
  <c r="J194" i="25"/>
  <c r="K194" i="25"/>
  <c r="L194" i="25"/>
  <c r="T194" i="25" s="1"/>
  <c r="M194" i="25"/>
  <c r="U194" i="25" s="1"/>
  <c r="J195" i="25"/>
  <c r="K195" i="25"/>
  <c r="S195" i="25" s="1"/>
  <c r="L195" i="25"/>
  <c r="M195" i="25"/>
  <c r="J196" i="25"/>
  <c r="R196" i="25" s="1"/>
  <c r="K196" i="25"/>
  <c r="S196" i="25" s="1"/>
  <c r="L196" i="25"/>
  <c r="T196" i="25" s="1"/>
  <c r="M196" i="25"/>
  <c r="U196" i="25" s="1"/>
  <c r="J197" i="25"/>
  <c r="K197" i="25"/>
  <c r="L197" i="25"/>
  <c r="M197" i="25"/>
  <c r="J198" i="25"/>
  <c r="K198" i="25"/>
  <c r="L198" i="25"/>
  <c r="T198" i="25" s="1"/>
  <c r="M198" i="25"/>
  <c r="U198" i="25" s="1"/>
  <c r="J199" i="25"/>
  <c r="K199" i="25"/>
  <c r="L199" i="25"/>
  <c r="M199" i="25"/>
  <c r="U199" i="25" s="1"/>
  <c r="J200" i="25"/>
  <c r="R200" i="25" s="1"/>
  <c r="K200" i="25"/>
  <c r="S200" i="25" s="1"/>
  <c r="L200" i="25"/>
  <c r="T200" i="25" s="1"/>
  <c r="M200" i="25"/>
  <c r="U200" i="25" s="1"/>
  <c r="J201" i="25"/>
  <c r="K201" i="25"/>
  <c r="L201" i="25"/>
  <c r="M201" i="25"/>
  <c r="J202" i="25"/>
  <c r="K202" i="25"/>
  <c r="L202" i="25"/>
  <c r="T202" i="25" s="1"/>
  <c r="M202" i="25"/>
  <c r="U202" i="25" s="1"/>
  <c r="J203" i="25"/>
  <c r="K203" i="25"/>
  <c r="S203" i="25" s="1"/>
  <c r="L203" i="25"/>
  <c r="T203" i="25" s="1"/>
  <c r="M203" i="25"/>
  <c r="U203" i="25" s="1"/>
  <c r="J204" i="25"/>
  <c r="R204" i="25" s="1"/>
  <c r="K204" i="25"/>
  <c r="S204" i="25" s="1"/>
  <c r="L204" i="25"/>
  <c r="T204" i="25" s="1"/>
  <c r="M204" i="25"/>
  <c r="U204" i="25" s="1"/>
  <c r="J205" i="25"/>
  <c r="K205" i="25"/>
  <c r="L205" i="25"/>
  <c r="M205" i="25"/>
  <c r="J206" i="25"/>
  <c r="K206" i="25"/>
  <c r="L206" i="25"/>
  <c r="T206" i="25" s="1"/>
  <c r="M206" i="25"/>
  <c r="U206" i="25" s="1"/>
  <c r="J207" i="25"/>
  <c r="K207" i="25"/>
  <c r="S207" i="25" s="1"/>
  <c r="L207" i="25"/>
  <c r="M207" i="25"/>
  <c r="U207" i="25" s="1"/>
  <c r="J208" i="25"/>
  <c r="R208" i="25" s="1"/>
  <c r="K208" i="25"/>
  <c r="S208" i="25" s="1"/>
  <c r="L208" i="25"/>
  <c r="T208" i="25" s="1"/>
  <c r="M208" i="25"/>
  <c r="U208" i="25" s="1"/>
  <c r="J209" i="25"/>
  <c r="K209" i="25"/>
  <c r="L209" i="25"/>
  <c r="M209" i="25"/>
  <c r="J210" i="25"/>
  <c r="K210" i="25"/>
  <c r="L210" i="25"/>
  <c r="T210" i="25" s="1"/>
  <c r="M210" i="25"/>
  <c r="U210" i="25" s="1"/>
  <c r="J211" i="25"/>
  <c r="K211" i="25"/>
  <c r="S211" i="25" s="1"/>
  <c r="L211" i="25"/>
  <c r="M211" i="25"/>
  <c r="J212" i="25"/>
  <c r="R212" i="25" s="1"/>
  <c r="K212" i="25"/>
  <c r="S212" i="25" s="1"/>
  <c r="L212" i="25"/>
  <c r="T212" i="25" s="1"/>
  <c r="M212" i="25"/>
  <c r="U212" i="25" s="1"/>
  <c r="J213" i="25"/>
  <c r="K213" i="25"/>
  <c r="L213" i="25"/>
  <c r="M213" i="25"/>
  <c r="J214" i="25"/>
  <c r="K214" i="25"/>
  <c r="L214" i="25"/>
  <c r="T214" i="25" s="1"/>
  <c r="M214" i="25"/>
  <c r="U214" i="25" s="1"/>
  <c r="J215" i="25"/>
  <c r="K215" i="25"/>
  <c r="S215" i="25" s="1"/>
  <c r="L215" i="25"/>
  <c r="M215" i="25"/>
  <c r="U215" i="25" s="1"/>
  <c r="J216" i="25"/>
  <c r="R216" i="25" s="1"/>
  <c r="K216" i="25"/>
  <c r="S216" i="25" s="1"/>
  <c r="L216" i="25"/>
  <c r="T216" i="25" s="1"/>
  <c r="M216" i="25"/>
  <c r="U216" i="25" s="1"/>
  <c r="J217" i="25"/>
  <c r="K217" i="25"/>
  <c r="L217" i="25"/>
  <c r="M217" i="25"/>
  <c r="J218" i="25"/>
  <c r="K218" i="25"/>
  <c r="L218" i="25"/>
  <c r="T218" i="25" s="1"/>
  <c r="M218" i="25"/>
  <c r="U218" i="25" s="1"/>
  <c r="J219" i="25"/>
  <c r="K219" i="25"/>
  <c r="S219" i="25" s="1"/>
  <c r="L219" i="25"/>
  <c r="T219" i="25" s="1"/>
  <c r="M219" i="25"/>
  <c r="U219" i="25" s="1"/>
  <c r="J220" i="25"/>
  <c r="R220" i="25" s="1"/>
  <c r="K220" i="25"/>
  <c r="S220" i="25" s="1"/>
  <c r="L220" i="25"/>
  <c r="T220" i="25" s="1"/>
  <c r="M220" i="25"/>
  <c r="U220" i="25" s="1"/>
  <c r="J221" i="25"/>
  <c r="K221" i="25"/>
  <c r="L221" i="25"/>
  <c r="M221" i="25"/>
  <c r="J222" i="25"/>
  <c r="K222" i="25"/>
  <c r="L222" i="25"/>
  <c r="T222" i="25" s="1"/>
  <c r="M222" i="25"/>
  <c r="U222" i="25" s="1"/>
  <c r="J223" i="25"/>
  <c r="K223" i="25"/>
  <c r="S223" i="25" s="1"/>
  <c r="L223" i="25"/>
  <c r="T223" i="25" s="1"/>
  <c r="M223" i="25"/>
  <c r="U223" i="25" s="1"/>
  <c r="J224" i="25"/>
  <c r="R224" i="25" s="1"/>
  <c r="K224" i="25"/>
  <c r="S224" i="25" s="1"/>
  <c r="L224" i="25"/>
  <c r="T224" i="25" s="1"/>
  <c r="M224" i="25"/>
  <c r="U224" i="25" s="1"/>
  <c r="J225" i="25"/>
  <c r="K225" i="25"/>
  <c r="L225" i="25"/>
  <c r="M225" i="25"/>
  <c r="J226" i="25"/>
  <c r="K226" i="25"/>
  <c r="L226" i="25"/>
  <c r="T226" i="25" s="1"/>
  <c r="M226" i="25"/>
  <c r="U226" i="25" s="1"/>
  <c r="J227" i="25"/>
  <c r="K227" i="25"/>
  <c r="S227" i="25" s="1"/>
  <c r="L227" i="25"/>
  <c r="M227" i="25"/>
  <c r="J228" i="25"/>
  <c r="R228" i="25" s="1"/>
  <c r="K228" i="25"/>
  <c r="S228" i="25" s="1"/>
  <c r="L228" i="25"/>
  <c r="T228" i="25" s="1"/>
  <c r="M228" i="25"/>
  <c r="U228" i="25" s="1"/>
  <c r="J229" i="25"/>
  <c r="K229" i="25"/>
  <c r="L229" i="25"/>
  <c r="M229" i="25"/>
  <c r="J230" i="25"/>
  <c r="K230" i="25"/>
  <c r="L230" i="25"/>
  <c r="T230" i="25" s="1"/>
  <c r="M230" i="25"/>
  <c r="U230" i="25" s="1"/>
  <c r="J231" i="25"/>
  <c r="K231" i="25"/>
  <c r="S231" i="25" s="1"/>
  <c r="L231" i="25"/>
  <c r="M231" i="25"/>
  <c r="U231" i="25" s="1"/>
  <c r="J232" i="25"/>
  <c r="R232" i="25" s="1"/>
  <c r="K232" i="25"/>
  <c r="S232" i="25" s="1"/>
  <c r="L232" i="25"/>
  <c r="T232" i="25" s="1"/>
  <c r="M232" i="25"/>
  <c r="U232" i="25" s="1"/>
  <c r="J233" i="25"/>
  <c r="K233" i="25"/>
  <c r="L233" i="25"/>
  <c r="M233" i="25"/>
  <c r="J234" i="25"/>
  <c r="R234" i="25" s="1"/>
  <c r="K234" i="25"/>
  <c r="L234" i="25"/>
  <c r="T234" i="25" s="1"/>
  <c r="M234" i="25"/>
  <c r="U234" i="25" s="1"/>
  <c r="J235" i="25"/>
  <c r="K235" i="25"/>
  <c r="S235" i="25" s="1"/>
  <c r="L235" i="25"/>
  <c r="T235" i="25" s="1"/>
  <c r="M235" i="25"/>
  <c r="J236" i="25"/>
  <c r="R236" i="25" s="1"/>
  <c r="K236" i="25"/>
  <c r="S236" i="25" s="1"/>
  <c r="L236" i="25"/>
  <c r="T236" i="25" s="1"/>
  <c r="M236" i="25"/>
  <c r="U236" i="25" s="1"/>
  <c r="J237" i="25"/>
  <c r="K237" i="25"/>
  <c r="L237" i="25"/>
  <c r="M237" i="25"/>
  <c r="J238" i="25"/>
  <c r="K238" i="25"/>
  <c r="L238" i="25"/>
  <c r="T238" i="25" s="1"/>
  <c r="M238" i="25"/>
  <c r="U238" i="25" s="1"/>
  <c r="J239" i="25"/>
  <c r="K239" i="25"/>
  <c r="S239" i="25" s="1"/>
  <c r="L239" i="25"/>
  <c r="T239" i="25" s="1"/>
  <c r="M239" i="25"/>
  <c r="U239" i="25" s="1"/>
  <c r="J240" i="25"/>
  <c r="R240" i="25" s="1"/>
  <c r="K240" i="25"/>
  <c r="S240" i="25" s="1"/>
  <c r="L240" i="25"/>
  <c r="T240" i="25" s="1"/>
  <c r="M240" i="25"/>
  <c r="U240" i="25" s="1"/>
  <c r="J241" i="25"/>
  <c r="R241" i="25" s="1"/>
  <c r="K241" i="25"/>
  <c r="L241" i="25"/>
  <c r="M241" i="25"/>
  <c r="J242" i="25"/>
  <c r="R242" i="25" s="1"/>
  <c r="K242" i="25"/>
  <c r="L242" i="25"/>
  <c r="T242" i="25" s="1"/>
  <c r="M242" i="25"/>
  <c r="U242" i="25" s="1"/>
  <c r="J243" i="25"/>
  <c r="R243" i="25" s="1"/>
  <c r="K243" i="25"/>
  <c r="S243" i="25" s="1"/>
  <c r="L243" i="25"/>
  <c r="M243" i="25"/>
  <c r="J244" i="25"/>
  <c r="R244" i="25" s="1"/>
  <c r="K244" i="25"/>
  <c r="S244" i="25" s="1"/>
  <c r="L244" i="25"/>
  <c r="T244" i="25" s="1"/>
  <c r="M244" i="25"/>
  <c r="U244" i="25" s="1"/>
  <c r="M14" i="25"/>
  <c r="L14" i="25"/>
  <c r="K14" i="25"/>
  <c r="J14" i="25"/>
  <c r="U14" i="24"/>
  <c r="T14" i="24"/>
  <c r="S14" i="24"/>
  <c r="R14" i="24"/>
  <c r="I15" i="25"/>
  <c r="I16" i="25"/>
  <c r="Y16" i="25" s="1"/>
  <c r="I17" i="25"/>
  <c r="X17" i="25" s="1"/>
  <c r="I18" i="25"/>
  <c r="Y18" i="25" s="1"/>
  <c r="I19" i="25"/>
  <c r="Y19" i="25" s="1"/>
  <c r="I20" i="25"/>
  <c r="X20" i="25" s="1"/>
  <c r="I21" i="25"/>
  <c r="V21" i="25" s="1"/>
  <c r="I22" i="25"/>
  <c r="X22" i="25" s="1"/>
  <c r="I23" i="25"/>
  <c r="I24" i="25"/>
  <c r="I25" i="25"/>
  <c r="I26" i="25"/>
  <c r="I27" i="25"/>
  <c r="I28" i="25"/>
  <c r="I29" i="25"/>
  <c r="W29" i="25" s="1"/>
  <c r="I30" i="25"/>
  <c r="X30" i="25" s="1"/>
  <c r="I31" i="25"/>
  <c r="I32" i="25"/>
  <c r="Y32" i="25" s="1"/>
  <c r="I33" i="25"/>
  <c r="Y33" i="25" s="1"/>
  <c r="I34" i="25"/>
  <c r="Y34" i="25" s="1"/>
  <c r="I35" i="25"/>
  <c r="Y35" i="25" s="1"/>
  <c r="I36" i="25"/>
  <c r="Y36" i="25" s="1"/>
  <c r="I37" i="25"/>
  <c r="W37" i="25" s="1"/>
  <c r="I38" i="25"/>
  <c r="Y38" i="25" s="1"/>
  <c r="I39" i="25"/>
  <c r="I40" i="25"/>
  <c r="I41" i="25"/>
  <c r="I42" i="25"/>
  <c r="I43" i="25"/>
  <c r="I44" i="25"/>
  <c r="I45" i="25"/>
  <c r="W45" i="25" s="1"/>
  <c r="I46" i="25"/>
  <c r="V46" i="25" s="1"/>
  <c r="I47" i="25"/>
  <c r="I48" i="25"/>
  <c r="Y48" i="25" s="1"/>
  <c r="I49" i="25"/>
  <c r="Y49" i="25" s="1"/>
  <c r="I50" i="25"/>
  <c r="V50" i="25" s="1"/>
  <c r="I51" i="25"/>
  <c r="Y51" i="25" s="1"/>
  <c r="I52" i="25"/>
  <c r="Y52" i="25" s="1"/>
  <c r="I53" i="25"/>
  <c r="V53" i="25" s="1"/>
  <c r="I54" i="25"/>
  <c r="W54" i="25" s="1"/>
  <c r="I55" i="25"/>
  <c r="I56" i="25"/>
  <c r="I57" i="25"/>
  <c r="I58" i="25"/>
  <c r="I59" i="25"/>
  <c r="I60" i="25"/>
  <c r="I61" i="25"/>
  <c r="V61" i="25" s="1"/>
  <c r="I62" i="25"/>
  <c r="W62" i="25" s="1"/>
  <c r="I63" i="25"/>
  <c r="I64" i="25"/>
  <c r="Y64" i="25" s="1"/>
  <c r="I65" i="25"/>
  <c r="X65" i="25" s="1"/>
  <c r="I66" i="25"/>
  <c r="X66" i="25" s="1"/>
  <c r="I67" i="25"/>
  <c r="Y67" i="25" s="1"/>
  <c r="I68" i="25"/>
  <c r="X68" i="25" s="1"/>
  <c r="I69" i="25"/>
  <c r="V69" i="25" s="1"/>
  <c r="I70" i="25"/>
  <c r="X70" i="25" s="1"/>
  <c r="I71" i="25"/>
  <c r="I72" i="25"/>
  <c r="I73" i="25"/>
  <c r="I74" i="25"/>
  <c r="I75" i="25"/>
  <c r="I76" i="25"/>
  <c r="I77" i="25"/>
  <c r="V77" i="25" s="1"/>
  <c r="I78" i="25"/>
  <c r="Y78" i="25" s="1"/>
  <c r="I79" i="25"/>
  <c r="I80" i="25"/>
  <c r="Y80" i="25" s="1"/>
  <c r="I81" i="25"/>
  <c r="X81" i="25" s="1"/>
  <c r="I82" i="25"/>
  <c r="Y82" i="25" s="1"/>
  <c r="I83" i="25"/>
  <c r="X83" i="25" s="1"/>
  <c r="I84" i="25"/>
  <c r="Y84" i="25" s="1"/>
  <c r="I85" i="25"/>
  <c r="Y85" i="25" s="1"/>
  <c r="I86" i="25"/>
  <c r="Y86" i="25" s="1"/>
  <c r="I87" i="25"/>
  <c r="I88" i="25"/>
  <c r="I89" i="25"/>
  <c r="I90" i="25"/>
  <c r="I91" i="25"/>
  <c r="I92" i="25"/>
  <c r="I93" i="25"/>
  <c r="Y93" i="25" s="1"/>
  <c r="I94" i="25"/>
  <c r="Y94" i="25" s="1"/>
  <c r="I95" i="25"/>
  <c r="I96" i="25"/>
  <c r="X96" i="25" s="1"/>
  <c r="I97" i="25"/>
  <c r="W97" i="25" s="1"/>
  <c r="I98" i="25"/>
  <c r="Y98" i="25" s="1"/>
  <c r="I99" i="25"/>
  <c r="Y99" i="25" s="1"/>
  <c r="I100" i="25"/>
  <c r="Y100" i="25" s="1"/>
  <c r="I101" i="25"/>
  <c r="W101" i="25" s="1"/>
  <c r="I102" i="25"/>
  <c r="Y102" i="25" s="1"/>
  <c r="I103" i="25"/>
  <c r="I104" i="25"/>
  <c r="I105" i="25"/>
  <c r="I106" i="25"/>
  <c r="I107" i="25"/>
  <c r="I108" i="25"/>
  <c r="I109" i="25"/>
  <c r="V109" i="25" s="1"/>
  <c r="I110" i="25"/>
  <c r="W110" i="25" s="1"/>
  <c r="I111" i="25"/>
  <c r="I112" i="25"/>
  <c r="Y112" i="25" s="1"/>
  <c r="I113" i="25"/>
  <c r="V113" i="25" s="1"/>
  <c r="I114" i="25"/>
  <c r="Y114" i="25" s="1"/>
  <c r="I115" i="25"/>
  <c r="W115" i="25" s="1"/>
  <c r="I116" i="25"/>
  <c r="I117" i="25"/>
  <c r="Y117" i="25" s="1"/>
  <c r="I118" i="25"/>
  <c r="X118" i="25" s="1"/>
  <c r="I119" i="25"/>
  <c r="I120" i="25"/>
  <c r="I121" i="25"/>
  <c r="I122" i="25"/>
  <c r="I123" i="25"/>
  <c r="I124" i="25"/>
  <c r="I125" i="25"/>
  <c r="Y125" i="25" s="1"/>
  <c r="I126" i="25"/>
  <c r="X126" i="25" s="1"/>
  <c r="I127" i="25"/>
  <c r="I128" i="25"/>
  <c r="Y128" i="25" s="1"/>
  <c r="I129" i="25"/>
  <c r="V129" i="25" s="1"/>
  <c r="I130" i="25"/>
  <c r="Y130" i="25" s="1"/>
  <c r="I131" i="25"/>
  <c r="Y131" i="25" s="1"/>
  <c r="I132" i="25"/>
  <c r="Y132" i="25" s="1"/>
  <c r="I133" i="25"/>
  <c r="Y133" i="25" s="1"/>
  <c r="I134" i="25"/>
  <c r="V134" i="25" s="1"/>
  <c r="I135" i="25"/>
  <c r="I136" i="25"/>
  <c r="I137" i="25"/>
  <c r="I138" i="25"/>
  <c r="I139" i="25"/>
  <c r="I140" i="25"/>
  <c r="I141" i="25"/>
  <c r="W141" i="25" s="1"/>
  <c r="I142" i="25"/>
  <c r="Y142" i="25" s="1"/>
  <c r="I143" i="25"/>
  <c r="I144" i="25"/>
  <c r="Y144" i="25" s="1"/>
  <c r="I145" i="25"/>
  <c r="V145" i="25" s="1"/>
  <c r="I146" i="25"/>
  <c r="Y146" i="25" s="1"/>
  <c r="I147" i="25"/>
  <c r="V147" i="25" s="1"/>
  <c r="I148" i="25"/>
  <c r="V148" i="25" s="1"/>
  <c r="I149" i="25"/>
  <c r="Y149" i="25" s="1"/>
  <c r="I150" i="25"/>
  <c r="V150" i="25" s="1"/>
  <c r="I151" i="25"/>
  <c r="I152" i="25"/>
  <c r="I153" i="25"/>
  <c r="I154" i="25"/>
  <c r="I155" i="25"/>
  <c r="I156" i="25"/>
  <c r="I157" i="25"/>
  <c r="Y157" i="25" s="1"/>
  <c r="I158" i="25"/>
  <c r="X158" i="25" s="1"/>
  <c r="I159" i="25"/>
  <c r="I160" i="25"/>
  <c r="W160" i="25" s="1"/>
  <c r="I161" i="25"/>
  <c r="V161" i="25" s="1"/>
  <c r="I162" i="25"/>
  <c r="V162" i="25" s="1"/>
  <c r="I163" i="25"/>
  <c r="Y163" i="25" s="1"/>
  <c r="I164" i="25"/>
  <c r="X164" i="25" s="1"/>
  <c r="I165" i="25"/>
  <c r="X165" i="25" s="1"/>
  <c r="I166" i="25"/>
  <c r="X166" i="25" s="1"/>
  <c r="I167" i="25"/>
  <c r="I168" i="25"/>
  <c r="I169" i="25"/>
  <c r="I170" i="25"/>
  <c r="W170" i="25" s="1"/>
  <c r="I171" i="25"/>
  <c r="I172" i="25"/>
  <c r="I173" i="25"/>
  <c r="X173" i="25" s="1"/>
  <c r="I174" i="25"/>
  <c r="X174" i="25" s="1"/>
  <c r="I175" i="25"/>
  <c r="I176" i="25"/>
  <c r="I177" i="25"/>
  <c r="X177" i="25" s="1"/>
  <c r="I178" i="25"/>
  <c r="X178" i="25" s="1"/>
  <c r="I179" i="25"/>
  <c r="Y179" i="25" s="1"/>
  <c r="I180" i="25"/>
  <c r="Y180" i="25" s="1"/>
  <c r="I181" i="25"/>
  <c r="I182" i="25"/>
  <c r="Y182" i="25" s="1"/>
  <c r="I183" i="25"/>
  <c r="I184" i="25"/>
  <c r="I185" i="25"/>
  <c r="I186" i="25"/>
  <c r="X186" i="25" s="1"/>
  <c r="I187" i="25"/>
  <c r="I188" i="25"/>
  <c r="I189" i="25"/>
  <c r="W189" i="25" s="1"/>
  <c r="I190" i="25"/>
  <c r="Y190" i="25" s="1"/>
  <c r="I191" i="25"/>
  <c r="I192" i="25"/>
  <c r="V192" i="25" s="1"/>
  <c r="I193" i="25"/>
  <c r="Y193" i="25" s="1"/>
  <c r="I194" i="25"/>
  <c r="V194" i="25" s="1"/>
  <c r="I195" i="25"/>
  <c r="Y195" i="25" s="1"/>
  <c r="I196" i="25"/>
  <c r="W196" i="25" s="1"/>
  <c r="I197" i="25"/>
  <c r="I198" i="25"/>
  <c r="Y198" i="25" s="1"/>
  <c r="I199" i="25"/>
  <c r="I200" i="25"/>
  <c r="I201" i="25"/>
  <c r="I202" i="25"/>
  <c r="X202" i="25" s="1"/>
  <c r="I203" i="25"/>
  <c r="I204" i="25"/>
  <c r="I205" i="25"/>
  <c r="W205" i="25" s="1"/>
  <c r="I206" i="25"/>
  <c r="W206" i="25" s="1"/>
  <c r="I207" i="25"/>
  <c r="I208" i="25"/>
  <c r="V208" i="25" s="1"/>
  <c r="I209" i="25"/>
  <c r="Y209" i="25" s="1"/>
  <c r="I210" i="25"/>
  <c r="W210" i="25" s="1"/>
  <c r="I211" i="25"/>
  <c r="I212" i="25"/>
  <c r="Y212" i="25" s="1"/>
  <c r="I213" i="25"/>
  <c r="W213" i="25" s="1"/>
  <c r="I214" i="25"/>
  <c r="V214" i="25" s="1"/>
  <c r="I215" i="25"/>
  <c r="I216" i="25"/>
  <c r="I217" i="25"/>
  <c r="I218" i="25"/>
  <c r="X218" i="25" s="1"/>
  <c r="I219" i="25"/>
  <c r="I220" i="25"/>
  <c r="I221" i="25"/>
  <c r="W221" i="25" s="1"/>
  <c r="I222" i="25"/>
  <c r="V222" i="25" s="1"/>
  <c r="I223" i="25"/>
  <c r="I224" i="25"/>
  <c r="V224" i="25" s="1"/>
  <c r="I225" i="25"/>
  <c r="Y225" i="25" s="1"/>
  <c r="I226" i="25"/>
  <c r="X226" i="25" s="1"/>
  <c r="I227" i="25"/>
  <c r="I228" i="25"/>
  <c r="Y228" i="25" s="1"/>
  <c r="I229" i="25"/>
  <c r="W229" i="25" s="1"/>
  <c r="I230" i="25"/>
  <c r="W230" i="25" s="1"/>
  <c r="I231" i="25"/>
  <c r="I232" i="25"/>
  <c r="I233" i="25"/>
  <c r="I234" i="25"/>
  <c r="W234" i="25" s="1"/>
  <c r="I235" i="25"/>
  <c r="I236" i="25"/>
  <c r="I237" i="25"/>
  <c r="W237" i="25" s="1"/>
  <c r="I238" i="25"/>
  <c r="Y238" i="25" s="1"/>
  <c r="I239" i="25"/>
  <c r="I240" i="25"/>
  <c r="V240" i="25" s="1"/>
  <c r="I241" i="25"/>
  <c r="Y241" i="25" s="1"/>
  <c r="I242" i="25"/>
  <c r="X242" i="25" s="1"/>
  <c r="I243" i="25"/>
  <c r="I244" i="25"/>
  <c r="Y244" i="25" s="1"/>
  <c r="I14" i="25"/>
  <c r="Y14" i="25" s="1"/>
  <c r="I15" i="24"/>
  <c r="W15" i="24" s="1"/>
  <c r="I16" i="24"/>
  <c r="I17" i="24"/>
  <c r="I18" i="24"/>
  <c r="X18" i="24" s="1"/>
  <c r="I19" i="24"/>
  <c r="I20" i="24"/>
  <c r="X20" i="24" s="1"/>
  <c r="I21" i="24"/>
  <c r="Y21" i="24" s="1"/>
  <c r="I25" i="24"/>
  <c r="Y25" i="24" s="1"/>
  <c r="I26" i="24"/>
  <c r="Y26" i="24" s="1"/>
  <c r="I27" i="24"/>
  <c r="I28" i="24"/>
  <c r="X28" i="24" s="1"/>
  <c r="I29" i="24"/>
  <c r="Y29" i="24" s="1"/>
  <c r="I30" i="24"/>
  <c r="Y30" i="24" s="1"/>
  <c r="I31" i="24"/>
  <c r="Y31" i="24" s="1"/>
  <c r="I32" i="24"/>
  <c r="I33" i="24"/>
  <c r="I34" i="24"/>
  <c r="Y34" i="24" s="1"/>
  <c r="Y36" i="24"/>
  <c r="W37" i="24"/>
  <c r="Y38" i="24"/>
  <c r="I40" i="24"/>
  <c r="V40" i="24" s="1"/>
  <c r="I41" i="24"/>
  <c r="X41" i="24" s="1"/>
  <c r="I42" i="24"/>
  <c r="Y42" i="24" s="1"/>
  <c r="I43" i="24"/>
  <c r="I44" i="24"/>
  <c r="Y44" i="24" s="1"/>
  <c r="I45" i="24"/>
  <c r="I46" i="24"/>
  <c r="Y46" i="24" s="1"/>
  <c r="I47" i="24"/>
  <c r="X47" i="24" s="1"/>
  <c r="I48" i="24"/>
  <c r="Y48" i="24" s="1"/>
  <c r="I49" i="24"/>
  <c r="Y49" i="24" s="1"/>
  <c r="I50" i="24"/>
  <c r="Y50" i="24" s="1"/>
  <c r="I51" i="24"/>
  <c r="X51" i="24" s="1"/>
  <c r="I52" i="24"/>
  <c r="Y52" i="24" s="1"/>
  <c r="I53" i="24"/>
  <c r="Y53" i="24" s="1"/>
  <c r="I54" i="24"/>
  <c r="Y54" i="24" s="1"/>
  <c r="I55" i="24"/>
  <c r="Y55" i="24" s="1"/>
  <c r="I56" i="24"/>
  <c r="Y56" i="24" s="1"/>
  <c r="I57" i="24"/>
  <c r="I58" i="24"/>
  <c r="Y58" i="24" s="1"/>
  <c r="I59" i="24"/>
  <c r="I60" i="24"/>
  <c r="V60" i="24" s="1"/>
  <c r="I61" i="24"/>
  <c r="Y61" i="24" s="1"/>
  <c r="I62" i="24"/>
  <c r="V62" i="24" s="1"/>
  <c r="I63" i="24"/>
  <c r="I64" i="24"/>
  <c r="Y64" i="24" s="1"/>
  <c r="I65" i="24"/>
  <c r="Y65" i="24" s="1"/>
  <c r="I66" i="24"/>
  <c r="Y66" i="24" s="1"/>
  <c r="I67" i="24"/>
  <c r="Y67" i="24" s="1"/>
  <c r="I68" i="24"/>
  <c r="Y68" i="24" s="1"/>
  <c r="I69" i="24"/>
  <c r="I70" i="24"/>
  <c r="I71" i="24"/>
  <c r="I72" i="24"/>
  <c r="Y72" i="24" s="1"/>
  <c r="I73" i="24"/>
  <c r="I74" i="24"/>
  <c r="V74" i="24" s="1"/>
  <c r="I75" i="24"/>
  <c r="X75" i="24" s="1"/>
  <c r="I76" i="24"/>
  <c r="I77" i="24"/>
  <c r="Y77" i="24" s="1"/>
  <c r="I78" i="24"/>
  <c r="X78" i="24" s="1"/>
  <c r="I79" i="24"/>
  <c r="I80" i="24"/>
  <c r="I81" i="24"/>
  <c r="I82" i="24"/>
  <c r="I83" i="24"/>
  <c r="W83" i="24" s="1"/>
  <c r="I84" i="24"/>
  <c r="I85" i="24"/>
  <c r="I86" i="24"/>
  <c r="Y86" i="24" s="1"/>
  <c r="I87" i="24"/>
  <c r="I88" i="24"/>
  <c r="V88" i="24" s="1"/>
  <c r="I89" i="24"/>
  <c r="V89" i="24" s="1"/>
  <c r="I90" i="24"/>
  <c r="X90" i="24" s="1"/>
  <c r="I91" i="24"/>
  <c r="I92" i="24"/>
  <c r="V92" i="24" s="1"/>
  <c r="I93" i="24"/>
  <c r="Y93" i="24" s="1"/>
  <c r="I94" i="24"/>
  <c r="I95" i="24"/>
  <c r="X95" i="24" s="1"/>
  <c r="I96" i="24"/>
  <c r="I97" i="24"/>
  <c r="I98" i="24"/>
  <c r="X98" i="24" s="1"/>
  <c r="I99" i="24"/>
  <c r="V99" i="24" s="1"/>
  <c r="I100" i="24"/>
  <c r="I101" i="24"/>
  <c r="Y101" i="24" s="1"/>
  <c r="I102" i="24"/>
  <c r="I103" i="24"/>
  <c r="Y103" i="24" s="1"/>
  <c r="I104" i="24"/>
  <c r="Y104" i="24" s="1"/>
  <c r="I105" i="24"/>
  <c r="I106" i="24"/>
  <c r="Y106" i="24" s="1"/>
  <c r="I107" i="24"/>
  <c r="Y107" i="24" s="1"/>
  <c r="I108" i="24"/>
  <c r="W108" i="24" s="1"/>
  <c r="I109" i="24"/>
  <c r="W109" i="24" s="1"/>
  <c r="I110" i="24"/>
  <c r="I111" i="24"/>
  <c r="Y14" i="24"/>
  <c r="H244" i="25"/>
  <c r="G244" i="25"/>
  <c r="F244" i="25"/>
  <c r="E244" i="25"/>
  <c r="D244" i="25"/>
  <c r="C244" i="25"/>
  <c r="U243" i="25"/>
  <c r="T243" i="25"/>
  <c r="H243" i="25"/>
  <c r="G243" i="25"/>
  <c r="F243" i="25"/>
  <c r="E243" i="25"/>
  <c r="D243" i="25"/>
  <c r="C243" i="25"/>
  <c r="S242" i="25"/>
  <c r="H242" i="25"/>
  <c r="G242" i="25"/>
  <c r="F242" i="25"/>
  <c r="E242" i="25"/>
  <c r="D242" i="25"/>
  <c r="C242" i="25"/>
  <c r="S241" i="25"/>
  <c r="U241" i="25"/>
  <c r="T241" i="25"/>
  <c r="H241" i="25"/>
  <c r="G241" i="25"/>
  <c r="F241" i="25"/>
  <c r="E241" i="25"/>
  <c r="D241" i="25"/>
  <c r="C241" i="25"/>
  <c r="H240" i="25"/>
  <c r="G240" i="25"/>
  <c r="F240" i="25"/>
  <c r="E240" i="25"/>
  <c r="D240" i="25"/>
  <c r="C240" i="25"/>
  <c r="Y239" i="25"/>
  <c r="X239" i="25"/>
  <c r="W239" i="25"/>
  <c r="V239" i="25"/>
  <c r="R239" i="25"/>
  <c r="H239" i="25"/>
  <c r="G239" i="25"/>
  <c r="F239" i="25"/>
  <c r="E239" i="25"/>
  <c r="D239" i="25"/>
  <c r="C239" i="25"/>
  <c r="S238" i="25"/>
  <c r="R238" i="25"/>
  <c r="H238" i="25"/>
  <c r="G238" i="25"/>
  <c r="F238" i="25"/>
  <c r="E238" i="25"/>
  <c r="D238" i="25"/>
  <c r="C238" i="25"/>
  <c r="U237" i="25"/>
  <c r="T237" i="25"/>
  <c r="S237" i="25"/>
  <c r="R237" i="25"/>
  <c r="H237" i="25"/>
  <c r="G237" i="25"/>
  <c r="F237" i="25"/>
  <c r="E237" i="25"/>
  <c r="D237" i="25"/>
  <c r="C237" i="25"/>
  <c r="Y236" i="25"/>
  <c r="X236" i="25"/>
  <c r="W236" i="25"/>
  <c r="V236" i="25"/>
  <c r="H236" i="25"/>
  <c r="G236" i="25"/>
  <c r="F236" i="25"/>
  <c r="E236" i="25"/>
  <c r="D236" i="25"/>
  <c r="C236" i="25"/>
  <c r="U235" i="25"/>
  <c r="R235" i="25"/>
  <c r="H235" i="25"/>
  <c r="G235" i="25"/>
  <c r="F235" i="25"/>
  <c r="E235" i="25"/>
  <c r="D235" i="25"/>
  <c r="C235" i="25"/>
  <c r="S234" i="25"/>
  <c r="H234" i="25"/>
  <c r="G234" i="25"/>
  <c r="F234" i="25"/>
  <c r="E234" i="25"/>
  <c r="D234" i="25"/>
  <c r="C234" i="25"/>
  <c r="Y233" i="25"/>
  <c r="X233" i="25"/>
  <c r="W233" i="25"/>
  <c r="S233" i="25"/>
  <c r="R233" i="25"/>
  <c r="U233" i="25"/>
  <c r="T233" i="25"/>
  <c r="V233" i="25"/>
  <c r="H233" i="25"/>
  <c r="G233" i="25"/>
  <c r="F233" i="25"/>
  <c r="E233" i="25"/>
  <c r="D233" i="25"/>
  <c r="C233" i="25"/>
  <c r="V232" i="25"/>
  <c r="Y232" i="25"/>
  <c r="H232" i="25"/>
  <c r="G232" i="25"/>
  <c r="F232" i="25"/>
  <c r="E232" i="25"/>
  <c r="D232" i="25"/>
  <c r="C232" i="25"/>
  <c r="Y231" i="25"/>
  <c r="X231" i="25"/>
  <c r="W231" i="25"/>
  <c r="V231" i="25"/>
  <c r="T231" i="25"/>
  <c r="R231" i="25"/>
  <c r="H231" i="25"/>
  <c r="G231" i="25"/>
  <c r="F231" i="25"/>
  <c r="E231" i="25"/>
  <c r="D231" i="25"/>
  <c r="C231" i="25"/>
  <c r="S230" i="25"/>
  <c r="R230" i="25"/>
  <c r="H230" i="25"/>
  <c r="G230" i="25"/>
  <c r="F230" i="25"/>
  <c r="E230" i="25"/>
  <c r="D230" i="25"/>
  <c r="C230" i="25"/>
  <c r="U229" i="25"/>
  <c r="T229" i="25"/>
  <c r="S229" i="25"/>
  <c r="R229" i="25"/>
  <c r="H229" i="25"/>
  <c r="G229" i="25"/>
  <c r="F229" i="25"/>
  <c r="E229" i="25"/>
  <c r="D229" i="25"/>
  <c r="C229" i="25"/>
  <c r="H228" i="25"/>
  <c r="G228" i="25"/>
  <c r="F228" i="25"/>
  <c r="E228" i="25"/>
  <c r="D228" i="25"/>
  <c r="C228" i="25"/>
  <c r="U227" i="25"/>
  <c r="T227" i="25"/>
  <c r="R227" i="25"/>
  <c r="H227" i="25"/>
  <c r="G227" i="25"/>
  <c r="F227" i="25"/>
  <c r="E227" i="25"/>
  <c r="D227" i="25"/>
  <c r="C227" i="25"/>
  <c r="S226" i="25"/>
  <c r="R226" i="25"/>
  <c r="H226" i="25"/>
  <c r="G226" i="25"/>
  <c r="F226" i="25"/>
  <c r="E226" i="25"/>
  <c r="D226" i="25"/>
  <c r="C226" i="25"/>
  <c r="S225" i="25"/>
  <c r="R225" i="25"/>
  <c r="U225" i="25"/>
  <c r="T225" i="25"/>
  <c r="H225" i="25"/>
  <c r="G225" i="25"/>
  <c r="F225" i="25"/>
  <c r="E225" i="25"/>
  <c r="D225" i="25"/>
  <c r="C225" i="25"/>
  <c r="H224" i="25"/>
  <c r="G224" i="25"/>
  <c r="F224" i="25"/>
  <c r="E224" i="25"/>
  <c r="D224" i="25"/>
  <c r="C224" i="25"/>
  <c r="Y223" i="25"/>
  <c r="W223" i="25"/>
  <c r="R223" i="25"/>
  <c r="X223" i="25"/>
  <c r="H223" i="25"/>
  <c r="G223" i="25"/>
  <c r="F223" i="25"/>
  <c r="E223" i="25"/>
  <c r="D223" i="25"/>
  <c r="C223" i="25"/>
  <c r="S222" i="25"/>
  <c r="R222" i="25"/>
  <c r="H222" i="25"/>
  <c r="G222" i="25"/>
  <c r="F222" i="25"/>
  <c r="E222" i="25"/>
  <c r="D222" i="25"/>
  <c r="C222" i="25"/>
  <c r="U221" i="25"/>
  <c r="T221" i="25"/>
  <c r="S221" i="25"/>
  <c r="R221" i="25"/>
  <c r="H221" i="25"/>
  <c r="G221" i="25"/>
  <c r="F221" i="25"/>
  <c r="E221" i="25"/>
  <c r="D221" i="25"/>
  <c r="C221" i="25"/>
  <c r="Y220" i="25"/>
  <c r="X220" i="25"/>
  <c r="W220" i="25"/>
  <c r="V220" i="25"/>
  <c r="H220" i="25"/>
  <c r="G220" i="25"/>
  <c r="F220" i="25"/>
  <c r="E220" i="25"/>
  <c r="D220" i="25"/>
  <c r="C220" i="25"/>
  <c r="R219" i="25"/>
  <c r="H219" i="25"/>
  <c r="G219" i="25"/>
  <c r="F219" i="25"/>
  <c r="E219" i="25"/>
  <c r="D219" i="25"/>
  <c r="C219" i="25"/>
  <c r="S218" i="25"/>
  <c r="R218" i="25"/>
  <c r="H218" i="25"/>
  <c r="G218" i="25"/>
  <c r="F218" i="25"/>
  <c r="E218" i="25"/>
  <c r="D218" i="25"/>
  <c r="C218" i="25"/>
  <c r="Y217" i="25"/>
  <c r="X217" i="25"/>
  <c r="W217" i="25"/>
  <c r="S217" i="25"/>
  <c r="R217" i="25"/>
  <c r="U217" i="25"/>
  <c r="T217" i="25"/>
  <c r="V217" i="25"/>
  <c r="H217" i="25"/>
  <c r="G217" i="25"/>
  <c r="F217" i="25"/>
  <c r="E217" i="25"/>
  <c r="D217" i="25"/>
  <c r="C217" i="25"/>
  <c r="V216" i="25"/>
  <c r="Y216" i="25"/>
  <c r="H216" i="25"/>
  <c r="G216" i="25"/>
  <c r="F216" i="25"/>
  <c r="E216" i="25"/>
  <c r="D216" i="25"/>
  <c r="C216" i="25"/>
  <c r="Y215" i="25"/>
  <c r="W215" i="25"/>
  <c r="T215" i="25"/>
  <c r="R215" i="25"/>
  <c r="X215" i="25"/>
  <c r="H215" i="25"/>
  <c r="G215" i="25"/>
  <c r="F215" i="25"/>
  <c r="E215" i="25"/>
  <c r="D215" i="25"/>
  <c r="C215" i="25"/>
  <c r="S214" i="25"/>
  <c r="R214" i="25"/>
  <c r="H214" i="25"/>
  <c r="G214" i="25"/>
  <c r="F214" i="25"/>
  <c r="E214" i="25"/>
  <c r="D214" i="25"/>
  <c r="C214" i="25"/>
  <c r="U213" i="25"/>
  <c r="T213" i="25"/>
  <c r="S213" i="25"/>
  <c r="R213" i="25"/>
  <c r="H213" i="25"/>
  <c r="G213" i="25"/>
  <c r="F213" i="25"/>
  <c r="E213" i="25"/>
  <c r="D213" i="25"/>
  <c r="C213" i="25"/>
  <c r="H212" i="25"/>
  <c r="G212" i="25"/>
  <c r="F212" i="25"/>
  <c r="E212" i="25"/>
  <c r="D212" i="25"/>
  <c r="C212" i="25"/>
  <c r="U211" i="25"/>
  <c r="T211" i="25"/>
  <c r="R211" i="25"/>
  <c r="H211" i="25"/>
  <c r="G211" i="25"/>
  <c r="F211" i="25"/>
  <c r="E211" i="25"/>
  <c r="D211" i="25"/>
  <c r="C211" i="25"/>
  <c r="S210" i="25"/>
  <c r="R210" i="25"/>
  <c r="H210" i="25"/>
  <c r="G210" i="25"/>
  <c r="F210" i="25"/>
  <c r="E210" i="25"/>
  <c r="D210" i="25"/>
  <c r="C210" i="25"/>
  <c r="S209" i="25"/>
  <c r="R209" i="25"/>
  <c r="U209" i="25"/>
  <c r="T209" i="25"/>
  <c r="H209" i="25"/>
  <c r="G209" i="25"/>
  <c r="F209" i="25"/>
  <c r="E209" i="25"/>
  <c r="D209" i="25"/>
  <c r="C209" i="25"/>
  <c r="H208" i="25"/>
  <c r="G208" i="25"/>
  <c r="F208" i="25"/>
  <c r="E208" i="25"/>
  <c r="D208" i="25"/>
  <c r="C208" i="25"/>
  <c r="Y207" i="25"/>
  <c r="W207" i="25"/>
  <c r="T207" i="25"/>
  <c r="R207" i="25"/>
  <c r="X207" i="25"/>
  <c r="H207" i="25"/>
  <c r="G207" i="25"/>
  <c r="F207" i="25"/>
  <c r="E207" i="25"/>
  <c r="D207" i="25"/>
  <c r="C207" i="25"/>
  <c r="S206" i="25"/>
  <c r="R206" i="25"/>
  <c r="H206" i="25"/>
  <c r="G206" i="25"/>
  <c r="F206" i="25"/>
  <c r="E206" i="25"/>
  <c r="D206" i="25"/>
  <c r="C206" i="25"/>
  <c r="U205" i="25"/>
  <c r="T205" i="25"/>
  <c r="S205" i="25"/>
  <c r="R205" i="25"/>
  <c r="H205" i="25"/>
  <c r="G205" i="25"/>
  <c r="F205" i="25"/>
  <c r="E205" i="25"/>
  <c r="D205" i="25"/>
  <c r="C205" i="25"/>
  <c r="Y204" i="25"/>
  <c r="X204" i="25"/>
  <c r="W204" i="25"/>
  <c r="V204" i="25"/>
  <c r="H204" i="25"/>
  <c r="G204" i="25"/>
  <c r="F204" i="25"/>
  <c r="E204" i="25"/>
  <c r="D204" i="25"/>
  <c r="C204" i="25"/>
  <c r="R203" i="25"/>
  <c r="H203" i="25"/>
  <c r="G203" i="25"/>
  <c r="F203" i="25"/>
  <c r="E203" i="25"/>
  <c r="D203" i="25"/>
  <c r="C203" i="25"/>
  <c r="S202" i="25"/>
  <c r="R202" i="25"/>
  <c r="W202" i="25"/>
  <c r="H202" i="25"/>
  <c r="G202" i="25"/>
  <c r="F202" i="25"/>
  <c r="E202" i="25"/>
  <c r="D202" i="25"/>
  <c r="C202" i="25"/>
  <c r="Y201" i="25"/>
  <c r="X201" i="25"/>
  <c r="W201" i="25"/>
  <c r="R201" i="25"/>
  <c r="U201" i="25"/>
  <c r="T201" i="25"/>
  <c r="S201" i="25"/>
  <c r="V201" i="25"/>
  <c r="H201" i="25"/>
  <c r="G201" i="25"/>
  <c r="F201" i="25"/>
  <c r="E201" i="25"/>
  <c r="D201" i="25"/>
  <c r="C201" i="25"/>
  <c r="V200" i="25"/>
  <c r="Y200" i="25"/>
  <c r="H200" i="25"/>
  <c r="G200" i="25"/>
  <c r="F200" i="25"/>
  <c r="E200" i="25"/>
  <c r="D200" i="25"/>
  <c r="C200" i="25"/>
  <c r="T199" i="25"/>
  <c r="S199" i="25"/>
  <c r="R199" i="25"/>
  <c r="Y199" i="25"/>
  <c r="H199" i="25"/>
  <c r="G199" i="25"/>
  <c r="F199" i="25"/>
  <c r="E199" i="25"/>
  <c r="D199" i="25"/>
  <c r="C199" i="25"/>
  <c r="S198" i="25"/>
  <c r="R198" i="25"/>
  <c r="H198" i="25"/>
  <c r="G198" i="25"/>
  <c r="F198" i="25"/>
  <c r="E198" i="25"/>
  <c r="D198" i="25"/>
  <c r="C198" i="25"/>
  <c r="U197" i="25"/>
  <c r="T197" i="25"/>
  <c r="S197" i="25"/>
  <c r="R197" i="25"/>
  <c r="H197" i="25"/>
  <c r="G197" i="25"/>
  <c r="F197" i="25"/>
  <c r="E197" i="25"/>
  <c r="D197" i="25"/>
  <c r="C197" i="25"/>
  <c r="H196" i="25"/>
  <c r="G196" i="25"/>
  <c r="F196" i="25"/>
  <c r="E196" i="25"/>
  <c r="D196" i="25"/>
  <c r="C196" i="25"/>
  <c r="U195" i="25"/>
  <c r="T195" i="25"/>
  <c r="R195" i="25"/>
  <c r="H195" i="25"/>
  <c r="G195" i="25"/>
  <c r="F195" i="25"/>
  <c r="E195" i="25"/>
  <c r="D195" i="25"/>
  <c r="C195" i="25"/>
  <c r="S194" i="25"/>
  <c r="R194" i="25"/>
  <c r="H194" i="25"/>
  <c r="G194" i="25"/>
  <c r="F194" i="25"/>
  <c r="E194" i="25"/>
  <c r="D194" i="25"/>
  <c r="C194" i="25"/>
  <c r="R193" i="25"/>
  <c r="U193" i="25"/>
  <c r="T193" i="25"/>
  <c r="S193" i="25"/>
  <c r="H193" i="25"/>
  <c r="G193" i="25"/>
  <c r="F193" i="25"/>
  <c r="E193" i="25"/>
  <c r="D193" i="25"/>
  <c r="C193" i="25"/>
  <c r="H192" i="25"/>
  <c r="G192" i="25"/>
  <c r="F192" i="25"/>
  <c r="E192" i="25"/>
  <c r="D192" i="25"/>
  <c r="C192" i="25"/>
  <c r="W191" i="25"/>
  <c r="R191" i="25"/>
  <c r="X191" i="25"/>
  <c r="H191" i="25"/>
  <c r="G191" i="25"/>
  <c r="F191" i="25"/>
  <c r="E191" i="25"/>
  <c r="D191" i="25"/>
  <c r="C191" i="25"/>
  <c r="S190" i="25"/>
  <c r="R190" i="25"/>
  <c r="H190" i="25"/>
  <c r="G190" i="25"/>
  <c r="F190" i="25"/>
  <c r="E190" i="25"/>
  <c r="D190" i="25"/>
  <c r="C190" i="25"/>
  <c r="U189" i="25"/>
  <c r="T189" i="25"/>
  <c r="S189" i="25"/>
  <c r="R189" i="25"/>
  <c r="H189" i="25"/>
  <c r="G189" i="25"/>
  <c r="F189" i="25"/>
  <c r="E189" i="25"/>
  <c r="D189" i="25"/>
  <c r="C189" i="25"/>
  <c r="V188" i="25"/>
  <c r="Y188" i="25"/>
  <c r="H188" i="25"/>
  <c r="G188" i="25"/>
  <c r="F188" i="25"/>
  <c r="E188" i="25"/>
  <c r="D188" i="25"/>
  <c r="C188" i="25"/>
  <c r="Y187" i="25"/>
  <c r="U187" i="25"/>
  <c r="T187" i="25"/>
  <c r="R187" i="25"/>
  <c r="H187" i="25"/>
  <c r="G187" i="25"/>
  <c r="F187" i="25"/>
  <c r="E187" i="25"/>
  <c r="D187" i="25"/>
  <c r="C187" i="25"/>
  <c r="S186" i="25"/>
  <c r="R186" i="25"/>
  <c r="H186" i="25"/>
  <c r="G186" i="25"/>
  <c r="F186" i="25"/>
  <c r="E186" i="25"/>
  <c r="D186" i="25"/>
  <c r="C186" i="25"/>
  <c r="Y185" i="25"/>
  <c r="X185" i="25"/>
  <c r="W185" i="25"/>
  <c r="R185" i="25"/>
  <c r="U185" i="25"/>
  <c r="T185" i="25"/>
  <c r="S185" i="25"/>
  <c r="V185" i="25"/>
  <c r="H185" i="25"/>
  <c r="G185" i="25"/>
  <c r="F185" i="25"/>
  <c r="E185" i="25"/>
  <c r="D185" i="25"/>
  <c r="C185" i="25"/>
  <c r="V184" i="25"/>
  <c r="H184" i="25"/>
  <c r="G184" i="25"/>
  <c r="F184" i="25"/>
  <c r="E184" i="25"/>
  <c r="D184" i="25"/>
  <c r="C184" i="25"/>
  <c r="Y183" i="25"/>
  <c r="W183" i="25"/>
  <c r="V183" i="25"/>
  <c r="R183" i="25"/>
  <c r="X183" i="25"/>
  <c r="H183" i="25"/>
  <c r="G183" i="25"/>
  <c r="F183" i="25"/>
  <c r="E183" i="25"/>
  <c r="D183" i="25"/>
  <c r="C183" i="25"/>
  <c r="S182" i="25"/>
  <c r="R182" i="25"/>
  <c r="H182" i="25"/>
  <c r="G182" i="25"/>
  <c r="F182" i="25"/>
  <c r="E182" i="25"/>
  <c r="D182" i="25"/>
  <c r="C182" i="25"/>
  <c r="U181" i="25"/>
  <c r="T181" i="25"/>
  <c r="S181" i="25"/>
  <c r="R181" i="25"/>
  <c r="H181" i="25"/>
  <c r="G181" i="25"/>
  <c r="F181" i="25"/>
  <c r="E181" i="25"/>
  <c r="D181" i="25"/>
  <c r="C181" i="25"/>
  <c r="H180" i="25"/>
  <c r="G180" i="25"/>
  <c r="F180" i="25"/>
  <c r="E180" i="25"/>
  <c r="D180" i="25"/>
  <c r="C180" i="25"/>
  <c r="R179" i="25"/>
  <c r="U179" i="25"/>
  <c r="H179" i="25"/>
  <c r="G179" i="25"/>
  <c r="F179" i="25"/>
  <c r="E179" i="25"/>
  <c r="D179" i="25"/>
  <c r="C179" i="25"/>
  <c r="R178" i="25"/>
  <c r="S178" i="25"/>
  <c r="H178" i="25"/>
  <c r="G178" i="25"/>
  <c r="F178" i="25"/>
  <c r="E178" i="25"/>
  <c r="D178" i="25"/>
  <c r="C178" i="25"/>
  <c r="Y177" i="25"/>
  <c r="U177" i="25"/>
  <c r="S177" i="25"/>
  <c r="R177" i="25"/>
  <c r="T177" i="25"/>
  <c r="H177" i="25"/>
  <c r="G177" i="25"/>
  <c r="F177" i="25"/>
  <c r="E177" i="25"/>
  <c r="D177" i="25"/>
  <c r="C177" i="25"/>
  <c r="H176" i="25"/>
  <c r="G176" i="25"/>
  <c r="F176" i="25"/>
  <c r="E176" i="25"/>
  <c r="D176" i="25"/>
  <c r="C176" i="25"/>
  <c r="X175" i="25"/>
  <c r="V175" i="25"/>
  <c r="R175" i="25"/>
  <c r="W175" i="25"/>
  <c r="H175" i="25"/>
  <c r="G175" i="25"/>
  <c r="F175" i="25"/>
  <c r="E175" i="25"/>
  <c r="D175" i="25"/>
  <c r="C175" i="25"/>
  <c r="S174" i="25"/>
  <c r="R174" i="25"/>
  <c r="H174" i="25"/>
  <c r="G174" i="25"/>
  <c r="F174" i="25"/>
  <c r="E174" i="25"/>
  <c r="D174" i="25"/>
  <c r="C174" i="25"/>
  <c r="T173" i="25"/>
  <c r="U173" i="25"/>
  <c r="S173" i="25"/>
  <c r="R173" i="25"/>
  <c r="H173" i="25"/>
  <c r="G173" i="25"/>
  <c r="F173" i="25"/>
  <c r="E173" i="25"/>
  <c r="D173" i="25"/>
  <c r="C173" i="25"/>
  <c r="Y172" i="25"/>
  <c r="X172" i="25"/>
  <c r="W172" i="25"/>
  <c r="V172" i="25"/>
  <c r="U172" i="25"/>
  <c r="H172" i="25"/>
  <c r="G172" i="25"/>
  <c r="F172" i="25"/>
  <c r="E172" i="25"/>
  <c r="D172" i="25"/>
  <c r="C172" i="25"/>
  <c r="T171" i="25"/>
  <c r="S171" i="25"/>
  <c r="R171" i="25"/>
  <c r="U171" i="25"/>
  <c r="Y171" i="25"/>
  <c r="H171" i="25"/>
  <c r="G171" i="25"/>
  <c r="F171" i="25"/>
  <c r="E171" i="25"/>
  <c r="D171" i="25"/>
  <c r="C171" i="25"/>
  <c r="X170" i="25"/>
  <c r="R170" i="25"/>
  <c r="S170" i="25"/>
  <c r="H170" i="25"/>
  <c r="G170" i="25"/>
  <c r="F170" i="25"/>
  <c r="E170" i="25"/>
  <c r="D170" i="25"/>
  <c r="C170" i="25"/>
  <c r="U169" i="25"/>
  <c r="S169" i="25"/>
  <c r="R169" i="25"/>
  <c r="T169" i="25"/>
  <c r="H169" i="25"/>
  <c r="G169" i="25"/>
  <c r="F169" i="25"/>
  <c r="E169" i="25"/>
  <c r="D169" i="25"/>
  <c r="C169" i="25"/>
  <c r="V168" i="25"/>
  <c r="X168" i="25"/>
  <c r="H168" i="25"/>
  <c r="G168" i="25"/>
  <c r="F168" i="25"/>
  <c r="E168" i="25"/>
  <c r="D168" i="25"/>
  <c r="C168" i="25"/>
  <c r="Y167" i="25"/>
  <c r="R167" i="25"/>
  <c r="X167" i="25"/>
  <c r="H167" i="25"/>
  <c r="G167" i="25"/>
  <c r="F167" i="25"/>
  <c r="E167" i="25"/>
  <c r="D167" i="25"/>
  <c r="C167" i="25"/>
  <c r="S166" i="25"/>
  <c r="R166" i="25"/>
  <c r="H166" i="25"/>
  <c r="G166" i="25"/>
  <c r="F166" i="25"/>
  <c r="E166" i="25"/>
  <c r="D166" i="25"/>
  <c r="C166" i="25"/>
  <c r="T165" i="25"/>
  <c r="S165" i="25"/>
  <c r="U165" i="25"/>
  <c r="R165" i="25"/>
  <c r="H165" i="25"/>
  <c r="G165" i="25"/>
  <c r="F165" i="25"/>
  <c r="E165" i="25"/>
  <c r="D165" i="25"/>
  <c r="C165" i="25"/>
  <c r="H164" i="25"/>
  <c r="G164" i="25"/>
  <c r="F164" i="25"/>
  <c r="E164" i="25"/>
  <c r="D164" i="25"/>
  <c r="C164" i="25"/>
  <c r="R163" i="25"/>
  <c r="H163" i="25"/>
  <c r="G163" i="25"/>
  <c r="F163" i="25"/>
  <c r="E163" i="25"/>
  <c r="D163" i="25"/>
  <c r="C163" i="25"/>
  <c r="S162" i="25"/>
  <c r="R162" i="25"/>
  <c r="H162" i="25"/>
  <c r="G162" i="25"/>
  <c r="F162" i="25"/>
  <c r="E162" i="25"/>
  <c r="D162" i="25"/>
  <c r="C162" i="25"/>
  <c r="X161" i="25"/>
  <c r="W161" i="25"/>
  <c r="U161" i="25"/>
  <c r="T161" i="25"/>
  <c r="S161" i="25"/>
  <c r="R161" i="25"/>
  <c r="H161" i="25"/>
  <c r="G161" i="25"/>
  <c r="F161" i="25"/>
  <c r="E161" i="25"/>
  <c r="D161" i="25"/>
  <c r="C161" i="25"/>
  <c r="U160" i="25"/>
  <c r="H160" i="25"/>
  <c r="G160" i="25"/>
  <c r="F160" i="25"/>
  <c r="E160" i="25"/>
  <c r="D160" i="25"/>
  <c r="C160" i="25"/>
  <c r="R159" i="25"/>
  <c r="H159" i="25"/>
  <c r="G159" i="25"/>
  <c r="F159" i="25"/>
  <c r="E159" i="25"/>
  <c r="D159" i="25"/>
  <c r="C159" i="25"/>
  <c r="S158" i="25"/>
  <c r="R158" i="25"/>
  <c r="H158" i="25"/>
  <c r="G158" i="25"/>
  <c r="F158" i="25"/>
  <c r="E158" i="25"/>
  <c r="D158" i="25"/>
  <c r="C158" i="25"/>
  <c r="S157" i="25"/>
  <c r="R157" i="25"/>
  <c r="U157" i="25"/>
  <c r="T157" i="25"/>
  <c r="H157" i="25"/>
  <c r="G157" i="25"/>
  <c r="F157" i="25"/>
  <c r="E157" i="25"/>
  <c r="D157" i="25"/>
  <c r="C157" i="25"/>
  <c r="V156" i="25"/>
  <c r="Y156" i="25"/>
  <c r="H156" i="25"/>
  <c r="G156" i="25"/>
  <c r="F156" i="25"/>
  <c r="E156" i="25"/>
  <c r="D156" i="25"/>
  <c r="C156" i="25"/>
  <c r="Y155" i="25"/>
  <c r="X155" i="25"/>
  <c r="W155" i="25"/>
  <c r="R155" i="25"/>
  <c r="V155" i="25"/>
  <c r="H155" i="25"/>
  <c r="G155" i="25"/>
  <c r="F155" i="25"/>
  <c r="E155" i="25"/>
  <c r="D155" i="25"/>
  <c r="C155" i="25"/>
  <c r="Y154" i="25"/>
  <c r="X154" i="25"/>
  <c r="W154" i="25"/>
  <c r="V154" i="25"/>
  <c r="S154" i="25"/>
  <c r="R154" i="25"/>
  <c r="H154" i="25"/>
  <c r="G154" i="25"/>
  <c r="F154" i="25"/>
  <c r="E154" i="25"/>
  <c r="D154" i="25"/>
  <c r="C154" i="25"/>
  <c r="W153" i="25"/>
  <c r="U153" i="25"/>
  <c r="T153" i="25"/>
  <c r="S153" i="25"/>
  <c r="R153" i="25"/>
  <c r="V153" i="25"/>
  <c r="H153" i="25"/>
  <c r="G153" i="25"/>
  <c r="F153" i="25"/>
  <c r="E153" i="25"/>
  <c r="D153" i="25"/>
  <c r="C153" i="25"/>
  <c r="Y152" i="25"/>
  <c r="X152" i="25"/>
  <c r="W152" i="25"/>
  <c r="H152" i="25"/>
  <c r="G152" i="25"/>
  <c r="F152" i="25"/>
  <c r="E152" i="25"/>
  <c r="D152" i="25"/>
  <c r="C152" i="25"/>
  <c r="R151" i="25"/>
  <c r="H151" i="25"/>
  <c r="G151" i="25"/>
  <c r="F151" i="25"/>
  <c r="E151" i="25"/>
  <c r="D151" i="25"/>
  <c r="C151" i="25"/>
  <c r="S150" i="25"/>
  <c r="R150" i="25"/>
  <c r="H150" i="25"/>
  <c r="G150" i="25"/>
  <c r="F150" i="25"/>
  <c r="E150" i="25"/>
  <c r="D150" i="25"/>
  <c r="C150" i="25"/>
  <c r="S149" i="25"/>
  <c r="R149" i="25"/>
  <c r="U149" i="25"/>
  <c r="T149" i="25"/>
  <c r="H149" i="25"/>
  <c r="G149" i="25"/>
  <c r="F149" i="25"/>
  <c r="E149" i="25"/>
  <c r="D149" i="25"/>
  <c r="C149" i="25"/>
  <c r="H148" i="25"/>
  <c r="G148" i="25"/>
  <c r="F148" i="25"/>
  <c r="E148" i="25"/>
  <c r="D148" i="25"/>
  <c r="C148" i="25"/>
  <c r="R147" i="25"/>
  <c r="H147" i="25"/>
  <c r="G147" i="25"/>
  <c r="F147" i="25"/>
  <c r="E147" i="25"/>
  <c r="D147" i="25"/>
  <c r="C147" i="25"/>
  <c r="S146" i="25"/>
  <c r="R146" i="25"/>
  <c r="U146" i="25"/>
  <c r="H146" i="25"/>
  <c r="G146" i="25"/>
  <c r="F146" i="25"/>
  <c r="E146" i="25"/>
  <c r="D146" i="25"/>
  <c r="C146" i="25"/>
  <c r="W145" i="25"/>
  <c r="U145" i="25"/>
  <c r="T145" i="25"/>
  <c r="S145" i="25"/>
  <c r="R145" i="25"/>
  <c r="H145" i="25"/>
  <c r="G145" i="25"/>
  <c r="F145" i="25"/>
  <c r="E145" i="25"/>
  <c r="D145" i="25"/>
  <c r="C145" i="25"/>
  <c r="H144" i="25"/>
  <c r="G144" i="25"/>
  <c r="F144" i="25"/>
  <c r="E144" i="25"/>
  <c r="D144" i="25"/>
  <c r="C144" i="25"/>
  <c r="R143" i="25"/>
  <c r="H143" i="25"/>
  <c r="G143" i="25"/>
  <c r="F143" i="25"/>
  <c r="E143" i="25"/>
  <c r="D143" i="25"/>
  <c r="C143" i="25"/>
  <c r="S142" i="25"/>
  <c r="H142" i="25"/>
  <c r="G142" i="25"/>
  <c r="F142" i="25"/>
  <c r="E142" i="25"/>
  <c r="D142" i="25"/>
  <c r="C142" i="25"/>
  <c r="S141" i="25"/>
  <c r="R141" i="25"/>
  <c r="U141" i="25"/>
  <c r="T141" i="25"/>
  <c r="H141" i="25"/>
  <c r="G141" i="25"/>
  <c r="F141" i="25"/>
  <c r="E141" i="25"/>
  <c r="D141" i="25"/>
  <c r="C141" i="25"/>
  <c r="V140" i="25"/>
  <c r="Y140" i="25"/>
  <c r="H140" i="25"/>
  <c r="G140" i="25"/>
  <c r="F140" i="25"/>
  <c r="E140" i="25"/>
  <c r="D140" i="25"/>
  <c r="C140" i="25"/>
  <c r="Y139" i="25"/>
  <c r="X139" i="25"/>
  <c r="W139" i="25"/>
  <c r="T139" i="25"/>
  <c r="R139" i="25"/>
  <c r="V139" i="25"/>
  <c r="H139" i="25"/>
  <c r="G139" i="25"/>
  <c r="F139" i="25"/>
  <c r="E139" i="25"/>
  <c r="D139" i="25"/>
  <c r="C139" i="25"/>
  <c r="Y138" i="25"/>
  <c r="X138" i="25"/>
  <c r="W138" i="25"/>
  <c r="V138" i="25"/>
  <c r="S138" i="25"/>
  <c r="H138" i="25"/>
  <c r="G138" i="25"/>
  <c r="F138" i="25"/>
  <c r="E138" i="25"/>
  <c r="D138" i="25"/>
  <c r="C138" i="25"/>
  <c r="W137" i="25"/>
  <c r="U137" i="25"/>
  <c r="T137" i="25"/>
  <c r="S137" i="25"/>
  <c r="R137" i="25"/>
  <c r="V137" i="25"/>
  <c r="H137" i="25"/>
  <c r="G137" i="25"/>
  <c r="F137" i="25"/>
  <c r="E137" i="25"/>
  <c r="D137" i="25"/>
  <c r="C137" i="25"/>
  <c r="X136" i="25"/>
  <c r="W136" i="25"/>
  <c r="H136" i="25"/>
  <c r="G136" i="25"/>
  <c r="F136" i="25"/>
  <c r="E136" i="25"/>
  <c r="D136" i="25"/>
  <c r="C136" i="25"/>
  <c r="R135" i="25"/>
  <c r="H135" i="25"/>
  <c r="G135" i="25"/>
  <c r="F135" i="25"/>
  <c r="E135" i="25"/>
  <c r="D135" i="25"/>
  <c r="C135" i="25"/>
  <c r="X134" i="25"/>
  <c r="S134" i="25"/>
  <c r="R134" i="25"/>
  <c r="H134" i="25"/>
  <c r="G134" i="25"/>
  <c r="F134" i="25"/>
  <c r="E134" i="25"/>
  <c r="D134" i="25"/>
  <c r="C134" i="25"/>
  <c r="S133" i="25"/>
  <c r="R133" i="25"/>
  <c r="U133" i="25"/>
  <c r="T133" i="25"/>
  <c r="H133" i="25"/>
  <c r="G133" i="25"/>
  <c r="F133" i="25"/>
  <c r="E133" i="25"/>
  <c r="D133" i="25"/>
  <c r="C133" i="25"/>
  <c r="H132" i="25"/>
  <c r="G132" i="25"/>
  <c r="F132" i="25"/>
  <c r="E132" i="25"/>
  <c r="D132" i="25"/>
  <c r="C132" i="25"/>
  <c r="R131" i="25"/>
  <c r="H131" i="25"/>
  <c r="G131" i="25"/>
  <c r="F131" i="25"/>
  <c r="E131" i="25"/>
  <c r="D131" i="25"/>
  <c r="C131" i="25"/>
  <c r="S130" i="25"/>
  <c r="H130" i="25"/>
  <c r="G130" i="25"/>
  <c r="F130" i="25"/>
  <c r="E130" i="25"/>
  <c r="D130" i="25"/>
  <c r="C130" i="25"/>
  <c r="W129" i="25"/>
  <c r="U129" i="25"/>
  <c r="T129" i="25"/>
  <c r="S129" i="25"/>
  <c r="R129" i="25"/>
  <c r="H129" i="25"/>
  <c r="G129" i="25"/>
  <c r="F129" i="25"/>
  <c r="E129" i="25"/>
  <c r="D129" i="25"/>
  <c r="C129" i="25"/>
  <c r="H128" i="25"/>
  <c r="G128" i="25"/>
  <c r="F128" i="25"/>
  <c r="E128" i="25"/>
  <c r="D128" i="25"/>
  <c r="C128" i="25"/>
  <c r="R127" i="25"/>
  <c r="H127" i="25"/>
  <c r="G127" i="25"/>
  <c r="F127" i="25"/>
  <c r="E127" i="25"/>
  <c r="D127" i="25"/>
  <c r="C127" i="25"/>
  <c r="S126" i="25"/>
  <c r="R126" i="25"/>
  <c r="H126" i="25"/>
  <c r="G126" i="25"/>
  <c r="F126" i="25"/>
  <c r="E126" i="25"/>
  <c r="D126" i="25"/>
  <c r="C126" i="25"/>
  <c r="S125" i="25"/>
  <c r="R125" i="25"/>
  <c r="U125" i="25"/>
  <c r="T125" i="25"/>
  <c r="H125" i="25"/>
  <c r="G125" i="25"/>
  <c r="F125" i="25"/>
  <c r="E125" i="25"/>
  <c r="D125" i="25"/>
  <c r="C125" i="25"/>
  <c r="V124" i="25"/>
  <c r="Y124" i="25"/>
  <c r="H124" i="25"/>
  <c r="G124" i="25"/>
  <c r="F124" i="25"/>
  <c r="E124" i="25"/>
  <c r="D124" i="25"/>
  <c r="C124" i="25"/>
  <c r="Y123" i="25"/>
  <c r="X123" i="25"/>
  <c r="W123" i="25"/>
  <c r="T123" i="25"/>
  <c r="R123" i="25"/>
  <c r="V123" i="25"/>
  <c r="H123" i="25"/>
  <c r="G123" i="25"/>
  <c r="F123" i="25"/>
  <c r="E123" i="25"/>
  <c r="D123" i="25"/>
  <c r="C123" i="25"/>
  <c r="Y122" i="25"/>
  <c r="X122" i="25"/>
  <c r="W122" i="25"/>
  <c r="V122" i="25"/>
  <c r="S122" i="25"/>
  <c r="R122" i="25"/>
  <c r="H122" i="25"/>
  <c r="G122" i="25"/>
  <c r="F122" i="25"/>
  <c r="E122" i="25"/>
  <c r="D122" i="25"/>
  <c r="C122" i="25"/>
  <c r="W121" i="25"/>
  <c r="U121" i="25"/>
  <c r="T121" i="25"/>
  <c r="S121" i="25"/>
  <c r="R121" i="25"/>
  <c r="V121" i="25"/>
  <c r="H121" i="25"/>
  <c r="G121" i="25"/>
  <c r="F121" i="25"/>
  <c r="E121" i="25"/>
  <c r="D121" i="25"/>
  <c r="C121" i="25"/>
  <c r="Y120" i="25"/>
  <c r="X120" i="25"/>
  <c r="W120" i="25"/>
  <c r="H120" i="25"/>
  <c r="G120" i="25"/>
  <c r="F120" i="25"/>
  <c r="E120" i="25"/>
  <c r="D120" i="25"/>
  <c r="C120" i="25"/>
  <c r="R119" i="25"/>
  <c r="H119" i="25"/>
  <c r="G119" i="25"/>
  <c r="F119" i="25"/>
  <c r="E119" i="25"/>
  <c r="D119" i="25"/>
  <c r="C119" i="25"/>
  <c r="U118" i="25"/>
  <c r="S118" i="25"/>
  <c r="H118" i="25"/>
  <c r="G118" i="25"/>
  <c r="F118" i="25"/>
  <c r="E118" i="25"/>
  <c r="D118" i="25"/>
  <c r="C118" i="25"/>
  <c r="S117" i="25"/>
  <c r="R117" i="25"/>
  <c r="U117" i="25"/>
  <c r="T117" i="25"/>
  <c r="H117" i="25"/>
  <c r="G117" i="25"/>
  <c r="F117" i="25"/>
  <c r="E117" i="25"/>
  <c r="D117" i="25"/>
  <c r="C117" i="25"/>
  <c r="H116" i="25"/>
  <c r="G116" i="25"/>
  <c r="F116" i="25"/>
  <c r="E116" i="25"/>
  <c r="D116" i="25"/>
  <c r="C116" i="25"/>
  <c r="T115" i="25"/>
  <c r="R115" i="25"/>
  <c r="H115" i="25"/>
  <c r="G115" i="25"/>
  <c r="F115" i="25"/>
  <c r="E115" i="25"/>
  <c r="D115" i="25"/>
  <c r="C115" i="25"/>
  <c r="S114" i="25"/>
  <c r="H114" i="25"/>
  <c r="G114" i="25"/>
  <c r="F114" i="25"/>
  <c r="E114" i="25"/>
  <c r="D114" i="25"/>
  <c r="C114" i="25"/>
  <c r="U113" i="25"/>
  <c r="T113" i="25"/>
  <c r="S113" i="25"/>
  <c r="R113" i="25"/>
  <c r="H113" i="25"/>
  <c r="G113" i="25"/>
  <c r="F113" i="25"/>
  <c r="E113" i="25"/>
  <c r="D113" i="25"/>
  <c r="C113" i="25"/>
  <c r="H112" i="25"/>
  <c r="G112" i="25"/>
  <c r="F112" i="25"/>
  <c r="E112" i="25"/>
  <c r="D112" i="25"/>
  <c r="C112" i="25"/>
  <c r="R111" i="25"/>
  <c r="H111" i="25"/>
  <c r="G111" i="25"/>
  <c r="F111" i="25"/>
  <c r="E111" i="25"/>
  <c r="D111" i="25"/>
  <c r="C111" i="25"/>
  <c r="S110" i="25"/>
  <c r="R110" i="25"/>
  <c r="H110" i="25"/>
  <c r="G110" i="25"/>
  <c r="F110" i="25"/>
  <c r="E110" i="25"/>
  <c r="D110" i="25"/>
  <c r="C110" i="25"/>
  <c r="S109" i="25"/>
  <c r="R109" i="25"/>
  <c r="U109" i="25"/>
  <c r="T109" i="25"/>
  <c r="H109" i="25"/>
  <c r="G109" i="25"/>
  <c r="F109" i="25"/>
  <c r="E109" i="25"/>
  <c r="D109" i="25"/>
  <c r="C109" i="25"/>
  <c r="H108" i="25"/>
  <c r="G108" i="25"/>
  <c r="F108" i="25"/>
  <c r="E108" i="25"/>
  <c r="D108" i="25"/>
  <c r="C108" i="25"/>
  <c r="Y107" i="25"/>
  <c r="X107" i="25"/>
  <c r="W107" i="25"/>
  <c r="T107" i="25"/>
  <c r="R107" i="25"/>
  <c r="V107" i="25"/>
  <c r="H107" i="25"/>
  <c r="G107" i="25"/>
  <c r="F107" i="25"/>
  <c r="E107" i="25"/>
  <c r="D107" i="25"/>
  <c r="C107" i="25"/>
  <c r="Y106" i="25"/>
  <c r="X106" i="25"/>
  <c r="W106" i="25"/>
  <c r="V106" i="25"/>
  <c r="S106" i="25"/>
  <c r="H106" i="25"/>
  <c r="G106" i="25"/>
  <c r="F106" i="25"/>
  <c r="E106" i="25"/>
  <c r="D106" i="25"/>
  <c r="C106" i="25"/>
  <c r="U105" i="25"/>
  <c r="T105" i="25"/>
  <c r="S105" i="25"/>
  <c r="R105" i="25"/>
  <c r="V105" i="25"/>
  <c r="H105" i="25"/>
  <c r="G105" i="25"/>
  <c r="F105" i="25"/>
  <c r="E105" i="25"/>
  <c r="D105" i="25"/>
  <c r="C105" i="25"/>
  <c r="Y104" i="25"/>
  <c r="X104" i="25"/>
  <c r="W104" i="25"/>
  <c r="H104" i="25"/>
  <c r="G104" i="25"/>
  <c r="F104" i="25"/>
  <c r="E104" i="25"/>
  <c r="D104" i="25"/>
  <c r="C104" i="25"/>
  <c r="R103" i="25"/>
  <c r="H103" i="25"/>
  <c r="G103" i="25"/>
  <c r="F103" i="25"/>
  <c r="E103" i="25"/>
  <c r="D103" i="25"/>
  <c r="C103" i="25"/>
  <c r="S102" i="25"/>
  <c r="R102" i="25"/>
  <c r="H102" i="25"/>
  <c r="G102" i="25"/>
  <c r="F102" i="25"/>
  <c r="E102" i="25"/>
  <c r="D102" i="25"/>
  <c r="C102" i="25"/>
  <c r="S101" i="25"/>
  <c r="R101" i="25"/>
  <c r="U101" i="25"/>
  <c r="T101" i="25"/>
  <c r="H101" i="25"/>
  <c r="G101" i="25"/>
  <c r="F101" i="25"/>
  <c r="E101" i="25"/>
  <c r="D101" i="25"/>
  <c r="C101" i="25"/>
  <c r="H100" i="25"/>
  <c r="G100" i="25"/>
  <c r="F100" i="25"/>
  <c r="E100" i="25"/>
  <c r="D100" i="25"/>
  <c r="C100" i="25"/>
  <c r="R99" i="25"/>
  <c r="H99" i="25"/>
  <c r="G99" i="25"/>
  <c r="F99" i="25"/>
  <c r="E99" i="25"/>
  <c r="D99" i="25"/>
  <c r="C99" i="25"/>
  <c r="S98" i="25"/>
  <c r="R98" i="25"/>
  <c r="H98" i="25"/>
  <c r="G98" i="25"/>
  <c r="F98" i="25"/>
  <c r="E98" i="25"/>
  <c r="D98" i="25"/>
  <c r="C98" i="25"/>
  <c r="U97" i="25"/>
  <c r="T97" i="25"/>
  <c r="S97" i="25"/>
  <c r="R97" i="25"/>
  <c r="H97" i="25"/>
  <c r="G97" i="25"/>
  <c r="F97" i="25"/>
  <c r="E97" i="25"/>
  <c r="D97" i="25"/>
  <c r="C97" i="25"/>
  <c r="U96" i="25"/>
  <c r="H96" i="25"/>
  <c r="G96" i="25"/>
  <c r="F96" i="25"/>
  <c r="E96" i="25"/>
  <c r="D96" i="25"/>
  <c r="C96" i="25"/>
  <c r="X95" i="25"/>
  <c r="R95" i="25"/>
  <c r="H95" i="25"/>
  <c r="G95" i="25"/>
  <c r="F95" i="25"/>
  <c r="E95" i="25"/>
  <c r="D95" i="25"/>
  <c r="C95" i="25"/>
  <c r="S94" i="25"/>
  <c r="R94" i="25"/>
  <c r="H94" i="25"/>
  <c r="G94" i="25"/>
  <c r="F94" i="25"/>
  <c r="E94" i="25"/>
  <c r="D94" i="25"/>
  <c r="C94" i="25"/>
  <c r="U93" i="25"/>
  <c r="T93" i="25"/>
  <c r="S93" i="25"/>
  <c r="R93" i="25"/>
  <c r="H93" i="25"/>
  <c r="G93" i="25"/>
  <c r="F93" i="25"/>
  <c r="E93" i="25"/>
  <c r="D93" i="25"/>
  <c r="C93" i="25"/>
  <c r="Y92" i="25"/>
  <c r="H92" i="25"/>
  <c r="G92" i="25"/>
  <c r="F92" i="25"/>
  <c r="E92" i="25"/>
  <c r="D92" i="25"/>
  <c r="C92" i="25"/>
  <c r="Y91" i="25"/>
  <c r="X91" i="25"/>
  <c r="V91" i="25"/>
  <c r="R91" i="25"/>
  <c r="W91" i="25"/>
  <c r="H91" i="25"/>
  <c r="G91" i="25"/>
  <c r="F91" i="25"/>
  <c r="E91" i="25"/>
  <c r="D91" i="25"/>
  <c r="C91" i="25"/>
  <c r="Y90" i="25"/>
  <c r="X90" i="25"/>
  <c r="W90" i="25"/>
  <c r="V90" i="25"/>
  <c r="S90" i="25"/>
  <c r="R90" i="25"/>
  <c r="H90" i="25"/>
  <c r="G90" i="25"/>
  <c r="F90" i="25"/>
  <c r="E90" i="25"/>
  <c r="D90" i="25"/>
  <c r="C90" i="25"/>
  <c r="W89" i="25"/>
  <c r="U89" i="25"/>
  <c r="T89" i="25"/>
  <c r="S89" i="25"/>
  <c r="R89" i="25"/>
  <c r="H89" i="25"/>
  <c r="G89" i="25"/>
  <c r="F89" i="25"/>
  <c r="E89" i="25"/>
  <c r="D89" i="25"/>
  <c r="C89" i="25"/>
  <c r="Y88" i="25"/>
  <c r="X88" i="25"/>
  <c r="V88" i="25"/>
  <c r="W88" i="25"/>
  <c r="H88" i="25"/>
  <c r="G88" i="25"/>
  <c r="F88" i="25"/>
  <c r="E88" i="25"/>
  <c r="D88" i="25"/>
  <c r="C88" i="25"/>
  <c r="R87" i="25"/>
  <c r="X87" i="25"/>
  <c r="H87" i="25"/>
  <c r="G87" i="25"/>
  <c r="F87" i="25"/>
  <c r="E87" i="25"/>
  <c r="D87" i="25"/>
  <c r="C87" i="25"/>
  <c r="W86" i="25"/>
  <c r="S86" i="25"/>
  <c r="R86" i="25"/>
  <c r="H86" i="25"/>
  <c r="G86" i="25"/>
  <c r="F86" i="25"/>
  <c r="E86" i="25"/>
  <c r="D86" i="25"/>
  <c r="C86" i="25"/>
  <c r="R85" i="25"/>
  <c r="U85" i="25"/>
  <c r="T85" i="25"/>
  <c r="S85" i="25"/>
  <c r="H85" i="25"/>
  <c r="G85" i="25"/>
  <c r="F85" i="25"/>
  <c r="E85" i="25"/>
  <c r="D85" i="25"/>
  <c r="C85" i="25"/>
  <c r="H84" i="25"/>
  <c r="G84" i="25"/>
  <c r="F84" i="25"/>
  <c r="E84" i="25"/>
  <c r="D84" i="25"/>
  <c r="C84" i="25"/>
  <c r="R83" i="25"/>
  <c r="H83" i="25"/>
  <c r="G83" i="25"/>
  <c r="F83" i="25"/>
  <c r="E83" i="25"/>
  <c r="D83" i="25"/>
  <c r="C83" i="25"/>
  <c r="U82" i="25"/>
  <c r="S82" i="25"/>
  <c r="H82" i="25"/>
  <c r="G82" i="25"/>
  <c r="F82" i="25"/>
  <c r="E82" i="25"/>
  <c r="D82" i="25"/>
  <c r="C82" i="25"/>
  <c r="Y81" i="25"/>
  <c r="V81" i="25"/>
  <c r="T81" i="25"/>
  <c r="U81" i="25"/>
  <c r="S81" i="25"/>
  <c r="R81" i="25"/>
  <c r="H81" i="25"/>
  <c r="G81" i="25"/>
  <c r="F81" i="25"/>
  <c r="E81" i="25"/>
  <c r="D81" i="25"/>
  <c r="C81" i="25"/>
  <c r="U80" i="25"/>
  <c r="H80" i="25"/>
  <c r="G80" i="25"/>
  <c r="F80" i="25"/>
  <c r="E80" i="25"/>
  <c r="D80" i="25"/>
  <c r="C80" i="25"/>
  <c r="Y79" i="25"/>
  <c r="W79" i="25"/>
  <c r="R79" i="25"/>
  <c r="T79" i="25"/>
  <c r="V79" i="25"/>
  <c r="H79" i="25"/>
  <c r="G79" i="25"/>
  <c r="F79" i="25"/>
  <c r="E79" i="25"/>
  <c r="D79" i="25"/>
  <c r="C79" i="25"/>
  <c r="S78" i="25"/>
  <c r="H78" i="25"/>
  <c r="G78" i="25"/>
  <c r="F78" i="25"/>
  <c r="E78" i="25"/>
  <c r="D78" i="25"/>
  <c r="C78" i="25"/>
  <c r="U77" i="25"/>
  <c r="T77" i="25"/>
  <c r="S77" i="25"/>
  <c r="R77" i="25"/>
  <c r="H77" i="25"/>
  <c r="G77" i="25"/>
  <c r="F77" i="25"/>
  <c r="E77" i="25"/>
  <c r="D77" i="25"/>
  <c r="C77" i="25"/>
  <c r="Y76" i="25"/>
  <c r="X76" i="25"/>
  <c r="V76" i="25"/>
  <c r="W76" i="25"/>
  <c r="H76" i="25"/>
  <c r="G76" i="25"/>
  <c r="F76" i="25"/>
  <c r="E76" i="25"/>
  <c r="D76" i="25"/>
  <c r="C76" i="25"/>
  <c r="Y75" i="25"/>
  <c r="W75" i="25"/>
  <c r="R75" i="25"/>
  <c r="X75" i="25"/>
  <c r="H75" i="25"/>
  <c r="G75" i="25"/>
  <c r="F75" i="25"/>
  <c r="E75" i="25"/>
  <c r="D75" i="25"/>
  <c r="C75" i="25"/>
  <c r="Y74" i="25"/>
  <c r="X74" i="25"/>
  <c r="W74" i="25"/>
  <c r="V74" i="25"/>
  <c r="S74" i="25"/>
  <c r="H74" i="25"/>
  <c r="G74" i="25"/>
  <c r="F74" i="25"/>
  <c r="E74" i="25"/>
  <c r="D74" i="25"/>
  <c r="C74" i="25"/>
  <c r="Y73" i="25"/>
  <c r="V73" i="25"/>
  <c r="T73" i="25"/>
  <c r="U73" i="25"/>
  <c r="S73" i="25"/>
  <c r="R73" i="25"/>
  <c r="X73" i="25"/>
  <c r="H73" i="25"/>
  <c r="G73" i="25"/>
  <c r="F73" i="25"/>
  <c r="E73" i="25"/>
  <c r="D73" i="25"/>
  <c r="C73" i="25"/>
  <c r="Y72" i="25"/>
  <c r="X72" i="25"/>
  <c r="W72" i="25"/>
  <c r="V72" i="25"/>
  <c r="H72" i="25"/>
  <c r="G72" i="25"/>
  <c r="F72" i="25"/>
  <c r="E72" i="25"/>
  <c r="D72" i="25"/>
  <c r="C72" i="25"/>
  <c r="Y71" i="25"/>
  <c r="W71" i="25"/>
  <c r="R71" i="25"/>
  <c r="V71" i="25"/>
  <c r="H71" i="25"/>
  <c r="G71" i="25"/>
  <c r="F71" i="25"/>
  <c r="E71" i="25"/>
  <c r="D71" i="25"/>
  <c r="C71" i="25"/>
  <c r="S70" i="25"/>
  <c r="H70" i="25"/>
  <c r="G70" i="25"/>
  <c r="F70" i="25"/>
  <c r="E70" i="25"/>
  <c r="D70" i="25"/>
  <c r="C70" i="25"/>
  <c r="U69" i="25"/>
  <c r="R69" i="25"/>
  <c r="T69" i="25"/>
  <c r="S69" i="25"/>
  <c r="H69" i="25"/>
  <c r="G69" i="25"/>
  <c r="F69" i="25"/>
  <c r="E69" i="25"/>
  <c r="D69" i="25"/>
  <c r="C69" i="25"/>
  <c r="H68" i="25"/>
  <c r="G68" i="25"/>
  <c r="F68" i="25"/>
  <c r="E68" i="25"/>
  <c r="D68" i="25"/>
  <c r="C68" i="25"/>
  <c r="R67" i="25"/>
  <c r="H67" i="25"/>
  <c r="G67" i="25"/>
  <c r="F67" i="25"/>
  <c r="E67" i="25"/>
  <c r="D67" i="25"/>
  <c r="C67" i="25"/>
  <c r="Y66" i="25"/>
  <c r="S66" i="25"/>
  <c r="H66" i="25"/>
  <c r="G66" i="25"/>
  <c r="F66" i="25"/>
  <c r="E66" i="25"/>
  <c r="D66" i="25"/>
  <c r="C66" i="25"/>
  <c r="Y65" i="25"/>
  <c r="W65" i="25"/>
  <c r="V65" i="25"/>
  <c r="T65" i="25"/>
  <c r="S65" i="25"/>
  <c r="U65" i="25"/>
  <c r="R65" i="25"/>
  <c r="H65" i="25"/>
  <c r="G65" i="25"/>
  <c r="F65" i="25"/>
  <c r="E65" i="25"/>
  <c r="D65" i="25"/>
  <c r="C65" i="25"/>
  <c r="H64" i="25"/>
  <c r="G64" i="25"/>
  <c r="F64" i="25"/>
  <c r="E64" i="25"/>
  <c r="D64" i="25"/>
  <c r="C64" i="25"/>
  <c r="Y63" i="25"/>
  <c r="W63" i="25"/>
  <c r="R63" i="25"/>
  <c r="X63" i="25"/>
  <c r="H63" i="25"/>
  <c r="G63" i="25"/>
  <c r="F63" i="25"/>
  <c r="E63" i="25"/>
  <c r="D63" i="25"/>
  <c r="C63" i="25"/>
  <c r="S62" i="25"/>
  <c r="H62" i="25"/>
  <c r="G62" i="25"/>
  <c r="F62" i="25"/>
  <c r="E62" i="25"/>
  <c r="D62" i="25"/>
  <c r="C62" i="25"/>
  <c r="U61" i="25"/>
  <c r="R61" i="25"/>
  <c r="T61" i="25"/>
  <c r="S61" i="25"/>
  <c r="H61" i="25"/>
  <c r="G61" i="25"/>
  <c r="F61" i="25"/>
  <c r="E61" i="25"/>
  <c r="D61" i="25"/>
  <c r="C61" i="25"/>
  <c r="X60" i="25"/>
  <c r="Y60" i="25"/>
  <c r="H60" i="25"/>
  <c r="G60" i="25"/>
  <c r="F60" i="25"/>
  <c r="E60" i="25"/>
  <c r="D60" i="25"/>
  <c r="C60" i="25"/>
  <c r="T59" i="25"/>
  <c r="R59" i="25"/>
  <c r="Y59" i="25"/>
  <c r="H59" i="25"/>
  <c r="G59" i="25"/>
  <c r="F59" i="25"/>
  <c r="E59" i="25"/>
  <c r="D59" i="25"/>
  <c r="C59" i="25"/>
  <c r="Y58" i="25"/>
  <c r="X58" i="25"/>
  <c r="W58" i="25"/>
  <c r="V58" i="25"/>
  <c r="S58" i="25"/>
  <c r="H58" i="25"/>
  <c r="G58" i="25"/>
  <c r="F58" i="25"/>
  <c r="E58" i="25"/>
  <c r="D58" i="25"/>
  <c r="C58" i="25"/>
  <c r="Y57" i="25"/>
  <c r="W57" i="25"/>
  <c r="V57" i="25"/>
  <c r="T57" i="25"/>
  <c r="S57" i="25"/>
  <c r="U57" i="25"/>
  <c r="R57" i="25"/>
  <c r="X57" i="25"/>
  <c r="H57" i="25"/>
  <c r="G57" i="25"/>
  <c r="F57" i="25"/>
  <c r="E57" i="25"/>
  <c r="D57" i="25"/>
  <c r="C57" i="25"/>
  <c r="Y56" i="25"/>
  <c r="X56" i="25"/>
  <c r="V56" i="25"/>
  <c r="W56" i="25"/>
  <c r="H56" i="25"/>
  <c r="G56" i="25"/>
  <c r="F56" i="25"/>
  <c r="E56" i="25"/>
  <c r="D56" i="25"/>
  <c r="C56" i="25"/>
  <c r="Y55" i="25"/>
  <c r="W55" i="25"/>
  <c r="T55" i="25"/>
  <c r="R55" i="25"/>
  <c r="U55" i="25"/>
  <c r="X55" i="25"/>
  <c r="H55" i="25"/>
  <c r="G55" i="25"/>
  <c r="F55" i="25"/>
  <c r="E55" i="25"/>
  <c r="D55" i="25"/>
  <c r="C55" i="25"/>
  <c r="X54" i="25"/>
  <c r="R54" i="25"/>
  <c r="S54" i="25"/>
  <c r="Y54" i="25"/>
  <c r="H54" i="25"/>
  <c r="G54" i="25"/>
  <c r="F54" i="25"/>
  <c r="E54" i="25"/>
  <c r="D54" i="25"/>
  <c r="C54" i="25"/>
  <c r="U53" i="25"/>
  <c r="R53" i="25"/>
  <c r="T53" i="25"/>
  <c r="S53" i="25"/>
  <c r="H53" i="25"/>
  <c r="G53" i="25"/>
  <c r="F53" i="25"/>
  <c r="E53" i="25"/>
  <c r="D53" i="25"/>
  <c r="C53" i="25"/>
  <c r="H52" i="25"/>
  <c r="G52" i="25"/>
  <c r="F52" i="25"/>
  <c r="E52" i="25"/>
  <c r="D52" i="25"/>
  <c r="C52" i="25"/>
  <c r="R51" i="25"/>
  <c r="H51" i="25"/>
  <c r="G51" i="25"/>
  <c r="F51" i="25"/>
  <c r="E51" i="25"/>
  <c r="D51" i="25"/>
  <c r="C51" i="25"/>
  <c r="S50" i="25"/>
  <c r="Y50" i="25"/>
  <c r="H50" i="25"/>
  <c r="G50" i="25"/>
  <c r="F50" i="25"/>
  <c r="E50" i="25"/>
  <c r="D50" i="25"/>
  <c r="C50" i="25"/>
  <c r="T49" i="25"/>
  <c r="S49" i="25"/>
  <c r="U49" i="25"/>
  <c r="R49" i="25"/>
  <c r="X49" i="25"/>
  <c r="H49" i="25"/>
  <c r="G49" i="25"/>
  <c r="F49" i="25"/>
  <c r="E49" i="25"/>
  <c r="D49" i="25"/>
  <c r="C49" i="25"/>
  <c r="H48" i="25"/>
  <c r="G48" i="25"/>
  <c r="F48" i="25"/>
  <c r="E48" i="25"/>
  <c r="D48" i="25"/>
  <c r="C48" i="25"/>
  <c r="Y47" i="25"/>
  <c r="W47" i="25"/>
  <c r="T47" i="25"/>
  <c r="R47" i="25"/>
  <c r="X47" i="25"/>
  <c r="H47" i="25"/>
  <c r="G47" i="25"/>
  <c r="F47" i="25"/>
  <c r="E47" i="25"/>
  <c r="D47" i="25"/>
  <c r="C47" i="25"/>
  <c r="S46" i="25"/>
  <c r="H46" i="25"/>
  <c r="G46" i="25"/>
  <c r="F46" i="25"/>
  <c r="E46" i="25"/>
  <c r="D46" i="25"/>
  <c r="C46" i="25"/>
  <c r="U45" i="25"/>
  <c r="R45" i="25"/>
  <c r="T45" i="25"/>
  <c r="S45" i="25"/>
  <c r="H45" i="25"/>
  <c r="G45" i="25"/>
  <c r="F45" i="25"/>
  <c r="E45" i="25"/>
  <c r="D45" i="25"/>
  <c r="C45" i="25"/>
  <c r="X44" i="25"/>
  <c r="Y44" i="25"/>
  <c r="H44" i="25"/>
  <c r="G44" i="25"/>
  <c r="F44" i="25"/>
  <c r="E44" i="25"/>
  <c r="D44" i="25"/>
  <c r="C44" i="25"/>
  <c r="R43" i="25"/>
  <c r="Y43" i="25"/>
  <c r="H43" i="25"/>
  <c r="G43" i="25"/>
  <c r="F43" i="25"/>
  <c r="E43" i="25"/>
  <c r="D43" i="25"/>
  <c r="C43" i="25"/>
  <c r="Y42" i="25"/>
  <c r="X42" i="25"/>
  <c r="W42" i="25"/>
  <c r="V42" i="25"/>
  <c r="S42" i="25"/>
  <c r="H42" i="25"/>
  <c r="G42" i="25"/>
  <c r="F42" i="25"/>
  <c r="E42" i="25"/>
  <c r="D42" i="25"/>
  <c r="C42" i="25"/>
  <c r="Y41" i="25"/>
  <c r="W41" i="25"/>
  <c r="V41" i="25"/>
  <c r="T41" i="25"/>
  <c r="S41" i="25"/>
  <c r="U41" i="25"/>
  <c r="R41" i="25"/>
  <c r="X41" i="25"/>
  <c r="H41" i="25"/>
  <c r="G41" i="25"/>
  <c r="F41" i="25"/>
  <c r="E41" i="25"/>
  <c r="D41" i="25"/>
  <c r="C41" i="25"/>
  <c r="Y40" i="25"/>
  <c r="X40" i="25"/>
  <c r="V40" i="25"/>
  <c r="W40" i="25"/>
  <c r="H40" i="25"/>
  <c r="G40" i="25"/>
  <c r="F40" i="25"/>
  <c r="E40" i="25"/>
  <c r="D40" i="25"/>
  <c r="C40" i="25"/>
  <c r="Y39" i="25"/>
  <c r="W39" i="25"/>
  <c r="R39" i="25"/>
  <c r="X39" i="25"/>
  <c r="H39" i="25"/>
  <c r="G39" i="25"/>
  <c r="F39" i="25"/>
  <c r="E39" i="25"/>
  <c r="D39" i="25"/>
  <c r="C39" i="25"/>
  <c r="W38" i="25"/>
  <c r="V38" i="25"/>
  <c r="R38" i="25"/>
  <c r="S38" i="25"/>
  <c r="H38" i="25"/>
  <c r="G38" i="25"/>
  <c r="F38" i="25"/>
  <c r="E38" i="25"/>
  <c r="D38" i="25"/>
  <c r="C38" i="25"/>
  <c r="U37" i="25"/>
  <c r="R37" i="25"/>
  <c r="T37" i="25"/>
  <c r="S37" i="25"/>
  <c r="H37" i="25"/>
  <c r="G37" i="25"/>
  <c r="F37" i="25"/>
  <c r="E37" i="25"/>
  <c r="D37" i="25"/>
  <c r="C37" i="25"/>
  <c r="U36" i="25"/>
  <c r="H36" i="25"/>
  <c r="G36" i="25"/>
  <c r="F36" i="25"/>
  <c r="E36" i="25"/>
  <c r="D36" i="25"/>
  <c r="C36" i="25"/>
  <c r="T35" i="25"/>
  <c r="R35" i="25"/>
  <c r="H35" i="25"/>
  <c r="G35" i="25"/>
  <c r="F35" i="25"/>
  <c r="E35" i="25"/>
  <c r="D35" i="25"/>
  <c r="C35" i="25"/>
  <c r="S34" i="25"/>
  <c r="H34" i="25"/>
  <c r="G34" i="25"/>
  <c r="F34" i="25"/>
  <c r="E34" i="25"/>
  <c r="D34" i="25"/>
  <c r="C34" i="25"/>
  <c r="S33" i="25"/>
  <c r="U33" i="25"/>
  <c r="R33" i="25"/>
  <c r="H33" i="25"/>
  <c r="G33" i="25"/>
  <c r="F33" i="25"/>
  <c r="E33" i="25"/>
  <c r="D33" i="25"/>
  <c r="C33" i="25"/>
  <c r="H32" i="25"/>
  <c r="G32" i="25"/>
  <c r="F32" i="25"/>
  <c r="E32" i="25"/>
  <c r="D32" i="25"/>
  <c r="C32" i="25"/>
  <c r="Y31" i="25"/>
  <c r="W31" i="25"/>
  <c r="T31" i="25"/>
  <c r="R31" i="25"/>
  <c r="U31" i="25"/>
  <c r="X31" i="25"/>
  <c r="H31" i="25"/>
  <c r="G31" i="25"/>
  <c r="F31" i="25"/>
  <c r="E31" i="25"/>
  <c r="D31" i="25"/>
  <c r="C31" i="25"/>
  <c r="U30" i="25"/>
  <c r="S30" i="25"/>
  <c r="H30" i="25"/>
  <c r="G30" i="25"/>
  <c r="F30" i="25"/>
  <c r="E30" i="25"/>
  <c r="D30" i="25"/>
  <c r="C30" i="25"/>
  <c r="U29" i="25"/>
  <c r="R29" i="25"/>
  <c r="T29" i="25"/>
  <c r="S29" i="25"/>
  <c r="H29" i="25"/>
  <c r="G29" i="25"/>
  <c r="F29" i="25"/>
  <c r="E29" i="25"/>
  <c r="D29" i="25"/>
  <c r="C29" i="25"/>
  <c r="X28" i="25"/>
  <c r="Y28" i="25"/>
  <c r="H28" i="25"/>
  <c r="G28" i="25"/>
  <c r="F28" i="25"/>
  <c r="E28" i="25"/>
  <c r="D28" i="25"/>
  <c r="C28" i="25"/>
  <c r="R27" i="25"/>
  <c r="Y27" i="25"/>
  <c r="H27" i="25"/>
  <c r="G27" i="25"/>
  <c r="F27" i="25"/>
  <c r="E27" i="25"/>
  <c r="D27" i="25"/>
  <c r="C27" i="25"/>
  <c r="Y26" i="25"/>
  <c r="X26" i="25"/>
  <c r="W26" i="25"/>
  <c r="V26" i="25"/>
  <c r="S26" i="25"/>
  <c r="R26" i="25"/>
  <c r="H26" i="25"/>
  <c r="G26" i="25"/>
  <c r="F26" i="25"/>
  <c r="E26" i="25"/>
  <c r="D26" i="25"/>
  <c r="C26" i="25"/>
  <c r="Y25" i="25"/>
  <c r="W25" i="25"/>
  <c r="V25" i="25"/>
  <c r="T25" i="25"/>
  <c r="S25" i="25"/>
  <c r="U25" i="25"/>
  <c r="R25" i="25"/>
  <c r="X25" i="25"/>
  <c r="H25" i="25"/>
  <c r="G25" i="25"/>
  <c r="F25" i="25"/>
  <c r="E25" i="25"/>
  <c r="D25" i="25"/>
  <c r="C25" i="25"/>
  <c r="Y24" i="25"/>
  <c r="X24" i="25"/>
  <c r="W24" i="25"/>
  <c r="V24" i="25"/>
  <c r="U24" i="25"/>
  <c r="H24" i="25"/>
  <c r="G24" i="25"/>
  <c r="F24" i="25"/>
  <c r="E24" i="25"/>
  <c r="D24" i="25"/>
  <c r="C24" i="25"/>
  <c r="Y23" i="25"/>
  <c r="W23" i="25"/>
  <c r="R23" i="25"/>
  <c r="X23" i="25"/>
  <c r="H23" i="25"/>
  <c r="G23" i="25"/>
  <c r="F23" i="25"/>
  <c r="E23" i="25"/>
  <c r="D23" i="25"/>
  <c r="C23" i="25"/>
  <c r="S22" i="25"/>
  <c r="Y22" i="25"/>
  <c r="H22" i="25"/>
  <c r="G22" i="25"/>
  <c r="F22" i="25"/>
  <c r="E22" i="25"/>
  <c r="D22" i="25"/>
  <c r="C22" i="25"/>
  <c r="U21" i="25"/>
  <c r="R21" i="25"/>
  <c r="T21" i="25"/>
  <c r="S21" i="25"/>
  <c r="H21" i="25"/>
  <c r="G21" i="25"/>
  <c r="F21" i="25"/>
  <c r="E21" i="25"/>
  <c r="D21" i="25"/>
  <c r="C21" i="25"/>
  <c r="H20" i="25"/>
  <c r="G20" i="25"/>
  <c r="F20" i="25"/>
  <c r="E20" i="25"/>
  <c r="D20" i="25"/>
  <c r="C20" i="25"/>
  <c r="R19" i="25"/>
  <c r="H19" i="25"/>
  <c r="G19" i="25"/>
  <c r="F19" i="25"/>
  <c r="E19" i="25"/>
  <c r="D19" i="25"/>
  <c r="C19" i="25"/>
  <c r="S18" i="25"/>
  <c r="R18" i="25"/>
  <c r="H18" i="25"/>
  <c r="G18" i="25"/>
  <c r="F18" i="25"/>
  <c r="E18" i="25"/>
  <c r="D18" i="25"/>
  <c r="C18" i="25"/>
  <c r="Y17" i="25"/>
  <c r="W17" i="25"/>
  <c r="V17" i="25"/>
  <c r="T17" i="25"/>
  <c r="S17" i="25"/>
  <c r="U17" i="25"/>
  <c r="R17" i="25"/>
  <c r="H17" i="25"/>
  <c r="G17" i="25"/>
  <c r="F17" i="25"/>
  <c r="E17" i="25"/>
  <c r="D17" i="25"/>
  <c r="C17" i="25"/>
  <c r="H16" i="25"/>
  <c r="G16" i="25"/>
  <c r="F16" i="25"/>
  <c r="E16" i="25"/>
  <c r="D16" i="25"/>
  <c r="C16" i="25"/>
  <c r="Y15" i="25"/>
  <c r="W15" i="25"/>
  <c r="R15" i="25"/>
  <c r="X15" i="25"/>
  <c r="H15" i="25"/>
  <c r="G15" i="25"/>
  <c r="F15" i="25"/>
  <c r="E15" i="25"/>
  <c r="D15" i="25"/>
  <c r="C15" i="25"/>
  <c r="R14" i="25"/>
  <c r="U14" i="25"/>
  <c r="T14" i="25"/>
  <c r="S14" i="25"/>
  <c r="H14" i="25"/>
  <c r="G14" i="25"/>
  <c r="F14" i="25"/>
  <c r="E14" i="25"/>
  <c r="D14" i="25"/>
  <c r="C14" i="25"/>
  <c r="Y111" i="24"/>
  <c r="W111" i="24"/>
  <c r="S111" i="24"/>
  <c r="X111" i="24"/>
  <c r="H111" i="24"/>
  <c r="G111" i="24"/>
  <c r="F111" i="24"/>
  <c r="E111" i="24"/>
  <c r="D111" i="24"/>
  <c r="T110" i="24"/>
  <c r="R110" i="24"/>
  <c r="S110" i="24"/>
  <c r="H110" i="24"/>
  <c r="G110" i="24"/>
  <c r="F110" i="24"/>
  <c r="E110" i="24"/>
  <c r="D110" i="24"/>
  <c r="C110" i="24"/>
  <c r="H109" i="24"/>
  <c r="G109" i="24"/>
  <c r="F109" i="24"/>
  <c r="E109" i="24"/>
  <c r="D109" i="24"/>
  <c r="C109" i="24"/>
  <c r="S108" i="24"/>
  <c r="T108" i="24"/>
  <c r="R108" i="24"/>
  <c r="H108" i="24"/>
  <c r="G108" i="24"/>
  <c r="F108" i="24"/>
  <c r="E108" i="24"/>
  <c r="D108" i="24"/>
  <c r="C108" i="24"/>
  <c r="H107" i="24"/>
  <c r="G107" i="24"/>
  <c r="F107" i="24"/>
  <c r="E107" i="24"/>
  <c r="D107" i="24"/>
  <c r="C107" i="24"/>
  <c r="S106" i="24"/>
  <c r="R106" i="24"/>
  <c r="H106" i="24"/>
  <c r="G106" i="24"/>
  <c r="F106" i="24"/>
  <c r="E106" i="24"/>
  <c r="D106" i="24"/>
  <c r="C106" i="24"/>
  <c r="Y105" i="24"/>
  <c r="W105" i="24"/>
  <c r="S105" i="24"/>
  <c r="X105" i="24"/>
  <c r="H105" i="24"/>
  <c r="G105" i="24"/>
  <c r="F105" i="24"/>
  <c r="E105" i="24"/>
  <c r="D105" i="24"/>
  <c r="C105" i="24"/>
  <c r="S104" i="24"/>
  <c r="R104" i="24"/>
  <c r="T104" i="24"/>
  <c r="H104" i="24"/>
  <c r="G104" i="24"/>
  <c r="F104" i="24"/>
  <c r="E104" i="24"/>
  <c r="D104" i="24"/>
  <c r="C104" i="24"/>
  <c r="S103" i="24"/>
  <c r="H103" i="24"/>
  <c r="G103" i="24"/>
  <c r="F103" i="24"/>
  <c r="E103" i="24"/>
  <c r="D103" i="24"/>
  <c r="C103" i="24"/>
  <c r="Y102" i="24"/>
  <c r="X102" i="24"/>
  <c r="V102" i="24"/>
  <c r="S102" i="24"/>
  <c r="U102" i="24"/>
  <c r="T102" i="24"/>
  <c r="R102" i="24"/>
  <c r="W102" i="24"/>
  <c r="H102" i="24"/>
  <c r="G102" i="24"/>
  <c r="F102" i="24"/>
  <c r="E102" i="24"/>
  <c r="D102" i="24"/>
  <c r="C102" i="24"/>
  <c r="H101" i="24"/>
  <c r="G101" i="24"/>
  <c r="F101" i="24"/>
  <c r="E101" i="24"/>
  <c r="D101" i="24"/>
  <c r="C101" i="24"/>
  <c r="S100" i="24"/>
  <c r="R100" i="24"/>
  <c r="T100" i="24"/>
  <c r="H100" i="24"/>
  <c r="G100" i="24"/>
  <c r="F100" i="24"/>
  <c r="E100" i="24"/>
  <c r="D100" i="24"/>
  <c r="C100" i="24"/>
  <c r="S99" i="24"/>
  <c r="H99" i="24"/>
  <c r="G99" i="24"/>
  <c r="F99" i="24"/>
  <c r="E99" i="24"/>
  <c r="D99" i="24"/>
  <c r="C99" i="24"/>
  <c r="S98" i="24"/>
  <c r="R98" i="24"/>
  <c r="H98" i="24"/>
  <c r="G98" i="24"/>
  <c r="F98" i="24"/>
  <c r="E98" i="24"/>
  <c r="D98" i="24"/>
  <c r="C98" i="24"/>
  <c r="Y97" i="24"/>
  <c r="W97" i="24"/>
  <c r="T97" i="24"/>
  <c r="S97" i="24"/>
  <c r="X97" i="24"/>
  <c r="H97" i="24"/>
  <c r="G97" i="24"/>
  <c r="F97" i="24"/>
  <c r="E97" i="24"/>
  <c r="D97" i="24"/>
  <c r="C97" i="24"/>
  <c r="T96" i="24"/>
  <c r="R96" i="24"/>
  <c r="S96" i="24"/>
  <c r="H96" i="24"/>
  <c r="G96" i="24"/>
  <c r="F96" i="24"/>
  <c r="E96" i="24"/>
  <c r="D96" i="24"/>
  <c r="C96" i="24"/>
  <c r="H95" i="24"/>
  <c r="G95" i="24"/>
  <c r="F95" i="24"/>
  <c r="E95" i="24"/>
  <c r="D95" i="24"/>
  <c r="C95" i="24"/>
  <c r="Y94" i="24"/>
  <c r="X94" i="24"/>
  <c r="V94" i="24"/>
  <c r="S94" i="24"/>
  <c r="T94" i="24"/>
  <c r="R94" i="24"/>
  <c r="W94" i="24"/>
  <c r="H94" i="24"/>
  <c r="G94" i="24"/>
  <c r="F94" i="24"/>
  <c r="E94" i="24"/>
  <c r="D94" i="24"/>
  <c r="C94" i="24"/>
  <c r="H93" i="24"/>
  <c r="G93" i="24"/>
  <c r="F93" i="24"/>
  <c r="E93" i="24"/>
  <c r="D93" i="24"/>
  <c r="C93" i="24"/>
  <c r="W92" i="24"/>
  <c r="S92" i="24"/>
  <c r="R92" i="24"/>
  <c r="X92" i="24"/>
  <c r="H92" i="24"/>
  <c r="G92" i="24"/>
  <c r="F92" i="24"/>
  <c r="E92" i="24"/>
  <c r="D92" i="24"/>
  <c r="C92" i="24"/>
  <c r="Y91" i="24"/>
  <c r="W91" i="24"/>
  <c r="T91" i="24"/>
  <c r="S91" i="24"/>
  <c r="X91" i="24"/>
  <c r="H91" i="24"/>
  <c r="G91" i="24"/>
  <c r="F91" i="24"/>
  <c r="E91" i="24"/>
  <c r="D91" i="24"/>
  <c r="C91" i="24"/>
  <c r="S90" i="24"/>
  <c r="R90" i="24"/>
  <c r="T90" i="24"/>
  <c r="H90" i="24"/>
  <c r="G90" i="24"/>
  <c r="F90" i="24"/>
  <c r="E90" i="24"/>
  <c r="D90" i="24"/>
  <c r="C90" i="24"/>
  <c r="S89" i="24"/>
  <c r="T89" i="24"/>
  <c r="H89" i="24"/>
  <c r="G89" i="24"/>
  <c r="F89" i="24"/>
  <c r="E89" i="24"/>
  <c r="D89" i="24"/>
  <c r="C89" i="24"/>
  <c r="S88" i="24"/>
  <c r="U88" i="24"/>
  <c r="T88" i="24"/>
  <c r="R88" i="24"/>
  <c r="H88" i="24"/>
  <c r="G88" i="24"/>
  <c r="F88" i="24"/>
  <c r="E88" i="24"/>
  <c r="D88" i="24"/>
  <c r="C88" i="24"/>
  <c r="Y87" i="24"/>
  <c r="X87" i="24"/>
  <c r="W87" i="24"/>
  <c r="V87" i="24"/>
  <c r="H87" i="24"/>
  <c r="G87" i="24"/>
  <c r="F87" i="24"/>
  <c r="E87" i="24"/>
  <c r="D87" i="24"/>
  <c r="C87" i="24"/>
  <c r="V86" i="24"/>
  <c r="S86" i="24"/>
  <c r="R86" i="24"/>
  <c r="H86" i="24"/>
  <c r="G86" i="24"/>
  <c r="F86" i="24"/>
  <c r="E86" i="24"/>
  <c r="D86" i="24"/>
  <c r="C86" i="24"/>
  <c r="Y85" i="24"/>
  <c r="W85" i="24"/>
  <c r="T85" i="24"/>
  <c r="S85" i="24"/>
  <c r="X85" i="24"/>
  <c r="H85" i="24"/>
  <c r="G85" i="24"/>
  <c r="F85" i="24"/>
  <c r="E85" i="24"/>
  <c r="D85" i="24"/>
  <c r="C85" i="24"/>
  <c r="T84" i="24"/>
  <c r="R84" i="24"/>
  <c r="S84" i="24"/>
  <c r="H84" i="24"/>
  <c r="G84" i="24"/>
  <c r="F84" i="24"/>
  <c r="E84" i="24"/>
  <c r="D84" i="24"/>
  <c r="C84" i="24"/>
  <c r="H83" i="24"/>
  <c r="G83" i="24"/>
  <c r="F83" i="24"/>
  <c r="E83" i="24"/>
  <c r="D83" i="24"/>
  <c r="C83" i="24"/>
  <c r="S82" i="24"/>
  <c r="R82" i="24"/>
  <c r="H82" i="24"/>
  <c r="G82" i="24"/>
  <c r="F82" i="24"/>
  <c r="E82" i="24"/>
  <c r="D82" i="24"/>
  <c r="C82" i="24"/>
  <c r="S81" i="24"/>
  <c r="T81" i="24"/>
  <c r="H81" i="24"/>
  <c r="G81" i="24"/>
  <c r="F81" i="24"/>
  <c r="E81" i="24"/>
  <c r="D81" i="24"/>
  <c r="C81" i="24"/>
  <c r="Y80" i="24"/>
  <c r="T80" i="24"/>
  <c r="S80" i="24"/>
  <c r="H80" i="24"/>
  <c r="G80" i="24"/>
  <c r="F80" i="24"/>
  <c r="E80" i="24"/>
  <c r="D80" i="24"/>
  <c r="C80" i="24"/>
  <c r="X79" i="24"/>
  <c r="R79" i="24"/>
  <c r="T79" i="24"/>
  <c r="S79" i="24"/>
  <c r="H79" i="24"/>
  <c r="G79" i="24"/>
  <c r="F79" i="24"/>
  <c r="E79" i="24"/>
  <c r="D79" i="24"/>
  <c r="C79" i="24"/>
  <c r="U78" i="24"/>
  <c r="H78" i="24"/>
  <c r="G78" i="24"/>
  <c r="F78" i="24"/>
  <c r="E78" i="24"/>
  <c r="D78" i="24"/>
  <c r="C78" i="24"/>
  <c r="R77" i="24"/>
  <c r="S77" i="24"/>
  <c r="H77" i="24"/>
  <c r="G77" i="24"/>
  <c r="F77" i="24"/>
  <c r="E77" i="24"/>
  <c r="D77" i="24"/>
  <c r="C77" i="24"/>
  <c r="T76" i="24"/>
  <c r="S76" i="24"/>
  <c r="H76" i="24"/>
  <c r="G76" i="24"/>
  <c r="F76" i="24"/>
  <c r="E76" i="24"/>
  <c r="D76" i="24"/>
  <c r="C76" i="24"/>
  <c r="S75" i="24"/>
  <c r="R75" i="24"/>
  <c r="H75" i="24"/>
  <c r="G75" i="24"/>
  <c r="F75" i="24"/>
  <c r="E75" i="24"/>
  <c r="D75" i="24"/>
  <c r="C75" i="24"/>
  <c r="S74" i="24"/>
  <c r="T74" i="24"/>
  <c r="Y74" i="24"/>
  <c r="H74" i="24"/>
  <c r="G74" i="24"/>
  <c r="F74" i="24"/>
  <c r="E74" i="24"/>
  <c r="D74" i="24"/>
  <c r="C74" i="24"/>
  <c r="T73" i="24"/>
  <c r="S73" i="24"/>
  <c r="R73" i="24"/>
  <c r="W73" i="24"/>
  <c r="H73" i="24"/>
  <c r="G73" i="24"/>
  <c r="F73" i="24"/>
  <c r="E73" i="24"/>
  <c r="D73" i="24"/>
  <c r="C73" i="24"/>
  <c r="H72" i="24"/>
  <c r="G72" i="24"/>
  <c r="F72" i="24"/>
  <c r="E72" i="24"/>
  <c r="D72" i="24"/>
  <c r="C72" i="24"/>
  <c r="Y71" i="24"/>
  <c r="S71" i="24"/>
  <c r="R71" i="24"/>
  <c r="X71" i="24"/>
  <c r="H71" i="24"/>
  <c r="G71" i="24"/>
  <c r="F71" i="24"/>
  <c r="E71" i="24"/>
  <c r="D71" i="24"/>
  <c r="C71" i="24"/>
  <c r="U70" i="24"/>
  <c r="T70" i="24"/>
  <c r="S70" i="24"/>
  <c r="Y70" i="24"/>
  <c r="H70" i="24"/>
  <c r="G70" i="24"/>
  <c r="F70" i="24"/>
  <c r="E70" i="24"/>
  <c r="D70" i="24"/>
  <c r="C70" i="24"/>
  <c r="Y69" i="24"/>
  <c r="X69" i="24"/>
  <c r="W69" i="24"/>
  <c r="R69" i="24"/>
  <c r="T69" i="24"/>
  <c r="S69" i="24"/>
  <c r="V69" i="24"/>
  <c r="H69" i="24"/>
  <c r="G69" i="24"/>
  <c r="F69" i="24"/>
  <c r="E69" i="24"/>
  <c r="D69" i="24"/>
  <c r="C69" i="24"/>
  <c r="H68" i="24"/>
  <c r="G68" i="24"/>
  <c r="F68" i="24"/>
  <c r="E68" i="24"/>
  <c r="D68" i="24"/>
  <c r="C68" i="24"/>
  <c r="S67" i="24"/>
  <c r="R67" i="24"/>
  <c r="H67" i="24"/>
  <c r="G67" i="24"/>
  <c r="F67" i="24"/>
  <c r="E67" i="24"/>
  <c r="D67" i="24"/>
  <c r="C67" i="24"/>
  <c r="S66" i="24"/>
  <c r="T66" i="24"/>
  <c r="H66" i="24"/>
  <c r="G66" i="24"/>
  <c r="F66" i="24"/>
  <c r="E66" i="24"/>
  <c r="D66" i="24"/>
  <c r="C66" i="24"/>
  <c r="H65" i="24"/>
  <c r="G65" i="24"/>
  <c r="F65" i="24"/>
  <c r="E65" i="24"/>
  <c r="D65" i="24"/>
  <c r="C65" i="24"/>
  <c r="T64" i="24"/>
  <c r="S64" i="24"/>
  <c r="R64" i="24"/>
  <c r="U64" i="24"/>
  <c r="H64" i="24"/>
  <c r="G64" i="24"/>
  <c r="F64" i="24"/>
  <c r="E64" i="24"/>
  <c r="D64" i="24"/>
  <c r="C64" i="24"/>
  <c r="T63" i="24"/>
  <c r="S63" i="24"/>
  <c r="Y63" i="24"/>
  <c r="H63" i="24"/>
  <c r="G63" i="24"/>
  <c r="F63" i="24"/>
  <c r="E63" i="24"/>
  <c r="D63" i="24"/>
  <c r="C63" i="24"/>
  <c r="R62" i="24"/>
  <c r="T62" i="24"/>
  <c r="S62" i="24"/>
  <c r="H62" i="24"/>
  <c r="G62" i="24"/>
  <c r="F62" i="24"/>
  <c r="E62" i="24"/>
  <c r="D62" i="24"/>
  <c r="C62" i="24"/>
  <c r="H61" i="24"/>
  <c r="G61" i="24"/>
  <c r="F61" i="24"/>
  <c r="E61" i="24"/>
  <c r="D61" i="24"/>
  <c r="C61" i="24"/>
  <c r="Y60" i="24"/>
  <c r="S60" i="24"/>
  <c r="T60" i="24"/>
  <c r="H60" i="24"/>
  <c r="G60" i="24"/>
  <c r="F60" i="24"/>
  <c r="E60" i="24"/>
  <c r="D60" i="24"/>
  <c r="C60" i="24"/>
  <c r="T59" i="24"/>
  <c r="S59" i="24"/>
  <c r="R59" i="24"/>
  <c r="Y59" i="24"/>
  <c r="H59" i="24"/>
  <c r="G59" i="24"/>
  <c r="F59" i="24"/>
  <c r="E59" i="24"/>
  <c r="D59" i="24"/>
  <c r="C59" i="24"/>
  <c r="H58" i="24"/>
  <c r="G58" i="24"/>
  <c r="F58" i="24"/>
  <c r="E58" i="24"/>
  <c r="D58" i="24"/>
  <c r="C58" i="24"/>
  <c r="Y57" i="24"/>
  <c r="S57" i="24"/>
  <c r="R57" i="24"/>
  <c r="X57" i="24"/>
  <c r="H57" i="24"/>
  <c r="G57" i="24"/>
  <c r="F57" i="24"/>
  <c r="E57" i="24"/>
  <c r="D57" i="24"/>
  <c r="C57" i="24"/>
  <c r="T56" i="24"/>
  <c r="S56" i="24"/>
  <c r="H56" i="24"/>
  <c r="G56" i="24"/>
  <c r="F56" i="24"/>
  <c r="E56" i="24"/>
  <c r="D56" i="24"/>
  <c r="C56" i="24"/>
  <c r="H55" i="24"/>
  <c r="G55" i="24"/>
  <c r="F55" i="24"/>
  <c r="E55" i="24"/>
  <c r="D55" i="24"/>
  <c r="C55" i="24"/>
  <c r="S54" i="24"/>
  <c r="R54" i="24"/>
  <c r="H54" i="24"/>
  <c r="G54" i="24"/>
  <c r="F54" i="24"/>
  <c r="E54" i="24"/>
  <c r="D54" i="24"/>
  <c r="C54" i="24"/>
  <c r="S53" i="24"/>
  <c r="T53" i="24"/>
  <c r="H53" i="24"/>
  <c r="G53" i="24"/>
  <c r="F53" i="24"/>
  <c r="E53" i="24"/>
  <c r="D53" i="24"/>
  <c r="C53" i="24"/>
  <c r="T52" i="24"/>
  <c r="S52" i="24"/>
  <c r="R52" i="24"/>
  <c r="H52" i="24"/>
  <c r="G52" i="24"/>
  <c r="F52" i="24"/>
  <c r="E52" i="24"/>
  <c r="D52" i="24"/>
  <c r="C52" i="24"/>
  <c r="Y51" i="24"/>
  <c r="H51" i="24"/>
  <c r="G51" i="24"/>
  <c r="F51" i="24"/>
  <c r="E51" i="24"/>
  <c r="D51" i="24"/>
  <c r="C51" i="24"/>
  <c r="R50" i="24"/>
  <c r="U50" i="24"/>
  <c r="T50" i="24"/>
  <c r="S50" i="24"/>
  <c r="H50" i="24"/>
  <c r="G50" i="24"/>
  <c r="F50" i="24"/>
  <c r="E50" i="24"/>
  <c r="D50" i="24"/>
  <c r="C50" i="24"/>
  <c r="H49" i="24"/>
  <c r="G49" i="24"/>
  <c r="F49" i="24"/>
  <c r="E49" i="24"/>
  <c r="D49" i="24"/>
  <c r="C49" i="24"/>
  <c r="S48" i="24"/>
  <c r="R48" i="24"/>
  <c r="H48" i="24"/>
  <c r="G48" i="24"/>
  <c r="F48" i="24"/>
  <c r="E48" i="24"/>
  <c r="D48" i="24"/>
  <c r="C48" i="24"/>
  <c r="S47" i="24"/>
  <c r="T47" i="24"/>
  <c r="H47" i="24"/>
  <c r="G47" i="24"/>
  <c r="F47" i="24"/>
  <c r="E47" i="24"/>
  <c r="D47" i="24"/>
  <c r="C47" i="24"/>
  <c r="H46" i="24"/>
  <c r="G46" i="24"/>
  <c r="F46" i="24"/>
  <c r="E46" i="24"/>
  <c r="D46" i="24"/>
  <c r="C46" i="24"/>
  <c r="Y45" i="24"/>
  <c r="X45" i="24"/>
  <c r="W45" i="24"/>
  <c r="S45" i="24"/>
  <c r="R45" i="24"/>
  <c r="V45" i="24"/>
  <c r="H45" i="24"/>
  <c r="G45" i="24"/>
  <c r="F45" i="24"/>
  <c r="E45" i="24"/>
  <c r="D45" i="24"/>
  <c r="C45" i="24"/>
  <c r="T44" i="24"/>
  <c r="S44" i="24"/>
  <c r="H44" i="24"/>
  <c r="G44" i="24"/>
  <c r="F44" i="24"/>
  <c r="E44" i="24"/>
  <c r="D44" i="24"/>
  <c r="C44" i="24"/>
  <c r="Y43" i="24"/>
  <c r="X43" i="24"/>
  <c r="W43" i="24"/>
  <c r="R43" i="24"/>
  <c r="T43" i="24"/>
  <c r="S43" i="24"/>
  <c r="V43" i="24"/>
  <c r="H43" i="24"/>
  <c r="G43" i="24"/>
  <c r="F43" i="24"/>
  <c r="E43" i="24"/>
  <c r="D43" i="24"/>
  <c r="C43" i="24"/>
  <c r="H42" i="24"/>
  <c r="G42" i="24"/>
  <c r="F42" i="24"/>
  <c r="E42" i="24"/>
  <c r="D42" i="24"/>
  <c r="C42" i="24"/>
  <c r="Y41" i="24"/>
  <c r="H41" i="24"/>
  <c r="G41" i="24"/>
  <c r="F41" i="24"/>
  <c r="E41" i="24"/>
  <c r="D41" i="24"/>
  <c r="C41" i="24"/>
  <c r="T40" i="24"/>
  <c r="S40" i="24"/>
  <c r="R40" i="24"/>
  <c r="U40" i="24"/>
  <c r="H40" i="24"/>
  <c r="G40" i="24"/>
  <c r="F40" i="24"/>
  <c r="E40" i="24"/>
  <c r="D40" i="24"/>
  <c r="C40" i="24"/>
  <c r="T39" i="24"/>
  <c r="S39" i="24"/>
  <c r="Y39" i="24"/>
  <c r="H39" i="24"/>
  <c r="G39" i="24"/>
  <c r="F39" i="24"/>
  <c r="E39" i="24"/>
  <c r="D39" i="24"/>
  <c r="C39" i="24"/>
  <c r="V37" i="24"/>
  <c r="S37" i="24"/>
  <c r="R37" i="24"/>
  <c r="W36" i="24"/>
  <c r="V36" i="24"/>
  <c r="S36" i="24"/>
  <c r="U36" i="24"/>
  <c r="T36" i="24"/>
  <c r="U35" i="24"/>
  <c r="T35" i="24"/>
  <c r="S35" i="24"/>
  <c r="R35" i="24"/>
  <c r="Y35" i="24"/>
  <c r="S34" i="24"/>
  <c r="R34" i="24"/>
  <c r="H34" i="24"/>
  <c r="G34" i="24"/>
  <c r="F34" i="24"/>
  <c r="E34" i="24"/>
  <c r="D34" i="24"/>
  <c r="C34" i="24"/>
  <c r="S33" i="24"/>
  <c r="Y33" i="24"/>
  <c r="H33" i="24"/>
  <c r="G33" i="24"/>
  <c r="F33" i="24"/>
  <c r="D33" i="24"/>
  <c r="Y32" i="24"/>
  <c r="X32" i="24"/>
  <c r="W32" i="24"/>
  <c r="R32" i="24"/>
  <c r="U32" i="24"/>
  <c r="S32" i="24"/>
  <c r="V32" i="24"/>
  <c r="H32" i="24"/>
  <c r="G32" i="24"/>
  <c r="F32" i="24"/>
  <c r="E32" i="24"/>
  <c r="D32" i="24"/>
  <c r="C32" i="24"/>
  <c r="U31" i="24"/>
  <c r="H31" i="24"/>
  <c r="G31" i="24"/>
  <c r="F31" i="24"/>
  <c r="E31" i="24"/>
  <c r="D31" i="24"/>
  <c r="C31" i="24"/>
  <c r="S30" i="24"/>
  <c r="R30" i="24"/>
  <c r="H30" i="24"/>
  <c r="G30" i="24"/>
  <c r="F30" i="24"/>
  <c r="E30" i="24"/>
  <c r="D30" i="24"/>
  <c r="C30" i="24"/>
  <c r="S29" i="24"/>
  <c r="H29" i="24"/>
  <c r="G29" i="24"/>
  <c r="F29" i="24"/>
  <c r="E29" i="24"/>
  <c r="D29" i="24"/>
  <c r="C29" i="24"/>
  <c r="Y28" i="24"/>
  <c r="S28" i="24"/>
  <c r="R28" i="24"/>
  <c r="H28" i="24"/>
  <c r="G28" i="24"/>
  <c r="F28" i="24"/>
  <c r="E28" i="24"/>
  <c r="D28" i="24"/>
  <c r="C28" i="24"/>
  <c r="S27" i="24"/>
  <c r="R27" i="24"/>
  <c r="Y27" i="24"/>
  <c r="H27" i="24"/>
  <c r="G27" i="24"/>
  <c r="F27" i="24"/>
  <c r="E27" i="24"/>
  <c r="D27" i="24"/>
  <c r="C27" i="24"/>
  <c r="R26" i="24"/>
  <c r="U26" i="24"/>
  <c r="S26" i="24"/>
  <c r="H26" i="24"/>
  <c r="G26" i="24"/>
  <c r="F26" i="24"/>
  <c r="E26" i="24"/>
  <c r="D26" i="24"/>
  <c r="C26" i="24"/>
  <c r="H25" i="24"/>
  <c r="G25" i="24"/>
  <c r="F25" i="24"/>
  <c r="E25" i="24"/>
  <c r="D25" i="24"/>
  <c r="C25" i="24"/>
  <c r="S21" i="24"/>
  <c r="R21" i="24"/>
  <c r="H21" i="24"/>
  <c r="G21" i="24"/>
  <c r="F21" i="24"/>
  <c r="E21" i="24"/>
  <c r="D21" i="24"/>
  <c r="C21" i="24"/>
  <c r="S20" i="24"/>
  <c r="H20" i="24"/>
  <c r="G20" i="24"/>
  <c r="F20" i="24"/>
  <c r="E20" i="24"/>
  <c r="D20" i="24"/>
  <c r="C20" i="24"/>
  <c r="U19" i="24"/>
  <c r="S19" i="24"/>
  <c r="R19" i="24"/>
  <c r="Y19" i="24"/>
  <c r="H19" i="24"/>
  <c r="G19" i="24"/>
  <c r="F19" i="24"/>
  <c r="E19" i="24"/>
  <c r="D19" i="24"/>
  <c r="C19" i="24"/>
  <c r="H18" i="24"/>
  <c r="G18" i="24"/>
  <c r="F18" i="24"/>
  <c r="E18" i="24"/>
  <c r="D18" i="24"/>
  <c r="C18" i="24"/>
  <c r="Y17" i="24"/>
  <c r="X17" i="24"/>
  <c r="W17" i="24"/>
  <c r="T17" i="24"/>
  <c r="S17" i="24"/>
  <c r="R17" i="24"/>
  <c r="V17" i="24"/>
  <c r="H17" i="24"/>
  <c r="G17" i="24"/>
  <c r="F17" i="24"/>
  <c r="E17" i="24"/>
  <c r="D17" i="24"/>
  <c r="C17" i="24"/>
  <c r="S16" i="24"/>
  <c r="Y16" i="24"/>
  <c r="H16" i="24"/>
  <c r="G16" i="24"/>
  <c r="F16" i="24"/>
  <c r="E16" i="24"/>
  <c r="D16" i="24"/>
  <c r="C16" i="24"/>
  <c r="X15" i="24"/>
  <c r="R15" i="24"/>
  <c r="U15" i="24"/>
  <c r="S15" i="24"/>
  <c r="H15" i="24"/>
  <c r="G15" i="24"/>
  <c r="F15" i="24"/>
  <c r="E15" i="24"/>
  <c r="D15" i="24"/>
  <c r="C15" i="24"/>
  <c r="H14" i="24"/>
  <c r="G14" i="24"/>
  <c r="F14" i="24"/>
  <c r="E14" i="24"/>
  <c r="D14" i="24"/>
  <c r="C14" i="24"/>
  <c r="I15" i="19"/>
  <c r="V15" i="19" s="1"/>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V121" i="19" s="1"/>
  <c r="I122" i="19"/>
  <c r="V122" i="19" s="1"/>
  <c r="I123" i="19"/>
  <c r="V123" i="19" s="1"/>
  <c r="I124" i="19"/>
  <c r="V124" i="19" s="1"/>
  <c r="I125" i="19"/>
  <c r="I126" i="19"/>
  <c r="W126" i="19" s="1"/>
  <c r="I127" i="19"/>
  <c r="I128" i="19"/>
  <c r="I129" i="19"/>
  <c r="V129" i="19" s="1"/>
  <c r="I130" i="19"/>
  <c r="V130" i="19" s="1"/>
  <c r="I131" i="19"/>
  <c r="X131" i="19" s="1"/>
  <c r="I132" i="19"/>
  <c r="V132" i="19" s="1"/>
  <c r="I133" i="19"/>
  <c r="V133" i="19" s="1"/>
  <c r="I134" i="19"/>
  <c r="V134" i="19" s="1"/>
  <c r="I135" i="19"/>
  <c r="I136" i="19"/>
  <c r="W136" i="19" s="1"/>
  <c r="I137" i="19"/>
  <c r="V137" i="19" s="1"/>
  <c r="I138" i="19"/>
  <c r="V138" i="19" s="1"/>
  <c r="I139" i="19"/>
  <c r="V139" i="19" s="1"/>
  <c r="I140" i="19"/>
  <c r="V140" i="19" s="1"/>
  <c r="I141" i="19"/>
  <c r="I142" i="19"/>
  <c r="Y142" i="19" s="1"/>
  <c r="I143" i="19"/>
  <c r="I144" i="19"/>
  <c r="I145" i="19"/>
  <c r="W145" i="19" s="1"/>
  <c r="I146" i="19"/>
  <c r="V146" i="19" s="1"/>
  <c r="I147" i="19"/>
  <c r="V147" i="19" s="1"/>
  <c r="I148" i="19"/>
  <c r="X148" i="19" s="1"/>
  <c r="I149" i="19"/>
  <c r="V149" i="19" s="1"/>
  <c r="I150" i="19"/>
  <c r="X150" i="19" s="1"/>
  <c r="I151" i="19"/>
  <c r="I152" i="19"/>
  <c r="V152" i="19" s="1"/>
  <c r="I153" i="19"/>
  <c r="V153" i="19" s="1"/>
  <c r="I154" i="19"/>
  <c r="V154" i="19" s="1"/>
  <c r="I155" i="19"/>
  <c r="V155" i="19" s="1"/>
  <c r="I156" i="19"/>
  <c r="V156" i="19" s="1"/>
  <c r="I157" i="19"/>
  <c r="I158" i="19"/>
  <c r="V158" i="19" s="1"/>
  <c r="I159" i="19"/>
  <c r="I160" i="19"/>
  <c r="I161" i="19"/>
  <c r="V161" i="19" s="1"/>
  <c r="I162" i="19"/>
  <c r="V162" i="19" s="1"/>
  <c r="I163" i="19"/>
  <c r="X163" i="19" s="1"/>
  <c r="I164" i="19"/>
  <c r="V164" i="19" s="1"/>
  <c r="I165" i="19"/>
  <c r="V165" i="19" s="1"/>
  <c r="I166" i="19"/>
  <c r="V166" i="19" s="1"/>
  <c r="I167" i="19"/>
  <c r="I168" i="19"/>
  <c r="Y168" i="19" s="1"/>
  <c r="I169" i="19"/>
  <c r="V169" i="19" s="1"/>
  <c r="I170" i="19"/>
  <c r="W170" i="19" s="1"/>
  <c r="I171" i="19"/>
  <c r="V171" i="19" s="1"/>
  <c r="I172" i="19"/>
  <c r="W172" i="19" s="1"/>
  <c r="I173" i="19"/>
  <c r="I174" i="19"/>
  <c r="Y174" i="19" s="1"/>
  <c r="I175" i="19"/>
  <c r="I176" i="19"/>
  <c r="I177" i="19"/>
  <c r="Y177" i="19" s="1"/>
  <c r="I178" i="19"/>
  <c r="V178" i="19" s="1"/>
  <c r="I179" i="19"/>
  <c r="V179" i="19" s="1"/>
  <c r="I180" i="19"/>
  <c r="X180" i="19" s="1"/>
  <c r="I181" i="19"/>
  <c r="V181" i="19" s="1"/>
  <c r="I182" i="19"/>
  <c r="V182" i="19" s="1"/>
  <c r="I183" i="19"/>
  <c r="I184" i="19"/>
  <c r="W184" i="19" s="1"/>
  <c r="I185" i="19"/>
  <c r="V185" i="19" s="1"/>
  <c r="I186" i="19"/>
  <c r="V186" i="19" s="1"/>
  <c r="I187" i="19"/>
  <c r="V187" i="19" s="1"/>
  <c r="I188" i="19"/>
  <c r="Y188" i="19" s="1"/>
  <c r="I189" i="19"/>
  <c r="I190" i="19"/>
  <c r="V190" i="19" s="1"/>
  <c r="I191" i="19"/>
  <c r="I192" i="19"/>
  <c r="I193" i="19"/>
  <c r="W193" i="19" s="1"/>
  <c r="I194" i="19"/>
  <c r="Y194" i="19" s="1"/>
  <c r="I195" i="19"/>
  <c r="X195" i="19" s="1"/>
  <c r="I196" i="19"/>
  <c r="V196" i="19" s="1"/>
  <c r="I197" i="19"/>
  <c r="V197" i="19" s="1"/>
  <c r="I198" i="19"/>
  <c r="Y198" i="19" s="1"/>
  <c r="I199" i="19"/>
  <c r="I200" i="19"/>
  <c r="V200" i="19" s="1"/>
  <c r="I201" i="19"/>
  <c r="X201" i="19" s="1"/>
  <c r="I202" i="19"/>
  <c r="V202" i="19" s="1"/>
  <c r="I203" i="19"/>
  <c r="V203" i="19" s="1"/>
  <c r="I204" i="19"/>
  <c r="W204" i="19" s="1"/>
  <c r="I205" i="19"/>
  <c r="I206" i="19"/>
  <c r="Y206" i="19" s="1"/>
  <c r="I207" i="19"/>
  <c r="I208" i="19"/>
  <c r="I209" i="19"/>
  <c r="V209" i="19" s="1"/>
  <c r="I210" i="19"/>
  <c r="W210" i="19" s="1"/>
  <c r="I211" i="19"/>
  <c r="V211" i="19" s="1"/>
  <c r="I212" i="19"/>
  <c r="X212" i="19" s="1"/>
  <c r="I213" i="19"/>
  <c r="V213" i="19" s="1"/>
  <c r="I214" i="19"/>
  <c r="V214" i="19" s="1"/>
  <c r="I215" i="19"/>
  <c r="I216" i="19"/>
  <c r="Y216" i="19" s="1"/>
  <c r="I217" i="19"/>
  <c r="V217" i="19" s="1"/>
  <c r="I218" i="19"/>
  <c r="Y218" i="19" s="1"/>
  <c r="I219" i="19"/>
  <c r="V219" i="19" s="1"/>
  <c r="I220" i="19"/>
  <c r="V220" i="19" s="1"/>
  <c r="I221" i="19"/>
  <c r="I222" i="19"/>
  <c r="V222" i="19" s="1"/>
  <c r="I223" i="19"/>
  <c r="I224" i="19"/>
  <c r="I225" i="19"/>
  <c r="I226" i="19"/>
  <c r="Y226" i="19" s="1"/>
  <c r="I227" i="19"/>
  <c r="X227" i="19" s="1"/>
  <c r="I228" i="19"/>
  <c r="V228" i="19" s="1"/>
  <c r="I229" i="19"/>
  <c r="V229" i="19" s="1"/>
  <c r="I230" i="19"/>
  <c r="V230" i="19" s="1"/>
  <c r="I231" i="19"/>
  <c r="I232" i="19"/>
  <c r="V232" i="19" s="1"/>
  <c r="I233" i="19"/>
  <c r="W233" i="19" s="1"/>
  <c r="I234" i="19"/>
  <c r="I235" i="19"/>
  <c r="I236" i="19"/>
  <c r="I237" i="19"/>
  <c r="I238" i="19"/>
  <c r="I239" i="19"/>
  <c r="I240" i="19"/>
  <c r="I241" i="19"/>
  <c r="I242" i="19"/>
  <c r="I243" i="19"/>
  <c r="I244" i="19"/>
  <c r="J15" i="19"/>
  <c r="K15" i="19"/>
  <c r="L15" i="19"/>
  <c r="M15" i="19"/>
  <c r="J16" i="19"/>
  <c r="K16" i="19"/>
  <c r="L16" i="19"/>
  <c r="M16" i="19"/>
  <c r="J17" i="19"/>
  <c r="K17" i="19"/>
  <c r="L17" i="19"/>
  <c r="M17" i="19"/>
  <c r="J18" i="19"/>
  <c r="K18" i="19"/>
  <c r="L18" i="19"/>
  <c r="M18" i="19"/>
  <c r="J19" i="19"/>
  <c r="K19" i="19"/>
  <c r="L19" i="19"/>
  <c r="M19" i="19"/>
  <c r="J20" i="19"/>
  <c r="K20" i="19"/>
  <c r="L20" i="19"/>
  <c r="M20" i="19"/>
  <c r="J21" i="19"/>
  <c r="K21" i="19"/>
  <c r="L21" i="19"/>
  <c r="M21" i="19"/>
  <c r="J22" i="19"/>
  <c r="K22" i="19"/>
  <c r="L22" i="19"/>
  <c r="M22" i="19"/>
  <c r="J23" i="19"/>
  <c r="K23" i="19"/>
  <c r="L23" i="19"/>
  <c r="M23" i="19"/>
  <c r="J24" i="19"/>
  <c r="K24" i="19"/>
  <c r="L24" i="19"/>
  <c r="M24" i="19"/>
  <c r="J25" i="19"/>
  <c r="K25" i="19"/>
  <c r="L25" i="19"/>
  <c r="M25" i="19"/>
  <c r="J26" i="19"/>
  <c r="K26" i="19"/>
  <c r="L26" i="19"/>
  <c r="M26" i="19"/>
  <c r="J27" i="19"/>
  <c r="K27" i="19"/>
  <c r="L27" i="19"/>
  <c r="M27" i="19"/>
  <c r="J28" i="19"/>
  <c r="K28" i="19"/>
  <c r="L28" i="19"/>
  <c r="M28" i="19"/>
  <c r="J29" i="19"/>
  <c r="K29" i="19"/>
  <c r="L29" i="19"/>
  <c r="M29" i="19"/>
  <c r="J30" i="19"/>
  <c r="K30" i="19"/>
  <c r="L30" i="19"/>
  <c r="M30" i="19"/>
  <c r="J31" i="19"/>
  <c r="K31" i="19"/>
  <c r="L31" i="19"/>
  <c r="M31" i="19"/>
  <c r="J32" i="19"/>
  <c r="K32" i="19"/>
  <c r="L32" i="19"/>
  <c r="M32" i="19"/>
  <c r="J33" i="19"/>
  <c r="K33" i="19"/>
  <c r="L33" i="19"/>
  <c r="M33" i="19"/>
  <c r="J34" i="19"/>
  <c r="K34" i="19"/>
  <c r="L34" i="19"/>
  <c r="M34" i="19"/>
  <c r="J35" i="19"/>
  <c r="K35" i="19"/>
  <c r="L35" i="19"/>
  <c r="M35" i="19"/>
  <c r="J36" i="19"/>
  <c r="K36" i="19"/>
  <c r="L36" i="19"/>
  <c r="M36" i="19"/>
  <c r="J37" i="19"/>
  <c r="K37" i="19"/>
  <c r="L37" i="19"/>
  <c r="M37" i="19"/>
  <c r="J38" i="19"/>
  <c r="K38" i="19"/>
  <c r="L38" i="19"/>
  <c r="M38" i="19"/>
  <c r="J39" i="19"/>
  <c r="K39" i="19"/>
  <c r="L39" i="19"/>
  <c r="M39" i="19"/>
  <c r="J40" i="19"/>
  <c r="K40" i="19"/>
  <c r="L40" i="19"/>
  <c r="M40" i="19"/>
  <c r="J41" i="19"/>
  <c r="K41" i="19"/>
  <c r="L41" i="19"/>
  <c r="M41" i="19"/>
  <c r="J42" i="19"/>
  <c r="K42" i="19"/>
  <c r="L42" i="19"/>
  <c r="M42" i="19"/>
  <c r="J43" i="19"/>
  <c r="K43" i="19"/>
  <c r="L43" i="19"/>
  <c r="M43" i="19"/>
  <c r="J44" i="19"/>
  <c r="K44" i="19"/>
  <c r="L44" i="19"/>
  <c r="M44" i="19"/>
  <c r="J45" i="19"/>
  <c r="K45" i="19"/>
  <c r="L45" i="19"/>
  <c r="M45" i="19"/>
  <c r="J46" i="19"/>
  <c r="K46" i="19"/>
  <c r="L46" i="19"/>
  <c r="M46" i="19"/>
  <c r="J47" i="19"/>
  <c r="K47" i="19"/>
  <c r="L47" i="19"/>
  <c r="M47" i="19"/>
  <c r="J48" i="19"/>
  <c r="K48" i="19"/>
  <c r="L48" i="19"/>
  <c r="M48" i="19"/>
  <c r="J49" i="19"/>
  <c r="K49" i="19"/>
  <c r="L49" i="19"/>
  <c r="M49" i="19"/>
  <c r="J50" i="19"/>
  <c r="K50" i="19"/>
  <c r="L50" i="19"/>
  <c r="M50" i="19"/>
  <c r="J51" i="19"/>
  <c r="K51" i="19"/>
  <c r="L51" i="19"/>
  <c r="M51" i="19"/>
  <c r="J52" i="19"/>
  <c r="K52" i="19"/>
  <c r="L52" i="19"/>
  <c r="M52" i="19"/>
  <c r="J53" i="19"/>
  <c r="K53" i="19"/>
  <c r="L53" i="19"/>
  <c r="M53" i="19"/>
  <c r="J54" i="19"/>
  <c r="K54" i="19"/>
  <c r="L54" i="19"/>
  <c r="M54" i="19"/>
  <c r="J55" i="19"/>
  <c r="K55" i="19"/>
  <c r="L55" i="19"/>
  <c r="M55" i="19"/>
  <c r="J56" i="19"/>
  <c r="K56" i="19"/>
  <c r="L56" i="19"/>
  <c r="M56" i="19"/>
  <c r="J57" i="19"/>
  <c r="K57" i="19"/>
  <c r="L57" i="19"/>
  <c r="M57" i="19"/>
  <c r="J58" i="19"/>
  <c r="K58" i="19"/>
  <c r="L58" i="19"/>
  <c r="M58" i="19"/>
  <c r="J59" i="19"/>
  <c r="K59" i="19"/>
  <c r="L59" i="19"/>
  <c r="M59" i="19"/>
  <c r="J60" i="19"/>
  <c r="K60" i="19"/>
  <c r="L60" i="19"/>
  <c r="M60" i="19"/>
  <c r="J61" i="19"/>
  <c r="K61" i="19"/>
  <c r="L61" i="19"/>
  <c r="M61" i="19"/>
  <c r="J62" i="19"/>
  <c r="K62" i="19"/>
  <c r="L62" i="19"/>
  <c r="M62" i="19"/>
  <c r="J63" i="19"/>
  <c r="K63" i="19"/>
  <c r="L63" i="19"/>
  <c r="M63" i="19"/>
  <c r="J64" i="19"/>
  <c r="K64" i="19"/>
  <c r="L64" i="19"/>
  <c r="M64" i="19"/>
  <c r="J65" i="19"/>
  <c r="K65" i="19"/>
  <c r="L65" i="19"/>
  <c r="M65" i="19"/>
  <c r="J66" i="19"/>
  <c r="K66" i="19"/>
  <c r="L66" i="19"/>
  <c r="M66" i="19"/>
  <c r="J67" i="19"/>
  <c r="K67" i="19"/>
  <c r="L67" i="19"/>
  <c r="M67" i="19"/>
  <c r="J68" i="19"/>
  <c r="K68" i="19"/>
  <c r="L68" i="19"/>
  <c r="M68" i="19"/>
  <c r="J69" i="19"/>
  <c r="K69" i="19"/>
  <c r="L69" i="19"/>
  <c r="M69" i="19"/>
  <c r="J70" i="19"/>
  <c r="K70" i="19"/>
  <c r="L70" i="19"/>
  <c r="M70" i="19"/>
  <c r="J71" i="19"/>
  <c r="K71" i="19"/>
  <c r="L71" i="19"/>
  <c r="M71" i="19"/>
  <c r="J72" i="19"/>
  <c r="K72" i="19"/>
  <c r="L72" i="19"/>
  <c r="M72" i="19"/>
  <c r="J73" i="19"/>
  <c r="K73" i="19"/>
  <c r="L73" i="19"/>
  <c r="M73" i="19"/>
  <c r="J74" i="19"/>
  <c r="K74" i="19"/>
  <c r="L74" i="19"/>
  <c r="M74" i="19"/>
  <c r="J75" i="19"/>
  <c r="K75" i="19"/>
  <c r="L75" i="19"/>
  <c r="M75" i="19"/>
  <c r="J76" i="19"/>
  <c r="K76" i="19"/>
  <c r="L76" i="19"/>
  <c r="M76" i="19"/>
  <c r="J77" i="19"/>
  <c r="K77" i="19"/>
  <c r="L77" i="19"/>
  <c r="M77" i="19"/>
  <c r="J78" i="19"/>
  <c r="K78" i="19"/>
  <c r="L78" i="19"/>
  <c r="M78" i="19"/>
  <c r="J79" i="19"/>
  <c r="K79" i="19"/>
  <c r="L79" i="19"/>
  <c r="M79" i="19"/>
  <c r="J80" i="19"/>
  <c r="K80" i="19"/>
  <c r="L80" i="19"/>
  <c r="M80" i="19"/>
  <c r="J81" i="19"/>
  <c r="K81" i="19"/>
  <c r="L81" i="19"/>
  <c r="M81" i="19"/>
  <c r="J82" i="19"/>
  <c r="K82" i="19"/>
  <c r="L82" i="19"/>
  <c r="M82" i="19"/>
  <c r="J83" i="19"/>
  <c r="K83" i="19"/>
  <c r="L83" i="19"/>
  <c r="M83" i="19"/>
  <c r="J84" i="19"/>
  <c r="K84" i="19"/>
  <c r="L84" i="19"/>
  <c r="M84" i="19"/>
  <c r="J85" i="19"/>
  <c r="K85" i="19"/>
  <c r="L85" i="19"/>
  <c r="M85" i="19"/>
  <c r="J86" i="19"/>
  <c r="K86" i="19"/>
  <c r="L86" i="19"/>
  <c r="M86" i="19"/>
  <c r="J87" i="19"/>
  <c r="K87" i="19"/>
  <c r="L87" i="19"/>
  <c r="M87" i="19"/>
  <c r="J88" i="19"/>
  <c r="K88" i="19"/>
  <c r="L88" i="19"/>
  <c r="M88" i="19"/>
  <c r="J89" i="19"/>
  <c r="K89" i="19"/>
  <c r="L89" i="19"/>
  <c r="M89" i="19"/>
  <c r="J90" i="19"/>
  <c r="K90" i="19"/>
  <c r="L90" i="19"/>
  <c r="M90" i="19"/>
  <c r="J91" i="19"/>
  <c r="K91" i="19"/>
  <c r="L91" i="19"/>
  <c r="M91" i="19"/>
  <c r="J92" i="19"/>
  <c r="K92" i="19"/>
  <c r="L92" i="19"/>
  <c r="M92" i="19"/>
  <c r="J93" i="19"/>
  <c r="K93" i="19"/>
  <c r="L93" i="19"/>
  <c r="M93" i="19"/>
  <c r="J94" i="19"/>
  <c r="K94" i="19"/>
  <c r="L94" i="19"/>
  <c r="M94" i="19"/>
  <c r="J95" i="19"/>
  <c r="K95" i="19"/>
  <c r="L95" i="19"/>
  <c r="M95" i="19"/>
  <c r="J96" i="19"/>
  <c r="K96" i="19"/>
  <c r="L96" i="19"/>
  <c r="M96" i="19"/>
  <c r="J97" i="19"/>
  <c r="K97" i="19"/>
  <c r="L97" i="19"/>
  <c r="M97" i="19"/>
  <c r="J98" i="19"/>
  <c r="K98" i="19"/>
  <c r="L98" i="19"/>
  <c r="M98" i="19"/>
  <c r="J99" i="19"/>
  <c r="K99" i="19"/>
  <c r="L99" i="19"/>
  <c r="M99" i="19"/>
  <c r="J100" i="19"/>
  <c r="K100" i="19"/>
  <c r="L100" i="19"/>
  <c r="M100" i="19"/>
  <c r="J101" i="19"/>
  <c r="K101" i="19"/>
  <c r="L101" i="19"/>
  <c r="M101" i="19"/>
  <c r="J102" i="19"/>
  <c r="K102" i="19"/>
  <c r="L102" i="19"/>
  <c r="M102" i="19"/>
  <c r="J103" i="19"/>
  <c r="K103" i="19"/>
  <c r="L103" i="19"/>
  <c r="M103" i="19"/>
  <c r="J104" i="19"/>
  <c r="K104" i="19"/>
  <c r="L104" i="19"/>
  <c r="M104" i="19"/>
  <c r="J105" i="19"/>
  <c r="K105" i="19"/>
  <c r="L105" i="19"/>
  <c r="M105" i="19"/>
  <c r="J106" i="19"/>
  <c r="K106" i="19"/>
  <c r="L106" i="19"/>
  <c r="M106" i="19"/>
  <c r="J107" i="19"/>
  <c r="K107" i="19"/>
  <c r="L107" i="19"/>
  <c r="M107" i="19"/>
  <c r="J108" i="19"/>
  <c r="K108" i="19"/>
  <c r="L108" i="19"/>
  <c r="M108" i="19"/>
  <c r="J109" i="19"/>
  <c r="K109" i="19"/>
  <c r="L109" i="19"/>
  <c r="M109" i="19"/>
  <c r="J110" i="19"/>
  <c r="K110" i="19"/>
  <c r="L110" i="19"/>
  <c r="M110" i="19"/>
  <c r="J111" i="19"/>
  <c r="K111" i="19"/>
  <c r="L111" i="19"/>
  <c r="M111" i="19"/>
  <c r="J112" i="19"/>
  <c r="K112" i="19"/>
  <c r="L112" i="19"/>
  <c r="M112" i="19"/>
  <c r="J113" i="19"/>
  <c r="K113" i="19"/>
  <c r="L113" i="19"/>
  <c r="M113" i="19"/>
  <c r="J114" i="19"/>
  <c r="K114" i="19"/>
  <c r="L114" i="19"/>
  <c r="M114" i="19"/>
  <c r="J115" i="19"/>
  <c r="K115" i="19"/>
  <c r="L115" i="19"/>
  <c r="M115" i="19"/>
  <c r="J116" i="19"/>
  <c r="K116" i="19"/>
  <c r="L116" i="19"/>
  <c r="M116" i="19"/>
  <c r="J117" i="19"/>
  <c r="K117" i="19"/>
  <c r="L117" i="19"/>
  <c r="M117" i="19"/>
  <c r="J118" i="19"/>
  <c r="K118" i="19"/>
  <c r="L118" i="19"/>
  <c r="M118" i="19"/>
  <c r="J119" i="19"/>
  <c r="K119" i="19"/>
  <c r="L119" i="19"/>
  <c r="M119" i="19"/>
  <c r="J120" i="19"/>
  <c r="K120" i="19"/>
  <c r="L120" i="19"/>
  <c r="M120" i="19"/>
  <c r="J121" i="19"/>
  <c r="K121" i="19"/>
  <c r="S121" i="19" s="1"/>
  <c r="L121" i="19"/>
  <c r="M121" i="19"/>
  <c r="J122" i="19"/>
  <c r="R122" i="19" s="1"/>
  <c r="K122" i="19"/>
  <c r="S122" i="19" s="1"/>
  <c r="L122" i="19"/>
  <c r="T122" i="19" s="1"/>
  <c r="M122" i="19"/>
  <c r="U122" i="19" s="1"/>
  <c r="J123" i="19"/>
  <c r="R123" i="19" s="1"/>
  <c r="K123" i="19"/>
  <c r="S123" i="19" s="1"/>
  <c r="L123" i="19"/>
  <c r="M123" i="19"/>
  <c r="J124" i="19"/>
  <c r="R124" i="19" s="1"/>
  <c r="K124" i="19"/>
  <c r="S124" i="19" s="1"/>
  <c r="L124" i="19"/>
  <c r="T124" i="19" s="1"/>
  <c r="M124" i="19"/>
  <c r="U124" i="19" s="1"/>
  <c r="J125" i="19"/>
  <c r="K125" i="19"/>
  <c r="S125" i="19" s="1"/>
  <c r="L125" i="19"/>
  <c r="M125" i="19"/>
  <c r="J126" i="19"/>
  <c r="R126" i="19" s="1"/>
  <c r="K126" i="19"/>
  <c r="S126" i="19" s="1"/>
  <c r="L126" i="19"/>
  <c r="T126" i="19" s="1"/>
  <c r="M126" i="19"/>
  <c r="U126" i="19" s="1"/>
  <c r="J127" i="19"/>
  <c r="R127" i="19" s="1"/>
  <c r="K127" i="19"/>
  <c r="S127" i="19" s="1"/>
  <c r="L127" i="19"/>
  <c r="M127" i="19"/>
  <c r="U127" i="19" s="1"/>
  <c r="J128" i="19"/>
  <c r="R128" i="19" s="1"/>
  <c r="K128" i="19"/>
  <c r="S128" i="19" s="1"/>
  <c r="L128" i="19"/>
  <c r="T128" i="19" s="1"/>
  <c r="M128" i="19"/>
  <c r="U128" i="19" s="1"/>
  <c r="J129" i="19"/>
  <c r="K129" i="19"/>
  <c r="S129" i="19" s="1"/>
  <c r="L129" i="19"/>
  <c r="M129" i="19"/>
  <c r="J130" i="19"/>
  <c r="K130" i="19"/>
  <c r="S130" i="19" s="1"/>
  <c r="L130" i="19"/>
  <c r="T130" i="19" s="1"/>
  <c r="M130" i="19"/>
  <c r="U130" i="19" s="1"/>
  <c r="J131" i="19"/>
  <c r="R131" i="19" s="1"/>
  <c r="K131" i="19"/>
  <c r="S131" i="19" s="1"/>
  <c r="L131" i="19"/>
  <c r="T131" i="19" s="1"/>
  <c r="M131" i="19"/>
  <c r="U131" i="19" s="1"/>
  <c r="J132" i="19"/>
  <c r="R132" i="19" s="1"/>
  <c r="K132" i="19"/>
  <c r="S132" i="19" s="1"/>
  <c r="L132" i="19"/>
  <c r="T132" i="19" s="1"/>
  <c r="M132" i="19"/>
  <c r="U132" i="19" s="1"/>
  <c r="J133" i="19"/>
  <c r="K133" i="19"/>
  <c r="S133" i="19" s="1"/>
  <c r="L133" i="19"/>
  <c r="M133" i="19"/>
  <c r="J134" i="19"/>
  <c r="R134" i="19" s="1"/>
  <c r="K134" i="19"/>
  <c r="S134" i="19" s="1"/>
  <c r="L134" i="19"/>
  <c r="T134" i="19" s="1"/>
  <c r="M134" i="19"/>
  <c r="U134" i="19" s="1"/>
  <c r="J135" i="19"/>
  <c r="R135" i="19" s="1"/>
  <c r="K135" i="19"/>
  <c r="S135" i="19" s="1"/>
  <c r="L135" i="19"/>
  <c r="M135" i="19"/>
  <c r="U135" i="19" s="1"/>
  <c r="J136" i="19"/>
  <c r="R136" i="19" s="1"/>
  <c r="K136" i="19"/>
  <c r="S136" i="19" s="1"/>
  <c r="L136" i="19"/>
  <c r="T136" i="19" s="1"/>
  <c r="M136" i="19"/>
  <c r="U136" i="19" s="1"/>
  <c r="J137" i="19"/>
  <c r="K137" i="19"/>
  <c r="S137" i="19" s="1"/>
  <c r="L137" i="19"/>
  <c r="M137" i="19"/>
  <c r="J138" i="19"/>
  <c r="R138" i="19" s="1"/>
  <c r="K138" i="19"/>
  <c r="S138" i="19" s="1"/>
  <c r="L138" i="19"/>
  <c r="T138" i="19" s="1"/>
  <c r="M138" i="19"/>
  <c r="U138" i="19" s="1"/>
  <c r="J139" i="19"/>
  <c r="R139" i="19" s="1"/>
  <c r="K139" i="19"/>
  <c r="S139" i="19" s="1"/>
  <c r="L139" i="19"/>
  <c r="T139" i="19" s="1"/>
  <c r="M139" i="19"/>
  <c r="U139" i="19" s="1"/>
  <c r="J140" i="19"/>
  <c r="R140" i="19" s="1"/>
  <c r="K140" i="19"/>
  <c r="S140" i="19" s="1"/>
  <c r="L140" i="19"/>
  <c r="T140" i="19" s="1"/>
  <c r="M140" i="19"/>
  <c r="U140" i="19" s="1"/>
  <c r="J141" i="19"/>
  <c r="K141" i="19"/>
  <c r="S141" i="19" s="1"/>
  <c r="L141" i="19"/>
  <c r="M141" i="19"/>
  <c r="J142" i="19"/>
  <c r="R142" i="19" s="1"/>
  <c r="K142" i="19"/>
  <c r="S142" i="19" s="1"/>
  <c r="L142" i="19"/>
  <c r="T142" i="19" s="1"/>
  <c r="M142" i="19"/>
  <c r="U142" i="19" s="1"/>
  <c r="J143" i="19"/>
  <c r="R143" i="19" s="1"/>
  <c r="K143" i="19"/>
  <c r="S143" i="19" s="1"/>
  <c r="L143" i="19"/>
  <c r="T143" i="19" s="1"/>
  <c r="M143" i="19"/>
  <c r="U143" i="19" s="1"/>
  <c r="J144" i="19"/>
  <c r="R144" i="19" s="1"/>
  <c r="K144" i="19"/>
  <c r="S144" i="19" s="1"/>
  <c r="L144" i="19"/>
  <c r="T144" i="19" s="1"/>
  <c r="M144" i="19"/>
  <c r="U144" i="19" s="1"/>
  <c r="J145" i="19"/>
  <c r="K145" i="19"/>
  <c r="S145" i="19" s="1"/>
  <c r="L145" i="19"/>
  <c r="M145" i="19"/>
  <c r="J146" i="19"/>
  <c r="K146" i="19"/>
  <c r="S146" i="19" s="1"/>
  <c r="L146" i="19"/>
  <c r="T146" i="19" s="1"/>
  <c r="M146" i="19"/>
  <c r="U146" i="19" s="1"/>
  <c r="J147" i="19"/>
  <c r="R147" i="19" s="1"/>
  <c r="K147" i="19"/>
  <c r="S147" i="19" s="1"/>
  <c r="L147" i="19"/>
  <c r="M147" i="19"/>
  <c r="U147" i="19" s="1"/>
  <c r="J148" i="19"/>
  <c r="R148" i="19" s="1"/>
  <c r="K148" i="19"/>
  <c r="S148" i="19" s="1"/>
  <c r="L148" i="19"/>
  <c r="T148" i="19" s="1"/>
  <c r="M148" i="19"/>
  <c r="U148" i="19" s="1"/>
  <c r="J149" i="19"/>
  <c r="K149" i="19"/>
  <c r="S149" i="19" s="1"/>
  <c r="L149" i="19"/>
  <c r="M149" i="19"/>
  <c r="J150" i="19"/>
  <c r="R150" i="19" s="1"/>
  <c r="K150" i="19"/>
  <c r="S150" i="19" s="1"/>
  <c r="L150" i="19"/>
  <c r="T150" i="19" s="1"/>
  <c r="M150" i="19"/>
  <c r="U150" i="19" s="1"/>
  <c r="J151" i="19"/>
  <c r="R151" i="19" s="1"/>
  <c r="K151" i="19"/>
  <c r="S151" i="19" s="1"/>
  <c r="L151" i="19"/>
  <c r="M151" i="19"/>
  <c r="U151" i="19" s="1"/>
  <c r="J152" i="19"/>
  <c r="R152" i="19" s="1"/>
  <c r="K152" i="19"/>
  <c r="S152" i="19" s="1"/>
  <c r="L152" i="19"/>
  <c r="T152" i="19" s="1"/>
  <c r="M152" i="19"/>
  <c r="U152" i="19" s="1"/>
  <c r="J153" i="19"/>
  <c r="K153" i="19"/>
  <c r="S153" i="19" s="1"/>
  <c r="L153" i="19"/>
  <c r="M153" i="19"/>
  <c r="J154" i="19"/>
  <c r="K154" i="19"/>
  <c r="S154" i="19" s="1"/>
  <c r="L154" i="19"/>
  <c r="T154" i="19" s="1"/>
  <c r="M154" i="19"/>
  <c r="U154" i="19" s="1"/>
  <c r="J155" i="19"/>
  <c r="R155" i="19" s="1"/>
  <c r="K155" i="19"/>
  <c r="S155" i="19" s="1"/>
  <c r="L155" i="19"/>
  <c r="M155" i="19"/>
  <c r="U155" i="19" s="1"/>
  <c r="J156" i="19"/>
  <c r="R156" i="19" s="1"/>
  <c r="K156" i="19"/>
  <c r="S156" i="19" s="1"/>
  <c r="L156" i="19"/>
  <c r="T156" i="19" s="1"/>
  <c r="M156" i="19"/>
  <c r="U156" i="19" s="1"/>
  <c r="J157" i="19"/>
  <c r="K157" i="19"/>
  <c r="S157" i="19" s="1"/>
  <c r="L157" i="19"/>
  <c r="M157" i="19"/>
  <c r="J158" i="19"/>
  <c r="R158" i="19" s="1"/>
  <c r="K158" i="19"/>
  <c r="S158" i="19" s="1"/>
  <c r="L158" i="19"/>
  <c r="T158" i="19" s="1"/>
  <c r="M158" i="19"/>
  <c r="U158" i="19" s="1"/>
  <c r="J159" i="19"/>
  <c r="R159" i="19" s="1"/>
  <c r="K159" i="19"/>
  <c r="S159" i="19" s="1"/>
  <c r="L159" i="19"/>
  <c r="M159" i="19"/>
  <c r="U159" i="19" s="1"/>
  <c r="J160" i="19"/>
  <c r="R160" i="19" s="1"/>
  <c r="K160" i="19"/>
  <c r="S160" i="19" s="1"/>
  <c r="L160" i="19"/>
  <c r="T160" i="19" s="1"/>
  <c r="M160" i="19"/>
  <c r="U160" i="19" s="1"/>
  <c r="J161" i="19"/>
  <c r="K161" i="19"/>
  <c r="S161" i="19" s="1"/>
  <c r="L161" i="19"/>
  <c r="M161" i="19"/>
  <c r="J162" i="19"/>
  <c r="R162" i="19" s="1"/>
  <c r="K162" i="19"/>
  <c r="S162" i="19" s="1"/>
  <c r="L162" i="19"/>
  <c r="T162" i="19" s="1"/>
  <c r="M162" i="19"/>
  <c r="U162" i="19" s="1"/>
  <c r="J163" i="19"/>
  <c r="R163" i="19" s="1"/>
  <c r="K163" i="19"/>
  <c r="S163" i="19" s="1"/>
  <c r="L163" i="19"/>
  <c r="M163" i="19"/>
  <c r="U163" i="19" s="1"/>
  <c r="J164" i="19"/>
  <c r="R164" i="19" s="1"/>
  <c r="K164" i="19"/>
  <c r="S164" i="19" s="1"/>
  <c r="L164" i="19"/>
  <c r="T164" i="19" s="1"/>
  <c r="M164" i="19"/>
  <c r="U164" i="19" s="1"/>
  <c r="J165" i="19"/>
  <c r="K165" i="19"/>
  <c r="S165" i="19" s="1"/>
  <c r="L165" i="19"/>
  <c r="M165" i="19"/>
  <c r="J166" i="19"/>
  <c r="K166" i="19"/>
  <c r="S166" i="19" s="1"/>
  <c r="L166" i="19"/>
  <c r="T166" i="19" s="1"/>
  <c r="M166" i="19"/>
  <c r="U166" i="19" s="1"/>
  <c r="J167" i="19"/>
  <c r="R167" i="19" s="1"/>
  <c r="K167" i="19"/>
  <c r="S167" i="19" s="1"/>
  <c r="L167" i="19"/>
  <c r="M167" i="19"/>
  <c r="J168" i="19"/>
  <c r="R168" i="19" s="1"/>
  <c r="K168" i="19"/>
  <c r="S168" i="19" s="1"/>
  <c r="L168" i="19"/>
  <c r="T168" i="19" s="1"/>
  <c r="M168" i="19"/>
  <c r="U168" i="19" s="1"/>
  <c r="J169" i="19"/>
  <c r="K169" i="19"/>
  <c r="S169" i="19" s="1"/>
  <c r="L169" i="19"/>
  <c r="M169" i="19"/>
  <c r="J170" i="19"/>
  <c r="R170" i="19" s="1"/>
  <c r="K170" i="19"/>
  <c r="S170" i="19" s="1"/>
  <c r="L170" i="19"/>
  <c r="T170" i="19" s="1"/>
  <c r="M170" i="19"/>
  <c r="U170" i="19" s="1"/>
  <c r="J171" i="19"/>
  <c r="R171" i="19" s="1"/>
  <c r="K171" i="19"/>
  <c r="S171" i="19" s="1"/>
  <c r="L171" i="19"/>
  <c r="M171" i="19"/>
  <c r="J172" i="19"/>
  <c r="R172" i="19" s="1"/>
  <c r="K172" i="19"/>
  <c r="S172" i="19" s="1"/>
  <c r="L172" i="19"/>
  <c r="T172" i="19" s="1"/>
  <c r="M172" i="19"/>
  <c r="U172" i="19" s="1"/>
  <c r="J173" i="19"/>
  <c r="K173" i="19"/>
  <c r="S173" i="19" s="1"/>
  <c r="L173" i="19"/>
  <c r="M173" i="19"/>
  <c r="J174" i="19"/>
  <c r="R174" i="19" s="1"/>
  <c r="K174" i="19"/>
  <c r="S174" i="19" s="1"/>
  <c r="L174" i="19"/>
  <c r="T174" i="19" s="1"/>
  <c r="M174" i="19"/>
  <c r="U174" i="19" s="1"/>
  <c r="J175" i="19"/>
  <c r="R175" i="19" s="1"/>
  <c r="K175" i="19"/>
  <c r="S175" i="19" s="1"/>
  <c r="L175" i="19"/>
  <c r="M175" i="19"/>
  <c r="U175" i="19" s="1"/>
  <c r="J176" i="19"/>
  <c r="R176" i="19" s="1"/>
  <c r="K176" i="19"/>
  <c r="S176" i="19" s="1"/>
  <c r="L176" i="19"/>
  <c r="T176" i="19" s="1"/>
  <c r="M176" i="19"/>
  <c r="U176" i="19" s="1"/>
  <c r="J177" i="19"/>
  <c r="K177" i="19"/>
  <c r="S177" i="19" s="1"/>
  <c r="L177" i="19"/>
  <c r="M177" i="19"/>
  <c r="J178" i="19"/>
  <c r="R178" i="19" s="1"/>
  <c r="K178" i="19"/>
  <c r="S178" i="19" s="1"/>
  <c r="L178" i="19"/>
  <c r="T178" i="19" s="1"/>
  <c r="M178" i="19"/>
  <c r="U178" i="19" s="1"/>
  <c r="J179" i="19"/>
  <c r="R179" i="19" s="1"/>
  <c r="K179" i="19"/>
  <c r="S179" i="19" s="1"/>
  <c r="L179" i="19"/>
  <c r="M179" i="19"/>
  <c r="U179" i="19" s="1"/>
  <c r="J180" i="19"/>
  <c r="R180" i="19" s="1"/>
  <c r="K180" i="19"/>
  <c r="S180" i="19" s="1"/>
  <c r="L180" i="19"/>
  <c r="T180" i="19" s="1"/>
  <c r="M180" i="19"/>
  <c r="U180" i="19" s="1"/>
  <c r="J181" i="19"/>
  <c r="K181" i="19"/>
  <c r="S181" i="19" s="1"/>
  <c r="L181" i="19"/>
  <c r="M181" i="19"/>
  <c r="J182" i="19"/>
  <c r="R182" i="19" s="1"/>
  <c r="K182" i="19"/>
  <c r="S182" i="19" s="1"/>
  <c r="L182" i="19"/>
  <c r="T182" i="19" s="1"/>
  <c r="M182" i="19"/>
  <c r="U182" i="19" s="1"/>
  <c r="J183" i="19"/>
  <c r="R183" i="19" s="1"/>
  <c r="K183" i="19"/>
  <c r="S183" i="19" s="1"/>
  <c r="L183" i="19"/>
  <c r="M183" i="19"/>
  <c r="U183" i="19" s="1"/>
  <c r="J184" i="19"/>
  <c r="R184" i="19" s="1"/>
  <c r="K184" i="19"/>
  <c r="S184" i="19" s="1"/>
  <c r="L184" i="19"/>
  <c r="T184" i="19" s="1"/>
  <c r="M184" i="19"/>
  <c r="U184" i="19" s="1"/>
  <c r="J185" i="19"/>
  <c r="K185" i="19"/>
  <c r="S185" i="19" s="1"/>
  <c r="L185" i="19"/>
  <c r="M185" i="19"/>
  <c r="J186" i="19"/>
  <c r="R186" i="19" s="1"/>
  <c r="K186" i="19"/>
  <c r="S186" i="19" s="1"/>
  <c r="L186" i="19"/>
  <c r="T186" i="19" s="1"/>
  <c r="M186" i="19"/>
  <c r="U186" i="19" s="1"/>
  <c r="J187" i="19"/>
  <c r="R187" i="19" s="1"/>
  <c r="K187" i="19"/>
  <c r="S187" i="19" s="1"/>
  <c r="L187" i="19"/>
  <c r="M187" i="19"/>
  <c r="U187" i="19" s="1"/>
  <c r="J188" i="19"/>
  <c r="R188" i="19" s="1"/>
  <c r="K188" i="19"/>
  <c r="S188" i="19" s="1"/>
  <c r="L188" i="19"/>
  <c r="T188" i="19" s="1"/>
  <c r="M188" i="19"/>
  <c r="U188" i="19" s="1"/>
  <c r="J189" i="19"/>
  <c r="K189" i="19"/>
  <c r="S189" i="19" s="1"/>
  <c r="L189" i="19"/>
  <c r="M189" i="19"/>
  <c r="J190" i="19"/>
  <c r="K190" i="19"/>
  <c r="S190" i="19" s="1"/>
  <c r="L190" i="19"/>
  <c r="T190" i="19" s="1"/>
  <c r="M190" i="19"/>
  <c r="U190" i="19" s="1"/>
  <c r="J191" i="19"/>
  <c r="R191" i="19" s="1"/>
  <c r="K191" i="19"/>
  <c r="S191" i="19" s="1"/>
  <c r="L191" i="19"/>
  <c r="M191" i="19"/>
  <c r="U191" i="19" s="1"/>
  <c r="J192" i="19"/>
  <c r="R192" i="19" s="1"/>
  <c r="K192" i="19"/>
  <c r="S192" i="19" s="1"/>
  <c r="L192" i="19"/>
  <c r="T192" i="19" s="1"/>
  <c r="M192" i="19"/>
  <c r="U192" i="19" s="1"/>
  <c r="J193" i="19"/>
  <c r="K193" i="19"/>
  <c r="S193" i="19" s="1"/>
  <c r="L193" i="19"/>
  <c r="M193" i="19"/>
  <c r="J194" i="19"/>
  <c r="K194" i="19"/>
  <c r="S194" i="19" s="1"/>
  <c r="L194" i="19"/>
  <c r="T194" i="19" s="1"/>
  <c r="M194" i="19"/>
  <c r="U194" i="19" s="1"/>
  <c r="J195" i="19"/>
  <c r="R195" i="19" s="1"/>
  <c r="K195" i="19"/>
  <c r="S195" i="19" s="1"/>
  <c r="L195" i="19"/>
  <c r="M195" i="19"/>
  <c r="U195" i="19" s="1"/>
  <c r="J196" i="19"/>
  <c r="R196" i="19" s="1"/>
  <c r="K196" i="19"/>
  <c r="S196" i="19" s="1"/>
  <c r="L196" i="19"/>
  <c r="T196" i="19" s="1"/>
  <c r="M196" i="19"/>
  <c r="U196" i="19" s="1"/>
  <c r="J197" i="19"/>
  <c r="K197" i="19"/>
  <c r="S197" i="19" s="1"/>
  <c r="L197" i="19"/>
  <c r="M197" i="19"/>
  <c r="J198" i="19"/>
  <c r="R198" i="19" s="1"/>
  <c r="K198" i="19"/>
  <c r="S198" i="19" s="1"/>
  <c r="L198" i="19"/>
  <c r="T198" i="19" s="1"/>
  <c r="M198" i="19"/>
  <c r="U198" i="19" s="1"/>
  <c r="J199" i="19"/>
  <c r="R199" i="19" s="1"/>
  <c r="K199" i="19"/>
  <c r="S199" i="19" s="1"/>
  <c r="L199" i="19"/>
  <c r="M199" i="19"/>
  <c r="U199" i="19" s="1"/>
  <c r="J200" i="19"/>
  <c r="R200" i="19" s="1"/>
  <c r="K200" i="19"/>
  <c r="S200" i="19" s="1"/>
  <c r="L200" i="19"/>
  <c r="T200" i="19" s="1"/>
  <c r="M200" i="19"/>
  <c r="U200" i="19" s="1"/>
  <c r="J201" i="19"/>
  <c r="K201" i="19"/>
  <c r="S201" i="19" s="1"/>
  <c r="L201" i="19"/>
  <c r="M201" i="19"/>
  <c r="J202" i="19"/>
  <c r="K202" i="19"/>
  <c r="S202" i="19" s="1"/>
  <c r="L202" i="19"/>
  <c r="T202" i="19" s="1"/>
  <c r="M202" i="19"/>
  <c r="U202" i="19" s="1"/>
  <c r="J203" i="19"/>
  <c r="R203" i="19" s="1"/>
  <c r="K203" i="19"/>
  <c r="S203" i="19" s="1"/>
  <c r="L203" i="19"/>
  <c r="M203" i="19"/>
  <c r="U203" i="19" s="1"/>
  <c r="J204" i="19"/>
  <c r="R204" i="19" s="1"/>
  <c r="K204" i="19"/>
  <c r="S204" i="19" s="1"/>
  <c r="L204" i="19"/>
  <c r="T204" i="19" s="1"/>
  <c r="M204" i="19"/>
  <c r="U204" i="19" s="1"/>
  <c r="J205" i="19"/>
  <c r="K205" i="19"/>
  <c r="S205" i="19" s="1"/>
  <c r="L205" i="19"/>
  <c r="M205" i="19"/>
  <c r="J206" i="19"/>
  <c r="R206" i="19" s="1"/>
  <c r="K206" i="19"/>
  <c r="S206" i="19" s="1"/>
  <c r="L206" i="19"/>
  <c r="T206" i="19" s="1"/>
  <c r="M206" i="19"/>
  <c r="U206" i="19" s="1"/>
  <c r="J207" i="19"/>
  <c r="R207" i="19" s="1"/>
  <c r="K207" i="19"/>
  <c r="S207" i="19" s="1"/>
  <c r="L207" i="19"/>
  <c r="M207" i="19"/>
  <c r="U207" i="19" s="1"/>
  <c r="J208" i="19"/>
  <c r="R208" i="19" s="1"/>
  <c r="K208" i="19"/>
  <c r="S208" i="19" s="1"/>
  <c r="L208" i="19"/>
  <c r="T208" i="19" s="1"/>
  <c r="M208" i="19"/>
  <c r="U208" i="19" s="1"/>
  <c r="J209" i="19"/>
  <c r="K209" i="19"/>
  <c r="S209" i="19" s="1"/>
  <c r="L209" i="19"/>
  <c r="M209" i="19"/>
  <c r="J210" i="19"/>
  <c r="R210" i="19" s="1"/>
  <c r="K210" i="19"/>
  <c r="S210" i="19" s="1"/>
  <c r="L210" i="19"/>
  <c r="T210" i="19" s="1"/>
  <c r="M210" i="19"/>
  <c r="U210" i="19" s="1"/>
  <c r="J211" i="19"/>
  <c r="R211" i="19" s="1"/>
  <c r="K211" i="19"/>
  <c r="S211" i="19" s="1"/>
  <c r="L211" i="19"/>
  <c r="M211" i="19"/>
  <c r="U211" i="19" s="1"/>
  <c r="J212" i="19"/>
  <c r="R212" i="19" s="1"/>
  <c r="K212" i="19"/>
  <c r="S212" i="19" s="1"/>
  <c r="L212" i="19"/>
  <c r="T212" i="19" s="1"/>
  <c r="M212" i="19"/>
  <c r="U212" i="19" s="1"/>
  <c r="J213" i="19"/>
  <c r="K213" i="19"/>
  <c r="S213" i="19" s="1"/>
  <c r="L213" i="19"/>
  <c r="M213" i="19"/>
  <c r="J214" i="19"/>
  <c r="K214" i="19"/>
  <c r="S214" i="19" s="1"/>
  <c r="L214" i="19"/>
  <c r="T214" i="19" s="1"/>
  <c r="M214" i="19"/>
  <c r="U214" i="19" s="1"/>
  <c r="J215" i="19"/>
  <c r="R215" i="19" s="1"/>
  <c r="K215" i="19"/>
  <c r="S215" i="19" s="1"/>
  <c r="L215" i="19"/>
  <c r="M215" i="19"/>
  <c r="J216" i="19"/>
  <c r="R216" i="19" s="1"/>
  <c r="K216" i="19"/>
  <c r="S216" i="19" s="1"/>
  <c r="L216" i="19"/>
  <c r="T216" i="19" s="1"/>
  <c r="M216" i="19"/>
  <c r="U216" i="19" s="1"/>
  <c r="J217" i="19"/>
  <c r="K217" i="19"/>
  <c r="S217" i="19" s="1"/>
  <c r="L217" i="19"/>
  <c r="M217" i="19"/>
  <c r="J218" i="19"/>
  <c r="R218" i="19" s="1"/>
  <c r="K218" i="19"/>
  <c r="S218" i="19" s="1"/>
  <c r="L218" i="19"/>
  <c r="T218" i="19" s="1"/>
  <c r="M218" i="19"/>
  <c r="U218" i="19" s="1"/>
  <c r="J219" i="19"/>
  <c r="R219" i="19" s="1"/>
  <c r="K219" i="19"/>
  <c r="S219" i="19" s="1"/>
  <c r="L219" i="19"/>
  <c r="M219" i="19"/>
  <c r="J220" i="19"/>
  <c r="R220" i="19" s="1"/>
  <c r="K220" i="19"/>
  <c r="S220" i="19" s="1"/>
  <c r="L220" i="19"/>
  <c r="T220" i="19" s="1"/>
  <c r="M220" i="19"/>
  <c r="U220" i="19" s="1"/>
  <c r="J221" i="19"/>
  <c r="K221" i="19"/>
  <c r="S221" i="19" s="1"/>
  <c r="L221" i="19"/>
  <c r="M221" i="19"/>
  <c r="J222" i="19"/>
  <c r="K222" i="19"/>
  <c r="S222" i="19" s="1"/>
  <c r="L222" i="19"/>
  <c r="T222" i="19" s="1"/>
  <c r="M222" i="19"/>
  <c r="U222" i="19" s="1"/>
  <c r="J223" i="19"/>
  <c r="R223" i="19" s="1"/>
  <c r="K223" i="19"/>
  <c r="S223" i="19" s="1"/>
  <c r="L223" i="19"/>
  <c r="M223" i="19"/>
  <c r="J224" i="19"/>
  <c r="R224" i="19" s="1"/>
  <c r="K224" i="19"/>
  <c r="S224" i="19" s="1"/>
  <c r="L224" i="19"/>
  <c r="T224" i="19" s="1"/>
  <c r="M224" i="19"/>
  <c r="U224" i="19" s="1"/>
  <c r="J225" i="19"/>
  <c r="K225" i="19"/>
  <c r="S225" i="19" s="1"/>
  <c r="L225" i="19"/>
  <c r="M225" i="19"/>
  <c r="J226" i="19"/>
  <c r="R226" i="19" s="1"/>
  <c r="K226" i="19"/>
  <c r="S226" i="19" s="1"/>
  <c r="L226" i="19"/>
  <c r="T226" i="19" s="1"/>
  <c r="M226" i="19"/>
  <c r="U226" i="19" s="1"/>
  <c r="J227" i="19"/>
  <c r="R227" i="19" s="1"/>
  <c r="K227" i="19"/>
  <c r="S227" i="19" s="1"/>
  <c r="L227" i="19"/>
  <c r="M227" i="19"/>
  <c r="U227" i="19" s="1"/>
  <c r="J228" i="19"/>
  <c r="R228" i="19" s="1"/>
  <c r="K228" i="19"/>
  <c r="S228" i="19" s="1"/>
  <c r="L228" i="19"/>
  <c r="T228" i="19" s="1"/>
  <c r="M228" i="19"/>
  <c r="U228" i="19" s="1"/>
  <c r="J229" i="19"/>
  <c r="K229" i="19"/>
  <c r="S229" i="19" s="1"/>
  <c r="L229" i="19"/>
  <c r="M229" i="19"/>
  <c r="J230" i="19"/>
  <c r="R230" i="19" s="1"/>
  <c r="K230" i="19"/>
  <c r="S230" i="19" s="1"/>
  <c r="L230" i="19"/>
  <c r="T230" i="19" s="1"/>
  <c r="M230" i="19"/>
  <c r="U230" i="19" s="1"/>
  <c r="J231" i="19"/>
  <c r="R231" i="19" s="1"/>
  <c r="K231" i="19"/>
  <c r="S231" i="19" s="1"/>
  <c r="L231" i="19"/>
  <c r="M231" i="19"/>
  <c r="U231" i="19" s="1"/>
  <c r="J232" i="19"/>
  <c r="R232" i="19" s="1"/>
  <c r="K232" i="19"/>
  <c r="S232" i="19" s="1"/>
  <c r="L232" i="19"/>
  <c r="T232" i="19" s="1"/>
  <c r="M232" i="19"/>
  <c r="U232" i="19" s="1"/>
  <c r="J233" i="19"/>
  <c r="K233" i="19"/>
  <c r="S233" i="19" s="1"/>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M14" i="19"/>
  <c r="L14" i="19"/>
  <c r="K14" i="19"/>
  <c r="J14" i="19"/>
  <c r="I14" i="19"/>
  <c r="W15" i="19"/>
  <c r="X15" i="19"/>
  <c r="Y15"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4" i="19"/>
  <c r="H45" i="19"/>
  <c r="H46" i="19"/>
  <c r="H47" i="19"/>
  <c r="H48" i="19"/>
  <c r="H49" i="19"/>
  <c r="H50" i="19"/>
  <c r="H51" i="19"/>
  <c r="H52" i="19"/>
  <c r="H53" i="19"/>
  <c r="H54" i="19"/>
  <c r="H55" i="19"/>
  <c r="H56" i="19"/>
  <c r="H57" i="19"/>
  <c r="H58" i="19"/>
  <c r="H59" i="19"/>
  <c r="H60" i="19"/>
  <c r="H61" i="19"/>
  <c r="H62" i="19"/>
  <c r="H63" i="19"/>
  <c r="H64" i="19"/>
  <c r="H65" i="19"/>
  <c r="H66" i="19"/>
  <c r="H67" i="19"/>
  <c r="H68" i="19"/>
  <c r="H69" i="19"/>
  <c r="H70" i="19"/>
  <c r="H71" i="19"/>
  <c r="H72" i="19"/>
  <c r="H73" i="19"/>
  <c r="H74" i="19"/>
  <c r="H75" i="19"/>
  <c r="H76" i="19"/>
  <c r="H77" i="19"/>
  <c r="H78" i="19"/>
  <c r="H79" i="19"/>
  <c r="H80" i="19"/>
  <c r="H81" i="19"/>
  <c r="H82" i="19"/>
  <c r="H83" i="19"/>
  <c r="H84" i="19"/>
  <c r="H85" i="19"/>
  <c r="H86" i="19"/>
  <c r="H87" i="19"/>
  <c r="H88" i="19"/>
  <c r="H89" i="19"/>
  <c r="H90" i="19"/>
  <c r="H91" i="19"/>
  <c r="H92" i="19"/>
  <c r="H93" i="19"/>
  <c r="H94" i="19"/>
  <c r="H95" i="19"/>
  <c r="H96" i="19"/>
  <c r="H97" i="19"/>
  <c r="H98" i="19"/>
  <c r="H99" i="19"/>
  <c r="H100" i="19"/>
  <c r="H101" i="19"/>
  <c r="H102" i="19"/>
  <c r="H103" i="19"/>
  <c r="H104" i="19"/>
  <c r="H105" i="19"/>
  <c r="H106" i="19"/>
  <c r="H107" i="19"/>
  <c r="H108" i="19"/>
  <c r="H109" i="19"/>
  <c r="H110" i="19"/>
  <c r="H111" i="19"/>
  <c r="H112" i="19"/>
  <c r="H113" i="19"/>
  <c r="H114" i="19"/>
  <c r="H115" i="19"/>
  <c r="H116" i="19"/>
  <c r="H117" i="19"/>
  <c r="H118" i="19"/>
  <c r="H119" i="19"/>
  <c r="H120" i="19"/>
  <c r="H121" i="19"/>
  <c r="H122" i="19"/>
  <c r="H123" i="19"/>
  <c r="H124" i="19"/>
  <c r="H125" i="19"/>
  <c r="H126" i="19"/>
  <c r="H127" i="19"/>
  <c r="H128" i="19"/>
  <c r="H129" i="19"/>
  <c r="H130" i="19"/>
  <c r="H131" i="19"/>
  <c r="H132" i="19"/>
  <c r="H133" i="19"/>
  <c r="H134" i="19"/>
  <c r="H135" i="19"/>
  <c r="H136" i="19"/>
  <c r="H137" i="19"/>
  <c r="H138" i="19"/>
  <c r="H139" i="19"/>
  <c r="H140" i="19"/>
  <c r="H141" i="19"/>
  <c r="H142" i="19"/>
  <c r="H143" i="19"/>
  <c r="H144" i="19"/>
  <c r="H145" i="19"/>
  <c r="H146" i="19"/>
  <c r="H147" i="19"/>
  <c r="H148" i="19"/>
  <c r="H149" i="19"/>
  <c r="H150" i="19"/>
  <c r="H151" i="19"/>
  <c r="H152" i="19"/>
  <c r="H153" i="19"/>
  <c r="H154" i="19"/>
  <c r="H155" i="19"/>
  <c r="H156" i="19"/>
  <c r="H157" i="19"/>
  <c r="H158" i="19"/>
  <c r="H159" i="19"/>
  <c r="H160" i="19"/>
  <c r="H161" i="19"/>
  <c r="H162" i="19"/>
  <c r="H163" i="19"/>
  <c r="H164" i="19"/>
  <c r="H165" i="19"/>
  <c r="H166" i="19"/>
  <c r="H167" i="19"/>
  <c r="H168" i="19"/>
  <c r="H169" i="19"/>
  <c r="H170" i="19"/>
  <c r="H171" i="19"/>
  <c r="H172" i="19"/>
  <c r="H173" i="19"/>
  <c r="H174" i="19"/>
  <c r="H175" i="19"/>
  <c r="H176" i="19"/>
  <c r="H177" i="19"/>
  <c r="H178" i="19"/>
  <c r="H179" i="19"/>
  <c r="H180" i="19"/>
  <c r="H181" i="19"/>
  <c r="H182" i="19"/>
  <c r="H183" i="19"/>
  <c r="H184" i="19"/>
  <c r="H185" i="19"/>
  <c r="H186" i="19"/>
  <c r="H187" i="19"/>
  <c r="H188" i="19"/>
  <c r="H189" i="19"/>
  <c r="H190" i="19"/>
  <c r="H191" i="19"/>
  <c r="H192" i="19"/>
  <c r="H193" i="19"/>
  <c r="H194" i="19"/>
  <c r="H195" i="19"/>
  <c r="H196" i="19"/>
  <c r="H197" i="19"/>
  <c r="H198" i="19"/>
  <c r="H199" i="19"/>
  <c r="H200" i="19"/>
  <c r="H201" i="19"/>
  <c r="H202" i="19"/>
  <c r="H203" i="19"/>
  <c r="H204" i="19"/>
  <c r="H205" i="19"/>
  <c r="H206" i="19"/>
  <c r="H207" i="19"/>
  <c r="H208" i="19"/>
  <c r="H209" i="19"/>
  <c r="H210" i="19"/>
  <c r="H211" i="19"/>
  <c r="H212" i="19"/>
  <c r="H213" i="19"/>
  <c r="H214" i="19"/>
  <c r="H215" i="19"/>
  <c r="H216" i="19"/>
  <c r="H217" i="19"/>
  <c r="H218" i="19"/>
  <c r="H219" i="19"/>
  <c r="H220" i="19"/>
  <c r="H221" i="19"/>
  <c r="H222" i="19"/>
  <c r="H223" i="19"/>
  <c r="H224" i="19"/>
  <c r="H225" i="19"/>
  <c r="H226" i="19"/>
  <c r="H227" i="19"/>
  <c r="H228" i="19"/>
  <c r="H229" i="19"/>
  <c r="H230" i="19"/>
  <c r="H231" i="19"/>
  <c r="H232" i="19"/>
  <c r="H233" i="19"/>
  <c r="H234" i="19"/>
  <c r="H235" i="19"/>
  <c r="H236" i="19"/>
  <c r="H237" i="19"/>
  <c r="H238" i="19"/>
  <c r="H239" i="19"/>
  <c r="H240" i="19"/>
  <c r="H241" i="19"/>
  <c r="H242" i="19"/>
  <c r="H243" i="19"/>
  <c r="H244" i="19"/>
  <c r="H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14" i="19"/>
  <c r="D15" i="19"/>
  <c r="E15" i="19"/>
  <c r="F15" i="19"/>
  <c r="D16" i="19"/>
  <c r="E16" i="19"/>
  <c r="F16" i="19"/>
  <c r="D17" i="19"/>
  <c r="E17" i="19"/>
  <c r="F17" i="19"/>
  <c r="D18" i="19"/>
  <c r="E18" i="19"/>
  <c r="F18" i="19"/>
  <c r="D19" i="19"/>
  <c r="E19" i="19"/>
  <c r="F19" i="19"/>
  <c r="D20" i="19"/>
  <c r="E20" i="19"/>
  <c r="F20" i="19"/>
  <c r="D21" i="19"/>
  <c r="E21" i="19"/>
  <c r="F21" i="19"/>
  <c r="D22" i="19"/>
  <c r="E22" i="19"/>
  <c r="F22" i="19"/>
  <c r="D23" i="19"/>
  <c r="E23" i="19"/>
  <c r="F23" i="19"/>
  <c r="D24" i="19"/>
  <c r="E24" i="19"/>
  <c r="F24" i="19"/>
  <c r="D25" i="19"/>
  <c r="E25" i="19"/>
  <c r="F25" i="19"/>
  <c r="D26" i="19"/>
  <c r="E26" i="19"/>
  <c r="F26" i="19"/>
  <c r="D27" i="19"/>
  <c r="E27" i="19"/>
  <c r="F27" i="19"/>
  <c r="D28" i="19"/>
  <c r="E28" i="19"/>
  <c r="F28" i="19"/>
  <c r="D29" i="19"/>
  <c r="E29" i="19"/>
  <c r="F29" i="19"/>
  <c r="D30" i="19"/>
  <c r="E30" i="19"/>
  <c r="F30" i="19"/>
  <c r="D31" i="19"/>
  <c r="E31" i="19"/>
  <c r="F31" i="19"/>
  <c r="D32" i="19"/>
  <c r="E32" i="19"/>
  <c r="F32" i="19"/>
  <c r="D33" i="19"/>
  <c r="E33" i="19"/>
  <c r="F33" i="19"/>
  <c r="D34" i="19"/>
  <c r="E34" i="19"/>
  <c r="F34" i="19"/>
  <c r="D35" i="19"/>
  <c r="E35" i="19"/>
  <c r="F35" i="19"/>
  <c r="D36" i="19"/>
  <c r="E36" i="19"/>
  <c r="F36" i="19"/>
  <c r="D37" i="19"/>
  <c r="E37" i="19"/>
  <c r="F37" i="19"/>
  <c r="D38" i="19"/>
  <c r="E38" i="19"/>
  <c r="F38" i="19"/>
  <c r="D39" i="19"/>
  <c r="E39" i="19"/>
  <c r="F39" i="19"/>
  <c r="D40" i="19"/>
  <c r="E40" i="19"/>
  <c r="F40" i="19"/>
  <c r="D41" i="19"/>
  <c r="E41" i="19"/>
  <c r="F41" i="19"/>
  <c r="D42" i="19"/>
  <c r="E42" i="19"/>
  <c r="F42" i="19"/>
  <c r="D43" i="19"/>
  <c r="E43" i="19"/>
  <c r="F43" i="19"/>
  <c r="D44" i="19"/>
  <c r="E44" i="19"/>
  <c r="F44" i="19"/>
  <c r="D45" i="19"/>
  <c r="E45" i="19"/>
  <c r="F45" i="19"/>
  <c r="D46" i="19"/>
  <c r="E46" i="19"/>
  <c r="F46" i="19"/>
  <c r="D47" i="19"/>
  <c r="E47" i="19"/>
  <c r="F47" i="19"/>
  <c r="D48" i="19"/>
  <c r="E48" i="19"/>
  <c r="F48" i="19"/>
  <c r="D49" i="19"/>
  <c r="E49" i="19"/>
  <c r="F49" i="19"/>
  <c r="D50" i="19"/>
  <c r="E50" i="19"/>
  <c r="F50" i="19"/>
  <c r="D51" i="19"/>
  <c r="E51" i="19"/>
  <c r="F51" i="19"/>
  <c r="D52" i="19"/>
  <c r="E52" i="19"/>
  <c r="F52" i="19"/>
  <c r="D53" i="19"/>
  <c r="E53" i="19"/>
  <c r="F53" i="19"/>
  <c r="D54" i="19"/>
  <c r="E54" i="19"/>
  <c r="F54" i="19"/>
  <c r="D55" i="19"/>
  <c r="E55" i="19"/>
  <c r="F55" i="19"/>
  <c r="D56" i="19"/>
  <c r="E56" i="19"/>
  <c r="F56" i="19"/>
  <c r="D57" i="19"/>
  <c r="E57" i="19"/>
  <c r="F57" i="19"/>
  <c r="D58" i="19"/>
  <c r="E58" i="19"/>
  <c r="F58" i="19"/>
  <c r="D59" i="19"/>
  <c r="E59" i="19"/>
  <c r="F59" i="19"/>
  <c r="D60" i="19"/>
  <c r="E60" i="19"/>
  <c r="F60" i="19"/>
  <c r="D61" i="19"/>
  <c r="E61" i="19"/>
  <c r="F61" i="19"/>
  <c r="D62" i="19"/>
  <c r="E62" i="19"/>
  <c r="F62" i="19"/>
  <c r="D63" i="19"/>
  <c r="E63" i="19"/>
  <c r="F63" i="19"/>
  <c r="D64" i="19"/>
  <c r="E64" i="19"/>
  <c r="F64" i="19"/>
  <c r="D65" i="19"/>
  <c r="E65" i="19"/>
  <c r="F65" i="19"/>
  <c r="D66" i="19"/>
  <c r="E66" i="19"/>
  <c r="F66" i="19"/>
  <c r="D67" i="19"/>
  <c r="E67" i="19"/>
  <c r="F67" i="19"/>
  <c r="D68" i="19"/>
  <c r="E68" i="19"/>
  <c r="F68" i="19"/>
  <c r="D69" i="19"/>
  <c r="E69" i="19"/>
  <c r="F69" i="19"/>
  <c r="D70" i="19"/>
  <c r="E70" i="19"/>
  <c r="F70" i="19"/>
  <c r="D71" i="19"/>
  <c r="E71" i="19"/>
  <c r="F71" i="19"/>
  <c r="D72" i="19"/>
  <c r="E72" i="19"/>
  <c r="F72" i="19"/>
  <c r="D73" i="19"/>
  <c r="E73" i="19"/>
  <c r="F73" i="19"/>
  <c r="D74" i="19"/>
  <c r="E74" i="19"/>
  <c r="F74" i="19"/>
  <c r="D75" i="19"/>
  <c r="E75" i="19"/>
  <c r="F75" i="19"/>
  <c r="D76" i="19"/>
  <c r="E76" i="19"/>
  <c r="F76" i="19"/>
  <c r="D77" i="19"/>
  <c r="E77" i="19"/>
  <c r="F77" i="19"/>
  <c r="D78" i="19"/>
  <c r="E78" i="19"/>
  <c r="F78" i="19"/>
  <c r="D79" i="19"/>
  <c r="E79" i="19"/>
  <c r="F79" i="19"/>
  <c r="D80" i="19"/>
  <c r="E80" i="19"/>
  <c r="F80" i="19"/>
  <c r="D81" i="19"/>
  <c r="E81" i="19"/>
  <c r="F81" i="19"/>
  <c r="D82" i="19"/>
  <c r="E82" i="19"/>
  <c r="F82" i="19"/>
  <c r="D83" i="19"/>
  <c r="E83" i="19"/>
  <c r="F83" i="19"/>
  <c r="D84" i="19"/>
  <c r="E84" i="19"/>
  <c r="F84" i="19"/>
  <c r="D85" i="19"/>
  <c r="E85" i="19"/>
  <c r="F85" i="19"/>
  <c r="D86" i="19"/>
  <c r="E86" i="19"/>
  <c r="F86" i="19"/>
  <c r="D87" i="19"/>
  <c r="E87" i="19"/>
  <c r="F87" i="19"/>
  <c r="D88" i="19"/>
  <c r="E88" i="19"/>
  <c r="F88" i="19"/>
  <c r="D89" i="19"/>
  <c r="E89" i="19"/>
  <c r="F89" i="19"/>
  <c r="D90" i="19"/>
  <c r="E90" i="19"/>
  <c r="F90" i="19"/>
  <c r="D91" i="19"/>
  <c r="E91" i="19"/>
  <c r="F91" i="19"/>
  <c r="D92" i="19"/>
  <c r="E92" i="19"/>
  <c r="F92" i="19"/>
  <c r="D93" i="19"/>
  <c r="E93" i="19"/>
  <c r="F93" i="19"/>
  <c r="D94" i="19"/>
  <c r="E94" i="19"/>
  <c r="F94" i="19"/>
  <c r="D95" i="19"/>
  <c r="E95" i="19"/>
  <c r="F95" i="19"/>
  <c r="D96" i="19"/>
  <c r="E96" i="19"/>
  <c r="F96" i="19"/>
  <c r="D97" i="19"/>
  <c r="E97" i="19"/>
  <c r="F97" i="19"/>
  <c r="D98" i="19"/>
  <c r="E98" i="19"/>
  <c r="F98" i="19"/>
  <c r="D99" i="19"/>
  <c r="E99" i="19"/>
  <c r="F99" i="19"/>
  <c r="D100" i="19"/>
  <c r="E100" i="19"/>
  <c r="F100" i="19"/>
  <c r="D101" i="19"/>
  <c r="E101" i="19"/>
  <c r="F101" i="19"/>
  <c r="D102" i="19"/>
  <c r="E102" i="19"/>
  <c r="F102" i="19"/>
  <c r="D103" i="19"/>
  <c r="E103" i="19"/>
  <c r="F103" i="19"/>
  <c r="D104" i="19"/>
  <c r="E104" i="19"/>
  <c r="F104" i="19"/>
  <c r="D105" i="19"/>
  <c r="E105" i="19"/>
  <c r="F105" i="19"/>
  <c r="D106" i="19"/>
  <c r="E106" i="19"/>
  <c r="F106" i="19"/>
  <c r="D107" i="19"/>
  <c r="E107" i="19"/>
  <c r="F107" i="19"/>
  <c r="D108" i="19"/>
  <c r="E108" i="19"/>
  <c r="F108" i="19"/>
  <c r="D109" i="19"/>
  <c r="E109" i="19"/>
  <c r="F109" i="19"/>
  <c r="D110" i="19"/>
  <c r="E110" i="19"/>
  <c r="F110" i="19"/>
  <c r="D111" i="19"/>
  <c r="E111" i="19"/>
  <c r="F111" i="19"/>
  <c r="D112" i="19"/>
  <c r="E112" i="19"/>
  <c r="F112" i="19"/>
  <c r="D113" i="19"/>
  <c r="E113" i="19"/>
  <c r="F113" i="19"/>
  <c r="D114" i="19"/>
  <c r="E114" i="19"/>
  <c r="F114" i="19"/>
  <c r="D115" i="19"/>
  <c r="E115" i="19"/>
  <c r="F115" i="19"/>
  <c r="D116" i="19"/>
  <c r="E116" i="19"/>
  <c r="F116" i="19"/>
  <c r="D117" i="19"/>
  <c r="E117" i="19"/>
  <c r="F117" i="19"/>
  <c r="D118" i="19"/>
  <c r="E118" i="19"/>
  <c r="F118" i="19"/>
  <c r="D119" i="19"/>
  <c r="E119" i="19"/>
  <c r="F119" i="19"/>
  <c r="D120" i="19"/>
  <c r="E120" i="19"/>
  <c r="F120" i="19"/>
  <c r="D121" i="19"/>
  <c r="E121" i="19"/>
  <c r="F121" i="19"/>
  <c r="D122" i="19"/>
  <c r="E122" i="19"/>
  <c r="F122" i="19"/>
  <c r="D123" i="19"/>
  <c r="E123" i="19"/>
  <c r="F123" i="19"/>
  <c r="D124" i="19"/>
  <c r="E124" i="19"/>
  <c r="F124" i="19"/>
  <c r="D125" i="19"/>
  <c r="E125" i="19"/>
  <c r="F125" i="19"/>
  <c r="D126" i="19"/>
  <c r="E126" i="19"/>
  <c r="F126" i="19"/>
  <c r="D127" i="19"/>
  <c r="E127" i="19"/>
  <c r="F127" i="19"/>
  <c r="D128" i="19"/>
  <c r="E128" i="19"/>
  <c r="F128" i="19"/>
  <c r="D129" i="19"/>
  <c r="E129" i="19"/>
  <c r="F129" i="19"/>
  <c r="D130" i="19"/>
  <c r="E130" i="19"/>
  <c r="F130" i="19"/>
  <c r="D131" i="19"/>
  <c r="E131" i="19"/>
  <c r="F131" i="19"/>
  <c r="D132" i="19"/>
  <c r="E132" i="19"/>
  <c r="F132" i="19"/>
  <c r="D133" i="19"/>
  <c r="E133" i="19"/>
  <c r="F133" i="19"/>
  <c r="D134" i="19"/>
  <c r="E134" i="19"/>
  <c r="F134" i="19"/>
  <c r="D135" i="19"/>
  <c r="E135" i="19"/>
  <c r="F135" i="19"/>
  <c r="D136" i="19"/>
  <c r="E136" i="19"/>
  <c r="F136" i="19"/>
  <c r="D137" i="19"/>
  <c r="E137" i="19"/>
  <c r="F137" i="19"/>
  <c r="D138" i="19"/>
  <c r="E138" i="19"/>
  <c r="F138" i="19"/>
  <c r="D139" i="19"/>
  <c r="E139" i="19"/>
  <c r="F139" i="19"/>
  <c r="D140" i="19"/>
  <c r="E140" i="19"/>
  <c r="F140" i="19"/>
  <c r="D141" i="19"/>
  <c r="E141" i="19"/>
  <c r="F141" i="19"/>
  <c r="D142" i="19"/>
  <c r="E142" i="19"/>
  <c r="F142" i="19"/>
  <c r="D143" i="19"/>
  <c r="E143" i="19"/>
  <c r="F143" i="19"/>
  <c r="D144" i="19"/>
  <c r="E144" i="19"/>
  <c r="F144" i="19"/>
  <c r="D145" i="19"/>
  <c r="E145" i="19"/>
  <c r="F145" i="19"/>
  <c r="D146" i="19"/>
  <c r="E146" i="19"/>
  <c r="F146" i="19"/>
  <c r="D147" i="19"/>
  <c r="E147" i="19"/>
  <c r="F147" i="19"/>
  <c r="D148" i="19"/>
  <c r="E148" i="19"/>
  <c r="F148" i="19"/>
  <c r="D149" i="19"/>
  <c r="E149" i="19"/>
  <c r="F149" i="19"/>
  <c r="D150" i="19"/>
  <c r="E150" i="19"/>
  <c r="F150" i="19"/>
  <c r="D151" i="19"/>
  <c r="E151" i="19"/>
  <c r="F151" i="19"/>
  <c r="D152" i="19"/>
  <c r="E152" i="19"/>
  <c r="F152" i="19"/>
  <c r="D153" i="19"/>
  <c r="E153" i="19"/>
  <c r="F153" i="19"/>
  <c r="D154" i="19"/>
  <c r="E154" i="19"/>
  <c r="F154" i="19"/>
  <c r="D155" i="19"/>
  <c r="E155" i="19"/>
  <c r="F155" i="19"/>
  <c r="D156" i="19"/>
  <c r="E156" i="19"/>
  <c r="F156" i="19"/>
  <c r="D157" i="19"/>
  <c r="E157" i="19"/>
  <c r="F157" i="19"/>
  <c r="D158" i="19"/>
  <c r="E158" i="19"/>
  <c r="F158" i="19"/>
  <c r="D159" i="19"/>
  <c r="E159" i="19"/>
  <c r="F159" i="19"/>
  <c r="D160" i="19"/>
  <c r="E160" i="19"/>
  <c r="F160" i="19"/>
  <c r="D161" i="19"/>
  <c r="E161" i="19"/>
  <c r="F161" i="19"/>
  <c r="D162" i="19"/>
  <c r="E162" i="19"/>
  <c r="F162" i="19"/>
  <c r="D163" i="19"/>
  <c r="E163" i="19"/>
  <c r="F163" i="19"/>
  <c r="D164" i="19"/>
  <c r="E164" i="19"/>
  <c r="F164" i="19"/>
  <c r="D165" i="19"/>
  <c r="E165" i="19"/>
  <c r="F165" i="19"/>
  <c r="D166" i="19"/>
  <c r="E166" i="19"/>
  <c r="F166" i="19"/>
  <c r="D167" i="19"/>
  <c r="E167" i="19"/>
  <c r="F167" i="19"/>
  <c r="D168" i="19"/>
  <c r="E168" i="19"/>
  <c r="F168" i="19"/>
  <c r="D169" i="19"/>
  <c r="E169" i="19"/>
  <c r="F169" i="19"/>
  <c r="D170" i="19"/>
  <c r="E170" i="19"/>
  <c r="F170" i="19"/>
  <c r="D171" i="19"/>
  <c r="E171" i="19"/>
  <c r="F171" i="19"/>
  <c r="D172" i="19"/>
  <c r="E172" i="19"/>
  <c r="F172" i="19"/>
  <c r="D173" i="19"/>
  <c r="E173" i="19"/>
  <c r="F173" i="19"/>
  <c r="D174" i="19"/>
  <c r="E174" i="19"/>
  <c r="F174" i="19"/>
  <c r="D175" i="19"/>
  <c r="E175" i="19"/>
  <c r="F175" i="19"/>
  <c r="D176" i="19"/>
  <c r="E176" i="19"/>
  <c r="F176" i="19"/>
  <c r="D177" i="19"/>
  <c r="E177" i="19"/>
  <c r="F177" i="19"/>
  <c r="D178" i="19"/>
  <c r="E178" i="19"/>
  <c r="F178" i="19"/>
  <c r="D179" i="19"/>
  <c r="E179" i="19"/>
  <c r="F179" i="19"/>
  <c r="D180" i="19"/>
  <c r="E180" i="19"/>
  <c r="F180" i="19"/>
  <c r="D181" i="19"/>
  <c r="E181" i="19"/>
  <c r="F181" i="19"/>
  <c r="D182" i="19"/>
  <c r="E182" i="19"/>
  <c r="F182" i="19"/>
  <c r="D183" i="19"/>
  <c r="E183" i="19"/>
  <c r="F183" i="19"/>
  <c r="D184" i="19"/>
  <c r="E184" i="19"/>
  <c r="F184" i="19"/>
  <c r="D185" i="19"/>
  <c r="E185" i="19"/>
  <c r="F185" i="19"/>
  <c r="D186" i="19"/>
  <c r="E186" i="19"/>
  <c r="F186" i="19"/>
  <c r="D187" i="19"/>
  <c r="E187" i="19"/>
  <c r="F187" i="19"/>
  <c r="D188" i="19"/>
  <c r="E188" i="19"/>
  <c r="F188" i="19"/>
  <c r="D189" i="19"/>
  <c r="E189" i="19"/>
  <c r="F189" i="19"/>
  <c r="D190" i="19"/>
  <c r="E190" i="19"/>
  <c r="F190" i="19"/>
  <c r="D191" i="19"/>
  <c r="E191" i="19"/>
  <c r="F191" i="19"/>
  <c r="D192" i="19"/>
  <c r="E192" i="19"/>
  <c r="F192" i="19"/>
  <c r="D193" i="19"/>
  <c r="E193" i="19"/>
  <c r="F193" i="19"/>
  <c r="D194" i="19"/>
  <c r="E194" i="19"/>
  <c r="F194" i="19"/>
  <c r="D195" i="19"/>
  <c r="E195" i="19"/>
  <c r="F195" i="19"/>
  <c r="D196" i="19"/>
  <c r="E196" i="19"/>
  <c r="F196" i="19"/>
  <c r="D197" i="19"/>
  <c r="E197" i="19"/>
  <c r="F197" i="19"/>
  <c r="D198" i="19"/>
  <c r="E198" i="19"/>
  <c r="F198" i="19"/>
  <c r="D199" i="19"/>
  <c r="E199" i="19"/>
  <c r="F199" i="19"/>
  <c r="D200" i="19"/>
  <c r="E200" i="19"/>
  <c r="F200" i="19"/>
  <c r="D201" i="19"/>
  <c r="E201" i="19"/>
  <c r="F201" i="19"/>
  <c r="D202" i="19"/>
  <c r="E202" i="19"/>
  <c r="F202" i="19"/>
  <c r="D203" i="19"/>
  <c r="E203" i="19"/>
  <c r="F203" i="19"/>
  <c r="D204" i="19"/>
  <c r="E204" i="19"/>
  <c r="F204" i="19"/>
  <c r="D205" i="19"/>
  <c r="E205" i="19"/>
  <c r="F205" i="19"/>
  <c r="D206" i="19"/>
  <c r="E206" i="19"/>
  <c r="F206" i="19"/>
  <c r="D207" i="19"/>
  <c r="E207" i="19"/>
  <c r="F207" i="19"/>
  <c r="D208" i="19"/>
  <c r="E208" i="19"/>
  <c r="F208" i="19"/>
  <c r="D209" i="19"/>
  <c r="E209" i="19"/>
  <c r="F209" i="19"/>
  <c r="D210" i="19"/>
  <c r="E210" i="19"/>
  <c r="F210" i="19"/>
  <c r="D211" i="19"/>
  <c r="E211" i="19"/>
  <c r="F211" i="19"/>
  <c r="D212" i="19"/>
  <c r="E212" i="19"/>
  <c r="F212" i="19"/>
  <c r="D213" i="19"/>
  <c r="E213" i="19"/>
  <c r="F213" i="19"/>
  <c r="D214" i="19"/>
  <c r="E214" i="19"/>
  <c r="F214" i="19"/>
  <c r="D215" i="19"/>
  <c r="E215" i="19"/>
  <c r="F215" i="19"/>
  <c r="D216" i="19"/>
  <c r="E216" i="19"/>
  <c r="F216" i="19"/>
  <c r="D217" i="19"/>
  <c r="E217" i="19"/>
  <c r="F217" i="19"/>
  <c r="D218" i="19"/>
  <c r="E218" i="19"/>
  <c r="F218" i="19"/>
  <c r="D219" i="19"/>
  <c r="E219" i="19"/>
  <c r="F219" i="19"/>
  <c r="D220" i="19"/>
  <c r="E220" i="19"/>
  <c r="F220" i="19"/>
  <c r="D221" i="19"/>
  <c r="E221" i="19"/>
  <c r="F221" i="19"/>
  <c r="D222" i="19"/>
  <c r="E222" i="19"/>
  <c r="F222" i="19"/>
  <c r="D223" i="19"/>
  <c r="E223" i="19"/>
  <c r="F223" i="19"/>
  <c r="D224" i="19"/>
  <c r="E224" i="19"/>
  <c r="F224" i="19"/>
  <c r="D225" i="19"/>
  <c r="E225" i="19"/>
  <c r="F225" i="19"/>
  <c r="D226" i="19"/>
  <c r="E226" i="19"/>
  <c r="F226" i="19"/>
  <c r="D227" i="19"/>
  <c r="E227" i="19"/>
  <c r="F227" i="19"/>
  <c r="D228" i="19"/>
  <c r="E228" i="19"/>
  <c r="F228" i="19"/>
  <c r="D229" i="19"/>
  <c r="E229" i="19"/>
  <c r="F229" i="19"/>
  <c r="D230" i="19"/>
  <c r="E230" i="19"/>
  <c r="F230" i="19"/>
  <c r="D231" i="19"/>
  <c r="E231" i="19"/>
  <c r="F231" i="19"/>
  <c r="D232" i="19"/>
  <c r="E232" i="19"/>
  <c r="F232" i="19"/>
  <c r="D233" i="19"/>
  <c r="E233" i="19"/>
  <c r="F233" i="19"/>
  <c r="D234" i="19"/>
  <c r="E234" i="19"/>
  <c r="F234" i="19"/>
  <c r="D235" i="19"/>
  <c r="E235" i="19"/>
  <c r="F235" i="19"/>
  <c r="D236" i="19"/>
  <c r="E236" i="19"/>
  <c r="F236" i="19"/>
  <c r="D237" i="19"/>
  <c r="E237" i="19"/>
  <c r="F237" i="19"/>
  <c r="D238" i="19"/>
  <c r="E238" i="19"/>
  <c r="F238" i="19"/>
  <c r="D239" i="19"/>
  <c r="E239" i="19"/>
  <c r="F239" i="19"/>
  <c r="D240" i="19"/>
  <c r="E240" i="19"/>
  <c r="F240" i="19"/>
  <c r="D241" i="19"/>
  <c r="E241" i="19"/>
  <c r="F241" i="19"/>
  <c r="D242" i="19"/>
  <c r="E242" i="19"/>
  <c r="F242" i="19"/>
  <c r="D243" i="19"/>
  <c r="E243" i="19"/>
  <c r="F243" i="19"/>
  <c r="D244" i="19"/>
  <c r="E244" i="19"/>
  <c r="F244" i="19"/>
  <c r="D14" i="19"/>
  <c r="E14" i="19"/>
  <c r="F14"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106" i="19"/>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8" i="19"/>
  <c r="C159" i="19"/>
  <c r="C160" i="19"/>
  <c r="C161" i="19"/>
  <c r="C162" i="19"/>
  <c r="C163" i="19"/>
  <c r="C164" i="19"/>
  <c r="C165" i="19"/>
  <c r="C166" i="19"/>
  <c r="C167" i="19"/>
  <c r="C168" i="19"/>
  <c r="C169" i="19"/>
  <c r="C170" i="19"/>
  <c r="C171" i="19"/>
  <c r="C172" i="19"/>
  <c r="C173" i="19"/>
  <c r="C174" i="19"/>
  <c r="C175"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09" i="19"/>
  <c r="C210"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44" i="19"/>
  <c r="C16" i="19"/>
  <c r="C15" i="19"/>
  <c r="C14" i="19"/>
  <c r="C21" i="12"/>
  <c r="D21" i="12"/>
  <c r="E21" i="12"/>
  <c r="C22" i="12"/>
  <c r="D22" i="12"/>
  <c r="E22" i="12"/>
  <c r="C23" i="12"/>
  <c r="D23" i="12"/>
  <c r="E23" i="12"/>
  <c r="C24" i="12"/>
  <c r="D24" i="12"/>
  <c r="E24" i="12"/>
  <c r="C25" i="12"/>
  <c r="D25" i="12"/>
  <c r="E25" i="12"/>
  <c r="C26" i="12"/>
  <c r="D26" i="12"/>
  <c r="E26" i="12"/>
  <c r="C27" i="12"/>
  <c r="D27" i="12"/>
  <c r="E27" i="12"/>
  <c r="C31" i="12"/>
  <c r="D31" i="12"/>
  <c r="E31" i="12"/>
  <c r="C32" i="12"/>
  <c r="D32" i="12"/>
  <c r="E32" i="12"/>
  <c r="C33" i="12"/>
  <c r="D33" i="12"/>
  <c r="E33" i="12"/>
  <c r="C34" i="12"/>
  <c r="D34" i="12"/>
  <c r="E34" i="12"/>
  <c r="C35" i="12"/>
  <c r="D35" i="12"/>
  <c r="E35" i="12"/>
  <c r="C36" i="12"/>
  <c r="D36" i="12"/>
  <c r="E36" i="12"/>
  <c r="C37" i="12"/>
  <c r="D37" i="12"/>
  <c r="E37" i="12"/>
  <c r="C38" i="12"/>
  <c r="D38" i="12"/>
  <c r="E38" i="12"/>
  <c r="E39" i="12"/>
  <c r="C40" i="12"/>
  <c r="D40" i="12"/>
  <c r="E40" i="12"/>
  <c r="C41"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E20" i="12"/>
  <c r="D20" i="12"/>
  <c r="C20" i="12"/>
  <c r="P269" i="23"/>
  <c r="O269" i="23"/>
  <c r="N269" i="23"/>
  <c r="M269" i="23"/>
  <c r="L269" i="23"/>
  <c r="K269" i="23"/>
  <c r="J269" i="23"/>
  <c r="I269" i="23"/>
  <c r="H269" i="23"/>
  <c r="G269" i="23"/>
  <c r="F269" i="23"/>
  <c r="E269" i="23"/>
  <c r="D269" i="23"/>
  <c r="C269" i="23"/>
  <c r="B269" i="23"/>
  <c r="P268" i="23"/>
  <c r="O268" i="23"/>
  <c r="N268" i="23"/>
  <c r="M268" i="23"/>
  <c r="L268" i="23"/>
  <c r="K268" i="23"/>
  <c r="J268" i="23"/>
  <c r="I268" i="23"/>
  <c r="H268" i="23"/>
  <c r="G268" i="23"/>
  <c r="F268" i="23"/>
  <c r="E268" i="23"/>
  <c r="D268" i="23"/>
  <c r="C268" i="23"/>
  <c r="B268" i="23"/>
  <c r="P267" i="23"/>
  <c r="O267" i="23"/>
  <c r="N267" i="23"/>
  <c r="M267" i="23"/>
  <c r="L267" i="23"/>
  <c r="K267" i="23"/>
  <c r="J267" i="23"/>
  <c r="I267" i="23"/>
  <c r="H267" i="23"/>
  <c r="G267" i="23"/>
  <c r="F267" i="23"/>
  <c r="E267" i="23"/>
  <c r="D267" i="23"/>
  <c r="C267" i="23"/>
  <c r="B267" i="23"/>
  <c r="P266" i="23"/>
  <c r="O266" i="23"/>
  <c r="N266" i="23"/>
  <c r="M266" i="23"/>
  <c r="L266" i="23"/>
  <c r="K266" i="23"/>
  <c r="J266" i="23"/>
  <c r="I266" i="23"/>
  <c r="H266" i="23"/>
  <c r="G266" i="23"/>
  <c r="F266" i="23"/>
  <c r="E266" i="23"/>
  <c r="D266" i="23"/>
  <c r="C266" i="23"/>
  <c r="B266" i="23"/>
  <c r="P265" i="23"/>
  <c r="O265" i="23"/>
  <c r="N265" i="23"/>
  <c r="M265" i="23"/>
  <c r="L265" i="23"/>
  <c r="K265" i="23"/>
  <c r="J265" i="23"/>
  <c r="I265" i="23"/>
  <c r="H265" i="23"/>
  <c r="G265" i="23"/>
  <c r="F265" i="23"/>
  <c r="E265" i="23"/>
  <c r="D265" i="23"/>
  <c r="C265" i="23"/>
  <c r="B265" i="23"/>
  <c r="P264" i="23"/>
  <c r="O264" i="23"/>
  <c r="N264" i="23"/>
  <c r="M264" i="23"/>
  <c r="L264" i="23"/>
  <c r="K264" i="23"/>
  <c r="J264" i="23"/>
  <c r="I264" i="23"/>
  <c r="H264" i="23"/>
  <c r="G264" i="23"/>
  <c r="F264" i="23"/>
  <c r="E264" i="23"/>
  <c r="D264" i="23"/>
  <c r="C264" i="23"/>
  <c r="B264" i="23"/>
  <c r="P263" i="23"/>
  <c r="O263" i="23"/>
  <c r="N263" i="23"/>
  <c r="M263" i="23"/>
  <c r="L263" i="23"/>
  <c r="K263" i="23"/>
  <c r="J263" i="23"/>
  <c r="I263" i="23"/>
  <c r="H263" i="23"/>
  <c r="G263" i="23"/>
  <c r="F263" i="23"/>
  <c r="E263" i="23"/>
  <c r="D263" i="23"/>
  <c r="C263" i="23"/>
  <c r="B263" i="23"/>
  <c r="P262" i="23"/>
  <c r="O262" i="23"/>
  <c r="N262" i="23"/>
  <c r="M262" i="23"/>
  <c r="L262" i="23"/>
  <c r="K262" i="23"/>
  <c r="J262" i="23"/>
  <c r="I262" i="23"/>
  <c r="H262" i="23"/>
  <c r="G262" i="23"/>
  <c r="F262" i="23"/>
  <c r="E262" i="23"/>
  <c r="D262" i="23"/>
  <c r="C262" i="23"/>
  <c r="B262" i="23"/>
  <c r="P261" i="23"/>
  <c r="O261" i="23"/>
  <c r="N261" i="23"/>
  <c r="M261" i="23"/>
  <c r="L261" i="23"/>
  <c r="K261" i="23"/>
  <c r="J261" i="23"/>
  <c r="I261" i="23"/>
  <c r="H261" i="23"/>
  <c r="G261" i="23"/>
  <c r="F261" i="23"/>
  <c r="E261" i="23"/>
  <c r="D261" i="23"/>
  <c r="C261" i="23"/>
  <c r="B261" i="23"/>
  <c r="P260" i="23"/>
  <c r="O260" i="23"/>
  <c r="N260" i="23"/>
  <c r="M260" i="23"/>
  <c r="L260" i="23"/>
  <c r="K260" i="23"/>
  <c r="J260" i="23"/>
  <c r="I260" i="23"/>
  <c r="H260" i="23"/>
  <c r="G260" i="23"/>
  <c r="F260" i="23"/>
  <c r="E260" i="23"/>
  <c r="D260" i="23"/>
  <c r="C260" i="23"/>
  <c r="B260" i="23"/>
  <c r="P259" i="23"/>
  <c r="O259" i="23"/>
  <c r="N259" i="23"/>
  <c r="M259" i="23"/>
  <c r="L259" i="23"/>
  <c r="K259" i="23"/>
  <c r="J259" i="23"/>
  <c r="I259" i="23"/>
  <c r="H259" i="23"/>
  <c r="G259" i="23"/>
  <c r="F259" i="23"/>
  <c r="E259" i="23"/>
  <c r="D259" i="23"/>
  <c r="C259" i="23"/>
  <c r="B259" i="23"/>
  <c r="P258" i="23"/>
  <c r="O258" i="23"/>
  <c r="N258" i="23"/>
  <c r="M258" i="23"/>
  <c r="L258" i="23"/>
  <c r="K258" i="23"/>
  <c r="J258" i="23"/>
  <c r="I258" i="23"/>
  <c r="H258" i="23"/>
  <c r="G258" i="23"/>
  <c r="F258" i="23"/>
  <c r="E258" i="23"/>
  <c r="D258" i="23"/>
  <c r="C258" i="23"/>
  <c r="B258" i="23"/>
  <c r="P257" i="23"/>
  <c r="O257" i="23"/>
  <c r="N257" i="23"/>
  <c r="M257" i="23"/>
  <c r="L257" i="23"/>
  <c r="K257" i="23"/>
  <c r="J257" i="23"/>
  <c r="I257" i="23"/>
  <c r="H257" i="23"/>
  <c r="G257" i="23"/>
  <c r="F257" i="23"/>
  <c r="E257" i="23"/>
  <c r="D257" i="23"/>
  <c r="C257" i="23"/>
  <c r="B257" i="23"/>
  <c r="P256" i="23"/>
  <c r="O256" i="23"/>
  <c r="N256" i="23"/>
  <c r="M256" i="23"/>
  <c r="L256" i="23"/>
  <c r="K256" i="23"/>
  <c r="J256" i="23"/>
  <c r="I256" i="23"/>
  <c r="H256" i="23"/>
  <c r="G256" i="23"/>
  <c r="F256" i="23"/>
  <c r="E256" i="23"/>
  <c r="D256" i="23"/>
  <c r="C256" i="23"/>
  <c r="B256" i="23"/>
  <c r="P255" i="23"/>
  <c r="O255" i="23"/>
  <c r="N255" i="23"/>
  <c r="M255" i="23"/>
  <c r="L255" i="23"/>
  <c r="K255" i="23"/>
  <c r="J255" i="23"/>
  <c r="I255" i="23"/>
  <c r="H255" i="23"/>
  <c r="G255" i="23"/>
  <c r="F255" i="23"/>
  <c r="E255" i="23"/>
  <c r="D255" i="23"/>
  <c r="C255" i="23"/>
  <c r="B255" i="23"/>
  <c r="P254" i="23"/>
  <c r="O254" i="23"/>
  <c r="N254" i="23"/>
  <c r="M254" i="23"/>
  <c r="L254" i="23"/>
  <c r="K254" i="23"/>
  <c r="J254" i="23"/>
  <c r="I254" i="23"/>
  <c r="H254" i="23"/>
  <c r="G254" i="23"/>
  <c r="F254" i="23"/>
  <c r="E254" i="23"/>
  <c r="D254" i="23"/>
  <c r="C254" i="23"/>
  <c r="B254" i="23"/>
  <c r="P253" i="23"/>
  <c r="O253" i="23"/>
  <c r="N253" i="23"/>
  <c r="M253" i="23"/>
  <c r="L253" i="23"/>
  <c r="K253" i="23"/>
  <c r="J253" i="23"/>
  <c r="I253" i="23"/>
  <c r="H253" i="23"/>
  <c r="G253" i="23"/>
  <c r="F253" i="23"/>
  <c r="E253" i="23"/>
  <c r="D253" i="23"/>
  <c r="C253" i="23"/>
  <c r="B253" i="23"/>
  <c r="P252" i="23"/>
  <c r="O252" i="23"/>
  <c r="N252" i="23"/>
  <c r="M252" i="23"/>
  <c r="L252" i="23"/>
  <c r="K252" i="23"/>
  <c r="J252" i="23"/>
  <c r="I252" i="23"/>
  <c r="H252" i="23"/>
  <c r="G252" i="23"/>
  <c r="F252" i="23"/>
  <c r="E252" i="23"/>
  <c r="D252" i="23"/>
  <c r="C252" i="23"/>
  <c r="B252" i="23"/>
  <c r="P251" i="23"/>
  <c r="O251" i="23"/>
  <c r="N251" i="23"/>
  <c r="M251" i="23"/>
  <c r="L251" i="23"/>
  <c r="K251" i="23"/>
  <c r="J251" i="23"/>
  <c r="I251" i="23"/>
  <c r="H251" i="23"/>
  <c r="G251" i="23"/>
  <c r="F251" i="23"/>
  <c r="E251" i="23"/>
  <c r="D251" i="23"/>
  <c r="C251" i="23"/>
  <c r="B251" i="23"/>
  <c r="P250" i="23"/>
  <c r="O250" i="23"/>
  <c r="N250" i="23"/>
  <c r="M250" i="23"/>
  <c r="L250" i="23"/>
  <c r="K250" i="23"/>
  <c r="J250" i="23"/>
  <c r="I250" i="23"/>
  <c r="H250" i="23"/>
  <c r="G250" i="23"/>
  <c r="F250" i="23"/>
  <c r="E250" i="23"/>
  <c r="D250" i="23"/>
  <c r="C250" i="23"/>
  <c r="B250" i="23"/>
  <c r="P249" i="23"/>
  <c r="O249" i="23"/>
  <c r="N249" i="23"/>
  <c r="M249" i="23"/>
  <c r="L249" i="23"/>
  <c r="K249" i="23"/>
  <c r="J249" i="23"/>
  <c r="I249" i="23"/>
  <c r="H249" i="23"/>
  <c r="G249" i="23"/>
  <c r="F249" i="23"/>
  <c r="E249" i="23"/>
  <c r="D249" i="23"/>
  <c r="C249" i="23"/>
  <c r="B249" i="23"/>
  <c r="P248" i="23"/>
  <c r="O248" i="23"/>
  <c r="N248" i="23"/>
  <c r="M248" i="23"/>
  <c r="L248" i="23"/>
  <c r="K248" i="23"/>
  <c r="J248" i="23"/>
  <c r="I248" i="23"/>
  <c r="H248" i="23"/>
  <c r="G248" i="23"/>
  <c r="F248" i="23"/>
  <c r="E248" i="23"/>
  <c r="D248" i="23"/>
  <c r="C248" i="23"/>
  <c r="B248" i="23"/>
  <c r="P247" i="23"/>
  <c r="O247" i="23"/>
  <c r="N247" i="23"/>
  <c r="M247" i="23"/>
  <c r="L247" i="23"/>
  <c r="K247" i="23"/>
  <c r="J247" i="23"/>
  <c r="I247" i="23"/>
  <c r="H247" i="23"/>
  <c r="G247" i="23"/>
  <c r="F247" i="23"/>
  <c r="E247" i="23"/>
  <c r="D247" i="23"/>
  <c r="C247" i="23"/>
  <c r="B247" i="23"/>
  <c r="P246" i="23"/>
  <c r="O246" i="23"/>
  <c r="N246" i="23"/>
  <c r="M246" i="23"/>
  <c r="L246" i="23"/>
  <c r="K246" i="23"/>
  <c r="J246" i="23"/>
  <c r="I246" i="23"/>
  <c r="H246" i="23"/>
  <c r="G246" i="23"/>
  <c r="F246" i="23"/>
  <c r="E246" i="23"/>
  <c r="D246" i="23"/>
  <c r="C246" i="23"/>
  <c r="B246" i="23"/>
  <c r="P245" i="23"/>
  <c r="O245" i="23"/>
  <c r="N245" i="23"/>
  <c r="M245" i="23"/>
  <c r="L245" i="23"/>
  <c r="K245" i="23"/>
  <c r="J245" i="23"/>
  <c r="I245" i="23"/>
  <c r="H245" i="23"/>
  <c r="G245" i="23"/>
  <c r="F245" i="23"/>
  <c r="E245" i="23"/>
  <c r="D245" i="23"/>
  <c r="C245" i="23"/>
  <c r="B245" i="23"/>
  <c r="P244" i="23"/>
  <c r="O244" i="23"/>
  <c r="N244" i="23"/>
  <c r="M244" i="23"/>
  <c r="L244" i="23"/>
  <c r="K244" i="23"/>
  <c r="J244" i="23"/>
  <c r="I244" i="23"/>
  <c r="H244" i="23"/>
  <c r="G244" i="23"/>
  <c r="F244" i="23"/>
  <c r="E244" i="23"/>
  <c r="D244" i="23"/>
  <c r="C244" i="23"/>
  <c r="B244" i="23"/>
  <c r="P243" i="23"/>
  <c r="O243" i="23"/>
  <c r="N243" i="23"/>
  <c r="M243" i="23"/>
  <c r="L243" i="23"/>
  <c r="K243" i="23"/>
  <c r="J243" i="23"/>
  <c r="I243" i="23"/>
  <c r="H243" i="23"/>
  <c r="G243" i="23"/>
  <c r="F243" i="23"/>
  <c r="E243" i="23"/>
  <c r="D243" i="23"/>
  <c r="C243" i="23"/>
  <c r="B243" i="23"/>
  <c r="P242" i="23"/>
  <c r="O242" i="23"/>
  <c r="N242" i="23"/>
  <c r="M242" i="23"/>
  <c r="L242" i="23"/>
  <c r="K242" i="23"/>
  <c r="J242" i="23"/>
  <c r="I242" i="23"/>
  <c r="H242" i="23"/>
  <c r="G242" i="23"/>
  <c r="F242" i="23"/>
  <c r="E242" i="23"/>
  <c r="D242" i="23"/>
  <c r="C242" i="23"/>
  <c r="B242" i="23"/>
  <c r="P241" i="23"/>
  <c r="O241" i="23"/>
  <c r="N241" i="23"/>
  <c r="M241" i="23"/>
  <c r="L241" i="23"/>
  <c r="K241" i="23"/>
  <c r="J241" i="23"/>
  <c r="I241" i="23"/>
  <c r="H241" i="23"/>
  <c r="G241" i="23"/>
  <c r="F241" i="23"/>
  <c r="E241" i="23"/>
  <c r="D241" i="23"/>
  <c r="C241" i="23"/>
  <c r="B241" i="23"/>
  <c r="P240" i="23"/>
  <c r="O240" i="23"/>
  <c r="N240" i="23"/>
  <c r="M240" i="23"/>
  <c r="L240" i="23"/>
  <c r="K240" i="23"/>
  <c r="J240" i="23"/>
  <c r="I240" i="23"/>
  <c r="H240" i="23"/>
  <c r="G240" i="23"/>
  <c r="F240" i="23"/>
  <c r="E240" i="23"/>
  <c r="D240" i="23"/>
  <c r="C240" i="23"/>
  <c r="B240" i="23"/>
  <c r="P239" i="23"/>
  <c r="O239" i="23"/>
  <c r="N239" i="23"/>
  <c r="M239" i="23"/>
  <c r="L239" i="23"/>
  <c r="K239" i="23"/>
  <c r="J239" i="23"/>
  <c r="I239" i="23"/>
  <c r="H239" i="23"/>
  <c r="G239" i="23"/>
  <c r="F239" i="23"/>
  <c r="E239" i="23"/>
  <c r="D239" i="23"/>
  <c r="C239" i="23"/>
  <c r="B239" i="23"/>
  <c r="P238" i="23"/>
  <c r="O238" i="23"/>
  <c r="N238" i="23"/>
  <c r="M238" i="23"/>
  <c r="L238" i="23"/>
  <c r="K238" i="23"/>
  <c r="J238" i="23"/>
  <c r="I238" i="23"/>
  <c r="H238" i="23"/>
  <c r="G238" i="23"/>
  <c r="F238" i="23"/>
  <c r="E238" i="23"/>
  <c r="D238" i="23"/>
  <c r="C238" i="23"/>
  <c r="B238" i="23"/>
  <c r="P237" i="23"/>
  <c r="O237" i="23"/>
  <c r="N237" i="23"/>
  <c r="M237" i="23"/>
  <c r="L237" i="23"/>
  <c r="K237" i="23"/>
  <c r="J237" i="23"/>
  <c r="I237" i="23"/>
  <c r="H237" i="23"/>
  <c r="G237" i="23"/>
  <c r="F237" i="23"/>
  <c r="E237" i="23"/>
  <c r="D237" i="23"/>
  <c r="C237" i="23"/>
  <c r="B237" i="23"/>
  <c r="P236" i="23"/>
  <c r="O236" i="23"/>
  <c r="N236" i="23"/>
  <c r="M236" i="23"/>
  <c r="L236" i="23"/>
  <c r="K236" i="23"/>
  <c r="J236" i="23"/>
  <c r="I236" i="23"/>
  <c r="H236" i="23"/>
  <c r="G236" i="23"/>
  <c r="F236" i="23"/>
  <c r="E236" i="23"/>
  <c r="D236" i="23"/>
  <c r="C236" i="23"/>
  <c r="B236" i="23"/>
  <c r="P235" i="23"/>
  <c r="O235" i="23"/>
  <c r="N235" i="23"/>
  <c r="M235" i="23"/>
  <c r="L235" i="23"/>
  <c r="K235" i="23"/>
  <c r="J235" i="23"/>
  <c r="I235" i="23"/>
  <c r="H235" i="23"/>
  <c r="G235" i="23"/>
  <c r="F235" i="23"/>
  <c r="E235" i="23"/>
  <c r="D235" i="23"/>
  <c r="C235" i="23"/>
  <c r="B235" i="23"/>
  <c r="P234" i="23"/>
  <c r="O234" i="23"/>
  <c r="N234" i="23"/>
  <c r="M234" i="23"/>
  <c r="L234" i="23"/>
  <c r="K234" i="23"/>
  <c r="J234" i="23"/>
  <c r="I234" i="23"/>
  <c r="H234" i="23"/>
  <c r="G234" i="23"/>
  <c r="F234" i="23"/>
  <c r="E234" i="23"/>
  <c r="D234" i="23"/>
  <c r="C234" i="23"/>
  <c r="B234" i="23"/>
  <c r="P233" i="23"/>
  <c r="O233" i="23"/>
  <c r="N233" i="23"/>
  <c r="M233" i="23"/>
  <c r="L233" i="23"/>
  <c r="K233" i="23"/>
  <c r="J233" i="23"/>
  <c r="I233" i="23"/>
  <c r="H233" i="23"/>
  <c r="G233" i="23"/>
  <c r="F233" i="23"/>
  <c r="E233" i="23"/>
  <c r="D233" i="23"/>
  <c r="C233" i="23"/>
  <c r="B233" i="23"/>
  <c r="P232" i="23"/>
  <c r="O232" i="23"/>
  <c r="N232" i="23"/>
  <c r="M232" i="23"/>
  <c r="L232" i="23"/>
  <c r="K232" i="23"/>
  <c r="J232" i="23"/>
  <c r="I232" i="23"/>
  <c r="H232" i="23"/>
  <c r="G232" i="23"/>
  <c r="F232" i="23"/>
  <c r="E232" i="23"/>
  <c r="D232" i="23"/>
  <c r="C232" i="23"/>
  <c r="B232" i="23"/>
  <c r="P231" i="23"/>
  <c r="O231" i="23"/>
  <c r="N231" i="23"/>
  <c r="M231" i="23"/>
  <c r="L231" i="23"/>
  <c r="K231" i="23"/>
  <c r="J231" i="23"/>
  <c r="I231" i="23"/>
  <c r="H231" i="23"/>
  <c r="G231" i="23"/>
  <c r="F231" i="23"/>
  <c r="E231" i="23"/>
  <c r="D231" i="23"/>
  <c r="C231" i="23"/>
  <c r="B231" i="23"/>
  <c r="P230" i="23"/>
  <c r="O230" i="23"/>
  <c r="N230" i="23"/>
  <c r="M230" i="23"/>
  <c r="L230" i="23"/>
  <c r="K230" i="23"/>
  <c r="J230" i="23"/>
  <c r="I230" i="23"/>
  <c r="H230" i="23"/>
  <c r="G230" i="23"/>
  <c r="F230" i="23"/>
  <c r="E230" i="23"/>
  <c r="D230" i="23"/>
  <c r="C230" i="23"/>
  <c r="B230" i="23"/>
  <c r="P229" i="23"/>
  <c r="O229" i="23"/>
  <c r="N229" i="23"/>
  <c r="M229" i="23"/>
  <c r="L229" i="23"/>
  <c r="K229" i="23"/>
  <c r="J229" i="23"/>
  <c r="I229" i="23"/>
  <c r="H229" i="23"/>
  <c r="G229" i="23"/>
  <c r="F229" i="23"/>
  <c r="E229" i="23"/>
  <c r="D229" i="23"/>
  <c r="C229" i="23"/>
  <c r="B229" i="23"/>
  <c r="P228" i="23"/>
  <c r="O228" i="23"/>
  <c r="N228" i="23"/>
  <c r="M228" i="23"/>
  <c r="L228" i="23"/>
  <c r="K228" i="23"/>
  <c r="J228" i="23"/>
  <c r="I228" i="23"/>
  <c r="H228" i="23"/>
  <c r="G228" i="23"/>
  <c r="F228" i="23"/>
  <c r="E228" i="23"/>
  <c r="D228" i="23"/>
  <c r="C228" i="23"/>
  <c r="B228" i="23"/>
  <c r="P227" i="23"/>
  <c r="O227" i="23"/>
  <c r="N227" i="23"/>
  <c r="M227" i="23"/>
  <c r="L227" i="23"/>
  <c r="K227" i="23"/>
  <c r="J227" i="23"/>
  <c r="I227" i="23"/>
  <c r="H227" i="23"/>
  <c r="G227" i="23"/>
  <c r="F227" i="23"/>
  <c r="E227" i="23"/>
  <c r="D227" i="23"/>
  <c r="C227" i="23"/>
  <c r="B227" i="23"/>
  <c r="P226" i="23"/>
  <c r="O226" i="23"/>
  <c r="N226" i="23"/>
  <c r="M226" i="23"/>
  <c r="L226" i="23"/>
  <c r="K226" i="23"/>
  <c r="J226" i="23"/>
  <c r="I226" i="23"/>
  <c r="H226" i="23"/>
  <c r="G226" i="23"/>
  <c r="F226" i="23"/>
  <c r="E226" i="23"/>
  <c r="D226" i="23"/>
  <c r="C226" i="23"/>
  <c r="B226" i="23"/>
  <c r="P225" i="23"/>
  <c r="O225" i="23"/>
  <c r="N225" i="23"/>
  <c r="M225" i="23"/>
  <c r="L225" i="23"/>
  <c r="K225" i="23"/>
  <c r="J225" i="23"/>
  <c r="I225" i="23"/>
  <c r="H225" i="23"/>
  <c r="G225" i="23"/>
  <c r="F225" i="23"/>
  <c r="E225" i="23"/>
  <c r="D225" i="23"/>
  <c r="C225" i="23"/>
  <c r="B225" i="23"/>
  <c r="P224" i="23"/>
  <c r="O224" i="23"/>
  <c r="N224" i="23"/>
  <c r="M224" i="23"/>
  <c r="L224" i="23"/>
  <c r="K224" i="23"/>
  <c r="J224" i="23"/>
  <c r="I224" i="23"/>
  <c r="H224" i="23"/>
  <c r="G224" i="23"/>
  <c r="F224" i="23"/>
  <c r="E224" i="23"/>
  <c r="D224" i="23"/>
  <c r="C224" i="23"/>
  <c r="B224" i="23"/>
  <c r="P223" i="23"/>
  <c r="O223" i="23"/>
  <c r="N223" i="23"/>
  <c r="M223" i="23"/>
  <c r="L223" i="23"/>
  <c r="K223" i="23"/>
  <c r="J223" i="23"/>
  <c r="I223" i="23"/>
  <c r="H223" i="23"/>
  <c r="G223" i="23"/>
  <c r="F223" i="23"/>
  <c r="E223" i="23"/>
  <c r="D223" i="23"/>
  <c r="C223" i="23"/>
  <c r="B223" i="23"/>
  <c r="P222" i="23"/>
  <c r="O222" i="23"/>
  <c r="N222" i="23"/>
  <c r="M222" i="23"/>
  <c r="L222" i="23"/>
  <c r="K222" i="23"/>
  <c r="J222" i="23"/>
  <c r="I222" i="23"/>
  <c r="H222" i="23"/>
  <c r="G222" i="23"/>
  <c r="F222" i="23"/>
  <c r="E222" i="23"/>
  <c r="D222" i="23"/>
  <c r="C222" i="23"/>
  <c r="B222" i="23"/>
  <c r="P221" i="23"/>
  <c r="O221" i="23"/>
  <c r="N221" i="23"/>
  <c r="M221" i="23"/>
  <c r="L221" i="23"/>
  <c r="K221" i="23"/>
  <c r="J221" i="23"/>
  <c r="I221" i="23"/>
  <c r="H221" i="23"/>
  <c r="G221" i="23"/>
  <c r="F221" i="23"/>
  <c r="E221" i="23"/>
  <c r="D221" i="23"/>
  <c r="C221" i="23"/>
  <c r="B221" i="23"/>
  <c r="P220" i="23"/>
  <c r="O220" i="23"/>
  <c r="N220" i="23"/>
  <c r="M220" i="23"/>
  <c r="L220" i="23"/>
  <c r="K220" i="23"/>
  <c r="J220" i="23"/>
  <c r="I220" i="23"/>
  <c r="H220" i="23"/>
  <c r="G220" i="23"/>
  <c r="F220" i="23"/>
  <c r="E220" i="23"/>
  <c r="D220" i="23"/>
  <c r="C220" i="23"/>
  <c r="B220" i="23"/>
  <c r="P219" i="23"/>
  <c r="O219" i="23"/>
  <c r="N219" i="23"/>
  <c r="M219" i="23"/>
  <c r="L219" i="23"/>
  <c r="K219" i="23"/>
  <c r="J219" i="23"/>
  <c r="I219" i="23"/>
  <c r="H219" i="23"/>
  <c r="G219" i="23"/>
  <c r="F219" i="23"/>
  <c r="E219" i="23"/>
  <c r="D219" i="23"/>
  <c r="C219" i="23"/>
  <c r="B219" i="23"/>
  <c r="P218" i="23"/>
  <c r="O218" i="23"/>
  <c r="N218" i="23"/>
  <c r="M218" i="23"/>
  <c r="L218" i="23"/>
  <c r="K218" i="23"/>
  <c r="J218" i="23"/>
  <c r="I218" i="23"/>
  <c r="H218" i="23"/>
  <c r="G218" i="23"/>
  <c r="F218" i="23"/>
  <c r="E218" i="23"/>
  <c r="D218" i="23"/>
  <c r="C218" i="23"/>
  <c r="B218" i="23"/>
  <c r="P217" i="23"/>
  <c r="O217" i="23"/>
  <c r="N217" i="23"/>
  <c r="M217" i="23"/>
  <c r="L217" i="23"/>
  <c r="K217" i="23"/>
  <c r="J217" i="23"/>
  <c r="I217" i="23"/>
  <c r="H217" i="23"/>
  <c r="G217" i="23"/>
  <c r="F217" i="23"/>
  <c r="E217" i="23"/>
  <c r="D217" i="23"/>
  <c r="C217" i="23"/>
  <c r="B217" i="23"/>
  <c r="P216" i="23"/>
  <c r="O216" i="23"/>
  <c r="N216" i="23"/>
  <c r="M216" i="23"/>
  <c r="L216" i="23"/>
  <c r="K216" i="23"/>
  <c r="J216" i="23"/>
  <c r="I216" i="23"/>
  <c r="H216" i="23"/>
  <c r="G216" i="23"/>
  <c r="F216" i="23"/>
  <c r="E216" i="23"/>
  <c r="D216" i="23"/>
  <c r="C216" i="23"/>
  <c r="B216" i="23"/>
  <c r="P215" i="23"/>
  <c r="O215" i="23"/>
  <c r="N215" i="23"/>
  <c r="M215" i="23"/>
  <c r="L215" i="23"/>
  <c r="K215" i="23"/>
  <c r="J215" i="23"/>
  <c r="I215" i="23"/>
  <c r="H215" i="23"/>
  <c r="G215" i="23"/>
  <c r="F215" i="23"/>
  <c r="E215" i="23"/>
  <c r="D215" i="23"/>
  <c r="C215" i="23"/>
  <c r="B215" i="23"/>
  <c r="P214" i="23"/>
  <c r="O214" i="23"/>
  <c r="N214" i="23"/>
  <c r="M214" i="23"/>
  <c r="L214" i="23"/>
  <c r="K214" i="23"/>
  <c r="J214" i="23"/>
  <c r="I214" i="23"/>
  <c r="H214" i="23"/>
  <c r="G214" i="23"/>
  <c r="F214" i="23"/>
  <c r="E214" i="23"/>
  <c r="D214" i="23"/>
  <c r="C214" i="23"/>
  <c r="B214" i="23"/>
  <c r="P213" i="23"/>
  <c r="O213" i="23"/>
  <c r="N213" i="23"/>
  <c r="M213" i="23"/>
  <c r="L213" i="23"/>
  <c r="K213" i="23"/>
  <c r="J213" i="23"/>
  <c r="I213" i="23"/>
  <c r="H213" i="23"/>
  <c r="G213" i="23"/>
  <c r="F213" i="23"/>
  <c r="E213" i="23"/>
  <c r="D213" i="23"/>
  <c r="C213" i="23"/>
  <c r="B213" i="23"/>
  <c r="P212" i="23"/>
  <c r="O212" i="23"/>
  <c r="N212" i="23"/>
  <c r="M212" i="23"/>
  <c r="L212" i="23"/>
  <c r="K212" i="23"/>
  <c r="J212" i="23"/>
  <c r="I212" i="23"/>
  <c r="H212" i="23"/>
  <c r="G212" i="23"/>
  <c r="F212" i="23"/>
  <c r="E212" i="23"/>
  <c r="D212" i="23"/>
  <c r="C212" i="23"/>
  <c r="B212" i="23"/>
  <c r="P211" i="23"/>
  <c r="O211" i="23"/>
  <c r="N211" i="23"/>
  <c r="M211" i="23"/>
  <c r="L211" i="23"/>
  <c r="K211" i="23"/>
  <c r="J211" i="23"/>
  <c r="I211" i="23"/>
  <c r="H211" i="23"/>
  <c r="G211" i="23"/>
  <c r="F211" i="23"/>
  <c r="E211" i="23"/>
  <c r="D211" i="23"/>
  <c r="C211" i="23"/>
  <c r="B211" i="23"/>
  <c r="P210" i="23"/>
  <c r="O210" i="23"/>
  <c r="N210" i="23"/>
  <c r="M210" i="23"/>
  <c r="L210" i="23"/>
  <c r="K210" i="23"/>
  <c r="J210" i="23"/>
  <c r="I210" i="23"/>
  <c r="H210" i="23"/>
  <c r="G210" i="23"/>
  <c r="F210" i="23"/>
  <c r="E210" i="23"/>
  <c r="D210" i="23"/>
  <c r="C210" i="23"/>
  <c r="B210" i="23"/>
  <c r="P209" i="23"/>
  <c r="O209" i="23"/>
  <c r="N209" i="23"/>
  <c r="M209" i="23"/>
  <c r="L209" i="23"/>
  <c r="K209" i="23"/>
  <c r="J209" i="23"/>
  <c r="I209" i="23"/>
  <c r="H209" i="23"/>
  <c r="G209" i="23"/>
  <c r="F209" i="23"/>
  <c r="E209" i="23"/>
  <c r="D209" i="23"/>
  <c r="C209" i="23"/>
  <c r="B209" i="23"/>
  <c r="P208" i="23"/>
  <c r="O208" i="23"/>
  <c r="N208" i="23"/>
  <c r="M208" i="23"/>
  <c r="L208" i="23"/>
  <c r="K208" i="23"/>
  <c r="J208" i="23"/>
  <c r="I208" i="23"/>
  <c r="H208" i="23"/>
  <c r="G208" i="23"/>
  <c r="F208" i="23"/>
  <c r="E208" i="23"/>
  <c r="D208" i="23"/>
  <c r="C208" i="23"/>
  <c r="B208" i="23"/>
  <c r="P207" i="23"/>
  <c r="O207" i="23"/>
  <c r="N207" i="23"/>
  <c r="M207" i="23"/>
  <c r="L207" i="23"/>
  <c r="K207" i="23"/>
  <c r="J207" i="23"/>
  <c r="I207" i="23"/>
  <c r="H207" i="23"/>
  <c r="G207" i="23"/>
  <c r="F207" i="23"/>
  <c r="E207" i="23"/>
  <c r="D207" i="23"/>
  <c r="C207" i="23"/>
  <c r="B207" i="23"/>
  <c r="P206" i="23"/>
  <c r="O206" i="23"/>
  <c r="N206" i="23"/>
  <c r="M206" i="23"/>
  <c r="L206" i="23"/>
  <c r="K206" i="23"/>
  <c r="J206" i="23"/>
  <c r="I206" i="23"/>
  <c r="H206" i="23"/>
  <c r="G206" i="23"/>
  <c r="F206" i="23"/>
  <c r="E206" i="23"/>
  <c r="D206" i="23"/>
  <c r="C206" i="23"/>
  <c r="B206" i="23"/>
  <c r="P205" i="23"/>
  <c r="O205" i="23"/>
  <c r="N205" i="23"/>
  <c r="M205" i="23"/>
  <c r="L205" i="23"/>
  <c r="K205" i="23"/>
  <c r="J205" i="23"/>
  <c r="I205" i="23"/>
  <c r="H205" i="23"/>
  <c r="G205" i="23"/>
  <c r="F205" i="23"/>
  <c r="E205" i="23"/>
  <c r="D205" i="23"/>
  <c r="C205" i="23"/>
  <c r="B205" i="23"/>
  <c r="P204" i="23"/>
  <c r="O204" i="23"/>
  <c r="N204" i="23"/>
  <c r="M204" i="23"/>
  <c r="L204" i="23"/>
  <c r="K204" i="23"/>
  <c r="J204" i="23"/>
  <c r="I204" i="23"/>
  <c r="H204" i="23"/>
  <c r="G204" i="23"/>
  <c r="F204" i="23"/>
  <c r="E204" i="23"/>
  <c r="D204" i="23"/>
  <c r="C204" i="23"/>
  <c r="B204" i="23"/>
  <c r="P203" i="23"/>
  <c r="O203" i="23"/>
  <c r="N203" i="23"/>
  <c r="M203" i="23"/>
  <c r="L203" i="23"/>
  <c r="K203" i="23"/>
  <c r="J203" i="23"/>
  <c r="I203" i="23"/>
  <c r="H203" i="23"/>
  <c r="G203" i="23"/>
  <c r="F203" i="23"/>
  <c r="E203" i="23"/>
  <c r="D203" i="23"/>
  <c r="C203" i="23"/>
  <c r="B203" i="23"/>
  <c r="P202" i="23"/>
  <c r="O202" i="23"/>
  <c r="N202" i="23"/>
  <c r="M202" i="23"/>
  <c r="L202" i="23"/>
  <c r="K202" i="23"/>
  <c r="J202" i="23"/>
  <c r="I202" i="23"/>
  <c r="H202" i="23"/>
  <c r="G202" i="23"/>
  <c r="F202" i="23"/>
  <c r="E202" i="23"/>
  <c r="D202" i="23"/>
  <c r="C202" i="23"/>
  <c r="B202" i="23"/>
  <c r="P201" i="23"/>
  <c r="O201" i="23"/>
  <c r="N201" i="23"/>
  <c r="M201" i="23"/>
  <c r="L201" i="23"/>
  <c r="K201" i="23"/>
  <c r="J201" i="23"/>
  <c r="I201" i="23"/>
  <c r="H201" i="23"/>
  <c r="G201" i="23"/>
  <c r="F201" i="23"/>
  <c r="E201" i="23"/>
  <c r="D201" i="23"/>
  <c r="C201" i="23"/>
  <c r="B201" i="23"/>
  <c r="P200" i="23"/>
  <c r="O200" i="23"/>
  <c r="N200" i="23"/>
  <c r="M200" i="23"/>
  <c r="L200" i="23"/>
  <c r="K200" i="23"/>
  <c r="J200" i="23"/>
  <c r="I200" i="23"/>
  <c r="H200" i="23"/>
  <c r="G200" i="23"/>
  <c r="F200" i="23"/>
  <c r="E200" i="23"/>
  <c r="D200" i="23"/>
  <c r="C200" i="23"/>
  <c r="B200" i="23"/>
  <c r="P199" i="23"/>
  <c r="O199" i="23"/>
  <c r="N199" i="23"/>
  <c r="M199" i="23"/>
  <c r="L199" i="23"/>
  <c r="K199" i="23"/>
  <c r="J199" i="23"/>
  <c r="I199" i="23"/>
  <c r="H199" i="23"/>
  <c r="G199" i="23"/>
  <c r="F199" i="23"/>
  <c r="E199" i="23"/>
  <c r="D199" i="23"/>
  <c r="C199" i="23"/>
  <c r="B199" i="23"/>
  <c r="P198" i="23"/>
  <c r="O198" i="23"/>
  <c r="N198" i="23"/>
  <c r="M198" i="23"/>
  <c r="L198" i="23"/>
  <c r="K198" i="23"/>
  <c r="J198" i="23"/>
  <c r="I198" i="23"/>
  <c r="H198" i="23"/>
  <c r="G198" i="23"/>
  <c r="F198" i="23"/>
  <c r="E198" i="23"/>
  <c r="D198" i="23"/>
  <c r="C198" i="23"/>
  <c r="B198" i="23"/>
  <c r="P197" i="23"/>
  <c r="O197" i="23"/>
  <c r="N197" i="23"/>
  <c r="M197" i="23"/>
  <c r="L197" i="23"/>
  <c r="K197" i="23"/>
  <c r="J197" i="23"/>
  <c r="I197" i="23"/>
  <c r="H197" i="23"/>
  <c r="G197" i="23"/>
  <c r="F197" i="23"/>
  <c r="E197" i="23"/>
  <c r="D197" i="23"/>
  <c r="C197" i="23"/>
  <c r="B197" i="23"/>
  <c r="P196" i="23"/>
  <c r="O196" i="23"/>
  <c r="N196" i="23"/>
  <c r="M196" i="23"/>
  <c r="L196" i="23"/>
  <c r="K196" i="23"/>
  <c r="J196" i="23"/>
  <c r="I196" i="23"/>
  <c r="H196" i="23"/>
  <c r="G196" i="23"/>
  <c r="F196" i="23"/>
  <c r="E196" i="23"/>
  <c r="D196" i="23"/>
  <c r="C196" i="23"/>
  <c r="B196" i="23"/>
  <c r="P195" i="23"/>
  <c r="O195" i="23"/>
  <c r="N195" i="23"/>
  <c r="M195" i="23"/>
  <c r="L195" i="23"/>
  <c r="K195" i="23"/>
  <c r="J195" i="23"/>
  <c r="I195" i="23"/>
  <c r="H195" i="23"/>
  <c r="G195" i="23"/>
  <c r="F195" i="23"/>
  <c r="E195" i="23"/>
  <c r="D195" i="23"/>
  <c r="C195" i="23"/>
  <c r="B195" i="23"/>
  <c r="P194" i="23"/>
  <c r="O194" i="23"/>
  <c r="N194" i="23"/>
  <c r="M194" i="23"/>
  <c r="L194" i="23"/>
  <c r="K194" i="23"/>
  <c r="J194" i="23"/>
  <c r="I194" i="23"/>
  <c r="H194" i="23"/>
  <c r="G194" i="23"/>
  <c r="F194" i="23"/>
  <c r="E194" i="23"/>
  <c r="D194" i="23"/>
  <c r="C194" i="23"/>
  <c r="B194" i="23"/>
  <c r="P193" i="23"/>
  <c r="O193" i="23"/>
  <c r="N193" i="23"/>
  <c r="M193" i="23"/>
  <c r="L193" i="23"/>
  <c r="K193" i="23"/>
  <c r="J193" i="23"/>
  <c r="I193" i="23"/>
  <c r="H193" i="23"/>
  <c r="G193" i="23"/>
  <c r="F193" i="23"/>
  <c r="E193" i="23"/>
  <c r="D193" i="23"/>
  <c r="C193" i="23"/>
  <c r="B193" i="23"/>
  <c r="P192" i="23"/>
  <c r="O192" i="23"/>
  <c r="N192" i="23"/>
  <c r="M192" i="23"/>
  <c r="L192" i="23"/>
  <c r="K192" i="23"/>
  <c r="J192" i="23"/>
  <c r="I192" i="23"/>
  <c r="H192" i="23"/>
  <c r="G192" i="23"/>
  <c r="F192" i="23"/>
  <c r="E192" i="23"/>
  <c r="D192" i="23"/>
  <c r="C192" i="23"/>
  <c r="B192" i="23"/>
  <c r="P191" i="23"/>
  <c r="O191" i="23"/>
  <c r="N191" i="23"/>
  <c r="M191" i="23"/>
  <c r="L191" i="23"/>
  <c r="K191" i="23"/>
  <c r="J191" i="23"/>
  <c r="I191" i="23"/>
  <c r="H191" i="23"/>
  <c r="G191" i="23"/>
  <c r="F191" i="23"/>
  <c r="E191" i="23"/>
  <c r="D191" i="23"/>
  <c r="C191" i="23"/>
  <c r="B191" i="23"/>
  <c r="P190" i="23"/>
  <c r="O190" i="23"/>
  <c r="N190" i="23"/>
  <c r="M190" i="23"/>
  <c r="L190" i="23"/>
  <c r="K190" i="23"/>
  <c r="J190" i="23"/>
  <c r="I190" i="23"/>
  <c r="H190" i="23"/>
  <c r="G190" i="23"/>
  <c r="F190" i="23"/>
  <c r="E190" i="23"/>
  <c r="D190" i="23"/>
  <c r="C190" i="23"/>
  <c r="B190" i="23"/>
  <c r="P189" i="23"/>
  <c r="O189" i="23"/>
  <c r="N189" i="23"/>
  <c r="M189" i="23"/>
  <c r="L189" i="23"/>
  <c r="K189" i="23"/>
  <c r="J189" i="23"/>
  <c r="I189" i="23"/>
  <c r="H189" i="23"/>
  <c r="G189" i="23"/>
  <c r="F189" i="23"/>
  <c r="E189" i="23"/>
  <c r="D189" i="23"/>
  <c r="C189" i="23"/>
  <c r="B189" i="23"/>
  <c r="P188" i="23"/>
  <c r="O188" i="23"/>
  <c r="N188" i="23"/>
  <c r="M188" i="23"/>
  <c r="L188" i="23"/>
  <c r="K188" i="23"/>
  <c r="J188" i="23"/>
  <c r="I188" i="23"/>
  <c r="H188" i="23"/>
  <c r="G188" i="23"/>
  <c r="F188" i="23"/>
  <c r="E188" i="23"/>
  <c r="D188" i="23"/>
  <c r="C188" i="23"/>
  <c r="B188" i="23"/>
  <c r="P187" i="23"/>
  <c r="O187" i="23"/>
  <c r="N187" i="23"/>
  <c r="M187" i="23"/>
  <c r="L187" i="23"/>
  <c r="K187" i="23"/>
  <c r="J187" i="23"/>
  <c r="I187" i="23"/>
  <c r="H187" i="23"/>
  <c r="G187" i="23"/>
  <c r="F187" i="23"/>
  <c r="E187" i="23"/>
  <c r="D187" i="23"/>
  <c r="C187" i="23"/>
  <c r="B187" i="23"/>
  <c r="P186" i="23"/>
  <c r="O186" i="23"/>
  <c r="N186" i="23"/>
  <c r="M186" i="23"/>
  <c r="L186" i="23"/>
  <c r="K186" i="23"/>
  <c r="J186" i="23"/>
  <c r="I186" i="23"/>
  <c r="H186" i="23"/>
  <c r="G186" i="23"/>
  <c r="F186" i="23"/>
  <c r="E186" i="23"/>
  <c r="D186" i="23"/>
  <c r="C186" i="23"/>
  <c r="B186" i="23"/>
  <c r="P185" i="23"/>
  <c r="O185" i="23"/>
  <c r="N185" i="23"/>
  <c r="M185" i="23"/>
  <c r="L185" i="23"/>
  <c r="K185" i="23"/>
  <c r="J185" i="23"/>
  <c r="I185" i="23"/>
  <c r="H185" i="23"/>
  <c r="G185" i="23"/>
  <c r="F185" i="23"/>
  <c r="E185" i="23"/>
  <c r="D185" i="23"/>
  <c r="C185" i="23"/>
  <c r="B185" i="23"/>
  <c r="P184" i="23"/>
  <c r="O184" i="23"/>
  <c r="N184" i="23"/>
  <c r="M184" i="23"/>
  <c r="L184" i="23"/>
  <c r="K184" i="23"/>
  <c r="J184" i="23"/>
  <c r="I184" i="23"/>
  <c r="H184" i="23"/>
  <c r="G184" i="23"/>
  <c r="F184" i="23"/>
  <c r="E184" i="23"/>
  <c r="D184" i="23"/>
  <c r="C184" i="23"/>
  <c r="B184" i="23"/>
  <c r="P183" i="23"/>
  <c r="O183" i="23"/>
  <c r="N183" i="23"/>
  <c r="M183" i="23"/>
  <c r="L183" i="23"/>
  <c r="K183" i="23"/>
  <c r="J183" i="23"/>
  <c r="I183" i="23"/>
  <c r="H183" i="23"/>
  <c r="G183" i="23"/>
  <c r="F183" i="23"/>
  <c r="E183" i="23"/>
  <c r="D183" i="23"/>
  <c r="C183" i="23"/>
  <c r="B183" i="23"/>
  <c r="P182" i="23"/>
  <c r="O182" i="23"/>
  <c r="N182" i="23"/>
  <c r="M182" i="23"/>
  <c r="L182" i="23"/>
  <c r="K182" i="23"/>
  <c r="J182" i="23"/>
  <c r="I182" i="23"/>
  <c r="H182" i="23"/>
  <c r="G182" i="23"/>
  <c r="F182" i="23"/>
  <c r="E182" i="23"/>
  <c r="D182" i="23"/>
  <c r="C182" i="23"/>
  <c r="B182" i="23"/>
  <c r="P181" i="23"/>
  <c r="O181" i="23"/>
  <c r="N181" i="23"/>
  <c r="M181" i="23"/>
  <c r="L181" i="23"/>
  <c r="K181" i="23"/>
  <c r="J181" i="23"/>
  <c r="I181" i="23"/>
  <c r="H181" i="23"/>
  <c r="G181" i="23"/>
  <c r="F181" i="23"/>
  <c r="E181" i="23"/>
  <c r="D181" i="23"/>
  <c r="C181" i="23"/>
  <c r="B181" i="23"/>
  <c r="P180" i="23"/>
  <c r="O180" i="23"/>
  <c r="N180" i="23"/>
  <c r="M180" i="23"/>
  <c r="L180" i="23"/>
  <c r="K180" i="23"/>
  <c r="J180" i="23"/>
  <c r="I180" i="23"/>
  <c r="H180" i="23"/>
  <c r="G180" i="23"/>
  <c r="F180" i="23"/>
  <c r="E180" i="23"/>
  <c r="D180" i="23"/>
  <c r="C180" i="23"/>
  <c r="B180" i="23"/>
  <c r="P179" i="23"/>
  <c r="O179" i="23"/>
  <c r="N179" i="23"/>
  <c r="M179" i="23"/>
  <c r="L179" i="23"/>
  <c r="K179" i="23"/>
  <c r="J179" i="23"/>
  <c r="I179" i="23"/>
  <c r="H179" i="23"/>
  <c r="G179" i="23"/>
  <c r="F179" i="23"/>
  <c r="E179" i="23"/>
  <c r="D179" i="23"/>
  <c r="C179" i="23"/>
  <c r="B179" i="23"/>
  <c r="P178" i="23"/>
  <c r="O178" i="23"/>
  <c r="N178" i="23"/>
  <c r="M178" i="23"/>
  <c r="L178" i="23"/>
  <c r="K178" i="23"/>
  <c r="J178" i="23"/>
  <c r="I178" i="23"/>
  <c r="H178" i="23"/>
  <c r="G178" i="23"/>
  <c r="F178" i="23"/>
  <c r="E178" i="23"/>
  <c r="D178" i="23"/>
  <c r="C178" i="23"/>
  <c r="B178" i="23"/>
  <c r="P177" i="23"/>
  <c r="O177" i="23"/>
  <c r="N177" i="23"/>
  <c r="M177" i="23"/>
  <c r="L177" i="23"/>
  <c r="K177" i="23"/>
  <c r="J177" i="23"/>
  <c r="I177" i="23"/>
  <c r="H177" i="23"/>
  <c r="G177" i="23"/>
  <c r="F177" i="23"/>
  <c r="E177" i="23"/>
  <c r="D177" i="23"/>
  <c r="C177" i="23"/>
  <c r="B177" i="23"/>
  <c r="P176" i="23"/>
  <c r="O176" i="23"/>
  <c r="N176" i="23"/>
  <c r="M176" i="23"/>
  <c r="L176" i="23"/>
  <c r="K176" i="23"/>
  <c r="J176" i="23"/>
  <c r="I176" i="23"/>
  <c r="H176" i="23"/>
  <c r="G176" i="23"/>
  <c r="F176" i="23"/>
  <c r="E176" i="23"/>
  <c r="D176" i="23"/>
  <c r="C176" i="23"/>
  <c r="B176" i="23"/>
  <c r="P175" i="23"/>
  <c r="O175" i="23"/>
  <c r="N175" i="23"/>
  <c r="M175" i="23"/>
  <c r="L175" i="23"/>
  <c r="K175" i="23"/>
  <c r="J175" i="23"/>
  <c r="I175" i="23"/>
  <c r="H175" i="23"/>
  <c r="G175" i="23"/>
  <c r="F175" i="23"/>
  <c r="E175" i="23"/>
  <c r="D175" i="23"/>
  <c r="C175" i="23"/>
  <c r="B175" i="23"/>
  <c r="P174" i="23"/>
  <c r="O174" i="23"/>
  <c r="N174" i="23"/>
  <c r="M174" i="23"/>
  <c r="L174" i="23"/>
  <c r="K174" i="23"/>
  <c r="J174" i="23"/>
  <c r="I174" i="23"/>
  <c r="H174" i="23"/>
  <c r="G174" i="23"/>
  <c r="F174" i="23"/>
  <c r="E174" i="23"/>
  <c r="D174" i="23"/>
  <c r="C174" i="23"/>
  <c r="B174" i="23"/>
  <c r="P173" i="23"/>
  <c r="O173" i="23"/>
  <c r="N173" i="23"/>
  <c r="M173" i="23"/>
  <c r="L173" i="23"/>
  <c r="K173" i="23"/>
  <c r="J173" i="23"/>
  <c r="I173" i="23"/>
  <c r="H173" i="23"/>
  <c r="G173" i="23"/>
  <c r="F173" i="23"/>
  <c r="E173" i="23"/>
  <c r="D173" i="23"/>
  <c r="C173" i="23"/>
  <c r="B173" i="23"/>
  <c r="P172" i="23"/>
  <c r="O172" i="23"/>
  <c r="N172" i="23"/>
  <c r="M172" i="23"/>
  <c r="L172" i="23"/>
  <c r="K172" i="23"/>
  <c r="J172" i="23"/>
  <c r="I172" i="23"/>
  <c r="H172" i="23"/>
  <c r="G172" i="23"/>
  <c r="F172" i="23"/>
  <c r="E172" i="23"/>
  <c r="D172" i="23"/>
  <c r="C172" i="23"/>
  <c r="B172" i="23"/>
  <c r="P171" i="23"/>
  <c r="O171" i="23"/>
  <c r="N171" i="23"/>
  <c r="M171" i="23"/>
  <c r="L171" i="23"/>
  <c r="K171" i="23"/>
  <c r="J171" i="23"/>
  <c r="I171" i="23"/>
  <c r="H171" i="23"/>
  <c r="G171" i="23"/>
  <c r="F171" i="23"/>
  <c r="E171" i="23"/>
  <c r="D171" i="23"/>
  <c r="C171" i="23"/>
  <c r="B171" i="23"/>
  <c r="P170" i="23"/>
  <c r="O170" i="23"/>
  <c r="N170" i="23"/>
  <c r="M170" i="23"/>
  <c r="L170" i="23"/>
  <c r="K170" i="23"/>
  <c r="J170" i="23"/>
  <c r="I170" i="23"/>
  <c r="H170" i="23"/>
  <c r="G170" i="23"/>
  <c r="F170" i="23"/>
  <c r="E170" i="23"/>
  <c r="D170" i="23"/>
  <c r="C170" i="23"/>
  <c r="B170" i="23"/>
  <c r="P169" i="23"/>
  <c r="O169" i="23"/>
  <c r="N169" i="23"/>
  <c r="M169" i="23"/>
  <c r="L169" i="23"/>
  <c r="K169" i="23"/>
  <c r="J169" i="23"/>
  <c r="I169" i="23"/>
  <c r="H169" i="23"/>
  <c r="G169" i="23"/>
  <c r="F169" i="23"/>
  <c r="E169" i="23"/>
  <c r="D169" i="23"/>
  <c r="C169" i="23"/>
  <c r="B169" i="23"/>
  <c r="P168" i="23"/>
  <c r="O168" i="23"/>
  <c r="N168" i="23"/>
  <c r="M168" i="23"/>
  <c r="L168" i="23"/>
  <c r="K168" i="23"/>
  <c r="J168" i="23"/>
  <c r="I168" i="23"/>
  <c r="H168" i="23"/>
  <c r="G168" i="23"/>
  <c r="F168" i="23"/>
  <c r="E168" i="23"/>
  <c r="D168" i="23"/>
  <c r="C168" i="23"/>
  <c r="B168" i="23"/>
  <c r="P167" i="23"/>
  <c r="O167" i="23"/>
  <c r="N167" i="23"/>
  <c r="M167" i="23"/>
  <c r="L167" i="23"/>
  <c r="K167" i="23"/>
  <c r="J167" i="23"/>
  <c r="I167" i="23"/>
  <c r="H167" i="23"/>
  <c r="G167" i="23"/>
  <c r="F167" i="23"/>
  <c r="E167" i="23"/>
  <c r="D167" i="23"/>
  <c r="C167" i="23"/>
  <c r="B167" i="23"/>
  <c r="P166" i="23"/>
  <c r="O166" i="23"/>
  <c r="N166" i="23"/>
  <c r="M166" i="23"/>
  <c r="L166" i="23"/>
  <c r="K166" i="23"/>
  <c r="J166" i="23"/>
  <c r="I166" i="23"/>
  <c r="H166" i="23"/>
  <c r="G166" i="23"/>
  <c r="F166" i="23"/>
  <c r="E166" i="23"/>
  <c r="D166" i="23"/>
  <c r="C166" i="23"/>
  <c r="B166" i="23"/>
  <c r="P165" i="23"/>
  <c r="O165" i="23"/>
  <c r="N165" i="23"/>
  <c r="M165" i="23"/>
  <c r="L165" i="23"/>
  <c r="K165" i="23"/>
  <c r="J165" i="23"/>
  <c r="I165" i="23"/>
  <c r="H165" i="23"/>
  <c r="G165" i="23"/>
  <c r="F165" i="23"/>
  <c r="E165" i="23"/>
  <c r="D165" i="23"/>
  <c r="C165" i="23"/>
  <c r="B165" i="23"/>
  <c r="P164" i="23"/>
  <c r="O164" i="23"/>
  <c r="N164" i="23"/>
  <c r="M164" i="23"/>
  <c r="L164" i="23"/>
  <c r="K164" i="23"/>
  <c r="J164" i="23"/>
  <c r="I164" i="23"/>
  <c r="H164" i="23"/>
  <c r="G164" i="23"/>
  <c r="F164" i="23"/>
  <c r="E164" i="23"/>
  <c r="D164" i="23"/>
  <c r="C164" i="23"/>
  <c r="B164" i="23"/>
  <c r="P163" i="23"/>
  <c r="O163" i="23"/>
  <c r="N163" i="23"/>
  <c r="M163" i="23"/>
  <c r="L163" i="23"/>
  <c r="K163" i="23"/>
  <c r="J163" i="23"/>
  <c r="I163" i="23"/>
  <c r="H163" i="23"/>
  <c r="G163" i="23"/>
  <c r="F163" i="23"/>
  <c r="E163" i="23"/>
  <c r="D163" i="23"/>
  <c r="C163" i="23"/>
  <c r="B163" i="23"/>
  <c r="P162" i="23"/>
  <c r="O162" i="23"/>
  <c r="N162" i="23"/>
  <c r="M162" i="23"/>
  <c r="L162" i="23"/>
  <c r="K162" i="23"/>
  <c r="J162" i="23"/>
  <c r="I162" i="23"/>
  <c r="H162" i="23"/>
  <c r="G162" i="23"/>
  <c r="F162" i="23"/>
  <c r="E162" i="23"/>
  <c r="D162" i="23"/>
  <c r="C162" i="23"/>
  <c r="B162" i="23"/>
  <c r="P161" i="23"/>
  <c r="O161" i="23"/>
  <c r="N161" i="23"/>
  <c r="M161" i="23"/>
  <c r="L161" i="23"/>
  <c r="K161" i="23"/>
  <c r="J161" i="23"/>
  <c r="I161" i="23"/>
  <c r="H161" i="23"/>
  <c r="G161" i="23"/>
  <c r="F161" i="23"/>
  <c r="E161" i="23"/>
  <c r="D161" i="23"/>
  <c r="C161" i="23"/>
  <c r="B161" i="23"/>
  <c r="P160" i="23"/>
  <c r="O160" i="23"/>
  <c r="N160" i="23"/>
  <c r="M160" i="23"/>
  <c r="L160" i="23"/>
  <c r="K160" i="23"/>
  <c r="J160" i="23"/>
  <c r="I160" i="23"/>
  <c r="H160" i="23"/>
  <c r="G160" i="23"/>
  <c r="F160" i="23"/>
  <c r="E160" i="23"/>
  <c r="D160" i="23"/>
  <c r="C160" i="23"/>
  <c r="B160" i="23"/>
  <c r="P159" i="23"/>
  <c r="O159" i="23"/>
  <c r="N159" i="23"/>
  <c r="M159" i="23"/>
  <c r="L159" i="23"/>
  <c r="K159" i="23"/>
  <c r="J159" i="23"/>
  <c r="I159" i="23"/>
  <c r="H159" i="23"/>
  <c r="G159" i="23"/>
  <c r="F159" i="23"/>
  <c r="E159" i="23"/>
  <c r="D159" i="23"/>
  <c r="C159" i="23"/>
  <c r="B159" i="23"/>
  <c r="P158" i="23"/>
  <c r="O158" i="23"/>
  <c r="N158" i="23"/>
  <c r="M158" i="23"/>
  <c r="L158" i="23"/>
  <c r="K158" i="23"/>
  <c r="J158" i="23"/>
  <c r="I158" i="23"/>
  <c r="H158" i="23"/>
  <c r="G158" i="23"/>
  <c r="F158" i="23"/>
  <c r="E158" i="23"/>
  <c r="D158" i="23"/>
  <c r="C158" i="23"/>
  <c r="B158" i="23"/>
  <c r="P157" i="23"/>
  <c r="O157" i="23"/>
  <c r="N157" i="23"/>
  <c r="M157" i="23"/>
  <c r="L157" i="23"/>
  <c r="K157" i="23"/>
  <c r="J157" i="23"/>
  <c r="I157" i="23"/>
  <c r="H157" i="23"/>
  <c r="G157" i="23"/>
  <c r="F157" i="23"/>
  <c r="E157" i="23"/>
  <c r="D157" i="23"/>
  <c r="C157" i="23"/>
  <c r="B157" i="23"/>
  <c r="P156" i="23"/>
  <c r="O156" i="23"/>
  <c r="N156" i="23"/>
  <c r="M156" i="23"/>
  <c r="L156" i="23"/>
  <c r="K156" i="23"/>
  <c r="J156" i="23"/>
  <c r="I156" i="23"/>
  <c r="H156" i="23"/>
  <c r="G156" i="23"/>
  <c r="F156" i="23"/>
  <c r="E156" i="23"/>
  <c r="D156" i="23"/>
  <c r="C156" i="23"/>
  <c r="B156" i="23"/>
  <c r="P155" i="23"/>
  <c r="O155" i="23"/>
  <c r="N155" i="23"/>
  <c r="M155" i="23"/>
  <c r="L155" i="23"/>
  <c r="K155" i="23"/>
  <c r="J155" i="23"/>
  <c r="I155" i="23"/>
  <c r="H155" i="23"/>
  <c r="G155" i="23"/>
  <c r="F155" i="23"/>
  <c r="E155" i="23"/>
  <c r="D155" i="23"/>
  <c r="C155" i="23"/>
  <c r="B155" i="23"/>
  <c r="P154" i="23"/>
  <c r="O154" i="23"/>
  <c r="N154" i="23"/>
  <c r="M154" i="23"/>
  <c r="L154" i="23"/>
  <c r="K154" i="23"/>
  <c r="J154" i="23"/>
  <c r="I154" i="23"/>
  <c r="H154" i="23"/>
  <c r="G154" i="23"/>
  <c r="F154" i="23"/>
  <c r="E154" i="23"/>
  <c r="D154" i="23"/>
  <c r="C154" i="23"/>
  <c r="B154" i="23"/>
  <c r="P153" i="23"/>
  <c r="O153" i="23"/>
  <c r="N153" i="23"/>
  <c r="M153" i="23"/>
  <c r="L153" i="23"/>
  <c r="K153" i="23"/>
  <c r="J153" i="23"/>
  <c r="I153" i="23"/>
  <c r="H153" i="23"/>
  <c r="G153" i="23"/>
  <c r="F153" i="23"/>
  <c r="E153" i="23"/>
  <c r="D153" i="23"/>
  <c r="C153" i="23"/>
  <c r="B153" i="23"/>
  <c r="P152" i="23"/>
  <c r="O152" i="23"/>
  <c r="N152" i="23"/>
  <c r="M152" i="23"/>
  <c r="L152" i="23"/>
  <c r="K152" i="23"/>
  <c r="J152" i="23"/>
  <c r="I152" i="23"/>
  <c r="H152" i="23"/>
  <c r="G152" i="23"/>
  <c r="F152" i="23"/>
  <c r="E152" i="23"/>
  <c r="D152" i="23"/>
  <c r="C152" i="23"/>
  <c r="B152" i="23"/>
  <c r="P151" i="23"/>
  <c r="O151" i="23"/>
  <c r="N151" i="23"/>
  <c r="M151" i="23"/>
  <c r="L151" i="23"/>
  <c r="K151" i="23"/>
  <c r="J151" i="23"/>
  <c r="I151" i="23"/>
  <c r="H151" i="23"/>
  <c r="G151" i="23"/>
  <c r="F151" i="23"/>
  <c r="E151" i="23"/>
  <c r="D151" i="23"/>
  <c r="C151" i="23"/>
  <c r="B151" i="23"/>
  <c r="P150" i="23"/>
  <c r="O150" i="23"/>
  <c r="N150" i="23"/>
  <c r="M150" i="23"/>
  <c r="L150" i="23"/>
  <c r="K150" i="23"/>
  <c r="J150" i="23"/>
  <c r="I150" i="23"/>
  <c r="H150" i="23"/>
  <c r="G150" i="23"/>
  <c r="F150" i="23"/>
  <c r="E150" i="23"/>
  <c r="D150" i="23"/>
  <c r="C150" i="23"/>
  <c r="B150" i="23"/>
  <c r="P149" i="23"/>
  <c r="O149" i="23"/>
  <c r="N149" i="23"/>
  <c r="M149" i="23"/>
  <c r="L149" i="23"/>
  <c r="K149" i="23"/>
  <c r="J149" i="23"/>
  <c r="I149" i="23"/>
  <c r="H149" i="23"/>
  <c r="G149" i="23"/>
  <c r="F149" i="23"/>
  <c r="E149" i="23"/>
  <c r="D149" i="23"/>
  <c r="C149" i="23"/>
  <c r="B149" i="23"/>
  <c r="P148" i="23"/>
  <c r="O148" i="23"/>
  <c r="N148" i="23"/>
  <c r="M148" i="23"/>
  <c r="L148" i="23"/>
  <c r="K148" i="23"/>
  <c r="J148" i="23"/>
  <c r="I148" i="23"/>
  <c r="H148" i="23"/>
  <c r="G148" i="23"/>
  <c r="F148" i="23"/>
  <c r="E148" i="23"/>
  <c r="D148" i="23"/>
  <c r="C148" i="23"/>
  <c r="B148" i="23"/>
  <c r="P147" i="23"/>
  <c r="O147" i="23"/>
  <c r="N147" i="23"/>
  <c r="M147" i="23"/>
  <c r="L147" i="23"/>
  <c r="K147" i="23"/>
  <c r="J147" i="23"/>
  <c r="I147" i="23"/>
  <c r="H147" i="23"/>
  <c r="G147" i="23"/>
  <c r="F147" i="23"/>
  <c r="E147" i="23"/>
  <c r="D147" i="23"/>
  <c r="C147" i="23"/>
  <c r="B147" i="23"/>
  <c r="P146" i="23"/>
  <c r="O146" i="23"/>
  <c r="N146" i="23"/>
  <c r="M146" i="23"/>
  <c r="L146" i="23"/>
  <c r="K146" i="23"/>
  <c r="J146" i="23"/>
  <c r="I146" i="23"/>
  <c r="H146" i="23"/>
  <c r="G146" i="23"/>
  <c r="F146" i="23"/>
  <c r="E146" i="23"/>
  <c r="D146" i="23"/>
  <c r="C146" i="23"/>
  <c r="B146" i="23"/>
  <c r="P145" i="23"/>
  <c r="O145" i="23"/>
  <c r="N145" i="23"/>
  <c r="M145" i="23"/>
  <c r="L145" i="23"/>
  <c r="K145" i="23"/>
  <c r="J145" i="23"/>
  <c r="I145" i="23"/>
  <c r="H145" i="23"/>
  <c r="G145" i="23"/>
  <c r="F145" i="23"/>
  <c r="E145" i="23"/>
  <c r="D145" i="23"/>
  <c r="C145" i="23"/>
  <c r="B145" i="23"/>
  <c r="P144" i="23"/>
  <c r="O144" i="23"/>
  <c r="N144" i="23"/>
  <c r="M144" i="23"/>
  <c r="L144" i="23"/>
  <c r="K144" i="23"/>
  <c r="J144" i="23"/>
  <c r="I144" i="23"/>
  <c r="H144" i="23"/>
  <c r="G144" i="23"/>
  <c r="F144" i="23"/>
  <c r="E144" i="23"/>
  <c r="D144" i="23"/>
  <c r="C144" i="23"/>
  <c r="B144" i="23"/>
  <c r="P143" i="23"/>
  <c r="O143" i="23"/>
  <c r="N143" i="23"/>
  <c r="M143" i="23"/>
  <c r="L143" i="23"/>
  <c r="K143" i="23"/>
  <c r="J143" i="23"/>
  <c r="I143" i="23"/>
  <c r="H143" i="23"/>
  <c r="G143" i="23"/>
  <c r="F143" i="23"/>
  <c r="E143" i="23"/>
  <c r="D143" i="23"/>
  <c r="C143" i="23"/>
  <c r="B143" i="23"/>
  <c r="P142" i="23"/>
  <c r="O142" i="23"/>
  <c r="N142" i="23"/>
  <c r="M142" i="23"/>
  <c r="L142" i="23"/>
  <c r="K142" i="23"/>
  <c r="J142" i="23"/>
  <c r="I142" i="23"/>
  <c r="H142" i="23"/>
  <c r="G142" i="23"/>
  <c r="F142" i="23"/>
  <c r="E142" i="23"/>
  <c r="D142" i="23"/>
  <c r="C142" i="23"/>
  <c r="B142" i="23"/>
  <c r="P141" i="23"/>
  <c r="O141" i="23"/>
  <c r="N141" i="23"/>
  <c r="M141" i="23"/>
  <c r="L141" i="23"/>
  <c r="K141" i="23"/>
  <c r="J141" i="23"/>
  <c r="I141" i="23"/>
  <c r="H141" i="23"/>
  <c r="G141" i="23"/>
  <c r="F141" i="23"/>
  <c r="E141" i="23"/>
  <c r="D141" i="23"/>
  <c r="C141" i="23"/>
  <c r="B141" i="23"/>
  <c r="P140" i="23"/>
  <c r="O140" i="23"/>
  <c r="N140" i="23"/>
  <c r="M140" i="23"/>
  <c r="L140" i="23"/>
  <c r="K140" i="23"/>
  <c r="J140" i="23"/>
  <c r="I140" i="23"/>
  <c r="H140" i="23"/>
  <c r="G140" i="23"/>
  <c r="F140" i="23"/>
  <c r="E140" i="23"/>
  <c r="D140" i="23"/>
  <c r="C140" i="23"/>
  <c r="B140" i="23"/>
  <c r="P139" i="23"/>
  <c r="O139" i="23"/>
  <c r="N139" i="23"/>
  <c r="M139" i="23"/>
  <c r="L139" i="23"/>
  <c r="K139" i="23"/>
  <c r="J139" i="23"/>
  <c r="I139" i="23"/>
  <c r="H139" i="23"/>
  <c r="G139" i="23"/>
  <c r="F139" i="23"/>
  <c r="E139" i="23"/>
  <c r="D139" i="23"/>
  <c r="C139" i="23"/>
  <c r="B139" i="23"/>
  <c r="P138" i="23"/>
  <c r="O138" i="23"/>
  <c r="N138" i="23"/>
  <c r="M138" i="23"/>
  <c r="L138" i="23"/>
  <c r="K138" i="23"/>
  <c r="J138" i="23"/>
  <c r="I138" i="23"/>
  <c r="H138" i="23"/>
  <c r="G138" i="23"/>
  <c r="F138" i="23"/>
  <c r="E138" i="23"/>
  <c r="D138" i="23"/>
  <c r="C138" i="23"/>
  <c r="B138" i="23"/>
  <c r="P137" i="23"/>
  <c r="O137" i="23"/>
  <c r="N137" i="23"/>
  <c r="M137" i="23"/>
  <c r="L137" i="23"/>
  <c r="K137" i="23"/>
  <c r="J137" i="23"/>
  <c r="I137" i="23"/>
  <c r="H137" i="23"/>
  <c r="G137" i="23"/>
  <c r="F137" i="23"/>
  <c r="E137" i="23"/>
  <c r="D137" i="23"/>
  <c r="C137" i="23"/>
  <c r="B137" i="23"/>
  <c r="P136" i="23"/>
  <c r="O136" i="23"/>
  <c r="N136" i="23"/>
  <c r="M136" i="23"/>
  <c r="L136" i="23"/>
  <c r="K136" i="23"/>
  <c r="J136" i="23"/>
  <c r="I136" i="23"/>
  <c r="H136" i="23"/>
  <c r="G136" i="23"/>
  <c r="F136" i="23"/>
  <c r="E136" i="23"/>
  <c r="D136" i="23"/>
  <c r="C136" i="23"/>
  <c r="B136" i="23"/>
  <c r="P135" i="23"/>
  <c r="O135" i="23"/>
  <c r="N135" i="23"/>
  <c r="M135" i="23"/>
  <c r="L135" i="23"/>
  <c r="K135" i="23"/>
  <c r="J135" i="23"/>
  <c r="I135" i="23"/>
  <c r="H135" i="23"/>
  <c r="G135" i="23"/>
  <c r="F135" i="23"/>
  <c r="E135" i="23"/>
  <c r="D135" i="23"/>
  <c r="C135" i="23"/>
  <c r="B135" i="23"/>
  <c r="P134" i="23"/>
  <c r="O134" i="23"/>
  <c r="N134" i="23"/>
  <c r="M134" i="23"/>
  <c r="L134" i="23"/>
  <c r="K134" i="23"/>
  <c r="J134" i="23"/>
  <c r="I134" i="23"/>
  <c r="H134" i="23"/>
  <c r="G134" i="23"/>
  <c r="F134" i="23"/>
  <c r="E134" i="23"/>
  <c r="D134" i="23"/>
  <c r="C134" i="23"/>
  <c r="B134" i="23"/>
  <c r="P133" i="23"/>
  <c r="O133" i="23"/>
  <c r="N133" i="23"/>
  <c r="M133" i="23"/>
  <c r="L133" i="23"/>
  <c r="K133" i="23"/>
  <c r="J133" i="23"/>
  <c r="I133" i="23"/>
  <c r="H133" i="23"/>
  <c r="G133" i="23"/>
  <c r="F133" i="23"/>
  <c r="E133" i="23"/>
  <c r="D133" i="23"/>
  <c r="C133" i="23"/>
  <c r="B133" i="23"/>
  <c r="P132" i="23"/>
  <c r="O132" i="23"/>
  <c r="N132" i="23"/>
  <c r="M132" i="23"/>
  <c r="L132" i="23"/>
  <c r="K132" i="23"/>
  <c r="J132" i="23"/>
  <c r="I132" i="23"/>
  <c r="H132" i="23"/>
  <c r="G132" i="23"/>
  <c r="F132" i="23"/>
  <c r="E132" i="23"/>
  <c r="D132" i="23"/>
  <c r="C132" i="23"/>
  <c r="B132" i="23"/>
  <c r="P131" i="23"/>
  <c r="O131" i="23"/>
  <c r="N131" i="23"/>
  <c r="M131" i="23"/>
  <c r="L131" i="23"/>
  <c r="K131" i="23"/>
  <c r="J131" i="23"/>
  <c r="I131" i="23"/>
  <c r="H131" i="23"/>
  <c r="G131" i="23"/>
  <c r="F131" i="23"/>
  <c r="E131" i="23"/>
  <c r="D131" i="23"/>
  <c r="C131" i="23"/>
  <c r="B131" i="23"/>
  <c r="P130" i="23"/>
  <c r="O130" i="23"/>
  <c r="N130" i="23"/>
  <c r="M130" i="23"/>
  <c r="L130" i="23"/>
  <c r="K130" i="23"/>
  <c r="J130" i="23"/>
  <c r="I130" i="23"/>
  <c r="H130" i="23"/>
  <c r="G130" i="23"/>
  <c r="F130" i="23"/>
  <c r="E130" i="23"/>
  <c r="D130" i="23"/>
  <c r="C130" i="23"/>
  <c r="B130" i="23"/>
  <c r="P129" i="23"/>
  <c r="O129" i="23"/>
  <c r="N129" i="23"/>
  <c r="M129" i="23"/>
  <c r="L129" i="23"/>
  <c r="K129" i="23"/>
  <c r="J129" i="23"/>
  <c r="I129" i="23"/>
  <c r="H129" i="23"/>
  <c r="G129" i="23"/>
  <c r="F129" i="23"/>
  <c r="E129" i="23"/>
  <c r="D129" i="23"/>
  <c r="C129" i="23"/>
  <c r="B129" i="23"/>
  <c r="P128" i="23"/>
  <c r="O128" i="23"/>
  <c r="N128" i="23"/>
  <c r="M128" i="23"/>
  <c r="L128" i="23"/>
  <c r="K128" i="23"/>
  <c r="J128" i="23"/>
  <c r="I128" i="23"/>
  <c r="H128" i="23"/>
  <c r="G128" i="23"/>
  <c r="F128" i="23"/>
  <c r="E128" i="23"/>
  <c r="D128" i="23"/>
  <c r="C128" i="23"/>
  <c r="B128" i="23"/>
  <c r="P127" i="23"/>
  <c r="O127" i="23"/>
  <c r="N127" i="23"/>
  <c r="M127" i="23"/>
  <c r="L127" i="23"/>
  <c r="K127" i="23"/>
  <c r="J127" i="23"/>
  <c r="I127" i="23"/>
  <c r="H127" i="23"/>
  <c r="G127" i="23"/>
  <c r="F127" i="23"/>
  <c r="E127" i="23"/>
  <c r="D127" i="23"/>
  <c r="C127" i="23"/>
  <c r="B127" i="23"/>
  <c r="P126" i="23"/>
  <c r="O126" i="23"/>
  <c r="N126" i="23"/>
  <c r="M126" i="23"/>
  <c r="L126" i="23"/>
  <c r="K126" i="23"/>
  <c r="J126" i="23"/>
  <c r="I126" i="23"/>
  <c r="H126" i="23"/>
  <c r="G126" i="23"/>
  <c r="F126" i="23"/>
  <c r="E126" i="23"/>
  <c r="D126" i="23"/>
  <c r="C126" i="23"/>
  <c r="B126" i="23"/>
  <c r="P125" i="23"/>
  <c r="O125" i="23"/>
  <c r="N125" i="23"/>
  <c r="M125" i="23"/>
  <c r="L125" i="23"/>
  <c r="K125" i="23"/>
  <c r="J125" i="23"/>
  <c r="I125" i="23"/>
  <c r="H125" i="23"/>
  <c r="G125" i="23"/>
  <c r="F125" i="23"/>
  <c r="E125" i="23"/>
  <c r="D125" i="23"/>
  <c r="C125" i="23"/>
  <c r="B125" i="23"/>
  <c r="P124" i="23"/>
  <c r="O124" i="23"/>
  <c r="N124" i="23"/>
  <c r="M124" i="23"/>
  <c r="L124" i="23"/>
  <c r="K124" i="23"/>
  <c r="J124" i="23"/>
  <c r="I124" i="23"/>
  <c r="H124" i="23"/>
  <c r="G124" i="23"/>
  <c r="F124" i="23"/>
  <c r="E124" i="23"/>
  <c r="D124" i="23"/>
  <c r="C124" i="23"/>
  <c r="B124" i="23"/>
  <c r="P123" i="23"/>
  <c r="O123" i="23"/>
  <c r="N123" i="23"/>
  <c r="M123" i="23"/>
  <c r="L123" i="23"/>
  <c r="K123" i="23"/>
  <c r="J123" i="23"/>
  <c r="I123" i="23"/>
  <c r="H123" i="23"/>
  <c r="G123" i="23"/>
  <c r="F123" i="23"/>
  <c r="E123" i="23"/>
  <c r="D123" i="23"/>
  <c r="C123" i="23"/>
  <c r="B123" i="23"/>
  <c r="P122" i="23"/>
  <c r="O122" i="23"/>
  <c r="N122" i="23"/>
  <c r="M122" i="23"/>
  <c r="L122" i="23"/>
  <c r="K122" i="23"/>
  <c r="J122" i="23"/>
  <c r="I122" i="23"/>
  <c r="H122" i="23"/>
  <c r="G122" i="23"/>
  <c r="F122" i="23"/>
  <c r="E122" i="23"/>
  <c r="D122" i="23"/>
  <c r="C122" i="23"/>
  <c r="B122" i="23"/>
  <c r="P121" i="23"/>
  <c r="O121" i="23"/>
  <c r="N121" i="23"/>
  <c r="M121" i="23"/>
  <c r="L121" i="23"/>
  <c r="K121" i="23"/>
  <c r="J121" i="23"/>
  <c r="I121" i="23"/>
  <c r="H121" i="23"/>
  <c r="G121" i="23"/>
  <c r="F121" i="23"/>
  <c r="E121" i="23"/>
  <c r="D121" i="23"/>
  <c r="C121" i="23"/>
  <c r="B121" i="23"/>
  <c r="P120" i="23"/>
  <c r="O120" i="23"/>
  <c r="N120" i="23"/>
  <c r="M120" i="23"/>
  <c r="L120" i="23"/>
  <c r="K120" i="23"/>
  <c r="J120" i="23"/>
  <c r="I120" i="23"/>
  <c r="H120" i="23"/>
  <c r="G120" i="23"/>
  <c r="F120" i="23"/>
  <c r="E120" i="23"/>
  <c r="D120" i="23"/>
  <c r="C120" i="23"/>
  <c r="B120" i="23"/>
  <c r="P119" i="23"/>
  <c r="O119" i="23"/>
  <c r="N119" i="23"/>
  <c r="M119" i="23"/>
  <c r="L119" i="23"/>
  <c r="K119" i="23"/>
  <c r="J119" i="23"/>
  <c r="I119" i="23"/>
  <c r="H119" i="23"/>
  <c r="G119" i="23"/>
  <c r="F119" i="23"/>
  <c r="E119" i="23"/>
  <c r="D119" i="23"/>
  <c r="C119" i="23"/>
  <c r="B119" i="23"/>
  <c r="P118" i="23"/>
  <c r="O118" i="23"/>
  <c r="N118" i="23"/>
  <c r="M118" i="23"/>
  <c r="L118" i="23"/>
  <c r="K118" i="23"/>
  <c r="J118" i="23"/>
  <c r="I118" i="23"/>
  <c r="H118" i="23"/>
  <c r="G118" i="23"/>
  <c r="F118" i="23"/>
  <c r="E118" i="23"/>
  <c r="D118" i="23"/>
  <c r="C118" i="23"/>
  <c r="B118" i="23"/>
  <c r="P117" i="23"/>
  <c r="O117" i="23"/>
  <c r="N117" i="23"/>
  <c r="M117" i="23"/>
  <c r="L117" i="23"/>
  <c r="K117" i="23"/>
  <c r="J117" i="23"/>
  <c r="I117" i="23"/>
  <c r="H117" i="23"/>
  <c r="G117" i="23"/>
  <c r="F117" i="23"/>
  <c r="E117" i="23"/>
  <c r="D117" i="23"/>
  <c r="C117" i="23"/>
  <c r="B117" i="23"/>
  <c r="P116" i="23"/>
  <c r="O116" i="23"/>
  <c r="N116" i="23"/>
  <c r="M116" i="23"/>
  <c r="L116" i="23"/>
  <c r="K116" i="23"/>
  <c r="J116" i="23"/>
  <c r="I116" i="23"/>
  <c r="H116" i="23"/>
  <c r="G116" i="23"/>
  <c r="F116" i="23"/>
  <c r="E116" i="23"/>
  <c r="D116" i="23"/>
  <c r="C116" i="23"/>
  <c r="B116" i="23"/>
  <c r="P115" i="23"/>
  <c r="O115" i="23"/>
  <c r="N115" i="23"/>
  <c r="M115" i="23"/>
  <c r="L115" i="23"/>
  <c r="K115" i="23"/>
  <c r="J115" i="23"/>
  <c r="I115" i="23"/>
  <c r="H115" i="23"/>
  <c r="G115" i="23"/>
  <c r="F115" i="23"/>
  <c r="E115" i="23"/>
  <c r="D115" i="23"/>
  <c r="C115" i="23"/>
  <c r="B115" i="23"/>
  <c r="P114" i="23"/>
  <c r="O114" i="23"/>
  <c r="N114" i="23"/>
  <c r="M114" i="23"/>
  <c r="L114" i="23"/>
  <c r="K114" i="23"/>
  <c r="J114" i="23"/>
  <c r="I114" i="23"/>
  <c r="H114" i="23"/>
  <c r="G114" i="23"/>
  <c r="F114" i="23"/>
  <c r="E114" i="23"/>
  <c r="D114" i="23"/>
  <c r="C114" i="23"/>
  <c r="B114" i="23"/>
  <c r="P113" i="23"/>
  <c r="O113" i="23"/>
  <c r="N113" i="23"/>
  <c r="M113" i="23"/>
  <c r="L113" i="23"/>
  <c r="K113" i="23"/>
  <c r="J113" i="23"/>
  <c r="I113" i="23"/>
  <c r="H113" i="23"/>
  <c r="G113" i="23"/>
  <c r="F113" i="23"/>
  <c r="E113" i="23"/>
  <c r="D113" i="23"/>
  <c r="C113" i="23"/>
  <c r="B113" i="23"/>
  <c r="P112" i="23"/>
  <c r="O112" i="23"/>
  <c r="N112" i="23"/>
  <c r="M112" i="23"/>
  <c r="L112" i="23"/>
  <c r="K112" i="23"/>
  <c r="J112" i="23"/>
  <c r="I112" i="23"/>
  <c r="H112" i="23"/>
  <c r="G112" i="23"/>
  <c r="F112" i="23"/>
  <c r="E112" i="23"/>
  <c r="D112" i="23"/>
  <c r="C112" i="23"/>
  <c r="B112" i="23"/>
  <c r="P111" i="23"/>
  <c r="O111" i="23"/>
  <c r="N111" i="23"/>
  <c r="M111" i="23"/>
  <c r="L111" i="23"/>
  <c r="K111" i="23"/>
  <c r="J111" i="23"/>
  <c r="I111" i="23"/>
  <c r="H111" i="23"/>
  <c r="G111" i="23"/>
  <c r="F111" i="23"/>
  <c r="E111" i="23"/>
  <c r="D111" i="23"/>
  <c r="C111" i="23"/>
  <c r="B111" i="23"/>
  <c r="P110" i="23"/>
  <c r="O110" i="23"/>
  <c r="N110" i="23"/>
  <c r="M110" i="23"/>
  <c r="L110" i="23"/>
  <c r="K110" i="23"/>
  <c r="J110" i="23"/>
  <c r="I110" i="23"/>
  <c r="H110" i="23"/>
  <c r="G110" i="23"/>
  <c r="F110" i="23"/>
  <c r="E110" i="23"/>
  <c r="D110" i="23"/>
  <c r="C110" i="23"/>
  <c r="B110" i="23"/>
  <c r="P109" i="23"/>
  <c r="O109" i="23"/>
  <c r="N109" i="23"/>
  <c r="M109" i="23"/>
  <c r="L109" i="23"/>
  <c r="K109" i="23"/>
  <c r="J109" i="23"/>
  <c r="I109" i="23"/>
  <c r="H109" i="23"/>
  <c r="G109" i="23"/>
  <c r="F109" i="23"/>
  <c r="E109" i="23"/>
  <c r="D109" i="23"/>
  <c r="C109" i="23"/>
  <c r="B109" i="23"/>
  <c r="P108" i="23"/>
  <c r="O108" i="23"/>
  <c r="N108" i="23"/>
  <c r="M108" i="23"/>
  <c r="L108" i="23"/>
  <c r="K108" i="23"/>
  <c r="J108" i="23"/>
  <c r="I108" i="23"/>
  <c r="H108" i="23"/>
  <c r="G108" i="23"/>
  <c r="F108" i="23"/>
  <c r="E108" i="23"/>
  <c r="D108" i="23"/>
  <c r="C108" i="23"/>
  <c r="B108" i="23"/>
  <c r="P107" i="23"/>
  <c r="O107" i="23"/>
  <c r="N107" i="23"/>
  <c r="M107" i="23"/>
  <c r="L107" i="23"/>
  <c r="K107" i="23"/>
  <c r="J107" i="23"/>
  <c r="I107" i="23"/>
  <c r="H107" i="23"/>
  <c r="G107" i="23"/>
  <c r="F107" i="23"/>
  <c r="E107" i="23"/>
  <c r="D107" i="23"/>
  <c r="C107" i="23"/>
  <c r="B107" i="23"/>
  <c r="P106" i="23"/>
  <c r="O106" i="23"/>
  <c r="N106" i="23"/>
  <c r="M106" i="23"/>
  <c r="L106" i="23"/>
  <c r="K106" i="23"/>
  <c r="J106" i="23"/>
  <c r="I106" i="23"/>
  <c r="H106" i="23"/>
  <c r="G106" i="23"/>
  <c r="F106" i="23"/>
  <c r="E106" i="23"/>
  <c r="D106" i="23"/>
  <c r="C106" i="23"/>
  <c r="B106" i="23"/>
  <c r="P105" i="23"/>
  <c r="O105" i="23"/>
  <c r="N105" i="23"/>
  <c r="M105" i="23"/>
  <c r="L105" i="23"/>
  <c r="K105" i="23"/>
  <c r="J105" i="23"/>
  <c r="I105" i="23"/>
  <c r="H105" i="23"/>
  <c r="G105" i="23"/>
  <c r="F105" i="23"/>
  <c r="E105" i="23"/>
  <c r="D105" i="23"/>
  <c r="C105" i="23"/>
  <c r="B105" i="23"/>
  <c r="P104" i="23"/>
  <c r="O104" i="23"/>
  <c r="N104" i="23"/>
  <c r="M104" i="23"/>
  <c r="L104" i="23"/>
  <c r="K104" i="23"/>
  <c r="J104" i="23"/>
  <c r="I104" i="23"/>
  <c r="H104" i="23"/>
  <c r="G104" i="23"/>
  <c r="F104" i="23"/>
  <c r="E104" i="23"/>
  <c r="D104" i="23"/>
  <c r="C104" i="23"/>
  <c r="B104" i="23"/>
  <c r="P103" i="23"/>
  <c r="O103" i="23"/>
  <c r="N103" i="23"/>
  <c r="M103" i="23"/>
  <c r="L103" i="23"/>
  <c r="K103" i="23"/>
  <c r="J103" i="23"/>
  <c r="I103" i="23"/>
  <c r="H103" i="23"/>
  <c r="G103" i="23"/>
  <c r="F103" i="23"/>
  <c r="E103" i="23"/>
  <c r="D103" i="23"/>
  <c r="C103" i="23"/>
  <c r="B103" i="23"/>
  <c r="P102" i="23"/>
  <c r="O102" i="23"/>
  <c r="N102" i="23"/>
  <c r="M102" i="23"/>
  <c r="L102" i="23"/>
  <c r="K102" i="23"/>
  <c r="J102" i="23"/>
  <c r="I102" i="23"/>
  <c r="H102" i="23"/>
  <c r="G102" i="23"/>
  <c r="F102" i="23"/>
  <c r="E102" i="23"/>
  <c r="D102" i="23"/>
  <c r="C102" i="23"/>
  <c r="B102" i="23"/>
  <c r="P101" i="23"/>
  <c r="O101" i="23"/>
  <c r="N101" i="23"/>
  <c r="M101" i="23"/>
  <c r="L101" i="23"/>
  <c r="K101" i="23"/>
  <c r="J101" i="23"/>
  <c r="I101" i="23"/>
  <c r="H101" i="23"/>
  <c r="G101" i="23"/>
  <c r="F101" i="23"/>
  <c r="E101" i="23"/>
  <c r="D101" i="23"/>
  <c r="C101" i="23"/>
  <c r="B101" i="23"/>
  <c r="P100" i="23"/>
  <c r="O100" i="23"/>
  <c r="N100" i="23"/>
  <c r="M100" i="23"/>
  <c r="L100" i="23"/>
  <c r="K100" i="23"/>
  <c r="J100" i="23"/>
  <c r="I100" i="23"/>
  <c r="H100" i="23"/>
  <c r="G100" i="23"/>
  <c r="F100" i="23"/>
  <c r="E100" i="23"/>
  <c r="D100" i="23"/>
  <c r="C100" i="23"/>
  <c r="B100" i="23"/>
  <c r="P99" i="23"/>
  <c r="O99" i="23"/>
  <c r="N99" i="23"/>
  <c r="M99" i="23"/>
  <c r="L99" i="23"/>
  <c r="K99" i="23"/>
  <c r="J99" i="23"/>
  <c r="I99" i="23"/>
  <c r="H99" i="23"/>
  <c r="G99" i="23"/>
  <c r="F99" i="23"/>
  <c r="E99" i="23"/>
  <c r="D99" i="23"/>
  <c r="C99" i="23"/>
  <c r="B99" i="23"/>
  <c r="P98" i="23"/>
  <c r="O98" i="23"/>
  <c r="N98" i="23"/>
  <c r="M98" i="23"/>
  <c r="L98" i="23"/>
  <c r="K98" i="23"/>
  <c r="J98" i="23"/>
  <c r="I98" i="23"/>
  <c r="H98" i="23"/>
  <c r="G98" i="23"/>
  <c r="F98" i="23"/>
  <c r="E98" i="23"/>
  <c r="D98" i="23"/>
  <c r="C98" i="23"/>
  <c r="B98" i="23"/>
  <c r="P97" i="23"/>
  <c r="O97" i="23"/>
  <c r="N97" i="23"/>
  <c r="M97" i="23"/>
  <c r="L97" i="23"/>
  <c r="K97" i="23"/>
  <c r="J97" i="23"/>
  <c r="I97" i="23"/>
  <c r="H97" i="23"/>
  <c r="G97" i="23"/>
  <c r="F97" i="23"/>
  <c r="E97" i="23"/>
  <c r="D97" i="23"/>
  <c r="C97" i="23"/>
  <c r="B97" i="23"/>
  <c r="P96" i="23"/>
  <c r="O96" i="23"/>
  <c r="N96" i="23"/>
  <c r="M96" i="23"/>
  <c r="L96" i="23"/>
  <c r="K96" i="23"/>
  <c r="J96" i="23"/>
  <c r="I96" i="23"/>
  <c r="H96" i="23"/>
  <c r="G96" i="23"/>
  <c r="F96" i="23"/>
  <c r="E96" i="23"/>
  <c r="D96" i="23"/>
  <c r="C96" i="23"/>
  <c r="B96" i="23"/>
  <c r="P95" i="23"/>
  <c r="O95" i="23"/>
  <c r="N95" i="23"/>
  <c r="M95" i="23"/>
  <c r="L95" i="23"/>
  <c r="K95" i="23"/>
  <c r="J95" i="23"/>
  <c r="I95" i="23"/>
  <c r="H95" i="23"/>
  <c r="G95" i="23"/>
  <c r="F95" i="23"/>
  <c r="E95" i="23"/>
  <c r="D95" i="23"/>
  <c r="C95" i="23"/>
  <c r="B95" i="23"/>
  <c r="P94" i="23"/>
  <c r="O94" i="23"/>
  <c r="N94" i="23"/>
  <c r="M94" i="23"/>
  <c r="L94" i="23"/>
  <c r="K94" i="23"/>
  <c r="J94" i="23"/>
  <c r="I94" i="23"/>
  <c r="H94" i="23"/>
  <c r="G94" i="23"/>
  <c r="F94" i="23"/>
  <c r="E94" i="23"/>
  <c r="D94" i="23"/>
  <c r="C94" i="23"/>
  <c r="B94" i="23"/>
  <c r="P93" i="23"/>
  <c r="O93" i="23"/>
  <c r="N93" i="23"/>
  <c r="M93" i="23"/>
  <c r="L93" i="23"/>
  <c r="K93" i="23"/>
  <c r="J93" i="23"/>
  <c r="I93" i="23"/>
  <c r="H93" i="23"/>
  <c r="G93" i="23"/>
  <c r="F93" i="23"/>
  <c r="E93" i="23"/>
  <c r="D93" i="23"/>
  <c r="C93" i="23"/>
  <c r="B93" i="23"/>
  <c r="P92" i="23"/>
  <c r="O92" i="23"/>
  <c r="N92" i="23"/>
  <c r="M92" i="23"/>
  <c r="L92" i="23"/>
  <c r="K92" i="23"/>
  <c r="J92" i="23"/>
  <c r="I92" i="23"/>
  <c r="H92" i="23"/>
  <c r="G92" i="23"/>
  <c r="F92" i="23"/>
  <c r="E92" i="23"/>
  <c r="D92" i="23"/>
  <c r="C92" i="23"/>
  <c r="B92" i="23"/>
  <c r="P91" i="23"/>
  <c r="O91" i="23"/>
  <c r="N91" i="23"/>
  <c r="M91" i="23"/>
  <c r="L91" i="23"/>
  <c r="K91" i="23"/>
  <c r="J91" i="23"/>
  <c r="I91" i="23"/>
  <c r="H91" i="23"/>
  <c r="G91" i="23"/>
  <c r="F91" i="23"/>
  <c r="E91" i="23"/>
  <c r="D91" i="23"/>
  <c r="C91" i="23"/>
  <c r="B91" i="23"/>
  <c r="P90" i="23"/>
  <c r="O90" i="23"/>
  <c r="N90" i="23"/>
  <c r="M90" i="23"/>
  <c r="L90" i="23"/>
  <c r="K90" i="23"/>
  <c r="J90" i="23"/>
  <c r="I90" i="23"/>
  <c r="H90" i="23"/>
  <c r="G90" i="23"/>
  <c r="F90" i="23"/>
  <c r="E90" i="23"/>
  <c r="D90" i="23"/>
  <c r="C90" i="23"/>
  <c r="B90" i="23"/>
  <c r="P89" i="23"/>
  <c r="O89" i="23"/>
  <c r="N89" i="23"/>
  <c r="M89" i="23"/>
  <c r="L89" i="23"/>
  <c r="K89" i="23"/>
  <c r="J89" i="23"/>
  <c r="I89" i="23"/>
  <c r="H89" i="23"/>
  <c r="G89" i="23"/>
  <c r="F89" i="23"/>
  <c r="E89" i="23"/>
  <c r="D89" i="23"/>
  <c r="C89" i="23"/>
  <c r="B89" i="23"/>
  <c r="P88" i="23"/>
  <c r="O88" i="23"/>
  <c r="N88" i="23"/>
  <c r="M88" i="23"/>
  <c r="L88" i="23"/>
  <c r="K88" i="23"/>
  <c r="J88" i="23"/>
  <c r="I88" i="23"/>
  <c r="H88" i="23"/>
  <c r="G88" i="23"/>
  <c r="F88" i="23"/>
  <c r="E88" i="23"/>
  <c r="D88" i="23"/>
  <c r="C88" i="23"/>
  <c r="B88" i="23"/>
  <c r="P87" i="23"/>
  <c r="O87" i="23"/>
  <c r="N87" i="23"/>
  <c r="M87" i="23"/>
  <c r="L87" i="23"/>
  <c r="K87" i="23"/>
  <c r="J87" i="23"/>
  <c r="I87" i="23"/>
  <c r="H87" i="23"/>
  <c r="G87" i="23"/>
  <c r="F87" i="23"/>
  <c r="E87" i="23"/>
  <c r="D87" i="23"/>
  <c r="C87" i="23"/>
  <c r="B87" i="23"/>
  <c r="P86" i="23"/>
  <c r="O86" i="23"/>
  <c r="N86" i="23"/>
  <c r="M86" i="23"/>
  <c r="L86" i="23"/>
  <c r="K86" i="23"/>
  <c r="J86" i="23"/>
  <c r="I86" i="23"/>
  <c r="H86" i="23"/>
  <c r="G86" i="23"/>
  <c r="F86" i="23"/>
  <c r="E86" i="23"/>
  <c r="D86" i="23"/>
  <c r="C86" i="23"/>
  <c r="B86" i="23"/>
  <c r="P85" i="23"/>
  <c r="O85" i="23"/>
  <c r="N85" i="23"/>
  <c r="M85" i="23"/>
  <c r="L85" i="23"/>
  <c r="K85" i="23"/>
  <c r="J85" i="23"/>
  <c r="I85" i="23"/>
  <c r="H85" i="23"/>
  <c r="G85" i="23"/>
  <c r="F85" i="23"/>
  <c r="E85" i="23"/>
  <c r="D85" i="23"/>
  <c r="C85" i="23"/>
  <c r="B85" i="23"/>
  <c r="P84" i="23"/>
  <c r="O84" i="23"/>
  <c r="N84" i="23"/>
  <c r="M84" i="23"/>
  <c r="L84" i="23"/>
  <c r="K84" i="23"/>
  <c r="J84" i="23"/>
  <c r="I84" i="23"/>
  <c r="H84" i="23"/>
  <c r="G84" i="23"/>
  <c r="F84" i="23"/>
  <c r="E84" i="23"/>
  <c r="D84" i="23"/>
  <c r="C84" i="23"/>
  <c r="B84" i="23"/>
  <c r="P83" i="23"/>
  <c r="O83" i="23"/>
  <c r="N83" i="23"/>
  <c r="M83" i="23"/>
  <c r="L83" i="23"/>
  <c r="K83" i="23"/>
  <c r="J83" i="23"/>
  <c r="I83" i="23"/>
  <c r="H83" i="23"/>
  <c r="G83" i="23"/>
  <c r="F83" i="23"/>
  <c r="E83" i="23"/>
  <c r="D83" i="23"/>
  <c r="C83" i="23"/>
  <c r="B83" i="23"/>
  <c r="P82" i="23"/>
  <c r="O82" i="23"/>
  <c r="N82" i="23"/>
  <c r="M82" i="23"/>
  <c r="L82" i="23"/>
  <c r="K82" i="23"/>
  <c r="J82" i="23"/>
  <c r="I82" i="23"/>
  <c r="H82" i="23"/>
  <c r="G82" i="23"/>
  <c r="F82" i="23"/>
  <c r="E82" i="23"/>
  <c r="D82" i="23"/>
  <c r="C82" i="23"/>
  <c r="B82" i="23"/>
  <c r="P81" i="23"/>
  <c r="O81" i="23"/>
  <c r="N81" i="23"/>
  <c r="M81" i="23"/>
  <c r="L81" i="23"/>
  <c r="K81" i="23"/>
  <c r="J81" i="23"/>
  <c r="I81" i="23"/>
  <c r="H81" i="23"/>
  <c r="G81" i="23"/>
  <c r="F81" i="23"/>
  <c r="E81" i="23"/>
  <c r="D81" i="23"/>
  <c r="C81" i="23"/>
  <c r="B81" i="23"/>
  <c r="P80" i="23"/>
  <c r="O80" i="23"/>
  <c r="N80" i="23"/>
  <c r="M80" i="23"/>
  <c r="L80" i="23"/>
  <c r="K80" i="23"/>
  <c r="J80" i="23"/>
  <c r="I80" i="23"/>
  <c r="H80" i="23"/>
  <c r="G80" i="23"/>
  <c r="F80" i="23"/>
  <c r="E80" i="23"/>
  <c r="D80" i="23"/>
  <c r="C80" i="23"/>
  <c r="B80" i="23"/>
  <c r="P79" i="23"/>
  <c r="O79" i="23"/>
  <c r="N79" i="23"/>
  <c r="M79" i="23"/>
  <c r="L79" i="23"/>
  <c r="K79" i="23"/>
  <c r="J79" i="23"/>
  <c r="I79" i="23"/>
  <c r="H79" i="23"/>
  <c r="G79" i="23"/>
  <c r="F79" i="23"/>
  <c r="E79" i="23"/>
  <c r="D79" i="23"/>
  <c r="C79" i="23"/>
  <c r="B79" i="23"/>
  <c r="P78" i="23"/>
  <c r="O78" i="23"/>
  <c r="N78" i="23"/>
  <c r="M78" i="23"/>
  <c r="L78" i="23"/>
  <c r="K78" i="23"/>
  <c r="J78" i="23"/>
  <c r="I78" i="23"/>
  <c r="H78" i="23"/>
  <c r="G78" i="23"/>
  <c r="F78" i="23"/>
  <c r="E78" i="23"/>
  <c r="D78" i="23"/>
  <c r="C78" i="23"/>
  <c r="B78" i="23"/>
  <c r="P77" i="23"/>
  <c r="O77" i="23"/>
  <c r="N77" i="23"/>
  <c r="M77" i="23"/>
  <c r="L77" i="23"/>
  <c r="K77" i="23"/>
  <c r="J77" i="23"/>
  <c r="I77" i="23"/>
  <c r="H77" i="23"/>
  <c r="G77" i="23"/>
  <c r="F77" i="23"/>
  <c r="E77" i="23"/>
  <c r="D77" i="23"/>
  <c r="C77" i="23"/>
  <c r="B77" i="23"/>
  <c r="P76" i="23"/>
  <c r="O76" i="23"/>
  <c r="N76" i="23"/>
  <c r="M76" i="23"/>
  <c r="L76" i="23"/>
  <c r="K76" i="23"/>
  <c r="J76" i="23"/>
  <c r="I76" i="23"/>
  <c r="H76" i="23"/>
  <c r="G76" i="23"/>
  <c r="F76" i="23"/>
  <c r="E76" i="23"/>
  <c r="D76" i="23"/>
  <c r="C76" i="23"/>
  <c r="B76" i="23"/>
  <c r="P75" i="23"/>
  <c r="O75" i="23"/>
  <c r="N75" i="23"/>
  <c r="M75" i="23"/>
  <c r="L75" i="23"/>
  <c r="K75" i="23"/>
  <c r="J75" i="23"/>
  <c r="I75" i="23"/>
  <c r="H75" i="23"/>
  <c r="G75" i="23"/>
  <c r="F75" i="23"/>
  <c r="E75" i="23"/>
  <c r="D75" i="23"/>
  <c r="C75" i="23"/>
  <c r="B75" i="23"/>
  <c r="P74" i="23"/>
  <c r="O74" i="23"/>
  <c r="N74" i="23"/>
  <c r="M74" i="23"/>
  <c r="L74" i="23"/>
  <c r="K74" i="23"/>
  <c r="J74" i="23"/>
  <c r="I74" i="23"/>
  <c r="H74" i="23"/>
  <c r="G74" i="23"/>
  <c r="F74" i="23"/>
  <c r="E74" i="23"/>
  <c r="D74" i="23"/>
  <c r="C74" i="23"/>
  <c r="B74" i="23"/>
  <c r="P73" i="23"/>
  <c r="O73" i="23"/>
  <c r="N73" i="23"/>
  <c r="M73" i="23"/>
  <c r="L73" i="23"/>
  <c r="K73" i="23"/>
  <c r="J73" i="23"/>
  <c r="I73" i="23"/>
  <c r="H73" i="23"/>
  <c r="G73" i="23"/>
  <c r="F73" i="23"/>
  <c r="E73" i="23"/>
  <c r="D73" i="23"/>
  <c r="C73" i="23"/>
  <c r="B73" i="23"/>
  <c r="P72" i="23"/>
  <c r="O72" i="23"/>
  <c r="N72" i="23"/>
  <c r="M72" i="23"/>
  <c r="L72" i="23"/>
  <c r="K72" i="23"/>
  <c r="J72" i="23"/>
  <c r="I72" i="23"/>
  <c r="H72" i="23"/>
  <c r="G72" i="23"/>
  <c r="F72" i="23"/>
  <c r="E72" i="23"/>
  <c r="D72" i="23"/>
  <c r="C72" i="23"/>
  <c r="B72" i="23"/>
  <c r="P71" i="23"/>
  <c r="O71" i="23"/>
  <c r="N71" i="23"/>
  <c r="M71" i="23"/>
  <c r="L71" i="23"/>
  <c r="K71" i="23"/>
  <c r="J71" i="23"/>
  <c r="I71" i="23"/>
  <c r="H71" i="23"/>
  <c r="G71" i="23"/>
  <c r="F71" i="23"/>
  <c r="E71" i="23"/>
  <c r="D71" i="23"/>
  <c r="C71" i="23"/>
  <c r="B71" i="23"/>
  <c r="P70" i="23"/>
  <c r="O70" i="23"/>
  <c r="N70" i="23"/>
  <c r="M70" i="23"/>
  <c r="L70" i="23"/>
  <c r="K70" i="23"/>
  <c r="J70" i="23"/>
  <c r="I70" i="23"/>
  <c r="H70" i="23"/>
  <c r="G70" i="23"/>
  <c r="F70" i="23"/>
  <c r="E70" i="23"/>
  <c r="D70" i="23"/>
  <c r="C70" i="23"/>
  <c r="B70" i="23"/>
  <c r="P69" i="23"/>
  <c r="O69" i="23"/>
  <c r="N69" i="23"/>
  <c r="M69" i="23"/>
  <c r="L69" i="23"/>
  <c r="K69" i="23"/>
  <c r="J69" i="23"/>
  <c r="I69" i="23"/>
  <c r="H69" i="23"/>
  <c r="G69" i="23"/>
  <c r="F69" i="23"/>
  <c r="E69" i="23"/>
  <c r="D69" i="23"/>
  <c r="C69" i="23"/>
  <c r="B69" i="23"/>
  <c r="P68" i="23"/>
  <c r="O68" i="23"/>
  <c r="N68" i="23"/>
  <c r="M68" i="23"/>
  <c r="L68" i="23"/>
  <c r="K68" i="23"/>
  <c r="J68" i="23"/>
  <c r="I68" i="23"/>
  <c r="H68" i="23"/>
  <c r="G68" i="23"/>
  <c r="F68" i="23"/>
  <c r="E68" i="23"/>
  <c r="D68" i="23"/>
  <c r="C68" i="23"/>
  <c r="B68" i="23"/>
  <c r="P67" i="23"/>
  <c r="O67" i="23"/>
  <c r="N67" i="23"/>
  <c r="M67" i="23"/>
  <c r="L67" i="23"/>
  <c r="K67" i="23"/>
  <c r="J67" i="23"/>
  <c r="I67" i="23"/>
  <c r="H67" i="23"/>
  <c r="G67" i="23"/>
  <c r="F67" i="23"/>
  <c r="E67" i="23"/>
  <c r="D67" i="23"/>
  <c r="C67" i="23"/>
  <c r="B67" i="23"/>
  <c r="P66" i="23"/>
  <c r="O66" i="23"/>
  <c r="N66" i="23"/>
  <c r="M66" i="23"/>
  <c r="L66" i="23"/>
  <c r="K66" i="23"/>
  <c r="J66" i="23"/>
  <c r="I66" i="23"/>
  <c r="H66" i="23"/>
  <c r="G66" i="23"/>
  <c r="F66" i="23"/>
  <c r="E66" i="23"/>
  <c r="D66" i="23"/>
  <c r="C66" i="23"/>
  <c r="B66" i="23"/>
  <c r="P65" i="23"/>
  <c r="O65" i="23"/>
  <c r="N65" i="23"/>
  <c r="M65" i="23"/>
  <c r="L65" i="23"/>
  <c r="K65" i="23"/>
  <c r="J65" i="23"/>
  <c r="I65" i="23"/>
  <c r="H65" i="23"/>
  <c r="G65" i="23"/>
  <c r="F65" i="23"/>
  <c r="E65" i="23"/>
  <c r="D65" i="23"/>
  <c r="C65" i="23"/>
  <c r="B65" i="23"/>
  <c r="P64" i="23"/>
  <c r="O64" i="23"/>
  <c r="N64" i="23"/>
  <c r="M64" i="23"/>
  <c r="L64" i="23"/>
  <c r="K64" i="23"/>
  <c r="J64" i="23"/>
  <c r="I64" i="23"/>
  <c r="H64" i="23"/>
  <c r="G64" i="23"/>
  <c r="F64" i="23"/>
  <c r="E64" i="23"/>
  <c r="D64" i="23"/>
  <c r="C64" i="23"/>
  <c r="B64" i="23"/>
  <c r="P63" i="23"/>
  <c r="O63" i="23"/>
  <c r="N63" i="23"/>
  <c r="M63" i="23"/>
  <c r="L63" i="23"/>
  <c r="K63" i="23"/>
  <c r="J63" i="23"/>
  <c r="I63" i="23"/>
  <c r="H63" i="23"/>
  <c r="G63" i="23"/>
  <c r="F63" i="23"/>
  <c r="E63" i="23"/>
  <c r="D63" i="23"/>
  <c r="C63" i="23"/>
  <c r="B63" i="23"/>
  <c r="P62" i="23"/>
  <c r="O62" i="23"/>
  <c r="N62" i="23"/>
  <c r="M62" i="23"/>
  <c r="L62" i="23"/>
  <c r="K62" i="23"/>
  <c r="J62" i="23"/>
  <c r="I62" i="23"/>
  <c r="H62" i="23"/>
  <c r="G62" i="23"/>
  <c r="F62" i="23"/>
  <c r="E62" i="23"/>
  <c r="D62" i="23"/>
  <c r="C62" i="23"/>
  <c r="B62" i="23"/>
  <c r="P61" i="23"/>
  <c r="O61" i="23"/>
  <c r="N61" i="23"/>
  <c r="M61" i="23"/>
  <c r="L61" i="23"/>
  <c r="K61" i="23"/>
  <c r="J61" i="23"/>
  <c r="I61" i="23"/>
  <c r="H61" i="23"/>
  <c r="G61" i="23"/>
  <c r="F61" i="23"/>
  <c r="E61" i="23"/>
  <c r="D61" i="23"/>
  <c r="C61" i="23"/>
  <c r="B61" i="23"/>
  <c r="P60" i="23"/>
  <c r="O60" i="23"/>
  <c r="N60" i="23"/>
  <c r="M60" i="23"/>
  <c r="L60" i="23"/>
  <c r="K60" i="23"/>
  <c r="J60" i="23"/>
  <c r="I60" i="23"/>
  <c r="H60" i="23"/>
  <c r="G60" i="23"/>
  <c r="F60" i="23"/>
  <c r="E60" i="23"/>
  <c r="D60" i="23"/>
  <c r="C60" i="23"/>
  <c r="B60" i="23"/>
  <c r="P59" i="23"/>
  <c r="O59" i="23"/>
  <c r="N59" i="23"/>
  <c r="M59" i="23"/>
  <c r="L59" i="23"/>
  <c r="K59" i="23"/>
  <c r="J59" i="23"/>
  <c r="I59" i="23"/>
  <c r="H59" i="23"/>
  <c r="G59" i="23"/>
  <c r="F59" i="23"/>
  <c r="E59" i="23"/>
  <c r="D59" i="23"/>
  <c r="C59" i="23"/>
  <c r="B59" i="23"/>
  <c r="P58" i="23"/>
  <c r="O58" i="23"/>
  <c r="N58" i="23"/>
  <c r="M58" i="23"/>
  <c r="L58" i="23"/>
  <c r="K58" i="23"/>
  <c r="J58" i="23"/>
  <c r="I58" i="23"/>
  <c r="H58" i="23"/>
  <c r="G58" i="23"/>
  <c r="F58" i="23"/>
  <c r="E58" i="23"/>
  <c r="D58" i="23"/>
  <c r="C58" i="23"/>
  <c r="B58" i="23"/>
  <c r="P57" i="23"/>
  <c r="O57" i="23"/>
  <c r="N57" i="23"/>
  <c r="M57" i="23"/>
  <c r="L57" i="23"/>
  <c r="K57" i="23"/>
  <c r="J57" i="23"/>
  <c r="I57" i="23"/>
  <c r="H57" i="23"/>
  <c r="G57" i="23"/>
  <c r="F57" i="23"/>
  <c r="E57" i="23"/>
  <c r="D57" i="23"/>
  <c r="C57" i="23"/>
  <c r="B57" i="23"/>
  <c r="P56" i="23"/>
  <c r="O56" i="23"/>
  <c r="N56" i="23"/>
  <c r="M56" i="23"/>
  <c r="L56" i="23"/>
  <c r="K56" i="23"/>
  <c r="J56" i="23"/>
  <c r="I56" i="23"/>
  <c r="H56" i="23"/>
  <c r="G56" i="23"/>
  <c r="F56" i="23"/>
  <c r="E56" i="23"/>
  <c r="D56" i="23"/>
  <c r="C56" i="23"/>
  <c r="B56" i="23"/>
  <c r="P55" i="23"/>
  <c r="O55" i="23"/>
  <c r="N55" i="23"/>
  <c r="M55" i="23"/>
  <c r="L55" i="23"/>
  <c r="K55" i="23"/>
  <c r="J55" i="23"/>
  <c r="I55" i="23"/>
  <c r="H55" i="23"/>
  <c r="G55" i="23"/>
  <c r="F55" i="23"/>
  <c r="E55" i="23"/>
  <c r="D55" i="23"/>
  <c r="C55" i="23"/>
  <c r="B55" i="23"/>
  <c r="P54" i="23"/>
  <c r="O54" i="23"/>
  <c r="N54" i="23"/>
  <c r="M54" i="23"/>
  <c r="L54" i="23"/>
  <c r="K54" i="23"/>
  <c r="J54" i="23"/>
  <c r="I54" i="23"/>
  <c r="H54" i="23"/>
  <c r="G54" i="23"/>
  <c r="F54" i="23"/>
  <c r="E54" i="23"/>
  <c r="D54" i="23"/>
  <c r="C54" i="23"/>
  <c r="B54" i="23"/>
  <c r="P53" i="23"/>
  <c r="O53" i="23"/>
  <c r="N53" i="23"/>
  <c r="M53" i="23"/>
  <c r="L53" i="23"/>
  <c r="K53" i="23"/>
  <c r="J53" i="23"/>
  <c r="I53" i="23"/>
  <c r="H53" i="23"/>
  <c r="G53" i="23"/>
  <c r="F53" i="23"/>
  <c r="E53" i="23"/>
  <c r="D53" i="23"/>
  <c r="C53" i="23"/>
  <c r="B53" i="23"/>
  <c r="P52" i="23"/>
  <c r="O52" i="23"/>
  <c r="N52" i="23"/>
  <c r="M52" i="23"/>
  <c r="L52" i="23"/>
  <c r="K52" i="23"/>
  <c r="J52" i="23"/>
  <c r="I52" i="23"/>
  <c r="H52" i="23"/>
  <c r="G52" i="23"/>
  <c r="F52" i="23"/>
  <c r="E52" i="23"/>
  <c r="D52" i="23"/>
  <c r="C52" i="23"/>
  <c r="B52" i="23"/>
  <c r="P51" i="23"/>
  <c r="O51" i="23"/>
  <c r="N51" i="23"/>
  <c r="M51" i="23"/>
  <c r="L51" i="23"/>
  <c r="K51" i="23"/>
  <c r="J51" i="23"/>
  <c r="I51" i="23"/>
  <c r="H51" i="23"/>
  <c r="G51" i="23"/>
  <c r="F51" i="23"/>
  <c r="E51" i="23"/>
  <c r="D51" i="23"/>
  <c r="C51" i="23"/>
  <c r="B51" i="23"/>
  <c r="P50" i="23"/>
  <c r="O50" i="23"/>
  <c r="N50" i="23"/>
  <c r="M50" i="23"/>
  <c r="L50" i="23"/>
  <c r="K50" i="23"/>
  <c r="J50" i="23"/>
  <c r="I50" i="23"/>
  <c r="H50" i="23"/>
  <c r="G50" i="23"/>
  <c r="F50" i="23"/>
  <c r="E50" i="23"/>
  <c r="D50" i="23"/>
  <c r="C50" i="23"/>
  <c r="B50" i="23"/>
  <c r="P49" i="23"/>
  <c r="O49" i="23"/>
  <c r="N49" i="23"/>
  <c r="M49" i="23"/>
  <c r="L49" i="23"/>
  <c r="K49" i="23"/>
  <c r="J49" i="23"/>
  <c r="I49" i="23"/>
  <c r="H49" i="23"/>
  <c r="G49" i="23"/>
  <c r="F49" i="23"/>
  <c r="E49" i="23"/>
  <c r="D49" i="23"/>
  <c r="C49" i="23"/>
  <c r="B49" i="23"/>
  <c r="P48" i="23"/>
  <c r="O48" i="23"/>
  <c r="N48" i="23"/>
  <c r="M48" i="23"/>
  <c r="L48" i="23"/>
  <c r="K48" i="23"/>
  <c r="J48" i="23"/>
  <c r="I48" i="23"/>
  <c r="H48" i="23"/>
  <c r="G48" i="23"/>
  <c r="F48" i="23"/>
  <c r="E48" i="23"/>
  <c r="D48" i="23"/>
  <c r="C48" i="23"/>
  <c r="B48" i="23"/>
  <c r="P47" i="23"/>
  <c r="O47" i="23"/>
  <c r="N47" i="23"/>
  <c r="M47" i="23"/>
  <c r="L47" i="23"/>
  <c r="K47" i="23"/>
  <c r="J47" i="23"/>
  <c r="I47" i="23"/>
  <c r="H47" i="23"/>
  <c r="G47" i="23"/>
  <c r="F47" i="23"/>
  <c r="E47" i="23"/>
  <c r="D47" i="23"/>
  <c r="C47" i="23"/>
  <c r="B47" i="23"/>
  <c r="P46" i="23"/>
  <c r="O46" i="23"/>
  <c r="N46" i="23"/>
  <c r="M46" i="23"/>
  <c r="L46" i="23"/>
  <c r="K46" i="23"/>
  <c r="J46" i="23"/>
  <c r="I46" i="23"/>
  <c r="H46" i="23"/>
  <c r="G46" i="23"/>
  <c r="F46" i="23"/>
  <c r="E46" i="23"/>
  <c r="D46" i="23"/>
  <c r="C46" i="23"/>
  <c r="B46" i="23"/>
  <c r="P45" i="23"/>
  <c r="O45" i="23"/>
  <c r="N45" i="23"/>
  <c r="M45" i="23"/>
  <c r="L45" i="23"/>
  <c r="K45" i="23"/>
  <c r="J45" i="23"/>
  <c r="I45" i="23"/>
  <c r="H45" i="23"/>
  <c r="G45" i="23"/>
  <c r="F45" i="23"/>
  <c r="E45" i="23"/>
  <c r="D45" i="23"/>
  <c r="C45" i="23"/>
  <c r="B45" i="23"/>
  <c r="P44" i="23"/>
  <c r="O44" i="23"/>
  <c r="N44" i="23"/>
  <c r="M44" i="23"/>
  <c r="L44" i="23"/>
  <c r="K44" i="23"/>
  <c r="J44" i="23"/>
  <c r="I44" i="23"/>
  <c r="H44" i="23"/>
  <c r="G44" i="23"/>
  <c r="F44" i="23"/>
  <c r="E44" i="23"/>
  <c r="D44" i="23"/>
  <c r="C44" i="23"/>
  <c r="B44" i="23"/>
  <c r="P43" i="23"/>
  <c r="O43" i="23"/>
  <c r="N43" i="23"/>
  <c r="M43" i="23"/>
  <c r="L43" i="23"/>
  <c r="K43" i="23"/>
  <c r="J43" i="23"/>
  <c r="I43" i="23"/>
  <c r="H43" i="23"/>
  <c r="G43" i="23"/>
  <c r="F43" i="23"/>
  <c r="E43" i="23"/>
  <c r="D43" i="23"/>
  <c r="C43" i="23"/>
  <c r="B43" i="23"/>
  <c r="P42" i="23"/>
  <c r="O42" i="23"/>
  <c r="N42" i="23"/>
  <c r="M42" i="23"/>
  <c r="L42" i="23"/>
  <c r="K42" i="23"/>
  <c r="J42" i="23"/>
  <c r="I42" i="23"/>
  <c r="H42" i="23"/>
  <c r="G42" i="23"/>
  <c r="F42" i="23"/>
  <c r="E42" i="23"/>
  <c r="D42" i="23"/>
  <c r="C42" i="23"/>
  <c r="B42" i="23"/>
  <c r="P41" i="23"/>
  <c r="O41" i="23"/>
  <c r="N41" i="23"/>
  <c r="M41" i="23"/>
  <c r="L41" i="23"/>
  <c r="K41" i="23"/>
  <c r="J41" i="23"/>
  <c r="I41" i="23"/>
  <c r="H41" i="23"/>
  <c r="G41" i="23"/>
  <c r="F41" i="23"/>
  <c r="E41" i="23"/>
  <c r="D41" i="23"/>
  <c r="C41" i="23"/>
  <c r="B41" i="23"/>
  <c r="P40" i="23"/>
  <c r="O40" i="23"/>
  <c r="N40" i="23"/>
  <c r="M40" i="23"/>
  <c r="L40" i="23"/>
  <c r="K40" i="23"/>
  <c r="J40" i="23"/>
  <c r="I40" i="23"/>
  <c r="H40" i="23"/>
  <c r="G40" i="23"/>
  <c r="F40" i="23"/>
  <c r="E40" i="23"/>
  <c r="D40" i="23"/>
  <c r="C40" i="23"/>
  <c r="B40" i="23"/>
  <c r="P39" i="23"/>
  <c r="O39" i="23"/>
  <c r="N39" i="23"/>
  <c r="M39" i="23"/>
  <c r="L39" i="23"/>
  <c r="K39" i="23"/>
  <c r="J39" i="23"/>
  <c r="I39" i="23"/>
  <c r="H39" i="23"/>
  <c r="G39" i="23"/>
  <c r="F39" i="23"/>
  <c r="E39" i="23"/>
  <c r="D39" i="23"/>
  <c r="C39" i="23"/>
  <c r="B39" i="23"/>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P59" i="22"/>
  <c r="O59" i="22"/>
  <c r="N59" i="22"/>
  <c r="K59" i="22"/>
  <c r="J59" i="22"/>
  <c r="I59" i="22"/>
  <c r="H59" i="22"/>
  <c r="G59" i="22"/>
  <c r="F59" i="22"/>
  <c r="E59" i="22"/>
  <c r="D59" i="22"/>
  <c r="C59" i="22"/>
  <c r="B59" i="22"/>
  <c r="P58" i="22"/>
  <c r="O58" i="22"/>
  <c r="N58" i="22"/>
  <c r="K58" i="22"/>
  <c r="J58" i="22"/>
  <c r="I58" i="22"/>
  <c r="H58" i="22"/>
  <c r="G58" i="22"/>
  <c r="F58" i="22"/>
  <c r="E58" i="22"/>
  <c r="P57" i="22"/>
  <c r="O57" i="22"/>
  <c r="N57" i="22"/>
  <c r="K57" i="22"/>
  <c r="J57" i="22"/>
  <c r="I57" i="22"/>
  <c r="H57" i="22"/>
  <c r="G57" i="22"/>
  <c r="F57" i="22"/>
  <c r="E57" i="22"/>
  <c r="D57" i="22"/>
  <c r="C57" i="22"/>
  <c r="B57" i="22"/>
  <c r="P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6" i="22"/>
  <c r="O46" i="22"/>
  <c r="N46" i="22"/>
  <c r="K46" i="22"/>
  <c r="J46" i="22"/>
  <c r="I46" i="22"/>
  <c r="H46" i="22"/>
  <c r="G46" i="22"/>
  <c r="F46" i="22"/>
  <c r="E46" i="22"/>
  <c r="D46" i="22"/>
  <c r="C46" i="22"/>
  <c r="P45" i="22"/>
  <c r="O45" i="22"/>
  <c r="N45" i="22"/>
  <c r="K45" i="22"/>
  <c r="J45" i="22"/>
  <c r="I45" i="22"/>
  <c r="H45" i="22"/>
  <c r="G45" i="22"/>
  <c r="F45" i="22"/>
  <c r="E45" i="22"/>
  <c r="D45" i="22"/>
  <c r="C45" i="22"/>
  <c r="P44" i="22"/>
  <c r="O44" i="22"/>
  <c r="N44" i="22"/>
  <c r="K44" i="22"/>
  <c r="J44" i="22"/>
  <c r="I44" i="22"/>
  <c r="H44" i="22"/>
  <c r="G44" i="22"/>
  <c r="F44" i="22"/>
  <c r="E44" i="22"/>
  <c r="D44" i="22"/>
  <c r="C44" i="22"/>
  <c r="P43" i="22"/>
  <c r="O43" i="22"/>
  <c r="N43" i="22"/>
  <c r="K43" i="22"/>
  <c r="J43" i="22"/>
  <c r="I43" i="22"/>
  <c r="H43" i="22"/>
  <c r="G43" i="22"/>
  <c r="F43" i="22"/>
  <c r="E43" i="22"/>
  <c r="D43" i="22"/>
  <c r="C43" i="22"/>
  <c r="P42" i="22"/>
  <c r="O42" i="22"/>
  <c r="N42" i="22"/>
  <c r="K42" i="22"/>
  <c r="J42" i="22"/>
  <c r="I42" i="22"/>
  <c r="H42" i="22"/>
  <c r="G42" i="22"/>
  <c r="F42" i="22"/>
  <c r="E42" i="22"/>
  <c r="D42" i="22"/>
  <c r="C42" i="22"/>
  <c r="P41" i="22"/>
  <c r="O41" i="22"/>
  <c r="N41" i="22"/>
  <c r="K41" i="22"/>
  <c r="J41" i="22"/>
  <c r="I41" i="22"/>
  <c r="H41" i="22"/>
  <c r="G41" i="22"/>
  <c r="F41" i="22"/>
  <c r="E41" i="22"/>
  <c r="D41" i="22"/>
  <c r="C41" i="22"/>
  <c r="B41" i="22"/>
  <c r="P40" i="22"/>
  <c r="O40" i="22"/>
  <c r="N40" i="22"/>
  <c r="K40" i="22"/>
  <c r="J40" i="22"/>
  <c r="I40" i="22"/>
  <c r="H40" i="22"/>
  <c r="G40" i="22"/>
  <c r="F40" i="22"/>
  <c r="E40" i="22"/>
  <c r="D40" i="22"/>
  <c r="C40" i="22"/>
  <c r="B40" i="22"/>
  <c r="O39" i="22"/>
  <c r="K39" i="22"/>
  <c r="J39" i="22"/>
  <c r="I39" i="22"/>
  <c r="H39" i="22"/>
  <c r="G39" i="22"/>
  <c r="F39" i="22"/>
  <c r="E39" i="22"/>
  <c r="D39" i="22"/>
  <c r="C39" i="22"/>
  <c r="B39" i="22"/>
  <c r="B43" i="15"/>
  <c r="C43" i="15"/>
  <c r="D43" i="15"/>
  <c r="E43" i="15"/>
  <c r="F43" i="15"/>
  <c r="G43" i="15"/>
  <c r="H43" i="15"/>
  <c r="I43" i="15"/>
  <c r="J43" i="15"/>
  <c r="K43" i="15"/>
  <c r="L43" i="15"/>
  <c r="M43" i="15"/>
  <c r="N43" i="15"/>
  <c r="O43" i="15"/>
  <c r="P43" i="15"/>
  <c r="B44" i="15"/>
  <c r="C44" i="15"/>
  <c r="D44" i="15"/>
  <c r="E44" i="15"/>
  <c r="F44" i="15"/>
  <c r="G44" i="15"/>
  <c r="H44" i="15"/>
  <c r="I44" i="15"/>
  <c r="J44" i="15"/>
  <c r="K44" i="15"/>
  <c r="L44" i="15"/>
  <c r="M44" i="15"/>
  <c r="N44" i="15"/>
  <c r="O44" i="15"/>
  <c r="P44" i="15"/>
  <c r="B45" i="15"/>
  <c r="C45" i="15"/>
  <c r="D45" i="15"/>
  <c r="E45" i="15"/>
  <c r="F45" i="15"/>
  <c r="G45" i="15"/>
  <c r="H45" i="15"/>
  <c r="I45" i="15"/>
  <c r="J45" i="15"/>
  <c r="K45" i="15"/>
  <c r="L45" i="15"/>
  <c r="M45" i="15"/>
  <c r="N45" i="15"/>
  <c r="O45" i="15"/>
  <c r="P45" i="15"/>
  <c r="B46" i="15"/>
  <c r="C46" i="15"/>
  <c r="D46" i="15"/>
  <c r="E46" i="15"/>
  <c r="F46" i="15"/>
  <c r="G46" i="15"/>
  <c r="H46" i="15"/>
  <c r="I46" i="15"/>
  <c r="J46" i="15"/>
  <c r="K46" i="15"/>
  <c r="L46" i="15"/>
  <c r="M46" i="15"/>
  <c r="N46" i="15"/>
  <c r="O46" i="15"/>
  <c r="P46" i="15"/>
  <c r="B47" i="15"/>
  <c r="C47" i="15"/>
  <c r="D47" i="15"/>
  <c r="E47" i="15"/>
  <c r="F47" i="15"/>
  <c r="G47" i="15"/>
  <c r="H47" i="15"/>
  <c r="I47" i="15"/>
  <c r="J47" i="15"/>
  <c r="K47" i="15"/>
  <c r="L47" i="15"/>
  <c r="M47" i="15"/>
  <c r="N47" i="15"/>
  <c r="O47" i="15"/>
  <c r="P47" i="15"/>
  <c r="B48" i="15"/>
  <c r="C48" i="15"/>
  <c r="D48" i="15"/>
  <c r="E48" i="15"/>
  <c r="F48" i="15"/>
  <c r="G48" i="15"/>
  <c r="H48" i="15"/>
  <c r="I48" i="15"/>
  <c r="J48" i="15"/>
  <c r="K48" i="15"/>
  <c r="L48" i="15"/>
  <c r="M48" i="15"/>
  <c r="N48" i="15"/>
  <c r="O48" i="15"/>
  <c r="P48" i="15"/>
  <c r="B49" i="15"/>
  <c r="C49" i="15"/>
  <c r="D49" i="15"/>
  <c r="E49" i="15"/>
  <c r="F49" i="15"/>
  <c r="G49" i="15"/>
  <c r="H49" i="15"/>
  <c r="I49" i="15"/>
  <c r="J49" i="15"/>
  <c r="K49" i="15"/>
  <c r="L49" i="15"/>
  <c r="M49" i="15"/>
  <c r="N49" i="15"/>
  <c r="O49" i="15"/>
  <c r="P49" i="15"/>
  <c r="B50" i="15"/>
  <c r="C50" i="15"/>
  <c r="D50" i="15"/>
  <c r="E50" i="15"/>
  <c r="F50" i="15"/>
  <c r="G50" i="15"/>
  <c r="H50" i="15"/>
  <c r="I50" i="15"/>
  <c r="J50" i="15"/>
  <c r="K50" i="15"/>
  <c r="L50" i="15"/>
  <c r="M50" i="15"/>
  <c r="N50" i="15"/>
  <c r="O50" i="15"/>
  <c r="P50" i="15"/>
  <c r="B51" i="15"/>
  <c r="C51" i="15"/>
  <c r="D51" i="15"/>
  <c r="E51" i="15"/>
  <c r="F51" i="15"/>
  <c r="G51" i="15"/>
  <c r="H51" i="15"/>
  <c r="I51" i="15"/>
  <c r="J51" i="15"/>
  <c r="K51" i="15"/>
  <c r="L51" i="15"/>
  <c r="M51" i="15"/>
  <c r="N51" i="15"/>
  <c r="O51" i="15"/>
  <c r="P51" i="15"/>
  <c r="B52" i="15"/>
  <c r="C52" i="15"/>
  <c r="D52" i="15"/>
  <c r="E52" i="15"/>
  <c r="F52" i="15"/>
  <c r="G52" i="15"/>
  <c r="H52" i="15"/>
  <c r="I52" i="15"/>
  <c r="J52" i="15"/>
  <c r="K52" i="15"/>
  <c r="L52" i="15"/>
  <c r="M52" i="15"/>
  <c r="N52" i="15"/>
  <c r="O52" i="15"/>
  <c r="P52" i="15"/>
  <c r="B53" i="15"/>
  <c r="C53" i="15"/>
  <c r="D53" i="15"/>
  <c r="E53" i="15"/>
  <c r="F53" i="15"/>
  <c r="G53" i="15"/>
  <c r="H53" i="15"/>
  <c r="I53" i="15"/>
  <c r="J53" i="15"/>
  <c r="K53" i="15"/>
  <c r="L53" i="15"/>
  <c r="M53" i="15"/>
  <c r="N53" i="15"/>
  <c r="O53" i="15"/>
  <c r="P53" i="15"/>
  <c r="B54" i="15"/>
  <c r="C54" i="15"/>
  <c r="D54" i="15"/>
  <c r="E54" i="15"/>
  <c r="F54" i="15"/>
  <c r="G54" i="15"/>
  <c r="H54" i="15"/>
  <c r="I54" i="15"/>
  <c r="J54" i="15"/>
  <c r="K54" i="15"/>
  <c r="L54" i="15"/>
  <c r="M54" i="15"/>
  <c r="N54" i="15"/>
  <c r="O54" i="15"/>
  <c r="P54" i="15"/>
  <c r="B55" i="15"/>
  <c r="C55" i="15"/>
  <c r="D55" i="15"/>
  <c r="E55" i="15"/>
  <c r="F55" i="15"/>
  <c r="G55" i="15"/>
  <c r="H55" i="15"/>
  <c r="I55" i="15"/>
  <c r="J55" i="15"/>
  <c r="K55" i="15"/>
  <c r="L55" i="15"/>
  <c r="M55" i="15"/>
  <c r="N55" i="15"/>
  <c r="O55" i="15"/>
  <c r="P55" i="15"/>
  <c r="B56" i="15"/>
  <c r="C56" i="15"/>
  <c r="D56" i="15"/>
  <c r="E56" i="15"/>
  <c r="F56" i="15"/>
  <c r="G56" i="15"/>
  <c r="H56" i="15"/>
  <c r="I56" i="15"/>
  <c r="J56" i="15"/>
  <c r="K56" i="15"/>
  <c r="L56" i="15"/>
  <c r="M56" i="15"/>
  <c r="N56" i="15"/>
  <c r="O56" i="15"/>
  <c r="P56" i="15"/>
  <c r="B57" i="15"/>
  <c r="C57" i="15"/>
  <c r="D57" i="15"/>
  <c r="E57" i="15"/>
  <c r="F57" i="15"/>
  <c r="G57" i="15"/>
  <c r="H57" i="15"/>
  <c r="I57" i="15"/>
  <c r="J57" i="15"/>
  <c r="K57" i="15"/>
  <c r="L57" i="15"/>
  <c r="M57" i="15"/>
  <c r="N57" i="15"/>
  <c r="O57" i="15"/>
  <c r="P57" i="15"/>
  <c r="B58" i="15"/>
  <c r="C58" i="15"/>
  <c r="D58" i="15"/>
  <c r="E58" i="15"/>
  <c r="F58" i="15"/>
  <c r="G58" i="15"/>
  <c r="H58" i="15"/>
  <c r="I58" i="15"/>
  <c r="J58" i="15"/>
  <c r="K58" i="15"/>
  <c r="L58" i="15"/>
  <c r="M58" i="15"/>
  <c r="N58" i="15"/>
  <c r="O58" i="15"/>
  <c r="P58" i="15"/>
  <c r="B59" i="15"/>
  <c r="C59" i="15"/>
  <c r="D59" i="15"/>
  <c r="E59" i="15"/>
  <c r="F59" i="15"/>
  <c r="G59" i="15"/>
  <c r="H59" i="15"/>
  <c r="I59" i="15"/>
  <c r="J59" i="15"/>
  <c r="K59" i="15"/>
  <c r="L59" i="15"/>
  <c r="M59" i="15"/>
  <c r="N59" i="15"/>
  <c r="O59" i="15"/>
  <c r="P59" i="15"/>
  <c r="B60" i="15"/>
  <c r="C60" i="15"/>
  <c r="D60" i="15"/>
  <c r="E60" i="15"/>
  <c r="F60" i="15"/>
  <c r="G60" i="15"/>
  <c r="H60" i="15"/>
  <c r="I60" i="15"/>
  <c r="J60" i="15"/>
  <c r="K60" i="15"/>
  <c r="L60" i="15"/>
  <c r="M60" i="15"/>
  <c r="N60" i="15"/>
  <c r="O60" i="15"/>
  <c r="P60" i="15"/>
  <c r="B61" i="15"/>
  <c r="C61" i="15"/>
  <c r="D61" i="15"/>
  <c r="E61" i="15"/>
  <c r="F61" i="15"/>
  <c r="G61" i="15"/>
  <c r="H61" i="15"/>
  <c r="I61" i="15"/>
  <c r="J61" i="15"/>
  <c r="K61" i="15"/>
  <c r="L61" i="15"/>
  <c r="M61" i="15"/>
  <c r="N61" i="15"/>
  <c r="O61" i="15"/>
  <c r="P61" i="15"/>
  <c r="B62" i="15"/>
  <c r="C62" i="15"/>
  <c r="D62" i="15"/>
  <c r="E62" i="15"/>
  <c r="F62" i="15"/>
  <c r="G62" i="15"/>
  <c r="H62" i="15"/>
  <c r="I62" i="15"/>
  <c r="J62" i="15"/>
  <c r="K62" i="15"/>
  <c r="L62" i="15"/>
  <c r="M62" i="15"/>
  <c r="N62" i="15"/>
  <c r="O62" i="15"/>
  <c r="P62" i="15"/>
  <c r="B63" i="15"/>
  <c r="C63" i="15"/>
  <c r="D63" i="15"/>
  <c r="E63" i="15"/>
  <c r="F63" i="15"/>
  <c r="G63" i="15"/>
  <c r="H63" i="15"/>
  <c r="I63" i="15"/>
  <c r="J63" i="15"/>
  <c r="K63" i="15"/>
  <c r="L63" i="15"/>
  <c r="M63" i="15"/>
  <c r="N63" i="15"/>
  <c r="O63" i="15"/>
  <c r="P63" i="15"/>
  <c r="B64" i="15"/>
  <c r="C64" i="15"/>
  <c r="D64" i="15"/>
  <c r="E64" i="15"/>
  <c r="F64" i="15"/>
  <c r="G64" i="15"/>
  <c r="H64" i="15"/>
  <c r="I64" i="15"/>
  <c r="J64" i="15"/>
  <c r="K64" i="15"/>
  <c r="L64" i="15"/>
  <c r="M64" i="15"/>
  <c r="N64" i="15"/>
  <c r="O64" i="15"/>
  <c r="P64" i="15"/>
  <c r="B65" i="15"/>
  <c r="C65" i="15"/>
  <c r="D65" i="15"/>
  <c r="E65" i="15"/>
  <c r="F65" i="15"/>
  <c r="G65" i="15"/>
  <c r="H65" i="15"/>
  <c r="I65" i="15"/>
  <c r="J65" i="15"/>
  <c r="K65" i="15"/>
  <c r="L65" i="15"/>
  <c r="M65" i="15"/>
  <c r="N65" i="15"/>
  <c r="O65" i="15"/>
  <c r="P65" i="15"/>
  <c r="B66" i="15"/>
  <c r="C66" i="15"/>
  <c r="D66" i="15"/>
  <c r="E66" i="15"/>
  <c r="F66" i="15"/>
  <c r="G66" i="15"/>
  <c r="H66" i="15"/>
  <c r="I66" i="15"/>
  <c r="J66" i="15"/>
  <c r="K66" i="15"/>
  <c r="L66" i="15"/>
  <c r="M66" i="15"/>
  <c r="N66" i="15"/>
  <c r="O66" i="15"/>
  <c r="P66" i="15"/>
  <c r="B67" i="15"/>
  <c r="C67" i="15"/>
  <c r="D67" i="15"/>
  <c r="E67" i="15"/>
  <c r="F67" i="15"/>
  <c r="G67" i="15"/>
  <c r="H67" i="15"/>
  <c r="I67" i="15"/>
  <c r="J67" i="15"/>
  <c r="K67" i="15"/>
  <c r="L67" i="15"/>
  <c r="M67" i="15"/>
  <c r="N67" i="15"/>
  <c r="O67" i="15"/>
  <c r="P67" i="15"/>
  <c r="B68" i="15"/>
  <c r="C68" i="15"/>
  <c r="D68" i="15"/>
  <c r="E68" i="15"/>
  <c r="F68" i="15"/>
  <c r="G68" i="15"/>
  <c r="H68" i="15"/>
  <c r="I68" i="15"/>
  <c r="J68" i="15"/>
  <c r="K68" i="15"/>
  <c r="L68" i="15"/>
  <c r="M68" i="15"/>
  <c r="N68" i="15"/>
  <c r="O68" i="15"/>
  <c r="P68" i="15"/>
  <c r="B69" i="15"/>
  <c r="C69" i="15"/>
  <c r="D69" i="15"/>
  <c r="E69" i="15"/>
  <c r="F69" i="15"/>
  <c r="G69" i="15"/>
  <c r="H69" i="15"/>
  <c r="I69" i="15"/>
  <c r="J69" i="15"/>
  <c r="K69" i="15"/>
  <c r="L69" i="15"/>
  <c r="M69" i="15"/>
  <c r="N69" i="15"/>
  <c r="O69" i="15"/>
  <c r="P69" i="15"/>
  <c r="B70" i="15"/>
  <c r="C70" i="15"/>
  <c r="D70" i="15"/>
  <c r="E70" i="15"/>
  <c r="F70" i="15"/>
  <c r="G70" i="15"/>
  <c r="H70" i="15"/>
  <c r="I70" i="15"/>
  <c r="J70" i="15"/>
  <c r="K70" i="15"/>
  <c r="L70" i="15"/>
  <c r="M70" i="15"/>
  <c r="N70" i="15"/>
  <c r="O70" i="15"/>
  <c r="P70" i="15"/>
  <c r="B71" i="15"/>
  <c r="C71" i="15"/>
  <c r="D71" i="15"/>
  <c r="E71" i="15"/>
  <c r="F71" i="15"/>
  <c r="G71" i="15"/>
  <c r="H71" i="15"/>
  <c r="I71" i="15"/>
  <c r="J71" i="15"/>
  <c r="K71" i="15"/>
  <c r="L71" i="15"/>
  <c r="M71" i="15"/>
  <c r="N71" i="15"/>
  <c r="O71" i="15"/>
  <c r="P71" i="15"/>
  <c r="B72" i="15"/>
  <c r="C72" i="15"/>
  <c r="D72" i="15"/>
  <c r="E72" i="15"/>
  <c r="F72" i="15"/>
  <c r="G72" i="15"/>
  <c r="H72" i="15"/>
  <c r="I72" i="15"/>
  <c r="J72" i="15"/>
  <c r="K72" i="15"/>
  <c r="L72" i="15"/>
  <c r="M72" i="15"/>
  <c r="N72" i="15"/>
  <c r="O72" i="15"/>
  <c r="P72" i="15"/>
  <c r="B73" i="15"/>
  <c r="C73" i="15"/>
  <c r="D73" i="15"/>
  <c r="E73" i="15"/>
  <c r="F73" i="15"/>
  <c r="G73" i="15"/>
  <c r="H73" i="15"/>
  <c r="I73" i="15"/>
  <c r="J73" i="15"/>
  <c r="K73" i="15"/>
  <c r="L73" i="15"/>
  <c r="M73" i="15"/>
  <c r="N73" i="15"/>
  <c r="O73" i="15"/>
  <c r="P73" i="15"/>
  <c r="B74" i="15"/>
  <c r="C74" i="15"/>
  <c r="D74" i="15"/>
  <c r="E74" i="15"/>
  <c r="F74" i="15"/>
  <c r="G74" i="15"/>
  <c r="H74" i="15"/>
  <c r="I74" i="15"/>
  <c r="J74" i="15"/>
  <c r="K74" i="15"/>
  <c r="L74" i="15"/>
  <c r="M74" i="15"/>
  <c r="N74" i="15"/>
  <c r="O74" i="15"/>
  <c r="P74" i="15"/>
  <c r="B75" i="15"/>
  <c r="C75" i="15"/>
  <c r="D75" i="15"/>
  <c r="E75" i="15"/>
  <c r="F75" i="15"/>
  <c r="G75" i="15"/>
  <c r="H75" i="15"/>
  <c r="I75" i="15"/>
  <c r="J75" i="15"/>
  <c r="K75" i="15"/>
  <c r="L75" i="15"/>
  <c r="M75" i="15"/>
  <c r="N75" i="15"/>
  <c r="O75" i="15"/>
  <c r="P75" i="15"/>
  <c r="B76" i="15"/>
  <c r="C76" i="15"/>
  <c r="D76" i="15"/>
  <c r="E76" i="15"/>
  <c r="F76" i="15"/>
  <c r="G76" i="15"/>
  <c r="H76" i="15"/>
  <c r="I76" i="15"/>
  <c r="J76" i="15"/>
  <c r="K76" i="15"/>
  <c r="L76" i="15"/>
  <c r="M76" i="15"/>
  <c r="N76" i="15"/>
  <c r="O76" i="15"/>
  <c r="P76" i="15"/>
  <c r="B77" i="15"/>
  <c r="C77" i="15"/>
  <c r="D77" i="15"/>
  <c r="E77" i="15"/>
  <c r="F77" i="15"/>
  <c r="G77" i="15"/>
  <c r="H77" i="15"/>
  <c r="I77" i="15"/>
  <c r="J77" i="15"/>
  <c r="K77" i="15"/>
  <c r="L77" i="15"/>
  <c r="M77" i="15"/>
  <c r="N77" i="15"/>
  <c r="O77" i="15"/>
  <c r="P77" i="15"/>
  <c r="B78" i="15"/>
  <c r="C78" i="15"/>
  <c r="D78" i="15"/>
  <c r="E78" i="15"/>
  <c r="F78" i="15"/>
  <c r="G78" i="15"/>
  <c r="H78" i="15"/>
  <c r="I78" i="15"/>
  <c r="J78" i="15"/>
  <c r="K78" i="15"/>
  <c r="L78" i="15"/>
  <c r="M78" i="15"/>
  <c r="N78" i="15"/>
  <c r="O78" i="15"/>
  <c r="P78" i="15"/>
  <c r="B79" i="15"/>
  <c r="C79" i="15"/>
  <c r="D79" i="15"/>
  <c r="E79" i="15"/>
  <c r="F79" i="15"/>
  <c r="G79" i="15"/>
  <c r="H79" i="15"/>
  <c r="I79" i="15"/>
  <c r="J79" i="15"/>
  <c r="K79" i="15"/>
  <c r="L79" i="15"/>
  <c r="M79" i="15"/>
  <c r="N79" i="15"/>
  <c r="O79" i="15"/>
  <c r="P79" i="15"/>
  <c r="B80" i="15"/>
  <c r="C80" i="15"/>
  <c r="D80" i="15"/>
  <c r="E80" i="15"/>
  <c r="F80" i="15"/>
  <c r="G80" i="15"/>
  <c r="H80" i="15"/>
  <c r="I80" i="15"/>
  <c r="J80" i="15"/>
  <c r="K80" i="15"/>
  <c r="L80" i="15"/>
  <c r="M80" i="15"/>
  <c r="N80" i="15"/>
  <c r="O80" i="15"/>
  <c r="P80" i="15"/>
  <c r="B81" i="15"/>
  <c r="C81" i="15"/>
  <c r="D81" i="15"/>
  <c r="E81" i="15"/>
  <c r="F81" i="15"/>
  <c r="G81" i="15"/>
  <c r="H81" i="15"/>
  <c r="I81" i="15"/>
  <c r="J81" i="15"/>
  <c r="K81" i="15"/>
  <c r="L81" i="15"/>
  <c r="M81" i="15"/>
  <c r="N81" i="15"/>
  <c r="O81" i="15"/>
  <c r="P81" i="15"/>
  <c r="B82" i="15"/>
  <c r="C82" i="15"/>
  <c r="D82" i="15"/>
  <c r="E82" i="15"/>
  <c r="F82" i="15"/>
  <c r="G82" i="15"/>
  <c r="H82" i="15"/>
  <c r="I82" i="15"/>
  <c r="J82" i="15"/>
  <c r="K82" i="15"/>
  <c r="L82" i="15"/>
  <c r="M82" i="15"/>
  <c r="N82" i="15"/>
  <c r="O82" i="15"/>
  <c r="P82" i="15"/>
  <c r="B83" i="15"/>
  <c r="C83" i="15"/>
  <c r="D83" i="15"/>
  <c r="E83" i="15"/>
  <c r="F83" i="15"/>
  <c r="G83" i="15"/>
  <c r="H83" i="15"/>
  <c r="I83" i="15"/>
  <c r="J83" i="15"/>
  <c r="K83" i="15"/>
  <c r="L83" i="15"/>
  <c r="M83" i="15"/>
  <c r="N83" i="15"/>
  <c r="O83" i="15"/>
  <c r="P83" i="15"/>
  <c r="B84" i="15"/>
  <c r="C84" i="15"/>
  <c r="D84" i="15"/>
  <c r="E84" i="15"/>
  <c r="F84" i="15"/>
  <c r="G84" i="15"/>
  <c r="H84" i="15"/>
  <c r="I84" i="15"/>
  <c r="J84" i="15"/>
  <c r="K84" i="15"/>
  <c r="L84" i="15"/>
  <c r="M84" i="15"/>
  <c r="N84" i="15"/>
  <c r="O84" i="15"/>
  <c r="P84" i="15"/>
  <c r="B85" i="15"/>
  <c r="C85" i="15"/>
  <c r="D85" i="15"/>
  <c r="E85" i="15"/>
  <c r="F85" i="15"/>
  <c r="G85" i="15"/>
  <c r="H85" i="15"/>
  <c r="I85" i="15"/>
  <c r="J85" i="15"/>
  <c r="K85" i="15"/>
  <c r="L85" i="15"/>
  <c r="M85" i="15"/>
  <c r="N85" i="15"/>
  <c r="O85" i="15"/>
  <c r="P85" i="15"/>
  <c r="B86" i="15"/>
  <c r="C86" i="15"/>
  <c r="D86" i="15"/>
  <c r="E86" i="15"/>
  <c r="F86" i="15"/>
  <c r="G86" i="15"/>
  <c r="H86" i="15"/>
  <c r="I86" i="15"/>
  <c r="J86" i="15"/>
  <c r="K86" i="15"/>
  <c r="L86" i="15"/>
  <c r="M86" i="15"/>
  <c r="N86" i="15"/>
  <c r="O86" i="15"/>
  <c r="P86" i="15"/>
  <c r="B87" i="15"/>
  <c r="C87" i="15"/>
  <c r="D87" i="15"/>
  <c r="E87" i="15"/>
  <c r="F87" i="15"/>
  <c r="G87" i="15"/>
  <c r="H87" i="15"/>
  <c r="I87" i="15"/>
  <c r="J87" i="15"/>
  <c r="K87" i="15"/>
  <c r="L87" i="15"/>
  <c r="M87" i="15"/>
  <c r="N87" i="15"/>
  <c r="O87" i="15"/>
  <c r="P87" i="15"/>
  <c r="B88" i="15"/>
  <c r="C88" i="15"/>
  <c r="D88" i="15"/>
  <c r="E88" i="15"/>
  <c r="F88" i="15"/>
  <c r="G88" i="15"/>
  <c r="H88" i="15"/>
  <c r="I88" i="15"/>
  <c r="J88" i="15"/>
  <c r="K88" i="15"/>
  <c r="L88" i="15"/>
  <c r="M88" i="15"/>
  <c r="N88" i="15"/>
  <c r="O88" i="15"/>
  <c r="P88" i="15"/>
  <c r="B89" i="15"/>
  <c r="C89" i="15"/>
  <c r="D89" i="15"/>
  <c r="E89" i="15"/>
  <c r="F89" i="15"/>
  <c r="G89" i="15"/>
  <c r="H89" i="15"/>
  <c r="I89" i="15"/>
  <c r="J89" i="15"/>
  <c r="K89" i="15"/>
  <c r="L89" i="15"/>
  <c r="M89" i="15"/>
  <c r="N89" i="15"/>
  <c r="O89" i="15"/>
  <c r="P89" i="15"/>
  <c r="B90" i="15"/>
  <c r="C90" i="15"/>
  <c r="D90" i="15"/>
  <c r="E90" i="15"/>
  <c r="F90" i="15"/>
  <c r="G90" i="15"/>
  <c r="H90" i="15"/>
  <c r="I90" i="15"/>
  <c r="J90" i="15"/>
  <c r="K90" i="15"/>
  <c r="L90" i="15"/>
  <c r="M90" i="15"/>
  <c r="N90" i="15"/>
  <c r="O90" i="15"/>
  <c r="P90" i="15"/>
  <c r="B91" i="15"/>
  <c r="C91" i="15"/>
  <c r="D91" i="15"/>
  <c r="E91" i="15"/>
  <c r="F91" i="15"/>
  <c r="G91" i="15"/>
  <c r="H91" i="15"/>
  <c r="I91" i="15"/>
  <c r="J91" i="15"/>
  <c r="K91" i="15"/>
  <c r="L91" i="15"/>
  <c r="M91" i="15"/>
  <c r="N91" i="15"/>
  <c r="O91" i="15"/>
  <c r="P91" i="15"/>
  <c r="B92" i="15"/>
  <c r="C92" i="15"/>
  <c r="D92" i="15"/>
  <c r="E92" i="15"/>
  <c r="F92" i="15"/>
  <c r="G92" i="15"/>
  <c r="H92" i="15"/>
  <c r="I92" i="15"/>
  <c r="J92" i="15"/>
  <c r="K92" i="15"/>
  <c r="L92" i="15"/>
  <c r="M92" i="15"/>
  <c r="N92" i="15"/>
  <c r="O92" i="15"/>
  <c r="P92" i="15"/>
  <c r="B93" i="15"/>
  <c r="C93" i="15"/>
  <c r="D93" i="15"/>
  <c r="E93" i="15"/>
  <c r="F93" i="15"/>
  <c r="G93" i="15"/>
  <c r="H93" i="15"/>
  <c r="I93" i="15"/>
  <c r="J93" i="15"/>
  <c r="K93" i="15"/>
  <c r="L93" i="15"/>
  <c r="M93" i="15"/>
  <c r="N93" i="15"/>
  <c r="O93" i="15"/>
  <c r="P93" i="15"/>
  <c r="B94" i="15"/>
  <c r="C94" i="15"/>
  <c r="D94" i="15"/>
  <c r="E94" i="15"/>
  <c r="F94" i="15"/>
  <c r="G94" i="15"/>
  <c r="H94" i="15"/>
  <c r="I94" i="15"/>
  <c r="J94" i="15"/>
  <c r="K94" i="15"/>
  <c r="L94" i="15"/>
  <c r="M94" i="15"/>
  <c r="N94" i="15"/>
  <c r="O94" i="15"/>
  <c r="P94" i="15"/>
  <c r="B95" i="15"/>
  <c r="C95" i="15"/>
  <c r="D95" i="15"/>
  <c r="E95" i="15"/>
  <c r="F95" i="15"/>
  <c r="G95" i="15"/>
  <c r="H95" i="15"/>
  <c r="I95" i="15"/>
  <c r="J95" i="15"/>
  <c r="K95" i="15"/>
  <c r="L95" i="15"/>
  <c r="M95" i="15"/>
  <c r="N95" i="15"/>
  <c r="O95" i="15"/>
  <c r="P95" i="15"/>
  <c r="B96" i="15"/>
  <c r="C96" i="15"/>
  <c r="D96" i="15"/>
  <c r="E96" i="15"/>
  <c r="F96" i="15"/>
  <c r="G96" i="15"/>
  <c r="H96" i="15"/>
  <c r="I96" i="15"/>
  <c r="J96" i="15"/>
  <c r="K96" i="15"/>
  <c r="L96" i="15"/>
  <c r="M96" i="15"/>
  <c r="N96" i="15"/>
  <c r="O96" i="15"/>
  <c r="P96" i="15"/>
  <c r="B97" i="15"/>
  <c r="C97" i="15"/>
  <c r="D97" i="15"/>
  <c r="E97" i="15"/>
  <c r="F97" i="15"/>
  <c r="G97" i="15"/>
  <c r="H97" i="15"/>
  <c r="I97" i="15"/>
  <c r="J97" i="15"/>
  <c r="K97" i="15"/>
  <c r="L97" i="15"/>
  <c r="M97" i="15"/>
  <c r="N97" i="15"/>
  <c r="O97" i="15"/>
  <c r="P97" i="15"/>
  <c r="B98" i="15"/>
  <c r="C98" i="15"/>
  <c r="D98" i="15"/>
  <c r="E98" i="15"/>
  <c r="F98" i="15"/>
  <c r="G98" i="15"/>
  <c r="H98" i="15"/>
  <c r="I98" i="15"/>
  <c r="J98" i="15"/>
  <c r="K98" i="15"/>
  <c r="L98" i="15"/>
  <c r="M98" i="15"/>
  <c r="N98" i="15"/>
  <c r="O98" i="15"/>
  <c r="P98" i="15"/>
  <c r="B99" i="15"/>
  <c r="C99" i="15"/>
  <c r="D99" i="15"/>
  <c r="E99" i="15"/>
  <c r="F99" i="15"/>
  <c r="G99" i="15"/>
  <c r="H99" i="15"/>
  <c r="I99" i="15"/>
  <c r="J99" i="15"/>
  <c r="K99" i="15"/>
  <c r="L99" i="15"/>
  <c r="M99" i="15"/>
  <c r="N99" i="15"/>
  <c r="O99" i="15"/>
  <c r="P99" i="15"/>
  <c r="B100" i="15"/>
  <c r="C100" i="15"/>
  <c r="D100" i="15"/>
  <c r="E100" i="15"/>
  <c r="F100" i="15"/>
  <c r="G100" i="15"/>
  <c r="H100" i="15"/>
  <c r="I100" i="15"/>
  <c r="J100" i="15"/>
  <c r="K100" i="15"/>
  <c r="L100" i="15"/>
  <c r="M100" i="15"/>
  <c r="N100" i="15"/>
  <c r="O100" i="15"/>
  <c r="P100" i="15"/>
  <c r="B101" i="15"/>
  <c r="C101" i="15"/>
  <c r="D101" i="15"/>
  <c r="E101" i="15"/>
  <c r="F101" i="15"/>
  <c r="G101" i="15"/>
  <c r="H101" i="15"/>
  <c r="I101" i="15"/>
  <c r="J101" i="15"/>
  <c r="K101" i="15"/>
  <c r="L101" i="15"/>
  <c r="M101" i="15"/>
  <c r="N101" i="15"/>
  <c r="O101" i="15"/>
  <c r="P101" i="15"/>
  <c r="B102" i="15"/>
  <c r="C102" i="15"/>
  <c r="D102" i="15"/>
  <c r="E102" i="15"/>
  <c r="F102" i="15"/>
  <c r="G102" i="15"/>
  <c r="H102" i="15"/>
  <c r="I102" i="15"/>
  <c r="J102" i="15"/>
  <c r="K102" i="15"/>
  <c r="L102" i="15"/>
  <c r="M102" i="15"/>
  <c r="N102" i="15"/>
  <c r="O102" i="15"/>
  <c r="P102" i="15"/>
  <c r="B103" i="15"/>
  <c r="C103" i="15"/>
  <c r="D103" i="15"/>
  <c r="E103" i="15"/>
  <c r="F103" i="15"/>
  <c r="G103" i="15"/>
  <c r="H103" i="15"/>
  <c r="I103" i="15"/>
  <c r="J103" i="15"/>
  <c r="K103" i="15"/>
  <c r="L103" i="15"/>
  <c r="M103" i="15"/>
  <c r="N103" i="15"/>
  <c r="O103" i="15"/>
  <c r="P103" i="15"/>
  <c r="B104" i="15"/>
  <c r="C104" i="15"/>
  <c r="D104" i="15"/>
  <c r="E104" i="15"/>
  <c r="F104" i="15"/>
  <c r="G104" i="15"/>
  <c r="H104" i="15"/>
  <c r="I104" i="15"/>
  <c r="J104" i="15"/>
  <c r="K104" i="15"/>
  <c r="L104" i="15"/>
  <c r="M104" i="15"/>
  <c r="N104" i="15"/>
  <c r="O104" i="15"/>
  <c r="P104" i="15"/>
  <c r="B105" i="15"/>
  <c r="C105" i="15"/>
  <c r="D105" i="15"/>
  <c r="E105" i="15"/>
  <c r="F105" i="15"/>
  <c r="G105" i="15"/>
  <c r="H105" i="15"/>
  <c r="I105" i="15"/>
  <c r="J105" i="15"/>
  <c r="K105" i="15"/>
  <c r="L105" i="15"/>
  <c r="M105" i="15"/>
  <c r="N105" i="15"/>
  <c r="O105" i="15"/>
  <c r="P105" i="15"/>
  <c r="B106" i="15"/>
  <c r="C106" i="15"/>
  <c r="D106" i="15"/>
  <c r="E106" i="15"/>
  <c r="F106" i="15"/>
  <c r="G106" i="15"/>
  <c r="H106" i="15"/>
  <c r="I106" i="15"/>
  <c r="J106" i="15"/>
  <c r="K106" i="15"/>
  <c r="L106" i="15"/>
  <c r="M106" i="15"/>
  <c r="N106" i="15"/>
  <c r="O106" i="15"/>
  <c r="P106" i="15"/>
  <c r="B107" i="15"/>
  <c r="C107" i="15"/>
  <c r="D107" i="15"/>
  <c r="E107" i="15"/>
  <c r="F107" i="15"/>
  <c r="G107" i="15"/>
  <c r="H107" i="15"/>
  <c r="I107" i="15"/>
  <c r="J107" i="15"/>
  <c r="K107" i="15"/>
  <c r="L107" i="15"/>
  <c r="M107" i="15"/>
  <c r="N107" i="15"/>
  <c r="O107" i="15"/>
  <c r="P107" i="15"/>
  <c r="B108" i="15"/>
  <c r="C108" i="15"/>
  <c r="D108" i="15"/>
  <c r="E108" i="15"/>
  <c r="F108" i="15"/>
  <c r="G108" i="15"/>
  <c r="H108" i="15"/>
  <c r="I108" i="15"/>
  <c r="J108" i="15"/>
  <c r="K108" i="15"/>
  <c r="L108" i="15"/>
  <c r="M108" i="15"/>
  <c r="N108" i="15"/>
  <c r="O108" i="15"/>
  <c r="P108" i="15"/>
  <c r="B109" i="15"/>
  <c r="C109" i="15"/>
  <c r="D109" i="15"/>
  <c r="E109" i="15"/>
  <c r="F109" i="15"/>
  <c r="G109" i="15"/>
  <c r="H109" i="15"/>
  <c r="I109" i="15"/>
  <c r="J109" i="15"/>
  <c r="K109" i="15"/>
  <c r="L109" i="15"/>
  <c r="M109" i="15"/>
  <c r="N109" i="15"/>
  <c r="O109" i="15"/>
  <c r="P109" i="15"/>
  <c r="B110" i="15"/>
  <c r="C110" i="15"/>
  <c r="D110" i="15"/>
  <c r="E110" i="15"/>
  <c r="F110" i="15"/>
  <c r="G110" i="15"/>
  <c r="H110" i="15"/>
  <c r="I110" i="15"/>
  <c r="J110" i="15"/>
  <c r="K110" i="15"/>
  <c r="L110" i="15"/>
  <c r="M110" i="15"/>
  <c r="N110" i="15"/>
  <c r="O110" i="15"/>
  <c r="P110" i="15"/>
  <c r="B111" i="15"/>
  <c r="C111" i="15"/>
  <c r="D111" i="15"/>
  <c r="E111" i="15"/>
  <c r="F111" i="15"/>
  <c r="G111" i="15"/>
  <c r="H111" i="15"/>
  <c r="I111" i="15"/>
  <c r="J111" i="15"/>
  <c r="K111" i="15"/>
  <c r="L111" i="15"/>
  <c r="M111" i="15"/>
  <c r="N111" i="15"/>
  <c r="O111" i="15"/>
  <c r="P111" i="15"/>
  <c r="B112" i="15"/>
  <c r="C112" i="15"/>
  <c r="D112" i="15"/>
  <c r="E112" i="15"/>
  <c r="F112" i="15"/>
  <c r="G112" i="15"/>
  <c r="H112" i="15"/>
  <c r="I112" i="15"/>
  <c r="J112" i="15"/>
  <c r="K112" i="15"/>
  <c r="L112" i="15"/>
  <c r="M112" i="15"/>
  <c r="N112" i="15"/>
  <c r="O112" i="15"/>
  <c r="P112" i="15"/>
  <c r="B113" i="15"/>
  <c r="C113" i="15"/>
  <c r="D113" i="15"/>
  <c r="E113" i="15"/>
  <c r="F113" i="15"/>
  <c r="G113" i="15"/>
  <c r="H113" i="15"/>
  <c r="I113" i="15"/>
  <c r="J113" i="15"/>
  <c r="K113" i="15"/>
  <c r="L113" i="15"/>
  <c r="M113" i="15"/>
  <c r="N113" i="15"/>
  <c r="O113" i="15"/>
  <c r="P113" i="15"/>
  <c r="B114" i="15"/>
  <c r="C114" i="15"/>
  <c r="D114" i="15"/>
  <c r="E114" i="15"/>
  <c r="F114" i="15"/>
  <c r="G114" i="15"/>
  <c r="H114" i="15"/>
  <c r="I114" i="15"/>
  <c r="J114" i="15"/>
  <c r="K114" i="15"/>
  <c r="L114" i="15"/>
  <c r="M114" i="15"/>
  <c r="N114" i="15"/>
  <c r="O114" i="15"/>
  <c r="P114" i="15"/>
  <c r="B115" i="15"/>
  <c r="C115" i="15"/>
  <c r="D115" i="15"/>
  <c r="E115" i="15"/>
  <c r="F115" i="15"/>
  <c r="G115" i="15"/>
  <c r="H115" i="15"/>
  <c r="I115" i="15"/>
  <c r="J115" i="15"/>
  <c r="K115" i="15"/>
  <c r="L115" i="15"/>
  <c r="M115" i="15"/>
  <c r="N115" i="15"/>
  <c r="O115" i="15"/>
  <c r="P115" i="15"/>
  <c r="B116" i="15"/>
  <c r="C116" i="15"/>
  <c r="D116" i="15"/>
  <c r="E116" i="15"/>
  <c r="F116" i="15"/>
  <c r="G116" i="15"/>
  <c r="H116" i="15"/>
  <c r="I116" i="15"/>
  <c r="J116" i="15"/>
  <c r="K116" i="15"/>
  <c r="L116" i="15"/>
  <c r="M116" i="15"/>
  <c r="N116" i="15"/>
  <c r="O116" i="15"/>
  <c r="P116" i="15"/>
  <c r="B117" i="15"/>
  <c r="C117" i="15"/>
  <c r="D117" i="15"/>
  <c r="E117" i="15"/>
  <c r="F117" i="15"/>
  <c r="G117" i="15"/>
  <c r="H117" i="15"/>
  <c r="I117" i="15"/>
  <c r="J117" i="15"/>
  <c r="K117" i="15"/>
  <c r="L117" i="15"/>
  <c r="M117" i="15"/>
  <c r="N117" i="15"/>
  <c r="O117" i="15"/>
  <c r="P117" i="15"/>
  <c r="B118" i="15"/>
  <c r="C118" i="15"/>
  <c r="D118" i="15"/>
  <c r="E118" i="15"/>
  <c r="F118" i="15"/>
  <c r="G118" i="15"/>
  <c r="H118" i="15"/>
  <c r="I118" i="15"/>
  <c r="J118" i="15"/>
  <c r="K118" i="15"/>
  <c r="L118" i="15"/>
  <c r="M118" i="15"/>
  <c r="N118" i="15"/>
  <c r="O118" i="15"/>
  <c r="P118" i="15"/>
  <c r="B119" i="15"/>
  <c r="C119" i="15"/>
  <c r="D119" i="15"/>
  <c r="E119" i="15"/>
  <c r="F119" i="15"/>
  <c r="G119" i="15"/>
  <c r="H119" i="15"/>
  <c r="I119" i="15"/>
  <c r="J119" i="15"/>
  <c r="K119" i="15"/>
  <c r="L119" i="15"/>
  <c r="M119" i="15"/>
  <c r="N119" i="15"/>
  <c r="O119" i="15"/>
  <c r="P119" i="15"/>
  <c r="B120" i="15"/>
  <c r="C120" i="15"/>
  <c r="D120" i="15"/>
  <c r="E120" i="15"/>
  <c r="F120" i="15"/>
  <c r="G120" i="15"/>
  <c r="H120" i="15"/>
  <c r="I120" i="15"/>
  <c r="J120" i="15"/>
  <c r="K120" i="15"/>
  <c r="L120" i="15"/>
  <c r="M120" i="15"/>
  <c r="N120" i="15"/>
  <c r="O120" i="15"/>
  <c r="P120" i="15"/>
  <c r="B121" i="15"/>
  <c r="C121" i="15"/>
  <c r="D121" i="15"/>
  <c r="E121" i="15"/>
  <c r="F121" i="15"/>
  <c r="G121" i="15"/>
  <c r="H121" i="15"/>
  <c r="I121" i="15"/>
  <c r="J121" i="15"/>
  <c r="K121" i="15"/>
  <c r="L121" i="15"/>
  <c r="M121" i="15"/>
  <c r="N121" i="15"/>
  <c r="O121" i="15"/>
  <c r="P121" i="15"/>
  <c r="B122" i="15"/>
  <c r="C122" i="15"/>
  <c r="D122" i="15"/>
  <c r="E122" i="15"/>
  <c r="F122" i="15"/>
  <c r="G122" i="15"/>
  <c r="H122" i="15"/>
  <c r="I122" i="15"/>
  <c r="J122" i="15"/>
  <c r="K122" i="15"/>
  <c r="L122" i="15"/>
  <c r="M122" i="15"/>
  <c r="N122" i="15"/>
  <c r="O122" i="15"/>
  <c r="P122" i="15"/>
  <c r="B123" i="15"/>
  <c r="C123" i="15"/>
  <c r="D123" i="15"/>
  <c r="E123" i="15"/>
  <c r="F123" i="15"/>
  <c r="G123" i="15"/>
  <c r="H123" i="15"/>
  <c r="I123" i="15"/>
  <c r="J123" i="15"/>
  <c r="K123" i="15"/>
  <c r="L123" i="15"/>
  <c r="M123" i="15"/>
  <c r="N123" i="15"/>
  <c r="O123" i="15"/>
  <c r="P123" i="15"/>
  <c r="B124" i="15"/>
  <c r="C124" i="15"/>
  <c r="D124" i="15"/>
  <c r="E124" i="15"/>
  <c r="F124" i="15"/>
  <c r="G124" i="15"/>
  <c r="H124" i="15"/>
  <c r="I124" i="15"/>
  <c r="J124" i="15"/>
  <c r="K124" i="15"/>
  <c r="L124" i="15"/>
  <c r="M124" i="15"/>
  <c r="N124" i="15"/>
  <c r="O124" i="15"/>
  <c r="P124" i="15"/>
  <c r="B125" i="15"/>
  <c r="C125" i="15"/>
  <c r="D125" i="15"/>
  <c r="E125" i="15"/>
  <c r="F125" i="15"/>
  <c r="G125" i="15"/>
  <c r="H125" i="15"/>
  <c r="I125" i="15"/>
  <c r="J125" i="15"/>
  <c r="K125" i="15"/>
  <c r="L125" i="15"/>
  <c r="M125" i="15"/>
  <c r="N125" i="15"/>
  <c r="O125" i="15"/>
  <c r="P125" i="15"/>
  <c r="B126" i="15"/>
  <c r="C126" i="15"/>
  <c r="D126" i="15"/>
  <c r="E126" i="15"/>
  <c r="F126" i="15"/>
  <c r="G126" i="15"/>
  <c r="H126" i="15"/>
  <c r="I126" i="15"/>
  <c r="J126" i="15"/>
  <c r="K126" i="15"/>
  <c r="L126" i="15"/>
  <c r="M126" i="15"/>
  <c r="N126" i="15"/>
  <c r="O126" i="15"/>
  <c r="P126" i="15"/>
  <c r="B127" i="15"/>
  <c r="C127" i="15"/>
  <c r="D127" i="15"/>
  <c r="E127" i="15"/>
  <c r="F127" i="15"/>
  <c r="G127" i="15"/>
  <c r="H127" i="15"/>
  <c r="I127" i="15"/>
  <c r="J127" i="15"/>
  <c r="K127" i="15"/>
  <c r="L127" i="15"/>
  <c r="M127" i="15"/>
  <c r="N127" i="15"/>
  <c r="O127" i="15"/>
  <c r="P127" i="15"/>
  <c r="B128" i="15"/>
  <c r="C128" i="15"/>
  <c r="D128" i="15"/>
  <c r="E128" i="15"/>
  <c r="F128" i="15"/>
  <c r="G128" i="15"/>
  <c r="H128" i="15"/>
  <c r="I128" i="15"/>
  <c r="J128" i="15"/>
  <c r="K128" i="15"/>
  <c r="L128" i="15"/>
  <c r="M128" i="15"/>
  <c r="N128" i="15"/>
  <c r="O128" i="15"/>
  <c r="P128" i="15"/>
  <c r="B129" i="15"/>
  <c r="C129" i="15"/>
  <c r="D129" i="15"/>
  <c r="E129" i="15"/>
  <c r="F129" i="15"/>
  <c r="G129" i="15"/>
  <c r="H129" i="15"/>
  <c r="I129" i="15"/>
  <c r="J129" i="15"/>
  <c r="K129" i="15"/>
  <c r="L129" i="15"/>
  <c r="M129" i="15"/>
  <c r="N129" i="15"/>
  <c r="O129" i="15"/>
  <c r="P129" i="15"/>
  <c r="B130" i="15"/>
  <c r="C130" i="15"/>
  <c r="D130" i="15"/>
  <c r="E130" i="15"/>
  <c r="F130" i="15"/>
  <c r="G130" i="15"/>
  <c r="H130" i="15"/>
  <c r="I130" i="15"/>
  <c r="J130" i="15"/>
  <c r="K130" i="15"/>
  <c r="L130" i="15"/>
  <c r="M130" i="15"/>
  <c r="N130" i="15"/>
  <c r="O130" i="15"/>
  <c r="P130" i="15"/>
  <c r="B131" i="15"/>
  <c r="C131" i="15"/>
  <c r="D131" i="15"/>
  <c r="E131" i="15"/>
  <c r="F131" i="15"/>
  <c r="G131" i="15"/>
  <c r="H131" i="15"/>
  <c r="I131" i="15"/>
  <c r="J131" i="15"/>
  <c r="K131" i="15"/>
  <c r="L131" i="15"/>
  <c r="M131" i="15"/>
  <c r="N131" i="15"/>
  <c r="O131" i="15"/>
  <c r="P131" i="15"/>
  <c r="B132" i="15"/>
  <c r="C132" i="15"/>
  <c r="D132" i="15"/>
  <c r="E132" i="15"/>
  <c r="F132" i="15"/>
  <c r="G132" i="15"/>
  <c r="H132" i="15"/>
  <c r="I132" i="15"/>
  <c r="J132" i="15"/>
  <c r="K132" i="15"/>
  <c r="L132" i="15"/>
  <c r="M132" i="15"/>
  <c r="N132" i="15"/>
  <c r="O132" i="15"/>
  <c r="P132" i="15"/>
  <c r="B133" i="15"/>
  <c r="C133" i="15"/>
  <c r="D133" i="15"/>
  <c r="E133" i="15"/>
  <c r="F133" i="15"/>
  <c r="G133" i="15"/>
  <c r="H133" i="15"/>
  <c r="I133" i="15"/>
  <c r="J133" i="15"/>
  <c r="K133" i="15"/>
  <c r="L133" i="15"/>
  <c r="M133" i="15"/>
  <c r="N133" i="15"/>
  <c r="O133" i="15"/>
  <c r="P133" i="15"/>
  <c r="B134" i="15"/>
  <c r="C134" i="15"/>
  <c r="D134" i="15"/>
  <c r="E134" i="15"/>
  <c r="F134" i="15"/>
  <c r="G134" i="15"/>
  <c r="H134" i="15"/>
  <c r="I134" i="15"/>
  <c r="J134" i="15"/>
  <c r="K134" i="15"/>
  <c r="L134" i="15"/>
  <c r="M134" i="15"/>
  <c r="N134" i="15"/>
  <c r="O134" i="15"/>
  <c r="P134" i="15"/>
  <c r="B135" i="15"/>
  <c r="C135" i="15"/>
  <c r="D135" i="15"/>
  <c r="E135" i="15"/>
  <c r="F135" i="15"/>
  <c r="G135" i="15"/>
  <c r="H135" i="15"/>
  <c r="I135" i="15"/>
  <c r="J135" i="15"/>
  <c r="K135" i="15"/>
  <c r="L135" i="15"/>
  <c r="M135" i="15"/>
  <c r="N135" i="15"/>
  <c r="O135" i="15"/>
  <c r="P135" i="15"/>
  <c r="B136" i="15"/>
  <c r="C136" i="15"/>
  <c r="D136" i="15"/>
  <c r="E136" i="15"/>
  <c r="F136" i="15"/>
  <c r="G136" i="15"/>
  <c r="H136" i="15"/>
  <c r="I136" i="15"/>
  <c r="J136" i="15"/>
  <c r="K136" i="15"/>
  <c r="L136" i="15"/>
  <c r="M136" i="15"/>
  <c r="N136" i="15"/>
  <c r="O136" i="15"/>
  <c r="P136" i="15"/>
  <c r="B137" i="15"/>
  <c r="C137" i="15"/>
  <c r="D137" i="15"/>
  <c r="E137" i="15"/>
  <c r="F137" i="15"/>
  <c r="G137" i="15"/>
  <c r="H137" i="15"/>
  <c r="I137" i="15"/>
  <c r="J137" i="15"/>
  <c r="K137" i="15"/>
  <c r="L137" i="15"/>
  <c r="M137" i="15"/>
  <c r="N137" i="15"/>
  <c r="O137" i="15"/>
  <c r="P137" i="15"/>
  <c r="B138" i="15"/>
  <c r="C138" i="15"/>
  <c r="D138" i="15"/>
  <c r="E138" i="15"/>
  <c r="F138" i="15"/>
  <c r="G138" i="15"/>
  <c r="H138" i="15"/>
  <c r="I138" i="15"/>
  <c r="J138" i="15"/>
  <c r="K138" i="15"/>
  <c r="L138" i="15"/>
  <c r="M138" i="15"/>
  <c r="N138" i="15"/>
  <c r="O138" i="15"/>
  <c r="P138" i="15"/>
  <c r="B139" i="15"/>
  <c r="C139" i="15"/>
  <c r="D139" i="15"/>
  <c r="E139" i="15"/>
  <c r="F139" i="15"/>
  <c r="G139" i="15"/>
  <c r="H139" i="15"/>
  <c r="I139" i="15"/>
  <c r="J139" i="15"/>
  <c r="K139" i="15"/>
  <c r="L139" i="15"/>
  <c r="M139" i="15"/>
  <c r="N139" i="15"/>
  <c r="O139" i="15"/>
  <c r="P139" i="15"/>
  <c r="B140" i="15"/>
  <c r="C140" i="15"/>
  <c r="D140" i="15"/>
  <c r="E140" i="15"/>
  <c r="F140" i="15"/>
  <c r="G140" i="15"/>
  <c r="H140" i="15"/>
  <c r="I140" i="15"/>
  <c r="J140" i="15"/>
  <c r="K140" i="15"/>
  <c r="L140" i="15"/>
  <c r="M140" i="15"/>
  <c r="N140" i="15"/>
  <c r="O140" i="15"/>
  <c r="P140" i="15"/>
  <c r="B141" i="15"/>
  <c r="C141" i="15"/>
  <c r="D141" i="15"/>
  <c r="E141" i="15"/>
  <c r="F141" i="15"/>
  <c r="G141" i="15"/>
  <c r="H141" i="15"/>
  <c r="I141" i="15"/>
  <c r="J141" i="15"/>
  <c r="K141" i="15"/>
  <c r="L141" i="15"/>
  <c r="M141" i="15"/>
  <c r="N141" i="15"/>
  <c r="O141" i="15"/>
  <c r="P141" i="15"/>
  <c r="B142" i="15"/>
  <c r="C142" i="15"/>
  <c r="D142" i="15"/>
  <c r="E142" i="15"/>
  <c r="F142" i="15"/>
  <c r="G142" i="15"/>
  <c r="H142" i="15"/>
  <c r="I142" i="15"/>
  <c r="J142" i="15"/>
  <c r="K142" i="15"/>
  <c r="L142" i="15"/>
  <c r="M142" i="15"/>
  <c r="N142" i="15"/>
  <c r="O142" i="15"/>
  <c r="P142" i="15"/>
  <c r="B143" i="15"/>
  <c r="C143" i="15"/>
  <c r="D143" i="15"/>
  <c r="E143" i="15"/>
  <c r="F143" i="15"/>
  <c r="G143" i="15"/>
  <c r="H143" i="15"/>
  <c r="I143" i="15"/>
  <c r="J143" i="15"/>
  <c r="K143" i="15"/>
  <c r="L143" i="15"/>
  <c r="M143" i="15"/>
  <c r="N143" i="15"/>
  <c r="O143" i="15"/>
  <c r="P143" i="15"/>
  <c r="B144" i="15"/>
  <c r="C144" i="15"/>
  <c r="D144" i="15"/>
  <c r="E144" i="15"/>
  <c r="F144" i="15"/>
  <c r="G144" i="15"/>
  <c r="H144" i="15"/>
  <c r="I144" i="15"/>
  <c r="J144" i="15"/>
  <c r="K144" i="15"/>
  <c r="L144" i="15"/>
  <c r="M144" i="15"/>
  <c r="N144" i="15"/>
  <c r="O144" i="15"/>
  <c r="P144" i="15"/>
  <c r="B145" i="15"/>
  <c r="C145" i="15"/>
  <c r="D145" i="15"/>
  <c r="E145" i="15"/>
  <c r="F145" i="15"/>
  <c r="G145" i="15"/>
  <c r="H145" i="15"/>
  <c r="I145" i="15"/>
  <c r="J145" i="15"/>
  <c r="K145" i="15"/>
  <c r="L145" i="15"/>
  <c r="M145" i="15"/>
  <c r="N145" i="15"/>
  <c r="O145" i="15"/>
  <c r="P145" i="15"/>
  <c r="B146" i="15"/>
  <c r="C146" i="15"/>
  <c r="D146" i="15"/>
  <c r="E146" i="15"/>
  <c r="F146" i="15"/>
  <c r="G146" i="15"/>
  <c r="H146" i="15"/>
  <c r="I146" i="15"/>
  <c r="J146" i="15"/>
  <c r="K146" i="15"/>
  <c r="L146" i="15"/>
  <c r="M146" i="15"/>
  <c r="N146" i="15"/>
  <c r="O146" i="15"/>
  <c r="P146" i="15"/>
  <c r="B147" i="15"/>
  <c r="C147" i="15"/>
  <c r="D147" i="15"/>
  <c r="E147" i="15"/>
  <c r="F147" i="15"/>
  <c r="G147" i="15"/>
  <c r="H147" i="15"/>
  <c r="I147" i="15"/>
  <c r="J147" i="15"/>
  <c r="K147" i="15"/>
  <c r="L147" i="15"/>
  <c r="M147" i="15"/>
  <c r="N147" i="15"/>
  <c r="O147" i="15"/>
  <c r="P147" i="15"/>
  <c r="B148" i="15"/>
  <c r="C148" i="15"/>
  <c r="D148" i="15"/>
  <c r="E148" i="15"/>
  <c r="F148" i="15"/>
  <c r="G148" i="15"/>
  <c r="H148" i="15"/>
  <c r="I148" i="15"/>
  <c r="J148" i="15"/>
  <c r="K148" i="15"/>
  <c r="L148" i="15"/>
  <c r="M148" i="15"/>
  <c r="N148" i="15"/>
  <c r="O148" i="15"/>
  <c r="P148" i="15"/>
  <c r="B149" i="15"/>
  <c r="C149" i="15"/>
  <c r="D149" i="15"/>
  <c r="E149" i="15"/>
  <c r="F149" i="15"/>
  <c r="G149" i="15"/>
  <c r="H149" i="15"/>
  <c r="I149" i="15"/>
  <c r="J149" i="15"/>
  <c r="K149" i="15"/>
  <c r="L149" i="15"/>
  <c r="M149" i="15"/>
  <c r="N149" i="15"/>
  <c r="O149" i="15"/>
  <c r="P149" i="15"/>
  <c r="B150" i="15"/>
  <c r="C150" i="15"/>
  <c r="D150" i="15"/>
  <c r="E150" i="15"/>
  <c r="F150" i="15"/>
  <c r="G150" i="15"/>
  <c r="H150" i="15"/>
  <c r="I150" i="15"/>
  <c r="J150" i="15"/>
  <c r="K150" i="15"/>
  <c r="L150" i="15"/>
  <c r="M150" i="15"/>
  <c r="N150" i="15"/>
  <c r="O150" i="15"/>
  <c r="P150" i="15"/>
  <c r="B151" i="15"/>
  <c r="C151" i="15"/>
  <c r="D151" i="15"/>
  <c r="E151" i="15"/>
  <c r="F151" i="15"/>
  <c r="G151" i="15"/>
  <c r="H151" i="15"/>
  <c r="I151" i="15"/>
  <c r="J151" i="15"/>
  <c r="K151" i="15"/>
  <c r="L151" i="15"/>
  <c r="M151" i="15"/>
  <c r="N151" i="15"/>
  <c r="O151" i="15"/>
  <c r="P151" i="15"/>
  <c r="B152" i="15"/>
  <c r="C152" i="15"/>
  <c r="D152" i="15"/>
  <c r="E152" i="15"/>
  <c r="F152" i="15"/>
  <c r="G152" i="15"/>
  <c r="H152" i="15"/>
  <c r="I152" i="15"/>
  <c r="J152" i="15"/>
  <c r="K152" i="15"/>
  <c r="L152" i="15"/>
  <c r="M152" i="15"/>
  <c r="N152" i="15"/>
  <c r="O152" i="15"/>
  <c r="P152" i="15"/>
  <c r="B153" i="15"/>
  <c r="C153" i="15"/>
  <c r="D153" i="15"/>
  <c r="E153" i="15"/>
  <c r="F153" i="15"/>
  <c r="G153" i="15"/>
  <c r="H153" i="15"/>
  <c r="I153" i="15"/>
  <c r="J153" i="15"/>
  <c r="K153" i="15"/>
  <c r="L153" i="15"/>
  <c r="M153" i="15"/>
  <c r="N153" i="15"/>
  <c r="O153" i="15"/>
  <c r="P153" i="15"/>
  <c r="B154" i="15"/>
  <c r="C154" i="15"/>
  <c r="D154" i="15"/>
  <c r="E154" i="15"/>
  <c r="F154" i="15"/>
  <c r="G154" i="15"/>
  <c r="H154" i="15"/>
  <c r="I154" i="15"/>
  <c r="J154" i="15"/>
  <c r="K154" i="15"/>
  <c r="L154" i="15"/>
  <c r="M154" i="15"/>
  <c r="N154" i="15"/>
  <c r="O154" i="15"/>
  <c r="P154" i="15"/>
  <c r="B155" i="15"/>
  <c r="C155" i="15"/>
  <c r="D155" i="15"/>
  <c r="E155" i="15"/>
  <c r="F155" i="15"/>
  <c r="G155" i="15"/>
  <c r="H155" i="15"/>
  <c r="I155" i="15"/>
  <c r="J155" i="15"/>
  <c r="K155" i="15"/>
  <c r="L155" i="15"/>
  <c r="M155" i="15"/>
  <c r="N155" i="15"/>
  <c r="O155" i="15"/>
  <c r="P155" i="15"/>
  <c r="B156" i="15"/>
  <c r="C156" i="15"/>
  <c r="D156" i="15"/>
  <c r="E156" i="15"/>
  <c r="F156" i="15"/>
  <c r="G156" i="15"/>
  <c r="H156" i="15"/>
  <c r="I156" i="15"/>
  <c r="J156" i="15"/>
  <c r="K156" i="15"/>
  <c r="L156" i="15"/>
  <c r="M156" i="15"/>
  <c r="N156" i="15"/>
  <c r="O156" i="15"/>
  <c r="P156" i="15"/>
  <c r="B157" i="15"/>
  <c r="C157" i="15"/>
  <c r="D157" i="15"/>
  <c r="E157" i="15"/>
  <c r="F157" i="15"/>
  <c r="G157" i="15"/>
  <c r="H157" i="15"/>
  <c r="I157" i="15"/>
  <c r="J157" i="15"/>
  <c r="K157" i="15"/>
  <c r="L157" i="15"/>
  <c r="M157" i="15"/>
  <c r="N157" i="15"/>
  <c r="O157" i="15"/>
  <c r="P157" i="15"/>
  <c r="B158" i="15"/>
  <c r="C158" i="15"/>
  <c r="D158" i="15"/>
  <c r="E158" i="15"/>
  <c r="F158" i="15"/>
  <c r="G158" i="15"/>
  <c r="H158" i="15"/>
  <c r="I158" i="15"/>
  <c r="J158" i="15"/>
  <c r="K158" i="15"/>
  <c r="L158" i="15"/>
  <c r="M158" i="15"/>
  <c r="N158" i="15"/>
  <c r="O158" i="15"/>
  <c r="P158" i="15"/>
  <c r="B159" i="15"/>
  <c r="C159" i="15"/>
  <c r="D159" i="15"/>
  <c r="E159" i="15"/>
  <c r="F159" i="15"/>
  <c r="G159" i="15"/>
  <c r="H159" i="15"/>
  <c r="I159" i="15"/>
  <c r="J159" i="15"/>
  <c r="K159" i="15"/>
  <c r="L159" i="15"/>
  <c r="M159" i="15"/>
  <c r="N159" i="15"/>
  <c r="O159" i="15"/>
  <c r="P159" i="15"/>
  <c r="B160" i="15"/>
  <c r="C160" i="15"/>
  <c r="D160" i="15"/>
  <c r="E160" i="15"/>
  <c r="F160" i="15"/>
  <c r="G160" i="15"/>
  <c r="H160" i="15"/>
  <c r="I160" i="15"/>
  <c r="J160" i="15"/>
  <c r="K160" i="15"/>
  <c r="L160" i="15"/>
  <c r="M160" i="15"/>
  <c r="N160" i="15"/>
  <c r="O160" i="15"/>
  <c r="P160" i="15"/>
  <c r="B161" i="15"/>
  <c r="C161" i="15"/>
  <c r="D161" i="15"/>
  <c r="E161" i="15"/>
  <c r="F161" i="15"/>
  <c r="G161" i="15"/>
  <c r="H161" i="15"/>
  <c r="I161" i="15"/>
  <c r="J161" i="15"/>
  <c r="K161" i="15"/>
  <c r="L161" i="15"/>
  <c r="M161" i="15"/>
  <c r="N161" i="15"/>
  <c r="O161" i="15"/>
  <c r="P161" i="15"/>
  <c r="B162" i="15"/>
  <c r="C162" i="15"/>
  <c r="D162" i="15"/>
  <c r="E162" i="15"/>
  <c r="F162" i="15"/>
  <c r="G162" i="15"/>
  <c r="H162" i="15"/>
  <c r="I162" i="15"/>
  <c r="J162" i="15"/>
  <c r="K162" i="15"/>
  <c r="L162" i="15"/>
  <c r="M162" i="15"/>
  <c r="N162" i="15"/>
  <c r="O162" i="15"/>
  <c r="P162" i="15"/>
  <c r="B163" i="15"/>
  <c r="C163" i="15"/>
  <c r="D163" i="15"/>
  <c r="E163" i="15"/>
  <c r="F163" i="15"/>
  <c r="G163" i="15"/>
  <c r="H163" i="15"/>
  <c r="I163" i="15"/>
  <c r="J163" i="15"/>
  <c r="K163" i="15"/>
  <c r="L163" i="15"/>
  <c r="M163" i="15"/>
  <c r="N163" i="15"/>
  <c r="O163" i="15"/>
  <c r="P163" i="15"/>
  <c r="B164" i="15"/>
  <c r="C164" i="15"/>
  <c r="D164" i="15"/>
  <c r="E164" i="15"/>
  <c r="F164" i="15"/>
  <c r="G164" i="15"/>
  <c r="H164" i="15"/>
  <c r="I164" i="15"/>
  <c r="J164" i="15"/>
  <c r="K164" i="15"/>
  <c r="L164" i="15"/>
  <c r="M164" i="15"/>
  <c r="N164" i="15"/>
  <c r="O164" i="15"/>
  <c r="P164" i="15"/>
  <c r="B165" i="15"/>
  <c r="C165" i="15"/>
  <c r="D165" i="15"/>
  <c r="E165" i="15"/>
  <c r="F165" i="15"/>
  <c r="G165" i="15"/>
  <c r="H165" i="15"/>
  <c r="I165" i="15"/>
  <c r="J165" i="15"/>
  <c r="K165" i="15"/>
  <c r="L165" i="15"/>
  <c r="M165" i="15"/>
  <c r="N165" i="15"/>
  <c r="O165" i="15"/>
  <c r="P165" i="15"/>
  <c r="B166" i="15"/>
  <c r="C166" i="15"/>
  <c r="D166" i="15"/>
  <c r="E166" i="15"/>
  <c r="F166" i="15"/>
  <c r="G166" i="15"/>
  <c r="H166" i="15"/>
  <c r="I166" i="15"/>
  <c r="J166" i="15"/>
  <c r="K166" i="15"/>
  <c r="L166" i="15"/>
  <c r="M166" i="15"/>
  <c r="N166" i="15"/>
  <c r="O166" i="15"/>
  <c r="P166" i="15"/>
  <c r="B167" i="15"/>
  <c r="C167" i="15"/>
  <c r="D167" i="15"/>
  <c r="E167" i="15"/>
  <c r="F167" i="15"/>
  <c r="G167" i="15"/>
  <c r="H167" i="15"/>
  <c r="I167" i="15"/>
  <c r="J167" i="15"/>
  <c r="K167" i="15"/>
  <c r="L167" i="15"/>
  <c r="M167" i="15"/>
  <c r="N167" i="15"/>
  <c r="O167" i="15"/>
  <c r="P167" i="15"/>
  <c r="B168" i="15"/>
  <c r="C168" i="15"/>
  <c r="D168" i="15"/>
  <c r="E168" i="15"/>
  <c r="F168" i="15"/>
  <c r="G168" i="15"/>
  <c r="H168" i="15"/>
  <c r="I168" i="15"/>
  <c r="J168" i="15"/>
  <c r="K168" i="15"/>
  <c r="L168" i="15"/>
  <c r="M168" i="15"/>
  <c r="N168" i="15"/>
  <c r="O168" i="15"/>
  <c r="P168" i="15"/>
  <c r="B169" i="15"/>
  <c r="C169" i="15"/>
  <c r="D169" i="15"/>
  <c r="E169" i="15"/>
  <c r="F169" i="15"/>
  <c r="G169" i="15"/>
  <c r="H169" i="15"/>
  <c r="I169" i="15"/>
  <c r="J169" i="15"/>
  <c r="K169" i="15"/>
  <c r="L169" i="15"/>
  <c r="M169" i="15"/>
  <c r="N169" i="15"/>
  <c r="O169" i="15"/>
  <c r="P169" i="15"/>
  <c r="B170" i="15"/>
  <c r="C170" i="15"/>
  <c r="D170" i="15"/>
  <c r="E170" i="15"/>
  <c r="F170" i="15"/>
  <c r="G170" i="15"/>
  <c r="H170" i="15"/>
  <c r="I170" i="15"/>
  <c r="J170" i="15"/>
  <c r="K170" i="15"/>
  <c r="L170" i="15"/>
  <c r="M170" i="15"/>
  <c r="N170" i="15"/>
  <c r="O170" i="15"/>
  <c r="P170" i="15"/>
  <c r="B171" i="15"/>
  <c r="C171" i="15"/>
  <c r="D171" i="15"/>
  <c r="E171" i="15"/>
  <c r="F171" i="15"/>
  <c r="G171" i="15"/>
  <c r="H171" i="15"/>
  <c r="I171" i="15"/>
  <c r="J171" i="15"/>
  <c r="K171" i="15"/>
  <c r="L171" i="15"/>
  <c r="M171" i="15"/>
  <c r="N171" i="15"/>
  <c r="O171" i="15"/>
  <c r="P171" i="15"/>
  <c r="B172" i="15"/>
  <c r="C172" i="15"/>
  <c r="D172" i="15"/>
  <c r="E172" i="15"/>
  <c r="F172" i="15"/>
  <c r="G172" i="15"/>
  <c r="H172" i="15"/>
  <c r="I172" i="15"/>
  <c r="J172" i="15"/>
  <c r="K172" i="15"/>
  <c r="L172" i="15"/>
  <c r="M172" i="15"/>
  <c r="N172" i="15"/>
  <c r="O172" i="15"/>
  <c r="P172" i="15"/>
  <c r="B173" i="15"/>
  <c r="C173" i="15"/>
  <c r="D173" i="15"/>
  <c r="E173" i="15"/>
  <c r="F173" i="15"/>
  <c r="G173" i="15"/>
  <c r="H173" i="15"/>
  <c r="I173" i="15"/>
  <c r="J173" i="15"/>
  <c r="K173" i="15"/>
  <c r="L173" i="15"/>
  <c r="M173" i="15"/>
  <c r="N173" i="15"/>
  <c r="O173" i="15"/>
  <c r="P173" i="15"/>
  <c r="B174" i="15"/>
  <c r="C174" i="15"/>
  <c r="D174" i="15"/>
  <c r="E174" i="15"/>
  <c r="F174" i="15"/>
  <c r="G174" i="15"/>
  <c r="H174" i="15"/>
  <c r="I174" i="15"/>
  <c r="J174" i="15"/>
  <c r="K174" i="15"/>
  <c r="L174" i="15"/>
  <c r="M174" i="15"/>
  <c r="N174" i="15"/>
  <c r="O174" i="15"/>
  <c r="P174" i="15"/>
  <c r="B175" i="15"/>
  <c r="C175" i="15"/>
  <c r="D175" i="15"/>
  <c r="E175" i="15"/>
  <c r="F175" i="15"/>
  <c r="G175" i="15"/>
  <c r="H175" i="15"/>
  <c r="I175" i="15"/>
  <c r="J175" i="15"/>
  <c r="K175" i="15"/>
  <c r="L175" i="15"/>
  <c r="M175" i="15"/>
  <c r="N175" i="15"/>
  <c r="O175" i="15"/>
  <c r="P175" i="15"/>
  <c r="B176" i="15"/>
  <c r="C176" i="15"/>
  <c r="D176" i="15"/>
  <c r="E176" i="15"/>
  <c r="F176" i="15"/>
  <c r="G176" i="15"/>
  <c r="H176" i="15"/>
  <c r="I176" i="15"/>
  <c r="J176" i="15"/>
  <c r="K176" i="15"/>
  <c r="L176" i="15"/>
  <c r="M176" i="15"/>
  <c r="N176" i="15"/>
  <c r="O176" i="15"/>
  <c r="P176" i="15"/>
  <c r="B177" i="15"/>
  <c r="C177" i="15"/>
  <c r="D177" i="15"/>
  <c r="E177" i="15"/>
  <c r="F177" i="15"/>
  <c r="G177" i="15"/>
  <c r="H177" i="15"/>
  <c r="I177" i="15"/>
  <c r="J177" i="15"/>
  <c r="K177" i="15"/>
  <c r="L177" i="15"/>
  <c r="M177" i="15"/>
  <c r="N177" i="15"/>
  <c r="O177" i="15"/>
  <c r="P177" i="15"/>
  <c r="B178" i="15"/>
  <c r="C178" i="15"/>
  <c r="D178" i="15"/>
  <c r="E178" i="15"/>
  <c r="F178" i="15"/>
  <c r="G178" i="15"/>
  <c r="H178" i="15"/>
  <c r="I178" i="15"/>
  <c r="J178" i="15"/>
  <c r="K178" i="15"/>
  <c r="L178" i="15"/>
  <c r="M178" i="15"/>
  <c r="N178" i="15"/>
  <c r="O178" i="15"/>
  <c r="P178" i="15"/>
  <c r="B179" i="15"/>
  <c r="C179" i="15"/>
  <c r="D179" i="15"/>
  <c r="E179" i="15"/>
  <c r="F179" i="15"/>
  <c r="G179" i="15"/>
  <c r="H179" i="15"/>
  <c r="I179" i="15"/>
  <c r="J179" i="15"/>
  <c r="K179" i="15"/>
  <c r="L179" i="15"/>
  <c r="M179" i="15"/>
  <c r="N179" i="15"/>
  <c r="O179" i="15"/>
  <c r="P179" i="15"/>
  <c r="B180" i="15"/>
  <c r="C180" i="15"/>
  <c r="D180" i="15"/>
  <c r="E180" i="15"/>
  <c r="F180" i="15"/>
  <c r="G180" i="15"/>
  <c r="H180" i="15"/>
  <c r="I180" i="15"/>
  <c r="J180" i="15"/>
  <c r="K180" i="15"/>
  <c r="L180" i="15"/>
  <c r="M180" i="15"/>
  <c r="N180" i="15"/>
  <c r="O180" i="15"/>
  <c r="P180" i="15"/>
  <c r="B181" i="15"/>
  <c r="C181" i="15"/>
  <c r="D181" i="15"/>
  <c r="E181" i="15"/>
  <c r="F181" i="15"/>
  <c r="G181" i="15"/>
  <c r="H181" i="15"/>
  <c r="I181" i="15"/>
  <c r="J181" i="15"/>
  <c r="K181" i="15"/>
  <c r="L181" i="15"/>
  <c r="M181" i="15"/>
  <c r="N181" i="15"/>
  <c r="O181" i="15"/>
  <c r="P181" i="15"/>
  <c r="B182" i="15"/>
  <c r="C182" i="15"/>
  <c r="D182" i="15"/>
  <c r="E182" i="15"/>
  <c r="F182" i="15"/>
  <c r="G182" i="15"/>
  <c r="H182" i="15"/>
  <c r="I182" i="15"/>
  <c r="J182" i="15"/>
  <c r="K182" i="15"/>
  <c r="L182" i="15"/>
  <c r="M182" i="15"/>
  <c r="N182" i="15"/>
  <c r="O182" i="15"/>
  <c r="P182" i="15"/>
  <c r="B183" i="15"/>
  <c r="C183" i="15"/>
  <c r="D183" i="15"/>
  <c r="E183" i="15"/>
  <c r="F183" i="15"/>
  <c r="G183" i="15"/>
  <c r="H183" i="15"/>
  <c r="I183" i="15"/>
  <c r="J183" i="15"/>
  <c r="K183" i="15"/>
  <c r="L183" i="15"/>
  <c r="M183" i="15"/>
  <c r="N183" i="15"/>
  <c r="O183" i="15"/>
  <c r="P183" i="15"/>
  <c r="B184" i="15"/>
  <c r="C184" i="15"/>
  <c r="D184" i="15"/>
  <c r="E184" i="15"/>
  <c r="F184" i="15"/>
  <c r="G184" i="15"/>
  <c r="H184" i="15"/>
  <c r="I184" i="15"/>
  <c r="J184" i="15"/>
  <c r="K184" i="15"/>
  <c r="L184" i="15"/>
  <c r="M184" i="15"/>
  <c r="N184" i="15"/>
  <c r="O184" i="15"/>
  <c r="P184" i="15"/>
  <c r="B185" i="15"/>
  <c r="C185" i="15"/>
  <c r="D185" i="15"/>
  <c r="E185" i="15"/>
  <c r="F185" i="15"/>
  <c r="G185" i="15"/>
  <c r="H185" i="15"/>
  <c r="I185" i="15"/>
  <c r="J185" i="15"/>
  <c r="K185" i="15"/>
  <c r="L185" i="15"/>
  <c r="M185" i="15"/>
  <c r="N185" i="15"/>
  <c r="O185" i="15"/>
  <c r="P185" i="15"/>
  <c r="B186" i="15"/>
  <c r="C186" i="15"/>
  <c r="D186" i="15"/>
  <c r="E186" i="15"/>
  <c r="F186" i="15"/>
  <c r="G186" i="15"/>
  <c r="H186" i="15"/>
  <c r="I186" i="15"/>
  <c r="J186" i="15"/>
  <c r="K186" i="15"/>
  <c r="L186" i="15"/>
  <c r="M186" i="15"/>
  <c r="N186" i="15"/>
  <c r="O186" i="15"/>
  <c r="P186" i="15"/>
  <c r="B187" i="15"/>
  <c r="C187" i="15"/>
  <c r="D187" i="15"/>
  <c r="E187" i="15"/>
  <c r="F187" i="15"/>
  <c r="G187" i="15"/>
  <c r="H187" i="15"/>
  <c r="I187" i="15"/>
  <c r="J187" i="15"/>
  <c r="K187" i="15"/>
  <c r="L187" i="15"/>
  <c r="M187" i="15"/>
  <c r="N187" i="15"/>
  <c r="O187" i="15"/>
  <c r="P187" i="15"/>
  <c r="B188" i="15"/>
  <c r="C188" i="15"/>
  <c r="D188" i="15"/>
  <c r="E188" i="15"/>
  <c r="F188" i="15"/>
  <c r="G188" i="15"/>
  <c r="H188" i="15"/>
  <c r="I188" i="15"/>
  <c r="J188" i="15"/>
  <c r="K188" i="15"/>
  <c r="L188" i="15"/>
  <c r="M188" i="15"/>
  <c r="N188" i="15"/>
  <c r="O188" i="15"/>
  <c r="P188" i="15"/>
  <c r="B189" i="15"/>
  <c r="C189" i="15"/>
  <c r="D189" i="15"/>
  <c r="E189" i="15"/>
  <c r="F189" i="15"/>
  <c r="G189" i="15"/>
  <c r="H189" i="15"/>
  <c r="I189" i="15"/>
  <c r="J189" i="15"/>
  <c r="K189" i="15"/>
  <c r="L189" i="15"/>
  <c r="M189" i="15"/>
  <c r="N189" i="15"/>
  <c r="O189" i="15"/>
  <c r="P189" i="15"/>
  <c r="B190" i="15"/>
  <c r="C190" i="15"/>
  <c r="D190" i="15"/>
  <c r="E190" i="15"/>
  <c r="F190" i="15"/>
  <c r="G190" i="15"/>
  <c r="H190" i="15"/>
  <c r="I190" i="15"/>
  <c r="J190" i="15"/>
  <c r="K190" i="15"/>
  <c r="L190" i="15"/>
  <c r="M190" i="15"/>
  <c r="N190" i="15"/>
  <c r="O190" i="15"/>
  <c r="P190" i="15"/>
  <c r="B191" i="15"/>
  <c r="C191" i="15"/>
  <c r="D191" i="15"/>
  <c r="E191" i="15"/>
  <c r="F191" i="15"/>
  <c r="G191" i="15"/>
  <c r="H191" i="15"/>
  <c r="I191" i="15"/>
  <c r="J191" i="15"/>
  <c r="K191" i="15"/>
  <c r="L191" i="15"/>
  <c r="M191" i="15"/>
  <c r="N191" i="15"/>
  <c r="O191" i="15"/>
  <c r="P191" i="15"/>
  <c r="B192" i="15"/>
  <c r="C192" i="15"/>
  <c r="D192" i="15"/>
  <c r="E192" i="15"/>
  <c r="F192" i="15"/>
  <c r="G192" i="15"/>
  <c r="H192" i="15"/>
  <c r="I192" i="15"/>
  <c r="J192" i="15"/>
  <c r="K192" i="15"/>
  <c r="L192" i="15"/>
  <c r="M192" i="15"/>
  <c r="N192" i="15"/>
  <c r="O192" i="15"/>
  <c r="P192" i="15"/>
  <c r="B193" i="15"/>
  <c r="C193" i="15"/>
  <c r="D193" i="15"/>
  <c r="E193" i="15"/>
  <c r="F193" i="15"/>
  <c r="G193" i="15"/>
  <c r="H193" i="15"/>
  <c r="I193" i="15"/>
  <c r="J193" i="15"/>
  <c r="K193" i="15"/>
  <c r="L193" i="15"/>
  <c r="M193" i="15"/>
  <c r="N193" i="15"/>
  <c r="O193" i="15"/>
  <c r="P193" i="15"/>
  <c r="B194" i="15"/>
  <c r="C194" i="15"/>
  <c r="D194" i="15"/>
  <c r="E194" i="15"/>
  <c r="F194" i="15"/>
  <c r="G194" i="15"/>
  <c r="H194" i="15"/>
  <c r="I194" i="15"/>
  <c r="J194" i="15"/>
  <c r="K194" i="15"/>
  <c r="L194" i="15"/>
  <c r="M194" i="15"/>
  <c r="N194" i="15"/>
  <c r="O194" i="15"/>
  <c r="P194" i="15"/>
  <c r="B195" i="15"/>
  <c r="C195" i="15"/>
  <c r="D195" i="15"/>
  <c r="E195" i="15"/>
  <c r="F195" i="15"/>
  <c r="G195" i="15"/>
  <c r="H195" i="15"/>
  <c r="I195" i="15"/>
  <c r="J195" i="15"/>
  <c r="K195" i="15"/>
  <c r="L195" i="15"/>
  <c r="M195" i="15"/>
  <c r="N195" i="15"/>
  <c r="O195" i="15"/>
  <c r="P195" i="15"/>
  <c r="B196" i="15"/>
  <c r="C196" i="15"/>
  <c r="D196" i="15"/>
  <c r="E196" i="15"/>
  <c r="F196" i="15"/>
  <c r="G196" i="15"/>
  <c r="H196" i="15"/>
  <c r="I196" i="15"/>
  <c r="J196" i="15"/>
  <c r="K196" i="15"/>
  <c r="L196" i="15"/>
  <c r="M196" i="15"/>
  <c r="N196" i="15"/>
  <c r="O196" i="15"/>
  <c r="P196" i="15"/>
  <c r="B197" i="15"/>
  <c r="C197" i="15"/>
  <c r="D197" i="15"/>
  <c r="E197" i="15"/>
  <c r="F197" i="15"/>
  <c r="G197" i="15"/>
  <c r="H197" i="15"/>
  <c r="I197" i="15"/>
  <c r="J197" i="15"/>
  <c r="K197" i="15"/>
  <c r="L197" i="15"/>
  <c r="M197" i="15"/>
  <c r="N197" i="15"/>
  <c r="O197" i="15"/>
  <c r="P197" i="15"/>
  <c r="B198" i="15"/>
  <c r="C198" i="15"/>
  <c r="D198" i="15"/>
  <c r="E198" i="15"/>
  <c r="F198" i="15"/>
  <c r="G198" i="15"/>
  <c r="H198" i="15"/>
  <c r="I198" i="15"/>
  <c r="J198" i="15"/>
  <c r="K198" i="15"/>
  <c r="L198" i="15"/>
  <c r="M198" i="15"/>
  <c r="N198" i="15"/>
  <c r="O198" i="15"/>
  <c r="P198" i="15"/>
  <c r="B199" i="15"/>
  <c r="C199" i="15"/>
  <c r="D199" i="15"/>
  <c r="E199" i="15"/>
  <c r="F199" i="15"/>
  <c r="G199" i="15"/>
  <c r="H199" i="15"/>
  <c r="I199" i="15"/>
  <c r="J199" i="15"/>
  <c r="K199" i="15"/>
  <c r="L199" i="15"/>
  <c r="M199" i="15"/>
  <c r="N199" i="15"/>
  <c r="O199" i="15"/>
  <c r="P199" i="15"/>
  <c r="B200" i="15"/>
  <c r="C200" i="15"/>
  <c r="D200" i="15"/>
  <c r="E200" i="15"/>
  <c r="F200" i="15"/>
  <c r="G200" i="15"/>
  <c r="H200" i="15"/>
  <c r="I200" i="15"/>
  <c r="J200" i="15"/>
  <c r="K200" i="15"/>
  <c r="L200" i="15"/>
  <c r="M200" i="15"/>
  <c r="N200" i="15"/>
  <c r="O200" i="15"/>
  <c r="P200" i="15"/>
  <c r="B201" i="15"/>
  <c r="C201" i="15"/>
  <c r="D201" i="15"/>
  <c r="E201" i="15"/>
  <c r="F201" i="15"/>
  <c r="G201" i="15"/>
  <c r="H201" i="15"/>
  <c r="I201" i="15"/>
  <c r="J201" i="15"/>
  <c r="K201" i="15"/>
  <c r="L201" i="15"/>
  <c r="M201" i="15"/>
  <c r="N201" i="15"/>
  <c r="O201" i="15"/>
  <c r="P201" i="15"/>
  <c r="B202" i="15"/>
  <c r="C202" i="15"/>
  <c r="D202" i="15"/>
  <c r="E202" i="15"/>
  <c r="F202" i="15"/>
  <c r="G202" i="15"/>
  <c r="H202" i="15"/>
  <c r="I202" i="15"/>
  <c r="J202" i="15"/>
  <c r="K202" i="15"/>
  <c r="L202" i="15"/>
  <c r="M202" i="15"/>
  <c r="N202" i="15"/>
  <c r="O202" i="15"/>
  <c r="P202" i="15"/>
  <c r="B203" i="15"/>
  <c r="C203" i="15"/>
  <c r="D203" i="15"/>
  <c r="E203" i="15"/>
  <c r="F203" i="15"/>
  <c r="G203" i="15"/>
  <c r="H203" i="15"/>
  <c r="I203" i="15"/>
  <c r="J203" i="15"/>
  <c r="K203" i="15"/>
  <c r="L203" i="15"/>
  <c r="M203" i="15"/>
  <c r="N203" i="15"/>
  <c r="O203" i="15"/>
  <c r="P203" i="15"/>
  <c r="B204" i="15"/>
  <c r="C204" i="15"/>
  <c r="D204" i="15"/>
  <c r="E204" i="15"/>
  <c r="F204" i="15"/>
  <c r="G204" i="15"/>
  <c r="H204" i="15"/>
  <c r="I204" i="15"/>
  <c r="J204" i="15"/>
  <c r="K204" i="15"/>
  <c r="L204" i="15"/>
  <c r="M204" i="15"/>
  <c r="N204" i="15"/>
  <c r="O204" i="15"/>
  <c r="P204" i="15"/>
  <c r="B205" i="15"/>
  <c r="C205" i="15"/>
  <c r="D205" i="15"/>
  <c r="E205" i="15"/>
  <c r="F205" i="15"/>
  <c r="G205" i="15"/>
  <c r="H205" i="15"/>
  <c r="I205" i="15"/>
  <c r="J205" i="15"/>
  <c r="K205" i="15"/>
  <c r="L205" i="15"/>
  <c r="M205" i="15"/>
  <c r="N205" i="15"/>
  <c r="O205" i="15"/>
  <c r="P205" i="15"/>
  <c r="B206" i="15"/>
  <c r="C206" i="15"/>
  <c r="D206" i="15"/>
  <c r="E206" i="15"/>
  <c r="F206" i="15"/>
  <c r="G206" i="15"/>
  <c r="H206" i="15"/>
  <c r="I206" i="15"/>
  <c r="J206" i="15"/>
  <c r="K206" i="15"/>
  <c r="L206" i="15"/>
  <c r="M206" i="15"/>
  <c r="N206" i="15"/>
  <c r="O206" i="15"/>
  <c r="P206" i="15"/>
  <c r="B207" i="15"/>
  <c r="C207" i="15"/>
  <c r="D207" i="15"/>
  <c r="E207" i="15"/>
  <c r="F207" i="15"/>
  <c r="G207" i="15"/>
  <c r="H207" i="15"/>
  <c r="I207" i="15"/>
  <c r="J207" i="15"/>
  <c r="K207" i="15"/>
  <c r="L207" i="15"/>
  <c r="M207" i="15"/>
  <c r="N207" i="15"/>
  <c r="O207" i="15"/>
  <c r="P207" i="15"/>
  <c r="B208" i="15"/>
  <c r="C208" i="15"/>
  <c r="D208" i="15"/>
  <c r="E208" i="15"/>
  <c r="F208" i="15"/>
  <c r="G208" i="15"/>
  <c r="H208" i="15"/>
  <c r="I208" i="15"/>
  <c r="J208" i="15"/>
  <c r="K208" i="15"/>
  <c r="L208" i="15"/>
  <c r="M208" i="15"/>
  <c r="N208" i="15"/>
  <c r="O208" i="15"/>
  <c r="P208" i="15"/>
  <c r="B209" i="15"/>
  <c r="C209" i="15"/>
  <c r="D209" i="15"/>
  <c r="E209" i="15"/>
  <c r="F209" i="15"/>
  <c r="G209" i="15"/>
  <c r="H209" i="15"/>
  <c r="I209" i="15"/>
  <c r="J209" i="15"/>
  <c r="K209" i="15"/>
  <c r="L209" i="15"/>
  <c r="M209" i="15"/>
  <c r="N209" i="15"/>
  <c r="O209" i="15"/>
  <c r="P209" i="15"/>
  <c r="B210" i="15"/>
  <c r="C210" i="15"/>
  <c r="D210" i="15"/>
  <c r="E210" i="15"/>
  <c r="F210" i="15"/>
  <c r="G210" i="15"/>
  <c r="H210" i="15"/>
  <c r="I210" i="15"/>
  <c r="J210" i="15"/>
  <c r="K210" i="15"/>
  <c r="L210" i="15"/>
  <c r="M210" i="15"/>
  <c r="N210" i="15"/>
  <c r="O210" i="15"/>
  <c r="P210" i="15"/>
  <c r="B211" i="15"/>
  <c r="C211" i="15"/>
  <c r="D211" i="15"/>
  <c r="E211" i="15"/>
  <c r="F211" i="15"/>
  <c r="G211" i="15"/>
  <c r="H211" i="15"/>
  <c r="I211" i="15"/>
  <c r="J211" i="15"/>
  <c r="K211" i="15"/>
  <c r="L211" i="15"/>
  <c r="M211" i="15"/>
  <c r="N211" i="15"/>
  <c r="O211" i="15"/>
  <c r="P211" i="15"/>
  <c r="B212" i="15"/>
  <c r="C212" i="15"/>
  <c r="D212" i="15"/>
  <c r="E212" i="15"/>
  <c r="F212" i="15"/>
  <c r="G212" i="15"/>
  <c r="H212" i="15"/>
  <c r="I212" i="15"/>
  <c r="J212" i="15"/>
  <c r="K212" i="15"/>
  <c r="L212" i="15"/>
  <c r="M212" i="15"/>
  <c r="N212" i="15"/>
  <c r="O212" i="15"/>
  <c r="P212" i="15"/>
  <c r="B213" i="15"/>
  <c r="C213" i="15"/>
  <c r="D213" i="15"/>
  <c r="E213" i="15"/>
  <c r="F213" i="15"/>
  <c r="G213" i="15"/>
  <c r="H213" i="15"/>
  <c r="I213" i="15"/>
  <c r="J213" i="15"/>
  <c r="K213" i="15"/>
  <c r="L213" i="15"/>
  <c r="M213" i="15"/>
  <c r="N213" i="15"/>
  <c r="O213" i="15"/>
  <c r="P213" i="15"/>
  <c r="B214" i="15"/>
  <c r="C214" i="15"/>
  <c r="D214" i="15"/>
  <c r="E214" i="15"/>
  <c r="F214" i="15"/>
  <c r="G214" i="15"/>
  <c r="H214" i="15"/>
  <c r="I214" i="15"/>
  <c r="J214" i="15"/>
  <c r="K214" i="15"/>
  <c r="L214" i="15"/>
  <c r="M214" i="15"/>
  <c r="N214" i="15"/>
  <c r="O214" i="15"/>
  <c r="P214" i="15"/>
  <c r="B215" i="15"/>
  <c r="C215" i="15"/>
  <c r="D215" i="15"/>
  <c r="E215" i="15"/>
  <c r="F215" i="15"/>
  <c r="G215" i="15"/>
  <c r="H215" i="15"/>
  <c r="I215" i="15"/>
  <c r="J215" i="15"/>
  <c r="K215" i="15"/>
  <c r="L215" i="15"/>
  <c r="M215" i="15"/>
  <c r="N215" i="15"/>
  <c r="O215" i="15"/>
  <c r="P215" i="15"/>
  <c r="B216" i="15"/>
  <c r="C216" i="15"/>
  <c r="D216" i="15"/>
  <c r="E216" i="15"/>
  <c r="F216" i="15"/>
  <c r="G216" i="15"/>
  <c r="H216" i="15"/>
  <c r="I216" i="15"/>
  <c r="J216" i="15"/>
  <c r="K216" i="15"/>
  <c r="L216" i="15"/>
  <c r="M216" i="15"/>
  <c r="N216" i="15"/>
  <c r="O216" i="15"/>
  <c r="P216" i="15"/>
  <c r="B217" i="15"/>
  <c r="C217" i="15"/>
  <c r="D217" i="15"/>
  <c r="E217" i="15"/>
  <c r="F217" i="15"/>
  <c r="G217" i="15"/>
  <c r="H217" i="15"/>
  <c r="I217" i="15"/>
  <c r="J217" i="15"/>
  <c r="K217" i="15"/>
  <c r="L217" i="15"/>
  <c r="M217" i="15"/>
  <c r="N217" i="15"/>
  <c r="O217" i="15"/>
  <c r="P217" i="15"/>
  <c r="B218" i="15"/>
  <c r="C218" i="15"/>
  <c r="D218" i="15"/>
  <c r="E218" i="15"/>
  <c r="F218" i="15"/>
  <c r="G218" i="15"/>
  <c r="H218" i="15"/>
  <c r="I218" i="15"/>
  <c r="J218" i="15"/>
  <c r="K218" i="15"/>
  <c r="L218" i="15"/>
  <c r="M218" i="15"/>
  <c r="N218" i="15"/>
  <c r="O218" i="15"/>
  <c r="P218" i="15"/>
  <c r="B219" i="15"/>
  <c r="C219" i="15"/>
  <c r="D219" i="15"/>
  <c r="E219" i="15"/>
  <c r="F219" i="15"/>
  <c r="G219" i="15"/>
  <c r="H219" i="15"/>
  <c r="I219" i="15"/>
  <c r="J219" i="15"/>
  <c r="K219" i="15"/>
  <c r="L219" i="15"/>
  <c r="M219" i="15"/>
  <c r="N219" i="15"/>
  <c r="O219" i="15"/>
  <c r="P219" i="15"/>
  <c r="B220" i="15"/>
  <c r="C220" i="15"/>
  <c r="D220" i="15"/>
  <c r="E220" i="15"/>
  <c r="F220" i="15"/>
  <c r="G220" i="15"/>
  <c r="H220" i="15"/>
  <c r="I220" i="15"/>
  <c r="J220" i="15"/>
  <c r="K220" i="15"/>
  <c r="L220" i="15"/>
  <c r="M220" i="15"/>
  <c r="N220" i="15"/>
  <c r="O220" i="15"/>
  <c r="P220" i="15"/>
  <c r="B221" i="15"/>
  <c r="C221" i="15"/>
  <c r="D221" i="15"/>
  <c r="E221" i="15"/>
  <c r="F221" i="15"/>
  <c r="G221" i="15"/>
  <c r="H221" i="15"/>
  <c r="I221" i="15"/>
  <c r="J221" i="15"/>
  <c r="K221" i="15"/>
  <c r="L221" i="15"/>
  <c r="M221" i="15"/>
  <c r="N221" i="15"/>
  <c r="O221" i="15"/>
  <c r="P221" i="15"/>
  <c r="B222" i="15"/>
  <c r="C222" i="15"/>
  <c r="D222" i="15"/>
  <c r="E222" i="15"/>
  <c r="F222" i="15"/>
  <c r="G222" i="15"/>
  <c r="H222" i="15"/>
  <c r="I222" i="15"/>
  <c r="J222" i="15"/>
  <c r="K222" i="15"/>
  <c r="L222" i="15"/>
  <c r="M222" i="15"/>
  <c r="N222" i="15"/>
  <c r="O222" i="15"/>
  <c r="P222" i="15"/>
  <c r="B223" i="15"/>
  <c r="C223" i="15"/>
  <c r="D223" i="15"/>
  <c r="E223" i="15"/>
  <c r="F223" i="15"/>
  <c r="G223" i="15"/>
  <c r="H223" i="15"/>
  <c r="I223" i="15"/>
  <c r="J223" i="15"/>
  <c r="K223" i="15"/>
  <c r="L223" i="15"/>
  <c r="M223" i="15"/>
  <c r="N223" i="15"/>
  <c r="O223" i="15"/>
  <c r="P223" i="15"/>
  <c r="B224" i="15"/>
  <c r="C224" i="15"/>
  <c r="D224" i="15"/>
  <c r="E224" i="15"/>
  <c r="F224" i="15"/>
  <c r="G224" i="15"/>
  <c r="H224" i="15"/>
  <c r="I224" i="15"/>
  <c r="J224" i="15"/>
  <c r="K224" i="15"/>
  <c r="L224" i="15"/>
  <c r="M224" i="15"/>
  <c r="N224" i="15"/>
  <c r="O224" i="15"/>
  <c r="P224" i="15"/>
  <c r="B225" i="15"/>
  <c r="C225" i="15"/>
  <c r="D225" i="15"/>
  <c r="E225" i="15"/>
  <c r="F225" i="15"/>
  <c r="G225" i="15"/>
  <c r="H225" i="15"/>
  <c r="I225" i="15"/>
  <c r="J225" i="15"/>
  <c r="K225" i="15"/>
  <c r="L225" i="15"/>
  <c r="M225" i="15"/>
  <c r="N225" i="15"/>
  <c r="O225" i="15"/>
  <c r="P225" i="15"/>
  <c r="B226" i="15"/>
  <c r="C226" i="15"/>
  <c r="D226" i="15"/>
  <c r="E226" i="15"/>
  <c r="F226" i="15"/>
  <c r="G226" i="15"/>
  <c r="H226" i="15"/>
  <c r="I226" i="15"/>
  <c r="J226" i="15"/>
  <c r="K226" i="15"/>
  <c r="L226" i="15"/>
  <c r="M226" i="15"/>
  <c r="N226" i="15"/>
  <c r="O226" i="15"/>
  <c r="P226" i="15"/>
  <c r="B227" i="15"/>
  <c r="C227" i="15"/>
  <c r="D227" i="15"/>
  <c r="E227" i="15"/>
  <c r="F227" i="15"/>
  <c r="G227" i="15"/>
  <c r="H227" i="15"/>
  <c r="I227" i="15"/>
  <c r="J227" i="15"/>
  <c r="K227" i="15"/>
  <c r="L227" i="15"/>
  <c r="M227" i="15"/>
  <c r="N227" i="15"/>
  <c r="O227" i="15"/>
  <c r="P227" i="15"/>
  <c r="B228" i="15"/>
  <c r="C228" i="15"/>
  <c r="D228" i="15"/>
  <c r="E228" i="15"/>
  <c r="F228" i="15"/>
  <c r="G228" i="15"/>
  <c r="H228" i="15"/>
  <c r="I228" i="15"/>
  <c r="J228" i="15"/>
  <c r="K228" i="15"/>
  <c r="L228" i="15"/>
  <c r="M228" i="15"/>
  <c r="N228" i="15"/>
  <c r="O228" i="15"/>
  <c r="P228" i="15"/>
  <c r="B229" i="15"/>
  <c r="C229" i="15"/>
  <c r="D229" i="15"/>
  <c r="E229" i="15"/>
  <c r="F229" i="15"/>
  <c r="G229" i="15"/>
  <c r="H229" i="15"/>
  <c r="I229" i="15"/>
  <c r="J229" i="15"/>
  <c r="K229" i="15"/>
  <c r="L229" i="15"/>
  <c r="M229" i="15"/>
  <c r="N229" i="15"/>
  <c r="O229" i="15"/>
  <c r="P229" i="15"/>
  <c r="B230" i="15"/>
  <c r="C230" i="15"/>
  <c r="D230" i="15"/>
  <c r="E230" i="15"/>
  <c r="F230" i="15"/>
  <c r="G230" i="15"/>
  <c r="H230" i="15"/>
  <c r="I230" i="15"/>
  <c r="J230" i="15"/>
  <c r="K230" i="15"/>
  <c r="L230" i="15"/>
  <c r="M230" i="15"/>
  <c r="N230" i="15"/>
  <c r="O230" i="15"/>
  <c r="P230" i="15"/>
  <c r="B231" i="15"/>
  <c r="C231" i="15"/>
  <c r="D231" i="15"/>
  <c r="E231" i="15"/>
  <c r="F231" i="15"/>
  <c r="G231" i="15"/>
  <c r="H231" i="15"/>
  <c r="I231" i="15"/>
  <c r="J231" i="15"/>
  <c r="K231" i="15"/>
  <c r="L231" i="15"/>
  <c r="M231" i="15"/>
  <c r="N231" i="15"/>
  <c r="O231" i="15"/>
  <c r="P231" i="15"/>
  <c r="B232" i="15"/>
  <c r="C232" i="15"/>
  <c r="D232" i="15"/>
  <c r="E232" i="15"/>
  <c r="F232" i="15"/>
  <c r="G232" i="15"/>
  <c r="H232" i="15"/>
  <c r="I232" i="15"/>
  <c r="J232" i="15"/>
  <c r="K232" i="15"/>
  <c r="L232" i="15"/>
  <c r="M232" i="15"/>
  <c r="N232" i="15"/>
  <c r="O232" i="15"/>
  <c r="P232" i="15"/>
  <c r="B233" i="15"/>
  <c r="C233" i="15"/>
  <c r="D233" i="15"/>
  <c r="E233" i="15"/>
  <c r="F233" i="15"/>
  <c r="G233" i="15"/>
  <c r="H233" i="15"/>
  <c r="I233" i="15"/>
  <c r="J233" i="15"/>
  <c r="K233" i="15"/>
  <c r="L233" i="15"/>
  <c r="M233" i="15"/>
  <c r="N233" i="15"/>
  <c r="O233" i="15"/>
  <c r="P233" i="15"/>
  <c r="B234" i="15"/>
  <c r="C234" i="15"/>
  <c r="D234" i="15"/>
  <c r="E234" i="15"/>
  <c r="F234" i="15"/>
  <c r="G234" i="15"/>
  <c r="H234" i="15"/>
  <c r="I234" i="15"/>
  <c r="J234" i="15"/>
  <c r="K234" i="15"/>
  <c r="L234" i="15"/>
  <c r="M234" i="15"/>
  <c r="N234" i="15"/>
  <c r="O234" i="15"/>
  <c r="P234" i="15"/>
  <c r="B235" i="15"/>
  <c r="C235" i="15"/>
  <c r="D235" i="15"/>
  <c r="E235" i="15"/>
  <c r="F235" i="15"/>
  <c r="G235" i="15"/>
  <c r="H235" i="15"/>
  <c r="I235" i="15"/>
  <c r="J235" i="15"/>
  <c r="K235" i="15"/>
  <c r="L235" i="15"/>
  <c r="M235" i="15"/>
  <c r="N235" i="15"/>
  <c r="O235" i="15"/>
  <c r="P235" i="15"/>
  <c r="B236" i="15"/>
  <c r="C236" i="15"/>
  <c r="D236" i="15"/>
  <c r="E236" i="15"/>
  <c r="F236" i="15"/>
  <c r="G236" i="15"/>
  <c r="H236" i="15"/>
  <c r="I236" i="15"/>
  <c r="J236" i="15"/>
  <c r="K236" i="15"/>
  <c r="L236" i="15"/>
  <c r="M236" i="15"/>
  <c r="N236" i="15"/>
  <c r="O236" i="15"/>
  <c r="P236" i="15"/>
  <c r="B237" i="15"/>
  <c r="C237" i="15"/>
  <c r="D237" i="15"/>
  <c r="E237" i="15"/>
  <c r="F237" i="15"/>
  <c r="G237" i="15"/>
  <c r="H237" i="15"/>
  <c r="I237" i="15"/>
  <c r="J237" i="15"/>
  <c r="K237" i="15"/>
  <c r="L237" i="15"/>
  <c r="M237" i="15"/>
  <c r="N237" i="15"/>
  <c r="O237" i="15"/>
  <c r="P237" i="15"/>
  <c r="B238" i="15"/>
  <c r="C238" i="15"/>
  <c r="D238" i="15"/>
  <c r="E238" i="15"/>
  <c r="F238" i="15"/>
  <c r="G238" i="15"/>
  <c r="H238" i="15"/>
  <c r="I238" i="15"/>
  <c r="J238" i="15"/>
  <c r="K238" i="15"/>
  <c r="L238" i="15"/>
  <c r="M238" i="15"/>
  <c r="N238" i="15"/>
  <c r="O238" i="15"/>
  <c r="P238" i="15"/>
  <c r="B239" i="15"/>
  <c r="C239" i="15"/>
  <c r="D239" i="15"/>
  <c r="E239" i="15"/>
  <c r="F239" i="15"/>
  <c r="G239" i="15"/>
  <c r="H239" i="15"/>
  <c r="I239" i="15"/>
  <c r="J239" i="15"/>
  <c r="K239" i="15"/>
  <c r="L239" i="15"/>
  <c r="M239" i="15"/>
  <c r="N239" i="15"/>
  <c r="O239" i="15"/>
  <c r="P239" i="15"/>
  <c r="B240" i="15"/>
  <c r="C240" i="15"/>
  <c r="D240" i="15"/>
  <c r="E240" i="15"/>
  <c r="F240" i="15"/>
  <c r="G240" i="15"/>
  <c r="H240" i="15"/>
  <c r="I240" i="15"/>
  <c r="J240" i="15"/>
  <c r="K240" i="15"/>
  <c r="L240" i="15"/>
  <c r="M240" i="15"/>
  <c r="N240" i="15"/>
  <c r="O240" i="15"/>
  <c r="P240" i="15"/>
  <c r="B241" i="15"/>
  <c r="C241" i="15"/>
  <c r="D241" i="15"/>
  <c r="E241" i="15"/>
  <c r="F241" i="15"/>
  <c r="G241" i="15"/>
  <c r="H241" i="15"/>
  <c r="I241" i="15"/>
  <c r="J241" i="15"/>
  <c r="K241" i="15"/>
  <c r="L241" i="15"/>
  <c r="M241" i="15"/>
  <c r="N241" i="15"/>
  <c r="O241" i="15"/>
  <c r="P241" i="15"/>
  <c r="B242" i="15"/>
  <c r="C242" i="15"/>
  <c r="D242" i="15"/>
  <c r="E242" i="15"/>
  <c r="F242" i="15"/>
  <c r="G242" i="15"/>
  <c r="H242" i="15"/>
  <c r="I242" i="15"/>
  <c r="J242" i="15"/>
  <c r="K242" i="15"/>
  <c r="L242" i="15"/>
  <c r="M242" i="15"/>
  <c r="N242" i="15"/>
  <c r="O242" i="15"/>
  <c r="P242" i="15"/>
  <c r="B243" i="15"/>
  <c r="C243" i="15"/>
  <c r="D243" i="15"/>
  <c r="E243" i="15"/>
  <c r="F243" i="15"/>
  <c r="G243" i="15"/>
  <c r="H243" i="15"/>
  <c r="I243" i="15"/>
  <c r="J243" i="15"/>
  <c r="K243" i="15"/>
  <c r="L243" i="15"/>
  <c r="M243" i="15"/>
  <c r="N243" i="15"/>
  <c r="O243" i="15"/>
  <c r="P243" i="15"/>
  <c r="B244" i="15"/>
  <c r="C244" i="15"/>
  <c r="D244" i="15"/>
  <c r="E244" i="15"/>
  <c r="F244" i="15"/>
  <c r="G244" i="15"/>
  <c r="H244" i="15"/>
  <c r="I244" i="15"/>
  <c r="J244" i="15"/>
  <c r="K244" i="15"/>
  <c r="L244" i="15"/>
  <c r="M244" i="15"/>
  <c r="N244" i="15"/>
  <c r="O244" i="15"/>
  <c r="P244" i="15"/>
  <c r="B245" i="15"/>
  <c r="C245" i="15"/>
  <c r="D245" i="15"/>
  <c r="E245" i="15"/>
  <c r="F245" i="15"/>
  <c r="G245" i="15"/>
  <c r="H245" i="15"/>
  <c r="I245" i="15"/>
  <c r="J245" i="15"/>
  <c r="K245" i="15"/>
  <c r="L245" i="15"/>
  <c r="M245" i="15"/>
  <c r="N245" i="15"/>
  <c r="O245" i="15"/>
  <c r="P245" i="15"/>
  <c r="B246" i="15"/>
  <c r="C246" i="15"/>
  <c r="D246" i="15"/>
  <c r="E246" i="15"/>
  <c r="F246" i="15"/>
  <c r="G246" i="15"/>
  <c r="H246" i="15"/>
  <c r="I246" i="15"/>
  <c r="J246" i="15"/>
  <c r="K246" i="15"/>
  <c r="L246" i="15"/>
  <c r="M246" i="15"/>
  <c r="N246" i="15"/>
  <c r="O246" i="15"/>
  <c r="P246" i="15"/>
  <c r="B247" i="15"/>
  <c r="C247" i="15"/>
  <c r="D247" i="15"/>
  <c r="E247" i="15"/>
  <c r="F247" i="15"/>
  <c r="G247" i="15"/>
  <c r="H247" i="15"/>
  <c r="I247" i="15"/>
  <c r="J247" i="15"/>
  <c r="K247" i="15"/>
  <c r="L247" i="15"/>
  <c r="M247" i="15"/>
  <c r="N247" i="15"/>
  <c r="O247" i="15"/>
  <c r="P247" i="15"/>
  <c r="B248" i="15"/>
  <c r="C248" i="15"/>
  <c r="D248" i="15"/>
  <c r="E248" i="15"/>
  <c r="F248" i="15"/>
  <c r="G248" i="15"/>
  <c r="H248" i="15"/>
  <c r="I248" i="15"/>
  <c r="J248" i="15"/>
  <c r="K248" i="15"/>
  <c r="L248" i="15"/>
  <c r="M248" i="15"/>
  <c r="N248" i="15"/>
  <c r="O248" i="15"/>
  <c r="P248" i="15"/>
  <c r="B249" i="15"/>
  <c r="C249" i="15"/>
  <c r="D249" i="15"/>
  <c r="E249" i="15"/>
  <c r="F249" i="15"/>
  <c r="G249" i="15"/>
  <c r="H249" i="15"/>
  <c r="I249" i="15"/>
  <c r="J249" i="15"/>
  <c r="K249" i="15"/>
  <c r="L249" i="15"/>
  <c r="M249" i="15"/>
  <c r="N249" i="15"/>
  <c r="O249" i="15"/>
  <c r="P249" i="15"/>
  <c r="B250" i="15"/>
  <c r="C250" i="15"/>
  <c r="D250" i="15"/>
  <c r="E250" i="15"/>
  <c r="F250" i="15"/>
  <c r="G250" i="15"/>
  <c r="H250" i="15"/>
  <c r="I250" i="15"/>
  <c r="J250" i="15"/>
  <c r="K250" i="15"/>
  <c r="L250" i="15"/>
  <c r="M250" i="15"/>
  <c r="N250" i="15"/>
  <c r="O250" i="15"/>
  <c r="P250" i="15"/>
  <c r="B251" i="15"/>
  <c r="C251" i="15"/>
  <c r="D251" i="15"/>
  <c r="E251" i="15"/>
  <c r="F251" i="15"/>
  <c r="G251" i="15"/>
  <c r="H251" i="15"/>
  <c r="I251" i="15"/>
  <c r="J251" i="15"/>
  <c r="K251" i="15"/>
  <c r="L251" i="15"/>
  <c r="M251" i="15"/>
  <c r="N251" i="15"/>
  <c r="O251" i="15"/>
  <c r="P251" i="15"/>
  <c r="B252" i="15"/>
  <c r="C252" i="15"/>
  <c r="D252" i="15"/>
  <c r="E252" i="15"/>
  <c r="F252" i="15"/>
  <c r="G252" i="15"/>
  <c r="H252" i="15"/>
  <c r="I252" i="15"/>
  <c r="J252" i="15"/>
  <c r="K252" i="15"/>
  <c r="L252" i="15"/>
  <c r="M252" i="15"/>
  <c r="N252" i="15"/>
  <c r="O252" i="15"/>
  <c r="P252" i="15"/>
  <c r="B253" i="15"/>
  <c r="C253" i="15"/>
  <c r="D253" i="15"/>
  <c r="E253" i="15"/>
  <c r="F253" i="15"/>
  <c r="G253" i="15"/>
  <c r="H253" i="15"/>
  <c r="I253" i="15"/>
  <c r="J253" i="15"/>
  <c r="K253" i="15"/>
  <c r="L253" i="15"/>
  <c r="M253" i="15"/>
  <c r="N253" i="15"/>
  <c r="O253" i="15"/>
  <c r="P253" i="15"/>
  <c r="B254" i="15"/>
  <c r="C254" i="15"/>
  <c r="D254" i="15"/>
  <c r="E254" i="15"/>
  <c r="F254" i="15"/>
  <c r="G254" i="15"/>
  <c r="H254" i="15"/>
  <c r="I254" i="15"/>
  <c r="J254" i="15"/>
  <c r="K254" i="15"/>
  <c r="L254" i="15"/>
  <c r="M254" i="15"/>
  <c r="N254" i="15"/>
  <c r="O254" i="15"/>
  <c r="P254" i="15"/>
  <c r="B255" i="15"/>
  <c r="C255" i="15"/>
  <c r="D255" i="15"/>
  <c r="E255" i="15"/>
  <c r="F255" i="15"/>
  <c r="G255" i="15"/>
  <c r="H255" i="15"/>
  <c r="I255" i="15"/>
  <c r="J255" i="15"/>
  <c r="K255" i="15"/>
  <c r="L255" i="15"/>
  <c r="M255" i="15"/>
  <c r="N255" i="15"/>
  <c r="O255" i="15"/>
  <c r="P255" i="15"/>
  <c r="B256" i="15"/>
  <c r="C256" i="15"/>
  <c r="D256" i="15"/>
  <c r="E256" i="15"/>
  <c r="F256" i="15"/>
  <c r="G256" i="15"/>
  <c r="H256" i="15"/>
  <c r="I256" i="15"/>
  <c r="J256" i="15"/>
  <c r="K256" i="15"/>
  <c r="L256" i="15"/>
  <c r="M256" i="15"/>
  <c r="N256" i="15"/>
  <c r="O256" i="15"/>
  <c r="P256" i="15"/>
  <c r="B257" i="15"/>
  <c r="C257" i="15"/>
  <c r="D257" i="15"/>
  <c r="E257" i="15"/>
  <c r="F257" i="15"/>
  <c r="G257" i="15"/>
  <c r="H257" i="15"/>
  <c r="I257" i="15"/>
  <c r="J257" i="15"/>
  <c r="K257" i="15"/>
  <c r="L257" i="15"/>
  <c r="M257" i="15"/>
  <c r="N257" i="15"/>
  <c r="O257" i="15"/>
  <c r="P257" i="15"/>
  <c r="B258" i="15"/>
  <c r="C258" i="15"/>
  <c r="D258" i="15"/>
  <c r="E258" i="15"/>
  <c r="F258" i="15"/>
  <c r="G258" i="15"/>
  <c r="H258" i="15"/>
  <c r="I258" i="15"/>
  <c r="J258" i="15"/>
  <c r="K258" i="15"/>
  <c r="L258" i="15"/>
  <c r="M258" i="15"/>
  <c r="N258" i="15"/>
  <c r="O258" i="15"/>
  <c r="P258" i="15"/>
  <c r="B259" i="15"/>
  <c r="C259" i="15"/>
  <c r="D259" i="15"/>
  <c r="E259" i="15"/>
  <c r="F259" i="15"/>
  <c r="G259" i="15"/>
  <c r="H259" i="15"/>
  <c r="I259" i="15"/>
  <c r="J259" i="15"/>
  <c r="K259" i="15"/>
  <c r="L259" i="15"/>
  <c r="M259" i="15"/>
  <c r="N259" i="15"/>
  <c r="O259" i="15"/>
  <c r="P259" i="15"/>
  <c r="B260" i="15"/>
  <c r="C260" i="15"/>
  <c r="D260" i="15"/>
  <c r="E260" i="15"/>
  <c r="F260" i="15"/>
  <c r="G260" i="15"/>
  <c r="H260" i="15"/>
  <c r="I260" i="15"/>
  <c r="J260" i="15"/>
  <c r="K260" i="15"/>
  <c r="L260" i="15"/>
  <c r="M260" i="15"/>
  <c r="N260" i="15"/>
  <c r="O260" i="15"/>
  <c r="P260" i="15"/>
  <c r="B261" i="15"/>
  <c r="C261" i="15"/>
  <c r="D261" i="15"/>
  <c r="E261" i="15"/>
  <c r="F261" i="15"/>
  <c r="G261" i="15"/>
  <c r="H261" i="15"/>
  <c r="I261" i="15"/>
  <c r="J261" i="15"/>
  <c r="K261" i="15"/>
  <c r="L261" i="15"/>
  <c r="M261" i="15"/>
  <c r="N261" i="15"/>
  <c r="O261" i="15"/>
  <c r="P261" i="15"/>
  <c r="B262" i="15"/>
  <c r="C262" i="15"/>
  <c r="D262" i="15"/>
  <c r="E262" i="15"/>
  <c r="F262" i="15"/>
  <c r="G262" i="15"/>
  <c r="H262" i="15"/>
  <c r="I262" i="15"/>
  <c r="J262" i="15"/>
  <c r="K262" i="15"/>
  <c r="L262" i="15"/>
  <c r="M262" i="15"/>
  <c r="N262" i="15"/>
  <c r="O262" i="15"/>
  <c r="P262" i="15"/>
  <c r="B263" i="15"/>
  <c r="C263" i="15"/>
  <c r="D263" i="15"/>
  <c r="E263" i="15"/>
  <c r="F263" i="15"/>
  <c r="G263" i="15"/>
  <c r="H263" i="15"/>
  <c r="I263" i="15"/>
  <c r="J263" i="15"/>
  <c r="K263" i="15"/>
  <c r="L263" i="15"/>
  <c r="M263" i="15"/>
  <c r="N263" i="15"/>
  <c r="O263" i="15"/>
  <c r="P263" i="15"/>
  <c r="B264" i="15"/>
  <c r="C264" i="15"/>
  <c r="D264" i="15"/>
  <c r="E264" i="15"/>
  <c r="F264" i="15"/>
  <c r="G264" i="15"/>
  <c r="H264" i="15"/>
  <c r="I264" i="15"/>
  <c r="J264" i="15"/>
  <c r="K264" i="15"/>
  <c r="L264" i="15"/>
  <c r="M264" i="15"/>
  <c r="N264" i="15"/>
  <c r="O264" i="15"/>
  <c r="P264" i="15"/>
  <c r="B265" i="15"/>
  <c r="C265" i="15"/>
  <c r="D265" i="15"/>
  <c r="E265" i="15"/>
  <c r="F265" i="15"/>
  <c r="G265" i="15"/>
  <c r="H265" i="15"/>
  <c r="I265" i="15"/>
  <c r="J265" i="15"/>
  <c r="K265" i="15"/>
  <c r="L265" i="15"/>
  <c r="M265" i="15"/>
  <c r="N265" i="15"/>
  <c r="O265" i="15"/>
  <c r="P265" i="15"/>
  <c r="B266" i="15"/>
  <c r="C266" i="15"/>
  <c r="D266" i="15"/>
  <c r="E266" i="15"/>
  <c r="F266" i="15"/>
  <c r="G266" i="15"/>
  <c r="H266" i="15"/>
  <c r="I266" i="15"/>
  <c r="J266" i="15"/>
  <c r="K266" i="15"/>
  <c r="L266" i="15"/>
  <c r="M266" i="15"/>
  <c r="N266" i="15"/>
  <c r="O266" i="15"/>
  <c r="P266" i="15"/>
  <c r="B267" i="15"/>
  <c r="C267" i="15"/>
  <c r="D267" i="15"/>
  <c r="E267" i="15"/>
  <c r="F267" i="15"/>
  <c r="G267" i="15"/>
  <c r="H267" i="15"/>
  <c r="I267" i="15"/>
  <c r="J267" i="15"/>
  <c r="K267" i="15"/>
  <c r="L267" i="15"/>
  <c r="M267" i="15"/>
  <c r="N267" i="15"/>
  <c r="O267" i="15"/>
  <c r="P267" i="15"/>
  <c r="B268" i="15"/>
  <c r="C268" i="15"/>
  <c r="D268" i="15"/>
  <c r="E268" i="15"/>
  <c r="F268" i="15"/>
  <c r="G268" i="15"/>
  <c r="H268" i="15"/>
  <c r="I268" i="15"/>
  <c r="J268" i="15"/>
  <c r="K268" i="15"/>
  <c r="L268" i="15"/>
  <c r="M268" i="15"/>
  <c r="N268" i="15"/>
  <c r="O268" i="15"/>
  <c r="P268" i="15"/>
  <c r="B269" i="15"/>
  <c r="C269" i="15"/>
  <c r="D269" i="15"/>
  <c r="E269" i="15"/>
  <c r="F269" i="15"/>
  <c r="G269" i="15"/>
  <c r="H269" i="15"/>
  <c r="I269" i="15"/>
  <c r="J269" i="15"/>
  <c r="K269" i="15"/>
  <c r="L269" i="15"/>
  <c r="M269" i="15"/>
  <c r="N269" i="15"/>
  <c r="O269" i="15"/>
  <c r="P269" i="15"/>
  <c r="D42" i="15"/>
  <c r="E42" i="15"/>
  <c r="F42" i="15"/>
  <c r="G42" i="15"/>
  <c r="H42" i="15"/>
  <c r="I42" i="15"/>
  <c r="J42" i="15"/>
  <c r="K42" i="15"/>
  <c r="L42" i="15"/>
  <c r="M42" i="15"/>
  <c r="N42" i="15"/>
  <c r="O42" i="15"/>
  <c r="P42" i="15"/>
  <c r="B39" i="15"/>
  <c r="C39" i="15"/>
  <c r="D39" i="15"/>
  <c r="E39" i="15"/>
  <c r="F39" i="15"/>
  <c r="G39" i="15"/>
  <c r="I39" i="15"/>
  <c r="J39" i="15"/>
  <c r="K39" i="15"/>
  <c r="L39" i="15"/>
  <c r="M39" i="15"/>
  <c r="N39" i="15"/>
  <c r="O39" i="15"/>
  <c r="P39" i="15"/>
  <c r="B40" i="15"/>
  <c r="C40" i="15"/>
  <c r="D40" i="15"/>
  <c r="E40" i="15"/>
  <c r="F40" i="15"/>
  <c r="G40" i="15"/>
  <c r="H40" i="15"/>
  <c r="I40" i="15"/>
  <c r="J40" i="15"/>
  <c r="K40" i="15"/>
  <c r="M40" i="15"/>
  <c r="N40" i="15"/>
  <c r="O40" i="15"/>
  <c r="P40" i="15"/>
  <c r="B42" i="15"/>
  <c r="C42" i="15"/>
  <c r="E41" i="15"/>
  <c r="F41" i="15"/>
  <c r="G41" i="15"/>
  <c r="H41" i="15"/>
  <c r="I41" i="15"/>
  <c r="J41" i="15"/>
  <c r="K41" i="15"/>
  <c r="L41" i="15"/>
  <c r="M41" i="15"/>
  <c r="N41" i="15"/>
  <c r="O41" i="15"/>
  <c r="P41" i="15"/>
  <c r="D41" i="15"/>
  <c r="C41" i="15"/>
  <c r="B41" i="15"/>
  <c r="R121" i="19"/>
  <c r="T121" i="19"/>
  <c r="U121" i="19"/>
  <c r="T123" i="19"/>
  <c r="U123" i="19"/>
  <c r="R125" i="19"/>
  <c r="T125" i="19"/>
  <c r="U125" i="19"/>
  <c r="V125" i="19"/>
  <c r="W125" i="19"/>
  <c r="X125" i="19"/>
  <c r="Y125" i="19"/>
  <c r="T127" i="19"/>
  <c r="V127" i="19"/>
  <c r="W127" i="19"/>
  <c r="X127" i="19"/>
  <c r="Y127" i="19"/>
  <c r="V128" i="19"/>
  <c r="W128" i="19"/>
  <c r="X128" i="19"/>
  <c r="Y128" i="19"/>
  <c r="R129" i="19"/>
  <c r="T129" i="19"/>
  <c r="U129" i="19"/>
  <c r="R130" i="19"/>
  <c r="R133" i="19"/>
  <c r="T133" i="19"/>
  <c r="U133" i="19"/>
  <c r="T135" i="19"/>
  <c r="V135" i="19"/>
  <c r="W135" i="19"/>
  <c r="X135" i="19"/>
  <c r="Y135" i="19"/>
  <c r="V136" i="19"/>
  <c r="R137" i="19"/>
  <c r="T137" i="19"/>
  <c r="U137" i="19"/>
  <c r="R141" i="19"/>
  <c r="T141" i="19"/>
  <c r="U141" i="19"/>
  <c r="V141" i="19"/>
  <c r="W141" i="19"/>
  <c r="X141" i="19"/>
  <c r="Y141" i="19"/>
  <c r="V143" i="19"/>
  <c r="W143" i="19"/>
  <c r="X143" i="19"/>
  <c r="Y143" i="19"/>
  <c r="V144" i="19"/>
  <c r="W144" i="19"/>
  <c r="X144" i="19"/>
  <c r="Y144" i="19"/>
  <c r="R145" i="19"/>
  <c r="T145" i="19"/>
  <c r="U145" i="19"/>
  <c r="V145" i="19"/>
  <c r="X145" i="19"/>
  <c r="Y145" i="19"/>
  <c r="R146" i="19"/>
  <c r="T147" i="19"/>
  <c r="R149" i="19"/>
  <c r="T149" i="19"/>
  <c r="U149" i="19"/>
  <c r="T151" i="19"/>
  <c r="V151" i="19"/>
  <c r="W151" i="19"/>
  <c r="X151" i="19"/>
  <c r="Y151" i="19"/>
  <c r="R153" i="19"/>
  <c r="T153" i="19"/>
  <c r="U153" i="19"/>
  <c r="R154" i="19"/>
  <c r="T155" i="19"/>
  <c r="Y155" i="19"/>
  <c r="R157" i="19"/>
  <c r="T157" i="19"/>
  <c r="U157" i="19"/>
  <c r="V157" i="19"/>
  <c r="W157" i="19"/>
  <c r="X157" i="19"/>
  <c r="Y157" i="19"/>
  <c r="T159" i="19"/>
  <c r="V159" i="19"/>
  <c r="W159" i="19"/>
  <c r="X159" i="19"/>
  <c r="Y159" i="19"/>
  <c r="V160" i="19"/>
  <c r="W160" i="19"/>
  <c r="X160" i="19"/>
  <c r="Y160" i="19"/>
  <c r="R161" i="19"/>
  <c r="T161" i="19"/>
  <c r="U161" i="19"/>
  <c r="W161" i="19"/>
  <c r="X161" i="19"/>
  <c r="Y161" i="19"/>
  <c r="T163" i="19"/>
  <c r="R165" i="19"/>
  <c r="T165" i="19"/>
  <c r="U165" i="19"/>
  <c r="R166" i="19"/>
  <c r="T167" i="19"/>
  <c r="U167" i="19"/>
  <c r="V167" i="19"/>
  <c r="W167" i="19"/>
  <c r="X167" i="19"/>
  <c r="Y167" i="19"/>
  <c r="R169" i="19"/>
  <c r="T169" i="19"/>
  <c r="U169" i="19"/>
  <c r="T171" i="19"/>
  <c r="U171" i="19"/>
  <c r="Y172" i="19"/>
  <c r="R173" i="19"/>
  <c r="T173" i="19"/>
  <c r="U173" i="19"/>
  <c r="V173" i="19"/>
  <c r="W173" i="19"/>
  <c r="X173" i="19"/>
  <c r="Y173" i="19"/>
  <c r="T175" i="19"/>
  <c r="V175" i="19"/>
  <c r="W175" i="19"/>
  <c r="X175" i="19"/>
  <c r="Y175" i="19"/>
  <c r="V176" i="19"/>
  <c r="W176" i="19"/>
  <c r="X176" i="19"/>
  <c r="Y176" i="19"/>
  <c r="R177" i="19"/>
  <c r="T177" i="19"/>
  <c r="U177" i="19"/>
  <c r="V177" i="19"/>
  <c r="T179" i="19"/>
  <c r="R181" i="19"/>
  <c r="T181" i="19"/>
  <c r="U181" i="19"/>
  <c r="T183" i="19"/>
  <c r="V183" i="19"/>
  <c r="W183" i="19"/>
  <c r="X183" i="19"/>
  <c r="Y183" i="19"/>
  <c r="V184" i="19"/>
  <c r="R185" i="19"/>
  <c r="T185" i="19"/>
  <c r="U185" i="19"/>
  <c r="T187" i="19"/>
  <c r="X188" i="19"/>
  <c r="R189" i="19"/>
  <c r="T189" i="19"/>
  <c r="U189" i="19"/>
  <c r="V189" i="19"/>
  <c r="W189" i="19"/>
  <c r="X189" i="19"/>
  <c r="Y189" i="19"/>
  <c r="R190" i="19"/>
  <c r="T191" i="19"/>
  <c r="V191" i="19"/>
  <c r="W191" i="19"/>
  <c r="X191" i="19"/>
  <c r="Y191" i="19"/>
  <c r="V192" i="19"/>
  <c r="W192" i="19"/>
  <c r="X192" i="19"/>
  <c r="Y192" i="19"/>
  <c r="R193" i="19"/>
  <c r="T193" i="19"/>
  <c r="U193" i="19"/>
  <c r="V193" i="19"/>
  <c r="X193" i="19"/>
  <c r="Y193" i="19"/>
  <c r="R194" i="19"/>
  <c r="T195" i="19"/>
  <c r="R197" i="19"/>
  <c r="T197" i="19"/>
  <c r="U197" i="19"/>
  <c r="T199" i="19"/>
  <c r="V199" i="19"/>
  <c r="W199" i="19"/>
  <c r="X199" i="19"/>
  <c r="Y199" i="19"/>
  <c r="R201" i="19"/>
  <c r="T201" i="19"/>
  <c r="U201" i="19"/>
  <c r="R202" i="19"/>
  <c r="T203" i="19"/>
  <c r="V204" i="19"/>
  <c r="R205" i="19"/>
  <c r="T205" i="19"/>
  <c r="U205" i="19"/>
  <c r="V205" i="19"/>
  <c r="W205" i="19"/>
  <c r="X205" i="19"/>
  <c r="Y205" i="19"/>
  <c r="T207" i="19"/>
  <c r="V207" i="19"/>
  <c r="W207" i="19"/>
  <c r="X207" i="19"/>
  <c r="Y207" i="19"/>
  <c r="V208" i="19"/>
  <c r="W208" i="19"/>
  <c r="X208" i="19"/>
  <c r="Y208" i="19"/>
  <c r="R209" i="19"/>
  <c r="T209" i="19"/>
  <c r="U209" i="19"/>
  <c r="Y209" i="19"/>
  <c r="T211" i="19"/>
  <c r="R213" i="19"/>
  <c r="T213" i="19"/>
  <c r="U213" i="19"/>
  <c r="R214" i="19"/>
  <c r="T215" i="19"/>
  <c r="U215" i="19"/>
  <c r="V215" i="19"/>
  <c r="W215" i="19"/>
  <c r="X215" i="19"/>
  <c r="Y215" i="19"/>
  <c r="R217" i="19"/>
  <c r="T217" i="19"/>
  <c r="U217" i="19"/>
  <c r="T219" i="19"/>
  <c r="U219" i="19"/>
  <c r="R221" i="19"/>
  <c r="T221" i="19"/>
  <c r="U221" i="19"/>
  <c r="V221" i="19"/>
  <c r="W221" i="19"/>
  <c r="X221" i="19"/>
  <c r="Y221" i="19"/>
  <c r="R222" i="19"/>
  <c r="T223" i="19"/>
  <c r="U223" i="19"/>
  <c r="V223" i="19"/>
  <c r="W223" i="19"/>
  <c r="X223" i="19"/>
  <c r="Y223" i="19"/>
  <c r="V224" i="19"/>
  <c r="W224" i="19"/>
  <c r="X224" i="19"/>
  <c r="Y224" i="19"/>
  <c r="R225" i="19"/>
  <c r="T225" i="19"/>
  <c r="U225" i="19"/>
  <c r="V225" i="19"/>
  <c r="W225" i="19"/>
  <c r="X225" i="19"/>
  <c r="Y225" i="19"/>
  <c r="T227" i="19"/>
  <c r="R229" i="19"/>
  <c r="T229" i="19"/>
  <c r="U229" i="19"/>
  <c r="T231" i="19"/>
  <c r="V231" i="19"/>
  <c r="W231" i="19"/>
  <c r="X231" i="19"/>
  <c r="Y231" i="19"/>
  <c r="R233" i="19"/>
  <c r="T233" i="19"/>
  <c r="U233" i="19"/>
  <c r="I24" i="12"/>
  <c r="J24" i="12"/>
  <c r="I25" i="12"/>
  <c r="J25" i="12"/>
  <c r="I26" i="12"/>
  <c r="J26" i="12"/>
  <c r="I27" i="12"/>
  <c r="J27" i="12"/>
  <c r="I31" i="12"/>
  <c r="J31" i="12"/>
  <c r="I32" i="12"/>
  <c r="J32" i="12"/>
  <c r="I33" i="12"/>
  <c r="J33" i="12"/>
  <c r="I34" i="12"/>
  <c r="J34" i="12"/>
  <c r="I35" i="12"/>
  <c r="J35" i="12"/>
  <c r="I36" i="12"/>
  <c r="J36" i="12"/>
  <c r="I37" i="12"/>
  <c r="J37" i="12"/>
  <c r="I38" i="12"/>
  <c r="J38" i="12"/>
  <c r="I39" i="12"/>
  <c r="J39" i="12"/>
  <c r="I40" i="12"/>
  <c r="J40" i="12"/>
  <c r="I41" i="12"/>
  <c r="J41" i="12"/>
  <c r="I42" i="12"/>
  <c r="J42" i="12"/>
  <c r="I43" i="12"/>
  <c r="J43" i="12"/>
  <c r="I44" i="12"/>
  <c r="J44" i="12"/>
  <c r="I45" i="12"/>
  <c r="J45" i="12"/>
  <c r="I46" i="12"/>
  <c r="J46" i="12"/>
  <c r="I47" i="12"/>
  <c r="J47" i="12"/>
  <c r="I48" i="12"/>
  <c r="J48" i="12"/>
  <c r="I49" i="12"/>
  <c r="I50" i="12"/>
  <c r="J50" i="12"/>
  <c r="I51" i="12"/>
  <c r="J51" i="12"/>
  <c r="I52" i="12"/>
  <c r="J52" i="12"/>
  <c r="I53" i="12"/>
  <c r="J53" i="12"/>
  <c r="I54" i="12"/>
  <c r="J54" i="12"/>
  <c r="I55" i="12"/>
  <c r="J55" i="12"/>
  <c r="I56" i="12"/>
  <c r="I57" i="12"/>
  <c r="J57" i="12"/>
  <c r="I58" i="12"/>
  <c r="J58" i="12"/>
  <c r="I59" i="12"/>
  <c r="J59" i="12"/>
  <c r="I60" i="12"/>
  <c r="I61" i="12"/>
  <c r="J61" i="12"/>
  <c r="I62" i="12"/>
  <c r="I63" i="12"/>
  <c r="I64" i="12"/>
  <c r="I65" i="12"/>
  <c r="I66" i="12"/>
  <c r="I67" i="12"/>
  <c r="J67" i="12"/>
  <c r="I68" i="12"/>
  <c r="J68" i="12"/>
  <c r="I69" i="12"/>
  <c r="I70" i="12"/>
  <c r="I71" i="12"/>
  <c r="J71" i="12"/>
  <c r="I72" i="12"/>
  <c r="J72" i="12"/>
  <c r="I73" i="12"/>
  <c r="J73" i="12"/>
  <c r="I74" i="12"/>
  <c r="I75" i="12"/>
  <c r="J75" i="12"/>
  <c r="I76" i="12"/>
  <c r="J76" i="12"/>
  <c r="I77" i="12"/>
  <c r="I78" i="12"/>
  <c r="J78" i="12"/>
  <c r="I79" i="12"/>
  <c r="J79" i="12"/>
  <c r="I80" i="12"/>
  <c r="J80" i="12"/>
  <c r="I81" i="12"/>
  <c r="J81" i="12"/>
  <c r="I82" i="12"/>
  <c r="J82" i="12"/>
  <c r="I83" i="12"/>
  <c r="J83" i="12"/>
  <c r="I97" i="12"/>
  <c r="J97" i="12"/>
  <c r="I98" i="12"/>
  <c r="J98" i="12"/>
  <c r="I99" i="12"/>
  <c r="J99" i="12"/>
  <c r="I100" i="12"/>
  <c r="J100" i="12"/>
  <c r="I101" i="12"/>
  <c r="J101" i="12"/>
  <c r="I102" i="12"/>
  <c r="J102" i="12"/>
  <c r="I103" i="12"/>
  <c r="I104" i="12"/>
  <c r="J104" i="12"/>
  <c r="I105" i="12"/>
  <c r="J105" i="12"/>
  <c r="I106" i="12"/>
  <c r="J106" i="12"/>
  <c r="I107" i="12"/>
  <c r="J107" i="12"/>
  <c r="J108" i="12"/>
  <c r="I109" i="12"/>
  <c r="J109" i="12"/>
  <c r="I110" i="12"/>
  <c r="J110" i="12"/>
  <c r="I111" i="12"/>
  <c r="J111" i="12"/>
  <c r="I112" i="12"/>
  <c r="J112" i="12"/>
  <c r="I113" i="12"/>
  <c r="J113" i="12"/>
  <c r="I114" i="12"/>
  <c r="J114" i="12"/>
  <c r="I115" i="12"/>
  <c r="J115" i="12"/>
  <c r="I116" i="12"/>
  <c r="J116" i="12"/>
  <c r="I117" i="12"/>
  <c r="J117" i="12"/>
  <c r="Y15" i="24" l="1"/>
  <c r="V34" i="24"/>
  <c r="W34" i="24"/>
  <c r="Y92" i="24"/>
  <c r="V15" i="24"/>
  <c r="X34" i="24"/>
  <c r="X60" i="24"/>
  <c r="Y88" i="24"/>
  <c r="X88" i="24"/>
  <c r="Y70" i="25"/>
  <c r="V233" i="19"/>
  <c r="Y217" i="19"/>
  <c r="X177" i="19"/>
  <c r="W177" i="19"/>
  <c r="Y129" i="19"/>
  <c r="X129" i="19"/>
  <c r="W129" i="19"/>
  <c r="X209" i="19"/>
  <c r="W209" i="19"/>
  <c r="V28" i="24"/>
  <c r="W40" i="24"/>
  <c r="X40" i="24"/>
  <c r="V98" i="24"/>
  <c r="W112" i="25"/>
  <c r="V160" i="25"/>
  <c r="Y224" i="25"/>
  <c r="Y40" i="24"/>
  <c r="X86" i="24"/>
  <c r="W98" i="24"/>
  <c r="X112" i="25"/>
  <c r="Y160" i="25"/>
  <c r="W28" i="24"/>
  <c r="Y98" i="24"/>
  <c r="X106" i="24"/>
  <c r="W86" i="24"/>
  <c r="V106" i="24"/>
  <c r="W48" i="25"/>
  <c r="W128" i="25"/>
  <c r="W106" i="24"/>
  <c r="V16" i="25"/>
  <c r="W64" i="25"/>
  <c r="X128" i="25"/>
  <c r="Y192" i="25"/>
  <c r="W16" i="25"/>
  <c r="V32" i="25"/>
  <c r="V48" i="25"/>
  <c r="V64" i="25"/>
  <c r="Y240" i="25"/>
  <c r="X64" i="24"/>
  <c r="X16" i="25"/>
  <c r="W32" i="25"/>
  <c r="X48" i="25"/>
  <c r="X64" i="25"/>
  <c r="V80" i="25"/>
  <c r="X32" i="25"/>
  <c r="Y219" i="19"/>
  <c r="W80" i="25"/>
  <c r="W144" i="25"/>
  <c r="V77" i="24"/>
  <c r="X80" i="25"/>
  <c r="X144" i="25"/>
  <c r="Y208" i="25"/>
  <c r="W77" i="24"/>
  <c r="X77" i="24"/>
  <c r="V107" i="24"/>
  <c r="X108" i="24"/>
  <c r="Y161" i="25"/>
  <c r="W226" i="25"/>
  <c r="W107" i="24"/>
  <c r="Y108" i="24"/>
  <c r="V209" i="25"/>
  <c r="W242" i="25"/>
  <c r="X107" i="24"/>
  <c r="X33" i="25"/>
  <c r="V34" i="25"/>
  <c r="V114" i="25"/>
  <c r="Y178" i="25"/>
  <c r="V210" i="25"/>
  <c r="V225" i="25"/>
  <c r="W34" i="25"/>
  <c r="W114" i="25"/>
  <c r="V193" i="25"/>
  <c r="X210" i="25"/>
  <c r="V226" i="25"/>
  <c r="V242" i="25"/>
  <c r="X34" i="25"/>
  <c r="V49" i="25"/>
  <c r="X114" i="25"/>
  <c r="V130" i="25"/>
  <c r="V241" i="25"/>
  <c r="W88" i="24"/>
  <c r="W49" i="25"/>
  <c r="W130" i="25"/>
  <c r="V177" i="25"/>
  <c r="W178" i="25"/>
  <c r="V18" i="25"/>
  <c r="V82" i="25"/>
  <c r="V98" i="25"/>
  <c r="X130" i="25"/>
  <c r="V146" i="25"/>
  <c r="W209" i="25"/>
  <c r="V65" i="24"/>
  <c r="W18" i="25"/>
  <c r="V33" i="25"/>
  <c r="W82" i="25"/>
  <c r="W98" i="25"/>
  <c r="W146" i="25"/>
  <c r="Y162" i="25"/>
  <c r="X209" i="25"/>
  <c r="W225" i="25"/>
  <c r="V108" i="24"/>
  <c r="V41" i="24"/>
  <c r="V51" i="24"/>
  <c r="W65" i="24"/>
  <c r="X18" i="25"/>
  <c r="W33" i="25"/>
  <c r="V66" i="25"/>
  <c r="X82" i="25"/>
  <c r="X98" i="25"/>
  <c r="X146" i="25"/>
  <c r="W193" i="25"/>
  <c r="X225" i="25"/>
  <c r="W241" i="25"/>
  <c r="W41" i="24"/>
  <c r="W51" i="24"/>
  <c r="X65" i="24"/>
  <c r="W66" i="25"/>
  <c r="W118" i="25"/>
  <c r="X193" i="25"/>
  <c r="X241" i="25"/>
  <c r="V195" i="19"/>
  <c r="W227" i="19"/>
  <c r="V227" i="19"/>
  <c r="V210" i="19"/>
  <c r="W163" i="19"/>
  <c r="V163" i="19"/>
  <c r="W131" i="19"/>
  <c r="V131" i="19"/>
  <c r="W195" i="19"/>
  <c r="W188" i="19"/>
  <c r="X172" i="19"/>
  <c r="V172" i="19"/>
  <c r="X38" i="25"/>
  <c r="Y156" i="19"/>
  <c r="X156" i="19"/>
  <c r="Y220" i="19"/>
  <c r="W156" i="19"/>
  <c r="Y140" i="19"/>
  <c r="X140" i="19"/>
  <c r="X220" i="19"/>
  <c r="W220" i="19"/>
  <c r="W140" i="19"/>
  <c r="Y124" i="19"/>
  <c r="V188" i="19"/>
  <c r="X124" i="19"/>
  <c r="Y204" i="19"/>
  <c r="W124" i="19"/>
  <c r="V54" i="25"/>
  <c r="X204" i="19"/>
  <c r="Y200" i="19"/>
  <c r="Y152" i="19"/>
  <c r="X200" i="19"/>
  <c r="X152" i="19"/>
  <c r="W200" i="19"/>
  <c r="W152" i="19"/>
  <c r="X216" i="19"/>
  <c r="X168" i="19"/>
  <c r="W216" i="19"/>
  <c r="W168" i="19"/>
  <c r="V170" i="19"/>
  <c r="V216" i="19"/>
  <c r="V168" i="19"/>
  <c r="Y232" i="19"/>
  <c r="X232" i="19"/>
  <c r="W232" i="19"/>
  <c r="Y184" i="19"/>
  <c r="Y136" i="19"/>
  <c r="X184" i="19"/>
  <c r="Y154" i="19"/>
  <c r="X136" i="19"/>
  <c r="X121" i="19"/>
  <c r="W83" i="25"/>
  <c r="V131" i="25"/>
  <c r="W147" i="25"/>
  <c r="Y83" i="25"/>
  <c r="X147" i="25"/>
  <c r="Y162" i="19"/>
  <c r="X226" i="19"/>
  <c r="X194" i="19"/>
  <c r="Y179" i="19"/>
  <c r="X162" i="19"/>
  <c r="X130" i="19"/>
  <c r="V99" i="25"/>
  <c r="Y147" i="25"/>
  <c r="W226" i="19"/>
  <c r="W194" i="19"/>
  <c r="X179" i="19"/>
  <c r="W162" i="19"/>
  <c r="Y147" i="19"/>
  <c r="W130" i="19"/>
  <c r="Y130" i="19"/>
  <c r="V226" i="19"/>
  <c r="V194" i="19"/>
  <c r="W179" i="19"/>
  <c r="X147" i="19"/>
  <c r="Y211" i="19"/>
  <c r="X211" i="19"/>
  <c r="W147" i="19"/>
  <c r="W131" i="25"/>
  <c r="W211" i="19"/>
  <c r="X131" i="25"/>
  <c r="X132" i="19"/>
  <c r="W99" i="25"/>
  <c r="V115" i="25"/>
  <c r="X228" i="19"/>
  <c r="X196" i="19"/>
  <c r="Y178" i="19"/>
  <c r="X164" i="19"/>
  <c r="W132" i="19"/>
  <c r="X99" i="25"/>
  <c r="W228" i="19"/>
  <c r="W196" i="19"/>
  <c r="X178" i="19"/>
  <c r="W164" i="19"/>
  <c r="Y146" i="19"/>
  <c r="Y210" i="19"/>
  <c r="W178" i="19"/>
  <c r="X146" i="19"/>
  <c r="W163" i="25"/>
  <c r="Y227" i="19"/>
  <c r="X210" i="19"/>
  <c r="Y195" i="19"/>
  <c r="Y163" i="19"/>
  <c r="W146" i="19"/>
  <c r="Y131" i="19"/>
  <c r="Y20" i="25"/>
  <c r="V132" i="25"/>
  <c r="V180" i="25"/>
  <c r="W150" i="25"/>
  <c r="Y150" i="19"/>
  <c r="Y118" i="25"/>
  <c r="X150" i="25"/>
  <c r="W134" i="25"/>
  <c r="X196" i="25"/>
  <c r="X198" i="19"/>
  <c r="V118" i="25"/>
  <c r="Y196" i="25"/>
  <c r="X36" i="25"/>
  <c r="Y164" i="25"/>
  <c r="Y148" i="25"/>
  <c r="X219" i="19"/>
  <c r="X155" i="19"/>
  <c r="W219" i="19"/>
  <c r="W155" i="19"/>
  <c r="V182" i="25"/>
  <c r="W228" i="25"/>
  <c r="Y171" i="19"/>
  <c r="X171" i="19"/>
  <c r="W171" i="19"/>
  <c r="Y123" i="19"/>
  <c r="Y187" i="19"/>
  <c r="X123" i="19"/>
  <c r="W198" i="25"/>
  <c r="X187" i="19"/>
  <c r="W123" i="19"/>
  <c r="X198" i="25"/>
  <c r="W187" i="19"/>
  <c r="Y134" i="25"/>
  <c r="Y150" i="25"/>
  <c r="Y203" i="19"/>
  <c r="Y139" i="19"/>
  <c r="X203" i="19"/>
  <c r="X139" i="19"/>
  <c r="Y166" i="25"/>
  <c r="W203" i="19"/>
  <c r="W139" i="19"/>
  <c r="X154" i="19"/>
  <c r="V234" i="25"/>
  <c r="W154" i="19"/>
  <c r="X234" i="25"/>
  <c r="Y186" i="25"/>
  <c r="X218" i="19"/>
  <c r="X138" i="19"/>
  <c r="W218" i="25"/>
  <c r="W218" i="19"/>
  <c r="W138" i="19"/>
  <c r="Y138" i="19"/>
  <c r="V218" i="19"/>
  <c r="Y202" i="19"/>
  <c r="Y122" i="19"/>
  <c r="V186" i="25"/>
  <c r="X202" i="19"/>
  <c r="X122" i="19"/>
  <c r="Y170" i="25"/>
  <c r="V218" i="25"/>
  <c r="W202" i="19"/>
  <c r="W122" i="19"/>
  <c r="Y186" i="19"/>
  <c r="X186" i="19"/>
  <c r="W186" i="19"/>
  <c r="Y170" i="19"/>
  <c r="X170" i="19"/>
  <c r="V202" i="25"/>
  <c r="V198" i="19"/>
  <c r="W150" i="19"/>
  <c r="V150" i="19"/>
  <c r="Y214" i="19"/>
  <c r="Y166" i="19"/>
  <c r="X214" i="19"/>
  <c r="X166" i="19"/>
  <c r="W214" i="19"/>
  <c r="W166" i="19"/>
  <c r="Y230" i="19"/>
  <c r="W198" i="19"/>
  <c r="X230" i="19"/>
  <c r="Y134" i="19"/>
  <c r="W230" i="19"/>
  <c r="Y182" i="19"/>
  <c r="X134" i="19"/>
  <c r="X182" i="19"/>
  <c r="W134" i="19"/>
  <c r="W182" i="19"/>
  <c r="Y18" i="24"/>
  <c r="V201" i="19"/>
  <c r="Y185" i="19"/>
  <c r="X185" i="19"/>
  <c r="V93" i="24"/>
  <c r="W182" i="25"/>
  <c r="X230" i="25"/>
  <c r="W185" i="19"/>
  <c r="Y169" i="19"/>
  <c r="V72" i="24"/>
  <c r="W93" i="24"/>
  <c r="X182" i="25"/>
  <c r="X169" i="19"/>
  <c r="V58" i="24"/>
  <c r="W72" i="24"/>
  <c r="X93" i="24"/>
  <c r="V126" i="25"/>
  <c r="W169" i="19"/>
  <c r="W58" i="24"/>
  <c r="X72" i="24"/>
  <c r="Y153" i="19"/>
  <c r="X58" i="24"/>
  <c r="X153" i="19"/>
  <c r="V46" i="24"/>
  <c r="V101" i="24"/>
  <c r="W153" i="19"/>
  <c r="Y137" i="19"/>
  <c r="W46" i="24"/>
  <c r="W101" i="24"/>
  <c r="Y233" i="19"/>
  <c r="X137" i="19"/>
  <c r="X46" i="24"/>
  <c r="X101" i="24"/>
  <c r="W166" i="25"/>
  <c r="X233" i="19"/>
  <c r="W137" i="19"/>
  <c r="W201" i="19"/>
  <c r="Y121" i="19"/>
  <c r="X217" i="19"/>
  <c r="W121" i="19"/>
  <c r="V18" i="24"/>
  <c r="W217" i="19"/>
  <c r="Y201" i="19"/>
  <c r="W18" i="24"/>
  <c r="X109" i="24"/>
  <c r="V198" i="25"/>
  <c r="Y230" i="25"/>
  <c r="X214" i="25"/>
  <c r="Y214" i="25"/>
  <c r="V109" i="24"/>
  <c r="V37" i="25"/>
  <c r="X228" i="25"/>
  <c r="W212" i="19"/>
  <c r="W180" i="19"/>
  <c r="W148" i="19"/>
  <c r="W46" i="25"/>
  <c r="X62" i="25"/>
  <c r="V78" i="25"/>
  <c r="X110" i="25"/>
  <c r="V212" i="19"/>
  <c r="V180" i="19"/>
  <c r="V148" i="19"/>
  <c r="W62" i="24"/>
  <c r="V45" i="25"/>
  <c r="X46" i="25"/>
  <c r="W78" i="25"/>
  <c r="V142" i="25"/>
  <c r="X62" i="24"/>
  <c r="X78" i="25"/>
  <c r="W142" i="25"/>
  <c r="V212" i="25"/>
  <c r="X222" i="25"/>
  <c r="Y62" i="24"/>
  <c r="X142" i="25"/>
  <c r="V174" i="25"/>
  <c r="W212" i="25"/>
  <c r="Y222" i="25"/>
  <c r="Y126" i="25"/>
  <c r="V164" i="25"/>
  <c r="W174" i="25"/>
  <c r="X212" i="25"/>
  <c r="W126" i="25"/>
  <c r="W164" i="25"/>
  <c r="Y174" i="25"/>
  <c r="X238" i="25"/>
  <c r="Y30" i="25"/>
  <c r="Y228" i="19"/>
  <c r="Y196" i="19"/>
  <c r="Y164" i="19"/>
  <c r="Y132" i="19"/>
  <c r="Y68" i="25"/>
  <c r="V228" i="25"/>
  <c r="V26" i="24"/>
  <c r="W180" i="25"/>
  <c r="V190" i="25"/>
  <c r="W26" i="24"/>
  <c r="Y62" i="25"/>
  <c r="V68" i="25"/>
  <c r="X180" i="25"/>
  <c r="W190" i="25"/>
  <c r="V50" i="24"/>
  <c r="X26" i="24"/>
  <c r="Y110" i="25"/>
  <c r="W133" i="25"/>
  <c r="Y158" i="25"/>
  <c r="X190" i="25"/>
  <c r="V30" i="25"/>
  <c r="Y46" i="25"/>
  <c r="W50" i="24"/>
  <c r="W30" i="25"/>
  <c r="Y101" i="25"/>
  <c r="Y212" i="19"/>
  <c r="Y180" i="19"/>
  <c r="Y148" i="19"/>
  <c r="X50" i="24"/>
  <c r="V62" i="25"/>
  <c r="V84" i="25"/>
  <c r="V110" i="25"/>
  <c r="V158" i="25"/>
  <c r="V196" i="25"/>
  <c r="X206" i="25"/>
  <c r="V117" i="25"/>
  <c r="W158" i="25"/>
  <c r="V29" i="25"/>
  <c r="Y229" i="19"/>
  <c r="Y213" i="19"/>
  <c r="Y197" i="19"/>
  <c r="Y181" i="19"/>
  <c r="Y165" i="19"/>
  <c r="Y149" i="19"/>
  <c r="Y133" i="19"/>
  <c r="Y206" i="25"/>
  <c r="X229" i="19"/>
  <c r="X213" i="19"/>
  <c r="X197" i="19"/>
  <c r="X181" i="19"/>
  <c r="X165" i="19"/>
  <c r="X149" i="19"/>
  <c r="X133" i="19"/>
  <c r="W229" i="19"/>
  <c r="W213" i="19"/>
  <c r="W197" i="19"/>
  <c r="W181" i="19"/>
  <c r="W165" i="19"/>
  <c r="W149" i="19"/>
  <c r="W133" i="19"/>
  <c r="V238" i="25"/>
  <c r="W238" i="25"/>
  <c r="V125" i="25"/>
  <c r="V95" i="24"/>
  <c r="W222" i="25"/>
  <c r="X109" i="25"/>
  <c r="W95" i="24"/>
  <c r="W214" i="25"/>
  <c r="X206" i="19"/>
  <c r="X174" i="19"/>
  <c r="X142" i="19"/>
  <c r="V206" i="19"/>
  <c r="V174" i="19"/>
  <c r="V142" i="19"/>
  <c r="W142" i="19"/>
  <c r="X133" i="25"/>
  <c r="V166" i="25"/>
  <c r="Y222" i="19"/>
  <c r="Y190" i="19"/>
  <c r="Y158" i="19"/>
  <c r="Y126" i="19"/>
  <c r="W174" i="19"/>
  <c r="X222" i="19"/>
  <c r="X190" i="19"/>
  <c r="X158" i="19"/>
  <c r="X126" i="19"/>
  <c r="W222" i="19"/>
  <c r="V126" i="19"/>
  <c r="W190" i="19"/>
  <c r="W158" i="19"/>
  <c r="V206" i="25"/>
  <c r="W206" i="19"/>
  <c r="V230" i="25"/>
  <c r="X101" i="25"/>
  <c r="W109" i="25"/>
  <c r="V133" i="25"/>
  <c r="Y141" i="25"/>
  <c r="W21" i="25"/>
  <c r="V93" i="25"/>
  <c r="Y109" i="25"/>
  <c r="W117" i="25"/>
  <c r="X125" i="25"/>
  <c r="W125" i="25"/>
  <c r="W93" i="25"/>
  <c r="X117" i="25"/>
  <c r="V85" i="25"/>
  <c r="X93" i="25"/>
  <c r="V157" i="25"/>
  <c r="W53" i="25"/>
  <c r="W61" i="25"/>
  <c r="W77" i="25"/>
  <c r="W85" i="25"/>
  <c r="V149" i="25"/>
  <c r="X157" i="25"/>
  <c r="W157" i="25"/>
  <c r="Y173" i="25"/>
  <c r="W69" i="25"/>
  <c r="Y77" i="25"/>
  <c r="X85" i="25"/>
  <c r="V101" i="25"/>
  <c r="V141" i="25"/>
  <c r="X149" i="25"/>
  <c r="W149" i="25"/>
  <c r="X141" i="25"/>
  <c r="W188" i="25"/>
  <c r="X188" i="25"/>
  <c r="W171" i="25"/>
  <c r="Y136" i="25"/>
  <c r="X115" i="25"/>
  <c r="Y115" i="25"/>
  <c r="W102" i="25"/>
  <c r="X102" i="25"/>
  <c r="V102" i="25"/>
  <c r="W70" i="25"/>
  <c r="V70" i="25"/>
  <c r="W50" i="25"/>
  <c r="X50" i="25"/>
  <c r="W22" i="25"/>
  <c r="V22" i="25"/>
  <c r="W14" i="25"/>
  <c r="X14" i="25"/>
  <c r="Y20" i="24"/>
  <c r="Y47" i="24"/>
  <c r="W60" i="24"/>
  <c r="V29" i="24"/>
  <c r="V30" i="24"/>
  <c r="X36" i="24"/>
  <c r="Y37" i="24"/>
  <c r="V53" i="24"/>
  <c r="V54" i="24"/>
  <c r="V66" i="24"/>
  <c r="V67" i="24"/>
  <c r="W29" i="24"/>
  <c r="W30" i="24"/>
  <c r="W53" i="24"/>
  <c r="W54" i="24"/>
  <c r="W66" i="24"/>
  <c r="W67" i="24"/>
  <c r="V20" i="24"/>
  <c r="V21" i="24"/>
  <c r="X29" i="24"/>
  <c r="V47" i="24"/>
  <c r="V48" i="24"/>
  <c r="X53" i="24"/>
  <c r="X66" i="24"/>
  <c r="V103" i="24"/>
  <c r="W20" i="24"/>
  <c r="W21" i="24"/>
  <c r="W47" i="24"/>
  <c r="W48" i="24"/>
  <c r="V75" i="24"/>
  <c r="V97" i="25"/>
  <c r="Y116" i="25"/>
  <c r="X116" i="25"/>
  <c r="W116" i="25"/>
  <c r="Y127" i="25"/>
  <c r="X127" i="25"/>
  <c r="W127" i="25"/>
  <c r="V127" i="25"/>
  <c r="V19" i="25"/>
  <c r="X21" i="25"/>
  <c r="V27" i="25"/>
  <c r="X29" i="25"/>
  <c r="V35" i="25"/>
  <c r="X37" i="25"/>
  <c r="V43" i="25"/>
  <c r="X45" i="25"/>
  <c r="V51" i="25"/>
  <c r="X53" i="25"/>
  <c r="V59" i="25"/>
  <c r="X61" i="25"/>
  <c r="V67" i="25"/>
  <c r="X69" i="25"/>
  <c r="W73" i="25"/>
  <c r="X77" i="25"/>
  <c r="W81" i="25"/>
  <c r="X86" i="25"/>
  <c r="W94" i="25"/>
  <c r="Y95" i="25"/>
  <c r="W95" i="25"/>
  <c r="V95" i="25"/>
  <c r="W96" i="25"/>
  <c r="V96" i="25"/>
  <c r="Y96" i="25"/>
  <c r="X100" i="25"/>
  <c r="W100" i="25"/>
  <c r="V100" i="25"/>
  <c r="Y103" i="25"/>
  <c r="X103" i="25"/>
  <c r="W103" i="25"/>
  <c r="V103" i="25"/>
  <c r="Y113" i="25"/>
  <c r="X113" i="25"/>
  <c r="W113" i="25"/>
  <c r="Y135" i="25"/>
  <c r="X135" i="25"/>
  <c r="W135" i="25"/>
  <c r="V135" i="25"/>
  <c r="V169" i="25"/>
  <c r="Y169" i="25"/>
  <c r="X169" i="25"/>
  <c r="W169" i="25"/>
  <c r="Y235" i="25"/>
  <c r="X235" i="25"/>
  <c r="W235" i="25"/>
  <c r="V235" i="25"/>
  <c r="W87" i="25"/>
  <c r="V87" i="25"/>
  <c r="V94" i="25"/>
  <c r="Y97" i="25"/>
  <c r="X97" i="25"/>
  <c r="V116" i="25"/>
  <c r="V14" i="25"/>
  <c r="W19" i="25"/>
  <c r="Y21" i="25"/>
  <c r="W27" i="25"/>
  <c r="Y29" i="25"/>
  <c r="W35" i="25"/>
  <c r="Y37" i="25"/>
  <c r="W43" i="25"/>
  <c r="Y45" i="25"/>
  <c r="W51" i="25"/>
  <c r="Y53" i="25"/>
  <c r="W59" i="25"/>
  <c r="Y61" i="25"/>
  <c r="W67" i="25"/>
  <c r="Y69" i="25"/>
  <c r="Y87" i="25"/>
  <c r="Y89" i="25"/>
  <c r="X89" i="25"/>
  <c r="X94" i="25"/>
  <c r="Y143" i="25"/>
  <c r="X143" i="25"/>
  <c r="W143" i="25"/>
  <c r="V143" i="25"/>
  <c r="X19" i="25"/>
  <c r="X27" i="25"/>
  <c r="X35" i="25"/>
  <c r="X43" i="25"/>
  <c r="X51" i="25"/>
  <c r="X59" i="25"/>
  <c r="X67" i="25"/>
  <c r="V75" i="25"/>
  <c r="V83" i="25"/>
  <c r="V89" i="25"/>
  <c r="Y151" i="25"/>
  <c r="X151" i="25"/>
  <c r="W151" i="25"/>
  <c r="V151" i="25"/>
  <c r="Y176" i="25"/>
  <c r="W176" i="25"/>
  <c r="X176" i="25"/>
  <c r="V176" i="25"/>
  <c r="V20" i="25"/>
  <c r="V28" i="25"/>
  <c r="V36" i="25"/>
  <c r="V44" i="25"/>
  <c r="V52" i="25"/>
  <c r="V60" i="25"/>
  <c r="Y111" i="25"/>
  <c r="X111" i="25"/>
  <c r="W111" i="25"/>
  <c r="V111" i="25"/>
  <c r="Y159" i="25"/>
  <c r="X159" i="25"/>
  <c r="W159" i="25"/>
  <c r="V159" i="25"/>
  <c r="V15" i="25"/>
  <c r="W20" i="25"/>
  <c r="V23" i="25"/>
  <c r="W28" i="25"/>
  <c r="V31" i="25"/>
  <c r="W36" i="25"/>
  <c r="V39" i="25"/>
  <c r="W44" i="25"/>
  <c r="V47" i="25"/>
  <c r="W52" i="25"/>
  <c r="V55" i="25"/>
  <c r="W60" i="25"/>
  <c r="V63" i="25"/>
  <c r="W68" i="25"/>
  <c r="X71" i="25"/>
  <c r="X79" i="25"/>
  <c r="X84" i="25"/>
  <c r="W84" i="25"/>
  <c r="Y108" i="25"/>
  <c r="X108" i="25"/>
  <c r="W108" i="25"/>
  <c r="V108" i="25"/>
  <c r="X52" i="25"/>
  <c r="X92" i="25"/>
  <c r="W92" i="25"/>
  <c r="Y105" i="25"/>
  <c r="X105" i="25"/>
  <c r="W105" i="25"/>
  <c r="V86" i="25"/>
  <c r="V92" i="25"/>
  <c r="Y119" i="25"/>
  <c r="X119" i="25"/>
  <c r="W119" i="25"/>
  <c r="V119" i="25"/>
  <c r="X121" i="25"/>
  <c r="W124" i="25"/>
  <c r="X129" i="25"/>
  <c r="W132" i="25"/>
  <c r="X137" i="25"/>
  <c r="W140" i="25"/>
  <c r="X145" i="25"/>
  <c r="W148" i="25"/>
  <c r="X153" i="25"/>
  <c r="W156" i="25"/>
  <c r="W162" i="25"/>
  <c r="X163" i="25"/>
  <c r="V163" i="25"/>
  <c r="V170" i="25"/>
  <c r="Y175" i="25"/>
  <c r="W177" i="25"/>
  <c r="V205" i="25"/>
  <c r="Y205" i="25"/>
  <c r="X205" i="25"/>
  <c r="Y121" i="25"/>
  <c r="X124" i="25"/>
  <c r="Y129" i="25"/>
  <c r="X132" i="25"/>
  <c r="Y137" i="25"/>
  <c r="X140" i="25"/>
  <c r="Y145" i="25"/>
  <c r="X148" i="25"/>
  <c r="Y153" i="25"/>
  <c r="X156" i="25"/>
  <c r="X162" i="25"/>
  <c r="X171" i="25"/>
  <c r="V171" i="25"/>
  <c r="V178" i="25"/>
  <c r="Y203" i="25"/>
  <c r="X203" i="25"/>
  <c r="W203" i="25"/>
  <c r="V203" i="25"/>
  <c r="V213" i="25"/>
  <c r="Y213" i="25"/>
  <c r="X213" i="25"/>
  <c r="V165" i="25"/>
  <c r="X179" i="25"/>
  <c r="W179" i="25"/>
  <c r="V179" i="25"/>
  <c r="Y181" i="25"/>
  <c r="X181" i="25"/>
  <c r="V181" i="25"/>
  <c r="Y211" i="25"/>
  <c r="X211" i="25"/>
  <c r="W211" i="25"/>
  <c r="V211" i="25"/>
  <c r="V221" i="25"/>
  <c r="Y221" i="25"/>
  <c r="X221" i="25"/>
  <c r="Y243" i="25"/>
  <c r="X243" i="25"/>
  <c r="W243" i="25"/>
  <c r="V243" i="25"/>
  <c r="V104" i="25"/>
  <c r="V112" i="25"/>
  <c r="V120" i="25"/>
  <c r="V128" i="25"/>
  <c r="V136" i="25"/>
  <c r="V144" i="25"/>
  <c r="V152" i="25"/>
  <c r="W165" i="25"/>
  <c r="V173" i="25"/>
  <c r="W181" i="25"/>
  <c r="W199" i="25"/>
  <c r="Y219" i="25"/>
  <c r="X219" i="25"/>
  <c r="W219" i="25"/>
  <c r="V219" i="25"/>
  <c r="V229" i="25"/>
  <c r="Y229" i="25"/>
  <c r="X229" i="25"/>
  <c r="X160" i="25"/>
  <c r="Y165" i="25"/>
  <c r="V167" i="25"/>
  <c r="W173" i="25"/>
  <c r="Y184" i="25"/>
  <c r="X184" i="25"/>
  <c r="W184" i="25"/>
  <c r="W186" i="25"/>
  <c r="X187" i="25"/>
  <c r="W187" i="25"/>
  <c r="V187" i="25"/>
  <c r="Y189" i="25"/>
  <c r="X189" i="25"/>
  <c r="V189" i="25"/>
  <c r="V191" i="25"/>
  <c r="X195" i="25"/>
  <c r="W195" i="25"/>
  <c r="V195" i="25"/>
  <c r="V197" i="25"/>
  <c r="Y197" i="25"/>
  <c r="X197" i="25"/>
  <c r="W197" i="25"/>
  <c r="Y227" i="25"/>
  <c r="X227" i="25"/>
  <c r="W227" i="25"/>
  <c r="V227" i="25"/>
  <c r="W167" i="25"/>
  <c r="W194" i="25"/>
  <c r="Y194" i="25"/>
  <c r="X194" i="25"/>
  <c r="X199" i="25"/>
  <c r="V199" i="25"/>
  <c r="Y168" i="25"/>
  <c r="W168" i="25"/>
  <c r="Y191" i="25"/>
  <c r="V237" i="25"/>
  <c r="Y237" i="25"/>
  <c r="X237" i="25"/>
  <c r="W192" i="25"/>
  <c r="W200" i="25"/>
  <c r="Y202" i="25"/>
  <c r="W208" i="25"/>
  <c r="Y210" i="25"/>
  <c r="W216" i="25"/>
  <c r="Y218" i="25"/>
  <c r="W224" i="25"/>
  <c r="Y226" i="25"/>
  <c r="W232" i="25"/>
  <c r="Y234" i="25"/>
  <c r="W240" i="25"/>
  <c r="Y242" i="25"/>
  <c r="X192" i="25"/>
  <c r="X200" i="25"/>
  <c r="X208" i="25"/>
  <c r="X216" i="25"/>
  <c r="X224" i="25"/>
  <c r="X232" i="25"/>
  <c r="X240" i="25"/>
  <c r="V244" i="25"/>
  <c r="V207" i="25"/>
  <c r="V215" i="25"/>
  <c r="V223" i="25"/>
  <c r="W244" i="25"/>
  <c r="X244" i="25"/>
  <c r="Y81" i="24"/>
  <c r="W81" i="24"/>
  <c r="X81" i="24"/>
  <c r="Y96" i="24"/>
  <c r="X96" i="24"/>
  <c r="V96" i="24"/>
  <c r="W96" i="24"/>
  <c r="V16" i="24"/>
  <c r="V27" i="24"/>
  <c r="V33" i="24"/>
  <c r="V39" i="24"/>
  <c r="V44" i="24"/>
  <c r="V56" i="24"/>
  <c r="V63" i="24"/>
  <c r="V70" i="24"/>
  <c r="Y89" i="24"/>
  <c r="W89" i="24"/>
  <c r="X89" i="24"/>
  <c r="W16" i="24"/>
  <c r="V19" i="24"/>
  <c r="X21" i="24"/>
  <c r="W27" i="24"/>
  <c r="X30" i="24"/>
  <c r="W33" i="24"/>
  <c r="V35" i="24"/>
  <c r="X37" i="24"/>
  <c r="W39" i="24"/>
  <c r="W44" i="24"/>
  <c r="X48" i="24"/>
  <c r="V52" i="24"/>
  <c r="X54" i="24"/>
  <c r="W56" i="24"/>
  <c r="V59" i="24"/>
  <c r="W63" i="24"/>
  <c r="X67" i="24"/>
  <c r="W70" i="24"/>
  <c r="V73" i="24"/>
  <c r="V14" i="24"/>
  <c r="X16" i="24"/>
  <c r="W19" i="24"/>
  <c r="V25" i="24"/>
  <c r="X27" i="24"/>
  <c r="V31" i="24"/>
  <c r="X33" i="24"/>
  <c r="W35" i="24"/>
  <c r="V38" i="24"/>
  <c r="X39" i="24"/>
  <c r="V42" i="24"/>
  <c r="X44" i="24"/>
  <c r="V49" i="24"/>
  <c r="W52" i="24"/>
  <c r="V55" i="24"/>
  <c r="X56" i="24"/>
  <c r="W59" i="24"/>
  <c r="V61" i="24"/>
  <c r="X63" i="24"/>
  <c r="V68" i="24"/>
  <c r="X70" i="24"/>
  <c r="X73" i="24"/>
  <c r="W74" i="24"/>
  <c r="Y100" i="24"/>
  <c r="X100" i="24"/>
  <c r="W100" i="24"/>
  <c r="V100" i="24"/>
  <c r="W14" i="24"/>
  <c r="X19" i="24"/>
  <c r="W25" i="24"/>
  <c r="W31" i="24"/>
  <c r="X35" i="24"/>
  <c r="W38" i="24"/>
  <c r="W42" i="24"/>
  <c r="W49" i="24"/>
  <c r="X52" i="24"/>
  <c r="W55" i="24"/>
  <c r="V57" i="24"/>
  <c r="X59" i="24"/>
  <c r="W61" i="24"/>
  <c r="V64" i="24"/>
  <c r="W68" i="24"/>
  <c r="V71" i="24"/>
  <c r="Y73" i="24"/>
  <c r="X74" i="24"/>
  <c r="Y75" i="24"/>
  <c r="W75" i="24"/>
  <c r="Y84" i="24"/>
  <c r="X84" i="24"/>
  <c r="V84" i="24"/>
  <c r="W84" i="24"/>
  <c r="Y99" i="24"/>
  <c r="W99" i="24"/>
  <c r="X99" i="24"/>
  <c r="Y90" i="24"/>
  <c r="W90" i="24"/>
  <c r="V90" i="24"/>
  <c r="X14" i="24"/>
  <c r="X25" i="24"/>
  <c r="X31" i="24"/>
  <c r="X38" i="24"/>
  <c r="X42" i="24"/>
  <c r="X49" i="24"/>
  <c r="X55" i="24"/>
  <c r="W57" i="24"/>
  <c r="X61" i="24"/>
  <c r="W64" i="24"/>
  <c r="X68" i="24"/>
  <c r="W71" i="24"/>
  <c r="X76" i="24"/>
  <c r="V76" i="24"/>
  <c r="W76" i="24"/>
  <c r="V83" i="24"/>
  <c r="Y83" i="24"/>
  <c r="X83" i="24"/>
  <c r="Y76" i="24"/>
  <c r="V78" i="24"/>
  <c r="Y78" i="24"/>
  <c r="W78" i="24"/>
  <c r="Y79" i="24"/>
  <c r="V79" i="24"/>
  <c r="W79" i="24"/>
  <c r="X80" i="24"/>
  <c r="V80" i="24"/>
  <c r="W80" i="24"/>
  <c r="V81" i="24"/>
  <c r="Y82" i="24"/>
  <c r="W82" i="24"/>
  <c r="V82" i="24"/>
  <c r="X82" i="24"/>
  <c r="Y110" i="24"/>
  <c r="X110" i="24"/>
  <c r="W110" i="24"/>
  <c r="V110" i="24"/>
  <c r="Y95" i="24"/>
  <c r="W103" i="24"/>
  <c r="Y109" i="24"/>
  <c r="X103" i="24"/>
  <c r="V104" i="24"/>
  <c r="V85" i="24"/>
  <c r="V91" i="24"/>
  <c r="V97" i="24"/>
  <c r="W104" i="24"/>
  <c r="V105" i="24"/>
  <c r="V111" i="24"/>
  <c r="X104" i="24"/>
  <c r="Y14" i="19"/>
  <c r="X14" i="19"/>
  <c r="W14" i="19"/>
  <c r="V14" i="19"/>
  <c r="U14" i="19"/>
  <c r="T14" i="19"/>
  <c r="S14" i="19"/>
  <c r="R14" i="19"/>
  <c r="V16" i="19"/>
  <c r="W16" i="19"/>
  <c r="X16" i="19"/>
  <c r="Y16" i="19"/>
  <c r="V17" i="19"/>
  <c r="W17" i="19"/>
  <c r="X17" i="19"/>
  <c r="Y17" i="19"/>
  <c r="V18" i="19"/>
  <c r="W18" i="19"/>
  <c r="X18" i="19"/>
  <c r="Y18" i="19"/>
  <c r="V19" i="19"/>
  <c r="W19" i="19"/>
  <c r="X19" i="19"/>
  <c r="Y19" i="19"/>
  <c r="V20" i="19"/>
  <c r="W20" i="19"/>
  <c r="X20" i="19"/>
  <c r="Y20" i="19"/>
  <c r="V21" i="19"/>
  <c r="W21" i="19"/>
  <c r="X21" i="19"/>
  <c r="Y21" i="19"/>
  <c r="V22" i="19"/>
  <c r="W22" i="19"/>
  <c r="X22" i="19"/>
  <c r="Y22" i="19"/>
  <c r="V23" i="19"/>
  <c r="W23" i="19"/>
  <c r="X23" i="19"/>
  <c r="Y23" i="19"/>
  <c r="V24" i="19"/>
  <c r="W24" i="19"/>
  <c r="X24" i="19"/>
  <c r="Y24" i="19"/>
  <c r="V25" i="19"/>
  <c r="W25" i="19"/>
  <c r="X25" i="19"/>
  <c r="Y25" i="19"/>
  <c r="V26" i="19"/>
  <c r="W26" i="19"/>
  <c r="X26" i="19"/>
  <c r="Y26" i="19"/>
  <c r="V27" i="19"/>
  <c r="W27" i="19"/>
  <c r="X27" i="19"/>
  <c r="Y27" i="19"/>
  <c r="V28" i="19"/>
  <c r="W28" i="19"/>
  <c r="X28" i="19"/>
  <c r="Y28" i="19"/>
  <c r="V29" i="19"/>
  <c r="W29" i="19"/>
  <c r="X29" i="19"/>
  <c r="Y29" i="19"/>
  <c r="V30" i="19"/>
  <c r="W30" i="19"/>
  <c r="X30" i="19"/>
  <c r="Y30" i="19"/>
  <c r="V31" i="19"/>
  <c r="W31" i="19"/>
  <c r="X31" i="19"/>
  <c r="Y31" i="19"/>
  <c r="V32" i="19"/>
  <c r="W32" i="19"/>
  <c r="X32" i="19"/>
  <c r="Y32" i="19"/>
  <c r="V33" i="19"/>
  <c r="W33" i="19"/>
  <c r="X33" i="19"/>
  <c r="Y33" i="19"/>
  <c r="V34" i="19"/>
  <c r="W34" i="19"/>
  <c r="X34" i="19"/>
  <c r="Y34" i="19"/>
  <c r="V35" i="19"/>
  <c r="W35" i="19"/>
  <c r="X35" i="19"/>
  <c r="Y35" i="19"/>
  <c r="V36" i="19"/>
  <c r="W36" i="19"/>
  <c r="X36" i="19"/>
  <c r="Y36" i="19"/>
  <c r="V37" i="19"/>
  <c r="W37" i="19"/>
  <c r="X37" i="19"/>
  <c r="Y37" i="19"/>
  <c r="V38" i="19"/>
  <c r="W38" i="19"/>
  <c r="X38" i="19"/>
  <c r="Y38" i="19"/>
  <c r="V39" i="19"/>
  <c r="W39" i="19"/>
  <c r="X39" i="19"/>
  <c r="Y39" i="19"/>
  <c r="V40" i="19"/>
  <c r="W40" i="19"/>
  <c r="X40" i="19"/>
  <c r="Y40" i="19"/>
  <c r="V41" i="19"/>
  <c r="W41" i="19"/>
  <c r="X41" i="19"/>
  <c r="Y41" i="19"/>
  <c r="V42" i="19"/>
  <c r="W42" i="19"/>
  <c r="X42" i="19"/>
  <c r="Y42" i="19"/>
  <c r="V43" i="19"/>
  <c r="W43" i="19"/>
  <c r="X43" i="19"/>
  <c r="Y43" i="19"/>
  <c r="V44" i="19"/>
  <c r="W44" i="19"/>
  <c r="X44" i="19"/>
  <c r="Y44" i="19"/>
  <c r="V45" i="19"/>
  <c r="W45" i="19"/>
  <c r="X45" i="19"/>
  <c r="Y45" i="19"/>
  <c r="V46" i="19"/>
  <c r="W46" i="19"/>
  <c r="X46" i="19"/>
  <c r="Y46" i="19"/>
  <c r="V47" i="19"/>
  <c r="W47" i="19"/>
  <c r="X47" i="19"/>
  <c r="Y47" i="19"/>
  <c r="V48" i="19"/>
  <c r="W48" i="19"/>
  <c r="X48" i="19"/>
  <c r="Y48" i="19"/>
  <c r="V49" i="19"/>
  <c r="W49" i="19"/>
  <c r="X49" i="19"/>
  <c r="Y49" i="19"/>
  <c r="V50" i="19"/>
  <c r="W50" i="19"/>
  <c r="X50" i="19"/>
  <c r="Y50" i="19"/>
  <c r="V51" i="19"/>
  <c r="W51" i="19"/>
  <c r="X51" i="19"/>
  <c r="Y51" i="19"/>
  <c r="V52" i="19"/>
  <c r="W52" i="19"/>
  <c r="X52" i="19"/>
  <c r="Y52" i="19"/>
  <c r="V53" i="19"/>
  <c r="W53" i="19"/>
  <c r="X53" i="19"/>
  <c r="Y53" i="19"/>
  <c r="V54" i="19"/>
  <c r="W54" i="19"/>
  <c r="X54" i="19"/>
  <c r="Y54" i="19"/>
  <c r="V55" i="19"/>
  <c r="W55" i="19"/>
  <c r="X55" i="19"/>
  <c r="Y55" i="19"/>
  <c r="V56" i="19"/>
  <c r="W56" i="19"/>
  <c r="X56" i="19"/>
  <c r="Y56" i="19"/>
  <c r="V57" i="19"/>
  <c r="W57" i="19"/>
  <c r="X57" i="19"/>
  <c r="Y57" i="19"/>
  <c r="V58" i="19"/>
  <c r="W58" i="19"/>
  <c r="X58" i="19"/>
  <c r="Y58" i="19"/>
  <c r="V59" i="19"/>
  <c r="W59" i="19"/>
  <c r="X59" i="19"/>
  <c r="Y59" i="19"/>
  <c r="V60" i="19"/>
  <c r="W60" i="19"/>
  <c r="X60" i="19"/>
  <c r="Y60" i="19"/>
  <c r="V61" i="19"/>
  <c r="W61" i="19"/>
  <c r="X61" i="19"/>
  <c r="Y61" i="19"/>
  <c r="V62" i="19"/>
  <c r="W62" i="19"/>
  <c r="X62" i="19"/>
  <c r="Y62" i="19"/>
  <c r="V63" i="19"/>
  <c r="W63" i="19"/>
  <c r="X63" i="19"/>
  <c r="Y63" i="19"/>
  <c r="V64" i="19"/>
  <c r="W64" i="19"/>
  <c r="X64" i="19"/>
  <c r="Y64" i="19"/>
  <c r="V65" i="19"/>
  <c r="W65" i="19"/>
  <c r="X65" i="19"/>
  <c r="Y65" i="19"/>
  <c r="V66" i="19"/>
  <c r="W66" i="19"/>
  <c r="X66" i="19"/>
  <c r="Y66" i="19"/>
  <c r="V67" i="19"/>
  <c r="W67" i="19"/>
  <c r="X67" i="19"/>
  <c r="Y67" i="19"/>
  <c r="V68" i="19"/>
  <c r="W68" i="19"/>
  <c r="X68" i="19"/>
  <c r="Y68" i="19"/>
  <c r="V69" i="19"/>
  <c r="W69" i="19"/>
  <c r="X69" i="19"/>
  <c r="Y69" i="19"/>
  <c r="V70" i="19"/>
  <c r="W70" i="19"/>
  <c r="X70" i="19"/>
  <c r="Y70" i="19"/>
  <c r="V71" i="19"/>
  <c r="W71" i="19"/>
  <c r="X71" i="19"/>
  <c r="Y71" i="19"/>
  <c r="V72" i="19"/>
  <c r="W72" i="19"/>
  <c r="X72" i="19"/>
  <c r="Y72" i="19"/>
  <c r="V73" i="19"/>
  <c r="W73" i="19"/>
  <c r="X73" i="19"/>
  <c r="Y73" i="19"/>
  <c r="V74" i="19"/>
  <c r="W74" i="19"/>
  <c r="X74" i="19"/>
  <c r="Y74" i="19"/>
  <c r="V75" i="19"/>
  <c r="W75" i="19"/>
  <c r="X75" i="19"/>
  <c r="Y75" i="19"/>
  <c r="V76" i="19"/>
  <c r="W76" i="19"/>
  <c r="X76" i="19"/>
  <c r="Y76" i="19"/>
  <c r="V77" i="19"/>
  <c r="W77" i="19"/>
  <c r="X77" i="19"/>
  <c r="Y77" i="19"/>
  <c r="V78" i="19"/>
  <c r="W78" i="19"/>
  <c r="X78" i="19"/>
  <c r="Y78" i="19"/>
  <c r="V79" i="19"/>
  <c r="W79" i="19"/>
  <c r="X79" i="19"/>
  <c r="Y79" i="19"/>
  <c r="V80" i="19"/>
  <c r="W80" i="19"/>
  <c r="X80" i="19"/>
  <c r="Y80" i="19"/>
  <c r="V81" i="19"/>
  <c r="W81" i="19"/>
  <c r="X81" i="19"/>
  <c r="Y81" i="19"/>
  <c r="V82" i="19"/>
  <c r="W82" i="19"/>
  <c r="X82" i="19"/>
  <c r="Y82" i="19"/>
  <c r="V83" i="19"/>
  <c r="W83" i="19"/>
  <c r="X83" i="19"/>
  <c r="Y83" i="19"/>
  <c r="V84" i="19"/>
  <c r="W84" i="19"/>
  <c r="X84" i="19"/>
  <c r="Y84" i="19"/>
  <c r="V85" i="19"/>
  <c r="W85" i="19"/>
  <c r="X85" i="19"/>
  <c r="Y85" i="19"/>
  <c r="V86" i="19"/>
  <c r="W86" i="19"/>
  <c r="X86" i="19"/>
  <c r="Y86" i="19"/>
  <c r="V87" i="19"/>
  <c r="W87" i="19"/>
  <c r="X87" i="19"/>
  <c r="Y87" i="19"/>
  <c r="V88" i="19"/>
  <c r="W88" i="19"/>
  <c r="X88" i="19"/>
  <c r="Y88" i="19"/>
  <c r="V89" i="19"/>
  <c r="W89" i="19"/>
  <c r="X89" i="19"/>
  <c r="Y89" i="19"/>
  <c r="V90" i="19"/>
  <c r="W90" i="19"/>
  <c r="X90" i="19"/>
  <c r="Y90" i="19"/>
  <c r="V91" i="19"/>
  <c r="W91" i="19"/>
  <c r="X91" i="19"/>
  <c r="Y91" i="19"/>
  <c r="V92" i="19"/>
  <c r="W92" i="19"/>
  <c r="X92" i="19"/>
  <c r="Y92" i="19"/>
  <c r="V93" i="19"/>
  <c r="W93" i="19"/>
  <c r="X93" i="19"/>
  <c r="Y93" i="19"/>
  <c r="V94" i="19"/>
  <c r="W94" i="19"/>
  <c r="X94" i="19"/>
  <c r="Y94" i="19"/>
  <c r="V95" i="19"/>
  <c r="W95" i="19"/>
  <c r="X95" i="19"/>
  <c r="Y95" i="19"/>
  <c r="V96" i="19"/>
  <c r="W96" i="19"/>
  <c r="X96" i="19"/>
  <c r="Y96" i="19"/>
  <c r="V97" i="19"/>
  <c r="W97" i="19"/>
  <c r="X97" i="19"/>
  <c r="Y97" i="19"/>
  <c r="V98" i="19"/>
  <c r="W98" i="19"/>
  <c r="X98" i="19"/>
  <c r="Y98" i="19"/>
  <c r="V99" i="19"/>
  <c r="W99" i="19"/>
  <c r="X99" i="19"/>
  <c r="Y99" i="19"/>
  <c r="V100" i="19"/>
  <c r="W100" i="19"/>
  <c r="X100" i="19"/>
  <c r="Y100" i="19"/>
  <c r="V101" i="19"/>
  <c r="W101" i="19"/>
  <c r="X101" i="19"/>
  <c r="Y101" i="19"/>
  <c r="V102" i="19"/>
  <c r="W102" i="19"/>
  <c r="X102" i="19"/>
  <c r="Y102" i="19"/>
  <c r="V103" i="19"/>
  <c r="W103" i="19"/>
  <c r="X103" i="19"/>
  <c r="Y103" i="19"/>
  <c r="V104" i="19"/>
  <c r="W104" i="19"/>
  <c r="X104" i="19"/>
  <c r="Y104" i="19"/>
  <c r="V105" i="19"/>
  <c r="W105" i="19"/>
  <c r="X105" i="19"/>
  <c r="Y105" i="19"/>
  <c r="V106" i="19"/>
  <c r="W106" i="19"/>
  <c r="X106" i="19"/>
  <c r="Y106" i="19"/>
  <c r="V107" i="19"/>
  <c r="W107" i="19"/>
  <c r="X107" i="19"/>
  <c r="Y107" i="19"/>
  <c r="V108" i="19"/>
  <c r="W108" i="19"/>
  <c r="X108" i="19"/>
  <c r="Y108" i="19"/>
  <c r="V109" i="19"/>
  <c r="W109" i="19"/>
  <c r="X109" i="19"/>
  <c r="Y109" i="19"/>
  <c r="V110" i="19"/>
  <c r="W110" i="19"/>
  <c r="X110" i="19"/>
  <c r="Y110" i="19"/>
  <c r="V111" i="19"/>
  <c r="W111" i="19"/>
  <c r="X111" i="19"/>
  <c r="Y111" i="19"/>
  <c r="V112" i="19"/>
  <c r="W112" i="19"/>
  <c r="X112" i="19"/>
  <c r="Y112" i="19"/>
  <c r="V113" i="19"/>
  <c r="W113" i="19"/>
  <c r="X113" i="19"/>
  <c r="Y113" i="19"/>
  <c r="V114" i="19"/>
  <c r="W114" i="19"/>
  <c r="X114" i="19"/>
  <c r="Y114" i="19"/>
  <c r="V115" i="19"/>
  <c r="W115" i="19"/>
  <c r="X115" i="19"/>
  <c r="Y115" i="19"/>
  <c r="V116" i="19"/>
  <c r="W116" i="19"/>
  <c r="X116" i="19"/>
  <c r="Y116" i="19"/>
  <c r="V117" i="19"/>
  <c r="W117" i="19"/>
  <c r="X117" i="19"/>
  <c r="Y117" i="19"/>
  <c r="V118" i="19"/>
  <c r="W118" i="19"/>
  <c r="X118" i="19"/>
  <c r="Y118" i="19"/>
  <c r="V119" i="19"/>
  <c r="W119" i="19"/>
  <c r="X119" i="19"/>
  <c r="Y119" i="19"/>
  <c r="V120" i="19"/>
  <c r="W120" i="19"/>
  <c r="X120" i="19"/>
  <c r="Y120" i="19"/>
  <c r="V234" i="19"/>
  <c r="W234" i="19"/>
  <c r="X234" i="19"/>
  <c r="Y234" i="19"/>
  <c r="V235" i="19"/>
  <c r="W235" i="19"/>
  <c r="X235" i="19"/>
  <c r="Y235" i="19"/>
  <c r="V236" i="19"/>
  <c r="W236" i="19"/>
  <c r="X236" i="19"/>
  <c r="Y236" i="19"/>
  <c r="V237" i="19"/>
  <c r="W237" i="19"/>
  <c r="X237" i="19"/>
  <c r="Y237" i="19"/>
  <c r="V238" i="19"/>
  <c r="W238" i="19"/>
  <c r="X238" i="19"/>
  <c r="Y238" i="19"/>
  <c r="V239" i="19"/>
  <c r="W239" i="19"/>
  <c r="X239" i="19"/>
  <c r="Y239" i="19"/>
  <c r="V240" i="19"/>
  <c r="W240" i="19"/>
  <c r="X240" i="19"/>
  <c r="Y240" i="19"/>
  <c r="V241" i="19"/>
  <c r="W241" i="19"/>
  <c r="X241" i="19"/>
  <c r="Y241" i="19"/>
  <c r="V242" i="19"/>
  <c r="W242" i="19"/>
  <c r="X242" i="19"/>
  <c r="Y242" i="19"/>
  <c r="V243" i="19"/>
  <c r="W243" i="19"/>
  <c r="X243" i="19"/>
  <c r="Y243" i="19"/>
  <c r="V244" i="19"/>
  <c r="W244" i="19"/>
  <c r="X244" i="19"/>
  <c r="Y244" i="19"/>
  <c r="R15" i="19"/>
  <c r="S15" i="19"/>
  <c r="T15" i="19"/>
  <c r="U15" i="19"/>
  <c r="R16" i="19"/>
  <c r="S16" i="19"/>
  <c r="T16" i="19"/>
  <c r="U16" i="19"/>
  <c r="R17" i="19"/>
  <c r="S17" i="19"/>
  <c r="T17" i="19"/>
  <c r="U17" i="19"/>
  <c r="R18" i="19"/>
  <c r="S18" i="19"/>
  <c r="T18" i="19"/>
  <c r="U18" i="19"/>
  <c r="R19" i="19"/>
  <c r="S19" i="19"/>
  <c r="T19" i="19"/>
  <c r="U19" i="19"/>
  <c r="R20" i="19"/>
  <c r="S20" i="19"/>
  <c r="T20" i="19"/>
  <c r="U20" i="19"/>
  <c r="R21" i="19"/>
  <c r="S21" i="19"/>
  <c r="T21" i="19"/>
  <c r="U21" i="19"/>
  <c r="R22" i="19"/>
  <c r="S22" i="19"/>
  <c r="T22" i="19"/>
  <c r="U22" i="19"/>
  <c r="R23" i="19"/>
  <c r="S23" i="19"/>
  <c r="T23" i="19"/>
  <c r="U23" i="19"/>
  <c r="R24" i="19"/>
  <c r="S24" i="19"/>
  <c r="T24" i="19"/>
  <c r="U24" i="19"/>
  <c r="R25" i="19"/>
  <c r="S25" i="19"/>
  <c r="T25" i="19"/>
  <c r="U25" i="19"/>
  <c r="R26" i="19"/>
  <c r="S26" i="19"/>
  <c r="T26" i="19"/>
  <c r="U26" i="19"/>
  <c r="R27" i="19"/>
  <c r="S27" i="19"/>
  <c r="T27" i="19"/>
  <c r="U27" i="19"/>
  <c r="R28" i="19"/>
  <c r="S28" i="19"/>
  <c r="T28" i="19"/>
  <c r="U28" i="19"/>
  <c r="R29" i="19"/>
  <c r="S29" i="19"/>
  <c r="T29" i="19"/>
  <c r="U29" i="19"/>
  <c r="R30" i="19"/>
  <c r="S30" i="19"/>
  <c r="T30" i="19"/>
  <c r="U30" i="19"/>
  <c r="R31" i="19"/>
  <c r="S31" i="19"/>
  <c r="T31" i="19"/>
  <c r="U31" i="19"/>
  <c r="R32" i="19"/>
  <c r="S32" i="19"/>
  <c r="T32" i="19"/>
  <c r="U32" i="19"/>
  <c r="R33" i="19"/>
  <c r="S33" i="19"/>
  <c r="T33" i="19"/>
  <c r="U33" i="19"/>
  <c r="R34" i="19"/>
  <c r="S34" i="19"/>
  <c r="T34" i="19"/>
  <c r="U34" i="19"/>
  <c r="R35" i="19"/>
  <c r="S35" i="19"/>
  <c r="T35" i="19"/>
  <c r="U35" i="19"/>
  <c r="R36" i="19"/>
  <c r="S36" i="19"/>
  <c r="T36" i="19"/>
  <c r="U36" i="19"/>
  <c r="R37" i="19"/>
  <c r="S37" i="19"/>
  <c r="T37" i="19"/>
  <c r="U37" i="19"/>
  <c r="R38" i="19"/>
  <c r="S38" i="19"/>
  <c r="T38" i="19"/>
  <c r="U38" i="19"/>
  <c r="R39" i="19"/>
  <c r="S39" i="19"/>
  <c r="T39" i="19"/>
  <c r="U39" i="19"/>
  <c r="R40" i="19"/>
  <c r="S40" i="19"/>
  <c r="T40" i="19"/>
  <c r="U40" i="19"/>
  <c r="R41" i="19"/>
  <c r="S41" i="19"/>
  <c r="T41" i="19"/>
  <c r="U41" i="19"/>
  <c r="R42" i="19"/>
  <c r="S42" i="19"/>
  <c r="T42" i="19"/>
  <c r="U42" i="19"/>
  <c r="R43" i="19"/>
  <c r="S43" i="19"/>
  <c r="T43" i="19"/>
  <c r="U43" i="19"/>
  <c r="R44" i="19"/>
  <c r="S44" i="19"/>
  <c r="T44" i="19"/>
  <c r="U44" i="19"/>
  <c r="R45" i="19"/>
  <c r="S45" i="19"/>
  <c r="T45" i="19"/>
  <c r="U45" i="19"/>
  <c r="R46" i="19"/>
  <c r="S46" i="19"/>
  <c r="T46" i="19"/>
  <c r="U46" i="19"/>
  <c r="R47" i="19"/>
  <c r="S47" i="19"/>
  <c r="T47" i="19"/>
  <c r="U47" i="19"/>
  <c r="R48" i="19"/>
  <c r="S48" i="19"/>
  <c r="T48" i="19"/>
  <c r="U48" i="19"/>
  <c r="R49" i="19"/>
  <c r="S49" i="19"/>
  <c r="T49" i="19"/>
  <c r="U49" i="19"/>
  <c r="R50" i="19"/>
  <c r="S50" i="19"/>
  <c r="T50" i="19"/>
  <c r="U50" i="19"/>
  <c r="R51" i="19"/>
  <c r="S51" i="19"/>
  <c r="T51" i="19"/>
  <c r="U51" i="19"/>
  <c r="R52" i="19"/>
  <c r="S52" i="19"/>
  <c r="T52" i="19"/>
  <c r="U52" i="19"/>
  <c r="R53" i="19"/>
  <c r="S53" i="19"/>
  <c r="T53" i="19"/>
  <c r="U53" i="19"/>
  <c r="R54" i="19"/>
  <c r="S54" i="19"/>
  <c r="T54" i="19"/>
  <c r="U54" i="19"/>
  <c r="R55" i="19"/>
  <c r="S55" i="19"/>
  <c r="T55" i="19"/>
  <c r="U55" i="19"/>
  <c r="R56" i="19"/>
  <c r="S56" i="19"/>
  <c r="T56" i="19"/>
  <c r="U56" i="19"/>
  <c r="R57" i="19"/>
  <c r="S57" i="19"/>
  <c r="T57" i="19"/>
  <c r="U57" i="19"/>
  <c r="R58" i="19"/>
  <c r="S58" i="19"/>
  <c r="T58" i="19"/>
  <c r="U58" i="19"/>
  <c r="R59" i="19"/>
  <c r="S59" i="19"/>
  <c r="T59" i="19"/>
  <c r="U59" i="19"/>
  <c r="R60" i="19"/>
  <c r="S60" i="19"/>
  <c r="T60" i="19"/>
  <c r="U60" i="19"/>
  <c r="R61" i="19"/>
  <c r="S61" i="19"/>
  <c r="T61" i="19"/>
  <c r="U61" i="19"/>
  <c r="R62" i="19"/>
  <c r="S62" i="19"/>
  <c r="T62" i="19"/>
  <c r="U62" i="19"/>
  <c r="R63" i="19"/>
  <c r="S63" i="19"/>
  <c r="T63" i="19"/>
  <c r="U63" i="19"/>
  <c r="R64" i="19"/>
  <c r="S64" i="19"/>
  <c r="T64" i="19"/>
  <c r="U64" i="19"/>
  <c r="R65" i="19"/>
  <c r="S65" i="19"/>
  <c r="T65" i="19"/>
  <c r="U65" i="19"/>
  <c r="R66" i="19"/>
  <c r="S66" i="19"/>
  <c r="T66" i="19"/>
  <c r="U66" i="19"/>
  <c r="R67" i="19"/>
  <c r="S67" i="19"/>
  <c r="T67" i="19"/>
  <c r="U67" i="19"/>
  <c r="R68" i="19"/>
  <c r="S68" i="19"/>
  <c r="T68" i="19"/>
  <c r="U68" i="19"/>
  <c r="R69" i="19"/>
  <c r="S69" i="19"/>
  <c r="T69" i="19"/>
  <c r="U69" i="19"/>
  <c r="R70" i="19"/>
  <c r="S70" i="19"/>
  <c r="T70" i="19"/>
  <c r="U70" i="19"/>
  <c r="R71" i="19"/>
  <c r="S71" i="19"/>
  <c r="T71" i="19"/>
  <c r="U71" i="19"/>
  <c r="R72" i="19"/>
  <c r="S72" i="19"/>
  <c r="T72" i="19"/>
  <c r="U72" i="19"/>
  <c r="R73" i="19"/>
  <c r="S73" i="19"/>
  <c r="T73" i="19"/>
  <c r="U73" i="19"/>
  <c r="R74" i="19"/>
  <c r="S74" i="19"/>
  <c r="T74" i="19"/>
  <c r="U74" i="19"/>
  <c r="R75" i="19"/>
  <c r="S75" i="19"/>
  <c r="T75" i="19"/>
  <c r="U75" i="19"/>
  <c r="R76" i="19"/>
  <c r="S76" i="19"/>
  <c r="T76" i="19"/>
  <c r="U76" i="19"/>
  <c r="R77" i="19"/>
  <c r="S77" i="19"/>
  <c r="T77" i="19"/>
  <c r="U77" i="19"/>
  <c r="R78" i="19"/>
  <c r="S78" i="19"/>
  <c r="T78" i="19"/>
  <c r="U78" i="19"/>
  <c r="R79" i="19"/>
  <c r="S79" i="19"/>
  <c r="T79" i="19"/>
  <c r="U79" i="19"/>
  <c r="R80" i="19"/>
  <c r="S80" i="19"/>
  <c r="T80" i="19"/>
  <c r="U80" i="19"/>
  <c r="R81" i="19"/>
  <c r="S81" i="19"/>
  <c r="T81" i="19"/>
  <c r="U81" i="19"/>
  <c r="R82" i="19"/>
  <c r="S82" i="19"/>
  <c r="T82" i="19"/>
  <c r="U82" i="19"/>
  <c r="R83" i="19"/>
  <c r="S83" i="19"/>
  <c r="T83" i="19"/>
  <c r="U83" i="19"/>
  <c r="R84" i="19"/>
  <c r="S84" i="19"/>
  <c r="T84" i="19"/>
  <c r="U84" i="19"/>
  <c r="R85" i="19"/>
  <c r="S85" i="19"/>
  <c r="T85" i="19"/>
  <c r="U85" i="19"/>
  <c r="R86" i="19"/>
  <c r="S86" i="19"/>
  <c r="T86" i="19"/>
  <c r="U86" i="19"/>
  <c r="R87" i="19"/>
  <c r="S87" i="19"/>
  <c r="T87" i="19"/>
  <c r="U87" i="19"/>
  <c r="R88" i="19"/>
  <c r="S88" i="19"/>
  <c r="T88" i="19"/>
  <c r="U88" i="19"/>
  <c r="R89" i="19"/>
  <c r="S89" i="19"/>
  <c r="T89" i="19"/>
  <c r="U89" i="19"/>
  <c r="R90" i="19"/>
  <c r="S90" i="19"/>
  <c r="T90" i="19"/>
  <c r="U90" i="19"/>
  <c r="R91" i="19"/>
  <c r="S91" i="19"/>
  <c r="T91" i="19"/>
  <c r="U91" i="19"/>
  <c r="R92" i="19"/>
  <c r="S92" i="19"/>
  <c r="T92" i="19"/>
  <c r="U92" i="19"/>
  <c r="R93" i="19"/>
  <c r="S93" i="19"/>
  <c r="T93" i="19"/>
  <c r="U93" i="19"/>
  <c r="R94" i="19"/>
  <c r="S94" i="19"/>
  <c r="T94" i="19"/>
  <c r="U94" i="19"/>
  <c r="R95" i="19"/>
  <c r="S95" i="19"/>
  <c r="T95" i="19"/>
  <c r="U95" i="19"/>
  <c r="R96" i="19"/>
  <c r="S96" i="19"/>
  <c r="T96" i="19"/>
  <c r="U96" i="19"/>
  <c r="R97" i="19"/>
  <c r="S97" i="19"/>
  <c r="T97" i="19"/>
  <c r="U97" i="19"/>
  <c r="R98" i="19"/>
  <c r="S98" i="19"/>
  <c r="T98" i="19"/>
  <c r="U98" i="19"/>
  <c r="R99" i="19"/>
  <c r="S99" i="19"/>
  <c r="T99" i="19"/>
  <c r="U99" i="19"/>
  <c r="R100" i="19"/>
  <c r="S100" i="19"/>
  <c r="T100" i="19"/>
  <c r="U100" i="19"/>
  <c r="R101" i="19"/>
  <c r="S101" i="19"/>
  <c r="T101" i="19"/>
  <c r="U101" i="19"/>
  <c r="R102" i="19"/>
  <c r="S102" i="19"/>
  <c r="T102" i="19"/>
  <c r="U102" i="19"/>
  <c r="R103" i="19"/>
  <c r="S103" i="19"/>
  <c r="T103" i="19"/>
  <c r="U103" i="19"/>
  <c r="R104" i="19"/>
  <c r="S104" i="19"/>
  <c r="T104" i="19"/>
  <c r="U104" i="19"/>
  <c r="R105" i="19"/>
  <c r="S105" i="19"/>
  <c r="T105" i="19"/>
  <c r="U105" i="19"/>
  <c r="R106" i="19"/>
  <c r="S106" i="19"/>
  <c r="T106" i="19"/>
  <c r="U106" i="19"/>
  <c r="R107" i="19"/>
  <c r="S107" i="19"/>
  <c r="T107" i="19"/>
  <c r="U107" i="19"/>
  <c r="R108" i="19"/>
  <c r="S108" i="19"/>
  <c r="T108" i="19"/>
  <c r="U108" i="19"/>
  <c r="R109" i="19"/>
  <c r="S109" i="19"/>
  <c r="T109" i="19"/>
  <c r="U109" i="19"/>
  <c r="R110" i="19"/>
  <c r="S110" i="19"/>
  <c r="T110" i="19"/>
  <c r="U110" i="19"/>
  <c r="R111" i="19"/>
  <c r="S111" i="19"/>
  <c r="T111" i="19"/>
  <c r="U111" i="19"/>
  <c r="R112" i="19"/>
  <c r="S112" i="19"/>
  <c r="T112" i="19"/>
  <c r="U112" i="19"/>
  <c r="R113" i="19"/>
  <c r="S113" i="19"/>
  <c r="T113" i="19"/>
  <c r="U113" i="19"/>
  <c r="R114" i="19"/>
  <c r="S114" i="19"/>
  <c r="T114" i="19"/>
  <c r="U114" i="19"/>
  <c r="R115" i="19"/>
  <c r="S115" i="19"/>
  <c r="T115" i="19"/>
  <c r="U115" i="19"/>
  <c r="R116" i="19"/>
  <c r="S116" i="19"/>
  <c r="T116" i="19"/>
  <c r="U116" i="19"/>
  <c r="R117" i="19"/>
  <c r="S117" i="19"/>
  <c r="T117" i="19"/>
  <c r="U117" i="19"/>
  <c r="R118" i="19"/>
  <c r="S118" i="19"/>
  <c r="T118" i="19"/>
  <c r="U118" i="19"/>
  <c r="R119" i="19"/>
  <c r="S119" i="19"/>
  <c r="T119" i="19"/>
  <c r="U119" i="19"/>
  <c r="R120" i="19"/>
  <c r="S120" i="19"/>
  <c r="T120" i="19"/>
  <c r="U120" i="19"/>
  <c r="R234" i="19"/>
  <c r="S234" i="19"/>
  <c r="T234" i="19"/>
  <c r="U234" i="19"/>
  <c r="R235" i="19"/>
  <c r="S235" i="19"/>
  <c r="T235" i="19"/>
  <c r="U235" i="19"/>
  <c r="R236" i="19"/>
  <c r="S236" i="19"/>
  <c r="T236" i="19"/>
  <c r="U236" i="19"/>
  <c r="R237" i="19"/>
  <c r="S237" i="19"/>
  <c r="T237" i="19"/>
  <c r="U237" i="19"/>
  <c r="R238" i="19"/>
  <c r="S238" i="19"/>
  <c r="T238" i="19"/>
  <c r="U238" i="19"/>
  <c r="R239" i="19"/>
  <c r="S239" i="19"/>
  <c r="T239" i="19"/>
  <c r="U239" i="19"/>
  <c r="R240" i="19"/>
  <c r="S240" i="19"/>
  <c r="T240" i="19"/>
  <c r="U240" i="19"/>
  <c r="R241" i="19"/>
  <c r="S241" i="19"/>
  <c r="T241" i="19"/>
  <c r="U241" i="19"/>
  <c r="R242" i="19"/>
  <c r="S242" i="19"/>
  <c r="T242" i="19"/>
  <c r="U242" i="19"/>
  <c r="R243" i="19"/>
  <c r="S243" i="19"/>
  <c r="T243" i="19"/>
  <c r="U243" i="19"/>
  <c r="R244" i="19"/>
  <c r="S244" i="19"/>
  <c r="T244" i="19"/>
  <c r="U244" i="19"/>
  <c r="I87" i="12" l="1"/>
  <c r="I89" i="12"/>
  <c r="I90" i="12"/>
  <c r="I91" i="12"/>
  <c r="I20" i="12"/>
  <c r="J20" i="12"/>
  <c r="I21" i="12"/>
  <c r="J21" i="12"/>
  <c r="I22" i="12"/>
  <c r="J22" i="12"/>
  <c r="I23" i="12"/>
  <c r="J23" i="12"/>
  <c r="I84" i="12"/>
  <c r="J84" i="12"/>
  <c r="I85" i="12"/>
  <c r="J85" i="12"/>
  <c r="I86" i="12"/>
  <c r="J86" i="12"/>
  <c r="I88" i="12"/>
  <c r="I92" i="12"/>
  <c r="J92" i="12"/>
  <c r="I93" i="12"/>
  <c r="J93" i="12"/>
  <c r="I94" i="12"/>
  <c r="J94" i="12"/>
  <c r="I95" i="12"/>
  <c r="J95" i="12"/>
  <c r="I96" i="12"/>
  <c r="J96" i="12"/>
</calcChain>
</file>

<file path=xl/sharedStrings.xml><?xml version="1.0" encoding="utf-8"?>
<sst xmlns="http://schemas.openxmlformats.org/spreadsheetml/2006/main" count="2709" uniqueCount="1613">
  <si>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</si>
  <si>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</si>
  <si>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</si>
  <si>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</si>
  <si>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</si>
  <si>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</si>
  <si>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</si>
  <si>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</si>
  <si>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</si>
  <si>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</si>
  <si>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</si>
  <si>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META</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</si>
  <si>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</si>
  <si>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</si>
  <si>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</si>
  <si>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</si>
  <si>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</si>
  <si>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</si>
  <si>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</si>
  <si>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</si>
  <si>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</si>
  <si>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</si>
  <si>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</si>
  <si>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</si>
  <si>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1.1.1 LEGISLACIÓN</t>
  </si>
  <si>
    <t>VINCULACIÓN PLAN MUNICIPAL DE DESARROLLO
 2024-2027</t>
  </si>
  <si>
    <t>Nivel</t>
  </si>
  <si>
    <t>Gobierno</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</si>
  <si>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</si>
  <si>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</si>
  <si>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</si>
  <si>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</si>
  <si>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</si>
  <si>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</si>
  <si>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</si>
  <si>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</si>
  <si>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</si>
  <si>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</si>
  <si>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</si>
  <si>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</si>
  <si>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</si>
  <si>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</si>
  <si>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</si>
  <si>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</si>
  <si>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</si>
  <si>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</si>
  <si>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</si>
  <si>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</si>
  <si>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</si>
  <si>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</si>
  <si>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</si>
  <si>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</si>
  <si>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</si>
  <si>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</si>
  <si>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</si>
  <si>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</si>
  <si>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</si>
  <si>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</si>
  <si>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</si>
  <si>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</si>
  <si>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</si>
  <si>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</si>
  <si>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</si>
  <si>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</si>
  <si>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</si>
  <si>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METAS Y LÍNEA BASE</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</si>
  <si>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</si>
  <si>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</si>
  <si>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</si>
  <si>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</si>
  <si>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</si>
  <si>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</si>
  <si>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</si>
  <si>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</si>
  <si>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</si>
  <si>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</si>
  <si>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</si>
  <si>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</si>
  <si>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</si>
  <si>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</si>
  <si>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</si>
  <si>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</si>
  <si>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r>
      <rPr>
        <b/>
        <sz val="15"/>
        <color theme="0"/>
        <rFont val="Calibri"/>
        <family val="2"/>
      </rPr>
      <t>Medios de verificación.</t>
    </r>
    <r>
      <rPr>
        <sz val="15"/>
        <color theme="0"/>
        <rFont val="Calibri"/>
        <family val="2"/>
      </rPr>
      <t xml:space="preserve">
(fuentes de información de donde se obtendrán los datos del indicador)</t>
    </r>
  </si>
  <si>
    <r>
      <rPr>
        <b/>
        <sz val="15"/>
        <color theme="0"/>
        <rFont val="Calibri"/>
        <family val="2"/>
      </rPr>
      <t>Supuestos.</t>
    </r>
    <r>
      <rPr>
        <sz val="15"/>
        <color theme="0"/>
        <rFont val="Calibri"/>
        <family val="2"/>
      </rPr>
      <t xml:space="preserve">
(situaciones que necesariamente tienen que suceder, en positivo, para que el objetivo por nivel se cumpla pero que están fuera de las manos de la Unidad Responsable)</t>
    </r>
  </si>
  <si>
    <r>
      <rPr>
        <b/>
        <sz val="15"/>
        <color theme="0"/>
        <rFont val="Calibri"/>
        <family val="2"/>
      </rPr>
      <t>Definición.</t>
    </r>
    <r>
      <rPr>
        <sz val="15"/>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</si>
  <si>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(Eficiencia, Eficacia, Economía, Calidad)</t>
    </r>
  </si>
  <si>
    <r>
      <t xml:space="preserve">
</t>
    </r>
    <r>
      <rPr>
        <b/>
        <sz val="15"/>
        <color theme="0"/>
        <rFont val="Calibri"/>
        <family val="2"/>
      </rPr>
      <t xml:space="preserve">Frecuencia de medición del Indicador.
</t>
    </r>
    <r>
      <rPr>
        <sz val="15"/>
        <color theme="0"/>
        <rFont val="Calibri"/>
        <family val="2"/>
      </rPr>
      <t xml:space="preserve">
Con base a las recomendaciones del nivel de objetivos.</t>
    </r>
  </si>
  <si>
    <r>
      <t xml:space="preserve">Método de cálculo del Indicador.
</t>
    </r>
    <r>
      <rPr>
        <sz val="15"/>
        <color theme="0"/>
        <rFont val="Calibri"/>
        <family val="2"/>
      </rPr>
      <t>Descripción de las variables.</t>
    </r>
  </si>
  <si>
    <r>
      <rPr>
        <b/>
        <sz val="15"/>
        <color theme="0"/>
        <rFont val="Calibri"/>
        <family val="2"/>
      </rPr>
      <t>Unidad de medida</t>
    </r>
    <r>
      <rPr>
        <sz val="15"/>
        <color theme="0"/>
        <rFont val="Calibri"/>
        <family val="2"/>
      </rPr>
      <t xml:space="preserve"> del Indicador y unidad de medida de sus variables.</t>
    </r>
  </si>
  <si>
    <r>
      <rPr>
        <b/>
        <sz val="15"/>
        <color theme="0"/>
        <rFont val="Calibri"/>
        <family val="2"/>
      </rPr>
      <t>Sentido del Indicador.</t>
    </r>
    <r>
      <rPr>
        <sz val="15"/>
        <color theme="0"/>
        <rFont val="Calibri"/>
        <family val="2"/>
      </rPr>
      <t xml:space="preserve">
(ascendente, descendente o constante)</t>
    </r>
  </si>
  <si>
    <r>
      <rPr>
        <b/>
        <sz val="15"/>
        <color theme="0"/>
        <rFont val="Calibri"/>
        <family val="2"/>
      </rPr>
      <t>Meta del Indicador.</t>
    </r>
    <r>
      <rPr>
        <sz val="15"/>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</si>
  <si>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Línea base del Indicador.</t>
    </r>
    <r>
      <rPr>
        <sz val="15"/>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</si>
  <si>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Población Beneficiaria directa y/o indirecta</t>
    </r>
    <r>
      <rPr>
        <sz val="15"/>
        <color theme="0"/>
        <rFont val="Calibri"/>
        <family val="2"/>
      </rPr>
      <t xml:space="preserve">
(Identificada por tipo no por cantidad)</t>
    </r>
  </si>
  <si>
    <t>DEFINICIÓN DE LA POBLACIÓN OBJETIVO O ÁREA DE ENFOQUE - PROGRAMACIÓN DE LAS METAS 2025-2027 POR TRIMESTRE</t>
  </si>
  <si>
    <t>OBJETIVOS DE LA MIR Y POBLACIÓN OBJETIVO O ÁREA DE ENFOQUE</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</si>
  <si>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</si>
  <si>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</si>
  <si>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</si>
  <si>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</si>
  <si>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</si>
  <si>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</si>
  <si>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</si>
  <si>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</si>
  <si>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</si>
  <si>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</si>
  <si>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</si>
  <si>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</si>
  <si>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</si>
  <si>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NOMBRE DEL PROGRAMA: E-PP 4.1 IMPULSO AL BIENESTAR SOCIAL</t>
  </si>
  <si>
    <t>Secretaría Municipal de Bienestar, Dirección General de Bienestar, Dirección de Organización Comunitaria, Cohesión Social y Participación Ciudadana, Coordinación de Promoción Social del Bienestar, Coordinación de Comités Vecinales, Coordinación de Centros de Oportunidad, Bienestar y Unidad Social (COBUS), Coordinación de Atención a Grupos Prioritarios, Dirección de Programas para el Bienestar, Coordinación de Programas Sociales, Coordinación de Contraloría Social, Dirección de Atención a la Diversidad Sexual, Coordinación de Atención y Seguimiento Integral, Coordinación de Vinculación, Investigación y Proyectos Sociales, Coordinación de Capacitación y Salud, Dirección General de Desarrollo Económico, Dirección del Servicio Municipal de Vinculación Laboral, Coordinación de Vinculación Laboral, Coordinación de Vinculación Social, Dirección de Economía Social,  Coordinación de Economía Social y Sociedades Cooperativas, Coordinación de Proyectos Productivos, Dirección de Fomento y Competitividad Empresarial, Coordinación del Centro Empresarial, Coordinación de Proyectos, Promoción y PyMES, Dirección General de Educación, Dirección de Servicios Educativos,   Coordinación de Bibliotecas Públicas, Coordinación de Atención al Desarrollo Estudiantil, Dirección de Programas de Apoyo a la Educación, Coordinación de Becas, Coordinación de Programas Educativos, Dirección General de Salud, Coordinación de Salud Física, Coordinación de Salud Mental, Coordinación de Salud Ambiental.</t>
  </si>
  <si>
    <t>2 DESARROLLO SOCIAL</t>
  </si>
  <si>
    <t>2.7. OTROS ASUNTOS SOCIALES</t>
  </si>
  <si>
    <t>2.7.1 Otros Asuntos Sociales</t>
  </si>
  <si>
    <t>E. Prestación de servicios públicos</t>
  </si>
  <si>
    <t>E-PP 4.1 IMPULSO AL BIENESTAR SOCIAL</t>
  </si>
  <si>
    <t>10 SECRETARÍA MUNICIPAL DE BIENESTAR</t>
  </si>
  <si>
    <t>1001 SECRETARÍA MUNICIPAL DE BIENESTAR</t>
  </si>
  <si>
    <t>100101 SECRETARÍA MUNICIPAL DE BIENESTAR</t>
  </si>
  <si>
    <t>SECRETARÍA MUNICIPAL DE BIENESTAR</t>
  </si>
  <si>
    <t>PROGRAMA PRESUPUESTARIO 2026
SECRETARÍA MUNICIPAL DE BIENESTAR</t>
  </si>
  <si>
    <t>4.Prosperidad compartida y justicia social</t>
  </si>
  <si>
    <r>
      <t xml:space="preserve">POBLACIÓN BENEFICIARIA DIRECTA Y/O INDIRECTA
</t>
    </r>
    <r>
      <rPr>
        <b/>
        <sz val="9"/>
        <color theme="1"/>
        <rFont val="Calibri"/>
        <family val="2"/>
      </rPr>
      <t>(IDENTIFICADA POR TIPO)</t>
    </r>
  </si>
  <si>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</si>
  <si>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</si>
  <si>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PROGRAMA PRESUPUESTARIO 2027</t>
  </si>
  <si>
    <t>PROGRAMA PRESUPUESTARIO 2027
SECRETARÍA MUNICIPAL DE BIENESTAR</t>
  </si>
  <si>
    <t>PROGRAMA PRESUPUESTARIO 2025
SECRETARÍA MUNICIPAL DE BIENESTAR</t>
  </si>
  <si>
    <t>PROGRAMA PRESUPUESTARIO 2025</t>
  </si>
  <si>
    <t>FORMATO PARA LA PROGRAMACIÓN, SEGUIMIENTO Y EVALUACIÓN DEL AVANCE EN CUMPLIMIENTO DE METAS Y OBJETIVOS DEL PROGRAMA PRESUPUESTARIO ANUAL 2025</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</si>
  <si>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</si>
  <si>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</si>
  <si>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</si>
  <si>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AVANCE EN CUMPLIMIENTO DE METAS TRIMESTRAL Y ANUAL ACUMULADO 2025</t>
  </si>
  <si>
    <t>META PROGRAMADA 2025</t>
  </si>
  <si>
    <t>META ALCANZADA 2025</t>
  </si>
  <si>
    <t>PORCENTAJE DE AVANCE TRIMESTRAL 2025</t>
  </si>
  <si>
    <t>PORCENTAJE DE AVANCE TRIMESTRAL ACUMULADO 2025</t>
  </si>
  <si>
    <t>ANUAL</t>
  </si>
  <si>
    <t>TRIMESTRE 1</t>
  </si>
  <si>
    <t>TRIMESTRE 2</t>
  </si>
  <si>
    <t>TRIMESTRE 3</t>
  </si>
  <si>
    <t>TRIMESTRE 4</t>
  </si>
  <si>
    <t>JUSTIFICACION PRIMER TRIMESTRE DE AVANCE DE RESULTADOS 2025</t>
  </si>
  <si>
    <t>JUSTIFICACION SEGUNDO TRIMESTRE DE AVANCE DE RESULTADOS 2025</t>
  </si>
  <si>
    <t>JUSTIFICACION CUARTO TRIMESTRE DE AVANCE DE RESULTADOS 2025</t>
  </si>
  <si>
    <t>JUSTIFICACION TERCER TRIMESTRE DE AVANCE DE RESULTADOS 2025</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</si>
  <si>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</si>
  <si>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</si>
  <si>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</si>
  <si>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</si>
  <si>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</si>
  <si>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</si>
  <si>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</si>
  <si>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</si>
  <si>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</si>
  <si>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</si>
  <si>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FORMATO PARA LA PROGRAMACIÓN, SEGUIMIENTO Y EVALUACIÓN DEL AVANCE EN CUMPLIMIENTO DE METAS Y OBJETIVOS DEL PROGRAMA PRESUPUESTARIO ANUAL 2027</t>
  </si>
  <si>
    <t>AVANCE EN CUMPLIMIENTO DE METAS TRIMESTRAL Y ANUAL ACUMULADO 2027</t>
  </si>
  <si>
    <t>META PROGRAMADA 2027</t>
  </si>
  <si>
    <t>META ALCANZADA 2027</t>
  </si>
  <si>
    <t>PORCENTAJE DE AVANCE TRIMESTRAL 2027</t>
  </si>
  <si>
    <t>PORCENTAJE DE AVANCE TRIMESTRAL ACUMULADO 2027</t>
  </si>
  <si>
    <t>JUSTIFICACION PRIMER TRIMESTRE DE AVANCE DE RESULTADOS 2027</t>
  </si>
  <si>
    <t>JUSTIFICACION SEGUNDO TRIMESTRE DE AVANCE DE RESULTADOS 2027</t>
  </si>
  <si>
    <t>JUSTIFICACION TERCER TRIMESTRE DE AVANCE DE RESULTADOS 2027</t>
  </si>
  <si>
    <t>JUSTIFICACION CUARTO TRIMESTRE DE AVANCE DE RESULTADOS 2027</t>
  </si>
  <si>
    <t>CÉDULA DE AVANCE DE CUMPLIMIENTO DE LOS OBJETIVOS Y METAS</t>
  </si>
  <si>
    <t>MUNICIPIO DE BENITO JUÁREZ QUINTANA ROO</t>
  </si>
  <si>
    <t>PERÍODO QUE SE INFORMA: DEL 1 DE ENERO AL 31 DE MARZO 2025.</t>
  </si>
  <si>
    <t>RESUMEN NARRATIVO</t>
  </si>
  <si>
    <t>NOMBRE DEL INDICADOR</t>
  </si>
  <si>
    <t>SENTIDO DEL INDICADOR
(ascendente, descendente o constante)</t>
  </si>
  <si>
    <t>FRECUENCIA DE MEDICIÓN DEL INDICADOR</t>
  </si>
  <si>
    <t>JUSTIFICACION  TRIMESTRAL DE AVANCE DE RESULTADOS 2025</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</si>
  <si>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</si>
  <si>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</si>
  <si>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</si>
  <si>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</si>
  <si>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</si>
  <si>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</si>
  <si>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</si>
  <si>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</si>
  <si>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</si>
  <si>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</si>
  <si>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</si>
  <si>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 xml:space="preserve"> M-PPA 1.3  PROGRAMA DE CONSOLIDACIÓN DE LAS FINANZAS PÚBLICAS.</t>
  </si>
  <si>
    <t>PERÍODO QUE SE INFORMA: DEL 1 DE ABRIL AL 30 DE JUNIO 2025.</t>
  </si>
  <si>
    <t>PERÍODO QUE SE INFORMA: DEL 1 DE JULIO AL 30 DE SEPTIEMBRE 2025.</t>
  </si>
  <si>
    <t>PERÍODO QUE SE INFORMA: DEL 1 DE OCTUBRE AL 31 DE DICIEMBRE 2025.</t>
  </si>
  <si>
    <t>´}pk</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</si>
  <si>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</si>
  <si>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</si>
  <si>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</si>
  <si>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</si>
  <si>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</si>
  <si>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</si>
  <si>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</si>
  <si>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</si>
  <si>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</si>
  <si>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</si>
  <si>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</si>
  <si>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</si>
  <si>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</si>
  <si>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</si>
  <si>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</si>
  <si>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</si>
  <si>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</si>
  <si>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</si>
  <si>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</si>
  <si>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</si>
  <si>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</si>
  <si>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</si>
  <si>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</si>
  <si>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</si>
  <si>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</si>
  <si>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</si>
  <si>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</si>
  <si>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</si>
  <si>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</si>
  <si>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</si>
  <si>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r>
      <t xml:space="preserve">
</t>
    </r>
    <r>
      <rPr>
        <b/>
        <sz val="14"/>
        <color theme="1"/>
        <rFont val="Aptos Display"/>
        <family val="2"/>
        <scheme val="major"/>
      </rPr>
      <t xml:space="preserve">ÁRBOL DE ALTERNATIVAS
</t>
    </r>
    <r>
      <rPr>
        <sz val="14"/>
        <color theme="1"/>
        <rFont val="Aptos Display"/>
        <family val="2"/>
        <scheme val="major"/>
      </rPr>
      <t xml:space="preserve">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t>
    </r>
  </si>
  <si>
    <r>
      <rPr>
        <b/>
        <sz val="16"/>
        <color theme="1"/>
        <rFont val="Arial Nova Cond"/>
        <family val="2"/>
      </rPr>
      <t>Selección de la Alternativa:</t>
    </r>
    <r>
      <rPr>
        <sz val="16"/>
        <color theme="1"/>
        <rFont val="Arial Nova Cond"/>
        <family val="2"/>
      </rPr>
      <t xml:space="preserve"> Determinar las medidas que constituirán la intervención gubernamental</t>
    </r>
  </si>
  <si>
    <t>MATRIZ DE SELECCIÓN DE ALTERNATIVAS</t>
  </si>
  <si>
    <t>Unidad Administrativa responsable</t>
  </si>
  <si>
    <t>Descripción de la alternativa</t>
  </si>
  <si>
    <t>Probabilidad</t>
  </si>
  <si>
    <t>Impacto</t>
  </si>
  <si>
    <t>Calificación alternativa
(Probabilidad * Impacto)</t>
  </si>
  <si>
    <t>Orden de prioridad</t>
  </si>
  <si>
    <t>Baja</t>
  </si>
  <si>
    <t>Media</t>
  </si>
  <si>
    <t>Alta</t>
  </si>
  <si>
    <t>Bajo</t>
  </si>
  <si>
    <t xml:space="preserve">Medio </t>
  </si>
  <si>
    <t>Alto</t>
  </si>
  <si>
    <r>
      <rPr>
        <b/>
        <sz val="14"/>
        <color theme="1"/>
        <rFont val="Arial Nova Cond"/>
        <family val="2"/>
      </rPr>
      <t>Evaluación de factibilidad y beneficios:</t>
    </r>
    <r>
      <rPr>
        <sz val="14"/>
        <color theme="1"/>
        <rFont val="Arial Nova Cond"/>
        <family val="2"/>
      </rPr>
      <t xml:space="preserve"> Las alternativas seleccionadas se evalúan considerando su relevancia, viabilidad técnica, financiera y los beneficios que generarían para la población objetivo</t>
    </r>
  </si>
  <si>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</si>
  <si>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</si>
  <si>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</si>
  <si>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</si>
  <si>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</si>
  <si>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</si>
  <si>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</si>
  <si>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</si>
  <si>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</si>
  <si>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</si>
  <si>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</si>
  <si>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</si>
  <si>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</si>
  <si>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</si>
  <si>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</si>
  <si>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</si>
  <si>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</si>
  <si>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</si>
  <si>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</si>
  <si>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</si>
  <si>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</si>
  <si>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</si>
  <si>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</si>
  <si>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</si>
  <si>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</si>
  <si>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</si>
  <si>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</si>
  <si>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</si>
  <si>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</si>
  <si>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</si>
  <si>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</si>
  <si>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</si>
  <si>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</si>
  <si>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</si>
  <si>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</si>
  <si>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</si>
  <si>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</si>
  <si>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</si>
  <si>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</si>
  <si>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</si>
  <si>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</si>
  <si>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</si>
  <si>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</si>
  <si>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</si>
  <si>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</si>
  <si>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</si>
  <si>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</si>
  <si>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</si>
  <si>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</si>
  <si>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</si>
  <si>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</si>
  <si>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</si>
  <si>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</si>
  <si>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Dirección de Planeación</t>
  </si>
  <si>
    <t>(NOMBRE DEL PROGRAMA)</t>
  </si>
  <si>
    <t>(NOMBRE DE LA DEPENDENCIA)</t>
  </si>
  <si>
    <t>Promover un crecimiento económico inclusivo y equitativo, asegurando que los beneficios del desarrollo lleguen a todos los segmentos de la sociedad, especialmente a los más vulnerables.</t>
  </si>
  <si>
    <t>OBJETIVO</t>
  </si>
  <si>
    <t>MIR 2025 - 2027
(NOMBRE DE LA DEPENDENCIA)</t>
  </si>
  <si>
    <t>MATRIZ DE INDICADORES PARA RESULTADOS
PROGRAMA PRESUPUESTARIO 2025 - 2027</t>
  </si>
  <si>
    <t xml:space="preserve">I_PROS_COM_JUS_SOC:  Índice de Prosperidad Compartida y Justicia Social </t>
  </si>
  <si>
    <t>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t>
  </si>
  <si>
    <t>Calidad</t>
  </si>
  <si>
    <t>Trianual</t>
  </si>
  <si>
    <t>Ascendente</t>
  </si>
  <si>
    <t>A diciembre de 2027 se cuenta con la información actualizada de los 10 indicadores que integran el Índice.</t>
  </si>
  <si>
    <t>Sistema Municipal DIF de Benito Juárez</t>
  </si>
  <si>
    <t>El indicador nos permite conocer  el avance de cumplimiento de las Personas en Situación Prioritaria  que son atendidas con los servicios y trámites que se ofrecen en el  SMDIFBJ.
Personas en Situación Prioritaria: personas que no cuentan con los recursos necesarios para satisfacer sus necesidades</t>
  </si>
  <si>
    <t>Trimestral</t>
  </si>
  <si>
    <t>Las personas en situación prioritaria asisten a solicitar los trámites y servicios que se ofrecen y participan en los programas que se organizan y realizan por el  Sistema DIF de Benito Juárez.</t>
  </si>
  <si>
    <t xml:space="preserve"> Dirección General</t>
  </si>
  <si>
    <t>Este indicador mide el de cumplimiento de los instrumentos de planeación, normatividad y acuerdos formalizados y presentados ,ante la Junta Directiva, Comités y Consejos con la finalidad de fortalecer el apoyo en asistencia social que se le brinda a los benitojuarenses.</t>
  </si>
  <si>
    <t>Se aprueban las políticas, acuerdos, planes y programas presentados.</t>
  </si>
  <si>
    <t xml:space="preserve">
Dirección General)</t>
  </si>
  <si>
    <t xml:space="preserve">Este indicador mide el cumplimiento de las actividades programadas de la Dirección General del SMDIFBJ como son: Actividades de representación, coordinación, gestión, vinculación y supervisión que contribuyen al logro de los objetivos. </t>
  </si>
  <si>
    <t>Las condiciones climáticas son adecuadas.
Las condiciones sanitarias son adecuadas para participar en las actividades. 
Las personas convocadas asisten a las actividades programadas.</t>
  </si>
  <si>
    <t xml:space="preserve">
(Unidad Jurídica</t>
  </si>
  <si>
    <t>Este indicador mide el grado de cumplimiento de los contratos, convenios, acuerdos y actas que elabora y celebra el SMDIFBJ con empresas públicas, privadas, personas físicas, morales, Instituciones municipales, estatales, federales e internacionales.</t>
  </si>
  <si>
    <t>Los participantes convocados asisten a las sesiones. 
Las sesiones no se cancelan por causas de fuerza mayor.
Existe la personalidad Jurídica Formal para la emisión de los documentos legales.
Las personas o instituciones realizan convenios con el Sistema DIF de Benito Juárez.</t>
  </si>
  <si>
    <t xml:space="preserve">
Coordinación de Transparencia, Datos Personales y Gestión Documental</t>
  </si>
  <si>
    <t>Este indicador mide el cumplimiento de los procesos tales como: Cargas en la Plataforma Nacional de Transparencia, validaciones de los Catálogos de Disposición Documental, bajas documentales de Archivo, Programa Municipal (Calidad y Servicio con Cuentas Claras), entre otros.</t>
  </si>
  <si>
    <t xml:space="preserve">La Ley de Transparencia y Acceso a la Información Publica del Estado de Quintana Roo, no surgieron reformas en este ejercicio fiscal.
Los lineamientos técnicos generales para la publicación, homologación y estandarización de la información de las obligaciones de transparencia, no surgieron reforma en este ejercicio fiscal. </t>
  </si>
  <si>
    <t xml:space="preserve"> 
Coordinación de Relaciones Públicas</t>
  </si>
  <si>
    <t>Este indicador mide el grado de cumplimiento de las acciones para proyectar una imagen sólida e integral de la institución mediante vinculaciones con el objetivo de solicitar donativos y gestionar patrocinios para fortalecer las acciones que emprende el SMDIFBJ.</t>
  </si>
  <si>
    <t>Entes de gobierno municipales y estatales, iniciativa privada, asociaciones civiles, fundaciones, clubes y ciudadanía., aceptan gestionar, vincular  y participar con el SMDIFBJ.</t>
  </si>
  <si>
    <t xml:space="preserve">
Coordinación de Planeación y Evaluación</t>
  </si>
  <si>
    <t>Este indicador mide el grado de cumplimiento de los informes periódicos de resultados de las actividades del SMDIFBJ para su presentación y difusión ante las diferentes instituciones públicas del orden Federal, Estatal y Municipal y demás autoridades correspondientes.</t>
  </si>
  <si>
    <t>Las diferentes instituciones públicas del orden Federal, Estatal y Municipal y demás autoridades solicitan información de los programas del SMDIFBJ.</t>
  </si>
  <si>
    <t xml:space="preserve">
Coordinación de Comunicación Social</t>
  </si>
  <si>
    <t>Este indicador mide el grado de cumplimiento de las difusiones de los programas y servicios del SMDIF BJ a través de las redes sociales de la institución, página oficial y medios de comunicación externos, con la finalidad de informar y concientizar a la población de Benito Juárez.</t>
  </si>
  <si>
    <t>La compañía de internet brinda el servicio sin interrupciones.
Los medios de comunicación solicitan entrevistas.
Los medios de comunicación cuentan con las plataformas y cobertura para la difusión.
Los medios de comunicación publican los programas y acciones del SMDIFBJ.</t>
  </si>
  <si>
    <t xml:space="preserve">
Coordinación Operativa y de Logística de Eventos</t>
  </si>
  <si>
    <t>Este indicador permite medir el grado de cumplimiento de las solicitudes de logística de los eventos solicitados por las diferentes áreas del SMDIFBJ, así como de eventos municipales y estatales, logrando que los eventos se realicen en tiempo y forma.</t>
  </si>
  <si>
    <t>Eficiencia</t>
  </si>
  <si>
    <t>Las condiciones de salud, sociales y climatológicas son favorables para la realización de los eventos. 
Las diferentes áreas del SMDIFBJ no cancelan los eventos por causas de fuerza mayor.</t>
  </si>
  <si>
    <t xml:space="preserve">
Coordinación del Voluntariado</t>
  </si>
  <si>
    <t>Este indicador mide el cumplimiento de las procuraciones derivado de las gestiones del Voluntariado para obtener donativos y apoyos económicos con eventos, bazares y actividades en coordinación con organizaciones, instituciones públicas, privadas, asociaciones, entre otros.</t>
  </si>
  <si>
    <t>Las instituciones públicas y privadas acceden a Procurar los apoyos de donativos para el SMDIFBJ.
Las condiciones sanitarias del país permiten realizar las procuraciones.</t>
  </si>
  <si>
    <t xml:space="preserve">
Coordinación de Asistencia Social y Atención Ciudadana</t>
  </si>
  <si>
    <t>Este indicador mide el grado de cumplimiento de los servicios de orientaciones, estudios socioeconómicos y apoyos de asistencia social otorgados a personas de atención prioritaria tales como: alimentarios, de salud, aparatos funcionales, etc.</t>
  </si>
  <si>
    <t>La población de atención prioritaria acuden a solicitar los servicios y apoyos a la Coordinación de Asistencia Social y Atención Ciudadana.</t>
  </si>
  <si>
    <t>Este indicador mide el cumplimiento de los apoyos de asistencia social (alimentarios, de salud y aparatos funcionales) entregados a través de la Coordinación de Asistencia Social y Atención Ciudadana y en coordinación con instituciones públicas, privadas y asociaciones civiles.</t>
  </si>
  <si>
    <t>La población de atención prioritaria solicita los apoyos de asistencia social.
Las instituciones públicas y asociaciones civiles entregan apoyos de asistencia social en coordinación con el SMDIFBJ.</t>
  </si>
  <si>
    <t>Este indicador mide el grado de cumplimiento de los estudios socioeconómicos realizados a personas de atención prioritaria que solicitan un servicio de apoyo de asistencia social. Así como a Asociaciones Civiles que solicitan el trámite de acreditación a la Unidad Jurídica.</t>
  </si>
  <si>
    <t>La población de atención prioritaria acuden al SMDIFBJ a solicitar apoyos de asistencia social.
 Las Asociaciones Civiles solicitan el trámite de acreditación a la Unidad Jurídica.</t>
  </si>
  <si>
    <t xml:space="preserve">
Este indicador mide el cumplimiento de las atenciones y orientaciones a las usuarias y los usuarios que asisten al SMDIFBJ como son: información sobre los trámites y servicios que ofrece la institución, gestiones, canalizaciones, atenciones telefónicas, atenciones en las brigadas.</t>
  </si>
  <si>
    <t>Las usuarias y los usuarios acude al SMDIFBJ a solicitar información de los trámites y servicios que se brindan.</t>
  </si>
  <si>
    <t xml:space="preserve"> Dirección Administrativa y de Finanzas</t>
  </si>
  <si>
    <t>Este indicador mide el grado de cumplimiento de los procedimientos administrativos otorgados a las diferentes unidades del SMDIFBJ, como son: mantenimiento de instalaciones, vehículos y equipo de cómputo, compras de insumos, resguardos de mobiliario, reportes contables, etc.</t>
  </si>
  <si>
    <t>Las instalaciones y oficinas del SMDIFBJ requieren de mantenimiento de instalaciones, vehículos y equipo de cómputo.</t>
  </si>
  <si>
    <t xml:space="preserve">
Coordinación de Recursos Financieros</t>
  </si>
  <si>
    <t>Este indicador mide el cumplimiento de los reportes contables, presupuestarios y financieros realizados para el avance en la contabilidad y en la preparación de la cuenta pública para el cumplimiento ante las entidades fiscalizadoras.</t>
  </si>
  <si>
    <t>Se reciben las ministraciones para la operación del SMDIFBJ.</t>
  </si>
  <si>
    <t xml:space="preserve">
Coordinación de Recursos Humanos</t>
  </si>
  <si>
    <t>Este indicador mide el grado de cumplimiento de las cédulas nominales de vacaciones y/o permisos RH004, movimientos RH003, altas RH001, Bajas RH002 del recurso humano, supervisando que las áreas cumplan con los lineamientos para la solicitud de las cédulas de acuerdo al reglamento.</t>
  </si>
  <si>
    <t xml:space="preserve">
Jefatura de Capacitación</t>
  </si>
  <si>
    <t>Este indicador mide el cumplimiento de los colaboradores del SMDIFBJ que asisten a los cursos de capacitación para aumentar sus conocimientos y habilidades inherentes a su puesto para su crecimiento personal y profesional, también para dar una mejor atención a la población.</t>
  </si>
  <si>
    <t>Este indicador mide el cumplimiento de las capacitaciones brindadas a los colaboradores del SMDIF BJ para incrementar sus conocimientos y habilidades inherentes a su puesto para su crecimiento personal y profesional para coadyuvar la mejora continua en la atención a la población.</t>
  </si>
  <si>
    <t xml:space="preserve">
Coordinación de Patrimonio</t>
  </si>
  <si>
    <t>Este indicador mide el cumplimiento de los inventarios que se realizan de manera semestral para la actualización del patrimonio interno (mobiliario, inmuebles, vehículos, etc.) para lograr un mejor control y verificación en el uso de los bienes muebles con los que cuenta el SMDIFBJ.</t>
  </si>
  <si>
    <t xml:space="preserve"> 
Coordinación de Suministros</t>
  </si>
  <si>
    <t>Este indicador mide el cumplimiento de los suministros de bienes, insumos, materiales y de servicios entregados a las Direcciones y Coordinaciones del SMDIFBJ en solicitud a sus necesidades para la operatividad y cumplimiento de las funciones de la institución.</t>
  </si>
  <si>
    <t>Las unidades administrativas solicitan  bienes, insumos, materiales y servicios. 
Los proveedores cuentan con los suministros solicitados.</t>
  </si>
  <si>
    <t xml:space="preserve"> 
Jefatura de Parque Vehicular                     </t>
  </si>
  <si>
    <t>Este indicador mide el cumplimiento de los servicios de mantenimiento y reparación del parque vehicular para su preservación, cuidado y control coadyuvando con las áreas del SMDIFBJ en el cumplimiento de sus actividades al contar con vehículos en buen estado para sus diligencias.</t>
  </si>
  <si>
    <t>Los talleres mecánicos aceptan las ordenes de servicio y cuentan con las refacciones de los vehículos para su mantenimiento.</t>
  </si>
  <si>
    <t xml:space="preserve">
Coordinación de Sistemas</t>
  </si>
  <si>
    <t>Este indicador mide el cumplimiento de los servicios de mantenimiento, reparación y revisión de equipos de cómputo, líneas telefónicas y red informática para su correcto funcionamiento y operación, que son solicitados por las diferentes Direcciones y Coordinaciones del SMDIFBJ.</t>
  </si>
  <si>
    <t>Los proveedores cuentan con las refacciones necesarias.</t>
  </si>
  <si>
    <t xml:space="preserve">
Coordinación de Mantenimiento</t>
  </si>
  <si>
    <t>Este indicador mide el cumplimiento de los servicios de mantenimiento, reparación, remodelación, limpieza y vigilancia que se realizan en las instalaciones del SMDIFBJ para que estén en óptimas condiciones, confortables, dignas e inclusivas y dar un mejor servicio a los usuarios.</t>
  </si>
  <si>
    <t xml:space="preserve">Las condiciones meteorológicas son adecuadas. </t>
  </si>
  <si>
    <t xml:space="preserve"> Coordinación de Donativos</t>
  </si>
  <si>
    <t>Este indicador mide el grado de cumplimiento de los donativos entregados a las áreas del SMDIFBJ, asociaciones civiles y personas de atención prioritaria con la finalidad de fortalecer los programas sociales y acciones que realiza esta institución.</t>
  </si>
  <si>
    <r>
      <t xml:space="preserve">Las empresas, organismos no gubernamentales, instituciones, población en general, etc.  entregan de manera voluntaria donativos al SMDIFBJ.
</t>
    </r>
    <r>
      <rPr>
        <b/>
        <sz val="11"/>
        <rFont val="Arial"/>
        <family val="2"/>
      </rPr>
      <t/>
    </r>
  </si>
  <si>
    <t xml:space="preserve">
Coordinación de Donativos</t>
  </si>
  <si>
    <t>Este indicador mide el cumplimiento de las entradas de donativos recepcionados de diferentes instituciones públicas y privadas, fundaciones, asociaciones, empresas socialmente responsables y la sociedad civil, mismo que se controla por medio de “reportes de entradas” diarias.</t>
  </si>
  <si>
    <t>Instituciones públicas y privadas, Fundaciones, Asociaciones, Empresas socialmente responsables y la Sociedad civil entregan donativos al SMDIFBJ.</t>
  </si>
  <si>
    <t>Este indicador mide el grado de cumplimiento de participaciones de Instituciones públicas, privadas, fundaciones, asociaciones, empresas socialmente responsables y sociedad civil que entregan donativos para fortalecer los programas sociales y acciones que realiza el SMDIF BJ.</t>
  </si>
  <si>
    <t xml:space="preserve">
Dirección de Prevención de Riesgos Psicosociales de Niñas, Niños y Adolescentes</t>
  </si>
  <si>
    <t>Este indicador mide el cumplimiento de atenciones brindadas para la prevención de riesgos psicosociales para sensibilizar a las familias a través de la cultura de la paz y la solución de conflictos brindándoles herramientas de intervención familiar y permitir una sana convivencia.</t>
  </si>
  <si>
    <t>La población asiste a las acciones realizadas para la prevención de los riesgos psicosociales en NNA
Las condiciones climatológicas son adecuadas.</t>
  </si>
  <si>
    <t>Este indicador mide el cumplimiento de las acciones educativas realizadas con NNA que forman la Red de Impulsores de la Transformación para la difusión y conocimiento de sus derechos.</t>
  </si>
  <si>
    <t>Se cuenta con las condiciones climatológicas, tecnológicas, sanitarias  y sociales para  la asistencia de NNA en las acciones educativas. 
Las niñas, niños y adolescentes de la Red de Impulsores de la Transformación asisten a las acciones educativas.
Se cuenta con la apertura de las instituciones publicas y privadas para brindarles la capacitación.</t>
  </si>
  <si>
    <t xml:space="preserve">
Coordinación de Prevención de Riesgos Psicosociales</t>
  </si>
  <si>
    <t>Este indicador mide el cumplimiento de las actividades de prevención de riesgos psicosociales realizados con el objetivo de erradicar o disminuir el embarazo en niñas y adolescentes, el trabajo infantil, la Trata de personas y el abuso sexual infantil entre otros.</t>
  </si>
  <si>
    <t xml:space="preserve">Las personas participan en las actividades para la Prevención de Riesgos Psicosociales.
</t>
  </si>
  <si>
    <t xml:space="preserve">
Coordinación de la Cultura de la Legalidad</t>
  </si>
  <si>
    <t>Este indicador mide la cantidad de acciones (pláticas, ferias, brigadas y eventos) de prevención del delito impartidas a NNA y personas adultas fomentando la cultura de la legalidad, así como las instituciones públicas y privadas vinculadas con el SMDIFBJ en la prevención del delito.</t>
  </si>
  <si>
    <t xml:space="preserve">Ascendente </t>
  </si>
  <si>
    <t xml:space="preserve">
Las instituciones públicas y privadas  proporcionan espacios adecuados para la impartición de las pláticas de la prevención del delito.
Las personas asisten a las pláticas de la prevención del delito.
Las condiciones sanitarias y climatológicas son optimas para la impartición de las pláticas de la cultura de la legalidad.                                                  </t>
  </si>
  <si>
    <t xml:space="preserve">
Coordinación de Recreación, Cultura y Deportes</t>
  </si>
  <si>
    <t>Este indicador mide el grado de cumplimiento de clases deportivas y culturales, así como eventos y actividades dirigidos a la población del Municipio de Benito Juárez para evitar el ocio, aprovechar el tiempo libre en actividades que fomenten la buena salud y la convivencia.</t>
  </si>
  <si>
    <t>NNA participan en la clases, actividades y eventos de recreación, cultura y deportes.
Las condiciones climáticas y sanitarias son optimas.</t>
  </si>
  <si>
    <t xml:space="preserve">
Coordinación de Centros Asistenciales de Desarrollo Infantil    </t>
  </si>
  <si>
    <t>Este indicador mide el grado de cumplimiento de los servicios de escuela de tiempo completo brindados a las niñas y niños inscritos en los CADI como:  atención educativa, psicológica, lúdica, asistencial, alimentaria, de trabajo social y de salud.</t>
  </si>
  <si>
    <t>Las madres y padres trabajadores inscriben y  mantienen la matrícula de sus hijas e hijos en los Centros Asistenciales de Desarrollo Infantil.</t>
  </si>
  <si>
    <t>Este indicador mide el grado de cumplimiento de las actividades educativas (Sociales, culturales, deportivas, recreativas, inclusivas y formativas) que se realizan en los CADI para cumplir con el plan de estudios de acuerdo con las fechas establecidas.</t>
  </si>
  <si>
    <t xml:space="preserve"> Las niñas, niños y sus familias que integran los Centros Asistenciales de Desarrollo Infantil.</t>
  </si>
  <si>
    <t>Este indicador mide el cumplimiento de las raciones de comida entregadas a las niñas y niños que asisten a los Centros Asistenciales de Desarrollo Infantil basados en criterios de calidad nutricia para contribuir a su buena alimentación y su desarrollo físico.</t>
  </si>
  <si>
    <t>Las niñas y niños asisten al Centro Asistencial de Desarrollo Infantil.</t>
  </si>
  <si>
    <t xml:space="preserve">
Coordinación de Centros Asistenciales de Desarrollo Infantil</t>
  </si>
  <si>
    <t>Este indicador mide el cumplimiento de las supervisiones de los Centros de Atención Infantil registrados en la plataforma RENCAI del Municipio de Benito Juárez para que cumplan con los requisitos señalados en los LINEAMIENTOS GENERALES PARA EL FUNCIONAMIENTO Y OPERACIÓN DEL RENCAI.</t>
  </si>
  <si>
    <t xml:space="preserve">Los Centros de Atención Infantil
están en funcionamiento durante el ciclo escolar vigente.
</t>
  </si>
  <si>
    <t xml:space="preserve">
Delegación de la Procuraduría de Protección de Niñas, Niños, Adolescentes y la Familia</t>
  </si>
  <si>
    <t>Este indicador mide el cumplimiento de los servicios brindados de asistencia social y jurídicos a NNA y a la ciudadanía benitojuarense tales como: representación y acompañamiento en reportes de maltrato, asesorías jurídicas, convenios de pensión alimenticia, entre otros.</t>
  </si>
  <si>
    <t>NNA y la ciudadanía benitojuarense acuden a la Delegación de la Procuraduría de Protección de Niñas, Niños, Adolescentes y la Familia a solicitar servicios de asistencia social y jurídicos.</t>
  </si>
  <si>
    <t>Este indicador mide el cumplimiento de las acciones de protección y planes de restitución de derechos a NNA víctimas de maltrato.</t>
  </si>
  <si>
    <t>Las niñas, niños, adolescentes por medio de reportes llegan a la Delegación de la Procuraduría de Protección de NNA y la Familia para la protección y restitución de derechos.</t>
  </si>
  <si>
    <t>Este indicador mide el cumplimiento de las atenciones Jurídicas y de Asistencia Social a la ciudadanía benitojuarense en situación de violencia familiar; tales como asesorías jurídicas, comparecencias de hechos, dependencias económicas, convenios de pensión alimenticia, etc.</t>
  </si>
  <si>
    <t>La ciudadanía benitojuarense acuden a la Delegación de la Procuraduría de Protección de NNA y la Familia a solicitar servicios jurídicos.</t>
  </si>
  <si>
    <t xml:space="preserve">
Coordinación de Trabajo Social</t>
  </si>
  <si>
    <t>Este indicador mide el cumplimiento de los servicios de Trabajo Social en atención, orientación, visita domiciliaria, estudio socioeconómico, entre otros, para coadyuvar con la Delegación de la Procuraduría a preservar los Derechos de las Niñas, Niños, Adolescentes y la Familia.</t>
  </si>
  <si>
    <t>La población realiza reportes a la Delegación de la Procuraduría de Protección de Niñas, Niños, Adolescentes y la Familia para solicitar visitas domiciliarias.
Las instancias foráneas solicitan el apoyo de la Coordinación de Trabajo Social.</t>
  </si>
  <si>
    <t xml:space="preserve">
Coordinación de Psicología Jurídica</t>
  </si>
  <si>
    <t>Este indicador mide el cumplimiento de atenciones psicológicas (Valoración psicológica, psicoterapia individual y acompañamiento psicológico), realizado a familias y personas que han sido víctimas o generadoras de violencia, para preservar sus derechos.</t>
  </si>
  <si>
    <t>La Delegación de la Procuraduría de Protección de Niñas, Niños, Adolescentes y la Familia del Sistema DIF de Benito Juárez, así como otras instancias jurisdiccionales, solicitan la atención psicológica para personas de atención prioritaria.</t>
  </si>
  <si>
    <t>Unidad Especializada de Atención Integral de Niñas, Niños y Adolescentes en Situación de Riesgo</t>
  </si>
  <si>
    <t>Este indicador mide el cumplimiento de las atenciones integrales a NNA en situación de riesgo que han sido víctimas de violencia, abuso, abandono, maltrato, delito y/o cualquier otra vulneración de sus derechos asegurando una respuesta pronta, integral y efectiva.</t>
  </si>
  <si>
    <t>Este indicador mide el cumplimiento en la prestación de servicios jurídicos de representación y acompañamiento a NNA en situación de riesgo ante instancias judiciales, asegurando la protección de sus derechos, evitar la revictimización y garantizar el debido proceso.</t>
  </si>
  <si>
    <t>Este indicador mide el cumplimiento de atención psicológica de acompañamiento y contención a NNA en situación de riesgo durante procesos legales, con el fin de proteger su salud mental y sus derechos reduciendo el impacto emocional de la intervención judicial.</t>
  </si>
  <si>
    <t>Este indicador mide el cumplimiento de las atenciones de trabajo social a NNA en situación de riesgo, orientadas a la identificación y atención de factores que afectan su bienestar integral, para prevenir la vulneración de derechos promoviendo su protección y desarrollo integral.</t>
  </si>
  <si>
    <t>Este indicador mide el grado de cumplimiento de las Detecciones y seguimientos de NNA que trabajan en la vía pública, incluyendo acciones de sensibilización y persuasión a tutores y su seguimiento para verificar la reducción o eliminación del riesgo detectado.</t>
  </si>
  <si>
    <t xml:space="preserve"> 
Coordinación del Centro de Asistencia Social de Niñas, Niños y Adolescentes Migrantes</t>
  </si>
  <si>
    <t>Este indicador mide el cumplimiento de los servicios integrales (albergue, alimentación, atención médica, asistencia social y jurídica) brindados a NNA migrantes y acompañantes acogidos en el CASNNAM durante su tránsito de movilidad en el Estado para la protección de sus derechos.</t>
  </si>
  <si>
    <t>Las autoridades competentes (Instituto Nacional de Migración, Comisión Mexicana de Ayuda a Refugiados y la Fiscalía General del Estado de Quintana Roo) canalizan a las niñas, niños y adolescentes migrantes y acompañantes para otorgarles servicios integrales que requieren asilo y refugio en su tránsito de movilidad en el Estado</t>
  </si>
  <si>
    <t xml:space="preserve">
Coordinación del Centro de Asistencia Social de  Niñas, Niños y Adolescentes Migrantes</t>
  </si>
  <si>
    <t>Este indicador mide el cumplimiento de los expedientes elaborados para el control de ingresos de NNA y acompañantes migrantes que requieren albergue en su tránsito de movilidad en el Estado; satisfaciendo sus necesidades de alimentación, salud, asistencia social y jurídica.</t>
  </si>
  <si>
    <t>Las autoridades competentes (INM, COMAR y FGE) canalizan a las niñas, niños y adolescentes migrantes y acompañantes que requieren asilo y refugio en su tránsito de movilidad en el estado al centro de asistencia Social.</t>
  </si>
  <si>
    <t>Este indicador mide el cumplimiento de las atenciones integrales (médicas, psicológicas, trabajo social y jurídicas) brindadas a NNA migrantes y acompañantes acogidos en el Centro de Asistencia Social con la finalidad proteger sus derechos.</t>
  </si>
  <si>
    <t>Este indicador mide los insumos entregados para el cuidado personal , alimentación y salud  (vestido, calzado, blancos, artículos de higiene personal, medicamentos y limpieza) en el CASNNAM.</t>
  </si>
  <si>
    <t>Las autoridades competentes (INM, COMAR y FGE) canalizan a las niñas, niños y adolescentes migrantes y acompañantes que requieren asilo y refugio en su tránsito de movilidad en el estado al CASNNAM</t>
  </si>
  <si>
    <t>Este indicador mide el cumplimiento de actividades recreativas, lúdicas, deportivas, educativas y formativas que se realizan dentro del CASNNAM, para que NNA migrantes y acompañantes puedan integrarse y  participar, lo que generará una buena relación entre todos los alojados.</t>
  </si>
  <si>
    <t>Las actividades recreativas, lúdicas, deportivas, educativas y formativas que se realizan dentro del Centro de Asistencia social, son esenciales a NNA migrantes y acompañados para la salud y su bienestar, promoviendo el desarrollo de la creatividad, la imaginación y la confianza en sí mismo y en la propia capacidad, así como la fuerza, aptitudes físicas, sociales, cognitivas y emocionales.     .                                                                                    Las condiciones climatológicas son adecuadas para realizar las actividades recreativas, lúdicas, deportivas, educativas y formativas.</t>
  </si>
  <si>
    <t xml:space="preserve">
Coordinación de la Casa de Asistencia Temporal para  Niñas, Niños y Adolescentes</t>
  </si>
  <si>
    <t>Este indicador mide el grado de cumplimiento de servicios de atención integral brindados en la CATNNA, permitiendo garantizar la protección y desarrollo de fortalezas de cada NNA, tales como salud física y mental, educación integral durante su estancia.</t>
  </si>
  <si>
    <t>NNA benitojuarenses requieren de los servicios físicos, mentales y jurídicos de la Casa de Asistencia Temporal.
Las condiciones de seguridad y salubridad son óptimas para el ingreso de NNA en la Casa de Asistencia Temporal.</t>
  </si>
  <si>
    <t>Este indicador mide el grado de cumplimiento de los expedientes elaborados para el control de ingresos de niñas, niños, adolescentes que ingresan a la Casa de Asistencia Temporal  con los diferentes tipos de violencia para su alojamiento y resguardo temporal.</t>
  </si>
  <si>
    <t>Ingresan niñas, niños y adolescentes  benitojuarenses a la Casa de Asistencia Temporal con diferentes tipos de violencia garantizando el interés superior de la niñez satisfaciendo sus necesidades de alimentación, salud, educación, y sano esparcimiento para su desarrollo integral.</t>
  </si>
  <si>
    <t>Este indicador mide el cumplimiento de las atenciones integrales de seguimiento (médicas, psicológicas, trabajo social y jurídicas) brindadas a NNA  en la Casa de Asistencia Temporal con la finalidad de proteger sus derechos.</t>
  </si>
  <si>
    <t>Ingresan niñas, niños y adolescentes  benitojuarenses a la Casa de Asistencia Temporal para que lleve a cabo un proceso de indicaciones multidisciplinarias e integradoras requeridas por órganos institucionales foráneas por un proceso de indicaciones multidisciplinarias e integradoras requeridas por el tipo de violencia de ingreso.
Las condiciones de traslado son óptimas y seguras para realizar los  acompañamientos.</t>
  </si>
  <si>
    <t>Este indicador mide el grado de cumplimiento de niñas, niños y adolescentes que reciben acompañamiento a órganos institucionales Foráneos, para que lleve a cabo un proceso de indicaciones multidisciplinarias e integradoras requeridas por el tipo de violencia de ingreso.</t>
  </si>
  <si>
    <t>Las condiciones de las instalaciones son adecuadas para realizar las actividades lúdicas, deportivas, educativas y formativas.</t>
  </si>
  <si>
    <t>Este indicador mide el cumplimiento de actividades complementarias (recreativas, lúdicas, deportivas, educativas y formativas) que se realizan dentro de la CATNNA, para la salud y el bienestar de NNA, promoviendo el desarrollo de la creatividad, la imaginación y la confianza.</t>
  </si>
  <si>
    <t>Ingresan niñas, niños y adolescentes  benitojuarenses a la Casa de Asistencia Temporal</t>
  </si>
  <si>
    <t>Este indicador mide los insumos entregados para el cuidado personal , alimentación y salud  (vestido, calzado, blancos, artículos de higiene personal, medicamentos y limpieza) de NNA de la CATNNA</t>
  </si>
  <si>
    <t xml:space="preserve">
Coordinación del Centro Especializado para la Atención a la Violencia</t>
  </si>
  <si>
    <t>Este indicador mide el grado de cumplimiento de los servicios que se realizan para la  prevención y atención de la violencia en mujeres y hombres en el CEPAV, tales como: Asesorías jurídicas y psicológicas, servicios de trabajo social, pláticas y capacitación para el autoempleo.</t>
  </si>
  <si>
    <t>Las personas asisten y solicitan los servicios que brinda el CEPAV.</t>
  </si>
  <si>
    <t>El indicador mide el cumplimiento de las atenciones multidisciplinarias (psicológicas, jurídicas, de trabajo social) y acompañamientos, en respuesta a la demanda de estos servicios para mujeres y hombres que sufren o generan violencia en sus distintas modalidades.</t>
  </si>
  <si>
    <t>Las personas víctimas de violencia solicitan las atenciones que brinda el CEPAV.</t>
  </si>
  <si>
    <t>Este indicador permite medir el grado de cumplimiento de las capacitaciones impartidas en temas de prevención de la violencia en todas sus modalidades para las mujeres y hombres; fomentando así la transformación de las conductas estereotipadas por razones de género.</t>
  </si>
  <si>
    <t>La población de Benito Juárez responde a la convocatoria y asiste a las pláticas y talleres con temas para la Prevención de la Violencia en el CEPAV.</t>
  </si>
  <si>
    <t>Este indicador mide el grado de cumplimiento de capacitaciones impartidas a mujeres que fueron receptoras de violencia en apoyo a su economía y para su empoderamiento.</t>
  </si>
  <si>
    <t>Las mujeres que son receptoras de violencia responden a la convocatoria y asisten a las Capacitaciones para el Autoempleo.</t>
  </si>
  <si>
    <t xml:space="preserve"> Dirección de Desarrollo Social Comunitario</t>
  </si>
  <si>
    <t>Este indicador mide las atenciones a las personas de atención prioritaria que asisten a las actividades, brigadas y eventos que contribuyen al desarrollo y mejoramiento de las condiciones de vida y que permitirán identificar las necesidades en ciertos sectores de la población.</t>
  </si>
  <si>
    <t>La población asiste a las actividades, brigadas y los eventos.
Las condiciones climatológicas y de salubridad son adecuadas para realizar las actividades y los eventos.</t>
  </si>
  <si>
    <t xml:space="preserve">
Dirección de Desarrollo Social Comunitario</t>
  </si>
  <si>
    <t>Este indicador mide el grado de cumplimiento de las actividades, eventos y brigadas que fomentan el fortalecimiento del desarrollo social y el desarrollo comunitario que inciden en el mejoramiento de la vida de la población de atención prioritaria.</t>
  </si>
  <si>
    <t>La población asiste a las actividades y los eventos.
Las condiciones climatológicas y de salubridad son adecuadas para realizar las actividades y los eventos.</t>
  </si>
  <si>
    <t xml:space="preserve">
Coordinación de Centros de Desarrollo Comunitario</t>
  </si>
  <si>
    <t>Este indicador mide el cumplimiento de las atenciones a las personas de atención prioritaria en los CDC y en el Centro de Emprendimiento y Desarrollo Humano para las Juventudes con clases, capacitaciones, talleres, para alcanzar el bienestar económico y social.</t>
  </si>
  <si>
    <t>Las personas de atención prioritaria  solicita y asiste a los Centros de Desarrollo Comunitario y en el Centro de Emprendimiento y Desarrollo Humano para las Juventudes para que se les brinde las atenciones para el autoempleo.</t>
  </si>
  <si>
    <t xml:space="preserve"> Coordinación de Centros de Desarrollo Comunitario</t>
  </si>
  <si>
    <t>Este indicador mide el cumplimiento de las capacitaciones para el autoempleo, actividades recreativas y educativas que se dieron, con el objetivo de coadyuvar en el desarrollo social y económico de la población de atención prioritaria del municipio de Benito Juárez.</t>
  </si>
  <si>
    <t>Este indicador mide la cantidad de eventos que se realizan para la entrega de constancias con validez oficial que se le otorgan a las personas que concluyen  satisfactoriamente su capacitación brindadas en el ICAT Y CECATI en los distintos CDC mediante eventos y exposiciones.</t>
  </si>
  <si>
    <t>Las personas concluyen los cursos de capacitación para el fomento al autoempleo.
Las condiciones climatológicas y sanitarias son adecuadas para que se realice el evento para entregas de las constancias.</t>
  </si>
  <si>
    <t xml:space="preserve">
Coordinación de Programas Sociales</t>
  </si>
  <si>
    <t>Este indicador mide el cumplimiento de los servicios que se dan a niñas, niños, adolescentes para el fortalecimiento del desarrollo social y comunitario como son actividades de aprendizaje, físicas, educación, cultura, deporte y de salud física y emocional.</t>
  </si>
  <si>
    <t xml:space="preserve">Los tutores inscriben y envían a las niñas, niños y adolescentes en PILARES 260, 227 y Centro comunitario  235.
</t>
  </si>
  <si>
    <t xml:space="preserve"> Coordinación de Programas Sociales</t>
  </si>
  <si>
    <t xml:space="preserve">Este indicador mide el grado de cumplimiento de servicios de salud físicos y mentales en los pilares 260, 227 y CDC 235  para el fomento de una vida digna.  </t>
  </si>
  <si>
    <t xml:space="preserve">Los tutores envían a los niñas, niños y adolescentes.
Las condiciones climatológicas y sanitarias sean adecuadas. </t>
  </si>
  <si>
    <t>Este indicador mide el cumplimiento de las raciones de alimentos programadas y en beneficio de las NNA para su sano desarrollo a través de una alimentación adecuada a su edad.</t>
  </si>
  <si>
    <t>Los tutores envían a los niñas, niños y adolescentes.
Las condiciones climatológicas y sanitarias sean adecuadas.</t>
  </si>
  <si>
    <t xml:space="preserve">Este indicador mide el grado de cumplimiento de las clases educativas proporcionadas en los DIF PILARES 260, 227 y CDC 235, para mejorar el conocimiento y aprendizaje de las, niñas, niños, adolescentes. </t>
  </si>
  <si>
    <t xml:space="preserve">Eficacia </t>
  </si>
  <si>
    <t>Los tutores envían a los niñas, niños y adolescentes.
Las condiciones climatológicas y sanitarias son adecuadas para la realización de los talleres.</t>
  </si>
  <si>
    <t xml:space="preserve">Este indicador mide el grado de cumplimiento de las actividades culturales y deportivos en los pilares 260, 227 y CDC 235, para mejorar el desarrollo psicomotor de las, niñas, niños, adolescentes.  </t>
  </si>
  <si>
    <t>Los tutores envían a los niñas, niños y adolescentes.
Las condiciones climatológicas y sanitarias son adecuadas para realizar las actividades.</t>
  </si>
  <si>
    <t>Este indicador mide el grado de cumplimiento de cursos vacacionales impartidos a  niñas y niños de zonas prioritarias para reforzar y desarrollar capacitades y habilidades psicomotriz.</t>
  </si>
  <si>
    <t>Los tutores inscriben y envían a las niñas y niños en PILARES 260, 227 y Centro comunitario  235 y cursos vacacionales. 
Las condiciones sanitarias y climatológicas son adecuadas para realizar los cursos vacacionales.</t>
  </si>
  <si>
    <t xml:space="preserve"> Coordinación de Programas de Asistencia Alimentaria</t>
  </si>
  <si>
    <t>Este indicador mide el  cumplimiento de apoyos de asistencia alimentaria entregados a la población en situación prioritaria, para fomentar la participación social y la promoción de la salud para revertir las tendencias y las cifras crecientes de los problemas de una mala nutrición.</t>
  </si>
  <si>
    <t>Se mantiene la entrega de raciones alimentarias a la población de atención prioritaria de manera gratuita.
Los sujetos de atención prioritaria solicitan el apoyo alimentario (despensas).
El Sistema DIF Estatal mantiene el número de apoyos alimentarios autorizados al municipio de Benito Juárez.</t>
  </si>
  <si>
    <t xml:space="preserve">
Coordinación de Programas de Asistencia Alimentaria</t>
  </si>
  <si>
    <t>Este indicador mide el grado de cumplimiento de raciones de desayunos fríos y calientes distribuidos a niñas y niños de las escuelas inscritas al programa, para contribuir con su seguridad alimentaria.</t>
  </si>
  <si>
    <t>Los comités de padres de familia en conjunto con las autoridades escolares apoyan en la implementación del programa de asistencia alimentaria en los centros educativos.
El Sistema DIF Estatal mantiene el número de raciones autorizadas al municipio de Benito Juárez</t>
  </si>
  <si>
    <t>Este indicador mide el grado de cumplimiento de raciones que se entregan de forma gratuita en el  comedor comunitario para otorgar seguridad alimentaria a las familias de atención prioritaria que viven en la periferia del comedor de la región 235.</t>
  </si>
  <si>
    <t>Se mantiene la entrega de raciones alimentarias a la población de atención prioritaria de manera gratuita, en el comedor comunitario 235.
Se reciban donaciones de insumos para el comedor comunitario.</t>
  </si>
  <si>
    <t>Este indicador mide el grado de cumplimiento de apoyos de asistencia alimentaria  (Despensas) entregados a sujetos de atención prioritaria (Madres adolescentes, papas solteros, adultos mayores, Familias).</t>
  </si>
  <si>
    <t>Sujetos de atención prioritaria que solicitan apoyos alimentarios (despensas).
El Sistema DIF Estatal mantiene el número de apoyos alimentarios autorizados al municipio de Benito Juárez</t>
  </si>
  <si>
    <t xml:space="preserve">
Dirección de Servicios de Salud</t>
  </si>
  <si>
    <t>Este indicador mide el cumplimiento de los servicios de salud integral que se otorgan tales como: médica y bucal de primer nivel, psicológica, psiquiátrica, así como los servicios médicos especiales y la promoción de la salud, para mejorar la calidad de vida de los benitojuarenses.</t>
  </si>
  <si>
    <t>La población solicita los servicios de salud.</t>
  </si>
  <si>
    <t xml:space="preserve">
Coordinación de Servicios Médicos</t>
  </si>
  <si>
    <t>Este indicador mide el grado de cumplimiento de atenciones médicas y odontológicas de primer nivel, realizadas para prevenir, diagnosticar y/o tratar enfermedades, además de promover la salud física y bucal de la población. 
Atenciones presenciales dentro y fuera de las Instalaciones del SDIF BJ.</t>
  </si>
  <si>
    <t>La población solicita los servicios médicos.</t>
  </si>
  <si>
    <t xml:space="preserve"> Coordinación de Programas Médicos Especiales</t>
  </si>
  <si>
    <t>Este indicador mide el grado de cumplimiento de  atenciones médico especiales  para mejorar la calidad de vida de personas de atención prioritaria como exámenes optométricos,  entrega de prótesis oculares, promoción a la salud, entre otras.</t>
  </si>
  <si>
    <t>La población asiste a las convocatorias y solicita los apoyos médicos especiales.</t>
  </si>
  <si>
    <t xml:space="preserve">
Coordinación de Salud Mental</t>
  </si>
  <si>
    <t>Este indicador mide el grado de cumplimiento de las atenciones de salud mental otorgadas como son atención psicológica, psiquiátricas y promoción a la salud mental y emocional, con el objetivo de mejorar el estado de equilibrio entre una persona y su entorno socio-cultural.</t>
  </si>
  <si>
    <t xml:space="preserve">La población solicita los servicios de salud mental y emocional.
</t>
  </si>
  <si>
    <t xml:space="preserve">
Coordinación de Atención a la Discapacidad</t>
  </si>
  <si>
    <t>Este indicador mide el cumplimiento de los servicios integrales brindados a personas con discapacidad o en riesgo de presentarlo, con terapias de rehabilitación, de lenguaje, ocupacionales, psicológicas, atenciones del trastorno del espectro autista y servicios de inclusión.</t>
  </si>
  <si>
    <t>La población solicitan  los servicios integrales y asisten al Centro de Rehabilitación Integral Municipal.</t>
  </si>
  <si>
    <t>Este indicador mide el grado de cumplimiento de  terapias de rehabilitación física,  ocupacional e hidroterapia realizadas a personas con discapacidad temporal y/o permanente.</t>
  </si>
  <si>
    <t>Las personas con discapacidad temporal y/o permanente solicitan terapias de rehabilitación en el Centro de Rehabilitación Integral Municipal.</t>
  </si>
  <si>
    <t>Este indicador mide el grado de cumplimiento de atenciones otorgadas tales como: pediatría, neurología pediátrica, psiquiatría, audiología, foniatría, psicología familiar, entre otras, para coadyuvar en su inclusión en el entorno familiar y en su comunidad.</t>
  </si>
  <si>
    <t xml:space="preserve">Los padres o tutores de las niñas, niños y adolescentes con el trastorno del espectro autista solicitan la atención con los servicios que se brindan. </t>
  </si>
  <si>
    <t>Este indicador mide el cumplimiento de los servicios de inclusión realizados tales como: certificados de discapacidad permanente, atenciones psicológicas, valoraciones, pruebas psicométricas, terapias de lenguaje y aprendizaje, así como el servicio de transporte inclusivo.</t>
  </si>
  <si>
    <t>La población con alguna discapacidad solicita  servicios de inclusión.</t>
  </si>
  <si>
    <t xml:space="preserve"> Dirección de la Familia</t>
  </si>
  <si>
    <t>Este indicador mide el grado de cumplimiento de las acciones programadas con el objetivo de fomentar el sano desarrollo, la unión e integración del núcleo familiar.</t>
  </si>
  <si>
    <t>Las condiciones climatológicas son las idóneas para realizar las acciones (Eventos y Actividades) programadas.
Coadyuvan y se crea la sinergia adecuada con autoridades e invitados, para realizar las Acciones (Eventos y actividades) programadas.</t>
  </si>
  <si>
    <t xml:space="preserve">
Dirección de la Familia</t>
  </si>
  <si>
    <t>Este indicador mide el cumplimiento de las Participaciones en actividades, brigadas y eventos como son el Dia Nacional de la Familia, Miss y Míster Adulto Mayor, Abuelotón, Dia del Adulto Mayor, entre otros, que fomenten la sana convivencia en el núcleo familiar y su comunidad.</t>
  </si>
  <si>
    <t xml:space="preserve"> Las condiciones climatológicas son las idóneas para participación en las actividades, brigadas y eventos.</t>
  </si>
  <si>
    <t xml:space="preserve"> Coordinación para las Personas Adultas Mayores</t>
  </si>
  <si>
    <t>Este indicador mide el cumplimiento de servicios integrales otorgados a las personas adultas mayores como son: terapia psicológica, vinculación laboral, cursos, talleres, estancia de día, trabajo social, alimentación, asesoría jurídica y actividades.</t>
  </si>
  <si>
    <t>Las personas adultas mayores solicitan los servicios integrales.</t>
  </si>
  <si>
    <t xml:space="preserve">
Coordinación para las Personas Adultas Mayores</t>
  </si>
  <si>
    <t>Este indicador mide el grado de cumplimiento de servicios psicológicos, nutricionales, jurídicos, laborales y de trabajo social,  realizados a las personas adultas mayores para coadyuvar en su estado optimo de salud física, emocional y en salvaguardar sus derechos.</t>
  </si>
  <si>
    <t xml:space="preserve">Las personas adultas mayores solicitan servicios psicológicos,  nutricionales, jurídicos, laborales y de trabajo social. </t>
  </si>
  <si>
    <t xml:space="preserve">Este indicador mide el grado de cumplimiento de actividades como talleres, pláticas, cursos y eventos para brindar recreación, diversión y fomentar la sana convivencia entre las personas adultas mayores que asisten. 
</t>
  </si>
  <si>
    <t xml:space="preserve">Trimestral </t>
  </si>
  <si>
    <t xml:space="preserve">Las personas adultas mayores asisten al club de la esperanza y participan en las actividades tales como cursos, talleres y eventos. 
</t>
  </si>
  <si>
    <t>Este indicador mide el grado de cumplimiento de raciones alimenticias entregadas a las personas adultas mayores de la estancia de día y club de la esperanza.</t>
  </si>
  <si>
    <t xml:space="preserve">Las personas adultas mayores asisten al club de la esperanza y estancia de día.
Las personas adultas mayores se encuentran en estado optimo de salud para ingerir alimentos.
</t>
  </si>
  <si>
    <t>Este indicador mide el cumplimiento de atenciones Nutricionales, médicas, psicológicas, recreativas, lúdicas, de trabajo social, jurídica y todas aquellas que se les dan a las personas adultas mayores que ingresan a la CTPAM con el objetivo de salvaguardar su integridad.</t>
  </si>
  <si>
    <t>Las personas adultas mayores aceptan por decisión propia ingresar a la Casa Transitoria "Grandes Corazones" 
seguridad pública remite a la casa transitoria a los adultos mayores que se reportan por maltrato, abandono, etc.</t>
  </si>
  <si>
    <t xml:space="preserve">Este indicador mide el grado de cumplimiento de actividades recreativas y lúdicas como: talleres de manualidades, talleres cognitivos, clases de canto, yoga, etc., que se les brinda a las personas adultas mayores ingresadas en la Casa Transitoria para personas adultas mayores. </t>
  </si>
  <si>
    <t>Este indicador mide el cumplimiento de los servicios psicológicos, nutricionales, jurídicos, trabajo social, visitas de seguimiento brindados a las personas adultas mayores ingresadas en la CTPAM, así como de traslados a asilos, casa hogar, e instituciones gubernamentales.</t>
  </si>
  <si>
    <t>Este indicador mide el cumplimiento de los insumos entregados como vestido, artículos de higiene personal, medicamento, análisis y estudios clínicos, pernocta, alimentación, entre otros; a las personas adultas mayores durante su permanencia en la Casa Transitoria.</t>
  </si>
  <si>
    <t xml:space="preserve">
Coordinación del Buen Trato en Familia</t>
  </si>
  <si>
    <t>Este indicador mide el grado de cumplimiento de sensibilizaciones realizadas con acciones como pláticas, atenciones en brigadas, capacitaciones y eventos del Buen Trato en familia, para coadyuvar en la integración familiar de los benitojuarenses y reducir conductas violentas.</t>
  </si>
  <si>
    <t xml:space="preserve">
Se cuenta con las condiciones climatológicas, tecnológicas, sanitarias  y sociales para  realizar las acciones de sensibilización.
Las familias asisten en las acciones de sensibilización.
</t>
  </si>
  <si>
    <t>Este indicador mide el grado de cumplimiento de capacitaciones impartidas en las escuelas, asociaciones y grupos diversos, que son enfocadas a fomentar el buen trato en la familia y en su entorno social.</t>
  </si>
  <si>
    <t xml:space="preserve">
Se cuenta con las condiciones climatológicas, tecnológicas, sanitarias  y sociales para impartir las capacitaciones de buen trato.
Las niñas, niños y adolescentes asisten en las capacitaciones de buen trato.</t>
  </si>
  <si>
    <t>Este indicador mide el cumplimiento de eventos como: día de la familia, la pastorela en familia, día Internacional de la niña, día del medio ambiente (eco familia), día de la madre, día del padre, entre otras, para promover el fortalecimiento de los valores y la integración familiar.</t>
  </si>
  <si>
    <t>Las condiciones sanitarias y climatológicas son adecuadas. 
Las niñas, niños, adolescentes y sus familias asisten a los eventos.</t>
  </si>
  <si>
    <t xml:space="preserve">E-PPA 4.2 PROGRAMA DE ATENCIÓN INTEGRAL A LA FAMILIA Y PERSONAS EN ESTADO DE VULNERABILIDAD </t>
  </si>
  <si>
    <t xml:space="preserve">NOMBRE DEL PROGRAMA: E-PPA 4.2 PROGRAMA DE ATENCIÓN INTEGRAL A LA FAMILIA Y PERSONAS EN ESTADO DE VULNERABILIDAD </t>
  </si>
  <si>
    <t>NOMBRE DE LA DEPENDENCIA: SISTEMA PARA EL DESARROLLO INTEGRAL DE LA FAMILIA DE BENITO JUÁREZ</t>
  </si>
  <si>
    <t>2. DESARROLLO SOCIAL</t>
  </si>
  <si>
    <t>2.6. PROTECCIÓN SOCIAL</t>
  </si>
  <si>
    <t>2.6.8 Otros Grupos Vulnerables</t>
  </si>
  <si>
    <r>
      <rPr>
        <b/>
        <sz val="14"/>
        <color rgb="FF000000"/>
        <rFont val="Aptos"/>
        <family val="2"/>
      </rPr>
      <t>E</t>
    </r>
    <r>
      <rPr>
        <sz val="14"/>
        <color rgb="FF000000"/>
        <rFont val="Aptos"/>
        <family val="2"/>
      </rPr>
      <t xml:space="preserve"> -Considera actividades que realiza el sector público en forma directa, regular y continua, para satisfacer demandas y necesidades de la sociedad, en atención a los derechos fundamentales de la población. Entre otras intervenciones con estas características, de forma enunciativa más no limitativa de los casos particulares que existan en los tres niveles de gobierno, se encuentran la prestación de servicios educativos, recreación, deportivos, culturales, protección y atención a la salud, asistencia social, seguridad pública y ciudadana, transporte público, legales, trámites y servicios básicos.</t>
    </r>
  </si>
  <si>
    <t>11  SISTEMA DIF DEL MUNICIPIO DE BENITO JUÁREZ</t>
  </si>
  <si>
    <t>Atención, asistencia, apoyo y protección a grupos en situación vulnerable del Municipio.</t>
  </si>
  <si>
    <t>Dirección General, Titular de la Unidad Jurídica, Coordinación de Transparencia, Datos Personales y Gestión Documental, Coordinación de Planeación y Evaluación, Coordinación de Asistencia Social y Atención Ciudadana, Coordinación de Logística de Eventos y Operativa, Coordinación de Relaciones Públicas, Coordinación de Comunicación Social, Coordinación del Voluntariado, Dirección Administrativa y de Finanzas, Coordinación de Recursos Financieros, Coordinación de Recursos Humanos, Jefatura de Capacitación, Coordinación de Patrimonio, Coordinación de Suministros, Coordinación de Donativos, Coordinación de Sistemas, Coordinación de Mantenimiento, Dirección de Riesgos Psicosociales de Niñas, Niños y Adolescentes, Coordinación de Prevención de Riesgos Psicosociales, Coordinación de Recreación Cultura y Deporte, Centros Asistenciales de Desarrollo Infantil, Coordinación de la Cultura de la Legalidad, Delegación de la Procuraduría de Protección de Niñas, Niños, Adolescentes y la Familia, Coordinación del Centro de Asistencia Social para Niñas, Niños y Adolescentes Migrantes, Coordinación de Trabajo Social, Coordinación de la Casa de Asistencia Temporal para Niñas, Niños y Adolescentes, Coordinación de Psicología Jurídica, Coordinación del Centro Especializado para la Atención a la Violencia, Dirección de Desarrollo Social Comunitario, Coordinación de Asistencia Alimentaria, Coordinación de Centros de Desarrollo comunitario, Coordinación de Programas Sociales, Dirección de Servicios de Salud, Coordinación de Servicios Médicos, Coordinación de Programas Médicos Especiales, Coordinación de Salud Mental, Coordinación de Atención a la Discapacidad, Dirección de la Familia, Coordinación para las Personas Adultas Mayores, Coordinación del Buen Trato en Familia.</t>
  </si>
  <si>
    <t>Combinar un profundo compromiso con el bienestar de las personas y un enfoque pragmático y profesional en la gestión pública, de forma que los beneﬁcios sean palpables y sostenibles en el tiempo</t>
  </si>
  <si>
    <r>
      <t xml:space="preserve">Medios de verificación.
</t>
    </r>
    <r>
      <rPr>
        <b/>
        <sz val="12"/>
        <color theme="0"/>
        <rFont val="Calibri"/>
        <family val="2"/>
      </rPr>
      <t xml:space="preserve">
(fuentes de información de donde se obtendrán los datos del indicador)</t>
    </r>
  </si>
  <si>
    <r>
      <t xml:space="preserve">Supuestos.
</t>
    </r>
    <r>
      <rPr>
        <b/>
        <sz val="12"/>
        <color theme="0"/>
        <rFont val="Calibri"/>
        <family val="2"/>
      </rPr>
      <t>(situaciones que necesariamente tienen que suceder, en positivo, para que el objetivo por nivel se cumpla pero que están fuera de las manos de la Unidad Responsable)</t>
    </r>
  </si>
  <si>
    <r>
      <t xml:space="preserve">Vinculación Objetivos de Desarrollo Sostenible 
(Agenda 2030) 
</t>
    </r>
    <r>
      <rPr>
        <b/>
        <sz val="12"/>
        <color theme="0"/>
        <rFont val="Calibri"/>
        <family val="2"/>
      </rPr>
      <t>(solo donde aplique)</t>
    </r>
  </si>
  <si>
    <r>
      <t xml:space="preserve">Definición
</t>
    </r>
    <r>
      <rPr>
        <b/>
        <sz val="12"/>
        <color theme="0"/>
        <rFont val="Calibri"/>
        <family val="2"/>
      </rPr>
      <t>(Precisar qué se pretende medir del objetivo al que está asociado; debe ayudar a entender la utilidad, finalidad o uso del indicador.
Explicar brevemente y en términos sencillos, qué es lo que mide el indicador.)</t>
    </r>
  </si>
  <si>
    <r>
      <t xml:space="preserve">Dimensión
</t>
    </r>
    <r>
      <rPr>
        <b/>
        <sz val="12"/>
        <color theme="0"/>
        <rFont val="Calibri"/>
        <family val="2"/>
      </rPr>
      <t>(Eficiencia, Eficacia, Economía, Calidad)</t>
    </r>
  </si>
  <si>
    <r>
      <t xml:space="preserve">Frecuencia de medición del Indicador.
</t>
    </r>
    <r>
      <rPr>
        <b/>
        <sz val="12"/>
        <color theme="0"/>
        <rFont val="Calibri"/>
        <family val="2"/>
      </rPr>
      <t>Con base a las recomendaciones del nivel de objetivos.</t>
    </r>
  </si>
  <si>
    <r>
      <t xml:space="preserve">Método de cálculo del Indicador
</t>
    </r>
    <r>
      <rPr>
        <b/>
        <sz val="12"/>
        <color theme="0"/>
        <rFont val="Calibri"/>
        <family val="2"/>
      </rPr>
      <t>Descripción de las variables.</t>
    </r>
  </si>
  <si>
    <r>
      <t xml:space="preserve">Unidad de medida </t>
    </r>
    <r>
      <rPr>
        <b/>
        <sz val="12"/>
        <color theme="0"/>
        <rFont val="Calibri"/>
        <family val="2"/>
      </rPr>
      <t>del Indicador y unidad de medida de sus variables.</t>
    </r>
  </si>
  <si>
    <r>
      <t xml:space="preserve">Sentido del Indicador.
</t>
    </r>
    <r>
      <rPr>
        <b/>
        <sz val="12"/>
        <color theme="0"/>
        <rFont val="Calibri"/>
        <family val="2"/>
      </rPr>
      <t>(ascendente, descendente o constante)</t>
    </r>
  </si>
  <si>
    <r>
      <t xml:space="preserve">Meta del Indicador.
</t>
    </r>
    <r>
      <rPr>
        <b/>
        <sz val="12"/>
        <color theme="0"/>
        <rFont val="Calibri"/>
        <family val="2"/>
      </rPr>
      <t xml:space="preserve">
Lo que se quiere alcanzar con la intervención. Considerar el punto de partida (línea base) y los recursos con los que se cuenta. Realistas y retadoras.</t>
    </r>
  </si>
  <si>
    <r>
      <t xml:space="preserve">Línea base del Indicador.
</t>
    </r>
    <r>
      <rPr>
        <b/>
        <sz val="12"/>
        <color theme="0"/>
        <rFont val="Calibri"/>
        <family val="2"/>
      </rPr>
      <t xml:space="preserve">
A diciembre del 2024.
 (Punto de partida para evaluar y dar seguimiento al indicador).
Si el indicador es nuevo definir como línea base el primer valor obtenido de su aplicación.</t>
    </r>
  </si>
  <si>
    <t>NP</t>
  </si>
  <si>
    <t>NA</t>
  </si>
  <si>
    <t>PARIR: Este indicador es de nueva creación por lo que la línea base se empezará a integrar a partir del 2026.</t>
  </si>
  <si>
    <t>PSTS: No existe la línea base debido a que este indicador es de nueva creación.
A partir de 2025 se inicia la integración de la línea base para el siguiente periodo de gobierno.</t>
  </si>
  <si>
    <t>PAJB: No existe línea base ya que es un indicador de nueva creación.</t>
  </si>
  <si>
    <t>PAPR: No existe línea base ya que es un indicador de nueva creación.</t>
  </si>
  <si>
    <t>PATS: No existe línea base ya que es un indicador de nueva creación.</t>
  </si>
  <si>
    <t>PDAR: No existe línea base ya que es un indicador de nueva creación.</t>
  </si>
  <si>
    <t>PIAE: No existe la línea base debido a que este indicador es de nueva creación.
A partir de 2025 se inicia la integración de la línea base para el siguiente periodo de gobierno.</t>
  </si>
  <si>
    <t>PICE: No existe la línea base debido a que este indicador es de nueva creación.
A partir de 2025 se inicia la integración de la línea base para el siguiente periodo de gobierno.</t>
  </si>
  <si>
    <t xml:space="preserve">PSB: No existe la línea base debido a que este indicador es de nueva creación.
</t>
  </si>
  <si>
    <t>PASR: No existe la línea base debido a que este indicador es de nueva creación.</t>
  </si>
  <si>
    <t xml:space="preserve">PRAE: No existe la línea base debido a que este indicador es de nueva creación.
</t>
  </si>
  <si>
    <t xml:space="preserve">PCEO: No existe la línea base debido a que este indicador es de nueva creación.
</t>
  </si>
  <si>
    <t xml:space="preserve">PACADR: No existe la línea base debido a que este indicador es de nueva creación.
</t>
  </si>
  <si>
    <t>PANNAR: No existe la Línea base debido a que este indicador es de nueva creación.
A partir de 2025 se inicia la integración de la línea base para el siguiente periodo de gobierno.</t>
  </si>
  <si>
    <t xml:space="preserve">PPA: 177,745 personas en situación prioritaria atendidas por el SMDIFBJ del 01 de enero al 31 de diciembre de 2023. </t>
  </si>
  <si>
    <t>PPAPPA: Del 01 de enero al 31 de diciembre del 2023 se aprobaron 45 instrumentos de planeación, normatividad y acuerdos formalizados.</t>
  </si>
  <si>
    <t>PARCG: Del 01 de enero al 31 de diciembre del 2023 se realizaron  852 actividades de representación, coordinación, gestión, vinculación y supervisión.</t>
  </si>
  <si>
    <t>PARCG: Del 01 de enero al 31 de diciembre del 2026  se realizarán 868 actividades de representación, coordinación, gestión, vinculación y supervisión.
VARIACIÓN DE LA META EN RELACIÓN A LA LÍNEA BASE
Meta Absoluta: 16 actividades de la Dirección General.
Meta Relativa: 1.88%  superior a la línea base.</t>
  </si>
  <si>
    <t>PCCA: Del 1 de enero al 31 de diciembre de 2023 se realizaron 800 contratos, convenios, acuerdos y actas.</t>
  </si>
  <si>
    <t xml:space="preserve">PCCA: Del 1 de enero al 31 de diciembre de 2026 se realizarán 717 contratos, convenios, acuerdos y actas.
VARIACIÓN DE LA META EN RELACIÓN A LA LÍNEA BASE
Meta absoluta: -83 contratos, convenios, acuerdos y actas.
Meta relativa: -10.38% inferior a la línea base.
La línea base es superior a la meta programada debido a que se redujo la contratación de prestación de servicios independientes, bajo el régimen de honorarios asimilables a salarios. </t>
  </si>
  <si>
    <t>PPAR: Del 01 de enero al 31 de diciembre de 2023 se realizaron  11,942 procedimientos administrativos.</t>
  </si>
  <si>
    <t xml:space="preserve">PPAR: Del 01 de enero al 31 de diciembre del 2026 se realizarán 5,500 procedimientos administrativos.
VARIACIÓN DE LA META EN RELACIÓN A LA LÍNEA BASE
Meta Absoluta: -6,442 Procedimientos Administrativos.
Meta Relativa: -53.94% inferior a la línea  base.
La línea base es superior a la meta programada debido a que en el 2024 se desvinculo el área de operativa y logística de eventos la cual paso a ser una Coordinación dependiente de la Dirección general por lo que el proceso administrativo para solicitar sus servicios se dejaron de contabilizar. </t>
  </si>
  <si>
    <t>PRCPFE: Del 01 de enero al 31 de diciembre de 2023 se realizaron 100 reportes contables, presupuestarios y financieros.</t>
  </si>
  <si>
    <t>PRCPFE: Del 01 de enero de al 31 de diciembre del 2026 se realizaron  100 reportes contables, presupuestarios y financieros.
VARIACIÓN DE LA META EN RELACIÓN A LA LÍNEA BASE
Meta absoluta: 0 reportes.
Meta relativa: 0.00% superior a la línea base.</t>
  </si>
  <si>
    <t>PCNE: Del 01 de enero al 31 de diciembre de 2023 se elaboraron 1,745 Cédulas nominales.</t>
  </si>
  <si>
    <t>PCNE: Del 01 de enero al 31 de diciembre del 2026 se elaborarán 1,776 cédulas nominales.
VARIACIÓN DE LA META EN RELACIÓN A LA LÍNEA BASE
Meta absoluta: 31 cédulas nominales.
Meta relativa: 1.78% superior a la línea base.</t>
  </si>
  <si>
    <t>PCC: Del 01 de enero al 31 de diciembre de 2023 se capacitaron a 1,950 colaboradores.</t>
  </si>
  <si>
    <t>PCC: Del 01 de enero al 31 de diciembre 2026 se capacitarán 1.250 colaboradores del SMDIF de BJ.
VARIACIÓN DE LA META EN RELACIÓN A LA LÍNEA BASE
Meta absoluta: -700 colaboradores capacitados
Meta relativa: -35.90% inferior a la línea base.
Para este año se reduce un 35.90%, esto con motivo de la carga laboral de los colaboradores, quienes tienen que cumplir con la operatividad de sus áreas y adicionalmente con actividades institucionales, así cómo su periodos vacacionales, permisos, días económicos, incapacidades, licencia de maternidad, etc.., por consiguiente se hace esta modificación para la organización del tiempo disponible para aprovechar la capacitación y que no sean los mismos participantes.</t>
  </si>
  <si>
    <t>PCB: Del 01 de enero al 31 de diciembre de 2023 se brindaron 57 capacitaciones.</t>
  </si>
  <si>
    <t>PCB: Del 01 de enero al 31 de diciembre del 2026 se brindaran 30 capacitaciones a los colaboradores del SMDIF de BJ.
VARIACIÓN DE LA META EN RELACIÓN A LA LÍNEA BASE
Meta absoluta: -27 capacitación
Meta relativa: -47.37 % inferior a la línea base.</t>
  </si>
  <si>
    <t>PIE: Del 01 de enero al 31 de diciembre del 2023 se elaboraron 2 inventarios de mobiliario, equipo de cómputo y parque vehicular.</t>
  </si>
  <si>
    <t>PIE: Del 01 de enero al 31 de diciembre del 2026 se realizarán  un total de 2 inventarios de bienes muebles e inmuebles.
VARIACIÓN DE LA META EN RELACIÓN A LA LÍNEA BASE
Meta absoluta: 0 reportes.
Meta relativa: 0.00% superior a la línea base.</t>
  </si>
  <si>
    <t>PSE: Del 01 de enero al 31 de diciembre de 2023 se entregaron 2,193 suministros.</t>
  </si>
  <si>
    <t>PSPVR: Del 01 de enero al 31 de diciembre del 2034 se realizaron 211 servicios de mantenimiento y reparación del Parque Vehicular.</t>
  </si>
  <si>
    <t>PSPVR: Del 01 de eneroal 31 de diciembre del 2026 se realizarán un total de 208 Servicios de mantenimiento y reparación del Parque Vehicular.
VARIACIÓN DE LA META EN RELACIÓN A LA LÍNEA BASE
Meta absoluta:-3 servicios de mantenimiento y reparación del Parque Vehicular.
Meta relativa: -1.42% inferior a la línea base.</t>
  </si>
  <si>
    <t>PSR: Del 01 de enero al 31 de diciembre del 2023 se dieron 631 servicios.</t>
  </si>
  <si>
    <t>PSR:  Del 01 de enero al 31 de diciembre 2026 se atenderán 560 servicios.
VARIACIÓN DE LA META EN RELACIÓN A LA LÍNEA BASE
Meta absoluta: -71 servicios.
Meta relativa: -11,25% inferior a la línea base.</t>
  </si>
  <si>
    <t>PSR: Del 01 de enero al 31 de diciembre del 2023 se realizaron 1,051 servicios.</t>
  </si>
  <si>
    <t>PSR: Del 01 de enero al 31 de diciembre del 2026 se realizarán 1,008 servicios.
VARIACIÓN DE LA META EN RELACIÓN A LA LÍNEA BASE
Meta absoluta: -43 servicios.
Meta relativa: -4.09% inferior a la línea base.</t>
  </si>
  <si>
    <t>PDE: Del 01 de enero al 31 de diciembre del 2023 se entregaron 625 donativos a las áreas del SMDIFBJ y Asociaciones Civiles y personas de atención prioritaria.</t>
  </si>
  <si>
    <t>PDE: Del 01 de enero al 31 de diciembre 2026 se entregarán 1,820 donativos a las áreas del SMDIFBJ y Asociaciones Civiles y personas de atención prioritaria.
VARIACIÓN DE LA META EN RELACIÓN A LA LÍNEA BASE
Meta absoluta: 1,195 donativos.
Meta relativa: 191.20% superior a la línea base</t>
  </si>
  <si>
    <t>PDR: Del 01 de enero al 31 de diciembre del 2023 se registraron 3,133 donativos recibidos.</t>
  </si>
  <si>
    <t>PDR: Del 01 de enero al 31 de diciembre de 2026 se realizarán 2,730 recepciones de donativos.
VARIACIÓN DE LA META EN RELACIÓN A LA LÍNEA BASE
Meta absoluta:-403 donativos recibidos.
Meta relativa: -12.86% inferior a la línea base.</t>
  </si>
  <si>
    <t>PIFAESP: Del 01 de enero al 31 de diciembre del 2023 participaron 262 Instituciones públicas y privadas, Fundaciones, Asociaciones, Empresas socialmente responsables y la Sociedad civil con entrega de donativos.</t>
  </si>
  <si>
    <t>PIFAESP: Del 01 de enero  al 31 de diciembre de 2026 participarán 600 Instituciones públicas y privadas, Fundaciones, Asociaciones, Empresas socialmente responsables y la Sociedad civil con entregas de donativos.
VARIACIÓN DE LA META EN RELACIÓN A LA LÍNEA BASE
Meta absoluta: 338 participaciones de instituciones públicas y privadas, Fundaciones, Asociaciones, Empresas socialmente responsables y la Sociedad civil
Meta relativa: 129.00% superior a la línea base.</t>
  </si>
  <si>
    <t>PAPRPB: Del 01 de enero al 31 de diciembre del 2023 se brindaron 32,705 atenciones para la prevención de riesgos psicosociales.</t>
  </si>
  <si>
    <t xml:space="preserve">PAPRPB: Del 01 de enero al 31 de diciembre de 2026, se brindarán 45,000 atenciones para la prevención de riesgos psicosociales.
VARIACIÓN DE LA META EN RELACIÓN A LA LÍNEA BASE
Meta absoluta: 12,295 atenciones para la prevención de riesgos psicosociales. 
Meta relativa:  37.59% superior a la línea base.
</t>
  </si>
  <si>
    <t>PARIR: Del 01 de enero al 31 de diciembre del 2026 se realizarán  58 Acciones educativas de la red de impulsores de la transformación.</t>
  </si>
  <si>
    <t>PAPRPR: Del 01 de enero al 31 de diciembre de 2023 se realizaron 262 actividades de prevención de riesgos psicosociales.</t>
  </si>
  <si>
    <t>PAPRPR: De 01 de enero al 31 de diciembre de 2026, se realizarán 335 actividades de prevención de riesgos psicosociales.
VARIACIÓN DE LA META EN RELACIÓN A LA LÍNEA BASE
Meta absoluta: 73 actividades de prevención de riesgos psicosociales.
Meta relativa:27.86% superior a la línea base.</t>
  </si>
  <si>
    <t>PAI: Del 01 de enero al 31 de diciembre de 2023 se impartieron 152 acciones de prevención del delito.</t>
  </si>
  <si>
    <t>PAI: Del 01 enero al  31 de diciembre 2026 se impartirán 148 acciones de Prevención del delito.
VARIACIÓN DE LA META EN RELACIÓN A LA LÍNEA BASE
Meta absoluta: -4 acciones del prevención del delito.
Meta relativa:-2,63% inferior a la línea base</t>
  </si>
  <si>
    <t>PARCD: Del 01 de enero al 31 de Diciembre de 2023 se realizaron 1,377 clases, actividades y eventos.</t>
  </si>
  <si>
    <t>PSETCB: Del 1 de enero al  31 de diciembre de  2023 se brindaron 741 servicios de escuela de tiempo completo a niñas y niños de madres y padres trabajadores de atención prioritaria.</t>
  </si>
  <si>
    <t>PSETCB: Del 01 enero al 31 de diciembre del 2026 se brindarán 786 servicios de escuela de tiempo completo a niñas y niños de cuidadoras y cuidadores trabajadores.
VARIACIÓN DE LA META EN RELACIÓN A LA LÍNEA BASE       
Meta absoluta: 45 servicios de escuela de tiempo completo.
Meta relativa: 6.07% superior a la línea base.</t>
  </si>
  <si>
    <t>PAR: Del 01 de enero al 31 de diciembre de 2023 se realizaron3,057 actividades educativas en los CADI.</t>
  </si>
  <si>
    <t>PAR: Del 1 de enero al 31 de diciembre del 2026 se brindarán 236 actividades educativas en los CADI.
VARIACIÓN DE LA META EN RELACIÓN A LA LÍNEA BASE                      
Meta absoluta: -2,821 Actividades  educativas.
Meta relativa: -92.28% inferior a la línea base.
La línea base es superior a la meta programada ya que se otorgarán menos actividades porque se redujo de 12 Centros Asistenciales de Desarrollo Infantil a 5 CADI lo cual baja el número de población que es atendida.</t>
  </si>
  <si>
    <t>PRE:  Del 01 de enero al 31 de diciembre  de  2023 se entregaron 30,112 raciones de comida.</t>
  </si>
  <si>
    <t xml:space="preserve">PRE: Del 1 de enero al 31 de diciembre de 2026 se entregarán 20,510  raciones de comida a las niñas y niños que asisten a los  Centros Asistenciales de Desarrollo Infantil.
VARIACIÓN DE LA META EN RELACIÓN A LA LÍNEA BASE
Meta absoluta: -9,602 raciones de comida
Meta relativa: -31.89% inferior a la línea base.
La línea base es superior a la meta programada ya que se otorgarán menos raciones de comida porque se redujo de 12 Centros Asistenciales de Desarrollo Infantil a 5 CADI lo cual baja el número de población que es atendida.       </t>
  </si>
  <si>
    <t>PSR: Del 1 enero al 31 de diciembre del 2026 se realizarán 215 supervisiones de los Centros de Atención Infantil que se encuentran registrados en la plataforma RENCAI del Municipio de Benito Juárez.</t>
  </si>
  <si>
    <t>PSR: Este indicador es de nueva creación por lo que la línea base se empezará a integrar a partir del 2026.</t>
  </si>
  <si>
    <t>PSB: Del 01 de enero al 31 de diciembre de 2023 se brindaron 15,782 servicios de asistencia social y jurídicos.</t>
  </si>
  <si>
    <t>PSB: De 01 de enero al 31 de diciembre de 2026 se brindarán 14,338 servicios de asistencia social y jurídicos a niñas, niños, adolescentes y a la ciudadanía benitojuarense.
VARIACIÓN DE LA META EN RELACIÓN A LA LÍNEA BASE
Meta absoluta: -1,444 servicios.
Meta relativa: -9.15% inferior a línea base.</t>
  </si>
  <si>
    <t>PAPRDR: Del 01 de enero al 31 de diciembre de 2023 se brindaron 2,284 acciones de protección y restitución de derechos a NNA.</t>
  </si>
  <si>
    <t xml:space="preserve">PAPRDR: De 01 de enero al 31 de diciembre de 2026 se brindarán 392 acciones de protección y restitución de derechos a NNA.
VARIACIÓN DE LA META EN RELACIÓN A LA LÍNEA BASE
Meta absoluta: -1,892 acciones de protección y restitución de derechos.
Meta relativa: -82.84% inferior a línea base.
Nota: La línea base es superior a la meta programada devido a que contiene las atenciónes que brinda actualmente la unidad especializada a la que se le creo un componente y actividades. </t>
  </si>
  <si>
    <t>PAJASR: Del 01 de enero al 31 de diciembre de 2023 se brindaron 7,060  atenciones jurídicas y de asistencia social a la ciudadanía benitojuarense.</t>
  </si>
  <si>
    <t>PAJASR: De 01 de enero al 31 de diciembre de 2026 se brindarán 10,249 atenciones jurídicas y de asistencia social a la ciudadanía benitojuarense.
VARIACIÓN DE LA META EN RELACIÓN A LA LÍNEA BASE
Meta absoluta: 3,189 Atenciones jurídicas y de asistencia social.
Meta relativa: 45.17% superior a línea base.</t>
  </si>
  <si>
    <t xml:space="preserve">PSTS: De 01 de enero al 31 de diciembre de 2026  se realizarán 9,468 servicios de trabajo social.
</t>
  </si>
  <si>
    <t>PAPR: Del 01 de enero al 31 de Diciembre de 2023 se realizaron 1,607 Atenciones Psicológicas.</t>
  </si>
  <si>
    <t>PAPR: De 01 de enero al 31 de diciembre de 2026 se realizarán 1,708 Atenciones Psicológicas.
VARIACIÓN DE LA META EN RELACIÓN A LA LÍNEA BASE
Meta absoluta: 101 atención psicológica.
Meta relativa: 6.29% superior a la línea base.</t>
  </si>
  <si>
    <t>PAIB: No existe línea base ya que es un indicador de nueva creación.</t>
  </si>
  <si>
    <t>PAIB:  Del 01 de enero al 31 de diciembre  del 2026  se brindarán 3,179 atenciones integrales a NNA en Situación de Riesgo brindadas a través de la Unidad Especializada.
VARIACIÓN DE LA META EN RELACIÓN A LA LÍNEA BASE
Meta absoluta: Sin línea base.
Meta relativa: Sin línea base.</t>
  </si>
  <si>
    <t>PAJB:  Del 01 de enero al 31 de diciembre del 2026 se brindaran 5,393 atenciones jurídicas a NNA en situación de riesgo.</t>
  </si>
  <si>
    <t>PAPR:  Del 01 de enero al 31 de diciembre del 2026 se brindaran 1,302 atenciones psicológicas a NNA en situación de riesgo.</t>
  </si>
  <si>
    <t>PATS:  Del 01 de enero al 31 de diciembre del 2026 se otorgaran 664 atenciones de trabajo social a NNA en situación de riesgo.</t>
  </si>
  <si>
    <t>PDAR:   Del  01 de enero al 31 de diciembre  del 2026  se realizarán 2,308 NNA vinculadas al Trabajo Infantil.
VARIACIÓN DE LA META EN RELACIÓN A LA LÍNEA BASE.
Meta absoluta: Sin línea base.
Meta relativa: Sin línea base.</t>
  </si>
  <si>
    <t>PSIO: Del 01 de enero al 31 de Diciembre de 2023 se dieron 30,652 servicios de atenciones integrales en el Centro de Asistencia Social.</t>
  </si>
  <si>
    <t>PSIO:  De 01 de enero al 31 de diciembre de 2026,  se realizarán a  1,302 servicios integrales en el Centro de Asistencia Social.
VARIACIÓN DE LA META EN RELACIÓN A LA LÍNEA BASE
Meta absoluta: -29,350 servicios integrales.
Meta relativa: -95.75% inferior a la línea base.
La línea base es superior a la meta programada debido que en la MIR anterior se estaba sumando de una manera errónea los servicios integrales, ya que se estaban sumando las atenciones cuando estas son parte del servicio integral.</t>
  </si>
  <si>
    <t>PEIE:   Del  01 de enero al 31 de diciembre  del 2026  se elaborarán 65 expedientes de ingresos de NNA y acompañantes migrantes.
VARIACIÓN DE LA META EN RELACIÓN A LA LÍNEA BASE.
Meta absoluta: 2 expedientes de ingresos.
Meta relativa: 3.17% superior a la línea base.</t>
  </si>
  <si>
    <t>PAIR: Del 01 de enero al 31 de Diciembre del 2023 se dieron 1,071 atenciones integrales a NNA y acompañantes migrantes.</t>
  </si>
  <si>
    <t>PIAE:   Del  01 de enero de al 31 de diciembre  del 2026  se entregarán 64,351 insumos para el cuidado, alimentación y salud a NNA migrantes y acompañantes alojados en el Centro de Asistencia Social.</t>
  </si>
  <si>
    <t>PARR: Del 01 de enero al 31 de Diciembre del 2023 se realizaron 923 actividades recreativas, lúdicas, deportivas, educativas y formativas.</t>
  </si>
  <si>
    <t>PARR: Del  01 de enero al 31 de diciembre  del 2026  se realizarán 1,728 actividades recreativas, lúdicas, deportivas, educativas y formativas para niñas, niños y adolescentes migrantes en el CASNNAM.
VARIACIÓN DE LA META EN RELACIÓN A LA LÍNEA BASE.
Meta absoluta: 805 actividades recreativas, lúdicas, deportivas, educativas y formativas
Meta relativa: 87.22% superior a la línea base.</t>
  </si>
  <si>
    <t>PSAIB: Del 01 de enero al 31 de Diciembre del 2023 se dieron 7,487  servicios de atención integral brindados en la CATNNA.</t>
  </si>
  <si>
    <t>PSAIB:  Del 01 de enero al 31 de diciembre  del 2026  se brindarán 9,212 servicios de atención integral brindados en la CATNNA
VARIACIÓN DE LA META EN RELACIÓN A LA LÍNEA BASE
Meta absoluta: 1,725 servicios.
Meta relativa: 23.04% superior a la línea base.</t>
  </si>
  <si>
    <t>PECIE:  Del 01 de enero al 31 de diciembre del 2026 se integrarán 329 expedientes para control de ingresos de NNA.
VARIACIÓN DE LA META EN RELACIÓN A LA LÍNEA BASE
Meta absoluta:   30 integraciones de expedientes para el control de ingresos.
Meta relativa: 10.03% superior a la línea base.</t>
  </si>
  <si>
    <t>PECIE: Del 01 de enero al 31 de diciembre del 2023 se intregaron 299 expedientes para control de NNA.</t>
  </si>
  <si>
    <t>PAISR:   Del  01 de enero al 31 de diciembre  del 2026  se realizarán 21,492 atenciones integrales de seguimiento a NNA.</t>
  </si>
  <si>
    <t>PAISR: No existe la línea base debido a que este indicador es de nueva creación.
A partir de 2025 se inicia la integración de la línea base para el siguiente periodo de gobierno.</t>
  </si>
  <si>
    <t>PAOIR: De 01 de enero al 31 de diciembre de 2026, se realizarán 1,148 acompañamientos a Órganos Institucionales foráneos.
VARIACIÓN DE LA META EN RELACIÓN A LA LÍNEA BASE
Meta absoluta: -411 acompañamientos.
Meta relativa: -26.36% inferior a la línea base.</t>
  </si>
  <si>
    <t>PAOIR: Del 01 de enero al 31 de diciembre del 2023 se realizaron a 1,559 acompañamientos.</t>
  </si>
  <si>
    <t>PACR: Del 01 de enero al 31 de diciembre del 2026, se realizarán 4,906 actividades complementarias.
VARIACIÓN DE LA META EN RELACIÓN A LA LÍNEA BASE
Meta Absoluta: -269 actividades  lúdicas, deportivas, educativas y formativas. 
Meta relativa: -5.20% inferior a la línea base.</t>
  </si>
  <si>
    <t>PACR: Del 01 de enero al 31 de diciembre del 2023  se realizaron 5,175 actividades complementarias.</t>
  </si>
  <si>
    <t>PICE: Del 01 de enero al 31 de diciembre 2026 se entregarán  251,474 insumos de para el Cuidado, Alimentación y Salud,.</t>
  </si>
  <si>
    <t>PSPAR: Del 01 de enero al 31 de diciembre del 2026 se realizarán 3,575 servicios de prevención y atención  para un entorno libre de Violencia.
VARIACIÓN DE LA META EN RELACIÓN A LA LÍNEA BASE
Meta absoluta: 102 servicios de prevención y atención para un entorno libre de violencia.
Meta relativa: 2.94% superior a la línea base.</t>
  </si>
  <si>
    <t>PSPAR: Del 01 de enero al 31 de diciembre del 2023  se realizaron 3,473 servicios de prevención y atención  para un entorno libre de Violencia.</t>
  </si>
  <si>
    <t>PAMR: De 01 de enero al 31 de diciembre de 2026 se realizarán 2,124 atenciones multidisciplinarias.
VARIACIÓN DE LA META EN RELACIÓN A LA LÍNEA BASE
Meta absoluta: 128 atenciones multidisciplinarias.
Meta relativa: 6.41% superior a la línea base.</t>
  </si>
  <si>
    <t>PPI: De 01 de enero al 31 de diciembre de 2026, se impartirán 22 capacitaciones para la concientización y prevención de la violencia.
VARIACIÓN DE LA META EN RELACIÓN A LA LÍNEA BASE
Meta absoluta: 2 Capacitación para la concientización y prevención de la violencia.
Meta relativa: 10.00% superior a la línea base.</t>
  </si>
  <si>
    <t>PPI:  Del 01de enero al 31de diciembre de  2023 se impartieron 20 pláticas  y talleres para la prevención de la violencia.</t>
  </si>
  <si>
    <t>PCI: De 01 de enero al 31 de diciembre de 2026, se  impartirán 21   capacitaciones para fomentar el autoempleo a mujeres receptoras de violencia.
VARIACIÓN DE LA META EN RELACIÓN A LA LÍNEA BASE
Meta absoluta: 9 capacitación de autoempleo.
Meta relativa: 75.00% superior a la línea base.</t>
  </si>
  <si>
    <t>PCI: Del 01 de enero al 31 de diciembre de 2023 se impartieron 12 capacitaciones para fomentar el autoempleo a mujeres receptoras de violencia.</t>
  </si>
  <si>
    <t>PAB: De 01 de enero al 31 de diciembre de 2026  se realizarán 8,130 atenciones.
VARIACIÓN DE LA META EN RELACIÓN A LA LÍNEA BASE
Meta Absoluta: 5,039 atenciones
Meta Relativa: 163.02 % superior a la línea base.</t>
  </si>
  <si>
    <t>PAB: Del 01 de enero al 31 de diciembre de 2023 se realizaron 3,091 atenciones.</t>
  </si>
  <si>
    <t>PABER: De 01 de enero al 31 de diciembre de 2026,  se realizarán 15 actividades, brigadas y eventos.
VARIACIÓN DE LA META EN RELACIÓN A LA LÍNEA BASE
Meta Absoluta: 3 actividades, brigadas y eventos.
Meta Relativa: 25.00% superior a la línea base.</t>
  </si>
  <si>
    <t>PABER: Del 01 de enero al 31 de diciembre de 2023 se realizaron 12 actividades y eventos.</t>
  </si>
  <si>
    <t>PAAR: Del 01 de enero al 31 de diciembre del 2026 se realizarán 2,500 atenciones para el autoempleo.
VARIACIÓN DE LA META EN RELACIÓN A LA LÍNEA BASE
Meta Absoluta: 353 atenciones para el autoempleo 
Meta Relativa: 16.44% superior a la línea base.</t>
  </si>
  <si>
    <t>PAAR:  Del 1 de enero al 31 de diciembre de 2023 se realizaron 2,147 atenciones para el autoempleo.</t>
  </si>
  <si>
    <t>PCAR: Del 01 de enero al 31 de diciembre del 2026 se estima realizar  un total 370  Capacitaciones, Actividades Recreativas y Culturales.
VARIACIÓN DE LA META EN RELACIÓN A LA LÍNEA BASE
Meta Absoluta: 91 Capacitaciones, Actividades Recreativas y Culturales. 
Meta Relativa: 32.62% superior a la línea base.</t>
  </si>
  <si>
    <t>PCAR: Del 01 de enero al 31 diciembre de 2023 se otorgaron 279   Capacitaciones, Actividades Recreativas y Culturales.</t>
  </si>
  <si>
    <t>PECR: Del 01 de enero al 31 de diciembre del 2026 se estima realizar 3 eventos de entrega de constancias.
VARIACIÓN DE LA META EN RELACIÓN A LA LÍNEA BASE
Meta Absoluta: -2 eventos de entrega de constancias. 
Meta Relativa: -40.00% inferior a la línea base.</t>
  </si>
  <si>
    <t>PSB: Del 01 de enero al 31 de diciembre de 2026  se brindaran 4,510 Servicios para el fortalecimiento de los NNA que asisten a los DIF PILARES.</t>
  </si>
  <si>
    <t xml:space="preserve">PASR: De 01 de enero al 31 de diciembre de 2026,se realizarán 998 atenciones de salud física y mental a NNA que asisten a los DIF PILARES. </t>
  </si>
  <si>
    <t xml:space="preserve">PRAE: De 01 enero al 31 diciembre de 2026  se entregarán 14,600 raciones alimentarias a NNA que asisten a los DIF PILARES. 
</t>
  </si>
  <si>
    <t>PCEO: De 01 enero al 31 diciembre de 2026  se otorgaran 1,381 clases educativas a NNA que asisten a los DIF PILARES.</t>
  </si>
  <si>
    <t xml:space="preserve">PACADR:  De 01 de enero al 31 de diciembre de 2026,  se realizarán 523 actividades culturales artísticas y deportivas.
</t>
  </si>
  <si>
    <t>PCVI: Del 01 de enero al 31 de diciembre de 2026  se realizarán 10 cursos vacacionales para niñas y niños del municipio de Benito Juárez.
VARIACIÓN DE LA META EN RELACIÓN A LA LÍNEA BASE
Meta Absoluta: 7 cursos vacacionales.
Meta Relativa: 233.33% superior a la línea base.</t>
  </si>
  <si>
    <t>PCVI: Del 01 de enero al 31 de diciembre de 2023 se realizaron 3 cursos vacacionales.</t>
  </si>
  <si>
    <t>PAAAE: Del 01 de enero al 31 de diciembre de 2026 se entregarán  3,047,620 apoyos de asistencia alimentaria.
VARIACIÓN DE LA META EN RELACIÓN A LA LÍNEA BASE
Meta Absoluta: 929,114 apoyos de asistencia alimentaria.
Meta Relativa: 43.79% superior a la línea base.</t>
  </si>
  <si>
    <t>PAAAE: Del 01 de enero al 31 de diciembre de 2023 se entregaron 2,119,506 apoyos de Asistencia Alimentaria.</t>
  </si>
  <si>
    <t>PRDFCD: Del 01 de enero al 31 de diciembre de 2026 se entregarán 2,918,020 raciones de desayunos fríos  y calientes
VARIACIÓN DE LA META EN RELACIÓN A LA LÍNEA BASE
Meta Absoluta:  915,050 apoyos de asistencia alimentaria.
Meta Relativa: 45.68% superior a la línea base.</t>
  </si>
  <si>
    <t>PRAE: Del 01 de enero al 31 de diciembre del 2026, se entregará 114,000 raciones en el Comedor Comunitario de la Reg. 235, 
VARIACIÓN DE LA META EN RELACIÓN A LA LÍNEA BASE
Meta Absoluta: 7,280 raciones.
Meta Relativa: 6.82% Superior a la línea base.</t>
  </si>
  <si>
    <t>PRAE: Del 01 de enero al 31 de diciembre de 2023 se entregaron 106,720 raciones en el comedor comunitario 235.</t>
  </si>
  <si>
    <t>PAASE: Del 01 enero 2025 al 31 de diciembre 2027 se entregarán 15,600 apoyos alimentarios a sujetos de atención prioritaria.
VARIACIÓN DE LA META EN RELACIÓN A LA LÍNEA BASE
Meta Absoluta: 5,936 apoyos alimentarios.
Meta Relativa: 61.42% superior a la línea base.</t>
  </si>
  <si>
    <t>PAASE: Del 01 de enero al 31 de diciembre de 2023 se entregaron un total de 9,664 apoyos alimentarios.</t>
  </si>
  <si>
    <t>PSSO: Del 01 de enero al 31 de diciembre de 2026, se otorgarán 21,629 servicios de salud
VARIACIÓN DE LA META EN RELACIÓN A LA LÍNEA BASE
Meta absoluta: 2,496 servicios de salud.
Meta relativa:  13.05% superior a la línea base.</t>
  </si>
  <si>
    <t>PSSO: Del 01 de enero al 31 de diciembre de 2023 se otorgaron 19,133 servicios de salud.</t>
  </si>
  <si>
    <t>PAMPR: Del 01 de enero al 31 de diciembre de 2026, se realizarán 10,683 atenciones médicas y preventivas. 
VARIACIÓN DE LA META EN RELACIÓN A LA LÍNEA BASE
Meta absoluta: 471 servicios de salud.
Meta relativa:  4.61% siperior a la línea base.</t>
  </si>
  <si>
    <t>PAMPR: Del 01 de enero al 31 de diciembre de 2023 se realizaron 10,212 atenciones médicas y preventivas.</t>
  </si>
  <si>
    <t>PAMO: Del 01 de enero al 31 de diciembre de 2026, se realizarán 1,181 atenciones con apoyos médicos especiales.
VARIACIÓN DE LA META EN RELACIÓN A LA LÍNEA BASE
Meta absoluta: 147 atenciones con apoyos médicos especiales.
Meta relativa: 14.22% superior a la línea base.</t>
  </si>
  <si>
    <t>PAMO: Del 01 de enero al 31 de diciembre de 2023 se realizaron 1,034 atenciones con apoyos médicos especiales.</t>
  </si>
  <si>
    <t>PASMO: Del 01 de enero al 31 de diciembre de 2026, se otorgarán 9,765 atenciones de salud mental . 
VARIACIÓN DE LA META EN RELACIÓN A LA LÍNEA BASE
Meta absoluta: 1,878 servicios de salud mental .
Meta relativa: 23.81% superior a la línea base.</t>
  </si>
  <si>
    <t>PASMO: Del 01 de enero al 31 de diciembre de 2023 se otorgaron 7,887 servicios de salud mental.</t>
  </si>
  <si>
    <t>PSIB: Del 01 de enero al 31 de diciembre de 2026, se brindarán 26,358 servicios integrales a personas con discapacidad o con riesgo potencial de presentarlo.
VARIACIÓN DE LA META EN RELACIÓN A LA LÍNEA BASE
Meta absoluta: 5,645 servicios integrales
Meta relativa: 27.25% superior a la línea base.</t>
  </si>
  <si>
    <t>PSIB:  Del 01 de enero al 31 de diciembre de 2023 se brindaron 20,713 servicios integrales.</t>
  </si>
  <si>
    <t>PTRR: Del 01 de enero al 31 de diciembre de 2023 se realizarán 5,850 terapias de rehabilitación.</t>
  </si>
  <si>
    <t>PANNAR: Del 01 de enero al 31 de diciembre de 2026, se realizarán 14,200 atenciones del trastorno del espectro autista.</t>
  </si>
  <si>
    <t>PSIR: Del 01 de enero al 31 de diciembre de 2026 se realizarán 20,742 servicios de inclusión.
VARIACIÓN DE LA META EN RELACIÓN A LA LÍNEA BASE
Meta absoluta: 5,879 servicios de inclusión..
Meta relativa: 39.55% superior a la línea base.</t>
  </si>
  <si>
    <t>PSIR: Del 01 de enero al 31 de diciembre de 2023, se brindaron 14,863 servicios de inclusión.</t>
  </si>
  <si>
    <t>PAR: del 01 de enero al 31 de diciembre del 2026 se realizarán 22 acciones para fomentar el sano desarrollo, la unión e integración del núcleo familiar.</t>
  </si>
  <si>
    <t xml:space="preserve">
PAR: *Antes del 2024, no se contaba con línea base.</t>
  </si>
  <si>
    <t>PPBER: del 01 de enero al 31 de diciembre del 2026 se participará en 52 Actividades, brigadas y eventos que fomenten la sana convivencia en el núcleo familiar y su comunidad.</t>
  </si>
  <si>
    <t xml:space="preserve">
PPBER: *Antes del 2024, no se contaba con línea base.</t>
  </si>
  <si>
    <t>PSAMO: Del 01 de enero al 31 de diciembre del 2026  se otorgarán 24,890 servicios integrales para personas adultas mayores.
VARIACIÓN DE LA META EN RELACIÓN A LA LÍNEA BASE
Meta Absoluta: 20,836 servicios integrales para personas adultas mayores.
Meta Relativa: 513.96% superior a la línea base.</t>
  </si>
  <si>
    <t>PSAMO: Del 01 de enero al 31 de diciembre de 2023 se otorgaron 4,054 servicios integrales con personas adultas mayores.</t>
  </si>
  <si>
    <t>PSR: Del 01 de enero al 31 de diciembre del 2023 se brindaron 1,580 servicios psicológicos, nutricionales, jurídicos,  laborales y de trabajo social a las personas adultas mayores.</t>
  </si>
  <si>
    <t>PAAMR: Del 01 de enero al 31 de diciembre del 2026, se realizarán 760 actividades para personas adultas mayores.
VARIACIÓN DE LA META EN RELACIÓN A LA LÍNEA BASE
Meta Absoluta: -1,020 actividades para personas adultas mayores.
Meta Relativa: -57.30% inferior a la línea base. 
Nota: La línea base es inferior a la meta programada debido a que durante la administración anterior se consideró el número total de Personas Adultas Mayores que asistían por actividades, por lo que el dato tuvo un incremento muy elevado, sin embargo, durante esta administración se toma en cuenta las cantidades de actividades realizadas durante cada mes en los diferentes clubs como Club de la Esperanza y Estancia de día "Nohoch Nah".</t>
  </si>
  <si>
    <t>PAAMR: Del 01 de enero al 31 de diciembre de 2023, se realizaron 1,780 actividades para personas adultas mayores.</t>
  </si>
  <si>
    <t>PRAE: Del 01 de enero al 31 de diciembre de 2023 se entregaron 7,504 raciones de alimenticias a las personas adultos mayores.</t>
  </si>
  <si>
    <t xml:space="preserve">
PAAMB: Del 01 de enero al 31 de diciembre del 2026 se realizarán 37 atenciones a personas adultas mayores en situación de abandono.
VARIACIÓN DE LA META EN RELACIÓN A LA LÍNEA BASE
Meta Absoluta: 13 atenciones a personas adultas mayores
Meta Relativa: 54.17% superior a la línea base.</t>
  </si>
  <si>
    <t xml:space="preserve">
PAAMB: Del 01 de enero al 31 de diciembre de 2023 se realizaron 24 atenciones a personas adultas mayores.</t>
  </si>
  <si>
    <t xml:space="preserve">PARLR: Del 01 de enero al 31 de diciembre del 2026 se realizarán 275 actividades recreativas y lúdicas a las personas adultas mayores ingresadas en la Casa Transitoria para adultos mayores.
VARIACIÓN DE LA META EN RELACIÓN A LA LÍNEA BASE
Meta Absoluta: 88 actividades recreativas y lúdicas.
Meta Relativa: 47.06% superior a la línea base. </t>
  </si>
  <si>
    <t>PARLR: Del 01 de enero al 31 de diciembre de 2023 se realizaron 187 actividades recreativas y lúdicas.</t>
  </si>
  <si>
    <t xml:space="preserve">PSR: Del 01 de enero al 31 de diciembre de 2026 se gestionarán 1,100 servicios psicológicos, nutricionales, jurídicos y de trabajo social para las personas adultas mayores.
VARIACIÓN DE LA META EN RELACIÓN A LA LÍNEA BASE
Meta Absoluta: 602 servicios psicológicos, nutricionales, jurídicos, y de trabajo social para las personas adultas mayores.
Meta Relativa: 120.88% Superior a la línea base </t>
  </si>
  <si>
    <t>PSR: Del 01 de enero al 31 de diciembre de 2023 se dieron 498 servicios psicológicos, nutricionales, jurídicos y de trabajo social para las personas adultas mayores.</t>
  </si>
  <si>
    <t>PIUCE: Del 01 de enero al 31 de diciembre de 2026   se entregarán 25,200 insumos de uso y consumo.
VARIACIÓN DE LA META EN RELACIÓN A LA LÍNEA BASE
Meta Absoluta: 23,636 insumos de uso y consumo
Meta Relativa: 1,511.25% Superior a la línea base.</t>
  </si>
  <si>
    <t>PIUCE: Del 01 de enero al 31 de diciembre de 2023 se entregaron 1,564 insumos de uso y consumo.</t>
  </si>
  <si>
    <t xml:space="preserve">PSABR: Del 01 de enero al 31 de diciembre de 2026 se realizarán 6,040 sensibilizaciones a personas sobre el buen trato en familia.
VARIACIÓN DE LA META EN RELACIÓN A LA LÍNEA BASE
Meta absoluta: - 2,695 sensibilizaciones a personas sobre el buen trato en familia.
Meta relativa: -30.85% inferior a la línea base.
Nota: La línea base es superior a la meta programada debido que durante la administración anterior se estableció atender a las escuelas prioritarias de acuerdo a la Estrategia de "Todos por la Paz". En este sentido, el año 2023 se trabajo con la mayoría de los Jardines de Niños y Escuelas Primaras de Villas Otoch Paraíso, Col. Avante, Col. tres reyes, Fraccionamiento Kusamil, etc. con el objetivo de sensibilizar a padres de familia e hijos sobre la cultura del buen trato. </t>
  </si>
  <si>
    <t>PSABR:  Del 01 de enero al 31 de diciembre de 2023 se realizaron 8,735 sensibilizaciones a personas sobre el buen trato en familia.</t>
  </si>
  <si>
    <t>PCBTI: Del 01 de enero al 31 de diciembre de 2026 se impartirán 100 capacitaciones de buen trato en familia.
VARIACIÓN DE LA META EN RELACIÓN A LA LÍNEA BASE
Meta absoluta: -53 capacitaciones.
Meta relativa: -34.64% inferior a la línea base.</t>
  </si>
  <si>
    <t>PCBTI:  Del 01 de enero al 31 de diciembre de 202 se impartieron 153 capacitaciones de buen trato en familia.</t>
  </si>
  <si>
    <t>PEFVIR: Del 01 de enero al 31 de diciembre de 2026 se realizarán 8 eventos que promueven el Fortalecimiento de los Valores y la Integración familiar
VARIACIÓN DE LA META EN RELACIÓN A LA LÍNEA BASE
Meta absoluta: -3 eventos.
Meta relativa: 27.27% infperior a la línea base.</t>
  </si>
  <si>
    <t>PEFVIR: Del 01de enero al 31 de diciembre de 2023 se realizaron 11 eventos.</t>
  </si>
  <si>
    <t>SISTEMA PARA EL DESARROLLO INTEGRAL DE LA FAMILIA DE BENITO JUÁREZ</t>
  </si>
  <si>
    <t>Área de enfoque: Junta Directiva.</t>
  </si>
  <si>
    <t xml:space="preserve">Área de enfoque: Dependencias de los tres niveles de gobierno, organizaciones no gubernamentales,  empresas, instituciones, etc. </t>
  </si>
  <si>
    <t>Área de enfoque: Junta Directiva y comités y consejos.</t>
  </si>
  <si>
    <t xml:space="preserve">Área de enfoque: Unidades administrativas del Sistema Para el Desarrollo  Integral de la Familia del Municipio de Benito Juárez. </t>
  </si>
  <si>
    <t>Área de enfoque: Empresas, organizaciones no gubernamentales, institutos, etc.</t>
  </si>
  <si>
    <t>Área de enfoque: áreas internas del Sistema DIF Benito Juárez</t>
  </si>
  <si>
    <t>Área de enfoque: Organizaciones no gubernamentales,  empresas, etc.</t>
  </si>
  <si>
    <t>Área de enfoque: 4 Direcciones del Sistema DIF Benito Juárez y la Delegación de la Procuraduría de Protección de las Niñas, Niños, Adolescentes y la Familia.</t>
  </si>
  <si>
    <t>Área de enfoque: Fortalecer los programas sociales y acciones que realiza el Sistema DIF de Benito Juárez.</t>
  </si>
  <si>
    <t>Toda la población del Municipio de Benito Juárez.</t>
  </si>
  <si>
    <t>552,779 personas en situación de vulnerabilidad del Municipio de Benito Juárez, Quintana Roo</t>
  </si>
  <si>
    <t>Población del Municipio de Benito Juárez.</t>
  </si>
  <si>
    <t>Personas en situación prioritaria del Municipio de Benito Juárez</t>
  </si>
  <si>
    <t>Área de enfoque: Instituciones públicas, privadas, fundaciones, asociaciones, empresas socialmente responsables y sociedad civil.</t>
  </si>
  <si>
    <t>Niñas, niños y adolescentes de atención prioritaria del Municipio de Benito Juárez</t>
  </si>
  <si>
    <t>Población del Municipio de Benito Juárez</t>
  </si>
  <si>
    <t>Niñas y niños de madres y padres trabajadoras del Municipio de Benito Juárez</t>
  </si>
  <si>
    <t>Niñas y niños de madres y padres trabajadoras del Municipio de Benito Juárez.</t>
  </si>
  <si>
    <t>Niñas, niños, adolescentes,  víctimas de maltrato así como a la ciudadanía benitojuarense en situación de violencia familiar</t>
  </si>
  <si>
    <t>Niñas, niños, adolescentes  víctimas de maltrato.</t>
  </si>
  <si>
    <t xml:space="preserve">Personas del Municipio de Benito Juárez en situación de violencia familiar. </t>
  </si>
  <si>
    <t>Personas del Municipio de Benito Juárez en situación de violencia familiar.</t>
  </si>
  <si>
    <t>Niñas, niños y adolescentes en Situacion de Riesgo y victimas de violencia.</t>
  </si>
  <si>
    <t>Niñas, niños y adolescentes migrantes y acompañantes requieran atenciones del CASNNAM.</t>
  </si>
  <si>
    <t>niñas, niños y adolescentes en situación de riesgo o violencia.</t>
  </si>
  <si>
    <t xml:space="preserve">Niñas, niños, adolescentes, mujeres y hombres generadoras o víctimas de violencia. </t>
  </si>
  <si>
    <t>Niñas, niños, adolescentes, mujeres y hombres generadoras o víctimas de violencia.</t>
  </si>
  <si>
    <t>Mujeres y hombres del Municipio de Benito Juárez.</t>
  </si>
  <si>
    <t>Mujeres receptoras de violencia en cualquiera de sus modalidades.</t>
  </si>
  <si>
    <t>Mujeres, hombres, adolescentes y adultos mayores del Municipio de Benito Juárez.</t>
  </si>
  <si>
    <t>Mujeres y hombres que concluyeron satisfactoriamente sus cursos de capacitación para el autoempleo en los 4 centros de desarrollo comunitarios y del centro de emprendimiento y desarrollo para las juventudes.</t>
  </si>
  <si>
    <t>Niñas y niños de las regiones 260, 227 y 235.</t>
  </si>
  <si>
    <t>niñas y niños de las escuelas de prescolar y primaria del Municipio de Benito Juárez</t>
  </si>
  <si>
    <t>Mujeres embarazadas, madres solteras, padres solteros, adultos mayores, personas con discapacidad y personas de atención prioritaria Municipio de Benito Juárez.</t>
  </si>
  <si>
    <t>Familias de atención prioritaria del Municipio de Benito Juárez.</t>
  </si>
  <si>
    <t>Niñas, niños, mujeres embarazadas, adultos mayores, madres solteras, hombres solteros, personas con discapacidad y familias de atención prioritaría del Municipio de Benito Juárez</t>
  </si>
  <si>
    <t>Benitojuarenses en situación prioritaria y con alguna enfermedad general o bucal.</t>
  </si>
  <si>
    <t>Personas que requieren apoyos de médicos especiales.</t>
  </si>
  <si>
    <t>Personas benitojuarenses en situación prioritaria.</t>
  </si>
  <si>
    <t xml:space="preserve">Personas del Municipio de Benito Juárez con discapacidad o en riesgo de presentarlo. </t>
  </si>
  <si>
    <t>Personas del Municipio de Benito Juárez con discapacidad o en riesgo de presentarlo.</t>
  </si>
  <si>
    <t>Niñas, niños y adolescentes del Municipio de Benito Juárez con trastorno del espectro autista.</t>
  </si>
  <si>
    <t xml:space="preserve">Adultos mayores del Municipio de Benito Juárez en situación prioritaria. </t>
  </si>
  <si>
    <t>Adultos mayores en situación de abandono.</t>
  </si>
  <si>
    <t>Niñas, Niños y Adolescentes y sus familias del Municipio de Benito Juárez.</t>
  </si>
  <si>
    <r>
      <rPr>
        <b/>
        <sz val="15"/>
        <color theme="1"/>
        <rFont val="Aptos"/>
        <family val="2"/>
      </rPr>
      <t>4.2.1.</t>
    </r>
    <r>
      <rPr>
        <sz val="15"/>
        <color theme="1"/>
        <rFont val="Aptos"/>
        <family val="2"/>
      </rPr>
      <t xml:space="preserve">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t>
    </r>
  </si>
  <si>
    <r>
      <rPr>
        <b/>
        <sz val="15"/>
        <color theme="1"/>
        <rFont val="Aptos"/>
        <family val="2"/>
      </rPr>
      <t xml:space="preserve">UNIDAD DE MEDIDA DEL INDICADOR: </t>
    </r>
    <r>
      <rPr>
        <sz val="15"/>
        <color theme="1"/>
        <rFont val="Aptos"/>
        <family val="2"/>
      </rPr>
      <t xml:space="preserve">
Porcentaje
</t>
    </r>
  </si>
  <si>
    <r>
      <rPr>
        <b/>
        <sz val="15"/>
        <rFont val="Aptos"/>
        <family val="2"/>
      </rPr>
      <t>4.2.1.1.</t>
    </r>
    <r>
      <rPr>
        <sz val="15"/>
        <rFont val="Aptos"/>
        <family val="2"/>
      </rPr>
      <t xml:space="preserve"> La población en situación prioritaria del Municipio de Benito Juárez mejora sus condiciones de bienestar y desarrollo integral a través de un Sistema de Cuidados con perspectiva de género.</t>
    </r>
  </si>
  <si>
    <r>
      <rPr>
        <b/>
        <sz val="15"/>
        <rFont val="Aptos"/>
        <family val="2"/>
      </rPr>
      <t>PPA:</t>
    </r>
    <r>
      <rPr>
        <sz val="15"/>
        <rFont val="Aptos"/>
        <family val="2"/>
      </rPr>
      <t xml:space="preserve"> Porcentaje de Personas en Situación Prioritaria Atendidas por el SMDIF de BJ.
</t>
    </r>
    <r>
      <rPr>
        <b/>
        <sz val="15"/>
        <rFont val="Aptos"/>
        <family val="2"/>
      </rPr>
      <t>SMDIFBJ:</t>
    </r>
    <r>
      <rPr>
        <sz val="15"/>
        <rFont val="Aptos"/>
        <family val="2"/>
      </rPr>
      <t xml:space="preserve"> Sistema Municipal para el Desarrollo Integral de la Familia de Benito Juárez.</t>
    </r>
  </si>
  <si>
    <r>
      <rPr>
        <b/>
        <sz val="15"/>
        <rFont val="Aptos"/>
        <family val="2"/>
      </rPr>
      <t>UNIDAD DE MEDIDA DEL INDICADOR:</t>
    </r>
    <r>
      <rPr>
        <sz val="15"/>
        <rFont val="Aptos"/>
        <family val="2"/>
      </rPr>
      <t xml:space="preserve">
Porcentaje.
</t>
    </r>
    <r>
      <rPr>
        <b/>
        <sz val="15"/>
        <rFont val="Aptos"/>
        <family val="2"/>
      </rPr>
      <t>UNIDAD DE MEDIDA DE LAS VARIABLES:</t>
    </r>
    <r>
      <rPr>
        <sz val="15"/>
        <rFont val="Aptos"/>
        <family val="2"/>
      </rPr>
      <t xml:space="preserve">
Personas </t>
    </r>
  </si>
  <si>
    <r>
      <rPr>
        <b/>
        <sz val="15"/>
        <rFont val="Aptos"/>
        <family val="2"/>
      </rPr>
      <t>PPA:</t>
    </r>
    <r>
      <rPr>
        <sz val="15"/>
        <rFont val="Aptos"/>
        <family val="2"/>
      </rPr>
      <t xml:space="preserve"> Del 1 de enero de 2025 al 31 de diciembre del 2027 se estima atender a un total de 552,779 personas en situación prioritaria. por el SMDIFBJ. 
</t>
    </r>
    <r>
      <rPr>
        <b/>
        <sz val="15"/>
        <rFont val="Aptos"/>
        <family val="2"/>
      </rPr>
      <t>VARIACIÓN DE LA META EN RELACIÓN A LA LÍNEA BASE</t>
    </r>
    <r>
      <rPr>
        <sz val="15"/>
        <rFont val="Aptos"/>
        <family val="2"/>
      </rPr>
      <t xml:space="preserve">
</t>
    </r>
    <r>
      <rPr>
        <b/>
        <sz val="15"/>
        <rFont val="Aptos"/>
        <family val="2"/>
      </rPr>
      <t>Meta Absoluta:</t>
    </r>
    <r>
      <rPr>
        <sz val="15"/>
        <rFont val="Aptos"/>
        <family val="2"/>
      </rPr>
      <t xml:space="preserve"> 10,932 personas en situación prioritaria.
</t>
    </r>
    <r>
      <rPr>
        <b/>
        <sz val="15"/>
        <rFont val="Aptos"/>
        <family val="2"/>
      </rPr>
      <t>Meta Relativa:</t>
    </r>
    <r>
      <rPr>
        <sz val="15"/>
        <rFont val="Aptos"/>
        <family val="2"/>
      </rPr>
      <t xml:space="preserve"> 2.018%  superior a la línea base.</t>
    </r>
  </si>
  <si>
    <r>
      <rPr>
        <b/>
        <sz val="15"/>
        <rFont val="Aptos"/>
        <family val="2"/>
      </rPr>
      <t>PPA:</t>
    </r>
    <r>
      <rPr>
        <sz val="15"/>
        <rFont val="Aptos"/>
        <family val="2"/>
      </rPr>
      <t xml:space="preserve"> 541,847 personas en situación prioritaria atendidas por el SMDIFBJ del 01 de enero de 2022 al 31 de diciembre de 2024. 
</t>
    </r>
    <r>
      <rPr>
        <b/>
        <sz val="15"/>
        <rFont val="Aptos"/>
        <family val="2"/>
      </rPr>
      <t>2022:</t>
    </r>
    <r>
      <rPr>
        <sz val="15"/>
        <rFont val="Aptos"/>
        <family val="2"/>
      </rPr>
      <t xml:space="preserve"> 172,608
</t>
    </r>
    <r>
      <rPr>
        <b/>
        <sz val="15"/>
        <rFont val="Aptos"/>
        <family val="2"/>
      </rPr>
      <t>2023:</t>
    </r>
    <r>
      <rPr>
        <sz val="15"/>
        <rFont val="Aptos"/>
        <family val="2"/>
      </rPr>
      <t xml:space="preserve"> 177,745
</t>
    </r>
    <r>
      <rPr>
        <b/>
        <sz val="15"/>
        <rFont val="Aptos"/>
        <family val="2"/>
      </rPr>
      <t>2024:</t>
    </r>
    <r>
      <rPr>
        <sz val="15"/>
        <rFont val="Aptos"/>
        <family val="2"/>
      </rPr>
      <t xml:space="preserve"> 191,494
</t>
    </r>
    <r>
      <rPr>
        <b/>
        <sz val="15"/>
        <rFont val="Aptos"/>
        <family val="2"/>
      </rPr>
      <t>Total:</t>
    </r>
    <r>
      <rPr>
        <sz val="15"/>
        <rFont val="Aptos"/>
        <family val="2"/>
      </rPr>
      <t xml:space="preserve"> 541,847</t>
    </r>
  </si>
  <si>
    <r>
      <rPr>
        <b/>
        <sz val="15"/>
        <rFont val="Aptos"/>
        <family val="2"/>
      </rPr>
      <t>Nombre del Documento:</t>
    </r>
    <r>
      <rPr>
        <sz val="15"/>
        <rFont val="Aptos"/>
        <family val="2"/>
      </rPr>
      <t xml:space="preserve">
Informes Mensuales de las Unidades Administrativas del SMDIFBJ 2025-2027 donde se establece e identifica a la población atendida.
</t>
    </r>
    <r>
      <rPr>
        <b/>
        <sz val="15"/>
        <rFont val="Aptos"/>
        <family val="2"/>
      </rPr>
      <t xml:space="preserve">Nombre de quien genera la información: </t>
    </r>
    <r>
      <rPr>
        <sz val="15"/>
        <rFont val="Aptos"/>
        <family val="2"/>
      </rPr>
      <t xml:space="preserve">
Coordinación de Planeación y Evaluación (PyE) del Sistema DIF de Benito Juárez.
</t>
    </r>
    <r>
      <rPr>
        <b/>
        <sz val="15"/>
        <rFont val="Aptos"/>
        <family val="2"/>
      </rPr>
      <t>Periodicidad con que se genera la información:</t>
    </r>
    <r>
      <rPr>
        <sz val="15"/>
        <rFont val="Aptos"/>
        <family val="2"/>
      </rPr>
      <t xml:space="preserve">
Mensual.
</t>
    </r>
    <r>
      <rPr>
        <b/>
        <sz val="15"/>
        <rFont val="Aptos"/>
        <family val="2"/>
      </rPr>
      <t>Liga de la página donde se localiza la información o ubicación:</t>
    </r>
    <r>
      <rPr>
        <sz val="15"/>
        <rFont val="Aptos"/>
        <family val="2"/>
      </rPr>
      <t xml:space="preserve">
Lefort Informes Mensuales ubicado en la oficina de la Jefatura de Evaluación y Seguimiento de la Coordinación de PyE</t>
    </r>
  </si>
  <si>
    <r>
      <rPr>
        <b/>
        <sz val="15"/>
        <rFont val="Aptos"/>
        <family val="2"/>
      </rPr>
      <t>Nombre del Documento:</t>
    </r>
    <r>
      <rPr>
        <sz val="15"/>
        <rFont val="Aptos"/>
        <family val="2"/>
      </rPr>
      <t xml:space="preserve"> Servicios y Apoyos de Asistencia Social  2025-2027.
</t>
    </r>
    <r>
      <rPr>
        <b/>
        <sz val="15"/>
        <rFont val="Aptos"/>
        <family val="2"/>
      </rPr>
      <t xml:space="preserve">
Nombre de quien Genera la información: </t>
    </r>
    <r>
      <rPr>
        <sz val="15"/>
        <rFont val="Aptos"/>
        <family val="2"/>
      </rPr>
      <t xml:space="preserve">
Coordinación de Asistencia Social y Atención Ciudadana.
</t>
    </r>
    <r>
      <rPr>
        <b/>
        <sz val="15"/>
        <rFont val="Aptos"/>
        <family val="2"/>
      </rPr>
      <t>Periodicidad con que se genera la información:</t>
    </r>
    <r>
      <rPr>
        <sz val="15"/>
        <rFont val="Aptos"/>
        <family val="2"/>
      </rPr>
      <t xml:space="preserve">
Trimestral.
</t>
    </r>
    <r>
      <rPr>
        <b/>
        <sz val="15"/>
        <rFont val="Aptos"/>
        <family val="2"/>
      </rPr>
      <t xml:space="preserve">Liga de la página donde se localiza la información o ubicación: 
</t>
    </r>
    <r>
      <rPr>
        <sz val="15"/>
        <rFont val="Aptos"/>
        <family val="2"/>
      </rPr>
      <t xml:space="preserve">Base de datos en el equipo de computo DIFC001015, la carpeta esta denominada como "Apoyos otorgados".
 Archivado en Leforts y rubricado como "Estudios socioeconómicos" con sus anexos.
Carpetas rubricadas como "orientaciones" , ubicado en la repisa 1",en la oficina de la Coordinación de Asistencia Social y Atención Ciudadana
</t>
    </r>
  </si>
  <si>
    <r>
      <rPr>
        <b/>
        <sz val="15"/>
        <rFont val="Aptos"/>
        <family val="2"/>
      </rPr>
      <t>PPAR:</t>
    </r>
    <r>
      <rPr>
        <sz val="15"/>
        <rFont val="Aptos"/>
        <family val="2"/>
      </rPr>
      <t xml:space="preserve"> Del 01 de enero de 2025 al 31 de diciembre del 2027 se realizarán 17,724 procedimientos administrativos.
</t>
    </r>
    <r>
      <rPr>
        <b/>
        <sz val="15"/>
        <rFont val="Aptos"/>
        <family val="2"/>
      </rPr>
      <t>VARIACIÓN DE LA META EN RELACIÓN A LA LÍNEA BASE</t>
    </r>
    <r>
      <rPr>
        <sz val="15"/>
        <rFont val="Aptos"/>
        <family val="2"/>
      </rPr>
      <t xml:space="preserve">
</t>
    </r>
    <r>
      <rPr>
        <b/>
        <sz val="15"/>
        <rFont val="Aptos"/>
        <family val="2"/>
      </rPr>
      <t xml:space="preserve">Meta Absoluta: </t>
    </r>
    <r>
      <rPr>
        <sz val="15"/>
        <rFont val="Aptos"/>
        <family val="2"/>
      </rPr>
      <t xml:space="preserve">-17,240 Procedimientos Administrativos.
</t>
    </r>
    <r>
      <rPr>
        <b/>
        <sz val="15"/>
        <rFont val="Aptos"/>
        <family val="2"/>
      </rPr>
      <t xml:space="preserve">
Meta Relativa: </t>
    </r>
    <r>
      <rPr>
        <sz val="15"/>
        <rFont val="Aptos"/>
        <family val="2"/>
      </rPr>
      <t xml:space="preserve">-49.31% inferior a la línea  base.
La línea base es superior a la meta programada debido a que en el 2024 se desvinculo el área de operativa y logística de eventos la cual paso a ser una Coordinación dependiente de la Dirección general por lo que el proceso administrativo para solicitar sus servicios se dejaron de contabilizar. </t>
    </r>
  </si>
  <si>
    <r>
      <rPr>
        <b/>
        <sz val="15"/>
        <rFont val="Aptos"/>
        <family val="2"/>
      </rPr>
      <t>PSETCB</t>
    </r>
    <r>
      <rPr>
        <sz val="15"/>
        <rFont val="Aptos"/>
        <family val="2"/>
      </rPr>
      <t xml:space="preserve">: Del 01 enero del 2025 al 31 de diciembre del 2027 se brindarán 2,292 servicios de escuela de tiempo completo a niñas y niños de cuidadoras y cuidadores trabajadores.
</t>
    </r>
    <r>
      <rPr>
        <b/>
        <sz val="15"/>
        <rFont val="Aptos"/>
        <family val="2"/>
      </rPr>
      <t xml:space="preserve">VARIACIÓN DE LA META EN RELACIÓN A LA LÍNEA BASE   </t>
    </r>
    <r>
      <rPr>
        <sz val="15"/>
        <rFont val="Aptos"/>
        <family val="2"/>
      </rPr>
      <t xml:space="preserve">    
</t>
    </r>
    <r>
      <rPr>
        <b/>
        <sz val="15"/>
        <rFont val="Aptos"/>
        <family val="2"/>
      </rPr>
      <t>Meta absoluta</t>
    </r>
    <r>
      <rPr>
        <sz val="15"/>
        <rFont val="Aptos"/>
        <family val="2"/>
      </rPr>
      <t xml:space="preserve">: -1,254 servicios de escuela de tiempo completo.
</t>
    </r>
    <r>
      <rPr>
        <b/>
        <sz val="15"/>
        <rFont val="Aptos"/>
        <family val="2"/>
      </rPr>
      <t>Meta relativa</t>
    </r>
    <r>
      <rPr>
        <sz val="15"/>
        <rFont val="Aptos"/>
        <family val="2"/>
      </rPr>
      <t>: -35.36% inferior a la línea base.
La línea base es superior a la meta programada ya que se otorgaran menos servicios porque se redujo de 12 a 5 CADI lo cual baja el número de población que es atendida.</t>
    </r>
  </si>
  <si>
    <r>
      <t xml:space="preserve">Nombre del Documento: 
</t>
    </r>
    <r>
      <rPr>
        <sz val="15"/>
        <rFont val="Aptos"/>
        <family val="2"/>
      </rPr>
      <t>Reporte Estadístico e Informativo de los Servicios ofrecidos a las niñas y niños inscritos a los Centros Asistenciales de Desarrollo Infantil.</t>
    </r>
    <r>
      <rPr>
        <b/>
        <sz val="15"/>
        <rFont val="Aptos"/>
        <family val="2"/>
      </rPr>
      <t xml:space="preserve">
Nombre de quien genera la información: 
</t>
    </r>
    <r>
      <rPr>
        <sz val="15"/>
        <rFont val="Aptos"/>
        <family val="2"/>
      </rPr>
      <t>Coordinación de Centros Asistenciales de Desarrollo Infantil.</t>
    </r>
    <r>
      <rPr>
        <b/>
        <sz val="15"/>
        <rFont val="Aptos"/>
        <family val="2"/>
      </rPr>
      <t xml:space="preserve">
Periodicidad con que se genera la información: 
</t>
    </r>
    <r>
      <rPr>
        <sz val="15"/>
        <rFont val="Aptos"/>
        <family val="2"/>
      </rPr>
      <t>Trimestral</t>
    </r>
    <r>
      <rPr>
        <b/>
        <sz val="15"/>
        <rFont val="Aptos"/>
        <family val="2"/>
      </rPr>
      <t xml:space="preserve">
Liga de la página donde se localiza la información o ubicación:
</t>
    </r>
    <r>
      <rPr>
        <sz val="15"/>
        <rFont val="Aptos"/>
        <family val="2"/>
      </rPr>
      <t>Oficina de la Coordinación de Centros Asistenciales de Desarrollo Infantil de manera digital en la Jefatura del Área Académica computadora marca Acteck n° de Serie: 3353338510358</t>
    </r>
  </si>
  <si>
    <t>PPA: Del 1 de enero al 31 de diciembre del 2026 se estima atender a un total de 181,300 personas en situación prioritaria. por el SMDIFBJ. 
VARIACIÓN DE LA META EN RELACIÓN A LA LÍNEA BASE
Meta Absoluta: 3,555 personas atendidas
Meta Relativa: 2.00%  superior a la línea base.</t>
  </si>
  <si>
    <t>PPAPPA: Del 01 de enero al 31 de diciembre del 2026  se aprobarán 61  Instrumentos de planeación, normatividad y acuerdos formalizados.
VARIACIÓN DE LA META EN RELACIÓN A LA LÍNEA BASE
Meta Absoluta: 16 Instrumentos de planeación, normatividad y acuerdos
Meta Relativa: 35.56%  superior a la línea base.</t>
  </si>
  <si>
    <r>
      <rPr>
        <b/>
        <sz val="18"/>
        <color theme="1"/>
        <rFont val="Arial"/>
        <family val="2"/>
      </rPr>
      <t xml:space="preserve">META A DICIEMBRE 2027
I_PROS_COM_JUS_SOC: </t>
    </r>
    <r>
      <rPr>
        <sz val="18"/>
        <color theme="1"/>
        <rFont val="Arial"/>
        <family val="2"/>
      </rPr>
      <t>Se espera alcanzar el 85.78% del Índice a diciembre del 2027</t>
    </r>
  </si>
  <si>
    <r>
      <rPr>
        <b/>
        <sz val="18"/>
        <color theme="1"/>
        <rFont val="Arial"/>
        <family val="2"/>
      </rPr>
      <t>Línea base del Indicador:</t>
    </r>
    <r>
      <rPr>
        <sz val="18"/>
        <color theme="1"/>
        <rFont val="Arial"/>
        <family val="2"/>
      </rPr>
      <t xml:space="preserve">
</t>
    </r>
    <r>
      <rPr>
        <b/>
        <sz val="18"/>
        <color theme="1"/>
        <rFont val="Arial"/>
        <family val="2"/>
      </rPr>
      <t>I_PROS_COM_JUS_SOC:</t>
    </r>
    <r>
      <rPr>
        <sz val="18"/>
        <color theme="1"/>
        <rFont val="Arial"/>
        <family val="2"/>
      </rPr>
      <t xml:space="preserve">  83.46% a diciembre del 2024</t>
    </r>
  </si>
  <si>
    <t>Las condiciones sanitarias y climatológicas son adecuadas.</t>
  </si>
  <si>
    <t>PSE: Del 01 de enero al 31 de diciembre del 2026 se entregaran  2,182 suministros.
VARIACIÓN DE LA META EN RELACIÓN A LA LÍNEA BASE
Meta absoluta: -11  entregas de suministros.
Meta relativa: -0.50% inferior a la línea base.</t>
  </si>
  <si>
    <t>PARCD: De 01 enero al 31 de diciembre de 2026 se realizarán 2,820 clases, actividades y eventos de recreación, cultura y deportes.
VARIACIÓN DE LA META EN RELACIÓN A LA LÍNEA BASE
Meta absoluta:1,443 clases, actividades y eventos de recreación, cultura y deporte.
Meta relativa: 104,79% superior a la línea base.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</si>
  <si>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6 Agua Limpia y Saneamiento: Garantizar la disponibilidad y la gestión sostenible del agua y el saneamiento para todos.
ODS 5 Igualdad de Género: Lograr la igualdad entre los géneros y empoderar a todas las mujeres y las niñas.
ODS 8  Trabajo Decente y Crecimiento Económico: Promover el crecimiento económico inclusivo y sostenible, el empleo y el trabajo decente para todos.</t>
  </si>
  <si>
    <r>
      <t xml:space="preserve">Nombre completo del Documento que sustenta la información: 
</t>
    </r>
    <r>
      <rPr>
        <sz val="14"/>
        <color rgb="FF000000"/>
        <rFont val="Arial"/>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4"/>
        <color rgb="FF000000"/>
        <rFont val="Arial"/>
        <family val="2"/>
      </rPr>
      <t xml:space="preserve">
Nombre del área que genera o publica la información: 
</t>
    </r>
    <r>
      <rPr>
        <sz val="14"/>
        <color rgb="FF000000"/>
        <rFont val="Arial"/>
        <family val="2"/>
      </rPr>
      <t xml:space="preserve">Dirección de planeación
</t>
    </r>
    <r>
      <rPr>
        <b/>
        <sz val="14"/>
        <color rgb="FF000000"/>
        <rFont val="Arial"/>
        <family val="2"/>
      </rPr>
      <t xml:space="preserve">
Periodicidad con que se genera el documento: 
</t>
    </r>
    <r>
      <rPr>
        <sz val="14"/>
        <color rgb="FF000000"/>
        <rFont val="Arial"/>
        <family val="2"/>
      </rPr>
      <t xml:space="preserve">Trianual
</t>
    </r>
    <r>
      <rPr>
        <b/>
        <sz val="14"/>
        <color rgb="FF000000"/>
        <rFont val="Arial"/>
        <family val="2"/>
      </rPr>
      <t xml:space="preserve">
Liga de la página de la que se obtiene la información:
</t>
    </r>
    <r>
      <rPr>
        <sz val="14"/>
        <color rgb="FF000000"/>
        <rFont val="Arial"/>
        <family val="2"/>
      </rPr>
      <t>https://onedrive.live.com/view.aspx?resid=84F4E4FFF988A5F5%21105392&amp;authkey=!AAI512qQ2fNa5As</t>
    </r>
  </si>
  <si>
    <t>PEIE: Del 01 de enero al 31 de Diciembre del 2023 se elaboraron 63 expedientes de ingresos de NNA y acompañantes migrantes.</t>
  </si>
  <si>
    <t>PAIR:   Del  01 de enero al 31 de diciembre  del 2026  se realizarán 5,628 atenciones integrales a NNA migrantes y acompañantes.
VARIACIÓN DE LA META EN RELACIÓN A LA LÍNEA BASE.
Meta absoluta: 4,557 atenciones médicas, psicológicas y de trabajo social.
Meta relativa: 425.49% superior a la línea base.</t>
  </si>
  <si>
    <t>PAMR: Del 01 de enero al 31 de diciembre del 2023  se otorgaron 1,996 atenciones psicológicas, asesorías jurídicas y de trabajo social.</t>
  </si>
  <si>
    <t>PECR: Del 1 de enero al 31 de diciembre de 2023 se realizaron 5 eventos.</t>
  </si>
  <si>
    <t>ND</t>
  </si>
  <si>
    <t>PRDFCD: Del 01 de enero al 31 de diciembre de 2023 se entregaron 2,002,970 raciones de desayunos fríos  y calientes.</t>
  </si>
  <si>
    <t>PTRR: Del 01 de enero al 31 de diciembre de 2026 se realizarán 5,616 Terapias de Rehabilitación.
VARIACIÓN DE LA META EN RELACIÓN A LA LÍNEA BASE
Meta absoluta: -234 Terapias de Rehabilitación.
Meta relativa: -4.00% inferior a la línea base.</t>
  </si>
  <si>
    <t>PSR: Del 01 de enero al 31 de diciembre del 2026, se brindarán 15,155 servicios psicológicos, nutricionales, jurídicos,  laborales y de trabajo social a las personas adultas mayores. 
VARIACIÓN DE LA META EN RELACIÓN A LA LÍNEA BASE
Meta Absoluta: 13,575 servicios para personas adultas mayores.
Meta Relativa: 859.18% superior a la línea base.</t>
  </si>
  <si>
    <t>PRAE: Del 01 de enero al 31 de diciembre del 2026   se entregarán 8,975 raciones alimenticias a las personas adultas mayores de la estancia de día y club de la esperanza.
VARIACIÓN DE LA META EN RELACIÓN A LA LÍNEA BASE
Meta Absoluta: 1,471 raciones alimenticias.
Meta Relativa: 19.60% superior a la línea base.</t>
  </si>
  <si>
    <t>ODS 2. Hambre cero. 
Poner fin al hambre, lograr la seguridad alimentaria y la mejora de la nutrición y promover la agricultura sostenible.
Meta 2.1. Para 2030, poner fin al hambre y asegurar el acceso de todas las personas, en particular los pobres y las personas en situaciones vulnerables, incluidos los lactantes, a una alimentación sana, nutritiva y suficiente durante todo el año.
ODS 5 Igualdad de Género
5.2 Eliminar todas las formas de violencia contra todas las mujeres y las niñas en los ámbitos público y privado, incluidas la trata y la explotación sexual y otros tipos de explotación.
10. Reducción de las desigualdades.
Reducir la desigualdad en y entre los países 
10.4. Adoptar políticas, en especial fiscales, salariales y de protección social, y lograr progresivamente una mayor igualdad. 
16.2 Poner fin al maltrato, la explotación, la trata, la tortura y todas las formas de violencia contra 
los niños.</t>
  </si>
  <si>
    <r>
      <rPr>
        <b/>
        <sz val="16"/>
        <rFont val="Aptos"/>
        <family val="2"/>
      </rPr>
      <t xml:space="preserve">Nombre del Documento:
</t>
    </r>
    <r>
      <rPr>
        <sz val="16"/>
        <rFont val="Aptos"/>
        <family val="2"/>
      </rPr>
      <t xml:space="preserve">Agenda de actividades del SMDIFBJ 2025-2027.
</t>
    </r>
    <r>
      <rPr>
        <b/>
        <sz val="16"/>
        <rFont val="Aptos"/>
        <family val="2"/>
      </rPr>
      <t>Nombre de quien genera la información:</t>
    </r>
    <r>
      <rPr>
        <sz val="16"/>
        <rFont val="Aptos"/>
        <family val="2"/>
      </rPr>
      <t xml:space="preserve">
Dirección General del SMDIFBJ.
</t>
    </r>
    <r>
      <rPr>
        <b/>
        <sz val="16"/>
        <rFont val="Aptos"/>
        <family val="2"/>
      </rPr>
      <t xml:space="preserve">
Periodicidad con la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Lefort  "oficios recibidos" con nomenclatura MBJ/DGSDIF/01/2025-2027,  ubicado en la oficina de la Dirección General.</t>
    </r>
  </si>
  <si>
    <r>
      <rPr>
        <b/>
        <sz val="16"/>
        <rFont val="Aptos"/>
        <family val="2"/>
      </rPr>
      <t>4.2.1.1.1.</t>
    </r>
    <r>
      <rPr>
        <sz val="16"/>
        <rFont val="Aptos"/>
        <family val="2"/>
      </rPr>
      <t xml:space="preserve"> Instrumentos de planeación, normatividad y acuerdos formalizados a los órganos de gobierno y colegiados.</t>
    </r>
  </si>
  <si>
    <r>
      <rPr>
        <b/>
        <sz val="16"/>
        <rFont val="Aptos"/>
        <family val="2"/>
      </rPr>
      <t>PIF</t>
    </r>
    <r>
      <rPr>
        <sz val="16"/>
        <rFont val="Aptos"/>
        <family val="2"/>
      </rPr>
      <t>: Porcentaje de Instrumentos de Planeación Formalizados.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</si>
  <si>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Instrumentos de Planeación</t>
    </r>
  </si>
  <si>
    <r>
      <t xml:space="preserve">PPAPPA: </t>
    </r>
    <r>
      <rPr>
        <sz val="16"/>
        <rFont val="Aptos"/>
        <family val="2"/>
      </rPr>
      <t xml:space="preserve">Del 01 de enero de 2022 al 31 de diciembre del 2024 se aprobaron 137 instrumentos de planeación, normatividad y acuerdos formalizados.
</t>
    </r>
    <r>
      <rPr>
        <b/>
        <sz val="16"/>
        <rFont val="Aptos"/>
        <family val="2"/>
      </rPr>
      <t>2022:</t>
    </r>
    <r>
      <rPr>
        <sz val="16"/>
        <rFont val="Aptos"/>
        <family val="2"/>
      </rPr>
      <t xml:space="preserve"> 42
</t>
    </r>
    <r>
      <rPr>
        <b/>
        <sz val="16"/>
        <rFont val="Aptos"/>
        <family val="2"/>
      </rPr>
      <t>2023:</t>
    </r>
    <r>
      <rPr>
        <sz val="16"/>
        <rFont val="Aptos"/>
        <family val="2"/>
      </rPr>
      <t xml:space="preserve"> 45 
</t>
    </r>
    <r>
      <rPr>
        <b/>
        <sz val="16"/>
        <rFont val="Aptos"/>
        <family val="2"/>
      </rPr>
      <t>2024:</t>
    </r>
    <r>
      <rPr>
        <sz val="16"/>
        <rFont val="Aptos"/>
        <family val="2"/>
      </rPr>
      <t xml:space="preserve"> 50
</t>
    </r>
    <r>
      <rPr>
        <b/>
        <sz val="16"/>
        <rFont val="Aptos"/>
        <family val="2"/>
      </rPr>
      <t>Total:</t>
    </r>
    <r>
      <rPr>
        <sz val="16"/>
        <rFont val="Aptos"/>
        <family val="2"/>
      </rPr>
      <t xml:space="preserve"> 137</t>
    </r>
  </si>
  <si>
    <r>
      <rPr>
        <b/>
        <sz val="16"/>
        <rFont val="Aptos"/>
        <family val="2"/>
      </rPr>
      <t>Nombre del Documento:</t>
    </r>
    <r>
      <rPr>
        <sz val="16"/>
        <rFont val="Aptos"/>
        <family val="2"/>
      </rPr>
      <t xml:space="preserve">
Políticas, Acuerdos, Planes y Programas  2025- 2027.
</t>
    </r>
    <r>
      <rPr>
        <b/>
        <sz val="16"/>
        <rFont val="Aptos"/>
        <family val="2"/>
      </rPr>
      <t>Nombre de quien Genera la Información:</t>
    </r>
    <r>
      <rPr>
        <sz val="16"/>
        <rFont val="Aptos"/>
        <family val="2"/>
      </rPr>
      <t xml:space="preserve">
Unidad Jurídica.
</t>
    </r>
    <r>
      <rPr>
        <b/>
        <sz val="16"/>
        <rFont val="Aptos"/>
        <family val="2"/>
      </rPr>
      <t>Periodicidad con la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Lefort  ubicado en la oficina de la Unidad Jurídica.</t>
    </r>
  </si>
  <si>
    <r>
      <rPr>
        <b/>
        <sz val="16"/>
        <rFont val="Aptos"/>
        <family val="2"/>
      </rPr>
      <t>4.2.1.1.1.1</t>
    </r>
    <r>
      <rPr>
        <sz val="16"/>
        <rFont val="Aptos"/>
        <family val="2"/>
      </rPr>
      <t xml:space="preserve">. Realización de actividades de representación, coordinación, gestión, vinculación y supervisión por parte de la Dirección General del  SMDIFBJ.
</t>
    </r>
    <r>
      <rPr>
        <b/>
        <sz val="16"/>
        <rFont val="Aptos"/>
        <family val="2"/>
      </rPr>
      <t>SMDIFBJ:</t>
    </r>
    <r>
      <rPr>
        <sz val="16"/>
        <rFont val="Aptos"/>
        <family val="2"/>
      </rPr>
      <t xml:space="preserve"> Sistema Municipal para el Desarrollo Integral de la Familia de Benito Juárez.</t>
    </r>
  </si>
  <si>
    <r>
      <rPr>
        <b/>
        <sz val="16"/>
        <rFont val="Aptos"/>
        <family val="2"/>
      </rPr>
      <t>PARCG:</t>
    </r>
    <r>
      <rPr>
        <sz val="16"/>
        <rFont val="Aptos"/>
        <family val="2"/>
      </rPr>
      <t xml:space="preserve"> Porcentaje de  Actividades de representación, coordinación, gestión, vinculación y supervisión Realizadas.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</si>
  <si>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Actividades</t>
    </r>
  </si>
  <si>
    <r>
      <rPr>
        <b/>
        <sz val="16"/>
        <rFont val="Aptos"/>
        <family val="2"/>
      </rPr>
      <t>PARCG:</t>
    </r>
    <r>
      <rPr>
        <sz val="16"/>
        <rFont val="Aptos"/>
        <family val="2"/>
      </rPr>
      <t xml:space="preserve"> Del 01 de enero de 2025 al 31 de diciembre del 2027  se realizarán  2,790 actividades de representación, coordinación, gestión, vinculación y supervisión.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40 actividades de la Dirección General.
</t>
    </r>
    <r>
      <rPr>
        <b/>
        <sz val="16"/>
        <rFont val="Aptos"/>
        <family val="2"/>
      </rPr>
      <t xml:space="preserve">
Meta Relativa:</t>
    </r>
    <r>
      <rPr>
        <sz val="16"/>
        <rFont val="Aptos"/>
        <family val="2"/>
      </rPr>
      <t xml:space="preserve"> 1.45%  superior a la línea base.</t>
    </r>
  </si>
  <si>
    <r>
      <rPr>
        <b/>
        <sz val="16"/>
        <rFont val="Aptos"/>
        <family val="2"/>
      </rPr>
      <t xml:space="preserve">PARCG: </t>
    </r>
    <r>
      <rPr>
        <sz val="16"/>
        <rFont val="Aptos"/>
        <family val="2"/>
      </rPr>
      <t xml:space="preserve">Del 01 de enero de 2022 al 31 de diciembre del 2024 se realizaron  2,750 actividades de representación, coordinación, gestión, vinculación y supervisión.
</t>
    </r>
    <r>
      <rPr>
        <b/>
        <sz val="16"/>
        <rFont val="Aptos"/>
        <family val="2"/>
      </rPr>
      <t>2022:</t>
    </r>
    <r>
      <rPr>
        <sz val="16"/>
        <rFont val="Aptos"/>
        <family val="2"/>
      </rPr>
      <t xml:space="preserve"> 1054
</t>
    </r>
    <r>
      <rPr>
        <b/>
        <sz val="16"/>
        <rFont val="Aptos"/>
        <family val="2"/>
      </rPr>
      <t>2023:</t>
    </r>
    <r>
      <rPr>
        <sz val="16"/>
        <rFont val="Aptos"/>
        <family val="2"/>
      </rPr>
      <t xml:space="preserve"> 852 
</t>
    </r>
    <r>
      <rPr>
        <b/>
        <sz val="16"/>
        <rFont val="Aptos"/>
        <family val="2"/>
      </rPr>
      <t>2024:</t>
    </r>
    <r>
      <rPr>
        <sz val="16"/>
        <rFont val="Aptos"/>
        <family val="2"/>
      </rPr>
      <t xml:space="preserve"> 844
</t>
    </r>
    <r>
      <rPr>
        <b/>
        <sz val="16"/>
        <rFont val="Aptos"/>
        <family val="2"/>
      </rPr>
      <t>Total:</t>
    </r>
    <r>
      <rPr>
        <sz val="16"/>
        <rFont val="Aptos"/>
        <family val="2"/>
      </rPr>
      <t xml:space="preserve"> 2,750</t>
    </r>
  </si>
  <si>
    <r>
      <rPr>
        <b/>
        <sz val="16"/>
        <rFont val="Aptos"/>
        <family val="2"/>
      </rPr>
      <t>4.2.1.1.1.2.</t>
    </r>
    <r>
      <rPr>
        <sz val="16"/>
        <rFont val="Aptos"/>
        <family val="2"/>
      </rPr>
      <t xml:space="preserve"> Elaboración de contratos, convenios, acuerdos, con empresas públicas y privadas, personas físicas y morales, instituciones municipales, estatales, federales e internacionales, actas de consejos y del órgano de Gobierno del SMDIFBJ.</t>
    </r>
  </si>
  <si>
    <r>
      <rPr>
        <b/>
        <sz val="16"/>
        <rFont val="Aptos"/>
        <family val="2"/>
      </rPr>
      <t>PCCA</t>
    </r>
    <r>
      <rPr>
        <sz val="16"/>
        <rFont val="Aptos"/>
        <family val="2"/>
      </rPr>
      <t>: Porcentaje de Contratos, Convenios, Acuerdos, Actas</t>
    </r>
    <r>
      <rPr>
        <b/>
        <sz val="16"/>
        <rFont val="Aptos"/>
        <family val="2"/>
      </rPr>
      <t xml:space="preserve"> </t>
    </r>
    <r>
      <rPr>
        <sz val="16"/>
        <rFont val="Aptos"/>
        <family val="2"/>
      </rPr>
      <t>Realizados.</t>
    </r>
  </si>
  <si>
    <r>
      <t xml:space="preserve">UNIDAD DE MEDIDA DEL INDICADOR:
</t>
    </r>
    <r>
      <rPr>
        <sz val="16"/>
        <rFont val="Aptos"/>
        <family val="2"/>
      </rPr>
      <t xml:space="preserve">Porcentaje.
</t>
    </r>
    <r>
      <rPr>
        <b/>
        <sz val="16"/>
        <rFont val="Aptos"/>
        <family val="2"/>
      </rPr>
      <t xml:space="preserve">UNIDAD DE MEDIDA DE LAS VARIABLES:
</t>
    </r>
    <r>
      <rPr>
        <sz val="16"/>
        <rFont val="Aptos"/>
        <family val="2"/>
      </rPr>
      <t>Contratos, Convenios, Acuerdos, Actas.</t>
    </r>
  </si>
  <si>
    <r>
      <t>PCCA</t>
    </r>
    <r>
      <rPr>
        <sz val="16"/>
        <rFont val="Aptos"/>
        <family val="2"/>
      </rPr>
      <t xml:space="preserve">: Del 1 de enero de 2025 al 31 de diciembre de 2027 se realizarán 2,151 contratos, convenios, acuerdos y actas.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-116 contratos, convenios, acuerdos y actas.
</t>
    </r>
    <r>
      <rPr>
        <b/>
        <sz val="16"/>
        <rFont val="Aptos"/>
        <family val="2"/>
      </rPr>
      <t>Meta relativa:</t>
    </r>
    <r>
      <rPr>
        <sz val="16"/>
        <rFont val="Aptos"/>
        <family val="2"/>
      </rPr>
      <t xml:space="preserve"> -5.12% inferior a la línea base.
La línea base es superior a la meta programada debido a que se redujo la contratación de prestación de servicios independientes, bajo el régimen de honorarios asimilables a salarios. </t>
    </r>
  </si>
  <si>
    <r>
      <t>PCCA:</t>
    </r>
    <r>
      <rPr>
        <sz val="16"/>
        <rFont val="Aptos"/>
        <family val="2"/>
      </rPr>
      <t xml:space="preserve"> Del 1 de enero de 2022 al 31 de diciembre de 2024 se realizaron 2,267 contratos, convenios, acuerdos y actas.
</t>
    </r>
    <r>
      <rPr>
        <b/>
        <sz val="16"/>
        <rFont val="Aptos"/>
        <family val="2"/>
      </rPr>
      <t>2022:</t>
    </r>
    <r>
      <rPr>
        <sz val="16"/>
        <rFont val="Aptos"/>
        <family val="2"/>
      </rPr>
      <t xml:space="preserve"> 730
</t>
    </r>
    <r>
      <rPr>
        <b/>
        <sz val="16"/>
        <rFont val="Aptos"/>
        <family val="2"/>
      </rPr>
      <t>2023:</t>
    </r>
    <r>
      <rPr>
        <sz val="16"/>
        <rFont val="Aptos"/>
        <family val="2"/>
      </rPr>
      <t xml:space="preserve"> 800
</t>
    </r>
    <r>
      <rPr>
        <b/>
        <sz val="16"/>
        <rFont val="Aptos"/>
        <family val="2"/>
      </rPr>
      <t>2024:</t>
    </r>
    <r>
      <rPr>
        <sz val="16"/>
        <rFont val="Aptos"/>
        <family val="2"/>
      </rPr>
      <t xml:space="preserve"> 737
</t>
    </r>
    <r>
      <rPr>
        <b/>
        <sz val="16"/>
        <rFont val="Aptos"/>
        <family val="2"/>
      </rPr>
      <t>Total:</t>
    </r>
    <r>
      <rPr>
        <sz val="16"/>
        <rFont val="Aptos"/>
        <family val="2"/>
      </rPr>
      <t xml:space="preserve"> 2,267</t>
    </r>
  </si>
  <si>
    <r>
      <t xml:space="preserve">Nombre del Documento:
</t>
    </r>
    <r>
      <rPr>
        <sz val="16"/>
        <rFont val="Aptos"/>
        <family val="2"/>
      </rPr>
      <t xml:space="preserve">Juntas Directivas y Consejos </t>
    </r>
    <r>
      <rPr>
        <b/>
        <sz val="16"/>
        <rFont val="Aptos"/>
        <family val="2"/>
      </rPr>
      <t xml:space="preserve">
Nombre de quien Genera la Información:
</t>
    </r>
    <r>
      <rPr>
        <sz val="16"/>
        <rFont val="Aptos"/>
        <family val="2"/>
      </rPr>
      <t>Unidad Jurídica.</t>
    </r>
    <r>
      <rPr>
        <b/>
        <sz val="16"/>
        <rFont val="Aptos"/>
        <family val="2"/>
      </rPr>
      <t xml:space="preserve">
Periodicidad con la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Lefort con clave de expediente MBJ-DGSDIF-UJ-03-2025, 2026 y 2027 ubicado en la oficina de la Unidad Jurídica.</t>
    </r>
  </si>
  <si>
    <r>
      <t xml:space="preserve">4.2.1.1.1.3. </t>
    </r>
    <r>
      <rPr>
        <sz val="16"/>
        <rFont val="Aptos"/>
        <family val="2"/>
      </rPr>
      <t>Realización de Procesos de Transparencia, Acceso a la Información Pública, Protección de Datos Personales, Archivo y Gestión Documental, y Cuentas Claras.</t>
    </r>
  </si>
  <si>
    <r>
      <rPr>
        <b/>
        <sz val="16"/>
        <rFont val="Aptos"/>
        <family val="2"/>
      </rPr>
      <t>PPR:</t>
    </r>
    <r>
      <rPr>
        <sz val="16"/>
        <rFont val="Aptos"/>
        <family val="2"/>
      </rPr>
      <t xml:space="preserve"> Porcentaje de Procesos Realizados.</t>
    </r>
  </si>
  <si>
    <r>
      <rPr>
        <b/>
        <sz val="16"/>
        <rFont val="Aptos"/>
        <family val="2"/>
      </rPr>
      <t>UNIDAD DE MEDIDA DEL INDICADOR:</t>
    </r>
    <r>
      <rPr>
        <sz val="16"/>
        <rFont val="Aptos"/>
        <family val="2"/>
      </rPr>
      <t xml:space="preserve">
Porcentaje.
</t>
    </r>
    <r>
      <rPr>
        <b/>
        <sz val="16"/>
        <rFont val="Aptos"/>
        <family val="2"/>
      </rPr>
      <t xml:space="preserve">UNIDAD DE MEDIDA DE LAS VARIABLES:         </t>
    </r>
    <r>
      <rPr>
        <sz val="16"/>
        <rFont val="Aptos"/>
        <family val="2"/>
      </rPr>
      <t>Procesos</t>
    </r>
  </si>
  <si>
    <r>
      <rPr>
        <b/>
        <sz val="16"/>
        <rFont val="Aptos"/>
        <family val="2"/>
      </rPr>
      <t>PPR:</t>
    </r>
    <r>
      <rPr>
        <sz val="16"/>
        <rFont val="Aptos"/>
        <family val="2"/>
      </rPr>
      <t xml:space="preserve"> Del 01 de enero de 2025 al 31 de diciembre del 2027, se realizarán 583 Procesos.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136 Procesos.
</t>
    </r>
    <r>
      <rPr>
        <b/>
        <sz val="16"/>
        <rFont val="Aptos"/>
        <family val="2"/>
      </rPr>
      <t>Meta relativa:</t>
    </r>
    <r>
      <rPr>
        <sz val="16"/>
        <rFont val="Aptos"/>
        <family val="2"/>
      </rPr>
      <t xml:space="preserve"> 30.42% superior a la línea base.</t>
    </r>
  </si>
  <si>
    <r>
      <rPr>
        <b/>
        <sz val="16"/>
        <rFont val="Aptos"/>
        <family val="2"/>
      </rPr>
      <t xml:space="preserve">PPR: </t>
    </r>
    <r>
      <rPr>
        <sz val="16"/>
        <rFont val="Aptos"/>
        <family val="2"/>
      </rPr>
      <t xml:space="preserve">Del 01 de enero al 31 de diciembre del 2024 se realizaron 447  Procesos.
</t>
    </r>
    <r>
      <rPr>
        <b/>
        <sz val="16"/>
        <rFont val="Aptos"/>
        <family val="2"/>
      </rPr>
      <t>2022:</t>
    </r>
    <r>
      <rPr>
        <sz val="16"/>
        <rFont val="Aptos"/>
        <family val="2"/>
      </rPr>
      <t xml:space="preserve"> ND
</t>
    </r>
    <r>
      <rPr>
        <b/>
        <sz val="16"/>
        <rFont val="Aptos"/>
        <family val="2"/>
      </rPr>
      <t>2023:</t>
    </r>
    <r>
      <rPr>
        <sz val="16"/>
        <rFont val="Aptos"/>
        <family val="2"/>
      </rPr>
      <t xml:space="preserve"> 199
</t>
    </r>
    <r>
      <rPr>
        <b/>
        <sz val="16"/>
        <rFont val="Aptos"/>
        <family val="2"/>
      </rPr>
      <t>2024:</t>
    </r>
    <r>
      <rPr>
        <sz val="16"/>
        <rFont val="Aptos"/>
        <family val="2"/>
      </rPr>
      <t xml:space="preserve"> 248
</t>
    </r>
    <r>
      <rPr>
        <b/>
        <sz val="16"/>
        <rFont val="Aptos"/>
        <family val="2"/>
      </rPr>
      <t>Total:</t>
    </r>
    <r>
      <rPr>
        <sz val="16"/>
        <rFont val="Aptos"/>
        <family val="2"/>
      </rPr>
      <t xml:space="preserve"> 447</t>
    </r>
  </si>
  <si>
    <r>
      <rPr>
        <b/>
        <sz val="16"/>
        <rFont val="Aptos"/>
        <family val="2"/>
      </rPr>
      <t>4.2.1.1.1.4.</t>
    </r>
    <r>
      <rPr>
        <sz val="16"/>
        <rFont val="Aptos"/>
        <family val="2"/>
      </rPr>
      <t xml:space="preserve"> Realización de acciones encaminadas a proyectar una imagen sólida e integral de la identidad de la institución.</t>
    </r>
  </si>
  <si>
    <r>
      <rPr>
        <b/>
        <sz val="16"/>
        <rFont val="Aptos"/>
        <family val="2"/>
      </rPr>
      <t>PAR:</t>
    </r>
    <r>
      <rPr>
        <sz val="16"/>
        <rFont val="Aptos"/>
        <family val="2"/>
      </rPr>
      <t xml:space="preserve"> Porcentaje de Acciones Realizadas.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</si>
  <si>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Acciones.</t>
    </r>
  </si>
  <si>
    <r>
      <rPr>
        <b/>
        <sz val="16"/>
        <rFont val="Aptos"/>
        <family val="2"/>
      </rPr>
      <t>PAR:</t>
    </r>
    <r>
      <rPr>
        <sz val="16"/>
        <rFont val="Aptos"/>
        <family val="2"/>
      </rPr>
      <t xml:space="preserve"> Del 01 de enero de 2025 al 31 de diciembre del 2027 se realizarán  981  acciones.
</t>
    </r>
    <r>
      <rPr>
        <b/>
        <sz val="16"/>
        <rFont val="Aptos"/>
        <family val="2"/>
      </rPr>
      <t>VARIACIÓN DE LA META EN RELACIÓN A LA LÍNEA BASE
Meta absoluta:</t>
    </r>
    <r>
      <rPr>
        <sz val="16"/>
        <rFont val="Aptos"/>
        <family val="2"/>
      </rPr>
      <t xml:space="preserve"> 136 Acciones.
</t>
    </r>
    <r>
      <rPr>
        <b/>
        <sz val="16"/>
        <rFont val="Aptos"/>
        <family val="2"/>
      </rPr>
      <t xml:space="preserve">Meta relativa: </t>
    </r>
    <r>
      <rPr>
        <sz val="16"/>
        <rFont val="Aptos"/>
        <family val="2"/>
      </rPr>
      <t>16.09 % Superior a la Línea Base</t>
    </r>
  </si>
  <si>
    <r>
      <t xml:space="preserve">PAR: </t>
    </r>
    <r>
      <rPr>
        <sz val="16"/>
        <rFont val="Aptos"/>
        <family val="2"/>
      </rPr>
      <t>Del 01 de enero del 2022 al 31 de diciembre del 2024 se realizaron 845 acciones.</t>
    </r>
    <r>
      <rPr>
        <b/>
        <sz val="16"/>
        <color rgb="FFFF0000"/>
        <rFont val="Aptos"/>
        <family val="2"/>
      </rPr>
      <t xml:space="preserve">
</t>
    </r>
    <r>
      <rPr>
        <b/>
        <sz val="16"/>
        <rFont val="Aptos"/>
        <family val="2"/>
      </rPr>
      <t xml:space="preserve">2022: </t>
    </r>
    <r>
      <rPr>
        <sz val="16"/>
        <rFont val="Aptos"/>
        <family val="2"/>
      </rPr>
      <t xml:space="preserve">225
</t>
    </r>
    <r>
      <rPr>
        <b/>
        <sz val="16"/>
        <rFont val="Aptos"/>
        <family val="2"/>
      </rPr>
      <t xml:space="preserve">2023: </t>
    </r>
    <r>
      <rPr>
        <sz val="16"/>
        <rFont val="Aptos"/>
        <family val="2"/>
      </rPr>
      <t xml:space="preserve">300
</t>
    </r>
    <r>
      <rPr>
        <b/>
        <sz val="16"/>
        <rFont val="Aptos"/>
        <family val="2"/>
      </rPr>
      <t xml:space="preserve">2024: </t>
    </r>
    <r>
      <rPr>
        <sz val="16"/>
        <rFont val="Aptos"/>
        <family val="2"/>
      </rPr>
      <t xml:space="preserve">320
</t>
    </r>
    <r>
      <rPr>
        <b/>
        <sz val="16"/>
        <rFont val="Aptos"/>
        <family val="2"/>
      </rPr>
      <t xml:space="preserve">TOTAL: </t>
    </r>
    <r>
      <rPr>
        <sz val="16"/>
        <rFont val="Aptos"/>
        <family val="2"/>
      </rPr>
      <t>845</t>
    </r>
  </si>
  <si>
    <r>
      <rPr>
        <b/>
        <sz val="16"/>
        <rFont val="Aptos"/>
        <family val="2"/>
      </rPr>
      <t>Nombre del Documento:</t>
    </r>
    <r>
      <rPr>
        <sz val="16"/>
        <rFont val="Aptos"/>
        <family val="2"/>
      </rPr>
      <t xml:space="preserve">
Bitácora de gestiones y vinculaciones.
</t>
    </r>
    <r>
      <rPr>
        <b/>
        <sz val="16"/>
        <rFont val="Aptos"/>
        <family val="2"/>
      </rPr>
      <t>Nombre de quien Genera la Información:</t>
    </r>
    <r>
      <rPr>
        <sz val="16"/>
        <rFont val="Aptos"/>
        <family val="2"/>
      </rPr>
      <t xml:space="preserve">
Coordinación de Relaciones Públicas.
</t>
    </r>
    <r>
      <rPr>
        <b/>
        <sz val="16"/>
        <rFont val="Aptos"/>
        <family val="2"/>
      </rPr>
      <t>Periodicidad con la que se genera la Información:</t>
    </r>
    <r>
      <rPr>
        <sz val="16"/>
        <rFont val="Aptos"/>
        <family val="2"/>
      </rPr>
      <t xml:space="preserve">
Mensual, Trimestral y Anual
</t>
    </r>
    <r>
      <rPr>
        <b/>
        <sz val="16"/>
        <rFont val="Aptos"/>
        <family val="2"/>
      </rPr>
      <t>Liga de la página donde se localiza la información o ubicación:</t>
    </r>
    <r>
      <rPr>
        <sz val="16"/>
        <rFont val="Aptos"/>
        <family val="2"/>
      </rPr>
      <t xml:space="preserve">
Lefort con clave de expediente MBJ-SMDIF-DG-CRP-001-2025, 2026 y 2027 ubicado en la oficina de la Coordinación de Relaciones Públicas.</t>
    </r>
  </si>
  <si>
    <r>
      <rPr>
        <b/>
        <sz val="16"/>
        <rFont val="Aptos"/>
        <family val="2"/>
      </rPr>
      <t xml:space="preserve">4.2.1.1.1.5. </t>
    </r>
    <r>
      <rPr>
        <sz val="16"/>
        <rFont val="Aptos"/>
        <family val="2"/>
      </rPr>
      <t>Elaboración de informes de los resultados de las actividades del SMDIFBJ alineados al modelo de Presupuesto Basado en Resultado y del Sistema de Evaluación de Desempeño.</t>
    </r>
  </si>
  <si>
    <r>
      <rPr>
        <b/>
        <sz val="16"/>
        <rFont val="Aptos"/>
        <family val="2"/>
      </rPr>
      <t>PIR:</t>
    </r>
    <r>
      <rPr>
        <sz val="16"/>
        <rFont val="Aptos"/>
        <family val="2"/>
      </rPr>
      <t xml:space="preserve"> Porcentaje de Informes  Realizados.</t>
    </r>
  </si>
  <si>
    <r>
      <rPr>
        <b/>
        <sz val="16"/>
        <rFont val="Aptos"/>
        <family val="2"/>
      </rPr>
      <t>UNIDAD DE MEDIDA DEI INDICADOR:</t>
    </r>
    <r>
      <rPr>
        <sz val="16"/>
        <rFont val="Aptos"/>
        <family val="2"/>
      </rPr>
      <t xml:space="preserve">
Porcentaje
</t>
    </r>
    <r>
      <rPr>
        <b/>
        <sz val="16"/>
        <rFont val="Aptos"/>
        <family val="2"/>
      </rPr>
      <t>UNIDAD DE MEDIDA DE LAS VARIABLES:</t>
    </r>
    <r>
      <rPr>
        <sz val="16"/>
        <rFont val="Aptos"/>
        <family val="2"/>
      </rPr>
      <t xml:space="preserve">
Informes</t>
    </r>
  </si>
  <si>
    <r>
      <rPr>
        <b/>
        <sz val="16"/>
        <rFont val="Aptos"/>
        <family val="2"/>
      </rPr>
      <t>PIR:</t>
    </r>
    <r>
      <rPr>
        <sz val="16"/>
        <rFont val="Aptos"/>
        <family val="2"/>
      </rPr>
      <t xml:space="preserve"> Del 01 de enero de 2025 al 31 de diciembre del 2027 se realizarán 1,301 informes.
VARIACIÓN DE LA META EN RELACIÓN A LA LÍNEA BASE
Meta absoluta: 1,007 informes.
Meta relativa: 342.52%  superior a la línea base.</t>
    </r>
  </si>
  <si>
    <r>
      <rPr>
        <b/>
        <sz val="16"/>
        <rFont val="Aptos"/>
        <family val="2"/>
      </rPr>
      <t>PIR</t>
    </r>
    <r>
      <rPr>
        <sz val="16"/>
        <rFont val="Aptos"/>
        <family val="2"/>
      </rPr>
      <t xml:space="preserve">: Del 01 de enero de 2022 al 31 de diciembre del 2024 se realizaron 294 informes.
</t>
    </r>
    <r>
      <rPr>
        <b/>
        <sz val="16"/>
        <rFont val="Aptos"/>
        <family val="2"/>
      </rPr>
      <t>2022:</t>
    </r>
    <r>
      <rPr>
        <sz val="16"/>
        <rFont val="Aptos"/>
        <family val="2"/>
      </rPr>
      <t xml:space="preserve"> 87
</t>
    </r>
    <r>
      <rPr>
        <b/>
        <sz val="16"/>
        <rFont val="Aptos"/>
        <family val="2"/>
      </rPr>
      <t>2023:</t>
    </r>
    <r>
      <rPr>
        <sz val="16"/>
        <rFont val="Aptos"/>
        <family val="2"/>
      </rPr>
      <t xml:space="preserve"> 87
</t>
    </r>
    <r>
      <rPr>
        <b/>
        <sz val="16"/>
        <rFont val="Aptos"/>
        <family val="2"/>
      </rPr>
      <t>2024:</t>
    </r>
    <r>
      <rPr>
        <sz val="16"/>
        <rFont val="Aptos"/>
        <family val="2"/>
      </rPr>
      <t xml:space="preserve"> 120
</t>
    </r>
    <r>
      <rPr>
        <b/>
        <sz val="16"/>
        <rFont val="Aptos"/>
        <family val="2"/>
      </rPr>
      <t>Total:</t>
    </r>
    <r>
      <rPr>
        <sz val="16"/>
        <rFont val="Aptos"/>
        <family val="2"/>
      </rPr>
      <t xml:space="preserve"> 294</t>
    </r>
  </si>
  <si>
    <r>
      <t xml:space="preserve">Nombre del Documento:
</t>
    </r>
    <r>
      <rPr>
        <sz val="16"/>
        <rFont val="Aptos"/>
        <family val="2"/>
      </rPr>
      <t xml:space="preserve">Carpetas de consulta de informes 2025-2027.
</t>
    </r>
    <r>
      <rPr>
        <b/>
        <sz val="16"/>
        <rFont val="Aptos"/>
        <family val="2"/>
      </rPr>
      <t xml:space="preserve">
Nombre de quien Genera la información: 
</t>
    </r>
    <r>
      <rPr>
        <sz val="16"/>
        <rFont val="Aptos"/>
        <family val="2"/>
      </rPr>
      <t>Coordinación de Planeación y Evaluación del SMDIFBJ.</t>
    </r>
    <r>
      <rPr>
        <b/>
        <sz val="16"/>
        <rFont val="Aptos"/>
        <family val="2"/>
      </rPr>
      <t xml:space="preserve">
Periodicidad con que se genera la información:
</t>
    </r>
    <r>
      <rPr>
        <sz val="16"/>
        <rFont val="Aptos"/>
        <family val="2"/>
      </rPr>
      <t>Mensual, Trimestral, Semestral y Anual</t>
    </r>
    <r>
      <rPr>
        <b/>
        <sz val="16"/>
        <rFont val="Aptos"/>
        <family val="2"/>
      </rPr>
      <t xml:space="preserve">
Liga de la página donde se localiza la información o ubicación:
</t>
    </r>
    <r>
      <rPr>
        <sz val="16"/>
        <rFont val="Aptos"/>
        <family val="2"/>
      </rPr>
      <t>Ubicado en la oficina de la Jefatura de Evaluación y Seguimiento de la Coordinación de Planeación y Evaluación.</t>
    </r>
  </si>
  <si>
    <r>
      <rPr>
        <b/>
        <sz val="16"/>
        <rFont val="Aptos"/>
        <family val="2"/>
      </rPr>
      <t xml:space="preserve">4.2.1.1.1.6. </t>
    </r>
    <r>
      <rPr>
        <sz val="16"/>
        <rFont val="Aptos"/>
        <family val="2"/>
      </rPr>
      <t xml:space="preserve">Difusión de los Programas y Acciones del Sistema Municipal DIF Benito Juárez. </t>
    </r>
  </si>
  <si>
    <r>
      <rPr>
        <b/>
        <sz val="16"/>
        <rFont val="Aptos"/>
        <family val="2"/>
      </rPr>
      <t xml:space="preserve">PPAD: </t>
    </r>
    <r>
      <rPr>
        <sz val="16"/>
        <rFont val="Aptos"/>
        <family val="2"/>
      </rPr>
      <t>Porcentaje de Programas y Acciones del Sistema DIF de Benito Juárez Difundidas.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</si>
  <si>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Programas y acciones</t>
    </r>
  </si>
  <si>
    <r>
      <rPr>
        <b/>
        <sz val="16"/>
        <rFont val="Aptos"/>
        <family val="2"/>
      </rPr>
      <t>PPAD: :</t>
    </r>
    <r>
      <rPr>
        <sz val="16"/>
        <rFont val="Aptos"/>
        <family val="2"/>
      </rPr>
      <t xml:space="preserve"> Del 01 de enero de 2025 al 31 de diciembre del 2027 se realizarán 2,708 difusiones de los programas y acciones.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348 difusiones de los programas y acciones.
</t>
    </r>
    <r>
      <rPr>
        <b/>
        <sz val="16"/>
        <rFont val="Aptos"/>
        <family val="2"/>
      </rPr>
      <t>Meta relativa:</t>
    </r>
    <r>
      <rPr>
        <sz val="16"/>
        <rFont val="Aptos"/>
        <family val="2"/>
      </rPr>
      <t xml:space="preserve"> 14.74 % superior a la línea base.</t>
    </r>
  </si>
  <si>
    <r>
      <rPr>
        <b/>
        <sz val="16"/>
        <rFont val="Aptos"/>
        <family val="2"/>
      </rPr>
      <t xml:space="preserve">PPAD: </t>
    </r>
    <r>
      <rPr>
        <sz val="16"/>
        <rFont val="Aptos"/>
        <family val="2"/>
      </rPr>
      <t xml:space="preserve"> del 01 de enero del 2022 al 31 de diciembre del 2024 se realizaron 2,360 difusiones de los programas y acciones.
</t>
    </r>
    <r>
      <rPr>
        <b/>
        <sz val="16"/>
        <rFont val="Aptos"/>
        <family val="2"/>
      </rPr>
      <t>2022:</t>
    </r>
    <r>
      <rPr>
        <sz val="16"/>
        <rFont val="Aptos"/>
        <family val="2"/>
      </rPr>
      <t xml:space="preserve"> 540
</t>
    </r>
    <r>
      <rPr>
        <b/>
        <sz val="16"/>
        <rFont val="Aptos"/>
        <family val="2"/>
      </rPr>
      <t>2023:</t>
    </r>
    <r>
      <rPr>
        <sz val="16"/>
        <rFont val="Aptos"/>
        <family val="2"/>
      </rPr>
      <t xml:space="preserve"> 1,086  
</t>
    </r>
    <r>
      <rPr>
        <b/>
        <sz val="16"/>
        <rFont val="Aptos"/>
        <family val="2"/>
      </rPr>
      <t>2024:</t>
    </r>
    <r>
      <rPr>
        <sz val="16"/>
        <rFont val="Aptos"/>
        <family val="2"/>
      </rPr>
      <t xml:space="preserve"> 734
</t>
    </r>
    <r>
      <rPr>
        <b/>
        <sz val="16"/>
        <rFont val="Aptos"/>
        <family val="2"/>
      </rPr>
      <t>Total:</t>
    </r>
    <r>
      <rPr>
        <sz val="16"/>
        <rFont val="Aptos"/>
        <family val="2"/>
      </rPr>
      <t xml:space="preserve"> 2,360</t>
    </r>
  </si>
  <si>
    <r>
      <rPr>
        <b/>
        <sz val="16"/>
        <rFont val="Aptos"/>
        <family val="2"/>
      </rPr>
      <t>Nombre del Documento:</t>
    </r>
    <r>
      <rPr>
        <sz val="16"/>
        <rFont val="Aptos"/>
        <family val="2"/>
      </rPr>
      <t xml:space="preserve">
Carpeta Digital "DIF2025-2027"
</t>
    </r>
    <r>
      <rPr>
        <b/>
        <sz val="16"/>
        <rFont val="Aptos"/>
        <family val="2"/>
      </rPr>
      <t xml:space="preserve">Nombre de quien genera la información:
</t>
    </r>
    <r>
      <rPr>
        <sz val="16"/>
        <rFont val="Aptos"/>
        <family val="2"/>
      </rPr>
      <t>Coordinación de</t>
    </r>
    <r>
      <rPr>
        <b/>
        <sz val="16"/>
        <rFont val="Aptos"/>
        <family val="2"/>
      </rPr>
      <t xml:space="preserve"> </t>
    </r>
    <r>
      <rPr>
        <sz val="16"/>
        <rFont val="Aptos"/>
        <family val="2"/>
      </rPr>
      <t xml:space="preserve">Comunicación Social.
</t>
    </r>
    <r>
      <rPr>
        <b/>
        <sz val="16"/>
        <rFont val="Aptos"/>
        <family val="2"/>
      </rPr>
      <t>Periodicidad con que se genera la información:
mensual, trimestral y anual</t>
    </r>
    <r>
      <rPr>
        <sz val="16"/>
        <rFont val="Aptos"/>
        <family val="2"/>
      </rPr>
      <t xml:space="preserve">
</t>
    </r>
    <r>
      <rPr>
        <b/>
        <sz val="16"/>
        <rFont val="Aptos"/>
        <family val="2"/>
      </rPr>
      <t xml:space="preserve">Liga de la página donde se localiza la información o ubicación: 
</t>
    </r>
    <r>
      <rPr>
        <sz val="16"/>
        <rFont val="Aptos"/>
        <family val="2"/>
      </rPr>
      <t>Ubicado en el equipo de computo 4 de la Coordinación de Comunicación Social.</t>
    </r>
  </si>
  <si>
    <r>
      <rPr>
        <b/>
        <sz val="16"/>
        <rFont val="Aptos"/>
        <family val="2"/>
      </rPr>
      <t>4.2.1.1.1.7.</t>
    </r>
    <r>
      <rPr>
        <sz val="16"/>
        <rFont val="Aptos"/>
        <family val="2"/>
      </rPr>
      <t xml:space="preserve"> Atención a las solicitudes de logística para los eventos institucionales del SMDIFBJ, así como de eventos municipales y estatales.</t>
    </r>
  </si>
  <si>
    <r>
      <t xml:space="preserve">PSLEA: </t>
    </r>
    <r>
      <rPr>
        <sz val="16"/>
        <rFont val="Aptos"/>
        <family val="2"/>
      </rPr>
      <t>Porcentaje de Solicitudes de Logística de Eventos Atendidos.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</si>
  <si>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Solicitudes</t>
    </r>
  </si>
  <si>
    <r>
      <rPr>
        <b/>
        <sz val="16"/>
        <rFont val="Aptos"/>
        <family val="2"/>
      </rPr>
      <t>PSLEA:</t>
    </r>
    <r>
      <rPr>
        <sz val="16"/>
        <rFont val="Aptos"/>
        <family val="2"/>
      </rPr>
      <t xml:space="preserve"> Del 01 de enero de 2025 al 31 de diciembre del 2027 se atenderá un total de 1518  Solicitudes de Logística de Eventos.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36 Solicitudes de Logística de Eventos.
</t>
    </r>
    <r>
      <rPr>
        <b/>
        <sz val="16"/>
        <rFont val="Aptos"/>
        <family val="2"/>
      </rPr>
      <t xml:space="preserve">Meta Relativa: </t>
    </r>
    <r>
      <rPr>
        <sz val="16"/>
        <rFont val="Aptos"/>
        <family val="2"/>
      </rPr>
      <t>2.43% superior a la línea base.</t>
    </r>
  </si>
  <si>
    <r>
      <rPr>
        <b/>
        <sz val="16"/>
        <rFont val="Aptos"/>
        <family val="2"/>
      </rPr>
      <t xml:space="preserve">PSLEA: </t>
    </r>
    <r>
      <rPr>
        <sz val="16"/>
        <rFont val="Aptos"/>
        <family val="2"/>
      </rPr>
      <t xml:space="preserve">De enero 2022 a septiembre del 2024 se atendieron 1482 solicitudes de logística de eventos.
</t>
    </r>
    <r>
      <rPr>
        <b/>
        <sz val="16"/>
        <rFont val="Aptos"/>
        <family val="2"/>
      </rPr>
      <t>2022:</t>
    </r>
    <r>
      <rPr>
        <sz val="16"/>
        <rFont val="Aptos"/>
        <family val="2"/>
      </rPr>
      <t xml:space="preserve"> 506
</t>
    </r>
    <r>
      <rPr>
        <b/>
        <sz val="16"/>
        <rFont val="Aptos"/>
        <family val="2"/>
      </rPr>
      <t>2023:</t>
    </r>
    <r>
      <rPr>
        <sz val="16"/>
        <rFont val="Aptos"/>
        <family val="2"/>
      </rPr>
      <t xml:space="preserve"> 521
</t>
    </r>
    <r>
      <rPr>
        <b/>
        <sz val="16"/>
        <rFont val="Aptos"/>
        <family val="2"/>
      </rPr>
      <t>2024:</t>
    </r>
    <r>
      <rPr>
        <sz val="16"/>
        <rFont val="Aptos"/>
        <family val="2"/>
      </rPr>
      <t xml:space="preserve"> 455 
</t>
    </r>
    <r>
      <rPr>
        <b/>
        <sz val="16"/>
        <rFont val="Aptos"/>
        <family val="2"/>
      </rPr>
      <t>Total:</t>
    </r>
    <r>
      <rPr>
        <sz val="16"/>
        <rFont val="Aptos"/>
        <family val="2"/>
      </rPr>
      <t xml:space="preserve"> 1482</t>
    </r>
  </si>
  <si>
    <r>
      <rPr>
        <b/>
        <sz val="16"/>
        <rFont val="Aptos"/>
        <family val="2"/>
      </rPr>
      <t xml:space="preserve">Nombre del Documento: </t>
    </r>
    <r>
      <rPr>
        <sz val="16"/>
        <rFont val="Aptos"/>
        <family val="2"/>
      </rPr>
      <t xml:space="preserve"> Bitácora de eventos realizados.
</t>
    </r>
    <r>
      <rPr>
        <b/>
        <sz val="16"/>
        <rFont val="Aptos"/>
        <family val="2"/>
      </rPr>
      <t xml:space="preserve">Nombre de quien genera la información: </t>
    </r>
    <r>
      <rPr>
        <sz val="16"/>
        <rFont val="Aptos"/>
        <family val="2"/>
      </rPr>
      <t xml:space="preserve">
La generan las áreas que soliciten la logística para eventos y  Coordinación de Logística de Eventos y Operativa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Ubicada en la oficina de la Coordinación Operativa y de Logística de Eventos en el anaquel de los archivos con nomenclatura MBJ-DGSDIF-COLE-01-2025-2027.</t>
    </r>
  </si>
  <si>
    <r>
      <rPr>
        <b/>
        <sz val="16"/>
        <rFont val="Aptos"/>
        <family val="2"/>
      </rPr>
      <t>4.2.1.1.1.8</t>
    </r>
    <r>
      <rPr>
        <sz val="16"/>
        <rFont val="Aptos"/>
        <family val="2"/>
      </rPr>
      <t xml:space="preserve"> Procuración de apoyos económicos, donativos y de recursos, mediante gestiones del Voluntariado para coadyuvar al mejoramiento de los programas y servicios del SMDIFBJ.</t>
    </r>
  </si>
  <si>
    <r>
      <rPr>
        <b/>
        <sz val="16"/>
        <rFont val="Aptos"/>
        <family val="2"/>
      </rPr>
      <t xml:space="preserve">PAERP: </t>
    </r>
    <r>
      <rPr>
        <sz val="16"/>
        <rFont val="Aptos"/>
        <family val="2"/>
      </rPr>
      <t>Porcentaje de Apoyos Económicos, Donativos y de Recursos para el SMDIFBJ Procurados.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</si>
  <si>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Procuraciones</t>
    </r>
  </si>
  <si>
    <r>
      <rPr>
        <b/>
        <sz val="16"/>
        <rFont val="Aptos"/>
        <family val="2"/>
      </rPr>
      <t>PAERP:</t>
    </r>
    <r>
      <rPr>
        <sz val="16"/>
        <rFont val="Aptos"/>
        <family val="2"/>
      </rPr>
      <t xml:space="preserve"> Del 01 de enero de 2025 al 31 de diciembre del 2027 se realizará 200 Procuraciones de apoyos económicos y de recursos para el SMDIFBJ.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27 procuraciones de apoyos económicos y de recursos.
</t>
    </r>
    <r>
      <rPr>
        <b/>
        <sz val="16"/>
        <rFont val="Aptos"/>
        <family val="2"/>
      </rPr>
      <t>Meta relativa:</t>
    </r>
    <r>
      <rPr>
        <sz val="16"/>
        <rFont val="Aptos"/>
        <family val="2"/>
      </rPr>
      <t xml:space="preserve"> 15.61% superior a la línea base.</t>
    </r>
  </si>
  <si>
    <r>
      <rPr>
        <b/>
        <sz val="16"/>
        <rFont val="Aptos"/>
        <family val="2"/>
      </rPr>
      <t>PAERP:</t>
    </r>
    <r>
      <rPr>
        <sz val="16"/>
        <rFont val="Aptos"/>
        <family val="2"/>
      </rPr>
      <t xml:space="preserve"> del 01 de enero del 2022 al 30 de diciembre del 2024 se realizaron  173 procuraciones de apoyo económicos y de recursos.
</t>
    </r>
    <r>
      <rPr>
        <b/>
        <sz val="16"/>
        <rFont val="Aptos"/>
        <family val="2"/>
      </rPr>
      <t>2022:</t>
    </r>
    <r>
      <rPr>
        <sz val="16"/>
        <rFont val="Aptos"/>
        <family val="2"/>
      </rPr>
      <t xml:space="preserve"> 48
</t>
    </r>
    <r>
      <rPr>
        <b/>
        <sz val="16"/>
        <rFont val="Aptos"/>
        <family val="2"/>
      </rPr>
      <t>2023:</t>
    </r>
    <r>
      <rPr>
        <sz val="16"/>
        <rFont val="Aptos"/>
        <family val="2"/>
      </rPr>
      <t xml:space="preserve"> 48
</t>
    </r>
    <r>
      <rPr>
        <b/>
        <sz val="16"/>
        <rFont val="Aptos"/>
        <family val="2"/>
      </rPr>
      <t>2024:</t>
    </r>
    <r>
      <rPr>
        <sz val="16"/>
        <rFont val="Aptos"/>
        <family val="2"/>
      </rPr>
      <t xml:space="preserve"> 77
</t>
    </r>
    <r>
      <rPr>
        <b/>
        <sz val="16"/>
        <rFont val="Aptos"/>
        <family val="2"/>
      </rPr>
      <t>Total:</t>
    </r>
    <r>
      <rPr>
        <sz val="16"/>
        <rFont val="Aptos"/>
        <family val="2"/>
      </rPr>
      <t xml:space="preserve"> 173</t>
    </r>
  </si>
  <si>
    <r>
      <rPr>
        <b/>
        <sz val="16"/>
        <rFont val="Aptos"/>
        <family val="2"/>
      </rPr>
      <t xml:space="preserve">Nombre del Documento: </t>
    </r>
    <r>
      <rPr>
        <sz val="16"/>
        <rFont val="Aptos"/>
        <family val="2"/>
      </rPr>
      <t xml:space="preserve">
Carpeta de Oficios de las procuraciones 2025 - 2027
</t>
    </r>
    <r>
      <rPr>
        <b/>
        <sz val="16"/>
        <rFont val="Aptos"/>
        <family val="2"/>
      </rPr>
      <t xml:space="preserve">Nombre de quien genera la información: </t>
    </r>
    <r>
      <rPr>
        <sz val="16"/>
        <rFont val="Aptos"/>
        <family val="2"/>
      </rPr>
      <t xml:space="preserve">
Coordinación del Voluntariado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Carpeta que se encuentra ubicado en la oficina de la Coordinación del Voluntariado</t>
    </r>
  </si>
  <si>
    <r>
      <rPr>
        <b/>
        <sz val="16"/>
        <rFont val="Aptos"/>
        <family val="2"/>
      </rPr>
      <t xml:space="preserve">4.2.1.1.2. </t>
    </r>
    <r>
      <rPr>
        <sz val="16"/>
        <rFont val="Aptos"/>
        <family val="2"/>
      </rPr>
      <t>Servicios y apoyos de asistencia social a los sujetos y grupos de atención prioritaria del municipio de Benito Juárez otorgados.</t>
    </r>
  </si>
  <si>
    <r>
      <rPr>
        <b/>
        <sz val="16"/>
        <rFont val="Aptos"/>
        <family val="2"/>
      </rPr>
      <t>PSAO:</t>
    </r>
    <r>
      <rPr>
        <sz val="16"/>
        <rFont val="Aptos"/>
        <family val="2"/>
      </rPr>
      <t xml:space="preserve"> Porcentaje de Servicios  y Apoyos de Asistencia Social Otorgados.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</si>
  <si>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Servicios y apoyos</t>
    </r>
  </si>
  <si>
    <r>
      <rPr>
        <b/>
        <sz val="16"/>
        <rFont val="Aptos"/>
        <family val="2"/>
      </rPr>
      <t>PSAO:</t>
    </r>
    <r>
      <rPr>
        <sz val="16"/>
        <rFont val="Aptos"/>
        <family val="2"/>
      </rPr>
      <t xml:space="preserve"> Del 1 de enero de 2022 al 31 de diciembre de 2024 se otorgaron  62,176 servicios y apoyos de asistencia social.
</t>
    </r>
    <r>
      <rPr>
        <b/>
        <sz val="16"/>
        <rFont val="Aptos"/>
        <family val="2"/>
      </rPr>
      <t>2022:</t>
    </r>
    <r>
      <rPr>
        <sz val="16"/>
        <rFont val="Aptos"/>
        <family val="2"/>
      </rPr>
      <t xml:space="preserve"> 27,144
</t>
    </r>
    <r>
      <rPr>
        <b/>
        <sz val="16"/>
        <rFont val="Aptos"/>
        <family val="2"/>
      </rPr>
      <t>2023:</t>
    </r>
    <r>
      <rPr>
        <sz val="16"/>
        <rFont val="Aptos"/>
        <family val="2"/>
      </rPr>
      <t xml:space="preserve">  20,032
</t>
    </r>
    <r>
      <rPr>
        <b/>
        <sz val="16"/>
        <rFont val="Aptos"/>
        <family val="2"/>
      </rPr>
      <t>2024:</t>
    </r>
    <r>
      <rPr>
        <sz val="16"/>
        <rFont val="Aptos"/>
        <family val="2"/>
      </rPr>
      <t xml:space="preserve"> 15,000
</t>
    </r>
    <r>
      <rPr>
        <b/>
        <sz val="16"/>
        <rFont val="Aptos"/>
        <family val="2"/>
      </rPr>
      <t>Total:</t>
    </r>
    <r>
      <rPr>
        <sz val="16"/>
        <rFont val="Aptos"/>
        <family val="2"/>
      </rPr>
      <t xml:space="preserve"> 62,176</t>
    </r>
  </si>
  <si>
    <r>
      <rPr>
        <b/>
        <sz val="16"/>
        <rFont val="Aptos"/>
        <family val="2"/>
      </rPr>
      <t>ODS 1:</t>
    </r>
    <r>
      <rPr>
        <sz val="16"/>
        <rFont val="Aptos"/>
        <family val="2"/>
      </rPr>
      <t xml:space="preserve"> Poner fin a la pobreza en todas sus formas en todo el mundo.
</t>
    </r>
    <r>
      <rPr>
        <b/>
        <sz val="16"/>
        <rFont val="Aptos"/>
        <family val="2"/>
      </rPr>
      <t xml:space="preserve">Meta 1.2 </t>
    </r>
    <r>
      <rPr>
        <sz val="16"/>
        <rFont val="Aptos"/>
        <family val="2"/>
      </rPr>
      <t>Para 2030, reducir al menos a la mitad la 
proporción de hombres, mujeres y niños de todas las edades que viven en la pobreza en todas sus dimensiones con arreglo a las definiciones nacionales.</t>
    </r>
  </si>
  <si>
    <r>
      <rPr>
        <b/>
        <sz val="16"/>
        <rFont val="Aptos"/>
        <family val="2"/>
      </rPr>
      <t>4.2.1.1.2.1</t>
    </r>
    <r>
      <rPr>
        <sz val="16"/>
        <rFont val="Aptos"/>
        <family val="2"/>
      </rPr>
      <t>. Entrega de apoyos de asistencia social  a personas de atención prioritaria.</t>
    </r>
  </si>
  <si>
    <r>
      <rPr>
        <b/>
        <sz val="16"/>
        <rFont val="Aptos"/>
        <family val="2"/>
      </rPr>
      <t xml:space="preserve">PASE: </t>
    </r>
    <r>
      <rPr>
        <sz val="16"/>
        <rFont val="Aptos"/>
        <family val="2"/>
      </rPr>
      <t>Porcentaje de Apoyos de Asistencia Social Entregados.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</si>
  <si>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Apoyos</t>
    </r>
  </si>
  <si>
    <r>
      <rPr>
        <b/>
        <sz val="16"/>
        <rFont val="Aptos"/>
        <family val="2"/>
      </rPr>
      <t xml:space="preserve">PASE: </t>
    </r>
    <r>
      <rPr>
        <sz val="16"/>
        <rFont val="Aptos"/>
        <family val="2"/>
      </rPr>
      <t xml:space="preserve">Del 1 de  enero del 2025 al 31 diciembre de 2027, se realizarán 9,986 apoyos de asistencia social .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-1,351 apoyos de Asistencia Social.
</t>
    </r>
    <r>
      <rPr>
        <b/>
        <sz val="16"/>
        <rFont val="Aptos"/>
        <family val="2"/>
      </rPr>
      <t>Meta relativa</t>
    </r>
    <r>
      <rPr>
        <sz val="16"/>
        <rFont val="Aptos"/>
        <family val="2"/>
      </rPr>
      <t xml:space="preserve">: -11.92% inferior a la línea base.
</t>
    </r>
  </si>
  <si>
    <r>
      <rPr>
        <b/>
        <sz val="16"/>
        <rFont val="Aptos"/>
        <family val="2"/>
      </rPr>
      <t>PASE</t>
    </r>
    <r>
      <rPr>
        <sz val="16"/>
        <rFont val="Aptos"/>
        <family val="2"/>
      </rPr>
      <t xml:space="preserve">: Del 1 de enero del 2022 al 31 de diciembre del 2024, se realizaron 11,337 apoyos de asistencia social.
</t>
    </r>
    <r>
      <rPr>
        <b/>
        <sz val="16"/>
        <rFont val="Aptos"/>
        <family val="2"/>
      </rPr>
      <t>2022:</t>
    </r>
    <r>
      <rPr>
        <sz val="16"/>
        <rFont val="Aptos"/>
        <family val="2"/>
      </rPr>
      <t xml:space="preserve"> 5,331
</t>
    </r>
    <r>
      <rPr>
        <b/>
        <sz val="16"/>
        <rFont val="Aptos"/>
        <family val="2"/>
      </rPr>
      <t>2023:</t>
    </r>
    <r>
      <rPr>
        <sz val="16"/>
        <rFont val="Aptos"/>
        <family val="2"/>
      </rPr>
      <t xml:space="preserve"> 3,782
</t>
    </r>
    <r>
      <rPr>
        <b/>
        <sz val="16"/>
        <rFont val="Aptos"/>
        <family val="2"/>
      </rPr>
      <t>2024:</t>
    </r>
    <r>
      <rPr>
        <sz val="16"/>
        <rFont val="Aptos"/>
        <family val="2"/>
      </rPr>
      <t xml:space="preserve"> 2,224
</t>
    </r>
    <r>
      <rPr>
        <b/>
        <sz val="16"/>
        <rFont val="Aptos"/>
        <family val="2"/>
      </rPr>
      <t>Total:</t>
    </r>
    <r>
      <rPr>
        <sz val="16"/>
        <rFont val="Aptos"/>
        <family val="2"/>
      </rPr>
      <t xml:space="preserve"> 11,337</t>
    </r>
  </si>
  <si>
    <r>
      <rPr>
        <b/>
        <sz val="16"/>
        <rFont val="Aptos"/>
        <family val="2"/>
      </rPr>
      <t>Nombre del Documento:</t>
    </r>
    <r>
      <rPr>
        <sz val="16"/>
        <rFont val="Aptos"/>
        <family val="2"/>
      </rPr>
      <t xml:space="preserve"> 
Apoyos otorgados.
</t>
    </r>
    <r>
      <rPr>
        <b/>
        <sz val="16"/>
        <rFont val="Aptos"/>
        <family val="2"/>
      </rPr>
      <t xml:space="preserve">Nombre de quien Genera la información: </t>
    </r>
    <r>
      <rPr>
        <sz val="16"/>
        <rFont val="Aptos"/>
        <family val="2"/>
      </rPr>
      <t xml:space="preserve">
Coordinación de Asistencia Social y Atención Ciudadana.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Archivo digital ubicado en la Coordinación de Asistencia Social en el equipo de computo DIFC01015.</t>
    </r>
  </si>
  <si>
    <r>
      <rPr>
        <b/>
        <sz val="16"/>
        <rFont val="Aptos"/>
        <family val="2"/>
      </rPr>
      <t>4.2.1.1.2.2.</t>
    </r>
    <r>
      <rPr>
        <sz val="16"/>
        <rFont val="Aptos"/>
        <family val="2"/>
      </rPr>
      <t xml:space="preserve"> Realización de estudios socioeconómicos  a personas de atención prioritaria.</t>
    </r>
  </si>
  <si>
    <r>
      <rPr>
        <b/>
        <sz val="16"/>
        <rFont val="Aptos"/>
        <family val="2"/>
      </rPr>
      <t xml:space="preserve">PESR: </t>
    </r>
    <r>
      <rPr>
        <sz val="16"/>
        <rFont val="Aptos"/>
        <family val="2"/>
      </rPr>
      <t>Porcentaje de Estudios Socioeconómicos Realizados.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</si>
  <si>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Estudios socioeconómicos.</t>
    </r>
  </si>
  <si>
    <r>
      <rPr>
        <b/>
        <sz val="16"/>
        <rFont val="Aptos"/>
        <family val="2"/>
      </rPr>
      <t>PESR</t>
    </r>
    <r>
      <rPr>
        <sz val="16"/>
        <rFont val="Aptos"/>
        <family val="2"/>
      </rPr>
      <t xml:space="preserve">: Del 1 de  enero del 2025 al 31 diciembre de 2027, se realizarán 4,086 estudios socioeconómicos.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1,117 estudios socioeconómicos.</t>
    </r>
    <r>
      <rPr>
        <b/>
        <sz val="16"/>
        <rFont val="Aptos"/>
        <family val="2"/>
      </rPr>
      <t xml:space="preserve">
Meta relativa:</t>
    </r>
    <r>
      <rPr>
        <sz val="16"/>
        <rFont val="Aptos"/>
        <family val="2"/>
      </rPr>
      <t xml:space="preserve"> 37.62% superior a la línea base.
</t>
    </r>
  </si>
  <si>
    <r>
      <rPr>
        <b/>
        <sz val="16"/>
        <rFont val="Aptos"/>
        <family val="2"/>
      </rPr>
      <t>PESR</t>
    </r>
    <r>
      <rPr>
        <sz val="16"/>
        <rFont val="Aptos"/>
        <family val="2"/>
      </rPr>
      <t xml:space="preserve">: Del 1 de enero de 2022 al 31 de diciembre de 2024, se realizaron un total de 2,969 estudios socioeconómicos.
</t>
    </r>
    <r>
      <rPr>
        <b/>
        <sz val="16"/>
        <rFont val="Aptos"/>
        <family val="2"/>
      </rPr>
      <t>2022:</t>
    </r>
    <r>
      <rPr>
        <sz val="16"/>
        <rFont val="Aptos"/>
        <family val="2"/>
      </rPr>
      <t xml:space="preserve"> 889
</t>
    </r>
    <r>
      <rPr>
        <b/>
        <sz val="16"/>
        <rFont val="Aptos"/>
        <family val="2"/>
      </rPr>
      <t>2023:</t>
    </r>
    <r>
      <rPr>
        <sz val="16"/>
        <rFont val="Aptos"/>
        <family val="2"/>
      </rPr>
      <t xml:space="preserve"> 1,415
</t>
    </r>
    <r>
      <rPr>
        <b/>
        <sz val="16"/>
        <rFont val="Aptos"/>
        <family val="2"/>
      </rPr>
      <t>2024:</t>
    </r>
    <r>
      <rPr>
        <sz val="16"/>
        <rFont val="Aptos"/>
        <family val="2"/>
      </rPr>
      <t xml:space="preserve"> 665
</t>
    </r>
    <r>
      <rPr>
        <b/>
        <sz val="16"/>
        <rFont val="Aptos"/>
        <family val="2"/>
      </rPr>
      <t>Total:</t>
    </r>
    <r>
      <rPr>
        <sz val="16"/>
        <rFont val="Aptos"/>
        <family val="2"/>
      </rPr>
      <t xml:space="preserve"> 2,969</t>
    </r>
  </si>
  <si>
    <r>
      <rPr>
        <b/>
        <sz val="16"/>
        <rFont val="Aptos"/>
        <family val="2"/>
      </rPr>
      <t xml:space="preserve">Nombre del Documento: </t>
    </r>
    <r>
      <rPr>
        <sz val="16"/>
        <rFont val="Aptos"/>
        <family val="2"/>
      </rPr>
      <t xml:space="preserve">Concentrado de estudios socioeconómicos
</t>
    </r>
    <r>
      <rPr>
        <b/>
        <sz val="16"/>
        <rFont val="Aptos"/>
        <family val="2"/>
      </rPr>
      <t xml:space="preserve">Nombre de quién Genera la información: </t>
    </r>
    <r>
      <rPr>
        <sz val="16"/>
        <rFont val="Aptos"/>
        <family val="2"/>
      </rPr>
      <t xml:space="preserve">
Coordinación de Asistencia Social y Atención Ciudadana.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Lefort de consulta ubicado en la oficina de la Coordinación de Asistencia Social y Atención Ciudadana.</t>
    </r>
  </si>
  <si>
    <r>
      <rPr>
        <b/>
        <sz val="16"/>
        <color theme="1"/>
        <rFont val="Aptos"/>
        <family val="2"/>
      </rPr>
      <t>4.2.1.1.2.3.</t>
    </r>
    <r>
      <rPr>
        <sz val="16"/>
        <color theme="1"/>
        <rFont val="Aptos"/>
        <family val="2"/>
      </rPr>
      <t xml:space="preserve"> Recepcionar y brindar orientaciones de los trámites y servicios a las usuarias y los usuarios que acuden al SMDIFBJ y atenciones en general.
</t>
    </r>
    <r>
      <rPr>
        <b/>
        <sz val="16"/>
        <color theme="1"/>
        <rFont val="Aptos"/>
        <family val="2"/>
      </rPr>
      <t>SMDIFBJ:</t>
    </r>
    <r>
      <rPr>
        <sz val="16"/>
        <color theme="1"/>
        <rFont val="Aptos"/>
        <family val="2"/>
      </rPr>
      <t xml:space="preserve"> Sistema Municipal para el Desarrollo Integral de la Familia de Benito Juárez.</t>
    </r>
  </si>
  <si>
    <r>
      <rPr>
        <b/>
        <sz val="16"/>
        <color theme="1"/>
        <rFont val="Aptos"/>
        <family val="2"/>
      </rPr>
      <t>POAB:</t>
    </r>
    <r>
      <rPr>
        <sz val="16"/>
        <color theme="1"/>
        <rFont val="Aptos"/>
        <family val="2"/>
      </rPr>
      <t xml:space="preserve"> Porcentaje de Orientaciones y Atenciones Brindadas.</t>
    </r>
  </si>
  <si>
    <r>
      <rPr>
        <b/>
        <sz val="16"/>
        <rFont val="Aptos"/>
        <family val="2"/>
      </rPr>
      <t xml:space="preserve">UNIDAD DE MEDIDA DEL INDICADOR:
</t>
    </r>
    <r>
      <rPr>
        <sz val="16"/>
        <rFont val="Aptos"/>
        <family val="2"/>
      </rPr>
      <t xml:space="preserve">Porcentaje.
</t>
    </r>
    <r>
      <rPr>
        <b/>
        <sz val="16"/>
        <rFont val="Aptos"/>
        <family val="2"/>
      </rPr>
      <t>UNIDAD DE MEDIDA DE LAS VARIABLES:</t>
    </r>
    <r>
      <rPr>
        <sz val="16"/>
        <rFont val="Aptos"/>
        <family val="2"/>
      </rPr>
      <t xml:space="preserve">
Orientaciones y Atenciones.</t>
    </r>
  </si>
  <si>
    <r>
      <rPr>
        <b/>
        <sz val="16"/>
        <rFont val="Aptos"/>
        <family val="2"/>
      </rPr>
      <t>POAB:</t>
    </r>
    <r>
      <rPr>
        <sz val="16"/>
        <rFont val="Aptos"/>
        <family val="2"/>
      </rPr>
      <t xml:space="preserve"> Del 1 de  enero del 2025 al 31 diciembre de 2027, se otorgarán 45,267 orientaciones y atenciones a las y los usuarios que acuden al SMDIFBJ.
VARIACIÓN DE LA META EN RELACIÓN A LA LÍNEA BASE
</t>
    </r>
    <r>
      <rPr>
        <b/>
        <sz val="16"/>
        <rFont val="Aptos"/>
        <family val="2"/>
      </rPr>
      <t>Meta absoluta:</t>
    </r>
    <r>
      <rPr>
        <sz val="16"/>
        <rFont val="Aptos"/>
        <family val="2"/>
      </rPr>
      <t xml:space="preserve"> -2,603 orientaciones.
</t>
    </r>
    <r>
      <rPr>
        <b/>
        <sz val="16"/>
        <rFont val="Aptos"/>
        <family val="2"/>
      </rPr>
      <t>Meta relativa:</t>
    </r>
    <r>
      <rPr>
        <sz val="16"/>
        <rFont val="Aptos"/>
        <family val="2"/>
      </rPr>
      <t xml:space="preserve"> -5.44% inferior a la línea base.
Nota. La meta programada es inferior a la línea base ya que se tomo en cuenta que en el 2022 no se llevaba un control de las personas que se atendían en el modulo de información por lo que no reportaban datos reales.</t>
    </r>
  </si>
  <si>
    <r>
      <rPr>
        <b/>
        <sz val="16"/>
        <rFont val="Aptos"/>
        <family val="2"/>
      </rPr>
      <t>POAB:</t>
    </r>
    <r>
      <rPr>
        <sz val="16"/>
        <rFont val="Aptos"/>
        <family val="2"/>
      </rPr>
      <t xml:space="preserve"> Del 1 de enero de 2022 al 31 de diciembre de 2024, se  realizaron 47,870 orientaciones y atenciones.
</t>
    </r>
    <r>
      <rPr>
        <b/>
        <sz val="16"/>
        <rFont val="Aptos"/>
        <family val="2"/>
      </rPr>
      <t>2022:</t>
    </r>
    <r>
      <rPr>
        <sz val="16"/>
        <rFont val="Aptos"/>
        <family val="2"/>
      </rPr>
      <t xml:space="preserve"> 20,924
</t>
    </r>
    <r>
      <rPr>
        <b/>
        <sz val="16"/>
        <rFont val="Aptos"/>
        <family val="2"/>
      </rPr>
      <t>2023:</t>
    </r>
    <r>
      <rPr>
        <sz val="16"/>
        <rFont val="Aptos"/>
        <family val="2"/>
      </rPr>
      <t xml:space="preserve"> 14,835
</t>
    </r>
    <r>
      <rPr>
        <b/>
        <sz val="16"/>
        <rFont val="Aptos"/>
        <family val="2"/>
      </rPr>
      <t>2024:</t>
    </r>
    <r>
      <rPr>
        <sz val="16"/>
        <rFont val="Aptos"/>
        <family val="2"/>
      </rPr>
      <t xml:space="preserve"> 12,111
</t>
    </r>
    <r>
      <rPr>
        <b/>
        <sz val="16"/>
        <rFont val="Aptos"/>
        <family val="2"/>
      </rPr>
      <t>Total:</t>
    </r>
    <r>
      <rPr>
        <sz val="16"/>
        <rFont val="Aptos"/>
        <family val="2"/>
      </rPr>
      <t xml:space="preserve"> 47,870</t>
    </r>
  </si>
  <si>
    <r>
      <rPr>
        <b/>
        <sz val="16"/>
        <rFont val="Aptos"/>
        <family val="2"/>
      </rPr>
      <t>Nombre del Documento:</t>
    </r>
    <r>
      <rPr>
        <sz val="16"/>
        <rFont val="Aptos"/>
        <family val="2"/>
      </rPr>
      <t xml:space="preserve"> Lista de orientaciones 2025-2027
</t>
    </r>
    <r>
      <rPr>
        <b/>
        <sz val="16"/>
        <rFont val="Aptos"/>
        <family val="2"/>
      </rPr>
      <t xml:space="preserve">Nombre de quien Genera la información: </t>
    </r>
    <r>
      <rPr>
        <sz val="16"/>
        <rFont val="Aptos"/>
        <family val="2"/>
      </rPr>
      <t xml:space="preserve">
Coordinación de Asistencia Social y Atención Ciudadana.
</t>
    </r>
    <r>
      <rPr>
        <b/>
        <sz val="16"/>
        <rFont val="Aptos"/>
        <family val="2"/>
      </rPr>
      <t xml:space="preserve">
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Lefort de consulta ubicado en la repisa 1, en la oficina de la Coordinación de Asistencia Social y Atención Ciudadana.</t>
    </r>
  </si>
  <si>
    <r>
      <rPr>
        <b/>
        <sz val="16"/>
        <rFont val="Aptos"/>
        <family val="2"/>
      </rPr>
      <t>4.2.1.1.3.</t>
    </r>
    <r>
      <rPr>
        <sz val="16"/>
        <rFont val="Aptos"/>
        <family val="2"/>
      </rPr>
      <t xml:space="preserve"> Procedimientos administrativos para las diferentes áreas del SMDIFBJ realizados.
</t>
    </r>
    <r>
      <rPr>
        <b/>
        <sz val="16"/>
        <rFont val="Aptos"/>
        <family val="2"/>
      </rPr>
      <t>SMDIFBJ:</t>
    </r>
    <r>
      <rPr>
        <sz val="16"/>
        <rFont val="Aptos"/>
        <family val="2"/>
      </rPr>
      <t xml:space="preserve"> Sistema Municipal para el Desarrollo Integral de la Familia de Benito Juárez.</t>
    </r>
  </si>
  <si>
    <r>
      <rPr>
        <b/>
        <sz val="16"/>
        <rFont val="Aptos"/>
        <family val="2"/>
      </rPr>
      <t xml:space="preserve">PPAR: </t>
    </r>
    <r>
      <rPr>
        <sz val="16"/>
        <rFont val="Aptos"/>
        <family val="2"/>
      </rPr>
      <t>Porcentaje de Procedimientos Administrativos  Realizados.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</si>
  <si>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Procedimientos Administrativos.</t>
    </r>
  </si>
  <si>
    <r>
      <t xml:space="preserve">PPAR: </t>
    </r>
    <r>
      <rPr>
        <sz val="16"/>
        <rFont val="Aptos"/>
        <family val="2"/>
      </rPr>
      <t xml:space="preserve">Del 01 de enero de 2022 al 31 de diciembre de 2024 se realizarán  34,964 procedimientos administrativos.
</t>
    </r>
    <r>
      <rPr>
        <b/>
        <sz val="16"/>
        <rFont val="Aptos"/>
        <family val="2"/>
      </rPr>
      <t>2022:</t>
    </r>
    <r>
      <rPr>
        <sz val="16"/>
        <rFont val="Aptos"/>
        <family val="2"/>
      </rPr>
      <t xml:space="preserve"> 14,103
</t>
    </r>
    <r>
      <rPr>
        <b/>
        <sz val="16"/>
        <rFont val="Aptos"/>
        <family val="2"/>
      </rPr>
      <t>2023:</t>
    </r>
    <r>
      <rPr>
        <sz val="16"/>
        <rFont val="Aptos"/>
        <family val="2"/>
      </rPr>
      <t xml:space="preserve"> 11,942
</t>
    </r>
    <r>
      <rPr>
        <b/>
        <sz val="16"/>
        <rFont val="Aptos"/>
        <family val="2"/>
      </rPr>
      <t>2024:</t>
    </r>
    <r>
      <rPr>
        <sz val="16"/>
        <rFont val="Aptos"/>
        <family val="2"/>
      </rPr>
      <t xml:space="preserve"> 8,919
</t>
    </r>
    <r>
      <rPr>
        <b/>
        <sz val="16"/>
        <rFont val="Aptos"/>
        <family val="2"/>
      </rPr>
      <t>Total:</t>
    </r>
    <r>
      <rPr>
        <sz val="16"/>
        <rFont val="Aptos"/>
        <family val="2"/>
      </rPr>
      <t xml:space="preserve"> 34,964</t>
    </r>
  </si>
  <si>
    <r>
      <t xml:space="preserve">Nombre del Documento:
</t>
    </r>
    <r>
      <rPr>
        <sz val="16"/>
        <rFont val="Aptos"/>
        <family val="2"/>
      </rPr>
      <t>Informes trimestrales de los procedimientos administrativos de las  áreas del  Sistema DIF de  Benito de Juárez 2025 - 2027.</t>
    </r>
    <r>
      <rPr>
        <b/>
        <sz val="16"/>
        <rFont val="Aptos"/>
        <family val="2"/>
      </rPr>
      <t xml:space="preserve">
Nombre de quien Genera la información: 
</t>
    </r>
    <r>
      <rPr>
        <sz val="16"/>
        <rFont val="Aptos"/>
        <family val="2"/>
      </rPr>
      <t xml:space="preserve">Dirección Administrativa y de Finanzas
</t>
    </r>
    <r>
      <rPr>
        <b/>
        <sz val="16"/>
        <rFont val="Aptos"/>
        <family val="2"/>
      </rPr>
      <t xml:space="preserve">
Periodicidad con que se genera la información:
</t>
    </r>
    <r>
      <rPr>
        <sz val="16"/>
        <rFont val="Aptos"/>
        <family val="2"/>
      </rPr>
      <t xml:space="preserve">Trimestral.        
</t>
    </r>
    <r>
      <rPr>
        <b/>
        <sz val="16"/>
        <rFont val="Aptos"/>
        <family val="2"/>
      </rPr>
      <t xml:space="preserve">Liga de la página donde se localiza la información o ubicación:     </t>
    </r>
    <r>
      <rPr>
        <sz val="16"/>
        <rFont val="Aptos"/>
        <family val="2"/>
      </rPr>
      <t xml:space="preserve">                                                                                                                                                                                                                                                                                                                                                                                                                                                                                                                                       Lefort con clave de expediente MBJ-DGSDIF-DAF-002-2025 - 2027 ubicado en el área de recepción de la Coordinación de Recursos Financieros.</t>
    </r>
  </si>
  <si>
    <r>
      <t xml:space="preserve">4.2.1.1.3.1. </t>
    </r>
    <r>
      <rPr>
        <sz val="16"/>
        <rFont val="Aptos"/>
        <family val="2"/>
      </rPr>
      <t>Realización de reportes contables, presupuestarios y financieros para la integración de la cuenta pública.</t>
    </r>
  </si>
  <si>
    <r>
      <t>PRCPFE:</t>
    </r>
    <r>
      <rPr>
        <sz val="16"/>
        <rFont val="Aptos"/>
        <family val="2"/>
      </rPr>
      <t xml:space="preserve"> Porcentaje de Reportes Contables, Presupuestarios y Financieros Elaborados</t>
    </r>
    <r>
      <rPr>
        <b/>
        <sz val="16"/>
        <rFont val="Aptos"/>
        <family val="2"/>
      </rPr>
      <t>.</t>
    </r>
  </si>
  <si>
    <r>
      <t xml:space="preserve">UNIDAD DE MEDIDA DEL INDICADOR:
</t>
    </r>
    <r>
      <rPr>
        <sz val="16"/>
        <rFont val="Aptos"/>
        <family val="2"/>
      </rPr>
      <t>Porcentaje.</t>
    </r>
    <r>
      <rPr>
        <b/>
        <sz val="16"/>
        <rFont val="Aptos"/>
        <family val="2"/>
      </rPr>
      <t xml:space="preserve">
UNIDAD DE MEDIDA DE LAS VARIABLES:
</t>
    </r>
    <r>
      <rPr>
        <sz val="16"/>
        <rFont val="Aptos"/>
        <family val="2"/>
      </rPr>
      <t>Reportes</t>
    </r>
  </si>
  <si>
    <r>
      <rPr>
        <b/>
        <sz val="16"/>
        <rFont val="Aptos"/>
        <family val="2"/>
      </rPr>
      <t>PRCPFE:</t>
    </r>
    <r>
      <rPr>
        <sz val="16"/>
        <rFont val="Aptos"/>
        <family val="2"/>
      </rPr>
      <t xml:space="preserve"> Del 01 de enero de 2025 al 31 de diciembre del 2027 se realizaron  300 reportes contables, presupuestarios y financieros.</t>
    </r>
  </si>
  <si>
    <r>
      <rPr>
        <b/>
        <sz val="16"/>
        <rFont val="Aptos"/>
        <family val="2"/>
      </rPr>
      <t>PRCPFE:</t>
    </r>
    <r>
      <rPr>
        <sz val="16"/>
        <rFont val="Aptos"/>
        <family val="2"/>
      </rPr>
      <t xml:space="preserve"> Del 01 de enero de 2022 al 31 de diciembre de 2024 se realizaron 300 reportes contables, presupuestarios y financieros.
</t>
    </r>
    <r>
      <rPr>
        <b/>
        <sz val="16"/>
        <rFont val="Aptos"/>
        <family val="2"/>
      </rPr>
      <t>2022:</t>
    </r>
    <r>
      <rPr>
        <sz val="16"/>
        <rFont val="Aptos"/>
        <family val="2"/>
      </rPr>
      <t xml:space="preserve"> 100
</t>
    </r>
    <r>
      <rPr>
        <b/>
        <sz val="16"/>
        <rFont val="Aptos"/>
        <family val="2"/>
      </rPr>
      <t>2023:</t>
    </r>
    <r>
      <rPr>
        <sz val="16"/>
        <rFont val="Aptos"/>
        <family val="2"/>
      </rPr>
      <t xml:space="preserve"> 100  
</t>
    </r>
    <r>
      <rPr>
        <b/>
        <sz val="16"/>
        <rFont val="Aptos"/>
        <family val="2"/>
      </rPr>
      <t>2024:</t>
    </r>
    <r>
      <rPr>
        <sz val="16"/>
        <rFont val="Aptos"/>
        <family val="2"/>
      </rPr>
      <t xml:space="preserve"> 100
</t>
    </r>
    <r>
      <rPr>
        <b/>
        <sz val="16"/>
        <rFont val="Aptos"/>
        <family val="2"/>
      </rPr>
      <t>Total:</t>
    </r>
    <r>
      <rPr>
        <sz val="16"/>
        <rFont val="Aptos"/>
        <family val="2"/>
      </rPr>
      <t xml:space="preserve"> 300</t>
    </r>
  </si>
  <si>
    <r>
      <t xml:space="preserve">Nombre del Documento: </t>
    </r>
    <r>
      <rPr>
        <sz val="16"/>
        <rFont val="Aptos"/>
        <family val="2"/>
      </rPr>
      <t>Informe de Reportes Contables, Presupuestarios y Financieros del SMDIFBJ 2025 y 2027.</t>
    </r>
    <r>
      <rPr>
        <b/>
        <sz val="16"/>
        <rFont val="Aptos"/>
        <family val="2"/>
      </rPr>
      <t xml:space="preserve">
Nombre del área que Genera la información: 
</t>
    </r>
    <r>
      <rPr>
        <sz val="16"/>
        <rFont val="Aptos"/>
        <family val="2"/>
      </rPr>
      <t xml:space="preserve">Coordinación de Recursos Financieros.
</t>
    </r>
    <r>
      <rPr>
        <b/>
        <sz val="16"/>
        <rFont val="Aptos"/>
        <family val="2"/>
      </rPr>
      <t xml:space="preserve">
Periodicidad con que se genera la información:  
</t>
    </r>
    <r>
      <rPr>
        <sz val="16"/>
        <rFont val="Aptos"/>
        <family val="2"/>
      </rPr>
      <t xml:space="preserve">Trimestral.
</t>
    </r>
    <r>
      <rPr>
        <b/>
        <sz val="16"/>
        <rFont val="Aptos"/>
        <family val="2"/>
      </rPr>
      <t xml:space="preserve">
Liga de la página donde se localiza la información o ubicación:
</t>
    </r>
    <r>
      <rPr>
        <sz val="16"/>
        <rFont val="Aptos"/>
        <family val="2"/>
      </rPr>
      <t>Lefort con clave de expediente MBJ-DGSDIF-DAF-CRF-002-2025 y 2027 ubicado en el área de recepción de la Coordinación de Recursos Financieros.</t>
    </r>
  </si>
  <si>
    <r>
      <rPr>
        <b/>
        <sz val="16"/>
        <rFont val="Aptos"/>
        <family val="2"/>
      </rPr>
      <t>4.2.1.1.3.2.</t>
    </r>
    <r>
      <rPr>
        <sz val="16"/>
        <rFont val="Aptos"/>
        <family val="2"/>
      </rPr>
      <t xml:space="preserve"> Elaboración de cédulas nominales quincenales por medio de un control de incidencias.</t>
    </r>
  </si>
  <si>
    <r>
      <rPr>
        <b/>
        <sz val="16"/>
        <rFont val="Aptos"/>
        <family val="2"/>
      </rPr>
      <t>PCNE:</t>
    </r>
    <r>
      <rPr>
        <sz val="16"/>
        <rFont val="Aptos"/>
        <family val="2"/>
      </rPr>
      <t xml:space="preserve"> Porcentaje de Cédulas Nominales Elaboradas.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</si>
  <si>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Cédulas nominales.</t>
    </r>
  </si>
  <si>
    <r>
      <rPr>
        <b/>
        <sz val="16"/>
        <rFont val="Aptos"/>
        <family val="2"/>
      </rPr>
      <t>PCNE:</t>
    </r>
    <r>
      <rPr>
        <sz val="16"/>
        <rFont val="Aptos"/>
        <family val="2"/>
      </rPr>
      <t xml:space="preserve"> Del 01 de enero de 2025 al 31 de diciembre del 2027 se elaborarán 4,812 cédulas nominales.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94 cédulas nominales.
</t>
    </r>
    <r>
      <rPr>
        <b/>
        <sz val="16"/>
        <rFont val="Aptos"/>
        <family val="2"/>
      </rPr>
      <t>Meta relativa</t>
    </r>
    <r>
      <rPr>
        <sz val="16"/>
        <rFont val="Aptos"/>
        <family val="2"/>
      </rPr>
      <t>: 1.99% superior a la línea base.</t>
    </r>
  </si>
  <si>
    <r>
      <rPr>
        <b/>
        <sz val="16"/>
        <rFont val="Aptos"/>
        <family val="2"/>
      </rPr>
      <t xml:space="preserve">PCNE: </t>
    </r>
    <r>
      <rPr>
        <sz val="16"/>
        <rFont val="Aptos"/>
        <family val="2"/>
      </rPr>
      <t xml:space="preserve">Del 01 de enero de 2022 al 31 de diciembre de 2024 se elaboraron 4,718 Cédulas nominales.
</t>
    </r>
    <r>
      <rPr>
        <b/>
        <sz val="16"/>
        <rFont val="Aptos"/>
        <family val="2"/>
      </rPr>
      <t>2022:</t>
    </r>
    <r>
      <rPr>
        <sz val="16"/>
        <rFont val="Aptos"/>
        <family val="2"/>
      </rPr>
      <t xml:space="preserve"> 1,790
</t>
    </r>
    <r>
      <rPr>
        <b/>
        <sz val="16"/>
        <rFont val="Aptos"/>
        <family val="2"/>
      </rPr>
      <t>2023:</t>
    </r>
    <r>
      <rPr>
        <sz val="16"/>
        <rFont val="Aptos"/>
        <family val="2"/>
      </rPr>
      <t xml:space="preserve"> 1,745
</t>
    </r>
    <r>
      <rPr>
        <b/>
        <sz val="16"/>
        <rFont val="Aptos"/>
        <family val="2"/>
      </rPr>
      <t>2024:</t>
    </r>
    <r>
      <rPr>
        <sz val="16"/>
        <rFont val="Aptos"/>
        <family val="2"/>
      </rPr>
      <t xml:space="preserve"> 1,183
</t>
    </r>
    <r>
      <rPr>
        <b/>
        <sz val="16"/>
        <rFont val="Aptos"/>
        <family val="2"/>
      </rPr>
      <t>Total:</t>
    </r>
    <r>
      <rPr>
        <sz val="16"/>
        <rFont val="Aptos"/>
        <family val="2"/>
      </rPr>
      <t xml:space="preserve"> 4,718</t>
    </r>
  </si>
  <si>
    <r>
      <rPr>
        <b/>
        <sz val="16"/>
        <rFont val="Aptos"/>
        <family val="2"/>
      </rPr>
      <t xml:space="preserve">Nombre del Documento: </t>
    </r>
    <r>
      <rPr>
        <sz val="16"/>
        <rFont val="Aptos"/>
        <family val="2"/>
      </rPr>
      <t xml:space="preserve">Cédulas nominales RH001, RH002, RH003, RH004.
</t>
    </r>
    <r>
      <rPr>
        <b/>
        <sz val="16"/>
        <rFont val="Aptos"/>
        <family val="2"/>
      </rPr>
      <t>Nombre de quien Genera la información:</t>
    </r>
    <r>
      <rPr>
        <sz val="16"/>
        <rFont val="Aptos"/>
        <family val="2"/>
      </rPr>
      <t xml:space="preserve"> Coordinación de Recursos Humanos.
</t>
    </r>
    <r>
      <rPr>
        <b/>
        <sz val="16"/>
        <rFont val="Aptos"/>
        <family val="2"/>
      </rPr>
      <t xml:space="preserve">Periodicidad con que se genera la información:
</t>
    </r>
    <r>
      <rPr>
        <sz val="16"/>
        <rFont val="Aptos"/>
        <family val="2"/>
      </rPr>
      <t xml:space="preserve">Trimestral .
</t>
    </r>
    <r>
      <rPr>
        <b/>
        <sz val="16"/>
        <rFont val="Aptos"/>
        <family val="2"/>
      </rPr>
      <t>Liga de la página donde se localiza la información o ubicación:</t>
    </r>
    <r>
      <rPr>
        <sz val="16"/>
        <rFont val="Aptos"/>
        <family val="2"/>
      </rPr>
      <t xml:space="preserve"> 
Se encuentran en la oficina de Recursos Humanos ubicadas en cada uno de  los expedientes del personal dentro del archivero gris No.1.</t>
    </r>
  </si>
  <si>
    <r>
      <rPr>
        <b/>
        <sz val="16"/>
        <rFont val="Aptos"/>
        <family val="2"/>
      </rPr>
      <t>4.2.1.1.3.3.</t>
    </r>
    <r>
      <rPr>
        <sz val="16"/>
        <rFont val="Aptos"/>
        <family val="2"/>
      </rPr>
      <t xml:space="preserve"> Capacitación interna al personal de conformidad a la legislación aplicable en el Sistema Municipal DIF Benito Juárez alineados al programa de sistema de cuidados.</t>
    </r>
  </si>
  <si>
    <r>
      <rPr>
        <b/>
        <sz val="16"/>
        <rFont val="Aptos"/>
        <family val="2"/>
      </rPr>
      <t>PCC:</t>
    </r>
    <r>
      <rPr>
        <sz val="16"/>
        <rFont val="Aptos"/>
        <family val="2"/>
      </rPr>
      <t xml:space="preserve"> Porcentaje de Colaboradores Capacitados.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</si>
  <si>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Colaboradores.</t>
    </r>
  </si>
  <si>
    <r>
      <rPr>
        <b/>
        <sz val="16"/>
        <rFont val="Aptos"/>
        <family val="2"/>
      </rPr>
      <t xml:space="preserve">PCC: </t>
    </r>
    <r>
      <rPr>
        <sz val="16"/>
        <rFont val="Aptos"/>
        <family val="2"/>
      </rPr>
      <t xml:space="preserve">Del 01 de enero de 2022 al 31 de diciembre de 2024 se capacitaron a 6,290 colaboradores.
</t>
    </r>
    <r>
      <rPr>
        <b/>
        <sz val="16"/>
        <rFont val="Aptos"/>
        <family val="2"/>
      </rPr>
      <t>2022:</t>
    </r>
    <r>
      <rPr>
        <sz val="16"/>
        <rFont val="Aptos"/>
        <family val="2"/>
      </rPr>
      <t xml:space="preserve"> 2,411
</t>
    </r>
    <r>
      <rPr>
        <b/>
        <sz val="16"/>
        <rFont val="Aptos"/>
        <family val="2"/>
      </rPr>
      <t>2023:</t>
    </r>
    <r>
      <rPr>
        <sz val="16"/>
        <rFont val="Aptos"/>
        <family val="2"/>
      </rPr>
      <t xml:space="preserve"> 1,950
</t>
    </r>
    <r>
      <rPr>
        <b/>
        <sz val="16"/>
        <rFont val="Aptos"/>
        <family val="2"/>
      </rPr>
      <t>2024:</t>
    </r>
    <r>
      <rPr>
        <sz val="16"/>
        <rFont val="Aptos"/>
        <family val="2"/>
      </rPr>
      <t xml:space="preserve"> 1,929
</t>
    </r>
    <r>
      <rPr>
        <b/>
        <sz val="16"/>
        <rFont val="Aptos"/>
        <family val="2"/>
      </rPr>
      <t>Total:</t>
    </r>
    <r>
      <rPr>
        <sz val="16"/>
        <rFont val="Aptos"/>
        <family val="2"/>
      </rPr>
      <t xml:space="preserve"> 6,290</t>
    </r>
  </si>
  <si>
    <r>
      <t xml:space="preserve">Nombre del Documento: 
</t>
    </r>
    <r>
      <rPr>
        <sz val="16"/>
        <rFont val="Aptos"/>
        <family val="2"/>
      </rPr>
      <t>Listas de asistencia de capacitaciones.</t>
    </r>
    <r>
      <rPr>
        <b/>
        <sz val="16"/>
        <rFont val="Aptos"/>
        <family val="2"/>
      </rPr>
      <t xml:space="preserve">
Nombre de quien Genera la información:
</t>
    </r>
    <r>
      <rPr>
        <sz val="16"/>
        <rFont val="Aptos"/>
        <family val="2"/>
      </rPr>
      <t xml:space="preserve">Jefatura del área de capacitación.
</t>
    </r>
    <r>
      <rPr>
        <b/>
        <sz val="16"/>
        <rFont val="Aptos"/>
        <family val="2"/>
      </rPr>
      <t xml:space="preserve">
Periodicidad con que se genera la información:                </t>
    </r>
    <r>
      <rPr>
        <sz val="16"/>
        <rFont val="Aptos"/>
        <family val="2"/>
      </rPr>
      <t xml:space="preserve">Trimestral.
</t>
    </r>
    <r>
      <rPr>
        <b/>
        <sz val="16"/>
        <rFont val="Aptos"/>
        <family val="2"/>
      </rPr>
      <t xml:space="preserve">
Liga de la página donde se localiza la información o ubicación:  
</t>
    </r>
    <r>
      <rPr>
        <sz val="16"/>
        <rFont val="Aptos"/>
        <family val="2"/>
      </rPr>
      <t>Oficina de la Coordinación de Recursos Humanos, lefort con nomenclatura carpeta de consulta 2025- 2027</t>
    </r>
  </si>
  <si>
    <r>
      <rPr>
        <b/>
        <sz val="16"/>
        <rFont val="Aptos"/>
        <family val="2"/>
      </rPr>
      <t>PCB:</t>
    </r>
    <r>
      <rPr>
        <sz val="16"/>
        <rFont val="Aptos"/>
        <family val="2"/>
      </rPr>
      <t xml:space="preserve"> Porcentaje de Capacitaciones Brindadas.</t>
    </r>
  </si>
  <si>
    <r>
      <t xml:space="preserve">UNIDAD DE MEDIDA DEL INDICADOR:
</t>
    </r>
    <r>
      <rPr>
        <sz val="16"/>
        <rFont val="Aptos"/>
        <family val="2"/>
      </rPr>
      <t>Porcentaje.</t>
    </r>
    <r>
      <rPr>
        <b/>
        <sz val="16"/>
        <rFont val="Aptos"/>
        <family val="2"/>
      </rPr>
      <t xml:space="preserve">
UNIDAD DE MEDIDA DE LAS VARIABLES:
</t>
    </r>
    <r>
      <rPr>
        <sz val="16"/>
        <rFont val="Aptos"/>
        <family val="2"/>
      </rPr>
      <t>Capacitaciones.</t>
    </r>
  </si>
  <si>
    <r>
      <t>PCB:</t>
    </r>
    <r>
      <rPr>
        <sz val="16"/>
        <rFont val="Aptos"/>
        <family val="2"/>
      </rPr>
      <t xml:space="preserve"> Del 01 de enero 2025 al 31 de diciembre del 2027 se brindaran 90 capacitaciones a los colaboradores del SMDIF de BJ.
</t>
    </r>
    <r>
      <rPr>
        <b/>
        <sz val="16"/>
        <rFont val="Aptos"/>
        <family val="2"/>
      </rPr>
      <t xml:space="preserve">VARIACIÓN DE LA META EN RELACIÓN A LA LÍNEA BASE
</t>
    </r>
    <r>
      <rPr>
        <sz val="16"/>
        <rFont val="Aptos"/>
        <family val="2"/>
      </rPr>
      <t xml:space="preserve">
</t>
    </r>
    <r>
      <rPr>
        <b/>
        <sz val="16"/>
        <rFont val="Aptos"/>
        <family val="2"/>
      </rPr>
      <t>Meta absoluta:</t>
    </r>
    <r>
      <rPr>
        <sz val="16"/>
        <rFont val="Aptos"/>
        <family val="2"/>
      </rPr>
      <t xml:space="preserve">1 capacitación
</t>
    </r>
    <r>
      <rPr>
        <b/>
        <sz val="16"/>
        <rFont val="Aptos"/>
        <family val="2"/>
      </rPr>
      <t>Meta relativa:</t>
    </r>
    <r>
      <rPr>
        <sz val="16"/>
        <rFont val="Aptos"/>
        <family val="2"/>
      </rPr>
      <t xml:space="preserve"> 1.12 % superior a la línea base.</t>
    </r>
  </si>
  <si>
    <r>
      <rPr>
        <b/>
        <sz val="16"/>
        <rFont val="Aptos"/>
        <family val="2"/>
      </rPr>
      <t xml:space="preserve">PCB: </t>
    </r>
    <r>
      <rPr>
        <sz val="16"/>
        <rFont val="Aptos"/>
        <family val="2"/>
      </rPr>
      <t xml:space="preserve">Del 01 de enero de 2022 al 31 de diciembre de 2024 se brindaron 89 capacitaciones.
</t>
    </r>
    <r>
      <rPr>
        <b/>
        <sz val="16"/>
        <rFont val="Aptos"/>
        <family val="2"/>
      </rPr>
      <t>2022:</t>
    </r>
    <r>
      <rPr>
        <sz val="16"/>
        <rFont val="Aptos"/>
        <family val="2"/>
      </rPr>
      <t xml:space="preserve"> N/D
</t>
    </r>
    <r>
      <rPr>
        <b/>
        <sz val="16"/>
        <rFont val="Aptos"/>
        <family val="2"/>
      </rPr>
      <t xml:space="preserve">2023: </t>
    </r>
    <r>
      <rPr>
        <sz val="16"/>
        <rFont val="Aptos"/>
        <family val="2"/>
      </rPr>
      <t xml:space="preserve">57
</t>
    </r>
    <r>
      <rPr>
        <b/>
        <sz val="16"/>
        <rFont val="Aptos"/>
        <family val="2"/>
      </rPr>
      <t>2024:</t>
    </r>
    <r>
      <rPr>
        <sz val="16"/>
        <rFont val="Aptos"/>
        <family val="2"/>
      </rPr>
      <t xml:space="preserve"> 32
</t>
    </r>
    <r>
      <rPr>
        <b/>
        <sz val="16"/>
        <rFont val="Aptos"/>
        <family val="2"/>
      </rPr>
      <t>Total:</t>
    </r>
    <r>
      <rPr>
        <sz val="16"/>
        <rFont val="Aptos"/>
        <family val="2"/>
      </rPr>
      <t xml:space="preserve"> 89</t>
    </r>
  </si>
  <si>
    <r>
      <t xml:space="preserve">Nombre del Documento: 
</t>
    </r>
    <r>
      <rPr>
        <sz val="16"/>
        <rFont val="Aptos"/>
        <family val="2"/>
      </rPr>
      <t>Listas de asistencia de capacitaciones.</t>
    </r>
    <r>
      <rPr>
        <b/>
        <sz val="16"/>
        <rFont val="Aptos"/>
        <family val="2"/>
      </rPr>
      <t xml:space="preserve">
Nombre de quien Genera la información:
</t>
    </r>
    <r>
      <rPr>
        <sz val="16"/>
        <rFont val="Aptos"/>
        <family val="2"/>
      </rPr>
      <t xml:space="preserve">Jefatura del área de capacitación.
</t>
    </r>
    <r>
      <rPr>
        <b/>
        <sz val="16"/>
        <rFont val="Aptos"/>
        <family val="2"/>
      </rPr>
      <t xml:space="preserve">
Periodicidad con que se genera la información:                </t>
    </r>
    <r>
      <rPr>
        <sz val="16"/>
        <rFont val="Aptos"/>
        <family val="2"/>
      </rPr>
      <t xml:space="preserve">Trimestral.
</t>
    </r>
    <r>
      <rPr>
        <b/>
        <sz val="16"/>
        <rFont val="Aptos"/>
        <family val="2"/>
      </rPr>
      <t xml:space="preserve">
Liga de la página donde se localiza la información o ubicación:  
</t>
    </r>
    <r>
      <rPr>
        <sz val="16"/>
        <rFont val="Aptos"/>
        <family val="2"/>
      </rPr>
      <t>Oficina de la Coordinación de Recursos Humanos, lefort con el nombre consulta 2025- 2027</t>
    </r>
  </si>
  <si>
    <r>
      <rPr>
        <b/>
        <sz val="16"/>
        <rFont val="Aptos"/>
        <family val="2"/>
      </rPr>
      <t xml:space="preserve">4.2.1.1.3.4. </t>
    </r>
    <r>
      <rPr>
        <sz val="16"/>
        <rFont val="Aptos"/>
        <family val="2"/>
      </rPr>
      <t>Elaboración de inventarios de bienes, muebles e inmuebles del SMDIFBJ para su adecuado control y verificación.</t>
    </r>
  </si>
  <si>
    <r>
      <rPr>
        <b/>
        <sz val="16"/>
        <rFont val="Aptos"/>
        <family val="2"/>
      </rPr>
      <t>PIE:</t>
    </r>
    <r>
      <rPr>
        <sz val="16"/>
        <rFont val="Aptos"/>
        <family val="2"/>
      </rPr>
      <t xml:space="preserve"> Porcentaje de Inventarios de bienes muebles e inmuebles Elaborados.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</si>
  <si>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Inventarios.</t>
    </r>
  </si>
  <si>
    <r>
      <rPr>
        <b/>
        <sz val="16"/>
        <rFont val="Aptos"/>
        <family val="2"/>
      </rPr>
      <t>PIE:</t>
    </r>
    <r>
      <rPr>
        <sz val="16"/>
        <rFont val="Aptos"/>
        <family val="2"/>
      </rPr>
      <t xml:space="preserve"> Del 01 de enero de 2025 al 31 de diciembre del 2027 se realizarán  un total de 6 inventarios de bienes muebles e inmuebles.</t>
    </r>
  </si>
  <si>
    <r>
      <rPr>
        <b/>
        <sz val="16"/>
        <rFont val="Aptos"/>
        <family val="2"/>
      </rPr>
      <t>PIE:</t>
    </r>
    <r>
      <rPr>
        <sz val="16"/>
        <rFont val="Aptos"/>
        <family val="2"/>
      </rPr>
      <t xml:space="preserve"> Del 01 de enero de 2022 al 31 de diciembre del 2024 se elaboraron 6 inventarios de mobiliario, equipo de cómputo y parque vehicular.
</t>
    </r>
    <r>
      <rPr>
        <b/>
        <sz val="16"/>
        <rFont val="Aptos"/>
        <family val="2"/>
      </rPr>
      <t>2022:</t>
    </r>
    <r>
      <rPr>
        <sz val="16"/>
        <rFont val="Aptos"/>
        <family val="2"/>
      </rPr>
      <t xml:space="preserve"> 2
</t>
    </r>
    <r>
      <rPr>
        <b/>
        <sz val="16"/>
        <rFont val="Aptos"/>
        <family val="2"/>
      </rPr>
      <t>2023:</t>
    </r>
    <r>
      <rPr>
        <sz val="16"/>
        <rFont val="Aptos"/>
        <family val="2"/>
      </rPr>
      <t xml:space="preserve"> 2
</t>
    </r>
    <r>
      <rPr>
        <b/>
        <sz val="16"/>
        <rFont val="Aptos"/>
        <family val="2"/>
      </rPr>
      <t>2024:</t>
    </r>
    <r>
      <rPr>
        <sz val="16"/>
        <rFont val="Aptos"/>
        <family val="2"/>
      </rPr>
      <t xml:space="preserve"> 2
</t>
    </r>
    <r>
      <rPr>
        <b/>
        <sz val="16"/>
        <rFont val="Aptos"/>
        <family val="2"/>
      </rPr>
      <t>Total:</t>
    </r>
    <r>
      <rPr>
        <sz val="16"/>
        <rFont val="Aptos"/>
        <family val="2"/>
      </rPr>
      <t xml:space="preserve"> 6</t>
    </r>
  </si>
  <si>
    <r>
      <rPr>
        <b/>
        <sz val="16"/>
        <rFont val="Aptos"/>
        <family val="2"/>
      </rPr>
      <t xml:space="preserve">Nombre del Documento: </t>
    </r>
    <r>
      <rPr>
        <sz val="16"/>
        <rFont val="Aptos"/>
        <family val="2"/>
      </rPr>
      <t xml:space="preserve">
Archivo de inventarios de bienes, muebles e inmuebles resguardados.
</t>
    </r>
    <r>
      <rPr>
        <b/>
        <sz val="16"/>
        <rFont val="Aptos"/>
        <family val="2"/>
      </rPr>
      <t xml:space="preserve">Nombre de quien Genera la información: </t>
    </r>
    <r>
      <rPr>
        <sz val="16"/>
        <rFont val="Aptos"/>
        <family val="2"/>
      </rPr>
      <t xml:space="preserve">
Coordinación de Patrimonio.
</t>
    </r>
    <r>
      <rPr>
        <b/>
        <sz val="16"/>
        <rFont val="Aptos"/>
        <family val="2"/>
      </rPr>
      <t xml:space="preserve">
Periodicidad con que se genera la información: </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Lefort Reportes: Documentos de Apoyo Inmediato/ RESGUARDOS INTERNOS DE MOBILIARIO POR INVENTARIO/2024.</t>
    </r>
  </si>
  <si>
    <r>
      <rPr>
        <b/>
        <sz val="16"/>
        <rFont val="Aptos"/>
        <family val="2"/>
      </rPr>
      <t>4.2.1.1.3.5.</t>
    </r>
    <r>
      <rPr>
        <sz val="16"/>
        <rFont val="Aptos"/>
        <family val="2"/>
      </rPr>
      <t xml:space="preserve"> Entrega de suministros de bienes, insumos, materiales y servicios para la operación del SMDIFBJ.</t>
    </r>
  </si>
  <si>
    <r>
      <rPr>
        <b/>
        <sz val="16"/>
        <rFont val="Aptos"/>
        <family val="2"/>
      </rPr>
      <t>PSE:</t>
    </r>
    <r>
      <rPr>
        <sz val="16"/>
        <rFont val="Aptos"/>
        <family val="2"/>
      </rPr>
      <t xml:space="preserve"> Porcentaje de  Suministros  Entregados.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</si>
  <si>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Suministros.</t>
    </r>
  </si>
  <si>
    <r>
      <rPr>
        <b/>
        <sz val="16"/>
        <rFont val="Aptos"/>
        <family val="2"/>
      </rPr>
      <t>PSE:</t>
    </r>
    <r>
      <rPr>
        <sz val="16"/>
        <rFont val="Aptos"/>
        <family val="2"/>
      </rPr>
      <t xml:space="preserve"> Del 01 de enero de 2025 al 31 de diciembre del 2027 se entregaran  6,482 suministros.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739  entregas de suministros.
</t>
    </r>
    <r>
      <rPr>
        <b/>
        <sz val="16"/>
        <rFont val="Aptos"/>
        <family val="2"/>
      </rPr>
      <t xml:space="preserve">
Meta relativa</t>
    </r>
    <r>
      <rPr>
        <sz val="16"/>
        <rFont val="Aptos"/>
        <family val="2"/>
      </rPr>
      <t>:12.87% superior a la línea base.</t>
    </r>
  </si>
  <si>
    <r>
      <rPr>
        <b/>
        <sz val="16"/>
        <rFont val="Aptos"/>
        <family val="2"/>
      </rPr>
      <t>PSE:</t>
    </r>
    <r>
      <rPr>
        <sz val="16"/>
        <rFont val="Aptos"/>
        <family val="2"/>
      </rPr>
      <t xml:space="preserve"> Del 01 de enero de 2022 al 31 de diciembre de 2024 se entregaron 5,743 suministros.
</t>
    </r>
    <r>
      <rPr>
        <b/>
        <sz val="16"/>
        <rFont val="Aptos"/>
        <family val="2"/>
      </rPr>
      <t>2022:</t>
    </r>
    <r>
      <rPr>
        <sz val="16"/>
        <rFont val="Aptos"/>
        <family val="2"/>
      </rPr>
      <t xml:space="preserve"> 1,970
</t>
    </r>
    <r>
      <rPr>
        <b/>
        <sz val="16"/>
        <rFont val="Aptos"/>
        <family val="2"/>
      </rPr>
      <t>2023:</t>
    </r>
    <r>
      <rPr>
        <sz val="16"/>
        <rFont val="Aptos"/>
        <family val="2"/>
      </rPr>
      <t xml:space="preserve"> 2,193
</t>
    </r>
    <r>
      <rPr>
        <b/>
        <sz val="16"/>
        <rFont val="Aptos"/>
        <family val="2"/>
      </rPr>
      <t>2024:</t>
    </r>
    <r>
      <rPr>
        <sz val="16"/>
        <rFont val="Aptos"/>
        <family val="2"/>
      </rPr>
      <t xml:space="preserve"> 1,580
</t>
    </r>
    <r>
      <rPr>
        <b/>
        <sz val="16"/>
        <rFont val="Aptos"/>
        <family val="2"/>
      </rPr>
      <t>Total:</t>
    </r>
    <r>
      <rPr>
        <sz val="16"/>
        <rFont val="Aptos"/>
        <family val="2"/>
      </rPr>
      <t xml:space="preserve"> 5,743</t>
    </r>
  </si>
  <si>
    <r>
      <rPr>
        <b/>
        <sz val="16"/>
        <rFont val="Aptos"/>
        <family val="2"/>
      </rPr>
      <t xml:space="preserve">Nombre del Documento:
</t>
    </r>
    <r>
      <rPr>
        <sz val="16"/>
        <rFont val="Aptos"/>
        <family val="2"/>
      </rPr>
      <t xml:space="preserve">Ordenes de requisiciones de suministros recibidos 2025-2027.
</t>
    </r>
    <r>
      <rPr>
        <b/>
        <sz val="16"/>
        <rFont val="Aptos"/>
        <family val="2"/>
      </rPr>
      <t xml:space="preserve">Nombre de quien Genera la información: 
</t>
    </r>
    <r>
      <rPr>
        <sz val="16"/>
        <rFont val="Aptos"/>
        <family val="2"/>
      </rPr>
      <t xml:space="preserve">Coordinación de Suministros.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Lefort con clave de expediente MBJ-DGSDIF-DAF-CS-002-2025 y 2027 ubicado en el área de recepción de la Coordinación de Recursos Financieros.</t>
    </r>
  </si>
  <si>
    <r>
      <rPr>
        <b/>
        <sz val="16"/>
        <rFont val="Aptos"/>
        <family val="2"/>
      </rPr>
      <t>4.2.1.1.3.6.</t>
    </r>
    <r>
      <rPr>
        <sz val="16"/>
        <rFont val="Aptos"/>
        <family val="2"/>
      </rPr>
      <t xml:space="preserve"> Realización de servicios de mantenimiento y reparación del parque vehicular  del SMDIFBJ para  la preservación, cuidado, control y verificación del parque vehicular.</t>
    </r>
  </si>
  <si>
    <r>
      <rPr>
        <b/>
        <sz val="16"/>
        <rFont val="Aptos"/>
        <family val="2"/>
      </rPr>
      <t>PSPVR:</t>
    </r>
    <r>
      <rPr>
        <sz val="16"/>
        <rFont val="Aptos"/>
        <family val="2"/>
      </rPr>
      <t xml:space="preserve"> Porcentaje de Servicios de mantenimiento y reparación del Parque Vehicular Realizados.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</si>
  <si>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Servicios</t>
    </r>
  </si>
  <si>
    <r>
      <rPr>
        <b/>
        <sz val="16"/>
        <rFont val="Aptos"/>
        <family val="2"/>
      </rPr>
      <t>PSPVR:</t>
    </r>
    <r>
      <rPr>
        <sz val="16"/>
        <rFont val="Aptos"/>
        <family val="2"/>
      </rPr>
      <t xml:space="preserve"> Del 01 de enero de 2025 al 31 de diciembre del 2027 se realizarán un total de 636 Servicios de mantenimiento y reparación del Parque Vehicular.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83 servicios de mantenimiento y reparación del Parque Vehicular.
</t>
    </r>
    <r>
      <rPr>
        <b/>
        <sz val="16"/>
        <rFont val="Aptos"/>
        <family val="2"/>
      </rPr>
      <t>Meta relativa:</t>
    </r>
    <r>
      <rPr>
        <sz val="16"/>
        <rFont val="Aptos"/>
        <family val="2"/>
      </rPr>
      <t xml:space="preserve"> 15.00% superior a la línea base.</t>
    </r>
  </si>
  <si>
    <r>
      <rPr>
        <b/>
        <sz val="16"/>
        <rFont val="Aptos"/>
        <family val="2"/>
      </rPr>
      <t>PSPVR:</t>
    </r>
    <r>
      <rPr>
        <sz val="16"/>
        <rFont val="Aptos"/>
        <family val="2"/>
      </rPr>
      <t xml:space="preserve"> Del 01 de enero de 2022 al 31 de diciembre del 2024 se realizaron 553  servicios de mantenimiento y reparación del Parque Vehicular
</t>
    </r>
    <r>
      <rPr>
        <b/>
        <sz val="16"/>
        <rFont val="Aptos"/>
        <family val="2"/>
      </rPr>
      <t>2022:</t>
    </r>
    <r>
      <rPr>
        <sz val="16"/>
        <rFont val="Aptos"/>
        <family val="2"/>
      </rPr>
      <t xml:space="preserve"> 189
</t>
    </r>
    <r>
      <rPr>
        <b/>
        <sz val="16"/>
        <rFont val="Aptos"/>
        <family val="2"/>
      </rPr>
      <t>2023:</t>
    </r>
    <r>
      <rPr>
        <sz val="16"/>
        <rFont val="Aptos"/>
        <family val="2"/>
      </rPr>
      <t xml:space="preserve"> 211   
</t>
    </r>
    <r>
      <rPr>
        <b/>
        <sz val="16"/>
        <rFont val="Aptos"/>
        <family val="2"/>
      </rPr>
      <t>2024:</t>
    </r>
    <r>
      <rPr>
        <sz val="16"/>
        <rFont val="Aptos"/>
        <family val="2"/>
      </rPr>
      <t xml:space="preserve"> 153
</t>
    </r>
    <r>
      <rPr>
        <b/>
        <sz val="16"/>
        <rFont val="Aptos"/>
        <family val="2"/>
      </rPr>
      <t>Total:</t>
    </r>
    <r>
      <rPr>
        <sz val="16"/>
        <rFont val="Aptos"/>
        <family val="2"/>
      </rPr>
      <t xml:space="preserve"> 553</t>
    </r>
  </si>
  <si>
    <r>
      <rPr>
        <b/>
        <sz val="16"/>
        <rFont val="Aptos"/>
        <family val="2"/>
      </rPr>
      <t>Nombre del Documento:</t>
    </r>
    <r>
      <rPr>
        <sz val="16"/>
        <rFont val="Aptos"/>
        <family val="2"/>
      </rPr>
      <t xml:space="preserve"> Reportes de fichas de  mantenimiento y reparación  vehicular.
</t>
    </r>
    <r>
      <rPr>
        <b/>
        <sz val="16"/>
        <rFont val="Aptos"/>
        <family val="2"/>
      </rPr>
      <t xml:space="preserve">Nombre de quien Genera la información: </t>
    </r>
    <r>
      <rPr>
        <sz val="16"/>
        <rFont val="Aptos"/>
        <family val="2"/>
      </rPr>
      <t xml:space="preserve">
Jefatura del área de Parque Vehicular.
</t>
    </r>
    <r>
      <rPr>
        <b/>
        <sz val="16"/>
        <rFont val="Aptos"/>
        <family val="2"/>
      </rPr>
      <t xml:space="preserve">Periodicidad con que se genera la información: </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Lefort con clave de expediente MBJ-DGSDIF-DAF-CS-002-2025 y 2027 ubicado en el área de recepción de la Coordinación de Recursos Financieros. </t>
    </r>
  </si>
  <si>
    <r>
      <rPr>
        <b/>
        <sz val="16"/>
        <rFont val="Aptos"/>
        <family val="2"/>
      </rPr>
      <t>4.2.1.1.3.7.</t>
    </r>
    <r>
      <rPr>
        <sz val="16"/>
        <rFont val="Aptos"/>
        <family val="2"/>
      </rPr>
      <t xml:space="preserve"> Realización de servicios a los equipos de cómputo, líneas telefónicas y red informática para su correcto funcionamiento  y operación.
</t>
    </r>
    <r>
      <rPr>
        <b/>
        <sz val="16"/>
        <rFont val="Aptos"/>
        <family val="2"/>
      </rPr>
      <t>Servicios:</t>
    </r>
    <r>
      <rPr>
        <sz val="16"/>
        <rFont val="Aptos"/>
        <family val="2"/>
      </rPr>
      <t xml:space="preserve"> Mantenimiento, Reparación y Revisión.</t>
    </r>
  </si>
  <si>
    <r>
      <rPr>
        <b/>
        <sz val="16"/>
        <rFont val="Aptos"/>
        <family val="2"/>
      </rPr>
      <t xml:space="preserve">PSR: </t>
    </r>
    <r>
      <rPr>
        <sz val="16"/>
        <rFont val="Aptos"/>
        <family val="2"/>
      </rPr>
      <t>Porcentaje de Servicios Realizados.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</si>
  <si>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Servicios.</t>
    </r>
  </si>
  <si>
    <r>
      <rPr>
        <b/>
        <sz val="16"/>
        <rFont val="Aptos"/>
        <family val="2"/>
      </rPr>
      <t xml:space="preserve">PSR: </t>
    </r>
    <r>
      <rPr>
        <sz val="16"/>
        <rFont val="Aptos"/>
        <family val="2"/>
      </rPr>
      <t xml:space="preserve"> Del 01 de enero de 2025 al 31 de diciembre 2027 se atenderán 1,680 servicios.
</t>
    </r>
    <r>
      <rPr>
        <b/>
        <sz val="16"/>
        <rFont val="Aptos"/>
        <family val="2"/>
      </rPr>
      <t xml:space="preserve">
VARIACIÓN DE LA META EN RELACIÓN A LA LÍNEA BASE</t>
    </r>
    <r>
      <rPr>
        <sz val="16"/>
        <rFont val="Aptos"/>
        <family val="2"/>
      </rPr>
      <t xml:space="preserve">
</t>
    </r>
    <r>
      <rPr>
        <b/>
        <sz val="16"/>
        <rFont val="Aptos"/>
        <family val="2"/>
      </rPr>
      <t xml:space="preserve">Meta absoluta: </t>
    </r>
    <r>
      <rPr>
        <sz val="16"/>
        <rFont val="Aptos"/>
        <family val="2"/>
      </rPr>
      <t xml:space="preserve">128 servicios.
</t>
    </r>
    <r>
      <rPr>
        <b/>
        <sz val="16"/>
        <rFont val="Aptos"/>
        <family val="2"/>
      </rPr>
      <t>Meta relativa:</t>
    </r>
    <r>
      <rPr>
        <sz val="16"/>
        <rFont val="Aptos"/>
        <family val="2"/>
      </rPr>
      <t xml:space="preserve"> 8.25% superior a la línea base.</t>
    </r>
  </si>
  <si>
    <r>
      <rPr>
        <b/>
        <sz val="16"/>
        <rFont val="Aptos"/>
        <family val="2"/>
      </rPr>
      <t xml:space="preserve">PSR: </t>
    </r>
    <r>
      <rPr>
        <sz val="16"/>
        <rFont val="Aptos"/>
        <family val="2"/>
      </rPr>
      <t xml:space="preserve">Del 01 de enero de 2022 al 31 de diciembre del 2024 se dieron 1,552 servicios.
</t>
    </r>
    <r>
      <rPr>
        <b/>
        <sz val="16"/>
        <rFont val="Aptos"/>
        <family val="2"/>
      </rPr>
      <t>2022:</t>
    </r>
    <r>
      <rPr>
        <sz val="16"/>
        <rFont val="Aptos"/>
        <family val="2"/>
      </rPr>
      <t xml:space="preserve"> 456
</t>
    </r>
    <r>
      <rPr>
        <b/>
        <sz val="16"/>
        <rFont val="Aptos"/>
        <family val="2"/>
      </rPr>
      <t>2023:</t>
    </r>
    <r>
      <rPr>
        <sz val="16"/>
        <rFont val="Aptos"/>
        <family val="2"/>
      </rPr>
      <t xml:space="preserve"> 631 
</t>
    </r>
    <r>
      <rPr>
        <b/>
        <sz val="16"/>
        <rFont val="Aptos"/>
        <family val="2"/>
      </rPr>
      <t>2024:</t>
    </r>
    <r>
      <rPr>
        <sz val="16"/>
        <rFont val="Aptos"/>
        <family val="2"/>
      </rPr>
      <t xml:space="preserve"> 465
</t>
    </r>
    <r>
      <rPr>
        <b/>
        <sz val="16"/>
        <rFont val="Aptos"/>
        <family val="2"/>
      </rPr>
      <t>Total:</t>
    </r>
    <r>
      <rPr>
        <sz val="16"/>
        <rFont val="Aptos"/>
        <family val="2"/>
      </rPr>
      <t xml:space="preserve"> 1,552</t>
    </r>
  </si>
  <si>
    <r>
      <rPr>
        <b/>
        <sz val="16"/>
        <rFont val="Aptos"/>
        <family val="2"/>
      </rPr>
      <t>Nombre del Documento:</t>
    </r>
    <r>
      <rPr>
        <sz val="16"/>
        <rFont val="Aptos"/>
        <family val="2"/>
      </rPr>
      <t xml:space="preserve">
Reporte del Sistema de Tickets. 
</t>
    </r>
    <r>
      <rPr>
        <b/>
        <sz val="16"/>
        <rFont val="Aptos"/>
        <family val="2"/>
      </rPr>
      <t xml:space="preserve">Nombre de quien Genera la información: </t>
    </r>
    <r>
      <rPr>
        <sz val="16"/>
        <rFont val="Aptos"/>
        <family val="2"/>
      </rPr>
      <t xml:space="preserve">
Coordinación de Sistemas.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Lefort con clave de expediente MBJ-DGSDIF-DAF-CSI-04-2025-2027 ubicado en la oficina del área de la Coordinación de Sistemas.</t>
    </r>
  </si>
  <si>
    <r>
      <rPr>
        <b/>
        <sz val="16"/>
        <rFont val="Aptos"/>
        <family val="2"/>
      </rPr>
      <t xml:space="preserve">4.2.1.1.3.8 </t>
    </r>
    <r>
      <rPr>
        <sz val="16"/>
        <rFont val="Aptos"/>
        <family val="2"/>
      </rPr>
      <t xml:space="preserve">Realización de servicios a los inmuebles que son propiedad del SMDIFBJ  para tenerlos en optimas condiciones y brindar a los usuarios servicios en instalaciones dignas y confortables.
</t>
    </r>
    <r>
      <rPr>
        <b/>
        <sz val="16"/>
        <rFont val="Aptos"/>
        <family val="2"/>
      </rPr>
      <t>Servicios:</t>
    </r>
    <r>
      <rPr>
        <sz val="16"/>
        <rFont val="Aptos"/>
        <family val="2"/>
      </rPr>
      <t xml:space="preserve"> Mantenimiento, reparación, remodelación, limpieza y vigilancia.</t>
    </r>
  </si>
  <si>
    <r>
      <t xml:space="preserve">PSR: </t>
    </r>
    <r>
      <rPr>
        <sz val="16"/>
        <rFont val="Aptos"/>
        <family val="2"/>
      </rPr>
      <t>Porcentaje de Servicios Realizados.</t>
    </r>
  </si>
  <si>
    <r>
      <t xml:space="preserve">UNIDAD DE MEDIDA DEL INDICADOR:
</t>
    </r>
    <r>
      <rPr>
        <sz val="16"/>
        <rFont val="Aptos"/>
        <family val="2"/>
      </rPr>
      <t>Porcentaje.</t>
    </r>
    <r>
      <rPr>
        <b/>
        <sz val="16"/>
        <rFont val="Aptos"/>
        <family val="2"/>
      </rPr>
      <t xml:space="preserve">
UNIDAD DE MEDIDA DE LAS VARIABLES:</t>
    </r>
    <r>
      <rPr>
        <sz val="16"/>
        <rFont val="Aptos"/>
        <family val="2"/>
      </rPr>
      <t xml:space="preserve">
Servicios</t>
    </r>
  </si>
  <si>
    <r>
      <rPr>
        <b/>
        <sz val="16"/>
        <rFont val="Aptos"/>
        <family val="2"/>
      </rPr>
      <t>PSR:</t>
    </r>
    <r>
      <rPr>
        <sz val="16"/>
        <rFont val="Aptos"/>
        <family val="2"/>
      </rPr>
      <t xml:space="preserve"> Del 01 de enero de 2025 al 31 de diciembre del 2027 se realizarán 2,993 servicios.
</t>
    </r>
    <r>
      <rPr>
        <b/>
        <sz val="16"/>
        <rFont val="Aptos"/>
        <family val="2"/>
      </rPr>
      <t>VARIACIÓN DE LA META EN RELACIÓN A LA LÍNEA BASE</t>
    </r>
    <r>
      <rPr>
        <sz val="16"/>
        <rFont val="Aptos"/>
        <family val="2"/>
      </rPr>
      <t xml:space="preserve">
</t>
    </r>
    <r>
      <rPr>
        <b/>
        <sz val="16"/>
        <rFont val="Aptos"/>
        <family val="2"/>
      </rPr>
      <t xml:space="preserve">Meta absoluta: </t>
    </r>
    <r>
      <rPr>
        <sz val="16"/>
        <rFont val="Aptos"/>
        <family val="2"/>
      </rPr>
      <t xml:space="preserve">114 servicios.
</t>
    </r>
    <r>
      <rPr>
        <b/>
        <sz val="16"/>
        <rFont val="Aptos"/>
        <family val="2"/>
      </rPr>
      <t>Meta relativa:</t>
    </r>
    <r>
      <rPr>
        <sz val="16"/>
        <rFont val="Aptos"/>
        <family val="2"/>
      </rPr>
      <t xml:space="preserve"> 3.96% Superior a la línea base.</t>
    </r>
  </si>
  <si>
    <r>
      <rPr>
        <b/>
        <sz val="16"/>
        <rFont val="Aptos"/>
        <family val="2"/>
      </rPr>
      <t>PSR:</t>
    </r>
    <r>
      <rPr>
        <sz val="16"/>
        <rFont val="Aptos"/>
        <family val="2"/>
      </rPr>
      <t xml:space="preserve"> Del 01 de enero de 2022 al 31 de diciembre del 2024 se realizaron 2,879 servicios.
</t>
    </r>
    <r>
      <rPr>
        <b/>
        <sz val="16"/>
        <rFont val="Aptos"/>
        <family val="2"/>
      </rPr>
      <t>2022:</t>
    </r>
    <r>
      <rPr>
        <sz val="16"/>
        <rFont val="Aptos"/>
        <family val="2"/>
      </rPr>
      <t xml:space="preserve"> 964
</t>
    </r>
    <r>
      <rPr>
        <b/>
        <sz val="16"/>
        <rFont val="Aptos"/>
        <family val="2"/>
      </rPr>
      <t>2023:</t>
    </r>
    <r>
      <rPr>
        <sz val="16"/>
        <rFont val="Aptos"/>
        <family val="2"/>
      </rPr>
      <t xml:space="preserve"> 1,051
</t>
    </r>
    <r>
      <rPr>
        <b/>
        <sz val="16"/>
        <rFont val="Aptos"/>
        <family val="2"/>
      </rPr>
      <t>2024:</t>
    </r>
    <r>
      <rPr>
        <sz val="16"/>
        <rFont val="Aptos"/>
        <family val="2"/>
      </rPr>
      <t xml:space="preserve"> 864
</t>
    </r>
    <r>
      <rPr>
        <b/>
        <sz val="16"/>
        <rFont val="Aptos"/>
        <family val="2"/>
      </rPr>
      <t>Total:</t>
    </r>
    <r>
      <rPr>
        <sz val="16"/>
        <rFont val="Aptos"/>
        <family val="2"/>
      </rPr>
      <t xml:space="preserve"> 2,879</t>
    </r>
  </si>
  <si>
    <r>
      <rPr>
        <b/>
        <sz val="16"/>
        <rFont val="Aptos"/>
        <family val="2"/>
      </rPr>
      <t>Nombre del Documento:</t>
    </r>
    <r>
      <rPr>
        <sz val="16"/>
        <rFont val="Aptos"/>
        <family val="2"/>
      </rPr>
      <t xml:space="preserve"> Reporte del Sistema de Tickets..
</t>
    </r>
    <r>
      <rPr>
        <b/>
        <sz val="16"/>
        <rFont val="Aptos"/>
        <family val="2"/>
      </rPr>
      <t>Nombre de quien genera la información:</t>
    </r>
    <r>
      <rPr>
        <sz val="16"/>
        <rFont val="Aptos"/>
        <family val="2"/>
      </rPr>
      <t xml:space="preserve">
Coordinación de Mantenimiento.
</t>
    </r>
    <r>
      <rPr>
        <b/>
        <sz val="16"/>
        <rFont val="Aptos"/>
        <family val="2"/>
      </rPr>
      <t xml:space="preserve">Periodicidad con que se genera la información:
</t>
    </r>
    <r>
      <rPr>
        <sz val="16"/>
        <rFont val="Aptos"/>
        <family val="2"/>
      </rPr>
      <t xml:space="preserve">Trimestral.
</t>
    </r>
    <r>
      <rPr>
        <b/>
        <sz val="16"/>
        <rFont val="Aptos"/>
        <family val="2"/>
      </rPr>
      <t>Liga de la página donde se localiza la información o ubicación:</t>
    </r>
    <r>
      <rPr>
        <sz val="16"/>
        <rFont val="Aptos"/>
        <family val="2"/>
      </rPr>
      <t xml:space="preserve">
Lefort con clave de expediente MBJ-DGSDIF-DAF-CM-002-2025-2027 ubicado en el anaquel numero 1 de la oficina de la Coordinación de Mantenimiento.</t>
    </r>
  </si>
  <si>
    <r>
      <rPr>
        <b/>
        <sz val="16"/>
        <rFont val="Aptos"/>
        <family val="2"/>
      </rPr>
      <t>4.2.1.1.4.</t>
    </r>
    <r>
      <rPr>
        <sz val="16"/>
        <rFont val="Aptos"/>
        <family val="2"/>
      </rPr>
      <t xml:space="preserve"> Donativos a las áreas del SMDIFBJ, Asociaciones Civiles y personas de atención prioritaria entregados.
</t>
    </r>
    <r>
      <rPr>
        <b/>
        <sz val="16"/>
        <rFont val="Aptos"/>
        <family val="2"/>
      </rPr>
      <t>SMDIFBJ:</t>
    </r>
    <r>
      <rPr>
        <sz val="16"/>
        <rFont val="Aptos"/>
        <family val="2"/>
      </rPr>
      <t xml:space="preserve"> Sistema Municipal para el Desarrollo Integral de la Familia de Benito Juárez.</t>
    </r>
  </si>
  <si>
    <r>
      <t xml:space="preserve">PDE: </t>
    </r>
    <r>
      <rPr>
        <sz val="16"/>
        <rFont val="Aptos"/>
        <family val="2"/>
      </rPr>
      <t>Porcentaje de Donativos Entregados.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</si>
  <si>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Donativos Entregados</t>
    </r>
  </si>
  <si>
    <r>
      <rPr>
        <b/>
        <sz val="16"/>
        <rFont val="Aptos"/>
        <family val="2"/>
      </rPr>
      <t>PDE:</t>
    </r>
    <r>
      <rPr>
        <sz val="16"/>
        <rFont val="Aptos"/>
        <family val="2"/>
      </rPr>
      <t xml:space="preserve"> Del 01 de enero de 2025 al 31 de diciembre 2027 se entregarán 5,814 donativos a las áreas del SMDIFBJ y Asociaciones Civiles y personas de atención prioritaria.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3,865 donativos.
</t>
    </r>
    <r>
      <rPr>
        <b/>
        <sz val="16"/>
        <rFont val="Aptos"/>
        <family val="2"/>
      </rPr>
      <t>Meta relativa:</t>
    </r>
    <r>
      <rPr>
        <sz val="16"/>
        <rFont val="Aptos"/>
        <family val="2"/>
      </rPr>
      <t xml:space="preserve"> 198.31% superior a la línea base</t>
    </r>
  </si>
  <si>
    <r>
      <rPr>
        <b/>
        <sz val="16"/>
        <rFont val="Aptos"/>
        <family val="2"/>
      </rPr>
      <t>PDE:</t>
    </r>
    <r>
      <rPr>
        <sz val="16"/>
        <rFont val="Aptos"/>
        <family val="2"/>
      </rPr>
      <t xml:space="preserve"> Del 01 de enero de 2022 al 31 de diciembre del 2024 se entregaron 1,949 donativos a las áreas del SMDIFBJ y Asociaciones Civiles y personas de atención prioritaria.
</t>
    </r>
    <r>
      <rPr>
        <b/>
        <sz val="16"/>
        <rFont val="Aptos"/>
        <family val="2"/>
      </rPr>
      <t>2022:</t>
    </r>
    <r>
      <rPr>
        <sz val="16"/>
        <rFont val="Aptos"/>
        <family val="2"/>
      </rPr>
      <t xml:space="preserve"> 807
</t>
    </r>
    <r>
      <rPr>
        <b/>
        <sz val="16"/>
        <rFont val="Aptos"/>
        <family val="2"/>
      </rPr>
      <t>2023:</t>
    </r>
    <r>
      <rPr>
        <sz val="16"/>
        <rFont val="Aptos"/>
        <family val="2"/>
      </rPr>
      <t xml:space="preserve"> 625
</t>
    </r>
    <r>
      <rPr>
        <b/>
        <sz val="16"/>
        <rFont val="Aptos"/>
        <family val="2"/>
      </rPr>
      <t>2024:</t>
    </r>
    <r>
      <rPr>
        <sz val="16"/>
        <rFont val="Aptos"/>
        <family val="2"/>
      </rPr>
      <t xml:space="preserve"> 517
</t>
    </r>
    <r>
      <rPr>
        <b/>
        <sz val="16"/>
        <rFont val="Aptos"/>
        <family val="2"/>
      </rPr>
      <t>Total:</t>
    </r>
    <r>
      <rPr>
        <sz val="16"/>
        <rFont val="Aptos"/>
        <family val="2"/>
      </rPr>
      <t xml:space="preserve"> 1,949</t>
    </r>
  </si>
  <si>
    <r>
      <t xml:space="preserve">Nombre del Documento: </t>
    </r>
    <r>
      <rPr>
        <sz val="16"/>
        <rFont val="Aptos"/>
        <family val="2"/>
      </rPr>
      <t>Informes de entradas y salidas de donativos y sistema de almacén de donativos.</t>
    </r>
    <r>
      <rPr>
        <b/>
        <sz val="16"/>
        <rFont val="Aptos"/>
        <family val="2"/>
      </rPr>
      <t xml:space="preserve">
Nombre de quien Genera la información: 
</t>
    </r>
    <r>
      <rPr>
        <sz val="16"/>
        <rFont val="Aptos"/>
        <family val="2"/>
      </rPr>
      <t>Coordinación de Donativos.</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Lefort con clave de expediente MBJ/DIF/DG/OM/CD/001/2025 y 2027
MBJ/DIF/DG/OM/CD/002/2025-2027 ubicado en la oficina de la Coordinación de Donativos.</t>
    </r>
  </si>
  <si>
    <r>
      <rPr>
        <b/>
        <sz val="16"/>
        <rFont val="Aptos"/>
        <family val="2"/>
      </rPr>
      <t>4.2.1.1.4.1.</t>
    </r>
    <r>
      <rPr>
        <sz val="16"/>
        <rFont val="Aptos"/>
        <family val="2"/>
      </rPr>
      <t xml:space="preserve"> Recepción de donativos en especie o monetario.</t>
    </r>
  </si>
  <si>
    <r>
      <rPr>
        <b/>
        <sz val="16"/>
        <rFont val="Aptos"/>
        <family val="2"/>
      </rPr>
      <t>PDR:</t>
    </r>
    <r>
      <rPr>
        <sz val="16"/>
        <rFont val="Aptos"/>
        <family val="2"/>
      </rPr>
      <t xml:space="preserve"> Porcentaje de Donativos Recibidos.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</si>
  <si>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Donativos Recibidos.</t>
    </r>
  </si>
  <si>
    <r>
      <rPr>
        <b/>
        <sz val="16"/>
        <rFont val="Aptos"/>
        <family val="2"/>
      </rPr>
      <t>PDR:</t>
    </r>
    <r>
      <rPr>
        <sz val="16"/>
        <rFont val="Aptos"/>
        <family val="2"/>
      </rPr>
      <t xml:space="preserve"> Del 01 de enero de 2025 al 31 de diciembre de 2027 se realizarán 9,360 recepciones de donativos.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937 donativos recibidos.
</t>
    </r>
    <r>
      <rPr>
        <b/>
        <sz val="16"/>
        <rFont val="Aptos"/>
        <family val="2"/>
      </rPr>
      <t>Meta relativa</t>
    </r>
    <r>
      <rPr>
        <sz val="16"/>
        <rFont val="Aptos"/>
        <family val="2"/>
      </rPr>
      <t>: 11.12% superior a la línea base.</t>
    </r>
  </si>
  <si>
    <r>
      <rPr>
        <b/>
        <sz val="16"/>
        <rFont val="Aptos"/>
        <family val="2"/>
      </rPr>
      <t>PDR:</t>
    </r>
    <r>
      <rPr>
        <sz val="16"/>
        <rFont val="Aptos"/>
        <family val="2"/>
      </rPr>
      <t xml:space="preserve"> Del 01 de enero de 2022 al 31 de diciembre del 2024 se registraron 8,423 donativos recibidos.
</t>
    </r>
    <r>
      <rPr>
        <b/>
        <sz val="16"/>
        <rFont val="Aptos"/>
        <family val="2"/>
      </rPr>
      <t>2022:</t>
    </r>
    <r>
      <rPr>
        <sz val="16"/>
        <rFont val="Aptos"/>
        <family val="2"/>
      </rPr>
      <t xml:space="preserve"> 3,168
</t>
    </r>
    <r>
      <rPr>
        <b/>
        <sz val="16"/>
        <rFont val="Aptos"/>
        <family val="2"/>
      </rPr>
      <t>2023:</t>
    </r>
    <r>
      <rPr>
        <sz val="16"/>
        <rFont val="Aptos"/>
        <family val="2"/>
      </rPr>
      <t xml:space="preserve"> 3,133
</t>
    </r>
    <r>
      <rPr>
        <b/>
        <sz val="16"/>
        <rFont val="Aptos"/>
        <family val="2"/>
      </rPr>
      <t>2024:</t>
    </r>
    <r>
      <rPr>
        <sz val="16"/>
        <rFont val="Aptos"/>
        <family val="2"/>
      </rPr>
      <t xml:space="preserve"> 2,122
</t>
    </r>
    <r>
      <rPr>
        <b/>
        <sz val="16"/>
        <rFont val="Aptos"/>
        <family val="2"/>
      </rPr>
      <t>Total:</t>
    </r>
    <r>
      <rPr>
        <sz val="16"/>
        <rFont val="Aptos"/>
        <family val="2"/>
      </rPr>
      <t xml:space="preserve"> 8,423</t>
    </r>
  </si>
  <si>
    <r>
      <t xml:space="preserve">Nombre del Documento: </t>
    </r>
    <r>
      <rPr>
        <sz val="16"/>
        <rFont val="Aptos"/>
        <family val="2"/>
      </rPr>
      <t>Informes de entradas y salidas de donativos y sistema de almacén de donativos.</t>
    </r>
    <r>
      <rPr>
        <b/>
        <sz val="16"/>
        <rFont val="Aptos"/>
        <family val="2"/>
      </rPr>
      <t xml:space="preserve">
Nombre de quien Genera la información: 
</t>
    </r>
    <r>
      <rPr>
        <sz val="16"/>
        <rFont val="Aptos"/>
        <family val="2"/>
      </rPr>
      <t>Coordinación de Donativos.</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Lefort con clave de expediente MBJ/DIF/DG/OM/CD/001/2025-2027
MBJ/DIF/DG/OM/CD/002/2025-2027 ubicado en la oficina de la Coordinación de Donativos.</t>
    </r>
  </si>
  <si>
    <r>
      <rPr>
        <b/>
        <sz val="16"/>
        <rFont val="Aptos"/>
        <family val="2"/>
      </rPr>
      <t>4.2.1.1.4.2</t>
    </r>
    <r>
      <rPr>
        <sz val="16"/>
        <rFont val="Aptos"/>
        <family val="2"/>
      </rPr>
      <t>. Participación de Instituciones públicas, privadas, fundaciones, asociaciones, empresas socialmente responsables y sociedad civil que entregan donativos al SMDIF BJ.</t>
    </r>
  </si>
  <si>
    <r>
      <rPr>
        <b/>
        <sz val="16"/>
        <rFont val="Aptos"/>
        <family val="2"/>
      </rPr>
      <t xml:space="preserve">PIFAESP: </t>
    </r>
    <r>
      <rPr>
        <sz val="16"/>
        <rFont val="Aptos"/>
        <family val="2"/>
      </rPr>
      <t>Porcentaje de Instituciones Públicas y Privadas, Fundaciones, Asociaciones, Empresas Socialmente Responsables y la Sociedad Civil Participantes.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</si>
  <si>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Instituciones públicas y privadas, Fundaciones, Asociaciones, Empresas Socialmente Responsables y la Sociedad Civil .</t>
    </r>
  </si>
  <si>
    <r>
      <rPr>
        <b/>
        <sz val="16"/>
        <rFont val="Aptos"/>
        <family val="2"/>
      </rPr>
      <t>PIFAESP</t>
    </r>
    <r>
      <rPr>
        <sz val="16"/>
        <rFont val="Aptos"/>
        <family val="2"/>
      </rPr>
      <t xml:space="preserve">: Del 01 de enero  de 2025 al 31 de diciembre de 2027 participarán 1,770  Instituciones públicas y privadas, Fundaciones, Asociaciones, Empresas socialmente responsables y la Sociedad civil con entregas de donativos.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1,229  participaciones de instituciones públicas y privadas, Fundaciones, Asociaciones, Empresas socialmente responsables y la Sociedad civil
</t>
    </r>
    <r>
      <rPr>
        <b/>
        <sz val="16"/>
        <rFont val="Aptos"/>
        <family val="2"/>
      </rPr>
      <t>Meta relativa:</t>
    </r>
    <r>
      <rPr>
        <sz val="16"/>
        <rFont val="Aptos"/>
        <family val="2"/>
      </rPr>
      <t xml:space="preserve"> 227.17% superior a la línea base.</t>
    </r>
  </si>
  <si>
    <r>
      <rPr>
        <b/>
        <sz val="16"/>
        <rFont val="Aptos"/>
        <family val="2"/>
      </rPr>
      <t>PIFAESP:</t>
    </r>
    <r>
      <rPr>
        <sz val="16"/>
        <rFont val="Aptos"/>
        <family val="2"/>
      </rPr>
      <t xml:space="preserve"> Del 01 de enero de 2022 al 31 de diciembre del 2024 participaron 541 Instituciones públicas y privadas, Fundaciones, Asociaciones, Empresas socialmente responsables y la Sociedad civil con entrega de donativos.
</t>
    </r>
    <r>
      <rPr>
        <b/>
        <sz val="16"/>
        <rFont val="Aptos"/>
        <family val="2"/>
      </rPr>
      <t xml:space="preserve">2022: </t>
    </r>
    <r>
      <rPr>
        <sz val="16"/>
        <rFont val="Aptos"/>
        <family val="2"/>
      </rPr>
      <t xml:space="preserve">ND
</t>
    </r>
    <r>
      <rPr>
        <b/>
        <sz val="16"/>
        <rFont val="Aptos"/>
        <family val="2"/>
      </rPr>
      <t>2023:</t>
    </r>
    <r>
      <rPr>
        <sz val="16"/>
        <rFont val="Aptos"/>
        <family val="2"/>
      </rPr>
      <t xml:space="preserve"> 262
</t>
    </r>
    <r>
      <rPr>
        <b/>
        <sz val="16"/>
        <rFont val="Aptos"/>
        <family val="2"/>
      </rPr>
      <t>2024:</t>
    </r>
    <r>
      <rPr>
        <sz val="16"/>
        <rFont val="Aptos"/>
        <family val="2"/>
      </rPr>
      <t xml:space="preserve"> 279
</t>
    </r>
    <r>
      <rPr>
        <b/>
        <sz val="16"/>
        <rFont val="Aptos"/>
        <family val="2"/>
      </rPr>
      <t>Total:</t>
    </r>
    <r>
      <rPr>
        <sz val="16"/>
        <rFont val="Aptos"/>
        <family val="2"/>
      </rPr>
      <t xml:space="preserve"> 541
</t>
    </r>
  </si>
  <si>
    <r>
      <t xml:space="preserve">Nombre del Documento: </t>
    </r>
    <r>
      <rPr>
        <sz val="16"/>
        <rFont val="Aptos"/>
        <family val="2"/>
      </rPr>
      <t>Informes de entradas y salidas de donativos y sistema de almacén de donativos.</t>
    </r>
    <r>
      <rPr>
        <b/>
        <sz val="16"/>
        <rFont val="Aptos"/>
        <family val="2"/>
      </rPr>
      <t xml:space="preserve">
Nombre de quien Genera la información: 
</t>
    </r>
    <r>
      <rPr>
        <sz val="16"/>
        <rFont val="Aptos"/>
        <family val="2"/>
      </rPr>
      <t>Coordinación de Donativos.</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Lefort con clave de expediente: MBJ/DIF/DG/OM/CD/001/2025-2027, MBJ/DIF/DG/OM/CD/002/2025-2027</t>
    </r>
  </si>
  <si>
    <r>
      <rPr>
        <b/>
        <sz val="16"/>
        <rFont val="Aptos"/>
        <family val="2"/>
      </rPr>
      <t>4.2.1.1.5.</t>
    </r>
    <r>
      <rPr>
        <sz val="16"/>
        <rFont val="Aptos"/>
        <family val="2"/>
      </rPr>
      <t xml:space="preserve"> Atenciones para la prevención de riesgos psicosociales mediante la concientización y actividades lúdicas que permitan la solución de conflictos a través de la cultura de la paz y los derechos de NNA, brindadas.
</t>
    </r>
    <r>
      <rPr>
        <b/>
        <sz val="16"/>
        <rFont val="Aptos"/>
        <family val="2"/>
      </rPr>
      <t xml:space="preserve">NNA: </t>
    </r>
    <r>
      <rPr>
        <sz val="16"/>
        <rFont val="Aptos"/>
        <family val="2"/>
      </rPr>
      <t>Niñas, Niños y Adolescentes.</t>
    </r>
  </si>
  <si>
    <r>
      <t xml:space="preserve">PAPRPB: </t>
    </r>
    <r>
      <rPr>
        <sz val="16"/>
        <rFont val="Aptos"/>
        <family val="2"/>
      </rPr>
      <t>Porcentaje de Atenciones para la Prevención de Riesgos Psicosociales Brindadas.</t>
    </r>
  </si>
  <si>
    <r>
      <rPr>
        <b/>
        <sz val="16"/>
        <rFont val="Aptos"/>
        <family val="2"/>
      </rPr>
      <t>UNIDAD DE MEDIDA DEL INDICADOR:</t>
    </r>
    <r>
      <rPr>
        <sz val="16"/>
        <rFont val="Aptos"/>
        <family val="2"/>
      </rPr>
      <t xml:space="preserve">
Porcentaje.</t>
    </r>
    <r>
      <rPr>
        <b/>
        <sz val="16"/>
        <rFont val="Aptos"/>
        <family val="2"/>
      </rPr>
      <t xml:space="preserve">
UNIDAD DE MEDIDA DE LAS VARIABLES:
</t>
    </r>
    <r>
      <rPr>
        <sz val="16"/>
        <rFont val="Aptos"/>
        <family val="2"/>
      </rPr>
      <t>Atenciones</t>
    </r>
  </si>
  <si>
    <r>
      <rPr>
        <b/>
        <sz val="16"/>
        <rFont val="Aptos"/>
        <family val="2"/>
      </rPr>
      <t xml:space="preserve">PAPRPB: </t>
    </r>
    <r>
      <rPr>
        <sz val="16"/>
        <rFont val="Aptos"/>
        <family val="2"/>
      </rPr>
      <t xml:space="preserve">Del 01 de enero de 2025 al 31 de diciembre de 2027, se brindarán 129,000 atenciones para la prevención de riesgos psicosociales.
</t>
    </r>
    <r>
      <rPr>
        <b/>
        <sz val="16"/>
        <rFont val="Aptos"/>
        <family val="2"/>
      </rPr>
      <t>VARIACIÓN DE LA META EN RELACIÓN A LA LÍNEA BASE</t>
    </r>
    <r>
      <rPr>
        <sz val="16"/>
        <rFont val="Aptos"/>
        <family val="2"/>
      </rPr>
      <t xml:space="preserve">
</t>
    </r>
    <r>
      <rPr>
        <b/>
        <sz val="16"/>
        <rFont val="Aptos"/>
        <family val="2"/>
      </rPr>
      <t xml:space="preserve">Meta absoluta: </t>
    </r>
    <r>
      <rPr>
        <sz val="16"/>
        <rFont val="Aptos"/>
        <family val="2"/>
      </rPr>
      <t xml:space="preserve">36,370 atenciones para la prevención de riesgos psicosociales. 
</t>
    </r>
    <r>
      <rPr>
        <b/>
        <sz val="16"/>
        <rFont val="Aptos"/>
        <family val="2"/>
      </rPr>
      <t xml:space="preserve">Meta relativa:  </t>
    </r>
    <r>
      <rPr>
        <sz val="16"/>
        <rFont val="Aptos"/>
        <family val="2"/>
      </rPr>
      <t xml:space="preserve">39.26% superior a la línea base.
</t>
    </r>
  </si>
  <si>
    <r>
      <rPr>
        <b/>
        <sz val="16"/>
        <rFont val="Aptos"/>
        <family val="2"/>
      </rPr>
      <t xml:space="preserve">PAPRPB: </t>
    </r>
    <r>
      <rPr>
        <sz val="16"/>
        <rFont val="Aptos"/>
        <family val="2"/>
      </rPr>
      <t xml:space="preserve">Del 01 de enero de 2022 al 31 de diciembre del 2024 se brindaron 92,630 atenciones para la prevención de riesgos psicosociales.
</t>
    </r>
    <r>
      <rPr>
        <b/>
        <sz val="16"/>
        <rFont val="Aptos"/>
        <family val="2"/>
      </rPr>
      <t>2022:</t>
    </r>
    <r>
      <rPr>
        <sz val="16"/>
        <rFont val="Aptos"/>
        <family val="2"/>
      </rPr>
      <t xml:space="preserve"> 28,484
</t>
    </r>
    <r>
      <rPr>
        <b/>
        <sz val="16"/>
        <rFont val="Aptos"/>
        <family val="2"/>
      </rPr>
      <t>2023:</t>
    </r>
    <r>
      <rPr>
        <sz val="16"/>
        <rFont val="Aptos"/>
        <family val="2"/>
      </rPr>
      <t xml:space="preserve"> 32,705
</t>
    </r>
    <r>
      <rPr>
        <b/>
        <sz val="16"/>
        <color theme="1"/>
        <rFont val="Aptos"/>
        <family val="2"/>
      </rPr>
      <t>2024</t>
    </r>
    <r>
      <rPr>
        <b/>
        <sz val="16"/>
        <rFont val="Aptos"/>
        <family val="2"/>
      </rPr>
      <t>:</t>
    </r>
    <r>
      <rPr>
        <sz val="16"/>
        <rFont val="Aptos"/>
        <family val="2"/>
      </rPr>
      <t xml:space="preserve"> 31,441
</t>
    </r>
    <r>
      <rPr>
        <b/>
        <sz val="16"/>
        <rFont val="Aptos"/>
        <family val="2"/>
      </rPr>
      <t>Total:</t>
    </r>
    <r>
      <rPr>
        <sz val="16"/>
        <rFont val="Aptos"/>
        <family val="2"/>
      </rPr>
      <t xml:space="preserve"> 92,630</t>
    </r>
  </si>
  <si>
    <r>
      <rPr>
        <b/>
        <sz val="16"/>
        <rFont val="Aptos"/>
        <family val="2"/>
      </rPr>
      <t>Objetivo 16.</t>
    </r>
    <r>
      <rPr>
        <sz val="16"/>
        <rFont val="Aptos"/>
        <family val="2"/>
      </rPr>
      <t xml:space="preserve"> Promover sociedades pacíficas e inclusivas para el desarrollo sostenible, facilitar el acceso a la justicia para todos y crear instituciones eficaces, responsables e inclusivas a todos los niveles.
</t>
    </r>
    <r>
      <rPr>
        <b/>
        <sz val="16"/>
        <rFont val="Aptos"/>
        <family val="2"/>
      </rPr>
      <t>Meta 16.2</t>
    </r>
    <r>
      <rPr>
        <sz val="16"/>
        <rFont val="Aptos"/>
        <family val="2"/>
      </rPr>
      <t xml:space="preserve"> Poner fin al maltrato, la explotación, la trata, la 
tortura y todas las formas de violencia contra los niños.</t>
    </r>
  </si>
  <si>
    <r>
      <t xml:space="preserve">4.2.1.1.5.1. </t>
    </r>
    <r>
      <rPr>
        <sz val="16"/>
        <rFont val="Aptos"/>
        <family val="2"/>
      </rPr>
      <t>Realización de acciones de enfocadas en los derechos de NNA de la "Red de Impulsores de la Transformación".</t>
    </r>
  </si>
  <si>
    <r>
      <t xml:space="preserve">PARIR:  </t>
    </r>
    <r>
      <rPr>
        <sz val="16"/>
        <rFont val="Aptos"/>
        <family val="2"/>
      </rPr>
      <t>Porcentaje de Acciones de la Red de Impulsores Realizadas.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</si>
  <si>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Acciones de la Red de Impulsores</t>
    </r>
  </si>
  <si>
    <r>
      <rPr>
        <b/>
        <sz val="16"/>
        <rFont val="Aptos"/>
        <family val="2"/>
      </rPr>
      <t xml:space="preserve">PARIR: </t>
    </r>
    <r>
      <rPr>
        <sz val="16"/>
        <rFont val="Aptos"/>
        <family val="2"/>
      </rPr>
      <t>Del 01 de enero de 2025  al 31 de diciembre del 2027 se realizarán  115 Acciones educativas de la red de impulsores de la transformación.</t>
    </r>
  </si>
  <si>
    <r>
      <rPr>
        <b/>
        <sz val="16"/>
        <rFont val="Aptos"/>
        <family val="2"/>
      </rPr>
      <t>PARIR:</t>
    </r>
    <r>
      <rPr>
        <sz val="16"/>
        <rFont val="Aptos"/>
        <family val="2"/>
      </rPr>
      <t xml:space="preserve"> Este indicador es de nueva creación por lo que la línea base se empezará a integrar a partir del 2026.</t>
    </r>
  </si>
  <si>
    <r>
      <rPr>
        <b/>
        <sz val="16"/>
        <rFont val="Aptos"/>
        <family val="2"/>
      </rPr>
      <t>4.2.1.1.5.2.</t>
    </r>
    <r>
      <rPr>
        <sz val="16"/>
        <rFont val="Aptos"/>
        <family val="2"/>
      </rPr>
      <t xml:space="preserve"> Realización de actividades de prevención de riesgos psicosociales dirigido a NNA y adultos y que viven en el municipio de Benito Juárez en situación prioritaria.</t>
    </r>
  </si>
  <si>
    <r>
      <rPr>
        <b/>
        <sz val="16"/>
        <rFont val="Aptos"/>
        <family val="2"/>
      </rPr>
      <t>PAPRPR:</t>
    </r>
    <r>
      <rPr>
        <sz val="16"/>
        <rFont val="Aptos"/>
        <family val="2"/>
      </rPr>
      <t xml:space="preserve"> Porcentaje de Actividades de Prevención de Riesgos Psicosociales, Realizadas.</t>
    </r>
  </si>
  <si>
    <r>
      <t xml:space="preserve">UNIDAD DE MEDIDA DEL INDICADOR:
</t>
    </r>
    <r>
      <rPr>
        <sz val="16"/>
        <rFont val="Aptos"/>
        <family val="2"/>
      </rPr>
      <t>Porcentaje</t>
    </r>
    <r>
      <rPr>
        <b/>
        <sz val="16"/>
        <rFont val="Aptos"/>
        <family val="2"/>
      </rPr>
      <t xml:space="preserve">.
UNIDAD DE MEDIDA DE LAS VARIABLES:
</t>
    </r>
    <r>
      <rPr>
        <sz val="16"/>
        <rFont val="Aptos"/>
        <family val="2"/>
      </rPr>
      <t>Actividades</t>
    </r>
  </si>
  <si>
    <r>
      <t>PAPRPR:</t>
    </r>
    <r>
      <rPr>
        <sz val="16"/>
        <rFont val="Aptos"/>
        <family val="2"/>
      </rPr>
      <t xml:space="preserve"> De 01 de enero de 2025 al 31 de diciembre de 2027, se realizarán 1,220 actividades de prevención de riesgos psicosociales.
</t>
    </r>
    <r>
      <rPr>
        <b/>
        <sz val="16"/>
        <rFont val="Aptos"/>
        <family val="2"/>
      </rPr>
      <t>VARIACIÓN DE LA META EN RELACIÓN A LA LÍNEA BASE</t>
    </r>
    <r>
      <rPr>
        <sz val="16"/>
        <rFont val="Aptos"/>
        <family val="2"/>
      </rPr>
      <t xml:space="preserve">
</t>
    </r>
    <r>
      <rPr>
        <b/>
        <sz val="16"/>
        <rFont val="Aptos"/>
        <family val="2"/>
      </rPr>
      <t>Meta absoluta: 351</t>
    </r>
    <r>
      <rPr>
        <sz val="16"/>
        <rFont val="Aptos"/>
        <family val="2"/>
      </rPr>
      <t xml:space="preserve"> actividades de prevención de riesgos psicosociales.
</t>
    </r>
    <r>
      <rPr>
        <b/>
        <sz val="16"/>
        <rFont val="Aptos"/>
        <family val="2"/>
      </rPr>
      <t xml:space="preserve">Meta relativa: </t>
    </r>
    <r>
      <rPr>
        <sz val="16"/>
        <rFont val="Aptos"/>
        <family val="2"/>
      </rPr>
      <t>40.39% superior a la línea base.</t>
    </r>
  </si>
  <si>
    <r>
      <t xml:space="preserve">PAPRPR: </t>
    </r>
    <r>
      <rPr>
        <sz val="16"/>
        <rFont val="Aptos"/>
        <family val="2"/>
      </rPr>
      <t xml:space="preserve">Del 01 de enero de 2022 al 31 de diciembre de 2024 se realizaron 869 actividades de prevención de riesgos psicosociales.
</t>
    </r>
    <r>
      <rPr>
        <b/>
        <sz val="16"/>
        <rFont val="Aptos"/>
        <family val="2"/>
      </rPr>
      <t xml:space="preserve">
2022: </t>
    </r>
    <r>
      <rPr>
        <sz val="16"/>
        <rFont val="Aptos"/>
        <family val="2"/>
      </rPr>
      <t>259</t>
    </r>
    <r>
      <rPr>
        <b/>
        <sz val="16"/>
        <rFont val="Aptos"/>
        <family val="2"/>
      </rPr>
      <t xml:space="preserve">
2023: </t>
    </r>
    <r>
      <rPr>
        <sz val="16"/>
        <rFont val="Aptos"/>
        <family val="2"/>
      </rPr>
      <t>262</t>
    </r>
    <r>
      <rPr>
        <b/>
        <sz val="16"/>
        <rFont val="Aptos"/>
        <family val="2"/>
      </rPr>
      <t xml:space="preserve">
2024: </t>
    </r>
    <r>
      <rPr>
        <sz val="16"/>
        <rFont val="Aptos"/>
        <family val="2"/>
      </rPr>
      <t>348</t>
    </r>
    <r>
      <rPr>
        <b/>
        <sz val="16"/>
        <rFont val="Aptos"/>
        <family val="2"/>
      </rPr>
      <t xml:space="preserve">
Total: </t>
    </r>
    <r>
      <rPr>
        <sz val="16"/>
        <rFont val="Aptos"/>
        <family val="2"/>
      </rPr>
      <t>869</t>
    </r>
  </si>
  <si>
    <r>
      <t xml:space="preserve">Nombre del Documento:
</t>
    </r>
    <r>
      <rPr>
        <sz val="16"/>
        <rFont val="Aptos"/>
        <family val="2"/>
      </rPr>
      <t xml:space="preserve">Reporte de actividades mensuales y trimestrales de Prevención de Riesgos Psicosociales en escuelas u otros.
</t>
    </r>
    <r>
      <rPr>
        <b/>
        <sz val="16"/>
        <rFont val="Aptos"/>
        <family val="2"/>
      </rPr>
      <t xml:space="preserve">
Nombre de quien genera la información:
</t>
    </r>
    <r>
      <rPr>
        <sz val="16"/>
        <rFont val="Aptos"/>
        <family val="2"/>
      </rPr>
      <t>Coordinación de Prevención de Riesgos Psicosociales</t>
    </r>
    <r>
      <rPr>
        <b/>
        <sz val="16"/>
        <rFont val="Aptos"/>
        <family val="2"/>
      </rPr>
      <t xml:space="preserve">
Periodicidad con la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Carpeta de lista de asistencia a pláticas de la Coordinación de Prevención de Riesgos Psicosociales.</t>
    </r>
  </si>
  <si>
    <r>
      <rPr>
        <b/>
        <sz val="16"/>
        <rFont val="Aptos"/>
        <family val="2"/>
      </rPr>
      <t>4.2.1.1.5.3.</t>
    </r>
    <r>
      <rPr>
        <sz val="16"/>
        <rFont val="Aptos"/>
        <family val="2"/>
      </rPr>
      <t xml:space="preserve"> Impartición de acciones de  prevención del delito dirigido a NNA y personas adultas fomentando la cultura de la legalidad. 
</t>
    </r>
    <r>
      <rPr>
        <b/>
        <sz val="16"/>
        <rFont val="Aptos"/>
        <family val="2"/>
      </rPr>
      <t>Acciones:</t>
    </r>
    <r>
      <rPr>
        <sz val="16"/>
        <rFont val="Aptos"/>
        <family val="2"/>
      </rPr>
      <t xml:space="preserve"> Pláticas, ferias, brigadas y eventos.</t>
    </r>
  </si>
  <si>
    <r>
      <rPr>
        <b/>
        <sz val="16"/>
        <rFont val="Aptos"/>
        <family val="2"/>
      </rPr>
      <t>PAI:</t>
    </r>
    <r>
      <rPr>
        <sz val="16"/>
        <rFont val="Aptos"/>
        <family val="2"/>
      </rPr>
      <t xml:space="preserve"> Porcentaje de Acciones de Prevención del Delito Impartidas.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</si>
  <si>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Acciones</t>
    </r>
  </si>
  <si>
    <r>
      <rPr>
        <b/>
        <sz val="16"/>
        <rFont val="Aptos"/>
        <family val="2"/>
      </rPr>
      <t xml:space="preserve">PAI: </t>
    </r>
    <r>
      <rPr>
        <sz val="16"/>
        <rFont val="Aptos"/>
        <family val="2"/>
      </rPr>
      <t xml:space="preserve">Del 01 enero de 2025 a  31 de diciembre 2027 se impartirán 416 acciones de Prevención del delito.
</t>
    </r>
    <r>
      <rPr>
        <b/>
        <sz val="16"/>
        <rFont val="Aptos"/>
        <family val="2"/>
      </rPr>
      <t xml:space="preserve">VARIACIÓN DE LA META EN RELACIÓN A LA LÍNEA BASE
</t>
    </r>
    <r>
      <rPr>
        <sz val="16"/>
        <rFont val="Aptos"/>
        <family val="2"/>
      </rPr>
      <t xml:space="preserve">
</t>
    </r>
    <r>
      <rPr>
        <b/>
        <sz val="16"/>
        <rFont val="Aptos"/>
        <family val="2"/>
      </rPr>
      <t>Meta absoluta:</t>
    </r>
    <r>
      <rPr>
        <sz val="16"/>
        <rFont val="Aptos"/>
        <family val="2"/>
      </rPr>
      <t xml:space="preserve"> 92 acciones del prevención del delito.
</t>
    </r>
    <r>
      <rPr>
        <b/>
        <sz val="16"/>
        <rFont val="Aptos"/>
        <family val="2"/>
      </rPr>
      <t xml:space="preserve">Meta relativa: </t>
    </r>
    <r>
      <rPr>
        <sz val="16"/>
        <rFont val="Aptos"/>
        <family val="2"/>
      </rPr>
      <t>28.39% superior a la línea base</t>
    </r>
  </si>
  <si>
    <r>
      <rPr>
        <b/>
        <sz val="16"/>
        <rFont val="Aptos"/>
        <family val="2"/>
      </rPr>
      <t>PAI</t>
    </r>
    <r>
      <rPr>
        <sz val="16"/>
        <rFont val="Aptos"/>
        <family val="2"/>
      </rPr>
      <t xml:space="preserve">: Del 01 de enero de 2022 al 31 de diciembre de 2024 se impartieron 324 acciones de prevención del delito.
</t>
    </r>
    <r>
      <rPr>
        <b/>
        <sz val="16"/>
        <rFont val="Aptos"/>
        <family val="2"/>
      </rPr>
      <t>2022:</t>
    </r>
    <r>
      <rPr>
        <sz val="16"/>
        <rFont val="Aptos"/>
        <family val="2"/>
      </rPr>
      <t xml:space="preserve"> 78
</t>
    </r>
    <r>
      <rPr>
        <b/>
        <sz val="16"/>
        <rFont val="Aptos"/>
        <family val="2"/>
      </rPr>
      <t>2023:</t>
    </r>
    <r>
      <rPr>
        <sz val="16"/>
        <rFont val="Aptos"/>
        <family val="2"/>
      </rPr>
      <t xml:space="preserve"> 152
</t>
    </r>
    <r>
      <rPr>
        <b/>
        <sz val="16"/>
        <rFont val="Aptos"/>
        <family val="2"/>
      </rPr>
      <t>2024:</t>
    </r>
    <r>
      <rPr>
        <sz val="16"/>
        <rFont val="Aptos"/>
        <family val="2"/>
      </rPr>
      <t xml:space="preserve"> 94
</t>
    </r>
    <r>
      <rPr>
        <b/>
        <sz val="16"/>
        <rFont val="Aptos"/>
        <family val="2"/>
      </rPr>
      <t>Total:</t>
    </r>
    <r>
      <rPr>
        <sz val="16"/>
        <rFont val="Aptos"/>
        <family val="2"/>
      </rPr>
      <t xml:space="preserve"> 324</t>
    </r>
  </si>
  <si>
    <r>
      <rPr>
        <b/>
        <sz val="16"/>
        <rFont val="Aptos"/>
        <family val="2"/>
      </rPr>
      <t>Nombre del Documento:</t>
    </r>
    <r>
      <rPr>
        <sz val="16"/>
        <rFont val="Aptos"/>
        <family val="2"/>
      </rPr>
      <t xml:space="preserve">
Reportes de platicas y actividades de la Cultura de la Legalidad y Fichas Informativas de eventos.
</t>
    </r>
    <r>
      <rPr>
        <b/>
        <sz val="16"/>
        <rFont val="Aptos"/>
        <family val="2"/>
      </rPr>
      <t xml:space="preserve">Nombre de quien genera la información: </t>
    </r>
    <r>
      <rPr>
        <sz val="16"/>
        <rFont val="Aptos"/>
        <family val="2"/>
      </rPr>
      <t xml:space="preserve">
Coordinación de la Cultura de la Legalidad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Lefort ubicado en la oficina administrativa de la Coordinación de la Cultura de la Legalidad.</t>
    </r>
  </si>
  <si>
    <r>
      <rPr>
        <b/>
        <sz val="16"/>
        <rFont val="Aptos"/>
        <family val="2"/>
      </rPr>
      <t>4.2.1.1.5.4.</t>
    </r>
    <r>
      <rPr>
        <sz val="16"/>
        <rFont val="Aptos"/>
        <family val="2"/>
      </rPr>
      <t xml:space="preserve"> Ejecución de acciones de recreación, cultura y deportes, para niñas, niños, adolescentes y personas adultas.
</t>
    </r>
    <r>
      <rPr>
        <b/>
        <sz val="16"/>
        <rFont val="Aptos"/>
        <family val="2"/>
      </rPr>
      <t>Acciones:</t>
    </r>
    <r>
      <rPr>
        <sz val="16"/>
        <rFont val="Aptos"/>
        <family val="2"/>
      </rPr>
      <t xml:space="preserve"> Clases, eventos, actividades, concursos y torneos.</t>
    </r>
  </si>
  <si>
    <r>
      <t xml:space="preserve">PARCD: </t>
    </r>
    <r>
      <rPr>
        <sz val="16"/>
        <rFont val="Aptos"/>
        <family val="2"/>
      </rPr>
      <t>Porcentaje de Acciones de Recreación, Cultura y Deporte Realizadas.</t>
    </r>
  </si>
  <si>
    <r>
      <t xml:space="preserve">PARCD: </t>
    </r>
    <r>
      <rPr>
        <sz val="16"/>
        <rFont val="Aptos"/>
        <family val="2"/>
      </rPr>
      <t xml:space="preserve">De 01 enero de 2025 al 31 de diciembre de 2027 se realizarán 7,390 clases, actividades y eventos de recreación, cultura y deportes.
</t>
    </r>
    <r>
      <rPr>
        <b/>
        <sz val="16"/>
        <rFont val="Aptos"/>
        <family val="2"/>
      </rPr>
      <t>VARIACIÓN DE LA META EN RELACIÓN A LA LÍNEA BASE</t>
    </r>
    <r>
      <rPr>
        <sz val="16"/>
        <rFont val="Aptos"/>
        <family val="2"/>
      </rPr>
      <t xml:space="preserve">
</t>
    </r>
    <r>
      <rPr>
        <b/>
        <sz val="16"/>
        <rFont val="Aptos"/>
        <family val="2"/>
      </rPr>
      <t xml:space="preserve">
Meta absoluta: </t>
    </r>
    <r>
      <rPr>
        <sz val="16"/>
        <rFont val="Aptos"/>
        <family val="2"/>
      </rPr>
      <t xml:space="preserve">3,867 clases, actividades y eventos de recreación, cultura y deporte.
</t>
    </r>
    <r>
      <rPr>
        <b/>
        <sz val="16"/>
        <rFont val="Aptos"/>
        <family val="2"/>
      </rPr>
      <t xml:space="preserve">Meta relativa: </t>
    </r>
    <r>
      <rPr>
        <sz val="16"/>
        <rFont val="Aptos"/>
        <family val="2"/>
      </rPr>
      <t>109.76% superior a la línea base.</t>
    </r>
  </si>
  <si>
    <r>
      <rPr>
        <b/>
        <sz val="16"/>
        <rFont val="Aptos"/>
        <family val="2"/>
      </rPr>
      <t xml:space="preserve">PARCD: </t>
    </r>
    <r>
      <rPr>
        <sz val="16"/>
        <rFont val="Aptos"/>
        <family val="2"/>
      </rPr>
      <t xml:space="preserve">Del 01 de enero de 2022 al 31 de Diciembre de 2024 se realizaron 3,523 clases, actividades y eventos.
</t>
    </r>
    <r>
      <rPr>
        <b/>
        <sz val="16"/>
        <rFont val="Aptos"/>
        <family val="2"/>
      </rPr>
      <t>2022:</t>
    </r>
    <r>
      <rPr>
        <sz val="16"/>
        <rFont val="Aptos"/>
        <family val="2"/>
      </rPr>
      <t xml:space="preserve"> 474
</t>
    </r>
    <r>
      <rPr>
        <b/>
        <sz val="16"/>
        <rFont val="Aptos"/>
        <family val="2"/>
      </rPr>
      <t>2023:</t>
    </r>
    <r>
      <rPr>
        <sz val="16"/>
        <rFont val="Aptos"/>
        <family val="2"/>
      </rPr>
      <t xml:space="preserve"> 1,377   
</t>
    </r>
    <r>
      <rPr>
        <b/>
        <sz val="16"/>
        <rFont val="Aptos"/>
        <family val="2"/>
      </rPr>
      <t>2024:</t>
    </r>
    <r>
      <rPr>
        <sz val="16"/>
        <rFont val="Aptos"/>
        <family val="2"/>
      </rPr>
      <t xml:space="preserve"> 1,672
</t>
    </r>
    <r>
      <rPr>
        <b/>
        <sz val="16"/>
        <rFont val="Aptos"/>
        <family val="2"/>
      </rPr>
      <t>Total:</t>
    </r>
    <r>
      <rPr>
        <sz val="16"/>
        <rFont val="Aptos"/>
        <family val="2"/>
      </rPr>
      <t xml:space="preserve"> 3,523</t>
    </r>
  </si>
  <si>
    <r>
      <rPr>
        <b/>
        <sz val="16"/>
        <rFont val="Aptos"/>
        <family val="2"/>
      </rPr>
      <t>Nombre del Documento:</t>
    </r>
    <r>
      <rPr>
        <sz val="16"/>
        <rFont val="Aptos"/>
        <family val="2"/>
      </rPr>
      <t xml:space="preserve">
Clases y Actividades de Recreación, Cultura y Deporte.</t>
    </r>
    <r>
      <rPr>
        <b/>
        <sz val="16"/>
        <rFont val="Aptos"/>
        <family val="2"/>
      </rPr>
      <t xml:space="preserve">
</t>
    </r>
    <r>
      <rPr>
        <sz val="16"/>
        <rFont val="Aptos"/>
        <family val="2"/>
      </rPr>
      <t xml:space="preserve">
</t>
    </r>
    <r>
      <rPr>
        <b/>
        <sz val="16"/>
        <rFont val="Aptos"/>
        <family val="2"/>
      </rPr>
      <t>Nombre de quien genera la información:</t>
    </r>
    <r>
      <rPr>
        <sz val="16"/>
        <rFont val="Aptos"/>
        <family val="2"/>
      </rPr>
      <t xml:space="preserve"> 
Coordinación de Recreación, Cultura y Deportes.
</t>
    </r>
    <r>
      <rPr>
        <b/>
        <sz val="16"/>
        <rFont val="Aptos"/>
        <family val="2"/>
      </rPr>
      <t xml:space="preserve">Periodicidad con la que se genera la información: </t>
    </r>
    <r>
      <rPr>
        <sz val="16"/>
        <rFont val="Aptos"/>
        <family val="2"/>
      </rPr>
      <t xml:space="preserve">
Trimestral.
</t>
    </r>
    <r>
      <rPr>
        <b/>
        <sz val="16"/>
        <rFont val="Aptos"/>
        <family val="2"/>
      </rPr>
      <t xml:space="preserve">
Liga de la pagina donde se localiza la información o ubicación:
</t>
    </r>
    <r>
      <rPr>
        <sz val="16"/>
        <rFont val="Aptos"/>
        <family val="2"/>
      </rPr>
      <t xml:space="preserve"> Lefort de consulta Ubicado en la oficina de la Coordinación de Recreación , Cultura y Deportes.</t>
    </r>
  </si>
  <si>
    <r>
      <rPr>
        <b/>
        <sz val="16"/>
        <rFont val="Aptos"/>
        <family val="2"/>
      </rPr>
      <t>4.2.1.1.6.</t>
    </r>
    <r>
      <rPr>
        <sz val="16"/>
        <rFont val="Aptos"/>
        <family val="2"/>
      </rPr>
      <t xml:space="preserve"> Servicios de escuela de tiempo completo (CADI), para niñas y niños de un año y siete meses a cuatro años once meses de edad, de cuidadoras y cuidadores trabajadores, brindados.
</t>
    </r>
    <r>
      <rPr>
        <b/>
        <sz val="16"/>
        <rFont val="Aptos"/>
        <family val="2"/>
      </rPr>
      <t xml:space="preserve">CADI: </t>
    </r>
    <r>
      <rPr>
        <sz val="16"/>
        <rFont val="Aptos"/>
        <family val="2"/>
      </rPr>
      <t>Centro Asistencial de Desarrollo Infantil.</t>
    </r>
  </si>
  <si>
    <r>
      <t xml:space="preserve">PSETCB: </t>
    </r>
    <r>
      <rPr>
        <sz val="16"/>
        <rFont val="Aptos"/>
        <family val="2"/>
      </rPr>
      <t>Porcentaje de Servicios de escuela de tiempo completo Brindados.</t>
    </r>
  </si>
  <si>
    <r>
      <rPr>
        <b/>
        <sz val="16"/>
        <rFont val="Aptos"/>
        <family val="2"/>
      </rPr>
      <t>PSETCB:</t>
    </r>
    <r>
      <rPr>
        <sz val="16"/>
        <rFont val="Aptos"/>
        <family val="2"/>
      </rPr>
      <t xml:space="preserve"> Del 1 de enero de 2022 al  31 de diciembre de  2024 se brindaron 3,546 servicios de escuela de tiempo completo a niñas y niños de madres y padres trabajadores de atención prioritaria.
</t>
    </r>
    <r>
      <rPr>
        <b/>
        <sz val="16"/>
        <rFont val="Aptos"/>
        <family val="2"/>
      </rPr>
      <t>2022:</t>
    </r>
    <r>
      <rPr>
        <sz val="16"/>
        <rFont val="Aptos"/>
        <family val="2"/>
      </rPr>
      <t xml:space="preserve"> 2,357
</t>
    </r>
    <r>
      <rPr>
        <b/>
        <sz val="16"/>
        <rFont val="Aptos"/>
        <family val="2"/>
      </rPr>
      <t>2023:</t>
    </r>
    <r>
      <rPr>
        <sz val="16"/>
        <rFont val="Aptos"/>
        <family val="2"/>
      </rPr>
      <t xml:space="preserve"> 741 
</t>
    </r>
    <r>
      <rPr>
        <b/>
        <sz val="16"/>
        <rFont val="Aptos"/>
        <family val="2"/>
      </rPr>
      <t>2024:</t>
    </r>
    <r>
      <rPr>
        <sz val="16"/>
        <rFont val="Aptos"/>
        <family val="2"/>
      </rPr>
      <t xml:space="preserve"> 448
</t>
    </r>
    <r>
      <rPr>
        <b/>
        <sz val="16"/>
        <rFont val="Aptos"/>
        <family val="2"/>
      </rPr>
      <t>Total:</t>
    </r>
    <r>
      <rPr>
        <sz val="16"/>
        <rFont val="Aptos"/>
        <family val="2"/>
      </rPr>
      <t xml:space="preserve"> 3,546</t>
    </r>
  </si>
  <si>
    <r>
      <rPr>
        <b/>
        <sz val="16"/>
        <rFont val="Aptos"/>
        <family val="2"/>
      </rPr>
      <t>Objetivo 4.</t>
    </r>
    <r>
      <rPr>
        <sz val="16"/>
        <rFont val="Aptos"/>
        <family val="2"/>
      </rPr>
      <t xml:space="preserve"> Garantizar una educación inclusiva, equitativa y de calidad y promover oportunidades de aprendizaje durante toda la vida para todos.
</t>
    </r>
    <r>
      <rPr>
        <b/>
        <sz val="16"/>
        <rFont val="Aptos"/>
        <family val="2"/>
      </rPr>
      <t xml:space="preserve">Meta 4.2 </t>
    </r>
    <r>
      <rPr>
        <sz val="16"/>
        <rFont val="Aptos"/>
        <family val="2"/>
      </rPr>
      <t xml:space="preserve">Para 2030, velar por que todas las niñas y todos los niños tengan acceso a servicios de atención 
y desarrollo en la primera infancia y a una enseñanza preescolar de calidad, a fin de que estén preparados para la enseñanza primaria.
</t>
    </r>
    <r>
      <rPr>
        <b/>
        <sz val="16"/>
        <rFont val="Aptos"/>
        <family val="2"/>
      </rPr>
      <t>Objetivo 5</t>
    </r>
    <r>
      <rPr>
        <sz val="16"/>
        <rFont val="Aptos"/>
        <family val="2"/>
      </rPr>
      <t xml:space="preserve">. Lograr la igualdad entre los géneros y empoderar a todas las mujeres y las niñas.
</t>
    </r>
    <r>
      <rPr>
        <b/>
        <sz val="16"/>
        <rFont val="Aptos"/>
        <family val="2"/>
      </rPr>
      <t>Meta 5.4</t>
    </r>
    <r>
      <rPr>
        <sz val="16"/>
        <rFont val="Aptos"/>
        <family val="2"/>
      </rPr>
      <t xml:space="preserve">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r>
  </si>
  <si>
    <r>
      <rPr>
        <b/>
        <sz val="16"/>
        <rFont val="Aptos"/>
        <family val="2"/>
      </rPr>
      <t>4.2.1.1.6.1.</t>
    </r>
    <r>
      <rPr>
        <sz val="16"/>
        <rFont val="Aptos"/>
        <family val="2"/>
      </rPr>
      <t xml:space="preserve"> Realización de actividades educativas en los CADI
Actividades Educativas: sociales, culturales, deportivas, recreativas, inclusivas y formativas.</t>
    </r>
  </si>
  <si>
    <r>
      <t xml:space="preserve">PAR: </t>
    </r>
    <r>
      <rPr>
        <sz val="16"/>
        <rFont val="Aptos"/>
        <family val="2"/>
      </rPr>
      <t>Porcentaje de Actividades Educativas Realizadas.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</si>
  <si>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Actividades</t>
    </r>
  </si>
  <si>
    <r>
      <rPr>
        <b/>
        <sz val="16"/>
        <rFont val="Aptos"/>
        <family val="2"/>
      </rPr>
      <t>PAR:</t>
    </r>
    <r>
      <rPr>
        <sz val="16"/>
        <rFont val="Aptos"/>
        <family val="2"/>
      </rPr>
      <t xml:space="preserve"> Del 01 de enero de 2022 al 31 de diciembre de 2024 se realizaron 4,688 actividades educativas en los CADI
</t>
    </r>
    <r>
      <rPr>
        <b/>
        <sz val="16"/>
        <rFont val="Aptos"/>
        <family val="2"/>
      </rPr>
      <t>2022:</t>
    </r>
    <r>
      <rPr>
        <sz val="16"/>
        <rFont val="Aptos"/>
        <family val="2"/>
      </rPr>
      <t xml:space="preserve"> 1,332
</t>
    </r>
    <r>
      <rPr>
        <b/>
        <sz val="16"/>
        <rFont val="Aptos"/>
        <family val="2"/>
      </rPr>
      <t>2023:</t>
    </r>
    <r>
      <rPr>
        <sz val="16"/>
        <rFont val="Aptos"/>
        <family val="2"/>
      </rPr>
      <t xml:space="preserve"> 3,057
</t>
    </r>
    <r>
      <rPr>
        <b/>
        <sz val="16"/>
        <rFont val="Aptos"/>
        <family val="2"/>
      </rPr>
      <t>2024:</t>
    </r>
    <r>
      <rPr>
        <sz val="16"/>
        <rFont val="Aptos"/>
        <family val="2"/>
      </rPr>
      <t xml:space="preserve"> 299
</t>
    </r>
    <r>
      <rPr>
        <b/>
        <sz val="16"/>
        <rFont val="Aptos"/>
        <family val="2"/>
      </rPr>
      <t>Total:</t>
    </r>
    <r>
      <rPr>
        <sz val="16"/>
        <rFont val="Aptos"/>
        <family val="2"/>
      </rPr>
      <t xml:space="preserve"> 4,688</t>
    </r>
  </si>
  <si>
    <r>
      <rPr>
        <b/>
        <sz val="16"/>
        <rFont val="Aptos"/>
        <family val="2"/>
      </rPr>
      <t>4.2.1.1.6.2.</t>
    </r>
    <r>
      <rPr>
        <sz val="16"/>
        <rFont val="Aptos"/>
        <family val="2"/>
      </rPr>
      <t xml:space="preserve"> Realización de entregas de raciones de comida para las niñas y niños inscritos en los Centros Asistenciales de Desarrollo Infantil.</t>
    </r>
  </si>
  <si>
    <r>
      <rPr>
        <b/>
        <sz val="16"/>
        <rFont val="Aptos"/>
        <family val="2"/>
      </rPr>
      <t>PRE:</t>
    </r>
    <r>
      <rPr>
        <sz val="16"/>
        <rFont val="Aptos"/>
        <family val="2"/>
      </rPr>
      <t xml:space="preserve"> Porcentaje de Raciones de Comida Entregadas.</t>
    </r>
  </si>
  <si>
    <r>
      <rPr>
        <b/>
        <sz val="16"/>
        <rFont val="Aptos"/>
        <family val="2"/>
      </rP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 xml:space="preserve">
Raciones.</t>
    </r>
  </si>
  <si>
    <r>
      <rPr>
        <b/>
        <sz val="16"/>
        <rFont val="Aptos"/>
        <family val="2"/>
      </rPr>
      <t>PRE:</t>
    </r>
    <r>
      <rPr>
        <sz val="16"/>
        <rFont val="Aptos"/>
        <family val="2"/>
      </rPr>
      <t xml:space="preserve">  Del 01 de enero de 2022 al 31 de diciembre  de  2024 se entregaron 67,959 raciones de comida.
</t>
    </r>
    <r>
      <rPr>
        <b/>
        <sz val="16"/>
        <rFont val="Aptos"/>
        <family val="2"/>
      </rPr>
      <t>2022:</t>
    </r>
    <r>
      <rPr>
        <sz val="16"/>
        <rFont val="Aptos"/>
        <family val="2"/>
      </rPr>
      <t xml:space="preserve"> 11,216
</t>
    </r>
    <r>
      <rPr>
        <b/>
        <sz val="16"/>
        <rFont val="Aptos"/>
        <family val="2"/>
      </rPr>
      <t>2023:</t>
    </r>
    <r>
      <rPr>
        <sz val="16"/>
        <rFont val="Aptos"/>
        <family val="2"/>
      </rPr>
      <t xml:space="preserve"> 30,112 
</t>
    </r>
    <r>
      <rPr>
        <b/>
        <sz val="16"/>
        <rFont val="Aptos"/>
        <family val="2"/>
      </rPr>
      <t>2024:</t>
    </r>
    <r>
      <rPr>
        <sz val="16"/>
        <rFont val="Aptos"/>
        <family val="2"/>
      </rPr>
      <t xml:space="preserve"> 26,631
</t>
    </r>
    <r>
      <rPr>
        <b/>
        <sz val="16"/>
        <rFont val="Aptos"/>
        <family val="2"/>
      </rPr>
      <t>Total:</t>
    </r>
    <r>
      <rPr>
        <sz val="16"/>
        <rFont val="Aptos"/>
        <family val="2"/>
      </rPr>
      <t xml:space="preserve"> 67,959</t>
    </r>
  </si>
  <si>
    <r>
      <rPr>
        <b/>
        <sz val="16"/>
        <rFont val="Aptos"/>
        <family val="2"/>
      </rPr>
      <t xml:space="preserve">4.2.1.1.6.3. </t>
    </r>
    <r>
      <rPr>
        <sz val="16"/>
        <rFont val="Aptos"/>
        <family val="2"/>
      </rPr>
      <t>Supervisión de los Centros de  Atención Infantil  que se encuentran registrados en la plataforma RENCAI del Municipio de Benito Juárez</t>
    </r>
    <r>
      <rPr>
        <b/>
        <sz val="16"/>
        <rFont val="Aptos"/>
        <family val="2"/>
      </rPr>
      <t xml:space="preserve">                                                
RENCAI: </t>
    </r>
    <r>
      <rPr>
        <sz val="16"/>
        <rFont val="Aptos"/>
        <family val="2"/>
      </rPr>
      <t>Registro Nacional de los Centros de Atención Infantil.</t>
    </r>
  </si>
  <si>
    <r>
      <t xml:space="preserve">PSR: </t>
    </r>
    <r>
      <rPr>
        <sz val="16"/>
        <rFont val="Aptos"/>
        <family val="2"/>
      </rPr>
      <t>Porcentaje de Supervisiones Realizadas.</t>
    </r>
  </si>
  <si>
    <r>
      <rPr>
        <b/>
        <sz val="16"/>
        <rFont val="Aptos"/>
        <family val="2"/>
      </rPr>
      <t xml:space="preserve">PSR: </t>
    </r>
    <r>
      <rPr>
        <sz val="16"/>
        <rFont val="Aptos"/>
        <family val="2"/>
      </rPr>
      <t>Del 1 enero del 2025 al 31 de diciembre del 2027 se realizarán 635 supervisiones de los Centros de Atención Infantil que se encuentran registrados en la plataforma RENCAI del Municipio de Benito Juárez.</t>
    </r>
  </si>
  <si>
    <r>
      <rPr>
        <b/>
        <sz val="16"/>
        <rFont val="Aptos"/>
        <family val="2"/>
      </rPr>
      <t xml:space="preserve">PSR: </t>
    </r>
    <r>
      <rPr>
        <sz val="16"/>
        <rFont val="Aptos"/>
        <family val="2"/>
      </rPr>
      <t>Este indicador es de nueva creación por lo que la línea base se empezará a integrar a partir del 2025.</t>
    </r>
  </si>
  <si>
    <r>
      <rPr>
        <b/>
        <sz val="16"/>
        <rFont val="Aptos"/>
        <family val="2"/>
      </rPr>
      <t xml:space="preserve">4.2.1.1.7. </t>
    </r>
    <r>
      <rPr>
        <sz val="16"/>
        <rFont val="Aptos"/>
        <family val="2"/>
      </rPr>
      <t xml:space="preserve">Servicios de asistencia social y jurídicos, dirigidos a NNA víctimas de maltrato, así como a la ciudadanía benitojuarense en situación de violencia familiar brindados.
</t>
    </r>
    <r>
      <rPr>
        <b/>
        <sz val="16"/>
        <rFont val="Aptos"/>
        <family val="2"/>
      </rPr>
      <t>NNA:</t>
    </r>
    <r>
      <rPr>
        <sz val="16"/>
        <rFont val="Aptos"/>
        <family val="2"/>
      </rPr>
      <t xml:space="preserve"> Niñas, Niños y Adolescentes.</t>
    </r>
  </si>
  <si>
    <r>
      <rPr>
        <b/>
        <sz val="16"/>
        <rFont val="Aptos"/>
        <family val="2"/>
      </rPr>
      <t>PSB:</t>
    </r>
    <r>
      <rPr>
        <sz val="16"/>
        <rFont val="Aptos"/>
        <family val="2"/>
      </rPr>
      <t xml:space="preserve"> Porcentaje de Servicios de Asistencia Social y Jurídicos  Brindados.</t>
    </r>
  </si>
  <si>
    <r>
      <t xml:space="preserve">UNIDAD DE MEDIDA DEL INDICADOR: 
</t>
    </r>
    <r>
      <rPr>
        <sz val="16"/>
        <rFont val="Aptos"/>
        <family val="2"/>
      </rPr>
      <t>Porcentaje.</t>
    </r>
    <r>
      <rPr>
        <b/>
        <sz val="16"/>
        <rFont val="Aptos"/>
        <family val="2"/>
      </rPr>
      <t xml:space="preserve">
UNIDAD DE MEDIA DE LAS VARIABLES: 
</t>
    </r>
    <r>
      <rPr>
        <sz val="16"/>
        <rFont val="Aptos"/>
        <family val="2"/>
      </rPr>
      <t>Servicios.</t>
    </r>
  </si>
  <si>
    <r>
      <rPr>
        <b/>
        <sz val="16"/>
        <rFont val="Aptos"/>
        <family val="2"/>
      </rPr>
      <t xml:space="preserve">PSB: </t>
    </r>
    <r>
      <rPr>
        <sz val="16"/>
        <rFont val="Aptos"/>
        <family val="2"/>
      </rPr>
      <t xml:space="preserve">De 01 de enero de 2025 al 31 de diciembre de 2027 se brindarán 43,734 servicios de asistencia social y jurídicos a niñas, niños, adolescentes y a la ciudadanía benitojuarense.
</t>
    </r>
    <r>
      <rPr>
        <b/>
        <sz val="16"/>
        <rFont val="Aptos"/>
        <family val="2"/>
      </rPr>
      <t>VARIACIÓN DE LA META EN RELACIÓN A LA LÍNEA BASE</t>
    </r>
    <r>
      <rPr>
        <sz val="16"/>
        <rFont val="Aptos"/>
        <family val="2"/>
      </rPr>
      <t xml:space="preserve">
</t>
    </r>
    <r>
      <rPr>
        <b/>
        <sz val="16"/>
        <rFont val="Aptos"/>
        <family val="2"/>
      </rPr>
      <t xml:space="preserve">Meta absoluta: </t>
    </r>
    <r>
      <rPr>
        <sz val="16"/>
        <rFont val="Aptos"/>
        <family val="2"/>
      </rPr>
      <t>969</t>
    </r>
    <r>
      <rPr>
        <b/>
        <sz val="16"/>
        <rFont val="Aptos"/>
        <family val="2"/>
      </rPr>
      <t xml:space="preserve"> </t>
    </r>
    <r>
      <rPr>
        <sz val="16"/>
        <rFont val="Aptos"/>
        <family val="2"/>
      </rPr>
      <t xml:space="preserve">servicios.
</t>
    </r>
    <r>
      <rPr>
        <b/>
        <sz val="16"/>
        <rFont val="Aptos"/>
        <family val="2"/>
      </rPr>
      <t xml:space="preserve">Meta relativa: </t>
    </r>
    <r>
      <rPr>
        <sz val="16"/>
        <rFont val="Aptos"/>
        <family val="2"/>
      </rPr>
      <t>2.26% superior a línea base.</t>
    </r>
  </si>
  <si>
    <r>
      <t xml:space="preserve">PSB: </t>
    </r>
    <r>
      <rPr>
        <sz val="16"/>
        <rFont val="Aptos"/>
        <family val="2"/>
      </rPr>
      <t xml:space="preserve">Del 01 de enero de 2022 al 31 de diciembre de 2024 se brindaron 42,765 servicios de asistencia social y jurídicos
</t>
    </r>
    <r>
      <rPr>
        <b/>
        <sz val="16"/>
        <rFont val="Aptos"/>
        <family val="2"/>
      </rPr>
      <t>2022:</t>
    </r>
    <r>
      <rPr>
        <sz val="16"/>
        <rFont val="Aptos"/>
        <family val="2"/>
      </rPr>
      <t xml:space="preserve"> 13,125
</t>
    </r>
    <r>
      <rPr>
        <b/>
        <sz val="16"/>
        <rFont val="Aptos"/>
        <family val="2"/>
      </rPr>
      <t>2023:</t>
    </r>
    <r>
      <rPr>
        <sz val="16"/>
        <rFont val="Aptos"/>
        <family val="2"/>
      </rPr>
      <t xml:space="preserve"> 15,782 
</t>
    </r>
    <r>
      <rPr>
        <b/>
        <sz val="16"/>
        <rFont val="Aptos"/>
        <family val="2"/>
      </rPr>
      <t>2024:</t>
    </r>
    <r>
      <rPr>
        <sz val="16"/>
        <rFont val="Aptos"/>
        <family val="2"/>
      </rPr>
      <t xml:space="preserve"> 13,858
</t>
    </r>
    <r>
      <rPr>
        <b/>
        <sz val="16"/>
        <rFont val="Aptos"/>
        <family val="2"/>
      </rPr>
      <t>Total:</t>
    </r>
    <r>
      <rPr>
        <sz val="16"/>
        <rFont val="Aptos"/>
        <family val="2"/>
      </rPr>
      <t xml:space="preserve"> 42,765</t>
    </r>
  </si>
  <si>
    <r>
      <t xml:space="preserve">Nombre del Documento:
</t>
    </r>
    <r>
      <rPr>
        <sz val="16"/>
        <rFont val="Aptos"/>
        <family val="2"/>
      </rPr>
      <t xml:space="preserve">Leffort de servicios jurídicos.
</t>
    </r>
    <r>
      <rPr>
        <b/>
        <sz val="16"/>
        <rFont val="Aptos"/>
        <family val="2"/>
      </rPr>
      <t xml:space="preserve">
Nombre del área que genera la información:
</t>
    </r>
    <r>
      <rPr>
        <sz val="16"/>
        <rFont val="Aptos"/>
        <family val="2"/>
      </rPr>
      <t xml:space="preserve">Delegación de la Procuraduría de Protección de Niñas, Niños, Adolescentes y la Familia.
</t>
    </r>
    <r>
      <rPr>
        <b/>
        <sz val="16"/>
        <rFont val="Aptos"/>
        <family val="2"/>
      </rPr>
      <t>Periodicidad con que se genera la información:</t>
    </r>
    <r>
      <rPr>
        <sz val="16"/>
        <rFont val="Aptos"/>
        <family val="2"/>
      </rPr>
      <t xml:space="preserve">
Trimestral.
</t>
    </r>
    <r>
      <rPr>
        <b/>
        <sz val="16"/>
        <rFont val="Aptos"/>
        <family val="2"/>
      </rPr>
      <t xml:space="preserve">
Liga de la página donde se localiza la información o ubicación:
</t>
    </r>
    <r>
      <rPr>
        <sz val="16"/>
        <rFont val="Aptos"/>
        <family val="2"/>
      </rPr>
      <t>Por ser información sensible no se carga a alguna liga, es información que no está abierta al público.</t>
    </r>
  </si>
  <si>
    <r>
      <rPr>
        <b/>
        <sz val="16"/>
        <rFont val="Aptos"/>
        <family val="2"/>
      </rPr>
      <t>Objetivo 16.</t>
    </r>
    <r>
      <rPr>
        <sz val="16"/>
        <rFont val="Aptos"/>
        <family val="2"/>
      </rPr>
      <t xml:space="preserve"> Promover sociedades pacíficas e inclusivas para el desarrollo sostenible, facilitar el acceso a la justicia para todos y crear instituciones eficaces, 
responsables e inclusivas a todos los niveles.
</t>
    </r>
    <r>
      <rPr>
        <b/>
        <sz val="16"/>
        <rFont val="Aptos"/>
        <family val="2"/>
      </rPr>
      <t>Meta 16.2</t>
    </r>
    <r>
      <rPr>
        <sz val="16"/>
        <rFont val="Aptos"/>
        <family val="2"/>
      </rPr>
      <t xml:space="preserve"> Poner fin al maltrato, la explotación, la trata, la 
tortura y todas las formas de violencia contra los niños.</t>
    </r>
  </si>
  <si>
    <r>
      <rPr>
        <b/>
        <sz val="16"/>
        <rFont val="Aptos"/>
        <family val="2"/>
      </rPr>
      <t>4.2.1.1.7.1.</t>
    </r>
    <r>
      <rPr>
        <sz val="16"/>
        <rFont val="Aptos"/>
        <family val="2"/>
      </rPr>
      <t xml:space="preserve"> Acciones de protección y planes de restitución de derechos para NNA  víctimas de maltrato, por la Delegación de la Procuraduría de Protección de NNA y la Familia. 
</t>
    </r>
  </si>
  <si>
    <r>
      <rPr>
        <b/>
        <sz val="16"/>
        <rFont val="Aptos"/>
        <family val="2"/>
      </rPr>
      <t>PAPRDR:</t>
    </r>
    <r>
      <rPr>
        <sz val="16"/>
        <rFont val="Aptos"/>
        <family val="2"/>
      </rPr>
      <t xml:space="preserve"> Porcentaje de Acciones de Protección y Restitución de Derechos Realizadas</t>
    </r>
  </si>
  <si>
    <r>
      <t xml:space="preserve">UNIDAD DE MEDIDA DEL INDICADOR: 
</t>
    </r>
    <r>
      <rPr>
        <sz val="16"/>
        <rFont val="Aptos"/>
        <family val="2"/>
      </rPr>
      <t>Porcentaje.</t>
    </r>
    <r>
      <rPr>
        <b/>
        <sz val="16"/>
        <rFont val="Aptos"/>
        <family val="2"/>
      </rPr>
      <t xml:space="preserve">
UNIDAD DE MEDIA DE LAS VARIABLES: 
</t>
    </r>
    <r>
      <rPr>
        <sz val="16"/>
        <rFont val="Aptos"/>
        <family val="2"/>
      </rPr>
      <t>Acciones</t>
    </r>
  </si>
  <si>
    <r>
      <t xml:space="preserve">PAPRDR: </t>
    </r>
    <r>
      <rPr>
        <sz val="16"/>
        <rFont val="Aptos"/>
        <family val="2"/>
      </rPr>
      <t xml:space="preserve">Del 01 de enero de 2022 al 31 de diciembre de 2024 se brindaron 6,623 acciones de protección y restitución de derechos a NNA.
</t>
    </r>
    <r>
      <rPr>
        <b/>
        <sz val="16"/>
        <rFont val="Aptos"/>
        <family val="2"/>
      </rPr>
      <t xml:space="preserve">
2022: </t>
    </r>
    <r>
      <rPr>
        <sz val="16"/>
        <rFont val="Aptos"/>
        <family val="2"/>
      </rPr>
      <t>1,880</t>
    </r>
    <r>
      <rPr>
        <b/>
        <sz val="16"/>
        <rFont val="Aptos"/>
        <family val="2"/>
      </rPr>
      <t xml:space="preserve">
2023:</t>
    </r>
    <r>
      <rPr>
        <sz val="16"/>
        <rFont val="Aptos"/>
        <family val="2"/>
      </rPr>
      <t xml:space="preserve"> 2,284 </t>
    </r>
    <r>
      <rPr>
        <b/>
        <sz val="16"/>
        <rFont val="Aptos"/>
        <family val="2"/>
      </rPr>
      <t xml:space="preserve">
2024: </t>
    </r>
    <r>
      <rPr>
        <sz val="16"/>
        <rFont val="Aptos"/>
        <family val="2"/>
      </rPr>
      <t>2,459</t>
    </r>
    <r>
      <rPr>
        <b/>
        <sz val="16"/>
        <rFont val="Aptos"/>
        <family val="2"/>
      </rPr>
      <t xml:space="preserve">
Total: </t>
    </r>
    <r>
      <rPr>
        <sz val="16"/>
        <rFont val="Aptos"/>
        <family val="2"/>
      </rPr>
      <t>6,623</t>
    </r>
  </si>
  <si>
    <r>
      <t xml:space="preserve">Nombre del Documento:
</t>
    </r>
    <r>
      <rPr>
        <sz val="16"/>
        <rFont val="Aptos"/>
        <family val="2"/>
      </rPr>
      <t>Leffort de servicios jurídicos.</t>
    </r>
    <r>
      <rPr>
        <b/>
        <sz val="16"/>
        <rFont val="Aptos"/>
        <family val="2"/>
      </rPr>
      <t xml:space="preserve">
Nombre del área que genera la información:
</t>
    </r>
    <r>
      <rPr>
        <sz val="16"/>
        <rFont val="Aptos"/>
        <family val="2"/>
      </rPr>
      <t>Delegación de la Procuraduría de Protección de Niñas, Niños, Adolescentes y la Familia.</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Por ser información sensible no se carga a alguna liga, es información que no esta abierta al público.</t>
    </r>
  </si>
  <si>
    <r>
      <rPr>
        <b/>
        <sz val="16"/>
        <rFont val="Aptos"/>
        <family val="2"/>
      </rPr>
      <t>4.2.1.1.7.2.</t>
    </r>
    <r>
      <rPr>
        <sz val="16"/>
        <rFont val="Aptos"/>
        <family val="2"/>
      </rPr>
      <t xml:space="preserve"> Atenciones jurídicas y de asistencia social a la ciudadanía benitojuarense en situación de violencia familiar.</t>
    </r>
  </si>
  <si>
    <r>
      <rPr>
        <b/>
        <sz val="16"/>
        <rFont val="Aptos"/>
        <family val="2"/>
      </rPr>
      <t>PAJASR:</t>
    </r>
    <r>
      <rPr>
        <sz val="16"/>
        <rFont val="Aptos"/>
        <family val="2"/>
      </rPr>
      <t xml:space="preserve"> Porcentaje de Atenciones Jurídicas y de Asistencia Social Realizadas.</t>
    </r>
  </si>
  <si>
    <r>
      <t xml:space="preserve">UNIDAD DE MEDIDA DEL INDICADOR: 
</t>
    </r>
    <r>
      <rPr>
        <sz val="16"/>
        <rFont val="Aptos"/>
        <family val="2"/>
      </rPr>
      <t>Porcentaje.</t>
    </r>
    <r>
      <rPr>
        <b/>
        <sz val="16"/>
        <rFont val="Aptos"/>
        <family val="2"/>
      </rPr>
      <t xml:space="preserve">
UNIDAD DE MEDIA DE LAS VARIABLES: 
</t>
    </r>
    <r>
      <rPr>
        <sz val="16"/>
        <rFont val="Aptos"/>
        <family val="2"/>
      </rPr>
      <t>Atenciones</t>
    </r>
  </si>
  <si>
    <r>
      <rPr>
        <b/>
        <sz val="16"/>
        <rFont val="Aptos"/>
        <family val="2"/>
      </rPr>
      <t>PAJASR:</t>
    </r>
    <r>
      <rPr>
        <sz val="16"/>
        <rFont val="Aptos"/>
        <family val="2"/>
      </rPr>
      <t xml:space="preserve"> De 01 de enero de 2025 al 31 de diciembre de 2027 se brindarán 27,599 atenciones jurídicas y de asistencia social a la ciudadanía benitojuarense.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6,379 Atenciones jurídicas y de asistencia social.
</t>
    </r>
    <r>
      <rPr>
        <b/>
        <sz val="16"/>
        <rFont val="Aptos"/>
        <family val="2"/>
      </rPr>
      <t>Meta relativa</t>
    </r>
    <r>
      <rPr>
        <sz val="16"/>
        <rFont val="Aptos"/>
        <family val="2"/>
      </rPr>
      <t>: 30.06% superior a línea base.</t>
    </r>
  </si>
  <si>
    <r>
      <t xml:space="preserve">PAJASR: </t>
    </r>
    <r>
      <rPr>
        <sz val="16"/>
        <rFont val="Aptos"/>
        <family val="2"/>
      </rPr>
      <t xml:space="preserve">Del 01 de enero de 2022 al 31 de diciembre de 2024 se brindaron 21,220  atenciones jurídicas y de asistencia social a la ciudadanía benitojuarense.
</t>
    </r>
    <r>
      <rPr>
        <b/>
        <sz val="16"/>
        <rFont val="Aptos"/>
        <family val="2"/>
      </rPr>
      <t xml:space="preserve">
2022: </t>
    </r>
    <r>
      <rPr>
        <sz val="16"/>
        <rFont val="Aptos"/>
        <family val="2"/>
      </rPr>
      <t>6,821</t>
    </r>
    <r>
      <rPr>
        <b/>
        <sz val="16"/>
        <rFont val="Aptos"/>
        <family val="2"/>
      </rPr>
      <t xml:space="preserve">
2023:</t>
    </r>
    <r>
      <rPr>
        <sz val="16"/>
        <rFont val="Aptos"/>
        <family val="2"/>
      </rPr>
      <t xml:space="preserve"> 7,060 </t>
    </r>
    <r>
      <rPr>
        <b/>
        <sz val="16"/>
        <rFont val="Aptos"/>
        <family val="2"/>
      </rPr>
      <t xml:space="preserve">
2024: </t>
    </r>
    <r>
      <rPr>
        <sz val="16"/>
        <rFont val="Aptos"/>
        <family val="2"/>
      </rPr>
      <t>7,339</t>
    </r>
    <r>
      <rPr>
        <b/>
        <sz val="16"/>
        <rFont val="Aptos"/>
        <family val="2"/>
      </rPr>
      <t xml:space="preserve">
Total: </t>
    </r>
    <r>
      <rPr>
        <sz val="16"/>
        <rFont val="Aptos"/>
        <family val="2"/>
      </rPr>
      <t>21,220</t>
    </r>
  </si>
  <si>
    <r>
      <t xml:space="preserve">Nombre del Documento:
</t>
    </r>
    <r>
      <rPr>
        <sz val="16"/>
        <rFont val="Aptos"/>
        <family val="2"/>
      </rPr>
      <t xml:space="preserve">Leffort de servicios jurídicos.
</t>
    </r>
    <r>
      <rPr>
        <b/>
        <sz val="16"/>
        <rFont val="Aptos"/>
        <family val="2"/>
      </rPr>
      <t xml:space="preserve">
Nombre del área que genera la información:
</t>
    </r>
    <r>
      <rPr>
        <sz val="16"/>
        <rFont val="Aptos"/>
        <family val="2"/>
      </rPr>
      <t>Delegación de la Procuraduría de Protección de Niñas, Niños, Adolescentes y la Familia.</t>
    </r>
    <r>
      <rPr>
        <b/>
        <sz val="16"/>
        <rFont val="Aptos"/>
        <family val="2"/>
      </rPr>
      <t xml:space="preserve">
Periodicidad con que se genera la información:
</t>
    </r>
    <r>
      <rPr>
        <sz val="16"/>
        <rFont val="Aptos"/>
        <family val="2"/>
      </rPr>
      <t xml:space="preserve">Trimestral.
</t>
    </r>
    <r>
      <rPr>
        <b/>
        <sz val="16"/>
        <rFont val="Aptos"/>
        <family val="2"/>
      </rPr>
      <t xml:space="preserve">
Liga de la página donde se localiza la información o ubicación:
</t>
    </r>
    <r>
      <rPr>
        <sz val="16"/>
        <rFont val="Aptos"/>
        <family val="2"/>
      </rPr>
      <t>Por ser información sensible no se carga a alguna liga, es información que no esta abierta al público.</t>
    </r>
  </si>
  <si>
    <r>
      <rPr>
        <b/>
        <sz val="16"/>
        <rFont val="Aptos"/>
        <family val="2"/>
      </rPr>
      <t>4.2.1.1.7.3.</t>
    </r>
    <r>
      <rPr>
        <sz val="16"/>
        <rFont val="Aptos"/>
        <family val="2"/>
      </rPr>
      <t xml:space="preserve"> Servicios de Trabajo Social en atención, orientación, seguimiento, acompañamiento y visitas domiciliarias e institucionales requeridas por instancias foráneas, o por la atención a las demandas sociales.</t>
    </r>
  </si>
  <si>
    <r>
      <rPr>
        <b/>
        <sz val="16"/>
        <rFont val="Aptos"/>
        <family val="2"/>
      </rPr>
      <t>PSTS:</t>
    </r>
    <r>
      <rPr>
        <sz val="16"/>
        <rFont val="Aptos"/>
        <family val="2"/>
      </rPr>
      <t xml:space="preserve"> Porcentaje de Servicios de Trabajo Social Realizados.</t>
    </r>
  </si>
  <si>
    <r>
      <rPr>
        <b/>
        <sz val="16"/>
        <rFont val="Aptos"/>
        <family val="2"/>
      </rPr>
      <t>UNIDAD DE MEDIDA DEL INDICADOR:</t>
    </r>
    <r>
      <rPr>
        <sz val="16"/>
        <rFont val="Aptos"/>
        <family val="2"/>
      </rPr>
      <t xml:space="preserve"> 
Porcentaje.
</t>
    </r>
    <r>
      <rPr>
        <b/>
        <sz val="16"/>
        <rFont val="Aptos"/>
        <family val="2"/>
      </rPr>
      <t xml:space="preserve">UNIDAD DE MEDIDA DE LAS VARIABLES:
</t>
    </r>
    <r>
      <rPr>
        <sz val="16"/>
        <rFont val="Aptos"/>
        <family val="2"/>
      </rPr>
      <t>Servicios</t>
    </r>
  </si>
  <si>
    <r>
      <rPr>
        <b/>
        <sz val="16"/>
        <rFont val="Aptos"/>
        <family val="2"/>
      </rPr>
      <t>PSTS:</t>
    </r>
    <r>
      <rPr>
        <sz val="16"/>
        <rFont val="Aptos"/>
        <family val="2"/>
      </rPr>
      <t xml:space="preserve"> De 01 de enero de 2025 al 31 de diciembre de 2027  se realizarán 30,160 servicios de trabajo social.
</t>
    </r>
  </si>
  <si>
    <r>
      <rPr>
        <b/>
        <sz val="16"/>
        <rFont val="Aptos"/>
        <family val="2"/>
      </rPr>
      <t>PSTS:</t>
    </r>
    <r>
      <rPr>
        <sz val="16"/>
        <rFont val="Aptos"/>
        <family val="2"/>
      </rPr>
      <t xml:space="preserve"> No existe la línea base debido a que este indicador es de nueva creación.
A partir de 2025 se inicia la integración de la línea base para el siguiente periodo de gobierno.</t>
    </r>
  </si>
  <si>
    <r>
      <rPr>
        <b/>
        <sz val="16"/>
        <rFont val="Aptos"/>
        <family val="2"/>
      </rPr>
      <t>Nombre del Documento:</t>
    </r>
    <r>
      <rPr>
        <sz val="16"/>
        <rFont val="Aptos"/>
        <family val="2"/>
      </rPr>
      <t xml:space="preserve">
Bitácora de visitas domiciliarias.
</t>
    </r>
    <r>
      <rPr>
        <b/>
        <sz val="16"/>
        <rFont val="Aptos"/>
        <family val="2"/>
      </rPr>
      <t xml:space="preserve">Nombre del área que genera la información: </t>
    </r>
    <r>
      <rPr>
        <sz val="16"/>
        <rFont val="Aptos"/>
        <family val="2"/>
      </rPr>
      <t xml:space="preserve">
Coordinación de Asistencia Social.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Lefort con nomenclatura MBJ/SMDIF/DG/DPPNN/CAS/03/2025  Bitácora visitas domiciliarias ubicado  en la oficina administrativa de la Coordinación de Asistencia Social.</t>
    </r>
  </si>
  <si>
    <r>
      <rPr>
        <b/>
        <sz val="16"/>
        <rFont val="Aptos"/>
        <family val="2"/>
      </rPr>
      <t>4.2.1.1.7.4.</t>
    </r>
    <r>
      <rPr>
        <sz val="16"/>
        <rFont val="Aptos"/>
        <family val="2"/>
      </rPr>
      <t xml:space="preserve"> Atención psicológica a familias, personas, víctimas o generadoras de violencia, y acompañamiento psicológico en atención a instancias jurídicas foráneas.</t>
    </r>
  </si>
  <si>
    <r>
      <rPr>
        <b/>
        <sz val="16"/>
        <rFont val="Aptos"/>
        <family val="2"/>
      </rPr>
      <t>PAPR:</t>
    </r>
    <r>
      <rPr>
        <sz val="16"/>
        <rFont val="Aptos"/>
        <family val="2"/>
      </rPr>
      <t xml:space="preserve"> Porcentaje de Atenciones Psicológicas Realizadas.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</si>
  <si>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Atenciones.</t>
    </r>
  </si>
  <si>
    <r>
      <rPr>
        <b/>
        <sz val="16"/>
        <rFont val="Aptos"/>
        <family val="2"/>
      </rPr>
      <t>PAPR:</t>
    </r>
    <r>
      <rPr>
        <sz val="16"/>
        <rFont val="Aptos"/>
        <family val="2"/>
      </rPr>
      <t xml:space="preserve"> De 01 de enero de 2025 al 31 de diciembre de 2027 se realizarán 5,163 Atenciones Psicológicas.
</t>
    </r>
    <r>
      <rPr>
        <b/>
        <sz val="16"/>
        <rFont val="Aptos"/>
        <family val="2"/>
      </rPr>
      <t xml:space="preserve">
VARIACIÓN DE LA META EN RELACIÓN A LA LÍNEA BASE
</t>
    </r>
    <r>
      <rPr>
        <sz val="16"/>
        <rFont val="Aptos"/>
        <family val="2"/>
      </rPr>
      <t xml:space="preserve">
</t>
    </r>
    <r>
      <rPr>
        <b/>
        <sz val="16"/>
        <rFont val="Aptos"/>
        <family val="2"/>
      </rPr>
      <t>Meta absoluta</t>
    </r>
    <r>
      <rPr>
        <sz val="16"/>
        <rFont val="Aptos"/>
        <family val="2"/>
      </rPr>
      <t xml:space="preserve">: 404 atención psicológica.
</t>
    </r>
    <r>
      <rPr>
        <b/>
        <sz val="16"/>
        <rFont val="Aptos"/>
        <family val="2"/>
      </rPr>
      <t>Meta relativa</t>
    </r>
    <r>
      <rPr>
        <sz val="16"/>
        <rFont val="Aptos"/>
        <family val="2"/>
      </rPr>
      <t>: 8.48% superior a la línea base.</t>
    </r>
  </si>
  <si>
    <r>
      <rPr>
        <b/>
        <sz val="16"/>
        <rFont val="Aptos"/>
        <family val="2"/>
      </rPr>
      <t>PAPR:</t>
    </r>
    <r>
      <rPr>
        <sz val="16"/>
        <rFont val="Aptos"/>
        <family val="2"/>
      </rPr>
      <t xml:space="preserve"> Del 01 de enero de 2022 al 31 de Diciembre de 2024 se realizaron 4,759 Atenciones Psicológicas.
</t>
    </r>
    <r>
      <rPr>
        <b/>
        <sz val="16"/>
        <rFont val="Aptos"/>
        <family val="2"/>
      </rPr>
      <t>2022:</t>
    </r>
    <r>
      <rPr>
        <sz val="16"/>
        <rFont val="Aptos"/>
        <family val="2"/>
      </rPr>
      <t xml:space="preserve"> 1,722
</t>
    </r>
    <r>
      <rPr>
        <b/>
        <sz val="16"/>
        <rFont val="Aptos"/>
        <family val="2"/>
      </rPr>
      <t>2023:</t>
    </r>
    <r>
      <rPr>
        <sz val="16"/>
        <rFont val="Aptos"/>
        <family val="2"/>
      </rPr>
      <t xml:space="preserve"> 1,607
</t>
    </r>
    <r>
      <rPr>
        <b/>
        <sz val="16"/>
        <rFont val="Aptos"/>
        <family val="2"/>
      </rPr>
      <t>2024:</t>
    </r>
    <r>
      <rPr>
        <sz val="16"/>
        <rFont val="Aptos"/>
        <family val="2"/>
      </rPr>
      <t xml:space="preserve"> 1,430
</t>
    </r>
    <r>
      <rPr>
        <b/>
        <sz val="16"/>
        <rFont val="Aptos"/>
        <family val="2"/>
      </rPr>
      <t>Total:</t>
    </r>
    <r>
      <rPr>
        <sz val="16"/>
        <rFont val="Aptos"/>
        <family val="2"/>
      </rPr>
      <t xml:space="preserve"> 4,759</t>
    </r>
  </si>
  <si>
    <r>
      <rPr>
        <b/>
        <sz val="16"/>
        <rFont val="Aptos"/>
        <family val="2"/>
      </rPr>
      <t>Nombre del Documento:</t>
    </r>
    <r>
      <rPr>
        <sz val="16"/>
        <rFont val="Aptos"/>
        <family val="2"/>
      </rPr>
      <t xml:space="preserve">
Atenciones Psicológicas
</t>
    </r>
    <r>
      <rPr>
        <b/>
        <sz val="16"/>
        <rFont val="Aptos"/>
        <family val="2"/>
      </rPr>
      <t>Nombre del área  genera la información:</t>
    </r>
    <r>
      <rPr>
        <sz val="16"/>
        <rFont val="Aptos"/>
        <family val="2"/>
      </rPr>
      <t xml:space="preserve">
Coordinación de Psicología Jurídica.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Ubicado  en la oficina administrativa de la Coordinación de Psicología Jurídica lefort con nomenclatura MBJ-DGSDIF-DPPNNAF-SPPNNAF-CPJ-002-2025-2027 </t>
    </r>
  </si>
  <si>
    <r>
      <rPr>
        <b/>
        <sz val="16"/>
        <rFont val="Aptos"/>
        <family val="2"/>
      </rPr>
      <t xml:space="preserve">4.2.1.1.8. </t>
    </r>
    <r>
      <rPr>
        <sz val="16"/>
        <rFont val="Aptos"/>
        <family val="2"/>
      </rPr>
      <t>Atención integral brindada a Niñas, Niños y Adolescentes (NNA) en situación de riesgo y víctimas de violencia.</t>
    </r>
  </si>
  <si>
    <r>
      <t xml:space="preserve">PAIB: </t>
    </r>
    <r>
      <rPr>
        <sz val="16"/>
        <rFont val="Aptos"/>
        <family val="2"/>
      </rPr>
      <t>Porcentaje de Atenciones Integrales a NNA en Situación de Riesgo Brindadas.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</si>
  <si>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Atenciones.</t>
    </r>
  </si>
  <si>
    <r>
      <t>PAIB</t>
    </r>
    <r>
      <rPr>
        <sz val="16"/>
        <rFont val="Aptos"/>
        <family val="2"/>
      </rPr>
      <t xml:space="preserve">:  Del 01 de enero del  2026 al 31 de diciembre  del 2027  se brindarán 6,335 atenciones integrales a NNA en Situación de Riesgo brindadas a través de la Unidad Especializada
</t>
    </r>
    <r>
      <rPr>
        <b/>
        <sz val="16"/>
        <rFont val="Aptos"/>
        <family val="2"/>
      </rPr>
      <t xml:space="preserve">VARIACIÓN DE LA META EN RELACIÓN A LA LÍNEA BASE
</t>
    </r>
    <r>
      <rPr>
        <sz val="16"/>
        <rFont val="Aptos"/>
        <family val="2"/>
      </rPr>
      <t xml:space="preserve">
</t>
    </r>
    <r>
      <rPr>
        <b/>
        <sz val="16"/>
        <rFont val="Aptos"/>
        <family val="2"/>
      </rPr>
      <t xml:space="preserve">Meta absoluta: </t>
    </r>
    <r>
      <rPr>
        <sz val="16"/>
        <rFont val="Aptos"/>
        <family val="2"/>
      </rPr>
      <t xml:space="preserve">Sin línea base.
</t>
    </r>
    <r>
      <rPr>
        <b/>
        <sz val="16"/>
        <rFont val="Aptos"/>
        <family val="2"/>
      </rPr>
      <t>Meta relativa:</t>
    </r>
    <r>
      <rPr>
        <sz val="16"/>
        <rFont val="Aptos"/>
        <family val="2"/>
      </rPr>
      <t xml:space="preserve"> Sin línea base.</t>
    </r>
  </si>
  <si>
    <r>
      <rPr>
        <b/>
        <sz val="16"/>
        <rFont val="Aptos"/>
        <family val="2"/>
      </rPr>
      <t>PAIB</t>
    </r>
    <r>
      <rPr>
        <sz val="16"/>
        <rFont val="Aptos"/>
        <family val="2"/>
      </rPr>
      <t xml:space="preserve">: Del 01 de enero de 2024 al 31 de Diciembre del 2025 no cuenta línea base de Atención  Integral a NNA Brindada
</t>
    </r>
    <r>
      <rPr>
        <b/>
        <sz val="16"/>
        <rFont val="Aptos"/>
        <family val="2"/>
      </rPr>
      <t xml:space="preserve">2023: </t>
    </r>
    <r>
      <rPr>
        <sz val="16"/>
        <rFont val="Aptos"/>
        <family val="2"/>
      </rPr>
      <t>ND</t>
    </r>
    <r>
      <rPr>
        <b/>
        <sz val="16"/>
        <rFont val="Aptos"/>
        <family val="2"/>
      </rPr>
      <t xml:space="preserve">
2024: </t>
    </r>
    <r>
      <rPr>
        <sz val="16"/>
        <rFont val="Aptos"/>
        <family val="2"/>
      </rPr>
      <t>ND</t>
    </r>
    <r>
      <rPr>
        <b/>
        <sz val="16"/>
        <rFont val="Aptos"/>
        <family val="2"/>
      </rPr>
      <t xml:space="preserve">
2025: </t>
    </r>
    <r>
      <rPr>
        <sz val="16"/>
        <rFont val="Aptos"/>
        <family val="2"/>
      </rPr>
      <t>ND</t>
    </r>
    <r>
      <rPr>
        <b/>
        <sz val="16"/>
        <rFont val="Aptos"/>
        <family val="2"/>
      </rPr>
      <t xml:space="preserve">
Total: </t>
    </r>
    <r>
      <rPr>
        <sz val="16"/>
        <rFont val="Aptos"/>
        <family val="2"/>
      </rPr>
      <t>ND</t>
    </r>
  </si>
  <si>
    <r>
      <rPr>
        <b/>
        <sz val="16"/>
        <rFont val="Aptos"/>
        <family val="2"/>
      </rPr>
      <t>Nombre del Documento:</t>
    </r>
    <r>
      <rPr>
        <sz val="16"/>
        <rFont val="Aptos"/>
        <family val="2"/>
      </rPr>
      <t xml:space="preserve">
Bases de datos, bitácoras y Reportes de atenciones Integrales a NNA en Situación de Riesgo.
</t>
    </r>
    <r>
      <rPr>
        <b/>
        <sz val="16"/>
        <rFont val="Aptos"/>
        <family val="2"/>
      </rPr>
      <t xml:space="preserve">Nombre del área que genera la información: </t>
    </r>
    <r>
      <rPr>
        <sz val="16"/>
        <rFont val="Aptos"/>
        <family val="2"/>
      </rPr>
      <t xml:space="preserve">
Unidad Especializada de Atención Integral de Niñas, Niños y Adolescentes en Situación de Riesgo.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Lefort  ubicado en la oficina administrativa de la Unidad Especializada.</t>
    </r>
  </si>
  <si>
    <r>
      <rPr>
        <b/>
        <sz val="16"/>
        <rFont val="Aptos"/>
        <family val="2"/>
      </rPr>
      <t>4.2.1.1.8.1.</t>
    </r>
    <r>
      <rPr>
        <sz val="16"/>
        <rFont val="Aptos"/>
        <family val="2"/>
      </rPr>
      <t xml:space="preserve"> Atención Jurídicas a NNA en Situación de Riesgo, con representación y acompañamiento en las instancias Jurídicas </t>
    </r>
  </si>
  <si>
    <r>
      <rPr>
        <b/>
        <sz val="16"/>
        <rFont val="Aptos"/>
        <family val="2"/>
      </rPr>
      <t xml:space="preserve">PAJB: </t>
    </r>
    <r>
      <rPr>
        <sz val="16"/>
        <rFont val="Aptos"/>
        <family val="2"/>
      </rPr>
      <t>Porcentaje de Atenciones Jurídicas a NNA Brindadas.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</si>
  <si>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Atenciones Jurídicas</t>
    </r>
  </si>
  <si>
    <r>
      <rPr>
        <b/>
        <sz val="16"/>
        <rFont val="Aptos"/>
        <family val="2"/>
      </rPr>
      <t>PAJB:</t>
    </r>
    <r>
      <rPr>
        <sz val="16"/>
        <rFont val="Aptos"/>
        <family val="2"/>
      </rPr>
      <t xml:space="preserve">  Del 01 de enero del 2026 al 31 de diciembre del 2027 se brindaran 10,809 atenciones jurídicas a NNA en situación de riesgo.</t>
    </r>
  </si>
  <si>
    <r>
      <rPr>
        <b/>
        <sz val="16"/>
        <rFont val="Aptos"/>
        <family val="2"/>
      </rPr>
      <t>PAJB</t>
    </r>
    <r>
      <rPr>
        <sz val="16"/>
        <rFont val="Aptos"/>
        <family val="2"/>
      </rPr>
      <t>: No existe línea base ya que es un indicador de nueva creación.</t>
    </r>
  </si>
  <si>
    <r>
      <rPr>
        <b/>
        <sz val="16"/>
        <rFont val="Aptos"/>
        <family val="2"/>
      </rPr>
      <t>Nombre del Documento:</t>
    </r>
    <r>
      <rPr>
        <sz val="16"/>
        <rFont val="Aptos"/>
        <family val="2"/>
      </rPr>
      <t xml:space="preserve">
Bases de datos, Reportes, Informes.
</t>
    </r>
    <r>
      <rPr>
        <b/>
        <sz val="16"/>
        <rFont val="Aptos"/>
        <family val="2"/>
      </rPr>
      <t xml:space="preserve">Nombre del área que genera la información: </t>
    </r>
    <r>
      <rPr>
        <sz val="16"/>
        <rFont val="Aptos"/>
        <family val="2"/>
      </rPr>
      <t xml:space="preserve">
Unidad Especializada.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Equipo de Computo ubicado en la oficina de la Unidad Especializada.</t>
    </r>
  </si>
  <si>
    <r>
      <rPr>
        <b/>
        <sz val="16"/>
        <rFont val="Aptos"/>
        <family val="2"/>
      </rPr>
      <t>4.2.1.1.8.2.</t>
    </r>
    <r>
      <rPr>
        <sz val="16"/>
        <rFont val="Aptos"/>
        <family val="2"/>
      </rPr>
      <t xml:space="preserve"> Atención Psicológicas de NNA en Situación de Riesgo, con acompañamiento y contención en las instancias Jurídicas </t>
    </r>
  </si>
  <si>
    <r>
      <rPr>
        <b/>
        <sz val="16"/>
        <rFont val="Aptos"/>
        <family val="2"/>
      </rPr>
      <t xml:space="preserve">PAPR: </t>
    </r>
    <r>
      <rPr>
        <sz val="16"/>
        <rFont val="Aptos"/>
        <family val="2"/>
      </rPr>
      <t>Porcentaje de Atenciones Psicológicas a NNA Realizadas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</si>
  <si>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Atenciones Psicológicas</t>
    </r>
  </si>
  <si>
    <r>
      <rPr>
        <b/>
        <sz val="16"/>
        <rFont val="Aptos"/>
        <family val="2"/>
      </rPr>
      <t>PAPR:</t>
    </r>
    <r>
      <rPr>
        <sz val="16"/>
        <rFont val="Aptos"/>
        <family val="2"/>
      </rPr>
      <t xml:space="preserve">  Del 01 de enero del 2026 al 31 de diciembre del 2027 se brindaran 2,614 atenciones psicológicas a NNA en situación de riesgo.</t>
    </r>
  </si>
  <si>
    <r>
      <rPr>
        <b/>
        <sz val="16"/>
        <rFont val="Aptos"/>
        <family val="2"/>
      </rPr>
      <t>PAPR</t>
    </r>
    <r>
      <rPr>
        <sz val="16"/>
        <rFont val="Aptos"/>
        <family val="2"/>
      </rPr>
      <t>: No existe línea base ya que es un indicador de nueva creación.</t>
    </r>
  </si>
  <si>
    <r>
      <rPr>
        <b/>
        <sz val="16"/>
        <rFont val="Aptos"/>
        <family val="2"/>
      </rPr>
      <t>4.2.1.1.8.3.</t>
    </r>
    <r>
      <rPr>
        <sz val="16"/>
        <rFont val="Aptos"/>
        <family val="2"/>
      </rPr>
      <t xml:space="preserve"> Atenciones de Trabajo Social de NNA en Situación de Riesgo con acompañamiento y seguimiento.</t>
    </r>
  </si>
  <si>
    <r>
      <rPr>
        <b/>
        <sz val="16"/>
        <rFont val="Aptos"/>
        <family val="2"/>
      </rPr>
      <t xml:space="preserve">PATS: </t>
    </r>
    <r>
      <rPr>
        <sz val="16"/>
        <rFont val="Aptos"/>
        <family val="2"/>
      </rPr>
      <t>Porcentaje de Atenciones de Trabajo Social a NNA Otorgadas.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</si>
  <si>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Atenciones de Trabajo Social</t>
    </r>
  </si>
  <si>
    <r>
      <rPr>
        <b/>
        <sz val="16"/>
        <rFont val="Aptos"/>
        <family val="2"/>
      </rPr>
      <t>PATS:</t>
    </r>
    <r>
      <rPr>
        <sz val="16"/>
        <rFont val="Aptos"/>
        <family val="2"/>
      </rPr>
      <t xml:space="preserve">  Del 01 de enero del 2026 al 31 de diciembre del 2027 se otorgaran 1,426 atenciones de trabajo social a NNA en situación de riesgo.</t>
    </r>
  </si>
  <si>
    <r>
      <rPr>
        <b/>
        <sz val="16"/>
        <rFont val="Aptos"/>
        <family val="2"/>
      </rPr>
      <t>PATS</t>
    </r>
    <r>
      <rPr>
        <sz val="16"/>
        <rFont val="Aptos"/>
        <family val="2"/>
      </rPr>
      <t>: No existe línea base ya que es un indicador de nueva creación.</t>
    </r>
  </si>
  <si>
    <r>
      <rPr>
        <b/>
        <sz val="16"/>
        <rFont val="Aptos"/>
        <family val="2"/>
      </rPr>
      <t>4.2.1.1.8.4.</t>
    </r>
    <r>
      <rPr>
        <sz val="16"/>
        <rFont val="Aptos"/>
        <family val="2"/>
      </rPr>
      <t xml:space="preserve"> Detección y atención de NNA que trabajan en la vía pública. 
</t>
    </r>
  </si>
  <si>
    <r>
      <rPr>
        <b/>
        <sz val="16"/>
        <rFont val="Aptos"/>
        <family val="2"/>
      </rPr>
      <t xml:space="preserve">PDAR: </t>
    </r>
    <r>
      <rPr>
        <sz val="16"/>
        <rFont val="Aptos"/>
        <family val="2"/>
      </rPr>
      <t>Porcentaje de Detecciones y Atenciones de NNA Trabajadores Realizadas.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</si>
  <si>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Detecciones y Atenciones.</t>
    </r>
  </si>
  <si>
    <r>
      <rPr>
        <b/>
        <sz val="16"/>
        <rFont val="Aptos"/>
        <family val="2"/>
      </rPr>
      <t>PDAR:</t>
    </r>
    <r>
      <rPr>
        <sz val="16"/>
        <rFont val="Aptos"/>
        <family val="2"/>
      </rPr>
      <t xml:space="preserve">   Del  01 de enero de 2026 al 31 de diciembre  del 2027  se realizarán 4,616 NNA vinculadas al Trabajo Infantil.
</t>
    </r>
    <r>
      <rPr>
        <b/>
        <sz val="16"/>
        <rFont val="Aptos"/>
        <family val="2"/>
      </rPr>
      <t xml:space="preserve">
VARIACIÓN DE LA META EN RELACIÓN A LA LÍNEA BASE.</t>
    </r>
    <r>
      <rPr>
        <sz val="16"/>
        <rFont val="Aptos"/>
        <family val="2"/>
      </rPr>
      <t xml:space="preserve">
</t>
    </r>
    <r>
      <rPr>
        <b/>
        <sz val="16"/>
        <rFont val="Aptos"/>
        <family val="2"/>
      </rPr>
      <t>Meta absoluta:</t>
    </r>
    <r>
      <rPr>
        <sz val="16"/>
        <rFont val="Aptos"/>
        <family val="2"/>
      </rPr>
      <t xml:space="preserve"> Sin línea base.
</t>
    </r>
    <r>
      <rPr>
        <b/>
        <sz val="16"/>
        <rFont val="Aptos"/>
        <family val="2"/>
      </rPr>
      <t xml:space="preserve">Meta relativa: </t>
    </r>
    <r>
      <rPr>
        <sz val="16"/>
        <rFont val="Aptos"/>
        <family val="2"/>
      </rPr>
      <t>Sin línea base.</t>
    </r>
  </si>
  <si>
    <r>
      <rPr>
        <b/>
        <sz val="16"/>
        <rFont val="Aptos"/>
        <family val="2"/>
      </rPr>
      <t>PDAR</t>
    </r>
    <r>
      <rPr>
        <sz val="16"/>
        <rFont val="Aptos"/>
        <family val="2"/>
      </rPr>
      <t>: No existe línea base ya que es un indicador de nueva creación.</t>
    </r>
  </si>
  <si>
    <r>
      <t xml:space="preserve">4.2.1.1.9. </t>
    </r>
    <r>
      <rPr>
        <sz val="16"/>
        <rFont val="Aptos"/>
        <family val="2"/>
      </rPr>
      <t>Servicios integrales del Centro de Asistencia Social para la protección de los derechos de las niñas, niños y adolescentes migrantes, acompañados, no acompañados, separados otorgados.</t>
    </r>
    <r>
      <rPr>
        <b/>
        <sz val="16"/>
        <rFont val="Aptos"/>
        <family val="2"/>
      </rPr>
      <t xml:space="preserve">
CASNNAM: </t>
    </r>
    <r>
      <rPr>
        <sz val="16"/>
        <rFont val="Aptos"/>
        <family val="2"/>
      </rPr>
      <t>Centro de Asistencia Social</t>
    </r>
    <r>
      <rPr>
        <b/>
        <sz val="16"/>
        <rFont val="Aptos"/>
        <family val="2"/>
      </rPr>
      <t xml:space="preserve">
</t>
    </r>
    <r>
      <rPr>
        <sz val="16"/>
        <rFont val="Aptos"/>
        <family val="2"/>
      </rPr>
      <t>para</t>
    </r>
    <r>
      <rPr>
        <b/>
        <sz val="16"/>
        <rFont val="Aptos"/>
        <family val="2"/>
      </rPr>
      <t xml:space="preserve"> </t>
    </r>
    <r>
      <rPr>
        <sz val="16"/>
        <rFont val="Aptos"/>
        <family val="2"/>
      </rPr>
      <t xml:space="preserve">Niñas, Niños y Adolescentes Migrantes.
</t>
    </r>
    <r>
      <rPr>
        <b/>
        <sz val="16"/>
        <rFont val="Aptos"/>
        <family val="2"/>
      </rPr>
      <t xml:space="preserve">NNA: </t>
    </r>
    <r>
      <rPr>
        <sz val="16"/>
        <rFont val="Aptos"/>
        <family val="2"/>
      </rPr>
      <t>Niñas, Niños y Adolescentes</t>
    </r>
  </si>
  <si>
    <r>
      <t xml:space="preserve">PSIO: </t>
    </r>
    <r>
      <rPr>
        <sz val="16"/>
        <rFont val="Aptos"/>
        <family val="2"/>
      </rPr>
      <t>Porcentaje de Servicios Integrales Otorgados.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</si>
  <si>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Servicios Integrales.</t>
    </r>
  </si>
  <si>
    <r>
      <t>PSIO:</t>
    </r>
    <r>
      <rPr>
        <sz val="16"/>
        <rFont val="Aptos"/>
        <family val="2"/>
      </rPr>
      <t xml:space="preserve"> Del 01 de enero de 2022 al 31 de Diciembre de 2024 se dieron 32,734 servicios de atenciones integrales en el Centro de Asistencia Social.
</t>
    </r>
    <r>
      <rPr>
        <b/>
        <sz val="16"/>
        <rFont val="Aptos"/>
        <family val="2"/>
      </rPr>
      <t>2022:</t>
    </r>
    <r>
      <rPr>
        <sz val="16"/>
        <rFont val="Aptos"/>
        <family val="2"/>
      </rPr>
      <t xml:space="preserve"> ND
</t>
    </r>
    <r>
      <rPr>
        <b/>
        <sz val="16"/>
        <rFont val="Aptos"/>
        <family val="2"/>
      </rPr>
      <t>2023:</t>
    </r>
    <r>
      <rPr>
        <sz val="16"/>
        <rFont val="Aptos"/>
        <family val="2"/>
      </rPr>
      <t xml:space="preserve"> 30,652
</t>
    </r>
    <r>
      <rPr>
        <b/>
        <sz val="16"/>
        <rFont val="Aptos"/>
        <family val="2"/>
      </rPr>
      <t>2024:</t>
    </r>
    <r>
      <rPr>
        <sz val="16"/>
        <rFont val="Aptos"/>
        <family val="2"/>
      </rPr>
      <t xml:space="preserve"> 2,082
</t>
    </r>
    <r>
      <rPr>
        <b/>
        <sz val="16"/>
        <rFont val="Aptos"/>
        <family val="2"/>
      </rPr>
      <t>Total:</t>
    </r>
    <r>
      <rPr>
        <sz val="16"/>
        <rFont val="Aptos"/>
        <family val="2"/>
      </rPr>
      <t xml:space="preserve"> 32,734</t>
    </r>
  </si>
  <si>
    <r>
      <t xml:space="preserve">Nombre del Documento:
</t>
    </r>
    <r>
      <rPr>
        <sz val="16"/>
        <rFont val="Aptos"/>
        <family val="2"/>
      </rPr>
      <t xml:space="preserve">Expedientes de servicios integrales.
</t>
    </r>
    <r>
      <rPr>
        <b/>
        <sz val="16"/>
        <rFont val="Aptos"/>
        <family val="2"/>
      </rPr>
      <t xml:space="preserve">Nombre del área que genera la información: 
</t>
    </r>
    <r>
      <rPr>
        <sz val="16"/>
        <rFont val="Aptos"/>
        <family val="2"/>
      </rPr>
      <t xml:space="preserve">Coordinación del Centro de Asistencia Social para NNA Migrantes
</t>
    </r>
    <r>
      <rPr>
        <b/>
        <sz val="16"/>
        <rFont val="Aptos"/>
        <family val="2"/>
      </rPr>
      <t xml:space="preserve">Periodicidad con que se genera la información:
</t>
    </r>
    <r>
      <rPr>
        <sz val="16"/>
        <rFont val="Aptos"/>
        <family val="2"/>
      </rPr>
      <t xml:space="preserve">Trimestral.
</t>
    </r>
    <r>
      <rPr>
        <b/>
        <sz val="16"/>
        <rFont val="Aptos"/>
        <family val="2"/>
      </rPr>
      <t>Liga de la página donde se localiza la información o ubicación</t>
    </r>
    <r>
      <rPr>
        <sz val="16"/>
        <rFont val="Aptos"/>
        <family val="2"/>
      </rPr>
      <t>:
Archivos físicos y digitales  ubicados en la oficina administrativa del Centro de Asistencia Social para NNA Migrantes.</t>
    </r>
  </si>
  <si>
    <r>
      <t>4.2.1.1.9.1.</t>
    </r>
    <r>
      <rPr>
        <sz val="16"/>
        <rFont val="Aptos"/>
        <family val="2"/>
      </rPr>
      <t xml:space="preserve"> Elaboración de expedientes para el control de los ingresos de NNA migrantes y acompañantes albergados en el CASNNAM.</t>
    </r>
  </si>
  <si>
    <r>
      <t xml:space="preserve">PEIE: </t>
    </r>
    <r>
      <rPr>
        <sz val="16"/>
        <rFont val="Aptos"/>
        <family val="2"/>
      </rPr>
      <t>Porcentaje de Expedientes de Ingreso Elaborados.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</si>
  <si>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Expediente de Ingreso.</t>
    </r>
  </si>
  <si>
    <r>
      <rPr>
        <b/>
        <sz val="16"/>
        <rFont val="Aptos"/>
        <family val="2"/>
      </rPr>
      <t>PEIE:</t>
    </r>
    <r>
      <rPr>
        <sz val="16"/>
        <rFont val="Aptos"/>
        <family val="2"/>
      </rPr>
      <t xml:space="preserve">   Del  01 de enero de 2025 al 31 de diciembre  del 2027  se elaborarán 185 expedientes de ingresos de NNA y acompañantes migrantes.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83 expedientes de ingresos.
</t>
    </r>
    <r>
      <rPr>
        <b/>
        <sz val="16"/>
        <rFont val="Aptos"/>
        <family val="2"/>
      </rPr>
      <t xml:space="preserve">Meta relativa: </t>
    </r>
    <r>
      <rPr>
        <sz val="16"/>
        <rFont val="Aptos"/>
        <family val="2"/>
      </rPr>
      <t>81.37% superior a la línea base.</t>
    </r>
  </si>
  <si>
    <r>
      <rPr>
        <b/>
        <sz val="16"/>
        <rFont val="Aptos"/>
        <family val="2"/>
      </rPr>
      <t>PEIE:</t>
    </r>
    <r>
      <rPr>
        <sz val="16"/>
        <rFont val="Aptos"/>
        <family val="2"/>
      </rPr>
      <t xml:space="preserve"> Del 01 de enero de 2022 al 31 de Diciembre del 2024 se elaboraron 102 expedientes de ingresos de NNA y acompañantes migrantes.
</t>
    </r>
    <r>
      <rPr>
        <b/>
        <sz val="16"/>
        <rFont val="Aptos"/>
        <family val="2"/>
      </rPr>
      <t xml:space="preserve">2022: </t>
    </r>
    <r>
      <rPr>
        <sz val="16"/>
        <rFont val="Aptos"/>
        <family val="2"/>
      </rPr>
      <t xml:space="preserve">ND
</t>
    </r>
    <r>
      <rPr>
        <b/>
        <sz val="16"/>
        <rFont val="Aptos"/>
        <family val="2"/>
      </rPr>
      <t>2023:</t>
    </r>
    <r>
      <rPr>
        <sz val="16"/>
        <rFont val="Aptos"/>
        <family val="2"/>
      </rPr>
      <t xml:space="preserve"> 63
</t>
    </r>
    <r>
      <rPr>
        <b/>
        <sz val="16"/>
        <rFont val="Aptos"/>
        <family val="2"/>
      </rPr>
      <t>2024:</t>
    </r>
    <r>
      <rPr>
        <sz val="16"/>
        <rFont val="Aptos"/>
        <family val="2"/>
      </rPr>
      <t xml:space="preserve"> 39
</t>
    </r>
    <r>
      <rPr>
        <b/>
        <sz val="16"/>
        <rFont val="Aptos"/>
        <family val="2"/>
      </rPr>
      <t>Total:</t>
    </r>
    <r>
      <rPr>
        <sz val="16"/>
        <rFont val="Aptos"/>
        <family val="2"/>
      </rPr>
      <t xml:space="preserve"> 102</t>
    </r>
  </si>
  <si>
    <r>
      <t xml:space="preserve">Nombre del Documento:
</t>
    </r>
    <r>
      <rPr>
        <sz val="16"/>
        <rFont val="Aptos"/>
        <family val="2"/>
      </rPr>
      <t xml:space="preserve">Expedientes de NNA migrantes y base de datos de ingreso.
</t>
    </r>
    <r>
      <rPr>
        <b/>
        <sz val="16"/>
        <rFont val="Aptos"/>
        <family val="2"/>
      </rPr>
      <t xml:space="preserve">Nombre del área que genera la información: 
</t>
    </r>
    <r>
      <rPr>
        <sz val="16"/>
        <rFont val="Aptos"/>
        <family val="2"/>
      </rPr>
      <t xml:space="preserve">Coordinación del Centro de Asistencia Social para NNA Migrantes
</t>
    </r>
    <r>
      <rPr>
        <b/>
        <sz val="16"/>
        <rFont val="Aptos"/>
        <family val="2"/>
      </rPr>
      <t xml:space="preserve">Periodicidad con que se genera la información:
</t>
    </r>
    <r>
      <rPr>
        <sz val="16"/>
        <rFont val="Aptos"/>
        <family val="2"/>
      </rPr>
      <t xml:space="preserve">Trimestral.
</t>
    </r>
    <r>
      <rPr>
        <b/>
        <sz val="16"/>
        <rFont val="Aptos"/>
        <family val="2"/>
      </rPr>
      <t>Liga de la página donde se localiza la información o ubicación</t>
    </r>
    <r>
      <rPr>
        <sz val="16"/>
        <rFont val="Aptos"/>
        <family val="2"/>
      </rPr>
      <t>:
Archivos físicos y digitales  ubicados en la oficina administrativa del Centro de Asistencia Social para NNA Migrantes.</t>
    </r>
  </si>
  <si>
    <r>
      <t xml:space="preserve">4.2.1.1.9.2. </t>
    </r>
    <r>
      <rPr>
        <sz val="16"/>
        <rFont val="Aptos"/>
        <family val="2"/>
      </rPr>
      <t>Atenciones integrales para NNA y acompañantes migrantes albergados en el CASNNAM.</t>
    </r>
  </si>
  <si>
    <r>
      <t>PAIR:</t>
    </r>
    <r>
      <rPr>
        <sz val="16"/>
        <rFont val="Aptos"/>
        <family val="2"/>
      </rPr>
      <t xml:space="preserve"> Porcentaje de Atenciones Integrales Realizadas.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</si>
  <si>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Atenciones integrales.</t>
    </r>
  </si>
  <si>
    <r>
      <rPr>
        <b/>
        <sz val="16"/>
        <rFont val="Aptos"/>
        <family val="2"/>
      </rPr>
      <t>PAIR:</t>
    </r>
    <r>
      <rPr>
        <sz val="16"/>
        <rFont val="Aptos"/>
        <family val="2"/>
      </rPr>
      <t xml:space="preserve">   Del  01 de enero de 2025 al 31 de diciembre  del 2027  se realizarán 13,009 atenciones integrales a NNA migrantes y acompañantes.
</t>
    </r>
    <r>
      <rPr>
        <b/>
        <sz val="16"/>
        <rFont val="Aptos"/>
        <family val="2"/>
      </rPr>
      <t xml:space="preserve">
VARIACIÓN DE LA META EN RELACIÓN A LA LÍNEA BASE.</t>
    </r>
    <r>
      <rPr>
        <sz val="16"/>
        <rFont val="Aptos"/>
        <family val="2"/>
      </rPr>
      <t xml:space="preserve">
</t>
    </r>
    <r>
      <rPr>
        <b/>
        <sz val="16"/>
        <rFont val="Aptos"/>
        <family val="2"/>
      </rPr>
      <t>Meta absoluta:</t>
    </r>
    <r>
      <rPr>
        <sz val="16"/>
        <rFont val="Aptos"/>
        <family val="2"/>
      </rPr>
      <t xml:space="preserve"> 11,275 atenciones integrales.
</t>
    </r>
    <r>
      <rPr>
        <b/>
        <sz val="16"/>
        <rFont val="Aptos"/>
        <family val="2"/>
      </rPr>
      <t>Meta relativa:</t>
    </r>
    <r>
      <rPr>
        <sz val="16"/>
        <rFont val="Aptos"/>
        <family val="2"/>
      </rPr>
      <t>650.23% superior a la línea base.</t>
    </r>
  </si>
  <si>
    <r>
      <rPr>
        <b/>
        <sz val="16"/>
        <rFont val="Aptos"/>
        <family val="2"/>
      </rPr>
      <t>PAIR:</t>
    </r>
    <r>
      <rPr>
        <sz val="16"/>
        <rFont val="Aptos"/>
        <family val="2"/>
      </rPr>
      <t xml:space="preserve"> Del 01 de enero de 2022 al 31 de Diciembre del 2024 se dieron 1,734 atenciones integrales a NNA y acompañantes migrantes.
</t>
    </r>
    <r>
      <rPr>
        <b/>
        <sz val="16"/>
        <rFont val="Aptos"/>
        <family val="2"/>
      </rPr>
      <t>2022:</t>
    </r>
    <r>
      <rPr>
        <sz val="16"/>
        <rFont val="Aptos"/>
        <family val="2"/>
      </rPr>
      <t xml:space="preserve"> ND
</t>
    </r>
    <r>
      <rPr>
        <b/>
        <sz val="16"/>
        <rFont val="Aptos"/>
        <family val="2"/>
      </rPr>
      <t>2023:</t>
    </r>
    <r>
      <rPr>
        <sz val="16"/>
        <rFont val="Aptos"/>
        <family val="2"/>
      </rPr>
      <t xml:space="preserve"> 1,071
</t>
    </r>
    <r>
      <rPr>
        <b/>
        <sz val="16"/>
        <rFont val="Aptos"/>
        <family val="2"/>
      </rPr>
      <t>2024:</t>
    </r>
    <r>
      <rPr>
        <sz val="16"/>
        <rFont val="Aptos"/>
        <family val="2"/>
      </rPr>
      <t xml:space="preserve"> 663
</t>
    </r>
    <r>
      <rPr>
        <b/>
        <sz val="16"/>
        <rFont val="Aptos"/>
        <family val="2"/>
      </rPr>
      <t>Total:</t>
    </r>
    <r>
      <rPr>
        <sz val="16"/>
        <rFont val="Aptos"/>
        <family val="2"/>
      </rPr>
      <t xml:space="preserve"> 1,734</t>
    </r>
  </si>
  <si>
    <r>
      <t xml:space="preserve">Nombre del Documento:
</t>
    </r>
    <r>
      <rPr>
        <sz val="16"/>
        <rFont val="Aptos"/>
        <family val="2"/>
      </rPr>
      <t xml:space="preserve">Expedientes de NNA migrantes y base de datos de ingreso.
</t>
    </r>
    <r>
      <rPr>
        <b/>
        <sz val="16"/>
        <rFont val="Aptos"/>
        <family val="2"/>
      </rPr>
      <t xml:space="preserve">Nombre del área que genera la información: 
</t>
    </r>
    <r>
      <rPr>
        <sz val="16"/>
        <rFont val="Aptos"/>
        <family val="2"/>
      </rPr>
      <t xml:space="preserve">Coordinación del Centro de Asistencia Social para NNA Migrantes
</t>
    </r>
    <r>
      <rPr>
        <b/>
        <sz val="16"/>
        <rFont val="Aptos"/>
        <family val="2"/>
      </rPr>
      <t xml:space="preserve">Periodicidad con que se genera la información:
</t>
    </r>
    <r>
      <rPr>
        <sz val="16"/>
        <rFont val="Aptos"/>
        <family val="2"/>
      </rPr>
      <t xml:space="preserve">Trimestral.
</t>
    </r>
    <r>
      <rPr>
        <b/>
        <sz val="16"/>
        <rFont val="Aptos"/>
        <family val="2"/>
      </rPr>
      <t>Liga de la página donde se localiza la información o ubicación</t>
    </r>
    <r>
      <rPr>
        <sz val="16"/>
        <rFont val="Aptos"/>
        <family val="2"/>
      </rPr>
      <t>:
Archivos físicos  ubicados en la oficina administrativa del Centro de Asistencia Social para NNA Migrantes.</t>
    </r>
  </si>
  <si>
    <r>
      <rPr>
        <b/>
        <sz val="16"/>
        <rFont val="Aptos"/>
        <family val="2"/>
      </rPr>
      <t xml:space="preserve">4.2.1.1.9.3. </t>
    </r>
    <r>
      <rPr>
        <sz val="16"/>
        <rFont val="Aptos"/>
        <family val="2"/>
      </rPr>
      <t>Entrega de insumos para el cuidado, alimentación y salud de las NNA de la CASNNAM.</t>
    </r>
  </si>
  <si>
    <r>
      <rPr>
        <b/>
        <sz val="16"/>
        <rFont val="Aptos"/>
        <family val="2"/>
      </rPr>
      <t>PIAE:</t>
    </r>
    <r>
      <rPr>
        <sz val="16"/>
        <rFont val="Aptos"/>
        <family val="2"/>
      </rPr>
      <t xml:space="preserve"> Porcentaje de Insumos para el Cuidado, Alimentación y Salud Entregados.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</si>
  <si>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Insumos para el Cuidado, Alimentación y Salud.</t>
    </r>
  </si>
  <si>
    <r>
      <rPr>
        <b/>
        <sz val="16"/>
        <rFont val="Aptos"/>
        <family val="2"/>
      </rPr>
      <t>PIAE:</t>
    </r>
    <r>
      <rPr>
        <sz val="16"/>
        <rFont val="Aptos"/>
        <family val="2"/>
      </rPr>
      <t xml:space="preserve">   Del  01 de enero de 2025 al 31 de diciembre  del 2027  se entregarán 128,702 insumos para el cuidado, alimentación y salud a NNA migrantes y acompañantes alojados en el Centro de Asistencia Social.</t>
    </r>
  </si>
  <si>
    <r>
      <rPr>
        <b/>
        <sz val="16"/>
        <rFont val="Aptos"/>
        <family val="2"/>
      </rPr>
      <t>PIAE:</t>
    </r>
    <r>
      <rPr>
        <sz val="16"/>
        <rFont val="Aptos"/>
        <family val="2"/>
      </rPr>
      <t xml:space="preserve"> No existe la línea base debido a que este indicador es de nueva creación.
A partir de 2025 se inicia la integración de la línea base para el siguiente periodo de gobierno.</t>
    </r>
  </si>
  <si>
    <r>
      <t xml:space="preserve">Nombre del Documento:
</t>
    </r>
    <r>
      <rPr>
        <sz val="16"/>
        <rFont val="Aptos"/>
        <family val="2"/>
      </rPr>
      <t xml:space="preserve">Base de datos de insumos recibidos
</t>
    </r>
    <r>
      <rPr>
        <b/>
        <sz val="16"/>
        <rFont val="Aptos"/>
        <family val="2"/>
      </rPr>
      <t xml:space="preserve">Nombre del área que genera la información: 
</t>
    </r>
    <r>
      <rPr>
        <sz val="16"/>
        <rFont val="Aptos"/>
        <family val="2"/>
      </rPr>
      <t xml:space="preserve">Coordinación del Centro de Asistencia Social para NNA Migrantes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Almacén de blancos y base de datos de suministro ubicados en la oficina administrativa del Centro de Asistencia Social para NNA Migrantes.</t>
    </r>
  </si>
  <si>
    <r>
      <t xml:space="preserve">4.2.1.1.9.4. </t>
    </r>
    <r>
      <rPr>
        <sz val="16"/>
        <rFont val="Aptos"/>
        <family val="2"/>
      </rPr>
      <t>Realización de actividades recreativas, lúdicas, deportivas, educativas y formativas para NNA migrantes y acompañantes del CASNNAM.</t>
    </r>
  </si>
  <si>
    <r>
      <t xml:space="preserve">PARR: </t>
    </r>
    <r>
      <rPr>
        <sz val="16"/>
        <rFont val="Aptos"/>
        <family val="2"/>
      </rPr>
      <t>Porcentaje de Actividades Recreativas, Lúdicas, Deportivas, Educativas y Formativas Realizadas.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</si>
  <si>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Actividades.</t>
    </r>
  </si>
  <si>
    <r>
      <rPr>
        <b/>
        <sz val="16"/>
        <rFont val="Aptos"/>
        <family val="2"/>
      </rPr>
      <t xml:space="preserve">PARR: </t>
    </r>
    <r>
      <rPr>
        <sz val="16"/>
        <rFont val="Aptos"/>
        <family val="2"/>
      </rPr>
      <t xml:space="preserve">Del  01 de enero de 2025 al 31 de diciembre  del 2027  se realizarán 5,438 actividades recreativas, lúdicas, deportivas, educativas y formativas para niñas, niños y adolescentes migrantes en el CASNNAM.
</t>
    </r>
    <r>
      <rPr>
        <b/>
        <sz val="16"/>
        <rFont val="Aptos"/>
        <family val="2"/>
      </rPr>
      <t xml:space="preserve">
VARIACIÓN DE LA META EN RELACIÓN A LA LÍNEA BASE.</t>
    </r>
    <r>
      <rPr>
        <sz val="16"/>
        <rFont val="Aptos"/>
        <family val="2"/>
      </rPr>
      <t xml:space="preserve">
</t>
    </r>
    <r>
      <rPr>
        <b/>
        <sz val="16"/>
        <rFont val="Aptos"/>
        <family val="2"/>
      </rPr>
      <t>Meta absoluta:</t>
    </r>
    <r>
      <rPr>
        <sz val="16"/>
        <rFont val="Aptos"/>
        <family val="2"/>
      </rPr>
      <t xml:space="preserve"> 3,746 actividades recreativas, lúdicas, deportivas, educativas y formativas
</t>
    </r>
    <r>
      <rPr>
        <b/>
        <sz val="16"/>
        <rFont val="Aptos"/>
        <family val="2"/>
      </rPr>
      <t>Meta relativa:</t>
    </r>
    <r>
      <rPr>
        <sz val="16"/>
        <rFont val="Aptos"/>
        <family val="2"/>
      </rPr>
      <t xml:space="preserve"> 221.14% superior a la línea base.</t>
    </r>
  </si>
  <si>
    <r>
      <rPr>
        <b/>
        <sz val="16"/>
        <rFont val="Aptos"/>
        <family val="2"/>
      </rPr>
      <t>PARR:</t>
    </r>
    <r>
      <rPr>
        <sz val="16"/>
        <rFont val="Aptos"/>
        <family val="2"/>
      </rPr>
      <t xml:space="preserve"> Del 01 de enero de 2022 al 31 de Diciembre del 2024 se realizaron 1,692 actividades recreativas, lúdicas, deportivas, educativas y formativas.
</t>
    </r>
    <r>
      <rPr>
        <b/>
        <sz val="16"/>
        <rFont val="Aptos"/>
        <family val="2"/>
      </rPr>
      <t xml:space="preserve">2022: </t>
    </r>
    <r>
      <rPr>
        <sz val="16"/>
        <rFont val="Aptos"/>
        <family val="2"/>
      </rPr>
      <t xml:space="preserve">ND
</t>
    </r>
    <r>
      <rPr>
        <b/>
        <sz val="16"/>
        <rFont val="Aptos"/>
        <family val="2"/>
      </rPr>
      <t>2023:</t>
    </r>
    <r>
      <rPr>
        <sz val="16"/>
        <rFont val="Aptos"/>
        <family val="2"/>
      </rPr>
      <t xml:space="preserve"> 923
</t>
    </r>
    <r>
      <rPr>
        <b/>
        <sz val="16"/>
        <rFont val="Aptos"/>
        <family val="2"/>
      </rPr>
      <t>2024:</t>
    </r>
    <r>
      <rPr>
        <sz val="16"/>
        <rFont val="Aptos"/>
        <family val="2"/>
      </rPr>
      <t xml:space="preserve"> 769
</t>
    </r>
    <r>
      <rPr>
        <b/>
        <sz val="16"/>
        <rFont val="Aptos"/>
        <family val="2"/>
      </rPr>
      <t>Total:</t>
    </r>
    <r>
      <rPr>
        <sz val="16"/>
        <rFont val="Aptos"/>
        <family val="2"/>
      </rPr>
      <t xml:space="preserve"> 1,692.</t>
    </r>
  </si>
  <si>
    <r>
      <t xml:space="preserve">Nombre del Documento:
</t>
    </r>
    <r>
      <rPr>
        <sz val="16"/>
        <rFont val="Aptos"/>
        <family val="2"/>
      </rPr>
      <t xml:space="preserve">Calendario de actividades programadas y listas de asistencias. 
</t>
    </r>
    <r>
      <rPr>
        <b/>
        <sz val="16"/>
        <rFont val="Aptos"/>
        <family val="2"/>
      </rPr>
      <t xml:space="preserve">Nombre del área que genera la información: 
</t>
    </r>
    <r>
      <rPr>
        <sz val="16"/>
        <rFont val="Aptos"/>
        <family val="2"/>
      </rPr>
      <t xml:space="preserve">Coordinación del Centro de Asistencia Social para NNA Migrantes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Archivos físicos ubicados en la oficina administrativa del Centro de Asistencia Social para NNA Migrantes.</t>
    </r>
  </si>
  <si>
    <r>
      <rPr>
        <b/>
        <sz val="16"/>
        <rFont val="Aptos"/>
        <family val="2"/>
      </rPr>
      <t xml:space="preserve">4.2.1.1.10. </t>
    </r>
    <r>
      <rPr>
        <sz val="16"/>
        <rFont val="Aptos"/>
        <family val="2"/>
      </rPr>
      <t xml:space="preserve">Servicios de atención integral brindados a NNA albergados en la CATNNA.
</t>
    </r>
    <r>
      <rPr>
        <b/>
        <sz val="16"/>
        <rFont val="Aptos"/>
        <family val="2"/>
      </rPr>
      <t xml:space="preserve">CATNNA: </t>
    </r>
    <r>
      <rPr>
        <sz val="16"/>
        <rFont val="Aptos"/>
        <family val="2"/>
      </rPr>
      <t xml:space="preserve">Casa de Asistencia Temporal para Niñas, Niños y Adolescentes.
</t>
    </r>
    <r>
      <rPr>
        <b/>
        <sz val="16"/>
        <rFont val="Aptos"/>
        <family val="2"/>
      </rPr>
      <t xml:space="preserve">NNA: </t>
    </r>
    <r>
      <rPr>
        <sz val="16"/>
        <rFont val="Aptos"/>
        <family val="2"/>
      </rPr>
      <t>Niñas, Niños y Adolescentes.</t>
    </r>
  </si>
  <si>
    <r>
      <t xml:space="preserve">PSAIB: </t>
    </r>
    <r>
      <rPr>
        <sz val="16"/>
        <rFont val="Aptos"/>
        <family val="2"/>
      </rPr>
      <t>Porcentaje de Servicios de Atención Integral Brindados.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</si>
  <si>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Servicios.</t>
    </r>
  </si>
  <si>
    <r>
      <t>PSAIB</t>
    </r>
    <r>
      <rPr>
        <sz val="16"/>
        <rFont val="Aptos"/>
        <family val="2"/>
      </rPr>
      <t xml:space="preserve">:  Del 01 de enero del  2025 al 31 de diciembre  del 2027  se brindarán 24,581 servicios de atención integral brindados en la CATNNA
</t>
    </r>
    <r>
      <rPr>
        <b/>
        <sz val="16"/>
        <rFont val="Aptos"/>
        <family val="2"/>
      </rPr>
      <t xml:space="preserve">VARIACIÓN DE LA META EN RELACIÓN A LA LÍNEA BASE
</t>
    </r>
    <r>
      <rPr>
        <sz val="16"/>
        <rFont val="Aptos"/>
        <family val="2"/>
      </rPr>
      <t xml:space="preserve">
</t>
    </r>
    <r>
      <rPr>
        <b/>
        <sz val="16"/>
        <rFont val="Aptos"/>
        <family val="2"/>
      </rPr>
      <t xml:space="preserve">Meta absoluta: </t>
    </r>
    <r>
      <rPr>
        <sz val="16"/>
        <rFont val="Aptos"/>
        <family val="2"/>
      </rPr>
      <t xml:space="preserve">6,008 servicios.
</t>
    </r>
    <r>
      <rPr>
        <b/>
        <sz val="16"/>
        <rFont val="Aptos"/>
        <family val="2"/>
      </rPr>
      <t>Meta relativa:</t>
    </r>
    <r>
      <rPr>
        <sz val="16"/>
        <rFont val="Aptos"/>
        <family val="2"/>
      </rPr>
      <t xml:space="preserve"> 32.35% superior a la línea base.</t>
    </r>
  </si>
  <si>
    <r>
      <rPr>
        <b/>
        <sz val="16"/>
        <rFont val="Aptos"/>
        <family val="2"/>
      </rPr>
      <t>PSAIB</t>
    </r>
    <r>
      <rPr>
        <sz val="16"/>
        <rFont val="Aptos"/>
        <family val="2"/>
      </rPr>
      <t xml:space="preserve">: Del 01 de enero de 2022 al 31 de Diciembre del 2024 se dieron 18,573  servicios de atención integral brindados en la CATNNA.
</t>
    </r>
    <r>
      <rPr>
        <b/>
        <sz val="16"/>
        <rFont val="Aptos"/>
        <family val="2"/>
      </rPr>
      <t>2022:</t>
    </r>
    <r>
      <rPr>
        <sz val="16"/>
        <rFont val="Aptos"/>
        <family val="2"/>
      </rPr>
      <t xml:space="preserve"> 7,300
</t>
    </r>
    <r>
      <rPr>
        <b/>
        <sz val="16"/>
        <rFont val="Aptos"/>
        <family val="2"/>
      </rPr>
      <t>2023:</t>
    </r>
    <r>
      <rPr>
        <sz val="16"/>
        <rFont val="Aptos"/>
        <family val="2"/>
      </rPr>
      <t xml:space="preserve"> 7,487
</t>
    </r>
    <r>
      <rPr>
        <b/>
        <sz val="16"/>
        <rFont val="Aptos"/>
        <family val="2"/>
      </rPr>
      <t>2024:</t>
    </r>
    <r>
      <rPr>
        <sz val="16"/>
        <rFont val="Aptos"/>
        <family val="2"/>
      </rPr>
      <t xml:space="preserve"> 3,786
</t>
    </r>
    <r>
      <rPr>
        <b/>
        <sz val="16"/>
        <rFont val="Aptos"/>
        <family val="2"/>
      </rPr>
      <t>Total:</t>
    </r>
    <r>
      <rPr>
        <sz val="16"/>
        <rFont val="Aptos"/>
        <family val="2"/>
      </rPr>
      <t xml:space="preserve"> 18,573.</t>
    </r>
  </si>
  <si>
    <r>
      <rPr>
        <b/>
        <sz val="16"/>
        <rFont val="Aptos"/>
        <family val="2"/>
      </rPr>
      <t>Nombre del Documento:</t>
    </r>
    <r>
      <rPr>
        <sz val="16"/>
        <rFont val="Aptos"/>
        <family val="2"/>
      </rPr>
      <t xml:space="preserve">
Listas diarias y expedientes.
</t>
    </r>
    <r>
      <rPr>
        <b/>
        <sz val="16"/>
        <rFont val="Aptos"/>
        <family val="2"/>
      </rPr>
      <t xml:space="preserve">Nombre del área que genera la información: </t>
    </r>
    <r>
      <rPr>
        <sz val="16"/>
        <rFont val="Aptos"/>
        <family val="2"/>
      </rPr>
      <t xml:space="preserve">
Coordinación de la Casa de Asistencia Temporal.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Lefort MBJ-SMDIF-DG-DPPN-03-2025 ubicado en la oficina administrativa de la a Casa de Asistencia Temporal. </t>
    </r>
  </si>
  <si>
    <r>
      <rPr>
        <b/>
        <sz val="16"/>
        <rFont val="Aptos"/>
        <family val="2"/>
      </rPr>
      <t>4.2.1.1.10.1.</t>
    </r>
    <r>
      <rPr>
        <sz val="16"/>
        <rFont val="Aptos"/>
        <family val="2"/>
      </rPr>
      <t xml:space="preserve"> Elaboración de Expedientes para el control de ingresos de niñas, niños y adolescentes en la CATNNA.</t>
    </r>
  </si>
  <si>
    <r>
      <rPr>
        <b/>
        <sz val="16"/>
        <rFont val="Aptos"/>
        <family val="2"/>
      </rPr>
      <t xml:space="preserve">PECIE: </t>
    </r>
    <r>
      <rPr>
        <sz val="16"/>
        <rFont val="Aptos"/>
        <family val="2"/>
      </rPr>
      <t>Porcentaje de Expedientes para el Control de Ingresos Elaborados.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</si>
  <si>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Expedientes</t>
    </r>
  </si>
  <si>
    <r>
      <rPr>
        <b/>
        <sz val="16"/>
        <rFont val="Aptos"/>
        <family val="2"/>
      </rPr>
      <t>PECIE:</t>
    </r>
    <r>
      <rPr>
        <sz val="16"/>
        <rFont val="Aptos"/>
        <family val="2"/>
      </rPr>
      <t xml:space="preserve">  Del 01 de enero del 2025 al 31 de diciembre del 2027 se integrarán 971 expedientes para control de ingresos de NNA.
</t>
    </r>
    <r>
      <rPr>
        <b/>
        <sz val="16"/>
        <rFont val="Aptos"/>
        <family val="2"/>
      </rPr>
      <t>VARIACIÓN DE LA META EN RELACIÓN A LA LÍNEA BASE</t>
    </r>
    <r>
      <rPr>
        <sz val="16"/>
        <rFont val="Aptos"/>
        <family val="2"/>
      </rPr>
      <t xml:space="preserve">
</t>
    </r>
    <r>
      <rPr>
        <b/>
        <sz val="16"/>
        <rFont val="Aptos"/>
        <family val="2"/>
      </rPr>
      <t xml:space="preserve">Meta absoluta:   </t>
    </r>
    <r>
      <rPr>
        <sz val="16"/>
        <rFont val="Aptos"/>
        <family val="2"/>
      </rPr>
      <t xml:space="preserve">7 integraciones de expedientes para el control de ingresos.
</t>
    </r>
    <r>
      <rPr>
        <b/>
        <sz val="16"/>
        <rFont val="Aptos"/>
        <family val="2"/>
      </rPr>
      <t xml:space="preserve">Meta relativa: </t>
    </r>
    <r>
      <rPr>
        <sz val="16"/>
        <rFont val="Aptos"/>
        <family val="2"/>
      </rPr>
      <t xml:space="preserve">  0.73% superior a la línea base.</t>
    </r>
  </si>
  <si>
    <r>
      <rPr>
        <b/>
        <sz val="16"/>
        <rFont val="Aptos"/>
        <family val="2"/>
      </rPr>
      <t>PECIE</t>
    </r>
    <r>
      <rPr>
        <sz val="16"/>
        <rFont val="Aptos"/>
        <family val="2"/>
      </rPr>
      <t xml:space="preserve">: Del 01 de enero de 2022 al 31 de diciembre del 2024 se entregaron 964 expedientes para control de NNA.
</t>
    </r>
    <r>
      <rPr>
        <b/>
        <sz val="16"/>
        <rFont val="Aptos"/>
        <family val="2"/>
      </rPr>
      <t>2022:</t>
    </r>
    <r>
      <rPr>
        <sz val="16"/>
        <rFont val="Aptos"/>
        <family val="2"/>
      </rPr>
      <t xml:space="preserve"> 400
</t>
    </r>
    <r>
      <rPr>
        <b/>
        <sz val="16"/>
        <rFont val="Aptos"/>
        <family val="2"/>
      </rPr>
      <t>2023:</t>
    </r>
    <r>
      <rPr>
        <sz val="16"/>
        <rFont val="Aptos"/>
        <family val="2"/>
      </rPr>
      <t xml:space="preserve"> 299
</t>
    </r>
    <r>
      <rPr>
        <b/>
        <sz val="16"/>
        <rFont val="Aptos"/>
        <family val="2"/>
      </rPr>
      <t>2024:</t>
    </r>
    <r>
      <rPr>
        <sz val="16"/>
        <rFont val="Aptos"/>
        <family val="2"/>
      </rPr>
      <t xml:space="preserve"> 265
</t>
    </r>
    <r>
      <rPr>
        <b/>
        <sz val="16"/>
        <rFont val="Aptos"/>
        <family val="2"/>
      </rPr>
      <t>Total:</t>
    </r>
    <r>
      <rPr>
        <sz val="16"/>
        <rFont val="Aptos"/>
        <family val="2"/>
      </rPr>
      <t xml:space="preserve"> 964</t>
    </r>
  </si>
  <si>
    <r>
      <rPr>
        <b/>
        <sz val="16"/>
        <rFont val="Aptos"/>
        <family val="2"/>
      </rPr>
      <t>Nombre del Documento:</t>
    </r>
    <r>
      <rPr>
        <sz val="16"/>
        <rFont val="Aptos"/>
        <family val="2"/>
      </rPr>
      <t xml:space="preserve">
Bases de datos, bitácoras, expedientes y listas diarias.
</t>
    </r>
    <r>
      <rPr>
        <b/>
        <sz val="16"/>
        <rFont val="Aptos"/>
        <family val="2"/>
      </rPr>
      <t xml:space="preserve">Nombre del área que genera la información: </t>
    </r>
    <r>
      <rPr>
        <sz val="16"/>
        <rFont val="Aptos"/>
        <family val="2"/>
      </rPr>
      <t xml:space="preserve">
Coordinación de la Casa de Asistencia Temporal.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Lefort MBJ-SMDIF-DG-DPPN-03-2025 ubicado en la oficina administrativa de la a Casa de Asistencia Temporal.</t>
    </r>
  </si>
  <si>
    <r>
      <t>4.2.1.1.10.2.</t>
    </r>
    <r>
      <rPr>
        <sz val="16"/>
        <rFont val="Aptos"/>
        <family val="2"/>
      </rPr>
      <t xml:space="preserve"> Realización de atenciones integrales de seguimiento médico, psicológico, social y jurídico para NNA.</t>
    </r>
  </si>
  <si>
    <r>
      <t>PAISR:</t>
    </r>
    <r>
      <rPr>
        <sz val="16"/>
        <rFont val="Aptos"/>
        <family val="2"/>
      </rPr>
      <t xml:space="preserve"> Porcentaje de Atenciones Integrales de Seguimiento Realizadas.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</si>
  <si>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Atenciones integrales de Seguimiento.</t>
    </r>
  </si>
  <si>
    <r>
      <rPr>
        <b/>
        <sz val="16"/>
        <rFont val="Aptos"/>
        <family val="2"/>
      </rPr>
      <t>PAISR:</t>
    </r>
    <r>
      <rPr>
        <sz val="16"/>
        <rFont val="Aptos"/>
        <family val="2"/>
      </rPr>
      <t xml:space="preserve">   Del  01 de enero de 2026 al 31 de diciembre  del 2027  se realizarán 42,984 atenciones integrales de seguimiento a NNA.
</t>
    </r>
    <r>
      <rPr>
        <b/>
        <sz val="16"/>
        <rFont val="Aptos"/>
        <family val="2"/>
      </rPr>
      <t xml:space="preserve">
VARIACIÓN DE LA META EN RELACIÓN A LA LÍNEA BASE.</t>
    </r>
    <r>
      <rPr>
        <sz val="16"/>
        <rFont val="Aptos"/>
        <family val="2"/>
      </rPr>
      <t xml:space="preserve">
</t>
    </r>
    <r>
      <rPr>
        <b/>
        <sz val="16"/>
        <rFont val="Aptos"/>
        <family val="2"/>
      </rPr>
      <t>Meta absoluta:</t>
    </r>
    <r>
      <rPr>
        <sz val="16"/>
        <rFont val="Aptos"/>
        <family val="2"/>
      </rPr>
      <t xml:space="preserve"> Sin línea base.
</t>
    </r>
    <r>
      <rPr>
        <b/>
        <sz val="16"/>
        <rFont val="Aptos"/>
        <family val="2"/>
      </rPr>
      <t>Meta relativa:</t>
    </r>
    <r>
      <rPr>
        <sz val="16"/>
        <rFont val="Aptos"/>
        <family val="2"/>
      </rPr>
      <t xml:space="preserve"> Sin línea base.</t>
    </r>
  </si>
  <si>
    <r>
      <rPr>
        <b/>
        <sz val="16"/>
        <rFont val="Aptos"/>
        <family val="2"/>
      </rPr>
      <t>PAISR:</t>
    </r>
    <r>
      <rPr>
        <sz val="16"/>
        <rFont val="Aptos"/>
        <family val="2"/>
      </rPr>
      <t xml:space="preserve"> Del 01 de enero de 2024 al 31 de Diciembre del 2025 no cuenta línea base de atenciones integrales de Seguimiento a NNA.
</t>
    </r>
    <r>
      <rPr>
        <b/>
        <sz val="16"/>
        <rFont val="Aptos"/>
        <family val="2"/>
      </rPr>
      <t>2023:</t>
    </r>
    <r>
      <rPr>
        <sz val="16"/>
        <rFont val="Aptos"/>
        <family val="2"/>
      </rPr>
      <t xml:space="preserve"> ND
</t>
    </r>
    <r>
      <rPr>
        <b/>
        <sz val="16"/>
        <rFont val="Aptos"/>
        <family val="2"/>
      </rPr>
      <t>2024:</t>
    </r>
    <r>
      <rPr>
        <sz val="16"/>
        <rFont val="Aptos"/>
        <family val="2"/>
      </rPr>
      <t xml:space="preserve"> ND
</t>
    </r>
    <r>
      <rPr>
        <b/>
        <sz val="16"/>
        <rFont val="Aptos"/>
        <family val="2"/>
      </rPr>
      <t>2025:</t>
    </r>
    <r>
      <rPr>
        <sz val="16"/>
        <rFont val="Aptos"/>
        <family val="2"/>
      </rPr>
      <t xml:space="preserve"> ND
</t>
    </r>
    <r>
      <rPr>
        <b/>
        <sz val="16"/>
        <rFont val="Aptos"/>
        <family val="2"/>
      </rPr>
      <t>Total:</t>
    </r>
    <r>
      <rPr>
        <sz val="16"/>
        <rFont val="Aptos"/>
        <family val="2"/>
      </rPr>
      <t xml:space="preserve"> ND</t>
    </r>
  </si>
  <si>
    <r>
      <rPr>
        <b/>
        <sz val="16"/>
        <rFont val="Aptos"/>
        <family val="2"/>
      </rPr>
      <t>4.2.1.1.10.3.</t>
    </r>
    <r>
      <rPr>
        <sz val="16"/>
        <rFont val="Aptos"/>
        <family val="2"/>
      </rPr>
      <t xml:space="preserve"> Ejecución de acompañamientos a NNA a diferentes órganos institucionales Foráneos.</t>
    </r>
  </si>
  <si>
    <r>
      <rPr>
        <b/>
        <sz val="16"/>
        <rFont val="Aptos"/>
        <family val="2"/>
      </rPr>
      <t>PAOIR:</t>
    </r>
    <r>
      <rPr>
        <sz val="16"/>
        <rFont val="Aptos"/>
        <family val="2"/>
      </rPr>
      <t xml:space="preserve"> Porcentaje de Acompañamientos a Órganos Institucionales Foráneos Ejecutados.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</si>
  <si>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Acompañamientos</t>
    </r>
  </si>
  <si>
    <r>
      <rPr>
        <b/>
        <sz val="16"/>
        <rFont val="Aptos"/>
        <family val="2"/>
      </rPr>
      <t>PAOIR:</t>
    </r>
    <r>
      <rPr>
        <sz val="16"/>
        <rFont val="Aptos"/>
        <family val="2"/>
      </rPr>
      <t xml:space="preserve"> De 01 de enero de 2025 al 31 de diciembre de 2027, se realizarán 3,541 acompañamientos a Órganos Institucionales foráneos.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-9 acompañamientos.
</t>
    </r>
    <r>
      <rPr>
        <b/>
        <sz val="16"/>
        <rFont val="Aptos"/>
        <family val="2"/>
      </rPr>
      <t>Meta relativa:</t>
    </r>
    <r>
      <rPr>
        <sz val="16"/>
        <rFont val="Aptos"/>
        <family val="2"/>
      </rPr>
      <t xml:space="preserve"> -0.25% inferior a la línea base.</t>
    </r>
  </si>
  <si>
    <r>
      <rPr>
        <b/>
        <sz val="16"/>
        <rFont val="Aptos"/>
        <family val="2"/>
      </rPr>
      <t>PAOIR:</t>
    </r>
    <r>
      <rPr>
        <sz val="16"/>
        <rFont val="Aptos"/>
        <family val="2"/>
      </rPr>
      <t xml:space="preserve"> Del 01 de enero de 2022 al 31 de diciembre del 2024 se realizaron a 3,550 acompañamientos. 
</t>
    </r>
    <r>
      <rPr>
        <b/>
        <sz val="16"/>
        <rFont val="Aptos"/>
        <family val="2"/>
      </rPr>
      <t>2022:</t>
    </r>
    <r>
      <rPr>
        <sz val="16"/>
        <rFont val="Aptos"/>
        <family val="2"/>
      </rPr>
      <t xml:space="preserve"> 1,140
</t>
    </r>
    <r>
      <rPr>
        <b/>
        <sz val="16"/>
        <rFont val="Aptos"/>
        <family val="2"/>
      </rPr>
      <t>2023:</t>
    </r>
    <r>
      <rPr>
        <sz val="16"/>
        <rFont val="Aptos"/>
        <family val="2"/>
      </rPr>
      <t xml:space="preserve"> 1,559
</t>
    </r>
    <r>
      <rPr>
        <b/>
        <sz val="16"/>
        <rFont val="Aptos"/>
        <family val="2"/>
      </rPr>
      <t>2024:</t>
    </r>
    <r>
      <rPr>
        <sz val="16"/>
        <rFont val="Aptos"/>
        <family val="2"/>
      </rPr>
      <t xml:space="preserve"> 851
</t>
    </r>
    <r>
      <rPr>
        <b/>
        <sz val="16"/>
        <rFont val="Aptos"/>
        <family val="2"/>
      </rPr>
      <t>Total:</t>
    </r>
    <r>
      <rPr>
        <sz val="16"/>
        <rFont val="Aptos"/>
        <family val="2"/>
      </rPr>
      <t xml:space="preserve"> 3,550</t>
    </r>
  </si>
  <si>
    <r>
      <rPr>
        <b/>
        <sz val="16"/>
        <rFont val="Aptos"/>
        <family val="2"/>
      </rPr>
      <t>Nombre del Documento:</t>
    </r>
    <r>
      <rPr>
        <sz val="16"/>
        <rFont val="Aptos"/>
        <family val="2"/>
      </rPr>
      <t xml:space="preserve">
Bitácora de salidas, oficios de salidas, listas diarias y expedientes. 
</t>
    </r>
    <r>
      <rPr>
        <b/>
        <sz val="16"/>
        <rFont val="Aptos"/>
        <family val="2"/>
      </rPr>
      <t xml:space="preserve">Nombre del área que genera la información: </t>
    </r>
    <r>
      <rPr>
        <sz val="16"/>
        <rFont val="Aptos"/>
        <family val="2"/>
      </rPr>
      <t xml:space="preserve">
Coordinación de la Casa de Asistencia Temporal.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Lefort MBJ-SMDIF-DG-DPPN-04-2025 ubicado en la oficina administrativa de la Casa de Asistencia Temporal.                                                                       </t>
    </r>
  </si>
  <si>
    <r>
      <rPr>
        <b/>
        <sz val="16"/>
        <rFont val="Aptos"/>
        <family val="2"/>
      </rPr>
      <t xml:space="preserve">4.2.1.1.10.4. </t>
    </r>
    <r>
      <rPr>
        <sz val="16"/>
        <rFont val="Aptos"/>
        <family val="2"/>
      </rPr>
      <t>Realización de actividades complementarias para el sano desarrollo de NNA alojados en la CATNNA.</t>
    </r>
  </si>
  <si>
    <r>
      <rPr>
        <b/>
        <sz val="16"/>
        <rFont val="Aptos"/>
        <family val="2"/>
      </rPr>
      <t xml:space="preserve">PACR: </t>
    </r>
    <r>
      <rPr>
        <sz val="16"/>
        <rFont val="Aptos"/>
        <family val="2"/>
      </rPr>
      <t>Porcentaje de Actividades Complementarias Realizadas.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</si>
  <si>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Actividades</t>
    </r>
  </si>
  <si>
    <r>
      <rPr>
        <b/>
        <sz val="16"/>
        <rFont val="Aptos"/>
        <family val="2"/>
      </rPr>
      <t>PACR:</t>
    </r>
    <r>
      <rPr>
        <sz val="16"/>
        <rFont val="Aptos"/>
        <family val="2"/>
      </rPr>
      <t xml:space="preserve"> Del 01 de enero del 2025 al 31 de diciembre del 2027, se realizarán 14,698 actividades complementarias.
</t>
    </r>
    <r>
      <rPr>
        <b/>
        <sz val="16"/>
        <rFont val="Aptos"/>
        <family val="2"/>
      </rPr>
      <t>VARIACIÓN DE LA META EN RELACIÓN A LA LÍNEA BASE</t>
    </r>
    <r>
      <rPr>
        <sz val="16"/>
        <rFont val="Aptos"/>
        <family val="2"/>
      </rPr>
      <t xml:space="preserve">
</t>
    </r>
    <r>
      <rPr>
        <b/>
        <sz val="16"/>
        <rFont val="Aptos"/>
        <family val="2"/>
      </rPr>
      <t xml:space="preserve">Meta Absoluta: </t>
    </r>
    <r>
      <rPr>
        <sz val="16"/>
        <rFont val="Aptos"/>
        <family val="2"/>
      </rPr>
      <t>178</t>
    </r>
    <r>
      <rPr>
        <b/>
        <sz val="16"/>
        <rFont val="Aptos"/>
        <family val="2"/>
      </rPr>
      <t xml:space="preserve"> </t>
    </r>
    <r>
      <rPr>
        <sz val="16"/>
        <rFont val="Aptos"/>
        <family val="2"/>
      </rPr>
      <t xml:space="preserve">actividades  lúdicas, deportivas, educativas y formativas. 
</t>
    </r>
    <r>
      <rPr>
        <b/>
        <sz val="16"/>
        <rFont val="Aptos"/>
        <family val="2"/>
      </rPr>
      <t xml:space="preserve">Meta relativa: </t>
    </r>
    <r>
      <rPr>
        <sz val="16"/>
        <rFont val="Aptos"/>
        <family val="2"/>
      </rPr>
      <t>1.22% superior a la línea base.</t>
    </r>
  </si>
  <si>
    <r>
      <rPr>
        <b/>
        <sz val="16"/>
        <rFont val="Aptos"/>
        <family val="2"/>
      </rPr>
      <t>PACR</t>
    </r>
    <r>
      <rPr>
        <sz val="16"/>
        <rFont val="Aptos"/>
        <family val="2"/>
      </rPr>
      <t>: Del 01 de enero de 2022 al 31 de diciembre del 2024</t>
    </r>
    <r>
      <rPr>
        <b/>
        <sz val="16"/>
        <rFont val="Aptos"/>
        <family val="2"/>
      </rPr>
      <t xml:space="preserve"> </t>
    </r>
    <r>
      <rPr>
        <sz val="16"/>
        <rFont val="Aptos"/>
        <family val="2"/>
      </rPr>
      <t xml:space="preserve"> se realizaron 14,520 actividades complementarias.
</t>
    </r>
    <r>
      <rPr>
        <b/>
        <sz val="16"/>
        <rFont val="Aptos"/>
        <family val="2"/>
      </rPr>
      <t>2022:</t>
    </r>
    <r>
      <rPr>
        <sz val="16"/>
        <rFont val="Aptos"/>
        <family val="2"/>
      </rPr>
      <t xml:space="preserve"> 5,760
</t>
    </r>
    <r>
      <rPr>
        <b/>
        <sz val="16"/>
        <rFont val="Aptos"/>
        <family val="2"/>
      </rPr>
      <t>2023:</t>
    </r>
    <r>
      <rPr>
        <sz val="16"/>
        <rFont val="Aptos"/>
        <family val="2"/>
      </rPr>
      <t xml:space="preserve"> 5,175 
</t>
    </r>
    <r>
      <rPr>
        <b/>
        <sz val="16"/>
        <rFont val="Aptos"/>
        <family val="2"/>
      </rPr>
      <t>2024:</t>
    </r>
    <r>
      <rPr>
        <sz val="16"/>
        <rFont val="Aptos"/>
        <family val="2"/>
      </rPr>
      <t xml:space="preserve"> 3,585
</t>
    </r>
    <r>
      <rPr>
        <b/>
        <sz val="16"/>
        <rFont val="Aptos"/>
        <family val="2"/>
      </rPr>
      <t>Total:</t>
    </r>
    <r>
      <rPr>
        <sz val="16"/>
        <rFont val="Aptos"/>
        <family val="2"/>
      </rPr>
      <t xml:space="preserve"> 14,520</t>
    </r>
  </si>
  <si>
    <r>
      <rPr>
        <b/>
        <sz val="16"/>
        <rFont val="Aptos"/>
        <family val="2"/>
      </rPr>
      <t>Nombre del Documento:</t>
    </r>
    <r>
      <rPr>
        <sz val="16"/>
        <rFont val="Aptos"/>
        <family val="2"/>
      </rPr>
      <t xml:space="preserve">
Calendario de actividades programadas y listas de asistencias. 
</t>
    </r>
    <r>
      <rPr>
        <b/>
        <sz val="16"/>
        <rFont val="Aptos"/>
        <family val="2"/>
      </rPr>
      <t xml:space="preserve">Nombre del área que genera la información: </t>
    </r>
    <r>
      <rPr>
        <sz val="16"/>
        <rFont val="Aptos"/>
        <family val="2"/>
      </rPr>
      <t xml:space="preserve">
Coordinación de la Casa de Asistencia Temporal.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Lefort MBJ-SMDIF-DG-DPPN-04-2025  ubicado en la oficina administrativa de la Casa de Asistencia Temporal.</t>
    </r>
  </si>
  <si>
    <r>
      <rPr>
        <b/>
        <sz val="16"/>
        <rFont val="Aptos"/>
        <family val="2"/>
      </rPr>
      <t xml:space="preserve">4.2.1.1.10.5. </t>
    </r>
    <r>
      <rPr>
        <sz val="16"/>
        <rFont val="Aptos"/>
        <family val="2"/>
      </rPr>
      <t>Suministro de insumos para el cuidado, alimentación y salud de las NNA de la CATNNA.</t>
    </r>
  </si>
  <si>
    <r>
      <rPr>
        <b/>
        <sz val="16"/>
        <rFont val="Aptos"/>
        <family val="2"/>
      </rPr>
      <t>PICE:</t>
    </r>
    <r>
      <rPr>
        <sz val="16"/>
        <rFont val="Aptos"/>
        <family val="2"/>
      </rPr>
      <t xml:space="preserve"> Porcentaje de Insumos para el Cuidado, Alimentación y Salud Entregados.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</si>
  <si>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Insumos de para el Cuidado, Alimentación y Salud.</t>
    </r>
  </si>
  <si>
    <r>
      <rPr>
        <b/>
        <sz val="16"/>
        <rFont val="Aptos"/>
        <family val="2"/>
      </rPr>
      <t xml:space="preserve">PICE: </t>
    </r>
    <r>
      <rPr>
        <sz val="16"/>
        <rFont val="Aptos"/>
        <family val="2"/>
      </rPr>
      <t>Del 01 de enero del 2025 al 31 de diciembre 2027 se entregarán  502,948 insumos de para el Cuidado, Alimentación y Salud,.</t>
    </r>
  </si>
  <si>
    <r>
      <rPr>
        <b/>
        <sz val="16"/>
        <rFont val="Aptos"/>
        <family val="2"/>
      </rPr>
      <t>PICE:</t>
    </r>
    <r>
      <rPr>
        <sz val="16"/>
        <rFont val="Aptos"/>
        <family val="2"/>
      </rPr>
      <t xml:space="preserve"> No existe la línea base debido a que este indicador es de nueva creación.
A partir de 2025 se inicia la integración de la línea base para el siguiente periodo de gobierno.</t>
    </r>
  </si>
  <si>
    <r>
      <rPr>
        <b/>
        <sz val="16"/>
        <rFont val="Aptos"/>
        <family val="2"/>
      </rPr>
      <t>Nombre del Documento:</t>
    </r>
    <r>
      <rPr>
        <sz val="16"/>
        <rFont val="Aptos"/>
        <family val="2"/>
      </rPr>
      <t xml:space="preserve">
Expediente de insumos solicitados y recetas médicas.
</t>
    </r>
    <r>
      <rPr>
        <b/>
        <sz val="16"/>
        <rFont val="Aptos"/>
        <family val="2"/>
      </rPr>
      <t xml:space="preserve">Nombre del área que genera la información: </t>
    </r>
    <r>
      <rPr>
        <sz val="16"/>
        <rFont val="Aptos"/>
        <family val="2"/>
      </rPr>
      <t xml:space="preserve">
Coordinación de la Casa de Asistencia Temporal.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Lefort MBJ-SMDIF-DG-DPPN-05-2025 ubicado en la oficina administrativa de la a Casa de Asistencia Temporal.</t>
    </r>
  </si>
  <si>
    <r>
      <rPr>
        <b/>
        <sz val="16"/>
        <rFont val="Aptos"/>
        <family val="2"/>
      </rPr>
      <t>4.2.1.1.11.</t>
    </r>
    <r>
      <rPr>
        <sz val="16"/>
        <rFont val="Aptos"/>
        <family val="2"/>
      </rPr>
      <t xml:space="preserve"> Servicios de prevención y atención para un entorno libre de violencia en mujeres y hombres generadores o víctimas de violencia Brindados.</t>
    </r>
  </si>
  <si>
    <r>
      <rPr>
        <b/>
        <sz val="16"/>
        <rFont val="Aptos"/>
        <family val="2"/>
      </rPr>
      <t>PSPAR</t>
    </r>
    <r>
      <rPr>
        <sz val="16"/>
        <rFont val="Aptos"/>
        <family val="2"/>
      </rPr>
      <t>: Porcentaje de Servicios de Prevención y Atención Realizados.</t>
    </r>
  </si>
  <si>
    <r>
      <rPr>
        <b/>
        <sz val="16"/>
        <rFont val="Aptos"/>
        <family val="2"/>
      </rPr>
      <t xml:space="preserve">UNIDAD DE MEDIDA DEL INDICADOR:
</t>
    </r>
    <r>
      <rPr>
        <sz val="16"/>
        <rFont val="Aptos"/>
        <family val="2"/>
      </rPr>
      <t xml:space="preserve">Porcentaje.
</t>
    </r>
    <r>
      <rPr>
        <b/>
        <sz val="16"/>
        <rFont val="Aptos"/>
        <family val="2"/>
      </rPr>
      <t>UNIDAD DE MEDIDA DE LAS VARIABLES:</t>
    </r>
    <r>
      <rPr>
        <sz val="16"/>
        <rFont val="Aptos"/>
        <family val="2"/>
      </rPr>
      <t xml:space="preserve">
Servicios</t>
    </r>
  </si>
  <si>
    <r>
      <rPr>
        <b/>
        <sz val="16"/>
        <rFont val="Aptos"/>
        <family val="2"/>
      </rPr>
      <t>PSPAR:</t>
    </r>
    <r>
      <rPr>
        <sz val="16"/>
        <rFont val="Aptos"/>
        <family val="2"/>
      </rPr>
      <t xml:space="preserve"> Del 01 de enero del 2025 al 31 de diciembre del 2027 se realizarán 10,455 servicios de prevención y atención  para un entorno libre de Violencia.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693 servicios de prevención y atención para un entorno libre de violencia.
</t>
    </r>
    <r>
      <rPr>
        <b/>
        <sz val="16"/>
        <rFont val="Aptos"/>
        <family val="2"/>
      </rPr>
      <t>Meta relativa</t>
    </r>
    <r>
      <rPr>
        <sz val="16"/>
        <rFont val="Aptos"/>
        <family val="2"/>
      </rPr>
      <t>: 7.10% superior a la línea base.</t>
    </r>
  </si>
  <si>
    <r>
      <rPr>
        <b/>
        <sz val="16"/>
        <rFont val="Aptos"/>
        <family val="2"/>
      </rPr>
      <t xml:space="preserve">PSPAR: </t>
    </r>
    <r>
      <rPr>
        <sz val="16"/>
        <rFont val="Aptos"/>
        <family val="2"/>
      </rPr>
      <t xml:space="preserve">Del 01 de enero de 2022 al 31 de diciembre del 2024  se realizaron 9,762 servicios de prevención y atención  para un entorno libre de Violencia.
</t>
    </r>
    <r>
      <rPr>
        <b/>
        <sz val="16"/>
        <rFont val="Aptos"/>
        <family val="2"/>
      </rPr>
      <t>2022:</t>
    </r>
    <r>
      <rPr>
        <sz val="16"/>
        <rFont val="Aptos"/>
        <family val="2"/>
      </rPr>
      <t xml:space="preserve"> 3,173
</t>
    </r>
    <r>
      <rPr>
        <b/>
        <sz val="16"/>
        <rFont val="Aptos"/>
        <family val="2"/>
      </rPr>
      <t>2023:</t>
    </r>
    <r>
      <rPr>
        <sz val="16"/>
        <rFont val="Aptos"/>
        <family val="2"/>
      </rPr>
      <t xml:space="preserve"> 3,473   
</t>
    </r>
    <r>
      <rPr>
        <b/>
        <sz val="16"/>
        <rFont val="Aptos"/>
        <family val="2"/>
      </rPr>
      <t>2024:</t>
    </r>
    <r>
      <rPr>
        <sz val="16"/>
        <rFont val="Aptos"/>
        <family val="2"/>
      </rPr>
      <t xml:space="preserve"> 3,116
</t>
    </r>
    <r>
      <rPr>
        <b/>
        <sz val="16"/>
        <rFont val="Aptos"/>
        <family val="2"/>
      </rPr>
      <t>Total:</t>
    </r>
    <r>
      <rPr>
        <sz val="16"/>
        <rFont val="Aptos"/>
        <family val="2"/>
      </rPr>
      <t xml:space="preserve"> 9,762</t>
    </r>
  </si>
  <si>
    <r>
      <rPr>
        <b/>
        <sz val="16"/>
        <rFont val="Aptos"/>
        <family val="2"/>
      </rPr>
      <t>Nombre del Documento:</t>
    </r>
    <r>
      <rPr>
        <sz val="16"/>
        <rFont val="Aptos"/>
        <family val="2"/>
      </rPr>
      <t xml:space="preserve">
Bitácora de personas atendidas con servicios.
</t>
    </r>
    <r>
      <rPr>
        <b/>
        <sz val="16"/>
        <rFont val="Aptos"/>
        <family val="2"/>
      </rPr>
      <t>Nombre de quien genera la información:</t>
    </r>
    <r>
      <rPr>
        <sz val="16"/>
        <rFont val="Aptos"/>
        <family val="2"/>
      </rPr>
      <t xml:space="preserve">
Coordinación del CEPAV.
</t>
    </r>
    <r>
      <rPr>
        <b/>
        <sz val="16"/>
        <rFont val="Aptos"/>
        <family val="2"/>
      </rPr>
      <t xml:space="preserve">Periodicidad con que se genera la información: </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Carpeta lefort Tomo 1 años 2025 ubicada en el archivo de recepción.</t>
    </r>
  </si>
  <si>
    <r>
      <rPr>
        <b/>
        <sz val="16"/>
        <rFont val="Aptos"/>
        <family val="2"/>
      </rPr>
      <t xml:space="preserve">Objetivo 16. </t>
    </r>
    <r>
      <rPr>
        <sz val="16"/>
        <rFont val="Aptos"/>
        <family val="2"/>
      </rPr>
      <t xml:space="preserve">Promover sociedades pacíficas e inclusivas para el desarrollo sostenible, facilitar el acceso a la justicia para todos y crear instituciones eficaces, responsables e inclusivas a todos los niveles.
</t>
    </r>
    <r>
      <rPr>
        <b/>
        <sz val="16"/>
        <rFont val="Aptos"/>
        <family val="2"/>
      </rPr>
      <t xml:space="preserve"> Meta 16.1 </t>
    </r>
    <r>
      <rPr>
        <sz val="16"/>
        <rFont val="Aptos"/>
        <family val="2"/>
      </rPr>
      <t>Reducir considerablemente todas las formas de violencia y las tasas de mortalidad conexas en todo el mundo.</t>
    </r>
  </si>
  <si>
    <r>
      <rPr>
        <b/>
        <sz val="16"/>
        <rFont val="Aptos"/>
        <family val="2"/>
      </rPr>
      <t>4.2.1.1.11.1.</t>
    </r>
    <r>
      <rPr>
        <sz val="16"/>
        <rFont val="Aptos"/>
        <family val="2"/>
      </rPr>
      <t xml:space="preserve"> Realización de atenciones multidisciplinarias a personas generadoras o víctimas de violencia.</t>
    </r>
  </si>
  <si>
    <r>
      <rPr>
        <b/>
        <sz val="16"/>
        <rFont val="Aptos"/>
        <family val="2"/>
      </rPr>
      <t xml:space="preserve">PAMR: </t>
    </r>
    <r>
      <rPr>
        <sz val="16"/>
        <rFont val="Aptos"/>
        <family val="2"/>
      </rPr>
      <t>Porcentaje de Atenciones Multidisciplinarias Realizadas.</t>
    </r>
  </si>
  <si>
    <r>
      <rPr>
        <b/>
        <sz val="16"/>
        <rFont val="Aptos"/>
        <family val="2"/>
      </rPr>
      <t>UNIDAD DE MEDIDA DEL INDICADOR:</t>
    </r>
    <r>
      <rPr>
        <sz val="16"/>
        <rFont val="Aptos"/>
        <family val="2"/>
      </rPr>
      <t xml:space="preserve"> 
Porcentaje.
</t>
    </r>
    <r>
      <rPr>
        <b/>
        <sz val="16"/>
        <rFont val="Aptos"/>
        <family val="2"/>
      </rPr>
      <t xml:space="preserve">UNIDAD DE MEDIDA DE LAS VARIABLES: </t>
    </r>
    <r>
      <rPr>
        <sz val="16"/>
        <rFont val="Aptos"/>
        <family val="2"/>
      </rPr>
      <t xml:space="preserve">
Atenciones</t>
    </r>
  </si>
  <si>
    <r>
      <rPr>
        <b/>
        <sz val="16"/>
        <rFont val="Aptos"/>
        <family val="2"/>
      </rPr>
      <t>PAMR:</t>
    </r>
    <r>
      <rPr>
        <sz val="16"/>
        <rFont val="Aptos"/>
        <family val="2"/>
      </rPr>
      <t xml:space="preserve"> De 01 de enero de 2025 al 31 de diciembre de 2027 se realizarán  6,175 atenciones multidisciplinarias.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455 atenciones multidisciplinarias.
</t>
    </r>
    <r>
      <rPr>
        <b/>
        <sz val="16"/>
        <rFont val="Aptos"/>
        <family val="2"/>
      </rPr>
      <t>Meta relativa</t>
    </r>
    <r>
      <rPr>
        <sz val="16"/>
        <rFont val="Aptos"/>
        <family val="2"/>
      </rPr>
      <t>: 7.95% superior a la línea base.</t>
    </r>
  </si>
  <si>
    <r>
      <rPr>
        <b/>
        <sz val="16"/>
        <rFont val="Aptos"/>
        <family val="2"/>
      </rPr>
      <t xml:space="preserve">PAMR: </t>
    </r>
    <r>
      <rPr>
        <sz val="16"/>
        <rFont val="Aptos"/>
        <family val="2"/>
      </rPr>
      <t xml:space="preserve">Del 01 de enero de 2022 al 31 de diciembre del 2024  se otorgaron 5,720 atenciones psicológicas, asesorías jurídicas y de trabajo social.
</t>
    </r>
    <r>
      <rPr>
        <b/>
        <sz val="16"/>
        <rFont val="Aptos"/>
        <family val="2"/>
      </rPr>
      <t>2022:</t>
    </r>
    <r>
      <rPr>
        <sz val="16"/>
        <rFont val="Aptos"/>
        <family val="2"/>
      </rPr>
      <t xml:space="preserve"> 1,864
</t>
    </r>
    <r>
      <rPr>
        <b/>
        <sz val="16"/>
        <rFont val="Aptos"/>
        <family val="2"/>
      </rPr>
      <t>2023:</t>
    </r>
    <r>
      <rPr>
        <sz val="16"/>
        <rFont val="Aptos"/>
        <family val="2"/>
      </rPr>
      <t xml:space="preserve"> 1,996  
</t>
    </r>
    <r>
      <rPr>
        <b/>
        <sz val="16"/>
        <rFont val="Aptos"/>
        <family val="2"/>
      </rPr>
      <t>2024:</t>
    </r>
    <r>
      <rPr>
        <sz val="16"/>
        <rFont val="Aptos"/>
        <family val="2"/>
      </rPr>
      <t xml:space="preserve"> 1,860
</t>
    </r>
    <r>
      <rPr>
        <b/>
        <sz val="16"/>
        <rFont val="Aptos"/>
        <family val="2"/>
      </rPr>
      <t>Total:</t>
    </r>
    <r>
      <rPr>
        <sz val="16"/>
        <rFont val="Aptos"/>
        <family val="2"/>
      </rPr>
      <t xml:space="preserve"> 5,720</t>
    </r>
  </si>
  <si>
    <r>
      <rPr>
        <b/>
        <sz val="16"/>
        <rFont val="Aptos"/>
        <family val="2"/>
      </rPr>
      <t>Nombre del Documento:</t>
    </r>
    <r>
      <rPr>
        <sz val="16"/>
        <rFont val="Aptos"/>
        <family val="2"/>
      </rPr>
      <t xml:space="preserve">
Listas de atención diaria, donde se especifica el total de atenciones realizadas.
</t>
    </r>
    <r>
      <rPr>
        <b/>
        <sz val="16"/>
        <rFont val="Aptos"/>
        <family val="2"/>
      </rPr>
      <t>Nombre de quien genera la información:</t>
    </r>
    <r>
      <rPr>
        <sz val="16"/>
        <rFont val="Aptos"/>
        <family val="2"/>
      </rPr>
      <t xml:space="preserve">
Coordinación del CEPAV.
</t>
    </r>
    <r>
      <rPr>
        <b/>
        <sz val="16"/>
        <rFont val="Aptos"/>
        <family val="2"/>
      </rPr>
      <t xml:space="preserve">Periodicidad con que se genera la información: </t>
    </r>
    <r>
      <rPr>
        <sz val="16"/>
        <rFont val="Aptos"/>
        <family val="2"/>
      </rPr>
      <t xml:space="preserve">
Mensual.
</t>
    </r>
    <r>
      <rPr>
        <b/>
        <sz val="16"/>
        <rFont val="Aptos"/>
        <family val="2"/>
      </rPr>
      <t xml:space="preserve">Liga de la página donde se localiza la información o ubicación:  </t>
    </r>
    <r>
      <rPr>
        <sz val="16"/>
        <rFont val="Aptos"/>
        <family val="2"/>
      </rPr>
      <t xml:space="preserve">  
Carpeta lefort Tomo 1 al 3 años 2025, ubicada en el archivo de recepción.</t>
    </r>
  </si>
  <si>
    <r>
      <rPr>
        <b/>
        <sz val="16"/>
        <rFont val="Aptos"/>
        <family val="2"/>
      </rPr>
      <t>4.2.1.1.11.2.</t>
    </r>
    <r>
      <rPr>
        <sz val="16"/>
        <rFont val="Aptos"/>
        <family val="2"/>
      </rPr>
      <t xml:space="preserve"> Impartición de pláticas para la concientización y prevención de la violencia en todas sus modalidades para las mujeres y los hombres del Municipio de Benito Juárez.</t>
    </r>
  </si>
  <si>
    <r>
      <rPr>
        <b/>
        <sz val="16"/>
        <rFont val="Aptos"/>
        <family val="2"/>
      </rPr>
      <t>PPI:</t>
    </r>
    <r>
      <rPr>
        <sz val="16"/>
        <rFont val="Aptos"/>
        <family val="2"/>
      </rPr>
      <t xml:space="preserve"> Porcentaje de Pláticas Impartidas.</t>
    </r>
  </si>
  <si>
    <r>
      <rPr>
        <b/>
        <sz val="16"/>
        <rFont val="Aptos"/>
        <family val="2"/>
      </rPr>
      <t xml:space="preserve">UNIDAD DE MEDIDA DEL INDICADOR:
</t>
    </r>
    <r>
      <rPr>
        <sz val="16"/>
        <rFont val="Aptos"/>
        <family val="2"/>
      </rPr>
      <t xml:space="preserve"> Porcentaje.
</t>
    </r>
    <r>
      <rPr>
        <b/>
        <sz val="16"/>
        <rFont val="Aptos"/>
        <family val="2"/>
      </rPr>
      <t xml:space="preserve">UNIDAD DE MEDIDA DE LAS VARIABLES: </t>
    </r>
    <r>
      <rPr>
        <sz val="16"/>
        <rFont val="Aptos"/>
        <family val="2"/>
      </rPr>
      <t xml:space="preserve">
 Pláticas</t>
    </r>
  </si>
  <si>
    <r>
      <rPr>
        <b/>
        <sz val="16"/>
        <rFont val="Aptos"/>
        <family val="2"/>
      </rPr>
      <t xml:space="preserve">PPI: </t>
    </r>
    <r>
      <rPr>
        <sz val="16"/>
        <rFont val="Aptos"/>
        <family val="2"/>
      </rPr>
      <t xml:space="preserve">De 01 de enero de 2025 al 31 de diciembre de 2027, se impartirán 65 capacitaciones para la concientización y prevención de la violencia.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4 Capacitación para la concientización y prevención de la violencia.
</t>
    </r>
    <r>
      <rPr>
        <b/>
        <sz val="16"/>
        <rFont val="Aptos"/>
        <family val="2"/>
      </rPr>
      <t>Meta relativa</t>
    </r>
    <r>
      <rPr>
        <sz val="16"/>
        <rFont val="Aptos"/>
        <family val="2"/>
      </rPr>
      <t>: 6.56% superior a la línea base.</t>
    </r>
  </si>
  <si>
    <r>
      <rPr>
        <b/>
        <sz val="16"/>
        <rFont val="Aptos"/>
        <family val="2"/>
      </rPr>
      <t xml:space="preserve">PPI: </t>
    </r>
    <r>
      <rPr>
        <sz val="16"/>
        <rFont val="Aptos"/>
        <family val="2"/>
      </rPr>
      <t xml:space="preserve"> Del 01de enero 2022 al 31de diciembre de  2024 se impartieron 61 pláticas  y talleres para la prevención de la violencia.
</t>
    </r>
    <r>
      <rPr>
        <b/>
        <sz val="16"/>
        <rFont val="Aptos"/>
        <family val="2"/>
      </rPr>
      <t>2022:</t>
    </r>
    <r>
      <rPr>
        <sz val="16"/>
        <rFont val="Aptos"/>
        <family val="2"/>
      </rPr>
      <t xml:space="preserve"> 21
</t>
    </r>
    <r>
      <rPr>
        <b/>
        <sz val="16"/>
        <rFont val="Aptos"/>
        <family val="2"/>
      </rPr>
      <t>2023:</t>
    </r>
    <r>
      <rPr>
        <sz val="16"/>
        <rFont val="Aptos"/>
        <family val="2"/>
      </rPr>
      <t xml:space="preserve"> 20
</t>
    </r>
    <r>
      <rPr>
        <b/>
        <sz val="16"/>
        <rFont val="Aptos"/>
        <family val="2"/>
      </rPr>
      <t>2024:</t>
    </r>
    <r>
      <rPr>
        <sz val="16"/>
        <rFont val="Aptos"/>
        <family val="2"/>
      </rPr>
      <t xml:space="preserve"> 20
</t>
    </r>
    <r>
      <rPr>
        <b/>
        <sz val="16"/>
        <rFont val="Aptos"/>
        <family val="2"/>
      </rPr>
      <t>Total:</t>
    </r>
    <r>
      <rPr>
        <sz val="16"/>
        <rFont val="Aptos"/>
        <family val="2"/>
      </rPr>
      <t xml:space="preserve"> 61</t>
    </r>
  </si>
  <si>
    <r>
      <rPr>
        <b/>
        <sz val="16"/>
        <rFont val="Aptos"/>
        <family val="2"/>
      </rPr>
      <t>Nombre del Documento:</t>
    </r>
    <r>
      <rPr>
        <sz val="16"/>
        <rFont val="Aptos"/>
        <family val="2"/>
      </rPr>
      <t xml:space="preserve">
Concentrado de Fichas Técnicas de Pláticas y talleres.
</t>
    </r>
    <r>
      <rPr>
        <b/>
        <sz val="16"/>
        <rFont val="Aptos"/>
        <family val="2"/>
      </rPr>
      <t>Nombre de quien genera la información:</t>
    </r>
    <r>
      <rPr>
        <sz val="16"/>
        <rFont val="Aptos"/>
        <family val="2"/>
      </rPr>
      <t xml:space="preserve">
Coordinación del CEPAV.
</t>
    </r>
    <r>
      <rPr>
        <b/>
        <sz val="16"/>
        <rFont val="Aptos"/>
        <family val="2"/>
      </rPr>
      <t xml:space="preserve">Periodicidad con que se genera la información: </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Carpeta lefort Tomo 1, año 2025 ubicada en el archivo de recepción.</t>
    </r>
  </si>
  <si>
    <r>
      <rPr>
        <b/>
        <sz val="16"/>
        <rFont val="Aptos"/>
        <family val="2"/>
      </rPr>
      <t>4.2.1.1.11.3.</t>
    </r>
    <r>
      <rPr>
        <sz val="16"/>
        <rFont val="Aptos"/>
        <family val="2"/>
      </rPr>
      <t xml:space="preserve"> Impartición de capacitaciones para el autoempleo a mujeres receptoras de violencia en cualquiera de sus modalidades.</t>
    </r>
  </si>
  <si>
    <r>
      <rPr>
        <b/>
        <sz val="16"/>
        <rFont val="Aptos"/>
        <family val="2"/>
      </rPr>
      <t>PCI:</t>
    </r>
    <r>
      <rPr>
        <sz val="16"/>
        <rFont val="Aptos"/>
        <family val="2"/>
      </rPr>
      <t xml:space="preserve"> Porcentaje de Capacitaciones para el Autoempleo Impartidas.</t>
    </r>
  </si>
  <si>
    <r>
      <rPr>
        <b/>
        <sz val="16"/>
        <rFont val="Aptos"/>
        <family val="2"/>
      </rPr>
      <t xml:space="preserve">UNIDAD DE MEDIDA DEL INDICADOR: 
</t>
    </r>
    <r>
      <rPr>
        <sz val="16"/>
        <rFont val="Aptos"/>
        <family val="2"/>
      </rPr>
      <t xml:space="preserve">Porcentaje.
</t>
    </r>
    <r>
      <rPr>
        <b/>
        <sz val="16"/>
        <rFont val="Aptos"/>
        <family val="2"/>
      </rPr>
      <t xml:space="preserve">UNIDAD DE MEDIDA DE LAS VARIABLES: </t>
    </r>
    <r>
      <rPr>
        <sz val="16"/>
        <rFont val="Aptos"/>
        <family val="2"/>
      </rPr>
      <t xml:space="preserve">
Capacitaciones</t>
    </r>
  </si>
  <si>
    <r>
      <rPr>
        <b/>
        <sz val="16"/>
        <rFont val="Aptos"/>
        <family val="2"/>
      </rPr>
      <t>PCI:</t>
    </r>
    <r>
      <rPr>
        <sz val="16"/>
        <rFont val="Aptos"/>
        <family val="2"/>
      </rPr>
      <t xml:space="preserve"> De 01 de enero de 2025 al 31 de diciembre de 2027, se  impartirán 56   capacitaciones para fomentar el autoempleo a mujeres receptoras de violencia.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16 capacitación de autoempleo.
</t>
    </r>
    <r>
      <rPr>
        <b/>
        <sz val="16"/>
        <rFont val="Aptos"/>
        <family val="2"/>
      </rPr>
      <t>Meta relativa</t>
    </r>
    <r>
      <rPr>
        <sz val="16"/>
        <rFont val="Aptos"/>
        <family val="2"/>
      </rPr>
      <t>: 40.00% superior a la línea base.</t>
    </r>
  </si>
  <si>
    <r>
      <rPr>
        <b/>
        <sz val="16"/>
        <rFont val="Aptos"/>
        <family val="2"/>
      </rPr>
      <t>PCI:</t>
    </r>
    <r>
      <rPr>
        <sz val="16"/>
        <rFont val="Aptos"/>
        <family val="2"/>
      </rPr>
      <t xml:space="preserve"> Del 01 de enero 2022 al 31 de diciembre de 2024 se impartieron 40 capacitaciones para fomentar el autoempleo a mujeres receptoras de violencia.
</t>
    </r>
    <r>
      <rPr>
        <b/>
        <sz val="16"/>
        <rFont val="Aptos"/>
        <family val="2"/>
      </rPr>
      <t>2022:</t>
    </r>
    <r>
      <rPr>
        <sz val="16"/>
        <rFont val="Aptos"/>
        <family val="2"/>
      </rPr>
      <t xml:space="preserve"> 15
</t>
    </r>
    <r>
      <rPr>
        <b/>
        <sz val="16"/>
        <rFont val="Aptos"/>
        <family val="2"/>
      </rPr>
      <t>2023:</t>
    </r>
    <r>
      <rPr>
        <sz val="16"/>
        <rFont val="Aptos"/>
        <family val="2"/>
      </rPr>
      <t xml:space="preserve"> 12 
</t>
    </r>
    <r>
      <rPr>
        <b/>
        <sz val="16"/>
        <rFont val="Aptos"/>
        <family val="2"/>
      </rPr>
      <t>2024:</t>
    </r>
    <r>
      <rPr>
        <sz val="16"/>
        <rFont val="Aptos"/>
        <family val="2"/>
      </rPr>
      <t xml:space="preserve"> 13
</t>
    </r>
    <r>
      <rPr>
        <b/>
        <sz val="16"/>
        <rFont val="Aptos"/>
        <family val="2"/>
      </rPr>
      <t>Total:</t>
    </r>
    <r>
      <rPr>
        <sz val="16"/>
        <rFont val="Aptos"/>
        <family val="2"/>
      </rPr>
      <t xml:space="preserve"> 40</t>
    </r>
  </si>
  <si>
    <r>
      <rPr>
        <b/>
        <sz val="16"/>
        <rFont val="Aptos"/>
        <family val="2"/>
      </rPr>
      <t>Nombre del Documento:</t>
    </r>
    <r>
      <rPr>
        <sz val="16"/>
        <rFont val="Aptos"/>
        <family val="2"/>
      </rPr>
      <t xml:space="preserve">
Ficha Técnica de Capacitaciones para el Autoempleo
</t>
    </r>
    <r>
      <rPr>
        <b/>
        <sz val="16"/>
        <rFont val="Aptos"/>
        <family val="2"/>
      </rPr>
      <t>Nombre de quien genera la información:</t>
    </r>
    <r>
      <rPr>
        <sz val="16"/>
        <rFont val="Aptos"/>
        <family val="2"/>
      </rPr>
      <t xml:space="preserve">
Coordinación del CEPAV.
</t>
    </r>
    <r>
      <rPr>
        <b/>
        <sz val="16"/>
        <rFont val="Aptos"/>
        <family val="2"/>
      </rPr>
      <t xml:space="preserve">Periodicidad con que se genera la información: </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Carpeta lefort Tomo 1 años 2025, ubicada en el archivo de recepción.</t>
    </r>
  </si>
  <si>
    <r>
      <rPr>
        <b/>
        <sz val="16"/>
        <rFont val="Aptos"/>
        <family val="2"/>
      </rPr>
      <t>4.2.1.1.12.</t>
    </r>
    <r>
      <rPr>
        <sz val="16"/>
        <rFont val="Aptos"/>
        <family val="2"/>
      </rPr>
      <t xml:space="preserve"> Atenciones con brigadas y eventos para niñas, niños, adolescentes, mujeres y hombres de atención prioritaria.</t>
    </r>
  </si>
  <si>
    <r>
      <rPr>
        <b/>
        <sz val="16"/>
        <rFont val="Aptos"/>
        <family val="2"/>
      </rPr>
      <t xml:space="preserve">PAB:  </t>
    </r>
    <r>
      <rPr>
        <sz val="16"/>
        <rFont val="Aptos"/>
        <family val="2"/>
      </rPr>
      <t>Porcentaje  de Atenciones brindadas.</t>
    </r>
  </si>
  <si>
    <r>
      <rPr>
        <b/>
        <sz val="16"/>
        <rFont val="Aptos"/>
        <family val="2"/>
      </rPr>
      <t>PAB:</t>
    </r>
    <r>
      <rPr>
        <sz val="16"/>
        <rFont val="Aptos"/>
        <family val="2"/>
      </rPr>
      <t xml:space="preserve"> De 01 de enero de 2025 al 31 de diciembre de 2027  se realizarán 24,390 atenciones.
</t>
    </r>
    <r>
      <rPr>
        <b/>
        <sz val="16"/>
        <rFont val="Aptos"/>
        <family val="2"/>
      </rPr>
      <t>VARIACIÓN DE LA META EN RELACIÓN A LA LÍNEA BASE</t>
    </r>
    <r>
      <rPr>
        <sz val="16"/>
        <rFont val="Aptos"/>
        <family val="2"/>
      </rPr>
      <t xml:space="preserve">
</t>
    </r>
    <r>
      <rPr>
        <b/>
        <sz val="16"/>
        <rFont val="Aptos"/>
        <family val="2"/>
      </rPr>
      <t xml:space="preserve">
Meta Absoluta:</t>
    </r>
    <r>
      <rPr>
        <sz val="16"/>
        <rFont val="Aptos"/>
        <family val="2"/>
      </rPr>
      <t xml:space="preserve"> 12,422 atenciones
</t>
    </r>
    <r>
      <rPr>
        <b/>
        <sz val="16"/>
        <rFont val="Aptos"/>
        <family val="2"/>
      </rPr>
      <t xml:space="preserve">Meta Relativa: </t>
    </r>
    <r>
      <rPr>
        <sz val="16"/>
        <rFont val="Aptos"/>
        <family val="2"/>
      </rPr>
      <t>103.79 % superior a la línea base.</t>
    </r>
  </si>
  <si>
    <r>
      <rPr>
        <b/>
        <sz val="16"/>
        <rFont val="Aptos"/>
        <family val="2"/>
      </rPr>
      <t xml:space="preserve">PAB: </t>
    </r>
    <r>
      <rPr>
        <sz val="16"/>
        <rFont val="Aptos"/>
        <family val="2"/>
      </rPr>
      <t xml:space="preserve">Del 01 de enero de 2022 al 31 de diciembre de 2024 se realizaron 11,968 atenciones.
</t>
    </r>
    <r>
      <rPr>
        <b/>
        <sz val="16"/>
        <rFont val="Aptos"/>
        <family val="2"/>
      </rPr>
      <t>2022:</t>
    </r>
    <r>
      <rPr>
        <sz val="16"/>
        <rFont val="Aptos"/>
        <family val="2"/>
      </rPr>
      <t xml:space="preserve"> 1,520
</t>
    </r>
    <r>
      <rPr>
        <b/>
        <sz val="16"/>
        <rFont val="Aptos"/>
        <family val="2"/>
      </rPr>
      <t>2023:</t>
    </r>
    <r>
      <rPr>
        <sz val="16"/>
        <rFont val="Aptos"/>
        <family val="2"/>
      </rPr>
      <t xml:space="preserve"> 3,091
</t>
    </r>
    <r>
      <rPr>
        <b/>
        <sz val="16"/>
        <rFont val="Aptos"/>
        <family val="2"/>
      </rPr>
      <t>2024:</t>
    </r>
    <r>
      <rPr>
        <sz val="16"/>
        <rFont val="Aptos"/>
        <family val="2"/>
      </rPr>
      <t xml:space="preserve"> 7,357
</t>
    </r>
    <r>
      <rPr>
        <b/>
        <sz val="16"/>
        <rFont val="Aptos"/>
        <family val="2"/>
      </rPr>
      <t>Total:</t>
    </r>
    <r>
      <rPr>
        <sz val="16"/>
        <rFont val="Aptos"/>
        <family val="2"/>
      </rPr>
      <t xml:space="preserve"> 11,968</t>
    </r>
  </si>
  <si>
    <r>
      <rPr>
        <b/>
        <sz val="16"/>
        <rFont val="Aptos"/>
        <family val="2"/>
      </rPr>
      <t xml:space="preserve">Objetivo 11. </t>
    </r>
    <r>
      <rPr>
        <sz val="16"/>
        <rFont val="Aptos"/>
        <family val="2"/>
      </rPr>
      <t xml:space="preserve">Lograr que las ciudades y los asentamientos humanos sean inclusivos, seguros, resilientes y sostenibles.
</t>
    </r>
    <r>
      <rPr>
        <b/>
        <sz val="16"/>
        <rFont val="Aptos"/>
        <family val="2"/>
      </rPr>
      <t>Meta 11.1</t>
    </r>
    <r>
      <rPr>
        <sz val="16"/>
        <rFont val="Aptos"/>
        <family val="2"/>
      </rPr>
      <t xml:space="preserve"> Para 2030, asegurar el acceso de todas las 
personas a viviendas y servicios básicos adecuados, seguros y asequibles y mejorar los barrios marginales.</t>
    </r>
  </si>
  <si>
    <r>
      <rPr>
        <b/>
        <sz val="16"/>
        <rFont val="Aptos"/>
        <family val="2"/>
      </rPr>
      <t>4.2.1.1.12.1.</t>
    </r>
    <r>
      <rPr>
        <sz val="16"/>
        <rFont val="Aptos"/>
        <family val="2"/>
      </rPr>
      <t xml:space="preserve"> Realización de actividades, brigadas y eventos que fomentan el fortalecimiento del desarrollo social y el desarrollo comunitario de la población de atención prioritaria.</t>
    </r>
  </si>
  <si>
    <r>
      <rPr>
        <b/>
        <sz val="16"/>
        <rFont val="Aptos"/>
        <family val="2"/>
      </rPr>
      <t>PABER:</t>
    </r>
    <r>
      <rPr>
        <sz val="16"/>
        <rFont val="Aptos"/>
        <family val="2"/>
      </rPr>
      <t xml:space="preserve"> Porcentaje de Actividades, Brigadas y Eventos Realizados.</t>
    </r>
  </si>
  <si>
    <r>
      <rPr>
        <b/>
        <sz val="16"/>
        <rFont val="Aptos"/>
        <family val="2"/>
      </rPr>
      <t>UNIDAD DE MEDIDA DEL INDICADOR:</t>
    </r>
    <r>
      <rPr>
        <sz val="16"/>
        <rFont val="Aptos"/>
        <family val="2"/>
      </rPr>
      <t xml:space="preserve">
Porcentaje.
</t>
    </r>
    <r>
      <rPr>
        <b/>
        <sz val="16"/>
        <rFont val="Aptos"/>
        <family val="2"/>
      </rPr>
      <t xml:space="preserve">
UNIDAD DE MEDIDA DE LAS VARIABLES:</t>
    </r>
    <r>
      <rPr>
        <sz val="16"/>
        <rFont val="Aptos"/>
        <family val="2"/>
      </rPr>
      <t xml:space="preserve">
Actividades, brigadas eventos.</t>
    </r>
  </si>
  <si>
    <r>
      <rPr>
        <b/>
        <sz val="16"/>
        <rFont val="Aptos"/>
        <family val="2"/>
      </rPr>
      <t xml:space="preserve">PABER: </t>
    </r>
    <r>
      <rPr>
        <sz val="16"/>
        <rFont val="Aptos"/>
        <family val="2"/>
      </rPr>
      <t xml:space="preserve">De 01 de enero de 2025 al 31 de diciembre de 2027,  se realizarán 45 actividades, brigadas y eventos.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14 actividades, brigadas y eventos.
</t>
    </r>
    <r>
      <rPr>
        <b/>
        <sz val="16"/>
        <rFont val="Aptos"/>
        <family val="2"/>
      </rPr>
      <t xml:space="preserve">
Meta Relativa: </t>
    </r>
    <r>
      <rPr>
        <sz val="16"/>
        <rFont val="Aptos"/>
        <family val="2"/>
      </rPr>
      <t>45.16% superior a la línea base.</t>
    </r>
  </si>
  <si>
    <r>
      <rPr>
        <b/>
        <sz val="16"/>
        <rFont val="Aptos"/>
        <family val="2"/>
      </rPr>
      <t xml:space="preserve">PABER: </t>
    </r>
    <r>
      <rPr>
        <sz val="16"/>
        <rFont val="Aptos"/>
        <family val="2"/>
      </rPr>
      <t xml:space="preserve">Del 01 de enero de 2022 al 31 de diciembre de 2024 se realizaron 31 actividades y eventos.
</t>
    </r>
    <r>
      <rPr>
        <b/>
        <sz val="16"/>
        <rFont val="Aptos"/>
        <family val="2"/>
      </rPr>
      <t>2022:</t>
    </r>
    <r>
      <rPr>
        <sz val="16"/>
        <rFont val="Aptos"/>
        <family val="2"/>
      </rPr>
      <t xml:space="preserve"> 2
</t>
    </r>
    <r>
      <rPr>
        <b/>
        <sz val="16"/>
        <rFont val="Aptos"/>
        <family val="2"/>
      </rPr>
      <t>2023:</t>
    </r>
    <r>
      <rPr>
        <sz val="16"/>
        <rFont val="Aptos"/>
        <family val="2"/>
      </rPr>
      <t xml:space="preserve"> 12
</t>
    </r>
    <r>
      <rPr>
        <b/>
        <sz val="16"/>
        <rFont val="Aptos"/>
        <family val="2"/>
      </rPr>
      <t>2024:</t>
    </r>
    <r>
      <rPr>
        <sz val="16"/>
        <rFont val="Aptos"/>
        <family val="2"/>
      </rPr>
      <t xml:space="preserve"> 17 
</t>
    </r>
    <r>
      <rPr>
        <b/>
        <sz val="16"/>
        <rFont val="Aptos"/>
        <family val="2"/>
      </rPr>
      <t>Total:</t>
    </r>
    <r>
      <rPr>
        <sz val="16"/>
        <rFont val="Aptos"/>
        <family val="2"/>
      </rPr>
      <t xml:space="preserve"> 31</t>
    </r>
  </si>
  <si>
    <r>
      <t>4.2.1.1.13.</t>
    </r>
    <r>
      <rPr>
        <sz val="16"/>
        <rFont val="Aptos"/>
        <family val="2"/>
      </rPr>
      <t xml:space="preserve"> Atenciones para el autoempleo en los CDC y en el Centro de Emprendimiento y Desarrollo Humano para las Juventudes, operando un sistema  de cuidados para alcanzar el bienestar económico y social en la población, realizadas.
</t>
    </r>
    <r>
      <rPr>
        <b/>
        <sz val="16"/>
        <rFont val="Aptos"/>
        <family val="2"/>
      </rPr>
      <t xml:space="preserve">CDC: </t>
    </r>
    <r>
      <rPr>
        <sz val="16"/>
        <rFont val="Aptos"/>
        <family val="2"/>
      </rPr>
      <t>Centros de Desarrollo Comunitario.</t>
    </r>
  </si>
  <si>
    <r>
      <t>PAAR:</t>
    </r>
    <r>
      <rPr>
        <sz val="16"/>
        <rFont val="Aptos"/>
        <family val="2"/>
      </rPr>
      <t xml:space="preserve"> Porcentaje de Atenciones para el Autoempleo Realizadas.</t>
    </r>
  </si>
  <si>
    <r>
      <t>UNIDAD DE MEDIDA DEL INDICADOR:</t>
    </r>
    <r>
      <rPr>
        <sz val="16"/>
        <rFont val="Aptos"/>
        <family val="2"/>
      </rPr>
      <t xml:space="preserve">
Porcentaje.
</t>
    </r>
    <r>
      <rPr>
        <b/>
        <sz val="16"/>
        <rFont val="Aptos"/>
        <family val="2"/>
      </rPr>
      <t>UNIDAD DE MEDIDA DE LAS VARIABLES:</t>
    </r>
    <r>
      <rPr>
        <sz val="16"/>
        <rFont val="Aptos"/>
        <family val="2"/>
      </rPr>
      <t xml:space="preserve">
Atenciones </t>
    </r>
  </si>
  <si>
    <r>
      <rPr>
        <b/>
        <sz val="16"/>
        <rFont val="Aptos"/>
        <family val="2"/>
      </rPr>
      <t>PAAR:</t>
    </r>
    <r>
      <rPr>
        <sz val="16"/>
        <rFont val="Aptos"/>
        <family val="2"/>
      </rPr>
      <t xml:space="preserve"> Del 01 de enero 2025 al 31 de diciembre del 2027 se realizarán  7,400 atenciones para el autoempleo.</t>
    </r>
    <r>
      <rPr>
        <sz val="16"/>
        <color rgb="FFFF0000"/>
        <rFont val="Aptos"/>
        <family val="2"/>
      </rPr>
      <t xml:space="preserve">
</t>
    </r>
    <r>
      <rPr>
        <b/>
        <sz val="16"/>
        <rFont val="Aptos"/>
        <family val="2"/>
      </rPr>
      <t xml:space="preserve">VARIACIÓN DE LA META EN RELACIÓN A LA LÍNEA BASE
</t>
    </r>
    <r>
      <rPr>
        <sz val="16"/>
        <rFont val="Aptos"/>
        <family val="2"/>
      </rPr>
      <t xml:space="preserve">
</t>
    </r>
    <r>
      <rPr>
        <b/>
        <sz val="16"/>
        <rFont val="Aptos"/>
        <family val="2"/>
      </rPr>
      <t>Meta Absoluta:</t>
    </r>
    <r>
      <rPr>
        <sz val="16"/>
        <rFont val="Aptos"/>
        <family val="2"/>
      </rPr>
      <t xml:space="preserve"> 1,814 atenciones para el autoempleo 
</t>
    </r>
    <r>
      <rPr>
        <b/>
        <sz val="16"/>
        <rFont val="Aptos"/>
        <family val="2"/>
      </rPr>
      <t>Meta Relativa</t>
    </r>
    <r>
      <rPr>
        <sz val="16"/>
        <rFont val="Aptos"/>
        <family val="2"/>
      </rPr>
      <t>:   32.47% superior a la línea base.</t>
    </r>
  </si>
  <si>
    <r>
      <rPr>
        <b/>
        <sz val="16"/>
        <rFont val="Aptos"/>
        <family val="2"/>
      </rPr>
      <t xml:space="preserve">PAAR:  </t>
    </r>
    <r>
      <rPr>
        <sz val="16"/>
        <rFont val="Aptos"/>
        <family val="2"/>
      </rPr>
      <t xml:space="preserve">Del 1 de enero de 2022 al 31 de diciembre de 2024 se realizaron  5,586 atenciones para el autoempleo.
</t>
    </r>
    <r>
      <rPr>
        <b/>
        <sz val="16"/>
        <rFont val="Aptos"/>
        <family val="2"/>
      </rPr>
      <t xml:space="preserve">2022: </t>
    </r>
    <r>
      <rPr>
        <sz val="16"/>
        <rFont val="Aptos"/>
        <family val="2"/>
      </rPr>
      <t xml:space="preserve">1,354
</t>
    </r>
    <r>
      <rPr>
        <b/>
        <sz val="16"/>
        <rFont val="Aptos"/>
        <family val="2"/>
      </rPr>
      <t>2023:</t>
    </r>
    <r>
      <rPr>
        <sz val="16"/>
        <rFont val="Aptos"/>
        <family val="2"/>
      </rPr>
      <t xml:space="preserve"> 2,147
</t>
    </r>
    <r>
      <rPr>
        <b/>
        <sz val="16"/>
        <rFont val="Aptos"/>
        <family val="2"/>
      </rPr>
      <t>2024:</t>
    </r>
    <r>
      <rPr>
        <sz val="16"/>
        <rFont val="Aptos"/>
        <family val="2"/>
      </rPr>
      <t xml:space="preserve"> 2,085          
</t>
    </r>
    <r>
      <rPr>
        <b/>
        <sz val="16"/>
        <rFont val="Aptos"/>
        <family val="2"/>
      </rPr>
      <t>Total:</t>
    </r>
    <r>
      <rPr>
        <sz val="16"/>
        <rFont val="Aptos"/>
        <family val="2"/>
      </rPr>
      <t xml:space="preserve"> 5,586</t>
    </r>
  </si>
  <si>
    <r>
      <rPr>
        <b/>
        <sz val="16"/>
        <color theme="1"/>
        <rFont val="Aptos"/>
        <family val="2"/>
      </rPr>
      <t xml:space="preserve">Objetivo 8. </t>
    </r>
    <r>
      <rPr>
        <sz val="16"/>
        <color theme="1"/>
        <rFont val="Aptos"/>
        <family val="2"/>
      </rPr>
      <t xml:space="preserve">Promover el crecimiento económico sostenido, inclusivo y sostenible, el empleo pleno y productivo y el trabajo decente para todos.
</t>
    </r>
    <r>
      <rPr>
        <b/>
        <sz val="16"/>
        <color theme="1"/>
        <rFont val="Aptos"/>
        <family val="2"/>
      </rPr>
      <t>Meta 8.3</t>
    </r>
    <r>
      <rPr>
        <sz val="16"/>
        <color theme="1"/>
        <rFont val="Aptos"/>
        <family val="2"/>
      </rPr>
      <t xml:space="preserve">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r>
  </si>
  <si>
    <r>
      <rPr>
        <b/>
        <sz val="16"/>
        <color theme="1"/>
        <rFont val="Aptos"/>
        <family val="2"/>
      </rPr>
      <t>4.2.1.1.13.1.</t>
    </r>
    <r>
      <rPr>
        <sz val="16"/>
        <color theme="1"/>
        <rFont val="Aptos"/>
        <family val="2"/>
      </rPr>
      <t xml:space="preserve"> Realización de Capacitaciones para el autoempleo, actividades recreativas y educativas  con un sistema de cuidados, dirigida a las mujeres y hombres de atención prioritaria del Municipio de Benito Juárez.</t>
    </r>
  </si>
  <si>
    <r>
      <rPr>
        <b/>
        <sz val="16"/>
        <color theme="1"/>
        <rFont val="Aptos"/>
        <family val="2"/>
      </rPr>
      <t>PCAR:</t>
    </r>
    <r>
      <rPr>
        <sz val="16"/>
        <color theme="1"/>
        <rFont val="Aptos"/>
        <family val="2"/>
      </rPr>
      <t xml:space="preserve"> Porcentaje de Capacitaciones, Actividades Recreativas y Educativas Realizadas.</t>
    </r>
  </si>
  <si>
    <r>
      <rPr>
        <b/>
        <sz val="16"/>
        <rFont val="Aptos"/>
        <family val="2"/>
      </rPr>
      <t>UNIDAD DE MEDIDA DEL INDICADOR:</t>
    </r>
    <r>
      <rPr>
        <sz val="16"/>
        <rFont val="Aptos"/>
        <family val="2"/>
      </rPr>
      <t xml:space="preserve">
Porcentaje.
</t>
    </r>
    <r>
      <rPr>
        <b/>
        <sz val="16"/>
        <rFont val="Aptos"/>
        <family val="2"/>
      </rPr>
      <t xml:space="preserve">UNIDAD DE MEDIDA DE LAS VARIABLES
</t>
    </r>
    <r>
      <rPr>
        <sz val="16"/>
        <rFont val="Aptos"/>
        <family val="2"/>
      </rPr>
      <t xml:space="preserve">Capacitaciones, Actividades Recreativas y Culturales. </t>
    </r>
  </si>
  <si>
    <r>
      <rPr>
        <b/>
        <sz val="16"/>
        <rFont val="Aptos"/>
        <family val="2"/>
      </rPr>
      <t>PCAR:</t>
    </r>
    <r>
      <rPr>
        <sz val="16"/>
        <rFont val="Aptos"/>
        <family val="2"/>
      </rPr>
      <t xml:space="preserve"> Del 01 de enero 2025 al 31 de diciembre del 2027 se estima realizar  un total 1,095  Capacitaciones, Actividades Recreativas y Culturales.
</t>
    </r>
    <r>
      <rPr>
        <b/>
        <sz val="16"/>
        <rFont val="Aptos"/>
        <family val="2"/>
      </rPr>
      <t xml:space="preserve">VARIACIÓN DE LA META EN RELACIÓN A LA LÍNEA BASE
</t>
    </r>
    <r>
      <rPr>
        <sz val="16"/>
        <rFont val="Aptos"/>
        <family val="2"/>
      </rPr>
      <t xml:space="preserve">
</t>
    </r>
    <r>
      <rPr>
        <b/>
        <sz val="16"/>
        <rFont val="Aptos"/>
        <family val="2"/>
      </rPr>
      <t>Meta Absoluta:</t>
    </r>
    <r>
      <rPr>
        <sz val="16"/>
        <rFont val="Aptos"/>
        <family val="2"/>
      </rPr>
      <t xml:space="preserve"> 355 Capacitaciones, Actividades Recreativas y Culturales. 
</t>
    </r>
    <r>
      <rPr>
        <b/>
        <sz val="16"/>
        <rFont val="Aptos"/>
        <family val="2"/>
      </rPr>
      <t>Meta Relativa:</t>
    </r>
    <r>
      <rPr>
        <sz val="16"/>
        <rFont val="Aptos"/>
        <family val="2"/>
      </rPr>
      <t xml:space="preserve"> 47.97 %</t>
    </r>
  </si>
  <si>
    <r>
      <rPr>
        <b/>
        <sz val="16"/>
        <rFont val="Aptos"/>
        <family val="2"/>
      </rPr>
      <t>PCAR:</t>
    </r>
    <r>
      <rPr>
        <sz val="16"/>
        <rFont val="Aptos"/>
        <family val="2"/>
      </rPr>
      <t xml:space="preserve"> Del 01 de enero de 2022  al 31 diciembre de 2024 se otorgaron 740   Capacitaciones, Actividades Recreativas y Culturales.                
</t>
    </r>
    <r>
      <rPr>
        <b/>
        <sz val="16"/>
        <rFont val="Aptos"/>
        <family val="2"/>
      </rPr>
      <t xml:space="preserve">2022: </t>
    </r>
    <r>
      <rPr>
        <sz val="16"/>
        <rFont val="Aptos"/>
        <family val="2"/>
      </rPr>
      <t xml:space="preserve">138
</t>
    </r>
    <r>
      <rPr>
        <b/>
        <sz val="16"/>
        <rFont val="Aptos"/>
        <family val="2"/>
      </rPr>
      <t xml:space="preserve">2023: </t>
    </r>
    <r>
      <rPr>
        <sz val="16"/>
        <rFont val="Aptos"/>
        <family val="2"/>
      </rPr>
      <t xml:space="preserve">279
</t>
    </r>
    <r>
      <rPr>
        <b/>
        <sz val="16"/>
        <rFont val="Aptos"/>
        <family val="2"/>
      </rPr>
      <t xml:space="preserve">2024: </t>
    </r>
    <r>
      <rPr>
        <sz val="16"/>
        <rFont val="Aptos"/>
        <family val="2"/>
      </rPr>
      <t xml:space="preserve">323
</t>
    </r>
    <r>
      <rPr>
        <b/>
        <sz val="16"/>
        <rFont val="Aptos"/>
        <family val="2"/>
      </rPr>
      <t xml:space="preserve">Total: </t>
    </r>
    <r>
      <rPr>
        <sz val="16"/>
        <rFont val="Aptos"/>
        <family val="2"/>
      </rPr>
      <t>740</t>
    </r>
  </si>
  <si>
    <r>
      <rPr>
        <b/>
        <sz val="16"/>
        <color rgb="FF000000"/>
        <rFont val="Aptos"/>
        <family val="2"/>
      </rPr>
      <t>4.2.1.1.13.2.</t>
    </r>
    <r>
      <rPr>
        <sz val="16"/>
        <color rgb="FF000000"/>
        <rFont val="Aptos"/>
        <family val="2"/>
      </rPr>
      <t xml:space="preserve"> Realización de eventos para la entrega de constancias con validez oficial para las personas que concluyeron su capacitación en el ICAT, CECATI y CDC.</t>
    </r>
  </si>
  <si>
    <r>
      <rPr>
        <b/>
        <sz val="16"/>
        <color rgb="FF000000"/>
        <rFont val="Aptos"/>
        <family val="2"/>
      </rPr>
      <t>PECR:</t>
    </r>
    <r>
      <rPr>
        <sz val="16"/>
        <color rgb="FF000000"/>
        <rFont val="Aptos"/>
        <family val="2"/>
      </rPr>
      <t xml:space="preserve"> Porcentaje  de Eventos  de Entregas de Constancias Realizados.</t>
    </r>
  </si>
  <si>
    <r>
      <rPr>
        <b/>
        <sz val="16"/>
        <rFont val="Aptos"/>
        <family val="2"/>
      </rPr>
      <t>UNIDAD DE MEDIDA DEL INDICADOR:</t>
    </r>
    <r>
      <rPr>
        <sz val="16"/>
        <rFont val="Aptos"/>
        <family val="2"/>
      </rPr>
      <t xml:space="preserve">
Porcentaje.
</t>
    </r>
    <r>
      <rPr>
        <b/>
        <sz val="16"/>
        <rFont val="Aptos"/>
        <family val="2"/>
      </rPr>
      <t xml:space="preserve">UNIDAD DE MEDIDA DE LAS VARIABLES
</t>
    </r>
    <r>
      <rPr>
        <sz val="16"/>
        <rFont val="Aptos"/>
        <family val="2"/>
      </rPr>
      <t>Eventos</t>
    </r>
  </si>
  <si>
    <r>
      <rPr>
        <b/>
        <sz val="16"/>
        <rFont val="Aptos"/>
        <family val="2"/>
      </rPr>
      <t>PECR:</t>
    </r>
    <r>
      <rPr>
        <sz val="16"/>
        <rFont val="Aptos"/>
        <family val="2"/>
      </rPr>
      <t xml:space="preserve"> Del 01 de enero 2025 al 31 de diciembre del 2027 se estima realizar 9 eventos de entrega de constancias.</t>
    </r>
  </si>
  <si>
    <r>
      <rPr>
        <b/>
        <sz val="16"/>
        <rFont val="Aptos"/>
        <family val="2"/>
      </rPr>
      <t>PECR</t>
    </r>
    <r>
      <rPr>
        <sz val="16"/>
        <rFont val="Aptos"/>
        <family val="2"/>
      </rPr>
      <t xml:space="preserve">: Del 1 de enero de 2022 al 31 de diciembre de 2024 se realizaron 9 eventos. 
</t>
    </r>
    <r>
      <rPr>
        <b/>
        <sz val="16"/>
        <rFont val="Aptos"/>
        <family val="2"/>
      </rPr>
      <t>2022:</t>
    </r>
    <r>
      <rPr>
        <sz val="16"/>
        <rFont val="Aptos"/>
        <family val="2"/>
      </rPr>
      <t xml:space="preserve"> 01
</t>
    </r>
    <r>
      <rPr>
        <b/>
        <sz val="16"/>
        <rFont val="Aptos"/>
        <family val="2"/>
      </rPr>
      <t>2023:</t>
    </r>
    <r>
      <rPr>
        <sz val="16"/>
        <rFont val="Aptos"/>
        <family val="2"/>
      </rPr>
      <t xml:space="preserve"> 05
</t>
    </r>
    <r>
      <rPr>
        <b/>
        <sz val="16"/>
        <rFont val="Aptos"/>
        <family val="2"/>
      </rPr>
      <t>2024:</t>
    </r>
    <r>
      <rPr>
        <sz val="16"/>
        <rFont val="Aptos"/>
        <family val="2"/>
      </rPr>
      <t xml:space="preserve"> 03
</t>
    </r>
    <r>
      <rPr>
        <b/>
        <sz val="16"/>
        <rFont val="Aptos"/>
        <family val="2"/>
      </rPr>
      <t>Total:</t>
    </r>
    <r>
      <rPr>
        <sz val="16"/>
        <rFont val="Aptos"/>
        <family val="2"/>
      </rPr>
      <t xml:space="preserve"> 09</t>
    </r>
  </si>
  <si>
    <r>
      <rPr>
        <b/>
        <sz val="16"/>
        <rFont val="Aptos"/>
        <family val="2"/>
      </rPr>
      <t xml:space="preserve"> 4.2.1.1.14. </t>
    </r>
    <r>
      <rPr>
        <sz val="16"/>
        <rFont val="Aptos"/>
        <family val="2"/>
      </rPr>
      <t xml:space="preserve">Servicios para el fortalecimiento de NNA en situación prioritaria, en los Centros Comunitarios DIF PILARES 260, 227 y CDC 235, con salud, educación, cultura, arte, deportes, aprendizajes y alimentación brindados.
</t>
    </r>
    <r>
      <rPr>
        <b/>
        <sz val="16"/>
        <rFont val="Aptos"/>
        <family val="2"/>
      </rPr>
      <t>DIF:</t>
    </r>
    <r>
      <rPr>
        <sz val="16"/>
        <rFont val="Aptos"/>
        <family val="2"/>
      </rPr>
      <t xml:space="preserve"> Desarrollo Integral de la Familia
</t>
    </r>
    <r>
      <rPr>
        <b/>
        <sz val="16"/>
        <rFont val="Aptos"/>
        <family val="2"/>
      </rPr>
      <t>P.I.L.A.R.E.S</t>
    </r>
    <r>
      <rPr>
        <sz val="16"/>
        <rFont val="Aptos"/>
        <family val="2"/>
      </rPr>
      <t xml:space="preserve">: Puntos de Innovación, Libertad, Arte, Educación y Saberes.
</t>
    </r>
    <r>
      <rPr>
        <b/>
        <sz val="16"/>
        <rFont val="Aptos"/>
        <family val="2"/>
      </rPr>
      <t>NNA:</t>
    </r>
    <r>
      <rPr>
        <sz val="16"/>
        <rFont val="Aptos"/>
        <family val="2"/>
      </rPr>
      <t xml:space="preserve"> Niños, Niñas y Adolescentes</t>
    </r>
  </si>
  <si>
    <r>
      <t xml:space="preserve">PSB: </t>
    </r>
    <r>
      <rPr>
        <sz val="16"/>
        <rFont val="Aptos"/>
        <family val="2"/>
      </rPr>
      <t>Porcentaje de Servicios  para el Fortalecimiento Brindados.</t>
    </r>
  </si>
  <si>
    <r>
      <t xml:space="preserve">UNIDAD DE MEDIDA DEL INDICADOR:
</t>
    </r>
    <r>
      <rPr>
        <sz val="16"/>
        <rFont val="Aptos"/>
        <family val="2"/>
      </rPr>
      <t>Porcentaje.</t>
    </r>
    <r>
      <rPr>
        <b/>
        <sz val="16"/>
        <rFont val="Aptos"/>
        <family val="2"/>
      </rPr>
      <t xml:space="preserve">
UNIDAD DE MEDIDA DE LAS VARIABLES:
</t>
    </r>
    <r>
      <rPr>
        <sz val="16"/>
        <rFont val="Aptos"/>
        <family val="2"/>
      </rPr>
      <t>Servicios.</t>
    </r>
  </si>
  <si>
    <r>
      <t xml:space="preserve">PSB: </t>
    </r>
    <r>
      <rPr>
        <sz val="16"/>
        <color theme="1"/>
        <rFont val="Aptos"/>
        <family val="2"/>
      </rPr>
      <t>Del 01 de enero de 2026 al 31 de diciembre de 2027  se brindaran 10,192 Servicios para el fortalecimiento de los NNA que asisten a los DIF PILARES.</t>
    </r>
  </si>
  <si>
    <r>
      <t xml:space="preserve">PSB: </t>
    </r>
    <r>
      <rPr>
        <sz val="16"/>
        <rFont val="Aptos"/>
        <family val="2"/>
      </rPr>
      <t xml:space="preserve">No existe la línea base debido a que este indicador es de nueva creación.
</t>
    </r>
  </si>
  <si>
    <r>
      <rPr>
        <b/>
        <sz val="16"/>
        <rFont val="Aptos"/>
        <family val="2"/>
      </rPr>
      <t xml:space="preserve">Objetivo 5. </t>
    </r>
    <r>
      <rPr>
        <sz val="16"/>
        <rFont val="Aptos"/>
        <family val="2"/>
      </rPr>
      <t xml:space="preserve">Lograr la igualdad entre los géneros y empoderar a todas las mujeres y las niñas.
</t>
    </r>
    <r>
      <rPr>
        <b/>
        <sz val="16"/>
        <rFont val="Aptos"/>
        <family val="2"/>
      </rPr>
      <t xml:space="preserve">Meta 5.4 </t>
    </r>
    <r>
      <rPr>
        <sz val="16"/>
        <rFont val="Aptos"/>
        <family val="2"/>
      </rPr>
      <t>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r>
  </si>
  <si>
    <r>
      <t>4.2.1.1.14.1.</t>
    </r>
    <r>
      <rPr>
        <sz val="16"/>
        <rFont val="Aptos"/>
        <family val="2"/>
      </rPr>
      <t xml:space="preserve"> Atenciones de salud física y mental para NNA que asisten a los DIF PILARES.  </t>
    </r>
  </si>
  <si>
    <r>
      <t xml:space="preserve">PASR: </t>
    </r>
    <r>
      <rPr>
        <sz val="16"/>
        <rFont val="Aptos"/>
        <family val="2"/>
      </rPr>
      <t>Porcentaje de Atenciones de salud física y mental. Realizados.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</si>
  <si>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Servicios de salud física y mental.</t>
    </r>
  </si>
  <si>
    <r>
      <t xml:space="preserve">PASR: </t>
    </r>
    <r>
      <rPr>
        <sz val="16"/>
        <color theme="1"/>
        <rFont val="Aptos"/>
        <family val="2"/>
      </rPr>
      <t xml:space="preserve">De 01 de enero de 2026 al 31 de diciembre de 2027,se realizarán 2,096 atenciones de salud física y mental a NNA que asisten a los DIF PILARES. </t>
    </r>
  </si>
  <si>
    <r>
      <t>PASR</t>
    </r>
    <r>
      <rPr>
        <sz val="16"/>
        <rFont val="Aptos"/>
        <family val="2"/>
      </rPr>
      <t>: No existe la línea base debido a que este indicador es de nueva creación.</t>
    </r>
  </si>
  <si>
    <r>
      <rPr>
        <b/>
        <sz val="16"/>
        <rFont val="Aptos"/>
        <family val="2"/>
      </rPr>
      <t>4.2.1.1.14.2.</t>
    </r>
    <r>
      <rPr>
        <sz val="16"/>
        <rFont val="Aptos"/>
        <family val="2"/>
      </rPr>
      <t xml:space="preserve"> Entrega de raciones alimentarias para NNA que asisten a las actividades que se brindan en los DIF PILARES.</t>
    </r>
  </si>
  <si>
    <r>
      <t>PRAE:</t>
    </r>
    <r>
      <rPr>
        <sz val="16"/>
        <rFont val="Aptos"/>
        <family val="2"/>
      </rPr>
      <t xml:space="preserve"> Porcentaje de raciones alimentarias para NNA Entregadas</t>
    </r>
  </si>
  <si>
    <r>
      <t>UNIDAD DE MEDIDA DEL INDICADOR:</t>
    </r>
    <r>
      <rPr>
        <sz val="16"/>
        <rFont val="Aptos"/>
        <family val="2"/>
      </rPr>
      <t xml:space="preserve">
Porcentaje.
</t>
    </r>
    <r>
      <rPr>
        <b/>
        <sz val="16"/>
        <rFont val="Aptos"/>
        <family val="2"/>
      </rPr>
      <t>UNIDAD DE MEDIDA DE LAS VARIABLES:</t>
    </r>
    <r>
      <rPr>
        <sz val="16"/>
        <rFont val="Aptos"/>
        <family val="2"/>
      </rPr>
      <t xml:space="preserve"> 
Raciones alimentarias.</t>
    </r>
  </si>
  <si>
    <r>
      <t>PRAE:</t>
    </r>
    <r>
      <rPr>
        <sz val="16"/>
        <color theme="1"/>
        <rFont val="Aptos"/>
        <family val="2"/>
      </rPr>
      <t xml:space="preserve"> De 01 enero de 2026 al 31 diciembre de 2027  se entregarán 31,700 raciones alimentarias a NNA que asisten a los DIF PILARES. </t>
    </r>
    <r>
      <rPr>
        <b/>
        <sz val="16"/>
        <color theme="1"/>
        <rFont val="Aptos"/>
        <family val="2"/>
      </rPr>
      <t xml:space="preserve">
</t>
    </r>
  </si>
  <si>
    <r>
      <t xml:space="preserve">PRAE: </t>
    </r>
    <r>
      <rPr>
        <sz val="16"/>
        <rFont val="Aptos"/>
        <family val="2"/>
      </rPr>
      <t xml:space="preserve">No existe la línea base debido a que este indicador es de nueva creación.
</t>
    </r>
  </si>
  <si>
    <r>
      <t>4.2.1.1.14.3.</t>
    </r>
    <r>
      <rPr>
        <sz val="16"/>
        <rFont val="Aptos"/>
        <family val="2"/>
      </rPr>
      <t xml:space="preserve"> Impartición de clases de los diferentes programas educativos en los niveles de primaria, secundaria y bachillerato.</t>
    </r>
  </si>
  <si>
    <r>
      <t>PCEO:</t>
    </r>
    <r>
      <rPr>
        <sz val="16"/>
        <rFont val="Aptos"/>
        <family val="2"/>
      </rPr>
      <t xml:space="preserve"> Porcentaje de Clases Educativas Otorgadas.</t>
    </r>
  </si>
  <si>
    <r>
      <t>UNIDAD DE MEDIDA DEL INDICADOR:</t>
    </r>
    <r>
      <rPr>
        <sz val="16"/>
        <rFont val="Aptos"/>
        <family val="2"/>
      </rPr>
      <t xml:space="preserve">
Porcentaje.
</t>
    </r>
    <r>
      <rPr>
        <b/>
        <sz val="16"/>
        <rFont val="Aptos"/>
        <family val="2"/>
      </rPr>
      <t>UNIDAD DE MEDIDA DE LAS VARIABLES:</t>
    </r>
    <r>
      <rPr>
        <sz val="16"/>
        <rFont val="Aptos"/>
        <family val="2"/>
      </rPr>
      <t xml:space="preserve"> 
Clases educativas</t>
    </r>
  </si>
  <si>
    <r>
      <t>PCEO:</t>
    </r>
    <r>
      <rPr>
        <sz val="16"/>
        <color theme="1"/>
        <rFont val="Aptos"/>
        <family val="2"/>
      </rPr>
      <t xml:space="preserve"> De 01 enero de 2026 al 31 diciembre de 2027  se otorgaran 3,027 clases educativas a NNA que asisten a los DIF PILARES.</t>
    </r>
  </si>
  <si>
    <r>
      <t xml:space="preserve">PCEO: </t>
    </r>
    <r>
      <rPr>
        <sz val="16"/>
        <rFont val="Aptos"/>
        <family val="2"/>
      </rPr>
      <t xml:space="preserve">No existe la línea base debido a que este indicador es de nueva creación.
</t>
    </r>
  </si>
  <si>
    <r>
      <t xml:space="preserve">4.2.1.1.14.4 </t>
    </r>
    <r>
      <rPr>
        <sz val="16"/>
        <color theme="1"/>
        <rFont val="Aptos"/>
        <family val="2"/>
      </rPr>
      <t>Realización de actividades   culturales, artísticas y deportivas para las NNA que asisten a los DIF PILARES.</t>
    </r>
  </si>
  <si>
    <r>
      <t xml:space="preserve">PACADR: </t>
    </r>
    <r>
      <rPr>
        <sz val="16"/>
        <color theme="1"/>
        <rFont val="Aptos"/>
        <family val="2"/>
      </rPr>
      <t>Porcentaje de actividades culturales, artísticas y deportivas realizadas.</t>
    </r>
  </si>
  <si>
    <r>
      <t>UNIDAD DE MEDIDA DEL INDICADOR:</t>
    </r>
    <r>
      <rPr>
        <sz val="16"/>
        <color theme="1"/>
        <rFont val="Aptos"/>
        <family val="2"/>
      </rPr>
      <t xml:space="preserve">
Porcentaje.
</t>
    </r>
    <r>
      <rPr>
        <b/>
        <sz val="16"/>
        <color theme="1"/>
        <rFont val="Aptos"/>
        <family val="2"/>
      </rPr>
      <t xml:space="preserve">UNIDAD DE MEDIDA DE LAS VARIABLES: 
</t>
    </r>
    <r>
      <rPr>
        <sz val="16"/>
        <color theme="1"/>
        <rFont val="Aptos"/>
        <family val="2"/>
      </rPr>
      <t>Actividades culturales, artísticas y deportivas.</t>
    </r>
  </si>
  <si>
    <r>
      <t xml:space="preserve">PACADR: </t>
    </r>
    <r>
      <rPr>
        <sz val="16"/>
        <color theme="1"/>
        <rFont val="Aptos"/>
        <family val="2"/>
      </rPr>
      <t xml:space="preserve"> De 01 de enero de 2026 al 31 de diciembre de 2027,  se realizarán 1,138 actividades culturales artísticas y deportivas.
</t>
    </r>
  </si>
  <si>
    <r>
      <t xml:space="preserve">PACADR: </t>
    </r>
    <r>
      <rPr>
        <sz val="16"/>
        <color theme="1"/>
        <rFont val="Aptos"/>
        <family val="2"/>
      </rPr>
      <t xml:space="preserve">No existe la línea base debido a que este indicador es de nueva creación.
</t>
    </r>
  </si>
  <si>
    <r>
      <rPr>
        <b/>
        <sz val="16"/>
        <rFont val="Aptos"/>
        <family val="2"/>
      </rPr>
      <t>4.2.1.1.14.5.</t>
    </r>
    <r>
      <rPr>
        <sz val="16"/>
        <rFont val="Aptos"/>
        <family val="2"/>
      </rPr>
      <t xml:space="preserve"> Realización de cursos vacacionales a niñas y niños en zonas prioritarias.</t>
    </r>
  </si>
  <si>
    <r>
      <rPr>
        <b/>
        <sz val="16"/>
        <rFont val="Aptos"/>
        <family val="2"/>
      </rPr>
      <t>PCVI</t>
    </r>
    <r>
      <rPr>
        <sz val="16"/>
        <rFont val="Aptos"/>
        <family val="2"/>
      </rPr>
      <t>: Porcentaje de Cursos Vacacionales Impartidos.</t>
    </r>
  </si>
  <si>
    <r>
      <rPr>
        <b/>
        <sz val="16"/>
        <rFont val="Aptos"/>
        <family val="2"/>
      </rPr>
      <t xml:space="preserve">UNIDAD DE MEDIDA DEL INDICADOR:
</t>
    </r>
    <r>
      <rPr>
        <sz val="16"/>
        <rFont val="Aptos"/>
        <family val="2"/>
      </rPr>
      <t xml:space="preserve">Porcentaje.
</t>
    </r>
    <r>
      <rPr>
        <b/>
        <sz val="16"/>
        <rFont val="Aptos"/>
        <family val="2"/>
      </rPr>
      <t xml:space="preserve">UNIDAD DE MEDIDA DE LAS VARIABLES: 
</t>
    </r>
    <r>
      <rPr>
        <sz val="16"/>
        <rFont val="Aptos"/>
        <family val="2"/>
      </rPr>
      <t>Cursos vacacionales.</t>
    </r>
  </si>
  <si>
    <r>
      <t>PCVI:</t>
    </r>
    <r>
      <rPr>
        <sz val="16"/>
        <color theme="1"/>
        <rFont val="Aptos"/>
        <family val="2"/>
      </rPr>
      <t xml:space="preserve">  Del 01 de enero de 2026 al 31 de diciembre de 2027  se realizarán 20 cursos vacacionales para niñas y niños del municipio de Benito Juárez.</t>
    </r>
  </si>
  <si>
    <r>
      <t xml:space="preserve">PCVI: </t>
    </r>
    <r>
      <rPr>
        <sz val="16"/>
        <rFont val="Aptos"/>
        <family val="2"/>
      </rPr>
      <t xml:space="preserve">Del 01 de enero de 2022 al 31 de diciembre de 2024 se realizaron 10 cursos vacacionales.
</t>
    </r>
    <r>
      <rPr>
        <b/>
        <sz val="16"/>
        <rFont val="Aptos"/>
        <family val="2"/>
      </rPr>
      <t>2022:</t>
    </r>
    <r>
      <rPr>
        <sz val="16"/>
        <rFont val="Aptos"/>
        <family val="2"/>
      </rPr>
      <t xml:space="preserve"> 3
</t>
    </r>
    <r>
      <rPr>
        <b/>
        <sz val="16"/>
        <rFont val="Aptos"/>
        <family val="2"/>
      </rPr>
      <t>2023:</t>
    </r>
    <r>
      <rPr>
        <sz val="16"/>
        <rFont val="Aptos"/>
        <family val="2"/>
      </rPr>
      <t xml:space="preserve"> 3  
</t>
    </r>
    <r>
      <rPr>
        <b/>
        <sz val="16"/>
        <rFont val="Aptos"/>
        <family val="2"/>
      </rPr>
      <t>2024:</t>
    </r>
    <r>
      <rPr>
        <sz val="16"/>
        <rFont val="Aptos"/>
        <family val="2"/>
      </rPr>
      <t xml:space="preserve"> 4 
</t>
    </r>
    <r>
      <rPr>
        <b/>
        <sz val="16"/>
        <rFont val="Aptos"/>
        <family val="2"/>
      </rPr>
      <t>Total:</t>
    </r>
    <r>
      <rPr>
        <sz val="16"/>
        <rFont val="Aptos"/>
        <family val="2"/>
      </rPr>
      <t xml:space="preserve"> 10</t>
    </r>
  </si>
  <si>
    <r>
      <t xml:space="preserve">4.2.1.1.15. </t>
    </r>
    <r>
      <rPr>
        <sz val="16"/>
        <rFont val="Aptos"/>
        <family val="2"/>
      </rPr>
      <t>Apoyos de asistencia alimentaria para personas de atención prioritaria que contribuyen a revertir las tendencias y las cifras crecientes de los problemas de una mala nutrición, entregados.</t>
    </r>
  </si>
  <si>
    <r>
      <t xml:space="preserve">PAAAE: </t>
    </r>
    <r>
      <rPr>
        <sz val="16"/>
        <rFont val="Aptos"/>
        <family val="2"/>
      </rPr>
      <t>Porcentaje de Apoyos de Asistencia Alimentaria, Entregados.</t>
    </r>
  </si>
  <si>
    <r>
      <t xml:space="preserve">UNIDAD DE MEDIDA DEL INDICADOR:
</t>
    </r>
    <r>
      <rPr>
        <sz val="16"/>
        <rFont val="Aptos"/>
        <family val="2"/>
      </rPr>
      <t>Porcentaje.</t>
    </r>
    <r>
      <rPr>
        <b/>
        <sz val="16"/>
        <rFont val="Aptos"/>
        <family val="2"/>
      </rPr>
      <t xml:space="preserve">
UNIDAD DE MEDIDA DE LAS VARIABLES:
</t>
    </r>
    <r>
      <rPr>
        <sz val="16"/>
        <rFont val="Aptos"/>
        <family val="2"/>
      </rPr>
      <t>Apoyos</t>
    </r>
  </si>
  <si>
    <r>
      <t xml:space="preserve">PAAAE: </t>
    </r>
    <r>
      <rPr>
        <sz val="16"/>
        <rFont val="Aptos"/>
        <family val="2"/>
      </rPr>
      <t xml:space="preserve">Del 01 de enero de 2025 al 31 de diciembre de 2027 se entregarán  9,525,240 apoyos de asistencia alimentaria.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2,677,357 apoyos de asistencia alimentaria.
</t>
    </r>
    <r>
      <rPr>
        <b/>
        <sz val="16"/>
        <rFont val="Aptos"/>
        <family val="2"/>
      </rPr>
      <t xml:space="preserve">Meta Relativa: </t>
    </r>
    <r>
      <rPr>
        <sz val="16"/>
        <rFont val="Aptos"/>
        <family val="2"/>
      </rPr>
      <t>39.10% superior a la línea base.</t>
    </r>
  </si>
  <si>
    <r>
      <t xml:space="preserve">PAAAE: </t>
    </r>
    <r>
      <rPr>
        <sz val="16"/>
        <rFont val="Aptos"/>
        <family val="2"/>
      </rPr>
      <t xml:space="preserve">Del 01 de enero de 2022 al 31 de diciembre de 2024 se entregaron 6,847,883 apoyos de Asistencia Alimentaria.
</t>
    </r>
    <r>
      <rPr>
        <b/>
        <sz val="16"/>
        <rFont val="Aptos"/>
        <family val="2"/>
      </rPr>
      <t>2022:</t>
    </r>
    <r>
      <rPr>
        <sz val="16"/>
        <rFont val="Aptos"/>
        <family val="2"/>
      </rPr>
      <t xml:space="preserve"> 2,118,320
</t>
    </r>
    <r>
      <rPr>
        <b/>
        <sz val="16"/>
        <rFont val="Aptos"/>
        <family val="2"/>
      </rPr>
      <t>2023:</t>
    </r>
    <r>
      <rPr>
        <sz val="16"/>
        <rFont val="Aptos"/>
        <family val="2"/>
      </rPr>
      <t xml:space="preserve"> 2,119,506
</t>
    </r>
    <r>
      <rPr>
        <b/>
        <sz val="16"/>
        <rFont val="Aptos"/>
        <family val="2"/>
      </rPr>
      <t>2024:</t>
    </r>
    <r>
      <rPr>
        <sz val="16"/>
        <rFont val="Aptos"/>
        <family val="2"/>
      </rPr>
      <t xml:space="preserve"> 2,610,057
</t>
    </r>
    <r>
      <rPr>
        <b/>
        <sz val="16"/>
        <rFont val="Aptos"/>
        <family val="2"/>
      </rPr>
      <t>Total:</t>
    </r>
    <r>
      <rPr>
        <sz val="16"/>
        <rFont val="Aptos"/>
        <family val="2"/>
      </rPr>
      <t xml:space="preserve"> 6,847,883</t>
    </r>
  </si>
  <si>
    <r>
      <rPr>
        <b/>
        <sz val="16"/>
        <rFont val="Aptos"/>
        <family val="2"/>
      </rPr>
      <t xml:space="preserve">Objetivo 2. </t>
    </r>
    <r>
      <rPr>
        <sz val="16"/>
        <rFont val="Aptos"/>
        <family val="2"/>
      </rPr>
      <t xml:space="preserve">Poner fin al hambre.
</t>
    </r>
    <r>
      <rPr>
        <b/>
        <sz val="16"/>
        <rFont val="Aptos"/>
        <family val="2"/>
      </rPr>
      <t>Meta 2.1</t>
    </r>
    <r>
      <rPr>
        <sz val="16"/>
        <rFont val="Aptos"/>
        <family val="2"/>
      </rPr>
      <t xml:space="preserve"> Para 2030, poner fin al hambre y asegurar el 
acceso de todas las personas, en particular los 
pobres y las personas en situaciones vulnerables, incluidos los lactantes, a una alimentación sana, nutritiva y suficiente durante todo el año.</t>
    </r>
  </si>
  <si>
    <r>
      <t xml:space="preserve">4.2.1.1.15.1.  </t>
    </r>
    <r>
      <rPr>
        <sz val="16"/>
        <rFont val="Aptos"/>
        <family val="2"/>
      </rPr>
      <t>Distribución de raciones  de desayunos fríos y calientes a niñas y niños de las escuelas inscritas al programa.</t>
    </r>
  </si>
  <si>
    <r>
      <t xml:space="preserve">PRDFCD: </t>
    </r>
    <r>
      <rPr>
        <sz val="16"/>
        <rFont val="Aptos"/>
        <family val="2"/>
      </rPr>
      <t>Porcentaje de Raciones de Desayunos Fríos y Calientes Distribuidos.</t>
    </r>
  </si>
  <si>
    <r>
      <t xml:space="preserve">UNIDAD DE MEDIDA DEL INDICADOR:
</t>
    </r>
    <r>
      <rPr>
        <sz val="16"/>
        <rFont val="Aptos"/>
        <family val="2"/>
      </rPr>
      <t xml:space="preserve">Porcentaje.
</t>
    </r>
    <r>
      <rPr>
        <b/>
        <sz val="16"/>
        <rFont val="Aptos"/>
        <family val="2"/>
      </rPr>
      <t xml:space="preserve">UNIDAD DE MEDIDA DE LAS VARIABLES:
</t>
    </r>
    <r>
      <rPr>
        <sz val="16"/>
        <rFont val="Aptos"/>
        <family val="2"/>
      </rPr>
      <t>Raciones.</t>
    </r>
  </si>
  <si>
    <r>
      <t xml:space="preserve">PRDFCD: </t>
    </r>
    <r>
      <rPr>
        <sz val="16"/>
        <rFont val="Aptos"/>
        <family val="2"/>
      </rPr>
      <t xml:space="preserve">Del 01 de enero de 2025 al 31 de diciembre de 2027 se entregarán 9,136,040 raciones de desayunos fríos  y calientes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3,501,920 apoyos de asistencia alimentaria.
</t>
    </r>
    <r>
      <rPr>
        <b/>
        <sz val="16"/>
        <rFont val="Aptos"/>
        <family val="2"/>
      </rPr>
      <t xml:space="preserve">Meta Relativa: </t>
    </r>
    <r>
      <rPr>
        <sz val="16"/>
        <rFont val="Aptos"/>
        <family val="2"/>
      </rPr>
      <t>62.15% superior a la línea base.</t>
    </r>
  </si>
  <si>
    <r>
      <t xml:space="preserve">PRDFCD: </t>
    </r>
    <r>
      <rPr>
        <sz val="16"/>
        <rFont val="Aptos"/>
        <family val="2"/>
      </rPr>
      <t xml:space="preserve">Del 01 de enero de 2022 al 31 de diciembre de 2024 se entregaron 5,634,120 raciones de desayunos fríos  y calientes.
</t>
    </r>
    <r>
      <rPr>
        <b/>
        <sz val="16"/>
        <rFont val="Aptos"/>
        <family val="2"/>
      </rPr>
      <t>2022:</t>
    </r>
    <r>
      <rPr>
        <sz val="16"/>
        <rFont val="Aptos"/>
        <family val="2"/>
      </rPr>
      <t xml:space="preserve"> 1,153,400
</t>
    </r>
    <r>
      <rPr>
        <b/>
        <sz val="16"/>
        <rFont val="Aptos"/>
        <family val="2"/>
      </rPr>
      <t>2023:</t>
    </r>
    <r>
      <rPr>
        <sz val="16"/>
        <rFont val="Aptos"/>
        <family val="2"/>
      </rPr>
      <t xml:space="preserve"> 2,002,970
</t>
    </r>
    <r>
      <rPr>
        <b/>
        <sz val="16"/>
        <rFont val="Aptos"/>
        <family val="2"/>
      </rPr>
      <t>2024:</t>
    </r>
    <r>
      <rPr>
        <sz val="16"/>
        <rFont val="Aptos"/>
        <family val="2"/>
      </rPr>
      <t xml:space="preserve"> 2,477,750
</t>
    </r>
    <r>
      <rPr>
        <b/>
        <sz val="16"/>
        <rFont val="Aptos"/>
        <family val="2"/>
      </rPr>
      <t>Total:</t>
    </r>
    <r>
      <rPr>
        <sz val="16"/>
        <rFont val="Aptos"/>
        <family val="2"/>
      </rPr>
      <t xml:space="preserve"> 5,634,120</t>
    </r>
  </si>
  <si>
    <r>
      <t xml:space="preserve">4.2.1.1.15.2  </t>
    </r>
    <r>
      <rPr>
        <sz val="16"/>
        <rFont val="Aptos"/>
        <family val="2"/>
      </rPr>
      <t>Entrega de raciones alimentarias diseñados con base en los Criterios de Calidad Nutricia en el Comedor Comunitario de la región 235 a familias de atención prioritaria.</t>
    </r>
  </si>
  <si>
    <r>
      <t>PRAE:</t>
    </r>
    <r>
      <rPr>
        <sz val="16"/>
        <rFont val="Aptos"/>
        <family val="2"/>
      </rPr>
      <t xml:space="preserve"> Porcentaje de Raciones Alimentarias en el comedor comunitario Entregadas.</t>
    </r>
  </si>
  <si>
    <r>
      <t>PRAE:</t>
    </r>
    <r>
      <rPr>
        <sz val="16"/>
        <rFont val="Aptos"/>
        <family val="2"/>
      </rPr>
      <t xml:space="preserve"> Del 01 de enero de 2025 al 31 de diciembre del 2027, se entregará 342,000 raciones en el Comedor Comunitario de la Reg. 235, 
</t>
    </r>
    <r>
      <rPr>
        <b/>
        <sz val="16"/>
        <rFont val="Aptos"/>
        <family val="2"/>
      </rPr>
      <t>VARIACIÓN DE LA META EN RELACIÓN A LA LÍNEA BASE</t>
    </r>
    <r>
      <rPr>
        <sz val="16"/>
        <rFont val="Aptos"/>
        <family val="2"/>
      </rPr>
      <t xml:space="preserve">
</t>
    </r>
    <r>
      <rPr>
        <b/>
        <sz val="16"/>
        <rFont val="Aptos"/>
        <family val="2"/>
      </rPr>
      <t xml:space="preserve">Meta Absoluta: </t>
    </r>
    <r>
      <rPr>
        <sz val="16"/>
        <rFont val="Aptos"/>
        <family val="2"/>
      </rPr>
      <t xml:space="preserve">6,238  raciones.
</t>
    </r>
    <r>
      <rPr>
        <b/>
        <sz val="16"/>
        <rFont val="Aptos"/>
        <family val="2"/>
      </rPr>
      <t xml:space="preserve">Meta Relativa: </t>
    </r>
    <r>
      <rPr>
        <sz val="16"/>
        <rFont val="Aptos"/>
        <family val="2"/>
      </rPr>
      <t>1.86% Superior a la línea base.</t>
    </r>
  </si>
  <si>
    <r>
      <t>PRAE:</t>
    </r>
    <r>
      <rPr>
        <sz val="16"/>
        <rFont val="Aptos"/>
        <family val="2"/>
      </rPr>
      <t xml:space="preserve"> Del 01 de enero de 2022 al 31 de diciembre de 2024 se entregaron 335,762 raciones en el comedor comunitario 235.
</t>
    </r>
    <r>
      <rPr>
        <b/>
        <sz val="16"/>
        <rFont val="Aptos"/>
        <family val="2"/>
      </rPr>
      <t>2022:</t>
    </r>
    <r>
      <rPr>
        <sz val="16"/>
        <rFont val="Aptos"/>
        <family val="2"/>
      </rPr>
      <t xml:space="preserve"> 109,042
</t>
    </r>
    <r>
      <rPr>
        <b/>
        <sz val="16"/>
        <rFont val="Aptos"/>
        <family val="2"/>
      </rPr>
      <t>2023:</t>
    </r>
    <r>
      <rPr>
        <sz val="16"/>
        <rFont val="Aptos"/>
        <family val="2"/>
      </rPr>
      <t xml:space="preserve"> 106,720
</t>
    </r>
    <r>
      <rPr>
        <b/>
        <sz val="16"/>
        <rFont val="Aptos"/>
        <family val="2"/>
      </rPr>
      <t>2024:</t>
    </r>
    <r>
      <rPr>
        <sz val="16"/>
        <rFont val="Aptos"/>
        <family val="2"/>
      </rPr>
      <t xml:space="preserve"> 120,000
</t>
    </r>
    <r>
      <rPr>
        <b/>
        <sz val="16"/>
        <rFont val="Aptos"/>
        <family val="2"/>
      </rPr>
      <t>Total:</t>
    </r>
    <r>
      <rPr>
        <sz val="16"/>
        <rFont val="Aptos"/>
        <family val="2"/>
      </rPr>
      <t xml:space="preserve"> 335,762</t>
    </r>
  </si>
  <si>
    <r>
      <t>4.2.1.1.15.3.</t>
    </r>
    <r>
      <rPr>
        <sz val="16"/>
        <rFont val="Aptos"/>
        <family val="2"/>
      </rPr>
      <t xml:space="preserve"> Entrega de apoyos  de asistencia alimentaria a sujetos de atención prioritaria.</t>
    </r>
  </si>
  <si>
    <r>
      <t xml:space="preserve">PAASE: </t>
    </r>
    <r>
      <rPr>
        <sz val="16"/>
        <rFont val="Aptos"/>
        <family val="2"/>
      </rPr>
      <t>Porcentaje de Apoyos Alimentarios a Sujetos de atención prioritaria Entregados.</t>
    </r>
  </si>
  <si>
    <r>
      <t xml:space="preserve">UNIDAD DE MEDIDA DEL INDICADOR:
</t>
    </r>
    <r>
      <rPr>
        <sz val="16"/>
        <rFont val="Aptos"/>
        <family val="2"/>
      </rPr>
      <t xml:space="preserve">Porcentaje.
</t>
    </r>
    <r>
      <rPr>
        <b/>
        <sz val="16"/>
        <rFont val="Aptos"/>
        <family val="2"/>
      </rPr>
      <t xml:space="preserve">UNIDAD DE MEDIDA DE LAS VARIABLES:
</t>
    </r>
    <r>
      <rPr>
        <sz val="16"/>
        <rFont val="Aptos"/>
        <family val="2"/>
      </rPr>
      <t>Apoyos alimentarios.</t>
    </r>
  </si>
  <si>
    <r>
      <t>PAASE</t>
    </r>
    <r>
      <rPr>
        <sz val="16"/>
        <rFont val="Aptos"/>
        <family val="2"/>
      </rPr>
      <t xml:space="preserve">: Del 01 enero 2025 al 31 de diciembre 2027 se entregarán 47,200 apoyos alimentarios a sujetos de atención prioritaria.
</t>
    </r>
    <r>
      <rPr>
        <b/>
        <sz val="16"/>
        <rFont val="Aptos"/>
        <family val="2"/>
      </rPr>
      <t>VARIACIÓN DE LA META EN RELACIÓN A LA LÍNEA BASE</t>
    </r>
    <r>
      <rPr>
        <sz val="16"/>
        <rFont val="Aptos"/>
        <family val="2"/>
      </rPr>
      <t xml:space="preserve">
</t>
    </r>
    <r>
      <rPr>
        <b/>
        <sz val="16"/>
        <rFont val="Aptos"/>
        <family val="2"/>
      </rPr>
      <t xml:space="preserve">
Meta Absoluta: </t>
    </r>
    <r>
      <rPr>
        <sz val="16"/>
        <rFont val="Aptos"/>
        <family val="2"/>
      </rPr>
      <t xml:space="preserve">19,185 apoyos alimentarios.
</t>
    </r>
    <r>
      <rPr>
        <b/>
        <sz val="16"/>
        <rFont val="Aptos"/>
        <family val="2"/>
      </rPr>
      <t>Meta Relativa:</t>
    </r>
    <r>
      <rPr>
        <sz val="16"/>
        <rFont val="Aptos"/>
        <family val="2"/>
      </rPr>
      <t xml:space="preserve"> 68.48% superior a la línea base.</t>
    </r>
  </si>
  <si>
    <r>
      <t xml:space="preserve">PAASE: </t>
    </r>
    <r>
      <rPr>
        <sz val="16"/>
        <rFont val="Aptos"/>
        <family val="2"/>
      </rPr>
      <t xml:space="preserve">Del 01 de enero de 2022 al 31 de diciembre de 2024 se entregaron un total de 28,015 apoyos alimentarios.
</t>
    </r>
    <r>
      <rPr>
        <b/>
        <sz val="16"/>
        <rFont val="Aptos"/>
        <family val="2"/>
      </rPr>
      <t xml:space="preserve">
2022: </t>
    </r>
    <r>
      <rPr>
        <sz val="16"/>
        <rFont val="Aptos"/>
        <family val="2"/>
      </rPr>
      <t>6,200</t>
    </r>
    <r>
      <rPr>
        <b/>
        <sz val="16"/>
        <rFont val="Aptos"/>
        <family val="2"/>
      </rPr>
      <t xml:space="preserve">
2023:</t>
    </r>
    <r>
      <rPr>
        <sz val="16"/>
        <rFont val="Aptos"/>
        <family val="2"/>
      </rPr>
      <t xml:space="preserve"> 9,664</t>
    </r>
    <r>
      <rPr>
        <b/>
        <sz val="16"/>
        <rFont val="Aptos"/>
        <family val="2"/>
      </rPr>
      <t xml:space="preserve">
2024: </t>
    </r>
    <r>
      <rPr>
        <sz val="16"/>
        <rFont val="Aptos"/>
        <family val="2"/>
      </rPr>
      <t>12,151</t>
    </r>
    <r>
      <rPr>
        <b/>
        <sz val="16"/>
        <rFont val="Aptos"/>
        <family val="2"/>
      </rPr>
      <t xml:space="preserve">
Total: </t>
    </r>
    <r>
      <rPr>
        <sz val="16"/>
        <rFont val="Aptos"/>
        <family val="2"/>
      </rPr>
      <t>28,015</t>
    </r>
    <r>
      <rPr>
        <b/>
        <sz val="16"/>
        <rFont val="Aptos"/>
        <family val="2"/>
      </rPr>
      <t xml:space="preserve">
</t>
    </r>
  </si>
  <si>
    <r>
      <rPr>
        <b/>
        <sz val="16"/>
        <rFont val="Aptos"/>
        <family val="2"/>
      </rPr>
      <t>4.2.1.1.16.</t>
    </r>
    <r>
      <rPr>
        <sz val="16"/>
        <rFont val="Aptos"/>
        <family val="2"/>
      </rPr>
      <t xml:space="preserve"> Servicios integrales de Salud  para la población de atención prioritaria otorgados.</t>
    </r>
  </si>
  <si>
    <r>
      <rPr>
        <b/>
        <sz val="16"/>
        <color theme="1"/>
        <rFont val="Aptos"/>
        <family val="2"/>
      </rPr>
      <t>PSSO:</t>
    </r>
    <r>
      <rPr>
        <sz val="16"/>
        <color theme="1"/>
        <rFont val="Aptos"/>
        <family val="2"/>
      </rPr>
      <t xml:space="preserve"> Porcentaje de Servicios Integrales de Salud Otorgados.</t>
    </r>
  </si>
  <si>
    <r>
      <t xml:space="preserve">UNIDAD DE MEDIDA DEL INDICADOR:
</t>
    </r>
    <r>
      <rPr>
        <sz val="16"/>
        <color theme="1"/>
        <rFont val="Aptos"/>
        <family val="2"/>
      </rPr>
      <t>Porcentaje.</t>
    </r>
    <r>
      <rPr>
        <b/>
        <sz val="16"/>
        <color theme="1"/>
        <rFont val="Aptos"/>
        <family val="2"/>
      </rPr>
      <t xml:space="preserve">
UNIDAD DE MEDIDA DE LAS VARIABLES:
</t>
    </r>
    <r>
      <rPr>
        <sz val="16"/>
        <color theme="1"/>
        <rFont val="Aptos"/>
        <family val="2"/>
      </rPr>
      <t>Servicios de Salud.</t>
    </r>
  </si>
  <si>
    <r>
      <t>PSSO:</t>
    </r>
    <r>
      <rPr>
        <sz val="16"/>
        <color theme="1"/>
        <rFont val="Aptos"/>
        <family val="2"/>
      </rPr>
      <t xml:space="preserve"> Del 01 de enero de 2025 al 31 de diciembre de 2027, se otorgarán 64,542 servicios de salud
</t>
    </r>
    <r>
      <rPr>
        <b/>
        <sz val="16"/>
        <color theme="1"/>
        <rFont val="Aptos"/>
        <family val="2"/>
      </rPr>
      <t>VARIACIÓN DE LA META EN RELACIÓN A LA LÍNEA BASE</t>
    </r>
    <r>
      <rPr>
        <sz val="16"/>
        <color theme="1"/>
        <rFont val="Aptos"/>
        <family val="2"/>
      </rPr>
      <t xml:space="preserve">
</t>
    </r>
    <r>
      <rPr>
        <b/>
        <sz val="16"/>
        <color theme="1"/>
        <rFont val="Aptos"/>
        <family val="2"/>
      </rPr>
      <t>Meta absoluta:</t>
    </r>
    <r>
      <rPr>
        <sz val="16"/>
        <color theme="1"/>
        <rFont val="Aptos"/>
        <family val="2"/>
      </rPr>
      <t xml:space="preserve"> 3,066 servicios de salud.
</t>
    </r>
    <r>
      <rPr>
        <b/>
        <sz val="16"/>
        <color theme="1"/>
        <rFont val="Aptos"/>
        <family val="2"/>
      </rPr>
      <t>Meta relativa:</t>
    </r>
    <r>
      <rPr>
        <sz val="16"/>
        <color theme="1"/>
        <rFont val="Aptos"/>
        <family val="2"/>
      </rPr>
      <t xml:space="preserve">  4.98% superior a la línea base.</t>
    </r>
  </si>
  <si>
    <r>
      <t>PSSO:</t>
    </r>
    <r>
      <rPr>
        <sz val="16"/>
        <color theme="1"/>
        <rFont val="Aptos"/>
        <family val="2"/>
      </rPr>
      <t xml:space="preserve"> Del 01 de enero de 2022 al 31 de diciembre de 2024 se otorgaron 61,476 servicios de salud.
2022: 19,919
2023: 19,133   
2024: 22,424 
Total: 61,476</t>
    </r>
  </si>
  <si>
    <r>
      <rPr>
        <b/>
        <sz val="16"/>
        <color theme="1"/>
        <rFont val="Aptos"/>
        <family val="2"/>
      </rPr>
      <t xml:space="preserve">Nombre del documento: 
</t>
    </r>
    <r>
      <rPr>
        <sz val="16"/>
        <color theme="1"/>
        <rFont val="Aptos"/>
        <family val="2"/>
      </rPr>
      <t xml:space="preserve">Reporte Estadístico e Informativo de los Servicios Otorgados  a la Población Prioritaria
</t>
    </r>
    <r>
      <rPr>
        <b/>
        <sz val="16"/>
        <color theme="1"/>
        <rFont val="Aptos"/>
        <family val="2"/>
      </rPr>
      <t>Nombre de quien genera la información:</t>
    </r>
    <r>
      <rPr>
        <sz val="16"/>
        <color theme="1"/>
        <rFont val="Aptos"/>
        <family val="2"/>
      </rPr>
      <t xml:space="preserve">
Dirección de Servicios de Salud.
</t>
    </r>
    <r>
      <rPr>
        <b/>
        <sz val="16"/>
        <color theme="1"/>
        <rFont val="Aptos"/>
        <family val="2"/>
      </rPr>
      <t xml:space="preserve">Periodicidad con que se genera la información: </t>
    </r>
    <r>
      <rPr>
        <sz val="16"/>
        <color theme="1"/>
        <rFont val="Aptos"/>
        <family val="2"/>
      </rPr>
      <t xml:space="preserve">
Trimestral.
</t>
    </r>
    <r>
      <rPr>
        <b/>
        <sz val="16"/>
        <color theme="1"/>
        <rFont val="Aptos"/>
        <family val="2"/>
      </rPr>
      <t xml:space="preserve">Liga de la página donde se localiza la información o ubicación:
</t>
    </r>
    <r>
      <rPr>
        <sz val="16"/>
        <color theme="1"/>
        <rFont val="Aptos"/>
        <family val="2"/>
      </rPr>
      <t>En el área administrativa de la Dirección de Servicios de Salud.</t>
    </r>
  </si>
  <si>
    <r>
      <rPr>
        <b/>
        <sz val="16"/>
        <color theme="1"/>
        <rFont val="Aptos"/>
        <family val="2"/>
      </rPr>
      <t xml:space="preserve">Objetivo 3. </t>
    </r>
    <r>
      <rPr>
        <sz val="16"/>
        <color theme="1"/>
        <rFont val="Aptos"/>
        <family val="2"/>
      </rPr>
      <t xml:space="preserve"> Garantizar una vida sana y promover el bienestar para todos en todas las edades.
</t>
    </r>
    <r>
      <rPr>
        <b/>
        <sz val="16"/>
        <color theme="1"/>
        <rFont val="Aptos"/>
        <family val="2"/>
      </rPr>
      <t>Meta 3.4</t>
    </r>
    <r>
      <rPr>
        <sz val="16"/>
        <color theme="1"/>
        <rFont val="Aptos"/>
        <family val="2"/>
      </rPr>
      <t xml:space="preserve"> Para 2030, reducir en un tercio la mortalidad 
prematura por enfermedades no transmisibles mediante la prevención y el tratamiento y promover la salud mental y el bienestar.</t>
    </r>
  </si>
  <si>
    <r>
      <rPr>
        <b/>
        <sz val="16"/>
        <rFont val="Aptos"/>
        <family val="2"/>
      </rPr>
      <t xml:space="preserve">4.2.1.1.16.1. </t>
    </r>
    <r>
      <rPr>
        <sz val="16"/>
        <rFont val="Aptos"/>
        <family val="2"/>
      </rPr>
      <t>Realización de Atenciones médicas, odontológicas y preventivas de salud a la población en situación prioritaria.</t>
    </r>
  </si>
  <si>
    <r>
      <rPr>
        <b/>
        <sz val="16"/>
        <color theme="1"/>
        <rFont val="Aptos"/>
        <family val="2"/>
      </rPr>
      <t>PAMPR:</t>
    </r>
    <r>
      <rPr>
        <sz val="16"/>
        <color theme="1"/>
        <rFont val="Aptos"/>
        <family val="2"/>
      </rPr>
      <t xml:space="preserve"> Porcentaje de Atenciones Médicas, odontológicas y Preventivas Realizadas.</t>
    </r>
  </si>
  <si>
    <r>
      <rPr>
        <b/>
        <sz val="16"/>
        <color theme="1"/>
        <rFont val="Aptos"/>
        <family val="2"/>
      </rPr>
      <t>UNIDAD DE MEDIDA DEL INDICADOR:</t>
    </r>
    <r>
      <rPr>
        <sz val="16"/>
        <color theme="1"/>
        <rFont val="Aptos"/>
        <family val="2"/>
      </rPr>
      <t xml:space="preserve">
Porcentaje.
</t>
    </r>
    <r>
      <rPr>
        <b/>
        <sz val="16"/>
        <color theme="1"/>
        <rFont val="Aptos"/>
        <family val="2"/>
      </rPr>
      <t>UNIDAD DE MEDIDA DE LAS VARIABLES:</t>
    </r>
    <r>
      <rPr>
        <sz val="16"/>
        <color theme="1"/>
        <rFont val="Aptos"/>
        <family val="2"/>
      </rPr>
      <t xml:space="preserve">
Atenciones.</t>
    </r>
  </si>
  <si>
    <r>
      <t xml:space="preserve">PAMPR: </t>
    </r>
    <r>
      <rPr>
        <sz val="16"/>
        <color theme="1"/>
        <rFont val="Aptos"/>
        <family val="2"/>
      </rPr>
      <t xml:space="preserve">Del 01 de enero de 2025 al 31 de diciembre de 2027, se realizarán 32,112 atenciones médicas y preventivas. 
</t>
    </r>
    <r>
      <rPr>
        <b/>
        <sz val="16"/>
        <color theme="1"/>
        <rFont val="Aptos"/>
        <family val="2"/>
      </rPr>
      <t>VARIACIÓN DE LA META EN RELACIÓN A LA LÍNEA BASE
Meta absoluta: -</t>
    </r>
    <r>
      <rPr>
        <sz val="16"/>
        <color theme="1"/>
        <rFont val="Aptos"/>
        <family val="2"/>
      </rPr>
      <t>127 servicios de salud.</t>
    </r>
    <r>
      <rPr>
        <b/>
        <sz val="16"/>
        <color theme="1"/>
        <rFont val="Aptos"/>
        <family val="2"/>
      </rPr>
      <t xml:space="preserve">
Meta relativa:  -</t>
    </r>
    <r>
      <rPr>
        <sz val="16"/>
        <color theme="1"/>
        <rFont val="Aptos"/>
        <family val="2"/>
      </rPr>
      <t>0.39% inferior a la línea base.</t>
    </r>
  </si>
  <si>
    <r>
      <t>PAMPR:</t>
    </r>
    <r>
      <rPr>
        <sz val="16"/>
        <color theme="1"/>
        <rFont val="Aptos"/>
        <family val="2"/>
      </rPr>
      <t xml:space="preserve"> Del 01 de enero de 2022 al 31 de diciembre de 2024 se realizaron 32,239 atenciones médicas y preventivas.
2022: 9,761
2023: 10,212  
2024: 12,266
Total: 32,239</t>
    </r>
  </si>
  <si>
    <r>
      <rPr>
        <b/>
        <sz val="16"/>
        <color theme="1"/>
        <rFont val="Aptos"/>
        <family val="2"/>
      </rPr>
      <t xml:space="preserve">Nombre del documento: </t>
    </r>
    <r>
      <rPr>
        <sz val="16"/>
        <color theme="1"/>
        <rFont val="Aptos"/>
        <family val="2"/>
      </rPr>
      <t xml:space="preserve">
Reporte Estadístico e Informativo de los Servicios Otorgados  a la Población Prioritaria
</t>
    </r>
    <r>
      <rPr>
        <b/>
        <sz val="16"/>
        <color theme="1"/>
        <rFont val="Aptos"/>
        <family val="2"/>
      </rPr>
      <t>Nombre de quien genera la información:</t>
    </r>
    <r>
      <rPr>
        <sz val="16"/>
        <color theme="1"/>
        <rFont val="Aptos"/>
        <family val="2"/>
      </rPr>
      <t xml:space="preserve">
Coordinación de Servicios Médicos.
</t>
    </r>
    <r>
      <rPr>
        <b/>
        <sz val="16"/>
        <color theme="1"/>
        <rFont val="Aptos"/>
        <family val="2"/>
      </rPr>
      <t xml:space="preserve">Periodicidad con que se genera la información: </t>
    </r>
    <r>
      <rPr>
        <sz val="16"/>
        <color theme="1"/>
        <rFont val="Aptos"/>
        <family val="2"/>
      </rPr>
      <t xml:space="preserve">
Trimestral.
</t>
    </r>
    <r>
      <rPr>
        <b/>
        <sz val="16"/>
        <color theme="1"/>
        <rFont val="Aptos"/>
        <family val="2"/>
      </rPr>
      <t>Liga de la página donde se localiza la información o ubicación:</t>
    </r>
    <r>
      <rPr>
        <sz val="16"/>
        <color theme="1"/>
        <rFont val="Aptos"/>
        <family val="2"/>
      </rPr>
      <t xml:space="preserve">
En el área administrativa de la Coordinación de Servicios Médicos.</t>
    </r>
  </si>
  <si>
    <r>
      <rPr>
        <b/>
        <sz val="16"/>
        <rFont val="Aptos"/>
        <family val="2"/>
      </rPr>
      <t>4.2.1.1.16.2.</t>
    </r>
    <r>
      <rPr>
        <sz val="16"/>
        <rFont val="Aptos"/>
        <family val="2"/>
      </rPr>
      <t xml:space="preserve"> Realización de atenciones en programas médicos especiales para las personas de atención prioritaria.</t>
    </r>
  </si>
  <si>
    <r>
      <rPr>
        <b/>
        <sz val="16"/>
        <color theme="1"/>
        <rFont val="Aptos"/>
        <family val="2"/>
      </rPr>
      <t>PAMO:</t>
    </r>
    <r>
      <rPr>
        <sz val="16"/>
        <color theme="1"/>
        <rFont val="Aptos"/>
        <family val="2"/>
      </rPr>
      <t xml:space="preserve"> Porcentaje de Atenciones Médicos Especiales Otorgados.</t>
    </r>
  </si>
  <si>
    <r>
      <t>PAMO:</t>
    </r>
    <r>
      <rPr>
        <sz val="16"/>
        <color theme="1"/>
        <rFont val="Aptos"/>
        <family val="2"/>
      </rPr>
      <t xml:space="preserve"> Del 01 de enero de 2025 al 31 de diciembre de 2027, se realizarán 3,612 atenciones con apoyos médicos especiales.
</t>
    </r>
    <r>
      <rPr>
        <b/>
        <sz val="16"/>
        <color theme="1"/>
        <rFont val="Aptos"/>
        <family val="2"/>
      </rPr>
      <t>VARIACIÓN DE LA META EN RELACIÓN A LA LÍNEA BASE
Meta absoluta: -</t>
    </r>
    <r>
      <rPr>
        <sz val="16"/>
        <color theme="1"/>
        <rFont val="Aptos"/>
        <family val="2"/>
      </rPr>
      <t xml:space="preserve">138 atenciones con apoyos médicos especiales.
</t>
    </r>
    <r>
      <rPr>
        <b/>
        <sz val="16"/>
        <color theme="1"/>
        <rFont val="Aptos"/>
        <family val="2"/>
      </rPr>
      <t xml:space="preserve">
Meta relativa: -</t>
    </r>
    <r>
      <rPr>
        <sz val="16"/>
        <color theme="1"/>
        <rFont val="Aptos"/>
        <family val="2"/>
      </rPr>
      <t>3.68% inferior a la línea base</t>
    </r>
    <r>
      <rPr>
        <b/>
        <sz val="16"/>
        <color theme="1"/>
        <rFont val="Aptos"/>
        <family val="2"/>
      </rPr>
      <t>.</t>
    </r>
  </si>
  <si>
    <r>
      <t>PAMO:</t>
    </r>
    <r>
      <rPr>
        <sz val="16"/>
        <color theme="1"/>
        <rFont val="Aptos"/>
        <family val="2"/>
      </rPr>
      <t xml:space="preserve"> Del 01 de enero de 2022 al 31 de diciembre de 2024 se realizaron 3,750 atenciones con apoyos médicos especiales.
2022: 1,515
2023: 1,034  
2024: 1,201
Total: 3,750</t>
    </r>
  </si>
  <si>
    <r>
      <rPr>
        <b/>
        <sz val="16"/>
        <color theme="1"/>
        <rFont val="Aptos"/>
        <family val="2"/>
      </rPr>
      <t>Nombre del documento:</t>
    </r>
    <r>
      <rPr>
        <sz val="16"/>
        <color theme="1"/>
        <rFont val="Aptos"/>
        <family val="2"/>
      </rPr>
      <t xml:space="preserve"> 
Reporte Estadístico e Informativo de los Servicios Otorgados  a la Población Prioritaria
</t>
    </r>
    <r>
      <rPr>
        <b/>
        <sz val="16"/>
        <color theme="1"/>
        <rFont val="Aptos"/>
        <family val="2"/>
      </rPr>
      <t xml:space="preserve">
Nombre de quien genera la información:
</t>
    </r>
    <r>
      <rPr>
        <sz val="16"/>
        <color theme="1"/>
        <rFont val="Aptos"/>
        <family val="2"/>
      </rPr>
      <t>Coordinación de Programas Médicos Especiales.</t>
    </r>
    <r>
      <rPr>
        <b/>
        <sz val="16"/>
        <color theme="1"/>
        <rFont val="Aptos"/>
        <family val="2"/>
      </rPr>
      <t xml:space="preserve">
Periodicidad con que se genera la información: 
</t>
    </r>
    <r>
      <rPr>
        <sz val="16"/>
        <color theme="1"/>
        <rFont val="Aptos"/>
        <family val="2"/>
      </rPr>
      <t>Trimestral.</t>
    </r>
    <r>
      <rPr>
        <b/>
        <sz val="16"/>
        <color theme="1"/>
        <rFont val="Aptos"/>
        <family val="2"/>
      </rPr>
      <t xml:space="preserve">
Liga de la página donde se localiza la información o ubicación:
</t>
    </r>
    <r>
      <rPr>
        <sz val="16"/>
        <color theme="1"/>
        <rFont val="Aptos"/>
        <family val="2"/>
      </rPr>
      <t>En el área administrativa de la Coordinación de Programas Médicos Especiales.</t>
    </r>
  </si>
  <si>
    <r>
      <rPr>
        <b/>
        <sz val="16"/>
        <rFont val="Aptos"/>
        <family val="2"/>
      </rPr>
      <t>4.2.1.1.16.3</t>
    </r>
    <r>
      <rPr>
        <sz val="16"/>
        <rFont val="Aptos"/>
        <family val="2"/>
      </rPr>
      <t xml:space="preserve"> Realización de atenciones de Salud Mental para la población benitojuarense.</t>
    </r>
  </si>
  <si>
    <r>
      <rPr>
        <b/>
        <sz val="16"/>
        <color theme="1"/>
        <rFont val="Aptos"/>
        <family val="2"/>
      </rPr>
      <t>PASMO:</t>
    </r>
    <r>
      <rPr>
        <sz val="16"/>
        <color theme="1"/>
        <rFont val="Aptos"/>
        <family val="2"/>
      </rPr>
      <t xml:space="preserve"> Porcentaje de Atenciones de Salud Mental Otorgados.</t>
    </r>
  </si>
  <si>
    <r>
      <t>UNIDAD DE MEDIDA DEL INDICADOR:
Porcentaje.</t>
    </r>
    <r>
      <rPr>
        <b/>
        <sz val="16"/>
        <color theme="1"/>
        <rFont val="Aptos"/>
        <family val="2"/>
      </rPr>
      <t xml:space="preserve">
UNIDAD DE MEDIDA DE LAS VARIABLES:
</t>
    </r>
    <r>
      <rPr>
        <sz val="16"/>
        <color theme="1"/>
        <rFont val="Aptos"/>
        <family val="2"/>
      </rPr>
      <t>Atenciones.</t>
    </r>
  </si>
  <si>
    <r>
      <t>PASMO:</t>
    </r>
    <r>
      <rPr>
        <sz val="16"/>
        <color theme="1"/>
        <rFont val="Aptos"/>
        <family val="2"/>
      </rPr>
      <t xml:space="preserve"> Del 01 de enero de 2025 al 31 de diciembre de 2027, se otorgarán 28,818 Atenciones de salud mental . 
</t>
    </r>
    <r>
      <rPr>
        <b/>
        <sz val="16"/>
        <color theme="1"/>
        <rFont val="Aptos"/>
        <family val="2"/>
      </rPr>
      <t>VARIACIÓN DE LA META EN RELACIÓN A LA LÍNEA BASE</t>
    </r>
    <r>
      <rPr>
        <sz val="16"/>
        <color theme="1"/>
        <rFont val="Aptos"/>
        <family val="2"/>
      </rPr>
      <t xml:space="preserve">
</t>
    </r>
    <r>
      <rPr>
        <b/>
        <sz val="16"/>
        <color theme="1"/>
        <rFont val="Aptos"/>
        <family val="2"/>
      </rPr>
      <t xml:space="preserve">Meta absoluta: </t>
    </r>
    <r>
      <rPr>
        <sz val="16"/>
        <color theme="1"/>
        <rFont val="Aptos"/>
        <family val="2"/>
      </rPr>
      <t xml:space="preserve">3,331 servicios de salud mental .
</t>
    </r>
    <r>
      <rPr>
        <b/>
        <sz val="16"/>
        <color theme="1"/>
        <rFont val="Aptos"/>
        <family val="2"/>
      </rPr>
      <t xml:space="preserve">Meta relativa: </t>
    </r>
    <r>
      <rPr>
        <sz val="16"/>
        <color theme="1"/>
        <rFont val="Aptos"/>
        <family val="2"/>
      </rPr>
      <t>13.06% superior a la línea base.</t>
    </r>
  </si>
  <si>
    <r>
      <t>PASMO:</t>
    </r>
    <r>
      <rPr>
        <sz val="16"/>
        <color theme="1"/>
        <rFont val="Aptos"/>
        <family val="2"/>
      </rPr>
      <t xml:space="preserve"> Del 01 de enero de 2022 al 31 de diciembre de 2024 se otorgaron 25,487 servicios de salud mental.
2022: 8,643
2023: 7,887
2024: 8,957
Total: 25,487</t>
    </r>
  </si>
  <si>
    <r>
      <rPr>
        <b/>
        <sz val="16"/>
        <color theme="1"/>
        <rFont val="Aptos"/>
        <family val="2"/>
      </rPr>
      <t xml:space="preserve">Nombre del documento: </t>
    </r>
    <r>
      <rPr>
        <sz val="16"/>
        <color theme="1"/>
        <rFont val="Aptos"/>
        <family val="2"/>
      </rPr>
      <t xml:space="preserve">
Reporte Estadístico e Informativo de los Servicios Otorgados  a la Población Prioritaria</t>
    </r>
    <r>
      <rPr>
        <b/>
        <sz val="16"/>
        <color theme="1"/>
        <rFont val="Aptos"/>
        <family val="2"/>
      </rPr>
      <t xml:space="preserve">
Nombre de quien genera la información:
</t>
    </r>
    <r>
      <rPr>
        <sz val="16"/>
        <color theme="1"/>
        <rFont val="Aptos"/>
        <family val="2"/>
      </rPr>
      <t>Coordinación de Salud mental.</t>
    </r>
    <r>
      <rPr>
        <b/>
        <sz val="16"/>
        <color theme="1"/>
        <rFont val="Aptos"/>
        <family val="2"/>
      </rPr>
      <t xml:space="preserve">
Periodicidad con que se genera la información: 
</t>
    </r>
    <r>
      <rPr>
        <sz val="16"/>
        <color theme="1"/>
        <rFont val="Aptos"/>
        <family val="2"/>
      </rPr>
      <t>Trimestral.</t>
    </r>
    <r>
      <rPr>
        <b/>
        <sz val="16"/>
        <color theme="1"/>
        <rFont val="Aptos"/>
        <family val="2"/>
      </rPr>
      <t xml:space="preserve">
Liga de la página donde se localiza la información o ubicación:
</t>
    </r>
    <r>
      <rPr>
        <sz val="16"/>
        <color theme="1"/>
        <rFont val="Aptos"/>
        <family val="2"/>
      </rPr>
      <t>En el área administrativa de la Coordinación  de Salud Mental.</t>
    </r>
  </si>
  <si>
    <r>
      <t>4.2.1.1.17.</t>
    </r>
    <r>
      <rPr>
        <sz val="16"/>
        <rFont val="Aptos"/>
        <family val="2"/>
      </rPr>
      <t xml:space="preserve"> Servicios Integrales a personas con discapacidad o en riesgo potencial de presentarlo, en el Centro de Rehabilitación Integral Municipal, brindados.
</t>
    </r>
    <r>
      <rPr>
        <b/>
        <sz val="16"/>
        <rFont val="Aptos"/>
        <family val="2"/>
      </rPr>
      <t xml:space="preserve">CRIM: </t>
    </r>
    <r>
      <rPr>
        <sz val="16"/>
        <rFont val="Aptos"/>
        <family val="2"/>
      </rPr>
      <t>Centro de Rehabilitación Integral Municipal.</t>
    </r>
  </si>
  <si>
    <r>
      <t>PSIB:</t>
    </r>
    <r>
      <rPr>
        <sz val="16"/>
        <color theme="1"/>
        <rFont val="Aptos"/>
        <family val="2"/>
      </rPr>
      <t xml:space="preserve"> Porcentaje de Servicios Integrales en el CRIM, Brindados.</t>
    </r>
  </si>
  <si>
    <r>
      <t xml:space="preserve">UNIDAD DE MEDIA DEL INDICADOR:
</t>
    </r>
    <r>
      <rPr>
        <sz val="16"/>
        <color theme="1"/>
        <rFont val="Aptos"/>
        <family val="2"/>
      </rPr>
      <t>Porcentaje.</t>
    </r>
    <r>
      <rPr>
        <b/>
        <sz val="16"/>
        <color theme="1"/>
        <rFont val="Aptos"/>
        <family val="2"/>
      </rPr>
      <t xml:space="preserve">
UNIDAD DE MEDIDA DE LAS VARIABLES:
</t>
    </r>
    <r>
      <rPr>
        <sz val="16"/>
        <color theme="1"/>
        <rFont val="Aptos"/>
        <family val="2"/>
      </rPr>
      <t>Servicios integrales.</t>
    </r>
  </si>
  <si>
    <r>
      <rPr>
        <b/>
        <sz val="16"/>
        <color theme="1"/>
        <rFont val="Aptos"/>
        <family val="2"/>
      </rPr>
      <t xml:space="preserve">PSIB: </t>
    </r>
    <r>
      <rPr>
        <sz val="16"/>
        <color theme="1"/>
        <rFont val="Aptos"/>
        <family val="2"/>
      </rPr>
      <t xml:space="preserve">Del 01 de enero de 2025 al 31 de diciembre de 2027, se brindarán 75,971 servicios integrales a personas con discapacidad o con riesgo potencial de presentarlo.
</t>
    </r>
    <r>
      <rPr>
        <b/>
        <sz val="16"/>
        <color theme="1"/>
        <rFont val="Aptos"/>
        <family val="2"/>
      </rPr>
      <t>VARIACIÓN DE LA META EN RELACIÓN A LA LÍNEA BASE</t>
    </r>
    <r>
      <rPr>
        <sz val="16"/>
        <color theme="1"/>
        <rFont val="Aptos"/>
        <family val="2"/>
      </rPr>
      <t xml:space="preserve">
</t>
    </r>
    <r>
      <rPr>
        <b/>
        <sz val="16"/>
        <color theme="1"/>
        <rFont val="Aptos"/>
        <family val="2"/>
      </rPr>
      <t>Meta absoluta:</t>
    </r>
    <r>
      <rPr>
        <sz val="16"/>
        <color theme="1"/>
        <rFont val="Aptos"/>
        <family val="2"/>
      </rPr>
      <t xml:space="preserve"> 12,161 servicios integrales
</t>
    </r>
    <r>
      <rPr>
        <b/>
        <sz val="16"/>
        <color theme="1"/>
        <rFont val="Aptos"/>
        <family val="2"/>
      </rPr>
      <t>Meta relativa:</t>
    </r>
    <r>
      <rPr>
        <sz val="16"/>
        <color theme="1"/>
        <rFont val="Aptos"/>
        <family val="2"/>
      </rPr>
      <t xml:space="preserve">  19.05% superior a la línea base.</t>
    </r>
  </si>
  <si>
    <r>
      <rPr>
        <b/>
        <sz val="16"/>
        <color theme="1"/>
        <rFont val="Aptos"/>
        <family val="2"/>
      </rPr>
      <t>PSIB:</t>
    </r>
    <r>
      <rPr>
        <sz val="16"/>
        <color theme="1"/>
        <rFont val="Aptos"/>
        <family val="2"/>
      </rPr>
      <t xml:space="preserve">  Del 01 de enero de 2022 al 31 de diciembre de 2024 se brindaron 63,810 servicios integrales.
2022: 17,763
2023: 20,713 
2024: 25,334
Total: 63,810</t>
    </r>
  </si>
  <si>
    <r>
      <t xml:space="preserve">Nombre del documento: </t>
    </r>
    <r>
      <rPr>
        <sz val="16"/>
        <color theme="1"/>
        <rFont val="Aptos"/>
        <family val="2"/>
      </rPr>
      <t xml:space="preserve"> 
Reporte Estadístico e Informativo de los Servicios Otorgados  a la Población Prioritaria
</t>
    </r>
    <r>
      <rPr>
        <b/>
        <sz val="16"/>
        <color theme="1"/>
        <rFont val="Aptos"/>
        <family val="2"/>
      </rPr>
      <t xml:space="preserve">Nombre de quien genera la información:
</t>
    </r>
    <r>
      <rPr>
        <sz val="16"/>
        <color theme="1"/>
        <rFont val="Aptos"/>
        <family val="2"/>
      </rPr>
      <t xml:space="preserve">Coordinación de Atención a la Discapacidad.
</t>
    </r>
    <r>
      <rPr>
        <b/>
        <sz val="16"/>
        <color theme="1"/>
        <rFont val="Aptos"/>
        <family val="2"/>
      </rPr>
      <t xml:space="preserve">
Periodicidad con que se genera la información: 
</t>
    </r>
    <r>
      <rPr>
        <sz val="16"/>
        <color theme="1"/>
        <rFont val="Aptos"/>
        <family val="2"/>
      </rPr>
      <t xml:space="preserve">Trimestral.
</t>
    </r>
    <r>
      <rPr>
        <b/>
        <sz val="16"/>
        <color theme="1"/>
        <rFont val="Aptos"/>
        <family val="2"/>
      </rPr>
      <t xml:space="preserve">Liga de la página donde se localiza la información o ubicación:
</t>
    </r>
    <r>
      <rPr>
        <sz val="16"/>
        <color theme="1"/>
        <rFont val="Aptos"/>
        <family val="2"/>
      </rPr>
      <t>En el área administrativa de la Coordinación de Atención a la Discapacidad.</t>
    </r>
  </si>
  <si>
    <r>
      <rPr>
        <b/>
        <sz val="16"/>
        <rFont val="Aptos"/>
        <family val="2"/>
      </rPr>
      <t>4.2.1.1.17.1.</t>
    </r>
    <r>
      <rPr>
        <sz val="16"/>
        <rFont val="Aptos"/>
        <family val="2"/>
      </rPr>
      <t xml:space="preserve"> Realización de terapias de rehabilitación para personas con discapacidad temporal y/o permanente.</t>
    </r>
  </si>
  <si>
    <r>
      <rPr>
        <b/>
        <sz val="16"/>
        <color theme="1"/>
        <rFont val="Aptos"/>
        <family val="2"/>
      </rPr>
      <t>PTRR:</t>
    </r>
    <r>
      <rPr>
        <sz val="16"/>
        <color theme="1"/>
        <rFont val="Aptos"/>
        <family val="2"/>
      </rPr>
      <t xml:space="preserve"> Porcentaje de Terapias de Rehabilitación Realizadas.</t>
    </r>
  </si>
  <si>
    <r>
      <rPr>
        <b/>
        <sz val="16"/>
        <color theme="1"/>
        <rFont val="Aptos"/>
        <family val="2"/>
      </rPr>
      <t>UNIDAD DE MEDIDA DEL INDICADOR:</t>
    </r>
    <r>
      <rPr>
        <sz val="16"/>
        <color theme="1"/>
        <rFont val="Aptos"/>
        <family val="2"/>
      </rPr>
      <t xml:space="preserve">
Porcentaje.
</t>
    </r>
    <r>
      <rPr>
        <b/>
        <sz val="16"/>
        <color theme="1"/>
        <rFont val="Aptos"/>
        <family val="2"/>
      </rPr>
      <t>UNIDAD DE MEDIDA DE LAS VARIABLES:</t>
    </r>
    <r>
      <rPr>
        <sz val="16"/>
        <color theme="1"/>
        <rFont val="Aptos"/>
        <family val="2"/>
      </rPr>
      <t xml:space="preserve">
Terapias</t>
    </r>
  </si>
  <si>
    <r>
      <rPr>
        <b/>
        <sz val="16"/>
        <color theme="1"/>
        <rFont val="Aptos"/>
        <family val="2"/>
      </rPr>
      <t>PTRR:</t>
    </r>
    <r>
      <rPr>
        <sz val="16"/>
        <color theme="1"/>
        <rFont val="Aptos"/>
        <family val="2"/>
      </rPr>
      <t xml:space="preserve"> Del 01 de enero de 2025 al 31 de diciembre de 2027 se realizarán 18,472 Terapias de Rehabilitación.
</t>
    </r>
    <r>
      <rPr>
        <b/>
        <sz val="16"/>
        <color theme="1"/>
        <rFont val="Aptos"/>
        <family val="2"/>
      </rPr>
      <t>VARIACIÓN DE LA META EN RELACIÓN A LA LÍNEA BASE</t>
    </r>
    <r>
      <rPr>
        <sz val="16"/>
        <color theme="1"/>
        <rFont val="Aptos"/>
        <family val="2"/>
      </rPr>
      <t xml:space="preserve">
</t>
    </r>
    <r>
      <rPr>
        <b/>
        <sz val="16"/>
        <color theme="1"/>
        <rFont val="Aptos"/>
        <family val="2"/>
      </rPr>
      <t>Meta absoluta:</t>
    </r>
    <r>
      <rPr>
        <sz val="16"/>
        <color theme="1"/>
        <rFont val="Aptos"/>
        <family val="2"/>
      </rPr>
      <t xml:space="preserve"> -3,253 Terapias de Rehabilitación.
</t>
    </r>
    <r>
      <rPr>
        <b/>
        <sz val="16"/>
        <color theme="1"/>
        <rFont val="Aptos"/>
        <family val="2"/>
      </rPr>
      <t xml:space="preserve">
Meta relativa: </t>
    </r>
    <r>
      <rPr>
        <sz val="16"/>
        <color theme="1"/>
        <rFont val="Aptos"/>
        <family val="2"/>
      </rPr>
      <t>-14.97% inferior a la línea base.</t>
    </r>
  </si>
  <si>
    <r>
      <rPr>
        <b/>
        <sz val="16"/>
        <color theme="1"/>
        <rFont val="Aptos"/>
        <family val="2"/>
      </rPr>
      <t xml:space="preserve">PTRR: </t>
    </r>
    <r>
      <rPr>
        <sz val="16"/>
        <color theme="1"/>
        <rFont val="Aptos"/>
        <family val="2"/>
      </rPr>
      <t>Del 01 de enero de 2022 al 31 de diciembre de 2024 se realizarán 21,725 terapias de rehabilitación.
2022: 10,443
2023: 5,850
2024: 5,432
Total: 21,725</t>
    </r>
  </si>
  <si>
    <r>
      <t xml:space="preserve">Nombre del documento: 
</t>
    </r>
    <r>
      <rPr>
        <sz val="16"/>
        <color theme="1"/>
        <rFont val="Aptos"/>
        <family val="2"/>
      </rPr>
      <t>Reporte Estadístico e Informativo  de los Servicios Otorgados  a la Población Prioritaria</t>
    </r>
    <r>
      <rPr>
        <b/>
        <sz val="16"/>
        <color theme="1"/>
        <rFont val="Aptos"/>
        <family val="2"/>
      </rPr>
      <t xml:space="preserve">
Nombre de quien genera la información:
</t>
    </r>
    <r>
      <rPr>
        <sz val="16"/>
        <color theme="1"/>
        <rFont val="Aptos"/>
        <family val="2"/>
      </rPr>
      <t>Coordinación de Atención a la Discapacidad</t>
    </r>
    <r>
      <rPr>
        <b/>
        <sz val="16"/>
        <color theme="1"/>
        <rFont val="Aptos"/>
        <family val="2"/>
      </rPr>
      <t xml:space="preserve">
Periodicidad con que se genera la información: 
</t>
    </r>
    <r>
      <rPr>
        <sz val="16"/>
        <color theme="1"/>
        <rFont val="Aptos"/>
        <family val="2"/>
      </rPr>
      <t>Trimestral.</t>
    </r>
    <r>
      <rPr>
        <b/>
        <sz val="16"/>
        <color theme="1"/>
        <rFont val="Aptos"/>
        <family val="2"/>
      </rPr>
      <t xml:space="preserve">
Liga de la página donde se localiza la información o ubicación:
</t>
    </r>
    <r>
      <rPr>
        <sz val="16"/>
        <color theme="1"/>
        <rFont val="Aptos"/>
        <family val="2"/>
      </rPr>
      <t>En el área administrativa de la Coordinación de Atención a la Discapacidad.</t>
    </r>
  </si>
  <si>
    <r>
      <rPr>
        <b/>
        <sz val="16"/>
        <rFont val="Aptos"/>
        <family val="2"/>
      </rPr>
      <t>4.2.1.1.17.2.</t>
    </r>
    <r>
      <rPr>
        <sz val="16"/>
        <rFont val="Aptos"/>
        <family val="2"/>
      </rPr>
      <t xml:space="preserve"> Atención a niñas, niños y adolescentes con trastorno del espectro autista, en el Centro de Autismo DIF-Teletón.</t>
    </r>
  </si>
  <si>
    <r>
      <rPr>
        <b/>
        <sz val="16"/>
        <rFont val="Aptos"/>
        <family val="2"/>
      </rPr>
      <t xml:space="preserve">PANNAR: </t>
    </r>
    <r>
      <rPr>
        <sz val="16"/>
        <rFont val="Aptos"/>
        <family val="2"/>
      </rPr>
      <t>Porcentaje de  Atenciones a Niñas, Niños y Adolescentes con trastorno del espectro autista Realizadas.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</si>
  <si>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Atenciones</t>
    </r>
  </si>
  <si>
    <r>
      <rPr>
        <b/>
        <sz val="16"/>
        <rFont val="Aptos"/>
        <family val="2"/>
      </rPr>
      <t>PANNAR:</t>
    </r>
    <r>
      <rPr>
        <sz val="16"/>
        <rFont val="Aptos"/>
        <family val="2"/>
      </rPr>
      <t xml:space="preserve"> Del 01 de enero de 2025 al 31 de diciembre de 2027, se realizarán 36,700 atenciones del trastorno del espectro autista.</t>
    </r>
  </si>
  <si>
    <r>
      <rPr>
        <b/>
        <sz val="16"/>
        <rFont val="Aptos"/>
        <family val="2"/>
      </rPr>
      <t>PANNAR:</t>
    </r>
    <r>
      <rPr>
        <sz val="16"/>
        <rFont val="Aptos"/>
        <family val="2"/>
      </rPr>
      <t xml:space="preserve"> No existe la Línea base debido a que este indicador es de nueva creación.
A partir de 2025 se inicia la integración de la línea base para el siguiente periodo de gobierno.</t>
    </r>
  </si>
  <si>
    <r>
      <t xml:space="preserve">Nombre del documento: 
</t>
    </r>
    <r>
      <rPr>
        <sz val="16"/>
        <rFont val="Aptos"/>
        <family val="2"/>
      </rPr>
      <t>Reporte Estadístico e Informativo de los Servicios Otorgados a la Población Prioritaria</t>
    </r>
    <r>
      <rPr>
        <b/>
        <sz val="16"/>
        <rFont val="Aptos"/>
        <family val="2"/>
      </rPr>
      <t xml:space="preserve">
Nombre de quien genera la información:
</t>
    </r>
    <r>
      <rPr>
        <sz val="16"/>
        <rFont val="Aptos"/>
        <family val="2"/>
      </rPr>
      <t>Coordinación de Atención a la Discapacidad</t>
    </r>
    <r>
      <rPr>
        <b/>
        <sz val="16"/>
        <rFont val="Aptos"/>
        <family val="2"/>
      </rPr>
      <t xml:space="preserve">
Periodicidad con que se genera la información: 
</t>
    </r>
    <r>
      <rPr>
        <sz val="16"/>
        <rFont val="Aptos"/>
        <family val="2"/>
      </rPr>
      <t>Trimestral.</t>
    </r>
    <r>
      <rPr>
        <b/>
        <sz val="16"/>
        <rFont val="Aptos"/>
        <family val="2"/>
      </rPr>
      <t xml:space="preserve">
Ubicación: 
</t>
    </r>
    <r>
      <rPr>
        <sz val="16"/>
        <rFont val="Aptos"/>
        <family val="2"/>
      </rPr>
      <t>En el área administrativa de la Coordinación de Atención a la Discapacidad.</t>
    </r>
  </si>
  <si>
    <r>
      <rPr>
        <b/>
        <sz val="16"/>
        <rFont val="Aptos"/>
        <family val="2"/>
      </rPr>
      <t>4.2.1.1.17.3.</t>
    </r>
    <r>
      <rPr>
        <sz val="16"/>
        <rFont val="Aptos"/>
        <family val="2"/>
      </rPr>
      <t xml:space="preserve"> Realización de Servicios de Inclusión.</t>
    </r>
  </si>
  <si>
    <r>
      <rPr>
        <b/>
        <sz val="16"/>
        <rFont val="Aptos"/>
        <family val="2"/>
      </rPr>
      <t xml:space="preserve">PSIR: </t>
    </r>
    <r>
      <rPr>
        <sz val="16"/>
        <rFont val="Aptos"/>
        <family val="2"/>
      </rPr>
      <t>Porcentaje de Servicios de Inclusión Realizados.</t>
    </r>
  </si>
  <si>
    <r>
      <rPr>
        <b/>
        <sz val="16"/>
        <rFont val="Aptos"/>
        <family val="2"/>
      </rPr>
      <t>PSIR:</t>
    </r>
    <r>
      <rPr>
        <sz val="16"/>
        <rFont val="Aptos"/>
        <family val="2"/>
      </rPr>
      <t xml:space="preserve"> Del 01 de enero de 2025 al 31 de diciembre de 2027 se realizarán 57,499 servicios de inclusión.
</t>
    </r>
    <r>
      <rPr>
        <b/>
        <sz val="16"/>
        <rFont val="Aptos"/>
        <family val="2"/>
      </rPr>
      <t>VARIACIÓN DE LA META EN RELACIÓN A LA LÍNEA BASE</t>
    </r>
    <r>
      <rPr>
        <sz val="16"/>
        <rFont val="Aptos"/>
        <family val="2"/>
      </rPr>
      <t xml:space="preserve">
</t>
    </r>
    <r>
      <rPr>
        <b/>
        <sz val="16"/>
        <rFont val="Aptos"/>
        <family val="2"/>
      </rPr>
      <t xml:space="preserve">Meta absoluta: </t>
    </r>
    <r>
      <rPr>
        <sz val="16"/>
        <rFont val="Aptos"/>
        <family val="2"/>
      </rPr>
      <t>15,414 servicios de inclusión..</t>
    </r>
    <r>
      <rPr>
        <b/>
        <sz val="16"/>
        <rFont val="Aptos"/>
        <family val="2"/>
      </rPr>
      <t xml:space="preserve">
Meta relativa:</t>
    </r>
    <r>
      <rPr>
        <sz val="16"/>
        <rFont val="Aptos"/>
        <family val="2"/>
      </rPr>
      <t xml:space="preserve"> 36.62% superior a la línea base.</t>
    </r>
  </si>
  <si>
    <r>
      <rPr>
        <b/>
        <sz val="16"/>
        <rFont val="Aptos"/>
        <family val="2"/>
      </rPr>
      <t>PSIR:</t>
    </r>
    <r>
      <rPr>
        <sz val="16"/>
        <rFont val="Aptos"/>
        <family val="2"/>
      </rPr>
      <t xml:space="preserve"> Del 01 de enero de 2022 al 31 de diciembre de 2024, se brindaron 42,085 servicios de inclusión.
2022: 7,320
2023: 14,863
2024: 19,902
Total: 42,085</t>
    </r>
  </si>
  <si>
    <r>
      <t xml:space="preserve">Nombre del documento: 
</t>
    </r>
    <r>
      <rPr>
        <sz val="16"/>
        <rFont val="Aptos"/>
        <family val="2"/>
      </rPr>
      <t>Reporte Estadístico e Informativo de los Servicios Otorgados  a las personas con discapacidad.</t>
    </r>
    <r>
      <rPr>
        <b/>
        <sz val="16"/>
        <rFont val="Aptos"/>
        <family val="2"/>
      </rPr>
      <t xml:space="preserve">
Nombre de quien genera la información:
</t>
    </r>
    <r>
      <rPr>
        <sz val="16"/>
        <rFont val="Aptos"/>
        <family val="2"/>
      </rPr>
      <t>Coordinación de Atención a la Discapacidad</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En el área administrativa de la Coordinación de Atención a la Discapacidad.</t>
    </r>
  </si>
  <si>
    <r>
      <rPr>
        <b/>
        <sz val="16"/>
        <rFont val="Aptos"/>
        <family val="2"/>
      </rPr>
      <t>4.2.1.1.18</t>
    </r>
    <r>
      <rPr>
        <sz val="16"/>
        <rFont val="Aptos"/>
        <family val="2"/>
      </rPr>
      <t>. Acciones para fomentar el sano desarrollo, la unión e integración del núcleo familiar como base de la sociedad, realizadas.</t>
    </r>
  </si>
  <si>
    <r>
      <rPr>
        <b/>
        <sz val="16"/>
        <color theme="1"/>
        <rFont val="Aptos"/>
        <family val="2"/>
      </rPr>
      <t xml:space="preserve">PAR: </t>
    </r>
    <r>
      <rPr>
        <sz val="16"/>
        <color theme="1"/>
        <rFont val="Aptos"/>
        <family val="2"/>
      </rPr>
      <t>Porcentaje de Acciones Realizadas.</t>
    </r>
  </si>
  <si>
    <r>
      <t xml:space="preserve">UNIDAD DE MEDIDA DEL INDICADOR:
</t>
    </r>
    <r>
      <rPr>
        <sz val="16"/>
        <color theme="1"/>
        <rFont val="Aptos"/>
        <family val="2"/>
      </rPr>
      <t xml:space="preserve">Porcentaje.
</t>
    </r>
    <r>
      <rPr>
        <b/>
        <sz val="16"/>
        <color theme="1"/>
        <rFont val="Aptos"/>
        <family val="2"/>
      </rPr>
      <t xml:space="preserve">
UNIDAD DE MEDIDA DE LAS VARIABLES:
</t>
    </r>
    <r>
      <rPr>
        <sz val="16"/>
        <color theme="1"/>
        <rFont val="Aptos"/>
        <family val="2"/>
      </rPr>
      <t>Acciones</t>
    </r>
  </si>
  <si>
    <r>
      <rPr>
        <b/>
        <sz val="16"/>
        <color theme="1"/>
        <rFont val="Aptos"/>
        <family val="2"/>
      </rPr>
      <t>PAR</t>
    </r>
    <r>
      <rPr>
        <sz val="16"/>
        <color theme="1"/>
        <rFont val="Aptos"/>
        <family val="2"/>
      </rPr>
      <t xml:space="preserve">: del 01 de enero del 2025 al 31 de diciembre del 2027 se realizarán 66 acciones para fomentar el sano desarrollo, la unión e integración del núcleo familiar.
</t>
    </r>
    <r>
      <rPr>
        <b/>
        <sz val="16"/>
        <color theme="1"/>
        <rFont val="Aptos"/>
        <family val="2"/>
      </rPr>
      <t>VARIACIÓN DE LA META EN RELACIÓN A LA LÍNEA BASE</t>
    </r>
    <r>
      <rPr>
        <sz val="16"/>
        <color theme="1"/>
        <rFont val="Aptos"/>
        <family val="2"/>
      </rPr>
      <t xml:space="preserve">
</t>
    </r>
    <r>
      <rPr>
        <b/>
        <sz val="16"/>
        <color theme="1"/>
        <rFont val="Aptos"/>
        <family val="2"/>
      </rPr>
      <t xml:space="preserve">Meta Absoluta: </t>
    </r>
    <r>
      <rPr>
        <sz val="16"/>
        <color theme="1"/>
        <rFont val="Aptos"/>
        <family val="2"/>
      </rPr>
      <t xml:space="preserve">44 acciones.
</t>
    </r>
    <r>
      <rPr>
        <b/>
        <sz val="16"/>
        <color theme="1"/>
        <rFont val="Aptos"/>
        <family val="2"/>
      </rPr>
      <t>Meta Relativa:</t>
    </r>
    <r>
      <rPr>
        <b/>
        <sz val="16"/>
        <rFont val="Aptos"/>
        <family val="2"/>
      </rPr>
      <t xml:space="preserve"> </t>
    </r>
    <r>
      <rPr>
        <sz val="16"/>
        <rFont val="Aptos"/>
        <family val="2"/>
      </rPr>
      <t>200 %</t>
    </r>
    <r>
      <rPr>
        <sz val="16"/>
        <color rgb="FFFF0000"/>
        <rFont val="Aptos"/>
        <family val="2"/>
      </rPr>
      <t xml:space="preserve"> </t>
    </r>
    <r>
      <rPr>
        <sz val="16"/>
        <color theme="1"/>
        <rFont val="Aptos"/>
        <family val="2"/>
      </rPr>
      <t>superior a la línea base.</t>
    </r>
  </si>
  <si>
    <r>
      <t xml:space="preserve">
PAR: </t>
    </r>
    <r>
      <rPr>
        <sz val="16"/>
        <rFont val="Aptos"/>
        <family val="2"/>
      </rPr>
      <t xml:space="preserve">Del 01 enero al 31 de diciembre 2024, se realizaron 22 acciones y programas.
*Antes del 2024, no se contaba con línea base.
</t>
    </r>
    <r>
      <rPr>
        <b/>
        <sz val="16"/>
        <rFont val="Aptos"/>
        <family val="2"/>
      </rPr>
      <t>2024:</t>
    </r>
    <r>
      <rPr>
        <sz val="16"/>
        <rFont val="Aptos"/>
        <family val="2"/>
      </rPr>
      <t xml:space="preserve"> 22
</t>
    </r>
    <r>
      <rPr>
        <b/>
        <sz val="16"/>
        <rFont val="Aptos"/>
        <family val="2"/>
      </rPr>
      <t>Total:</t>
    </r>
    <r>
      <rPr>
        <sz val="16"/>
        <rFont val="Aptos"/>
        <family val="2"/>
      </rPr>
      <t xml:space="preserve"> 22</t>
    </r>
  </si>
  <si>
    <r>
      <t xml:space="preserve">Nombre del Documento: </t>
    </r>
    <r>
      <rPr>
        <sz val="16"/>
        <rFont val="Aptos"/>
        <family val="2"/>
      </rPr>
      <t>Fichas informativas del evento.</t>
    </r>
    <r>
      <rPr>
        <b/>
        <sz val="16"/>
        <rFont val="Aptos"/>
        <family val="2"/>
      </rPr>
      <t xml:space="preserve">
Nombre de quien genera la información: 
</t>
    </r>
    <r>
      <rPr>
        <sz val="16"/>
        <rFont val="Aptos"/>
        <family val="2"/>
      </rPr>
      <t>Dirección de la Familia.</t>
    </r>
    <r>
      <rPr>
        <b/>
        <sz val="16"/>
        <rFont val="Aptos"/>
        <family val="2"/>
      </rPr>
      <t xml:space="preserve">
Periodicidad con que se genera la información:
</t>
    </r>
    <r>
      <rPr>
        <sz val="16"/>
        <rFont val="Aptos"/>
        <family val="2"/>
      </rPr>
      <t xml:space="preserve">Trimestral.
</t>
    </r>
    <r>
      <rPr>
        <b/>
        <sz val="16"/>
        <rFont val="Aptos"/>
        <family val="2"/>
      </rPr>
      <t xml:space="preserve">
Liga de la página donde se localiza la información o ubicación:
</t>
    </r>
    <r>
      <rPr>
        <sz val="16"/>
        <rFont val="Aptos"/>
        <family val="2"/>
      </rPr>
      <t>Lefort en la oficina administrativa de la Dirección de la Familia, ubicado en el archivero, rotulado como "Medios de verificación"</t>
    </r>
  </si>
  <si>
    <r>
      <rPr>
        <b/>
        <sz val="16"/>
        <color theme="1"/>
        <rFont val="Aptos"/>
        <family val="2"/>
      </rPr>
      <t>4.2.1.1.18.1.</t>
    </r>
    <r>
      <rPr>
        <sz val="16"/>
        <color theme="1"/>
        <rFont val="Aptos"/>
        <family val="2"/>
      </rPr>
      <t xml:space="preserve">  Participación en actividades, brigadas y eventos, que fomenten la sana convivencia en el núcleo familiar y su comunidad. </t>
    </r>
  </si>
  <si>
    <r>
      <rPr>
        <b/>
        <sz val="16"/>
        <color theme="1"/>
        <rFont val="Aptos"/>
        <family val="2"/>
      </rPr>
      <t xml:space="preserve">PPBER: </t>
    </r>
    <r>
      <rPr>
        <sz val="16"/>
        <color theme="1"/>
        <rFont val="Aptos"/>
        <family val="2"/>
      </rPr>
      <t>Porcentaje  de Participación en Actividades, Brigadas y Eventos Realizados</t>
    </r>
  </si>
  <si>
    <r>
      <rPr>
        <b/>
        <sz val="16"/>
        <color theme="1"/>
        <rFont val="Aptos"/>
        <family val="2"/>
      </rPr>
      <t>UNIDAD DE MEDIDA DEL INDICADOR:</t>
    </r>
    <r>
      <rPr>
        <sz val="16"/>
        <color theme="1"/>
        <rFont val="Aptos"/>
        <family val="2"/>
      </rPr>
      <t xml:space="preserve">
Porcentaje.
</t>
    </r>
    <r>
      <rPr>
        <b/>
        <sz val="16"/>
        <color theme="1"/>
        <rFont val="Aptos"/>
        <family val="2"/>
      </rPr>
      <t xml:space="preserve">UNIDAD DE MEDIDA DE LAS VARIABLES
</t>
    </r>
    <r>
      <rPr>
        <sz val="16"/>
        <color theme="1"/>
        <rFont val="Aptos"/>
        <family val="2"/>
      </rPr>
      <t>Participaciones</t>
    </r>
  </si>
  <si>
    <r>
      <rPr>
        <b/>
        <sz val="16"/>
        <color theme="1"/>
        <rFont val="Aptos"/>
        <family val="2"/>
      </rPr>
      <t>PPBER:</t>
    </r>
    <r>
      <rPr>
        <sz val="16"/>
        <color theme="1"/>
        <rFont val="Aptos"/>
        <family val="2"/>
      </rPr>
      <t xml:space="preserve"> del 01 de enero del 2025 al 31 de diciembre del 2027 se participará en </t>
    </r>
    <r>
      <rPr>
        <sz val="16"/>
        <rFont val="Aptos"/>
        <family val="2"/>
      </rPr>
      <t>156</t>
    </r>
    <r>
      <rPr>
        <sz val="16"/>
        <color theme="1"/>
        <rFont val="Aptos"/>
        <family val="2"/>
      </rPr>
      <t xml:space="preserve"> Actividades, brigadas y eventos que fomenten la sana convivencia en el núcleo familiar y su comunidad. 
</t>
    </r>
    <r>
      <rPr>
        <b/>
        <sz val="16"/>
        <color theme="1"/>
        <rFont val="Aptos"/>
        <family val="2"/>
      </rPr>
      <t>Meta Absoluta:</t>
    </r>
    <r>
      <rPr>
        <sz val="16"/>
        <color theme="1"/>
        <rFont val="Aptos"/>
        <family val="2"/>
      </rPr>
      <t xml:space="preserve"> 96Actividades, Brigadas y Eventos
</t>
    </r>
    <r>
      <rPr>
        <b/>
        <sz val="16"/>
        <color theme="1"/>
        <rFont val="Aptos"/>
        <family val="2"/>
      </rPr>
      <t>Meta Relativa:</t>
    </r>
    <r>
      <rPr>
        <b/>
        <sz val="16"/>
        <rFont val="Aptos"/>
        <family val="2"/>
      </rPr>
      <t xml:space="preserve"> </t>
    </r>
    <r>
      <rPr>
        <sz val="16"/>
        <rFont val="Aptos"/>
        <family val="2"/>
      </rPr>
      <t>160%</t>
    </r>
    <r>
      <rPr>
        <sz val="16"/>
        <color theme="1"/>
        <rFont val="Aptos"/>
        <family val="2"/>
      </rPr>
      <t xml:space="preserve"> superior a la línea base. </t>
    </r>
  </si>
  <si>
    <r>
      <t xml:space="preserve">
</t>
    </r>
    <r>
      <rPr>
        <b/>
        <sz val="16"/>
        <color theme="1"/>
        <rFont val="Aptos"/>
        <family val="2"/>
      </rPr>
      <t>PPBER</t>
    </r>
    <r>
      <rPr>
        <sz val="16"/>
        <color theme="1"/>
        <rFont val="Aptos"/>
        <family val="2"/>
      </rPr>
      <t xml:space="preserve">: </t>
    </r>
    <r>
      <rPr>
        <sz val="16"/>
        <rFont val="Aptos"/>
        <family val="2"/>
      </rPr>
      <t xml:space="preserve">Del 01 enero de 2024 a 31 de diciembre 2024, se participó en </t>
    </r>
    <r>
      <rPr>
        <b/>
        <sz val="16"/>
        <rFont val="Aptos"/>
        <family val="2"/>
      </rPr>
      <t>60</t>
    </r>
    <r>
      <rPr>
        <sz val="16"/>
        <rFont val="Aptos"/>
        <family val="2"/>
      </rPr>
      <t xml:space="preserve"> Eventos y Actividades. 
*Antes del 2024, no se contaba con línea base.
</t>
    </r>
    <r>
      <rPr>
        <b/>
        <sz val="16"/>
        <rFont val="Aptos"/>
        <family val="2"/>
      </rPr>
      <t>2024:</t>
    </r>
    <r>
      <rPr>
        <sz val="16"/>
        <rFont val="Aptos"/>
        <family val="2"/>
      </rPr>
      <t xml:space="preserve"> 60
</t>
    </r>
    <r>
      <rPr>
        <b/>
        <sz val="16"/>
        <rFont val="Aptos"/>
        <family val="2"/>
      </rPr>
      <t>Total:</t>
    </r>
    <r>
      <rPr>
        <sz val="16"/>
        <rFont val="Aptos"/>
        <family val="2"/>
      </rPr>
      <t xml:space="preserve"> 60</t>
    </r>
  </si>
  <si>
    <r>
      <rPr>
        <b/>
        <sz val="16"/>
        <rFont val="Aptos"/>
        <family val="2"/>
      </rPr>
      <t xml:space="preserve">Nombre del Documento:  </t>
    </r>
    <r>
      <rPr>
        <sz val="16"/>
        <rFont val="Aptos"/>
        <family val="2"/>
      </rPr>
      <t xml:space="preserve">
Participación en actividades internas y externas. 
</t>
    </r>
    <r>
      <rPr>
        <b/>
        <sz val="16"/>
        <rFont val="Aptos"/>
        <family val="2"/>
      </rPr>
      <t xml:space="preserve">Nombre de quien genera la información: </t>
    </r>
    <r>
      <rPr>
        <sz val="16"/>
        <rFont val="Aptos"/>
        <family val="2"/>
      </rPr>
      <t xml:space="preserve">
Dirección de la Familia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Lefort en la oficina administrativa de la Dirección de la Familia, ubicado en el archivero, rotulado como "Medios de verificación"
</t>
    </r>
  </si>
  <si>
    <r>
      <rPr>
        <b/>
        <sz val="16"/>
        <color theme="1"/>
        <rFont val="Aptos"/>
        <family val="2"/>
      </rPr>
      <t>4.2.1.1.19</t>
    </r>
    <r>
      <rPr>
        <sz val="16"/>
        <color theme="1"/>
        <rFont val="Aptos"/>
        <family val="2"/>
      </rPr>
      <t xml:space="preserve">. Servicios integrales para personas adultas mayores, otorgados. </t>
    </r>
  </si>
  <si>
    <r>
      <rPr>
        <b/>
        <sz val="16"/>
        <color theme="1"/>
        <rFont val="Aptos"/>
        <family val="2"/>
      </rPr>
      <t xml:space="preserve">PSAMO: </t>
    </r>
    <r>
      <rPr>
        <sz val="16"/>
        <color theme="1"/>
        <rFont val="Aptos"/>
        <family val="2"/>
      </rPr>
      <t>Porcentaje de Servicios integrales a personas Adultas Mayores Otorgados.</t>
    </r>
  </si>
  <si>
    <r>
      <t xml:space="preserve">UNIDAD DE MEDIDA DEL INDICADOR:
</t>
    </r>
    <r>
      <rPr>
        <sz val="16"/>
        <color theme="1"/>
        <rFont val="Aptos"/>
        <family val="2"/>
      </rPr>
      <t xml:space="preserve">Porcentaje.
</t>
    </r>
    <r>
      <rPr>
        <b/>
        <sz val="16"/>
        <color theme="1"/>
        <rFont val="Aptos"/>
        <family val="2"/>
      </rPr>
      <t xml:space="preserve">
UNIDAD DE MEDIDA DE LAS VARIABLES:
</t>
    </r>
    <r>
      <rPr>
        <sz val="16"/>
        <color theme="1"/>
        <rFont val="Aptos"/>
        <family val="2"/>
      </rPr>
      <t>Servicios Integrales.</t>
    </r>
  </si>
  <si>
    <r>
      <rPr>
        <b/>
        <sz val="16"/>
        <color theme="1"/>
        <rFont val="Aptos"/>
        <family val="2"/>
      </rPr>
      <t>PSAMO:</t>
    </r>
    <r>
      <rPr>
        <sz val="16"/>
        <color theme="1"/>
        <rFont val="Aptos"/>
        <family val="2"/>
      </rPr>
      <t xml:space="preserve"> Del 01 de enero de 2025 al 31 de diciembre del 2027  se otorgarán 75,684 servicios integrales para personas adultas mayores.
</t>
    </r>
    <r>
      <rPr>
        <b/>
        <sz val="16"/>
        <color theme="1"/>
        <rFont val="Aptos"/>
        <family val="2"/>
      </rPr>
      <t>VARIACIÓN DE LA META EN RELACIÓN A LA LÍNEA BASE</t>
    </r>
    <r>
      <rPr>
        <sz val="16"/>
        <color theme="1"/>
        <rFont val="Aptos"/>
        <family val="2"/>
      </rPr>
      <t xml:space="preserve">
</t>
    </r>
    <r>
      <rPr>
        <b/>
        <sz val="16"/>
        <color theme="1"/>
        <rFont val="Aptos"/>
        <family val="2"/>
      </rPr>
      <t>Meta Absoluta:</t>
    </r>
    <r>
      <rPr>
        <sz val="16"/>
        <color theme="1"/>
        <rFont val="Aptos"/>
        <family val="2"/>
      </rPr>
      <t xml:space="preserve"> 18,550 servicios integrales para personas adultas mayores.
</t>
    </r>
    <r>
      <rPr>
        <b/>
        <sz val="16"/>
        <color theme="1"/>
        <rFont val="Aptos"/>
        <family val="2"/>
      </rPr>
      <t xml:space="preserve">
Meta Relativa:</t>
    </r>
    <r>
      <rPr>
        <sz val="16"/>
        <color theme="1"/>
        <rFont val="Aptos"/>
        <family val="2"/>
      </rPr>
      <t xml:space="preserve"> 32.47% superior a la línea base.</t>
    </r>
  </si>
  <si>
    <r>
      <t xml:space="preserve">PSAMO: </t>
    </r>
    <r>
      <rPr>
        <sz val="16"/>
        <color theme="1"/>
        <rFont val="Aptos"/>
        <family val="2"/>
      </rPr>
      <t xml:space="preserve">Del 01 de enero de 2022 al 31 de diciembre de 2024 se otorgaron 57,134 servicios integrales con personas adultas mayores.
</t>
    </r>
    <r>
      <rPr>
        <b/>
        <sz val="16"/>
        <color theme="1"/>
        <rFont val="Aptos"/>
        <family val="2"/>
      </rPr>
      <t>2022:</t>
    </r>
    <r>
      <rPr>
        <sz val="16"/>
        <color theme="1"/>
        <rFont val="Aptos"/>
        <family val="2"/>
      </rPr>
      <t xml:space="preserve"> </t>
    </r>
    <r>
      <rPr>
        <sz val="16"/>
        <rFont val="Aptos"/>
        <family val="2"/>
      </rPr>
      <t xml:space="preserve">16,552
</t>
    </r>
    <r>
      <rPr>
        <b/>
        <sz val="16"/>
        <rFont val="Aptos"/>
        <family val="2"/>
      </rPr>
      <t>2023:</t>
    </r>
    <r>
      <rPr>
        <sz val="16"/>
        <rFont val="Aptos"/>
        <family val="2"/>
      </rPr>
      <t xml:space="preserve"> 4,054
</t>
    </r>
    <r>
      <rPr>
        <b/>
        <sz val="16"/>
        <rFont val="Aptos"/>
        <family val="2"/>
      </rPr>
      <t>2024:</t>
    </r>
    <r>
      <rPr>
        <sz val="16"/>
        <rFont val="Aptos"/>
        <family val="2"/>
      </rPr>
      <t xml:space="preserve"> 36,528
</t>
    </r>
    <r>
      <rPr>
        <b/>
        <sz val="16"/>
        <rFont val="Aptos"/>
        <family val="2"/>
      </rPr>
      <t>Total:</t>
    </r>
    <r>
      <rPr>
        <sz val="16"/>
        <rFont val="Aptos"/>
        <family val="2"/>
      </rPr>
      <t xml:space="preserve"> 57,134</t>
    </r>
  </si>
  <si>
    <r>
      <rPr>
        <b/>
        <sz val="16"/>
        <color theme="1"/>
        <rFont val="Aptos"/>
        <family val="2"/>
      </rPr>
      <t>4.2.1.1.19.1.</t>
    </r>
    <r>
      <rPr>
        <sz val="16"/>
        <color theme="1"/>
        <rFont val="Aptos"/>
        <family val="2"/>
      </rPr>
      <t xml:space="preserve"> Realización de servicios psicológicos,  nutricionales, jurídicos, laborales y de trabajo social para mejorar el bienestar físico, emocional y social de las personas adultas mayores.</t>
    </r>
  </si>
  <si>
    <r>
      <rPr>
        <b/>
        <sz val="16"/>
        <color theme="1"/>
        <rFont val="Aptos"/>
        <family val="2"/>
      </rPr>
      <t xml:space="preserve">PSR: </t>
    </r>
    <r>
      <rPr>
        <sz val="16"/>
        <color theme="1"/>
        <rFont val="Aptos"/>
        <family val="2"/>
      </rPr>
      <t xml:space="preserve">Porcentaje de Servicios Psicológicos,  Nutricionales, Jurídicos,  laborales y de trabajo Social Realizados. </t>
    </r>
  </si>
  <si>
    <r>
      <rPr>
        <b/>
        <sz val="16"/>
        <color theme="1"/>
        <rFont val="Aptos"/>
        <family val="2"/>
      </rPr>
      <t>UNIDAD DE MEDIDA DEL INDICADOR:</t>
    </r>
    <r>
      <rPr>
        <sz val="16"/>
        <color theme="1"/>
        <rFont val="Aptos"/>
        <family val="2"/>
      </rPr>
      <t xml:space="preserve">
Porcentaje.
</t>
    </r>
    <r>
      <rPr>
        <b/>
        <sz val="16"/>
        <color theme="1"/>
        <rFont val="Aptos"/>
        <family val="2"/>
      </rPr>
      <t xml:space="preserve">UNIDAD DE MEDIDA DE LAS VARIABLES
</t>
    </r>
    <r>
      <rPr>
        <sz val="16"/>
        <color theme="1"/>
        <rFont val="Aptos"/>
        <family val="2"/>
      </rPr>
      <t>Servicios</t>
    </r>
  </si>
  <si>
    <r>
      <rPr>
        <b/>
        <sz val="16"/>
        <color theme="1"/>
        <rFont val="Aptos"/>
        <family val="2"/>
      </rPr>
      <t>PSR:</t>
    </r>
    <r>
      <rPr>
        <sz val="16"/>
        <color theme="1"/>
        <rFont val="Aptos"/>
        <family val="2"/>
      </rPr>
      <t xml:space="preserve"> Del 01 de enero de 2025 al 31 de diciembre del 2027  , se brindarán 46,884 servicios psicológicos, nutricionales, jurídicos,  laborales y de trabajo social a las personas adultas mayores. 
</t>
    </r>
    <r>
      <rPr>
        <b/>
        <sz val="16"/>
        <color theme="1"/>
        <rFont val="Aptos"/>
        <family val="2"/>
      </rPr>
      <t>VARIACIÓN DE LA META EN RELACIÓN A LA LÍNEA BASE</t>
    </r>
    <r>
      <rPr>
        <sz val="16"/>
        <color theme="1"/>
        <rFont val="Aptos"/>
        <family val="2"/>
      </rPr>
      <t xml:space="preserve">
</t>
    </r>
    <r>
      <rPr>
        <b/>
        <sz val="16"/>
        <color theme="1"/>
        <rFont val="Aptos"/>
        <family val="2"/>
      </rPr>
      <t>Meta Absoluta:</t>
    </r>
    <r>
      <rPr>
        <sz val="16"/>
        <color theme="1"/>
        <rFont val="Aptos"/>
        <family val="2"/>
      </rPr>
      <t xml:space="preserve"> 14,350 servicios para personas adultas mayores.
</t>
    </r>
    <r>
      <rPr>
        <b/>
        <sz val="16"/>
        <color theme="1"/>
        <rFont val="Aptos"/>
        <family val="2"/>
      </rPr>
      <t>Meta Relativa:</t>
    </r>
    <r>
      <rPr>
        <sz val="16"/>
        <color theme="1"/>
        <rFont val="Aptos"/>
        <family val="2"/>
      </rPr>
      <t xml:space="preserve"> 44.11% superior a la línea base.</t>
    </r>
  </si>
  <si>
    <r>
      <rPr>
        <b/>
        <sz val="16"/>
        <color theme="1"/>
        <rFont val="Aptos"/>
        <family val="2"/>
      </rPr>
      <t>PSR:</t>
    </r>
    <r>
      <rPr>
        <sz val="16"/>
        <color theme="1"/>
        <rFont val="Aptos"/>
        <family val="2"/>
      </rPr>
      <t xml:space="preserve"> Del 01 de enero de 2022 al 31 de diciembre del 2024 se brindaron 32,534 servicios psicológicos, nutricionales, jurídicos,  laborales y de trabajo social a las personas adultas mayores.
</t>
    </r>
    <r>
      <rPr>
        <b/>
        <sz val="16"/>
        <color theme="1"/>
        <rFont val="Aptos"/>
        <family val="2"/>
      </rPr>
      <t>2022:</t>
    </r>
    <r>
      <rPr>
        <sz val="16"/>
        <color theme="1"/>
        <rFont val="Aptos"/>
        <family val="2"/>
      </rPr>
      <t xml:space="preserve"> 16,552
</t>
    </r>
    <r>
      <rPr>
        <b/>
        <sz val="16"/>
        <color theme="1"/>
        <rFont val="Aptos"/>
        <family val="2"/>
      </rPr>
      <t>2023:</t>
    </r>
    <r>
      <rPr>
        <sz val="16"/>
        <color theme="1"/>
        <rFont val="Aptos"/>
        <family val="2"/>
      </rPr>
      <t xml:space="preserve"> 1,680
</t>
    </r>
    <r>
      <rPr>
        <b/>
        <sz val="16"/>
        <color theme="1"/>
        <rFont val="Aptos"/>
        <family val="2"/>
      </rPr>
      <t>2024:</t>
    </r>
    <r>
      <rPr>
        <sz val="16"/>
        <color theme="1"/>
        <rFont val="Aptos"/>
        <family val="2"/>
      </rPr>
      <t xml:space="preserve"> 14,302
</t>
    </r>
    <r>
      <rPr>
        <b/>
        <sz val="16"/>
        <color theme="1"/>
        <rFont val="Aptos"/>
        <family val="2"/>
      </rPr>
      <t>Total:</t>
    </r>
    <r>
      <rPr>
        <sz val="16"/>
        <color theme="1"/>
        <rFont val="Aptos"/>
        <family val="2"/>
      </rPr>
      <t xml:space="preserve"> 32,534</t>
    </r>
  </si>
  <si>
    <r>
      <t xml:space="preserve">4.2.1.1.19.2 </t>
    </r>
    <r>
      <rPr>
        <sz val="16"/>
        <color theme="1"/>
        <rFont val="Aptos"/>
        <family val="2"/>
      </rPr>
      <t>Realización de actividades culturales, deportivas y sociales en los diferentes clubs de personas adultas mayores, para fomentar la sana convivencia entre sus integrantes.</t>
    </r>
  </si>
  <si>
    <r>
      <rPr>
        <b/>
        <sz val="16"/>
        <color theme="1"/>
        <rFont val="Aptos"/>
        <family val="2"/>
      </rPr>
      <t>PAAMR:</t>
    </r>
    <r>
      <rPr>
        <sz val="16"/>
        <color theme="1"/>
        <rFont val="Aptos"/>
        <family val="2"/>
      </rPr>
      <t xml:space="preserve"> Porcentaje de Actividades para Personas Adultas Mayores Realizados. </t>
    </r>
  </si>
  <si>
    <r>
      <rPr>
        <b/>
        <sz val="16"/>
        <color theme="1"/>
        <rFont val="Aptos"/>
        <family val="2"/>
      </rPr>
      <t>UNIDAD DE MEDIDA DEL INDICADOR:</t>
    </r>
    <r>
      <rPr>
        <sz val="16"/>
        <color theme="1"/>
        <rFont val="Aptos"/>
        <family val="2"/>
      </rPr>
      <t xml:space="preserve">
Porcentaje.
</t>
    </r>
    <r>
      <rPr>
        <b/>
        <sz val="16"/>
        <color theme="1"/>
        <rFont val="Aptos"/>
        <family val="2"/>
      </rPr>
      <t xml:space="preserve">UNIDAD DE MEDIDA DE LAS VARIABLES:
</t>
    </r>
    <r>
      <rPr>
        <sz val="16"/>
        <color theme="1"/>
        <rFont val="Aptos"/>
        <family val="2"/>
      </rPr>
      <t>Actividades.</t>
    </r>
  </si>
  <si>
    <r>
      <rPr>
        <b/>
        <sz val="16"/>
        <color theme="1"/>
        <rFont val="Aptos"/>
        <family val="2"/>
      </rPr>
      <t>PAAMR:</t>
    </r>
    <r>
      <rPr>
        <sz val="16"/>
        <color theme="1"/>
        <rFont val="Aptos"/>
        <family val="2"/>
      </rPr>
      <t xml:space="preserve"> Del 01 de enero de 2022 al 31 de diciembre de 2024, se realizaron 4,862 actividades para personas adultas mayores.
</t>
    </r>
    <r>
      <rPr>
        <b/>
        <sz val="16"/>
        <color theme="1"/>
        <rFont val="Aptos"/>
        <family val="2"/>
      </rPr>
      <t>2022:</t>
    </r>
    <r>
      <rPr>
        <sz val="16"/>
        <color theme="1"/>
        <rFont val="Aptos"/>
        <family val="2"/>
      </rPr>
      <t xml:space="preserve"> 1,620
</t>
    </r>
    <r>
      <rPr>
        <b/>
        <sz val="16"/>
        <color theme="1"/>
        <rFont val="Aptos"/>
        <family val="2"/>
      </rPr>
      <t>2023:</t>
    </r>
    <r>
      <rPr>
        <sz val="16"/>
        <color theme="1"/>
        <rFont val="Aptos"/>
        <family val="2"/>
      </rPr>
      <t xml:space="preserve"> 1,780
</t>
    </r>
    <r>
      <rPr>
        <b/>
        <sz val="16"/>
        <color theme="1"/>
        <rFont val="Aptos"/>
        <family val="2"/>
      </rPr>
      <t>2024:</t>
    </r>
    <r>
      <rPr>
        <sz val="16"/>
        <color theme="1"/>
        <rFont val="Aptos"/>
        <family val="2"/>
      </rPr>
      <t xml:space="preserve"> 1,462
</t>
    </r>
    <r>
      <rPr>
        <b/>
        <sz val="16"/>
        <color theme="1"/>
        <rFont val="Aptos"/>
        <family val="2"/>
      </rPr>
      <t>Total:</t>
    </r>
    <r>
      <rPr>
        <sz val="16"/>
        <color theme="1"/>
        <rFont val="Aptos"/>
        <family val="2"/>
      </rPr>
      <t xml:space="preserve"> 4,862</t>
    </r>
  </si>
  <si>
    <r>
      <t xml:space="preserve">Nombre del Documento:
</t>
    </r>
    <r>
      <rPr>
        <sz val="16"/>
        <color theme="1"/>
        <rFont val="Aptos"/>
        <family val="2"/>
      </rPr>
      <t xml:space="preserve">Cronograma de actividades 
</t>
    </r>
    <r>
      <rPr>
        <b/>
        <sz val="16"/>
        <color theme="1"/>
        <rFont val="Aptos"/>
        <family val="2"/>
      </rPr>
      <t xml:space="preserve">
Nombre de quien Genera la información: 
</t>
    </r>
    <r>
      <rPr>
        <sz val="16"/>
        <color theme="1"/>
        <rFont val="Aptos"/>
        <family val="2"/>
      </rPr>
      <t xml:space="preserve">Coordinación para las Personas Adultas Mayores
</t>
    </r>
    <r>
      <rPr>
        <b/>
        <sz val="16"/>
        <color theme="1"/>
        <rFont val="Aptos"/>
        <family val="2"/>
      </rPr>
      <t xml:space="preserve">
Periodicidad con que se genera la información:
</t>
    </r>
    <r>
      <rPr>
        <sz val="16"/>
        <color theme="1"/>
        <rFont val="Aptos"/>
        <family val="2"/>
      </rPr>
      <t>Trimestral.</t>
    </r>
    <r>
      <rPr>
        <b/>
        <sz val="16"/>
        <color theme="1"/>
        <rFont val="Aptos"/>
        <family val="2"/>
      </rPr>
      <t xml:space="preserve">
Liga de la página donde se localiza la información o ubicación:
</t>
    </r>
    <r>
      <rPr>
        <sz val="16"/>
        <color theme="1"/>
        <rFont val="Aptos"/>
        <family val="2"/>
      </rPr>
      <t>Coordinación para las Personas Adultas Mayores, equipo de computo con número de inventario DIF00C1034/Carpeta "CAM Acceso Directo/ medios de verificación/ cronograma de actividades".</t>
    </r>
  </si>
  <si>
    <r>
      <rPr>
        <b/>
        <sz val="16"/>
        <rFont val="Aptos"/>
        <family val="2"/>
      </rPr>
      <t>4.2.1.1.19.3</t>
    </r>
    <r>
      <rPr>
        <sz val="16"/>
        <rFont val="Aptos"/>
        <family val="2"/>
      </rPr>
      <t xml:space="preserve"> Realización de entrega de raciones de alimentos para las personas adultas mayores en la estancia de día y club de la esperanza.</t>
    </r>
  </si>
  <si>
    <r>
      <rPr>
        <b/>
        <sz val="16"/>
        <rFont val="Aptos"/>
        <family val="2"/>
      </rPr>
      <t>PRAE:</t>
    </r>
    <r>
      <rPr>
        <sz val="16"/>
        <rFont val="Aptos"/>
        <family val="2"/>
      </rPr>
      <t xml:space="preserve"> Porcentaje de Raciones Alimenticias Entregadas.</t>
    </r>
  </si>
  <si>
    <r>
      <rPr>
        <b/>
        <sz val="16"/>
        <rFont val="Aptos"/>
        <family val="2"/>
      </rPr>
      <t>UNIDAD DE MEDIDA DEL INDICADOR:</t>
    </r>
    <r>
      <rPr>
        <sz val="16"/>
        <rFont val="Aptos"/>
        <family val="2"/>
      </rPr>
      <t xml:space="preserve">
Porcentaje.
</t>
    </r>
    <r>
      <rPr>
        <b/>
        <sz val="16"/>
        <rFont val="Aptos"/>
        <family val="2"/>
      </rPr>
      <t xml:space="preserve">UNIDAD DE MEDIDA DE LAS VARIABLES:
</t>
    </r>
    <r>
      <rPr>
        <sz val="16"/>
        <rFont val="Aptos"/>
        <family val="2"/>
      </rPr>
      <t>Raciones.</t>
    </r>
  </si>
  <si>
    <r>
      <rPr>
        <b/>
        <sz val="16"/>
        <rFont val="Aptos"/>
        <family val="2"/>
      </rPr>
      <t>PRAE:</t>
    </r>
    <r>
      <rPr>
        <sz val="16"/>
        <rFont val="Aptos"/>
        <family val="2"/>
      </rPr>
      <t xml:space="preserve"> Del 01 de enero de 2025 al 31 de diciembre del 2027   se entregarán 26,450 raciones alimenticias a las personas adultas mayores de la estancia de día y club de la esperanza.
</t>
    </r>
    <r>
      <rPr>
        <b/>
        <sz val="16"/>
        <rFont val="Aptos"/>
        <family val="2"/>
      </rPr>
      <t xml:space="preserve">VARIACIÓN DE LA META EN RELACIÓN A LA LÍNEA BASE
</t>
    </r>
    <r>
      <rPr>
        <sz val="16"/>
        <rFont val="Aptos"/>
        <family val="2"/>
      </rPr>
      <t xml:space="preserve">
</t>
    </r>
    <r>
      <rPr>
        <b/>
        <sz val="16"/>
        <rFont val="Aptos"/>
        <family val="2"/>
      </rPr>
      <t>Meta Absoluta:</t>
    </r>
    <r>
      <rPr>
        <sz val="16"/>
        <rFont val="Aptos"/>
        <family val="2"/>
      </rPr>
      <t xml:space="preserve"> 7,467 raciones alimenticias.
</t>
    </r>
    <r>
      <rPr>
        <b/>
        <sz val="16"/>
        <rFont val="Aptos"/>
        <family val="2"/>
      </rPr>
      <t xml:space="preserve">
Meta Relativa:</t>
    </r>
    <r>
      <rPr>
        <sz val="16"/>
        <rFont val="Aptos"/>
        <family val="2"/>
      </rPr>
      <t xml:space="preserve"> 39.36% superior a la línea base.</t>
    </r>
  </si>
  <si>
    <r>
      <rPr>
        <b/>
        <sz val="16"/>
        <rFont val="Aptos"/>
        <family val="2"/>
      </rPr>
      <t xml:space="preserve">PRAE: </t>
    </r>
    <r>
      <rPr>
        <sz val="16"/>
        <rFont val="Aptos"/>
        <family val="2"/>
      </rPr>
      <t xml:space="preserve">Del 01 de enero de 2022 al 31 de diciembre de 2024 se entregaron 18,983 raciones de alimenticias a las personas adultos mayores.
</t>
    </r>
    <r>
      <rPr>
        <b/>
        <sz val="16"/>
        <rFont val="Aptos"/>
        <family val="2"/>
      </rPr>
      <t>2022:</t>
    </r>
    <r>
      <rPr>
        <sz val="16"/>
        <rFont val="Aptos"/>
        <family val="2"/>
      </rPr>
      <t xml:space="preserve"> 3,654
</t>
    </r>
    <r>
      <rPr>
        <b/>
        <sz val="16"/>
        <rFont val="Aptos"/>
        <family val="2"/>
      </rPr>
      <t>2023:</t>
    </r>
    <r>
      <rPr>
        <sz val="16"/>
        <rFont val="Aptos"/>
        <family val="2"/>
      </rPr>
      <t xml:space="preserve"> 7,504 
</t>
    </r>
    <r>
      <rPr>
        <b/>
        <sz val="16"/>
        <rFont val="Aptos"/>
        <family val="2"/>
      </rPr>
      <t>2024:</t>
    </r>
    <r>
      <rPr>
        <sz val="16"/>
        <rFont val="Aptos"/>
        <family val="2"/>
      </rPr>
      <t xml:space="preserve"> 7,825
</t>
    </r>
    <r>
      <rPr>
        <b/>
        <sz val="16"/>
        <rFont val="Aptos"/>
        <family val="2"/>
      </rPr>
      <t>Total:</t>
    </r>
    <r>
      <rPr>
        <sz val="16"/>
        <rFont val="Aptos"/>
        <family val="2"/>
      </rPr>
      <t xml:space="preserve"> 18,983</t>
    </r>
  </si>
  <si>
    <r>
      <rPr>
        <b/>
        <sz val="16"/>
        <rFont val="Aptos"/>
        <family val="2"/>
      </rPr>
      <t>4.2.1.1.20.</t>
    </r>
    <r>
      <rPr>
        <sz val="16"/>
        <rFont val="Aptos"/>
        <family val="2"/>
      </rPr>
      <t xml:space="preserve"> Atenciones durante su alojamiento temporal en la CTPAM "Grandes Corazones" a personas adultas mayores en estado de abandono brindadas.
</t>
    </r>
    <r>
      <rPr>
        <b/>
        <sz val="16"/>
        <rFont val="Aptos"/>
        <family val="2"/>
      </rPr>
      <t xml:space="preserve">CTPAM: </t>
    </r>
    <r>
      <rPr>
        <sz val="16"/>
        <rFont val="Aptos"/>
        <family val="2"/>
      </rPr>
      <t>Casa Transitoria para las Personas Adultas Mayores.</t>
    </r>
  </si>
  <si>
    <r>
      <rPr>
        <b/>
        <sz val="16"/>
        <rFont val="Aptos"/>
        <family val="2"/>
      </rPr>
      <t>PAAMB:</t>
    </r>
    <r>
      <rPr>
        <sz val="16"/>
        <rFont val="Aptos"/>
        <family val="2"/>
      </rPr>
      <t xml:space="preserve"> Porcentaje de Atenciones a Personas Adultas Mayores Brindadas.</t>
    </r>
  </si>
  <si>
    <r>
      <rPr>
        <b/>
        <sz val="16"/>
        <rFont val="Aptos"/>
        <family val="2"/>
      </rPr>
      <t xml:space="preserve">
PAAMB:</t>
    </r>
    <r>
      <rPr>
        <sz val="16"/>
        <rFont val="Aptos"/>
        <family val="2"/>
      </rPr>
      <t xml:space="preserve"> Del 01 de enero de 2025 al 31 de diciembre del 2027    se realizarán 114 atenciones a personas adultas mayores en situación de abandono.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30 atenciones a personas adultas mayores
</t>
    </r>
    <r>
      <rPr>
        <b/>
        <sz val="16"/>
        <rFont val="Aptos"/>
        <family val="2"/>
      </rPr>
      <t>Meta Relativa:</t>
    </r>
    <r>
      <rPr>
        <sz val="16"/>
        <rFont val="Aptos"/>
        <family val="2"/>
      </rPr>
      <t xml:space="preserve"> 35.71% superior a la línea base.</t>
    </r>
  </si>
  <si>
    <r>
      <t xml:space="preserve">
PAAMB: </t>
    </r>
    <r>
      <rPr>
        <sz val="16"/>
        <rFont val="Aptos"/>
        <family val="2"/>
      </rPr>
      <t xml:space="preserve">Del 01 de enero de 2022 al 31 de diciembre de 2024 se realizaron 84 atenciones a personas adultas mayores.
</t>
    </r>
    <r>
      <rPr>
        <b/>
        <sz val="16"/>
        <rFont val="Aptos"/>
        <family val="2"/>
      </rPr>
      <t>2022:</t>
    </r>
    <r>
      <rPr>
        <sz val="16"/>
        <rFont val="Aptos"/>
        <family val="2"/>
      </rPr>
      <t xml:space="preserve"> 30
</t>
    </r>
    <r>
      <rPr>
        <b/>
        <sz val="16"/>
        <rFont val="Aptos"/>
        <family val="2"/>
      </rPr>
      <t>2023:</t>
    </r>
    <r>
      <rPr>
        <sz val="16"/>
        <rFont val="Aptos"/>
        <family val="2"/>
      </rPr>
      <t xml:space="preserve"> 24
</t>
    </r>
    <r>
      <rPr>
        <b/>
        <sz val="16"/>
        <rFont val="Aptos"/>
        <family val="2"/>
      </rPr>
      <t>2024:</t>
    </r>
    <r>
      <rPr>
        <sz val="16"/>
        <rFont val="Aptos"/>
        <family val="2"/>
      </rPr>
      <t xml:space="preserve"> 30
</t>
    </r>
    <r>
      <rPr>
        <b/>
        <sz val="16"/>
        <rFont val="Aptos"/>
        <family val="2"/>
      </rPr>
      <t>Total:</t>
    </r>
    <r>
      <rPr>
        <sz val="16"/>
        <rFont val="Aptos"/>
        <family val="2"/>
      </rPr>
      <t xml:space="preserve"> 84</t>
    </r>
  </si>
  <si>
    <r>
      <rPr>
        <b/>
        <sz val="16"/>
        <rFont val="Aptos"/>
        <family val="2"/>
      </rPr>
      <t>4.2.1.1.20.1.</t>
    </r>
    <r>
      <rPr>
        <sz val="16"/>
        <rFont val="Aptos"/>
        <family val="2"/>
      </rPr>
      <t xml:space="preserve"> Realización de actividades recreativas y lúdicas para las personas adultas mayores albergadas en la CTPAM "Grandes Corazones".</t>
    </r>
  </si>
  <si>
    <r>
      <rPr>
        <b/>
        <sz val="16"/>
        <rFont val="Aptos"/>
        <family val="2"/>
      </rPr>
      <t>PARLR:</t>
    </r>
    <r>
      <rPr>
        <sz val="16"/>
        <rFont val="Aptos"/>
        <family val="2"/>
      </rPr>
      <t xml:space="preserve"> Porcentaje de Actividades Recreativas y Lúdicas Realizadas.</t>
    </r>
  </si>
  <si>
    <r>
      <rPr>
        <b/>
        <sz val="16"/>
        <rFont val="Aptos"/>
        <family val="2"/>
      </rPr>
      <t>UNIDAD DE MEDIDA DEL INDICADOR:</t>
    </r>
    <r>
      <rPr>
        <sz val="16"/>
        <rFont val="Aptos"/>
        <family val="2"/>
      </rPr>
      <t xml:space="preserve">
Porcentaje.
</t>
    </r>
    <r>
      <rPr>
        <b/>
        <sz val="16"/>
        <rFont val="Aptos"/>
        <family val="2"/>
      </rPr>
      <t xml:space="preserve">UNIDAD DE MEDIDA DE LAS VARIABLES:
</t>
    </r>
    <r>
      <rPr>
        <sz val="16"/>
        <rFont val="Aptos"/>
        <family val="2"/>
      </rPr>
      <t>Actividades</t>
    </r>
  </si>
  <si>
    <r>
      <rPr>
        <b/>
        <sz val="16"/>
        <rFont val="Aptos"/>
        <family val="2"/>
      </rPr>
      <t>PARLR:</t>
    </r>
    <r>
      <rPr>
        <sz val="16"/>
        <rFont val="Aptos"/>
        <family val="2"/>
      </rPr>
      <t xml:space="preserve"> Del 01 de enero de 2025 al 31 de diciembre del 2027    se realizarán 825 actividades recreativas y lúdicas a las personas adultas mayores ingresadas en la Casa Transitoria para adultos mayores.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11 actividades recreativas y lúdicas.
</t>
    </r>
    <r>
      <rPr>
        <b/>
        <sz val="16"/>
        <rFont val="Aptos"/>
        <family val="2"/>
      </rPr>
      <t xml:space="preserve">
Meta Relativa:</t>
    </r>
    <r>
      <rPr>
        <sz val="16"/>
        <rFont val="Aptos"/>
        <family val="2"/>
      </rPr>
      <t xml:space="preserve"> 1.35% superior a la línea base. </t>
    </r>
  </si>
  <si>
    <r>
      <t>PARLR:</t>
    </r>
    <r>
      <rPr>
        <sz val="16"/>
        <rFont val="Aptos"/>
        <family val="2"/>
      </rPr>
      <t xml:space="preserve"> Del 01 de enero de 2022 al 31 de diciembre de 2024 se realizaron 814 actividades recreativas y lúdicas.
</t>
    </r>
    <r>
      <rPr>
        <b/>
        <sz val="16"/>
        <rFont val="Aptos"/>
        <family val="2"/>
      </rPr>
      <t>2022:</t>
    </r>
    <r>
      <rPr>
        <sz val="16"/>
        <rFont val="Aptos"/>
        <family val="2"/>
      </rPr>
      <t xml:space="preserve"> 362
</t>
    </r>
    <r>
      <rPr>
        <b/>
        <sz val="16"/>
        <rFont val="Aptos"/>
        <family val="2"/>
      </rPr>
      <t>2023:</t>
    </r>
    <r>
      <rPr>
        <sz val="16"/>
        <rFont val="Aptos"/>
        <family val="2"/>
      </rPr>
      <t xml:space="preserve"> 187
</t>
    </r>
    <r>
      <rPr>
        <b/>
        <sz val="16"/>
        <rFont val="Aptos"/>
        <family val="2"/>
      </rPr>
      <t>2024:</t>
    </r>
    <r>
      <rPr>
        <sz val="16"/>
        <rFont val="Aptos"/>
        <family val="2"/>
      </rPr>
      <t xml:space="preserve"> 265
</t>
    </r>
    <r>
      <rPr>
        <b/>
        <sz val="16"/>
        <rFont val="Aptos"/>
        <family val="2"/>
      </rPr>
      <t>Total:</t>
    </r>
    <r>
      <rPr>
        <sz val="16"/>
        <rFont val="Aptos"/>
        <family val="2"/>
      </rPr>
      <t xml:space="preserve"> 814</t>
    </r>
  </si>
  <si>
    <r>
      <rPr>
        <b/>
        <sz val="16"/>
        <rFont val="Aptos"/>
        <family val="2"/>
      </rPr>
      <t>4.2.1.1.20.2.</t>
    </r>
    <r>
      <rPr>
        <sz val="16"/>
        <rFont val="Aptos"/>
        <family val="2"/>
      </rPr>
      <t xml:space="preserve"> Realización de servicios psicológicos,  nutricionales, jurídicos, de trabajo social para mejorar el bienestar físico, emocional y social de las personas adultas mayores ingresadas en la CTPAM.  </t>
    </r>
  </si>
  <si>
    <r>
      <rPr>
        <b/>
        <sz val="16"/>
        <rFont val="Aptos"/>
        <family val="2"/>
      </rPr>
      <t xml:space="preserve">PSR: </t>
    </r>
    <r>
      <rPr>
        <sz val="16"/>
        <rFont val="Aptos"/>
        <family val="2"/>
      </rPr>
      <t>Porcentaje de</t>
    </r>
    <r>
      <rPr>
        <b/>
        <sz val="16"/>
        <rFont val="Aptos"/>
        <family val="2"/>
      </rPr>
      <t xml:space="preserve"> </t>
    </r>
    <r>
      <rPr>
        <sz val="16"/>
        <rFont val="Aptos"/>
        <family val="2"/>
      </rPr>
      <t xml:space="preserve">Servicios Psicológicos,  Nutricionales, Jurídicos y de trabajo social, realizados.
</t>
    </r>
  </si>
  <si>
    <r>
      <rPr>
        <b/>
        <sz val="16"/>
        <rFont val="Aptos"/>
        <family val="2"/>
      </rPr>
      <t xml:space="preserve">PSR: </t>
    </r>
    <r>
      <rPr>
        <sz val="16"/>
        <rFont val="Aptos"/>
        <family val="2"/>
      </rPr>
      <t xml:space="preserve">Del 01 de enero de 2025 al 31 de diciembre de 2027 se gestionarán 3,243 servicios psicológicos, nutricionales, jurídicos y de trabajo social para las personas adultas mayores.
</t>
    </r>
    <r>
      <rPr>
        <b/>
        <sz val="16"/>
        <rFont val="Aptos"/>
        <family val="2"/>
      </rPr>
      <t xml:space="preserve">VARIACIÓN DE LA META EN RELACIÓN A LA LÍNEA BASE
</t>
    </r>
    <r>
      <rPr>
        <sz val="16"/>
        <rFont val="Aptos"/>
        <family val="2"/>
      </rPr>
      <t xml:space="preserve">
</t>
    </r>
    <r>
      <rPr>
        <b/>
        <sz val="16"/>
        <rFont val="Aptos"/>
        <family val="2"/>
      </rPr>
      <t xml:space="preserve">Meta Absoluta: </t>
    </r>
    <r>
      <rPr>
        <sz val="16"/>
        <rFont val="Aptos"/>
        <family val="2"/>
      </rPr>
      <t>1,522</t>
    </r>
    <r>
      <rPr>
        <b/>
        <sz val="16"/>
        <rFont val="Aptos"/>
        <family val="2"/>
      </rPr>
      <t xml:space="preserve"> </t>
    </r>
    <r>
      <rPr>
        <sz val="16"/>
        <rFont val="Aptos"/>
        <family val="2"/>
      </rPr>
      <t xml:space="preserve">servicios psicológicos, nutricionales, jurídicos, y de trabajo social para las personas adultas mayores.
</t>
    </r>
    <r>
      <rPr>
        <b/>
        <sz val="16"/>
        <rFont val="Aptos"/>
        <family val="2"/>
      </rPr>
      <t xml:space="preserve">
Meta Relativa: </t>
    </r>
    <r>
      <rPr>
        <sz val="16"/>
        <rFont val="Aptos"/>
        <family val="2"/>
      </rPr>
      <t>88.44%</t>
    </r>
    <r>
      <rPr>
        <b/>
        <sz val="16"/>
        <rFont val="Aptos"/>
        <family val="2"/>
      </rPr>
      <t xml:space="preserve"> </t>
    </r>
    <r>
      <rPr>
        <sz val="16"/>
        <rFont val="Aptos"/>
        <family val="2"/>
      </rPr>
      <t xml:space="preserve">Superior a la línea base </t>
    </r>
  </si>
  <si>
    <r>
      <rPr>
        <b/>
        <sz val="16"/>
        <rFont val="Aptos"/>
        <family val="2"/>
      </rPr>
      <t xml:space="preserve">PSR: </t>
    </r>
    <r>
      <rPr>
        <sz val="16"/>
        <rFont val="Aptos"/>
        <family val="2"/>
      </rPr>
      <t xml:space="preserve">Del 01 de enero de 2022 al 31 de diciembre de 2024 se dieron 1,721 servicios psicológicos, nutricionales, jurídicos y de trabajo social para las personas adultas mayores.
</t>
    </r>
    <r>
      <rPr>
        <b/>
        <sz val="16"/>
        <rFont val="Aptos"/>
        <family val="2"/>
      </rPr>
      <t>2022:</t>
    </r>
    <r>
      <rPr>
        <sz val="16"/>
        <rFont val="Aptos"/>
        <family val="2"/>
      </rPr>
      <t xml:space="preserve"> 656
</t>
    </r>
    <r>
      <rPr>
        <b/>
        <sz val="16"/>
        <rFont val="Aptos"/>
        <family val="2"/>
      </rPr>
      <t>2023:</t>
    </r>
    <r>
      <rPr>
        <sz val="16"/>
        <rFont val="Aptos"/>
        <family val="2"/>
      </rPr>
      <t xml:space="preserve"> 498
</t>
    </r>
    <r>
      <rPr>
        <b/>
        <sz val="16"/>
        <rFont val="Aptos"/>
        <family val="2"/>
      </rPr>
      <t>2024:</t>
    </r>
    <r>
      <rPr>
        <sz val="16"/>
        <rFont val="Aptos"/>
        <family val="2"/>
      </rPr>
      <t xml:space="preserve"> 567
</t>
    </r>
    <r>
      <rPr>
        <b/>
        <sz val="16"/>
        <rFont val="Aptos"/>
        <family val="2"/>
      </rPr>
      <t>Total:</t>
    </r>
    <r>
      <rPr>
        <sz val="16"/>
        <rFont val="Aptos"/>
        <family val="2"/>
      </rPr>
      <t xml:space="preserve"> 1,721</t>
    </r>
  </si>
  <si>
    <r>
      <rPr>
        <b/>
        <sz val="16"/>
        <rFont val="Aptos"/>
        <family val="2"/>
      </rPr>
      <t>4.2.1.1.20.3.</t>
    </r>
    <r>
      <rPr>
        <sz val="16"/>
        <rFont val="Aptos"/>
        <family val="2"/>
      </rPr>
      <t xml:space="preserve"> Realización de entrega de insumos de uso y consumo para las personas adultas mayores ingresadas a la Casa Transitoria para las Personas Adultas Mayores "Grandes Corazones".</t>
    </r>
  </si>
  <si>
    <r>
      <rPr>
        <b/>
        <sz val="16"/>
        <rFont val="Aptos"/>
        <family val="2"/>
      </rPr>
      <t>PIUCE:</t>
    </r>
    <r>
      <rPr>
        <sz val="16"/>
        <rFont val="Aptos"/>
        <family val="2"/>
      </rPr>
      <t xml:space="preserve"> Porcentaje de Insumos de Uso y Consumo Entregados.</t>
    </r>
  </si>
  <si>
    <r>
      <rPr>
        <b/>
        <sz val="16"/>
        <rFont val="Aptos"/>
        <family val="2"/>
      </rPr>
      <t>UNIDAD DE MEDIDA DEL INDICADOR:</t>
    </r>
    <r>
      <rPr>
        <sz val="16"/>
        <rFont val="Aptos"/>
        <family val="2"/>
      </rPr>
      <t xml:space="preserve">
Porcentaje.
</t>
    </r>
    <r>
      <rPr>
        <b/>
        <sz val="16"/>
        <rFont val="Aptos"/>
        <family val="2"/>
      </rPr>
      <t>UNIDAD DE MEDIDA DE LAS VARIABLES:</t>
    </r>
    <r>
      <rPr>
        <sz val="16"/>
        <rFont val="Aptos"/>
        <family val="2"/>
      </rPr>
      <t xml:space="preserve">
Insumos</t>
    </r>
  </si>
  <si>
    <r>
      <rPr>
        <b/>
        <sz val="16"/>
        <rFont val="Aptos"/>
        <family val="2"/>
      </rPr>
      <t xml:space="preserve">PIUCE: </t>
    </r>
    <r>
      <rPr>
        <sz val="16"/>
        <rFont val="Aptos"/>
        <family val="2"/>
      </rPr>
      <t xml:space="preserve">Del 01 de enero de 2025 al 31 de diciembre de 2027   se entregarán 74,599 insumos de uso y consumo.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60,903 insumos de uso y consumo
</t>
    </r>
    <r>
      <rPr>
        <b/>
        <sz val="16"/>
        <rFont val="Aptos"/>
        <family val="2"/>
      </rPr>
      <t>Meta Relativa:</t>
    </r>
    <r>
      <rPr>
        <sz val="16"/>
        <rFont val="Aptos"/>
        <family val="2"/>
      </rPr>
      <t xml:space="preserve"> 444.68% Superior a la línea base.</t>
    </r>
  </si>
  <si>
    <r>
      <rPr>
        <b/>
        <sz val="16"/>
        <rFont val="Aptos"/>
        <family val="2"/>
      </rPr>
      <t>PIUCE:</t>
    </r>
    <r>
      <rPr>
        <sz val="16"/>
        <rFont val="Aptos"/>
        <family val="2"/>
      </rPr>
      <t xml:space="preserve"> Del 01 de enero de 2022 al 31 de diciembre de 2024 se entregaron 13,696 insumos de uso y consumo.
</t>
    </r>
    <r>
      <rPr>
        <b/>
        <sz val="16"/>
        <rFont val="Aptos"/>
        <family val="2"/>
      </rPr>
      <t>2022:</t>
    </r>
    <r>
      <rPr>
        <sz val="16"/>
        <rFont val="Aptos"/>
        <family val="2"/>
      </rPr>
      <t xml:space="preserve"> 218
</t>
    </r>
    <r>
      <rPr>
        <b/>
        <sz val="16"/>
        <rFont val="Aptos"/>
        <family val="2"/>
      </rPr>
      <t>2023:</t>
    </r>
    <r>
      <rPr>
        <sz val="16"/>
        <rFont val="Aptos"/>
        <family val="2"/>
      </rPr>
      <t xml:space="preserve"> 1,564
</t>
    </r>
    <r>
      <rPr>
        <b/>
        <sz val="16"/>
        <rFont val="Aptos"/>
        <family val="2"/>
      </rPr>
      <t>2024:</t>
    </r>
    <r>
      <rPr>
        <sz val="16"/>
        <rFont val="Aptos"/>
        <family val="2"/>
      </rPr>
      <t xml:space="preserve"> 11, 914
</t>
    </r>
    <r>
      <rPr>
        <b/>
        <sz val="16"/>
        <rFont val="Aptos"/>
        <family val="2"/>
      </rPr>
      <t>Total:</t>
    </r>
    <r>
      <rPr>
        <sz val="16"/>
        <rFont val="Aptos"/>
        <family val="2"/>
      </rPr>
      <t xml:space="preserve"> 13,696</t>
    </r>
  </si>
  <si>
    <r>
      <rPr>
        <b/>
        <sz val="16"/>
        <rFont val="Aptos"/>
        <family val="2"/>
      </rPr>
      <t xml:space="preserve">4.2.1.1.21. </t>
    </r>
    <r>
      <rPr>
        <sz val="16"/>
        <rFont val="Aptos"/>
        <family val="2"/>
      </rPr>
      <t>Sensibilización sobre el buen trato para coadyuvar en la integración familiar, dirigido a las familias benitojuareses, realizadas.</t>
    </r>
  </si>
  <si>
    <r>
      <rPr>
        <b/>
        <sz val="16"/>
        <rFont val="Aptos"/>
        <family val="2"/>
      </rPr>
      <t>PSABR</t>
    </r>
    <r>
      <rPr>
        <sz val="16"/>
        <rFont val="Aptos"/>
        <family val="2"/>
      </rPr>
      <t>: Porcentaje de Sensibilizaciones con Acciones del Buen Trato en Familia Realizadas.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</si>
  <si>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Sensibilización.</t>
    </r>
  </si>
  <si>
    <r>
      <rPr>
        <b/>
        <sz val="16"/>
        <rFont val="Aptos"/>
        <family val="2"/>
      </rPr>
      <t>PSABR</t>
    </r>
    <r>
      <rPr>
        <sz val="16"/>
        <rFont val="Aptos"/>
        <family val="2"/>
      </rPr>
      <t xml:space="preserve">:  Del 01 de enero 2022 al 31 de diciembre de 2024 se realizaron  20,774 sensibilizaciones a personas sobre el buen trato en familia.
</t>
    </r>
    <r>
      <rPr>
        <b/>
        <sz val="16"/>
        <rFont val="Aptos"/>
        <family val="2"/>
      </rPr>
      <t>2022:</t>
    </r>
    <r>
      <rPr>
        <sz val="16"/>
        <rFont val="Aptos"/>
        <family val="2"/>
      </rPr>
      <t xml:space="preserve"> 5809
</t>
    </r>
    <r>
      <rPr>
        <b/>
        <sz val="16"/>
        <rFont val="Aptos"/>
        <family val="2"/>
      </rPr>
      <t>2023:</t>
    </r>
    <r>
      <rPr>
        <sz val="16"/>
        <rFont val="Aptos"/>
        <family val="2"/>
      </rPr>
      <t xml:space="preserve"> 8735
</t>
    </r>
    <r>
      <rPr>
        <b/>
        <sz val="16"/>
        <rFont val="Aptos"/>
        <family val="2"/>
      </rPr>
      <t>2024:</t>
    </r>
    <r>
      <rPr>
        <sz val="16"/>
        <rFont val="Aptos"/>
        <family val="2"/>
      </rPr>
      <t xml:space="preserve"> 6230
</t>
    </r>
    <r>
      <rPr>
        <b/>
        <sz val="16"/>
        <rFont val="Aptos"/>
        <family val="2"/>
      </rPr>
      <t>Total:</t>
    </r>
    <r>
      <rPr>
        <sz val="16"/>
        <rFont val="Aptos"/>
        <family val="2"/>
      </rPr>
      <t xml:space="preserve"> 20,774</t>
    </r>
  </si>
  <si>
    <r>
      <rPr>
        <b/>
        <sz val="16"/>
        <rFont val="Aptos"/>
        <family val="2"/>
      </rPr>
      <t xml:space="preserve">Nombre del Documento: 
</t>
    </r>
    <r>
      <rPr>
        <sz val="16"/>
        <rFont val="Aptos"/>
        <family val="2"/>
      </rPr>
      <t xml:space="preserve">Listas de asistencias de las acciones del buen trato en familia 2025 - 2027.
</t>
    </r>
    <r>
      <rPr>
        <b/>
        <sz val="16"/>
        <rFont val="Aptos"/>
        <family val="2"/>
      </rPr>
      <t xml:space="preserve">
Nombre de quien genera la información: 
</t>
    </r>
    <r>
      <rPr>
        <sz val="16"/>
        <rFont val="Aptos"/>
        <family val="2"/>
      </rPr>
      <t xml:space="preserve">Coordinación del Buen Trato en Familia.
</t>
    </r>
    <r>
      <rPr>
        <b/>
        <sz val="16"/>
        <rFont val="Aptos"/>
        <family val="2"/>
      </rPr>
      <t xml:space="preserve">Periodicidad con que se genera la información:
</t>
    </r>
    <r>
      <rPr>
        <sz val="16"/>
        <rFont val="Aptos"/>
        <family val="2"/>
      </rPr>
      <t xml:space="preserve">Trimestral.
</t>
    </r>
    <r>
      <rPr>
        <b/>
        <sz val="16"/>
        <rFont val="Aptos"/>
        <family val="2"/>
      </rPr>
      <t xml:space="preserve">Liga de la página donde se localiza la información o ubicación:
</t>
    </r>
    <r>
      <rPr>
        <sz val="16"/>
        <rFont val="Aptos"/>
        <family val="2"/>
      </rPr>
      <t>Ubicado en la oficina de la Coordinación de Buen Trato en Familia.</t>
    </r>
  </si>
  <si>
    <r>
      <rPr>
        <b/>
        <sz val="16"/>
        <rFont val="Aptos"/>
        <family val="2"/>
      </rPr>
      <t>Objetivo 4.</t>
    </r>
    <r>
      <rPr>
        <sz val="16"/>
        <rFont val="Aptos"/>
        <family val="2"/>
      </rPr>
      <t xml:space="preserve"> Garantizar una educación inclusiva, equitativa y de calidad y promover oportunidades de aprendizaje durante toda la vida para todos.
</t>
    </r>
    <r>
      <rPr>
        <b/>
        <sz val="16"/>
        <rFont val="Aptos"/>
        <family val="2"/>
      </rPr>
      <t>Meta  4.7</t>
    </r>
    <r>
      <rPr>
        <sz val="16"/>
        <rFont val="Aptos"/>
        <family val="2"/>
      </rPr>
      <t xml:space="preserve">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     </t>
    </r>
  </si>
  <si>
    <r>
      <rPr>
        <b/>
        <sz val="16"/>
        <rFont val="Aptos"/>
        <family val="2"/>
      </rPr>
      <t>4.2.1.1.21.1.</t>
    </r>
    <r>
      <rPr>
        <sz val="16"/>
        <rFont val="Aptos"/>
        <family val="2"/>
      </rPr>
      <t xml:space="preserve"> Impartición de capacitaciones sobre el buen trato en familia para población en general.</t>
    </r>
  </si>
  <si>
    <r>
      <rPr>
        <b/>
        <sz val="16"/>
        <rFont val="Aptos"/>
        <family val="2"/>
      </rPr>
      <t>PCBTI</t>
    </r>
    <r>
      <rPr>
        <sz val="16"/>
        <rFont val="Aptos"/>
        <family val="2"/>
      </rPr>
      <t xml:space="preserve">: Porcentaje de Capacitaciones de Buen Trato en Familia Impartidas. </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</si>
  <si>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Capacitaciones.</t>
    </r>
  </si>
  <si>
    <r>
      <rPr>
        <b/>
        <sz val="16"/>
        <rFont val="Aptos"/>
        <family val="2"/>
      </rPr>
      <t xml:space="preserve">PCBTI: </t>
    </r>
    <r>
      <rPr>
        <sz val="16"/>
        <rFont val="Aptos"/>
        <family val="2"/>
      </rPr>
      <t xml:space="preserve">Del 01 de enero de 2025 al 31 de diciembre de 2027 se impartirán 308 capacitaciones de buen trato en familia.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12 capacitaciones.
</t>
    </r>
    <r>
      <rPr>
        <b/>
        <sz val="16"/>
        <rFont val="Aptos"/>
        <family val="2"/>
      </rPr>
      <t>Meta relativa</t>
    </r>
    <r>
      <rPr>
        <sz val="16"/>
        <rFont val="Aptos"/>
        <family val="2"/>
      </rPr>
      <t>: 4.05% superior a la línea base.</t>
    </r>
  </si>
  <si>
    <r>
      <rPr>
        <b/>
        <sz val="16"/>
        <rFont val="Aptos"/>
        <family val="2"/>
      </rPr>
      <t>PCBTI</t>
    </r>
    <r>
      <rPr>
        <sz val="16"/>
        <rFont val="Aptos"/>
        <family val="2"/>
      </rPr>
      <t xml:space="preserve">:  Del 01 de enero de 2022 al 31 de diciembre de 2024 se impartieron 296 capacitaciones de buen trato en familia.
</t>
    </r>
    <r>
      <rPr>
        <b/>
        <sz val="16"/>
        <rFont val="Aptos"/>
        <family val="2"/>
      </rPr>
      <t>2022:</t>
    </r>
    <r>
      <rPr>
        <sz val="16"/>
        <rFont val="Aptos"/>
        <family val="2"/>
      </rPr>
      <t xml:space="preserve"> 38
</t>
    </r>
    <r>
      <rPr>
        <b/>
        <sz val="16"/>
        <rFont val="Aptos"/>
        <family val="2"/>
      </rPr>
      <t>2023:</t>
    </r>
    <r>
      <rPr>
        <sz val="16"/>
        <rFont val="Aptos"/>
        <family val="2"/>
      </rPr>
      <t xml:space="preserve"> 153
</t>
    </r>
    <r>
      <rPr>
        <b/>
        <sz val="16"/>
        <rFont val="Aptos"/>
        <family val="2"/>
      </rPr>
      <t>2024:</t>
    </r>
    <r>
      <rPr>
        <sz val="16"/>
        <rFont val="Aptos"/>
        <family val="2"/>
      </rPr>
      <t xml:space="preserve"> 105
</t>
    </r>
    <r>
      <rPr>
        <b/>
        <sz val="16"/>
        <rFont val="Aptos"/>
        <family val="2"/>
      </rPr>
      <t>Total:</t>
    </r>
    <r>
      <rPr>
        <sz val="16"/>
        <rFont val="Aptos"/>
        <family val="2"/>
      </rPr>
      <t xml:space="preserve"> 296</t>
    </r>
  </si>
  <si>
    <r>
      <rPr>
        <b/>
        <sz val="16"/>
        <rFont val="Aptos"/>
        <family val="2"/>
      </rPr>
      <t xml:space="preserve">Nombre del Documento: 
</t>
    </r>
    <r>
      <rPr>
        <sz val="16"/>
        <rFont val="Aptos"/>
        <family val="2"/>
      </rPr>
      <t xml:space="preserve">Capacitaciones de buen trato 2025 - 2027.
</t>
    </r>
    <r>
      <rPr>
        <b/>
        <sz val="16"/>
        <rFont val="Aptos"/>
        <family val="2"/>
      </rPr>
      <t xml:space="preserve">
Nombre de quien genera la información: 
</t>
    </r>
    <r>
      <rPr>
        <sz val="16"/>
        <rFont val="Aptos"/>
        <family val="2"/>
      </rPr>
      <t xml:space="preserve">Coordinación del Buen Trato en Familia.
</t>
    </r>
    <r>
      <rPr>
        <b/>
        <sz val="16"/>
        <rFont val="Aptos"/>
        <family val="2"/>
      </rPr>
      <t xml:space="preserve">Periodicidad con que se genera la información:
</t>
    </r>
    <r>
      <rPr>
        <sz val="16"/>
        <rFont val="Aptos"/>
        <family val="2"/>
      </rPr>
      <t xml:space="preserve">Trimestral.
</t>
    </r>
    <r>
      <rPr>
        <b/>
        <sz val="16"/>
        <rFont val="Aptos"/>
        <family val="2"/>
      </rPr>
      <t xml:space="preserve">Liga de la página donde se localiza la información o ubicación:
</t>
    </r>
    <r>
      <rPr>
        <sz val="16"/>
        <rFont val="Aptos"/>
        <family val="2"/>
      </rPr>
      <t>Lefort  de consulta 2025 - 2027 que se encuentra en la oficina de la Coordinación de Buen Trato en Familia.</t>
    </r>
  </si>
  <si>
    <r>
      <rPr>
        <b/>
        <sz val="16"/>
        <rFont val="Aptos"/>
        <family val="2"/>
      </rPr>
      <t>4.2.1.1.21.2.</t>
    </r>
    <r>
      <rPr>
        <sz val="16"/>
        <rFont val="Aptos"/>
        <family val="2"/>
      </rPr>
      <t xml:space="preserve"> Realización de eventos que promueven el fortalecimiento de los valores y la integración familiar de los benitojuareses. </t>
    </r>
  </si>
  <si>
    <r>
      <rPr>
        <b/>
        <sz val="16"/>
        <rFont val="Aptos"/>
        <family val="2"/>
      </rPr>
      <t>PEFVIR:</t>
    </r>
    <r>
      <rPr>
        <sz val="16"/>
        <rFont val="Aptos"/>
        <family val="2"/>
      </rPr>
      <t xml:space="preserve"> Porcentaje de Eventos que promueven el Fortalecimiento de los Valores y la Integración familiar Realizados.</t>
    </r>
  </si>
  <si>
    <r>
      <t xml:space="preserve">UNIDAD DE MEDIDA DEL INDICADOR:
</t>
    </r>
    <r>
      <rPr>
        <sz val="16"/>
        <rFont val="Aptos"/>
        <family val="2"/>
      </rPr>
      <t xml:space="preserve">Porcentaje.
</t>
    </r>
    <r>
      <rPr>
        <b/>
        <sz val="16"/>
        <rFont val="Aptos"/>
        <family val="2"/>
      </rPr>
      <t xml:space="preserve">
UNIDAD DE MEDIDA DE LAS VARIABLES:
</t>
    </r>
    <r>
      <rPr>
        <sz val="16"/>
        <rFont val="Aptos"/>
        <family val="2"/>
      </rPr>
      <t>Eventos.</t>
    </r>
  </si>
  <si>
    <r>
      <rPr>
        <b/>
        <sz val="16"/>
        <rFont val="Aptos"/>
        <family val="2"/>
      </rPr>
      <t xml:space="preserve">PEFVIR: </t>
    </r>
    <r>
      <rPr>
        <sz val="16"/>
        <rFont val="Aptos"/>
        <family val="2"/>
      </rPr>
      <t xml:space="preserve">Del 01 de enero de 2025 al 31 de diciembre de 2027 se realizarán 24 eventos que promueven el Fortalecimiento de los Valores y la Integración familiar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2 eventos.
</t>
    </r>
    <r>
      <rPr>
        <b/>
        <sz val="16"/>
        <rFont val="Aptos"/>
        <family val="2"/>
      </rPr>
      <t>Meta relativa</t>
    </r>
    <r>
      <rPr>
        <sz val="16"/>
        <rFont val="Aptos"/>
        <family val="2"/>
      </rPr>
      <t>: 9.09% superior a la línea base.</t>
    </r>
  </si>
  <si>
    <r>
      <rPr>
        <b/>
        <sz val="16"/>
        <rFont val="Aptos"/>
        <family val="2"/>
      </rPr>
      <t>PEFVIR:</t>
    </r>
    <r>
      <rPr>
        <sz val="16"/>
        <rFont val="Aptos"/>
        <family val="2"/>
      </rPr>
      <t xml:space="preserve"> Del 01de enero de 2022 al 31 de diciembre de 2024 se realizaron 22  eventos. 
</t>
    </r>
    <r>
      <rPr>
        <b/>
        <sz val="16"/>
        <rFont val="Aptos"/>
        <family val="2"/>
      </rPr>
      <t>2022:</t>
    </r>
    <r>
      <rPr>
        <sz val="16"/>
        <rFont val="Aptos"/>
        <family val="2"/>
      </rPr>
      <t xml:space="preserve"> 5
</t>
    </r>
    <r>
      <rPr>
        <b/>
        <sz val="16"/>
        <rFont val="Aptos"/>
        <family val="2"/>
      </rPr>
      <t>2023:</t>
    </r>
    <r>
      <rPr>
        <sz val="16"/>
        <rFont val="Aptos"/>
        <family val="2"/>
      </rPr>
      <t xml:space="preserve"> 11
</t>
    </r>
    <r>
      <rPr>
        <b/>
        <sz val="16"/>
        <rFont val="Aptos"/>
        <family val="2"/>
      </rPr>
      <t>2024:</t>
    </r>
    <r>
      <rPr>
        <sz val="16"/>
        <rFont val="Aptos"/>
        <family val="2"/>
      </rPr>
      <t xml:space="preserve"> 6
Total: 22</t>
    </r>
  </si>
  <si>
    <r>
      <rPr>
        <b/>
        <sz val="16"/>
        <rFont val="Aptos"/>
        <family val="2"/>
      </rPr>
      <t xml:space="preserve">Nombre del Documento: 
</t>
    </r>
    <r>
      <rPr>
        <sz val="16"/>
        <rFont val="Aptos"/>
        <family val="2"/>
      </rPr>
      <t xml:space="preserve">Eventos 2025 - 2027.
</t>
    </r>
    <r>
      <rPr>
        <b/>
        <sz val="16"/>
        <rFont val="Aptos"/>
        <family val="2"/>
      </rPr>
      <t xml:space="preserve">
Nombre de quien genera la información: 
</t>
    </r>
    <r>
      <rPr>
        <sz val="16"/>
        <rFont val="Aptos"/>
        <family val="2"/>
      </rPr>
      <t xml:space="preserve">Coordinación del Buen Trato en Familia.
</t>
    </r>
    <r>
      <rPr>
        <b/>
        <sz val="16"/>
        <rFont val="Aptos"/>
        <family val="2"/>
      </rPr>
      <t xml:space="preserve">Periodicidad con que se genera la información:
</t>
    </r>
    <r>
      <rPr>
        <sz val="16"/>
        <rFont val="Aptos"/>
        <family val="2"/>
      </rPr>
      <t xml:space="preserve">Trimestral.
</t>
    </r>
    <r>
      <rPr>
        <b/>
        <sz val="16"/>
        <rFont val="Aptos"/>
        <family val="2"/>
      </rPr>
      <t xml:space="preserve">Liga de la página donde se localiza la información o ubicación:
</t>
    </r>
    <r>
      <rPr>
        <sz val="16"/>
        <rFont val="Aptos"/>
        <family val="2"/>
      </rPr>
      <t>Lefort  de eventos 2025 - 2027 que se encuentra en la oficina de la Coordinación de Buen Trato en Familia.</t>
    </r>
  </si>
  <si>
    <r>
      <rPr>
        <b/>
        <sz val="14"/>
        <rFont val="Aptos"/>
        <family val="2"/>
      </rPr>
      <t>Nombre del Documento:</t>
    </r>
    <r>
      <rPr>
        <sz val="14"/>
        <rFont val="Aptos"/>
        <family val="2"/>
      </rPr>
      <t xml:space="preserve">
Cargas a la PNT, validación de Catálogos Documental, Proceso de Baja de Archivo Documental, Avisos de Privacidad Realizados y seguimiento a las observaciones de la contraloría Municipal del Programa Municipal de Acreditación (Calidad y Servicio con Cuentas claras) 2025-2027
</t>
    </r>
    <r>
      <rPr>
        <b/>
        <sz val="14"/>
        <rFont val="Aptos"/>
        <family val="2"/>
      </rPr>
      <t>Nombre de quien Genera la Información:</t>
    </r>
    <r>
      <rPr>
        <sz val="14"/>
        <rFont val="Aptos"/>
        <family val="2"/>
      </rPr>
      <t xml:space="preserve">
Coordinación de Transparencia, Datos Personales y Gestión Documental
</t>
    </r>
    <r>
      <rPr>
        <b/>
        <sz val="14"/>
        <rFont val="Aptos"/>
        <family val="2"/>
      </rPr>
      <t>Periodicidad con la que se genera la Información:</t>
    </r>
    <r>
      <rPr>
        <sz val="14"/>
        <rFont val="Aptos"/>
        <family val="2"/>
      </rPr>
      <t xml:space="preserve">
Trimestral.
</t>
    </r>
    <r>
      <rPr>
        <b/>
        <sz val="14"/>
        <rFont val="Aptos"/>
        <family val="2"/>
      </rPr>
      <t>Liga de la página donde se localiza la información o ubicación:</t>
    </r>
    <r>
      <rPr>
        <sz val="14"/>
        <rFont val="Aptos"/>
        <family val="2"/>
      </rPr>
      <t xml:space="preserve">
Expediente MBJ-DGSMDIF-CTDPGD/001/2025-2027</t>
    </r>
  </si>
  <si>
    <r>
      <rPr>
        <b/>
        <sz val="15"/>
        <rFont val="Aptos"/>
        <family val="2"/>
      </rPr>
      <t>PCC:</t>
    </r>
    <r>
      <rPr>
        <sz val="15"/>
        <rFont val="Aptos"/>
        <family val="2"/>
      </rPr>
      <t xml:space="preserve"> Del 01 de enero 2025 al 31 de diciembre 2027 se capacitarán 4,800 colaboradores del SMDIF de BJ.
</t>
    </r>
    <r>
      <rPr>
        <b/>
        <sz val="15"/>
        <rFont val="Aptos"/>
        <family val="2"/>
      </rPr>
      <t>VARIACIÓN DE LA META EN RELACIÓN A LA LÍNEA BASE</t>
    </r>
    <r>
      <rPr>
        <sz val="15"/>
        <rFont val="Aptos"/>
        <family val="2"/>
      </rPr>
      <t xml:space="preserve">
</t>
    </r>
    <r>
      <rPr>
        <b/>
        <sz val="15"/>
        <rFont val="Aptos"/>
        <family val="2"/>
      </rPr>
      <t>Meta absoluta:</t>
    </r>
    <r>
      <rPr>
        <sz val="15"/>
        <rFont val="Aptos"/>
        <family val="2"/>
      </rPr>
      <t xml:space="preserve"> -1,490 colaboradores capacitados
</t>
    </r>
    <r>
      <rPr>
        <b/>
        <sz val="15"/>
        <rFont val="Aptos"/>
        <family val="2"/>
      </rPr>
      <t>Meta relativa:</t>
    </r>
    <r>
      <rPr>
        <sz val="15"/>
        <rFont val="Aptos"/>
        <family val="2"/>
      </rPr>
      <t xml:space="preserve"> -23.69% inferior a la línea base.
Para este trienio se reduce un 23.69%, esto con motivo de la carga laboral de los colaboradores, quienes tienen que cumplir con la operatividad de sus áreas, por consiguiente se hace esta modificación para la organización del tiempo disponible para aprovechar la capacitación y que no sean los mismos participantes.</t>
    </r>
  </si>
  <si>
    <r>
      <t xml:space="preserve">Nombre del documento:
</t>
    </r>
    <r>
      <rPr>
        <sz val="16"/>
        <rFont val="Aptos"/>
        <family val="2"/>
      </rPr>
      <t>Lista de asistencia a pláticas y Formato de Graficas estadísticas de atenciones brindadas.</t>
    </r>
    <r>
      <rPr>
        <b/>
        <sz val="16"/>
        <rFont val="Aptos"/>
        <family val="2"/>
      </rPr>
      <t xml:space="preserve">
Nombre de quien genera la información:
</t>
    </r>
    <r>
      <rPr>
        <sz val="16"/>
        <rFont val="Aptos"/>
        <family val="2"/>
      </rPr>
      <t>Dirección de Prevención de Riesgos Psicosociales en NNA.</t>
    </r>
    <r>
      <rPr>
        <b/>
        <sz val="16"/>
        <rFont val="Aptos"/>
        <family val="2"/>
      </rPr>
      <t xml:space="preserve">
Periodicidad con que se genera la información: 
</t>
    </r>
    <r>
      <rPr>
        <sz val="16"/>
        <rFont val="Aptos"/>
        <family val="2"/>
      </rPr>
      <t xml:space="preserve">Trimestral.
</t>
    </r>
    <r>
      <rPr>
        <b/>
        <sz val="16"/>
        <rFont val="Aptos"/>
        <family val="2"/>
      </rPr>
      <t xml:space="preserve">
Liga de la página donde se localiza la información o ubicación: 
</t>
    </r>
    <r>
      <rPr>
        <sz val="16"/>
        <rFont val="Aptos"/>
        <family val="2"/>
      </rPr>
      <t>Lefort ubicado en la oficina de la Dirección de Prevención de Riesgos Psicosociales en Niñas, niños y Adolescentes, en el mueble para leforts numero de inventario MBJMPC007540.</t>
    </r>
  </si>
  <si>
    <r>
      <rPr>
        <b/>
        <sz val="16"/>
        <rFont val="Aptos"/>
        <family val="2"/>
      </rPr>
      <t xml:space="preserve">Nombre del documento:
</t>
    </r>
    <r>
      <rPr>
        <sz val="16"/>
        <rFont val="Aptos"/>
        <family val="2"/>
      </rPr>
      <t xml:space="preserve">Formato de Acciones Educativas de la Red de Impulsores de la Transformación
</t>
    </r>
    <r>
      <rPr>
        <b/>
        <sz val="16"/>
        <rFont val="Aptos"/>
        <family val="2"/>
      </rPr>
      <t>Nombre de quien genera la información:</t>
    </r>
    <r>
      <rPr>
        <sz val="16"/>
        <rFont val="Aptos"/>
        <family val="2"/>
      </rPr>
      <t xml:space="preserve">
Dirección de Prevención de Riesgos Psicosociales en NNA.
</t>
    </r>
    <r>
      <rPr>
        <b/>
        <sz val="16"/>
        <rFont val="Aptos"/>
        <family val="2"/>
      </rPr>
      <t xml:space="preserve">Periodicidad con que se genera la información: </t>
    </r>
    <r>
      <rPr>
        <sz val="16"/>
        <rFont val="Aptos"/>
        <family val="2"/>
      </rPr>
      <t xml:space="preserve">
Trimestral.
</t>
    </r>
    <r>
      <rPr>
        <b/>
        <sz val="16"/>
        <rFont val="Aptos"/>
        <family val="2"/>
      </rPr>
      <t xml:space="preserve">
Liga de la página donde se localiza la información o ubicación: </t>
    </r>
    <r>
      <rPr>
        <sz val="16"/>
        <rFont val="Aptos"/>
        <family val="2"/>
      </rPr>
      <t xml:space="preserve">
Lefort de consulta ubicado en la oficina de la Dirección de Prevención de Riesgos Psicosociales en Niñas, niños y Adolescentes, en el mueble para leforts numero de inventario MBJMPC007540.</t>
    </r>
  </si>
  <si>
    <r>
      <rPr>
        <b/>
        <sz val="16"/>
        <rFont val="Aptos"/>
        <family val="2"/>
      </rPr>
      <t xml:space="preserve">Nombre del Documento: </t>
    </r>
    <r>
      <rPr>
        <sz val="16"/>
        <rFont val="Aptos"/>
        <family val="2"/>
      </rPr>
      <t xml:space="preserve">
Reporte Estadístico e Informativo de las Actividades educativas realizadas.
</t>
    </r>
    <r>
      <rPr>
        <b/>
        <sz val="16"/>
        <rFont val="Aptos"/>
        <family val="2"/>
      </rPr>
      <t xml:space="preserve">Nombre de quien genera la información: </t>
    </r>
    <r>
      <rPr>
        <sz val="16"/>
        <rFont val="Aptos"/>
        <family val="2"/>
      </rPr>
      <t xml:space="preserve">
Coordinación de los Centros Asistenciales de Desarrollo Infantil.
</t>
    </r>
    <r>
      <rPr>
        <b/>
        <sz val="16"/>
        <rFont val="Aptos"/>
        <family val="2"/>
      </rPr>
      <t xml:space="preserve">Periodicidad con que se genera la información: </t>
    </r>
    <r>
      <rPr>
        <sz val="16"/>
        <rFont val="Aptos"/>
        <family val="2"/>
      </rPr>
      <t xml:space="preserve">
Trimestral.
</t>
    </r>
    <r>
      <rPr>
        <b/>
        <sz val="16"/>
        <rFont val="Aptos"/>
        <family val="2"/>
      </rPr>
      <t>Liga de la página donde se localiza la información o ubicación:</t>
    </r>
    <r>
      <rPr>
        <sz val="16"/>
        <rFont val="Aptos"/>
        <family val="2"/>
      </rPr>
      <t xml:space="preserve">
Oficina de la Coordinación de Centros Asistenciales de Desarrollo Infantil  
Lefort nomenclatura MBJ/DGSDIF/DPRPNNA/CADI/01/2025 A 2027</t>
    </r>
  </si>
  <si>
    <r>
      <t xml:space="preserve">PAR: </t>
    </r>
    <r>
      <rPr>
        <sz val="16"/>
        <rFont val="Aptos"/>
        <family val="2"/>
      </rPr>
      <t>Del 1 de enero del 2025 al 31 de diciembre del 2027 se brindarán 736 actividades educativas en los CADI.</t>
    </r>
    <r>
      <rPr>
        <b/>
        <sz val="16"/>
        <rFont val="Aptos"/>
        <family val="2"/>
      </rPr>
      <t xml:space="preserve">
VARIACIÓN DE LA META EN RELACIÓN A LA LÍNEA BASE                      
Meta absoluta: </t>
    </r>
    <r>
      <rPr>
        <sz val="16"/>
        <rFont val="Aptos"/>
        <family val="2"/>
      </rPr>
      <t>-3952 Actividades  educativas.</t>
    </r>
    <r>
      <rPr>
        <b/>
        <sz val="16"/>
        <rFont val="Aptos"/>
        <family val="2"/>
      </rPr>
      <t xml:space="preserve">
Meta relativa: </t>
    </r>
    <r>
      <rPr>
        <sz val="16"/>
        <rFont val="Aptos"/>
        <family val="2"/>
      </rPr>
      <t>-84.30% inferior a la línea base.
La línea base es superior a la meta programada ya que se otorgarán menos actividades porque se redujo de 12 Centros Asistenciales de Desarrollo Infantil a 5 CADI.</t>
    </r>
  </si>
  <si>
    <r>
      <rPr>
        <b/>
        <sz val="16"/>
        <rFont val="Aptos"/>
        <family val="2"/>
      </rPr>
      <t>PRE:</t>
    </r>
    <r>
      <rPr>
        <sz val="16"/>
        <rFont val="Aptos"/>
        <family val="2"/>
      </rPr>
      <t xml:space="preserve"> Del 1 de enero de 2025 al 31 de diciembre de 2027 se entregarán 60,990  raciones de comida a las niñas y niños que asisten a los  Centros Asistenciales de Desarrollo Infantil.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-6,969 raciones de comida
</t>
    </r>
    <r>
      <rPr>
        <b/>
        <sz val="16"/>
        <rFont val="Aptos"/>
        <family val="2"/>
      </rPr>
      <t>Meta relativa:</t>
    </r>
    <r>
      <rPr>
        <sz val="16"/>
        <rFont val="Aptos"/>
        <family val="2"/>
      </rPr>
      <t xml:space="preserve"> -10.25% inferior a la línea base.
La línea base es superior a la meta programada ya que se otorgarán menos raciones de comida porque se redujo de 12 Centros Asistenciales de Desarrollo Infantil a 5 CADI.</t>
    </r>
  </si>
  <si>
    <r>
      <rPr>
        <b/>
        <sz val="16"/>
        <rFont val="Aptos"/>
        <family val="2"/>
      </rPr>
      <t xml:space="preserve">Nombre del Documento: 
</t>
    </r>
    <r>
      <rPr>
        <sz val="16"/>
        <rFont val="Aptos"/>
        <family val="2"/>
      </rPr>
      <t xml:space="preserve">Reporte Estadístico e Informativo de las raciones de comida a las niñas y niños que asisten a los Centros Asistenciales de Desarrollo Infantil.
</t>
    </r>
    <r>
      <rPr>
        <b/>
        <sz val="16"/>
        <rFont val="Aptos"/>
        <family val="2"/>
      </rPr>
      <t>Nombre de quien genera la información:</t>
    </r>
    <r>
      <rPr>
        <sz val="16"/>
        <rFont val="Aptos"/>
        <family val="2"/>
      </rPr>
      <t xml:space="preserve"> Coordinación de Centros Asistenciales de Desarrollo Infantil.
</t>
    </r>
    <r>
      <rPr>
        <b/>
        <sz val="16"/>
        <rFont val="Aptos"/>
        <family val="2"/>
      </rPr>
      <t>Periodicidad con que se genera la información:</t>
    </r>
    <r>
      <rPr>
        <sz val="16"/>
        <rFont val="Aptos"/>
        <family val="2"/>
      </rPr>
      <t xml:space="preserve"> Trimestral.
</t>
    </r>
    <r>
      <rPr>
        <b/>
        <sz val="16"/>
        <rFont val="Aptos"/>
        <family val="2"/>
      </rPr>
      <t xml:space="preserve">Liga de la página donde se localiza la información o ubicación: 
</t>
    </r>
    <r>
      <rPr>
        <sz val="16"/>
        <rFont val="Aptos"/>
        <family val="2"/>
      </rPr>
      <t>Oficina de la Coordinación de Centros Asistenciales de Desarrollo Infantil de manera digital en la computadora marca Acteck n° de Serie: 3353338510358</t>
    </r>
  </si>
  <si>
    <r>
      <rPr>
        <b/>
        <sz val="16"/>
        <rFont val="Aptos"/>
        <family val="2"/>
      </rPr>
      <t xml:space="preserve">Nombre del Documento: </t>
    </r>
    <r>
      <rPr>
        <sz val="16"/>
        <rFont val="Aptos"/>
        <family val="2"/>
      </rPr>
      <t xml:space="preserve">
Reporte de las Supervisiones  de los Centros de Atención Infantil que se encuentran registrados en la plataforma RENCAI del Municipio de Benito Juárez 
</t>
    </r>
    <r>
      <rPr>
        <b/>
        <sz val="16"/>
        <rFont val="Aptos"/>
        <family val="2"/>
      </rPr>
      <t xml:space="preserve">Nombre de quien genera la información: </t>
    </r>
    <r>
      <rPr>
        <sz val="16"/>
        <rFont val="Aptos"/>
        <family val="2"/>
      </rPr>
      <t xml:space="preserve">
Coordinación de Centros Asistenciales de Desarrollo Infantil.
</t>
    </r>
    <r>
      <rPr>
        <b/>
        <sz val="16"/>
        <rFont val="Aptos"/>
        <family val="2"/>
      </rPr>
      <t xml:space="preserve">Periodicidad con que se genera la información: </t>
    </r>
    <r>
      <rPr>
        <sz val="16"/>
        <rFont val="Aptos"/>
        <family val="2"/>
      </rPr>
      <t xml:space="preserve">
Trimestral.
</t>
    </r>
    <r>
      <rPr>
        <b/>
        <sz val="16"/>
        <rFont val="Aptos"/>
        <family val="2"/>
      </rPr>
      <t xml:space="preserve">Liga de la página donde se localiza la información o ubicación: </t>
    </r>
    <r>
      <rPr>
        <sz val="16"/>
        <rFont val="Aptos"/>
        <family val="2"/>
      </rPr>
      <t xml:space="preserve">
Oficina de la Coordinación de Centros Asistenciales de Desarrollo Infantil de manera digital computadora marca ACER N° de inventario: DIFC001079</t>
    </r>
  </si>
  <si>
    <r>
      <t>PSIO:</t>
    </r>
    <r>
      <rPr>
        <sz val="15"/>
        <rFont val="Aptos"/>
        <family val="2"/>
      </rPr>
      <t xml:space="preserve">  De 01 de enero de 2025 al 31 de diciembre de 2027,  se realizarán a  3,621 servicios integrales en el Centro de Asistencia Social.</t>
    </r>
    <r>
      <rPr>
        <b/>
        <sz val="15"/>
        <rFont val="Aptos"/>
        <family val="2"/>
      </rPr>
      <t xml:space="preserve">
VARIACIÓN DE LA META EN RELACIÓN A LA LÍNEA BASE
Meta absoluta: </t>
    </r>
    <r>
      <rPr>
        <sz val="15"/>
        <rFont val="Aptos"/>
        <family val="2"/>
      </rPr>
      <t xml:space="preserve">-29,113 servicios integrales.
</t>
    </r>
    <r>
      <rPr>
        <b/>
        <sz val="15"/>
        <rFont val="Aptos"/>
        <family val="2"/>
      </rPr>
      <t xml:space="preserve">
Meta relativa: </t>
    </r>
    <r>
      <rPr>
        <sz val="15"/>
        <rFont val="Aptos"/>
        <family val="2"/>
      </rPr>
      <t>-88.94% inferior a la línea base.</t>
    </r>
    <r>
      <rPr>
        <b/>
        <sz val="15"/>
        <rFont val="Aptos"/>
        <family val="2"/>
      </rPr>
      <t xml:space="preserve">
</t>
    </r>
    <r>
      <rPr>
        <sz val="15"/>
        <rFont val="Aptos"/>
        <family val="2"/>
      </rPr>
      <t>La línea base es superior a la meta programada debido que en la MIR anterior se estaba sumando de una manera errónea los servicios integrales, ya que se estaban sumando las atenciones cuando estas son parte del servicio integral.</t>
    </r>
  </si>
  <si>
    <r>
      <t xml:space="preserve">Nombre del Documento:
</t>
    </r>
    <r>
      <rPr>
        <sz val="16"/>
        <rFont val="Aptos"/>
        <family val="2"/>
      </rPr>
      <t xml:space="preserve">Expedientes de NNA y base de datos de ingreso.
</t>
    </r>
    <r>
      <rPr>
        <b/>
        <sz val="16"/>
        <rFont val="Aptos"/>
        <family val="2"/>
      </rPr>
      <t xml:space="preserve">Nombre del área que genera la información: 
</t>
    </r>
    <r>
      <rPr>
        <sz val="16"/>
        <rFont val="Aptos"/>
        <family val="2"/>
      </rPr>
      <t xml:space="preserve">Coordinación de la Casa de Asistencia Temporal para NNA.
</t>
    </r>
    <r>
      <rPr>
        <b/>
        <sz val="16"/>
        <rFont val="Aptos"/>
        <family val="2"/>
      </rPr>
      <t xml:space="preserve">Periodicidad con que se genera la información:
</t>
    </r>
    <r>
      <rPr>
        <sz val="16"/>
        <rFont val="Aptos"/>
        <family val="2"/>
      </rPr>
      <t xml:space="preserve">Trimestral.
</t>
    </r>
    <r>
      <rPr>
        <b/>
        <sz val="16"/>
        <rFont val="Aptos"/>
        <family val="2"/>
      </rPr>
      <t>Liga de la página donde se localiza la información o ubicación</t>
    </r>
    <r>
      <rPr>
        <sz val="16"/>
        <rFont val="Aptos"/>
        <family val="2"/>
      </rPr>
      <t>:
Ubicado en la oficina administrativa de la Casa de Asistencia Temporal</t>
    </r>
    <r>
      <rPr>
        <b/>
        <sz val="16"/>
        <rFont val="Aptos"/>
        <family val="2"/>
      </rPr>
      <t>.</t>
    </r>
  </si>
  <si>
    <r>
      <t xml:space="preserve">Nombre del Documento:
</t>
    </r>
    <r>
      <rPr>
        <sz val="16"/>
        <rFont val="Aptos"/>
        <family val="2"/>
      </rPr>
      <t xml:space="preserve">Ficha informativa de las atenciones en brigadas y eventos.
</t>
    </r>
    <r>
      <rPr>
        <b/>
        <sz val="16"/>
        <rFont val="Aptos"/>
        <family val="2"/>
      </rPr>
      <t xml:space="preserve">
Nombre de quien genera la información: 
</t>
    </r>
    <r>
      <rPr>
        <sz val="16"/>
        <rFont val="Aptos"/>
        <family val="2"/>
      </rPr>
      <t>Dirección Desarrollo Social Comunitario.</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Carpeta Información Mensual Equipo de computo DIFC001042.</t>
    </r>
  </si>
  <si>
    <r>
      <rPr>
        <b/>
        <sz val="16"/>
        <rFont val="Aptos"/>
        <family val="2"/>
      </rPr>
      <t>Nombre del Documento:</t>
    </r>
    <r>
      <rPr>
        <sz val="16"/>
        <rFont val="Aptos"/>
        <family val="2"/>
      </rPr>
      <t xml:space="preserve">
Ficha informativa de las actividades, brigadas y los eventos
</t>
    </r>
    <r>
      <rPr>
        <b/>
        <sz val="16"/>
        <rFont val="Aptos"/>
        <family val="2"/>
      </rPr>
      <t xml:space="preserve">Nombre de quien genera la información: </t>
    </r>
    <r>
      <rPr>
        <sz val="16"/>
        <rFont val="Aptos"/>
        <family val="2"/>
      </rPr>
      <t xml:space="preserve">
Dirección Desarrollo Social Comunitario.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Carpeta Información Mensual Equipo de computo DIFC001042.</t>
    </r>
  </si>
  <si>
    <r>
      <rPr>
        <b/>
        <sz val="16"/>
        <color theme="1"/>
        <rFont val="Aptos"/>
        <family val="2"/>
      </rPr>
      <t>Nombre del Documento:</t>
    </r>
    <r>
      <rPr>
        <sz val="16"/>
        <color theme="1"/>
        <rFont val="Aptos"/>
        <family val="2"/>
      </rPr>
      <t xml:space="preserve"> Ficha informativa de las inscripciones de manera  trimestral de los de los Centros de Desarrollo Comunitario 2025-2027 con el total de Beneficiarios.
</t>
    </r>
    <r>
      <rPr>
        <b/>
        <sz val="16"/>
        <color theme="1"/>
        <rFont val="Aptos"/>
        <family val="2"/>
      </rPr>
      <t xml:space="preserve">Nombre de quien genera la información: </t>
    </r>
    <r>
      <rPr>
        <sz val="16"/>
        <color theme="1"/>
        <rFont val="Aptos"/>
        <family val="2"/>
      </rPr>
      <t xml:space="preserve">
Coordinación de Centros de Desarrollo Comunitario.
</t>
    </r>
    <r>
      <rPr>
        <b/>
        <sz val="16"/>
        <color theme="1"/>
        <rFont val="Aptos"/>
        <family val="2"/>
      </rPr>
      <t>Periodicidad con que se genera la información:</t>
    </r>
    <r>
      <rPr>
        <sz val="16"/>
        <color theme="1"/>
        <rFont val="Aptos"/>
        <family val="2"/>
      </rPr>
      <t xml:space="preserve">
Trimestral
</t>
    </r>
    <r>
      <rPr>
        <b/>
        <sz val="16"/>
        <color theme="1"/>
        <rFont val="Aptos"/>
        <family val="2"/>
      </rPr>
      <t>Liga de la página donde se localiza la información o ubicación:</t>
    </r>
    <r>
      <rPr>
        <sz val="16"/>
        <color theme="1"/>
        <rFont val="Aptos"/>
        <family val="2"/>
      </rPr>
      <t xml:space="preserve">
Carpeta digital "fichas de inscripción" en equipo de computo con número de inventario MBJEQC021592.</t>
    </r>
  </si>
  <si>
    <r>
      <rPr>
        <b/>
        <sz val="16"/>
        <color theme="1"/>
        <rFont val="Aptos"/>
        <family val="2"/>
      </rPr>
      <t xml:space="preserve">Nombre del Documento: </t>
    </r>
    <r>
      <rPr>
        <sz val="16"/>
        <color theme="1"/>
        <rFont val="Aptos"/>
        <family val="2"/>
      </rPr>
      <t xml:space="preserve"> Informe mensual</t>
    </r>
    <r>
      <rPr>
        <sz val="16"/>
        <rFont val="Aptos"/>
        <family val="2"/>
      </rPr>
      <t xml:space="preserve"> de la Coordinación de Centros de Desarrollo Comunitario , donde se reporta, el Total de los Cursos de Capacitación y actividades realizadas en los mismos.
</t>
    </r>
    <r>
      <rPr>
        <sz val="16"/>
        <color theme="1"/>
        <rFont val="Aptos"/>
        <family val="2"/>
      </rPr>
      <t xml:space="preserve">
</t>
    </r>
    <r>
      <rPr>
        <b/>
        <sz val="16"/>
        <color theme="1"/>
        <rFont val="Aptos"/>
        <family val="2"/>
      </rPr>
      <t xml:space="preserve">
Nombre de quien genera la información: </t>
    </r>
    <r>
      <rPr>
        <sz val="16"/>
        <color theme="1"/>
        <rFont val="Aptos"/>
        <family val="2"/>
      </rPr>
      <t xml:space="preserve">
Coordinación de Centros de Desarrollo Comunitario.
</t>
    </r>
    <r>
      <rPr>
        <b/>
        <sz val="16"/>
        <color theme="1"/>
        <rFont val="Aptos"/>
        <family val="2"/>
      </rPr>
      <t>Periodicidad con que se genera la información:</t>
    </r>
    <r>
      <rPr>
        <sz val="16"/>
        <color theme="1"/>
        <rFont val="Aptos"/>
        <family val="2"/>
      </rPr>
      <t xml:space="preserve">
Trimestral
</t>
    </r>
    <r>
      <rPr>
        <b/>
        <sz val="16"/>
        <color theme="1"/>
        <rFont val="Aptos"/>
        <family val="2"/>
      </rPr>
      <t>Liga de la página donde se localiza la información o ubicación:</t>
    </r>
    <r>
      <rPr>
        <sz val="16"/>
        <color theme="1"/>
        <rFont val="Aptos"/>
        <family val="2"/>
      </rPr>
      <t xml:space="preserve">
Carpeta digital en equipo de computo con número de inventario MBJEQC021592.</t>
    </r>
  </si>
  <si>
    <r>
      <rPr>
        <b/>
        <sz val="16"/>
        <color theme="1"/>
        <rFont val="Aptos"/>
        <family val="2"/>
      </rPr>
      <t xml:space="preserve">Nombre del Documento:
</t>
    </r>
    <r>
      <rPr>
        <sz val="16"/>
        <color theme="1"/>
        <rFont val="Aptos"/>
        <family val="2"/>
      </rPr>
      <t xml:space="preserve">Ficha informativa de eventos
</t>
    </r>
    <r>
      <rPr>
        <b/>
        <sz val="16"/>
        <color theme="1"/>
        <rFont val="Aptos"/>
        <family val="2"/>
      </rPr>
      <t xml:space="preserve">
Nombre de quien genera la información: </t>
    </r>
    <r>
      <rPr>
        <sz val="16"/>
        <color theme="1"/>
        <rFont val="Aptos"/>
        <family val="2"/>
      </rPr>
      <t xml:space="preserve">
Coordinación de Centros de Desarrollo Comunitario.
</t>
    </r>
    <r>
      <rPr>
        <b/>
        <sz val="16"/>
        <color theme="1"/>
        <rFont val="Aptos"/>
        <family val="2"/>
      </rPr>
      <t>Periodicidad con que se genera la información:</t>
    </r>
    <r>
      <rPr>
        <sz val="16"/>
        <color theme="1"/>
        <rFont val="Aptos"/>
        <family val="2"/>
      </rPr>
      <t xml:space="preserve">
Trimestral
</t>
    </r>
    <r>
      <rPr>
        <b/>
        <sz val="16"/>
        <color theme="1"/>
        <rFont val="Aptos"/>
        <family val="2"/>
      </rPr>
      <t>Liga de la página donde se localiza la información o ubicación:</t>
    </r>
    <r>
      <rPr>
        <sz val="16"/>
        <color theme="1"/>
        <rFont val="Aptos"/>
        <family val="2"/>
      </rPr>
      <t xml:space="preserve">
</t>
    </r>
    <r>
      <rPr>
        <sz val="16"/>
        <rFont val="Aptos"/>
        <family val="2"/>
      </rPr>
      <t>Carpeta digital "fichas informativa de eventos" en equipo de computo con número de inventario MBJEQC021592</t>
    </r>
    <r>
      <rPr>
        <sz val="16"/>
        <color theme="1"/>
        <rFont val="Aptos"/>
        <family val="2"/>
      </rPr>
      <t>.</t>
    </r>
  </si>
  <si>
    <r>
      <t>Nombre del Documento:</t>
    </r>
    <r>
      <rPr>
        <sz val="16"/>
        <rFont val="Aptos"/>
        <family val="2"/>
      </rPr>
      <t xml:space="preserve">
Lista de asistencia de las actividades culturales, artísticas y deportivas.
</t>
    </r>
    <r>
      <rPr>
        <b/>
        <sz val="16"/>
        <rFont val="Aptos"/>
        <family val="2"/>
      </rPr>
      <t xml:space="preserve">Nombre de quien genera la información: </t>
    </r>
    <r>
      <rPr>
        <sz val="16"/>
        <rFont val="Aptos"/>
        <family val="2"/>
      </rPr>
      <t xml:space="preserve">
Coordinación de Programas Sociales.
</t>
    </r>
    <r>
      <rPr>
        <b/>
        <sz val="16"/>
        <rFont val="Aptos"/>
        <family val="2"/>
      </rPr>
      <t>Periodicidad con que se genera la información:</t>
    </r>
    <r>
      <rPr>
        <sz val="16"/>
        <rFont val="Aptos"/>
        <family val="2"/>
      </rPr>
      <t xml:space="preserve">
Trimestral.
</t>
    </r>
    <r>
      <rPr>
        <b/>
        <sz val="16"/>
        <rFont val="Aptos"/>
        <family val="2"/>
      </rPr>
      <t xml:space="preserve">Liga de la página donde se genera la información o ubicación:   </t>
    </r>
    <r>
      <rPr>
        <sz val="16"/>
        <rFont val="Aptos"/>
        <family val="2"/>
      </rPr>
      <t xml:space="preserve">
Carpeta de consulta, "Lista de asistencia de las actividades culturales, artísticas y deportivas".</t>
    </r>
  </si>
  <si>
    <r>
      <t xml:space="preserve">Nombre del Documento:
</t>
    </r>
    <r>
      <rPr>
        <sz val="16"/>
        <rFont val="Aptos"/>
        <family val="2"/>
      </rPr>
      <t>Informe trimestral cuantitativo y cualitativo de resultados PILARES.</t>
    </r>
    <r>
      <rPr>
        <b/>
        <sz val="16"/>
        <rFont val="Aptos"/>
        <family val="2"/>
      </rPr>
      <t xml:space="preserve"> 
Nombre de quien genera la información: 
</t>
    </r>
    <r>
      <rPr>
        <sz val="16"/>
        <rFont val="Aptos"/>
        <family val="2"/>
      </rPr>
      <t xml:space="preserve">Coordinación de Programas Sociales.
</t>
    </r>
    <r>
      <rPr>
        <b/>
        <sz val="16"/>
        <rFont val="Aptos"/>
        <family val="2"/>
      </rPr>
      <t xml:space="preserve">
Periodicidad con que se genera la información:
</t>
    </r>
    <r>
      <rPr>
        <sz val="16"/>
        <rFont val="Aptos"/>
        <family val="2"/>
      </rPr>
      <t>Trimestral.</t>
    </r>
    <r>
      <rPr>
        <b/>
        <sz val="16"/>
        <rFont val="Aptos"/>
        <family val="2"/>
      </rPr>
      <t xml:space="preserve">
Liga de la página donde se genera la información o ubicación:   
</t>
    </r>
    <r>
      <rPr>
        <sz val="16"/>
        <rFont val="Aptos"/>
        <family val="2"/>
      </rPr>
      <t>Carpeta de consulta "Informes de Resultados PILARES."</t>
    </r>
  </si>
  <si>
    <r>
      <t>Nombre del Documento:</t>
    </r>
    <r>
      <rPr>
        <sz val="16"/>
        <rFont val="Aptos"/>
        <family val="2"/>
      </rPr>
      <t xml:space="preserve">
Listas de asistencia de Servicios de salud física y mental.
</t>
    </r>
    <r>
      <rPr>
        <b/>
        <sz val="16"/>
        <rFont val="Aptos"/>
        <family val="2"/>
      </rPr>
      <t xml:space="preserve">Nombre de quien genera la información: </t>
    </r>
    <r>
      <rPr>
        <sz val="16"/>
        <rFont val="Aptos"/>
        <family val="2"/>
      </rPr>
      <t xml:space="preserve">
Coordinación de Programas Sociales.
</t>
    </r>
    <r>
      <rPr>
        <b/>
        <sz val="16"/>
        <rFont val="Aptos"/>
        <family val="2"/>
      </rPr>
      <t>Periodicidad con que se genera la información:</t>
    </r>
    <r>
      <rPr>
        <sz val="16"/>
        <rFont val="Aptos"/>
        <family val="2"/>
      </rPr>
      <t xml:space="preserve">
Trimestral.
</t>
    </r>
    <r>
      <rPr>
        <b/>
        <sz val="16"/>
        <rFont val="Aptos"/>
        <family val="2"/>
      </rPr>
      <t xml:space="preserve">Liga de la página donde se genera la información o ubicación:  </t>
    </r>
    <r>
      <rPr>
        <sz val="16"/>
        <rFont val="Aptos"/>
        <family val="2"/>
      </rPr>
      <t xml:space="preserve"> 
Carpeta de consulta, "Listas de asistencia de Servicios de salud física y mental".</t>
    </r>
  </si>
  <si>
    <r>
      <t>Nombre del Documento:</t>
    </r>
    <r>
      <rPr>
        <sz val="16"/>
        <rFont val="Aptos"/>
        <family val="2"/>
      </rPr>
      <t xml:space="preserve">
Lista de asistencia de los NNA que asisten al comedor. 
</t>
    </r>
    <r>
      <rPr>
        <b/>
        <sz val="16"/>
        <rFont val="Aptos"/>
        <family val="2"/>
      </rPr>
      <t xml:space="preserve">Nombre de quien genera la información: </t>
    </r>
    <r>
      <rPr>
        <sz val="16"/>
        <rFont val="Aptos"/>
        <family val="2"/>
      </rPr>
      <t xml:space="preserve">
Coordinación de Programas Sociales.
</t>
    </r>
    <r>
      <rPr>
        <b/>
        <sz val="16"/>
        <rFont val="Aptos"/>
        <family val="2"/>
      </rPr>
      <t>Periodicidad con que se genera la información:</t>
    </r>
    <r>
      <rPr>
        <sz val="16"/>
        <rFont val="Aptos"/>
        <family val="2"/>
      </rPr>
      <t xml:space="preserve">
Trimestral.
</t>
    </r>
    <r>
      <rPr>
        <b/>
        <sz val="16"/>
        <rFont val="Aptos"/>
        <family val="2"/>
      </rPr>
      <t xml:space="preserve">Liga de la página donde se genera la información o ubicación:   </t>
    </r>
    <r>
      <rPr>
        <sz val="16"/>
        <rFont val="Aptos"/>
        <family val="2"/>
      </rPr>
      <t xml:space="preserve">
Carpeta de consulta, Lista de asistencia de los NNA del comedor, en la Coordinación de Programas Sociales.</t>
    </r>
  </si>
  <si>
    <r>
      <t>Nombre del Documento:</t>
    </r>
    <r>
      <rPr>
        <sz val="16"/>
        <rFont val="Aptos"/>
        <family val="2"/>
      </rPr>
      <t xml:space="preserve">
Lista de asistencia de las clases educativas.
</t>
    </r>
    <r>
      <rPr>
        <b/>
        <sz val="16"/>
        <rFont val="Aptos"/>
        <family val="2"/>
      </rPr>
      <t xml:space="preserve">Nombre de quien genera la información: </t>
    </r>
    <r>
      <rPr>
        <sz val="16"/>
        <rFont val="Aptos"/>
        <family val="2"/>
      </rPr>
      <t xml:space="preserve">
Coordinación de Programas Sociales.
</t>
    </r>
    <r>
      <rPr>
        <b/>
        <sz val="16"/>
        <rFont val="Aptos"/>
        <family val="2"/>
      </rPr>
      <t>Periodicidad con que se genera la información:</t>
    </r>
    <r>
      <rPr>
        <sz val="16"/>
        <rFont val="Aptos"/>
        <family val="2"/>
      </rPr>
      <t xml:space="preserve">
Trimestral.
</t>
    </r>
    <r>
      <rPr>
        <b/>
        <sz val="16"/>
        <rFont val="Aptos"/>
        <family val="2"/>
      </rPr>
      <t xml:space="preserve">Liga de la página donde se genera la información o ubicación:   </t>
    </r>
    <r>
      <rPr>
        <sz val="16"/>
        <rFont val="Aptos"/>
        <family val="2"/>
      </rPr>
      <t xml:space="preserve">
Carpeta de consulta, "Lista de asistencia clases educativas"</t>
    </r>
    <r>
      <rPr>
        <b/>
        <sz val="16"/>
        <rFont val="Aptos"/>
        <family val="2"/>
      </rPr>
      <t>.</t>
    </r>
  </si>
  <si>
    <r>
      <rPr>
        <b/>
        <sz val="16"/>
        <rFont val="Aptos"/>
        <family val="2"/>
      </rPr>
      <t>Nombre del Documento</t>
    </r>
    <r>
      <rPr>
        <sz val="16"/>
        <rFont val="Aptos"/>
        <family val="2"/>
      </rPr>
      <t xml:space="preserve">:
Lista de asistencia de cursos vacacionales
</t>
    </r>
    <r>
      <rPr>
        <b/>
        <sz val="16"/>
        <rFont val="Aptos"/>
        <family val="2"/>
      </rPr>
      <t xml:space="preserve">Nombre de quien genera la información: </t>
    </r>
    <r>
      <rPr>
        <sz val="16"/>
        <rFont val="Aptos"/>
        <family val="2"/>
      </rPr>
      <t xml:space="preserve">
Coordinación de Programas Sociales.
</t>
    </r>
    <r>
      <rPr>
        <b/>
        <sz val="16"/>
        <rFont val="Aptos"/>
        <family val="2"/>
      </rPr>
      <t>Periodicidad con que se genera la información:</t>
    </r>
    <r>
      <rPr>
        <sz val="16"/>
        <rFont val="Aptos"/>
        <family val="2"/>
      </rPr>
      <t xml:space="preserve">
Trimestral.
</t>
    </r>
    <r>
      <rPr>
        <b/>
        <sz val="16"/>
        <rFont val="Aptos"/>
        <family val="2"/>
      </rPr>
      <t xml:space="preserve">Liga de la página donde se genera la información o ubicación:
</t>
    </r>
    <r>
      <rPr>
        <sz val="16"/>
        <rFont val="Aptos"/>
        <family val="2"/>
      </rPr>
      <t>Carpeta de Consulta "Lista de asistencia de cursos vacacionales".</t>
    </r>
  </si>
  <si>
    <r>
      <t xml:space="preserve">Nombre del Documento:
</t>
    </r>
    <r>
      <rPr>
        <sz val="16"/>
        <rFont val="Aptos"/>
        <family val="2"/>
      </rPr>
      <t xml:space="preserve">Reporte de listas de cada uno de los programas.
</t>
    </r>
    <r>
      <rPr>
        <b/>
        <sz val="16"/>
        <rFont val="Aptos"/>
        <family val="2"/>
      </rPr>
      <t xml:space="preserve">Nombre de quien genera la información: 
</t>
    </r>
    <r>
      <rPr>
        <sz val="16"/>
        <rFont val="Aptos"/>
        <family val="2"/>
      </rPr>
      <t xml:space="preserve">Coordinación de programas de Asistencia Alimentaria.
</t>
    </r>
    <r>
      <rPr>
        <b/>
        <sz val="16"/>
        <rFont val="Aptos"/>
        <family val="2"/>
      </rPr>
      <t xml:space="preserve">Periodicidad con que se genera la información:
</t>
    </r>
    <r>
      <rPr>
        <sz val="16"/>
        <rFont val="Aptos"/>
        <family val="2"/>
      </rPr>
      <t xml:space="preserve">Trimestral.
</t>
    </r>
    <r>
      <rPr>
        <b/>
        <sz val="16"/>
        <rFont val="Aptos"/>
        <family val="2"/>
      </rPr>
      <t xml:space="preserve">Liga de la página donde se localiza la información o ubicación:
</t>
    </r>
    <r>
      <rPr>
        <sz val="16"/>
        <rFont val="Aptos"/>
        <family val="2"/>
      </rPr>
      <t>Archivo digital "programa de apoyos de asistencia alimentaria" ubicado en las  Oficinas de la Coordinación de Programas de Asistencia Alimentaria.</t>
    </r>
    <r>
      <rPr>
        <b/>
        <sz val="16"/>
        <rFont val="Aptos"/>
        <family val="2"/>
      </rPr>
      <t xml:space="preserve"> </t>
    </r>
    <r>
      <rPr>
        <sz val="16"/>
        <rFont val="Aptos"/>
        <family val="2"/>
      </rPr>
      <t>con</t>
    </r>
    <r>
      <rPr>
        <b/>
        <sz val="16"/>
        <rFont val="Aptos"/>
        <family val="2"/>
      </rPr>
      <t xml:space="preserve"> </t>
    </r>
    <r>
      <rPr>
        <sz val="16"/>
        <rFont val="Aptos"/>
        <family val="2"/>
      </rPr>
      <t>número de inventario DIFC001129.</t>
    </r>
  </si>
  <si>
    <r>
      <t xml:space="preserve">Nombre del Documento:
</t>
    </r>
    <r>
      <rPr>
        <sz val="16"/>
        <rFont val="Aptos"/>
        <family val="2"/>
      </rPr>
      <t xml:space="preserve">Reporte mensual de salidas de almacén del programa de fríos y calientes.
</t>
    </r>
    <r>
      <rPr>
        <b/>
        <sz val="16"/>
        <rFont val="Aptos"/>
        <family val="2"/>
      </rPr>
      <t xml:space="preserve">Nombre de quien genera la información: 
</t>
    </r>
    <r>
      <rPr>
        <sz val="16"/>
        <rFont val="Aptos"/>
        <family val="2"/>
      </rPr>
      <t xml:space="preserve">Coordinación de programas de Asistencia Alimentaria.
</t>
    </r>
    <r>
      <rPr>
        <b/>
        <sz val="16"/>
        <rFont val="Aptos"/>
        <family val="2"/>
      </rPr>
      <t xml:space="preserve">Periodicidad con que se genera la información:
</t>
    </r>
    <r>
      <rPr>
        <sz val="16"/>
        <rFont val="Aptos"/>
        <family val="2"/>
      </rPr>
      <t xml:space="preserve">Trimestral.
</t>
    </r>
    <r>
      <rPr>
        <b/>
        <sz val="16"/>
        <rFont val="Aptos"/>
        <family val="2"/>
      </rPr>
      <t xml:space="preserve">Liga de la página donde se localiza la información o ubicación:
</t>
    </r>
    <r>
      <rPr>
        <sz val="16"/>
        <rFont val="Aptos"/>
        <family val="2"/>
      </rPr>
      <t>Archivo digital en la carpeta "padrón de beneficiarios de desayunos fríos y calientes" ubicado en las  Oficinas de la Coordinación de Programas de Asistencia Alimentaria, equipo de cómputo con número de inventario DIFC001129.</t>
    </r>
  </si>
  <si>
    <r>
      <t xml:space="preserve">Nombre del Documento: 
</t>
    </r>
    <r>
      <rPr>
        <sz val="16"/>
        <rFont val="Aptos"/>
        <family val="2"/>
      </rPr>
      <t>Reporte trimestral de las listas de asistencia de beneficiarios al programa.</t>
    </r>
    <r>
      <rPr>
        <b/>
        <sz val="16"/>
        <rFont val="Aptos"/>
        <family val="2"/>
      </rPr>
      <t xml:space="preserve">
Nombre de quien genera la información: 
</t>
    </r>
    <r>
      <rPr>
        <sz val="16"/>
        <rFont val="Aptos"/>
        <family val="2"/>
      </rPr>
      <t>Coordinación de Programas de Asistencia Alimentaria.</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Archivo digital en la carpeta de "formato de entrega de apoyos alimentarios y documentación personal" ubicado en las  Oficinas de la Coordinación de Programas de Asistencia Alimentaria, equipo de computo con número de inventario DIFC00129.</t>
    </r>
  </si>
  <si>
    <r>
      <rPr>
        <b/>
        <sz val="16"/>
        <rFont val="Aptos"/>
        <family val="2"/>
      </rPr>
      <t xml:space="preserve">Nombre del Documento: </t>
    </r>
    <r>
      <rPr>
        <sz val="16"/>
        <rFont val="Aptos"/>
        <family val="2"/>
      </rPr>
      <t xml:space="preserve">
Padrón de beneficiarios pertenecientes al programa de entrega de apoyos a sujetos de atención prioritaria.
</t>
    </r>
    <r>
      <rPr>
        <b/>
        <sz val="16"/>
        <rFont val="Aptos"/>
        <family val="2"/>
      </rPr>
      <t>Nombre de quien genera la información:</t>
    </r>
    <r>
      <rPr>
        <sz val="16"/>
        <rFont val="Aptos"/>
        <family val="2"/>
      </rPr>
      <t xml:space="preserve"> 
Coordinación de Programas de Asistencia Alimentaria
</t>
    </r>
    <r>
      <rPr>
        <b/>
        <sz val="16"/>
        <rFont val="Aptos"/>
        <family val="2"/>
      </rPr>
      <t>Periodicidad con que se genera la información:</t>
    </r>
    <r>
      <rPr>
        <sz val="16"/>
        <rFont val="Aptos"/>
        <family val="2"/>
      </rPr>
      <t xml:space="preserve">
Trimestral
</t>
    </r>
    <r>
      <rPr>
        <b/>
        <sz val="16"/>
        <rFont val="Aptos"/>
        <family val="2"/>
      </rPr>
      <t>Liga de la página donde se localiza la información o ubicación:</t>
    </r>
    <r>
      <rPr>
        <sz val="16"/>
        <rFont val="Aptos"/>
        <family val="2"/>
      </rPr>
      <t xml:space="preserve">
Archivo digital "formato de entrega de apoyos alimentarios y documentación personal" ubicado en las  Oficinas de la Coordinación de Programas de Asistencia Alimentaria equipo de computo con número de inventario DIFC00129.</t>
    </r>
  </si>
  <si>
    <r>
      <t xml:space="preserve">Nombre del Documento:
</t>
    </r>
    <r>
      <rPr>
        <sz val="16"/>
        <color theme="1"/>
        <rFont val="Aptos"/>
        <family val="2"/>
      </rPr>
      <t xml:space="preserve">Base de datos digital de los servicios integrales brindados a Personas Adultas Mayores.
</t>
    </r>
    <r>
      <rPr>
        <b/>
        <sz val="16"/>
        <color theme="1"/>
        <rFont val="Aptos"/>
        <family val="2"/>
      </rPr>
      <t xml:space="preserve">
Nombre de quien Genera la información: 
</t>
    </r>
    <r>
      <rPr>
        <sz val="16"/>
        <color theme="1"/>
        <rFont val="Aptos"/>
        <family val="2"/>
      </rPr>
      <t>Coordinación para las Personas Adultas Mayores</t>
    </r>
    <r>
      <rPr>
        <b/>
        <sz val="16"/>
        <color theme="1"/>
        <rFont val="Aptos"/>
        <family val="2"/>
      </rPr>
      <t xml:space="preserve">
Periodicidad con que se genera la información:
</t>
    </r>
    <r>
      <rPr>
        <sz val="16"/>
        <color theme="1"/>
        <rFont val="Aptos"/>
        <family val="2"/>
      </rPr>
      <t>Trimestral.</t>
    </r>
    <r>
      <rPr>
        <b/>
        <sz val="16"/>
        <color theme="1"/>
        <rFont val="Aptos"/>
        <family val="2"/>
      </rPr>
      <t xml:space="preserve">
Liga de la página donde se localiza la información o ubicación: 
</t>
    </r>
    <r>
      <rPr>
        <sz val="16"/>
        <color theme="1"/>
        <rFont val="Aptos"/>
        <family val="2"/>
      </rPr>
      <t>Coordinación para las Personas Adultas Mayores, equipo de computo con número de inventario DIF00C1034/Carpeta "CAM Acceso Directo/ medios de verificación/ base de datos".</t>
    </r>
  </si>
  <si>
    <r>
      <t xml:space="preserve">Nombre del Documento:
</t>
    </r>
    <r>
      <rPr>
        <sz val="16"/>
        <color theme="1"/>
        <rFont val="Aptos"/>
        <family val="2"/>
      </rPr>
      <t xml:space="preserve">Reporte de servicios integrales brindados a Personas Adultas Mayores.
</t>
    </r>
    <r>
      <rPr>
        <b/>
        <sz val="16"/>
        <color theme="1"/>
        <rFont val="Aptos"/>
        <family val="2"/>
      </rPr>
      <t xml:space="preserve">
Nombre de quien Genera la información: 
</t>
    </r>
    <r>
      <rPr>
        <sz val="16"/>
        <color theme="1"/>
        <rFont val="Aptos"/>
        <family val="2"/>
      </rPr>
      <t>Coordinación para las Personas Adultas Mayores</t>
    </r>
    <r>
      <rPr>
        <b/>
        <sz val="16"/>
        <color theme="1"/>
        <rFont val="Aptos"/>
        <family val="2"/>
      </rPr>
      <t xml:space="preserve">
Periodicidad con que se genera la información:
</t>
    </r>
    <r>
      <rPr>
        <sz val="16"/>
        <color theme="1"/>
        <rFont val="Aptos"/>
        <family val="2"/>
      </rPr>
      <t>Trimestral.</t>
    </r>
    <r>
      <rPr>
        <b/>
        <sz val="16"/>
        <color theme="1"/>
        <rFont val="Aptos"/>
        <family val="2"/>
      </rPr>
      <t xml:space="preserve">
Liga de la página donde se localiza la información o ubicación:
</t>
    </r>
    <r>
      <rPr>
        <sz val="16"/>
        <color theme="1"/>
        <rFont val="Aptos"/>
        <family val="2"/>
      </rPr>
      <t>Lefort de la oficina administrativa de la Coordinación para las Personas Adultas Mayores, ubicado en el mueble N°1  de madera.</t>
    </r>
  </si>
  <si>
    <r>
      <rPr>
        <b/>
        <sz val="14"/>
        <color theme="1"/>
        <rFont val="Aptos"/>
        <family val="2"/>
      </rPr>
      <t xml:space="preserve">PAAMR: </t>
    </r>
    <r>
      <rPr>
        <sz val="14"/>
        <color theme="1"/>
        <rFont val="Aptos"/>
        <family val="2"/>
      </rPr>
      <t xml:space="preserve">Del 01 de enero de 2025 al 31 de diciembre del 2027, se realizarán 2,350 actividades para personas adultas mayores.
</t>
    </r>
    <r>
      <rPr>
        <b/>
        <sz val="14"/>
        <color theme="1"/>
        <rFont val="Aptos"/>
        <family val="2"/>
      </rPr>
      <t>VARIACIÓN DE LA META EN RELACIÓN A LA LÍNEA BASE</t>
    </r>
    <r>
      <rPr>
        <sz val="14"/>
        <color theme="1"/>
        <rFont val="Aptos"/>
        <family val="2"/>
      </rPr>
      <t xml:space="preserve">
</t>
    </r>
    <r>
      <rPr>
        <b/>
        <sz val="14"/>
        <color theme="1"/>
        <rFont val="Aptos"/>
        <family val="2"/>
      </rPr>
      <t>Meta Absoluta</t>
    </r>
    <r>
      <rPr>
        <sz val="14"/>
        <color theme="1"/>
        <rFont val="Aptos"/>
        <family val="2"/>
      </rPr>
      <t xml:space="preserve">: -2,512 actividades para personas adultas mayores.
</t>
    </r>
    <r>
      <rPr>
        <b/>
        <sz val="14"/>
        <color theme="1"/>
        <rFont val="Aptos"/>
        <family val="2"/>
      </rPr>
      <t>Meta Relativa:</t>
    </r>
    <r>
      <rPr>
        <sz val="14"/>
        <color theme="1"/>
        <rFont val="Aptos"/>
        <family val="2"/>
      </rPr>
      <t xml:space="preserve"> -51.66% inferior a la línea base. 
</t>
    </r>
    <r>
      <rPr>
        <b/>
        <sz val="14"/>
        <color theme="1"/>
        <rFont val="Aptos"/>
        <family val="2"/>
      </rPr>
      <t>Nota</t>
    </r>
    <r>
      <rPr>
        <sz val="14"/>
        <color theme="1"/>
        <rFont val="Aptos"/>
        <family val="2"/>
      </rPr>
      <t>: La línea base es superior a la meta programada debido a que durante la administración anterior se consideró el número de Personas Adultas Mayores que asistían por actividades, por lo que el dato tuvo un incremento muy elevado, sin embargo, durante esta administración se toma en cuenta las cantidades de actividades realizadas durante cada mes.</t>
    </r>
  </si>
  <si>
    <r>
      <t xml:space="preserve">Nombre del Documento:
</t>
    </r>
    <r>
      <rPr>
        <sz val="16"/>
        <rFont val="Aptos"/>
        <family val="2"/>
      </rPr>
      <t xml:space="preserve">Padrón de ingresos de la casa transitoria para personas adultas mayores.
</t>
    </r>
    <r>
      <rPr>
        <b/>
        <sz val="16"/>
        <rFont val="Aptos"/>
        <family val="2"/>
      </rPr>
      <t xml:space="preserve">
Nombre de quien Genera la información: 
</t>
    </r>
    <r>
      <rPr>
        <sz val="16"/>
        <rFont val="Aptos"/>
        <family val="2"/>
      </rPr>
      <t xml:space="preserve">Coordinación para las Personas Adultas Mayores.
</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Coordinación para las Personas Adultas Mayores, equipo de computo con número de inventario DIF00C1034/Carpeta CAM .</t>
    </r>
  </si>
  <si>
    <r>
      <t xml:space="preserve">Nombre del Documento:
</t>
    </r>
    <r>
      <rPr>
        <sz val="16"/>
        <rFont val="Aptos"/>
        <family val="2"/>
      </rPr>
      <t xml:space="preserve">Reporte  "entrega de raciones de alimentos" de la Coordinación para las Personas Adultas Mayores.
</t>
    </r>
    <r>
      <rPr>
        <b/>
        <sz val="16"/>
        <rFont val="Aptos"/>
        <family val="2"/>
      </rPr>
      <t xml:space="preserve">
Nombre de quien Genera la información: 
</t>
    </r>
    <r>
      <rPr>
        <sz val="16"/>
        <rFont val="Aptos"/>
        <family val="2"/>
      </rPr>
      <t xml:space="preserve">Coordinación para las Personas Adultas Mayores.
</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Lefort de la oficina administrativa de la Coordinación para las Personas Adultas Mayores, en el mueble N°1  de madera rotulado como "Medios de verificación -entrega de raciones de alimentos".</t>
    </r>
  </si>
  <si>
    <r>
      <t xml:space="preserve">Nombre del Documento:
</t>
    </r>
    <r>
      <rPr>
        <sz val="16"/>
        <rFont val="Aptos"/>
        <family val="2"/>
      </rPr>
      <t xml:space="preserve">Cronograma de actividades recreativas y lúdicas. 
</t>
    </r>
    <r>
      <rPr>
        <b/>
        <sz val="16"/>
        <rFont val="Aptos"/>
        <family val="2"/>
      </rPr>
      <t xml:space="preserve">
Nombre de quien Genera la información: 
</t>
    </r>
    <r>
      <rPr>
        <sz val="16"/>
        <rFont val="Aptos"/>
        <family val="2"/>
      </rPr>
      <t xml:space="preserve">Coordinación para las Personas Adultas Mayores.
</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Coordinación para las Personas Adultas Mayores, equipo de computo con número de inventario DIF00C1034/Carpeta "CAM Acceso Directo/ medios de verificación/ cronograma de actividades".</t>
    </r>
  </si>
  <si>
    <r>
      <t xml:space="preserve">Nombre del Documento:
</t>
    </r>
    <r>
      <rPr>
        <sz val="16"/>
        <rFont val="Aptos"/>
        <family val="2"/>
      </rPr>
      <t xml:space="preserve">Formato "Servicios otorgados".
</t>
    </r>
    <r>
      <rPr>
        <b/>
        <sz val="16"/>
        <rFont val="Aptos"/>
        <family val="2"/>
      </rPr>
      <t xml:space="preserve">
Nombre de quien Genera la información: 
</t>
    </r>
    <r>
      <rPr>
        <sz val="16"/>
        <rFont val="Aptos"/>
        <family val="2"/>
      </rPr>
      <t xml:space="preserve">Coordinación para las Personas Adultas Mayores.
</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Coordinación para las Personas Adultas Mayores, equipo de computo con número de inventario DIF00C1034/Carpeta "CAM Acceso Directo/ medios de verificación/ servicios otorgados".</t>
    </r>
  </si>
  <si>
    <r>
      <t xml:space="preserve">Nombre del Documento:
</t>
    </r>
    <r>
      <rPr>
        <sz val="16"/>
        <rFont val="Aptos"/>
        <family val="2"/>
      </rPr>
      <t xml:space="preserve">1. Bitácora de medicamentos/citas médicas.
2. Bitácora de artículos de higiene
3. Menús 
</t>
    </r>
    <r>
      <rPr>
        <b/>
        <sz val="16"/>
        <rFont val="Aptos"/>
        <family val="2"/>
      </rPr>
      <t xml:space="preserve">
Nombre de quien Genera la información: 
</t>
    </r>
    <r>
      <rPr>
        <sz val="16"/>
        <rFont val="Aptos"/>
        <family val="2"/>
      </rPr>
      <t xml:space="preserve">Coordinación para las Personas Adultas Mayores.
</t>
    </r>
    <r>
      <rPr>
        <b/>
        <sz val="16"/>
        <rFont val="Aptos"/>
        <family val="2"/>
      </rPr>
      <t xml:space="preserve">
Periodicidad con que se genera la información:
</t>
    </r>
    <r>
      <rPr>
        <sz val="16"/>
        <rFont val="Aptos"/>
        <family val="2"/>
      </rPr>
      <t>Trimestral.</t>
    </r>
    <r>
      <rPr>
        <b/>
        <sz val="16"/>
        <rFont val="Aptos"/>
        <family val="2"/>
      </rPr>
      <t xml:space="preserve">
Liga de la página donde se localiza la información o ubicación:
</t>
    </r>
    <r>
      <rPr>
        <sz val="16"/>
        <rFont val="Aptos"/>
        <family val="2"/>
      </rPr>
      <t>Bitácoras ubicadas en la oficina administrativa de CTPAM y Documento digital ubicado en el equipo de computo con número de inventario DIF00C1034/ Carpeta "CAM Acceso Directo/ medios de verificación/ menús"</t>
    </r>
  </si>
  <si>
    <r>
      <rPr>
        <b/>
        <sz val="15"/>
        <rFont val="Aptos"/>
        <family val="2"/>
      </rPr>
      <t xml:space="preserve">PSABR: </t>
    </r>
    <r>
      <rPr>
        <sz val="15"/>
        <rFont val="Aptos"/>
        <family val="2"/>
      </rPr>
      <t xml:space="preserve">Del 01 de enero de 2025 al 31 de diciembre de 2027 se realizarán 18,180 sensibilizaciones a personas sobre el buen trato en familia.
</t>
    </r>
    <r>
      <rPr>
        <b/>
        <sz val="15"/>
        <rFont val="Aptos"/>
        <family val="2"/>
      </rPr>
      <t>VARIACIÓN DE LA META EN RELACIÓN A LA LÍNEA BASE</t>
    </r>
    <r>
      <rPr>
        <sz val="15"/>
        <rFont val="Aptos"/>
        <family val="2"/>
      </rPr>
      <t xml:space="preserve">
</t>
    </r>
    <r>
      <rPr>
        <b/>
        <sz val="15"/>
        <rFont val="Aptos"/>
        <family val="2"/>
      </rPr>
      <t>Meta absoluta</t>
    </r>
    <r>
      <rPr>
        <sz val="15"/>
        <rFont val="Aptos"/>
        <family val="2"/>
      </rPr>
      <t xml:space="preserve">: - 2594 sensibilizaciones a personas sobre el buen trato en familia.
</t>
    </r>
    <r>
      <rPr>
        <b/>
        <sz val="15"/>
        <rFont val="Aptos"/>
        <family val="2"/>
      </rPr>
      <t>Meta relativa</t>
    </r>
    <r>
      <rPr>
        <sz val="15"/>
        <rFont val="Aptos"/>
        <family val="2"/>
      </rPr>
      <t>: -12.47% inferior a la línea base.
Nota: La línea base es superior a la meta programada debido que durante la administración anterior se estableció atender a las escuelas prioritarias de acuerdo a la Estrategia de "Todos por la Paz". En este sentido, el año 2023 se trabajo con la mayoría de los Jardines de Niños y Escuelas Primaras de Villas Otoch Paraíso, Col. Avante, Col. tres reyes, Fraccionamiento Kusamil, etc.</t>
    </r>
  </si>
  <si>
    <r>
      <rPr>
        <b/>
        <sz val="16"/>
        <rFont val="Aptos"/>
        <family val="2"/>
      </rPr>
      <t>PAPRDR:</t>
    </r>
    <r>
      <rPr>
        <sz val="16"/>
        <rFont val="Aptos"/>
        <family val="2"/>
      </rPr>
      <t xml:space="preserve"> De 01 de enero de 2025 al 31 de diciembre de 2027 se brindarán 3,701 acciones de protección y restitución de derechos a NNA.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-2,922 acciones de protección y restitución de derechos.
</t>
    </r>
    <r>
      <rPr>
        <b/>
        <sz val="16"/>
        <rFont val="Aptos"/>
        <family val="2"/>
      </rPr>
      <t>Meta relativa</t>
    </r>
    <r>
      <rPr>
        <sz val="16"/>
        <rFont val="Aptos"/>
        <family val="2"/>
      </rPr>
      <t xml:space="preserve">: -44.12% inferior a línea base.
Nota: La línea base es superior a la meta programada debido a que contiene las atenciones que brinda actualmente la unidad especializada a la que se le creo un componente y actividades. </t>
    </r>
  </si>
  <si>
    <t>Las instancias jurídicas nos reportan casos de niños, niños y adolescentes en situación de riesgo y victimas de violencia.</t>
  </si>
  <si>
    <t>Las instancias jurídicas nos reportan casos de niñas, niños y adolescentes en situación de riesgo y victimas de violencia.</t>
  </si>
  <si>
    <r>
      <rPr>
        <b/>
        <sz val="16"/>
        <rFont val="Aptos"/>
        <family val="2"/>
      </rPr>
      <t>PPR:</t>
    </r>
    <r>
      <rPr>
        <sz val="16"/>
        <rFont val="Aptos"/>
        <family val="2"/>
      </rPr>
      <t xml:space="preserve"> Del 01 de enero al 31 de diciembre del 2026, se realizarán 194 Procesos.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-5 Procesos.
</t>
    </r>
    <r>
      <rPr>
        <b/>
        <sz val="16"/>
        <rFont val="Aptos"/>
        <family val="2"/>
      </rPr>
      <t>Meta relativa:</t>
    </r>
    <r>
      <rPr>
        <sz val="16"/>
        <rFont val="Aptos"/>
        <family val="2"/>
      </rPr>
      <t xml:space="preserve"> -2,51% inferior a la línea base.</t>
    </r>
  </si>
  <si>
    <r>
      <rPr>
        <b/>
        <sz val="16"/>
        <rFont val="Aptos"/>
        <family val="2"/>
      </rPr>
      <t xml:space="preserve">PPR: </t>
    </r>
    <r>
      <rPr>
        <sz val="16"/>
        <rFont val="Aptos"/>
        <family val="2"/>
      </rPr>
      <t>Del 01 de enero al 31de diciembre del 2023 se realizaron 199  Procesos.</t>
    </r>
  </si>
  <si>
    <r>
      <rPr>
        <b/>
        <sz val="16"/>
        <rFont val="Aptos"/>
        <family val="2"/>
      </rPr>
      <t>PAR:</t>
    </r>
    <r>
      <rPr>
        <sz val="16"/>
        <rFont val="Aptos"/>
        <family val="2"/>
      </rPr>
      <t xml:space="preserve"> Del 01 de enero al 31 de diciembre del 2026 se realizarán  330 acciones.
</t>
    </r>
    <r>
      <rPr>
        <b/>
        <sz val="16"/>
        <rFont val="Aptos"/>
        <family val="2"/>
      </rPr>
      <t>VARIACIÓN DE LA META EN RELACIÓN A LA LÍNEA BASE
Meta absoluta:</t>
    </r>
    <r>
      <rPr>
        <sz val="16"/>
        <rFont val="Aptos"/>
        <family val="2"/>
      </rPr>
      <t xml:space="preserve"> 30 Acciones.
</t>
    </r>
    <r>
      <rPr>
        <b/>
        <sz val="16"/>
        <rFont val="Aptos"/>
        <family val="2"/>
      </rPr>
      <t xml:space="preserve">Meta relativa: </t>
    </r>
    <r>
      <rPr>
        <sz val="16"/>
        <rFont val="Aptos"/>
        <family val="2"/>
      </rPr>
      <t>10 % Superior a la Línea Base</t>
    </r>
  </si>
  <si>
    <r>
      <t xml:space="preserve">PAR: </t>
    </r>
    <r>
      <rPr>
        <sz val="16"/>
        <rFont val="Aptos"/>
        <family val="2"/>
      </rPr>
      <t>Del 01 de enero al 31 de diciembre del 2023 se realizaron 300 acciones.</t>
    </r>
  </si>
  <si>
    <r>
      <rPr>
        <b/>
        <sz val="16"/>
        <rFont val="Aptos"/>
        <family val="2"/>
      </rPr>
      <t>PIR:</t>
    </r>
    <r>
      <rPr>
        <sz val="16"/>
        <rFont val="Aptos"/>
        <family val="2"/>
      </rPr>
      <t xml:space="preserve"> Del 01 de enero al 31 de diciembre del 2026 se realizarán 406 informes.
VARIACIÓN DE LA META EN RELACIÓN A LA LÍNEA BASE
Meta absoluta: 319 informes.
Meta relativa: 366,67%  superior a la línea base.</t>
    </r>
  </si>
  <si>
    <r>
      <rPr>
        <b/>
        <sz val="16"/>
        <rFont val="Aptos"/>
        <family val="2"/>
      </rPr>
      <t>PIR</t>
    </r>
    <r>
      <rPr>
        <sz val="16"/>
        <rFont val="Aptos"/>
        <family val="2"/>
      </rPr>
      <t>: Del 01 de enero al 31 de diciembre del 2023 se realizaron 87 informes.</t>
    </r>
  </si>
  <si>
    <r>
      <rPr>
        <b/>
        <sz val="16"/>
        <rFont val="Aptos"/>
        <family val="2"/>
      </rPr>
      <t>PPAD: :</t>
    </r>
    <r>
      <rPr>
        <sz val="16"/>
        <rFont val="Aptos"/>
        <family val="2"/>
      </rPr>
      <t xml:space="preserve"> Del 01 de enero al 31 de diciembre del 2026 se realizarán 1,119 difusiones de los programas y acciones.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33 difusiones de los programas y acciones.
</t>
    </r>
    <r>
      <rPr>
        <b/>
        <sz val="16"/>
        <rFont val="Aptos"/>
        <family val="2"/>
      </rPr>
      <t>Meta relativa:</t>
    </r>
    <r>
      <rPr>
        <sz val="16"/>
        <rFont val="Aptos"/>
        <family val="2"/>
      </rPr>
      <t xml:space="preserve"> 3.04% superior a la línea base.</t>
    </r>
  </si>
  <si>
    <r>
      <rPr>
        <b/>
        <sz val="16"/>
        <rFont val="Aptos"/>
        <family val="2"/>
      </rPr>
      <t xml:space="preserve">PPAD: </t>
    </r>
    <r>
      <rPr>
        <sz val="16"/>
        <rFont val="Aptos"/>
        <family val="2"/>
      </rPr>
      <t xml:space="preserve"> del 01 de enero al 31 de diciembre del 2023 se realizaron 1,086 difusiones de los programas y acciones.</t>
    </r>
  </si>
  <si>
    <r>
      <rPr>
        <b/>
        <sz val="16"/>
        <rFont val="Aptos"/>
        <family val="2"/>
      </rPr>
      <t>PSLEA:</t>
    </r>
    <r>
      <rPr>
        <sz val="16"/>
        <rFont val="Aptos"/>
        <family val="2"/>
      </rPr>
      <t xml:space="preserve"> Del 01 de enero al 31 de diciembre del 2026 se atenderá un total de 510  Solicitudes de Logística de Eventos.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-11 Solicitudes de Logística de Eventos.
</t>
    </r>
    <r>
      <rPr>
        <b/>
        <sz val="16"/>
        <rFont val="Aptos"/>
        <family val="2"/>
      </rPr>
      <t>Meta Relativa: -</t>
    </r>
    <r>
      <rPr>
        <sz val="16"/>
        <rFont val="Aptos"/>
        <family val="2"/>
      </rPr>
      <t>2.11% inferior a la línea base.</t>
    </r>
  </si>
  <si>
    <r>
      <rPr>
        <b/>
        <sz val="16"/>
        <rFont val="Aptos"/>
        <family val="2"/>
      </rPr>
      <t xml:space="preserve">PSLEA: </t>
    </r>
    <r>
      <rPr>
        <sz val="16"/>
        <rFont val="Aptos"/>
        <family val="2"/>
      </rPr>
      <t>Del 01de enero al 31 de diciembre del 2023 se atendieron 521 solicitudes de logística de eventos.</t>
    </r>
  </si>
  <si>
    <r>
      <rPr>
        <b/>
        <sz val="16"/>
        <rFont val="Aptos"/>
        <family val="2"/>
      </rPr>
      <t>PAERP:</t>
    </r>
    <r>
      <rPr>
        <sz val="16"/>
        <rFont val="Aptos"/>
        <family val="2"/>
      </rPr>
      <t xml:space="preserve"> Del 01 de enero al 31 de diciembre del 2026 se realizará 67 Procuraciones de apoyos económicos y de recursos para el SMDIFBJ.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19 procuraciones de apoyos económicos y de recursos.
</t>
    </r>
    <r>
      <rPr>
        <b/>
        <sz val="16"/>
        <rFont val="Aptos"/>
        <family val="2"/>
      </rPr>
      <t>Meta relativa:</t>
    </r>
    <r>
      <rPr>
        <sz val="16"/>
        <rFont val="Aptos"/>
        <family val="2"/>
      </rPr>
      <t xml:space="preserve"> 39.58% superior a la línea base.</t>
    </r>
  </si>
  <si>
    <r>
      <rPr>
        <b/>
        <sz val="16"/>
        <rFont val="Aptos"/>
        <family val="2"/>
      </rPr>
      <t>PAERP:</t>
    </r>
    <r>
      <rPr>
        <sz val="16"/>
        <rFont val="Aptos"/>
        <family val="2"/>
      </rPr>
      <t xml:space="preserve"> del 01 de enero al 31 de diciembre del 2023 se realizaron  48 procuraciones de apoyo económicos y de recursos.</t>
    </r>
  </si>
  <si>
    <r>
      <rPr>
        <b/>
        <sz val="16"/>
        <rFont val="Aptos"/>
        <family val="2"/>
      </rPr>
      <t>PSAO:</t>
    </r>
    <r>
      <rPr>
        <sz val="16"/>
        <rFont val="Aptos"/>
        <family val="2"/>
      </rPr>
      <t xml:space="preserve"> Del 1 de  enero al 31 diciembre de 2026 se entregarán 20,305 servicios y apoyos de asistencia social.
</t>
    </r>
    <r>
      <rPr>
        <b/>
        <sz val="16"/>
        <rFont val="Aptos"/>
        <family val="2"/>
      </rPr>
      <t xml:space="preserve">
VARIACIÓN DE LA META EN RELACIÓN A LA LÍNEA BASE</t>
    </r>
    <r>
      <rPr>
        <sz val="16"/>
        <rFont val="Aptos"/>
        <family val="2"/>
      </rPr>
      <t xml:space="preserve">
</t>
    </r>
    <r>
      <rPr>
        <b/>
        <sz val="16"/>
        <rFont val="Aptos"/>
        <family val="2"/>
      </rPr>
      <t>Meta absoluta</t>
    </r>
    <r>
      <rPr>
        <sz val="16"/>
        <rFont val="Aptos"/>
        <family val="2"/>
      </rPr>
      <t xml:space="preserve">: 273 servicios y apoyos de asistencia social.
</t>
    </r>
    <r>
      <rPr>
        <b/>
        <sz val="16"/>
        <rFont val="Aptos"/>
        <family val="2"/>
      </rPr>
      <t xml:space="preserve">Meta relativa: </t>
    </r>
    <r>
      <rPr>
        <sz val="16"/>
        <rFont val="Aptos"/>
        <family val="2"/>
      </rPr>
      <t xml:space="preserve"> 1.36% superior a la línea base.</t>
    </r>
  </si>
  <si>
    <r>
      <rPr>
        <b/>
        <sz val="16"/>
        <rFont val="Aptos"/>
        <family val="2"/>
      </rPr>
      <t>PSAO:</t>
    </r>
    <r>
      <rPr>
        <sz val="16"/>
        <rFont val="Aptos"/>
        <family val="2"/>
      </rPr>
      <t xml:space="preserve"> Del 1 de enero al 31 de diciembre de 2023 se otorgaron  20,032 servicios y apoyos de asistencia social.</t>
    </r>
  </si>
  <si>
    <r>
      <rPr>
        <b/>
        <sz val="16"/>
        <rFont val="Aptos"/>
        <family val="2"/>
      </rPr>
      <t xml:space="preserve">PASE: </t>
    </r>
    <r>
      <rPr>
        <sz val="16"/>
        <rFont val="Aptos"/>
        <family val="2"/>
      </rPr>
      <t xml:space="preserve">Del 1 de  enero al 31 diciembre de 2026, se realizarán 3,905 apoyos de asistencia social .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123 apoyos de Asistencia Social.
</t>
    </r>
    <r>
      <rPr>
        <b/>
        <sz val="16"/>
        <rFont val="Aptos"/>
        <family val="2"/>
      </rPr>
      <t>Meta relativa</t>
    </r>
    <r>
      <rPr>
        <sz val="16"/>
        <rFont val="Aptos"/>
        <family val="2"/>
      </rPr>
      <t xml:space="preserve">: 3.25% superior a la línea base.
</t>
    </r>
  </si>
  <si>
    <r>
      <rPr>
        <b/>
        <sz val="16"/>
        <rFont val="Aptos"/>
        <family val="2"/>
      </rPr>
      <t>PASE</t>
    </r>
    <r>
      <rPr>
        <sz val="16"/>
        <rFont val="Aptos"/>
        <family val="2"/>
      </rPr>
      <t>: Del 1 de enero al 31 de diciembre del 2023, se realizaron 3,782 apoyos de asistencia social.</t>
    </r>
  </si>
  <si>
    <r>
      <rPr>
        <b/>
        <sz val="16"/>
        <rFont val="Aptos"/>
        <family val="2"/>
      </rPr>
      <t>PESR</t>
    </r>
    <r>
      <rPr>
        <sz val="16"/>
        <rFont val="Aptos"/>
        <family val="2"/>
      </rPr>
      <t xml:space="preserve">: Del 1 de  enero al 31 diciembre de 2026, se realizarán 1,540 estudios socioeconómicos.
</t>
    </r>
    <r>
      <rPr>
        <b/>
        <sz val="16"/>
        <rFont val="Aptos"/>
        <family val="2"/>
      </rPr>
      <t>VARIACIÓN DE LA META EN RELACIÓN A LA LÍNEA BASE</t>
    </r>
    <r>
      <rPr>
        <sz val="16"/>
        <rFont val="Aptos"/>
        <family val="2"/>
      </rPr>
      <t xml:space="preserve">
</t>
    </r>
    <r>
      <rPr>
        <b/>
        <sz val="16"/>
        <rFont val="Aptos"/>
        <family val="2"/>
      </rPr>
      <t>Meta absoluta:</t>
    </r>
    <r>
      <rPr>
        <sz val="16"/>
        <rFont val="Aptos"/>
        <family val="2"/>
      </rPr>
      <t xml:space="preserve"> 125 estudios socioeconómicos.</t>
    </r>
    <r>
      <rPr>
        <b/>
        <sz val="16"/>
        <rFont val="Aptos"/>
        <family val="2"/>
      </rPr>
      <t xml:space="preserve">
Meta relativa:</t>
    </r>
    <r>
      <rPr>
        <sz val="16"/>
        <rFont val="Aptos"/>
        <family val="2"/>
      </rPr>
      <t xml:space="preserve"> 8.83% superior a la línea base.
</t>
    </r>
  </si>
  <si>
    <r>
      <rPr>
        <b/>
        <sz val="16"/>
        <rFont val="Aptos"/>
        <family val="2"/>
      </rPr>
      <t>PESR</t>
    </r>
    <r>
      <rPr>
        <sz val="16"/>
        <rFont val="Aptos"/>
        <family val="2"/>
      </rPr>
      <t>: Del 1 de enero al 31 de diciembre de 2023, se realizaron un total de 1,415 estudios socioeconómicos.</t>
    </r>
  </si>
  <si>
    <r>
      <rPr>
        <b/>
        <sz val="16"/>
        <rFont val="Aptos"/>
        <family val="2"/>
      </rPr>
      <t>POAB:</t>
    </r>
    <r>
      <rPr>
        <sz val="16"/>
        <rFont val="Aptos"/>
        <family val="2"/>
      </rPr>
      <t xml:space="preserve"> Del 1 de  enero al 31 diciembre de 2026, se otorgarán 14,860 orientaciones y atenciones a las y los usuarios que acuden al SMDIFBJ.
VARIACIÓN DE LA META EN RELACIÓN A LA LÍNEA BASE
</t>
    </r>
    <r>
      <rPr>
        <b/>
        <sz val="16"/>
        <rFont val="Aptos"/>
        <family val="2"/>
      </rPr>
      <t>Meta absoluta:</t>
    </r>
    <r>
      <rPr>
        <sz val="16"/>
        <rFont val="Aptos"/>
        <family val="2"/>
      </rPr>
      <t xml:space="preserve"> 25 orientaciones.
</t>
    </r>
    <r>
      <rPr>
        <b/>
        <sz val="16"/>
        <rFont val="Aptos"/>
        <family val="2"/>
      </rPr>
      <t>Meta relativa:</t>
    </r>
    <r>
      <rPr>
        <sz val="16"/>
        <rFont val="Aptos"/>
        <family val="2"/>
      </rPr>
      <t xml:space="preserve"> 0.17% superior a la línea base.</t>
    </r>
  </si>
  <si>
    <r>
      <rPr>
        <b/>
        <sz val="16"/>
        <rFont val="Aptos"/>
        <family val="2"/>
      </rPr>
      <t>POAB:</t>
    </r>
    <r>
      <rPr>
        <sz val="16"/>
        <rFont val="Aptos"/>
        <family val="2"/>
      </rPr>
      <t xml:space="preserve"> Del 1 de enero al 31 de diciembre de 2023, se  realizaron 14,835 orientaciones y atenciones.</t>
    </r>
  </si>
  <si>
    <t>JUSTIFICACION  TRIMESTRAL DE AVANCE DE RESULTADOS 2026</t>
  </si>
  <si>
    <t>SI</t>
  </si>
  <si>
    <t>ELABORÓ
C. Minelia del Rosario Villanueva Aguilar
Coordinación de Planeación y Evaluación del Sistema
para el Desarrollo Integral de la Familia de Benito Juárez</t>
  </si>
  <si>
    <t>AUTORIZÓ
C. Doris Marisol Sendo Rodríguez
Dirección General del Sistema para el Desarrollo
Integral de la Familia de Benito Juárez</t>
  </si>
  <si>
    <t>REVISÓ
Lic. Dafne Azul Hernández Tovar
Encargada de Despacho de la Dirección de Planeación
de la Dirección General de Planeación Municipal</t>
  </si>
  <si>
    <r>
      <t xml:space="preserve">Meta Trimestral: </t>
    </r>
    <r>
      <rPr>
        <sz val="12"/>
        <color theme="1"/>
        <rFont val="Aptos"/>
        <family val="2"/>
      </rPr>
      <t xml:space="preserve">Se atendieron 47,075 personas en situación prioritaria del Municipio  de Benito Juárez reciben atención, asistencia, apoyo y protección para su desarrollo integral, de los 45,325 programados, lo que representó un avance del 103.86% respecto a la meta trimestral programada. </t>
    </r>
    <r>
      <rPr>
        <b/>
        <sz val="12"/>
        <color theme="1"/>
        <rFont val="Aptos"/>
        <family val="2"/>
      </rPr>
      <t xml:space="preserve">
Meta Anual: </t>
    </r>
    <r>
      <rPr>
        <sz val="12"/>
        <color theme="1"/>
        <rFont val="Aptos"/>
        <family val="2"/>
      </rPr>
      <t>Se atendieron 47,075 personas en situación prioritaria del Municipio  de Benito Juárez reciben atención, asistencia, apoyo y protección para su desarrollo integral, de los 181,300 programados, lo que representó un avance anual acumulado del 25.97%.</t>
    </r>
  </si>
  <si>
    <r>
      <t xml:space="preserve">Meta Trimestral: </t>
    </r>
    <r>
      <rPr>
        <sz val="12"/>
        <color theme="1"/>
        <rFont val="Aptos"/>
        <family val="2"/>
      </rPr>
      <t>Se realizaron 15 Instrumentos de planeación, normatividad y acuerdos formalizados a los órganos de gobierno y colegiados los 16 programados, lo que representó un avance del 93.75% respecto a la meta trimestral programada.</t>
    </r>
    <r>
      <rPr>
        <b/>
        <sz val="12"/>
        <color theme="1"/>
        <rFont val="Aptos"/>
        <family val="2"/>
      </rPr>
      <t xml:space="preserve">
Meta Anual: </t>
    </r>
    <r>
      <rPr>
        <sz val="12"/>
        <color theme="1"/>
        <rFont val="Aptos"/>
        <family val="2"/>
      </rPr>
      <t>Se realizaron 15 Instrumentos de planeación, normatividad y acuerdos formalizados a los órganos de gobierno y colegiados de las 61 programadas, lo que representó un avance anual acumulado del 24.59%.</t>
    </r>
  </si>
  <si>
    <r>
      <t xml:space="preserve">Meta Trimestral: </t>
    </r>
    <r>
      <rPr>
        <sz val="12"/>
        <color theme="1"/>
        <rFont val="Aptos"/>
        <family val="2"/>
      </rPr>
      <t>Se realizaron 221 actividades de representación, coordinación, gestión, vinculación y supervisión por parte de la Dirección General del  SMDIF de BJ, de las 217 programadas, lo que representó un avance del 101.84% respecto a la meta trimestral programada.</t>
    </r>
    <r>
      <rPr>
        <b/>
        <sz val="12"/>
        <color theme="1"/>
        <rFont val="Aptos"/>
        <family val="2"/>
      </rPr>
      <t xml:space="preserve">
Meta Anual: </t>
    </r>
    <r>
      <rPr>
        <sz val="12"/>
        <color theme="1"/>
        <rFont val="Aptos"/>
        <family val="2"/>
      </rPr>
      <t>Se realizaron 221  actividades de representación, coordinación, gestión, vinculación y supervisión por parte de la Dirección General del  SMDIF de BJ, de las 8,68 programadas, lo que representó un avance anual acumulado del 25.46%.</t>
    </r>
  </si>
  <si>
    <r>
      <t xml:space="preserve">Meta Trimestral: </t>
    </r>
    <r>
      <rPr>
        <sz val="12"/>
        <color theme="1"/>
        <rFont val="Aptos"/>
        <family val="2"/>
      </rPr>
      <t>Se realizaron 66  Procesos de Transparencia, Acceso a la Información Pública, Protección de Datos Personales, Archivo y Gestión Documental, y Cuentas Claras, de los 48 programados, lo que representó un avance del 137.50% respecto a la meta trimestral programada. La meta fue superada debido a lque en el mes de enero se realizaron 36 cargas de información en la Plataforma Nacional de Transparencia (PNT) que no fueron programadas.</t>
    </r>
    <r>
      <rPr>
        <b/>
        <sz val="12"/>
        <color theme="1"/>
        <rFont val="Aptos"/>
        <family val="2"/>
      </rPr>
      <t xml:space="preserve">
Meta Anual: </t>
    </r>
    <r>
      <rPr>
        <sz val="12"/>
        <color theme="1"/>
        <rFont val="Aptos"/>
        <family val="2"/>
      </rPr>
      <t>Se realizaron 66  Procesos de Transparencia, Acceso a la Información Pública, Protección de Datos Personales, Archivo y Gestión Documental, y Cuentas Claras, de los 192 programados, lo que representó un avance anual acumulado del 34.02%</t>
    </r>
    <r>
      <rPr>
        <b/>
        <sz val="12"/>
        <color theme="1"/>
        <rFont val="Aptos"/>
        <family val="2"/>
      </rPr>
      <t>.</t>
    </r>
  </si>
  <si>
    <r>
      <t xml:space="preserve">Meta Trimestral: </t>
    </r>
    <r>
      <rPr>
        <sz val="12"/>
        <color theme="1"/>
        <rFont val="Aptos"/>
        <family val="2"/>
      </rPr>
      <t>Se realizaron 81 acciones integrales para proyectar una imagen sólida de la institución, promover vinculaciones con diferentes organismos públicos y privados para gestionar patrocinios y beneficios en favor de los programas que integran el SMDIF BJ y la coordinación de actividades protocolarias interinstitucionales, de las 81 programadas, lo que representó un avance del 100.00% respecto a la meta trimestral programada.</t>
    </r>
    <r>
      <rPr>
        <b/>
        <sz val="12"/>
        <color theme="1"/>
        <rFont val="Aptos"/>
        <family val="2"/>
      </rPr>
      <t xml:space="preserve">
Meta Anual: </t>
    </r>
    <r>
      <rPr>
        <sz val="12"/>
        <color theme="1"/>
        <rFont val="Aptos"/>
        <family val="2"/>
      </rPr>
      <t>Se realizaron 81 acciones integrales para proyectar una imagen sólida de la institución, promover vinculaciones con diferentes organismos públicos y privados para gestionar patrocinios y beneficios en favor de los programas que integran el SMDIF BJ y la coordinación de actividades protocolarias interinstitucionales, de las 330 programadas, lo que representó un avance anual acumulado del 24.55%</t>
    </r>
    <r>
      <rPr>
        <b/>
        <sz val="12"/>
        <color theme="1"/>
        <rFont val="Aptos"/>
        <family val="2"/>
      </rPr>
      <t>.</t>
    </r>
  </si>
  <si>
    <r>
      <t xml:space="preserve">Meta Trimestral: </t>
    </r>
    <r>
      <rPr>
        <sz val="11"/>
        <color theme="1"/>
        <rFont val="Aptos"/>
        <family val="2"/>
      </rPr>
      <t xml:space="preserve">Se realizaron 249  contratos, convenios, acuerdos con empresas públicas y privadas, personas físicas, instituciones municipales, estatales, federales e internacionales, actas de consejos del órgano de Gobierno del SMDIF de BJ, de los 180 programados, lo que representó un avance del 138.33%. Se supero la meta programada durante el trimestre debido a que se realizaron 69 contratos que no estaban contemplados en la meta. </t>
    </r>
    <r>
      <rPr>
        <b/>
        <sz val="11"/>
        <color theme="1"/>
        <rFont val="Aptos"/>
        <family val="2"/>
      </rPr>
      <t xml:space="preserve">
Meta Anual: </t>
    </r>
    <r>
      <rPr>
        <sz val="11"/>
        <color theme="1"/>
        <rFont val="Aptos"/>
        <family val="2"/>
      </rPr>
      <t>Se realizaron 249  contratos, convenios, acuerdos con empresas públicas y privadas, personas físicas, instituciones municipales, estatales, federales e internacionales, actas de consejos del órgano de Gobierno del SMDIF de BJ, de los 717 programados, lo que representó un avance anual acumulado del 34.73%.</t>
    </r>
  </si>
  <si>
    <r>
      <t xml:space="preserve">Meta Trimestral: </t>
    </r>
    <r>
      <rPr>
        <sz val="12"/>
        <color theme="1"/>
        <rFont val="Aptos"/>
        <family val="2"/>
      </rPr>
      <t>Se realizaron 101 informes de planeación, programación, seguimiento, evaluación y rendición de cuentas alineados al modelo de Presupuesto Basado en Resultados y del Sistema de Evaluación de Desempeño, de los 99 programados, lo que representó un avance del 102.02% respecto a la meta trimestral programada.</t>
    </r>
    <r>
      <rPr>
        <b/>
        <sz val="12"/>
        <color theme="1"/>
        <rFont val="Aptos"/>
        <family val="2"/>
      </rPr>
      <t xml:space="preserve">
Meta Anual: </t>
    </r>
    <r>
      <rPr>
        <sz val="12"/>
        <color theme="1"/>
        <rFont val="Aptos"/>
        <family val="2"/>
      </rPr>
      <t>Se realizaron 101 informes de planeación, programación, seguimiento, evaluación y rendición de cuentas alineados al modelo de Presupuesto Basado en Resultados y del Sistema de Evaluación de Desempeño, de los 406 programados, lo que representó un avance anual acumulado del 24.88%</t>
    </r>
    <r>
      <rPr>
        <b/>
        <sz val="12"/>
        <color theme="1"/>
        <rFont val="Aptos"/>
        <family val="2"/>
      </rPr>
      <t>.</t>
    </r>
  </si>
  <si>
    <r>
      <t xml:space="preserve">Meta Trimestral: </t>
    </r>
    <r>
      <rPr>
        <sz val="12"/>
        <color theme="1"/>
        <rFont val="Aptos"/>
        <family val="2"/>
      </rPr>
      <t xml:space="preserve">Se realizaron 288 difusiones de los Programas y Acciones del Sistema Municipal DIF Benito Juárez, de las 285 programadas, lo que representó un avance del 101.05% respecto a la meta trimestral programada.
</t>
    </r>
    <r>
      <rPr>
        <b/>
        <sz val="12"/>
        <color theme="1"/>
        <rFont val="Aptos"/>
        <family val="2"/>
      </rPr>
      <t xml:space="preserve">Meta Anual: </t>
    </r>
    <r>
      <rPr>
        <sz val="12"/>
        <color theme="1"/>
        <rFont val="Aptos"/>
        <family val="2"/>
      </rPr>
      <t>Se realizaron 28 difusiones de los Programas y Acciones del Sistema Municipal DIF Benito Juárez, de las 1,119 programadas, lo que representó un avance anual acumulado del 25.74%.</t>
    </r>
  </si>
  <si>
    <r>
      <t xml:space="preserve">Meta Trimestral: </t>
    </r>
    <r>
      <rPr>
        <sz val="12"/>
        <color theme="1"/>
        <rFont val="Aptos"/>
        <family val="2"/>
      </rPr>
      <t>Se realizaron 108  Atenciones a las solicitudes de logística para los eventos institucionales del SMDIF BJ, así como municipales y estatales, de las 129 programadas, lo que representó un avance del 83.72% respecto a la meta trimestral programada. No se alcanzo la meta programada debido a los cambios en la agenda del saón de la familia y a la cancelación de algunos eventos como el de Talleres "Respeta y Conecta", Ceremonia Cívica en conmemoración del Día de la Bandera, plática informativa para padres de familia, etc.</t>
    </r>
    <r>
      <rPr>
        <b/>
        <sz val="12"/>
        <color theme="1"/>
        <rFont val="Aptos"/>
        <family val="2"/>
      </rPr>
      <t xml:space="preserve">
Meta Anual: </t>
    </r>
    <r>
      <rPr>
        <sz val="12"/>
        <color theme="1"/>
        <rFont val="Aptos"/>
        <family val="2"/>
      </rPr>
      <t>Se realizaron 108  Atenciones a las solicitudes de logística para los eventos institucionales del SMDIF BJ, así como municipales y estatales, de las 510 programadas, lo que representó un avance anual acumulado del 21.18%.</t>
    </r>
  </si>
  <si>
    <r>
      <t xml:space="preserve">Meta Trimestral: </t>
    </r>
    <r>
      <rPr>
        <sz val="12"/>
        <color theme="1"/>
        <rFont val="Aptos"/>
        <family val="2"/>
      </rPr>
      <t>Se realizaron 5,183 Servicios y apoyos de asistencia social a los sujetos y grupos de atención prioritaria del municipio de Benito Juárez, de los 4,375 programados, lo que representó un avance del 118.47% respecto a la meta trimestral programada. La meta programada fue superada debido a la realización de estudios socioeconomicos que se realizaron en el mes de marzo y que no estaban programados, así como a la alta demanda de la ciudadania para acceder a los servicios que se ofrecen.</t>
    </r>
    <r>
      <rPr>
        <b/>
        <sz val="12"/>
        <color theme="1"/>
        <rFont val="Aptos"/>
        <family val="2"/>
      </rPr>
      <t xml:space="preserve">
Meta Anual: </t>
    </r>
    <r>
      <rPr>
        <sz val="12"/>
        <color theme="1"/>
        <rFont val="Aptos"/>
        <family val="2"/>
      </rPr>
      <t>Se realizaron 5,183  Servicios y apoyos de asistencia social a los sujetos y grupos de atención prioritaria del municipio de Benito Juárez, de los 20,305 programados, lo que representó un avance anual acumulado del 25.53%.</t>
    </r>
  </si>
  <si>
    <r>
      <t xml:space="preserve">Meta Trimestral: </t>
    </r>
    <r>
      <rPr>
        <sz val="12"/>
        <color theme="1"/>
        <rFont val="Aptos"/>
        <family val="2"/>
      </rPr>
      <t>Se realizaron 395 Entregas de apoyos de asistencia social  a personas de atención prioritaria, de las 535 programadas, lo que representó un avance del 73.83% respecto a la meta trimestral programada. No se alcanzo la meta programada para este trimestre debido a que no se implementaron programas sociales para la entrega de apoyos funcionales n coordinación con instituciones públicas o privadas.</t>
    </r>
    <r>
      <rPr>
        <b/>
        <sz val="12"/>
        <color theme="1"/>
        <rFont val="Aptos"/>
        <family val="2"/>
      </rPr>
      <t xml:space="preserve">
Meta Anual: </t>
    </r>
    <r>
      <rPr>
        <sz val="12"/>
        <color theme="1"/>
        <rFont val="Aptos"/>
        <family val="2"/>
      </rPr>
      <t xml:space="preserve">Se realizaron 395 Entregas de apoyos de asistencia social  a personas de atención prioritaria, de las 3,905 programadas, lo que representó un avance anual acumulado del 10.12%. </t>
    </r>
  </si>
  <si>
    <r>
      <t xml:space="preserve">Meta Trimestral: </t>
    </r>
    <r>
      <rPr>
        <sz val="12"/>
        <color theme="1"/>
        <rFont val="Aptos"/>
        <family val="2"/>
      </rPr>
      <t>Se realizaron 683  estudios socioeconómicos  a personas de atención prioritaria, de los 330 programados, lo que representó un avance del 206.97% respecto a la meta trimestral programada. Se rebazo la meta por la realización de estudios económicos como parte del programa de apoyos funcionales, estos estudios se hecen de manera anticipada a la entrega de apoyos.</t>
    </r>
    <r>
      <rPr>
        <b/>
        <sz val="12"/>
        <color theme="1"/>
        <rFont val="Aptos"/>
        <family val="2"/>
      </rPr>
      <t xml:space="preserve">
Meta Anual: </t>
    </r>
    <r>
      <rPr>
        <sz val="12"/>
        <color theme="1"/>
        <rFont val="Aptos"/>
        <family val="2"/>
      </rPr>
      <t>Se realizaron 683  estudios socioeconómicos  a personas de atención prioritaria, de los 1,540 programados, lo que representó un avance anual acumulado del 44.35%.</t>
    </r>
  </si>
  <si>
    <r>
      <t xml:space="preserve">Meta Trimestral: </t>
    </r>
    <r>
      <rPr>
        <sz val="12"/>
        <color theme="1"/>
        <rFont val="Aptos"/>
        <family val="2"/>
      </rPr>
      <t xml:space="preserve">Se realizaron 4,105 orientaciones de los trámites y servicios a las y los usuarios que acuden al SMDIF BJ y atenciones en general, de los 3,510 programados, lo que representó un avance del 116.95% respecto a la meta trimestral programada. Se superó la meta debido a la afluencia de la ciudadania que se acerco al módulo de orientación, a fin de solicitar información de los servicios que se brindan en el SMDIFBJ. </t>
    </r>
    <r>
      <rPr>
        <b/>
        <sz val="12"/>
        <color theme="1"/>
        <rFont val="Aptos"/>
        <family val="2"/>
      </rPr>
      <t xml:space="preserve">
Meta Anual: </t>
    </r>
    <r>
      <rPr>
        <sz val="12"/>
        <color theme="1"/>
        <rFont val="Aptos"/>
        <family val="2"/>
      </rPr>
      <t>Se realizaron 4,105 orientaciones de los trámites y servicios a las y los usuarios que acuden al SMDIF BJ y atenciones en general, de los 14,860 programados, lo que representó un avance anual acumulado del 27.62%.</t>
    </r>
  </si>
  <si>
    <r>
      <t xml:space="preserve">Meta Trimestral: </t>
    </r>
    <r>
      <rPr>
        <sz val="12"/>
        <color theme="1"/>
        <rFont val="Aptos"/>
        <family val="2"/>
      </rPr>
      <t>Se realizaron 1,221Procedimientos administrativos para las diferentes Unidades Administrativas del SMDIF BJ, de los 1,375 programados, lo que representó un avance del 88.80% respecto a la meta trimestral programada. Se superó la meta debido a la alta demanda de las áreas en los procedimientos administrativos que se realizan, dando seguimiento a cada uno de ellos.</t>
    </r>
    <r>
      <rPr>
        <b/>
        <sz val="12"/>
        <color theme="1"/>
        <rFont val="Aptos"/>
        <family val="2"/>
      </rPr>
      <t xml:space="preserve">
Meta Anual: </t>
    </r>
    <r>
      <rPr>
        <sz val="12"/>
        <color theme="1"/>
        <rFont val="Aptos"/>
        <family val="2"/>
      </rPr>
      <t>Se realizaron 1,221 Procedimientos administrativos para las diferentes Unidades Administrativas del SMDIF BJ, de los 5,500 programados, lo que representó un avance anual acumulado del 22.20%.</t>
    </r>
  </si>
  <si>
    <r>
      <t xml:space="preserve">Meta Trimestral: </t>
    </r>
    <r>
      <rPr>
        <sz val="12"/>
        <color theme="1"/>
        <rFont val="Aptos"/>
        <family val="2"/>
      </rPr>
      <t>Se realizaron 25 reportes contables, presupuestarios y financieros para la integración de la cuenta pública, de los 25 programados, lo que representó un avance del  100.00% respecto a la meta trimestral programada.</t>
    </r>
    <r>
      <rPr>
        <b/>
        <sz val="12"/>
        <color theme="1"/>
        <rFont val="Aptos"/>
        <family val="2"/>
      </rPr>
      <t xml:space="preserve">
Meta Anual: </t>
    </r>
    <r>
      <rPr>
        <sz val="12"/>
        <color theme="1"/>
        <rFont val="Aptos"/>
        <family val="2"/>
      </rPr>
      <t>Se realizaron 25 reportes contables, presupuestarios y financieros para la integración de la cuenta pública, de los 100 programados, lo que representó un avance anual acumulado del 25.00%.</t>
    </r>
  </si>
  <si>
    <r>
      <t xml:space="preserve">Meta Trimestral: </t>
    </r>
    <r>
      <rPr>
        <sz val="12"/>
        <color theme="1"/>
        <rFont val="Aptos"/>
        <family val="2"/>
      </rPr>
      <t>Se realizaron 217 cédulas nominales quincenales por medio de un control de incidencias, de las 443 programadas, lo que representó un avance del 48.98% respecto a la meta trimestral programada. No se superó la meta debido a que los colaboradores de DIF no requirieron movimientos de vacaciones, permisos y días económicos como se había programado.</t>
    </r>
    <r>
      <rPr>
        <b/>
        <sz val="12"/>
        <color theme="1"/>
        <rFont val="Aptos"/>
        <family val="2"/>
      </rPr>
      <t xml:space="preserve">
Meta Anual: </t>
    </r>
    <r>
      <rPr>
        <sz val="12"/>
        <color theme="1"/>
        <rFont val="Aptos"/>
        <family val="2"/>
      </rPr>
      <t>Se realizaron 217 cédulas nominales quincenales por medio de un control de incidencias, de las 1,776 programadas, lo que representó un avance  anual acumulado del 12.22%.</t>
    </r>
  </si>
  <si>
    <r>
      <t xml:space="preserve">Meta Trimestral: </t>
    </r>
    <r>
      <rPr>
        <sz val="12"/>
        <color theme="1"/>
        <rFont val="Aptos"/>
        <family val="2"/>
      </rPr>
      <t>Se realizaron 891 Capacitaciones internas al personal de conformidad a la legislación aplicable en el Sistema Municipal DIF Benito Juárez, de las 400 programadas, lo que representó un avance del 222.75% respecto a la meta trimestral programada. Se supero la meta ya que se aplican y se implementan cursos de acuerdo a las necesidades de las areas.</t>
    </r>
    <r>
      <rPr>
        <b/>
        <sz val="12"/>
        <color theme="1"/>
        <rFont val="Aptos"/>
        <family val="2"/>
      </rPr>
      <t xml:space="preserve">
Meta Anual: </t>
    </r>
    <r>
      <rPr>
        <sz val="12"/>
        <color theme="1"/>
        <rFont val="Aptos"/>
        <family val="2"/>
      </rPr>
      <t xml:space="preserve">Se realizaron 891 Capacitaciones internas al personal de conformidad a la legislación aplicable en el Sistema Municipal DIF Benito Juárez, de las 1,250 programadas, lo que representó un avance  anual acumulado del 71.28%. </t>
    </r>
  </si>
  <si>
    <r>
      <t xml:space="preserve">Meta Trimestral: </t>
    </r>
    <r>
      <rPr>
        <sz val="12"/>
        <color theme="1"/>
        <rFont val="Aptos"/>
        <family val="2"/>
      </rPr>
      <t xml:space="preserve">Se realizaron 12 Capacitaciones internas al personal de conformidad a la legislación aplicable en el Sistema Municipal DIF Benito Juárez, de las 9 programadas, lo que representó un avance del 113.33% respecto a la meta trimestral programada. Se superó la meta programada para este trimestre debido a que se atendieron requerimientos de las áreas para impartir cursos que aporten a su operatividad.
</t>
    </r>
    <r>
      <rPr>
        <b/>
        <sz val="12"/>
        <color theme="1"/>
        <rFont val="Aptos"/>
        <family val="2"/>
      </rPr>
      <t xml:space="preserve">Meta Anual: </t>
    </r>
    <r>
      <rPr>
        <sz val="12"/>
        <color theme="1"/>
        <rFont val="Aptos"/>
        <family val="2"/>
      </rPr>
      <t xml:space="preserve">Se realizaron 12 Capacitaciones internas al personal de conformidad a la legislación aplicable en el Sistema Municipal DIF Benito Juárez, de las 30 programadas, lo que representó un avance  anual acumulado del 40.00%. </t>
    </r>
  </si>
  <si>
    <r>
      <t xml:space="preserve">Meta Trimestral: </t>
    </r>
    <r>
      <rPr>
        <sz val="12"/>
        <color theme="1"/>
        <rFont val="Aptos"/>
        <family val="2"/>
      </rPr>
      <t>Se realizaron 0 inventarios de bienes muebles e inmuebles del SMDIF para su adecuado control y verificación, de los 0 programados. Para este trimstre no se programo la realización de inventarios de bienes muebles e inmuebles.</t>
    </r>
    <r>
      <rPr>
        <b/>
        <sz val="12"/>
        <color theme="1"/>
        <rFont val="Aptos"/>
        <family val="2"/>
      </rPr>
      <t xml:space="preserve">
Meta Anual: </t>
    </r>
    <r>
      <rPr>
        <sz val="12"/>
        <color theme="1"/>
        <rFont val="Aptos"/>
        <family val="2"/>
      </rPr>
      <t xml:space="preserve">Se realizaron 0 inventarios de bienes muebles e inmuebles del SMDIF para su adecuado control y verificación, de los 2 programados, lo que representó un avance anual acumulado del 0%. </t>
    </r>
  </si>
  <si>
    <r>
      <t xml:space="preserve">Meta Trimestral: </t>
    </r>
    <r>
      <rPr>
        <sz val="12"/>
        <color theme="1"/>
        <rFont val="Aptos"/>
        <family val="2"/>
      </rPr>
      <t xml:space="preserve">Se realizaron 595 Adquisiciones de suministros de bienes, insumos, materiales y servicios para la operación del SMDIFBJ, de las 540 programadas, lo que representó un avance del 110.19% respecto a la meta trimestral programada. </t>
    </r>
    <r>
      <rPr>
        <b/>
        <sz val="12"/>
        <color theme="1"/>
        <rFont val="Aptos"/>
        <family val="2"/>
      </rPr>
      <t xml:space="preserve">
Meta Anual: </t>
    </r>
    <r>
      <rPr>
        <sz val="12"/>
        <color theme="1"/>
        <rFont val="Aptos"/>
        <family val="2"/>
      </rPr>
      <t xml:space="preserve">Se realizaron 595 Adquisiciones de suministros de bienes, insumos, materiales y servicios para la operación del SMDIFBJ, de las 2,182 programadas, lo que representó un avance anual acumulado del 27.27%. </t>
    </r>
  </si>
  <si>
    <r>
      <t xml:space="preserve">Meta Trimestral: </t>
    </r>
    <r>
      <rPr>
        <sz val="12"/>
        <color theme="1"/>
        <rFont val="Aptos"/>
        <family val="2"/>
      </rPr>
      <t>Se realizaron 51 servicios de mantenimiento y reparación del parque vehicular  del SMDIFBJ para  la preservación, cuidado, control y verificación del parque vehicular, de los 52 programados, lo que representó un avance del 98.08% respecto a la meta trimestral programada.</t>
    </r>
    <r>
      <rPr>
        <b/>
        <sz val="12"/>
        <color theme="1"/>
        <rFont val="Aptos"/>
        <family val="2"/>
      </rPr>
      <t xml:space="preserve">
Meta Anual: </t>
    </r>
    <r>
      <rPr>
        <sz val="12"/>
        <color theme="1"/>
        <rFont val="Aptos"/>
        <family val="2"/>
      </rPr>
      <t>Se realizaron 51 servicios de mantenimiento y reparación del parque vehicular  del SMDIFBJ para  la preservación, cuidado, control y verificación del parque vehicular, de los 208 programados, lo que representó un avance anual acumulado del 24.52%.</t>
    </r>
  </si>
  <si>
    <r>
      <t xml:space="preserve">Meta Trimestral: </t>
    </r>
    <r>
      <rPr>
        <sz val="12"/>
        <color theme="1"/>
        <rFont val="Aptos"/>
        <family val="2"/>
      </rPr>
      <t>Se realizaron 236  servicios de mantenimiento, reparación, remodelación, intendencia y vigilancia de las instalaciones del SMDIFBJ, de los 252 programados, lo que representó un avance del 93.65% respecto a la meta trimestral programada.</t>
    </r>
    <r>
      <rPr>
        <b/>
        <sz val="12"/>
        <color theme="1"/>
        <rFont val="Aptos"/>
        <family val="2"/>
      </rPr>
      <t xml:space="preserve">
Meta Anual: </t>
    </r>
    <r>
      <rPr>
        <sz val="12"/>
        <color theme="1"/>
        <rFont val="Aptos"/>
        <family val="2"/>
      </rPr>
      <t>Se realizaron 236  servicios de mantenimiento, reparación, remodelación, intendencia y vigilancia de las instalaciones del SMDIFBJ, de los 1,008 programados, lo que representó un avance anual acumulado del 23.41%.</t>
    </r>
  </si>
  <si>
    <r>
      <t xml:space="preserve">Meta Trimestral: </t>
    </r>
    <r>
      <rPr>
        <sz val="12"/>
        <color theme="1"/>
        <rFont val="Aptos"/>
        <family val="2"/>
      </rPr>
      <t>Se realizaron 424 Entregas de Donativos a las áreas del SMDIFBJ, Asociaciones Civiles y personas de atención prioritaria, de las 450 programadas, lo que representó un avance del 94.22% respecto a la meta trimestral programada.</t>
    </r>
    <r>
      <rPr>
        <b/>
        <sz val="12"/>
        <color theme="1"/>
        <rFont val="Aptos"/>
        <family val="2"/>
      </rPr>
      <t xml:space="preserve">
Meta Anual: </t>
    </r>
    <r>
      <rPr>
        <sz val="12"/>
        <color theme="1"/>
        <rFont val="Aptos"/>
        <family val="2"/>
      </rPr>
      <t>Se realizaron 424 Entregas de Donativos a las áreas del SMDIFBJ, Asociaciones Civiles y personas de atención prioritaria, de las 1,820 programadas, lo que representó un avance anual acumulado del 23.30%.</t>
    </r>
  </si>
  <si>
    <r>
      <t xml:space="preserve">Meta Trimestral: </t>
    </r>
    <r>
      <rPr>
        <sz val="12"/>
        <color theme="1"/>
        <rFont val="Aptos"/>
        <family val="2"/>
      </rPr>
      <t xml:space="preserve">Se realizaron 692 Recepciones de donativos en especie o monetario, de los 700 programados, lo que representó un avance del 98.86% respecto a la meta trimestral programada.
</t>
    </r>
    <r>
      <rPr>
        <b/>
        <sz val="12"/>
        <color theme="1"/>
        <rFont val="Aptos"/>
        <family val="2"/>
      </rPr>
      <t xml:space="preserve">Meta Anual: </t>
    </r>
    <r>
      <rPr>
        <sz val="12"/>
        <color theme="1"/>
        <rFont val="Aptos"/>
        <family val="2"/>
      </rPr>
      <t>Se realizaron 692 Recepciones de donativos en especie o monetario, de los 2,730 programados, lo que representó un avance anual acumulado del 25.35%.</t>
    </r>
  </si>
  <si>
    <r>
      <t xml:space="preserve">Meta Trimestral: </t>
    </r>
    <r>
      <rPr>
        <sz val="12"/>
        <color theme="1"/>
        <rFont val="Aptos"/>
        <family val="2"/>
      </rPr>
      <t>Se realizaron 136 Participaciones de Instituciones públicas, privadas, fundaciones, asociaciones, empresas socialmente responsables y sociedad civil que entregan donativos al SMDIF BJ, de las 150 programadas, lo que representó un avance del 90.67% respecto a la meta trimestral programada.</t>
    </r>
    <r>
      <rPr>
        <b/>
        <sz val="12"/>
        <color theme="1"/>
        <rFont val="Aptos"/>
        <family val="2"/>
      </rPr>
      <t xml:space="preserve">
Meta Anual: </t>
    </r>
    <r>
      <rPr>
        <sz val="12"/>
        <color theme="1"/>
        <rFont val="Aptos"/>
        <family val="2"/>
      </rPr>
      <t>Se realizaron 136 Participaciones de Instituciones públicas, privadas, fundaciones, asociaciones, empresas socialmente responsables y sociedad civil que entregan donativos al SMDIF BJ, de las 600 programadas, lo que representó un avance anual acumulado del 22.67%.</t>
    </r>
  </si>
  <si>
    <r>
      <t xml:space="preserve">Meta Trimestral: </t>
    </r>
    <r>
      <rPr>
        <sz val="12"/>
        <rFont val="Aptos"/>
        <family val="2"/>
      </rPr>
      <t>Se realizaron 10,875 Atenciones de fortalecimiento en la solución de conflictos y prevención de riesgos psicosociales a través de la cultura de la paz y los derechos de las niñas, niños y adolescentes, de las 12,000 programadas, lo que representó un avance del 90.63% respecto a la meta trimestral programada.</t>
    </r>
    <r>
      <rPr>
        <b/>
        <sz val="12"/>
        <rFont val="Aptos"/>
        <family val="2"/>
      </rPr>
      <t xml:space="preserve">
Meta Anual: </t>
    </r>
    <r>
      <rPr>
        <sz val="12"/>
        <rFont val="Aptos"/>
        <family val="2"/>
      </rPr>
      <t>Se realizaron 10,875 Atenciones de fortalecimiento en la solución de conflictos y prevención de riesgos psicosociales a través de la cultura de la paz y los derechos de las niñas, niños y adolescentes, de las 45,000 programadas, lo que representó un avance anual acumulado del 24.17%.</t>
    </r>
  </si>
  <si>
    <r>
      <t xml:space="preserve">Meta Trimestral: </t>
    </r>
    <r>
      <rPr>
        <sz val="12"/>
        <rFont val="Aptos"/>
        <family val="2"/>
      </rPr>
      <t>Se realizaron 13 acciones educativas enfocadas en los derechos de las NNA de la "Red de Impulsores de la Transformación", de las 15  programadas, lo que representó un avance del 86.67% respecto a la meta trimestral programada. No se logró la meta programada para este trimestre, debido a  que por cuestiones de agenda se tuvieron que cancelar algunas actividades programadas.</t>
    </r>
    <r>
      <rPr>
        <b/>
        <sz val="12"/>
        <rFont val="Aptos"/>
        <family val="2"/>
      </rPr>
      <t xml:space="preserve">
Meta Anual: </t>
    </r>
    <r>
      <rPr>
        <sz val="12"/>
        <rFont val="Aptos"/>
        <family val="2"/>
      </rPr>
      <t>Se realizaron 13 acciones educativas enfocadas en los derechos de las NNA de la "Red de Impulsores de la Transformación", de las 58 programadas, lo que representó un avance anual acumulado del 22.41%.</t>
    </r>
  </si>
  <si>
    <r>
      <t xml:space="preserve">Meta Trimestral: </t>
    </r>
    <r>
      <rPr>
        <sz val="12"/>
        <rFont val="Aptos"/>
        <family val="2"/>
      </rPr>
      <t>Se realizaron 85 actividades de Prevención de Riesgos Psicosociales dirigido a NNA y adultos que viven en el municipio de Benito Juárez, de las 80 programadas, lo que representó un avance del 106.25% respecto a la meta trimestral programada.</t>
    </r>
    <r>
      <rPr>
        <b/>
        <sz val="12"/>
        <rFont val="Aptos"/>
        <family val="2"/>
      </rPr>
      <t xml:space="preserve">
Meta Anual: </t>
    </r>
    <r>
      <rPr>
        <sz val="12"/>
        <rFont val="Aptos"/>
        <family val="2"/>
      </rPr>
      <t>Se realizaron 85 actividades de Prevención de Riesgos Psicosociales dirigido a NNA y adultos que viven en el municipio de Benito Juárez, de las 335 programadas, lo que representó un avance anual acumulado del 25.37%.</t>
    </r>
  </si>
  <si>
    <r>
      <t xml:space="preserve">Meta Trimestral: </t>
    </r>
    <r>
      <rPr>
        <sz val="12"/>
        <rFont val="Aptos"/>
        <family val="2"/>
      </rPr>
      <t xml:space="preserve">Se impartieron 49 acciones de prevención del delito dirigido a NNA y personas adultas fomentando la cultura de la legalidad, de las 38 programadas, lo que representó un avance del 128.95% respecto a la meta trimestral programada. Se superó la meta programada para este trimestre debido a que la escuela Boston Tikal Preparatoria solicito la impartición de pláticas  para atender problemáticas dentro de las instalaciones de igual forma se llevo acabo la feria de la cultura de la legalidad en sus instalaciones.
</t>
    </r>
    <r>
      <rPr>
        <b/>
        <sz val="12"/>
        <rFont val="Aptos"/>
        <family val="2"/>
      </rPr>
      <t xml:space="preserve">Meta Anual: </t>
    </r>
    <r>
      <rPr>
        <sz val="12"/>
        <rFont val="Aptos"/>
        <family val="2"/>
      </rPr>
      <t>Se impartieron 49 acciones de prevención del delito dirigido a NNA y personas adultas fomentando la cultura de la legalidad, de las 148 programadas, lo que representó un avance anual acumulado del 33.11%.</t>
    </r>
  </si>
  <si>
    <r>
      <t xml:space="preserve">Meta Trimestral: </t>
    </r>
    <r>
      <rPr>
        <sz val="12"/>
        <rFont val="Aptos"/>
        <family val="2"/>
      </rPr>
      <t xml:space="preserve">Se ejecutaron 862 acciones derecreación, cultura y deportes, para niñas, niños, adolescentes y personas adultas, de las 750 programadas, lo que representó un avance del 114.93% respecto a la meta trimestral programada. Se supero la meta programada por la integración de 3 maestros nuevos que imparten 30 clases a la semana , la apertura de 2 clases de Shin Kaido y clases de basquetbol con horarios sabatinos.
</t>
    </r>
    <r>
      <rPr>
        <b/>
        <sz val="12"/>
        <rFont val="Aptos"/>
        <family val="2"/>
      </rPr>
      <t xml:space="preserve">Meta Anual: </t>
    </r>
    <r>
      <rPr>
        <sz val="12"/>
        <rFont val="Aptos"/>
        <family val="2"/>
      </rPr>
      <t>Se ejecutaron 862 acciones derecreación, cultura y deportes, para niñas, niños, adolescentes y personas adultas, de las 2,820 programadas, lo que representó un avance anual acumulado del 30.57%.</t>
    </r>
  </si>
  <si>
    <r>
      <t xml:space="preserve">Meta Trimestral: </t>
    </r>
    <r>
      <rPr>
        <sz val="12"/>
        <rFont val="Aptos"/>
        <family val="2"/>
      </rPr>
      <t>Se realizaron 211  Servicios de escuelas de tiempo completo con atención educativa, asistencial, psicológica, alimentaria, trabajo social y de salud, de los 154 programados, lo que representó un avance del 137.01% respecto a la meta trimestral programada. Se supero la meta programada ya que hubo acercamiento de los servicios que se ofrecen, además contamos con difusión en redes sociales y entrega de volantes en brigadas.</t>
    </r>
    <r>
      <rPr>
        <b/>
        <sz val="12"/>
        <rFont val="Aptos"/>
        <family val="2"/>
      </rPr>
      <t xml:space="preserve">
Meta Anual: </t>
    </r>
    <r>
      <rPr>
        <sz val="12"/>
        <rFont val="Aptos"/>
        <family val="2"/>
      </rPr>
      <t>Se realizaron 211  Servicios de escuelas de tiempo completo con atención educativa, asistencial, psicológica, alimentaria, trabajo social y de salud, de los 786 programados, lo que representó un avance anual acumulado del 26.84%.</t>
    </r>
  </si>
  <si>
    <r>
      <t xml:space="preserve">Meta Trimestral: </t>
    </r>
    <r>
      <rPr>
        <sz val="12"/>
        <rFont val="Aptos"/>
        <family val="2"/>
      </rPr>
      <t>Se realizaron 66  actividades educativas, sociales, culturales, deportivas, recreativas, inclusivas y formativas (pláticas, talleres) en los Centros Asistenciales de Desarrollo Infantil, de las 70 programadas, lo que representó un avance del 94.29% respecto a la meta trimestral programada. No se alcanzo la meta ya que las actividades del área de nutrición se reprogramaon para una fecha posterior.</t>
    </r>
    <r>
      <rPr>
        <b/>
        <sz val="12"/>
        <rFont val="Aptos"/>
        <family val="2"/>
      </rPr>
      <t xml:space="preserve">
Meta Anual: </t>
    </r>
    <r>
      <rPr>
        <sz val="12"/>
        <rFont val="Aptos"/>
        <family val="2"/>
      </rPr>
      <t xml:space="preserve">Se realizaron 66  actividades educativas, sociales, culturales, deportivas, recreativas, inclusivas y formativas (pláticas, talleres) en los Centros Asistenciales de Desarrollo Infantil, de las 236 programadas, lo que representó un avance anual acumulado del 27.97%. </t>
    </r>
  </si>
  <si>
    <r>
      <t xml:space="preserve">Meta Trimestral: </t>
    </r>
    <r>
      <rPr>
        <sz val="12"/>
        <rFont val="Aptos"/>
        <family val="2"/>
      </rPr>
      <t xml:space="preserve">Se realizaron 6,150 entregas de raciones de comida para las niñas y niños inscritos en los Centros Asistenciales de Desarrollo Infantil, de las 5,600 programadas, lo que representó un avance del 109.82% respecto a la meta trimestral programada. </t>
    </r>
    <r>
      <rPr>
        <b/>
        <sz val="12"/>
        <rFont val="Aptos"/>
        <family val="2"/>
      </rPr>
      <t xml:space="preserve">
Meta Anual: </t>
    </r>
    <r>
      <rPr>
        <sz val="12"/>
        <rFont val="Aptos"/>
        <family val="2"/>
      </rPr>
      <t>Se realizaron 6,150 entregas de raciones de comida para las niñas y niños inscritos en los Centros Asistenciales de Desarrollo Infantil, de las 20,510 programadas, lo que representó un avance anual acumulado del 29.99%.</t>
    </r>
  </si>
  <si>
    <r>
      <t xml:space="preserve">Meta Trimestral: </t>
    </r>
    <r>
      <rPr>
        <sz val="12"/>
        <rFont val="Aptos"/>
        <family val="2"/>
      </rPr>
      <t>Se realizaron 80 superviciones de los Centros de Atención Infantil que se encuentran registrados en la plataforma RENCAI en el Municipio de Benito Juárez, de las 51 programadas, lo que representó un avance del 156.86% respecto a la meta trimestral programada. Se supero la meta programada de superviciones devido a que se tuvo el apoyo de otras instancias.</t>
    </r>
    <r>
      <rPr>
        <b/>
        <sz val="12"/>
        <rFont val="Aptos"/>
        <family val="2"/>
      </rPr>
      <t xml:space="preserve">
Meta Anual: </t>
    </r>
    <r>
      <rPr>
        <sz val="12"/>
        <rFont val="Aptos"/>
        <family val="2"/>
      </rPr>
      <t>Se realizaron 80 Verificaciones y superviciones de los Centros de Atención Infantil que se encuentran registrados en la plataforma RENCAI en el Municipio de Benito Juárez, de las 215 programadas, lo que representó un avance anual acumulado del 37.21%.</t>
    </r>
  </si>
  <si>
    <r>
      <t xml:space="preserve">Meta Trimestral: </t>
    </r>
    <r>
      <rPr>
        <sz val="12"/>
        <rFont val="Aptos"/>
        <family val="2"/>
      </rPr>
      <t xml:space="preserve">Se realizaron 2,998 Servicios de asistencia social y jurídicos dirigidos a NNA,  víctimas de maltrato, así como a la ciudadania benitojuarense en situación de violencia familiar, de los 2,966 programados, lo que representó un avance del 101.08% respecto a la meta trimestral programada. </t>
    </r>
    <r>
      <rPr>
        <b/>
        <sz val="12"/>
        <rFont val="Aptos"/>
        <family val="2"/>
      </rPr>
      <t xml:space="preserve">
Meta Anual: </t>
    </r>
    <r>
      <rPr>
        <sz val="12"/>
        <rFont val="Aptos"/>
        <family val="2"/>
      </rPr>
      <t xml:space="preserve">Se realizaron 2,998  Servicios de asistencia social y jurídicos dirigidos a NNA,  víctimas de maltrato, así como a la ciudadania benitojuarense en situación de violencia familiar, de los 14,338 programados, lo que representó un avance anual acumulado del 20.91%. </t>
    </r>
  </si>
  <si>
    <r>
      <t xml:space="preserve">Meta Trimestral: </t>
    </r>
    <r>
      <rPr>
        <sz val="12"/>
        <rFont val="Aptos"/>
        <family val="2"/>
      </rPr>
      <t>Se realizaron 52 acciones de restitución de derechos a NNA víctimas de maltrato, de las 70 programadas, lo que representó un avance del 74.29% respecto a la meta trimestral programada. Las acciones de protección y restitución de derechos están por debajo de lo proyectado , toda vez que las redes de apoyo familiar no han sido las más idóneas para reestructurar su entorno de cuidado garantizando su integridad y derechos fundamentales.</t>
    </r>
    <r>
      <rPr>
        <b/>
        <sz val="12"/>
        <rFont val="Aptos"/>
        <family val="2"/>
      </rPr>
      <t xml:space="preserve">
Meta Anual: </t>
    </r>
    <r>
      <rPr>
        <sz val="12"/>
        <rFont val="Aptos"/>
        <family val="2"/>
      </rPr>
      <t>Se realizaron 52 acciones de restitución de derechos a NNA víctimas de maltrato, con representación y acompañamiento jurídico e instansicas foráneas, de las 392 programadas, lo que representó un avance anual acumulado del 13.27%.</t>
    </r>
  </si>
  <si>
    <r>
      <t xml:space="preserve">Meta Trimestral: </t>
    </r>
    <r>
      <rPr>
        <sz val="12"/>
        <rFont val="Aptos"/>
        <family val="2"/>
      </rPr>
      <t xml:space="preserve">Se realizaron 2,666 Atenciones jurídicas y de asistencia social a la ciudadanía benitojuarense en situación de violencia familiar, de las 2,306 programadas, lo que representó un avance del 115.61% respecto a la meta trimestral programada. Se superó la meta programada toda vez que se obtuvo respuesta favorable a los programas municipales y estatales "La voz del pueblo" a travez del registro filial de NNa y personas adultas y tramites escolares de becas.
</t>
    </r>
    <r>
      <rPr>
        <b/>
        <sz val="12"/>
        <rFont val="Aptos"/>
        <family val="2"/>
      </rPr>
      <t xml:space="preserve">Meta Anual: </t>
    </r>
    <r>
      <rPr>
        <sz val="12"/>
        <rFont val="Aptos"/>
        <family val="2"/>
      </rPr>
      <t xml:space="preserve">Se realizaron 2,666 Atenciones jurídicas y de asistencia social a la ciudadanía benitojuarense en situación de violencia familiar, de las 10,249 programadas, lo que representó un avance anual acumulado del 26.01%. </t>
    </r>
  </si>
  <si>
    <r>
      <t xml:space="preserve">Meta Trimestral: </t>
    </r>
    <r>
      <rPr>
        <sz val="12"/>
        <rFont val="Aptos"/>
        <family val="2"/>
      </rPr>
      <t>Se realizaron 2,189 Servicios de Trabajo Social en atención, orientación, seguimiento, acompañamiento y visitas domiciliarias e institucionales requeridas por instancias foráneas, o por la atención a las demandas sociales, de los 2,356 programados, lo que representó un avance del 92.91% respecto a la meta trimestral programada.</t>
    </r>
    <r>
      <rPr>
        <b/>
        <sz val="12"/>
        <rFont val="Aptos"/>
        <family val="2"/>
      </rPr>
      <t xml:space="preserve">
Meta Anual: </t>
    </r>
    <r>
      <rPr>
        <sz val="12"/>
        <rFont val="Aptos"/>
        <family val="2"/>
      </rPr>
      <t>Se realizaron 2,189 Servicios de Trabajo Social en atención, orientación, seguimiento, acompañamiento y visitas domiciliarias e institucionales requeridas por instancias foráneas, o por la atención a las demandas sociales, de los 9,468 programados, lo que representó un avance anual acumulado  del 23.12%.</t>
    </r>
  </si>
  <si>
    <r>
      <t xml:space="preserve">Mata Trimestral: </t>
    </r>
    <r>
      <rPr>
        <sz val="12"/>
        <color theme="1"/>
        <rFont val="Aptos"/>
        <family val="2"/>
      </rPr>
      <t xml:space="preserve">Se realizaron 1,679 atenciones jurídicas a NNA en situación de riesgo con representación y acompañamiento en instancias jurídicas de las 1,333 programadas, lo que representa un avance del 125.96% respecto a la meta trimestral. Se supero la meta programada debido a que las instancias externas tuvieron un incremento de audiencias y reportes respecto al mes anterior solicitando la representación y restitución a sus derechos de las NNA.
</t>
    </r>
    <r>
      <rPr>
        <b/>
        <sz val="12"/>
        <color theme="1"/>
        <rFont val="Aptos"/>
        <family val="2"/>
      </rPr>
      <t>Meta anual:</t>
    </r>
    <r>
      <rPr>
        <sz val="12"/>
        <color theme="1"/>
        <rFont val="Aptos"/>
        <family val="2"/>
      </rPr>
      <t xml:space="preserve"> Se realizaron 1,679 atenciones jurídicas a NNA en situación de riesgo con representación y acompañamiento en instancias jurídicas de las 5,393 programadas, lo que representa un avance anual acumulado del 31.13%.</t>
    </r>
  </si>
  <si>
    <r>
      <t xml:space="preserve">Meta Trimestral: </t>
    </r>
    <r>
      <rPr>
        <sz val="12"/>
        <color theme="1"/>
        <rFont val="Aptos"/>
        <family val="2"/>
      </rPr>
      <t xml:space="preserve">Se realizaron 814 atenciones integrales a NNA en situación de riesgo de las 711 programadas, lo que representó un avance del 114.49% respecto a la meta trimestral. Las atenciones integrales estan por arriba de lo proyectado toda vez que se detectaron NNA en situación de riesgo y se coadyuvo a instancias jurídicas.
</t>
    </r>
    <r>
      <rPr>
        <b/>
        <sz val="12"/>
        <color theme="1"/>
        <rFont val="Aptos"/>
        <family val="2"/>
      </rPr>
      <t xml:space="preserve">Meta anual: </t>
    </r>
    <r>
      <rPr>
        <sz val="12"/>
        <color theme="1"/>
        <rFont val="Aptos"/>
        <family val="2"/>
      </rPr>
      <t>Se realizaron 814 atenciones integrales a NNa en situación de riesgo de las 3,179 programadas, lo que represento un avance anual acumulado del 25.61%</t>
    </r>
    <r>
      <rPr>
        <b/>
        <sz val="12"/>
        <color theme="1"/>
        <rFont val="Aptos"/>
        <family val="2"/>
      </rPr>
      <t>.</t>
    </r>
  </si>
  <si>
    <r>
      <t xml:space="preserve">Meta Trimestral: </t>
    </r>
    <r>
      <rPr>
        <sz val="12"/>
        <color theme="1"/>
        <rFont val="Aptos"/>
        <family val="2"/>
      </rPr>
      <t xml:space="preserve">Se realizaron 387 atenciones psicológicas de NNA en situación de riesgo, con acompañamiento y contención en las instancias jurídicas de las 331 programadas, lo que representa un avance del 116.92% respecta a la meta trimestral. Las atenciones psicologícas de NNA en situación de riesgo están por arriba de lo proyectado, toda vez que las instancias jurídicas tuvieron un incremento de audiencias y reportes solicitando la contención y la valoración psicológica a NNA.
</t>
    </r>
    <r>
      <rPr>
        <b/>
        <sz val="12"/>
        <color theme="1"/>
        <rFont val="Aptos"/>
        <family val="2"/>
      </rPr>
      <t>Meta Anual:</t>
    </r>
    <r>
      <rPr>
        <sz val="12"/>
        <color theme="1"/>
        <rFont val="Aptos"/>
        <family val="2"/>
      </rPr>
      <t xml:space="preserve"> Se realizarón 387 atenciones psicológicas de NNA en situación de riesgo, con acompañamiento y contención en las instancias jurídicas de las 1,302 programadas, lo que representa un avance anual acumulado del 29.72%.</t>
    </r>
  </si>
  <si>
    <r>
      <t xml:space="preserve">Meta Trimestral: </t>
    </r>
    <r>
      <rPr>
        <sz val="12"/>
        <color theme="1"/>
        <rFont val="Aptos"/>
        <family val="2"/>
      </rPr>
      <t xml:space="preserve">Se realizaron 209 atenciones de trabajo social a NNA en situación de riesgo, con acompañamiento y seguimiento de las 128 programadas, lo que representa un avance del 163.28% respecta a la meta trimestral. Las atenciones de trabajo social a NNA en situación de riesgo están por arriba de lo proyectado, toda vez que las instancias jurídicas tuvieron un incremento de audiencias y reportes solicitando entrevistas e investigaciones.
</t>
    </r>
    <r>
      <rPr>
        <b/>
        <sz val="12"/>
        <color theme="1"/>
        <rFont val="Aptos"/>
        <family val="2"/>
      </rPr>
      <t>Meta Anual:</t>
    </r>
    <r>
      <rPr>
        <sz val="12"/>
        <color theme="1"/>
        <rFont val="Aptos"/>
        <family val="2"/>
      </rPr>
      <t xml:space="preserve"> Se realizarón 209 atenciones de trabajo social a NNA en situación de riesgo, con acompañamiento y seguimiento de las 664 programadas, lo que representa un avance anual acumulado del 31.48%.</t>
    </r>
  </si>
  <si>
    <r>
      <t xml:space="preserve">Meta Trimestral: </t>
    </r>
    <r>
      <rPr>
        <sz val="12"/>
        <color theme="1"/>
        <rFont val="Aptos"/>
        <family val="2"/>
      </rPr>
      <t xml:space="preserve">Se realizaron 756 detecciones y atenciones de NNA que trabajan en la vía pública de las 576 programadas, lo que representa un avance del 131.25% respecto a la meta trimestral programada. 
</t>
    </r>
    <r>
      <rPr>
        <b/>
        <sz val="12"/>
        <color theme="1"/>
        <rFont val="Aptos"/>
        <family val="2"/>
      </rPr>
      <t>Meta anual:</t>
    </r>
    <r>
      <rPr>
        <sz val="12"/>
        <color theme="1"/>
        <rFont val="Aptos"/>
        <family val="2"/>
      </rPr>
      <t xml:space="preserve"> Se realizaron 756 detecciones y atenciones de NNA que trabajan en la vía pública de las 2,308 programadas, lo que representa un avance anual acumulado del 32.76%</t>
    </r>
  </si>
  <si>
    <r>
      <t xml:space="preserve">Meta Trimestral: </t>
    </r>
    <r>
      <rPr>
        <sz val="12"/>
        <color theme="1"/>
        <rFont val="Aptos"/>
        <family val="2"/>
      </rPr>
      <t>Se realizaron 456 servicios integrales del Centro de Asistencia Social para la protección de los derechos de las niñas, niños y adolescentes migrantes, acompañados, no acompañados, separados, de los 189 programados, lo que representó un avance del 241.27% respecto a la meta trimestral programada. Se supero la meta programada debido a que hubo un incremento considerable de ingresos no contemplados en la meta.</t>
    </r>
    <r>
      <rPr>
        <b/>
        <sz val="12"/>
        <color theme="1"/>
        <rFont val="Aptos"/>
        <family val="2"/>
      </rPr>
      <t xml:space="preserve">
Meta Anual: </t>
    </r>
    <r>
      <rPr>
        <sz val="12"/>
        <color theme="1"/>
        <rFont val="Aptos"/>
        <family val="2"/>
      </rPr>
      <t>Se realizaron 456 servicios integrales del Centro de Asistencia Social para la protección de los derechos de las niñas, niños y adolescentes migrantes, acompañados, no acompañados, separados, de los 1,302 programados, lo que representó un avance anual acumulado del 35.02%.</t>
    </r>
  </si>
  <si>
    <r>
      <t xml:space="preserve">Meta Trimestral: </t>
    </r>
    <r>
      <rPr>
        <sz val="12"/>
        <color theme="1"/>
        <rFont val="Aptos"/>
        <family val="2"/>
      </rPr>
      <t>Se integraron 18 expedientes para el control de los ingresos de las NNA migrantes y acompañantes albergados en el Centro de Asistencia Social, de los 9 programados, lo que representó un avance del 200.00% respecto a la meta trimestral programada. Se superó la meta para este periodo debido al incremento de de casos detectados de NNA nacionales en situación de mobilidad o desplazamiento forzado, esto sumado a los NNA extranjeros ingresados por migración.</t>
    </r>
    <r>
      <rPr>
        <b/>
        <sz val="12"/>
        <color theme="1"/>
        <rFont val="Aptos"/>
        <family val="2"/>
      </rPr>
      <t xml:space="preserve">
Meta Anual: </t>
    </r>
    <r>
      <rPr>
        <sz val="12"/>
        <color theme="1"/>
        <rFont val="Aptos"/>
        <family val="2"/>
      </rPr>
      <t xml:space="preserve">Se integraron 18 expedientes para el control de los ingresos de las NNA migrantes y acompañantes albergados en el Centro de Asistencia Social, de los 65 programados, lo que representó un avance anual acumulado del 27.69%. </t>
    </r>
  </si>
  <si>
    <r>
      <t xml:space="preserve">Meta Trimestral: </t>
    </r>
    <r>
      <rPr>
        <sz val="12"/>
        <color theme="1"/>
        <rFont val="Aptos"/>
        <family val="2"/>
      </rPr>
      <t>Se realizaron 1,153 atenciones integrales (médicas, psicológicas, trabajo social y jurídicas) para las NNA y acompañantes migrantes albergados en el Centro de Asistencia Social, de las 1,092 programadas, lo que representó un avance del 105.59% respecto a la meta trimestral programada. Se superó la meta para este periodo debido al aumento de los alojados ingresados no contemplados para este periodo, los cuales son remitidos por el Instituto Nacional de Migración.</t>
    </r>
    <r>
      <rPr>
        <b/>
        <sz val="12"/>
        <color theme="1"/>
        <rFont val="Aptos"/>
        <family val="2"/>
      </rPr>
      <t xml:space="preserve">
Meta Anual: </t>
    </r>
    <r>
      <rPr>
        <sz val="12"/>
        <color theme="1"/>
        <rFont val="Aptos"/>
        <family val="2"/>
      </rPr>
      <t>Se realizaron 1,153 atenciones integrales (médicas, psicológicas, trabajo social y jurídicas) para las NNA y acompañantes migrantes albergados en el Centro de Asistencia Social, de las 5,628 programadas, lo que representó un avance anual acumulado del 20.49%.</t>
    </r>
  </si>
  <si>
    <r>
      <t xml:space="preserve">Meta Trimestral: </t>
    </r>
    <r>
      <rPr>
        <sz val="12"/>
        <color theme="1"/>
        <rFont val="Aptos"/>
        <family val="2"/>
      </rPr>
      <t xml:space="preserve">Se realizaron 14,329 entregas de insumos para el cuidado, alimentación y salud para las NNA migrantes y acompañantes del Centro de Asistencia Social, de las 11,916 programadas, lo que representó un avance del 120.25% respecto a la meta trimestral programada. Se superó la meta para este periodo debido al aumento considerable de los alojados ingresados no contemplados para este periodo, los cuales son remitidos por el Instituto Nacional de Migración.
</t>
    </r>
    <r>
      <rPr>
        <b/>
        <sz val="12"/>
        <color theme="1"/>
        <rFont val="Aptos"/>
        <family val="2"/>
      </rPr>
      <t xml:space="preserve">
Meta Anual: </t>
    </r>
    <r>
      <rPr>
        <sz val="12"/>
        <color theme="1"/>
        <rFont val="Aptos"/>
        <family val="2"/>
      </rPr>
      <t xml:space="preserve">Se realizaron 14,329 entregas de insumos para el cuidado, alimentación y salud para las NNA migrantes y acompañantes del Centro de Asistencia Social, de las 64,351 programadas, lo que representó un avance anual acumulado del 22.27%. </t>
    </r>
  </si>
  <si>
    <r>
      <t xml:space="preserve">Meta Trimestral: </t>
    </r>
    <r>
      <rPr>
        <sz val="12"/>
        <color theme="1"/>
        <rFont val="Aptos"/>
        <family val="2"/>
      </rPr>
      <t xml:space="preserve">Se ejecutaron 300 actividades recreativas, lúdicas, deportivas, educativas y formativas para NNA migrantes y acompañantes del Centro de Asistencia Social, de las 432 programadas, lo que representó un avance del 69.44% respecto a la meta trimestral programada. No se logró la meta para este trimestre, debido a la priorización de la atención integral de la población alojada, el aumento en la demanda de servicios especializados y la diversidad de necesidades físicas y emocionales de las personas alojadas, lo que limito la realización de actividades grupales y requirió enfocar los recursos en intervenciones individuales afectando directamente el cumplimiento de la meta.
</t>
    </r>
    <r>
      <rPr>
        <b/>
        <sz val="12"/>
        <color theme="1"/>
        <rFont val="Aptos"/>
        <family val="2"/>
      </rPr>
      <t xml:space="preserve">
Meta Anual: </t>
    </r>
    <r>
      <rPr>
        <sz val="12"/>
        <color theme="1"/>
        <rFont val="Aptos"/>
        <family val="2"/>
      </rPr>
      <t>Se ejecutaron 300 actividades recreativas, lúdicas, deportivas, educativas y formativas para NNA migrantes y acompañantes del Centro de Asistencia Social, de las 1,728 programadas, lo que representó un avance anual acumulado del 17.36%.</t>
    </r>
  </si>
  <si>
    <r>
      <t xml:space="preserve">Meta Trimestral: </t>
    </r>
    <r>
      <rPr>
        <sz val="12"/>
        <color theme="1"/>
        <rFont val="Aptos"/>
        <family val="2"/>
      </rPr>
      <t>Se brindaron 1,640 servicios de atención integral para salvaguardar la integridad físicas y emocionales de NNA ingresados en la CATNNA, de las 2,128 programadas, lo que representó un avance del 77.07% respecto a la meta trimestral programada. No se alcanzo la meta programada debido que durante los meses de enero y febrero se tuvo una contingencia sanitaria (Brote de varicela) por lo que no se realizaron ingresos a la CATNNA teniendo un efecto domino que afecto  el cumplimiento de las metas en todas nuestras actividades programadas.</t>
    </r>
    <r>
      <rPr>
        <b/>
        <sz val="12"/>
        <color theme="1"/>
        <rFont val="Aptos"/>
        <family val="2"/>
      </rPr>
      <t xml:space="preserve">
Meta Anual: </t>
    </r>
    <r>
      <rPr>
        <sz val="12"/>
        <color theme="1"/>
        <rFont val="Aptos"/>
        <family val="2"/>
      </rPr>
      <t>Se brindaron 1,640 servicios de atención integral para salvaguardar la integridad físicas y emocionales de NNA ingresados en la CATNNA, de las 9,212 programadas, lo que representó un avance anual acumulado del 17.80%.</t>
    </r>
  </si>
  <si>
    <r>
      <t xml:space="preserve">Meta Trimestral: </t>
    </r>
    <r>
      <rPr>
        <sz val="12"/>
        <color theme="1"/>
        <rFont val="Aptos"/>
        <family val="2"/>
      </rPr>
      <t>Se elaboraron 44 expedientes para control de ingresos de niñas, niños y adolescentes en la Casa de Asistencia Temporal, de los 76 programados, lo que representó un avance del 57.89% respecto a la meta trimestral programada. No se alcanzo la meta programada debido que durante los meses de enero y febrero se tuvo una contingencia sanitaria (Brote de varicela) por lo que no se realizaron ingresos a la CATNNA teniendo un efecto domino que afecto  el cumplimiento de las metas en todas nuestras actividades programadas.</t>
    </r>
    <r>
      <rPr>
        <b/>
        <sz val="12"/>
        <color theme="1"/>
        <rFont val="Aptos"/>
        <family val="2"/>
      </rPr>
      <t xml:space="preserve">
Meta Anual: </t>
    </r>
    <r>
      <rPr>
        <sz val="12"/>
        <color theme="1"/>
        <rFont val="Aptos"/>
        <family val="2"/>
      </rPr>
      <t>Se elaboraron 44 Expedientes para control de ingresos de niñas, niños y adolescentes en la Casa de Asistencia Temporal, de los 329 programados, lo que representó un avance anual acumulado del 13.37%.</t>
    </r>
  </si>
  <si>
    <r>
      <t xml:space="preserve">Meta Trimestral: </t>
    </r>
    <r>
      <rPr>
        <sz val="12"/>
        <color theme="1"/>
        <rFont val="Aptos"/>
        <family val="2"/>
      </rPr>
      <t>Se dieron 1,364 atenciones integrales de seguimiento médico, psicológico, social y jurídico de niñas, niños y adolescentes de la Casa de Asistencia Temporal, de los 4,752 programados, lo que representó un avance del 28.70% respecto a la meta trimestral programada. No se alcanzo la meta programada debido que durante los meses de enero y febrero se tuvo una contingencia sanitaria (Brote de varicela) por lo que no se realizaron ingresos a la CATNNA teniendo un efecto domino que afecto  el cumplimiento de las metas en todas nuestras actividades programadas.</t>
    </r>
    <r>
      <rPr>
        <b/>
        <sz val="12"/>
        <color theme="1"/>
        <rFont val="Aptos"/>
        <family val="2"/>
      </rPr>
      <t xml:space="preserve">
Meta Anual: </t>
    </r>
    <r>
      <rPr>
        <sz val="12"/>
        <color theme="1"/>
        <rFont val="Aptos"/>
        <family val="2"/>
      </rPr>
      <t>Se dieron 1,364 atenciones integrales de seguimiento médico, psicológico, social y jurídico de niñas, niños y adolescentes de la Casa de Asistencia Temporal, de los 21,492 programados, lo que representó un avance anual acumulado del 6.35%.</t>
    </r>
  </si>
  <si>
    <r>
      <t xml:space="preserve">Meta Trimestral: </t>
    </r>
    <r>
      <rPr>
        <sz val="12"/>
        <color theme="1"/>
        <rFont val="Aptos"/>
        <family val="2"/>
      </rPr>
      <t>Se realizaron 184 acompañamientos a niñas, niños y adolescentes a diferentes órganos institucionales foráneos, de los 241 programados, lo que representó un avance del 76.35% respecto a la meta trimestral programada. No se alcanzo la meta programada debido que durante los meses de enero y febrero se tuvo una contingencia sanitaria (Brote de varicela) por lo que no se realizaron ingresos a la CATNNA teniendo un efecto domino que afecto  el cumplimiento de las metas en todas nuestras actividades programadas.</t>
    </r>
    <r>
      <rPr>
        <b/>
        <sz val="12"/>
        <color theme="1"/>
        <rFont val="Aptos"/>
        <family val="2"/>
      </rPr>
      <t xml:space="preserve">
Meta Anual: </t>
    </r>
    <r>
      <rPr>
        <sz val="12"/>
        <color theme="1"/>
        <rFont val="Aptos"/>
        <family val="2"/>
      </rPr>
      <t>Se realizaron 184 acompañamientos a niñas, niños y adolescentes a diferentes órganos institucionales foráneos, de los 1,148 programados, lo que representó un avance anual acumulado del 16.03%.</t>
    </r>
  </si>
  <si>
    <r>
      <t xml:space="preserve">Meta Trimestral: </t>
    </r>
    <r>
      <rPr>
        <sz val="12"/>
        <color theme="1"/>
        <rFont val="Aptos"/>
        <family val="2"/>
      </rPr>
      <t>Se realizaron 1,664 actividades complementarias (recreativas, lúdicas, deportivas, educativas y formativas) para la CATNNA, de las 785 programadas, lo que representó un avance del 211.97% respecto a la meta trimestral programada. Se superó la meta programada debido a que se realizaron actividades no programadas durante la contingencia sanitaria para evitar el ocio entre las NNA y de igual forma cuando termino la contingencia varios voluntarios regresaron a realizar eventos y actividades.</t>
    </r>
    <r>
      <rPr>
        <b/>
        <sz val="12"/>
        <color theme="1"/>
        <rFont val="Aptos"/>
        <family val="2"/>
      </rPr>
      <t xml:space="preserve">
Meta Anual: </t>
    </r>
    <r>
      <rPr>
        <sz val="12"/>
        <color theme="1"/>
        <rFont val="Aptos"/>
        <family val="2"/>
      </rPr>
      <t>Se realizaron 1,664 actividades complementarias (recreativas, lúdicas, deportivas, educativas y formativas) para la CATNNA, de las 4,906 programadas, lo que representó un avance anual acumulado del 33.92%.</t>
    </r>
  </si>
  <si>
    <r>
      <t xml:space="preserve">Meta Trimestral: </t>
    </r>
    <r>
      <rPr>
        <sz val="12"/>
        <color theme="1"/>
        <rFont val="Aptos"/>
        <family val="2"/>
      </rPr>
      <t>Se entregaron 55,524 insumos para el cuidado, alimentación y salud para las niñas, niños y adolescentes de la Casa de Asistencia Temporal, de los 56,409 programados, lo que representó un avance del 98.43% respecto a la meta trimestral programada. No se alcanzo la meta programada debido que durante los meses de enero y febrero se tuvo una contingencia sanitaria (Brote de varicela) por lo que no se realizaron ingresos a la CATNNA teniendo un efecto domino que afecto  el cumplimiento de las metas en todas nuestras actividades programadas.</t>
    </r>
    <r>
      <rPr>
        <b/>
        <sz val="12"/>
        <color theme="1"/>
        <rFont val="Aptos"/>
        <family val="2"/>
      </rPr>
      <t xml:space="preserve">
Meta Anual: </t>
    </r>
    <r>
      <rPr>
        <sz val="12"/>
        <color theme="1"/>
        <rFont val="Aptos"/>
        <family val="2"/>
      </rPr>
      <t>Se entregaron 55,524 insumos para el cuidado, alimentación y salud para las niñas, niños y adolescentes de la Casa de Asistencia Temporal, de los 251,474programados, lo que representó un avance anual acumulado del 22.08%.</t>
    </r>
  </si>
  <si>
    <r>
      <t xml:space="preserve">Meta Trimestral: </t>
    </r>
    <r>
      <rPr>
        <sz val="12"/>
        <color theme="1"/>
        <rFont val="Aptos"/>
        <family val="2"/>
      </rPr>
      <t xml:space="preserve">Se realizaron 1,100 servicios de prevención y atención para un entorno libre de violencia en mujeres y hombres generadores o víctimas de violencia realizadas en el CEPAV, de los 1,180 programados, lo que representó un avance del 93.22% respecto a la meta trimestral programada. </t>
    </r>
    <r>
      <rPr>
        <b/>
        <sz val="12"/>
        <color theme="1"/>
        <rFont val="Aptos"/>
        <family val="2"/>
      </rPr>
      <t xml:space="preserve">
Meta Anual: </t>
    </r>
    <r>
      <rPr>
        <sz val="12"/>
        <color theme="1"/>
        <rFont val="Aptos"/>
        <family val="2"/>
      </rPr>
      <t>Se realizaron 1,100 Servicios de prevención y atención para un entorno libre de violencia en mujeres y hombres generadores o víctimas de violencia realizadas en el CEPAV, de los 3,575 programados, lo que representó un avance anual acumulado del 30.77%.</t>
    </r>
  </si>
  <si>
    <r>
      <t xml:space="preserve">Meta Trimestral: </t>
    </r>
    <r>
      <rPr>
        <sz val="12"/>
        <color theme="1"/>
        <rFont val="Aptos"/>
        <family val="2"/>
      </rPr>
      <t>Se realizaron 585 atenciones multidisciplinarias a personas generadoras o víctimas de violencia en el CEPAV, de las 500 programadas, lo que representó un avance del 117.00% respecto a la meta trimestral programada. Se supero la meta programada debido que se tuvo una mayor cantidad de usuarios que asistieron a solicitar los servicios que se otorgan en el CEPAV.</t>
    </r>
    <r>
      <rPr>
        <b/>
        <sz val="12"/>
        <color theme="1"/>
        <rFont val="Aptos"/>
        <family val="2"/>
      </rPr>
      <t xml:space="preserve">
Meta Anual: </t>
    </r>
    <r>
      <rPr>
        <sz val="12"/>
        <color theme="1"/>
        <rFont val="Aptos"/>
        <family val="2"/>
      </rPr>
      <t>Se realizaron 585 atenciones multidisciplinarias a personas generadoras o víctimas de violencia en el CEPAV, de las 2,124 programadas, lo que representó un avance anual acumulado del 27.54%.</t>
    </r>
  </si>
  <si>
    <r>
      <t xml:space="preserve">Meta Trimestral: 
</t>
    </r>
    <r>
      <rPr>
        <sz val="12"/>
        <color theme="1"/>
        <rFont val="Aptos"/>
        <family val="2"/>
      </rPr>
      <t xml:space="preserve">Se impartieron 10 pláticas con temas para la concientización y prevención de la violencia en todas sus modalidades para las mujeres y los hombres, de las 6 programadas, lo que representó un avance del 166.67% respecto a la meta trimestral programada. Se supero la meta programada debido a que se impartieron pláticas a petición de diversas escuelas preparatorias las cuales no estaban programadas.
</t>
    </r>
    <r>
      <rPr>
        <b/>
        <sz val="12"/>
        <color theme="1"/>
        <rFont val="Aptos"/>
        <family val="2"/>
      </rPr>
      <t xml:space="preserve">Meta Anual:
</t>
    </r>
    <r>
      <rPr>
        <sz val="12"/>
        <color theme="1"/>
        <rFont val="Aptos"/>
        <family val="2"/>
      </rPr>
      <t>Se impartieron 10 pláticas con temas para la concientización y prevención de la violencia, de las 22 programadas, lo que representó un avance anual acumulado del 45.45%.</t>
    </r>
  </si>
  <si>
    <r>
      <t xml:space="preserve">Meta Trimestral: </t>
    </r>
    <r>
      <rPr>
        <sz val="12"/>
        <color theme="1"/>
        <rFont val="Aptos"/>
        <family val="2"/>
      </rPr>
      <t xml:space="preserve">Se impartieron 0 capacitaciones para el autoempleo a mujeres receptoras de violencia en cualquiera de sus modalidades, de las 5 programadas, lo que representó un avance del 0.00% respecto a la meta trimestral programada. No alcanzo la meta programada debido a que se esta invitando a las personas para que se escriban a los talleres, se tratara de compensar para el siguiente trimestre.
</t>
    </r>
    <r>
      <rPr>
        <b/>
        <sz val="12"/>
        <color theme="1"/>
        <rFont val="Aptos"/>
        <family val="2"/>
      </rPr>
      <t xml:space="preserve">
Meta Anual: </t>
    </r>
    <r>
      <rPr>
        <sz val="12"/>
        <color theme="1"/>
        <rFont val="Aptos"/>
        <family val="2"/>
      </rPr>
      <t>Se impartieron 0 capacitaciones para el autoempleo a mujeres receptoras de violencia en cualquiera de sus modalidades, de las 21 programadas, lo que representó un avance anual acumulado del 0.00%.</t>
    </r>
  </si>
  <si>
    <r>
      <t xml:space="preserve">Meta Trimestral: </t>
    </r>
    <r>
      <rPr>
        <sz val="12"/>
        <color theme="1"/>
        <rFont val="Aptos"/>
        <family val="2"/>
      </rPr>
      <t>Se realizaron 3,714 atenciones en brigadas y eventos  para niñas, niños, adolescentes, mujeres y hombres de atención prioritaria, de las 2,700 programadas, lo que representó un avance del 137.56% respecto a la meta trimestral programada. Se supero la meta programada debido a que en el programa de bodas colectivas se inscribieron 9 parejas más de las programadas y por la buena asistencia de la población a las brigadas por la convocatoria que se hizo mediante redes sociales y al volanteo.</t>
    </r>
    <r>
      <rPr>
        <b/>
        <sz val="12"/>
        <color theme="1"/>
        <rFont val="Aptos"/>
        <family val="2"/>
      </rPr>
      <t xml:space="preserve">
Meta Anual: </t>
    </r>
    <r>
      <rPr>
        <sz val="12"/>
        <color theme="1"/>
        <rFont val="Aptos"/>
        <family val="2"/>
      </rPr>
      <t>Se realizaron 3,714 atenciones en brigadas y eventos, de las 8,130 programadas, lo que representó un avance anual acumulado del 45.68%.</t>
    </r>
  </si>
  <si>
    <r>
      <t xml:space="preserve">Meta Trimestral: </t>
    </r>
    <r>
      <rPr>
        <sz val="12"/>
        <color theme="1"/>
        <rFont val="Aptos"/>
        <family val="2"/>
      </rPr>
      <t xml:space="preserve">Se realizaron 5 actividades, brigadas y eventos que fomentan el fortalecimiento del desarrollo social y el desarrollo comunitario de la población de atención prioritaria, de las 3 programadas, lo que representó un avance del 166.67% respecto a la meta trimestral programada. Se supero la meta programada por que a solicitud de dos colonias solicitaron que se realizara una brigada con los servicios que ofrece el DIF. </t>
    </r>
    <r>
      <rPr>
        <b/>
        <sz val="12"/>
        <color theme="1"/>
        <rFont val="Aptos"/>
        <family val="2"/>
      </rPr>
      <t xml:space="preserve">
Meta Anual: </t>
    </r>
    <r>
      <rPr>
        <sz val="12"/>
        <color theme="1"/>
        <rFont val="Aptos"/>
        <family val="2"/>
      </rPr>
      <t>Se realizaron 5 actividades, brigadas y eventos que fomentan el fortalecimiento del desarrollo social y el desarrollo comunitario de la población de atención prioritaria, de las 15 programadas, lo que representó un avance anual acumulado del 33.33%.  programados.</t>
    </r>
  </si>
  <si>
    <r>
      <t xml:space="preserve">Meta Trimestral: 
</t>
    </r>
    <r>
      <rPr>
        <sz val="12"/>
        <color theme="1"/>
        <rFont val="Aptos"/>
        <family val="2"/>
      </rPr>
      <t>Se realizaron 709 atenciones para el autoempleo en los Centros de Desarrollo Comunitario y en el Centro de Emprendimiento y Desarrollo Humano para las Juventudes, de las 600 programadas, lo que representó un avance del 118.17% respecto a la meta trimestral programada. Se supero la meta programada debido a la buena participación de la ciudadanía resultado de la difusión de los cursos que se imparten en los CDC mediante las redes sociales y otros medios de comunicación.</t>
    </r>
    <r>
      <rPr>
        <b/>
        <sz val="12"/>
        <color theme="1"/>
        <rFont val="Aptos"/>
        <family val="2"/>
      </rPr>
      <t xml:space="preserve">
Meta Anual:
</t>
    </r>
    <r>
      <rPr>
        <sz val="12"/>
        <color theme="1"/>
        <rFont val="Aptos"/>
        <family val="2"/>
      </rPr>
      <t xml:space="preserve">Se realizaron 709  atenciones para el autoempleo en los Centros de Desarrollo Comunitario y en el Centro de Emprendimiento y Desarrollo Humano para las Juventudes, de las 2,500 programadas, lo que representó un avance anual acumulado del 28.36%. </t>
    </r>
  </si>
  <si>
    <r>
      <t xml:space="preserve">Meta Trimestral: 
</t>
    </r>
    <r>
      <rPr>
        <sz val="12"/>
        <color theme="1"/>
        <rFont val="Aptos"/>
        <family val="2"/>
      </rPr>
      <t>Se realizaron 113 capacitaciones para el autoempleo y actividades recreativas y formativas, de las 85 programadas, lo que representó un avance del 132.94% respecto a la meta trimestral programada. Se supero la meta programada debido a la buena participación de la ciudadanía en los 7 cursos gratuitos de repostería que se iniciaron en los Centros de Desarrollo Comunitarios.</t>
    </r>
    <r>
      <rPr>
        <b/>
        <sz val="12"/>
        <color theme="1"/>
        <rFont val="Aptos"/>
        <family val="2"/>
      </rPr>
      <t xml:space="preserve">
Meta Anual:
</t>
    </r>
    <r>
      <rPr>
        <sz val="12"/>
        <color theme="1"/>
        <rFont val="Aptos"/>
        <family val="2"/>
      </rPr>
      <t>Se realizaron 113  capacitaciones para el autoempleo y actividades recreativas y formativas, de las 370 programadas, lo que representó un avance anual acumulado del 30.54%.</t>
    </r>
  </si>
  <si>
    <r>
      <t xml:space="preserve">Meta Trimestral: 
</t>
    </r>
    <r>
      <rPr>
        <sz val="12"/>
        <color theme="1"/>
        <rFont val="Aptos"/>
        <family val="2"/>
      </rPr>
      <t xml:space="preserve">Se realizó 0 evento que fomenta la participación de las personas para obtener un constancia de capacitación, que ampare sus conocimientos, de 1 programados, lo que representó un avance del 0.00% respecto a la meta trimestral programada. Debido a que se pospuso para el mes de abril el evento de entrega de constancias no se tuvo un avance en la meta programada para este trimestre.
</t>
    </r>
    <r>
      <rPr>
        <b/>
        <sz val="12"/>
        <color theme="1"/>
        <rFont val="Aptos"/>
        <family val="2"/>
      </rPr>
      <t xml:space="preserve">
Meta Anual:
</t>
    </r>
    <r>
      <rPr>
        <sz val="12"/>
        <color theme="1"/>
        <rFont val="Aptos"/>
        <family val="2"/>
      </rPr>
      <t>Se realizaron 0 eventos que fomentan la participación de las personas para obtener un constancia de capacitación, que ampare sus conocimientos, de los 3 programado, lo que representó un avance anual acumulado del 0.00%.</t>
    </r>
  </si>
  <si>
    <r>
      <t xml:space="preserve">Meta Trimestral: </t>
    </r>
    <r>
      <rPr>
        <sz val="12"/>
        <color theme="1"/>
        <rFont val="Aptos"/>
        <family val="2"/>
      </rPr>
      <t xml:space="preserve">Se otorgaron 11 atenciones de salud física y mental para los NNA que asisten a los DIF PILARES de las 171 programados, lo que representa el 6.43% respecto a la meta trimestral programada. No se alcanzo la meta programada debido que se retrazo la apertura del CDC DIF PILARES 260 lo que hizo que las metas programadas en el componente como en las actividades no se alcanzaran duante este trimestre.
</t>
    </r>
    <r>
      <rPr>
        <b/>
        <sz val="12"/>
        <color theme="1"/>
        <rFont val="Aptos"/>
        <family val="2"/>
      </rPr>
      <t>Meta Anual:</t>
    </r>
    <r>
      <rPr>
        <sz val="12"/>
        <color theme="1"/>
        <rFont val="Aptos"/>
        <family val="2"/>
      </rPr>
      <t xml:space="preserve"> Se otorgaron 11 atenciones de salud física y mental para los NNA que asisten a los DIF PILARES de los 998 programados, lo que representa un avance anual acumulado del 1.10%.</t>
    </r>
  </si>
  <si>
    <r>
      <t xml:space="preserve">Meta Trimestral: </t>
    </r>
    <r>
      <rPr>
        <sz val="12"/>
        <color theme="1"/>
        <rFont val="Aptos"/>
        <family val="2"/>
      </rPr>
      <t xml:space="preserve">Se otorgaron 181 servicios para el fortalecimiento de NNA en situación prioritaria, en los Centros Comunitarios DIF PILARES 260, 227 y CDC 235, con salud, educación, cultura, arte, deportes, aprendizajes y alimentación de los 403 programados, lo que representa el 44.91% respecto a la meta trimestral programada. No se alcanzo la meta programada debido que se retrazo la apertura del CDC DIF PILARES 260 lo que hizo que las metas programadas en el componente como en las actividades no se alcanzaran duante este trimestre.
</t>
    </r>
    <r>
      <rPr>
        <b/>
        <sz val="12"/>
        <color theme="1"/>
        <rFont val="Aptos"/>
        <family val="2"/>
      </rPr>
      <t>Meta Anual:</t>
    </r>
    <r>
      <rPr>
        <sz val="12"/>
        <color theme="1"/>
        <rFont val="Aptos"/>
        <family val="2"/>
      </rPr>
      <t xml:space="preserve"> Se otorgaron 181 servicios para el fortalecimiento de NNA en situación prioritaria, en los Centros Comunitarios DIF PILARES 260, 227 y CDC 235, con salud, educación, cultura, arte, deportes, aprendizajes y alimentación de los 4,510 programados, lo que representa un avance anual acumulado del 4.01%</t>
    </r>
    <r>
      <rPr>
        <b/>
        <sz val="12"/>
        <color theme="1"/>
        <rFont val="Aptos"/>
        <family val="2"/>
      </rPr>
      <t>.</t>
    </r>
  </si>
  <si>
    <r>
      <t xml:space="preserve">Meta Trimestral: </t>
    </r>
    <r>
      <rPr>
        <sz val="12"/>
        <color theme="1"/>
        <rFont val="Aptos"/>
        <family val="2"/>
      </rPr>
      <t xml:space="preserve">Se otorgaron 838 raciones alimentarias para los NNA que asisten a los DIF PILARES de las 1,400 programadas, lo que representa el 59.86% respecto a la meta trimestral programada. No se alcanzo la meta programada debido que se retrazo la apertura del CDC DIF PILARES 260 lo que hizo que las metas programadas en el componente como en las actividades no se alcanzaran duante este trimestre.
</t>
    </r>
    <r>
      <rPr>
        <b/>
        <sz val="12"/>
        <color theme="1"/>
        <rFont val="Aptos"/>
        <family val="2"/>
      </rPr>
      <t>Meta Anual:</t>
    </r>
    <r>
      <rPr>
        <sz val="12"/>
        <color theme="1"/>
        <rFont val="Aptos"/>
        <family val="2"/>
      </rPr>
      <t xml:space="preserve"> Se otorgaron 838 raciones alimentarias para los NNA que asisten a los DIF PILARES de las 14,600 programadas, lo que representa un avance anual acumulado del 5.74%.</t>
    </r>
  </si>
  <si>
    <r>
      <t xml:space="preserve">Meta Trimestral: </t>
    </r>
    <r>
      <rPr>
        <sz val="12"/>
        <color theme="1"/>
        <rFont val="Aptos"/>
        <family val="2"/>
      </rPr>
      <t xml:space="preserve">Se otorgaron 113 clases educativas de los niveles de primaria, secundaria y bachillerato para los NNA que asisten a los DIF PILARES de las 139 programadas, lo que representa el 81.29% respecto a la meta trimestral programada. No se alcanzo la meta programada debido que se retrazo la apertura del CDC DIF PILARES 260 lo que hizo que las metas programadas en el componente como en las actividades no se alcanzaran duante este trimestre.
</t>
    </r>
    <r>
      <rPr>
        <b/>
        <sz val="12"/>
        <color theme="1"/>
        <rFont val="Aptos"/>
        <family val="2"/>
      </rPr>
      <t>Meta Anual:</t>
    </r>
    <r>
      <rPr>
        <sz val="12"/>
        <color theme="1"/>
        <rFont val="Aptos"/>
        <family val="2"/>
      </rPr>
      <t xml:space="preserve"> Se otorgaron 113 clases educativas de los niveles de primaria, secundaria y bachillerato para los NNA que asisten a los DIF PILARES de las 1,381 programadas, lo que representa un avance anual acumulado del 8.18%.</t>
    </r>
  </si>
  <si>
    <r>
      <t xml:space="preserve">Meta Trimestral: </t>
    </r>
    <r>
      <rPr>
        <sz val="12"/>
        <color theme="1"/>
        <rFont val="Aptos"/>
        <family val="2"/>
      </rPr>
      <t xml:space="preserve">Para este trimestre no se programo realizar cursos vacacionales.
</t>
    </r>
    <r>
      <rPr>
        <b/>
        <sz val="12"/>
        <color theme="1"/>
        <rFont val="Aptos"/>
        <family val="2"/>
      </rPr>
      <t>Meta Anual:</t>
    </r>
    <r>
      <rPr>
        <sz val="12"/>
        <color theme="1"/>
        <rFont val="Aptos"/>
        <family val="2"/>
      </rPr>
      <t xml:space="preserve"> Se relizaron 0 cursos vacacionales  para los NNA que asisten a los DIF PILARES de las 10 programados, lo que representa un avance anual acumulado del 0.00%.</t>
    </r>
  </si>
  <si>
    <r>
      <rPr>
        <b/>
        <sz val="16"/>
        <rFont val="Aptos"/>
        <family val="2"/>
      </rPr>
      <t>PSAO:</t>
    </r>
    <r>
      <rPr>
        <sz val="16"/>
        <rFont val="Aptos"/>
        <family val="2"/>
      </rPr>
      <t xml:space="preserve"> Del 1 de  enero del 2025 al 31 diciembre de 2027 se entregarán 59,339 servicios y apoyos de asistencia social.
</t>
    </r>
    <r>
      <rPr>
        <b/>
        <sz val="16"/>
        <rFont val="Aptos"/>
        <family val="2"/>
      </rPr>
      <t xml:space="preserve">
VARIACIÓN DE LA META EN RELACIÓN A LA LÍNEA BASE</t>
    </r>
    <r>
      <rPr>
        <sz val="16"/>
        <rFont val="Aptos"/>
        <family val="2"/>
      </rPr>
      <t xml:space="preserve">
</t>
    </r>
    <r>
      <rPr>
        <b/>
        <sz val="16"/>
        <rFont val="Aptos"/>
        <family val="2"/>
      </rPr>
      <t>Meta absoluta</t>
    </r>
    <r>
      <rPr>
        <sz val="16"/>
        <rFont val="Aptos"/>
        <family val="2"/>
      </rPr>
      <t xml:space="preserve">: -2,837 servicios y apoyos de asistencia social.
</t>
    </r>
    <r>
      <rPr>
        <b/>
        <sz val="16"/>
        <rFont val="Aptos"/>
        <family val="2"/>
      </rPr>
      <t xml:space="preserve">Meta relativa: </t>
    </r>
    <r>
      <rPr>
        <sz val="16"/>
        <rFont val="Aptos"/>
        <family val="2"/>
      </rPr>
      <t xml:space="preserve"> -4.56% inferior a la línea base.    
</t>
    </r>
    <r>
      <rPr>
        <sz val="15"/>
        <rFont val="Aptos"/>
        <family val="2"/>
      </rPr>
      <t>Nota: Debido a que la actividad "Recepcionar y brindar orientaciones de los trámites y servicios a las y los usuarios que acuden al SMDIFBJ y atenciones en general", tiene una meta programada inferior a su línea base afecta la meta programada del componente.</t>
    </r>
  </si>
  <si>
    <r>
      <rPr>
        <b/>
        <sz val="16"/>
        <rFont val="Aptos"/>
        <family val="2"/>
      </rPr>
      <t xml:space="preserve">                 MÉTODO DE CÁLCULO</t>
    </r>
    <r>
      <rPr>
        <sz val="16"/>
        <rFont val="Aptos"/>
        <family val="2"/>
      </rPr>
      <t xml:space="preserve">
</t>
    </r>
    <r>
      <rPr>
        <b/>
        <sz val="16"/>
        <rFont val="Aptos"/>
        <family val="2"/>
      </rPr>
      <t xml:space="preserve">                        PIF=</t>
    </r>
    <r>
      <rPr>
        <sz val="16"/>
        <rFont val="Aptos"/>
        <family val="2"/>
      </rPr>
      <t xml:space="preserve">(TIF/TIE)*100
</t>
    </r>
    <r>
      <rPr>
        <b/>
        <sz val="16"/>
        <rFont val="Aptos"/>
        <family val="2"/>
      </rPr>
      <t xml:space="preserve">  
                             VARIABLES
PIF: </t>
    </r>
    <r>
      <rPr>
        <sz val="16"/>
        <rFont val="Aptos"/>
        <family val="2"/>
      </rPr>
      <t xml:space="preserve">Porcentaje de Instrumentos Formalizados.
</t>
    </r>
    <r>
      <rPr>
        <b/>
        <sz val="16"/>
        <rFont val="Aptos"/>
        <family val="2"/>
      </rPr>
      <t>TIF:</t>
    </r>
    <r>
      <rPr>
        <sz val="16"/>
        <rFont val="Aptos"/>
        <family val="2"/>
      </rPr>
      <t xml:space="preserve"> Total Instrumentos Formalizados.
</t>
    </r>
    <r>
      <rPr>
        <b/>
        <sz val="16"/>
        <rFont val="Aptos"/>
        <family val="2"/>
      </rPr>
      <t xml:space="preserve">TIE: </t>
    </r>
    <r>
      <rPr>
        <sz val="16"/>
        <rFont val="Aptos"/>
        <family val="2"/>
      </rPr>
      <t>Total de Instrumentos Estimados</t>
    </r>
  </si>
  <si>
    <r>
      <rPr>
        <b/>
        <sz val="15"/>
        <rFont val="Aptos"/>
        <family val="2"/>
      </rPr>
      <t xml:space="preserve">                  MÉTODO DE CÁLCULO</t>
    </r>
    <r>
      <rPr>
        <sz val="15"/>
        <rFont val="Aptos"/>
        <family val="2"/>
      </rPr>
      <t xml:space="preserve">
                      PPA=(TPA/TPE) *100
</t>
    </r>
    <r>
      <rPr>
        <b/>
        <sz val="15"/>
        <rFont val="Aptos"/>
        <family val="2"/>
      </rPr>
      <t xml:space="preserve">                               VARIABLES</t>
    </r>
    <r>
      <rPr>
        <sz val="15"/>
        <rFont val="Aptos"/>
        <family val="2"/>
      </rPr>
      <t xml:space="preserve">
</t>
    </r>
    <r>
      <rPr>
        <b/>
        <sz val="15"/>
        <rFont val="Aptos"/>
        <family val="2"/>
      </rPr>
      <t>PPA:</t>
    </r>
    <r>
      <rPr>
        <sz val="15"/>
        <rFont val="Aptos"/>
        <family val="2"/>
      </rPr>
      <t xml:space="preserve"> Porcentaje de Personas en situación prioritaria Atendidas por el SMDIFBJ
</t>
    </r>
    <r>
      <rPr>
        <b/>
        <sz val="15"/>
        <rFont val="Aptos"/>
        <family val="2"/>
      </rPr>
      <t>TPA:</t>
    </r>
    <r>
      <rPr>
        <sz val="15"/>
        <rFont val="Aptos"/>
        <family val="2"/>
      </rPr>
      <t xml:space="preserve"> Total de Personas en situación prioritaria  Atendidas.
</t>
    </r>
    <r>
      <rPr>
        <b/>
        <sz val="15"/>
        <rFont val="Aptos"/>
        <family val="2"/>
      </rPr>
      <t>TPE:</t>
    </r>
    <r>
      <rPr>
        <sz val="15"/>
        <rFont val="Aptos"/>
        <family val="2"/>
      </rPr>
      <t xml:space="preserve"> Total de Personas en situación Prioritaria Estimadas.</t>
    </r>
  </si>
  <si>
    <r>
      <rPr>
        <b/>
        <sz val="16"/>
        <rFont val="Aptos"/>
        <family val="2"/>
      </rPr>
      <t>PPAPPA:</t>
    </r>
    <r>
      <rPr>
        <sz val="16"/>
        <rFont val="Aptos"/>
        <family val="2"/>
      </rPr>
      <t xml:space="preserve"> Del 01 de enero de 2025 al 31 de diciembre del 2027  se aprobarán 165  Instrumentos de planeación, normatividad y acuerdos formalizados.
</t>
    </r>
    <r>
      <rPr>
        <b/>
        <sz val="16"/>
        <rFont val="Aptos"/>
        <family val="2"/>
      </rPr>
      <t xml:space="preserve">VARIACIÓN DE LA META EN RELACIÓN A LA LÍNEA BASE
</t>
    </r>
    <r>
      <rPr>
        <sz val="16"/>
        <rFont val="Aptos"/>
        <family val="2"/>
      </rPr>
      <t xml:space="preserve">
</t>
    </r>
    <r>
      <rPr>
        <b/>
        <sz val="16"/>
        <rFont val="Aptos"/>
        <family val="2"/>
      </rPr>
      <t>Meta Absoluta:</t>
    </r>
    <r>
      <rPr>
        <sz val="16"/>
        <rFont val="Aptos"/>
        <family val="2"/>
      </rPr>
      <t xml:space="preserve"> 28 Instrumentos de planeación, normatividad y acuerdos
</t>
    </r>
    <r>
      <rPr>
        <b/>
        <sz val="16"/>
        <rFont val="Aptos"/>
        <family val="2"/>
      </rPr>
      <t>Meta Relativa:</t>
    </r>
    <r>
      <rPr>
        <sz val="16"/>
        <rFont val="Aptos"/>
        <family val="2"/>
      </rPr>
      <t xml:space="preserve"> 20.44%  superior a la línea base.</t>
    </r>
  </si>
  <si>
    <r>
      <rPr>
        <b/>
        <sz val="16"/>
        <rFont val="Aptos"/>
        <family val="2"/>
      </rPr>
      <t xml:space="preserve">                 MÉTODO DE CÁLCULO</t>
    </r>
    <r>
      <rPr>
        <sz val="16"/>
        <rFont val="Aptos"/>
        <family val="2"/>
      </rPr>
      <t xml:space="preserve">
</t>
    </r>
    <r>
      <rPr>
        <b/>
        <sz val="16"/>
        <rFont val="Aptos"/>
        <family val="2"/>
      </rPr>
      <t xml:space="preserve">          PARCG=</t>
    </r>
    <r>
      <rPr>
        <sz val="16"/>
        <rFont val="Aptos"/>
        <family val="2"/>
      </rPr>
      <t xml:space="preserve">(TARCR/TARCE)*100
</t>
    </r>
    <r>
      <rPr>
        <b/>
        <sz val="16"/>
        <rFont val="Aptos"/>
        <family val="2"/>
      </rPr>
      <t xml:space="preserve">
                              VARIABLES
PARCG:</t>
    </r>
    <r>
      <rPr>
        <sz val="16"/>
        <rFont val="Aptos"/>
        <family val="2"/>
      </rPr>
      <t xml:space="preserve">  Porcentaje de  Actividades de representación, coordinación, gestión, vinculación y supervisión Realizadas.
</t>
    </r>
    <r>
      <rPr>
        <b/>
        <sz val="16"/>
        <rFont val="Aptos"/>
        <family val="2"/>
      </rPr>
      <t>TARCR:</t>
    </r>
    <r>
      <rPr>
        <sz val="16"/>
        <rFont val="Aptos"/>
        <family val="2"/>
      </rPr>
      <t xml:space="preserve"> Total de  Actividades de representación, coordinación, gestión, vinculación y supervisión Realizadas.
</t>
    </r>
    <r>
      <rPr>
        <b/>
        <sz val="16"/>
        <rFont val="Aptos"/>
        <family val="2"/>
      </rPr>
      <t xml:space="preserve">TARCE: </t>
    </r>
    <r>
      <rPr>
        <sz val="16"/>
        <rFont val="Aptos"/>
        <family val="2"/>
      </rPr>
      <t>Total de  Actividades de representación, coordinación, gestión, vinculación y supervisión Realizadas Estimadas.</t>
    </r>
  </si>
  <si>
    <r>
      <t xml:space="preserve">                  MÉTODO DE CÁLCULO
               PCCA= </t>
    </r>
    <r>
      <rPr>
        <sz val="16"/>
        <rFont val="Aptos"/>
        <family val="2"/>
      </rPr>
      <t xml:space="preserve">(TCCR/TCCE)*100
           </t>
    </r>
    <r>
      <rPr>
        <b/>
        <sz val="16"/>
        <rFont val="Aptos"/>
        <family val="2"/>
      </rPr>
      <t xml:space="preserve">                    VARIABLES
PCCA: </t>
    </r>
    <r>
      <rPr>
        <sz val="16"/>
        <rFont val="Aptos"/>
        <family val="2"/>
      </rPr>
      <t xml:space="preserve">Porcentaje de Contratos, Convenios, Acuerdos, Actas Realizados.
</t>
    </r>
    <r>
      <rPr>
        <b/>
        <sz val="16"/>
        <rFont val="Aptos"/>
        <family val="2"/>
      </rPr>
      <t>TCCR:</t>
    </r>
    <r>
      <rPr>
        <sz val="16"/>
        <rFont val="Aptos"/>
        <family val="2"/>
      </rPr>
      <t xml:space="preserve"> Total de Contratos, Convenios, Acuerdos, Actas Realizados.
</t>
    </r>
    <r>
      <rPr>
        <b/>
        <sz val="16"/>
        <rFont val="Aptos"/>
        <family val="2"/>
      </rPr>
      <t xml:space="preserve">TCCE: </t>
    </r>
    <r>
      <rPr>
        <sz val="16"/>
        <rFont val="Aptos"/>
        <family val="2"/>
      </rPr>
      <t>Total  de Contratos, Convenios, Acuerdos, Actas Estimados.</t>
    </r>
  </si>
  <si>
    <r>
      <rPr>
        <b/>
        <sz val="16"/>
        <rFont val="Aptos"/>
        <family val="2"/>
      </rPr>
      <t xml:space="preserve">                 MÉTODO DE CÁLCULO</t>
    </r>
    <r>
      <rPr>
        <sz val="16"/>
        <rFont val="Aptos"/>
        <family val="2"/>
      </rPr>
      <t xml:space="preserve">
</t>
    </r>
    <r>
      <rPr>
        <b/>
        <sz val="16"/>
        <rFont val="Aptos"/>
        <family val="2"/>
      </rPr>
      <t xml:space="preserve">                     PPR= </t>
    </r>
    <r>
      <rPr>
        <sz val="16"/>
        <rFont val="Aptos"/>
        <family val="2"/>
      </rPr>
      <t xml:space="preserve">(TPR/TPE)*100
   </t>
    </r>
    <r>
      <rPr>
        <b/>
        <sz val="16"/>
        <rFont val="Aptos"/>
        <family val="2"/>
      </rPr>
      <t xml:space="preserve">                            VARIABLES
PPR: </t>
    </r>
    <r>
      <rPr>
        <sz val="16"/>
        <rFont val="Aptos"/>
        <family val="2"/>
      </rPr>
      <t xml:space="preserve">Porcentaje de Procesos Realizados.
</t>
    </r>
    <r>
      <rPr>
        <b/>
        <sz val="16"/>
        <rFont val="Aptos"/>
        <family val="2"/>
      </rPr>
      <t xml:space="preserve">TPR: </t>
    </r>
    <r>
      <rPr>
        <sz val="16"/>
        <rFont val="Aptos"/>
        <family val="2"/>
      </rPr>
      <t xml:space="preserve">Total de  Proceso Realizados.
</t>
    </r>
    <r>
      <rPr>
        <b/>
        <sz val="16"/>
        <rFont val="Aptos"/>
        <family val="2"/>
      </rPr>
      <t xml:space="preserve">TPE: </t>
    </r>
    <r>
      <rPr>
        <sz val="16"/>
        <rFont val="Aptos"/>
        <family val="2"/>
      </rPr>
      <t>Total de Procesos Estimados.</t>
    </r>
  </si>
  <si>
    <r>
      <rPr>
        <b/>
        <sz val="16"/>
        <rFont val="Aptos"/>
        <family val="2"/>
      </rPr>
      <t xml:space="preserve">                 MÉTODO DE CÁLCULO</t>
    </r>
    <r>
      <rPr>
        <sz val="16"/>
        <rFont val="Aptos"/>
        <family val="2"/>
      </rPr>
      <t xml:space="preserve">
</t>
    </r>
    <r>
      <rPr>
        <b/>
        <sz val="16"/>
        <rFont val="Aptos"/>
        <family val="2"/>
      </rPr>
      <t xml:space="preserve">                     PAR= </t>
    </r>
    <r>
      <rPr>
        <sz val="16"/>
        <rFont val="Aptos"/>
        <family val="2"/>
      </rPr>
      <t xml:space="preserve">(TAR/TAE)*100
</t>
    </r>
    <r>
      <rPr>
        <b/>
        <sz val="16"/>
        <rFont val="Aptos"/>
        <family val="2"/>
      </rPr>
      <t xml:space="preserve">
                               VARIABLES</t>
    </r>
    <r>
      <rPr>
        <sz val="16"/>
        <rFont val="Aptos"/>
        <family val="2"/>
      </rPr>
      <t xml:space="preserve">
</t>
    </r>
    <r>
      <rPr>
        <b/>
        <sz val="16"/>
        <rFont val="Aptos"/>
        <family val="2"/>
      </rPr>
      <t>PAR:</t>
    </r>
    <r>
      <rPr>
        <sz val="16"/>
        <rFont val="Aptos"/>
        <family val="2"/>
      </rPr>
      <t xml:space="preserve"> Porcentaje de Acciones Realizadas.
</t>
    </r>
    <r>
      <rPr>
        <b/>
        <sz val="16"/>
        <rFont val="Aptos"/>
        <family val="2"/>
      </rPr>
      <t xml:space="preserve">TAR: </t>
    </r>
    <r>
      <rPr>
        <sz val="16"/>
        <rFont val="Aptos"/>
        <family val="2"/>
      </rPr>
      <t xml:space="preserve">Total de Acciones Realizadas.
</t>
    </r>
    <r>
      <rPr>
        <b/>
        <sz val="16"/>
        <rFont val="Aptos"/>
        <family val="2"/>
      </rPr>
      <t xml:space="preserve">TAE: </t>
    </r>
    <r>
      <rPr>
        <sz val="16"/>
        <rFont val="Aptos"/>
        <family val="2"/>
      </rPr>
      <t>Total de Acciones Estimadas.</t>
    </r>
  </si>
  <si>
    <r>
      <rPr>
        <b/>
        <sz val="16"/>
        <rFont val="Aptos"/>
        <family val="2"/>
      </rPr>
      <t xml:space="preserve">                 MÉTODO DE CÁLCULO</t>
    </r>
    <r>
      <rPr>
        <sz val="16"/>
        <rFont val="Aptos"/>
        <family val="2"/>
      </rPr>
      <t xml:space="preserve">
</t>
    </r>
    <r>
      <rPr>
        <b/>
        <sz val="16"/>
        <rFont val="Aptos"/>
        <family val="2"/>
      </rPr>
      <t xml:space="preserve">                       PIR</t>
    </r>
    <r>
      <rPr>
        <sz val="16"/>
        <rFont val="Aptos"/>
        <family val="2"/>
      </rPr>
      <t xml:space="preserve">=(TIR/TIE)*100
             </t>
    </r>
    <r>
      <rPr>
        <b/>
        <sz val="16"/>
        <rFont val="Aptos"/>
        <family val="2"/>
      </rPr>
      <t xml:space="preserve">VARIABLES
PIR: </t>
    </r>
    <r>
      <rPr>
        <sz val="16"/>
        <rFont val="Aptos"/>
        <family val="2"/>
      </rPr>
      <t xml:space="preserve">Porcentaje de Informes Realizados.
</t>
    </r>
    <r>
      <rPr>
        <b/>
        <sz val="16"/>
        <rFont val="Aptos"/>
        <family val="2"/>
      </rPr>
      <t>TIR:</t>
    </r>
    <r>
      <rPr>
        <sz val="16"/>
        <rFont val="Aptos"/>
        <family val="2"/>
      </rPr>
      <t xml:space="preserve"> Total de Informes Realizados.
</t>
    </r>
    <r>
      <rPr>
        <b/>
        <sz val="16"/>
        <rFont val="Aptos"/>
        <family val="2"/>
      </rPr>
      <t xml:space="preserve">TIE: </t>
    </r>
    <r>
      <rPr>
        <sz val="16"/>
        <rFont val="Aptos"/>
        <family val="2"/>
      </rPr>
      <t>Total de Informes Estimados.</t>
    </r>
  </si>
  <si>
    <r>
      <t xml:space="preserve">                 </t>
    </r>
    <r>
      <rPr>
        <b/>
        <sz val="16"/>
        <rFont val="Aptos"/>
        <family val="2"/>
      </rPr>
      <t>MÉTODO DE CÁLCULO</t>
    </r>
    <r>
      <rPr>
        <sz val="16"/>
        <rFont val="Aptos"/>
        <family val="2"/>
      </rPr>
      <t xml:space="preserve">
                </t>
    </r>
    <r>
      <rPr>
        <b/>
        <sz val="16"/>
        <rFont val="Aptos"/>
        <family val="2"/>
      </rPr>
      <t>PPAD:</t>
    </r>
    <r>
      <rPr>
        <sz val="16"/>
        <rFont val="Aptos"/>
        <family val="2"/>
      </rPr>
      <t xml:space="preserve">  (TPAD/TPAE)*100
             </t>
    </r>
    <r>
      <rPr>
        <b/>
        <sz val="16"/>
        <rFont val="Aptos"/>
        <family val="2"/>
      </rPr>
      <t xml:space="preserve">                VARIABLES</t>
    </r>
    <r>
      <rPr>
        <sz val="16"/>
        <rFont val="Aptos"/>
        <family val="2"/>
      </rPr>
      <t xml:space="preserve">
</t>
    </r>
    <r>
      <rPr>
        <b/>
        <sz val="16"/>
        <rFont val="Aptos"/>
        <family val="2"/>
      </rPr>
      <t>PPAD:</t>
    </r>
    <r>
      <rPr>
        <sz val="16"/>
        <rFont val="Aptos"/>
        <family val="2"/>
      </rPr>
      <t xml:space="preserve"> Porcentaje de Programas y Acciones  del SMDIFBJ Difundidas.
</t>
    </r>
    <r>
      <rPr>
        <b/>
        <sz val="16"/>
        <rFont val="Aptos"/>
        <family val="2"/>
      </rPr>
      <t>TPAD:</t>
    </r>
    <r>
      <rPr>
        <sz val="16"/>
        <rFont val="Aptos"/>
        <family val="2"/>
      </rPr>
      <t xml:space="preserve"> Total de Programas y Acciones del SMDIFBJ Difundidas.
</t>
    </r>
    <r>
      <rPr>
        <b/>
        <sz val="16"/>
        <rFont val="Aptos"/>
        <family val="2"/>
      </rPr>
      <t>TPAE:</t>
    </r>
    <r>
      <rPr>
        <sz val="16"/>
        <rFont val="Aptos"/>
        <family val="2"/>
      </rPr>
      <t xml:space="preserve"> Total de Programas y Acciones  del SMDIFBJ Estimadas</t>
    </r>
  </si>
  <si>
    <r>
      <t xml:space="preserve">                 </t>
    </r>
    <r>
      <rPr>
        <b/>
        <sz val="16"/>
        <rFont val="Aptos"/>
        <family val="2"/>
      </rPr>
      <t>MÉTODO DE CÁLCULO</t>
    </r>
    <r>
      <rPr>
        <sz val="16"/>
        <rFont val="Aptos"/>
        <family val="2"/>
      </rPr>
      <t xml:space="preserve">
</t>
    </r>
    <r>
      <rPr>
        <b/>
        <sz val="16"/>
        <rFont val="Aptos"/>
        <family val="2"/>
      </rPr>
      <t xml:space="preserve">            PSLEA=</t>
    </r>
    <r>
      <rPr>
        <sz val="16"/>
        <rFont val="Aptos"/>
        <family val="2"/>
      </rPr>
      <t xml:space="preserve"> (TSLEA/TSLEE)*100
                              </t>
    </r>
    <r>
      <rPr>
        <b/>
        <sz val="16"/>
        <rFont val="Aptos"/>
        <family val="2"/>
      </rPr>
      <t xml:space="preserve">  VARIABLES
PSLEA:</t>
    </r>
    <r>
      <rPr>
        <sz val="16"/>
        <rFont val="Aptos"/>
        <family val="2"/>
      </rPr>
      <t xml:space="preserve"> Porcentaje de Solicitudes de Logística de Eventos Atendidos.
</t>
    </r>
    <r>
      <rPr>
        <b/>
        <sz val="16"/>
        <rFont val="Aptos"/>
        <family val="2"/>
      </rPr>
      <t>TSLEA:</t>
    </r>
    <r>
      <rPr>
        <sz val="16"/>
        <rFont val="Aptos"/>
        <family val="2"/>
      </rPr>
      <t xml:space="preserve"> Total de Solicitudes de Logística de Eventos Atendidos.
</t>
    </r>
    <r>
      <rPr>
        <b/>
        <sz val="16"/>
        <rFont val="Aptos"/>
        <family val="2"/>
      </rPr>
      <t>TSLEE</t>
    </r>
    <r>
      <rPr>
        <sz val="16"/>
        <rFont val="Aptos"/>
        <family val="2"/>
      </rPr>
      <t>: Total de Solicitudes de Logística de Eventos Estimadas.</t>
    </r>
  </si>
  <si>
    <r>
      <t xml:space="preserve">                  </t>
    </r>
    <r>
      <rPr>
        <b/>
        <sz val="16"/>
        <rFont val="Aptos"/>
        <family val="2"/>
      </rPr>
      <t>MÉTODO DE CÁLCULO</t>
    </r>
    <r>
      <rPr>
        <sz val="16"/>
        <rFont val="Aptos"/>
        <family val="2"/>
      </rPr>
      <t xml:space="preserve">
            </t>
    </r>
    <r>
      <rPr>
        <b/>
        <sz val="16"/>
        <rFont val="Aptos"/>
        <family val="2"/>
      </rPr>
      <t>PAERP=</t>
    </r>
    <r>
      <rPr>
        <sz val="16"/>
        <rFont val="Aptos"/>
        <family val="2"/>
      </rPr>
      <t xml:space="preserve">(TAERP/TAERE) *100
                               </t>
    </r>
    <r>
      <rPr>
        <b/>
        <sz val="16"/>
        <rFont val="Aptos"/>
        <family val="2"/>
      </rPr>
      <t>VARIABLES</t>
    </r>
    <r>
      <rPr>
        <sz val="16"/>
        <rFont val="Aptos"/>
        <family val="2"/>
      </rPr>
      <t xml:space="preserve">
</t>
    </r>
    <r>
      <rPr>
        <b/>
        <sz val="16"/>
        <rFont val="Aptos"/>
        <family val="2"/>
      </rPr>
      <t>PAERP:</t>
    </r>
    <r>
      <rPr>
        <sz val="16"/>
        <rFont val="Aptos"/>
        <family val="2"/>
      </rPr>
      <t xml:space="preserve"> Porcentaje de Apoyos Económicos, Donativos y de Recursos para el SMDIFBJ Procurados.
</t>
    </r>
    <r>
      <rPr>
        <b/>
        <sz val="16"/>
        <rFont val="Aptos"/>
        <family val="2"/>
      </rPr>
      <t>TAERP:</t>
    </r>
    <r>
      <rPr>
        <sz val="16"/>
        <rFont val="Aptos"/>
        <family val="2"/>
      </rPr>
      <t xml:space="preserve"> Total de Apoyos Económicos, Donativos y de Recursos para el SMDIFBJ Procurados.
</t>
    </r>
    <r>
      <rPr>
        <b/>
        <sz val="16"/>
        <rFont val="Aptos"/>
        <family val="2"/>
      </rPr>
      <t>TAERE:</t>
    </r>
    <r>
      <rPr>
        <sz val="16"/>
        <rFont val="Aptos"/>
        <family val="2"/>
      </rPr>
      <t xml:space="preserve"> Total de Apoyos Económicos, Donativos y de Recursos para el SMDIFBJ Estimados.</t>
    </r>
  </si>
  <si>
    <r>
      <rPr>
        <b/>
        <sz val="16"/>
        <rFont val="Aptos"/>
        <family val="2"/>
      </rPr>
      <t xml:space="preserve">                 MÉTODO DE CÁLCULO</t>
    </r>
    <r>
      <rPr>
        <sz val="16"/>
        <rFont val="Aptos"/>
        <family val="2"/>
      </rPr>
      <t xml:space="preserve">
</t>
    </r>
    <r>
      <rPr>
        <b/>
        <sz val="16"/>
        <rFont val="Aptos"/>
        <family val="2"/>
      </rPr>
      <t xml:space="preserve">                PSAO:</t>
    </r>
    <r>
      <rPr>
        <sz val="16"/>
        <rFont val="Aptos"/>
        <family val="2"/>
      </rPr>
      <t xml:space="preserve"> (TSAO/TSAE)*100
</t>
    </r>
    <r>
      <rPr>
        <b/>
        <sz val="16"/>
        <rFont val="Aptos"/>
        <family val="2"/>
      </rPr>
      <t xml:space="preserve">                               VARIABLES </t>
    </r>
    <r>
      <rPr>
        <sz val="16"/>
        <rFont val="Aptos"/>
        <family val="2"/>
      </rPr>
      <t xml:space="preserve">
</t>
    </r>
    <r>
      <rPr>
        <b/>
        <sz val="16"/>
        <rFont val="Aptos"/>
        <family val="2"/>
      </rPr>
      <t xml:space="preserve">PSAO: </t>
    </r>
    <r>
      <rPr>
        <sz val="16"/>
        <rFont val="Aptos"/>
        <family val="2"/>
      </rPr>
      <t xml:space="preserve">Porcentaje de Servicios y Apoyos de Asistencia Social  Otorgados.
</t>
    </r>
    <r>
      <rPr>
        <b/>
        <sz val="16"/>
        <rFont val="Aptos"/>
        <family val="2"/>
      </rPr>
      <t>TSAO:</t>
    </r>
    <r>
      <rPr>
        <sz val="16"/>
        <rFont val="Aptos"/>
        <family val="2"/>
      </rPr>
      <t xml:space="preserve"> Total de Servicios y Apoyos de Asistencia Social  Otorgados.
</t>
    </r>
    <r>
      <rPr>
        <b/>
        <sz val="16"/>
        <rFont val="Aptos"/>
        <family val="2"/>
      </rPr>
      <t>TSAE:</t>
    </r>
    <r>
      <rPr>
        <sz val="16"/>
        <rFont val="Aptos"/>
        <family val="2"/>
      </rPr>
      <t xml:space="preserve"> Total de Servicios y Apoyos de Asistencia Social Estimados.</t>
    </r>
  </si>
  <si>
    <r>
      <rPr>
        <b/>
        <sz val="16"/>
        <rFont val="Aptos"/>
        <family val="2"/>
      </rPr>
      <t xml:space="preserve">                 MÉTODO DE CÁLCULO
                PASE</t>
    </r>
    <r>
      <rPr>
        <sz val="16"/>
        <rFont val="Aptos"/>
        <family val="2"/>
      </rPr>
      <t xml:space="preserve">= (TASE/TASP)*100
</t>
    </r>
    <r>
      <rPr>
        <b/>
        <sz val="16"/>
        <rFont val="Aptos"/>
        <family val="2"/>
      </rPr>
      <t xml:space="preserve">                              VARIABLES
PASE: </t>
    </r>
    <r>
      <rPr>
        <sz val="16"/>
        <rFont val="Aptos"/>
        <family val="2"/>
      </rPr>
      <t xml:space="preserve">Porcentaje de Apoyos de Asistencia Social Entregados.
</t>
    </r>
    <r>
      <rPr>
        <b/>
        <sz val="16"/>
        <rFont val="Aptos"/>
        <family val="2"/>
      </rPr>
      <t xml:space="preserve">TASE: </t>
    </r>
    <r>
      <rPr>
        <sz val="16"/>
        <rFont val="Aptos"/>
        <family val="2"/>
      </rPr>
      <t>Total de</t>
    </r>
    <r>
      <rPr>
        <b/>
        <sz val="16"/>
        <rFont val="Aptos"/>
        <family val="2"/>
      </rPr>
      <t xml:space="preserve"> </t>
    </r>
    <r>
      <rPr>
        <sz val="16"/>
        <rFont val="Aptos"/>
        <family val="2"/>
      </rPr>
      <t xml:space="preserve">Apoyos de Asistencia Social Entregados.
</t>
    </r>
    <r>
      <rPr>
        <b/>
        <sz val="16"/>
        <rFont val="Aptos"/>
        <family val="2"/>
      </rPr>
      <t xml:space="preserve">TASP: </t>
    </r>
    <r>
      <rPr>
        <sz val="16"/>
        <rFont val="Aptos"/>
        <family val="2"/>
      </rPr>
      <t>Total de Apoyos de Asistencia Social Programados.</t>
    </r>
  </si>
  <si>
    <r>
      <rPr>
        <b/>
        <sz val="16"/>
        <rFont val="Aptos"/>
        <family val="2"/>
      </rPr>
      <t xml:space="preserve">                 MÉTODO DE CÁLCULO 
                PESR</t>
    </r>
    <r>
      <rPr>
        <sz val="16"/>
        <rFont val="Aptos"/>
        <family val="2"/>
      </rPr>
      <t xml:space="preserve">=(TESR/TESE) *100
</t>
    </r>
    <r>
      <rPr>
        <b/>
        <sz val="16"/>
        <rFont val="Aptos"/>
        <family val="2"/>
      </rPr>
      <t xml:space="preserve">                               VARIABLES
PESR: </t>
    </r>
    <r>
      <rPr>
        <sz val="16"/>
        <rFont val="Aptos"/>
        <family val="2"/>
      </rPr>
      <t xml:space="preserve">Porcentaje de Estudios Socioeconómicos Realizados.
</t>
    </r>
    <r>
      <rPr>
        <b/>
        <sz val="16"/>
        <rFont val="Aptos"/>
        <family val="2"/>
      </rPr>
      <t>TESR:</t>
    </r>
    <r>
      <rPr>
        <sz val="16"/>
        <rFont val="Aptos"/>
        <family val="2"/>
      </rPr>
      <t xml:space="preserve"> Total de Estudios Socioeconómicos Realizados.
</t>
    </r>
    <r>
      <rPr>
        <b/>
        <sz val="16"/>
        <rFont val="Aptos"/>
        <family val="2"/>
      </rPr>
      <t xml:space="preserve">TESE: </t>
    </r>
    <r>
      <rPr>
        <sz val="16"/>
        <rFont val="Aptos"/>
        <family val="2"/>
      </rPr>
      <t>Total de Estudios Socioeconómicos Estimados.</t>
    </r>
  </si>
  <si>
    <r>
      <rPr>
        <b/>
        <sz val="16"/>
        <rFont val="Aptos"/>
        <family val="2"/>
      </rPr>
      <t xml:space="preserve">                MÉTODO DE CÁLCULO </t>
    </r>
    <r>
      <rPr>
        <sz val="16"/>
        <rFont val="Aptos"/>
        <family val="2"/>
      </rPr>
      <t xml:space="preserve">
              </t>
    </r>
    <r>
      <rPr>
        <b/>
        <sz val="16"/>
        <rFont val="Aptos"/>
        <family val="2"/>
      </rPr>
      <t>POAB=</t>
    </r>
    <r>
      <rPr>
        <sz val="16"/>
        <rFont val="Aptos"/>
        <family val="2"/>
      </rPr>
      <t xml:space="preserve">(TOAB/TOAE)*100
</t>
    </r>
    <r>
      <rPr>
        <b/>
        <sz val="16"/>
        <rFont val="Aptos"/>
        <family val="2"/>
      </rPr>
      <t xml:space="preserve">                               VARIABLES</t>
    </r>
    <r>
      <rPr>
        <sz val="16"/>
        <rFont val="Aptos"/>
        <family val="2"/>
      </rPr>
      <t xml:space="preserve">
</t>
    </r>
    <r>
      <rPr>
        <b/>
        <sz val="16"/>
        <rFont val="Aptos"/>
        <family val="2"/>
      </rPr>
      <t xml:space="preserve">POAB: </t>
    </r>
    <r>
      <rPr>
        <sz val="16"/>
        <rFont val="Aptos"/>
        <family val="2"/>
      </rPr>
      <t xml:space="preserve">Porcentaje de Orientaciones y Atenciones Brindadas.
</t>
    </r>
    <r>
      <rPr>
        <b/>
        <sz val="16"/>
        <rFont val="Aptos"/>
        <family val="2"/>
      </rPr>
      <t>TOAB:</t>
    </r>
    <r>
      <rPr>
        <sz val="16"/>
        <rFont val="Aptos"/>
        <family val="2"/>
      </rPr>
      <t xml:space="preserve"> Total de Orientaciones y Atenciones Brindadas.
</t>
    </r>
    <r>
      <rPr>
        <b/>
        <sz val="16"/>
        <rFont val="Aptos"/>
        <family val="2"/>
      </rPr>
      <t>TOAE:</t>
    </r>
    <r>
      <rPr>
        <sz val="16"/>
        <rFont val="Aptos"/>
        <family val="2"/>
      </rPr>
      <t xml:space="preserve"> Total de Orientaciones y Atenciones Estimadas.</t>
    </r>
  </si>
  <si>
    <r>
      <rPr>
        <b/>
        <sz val="16"/>
        <rFont val="Aptos"/>
        <family val="2"/>
      </rPr>
      <t xml:space="preserve">                 MÉTODO DE CÁLCULO</t>
    </r>
    <r>
      <rPr>
        <sz val="16"/>
        <rFont val="Aptos"/>
        <family val="2"/>
      </rPr>
      <t xml:space="preserve">
</t>
    </r>
    <r>
      <rPr>
        <b/>
        <sz val="16"/>
        <rFont val="Aptos"/>
        <family val="2"/>
      </rPr>
      <t xml:space="preserve">                PPAR=</t>
    </r>
    <r>
      <rPr>
        <sz val="16"/>
        <rFont val="Aptos"/>
        <family val="2"/>
      </rPr>
      <t xml:space="preserve">(TPAR/TPAE)*100
    </t>
    </r>
    <r>
      <rPr>
        <b/>
        <sz val="16"/>
        <rFont val="Aptos"/>
        <family val="2"/>
      </rPr>
      <t xml:space="preserve">
                              VARIABLES
PPAR: </t>
    </r>
    <r>
      <rPr>
        <sz val="16"/>
        <rFont val="Aptos"/>
        <family val="2"/>
      </rPr>
      <t xml:space="preserve">Porcentaje de Procedimientos Administrativos  Realizados.
</t>
    </r>
    <r>
      <rPr>
        <b/>
        <sz val="16"/>
        <rFont val="Aptos"/>
        <family val="2"/>
      </rPr>
      <t>TPAR:</t>
    </r>
    <r>
      <rPr>
        <sz val="16"/>
        <rFont val="Aptos"/>
        <family val="2"/>
      </rPr>
      <t xml:space="preserve"> Total de Procedimientos Administrativos  Realizados.
</t>
    </r>
    <r>
      <rPr>
        <b/>
        <sz val="16"/>
        <rFont val="Aptos"/>
        <family val="2"/>
      </rPr>
      <t xml:space="preserve">TPAE: </t>
    </r>
    <r>
      <rPr>
        <sz val="16"/>
        <rFont val="Aptos"/>
        <family val="2"/>
      </rPr>
      <t>Total de Procedimientos Administrativos Estimados.</t>
    </r>
  </si>
  <si>
    <r>
      <t xml:space="preserve">                MÉTODO DE CÁLCULO 
      PRCPFE</t>
    </r>
    <r>
      <rPr>
        <sz val="16"/>
        <rFont val="Aptos"/>
        <family val="2"/>
      </rPr>
      <t>=(TRCPFE/TRCPFP)*100</t>
    </r>
    <r>
      <rPr>
        <b/>
        <sz val="16"/>
        <rFont val="Aptos"/>
        <family val="2"/>
      </rPr>
      <t xml:space="preserve">      
                                VARIABLES
  PRCPFE</t>
    </r>
    <r>
      <rPr>
        <sz val="16"/>
        <rFont val="Aptos"/>
        <family val="2"/>
      </rPr>
      <t xml:space="preserve">: Porcentaje de Reportes Contables, Presupuestarios y Financieros Elaborados.
</t>
    </r>
    <r>
      <rPr>
        <b/>
        <sz val="16"/>
        <rFont val="Aptos"/>
        <family val="2"/>
      </rPr>
      <t>TRCPFE:</t>
    </r>
    <r>
      <rPr>
        <sz val="16"/>
        <rFont val="Aptos"/>
        <family val="2"/>
      </rPr>
      <t xml:space="preserve"> Total de Reportes  Contables, Presupuestarios y Financieros Elaborados.
</t>
    </r>
    <r>
      <rPr>
        <b/>
        <sz val="16"/>
        <rFont val="Aptos"/>
        <family val="2"/>
      </rPr>
      <t>TRCPFP:</t>
    </r>
    <r>
      <rPr>
        <sz val="16"/>
        <rFont val="Aptos"/>
        <family val="2"/>
      </rPr>
      <t xml:space="preserve"> Total de Reportes   Contables, Presupuestarios y Financieros Programados.</t>
    </r>
  </si>
  <si>
    <r>
      <rPr>
        <b/>
        <sz val="16"/>
        <rFont val="Aptos"/>
        <family val="2"/>
      </rPr>
      <t xml:space="preserve">                MÉTODO DE CÁLCULO
             PCNE</t>
    </r>
    <r>
      <rPr>
        <sz val="16"/>
        <rFont val="Aptos"/>
        <family val="2"/>
      </rPr>
      <t>=(TCNE/TCNP)*100</t>
    </r>
    <r>
      <rPr>
        <b/>
        <sz val="16"/>
        <rFont val="Aptos"/>
        <family val="2"/>
      </rPr>
      <t xml:space="preserve">
                               VARIABLES 
PCNE:</t>
    </r>
    <r>
      <rPr>
        <sz val="16"/>
        <rFont val="Aptos"/>
        <family val="2"/>
      </rPr>
      <t xml:space="preserve"> Porcentaje de Cédulas Nominales Elaboradas.
</t>
    </r>
    <r>
      <rPr>
        <b/>
        <sz val="16"/>
        <rFont val="Aptos"/>
        <family val="2"/>
      </rPr>
      <t>TCNE:</t>
    </r>
    <r>
      <rPr>
        <sz val="16"/>
        <rFont val="Aptos"/>
        <family val="2"/>
      </rPr>
      <t xml:space="preserve"> Total de Cédulas Nominales Elaboradas.
</t>
    </r>
    <r>
      <rPr>
        <b/>
        <sz val="16"/>
        <rFont val="Aptos"/>
        <family val="2"/>
      </rPr>
      <t>TCNP:</t>
    </r>
    <r>
      <rPr>
        <sz val="16"/>
        <rFont val="Aptos"/>
        <family val="2"/>
      </rPr>
      <t xml:space="preserve"> Total de Cédulas Nominales Programadas.
</t>
    </r>
  </si>
  <si>
    <r>
      <t xml:space="preserve">  </t>
    </r>
    <r>
      <rPr>
        <b/>
        <sz val="16"/>
        <rFont val="Aptos"/>
        <family val="2"/>
      </rPr>
      <t xml:space="preserve">              MÉTODO DE CÁLCULO</t>
    </r>
    <r>
      <rPr>
        <sz val="16"/>
        <rFont val="Aptos"/>
        <family val="2"/>
      </rPr>
      <t xml:space="preserve">
</t>
    </r>
    <r>
      <rPr>
        <b/>
        <sz val="16"/>
        <rFont val="Aptos"/>
        <family val="2"/>
      </rPr>
      <t xml:space="preserve">                  PCC</t>
    </r>
    <r>
      <rPr>
        <sz val="16"/>
        <rFont val="Aptos"/>
        <family val="2"/>
      </rPr>
      <t xml:space="preserve">=(TCC/TCE)*100
  </t>
    </r>
    <r>
      <rPr>
        <b/>
        <sz val="16"/>
        <rFont val="Aptos"/>
        <family val="2"/>
      </rPr>
      <t xml:space="preserve">                            VARIABLES</t>
    </r>
    <r>
      <rPr>
        <sz val="16"/>
        <rFont val="Aptos"/>
        <family val="2"/>
      </rPr>
      <t xml:space="preserve">
</t>
    </r>
    <r>
      <rPr>
        <b/>
        <sz val="16"/>
        <rFont val="Aptos"/>
        <family val="2"/>
      </rPr>
      <t xml:space="preserve">PCC: </t>
    </r>
    <r>
      <rPr>
        <sz val="16"/>
        <rFont val="Aptos"/>
        <family val="2"/>
      </rPr>
      <t xml:space="preserve">Porcentaje de Colaboradores Capacitados.
</t>
    </r>
    <r>
      <rPr>
        <b/>
        <sz val="16"/>
        <rFont val="Aptos"/>
        <family val="2"/>
      </rPr>
      <t xml:space="preserve">TCC: </t>
    </r>
    <r>
      <rPr>
        <sz val="16"/>
        <rFont val="Aptos"/>
        <family val="2"/>
      </rPr>
      <t xml:space="preserve">Total de Colaboradores Capacitados.
</t>
    </r>
    <r>
      <rPr>
        <b/>
        <sz val="16"/>
        <rFont val="Aptos"/>
        <family val="2"/>
      </rPr>
      <t>TCE</t>
    </r>
    <r>
      <rPr>
        <sz val="16"/>
        <rFont val="Aptos"/>
        <family val="2"/>
      </rPr>
      <t>: Total de Colaboradores Estimados a capacitar.</t>
    </r>
  </si>
  <si>
    <r>
      <t xml:space="preserve">  </t>
    </r>
    <r>
      <rPr>
        <b/>
        <sz val="16"/>
        <rFont val="Aptos"/>
        <family val="2"/>
      </rPr>
      <t xml:space="preserve">              MÉTODO DE CÁLCULO</t>
    </r>
    <r>
      <rPr>
        <sz val="16"/>
        <rFont val="Aptos"/>
        <family val="2"/>
      </rPr>
      <t xml:space="preserve">
</t>
    </r>
    <r>
      <rPr>
        <b/>
        <sz val="16"/>
        <rFont val="Aptos"/>
        <family val="2"/>
      </rPr>
      <t xml:space="preserve">                   PCB</t>
    </r>
    <r>
      <rPr>
        <sz val="16"/>
        <rFont val="Aptos"/>
        <family val="2"/>
      </rPr>
      <t xml:space="preserve">=(TCB/TCE)*100
 </t>
    </r>
    <r>
      <rPr>
        <b/>
        <sz val="16"/>
        <rFont val="Aptos"/>
        <family val="2"/>
      </rPr>
      <t xml:space="preserve">                             VARIABLES</t>
    </r>
    <r>
      <rPr>
        <sz val="16"/>
        <rFont val="Aptos"/>
        <family val="2"/>
      </rPr>
      <t xml:space="preserve">
</t>
    </r>
    <r>
      <rPr>
        <b/>
        <sz val="16"/>
        <rFont val="Aptos"/>
        <family val="2"/>
      </rPr>
      <t xml:space="preserve">PCB: </t>
    </r>
    <r>
      <rPr>
        <sz val="16"/>
        <rFont val="Aptos"/>
        <family val="2"/>
      </rPr>
      <t xml:space="preserve">Porcentaje de Capacitaciones Brindadas. 
</t>
    </r>
    <r>
      <rPr>
        <b/>
        <sz val="16"/>
        <rFont val="Aptos"/>
        <family val="2"/>
      </rPr>
      <t xml:space="preserve">TCB: </t>
    </r>
    <r>
      <rPr>
        <sz val="16"/>
        <rFont val="Aptos"/>
        <family val="2"/>
      </rPr>
      <t xml:space="preserve">Total de Capacitaciones Brindadas.
</t>
    </r>
    <r>
      <rPr>
        <b/>
        <sz val="16"/>
        <rFont val="Aptos"/>
        <family val="2"/>
      </rPr>
      <t>TCE</t>
    </r>
    <r>
      <rPr>
        <sz val="16"/>
        <rFont val="Aptos"/>
        <family val="2"/>
      </rPr>
      <t>: Total de Capacitaciones Estimadas.</t>
    </r>
  </si>
  <si>
    <r>
      <rPr>
        <b/>
        <sz val="16"/>
        <rFont val="Aptos"/>
        <family val="2"/>
      </rPr>
      <t xml:space="preserve">                MÉTODO DE CÁLCULO
                      PIE</t>
    </r>
    <r>
      <rPr>
        <sz val="16"/>
        <rFont val="Aptos"/>
        <family val="2"/>
      </rPr>
      <t xml:space="preserve">=(TIE/TIP)*100
</t>
    </r>
    <r>
      <rPr>
        <b/>
        <sz val="16"/>
        <rFont val="Aptos"/>
        <family val="2"/>
      </rPr>
      <t xml:space="preserve">
                              VARIABLES
PIE:</t>
    </r>
    <r>
      <rPr>
        <sz val="16"/>
        <rFont val="Aptos"/>
        <family val="2"/>
      </rPr>
      <t xml:space="preserve"> Porcentaje de Inventarios de bienes muebles e inmuebles Elaborados.
</t>
    </r>
    <r>
      <rPr>
        <b/>
        <sz val="16"/>
        <rFont val="Aptos"/>
        <family val="2"/>
      </rPr>
      <t>TIE:</t>
    </r>
    <r>
      <rPr>
        <sz val="16"/>
        <rFont val="Aptos"/>
        <family val="2"/>
      </rPr>
      <t xml:space="preserve"> Total de Inventarios de bienes muebles e inmuebles Elaborados.
</t>
    </r>
    <r>
      <rPr>
        <b/>
        <sz val="16"/>
        <rFont val="Aptos"/>
        <family val="2"/>
      </rPr>
      <t>TIP:</t>
    </r>
    <r>
      <rPr>
        <sz val="16"/>
        <rFont val="Aptos"/>
        <family val="2"/>
      </rPr>
      <t xml:space="preserve"> Total de Inventarios  de bienes muebles e inmuebles  Programados.</t>
    </r>
  </si>
  <si>
    <r>
      <rPr>
        <b/>
        <sz val="16"/>
        <rFont val="Aptos"/>
        <family val="2"/>
      </rPr>
      <t xml:space="preserve">                 MÉTODO DE CÁLCULO
                     PSE</t>
    </r>
    <r>
      <rPr>
        <sz val="16"/>
        <rFont val="Aptos"/>
        <family val="2"/>
      </rPr>
      <t xml:space="preserve">=(TSE/TSP)*100
</t>
    </r>
    <r>
      <rPr>
        <b/>
        <sz val="16"/>
        <rFont val="Aptos"/>
        <family val="2"/>
      </rPr>
      <t xml:space="preserve">
                              VARIABLES
PSE:</t>
    </r>
    <r>
      <rPr>
        <sz val="16"/>
        <rFont val="Aptos"/>
        <family val="2"/>
      </rPr>
      <t xml:space="preserve"> Porcentaje de  Suministros  Entregados.
</t>
    </r>
    <r>
      <rPr>
        <b/>
        <sz val="16"/>
        <rFont val="Aptos"/>
        <family val="2"/>
      </rPr>
      <t>TSE:</t>
    </r>
    <r>
      <rPr>
        <sz val="16"/>
        <rFont val="Aptos"/>
        <family val="2"/>
      </rPr>
      <t xml:space="preserve"> Total  de  Suministros  Entregados.
</t>
    </r>
    <r>
      <rPr>
        <b/>
        <sz val="16"/>
        <rFont val="Aptos"/>
        <family val="2"/>
      </rPr>
      <t xml:space="preserve">TSP: </t>
    </r>
    <r>
      <rPr>
        <sz val="16"/>
        <rFont val="Aptos"/>
        <family val="2"/>
      </rPr>
      <t>Total  de  Suministros  Programados.</t>
    </r>
  </si>
  <si>
    <r>
      <rPr>
        <b/>
        <sz val="16"/>
        <rFont val="Aptos"/>
        <family val="2"/>
      </rPr>
      <t xml:space="preserve">                MÉTODO DE CÁLCULO
           SPVR=</t>
    </r>
    <r>
      <rPr>
        <sz val="16"/>
        <rFont val="Aptos"/>
        <family val="2"/>
      </rPr>
      <t xml:space="preserve"> (TSPVR/TSPVP)*100</t>
    </r>
    <r>
      <rPr>
        <b/>
        <sz val="16"/>
        <rFont val="Aptos"/>
        <family val="2"/>
      </rPr>
      <t xml:space="preserve">
                               VARIABLES
PSPVR:</t>
    </r>
    <r>
      <rPr>
        <sz val="16"/>
        <rFont val="Aptos"/>
        <family val="2"/>
      </rPr>
      <t xml:space="preserve"> Porcentaje de Servicios de mantenimiento y reparación del Parque Vehicular Realizados.
</t>
    </r>
    <r>
      <rPr>
        <b/>
        <sz val="16"/>
        <rFont val="Aptos"/>
        <family val="2"/>
      </rPr>
      <t>TSPVR:</t>
    </r>
    <r>
      <rPr>
        <sz val="16"/>
        <rFont val="Aptos"/>
        <family val="2"/>
      </rPr>
      <t xml:space="preserve"> Total de Servicios de mantenimiento y reparación del Parque Vehicular Realizados.
</t>
    </r>
    <r>
      <rPr>
        <b/>
        <sz val="16"/>
        <rFont val="Aptos"/>
        <family val="2"/>
      </rPr>
      <t>TSPVP:</t>
    </r>
    <r>
      <rPr>
        <sz val="16"/>
        <rFont val="Aptos"/>
        <family val="2"/>
      </rPr>
      <t xml:space="preserve"> Total de Servicios de mantenimiento y reparación del Parque Vehicular Programados.</t>
    </r>
  </si>
  <si>
    <r>
      <rPr>
        <b/>
        <sz val="16"/>
        <rFont val="Aptos"/>
        <family val="2"/>
      </rPr>
      <t xml:space="preserve">                MÉTODO DE CALCULO
                    PSR</t>
    </r>
    <r>
      <rPr>
        <sz val="16"/>
        <rFont val="Aptos"/>
        <family val="2"/>
      </rPr>
      <t>=(TSR/TSP)*100</t>
    </r>
    <r>
      <rPr>
        <b/>
        <sz val="16"/>
        <rFont val="Aptos"/>
        <family val="2"/>
      </rPr>
      <t xml:space="preserve">
                              VARIABLES
PSR: </t>
    </r>
    <r>
      <rPr>
        <sz val="16"/>
        <rFont val="Aptos"/>
        <family val="2"/>
      </rPr>
      <t xml:space="preserve">Porcentaje de Servicios Realizados.
</t>
    </r>
    <r>
      <rPr>
        <b/>
        <sz val="16"/>
        <rFont val="Aptos"/>
        <family val="2"/>
      </rPr>
      <t>TSR:</t>
    </r>
    <r>
      <rPr>
        <sz val="16"/>
        <rFont val="Aptos"/>
        <family val="2"/>
      </rPr>
      <t xml:space="preserve"> Total de Servicios Realizados.
</t>
    </r>
    <r>
      <rPr>
        <b/>
        <sz val="16"/>
        <rFont val="Aptos"/>
        <family val="2"/>
      </rPr>
      <t xml:space="preserve">TSP: </t>
    </r>
    <r>
      <rPr>
        <sz val="16"/>
        <rFont val="Aptos"/>
        <family val="2"/>
      </rPr>
      <t>Total de  Servicios Programados.</t>
    </r>
  </si>
  <si>
    <r>
      <t xml:space="preserve">                 MÉTODO DE CÁLCULO
                     PSR</t>
    </r>
    <r>
      <rPr>
        <sz val="16"/>
        <rFont val="Aptos"/>
        <family val="2"/>
      </rPr>
      <t xml:space="preserve">=(TSR/TSE)*100
</t>
    </r>
    <r>
      <rPr>
        <b/>
        <sz val="16"/>
        <rFont val="Aptos"/>
        <family val="2"/>
      </rPr>
      <t xml:space="preserve">
                              VARIABLES
PSR: </t>
    </r>
    <r>
      <rPr>
        <sz val="16"/>
        <rFont val="Aptos"/>
        <family val="2"/>
      </rPr>
      <t xml:space="preserve">Porcentaje de Servicios Realizados.
</t>
    </r>
    <r>
      <rPr>
        <b/>
        <sz val="16"/>
        <rFont val="Aptos"/>
        <family val="2"/>
      </rPr>
      <t xml:space="preserve">TSR: </t>
    </r>
    <r>
      <rPr>
        <sz val="16"/>
        <rFont val="Aptos"/>
        <family val="2"/>
      </rPr>
      <t xml:space="preserve">Total de Servicios Realizados.
</t>
    </r>
    <r>
      <rPr>
        <b/>
        <sz val="16"/>
        <rFont val="Aptos"/>
        <family val="2"/>
      </rPr>
      <t>TSE:</t>
    </r>
    <r>
      <rPr>
        <sz val="16"/>
        <rFont val="Aptos"/>
        <family val="2"/>
      </rPr>
      <t xml:space="preserve"> Total de Servicios Estimados.</t>
    </r>
  </si>
  <si>
    <r>
      <t xml:space="preserve">                 MÉTODO DE CÁLCULO
                    PDE=</t>
    </r>
    <r>
      <rPr>
        <sz val="16"/>
        <rFont val="Aptos"/>
        <family val="2"/>
      </rPr>
      <t>(TDE/TDP)*100</t>
    </r>
    <r>
      <rPr>
        <b/>
        <sz val="16"/>
        <rFont val="Aptos"/>
        <family val="2"/>
      </rPr>
      <t xml:space="preserve">
                               VARIABLES
 PDE: </t>
    </r>
    <r>
      <rPr>
        <sz val="16"/>
        <rFont val="Aptos"/>
        <family val="2"/>
      </rPr>
      <t>Porcentaje de Donativos Entregados.</t>
    </r>
    <r>
      <rPr>
        <b/>
        <sz val="16"/>
        <rFont val="Aptos"/>
        <family val="2"/>
      </rPr>
      <t xml:space="preserve">
TDE: </t>
    </r>
    <r>
      <rPr>
        <sz val="16"/>
        <rFont val="Aptos"/>
        <family val="2"/>
      </rPr>
      <t>Total de Donativos Entregados</t>
    </r>
    <r>
      <rPr>
        <b/>
        <sz val="16"/>
        <rFont val="Aptos"/>
        <family val="2"/>
      </rPr>
      <t xml:space="preserve">
TDP: </t>
    </r>
    <r>
      <rPr>
        <sz val="16"/>
        <rFont val="Aptos"/>
        <family val="2"/>
      </rPr>
      <t>Total de Donativos Programados.</t>
    </r>
  </si>
  <si>
    <r>
      <rPr>
        <b/>
        <sz val="16"/>
        <rFont val="Aptos"/>
        <family val="2"/>
      </rPr>
      <t xml:space="preserve">                 MÉTODO DE CÁLCULO</t>
    </r>
    <r>
      <rPr>
        <sz val="16"/>
        <rFont val="Aptos"/>
        <family val="2"/>
      </rPr>
      <t xml:space="preserve">
</t>
    </r>
    <r>
      <rPr>
        <b/>
        <sz val="16"/>
        <rFont val="Aptos"/>
        <family val="2"/>
      </rPr>
      <t xml:space="preserve">                    PDR= </t>
    </r>
    <r>
      <rPr>
        <sz val="16"/>
        <rFont val="Aptos"/>
        <family val="2"/>
      </rPr>
      <t xml:space="preserve">(TDR/TDE)*100
             </t>
    </r>
    <r>
      <rPr>
        <b/>
        <sz val="16"/>
        <rFont val="Aptos"/>
        <family val="2"/>
      </rPr>
      <t xml:space="preserve">                 VARIABLES</t>
    </r>
    <r>
      <rPr>
        <sz val="16"/>
        <rFont val="Aptos"/>
        <family val="2"/>
      </rPr>
      <t xml:space="preserve">
</t>
    </r>
    <r>
      <rPr>
        <b/>
        <sz val="16"/>
        <rFont val="Aptos"/>
        <family val="2"/>
      </rPr>
      <t xml:space="preserve">PDR: </t>
    </r>
    <r>
      <rPr>
        <sz val="16"/>
        <rFont val="Aptos"/>
        <family val="2"/>
      </rPr>
      <t xml:space="preserve">Porcentaje de Donativos Recibidos.
</t>
    </r>
    <r>
      <rPr>
        <b/>
        <sz val="16"/>
        <rFont val="Aptos"/>
        <family val="2"/>
      </rPr>
      <t xml:space="preserve">TDR: </t>
    </r>
    <r>
      <rPr>
        <sz val="16"/>
        <rFont val="Aptos"/>
        <family val="2"/>
      </rPr>
      <t>Total</t>
    </r>
    <r>
      <rPr>
        <b/>
        <sz val="16"/>
        <rFont val="Aptos"/>
        <family val="2"/>
      </rPr>
      <t xml:space="preserve"> </t>
    </r>
    <r>
      <rPr>
        <sz val="16"/>
        <rFont val="Aptos"/>
        <family val="2"/>
      </rPr>
      <t xml:space="preserve">de Donativos Recibidos.
</t>
    </r>
    <r>
      <rPr>
        <b/>
        <sz val="16"/>
        <rFont val="Aptos"/>
        <family val="2"/>
      </rPr>
      <t xml:space="preserve">TDE: </t>
    </r>
    <r>
      <rPr>
        <sz val="16"/>
        <rFont val="Aptos"/>
        <family val="2"/>
      </rPr>
      <t>Total de Donativos Estimados</t>
    </r>
  </si>
  <si>
    <r>
      <rPr>
        <b/>
        <sz val="16"/>
        <rFont val="Aptos"/>
        <family val="2"/>
      </rPr>
      <t xml:space="preserve">                MÉTODO DE CÁLCULO
      PIFAESP=</t>
    </r>
    <r>
      <rPr>
        <sz val="16"/>
        <rFont val="Aptos"/>
        <family val="2"/>
      </rPr>
      <t xml:space="preserve">(TIFAESP/TIFAESE)*100
                                </t>
    </r>
    <r>
      <rPr>
        <b/>
        <sz val="16"/>
        <rFont val="Aptos"/>
        <family val="2"/>
      </rPr>
      <t xml:space="preserve"> VARIABLES</t>
    </r>
    <r>
      <rPr>
        <sz val="16"/>
        <rFont val="Aptos"/>
        <family val="2"/>
      </rPr>
      <t xml:space="preserve">
</t>
    </r>
    <r>
      <rPr>
        <b/>
        <sz val="15"/>
        <rFont val="Aptos"/>
        <family val="2"/>
      </rPr>
      <t xml:space="preserve">PIFAESP: </t>
    </r>
    <r>
      <rPr>
        <sz val="15"/>
        <rFont val="Aptos"/>
        <family val="2"/>
      </rPr>
      <t>Porcentaje de Instituciones Públicas y Privadas, Fundaciones, Asociaciones, Empresas Socialmente Responsables y la Sociedad Civil Participantes</t>
    </r>
    <r>
      <rPr>
        <b/>
        <sz val="15"/>
        <rFont val="Aptos"/>
        <family val="2"/>
      </rPr>
      <t xml:space="preserve">.
TIFAESP: </t>
    </r>
    <r>
      <rPr>
        <sz val="15"/>
        <rFont val="Aptos"/>
        <family val="2"/>
      </rPr>
      <t xml:space="preserve">Total de Instituciones Públicas y Privadas, Fundaciones, Asociaciones, Empresas Socialmente Responsables y la Sociedad Civil Participantes
</t>
    </r>
    <r>
      <rPr>
        <b/>
        <sz val="15"/>
        <rFont val="Aptos"/>
        <family val="2"/>
      </rPr>
      <t>TIFAESE:</t>
    </r>
    <r>
      <rPr>
        <sz val="15"/>
        <rFont val="Aptos"/>
        <family val="2"/>
      </rPr>
      <t xml:space="preserve"> Total de Instituciones Públicas y Privadas, Fundaciones, Asociaciones, Empresas Socialmente Responsables y la Sociedad Civil Estimados a participar.</t>
    </r>
  </si>
  <si>
    <r>
      <t xml:space="preserve">                 MÉTODO DE CÁLCULO 
      PAPRPB=(</t>
    </r>
    <r>
      <rPr>
        <sz val="16"/>
        <rFont val="Aptos"/>
        <family val="2"/>
      </rPr>
      <t xml:space="preserve">TAPRPB/TAPRPE)*100 
 </t>
    </r>
    <r>
      <rPr>
        <b/>
        <sz val="16"/>
        <rFont val="Aptos"/>
        <family val="2"/>
      </rPr>
      <t xml:space="preserve">                             VARIABLES
PAPRPB: </t>
    </r>
    <r>
      <rPr>
        <sz val="16"/>
        <rFont val="Aptos"/>
        <family val="2"/>
      </rPr>
      <t xml:space="preserve">Porcentaje de Atenciones para la Prevención de Riesgos Psicosociales Brindadas
</t>
    </r>
    <r>
      <rPr>
        <b/>
        <sz val="16"/>
        <rFont val="Aptos"/>
        <family val="2"/>
      </rPr>
      <t xml:space="preserve">TAPRPB: </t>
    </r>
    <r>
      <rPr>
        <sz val="16"/>
        <rFont val="Aptos"/>
        <family val="2"/>
      </rPr>
      <t xml:space="preserve">Total de Atenciones para la Prevención de Riesgos Psicosociales Brindadas.
</t>
    </r>
    <r>
      <rPr>
        <b/>
        <sz val="16"/>
        <rFont val="Aptos"/>
        <family val="2"/>
      </rPr>
      <t xml:space="preserve">TAPRPE: </t>
    </r>
    <r>
      <rPr>
        <sz val="16"/>
        <rFont val="Aptos"/>
        <family val="2"/>
      </rPr>
      <t>Total de Atenciones para la Prevención de Riesgos Psicosociales Estimadas.</t>
    </r>
  </si>
  <si>
    <r>
      <t xml:space="preserve">                 </t>
    </r>
    <r>
      <rPr>
        <b/>
        <sz val="16"/>
        <rFont val="Aptos"/>
        <family val="2"/>
      </rPr>
      <t xml:space="preserve">MÉTODO DE CÁLCULO 
              PARIR= </t>
    </r>
    <r>
      <rPr>
        <sz val="16"/>
        <rFont val="Aptos"/>
        <family val="2"/>
      </rPr>
      <t>(TARIR/TARIE)*100</t>
    </r>
    <r>
      <rPr>
        <b/>
        <sz val="16"/>
        <rFont val="Aptos"/>
        <family val="2"/>
      </rPr>
      <t xml:space="preserve">
</t>
    </r>
    <r>
      <rPr>
        <sz val="16"/>
        <rFont val="Aptos"/>
        <family val="2"/>
      </rPr>
      <t xml:space="preserve">
                              </t>
    </r>
    <r>
      <rPr>
        <b/>
        <sz val="16"/>
        <rFont val="Aptos"/>
        <family val="2"/>
      </rPr>
      <t xml:space="preserve"> VARIABLES  </t>
    </r>
    <r>
      <rPr>
        <sz val="16"/>
        <rFont val="Aptos"/>
        <family val="2"/>
      </rPr>
      <t xml:space="preserve">
</t>
    </r>
    <r>
      <rPr>
        <b/>
        <sz val="16"/>
        <rFont val="Aptos"/>
        <family val="2"/>
      </rPr>
      <t xml:space="preserve">PARIR: </t>
    </r>
    <r>
      <rPr>
        <sz val="16"/>
        <rFont val="Aptos"/>
        <family val="2"/>
      </rPr>
      <t xml:space="preserve"> Porcentaje de Acciones de la Red de Impulsores Realizadas.
</t>
    </r>
    <r>
      <rPr>
        <b/>
        <sz val="16"/>
        <rFont val="Aptos"/>
        <family val="2"/>
      </rPr>
      <t>TARIR:</t>
    </r>
    <r>
      <rPr>
        <sz val="16"/>
        <rFont val="Aptos"/>
        <family val="2"/>
      </rPr>
      <t xml:space="preserve"> Total de Acciones de la Red de Impulsores Realizadas.
</t>
    </r>
    <r>
      <rPr>
        <b/>
        <sz val="16"/>
        <rFont val="Aptos"/>
        <family val="2"/>
      </rPr>
      <t>TARIE:</t>
    </r>
    <r>
      <rPr>
        <sz val="16"/>
        <rFont val="Aptos"/>
        <family val="2"/>
      </rPr>
      <t xml:space="preserve"> Total Acciones de la Red de Impulsores Estimadas. </t>
    </r>
  </si>
  <si>
    <r>
      <t xml:space="preserve">                MÉTODO DE CÁLCULO
     PAPRPR</t>
    </r>
    <r>
      <rPr>
        <sz val="16"/>
        <rFont val="Aptos"/>
        <family val="2"/>
      </rPr>
      <t>=(TAPRPR/TAPRPE)*100</t>
    </r>
    <r>
      <rPr>
        <b/>
        <sz val="16"/>
        <rFont val="Aptos"/>
        <family val="2"/>
      </rPr>
      <t xml:space="preserve">
                               VARIABLES 
PAPRPR: </t>
    </r>
    <r>
      <rPr>
        <sz val="16"/>
        <rFont val="Aptos"/>
        <family val="2"/>
      </rPr>
      <t>Porcentaje de Actividades de Prevención de Riesgos Psicosociales, Realizadas.</t>
    </r>
    <r>
      <rPr>
        <b/>
        <sz val="16"/>
        <rFont val="Aptos"/>
        <family val="2"/>
      </rPr>
      <t xml:space="preserve">
TAPRPR: </t>
    </r>
    <r>
      <rPr>
        <sz val="16"/>
        <rFont val="Aptos"/>
        <family val="2"/>
      </rPr>
      <t>Total de Actividades de Prevención de Riesgos Psicosociales, Realizadas.</t>
    </r>
    <r>
      <rPr>
        <b/>
        <sz val="16"/>
        <rFont val="Aptos"/>
        <family val="2"/>
      </rPr>
      <t xml:space="preserve">
TAPRPE: </t>
    </r>
    <r>
      <rPr>
        <sz val="16"/>
        <rFont val="Aptos"/>
        <family val="2"/>
      </rPr>
      <t>Total de Actividades de Prevención y de Riesgos Psicosociales, Estimadas.</t>
    </r>
  </si>
  <si>
    <r>
      <rPr>
        <b/>
        <sz val="16"/>
        <rFont val="Aptos"/>
        <family val="2"/>
      </rPr>
      <t xml:space="preserve">                MÉTODO DE CÁLCULO
                     PAI</t>
    </r>
    <r>
      <rPr>
        <sz val="16"/>
        <rFont val="Aptos"/>
        <family val="2"/>
      </rPr>
      <t xml:space="preserve">= (TAI/TAE)*100
</t>
    </r>
    <r>
      <rPr>
        <b/>
        <sz val="16"/>
        <rFont val="Aptos"/>
        <family val="2"/>
      </rPr>
      <t xml:space="preserve">                              VARIABLES
PAI: </t>
    </r>
    <r>
      <rPr>
        <sz val="16"/>
        <rFont val="Aptos"/>
        <family val="2"/>
      </rPr>
      <t xml:space="preserve">Porcentaje de Acciones de prevención del delito  Impartidas.
</t>
    </r>
    <r>
      <rPr>
        <b/>
        <sz val="16"/>
        <rFont val="Aptos"/>
        <family val="2"/>
      </rPr>
      <t>TAI</t>
    </r>
    <r>
      <rPr>
        <sz val="16"/>
        <rFont val="Aptos"/>
        <family val="2"/>
      </rPr>
      <t xml:space="preserve">: Total de Acciones de prevención del delito  Impartidas.
</t>
    </r>
    <r>
      <rPr>
        <b/>
        <sz val="16"/>
        <rFont val="Aptos"/>
        <family val="2"/>
      </rPr>
      <t>TAE</t>
    </r>
    <r>
      <rPr>
        <sz val="16"/>
        <rFont val="Aptos"/>
        <family val="2"/>
      </rPr>
      <t>: Total de Acciones de prevención del delito Estimados.</t>
    </r>
  </si>
  <si>
    <r>
      <rPr>
        <b/>
        <sz val="16"/>
        <rFont val="Aptos"/>
        <family val="2"/>
      </rPr>
      <t xml:space="preserve">               MÉTODO DE CÁLCULO
        PARCD</t>
    </r>
    <r>
      <rPr>
        <sz val="16"/>
        <rFont val="Aptos"/>
        <family val="2"/>
      </rPr>
      <t>=(TARCD/TARCP)*100</t>
    </r>
    <r>
      <rPr>
        <b/>
        <sz val="16"/>
        <rFont val="Aptos"/>
        <family val="2"/>
      </rPr>
      <t xml:space="preserve">
                               VARIABLES
PARCD: </t>
    </r>
    <r>
      <rPr>
        <sz val="16"/>
        <rFont val="Aptos"/>
        <family val="2"/>
      </rPr>
      <t xml:space="preserve">Porcentaje de Acciones de Recreación, Cultura y Deporte Realizadas.
</t>
    </r>
    <r>
      <rPr>
        <b/>
        <sz val="16"/>
        <rFont val="Aptos"/>
        <family val="2"/>
      </rPr>
      <t>TARCD:</t>
    </r>
    <r>
      <rPr>
        <sz val="16"/>
        <rFont val="Aptos"/>
        <family val="2"/>
      </rPr>
      <t xml:space="preserve"> Total de Acciones de Recreación, Cultura y Deporte Realizadas.
</t>
    </r>
    <r>
      <rPr>
        <b/>
        <sz val="16"/>
        <rFont val="Aptos"/>
        <family val="2"/>
      </rPr>
      <t>TARCP:</t>
    </r>
    <r>
      <rPr>
        <sz val="16"/>
        <rFont val="Aptos"/>
        <family val="2"/>
      </rPr>
      <t xml:space="preserve"> Total de Acciones de Recreación, Cultura y Deporte Programadas.</t>
    </r>
  </si>
  <si>
    <r>
      <t xml:space="preserve">             
                MÉTODO DE CÁLCULO
    PSETCB=</t>
    </r>
    <r>
      <rPr>
        <sz val="16"/>
        <rFont val="Aptos"/>
        <family val="2"/>
      </rPr>
      <t>(TSETCB/TSETCE)*100</t>
    </r>
    <r>
      <rPr>
        <b/>
        <sz val="16"/>
        <rFont val="Aptos"/>
        <family val="2"/>
      </rPr>
      <t xml:space="preserve">
                               VARIABLES 
PSETCB: </t>
    </r>
    <r>
      <rPr>
        <sz val="16"/>
        <rFont val="Aptos"/>
        <family val="2"/>
      </rPr>
      <t>Porcentaje de Servicios de Escuela de Tiempo Completo Brindados.</t>
    </r>
    <r>
      <rPr>
        <b/>
        <sz val="16"/>
        <rFont val="Aptos"/>
        <family val="2"/>
      </rPr>
      <t xml:space="preserve">
TSETCB: </t>
    </r>
    <r>
      <rPr>
        <sz val="16"/>
        <rFont val="Aptos"/>
        <family val="2"/>
      </rPr>
      <t>Total de Servicios de Escuela de Tiempo Completo Brindados.</t>
    </r>
    <r>
      <rPr>
        <b/>
        <sz val="16"/>
        <rFont val="Aptos"/>
        <family val="2"/>
      </rPr>
      <t xml:space="preserve">
TSETCE: </t>
    </r>
    <r>
      <rPr>
        <sz val="16"/>
        <rFont val="Aptos"/>
        <family val="2"/>
      </rPr>
      <t>Total de Servicios de Escuela de Tiempo Completo Estimados.</t>
    </r>
  </si>
  <si>
    <r>
      <t xml:space="preserve">                </t>
    </r>
    <r>
      <rPr>
        <b/>
        <sz val="16"/>
        <rFont val="Aptos"/>
        <family val="2"/>
      </rPr>
      <t xml:space="preserve"> MÉTODO DE CÁLCULO </t>
    </r>
    <r>
      <rPr>
        <sz val="16"/>
        <rFont val="Aptos"/>
        <family val="2"/>
      </rPr>
      <t xml:space="preserve">
</t>
    </r>
    <r>
      <rPr>
        <b/>
        <sz val="16"/>
        <rFont val="Aptos"/>
        <family val="2"/>
      </rPr>
      <t xml:space="preserve">                     PAR</t>
    </r>
    <r>
      <rPr>
        <sz val="16"/>
        <rFont val="Aptos"/>
        <family val="2"/>
      </rPr>
      <t xml:space="preserve">=(TAR/TAP)*100
                                 </t>
    </r>
    <r>
      <rPr>
        <b/>
        <sz val="16"/>
        <rFont val="Aptos"/>
        <family val="2"/>
      </rPr>
      <t>VARIABLES</t>
    </r>
    <r>
      <rPr>
        <sz val="16"/>
        <rFont val="Aptos"/>
        <family val="2"/>
      </rPr>
      <t xml:space="preserve"> 
</t>
    </r>
    <r>
      <rPr>
        <b/>
        <sz val="16"/>
        <rFont val="Aptos"/>
        <family val="2"/>
      </rPr>
      <t>PAR</t>
    </r>
    <r>
      <rPr>
        <sz val="16"/>
        <rFont val="Aptos"/>
        <family val="2"/>
      </rPr>
      <t xml:space="preserve">: Porcentaje de Actividades Educativas Realizadas.
</t>
    </r>
    <r>
      <rPr>
        <b/>
        <sz val="16"/>
        <rFont val="Aptos"/>
        <family val="2"/>
      </rPr>
      <t>TAR</t>
    </r>
    <r>
      <rPr>
        <sz val="16"/>
        <rFont val="Aptos"/>
        <family val="2"/>
      </rPr>
      <t xml:space="preserve">: Total de Actividades Educativas Realizadas.
</t>
    </r>
    <r>
      <rPr>
        <b/>
        <sz val="16"/>
        <rFont val="Aptos"/>
        <family val="2"/>
      </rPr>
      <t>TAP</t>
    </r>
    <r>
      <rPr>
        <sz val="16"/>
        <rFont val="Aptos"/>
        <family val="2"/>
      </rPr>
      <t>: Total de Actividades Educativas Programadas.</t>
    </r>
  </si>
  <si>
    <r>
      <rPr>
        <b/>
        <sz val="16"/>
        <rFont val="Aptos"/>
        <family val="2"/>
      </rPr>
      <t xml:space="preserve">                 MÉTODO DE CÁLCULO 
                     PRE=</t>
    </r>
    <r>
      <rPr>
        <sz val="16"/>
        <rFont val="Aptos"/>
        <family val="2"/>
      </rPr>
      <t xml:space="preserve">(TRE/TRP)*100
                                </t>
    </r>
    <r>
      <rPr>
        <b/>
        <sz val="16"/>
        <rFont val="Aptos"/>
        <family val="2"/>
      </rPr>
      <t xml:space="preserve">VARIABLES
 PRE: </t>
    </r>
    <r>
      <rPr>
        <sz val="16"/>
        <rFont val="Aptos"/>
        <family val="2"/>
      </rPr>
      <t xml:space="preserve">Porcentaje de Raciones de Comida Entregadas.
</t>
    </r>
    <r>
      <rPr>
        <b/>
        <sz val="16"/>
        <rFont val="Aptos"/>
        <family val="2"/>
      </rPr>
      <t>TRE:</t>
    </r>
    <r>
      <rPr>
        <sz val="16"/>
        <rFont val="Aptos"/>
        <family val="2"/>
      </rPr>
      <t xml:space="preserve"> Total de Raciones de comida Entregadas. 
</t>
    </r>
    <r>
      <rPr>
        <b/>
        <sz val="16"/>
        <rFont val="Aptos"/>
        <family val="2"/>
      </rPr>
      <t>TRP:</t>
    </r>
    <r>
      <rPr>
        <sz val="16"/>
        <rFont val="Aptos"/>
        <family val="2"/>
      </rPr>
      <t xml:space="preserve"> Total de Raciones de comida Programadas.</t>
    </r>
  </si>
  <si>
    <t>UNIDAD DE MEDIDA DEL INDICADOR: 
Porcentaje.
UNIDAD DE MEDIDA DE LAS VARIABLES:
Supervisiones</t>
  </si>
  <si>
    <r>
      <t xml:space="preserve">                MÉTODO DE CÁLCULO
                    PSR=</t>
    </r>
    <r>
      <rPr>
        <sz val="16"/>
        <rFont val="Aptos"/>
        <family val="2"/>
      </rPr>
      <t xml:space="preserve">(TSR/TSE)*100
</t>
    </r>
    <r>
      <rPr>
        <b/>
        <sz val="16"/>
        <rFont val="Aptos"/>
        <family val="2"/>
      </rPr>
      <t xml:space="preserve">
                                 VARIABLES
PSR:</t>
    </r>
    <r>
      <rPr>
        <sz val="16"/>
        <rFont val="Aptos"/>
        <family val="2"/>
      </rPr>
      <t xml:space="preserve"> Porcentaje de Supervisiones Realizados.</t>
    </r>
    <r>
      <rPr>
        <b/>
        <sz val="16"/>
        <rFont val="Aptos"/>
        <family val="2"/>
      </rPr>
      <t xml:space="preserve">
TSR: </t>
    </r>
    <r>
      <rPr>
        <sz val="16"/>
        <rFont val="Aptos"/>
        <family val="2"/>
      </rPr>
      <t>Total de Supervisiones Realizadas.</t>
    </r>
    <r>
      <rPr>
        <b/>
        <sz val="16"/>
        <rFont val="Aptos"/>
        <family val="2"/>
      </rPr>
      <t xml:space="preserve">
TSE: </t>
    </r>
    <r>
      <rPr>
        <sz val="16"/>
        <rFont val="Aptos"/>
        <family val="2"/>
      </rPr>
      <t>Total de Supervisiones Estimadas.</t>
    </r>
  </si>
  <si>
    <r>
      <rPr>
        <b/>
        <sz val="16"/>
        <rFont val="Aptos"/>
        <family val="2"/>
      </rPr>
      <t xml:space="preserve">                 MÉTODO DE CÁLCULO </t>
    </r>
    <r>
      <rPr>
        <sz val="16"/>
        <rFont val="Aptos"/>
        <family val="2"/>
      </rPr>
      <t xml:space="preserve">
</t>
    </r>
    <r>
      <rPr>
        <b/>
        <sz val="16"/>
        <rFont val="Aptos"/>
        <family val="2"/>
      </rPr>
      <t xml:space="preserve">                    PSB</t>
    </r>
    <r>
      <rPr>
        <sz val="16"/>
        <rFont val="Aptos"/>
        <family val="2"/>
      </rPr>
      <t xml:space="preserve">= (TSB/TSE)*100
</t>
    </r>
    <r>
      <rPr>
        <b/>
        <sz val="16"/>
        <rFont val="Aptos"/>
        <family val="2"/>
      </rPr>
      <t xml:space="preserve">                                VARIABLES </t>
    </r>
    <r>
      <rPr>
        <sz val="16"/>
        <rFont val="Aptos"/>
        <family val="2"/>
      </rPr>
      <t xml:space="preserve">
</t>
    </r>
    <r>
      <rPr>
        <b/>
        <sz val="16"/>
        <rFont val="Aptos"/>
        <family val="2"/>
      </rPr>
      <t xml:space="preserve">PSB: </t>
    </r>
    <r>
      <rPr>
        <sz val="16"/>
        <rFont val="Aptos"/>
        <family val="2"/>
      </rPr>
      <t xml:space="preserve">Porcentaje de Servicios de Asistencia Social y Jurídicos Brindados.
</t>
    </r>
    <r>
      <rPr>
        <b/>
        <sz val="16"/>
        <rFont val="Aptos"/>
        <family val="2"/>
      </rPr>
      <t xml:space="preserve">TSB: </t>
    </r>
    <r>
      <rPr>
        <sz val="16"/>
        <rFont val="Aptos"/>
        <family val="2"/>
      </rPr>
      <t xml:space="preserve">Total de Servicios de Asistencia Social y Jurídicos Brindados
</t>
    </r>
    <r>
      <rPr>
        <b/>
        <sz val="16"/>
        <rFont val="Aptos"/>
        <family val="2"/>
      </rPr>
      <t xml:space="preserve">TSE: </t>
    </r>
    <r>
      <rPr>
        <sz val="16"/>
        <rFont val="Aptos"/>
        <family val="2"/>
      </rPr>
      <t>Total de Servicios de Asistencia Social y Jurídicos Estimados.</t>
    </r>
  </si>
  <si>
    <r>
      <rPr>
        <b/>
        <sz val="16"/>
        <rFont val="Aptos"/>
        <family val="2"/>
      </rPr>
      <t xml:space="preserve">                 MÉTODO DE CÁLCULO </t>
    </r>
    <r>
      <rPr>
        <sz val="16"/>
        <rFont val="Aptos"/>
        <family val="2"/>
      </rPr>
      <t xml:space="preserve">
</t>
    </r>
    <r>
      <rPr>
        <b/>
        <sz val="16"/>
        <rFont val="Aptos"/>
        <family val="2"/>
      </rPr>
      <t xml:space="preserve">      PAPRDR</t>
    </r>
    <r>
      <rPr>
        <sz val="16"/>
        <rFont val="Aptos"/>
        <family val="2"/>
      </rPr>
      <t xml:space="preserve">=(TAPRDR/TAPRDE)*100
</t>
    </r>
    <r>
      <rPr>
        <b/>
        <sz val="16"/>
        <rFont val="Aptos"/>
        <family val="2"/>
      </rPr>
      <t xml:space="preserve"> 
                                VARIABLES 
PAPRDR:</t>
    </r>
    <r>
      <rPr>
        <sz val="16"/>
        <rFont val="Aptos"/>
        <family val="2"/>
      </rPr>
      <t xml:space="preserve"> Porcentaje de Acciones de Protección y Restitución de Derechos Realizados.
</t>
    </r>
    <r>
      <rPr>
        <b/>
        <sz val="16"/>
        <rFont val="Aptos"/>
        <family val="2"/>
      </rPr>
      <t xml:space="preserve">TAPRDR: </t>
    </r>
    <r>
      <rPr>
        <sz val="16"/>
        <rFont val="Aptos"/>
        <family val="2"/>
      </rPr>
      <t xml:space="preserve">Total de  Acciones de Protección y Restitución de Derechos Realizados.
</t>
    </r>
    <r>
      <rPr>
        <b/>
        <sz val="16"/>
        <rFont val="Aptos"/>
        <family val="2"/>
      </rPr>
      <t>TAPRDE:</t>
    </r>
    <r>
      <rPr>
        <sz val="16"/>
        <rFont val="Aptos"/>
        <family val="2"/>
      </rPr>
      <t xml:space="preserve"> Total de  Acciones de Protección y Restitución de Derechos Estimados.</t>
    </r>
  </si>
  <si>
    <r>
      <rPr>
        <b/>
        <sz val="16"/>
        <rFont val="Aptos"/>
        <family val="2"/>
      </rPr>
      <t xml:space="preserve">                  MÉTODO DE CÁLCULO </t>
    </r>
    <r>
      <rPr>
        <sz val="16"/>
        <rFont val="Aptos"/>
        <family val="2"/>
      </rPr>
      <t xml:space="preserve">
</t>
    </r>
    <r>
      <rPr>
        <b/>
        <sz val="16"/>
        <rFont val="Aptos"/>
        <family val="2"/>
      </rPr>
      <t xml:space="preserve">          PAJASR</t>
    </r>
    <r>
      <rPr>
        <sz val="16"/>
        <rFont val="Aptos"/>
        <family val="2"/>
      </rPr>
      <t xml:space="preserve">=(TAJASR/TAJASE)*100
</t>
    </r>
    <r>
      <rPr>
        <b/>
        <sz val="16"/>
        <rFont val="Aptos"/>
        <family val="2"/>
      </rPr>
      <t xml:space="preserve">                              VARIABLES 
PAJASR:</t>
    </r>
    <r>
      <rPr>
        <sz val="16"/>
        <rFont val="Aptos"/>
        <family val="2"/>
      </rPr>
      <t xml:space="preserve"> Porcentaje de  Atenciones Jurídicas y de Asistencia Social Realizadas.
</t>
    </r>
    <r>
      <rPr>
        <b/>
        <sz val="16"/>
        <rFont val="Aptos"/>
        <family val="2"/>
      </rPr>
      <t xml:space="preserve">TAJASR: </t>
    </r>
    <r>
      <rPr>
        <sz val="16"/>
        <rFont val="Aptos"/>
        <family val="2"/>
      </rPr>
      <t xml:space="preserve">Total de  Atenciones Jurídicas y de Asistencia Social Realizados.
</t>
    </r>
    <r>
      <rPr>
        <b/>
        <sz val="16"/>
        <rFont val="Aptos"/>
        <family val="2"/>
      </rPr>
      <t>TAJASE:</t>
    </r>
    <r>
      <rPr>
        <sz val="16"/>
        <rFont val="Aptos"/>
        <family val="2"/>
      </rPr>
      <t xml:space="preserve"> Total de  Atenciones Jurídicas y de Asistencia Social Estimados.</t>
    </r>
  </si>
  <si>
    <r>
      <rPr>
        <b/>
        <sz val="16"/>
        <rFont val="Aptos"/>
        <family val="2"/>
      </rPr>
      <t xml:space="preserve">                  MÉTODO DE CÁLCULO
               PSTS</t>
    </r>
    <r>
      <rPr>
        <sz val="16"/>
        <rFont val="Aptos"/>
        <family val="2"/>
      </rPr>
      <t xml:space="preserve">=(TSTSR/TSTSE)*100
</t>
    </r>
    <r>
      <rPr>
        <b/>
        <sz val="16"/>
        <rFont val="Aptos"/>
        <family val="2"/>
      </rPr>
      <t xml:space="preserve"> 
                                VARIABLES</t>
    </r>
    <r>
      <rPr>
        <sz val="16"/>
        <rFont val="Aptos"/>
        <family val="2"/>
      </rPr>
      <t xml:space="preserve">
</t>
    </r>
    <r>
      <rPr>
        <b/>
        <sz val="16"/>
        <rFont val="Aptos"/>
        <family val="2"/>
      </rPr>
      <t>PSTS:</t>
    </r>
    <r>
      <rPr>
        <sz val="16"/>
        <rFont val="Aptos"/>
        <family val="2"/>
      </rPr>
      <t xml:space="preserve"> Porcentaje de Servicios de Trabajo Social Realizados.
</t>
    </r>
    <r>
      <rPr>
        <b/>
        <sz val="16"/>
        <rFont val="Aptos"/>
        <family val="2"/>
      </rPr>
      <t xml:space="preserve">TSTSR: </t>
    </r>
    <r>
      <rPr>
        <sz val="16"/>
        <rFont val="Aptos"/>
        <family val="2"/>
      </rPr>
      <t xml:space="preserve">Total de Servicios de Trabajo Social Realizadas.
</t>
    </r>
    <r>
      <rPr>
        <b/>
        <sz val="16"/>
        <rFont val="Aptos"/>
        <family val="2"/>
      </rPr>
      <t xml:space="preserve">TSTSE: </t>
    </r>
    <r>
      <rPr>
        <sz val="16"/>
        <rFont val="Aptos"/>
        <family val="2"/>
      </rPr>
      <t>Total de Servicios de Trabajo Social Estimadas.</t>
    </r>
  </si>
  <si>
    <r>
      <rPr>
        <b/>
        <sz val="16"/>
        <rFont val="Aptos"/>
        <family val="2"/>
      </rPr>
      <t xml:space="preserve">                 MÉTODO DE CÁLCULO
               PAPR</t>
    </r>
    <r>
      <rPr>
        <sz val="16"/>
        <rFont val="Aptos"/>
        <family val="2"/>
      </rPr>
      <t xml:space="preserve">= (TAPR/TAPE) *100
</t>
    </r>
    <r>
      <rPr>
        <b/>
        <sz val="16"/>
        <rFont val="Aptos"/>
        <family val="2"/>
      </rPr>
      <t xml:space="preserve">                              VARIABLES</t>
    </r>
    <r>
      <rPr>
        <sz val="16"/>
        <rFont val="Aptos"/>
        <family val="2"/>
      </rPr>
      <t xml:space="preserve">
</t>
    </r>
    <r>
      <rPr>
        <b/>
        <sz val="16"/>
        <rFont val="Aptos"/>
        <family val="2"/>
      </rPr>
      <t xml:space="preserve">PAPR: </t>
    </r>
    <r>
      <rPr>
        <sz val="16"/>
        <rFont val="Aptos"/>
        <family val="2"/>
      </rPr>
      <t xml:space="preserve">Porcentaje de Atenciones Psicológicas Realizadas.
</t>
    </r>
    <r>
      <rPr>
        <b/>
        <sz val="16"/>
        <rFont val="Aptos"/>
        <family val="2"/>
      </rPr>
      <t xml:space="preserve">TAPR: </t>
    </r>
    <r>
      <rPr>
        <sz val="16"/>
        <rFont val="Aptos"/>
        <family val="2"/>
      </rPr>
      <t xml:space="preserve">Total de  Atenciones Psicológicas Realizadas.
</t>
    </r>
    <r>
      <rPr>
        <b/>
        <sz val="16"/>
        <rFont val="Aptos"/>
        <family val="2"/>
      </rPr>
      <t>TAPE:</t>
    </r>
    <r>
      <rPr>
        <sz val="16"/>
        <rFont val="Aptos"/>
        <family val="2"/>
      </rPr>
      <t xml:space="preserve"> Total de Atenciones Psicológicos Estimadas.</t>
    </r>
  </si>
  <si>
    <r>
      <rPr>
        <b/>
        <sz val="16"/>
        <rFont val="Aptos"/>
        <family val="2"/>
      </rPr>
      <t xml:space="preserve">                 MÉTODO DE CÁLCULO 
                   PAIB=</t>
    </r>
    <r>
      <rPr>
        <sz val="16"/>
        <rFont val="Aptos"/>
        <family val="2"/>
      </rPr>
      <t>(TAIR/TAIE)*100</t>
    </r>
    <r>
      <rPr>
        <b/>
        <sz val="16"/>
        <rFont val="Aptos"/>
        <family val="2"/>
      </rPr>
      <t xml:space="preserve">
                                VARIABLE
PAIB: </t>
    </r>
    <r>
      <rPr>
        <sz val="16"/>
        <rFont val="Aptos"/>
        <family val="2"/>
      </rPr>
      <t>Porcentaje de Atenciones Integrales a NNA en Situación de Riesgo Brindadas.</t>
    </r>
    <r>
      <rPr>
        <b/>
        <sz val="16"/>
        <rFont val="Aptos"/>
        <family val="2"/>
      </rPr>
      <t xml:space="preserve">
TAIR:</t>
    </r>
    <r>
      <rPr>
        <sz val="16"/>
        <rFont val="Aptos"/>
        <family val="2"/>
      </rPr>
      <t xml:space="preserve"> Total de Atenciones Integrales a NNA en Situación de Riesgo Realizadas.
</t>
    </r>
    <r>
      <rPr>
        <b/>
        <sz val="16"/>
        <rFont val="Aptos"/>
        <family val="2"/>
      </rPr>
      <t>TAIE</t>
    </r>
    <r>
      <rPr>
        <sz val="16"/>
        <rFont val="Aptos"/>
        <family val="2"/>
      </rPr>
      <t>: Total de Atenciones Integrales a NNA en Situación de Riesgo Estimadas.</t>
    </r>
  </si>
  <si>
    <r>
      <rPr>
        <b/>
        <sz val="16"/>
        <rFont val="Aptos"/>
        <family val="2"/>
      </rPr>
      <t xml:space="preserve">                 MÉTODO DE CÁLCULO 
                  PAJB=</t>
    </r>
    <r>
      <rPr>
        <sz val="16"/>
        <rFont val="Aptos"/>
        <family val="2"/>
      </rPr>
      <t>(TAJB/TAJE)*100</t>
    </r>
    <r>
      <rPr>
        <b/>
        <sz val="16"/>
        <rFont val="Aptos"/>
        <family val="2"/>
      </rPr>
      <t xml:space="preserve">
                               VARIABLES
PAJB: </t>
    </r>
    <r>
      <rPr>
        <sz val="16"/>
        <rFont val="Aptos"/>
        <family val="2"/>
      </rPr>
      <t xml:space="preserve">Porcentaje de Atenciones Jurídicas a NNA Brindadas.
</t>
    </r>
    <r>
      <rPr>
        <b/>
        <sz val="16"/>
        <rFont val="Aptos"/>
        <family val="2"/>
      </rPr>
      <t>TAJB</t>
    </r>
    <r>
      <rPr>
        <sz val="16"/>
        <rFont val="Aptos"/>
        <family val="2"/>
      </rPr>
      <t xml:space="preserve">: Total de Atenciones Jurídicas a NNA Brindadas.
</t>
    </r>
    <r>
      <rPr>
        <b/>
        <sz val="16"/>
        <rFont val="Aptos"/>
        <family val="2"/>
      </rPr>
      <t>TAJE</t>
    </r>
    <r>
      <rPr>
        <sz val="16"/>
        <rFont val="Aptos"/>
        <family val="2"/>
      </rPr>
      <t>: Total de Atenciones Jurídicas a NNA Estimadas.</t>
    </r>
  </si>
  <si>
    <r>
      <rPr>
        <b/>
        <sz val="16"/>
        <rFont val="Aptos"/>
        <family val="2"/>
      </rPr>
      <t xml:space="preserve">                MÉTODO DE CÁLCULO 
               PAPR=</t>
    </r>
    <r>
      <rPr>
        <sz val="16"/>
        <rFont val="Aptos"/>
        <family val="2"/>
      </rPr>
      <t>(TAPR/TAPE)*100</t>
    </r>
    <r>
      <rPr>
        <b/>
        <sz val="16"/>
        <rFont val="Aptos"/>
        <family val="2"/>
      </rPr>
      <t xml:space="preserve">
                               VARIABLES
PAPR: </t>
    </r>
    <r>
      <rPr>
        <sz val="16"/>
        <rFont val="Aptos"/>
        <family val="2"/>
      </rPr>
      <t xml:space="preserve">Porcentaje de Atenciones Psicológicas a NNA Realizadas
</t>
    </r>
    <r>
      <rPr>
        <b/>
        <sz val="16"/>
        <rFont val="Aptos"/>
        <family val="2"/>
      </rPr>
      <t>TAPR</t>
    </r>
    <r>
      <rPr>
        <sz val="16"/>
        <rFont val="Aptos"/>
        <family val="2"/>
      </rPr>
      <t xml:space="preserve">: Total de Atenciones Psicológicas a NNA Realizadas.
</t>
    </r>
    <r>
      <rPr>
        <b/>
        <sz val="16"/>
        <rFont val="Aptos"/>
        <family val="2"/>
      </rPr>
      <t xml:space="preserve">TAPE: </t>
    </r>
    <r>
      <rPr>
        <sz val="16"/>
        <rFont val="Aptos"/>
        <family val="2"/>
      </rPr>
      <t>Total de Atenciones Psicológicas a NNA Estimadas.</t>
    </r>
  </si>
  <si>
    <r>
      <rPr>
        <b/>
        <sz val="16"/>
        <rFont val="Aptos"/>
        <family val="2"/>
      </rPr>
      <t xml:space="preserve">                 MÉTODO DE CÁLCULO 
                 PATS=</t>
    </r>
    <r>
      <rPr>
        <sz val="16"/>
        <rFont val="Aptos"/>
        <family val="2"/>
      </rPr>
      <t>(TATO/TATE)*100</t>
    </r>
    <r>
      <rPr>
        <b/>
        <sz val="16"/>
        <rFont val="Aptos"/>
        <family val="2"/>
      </rPr>
      <t xml:space="preserve">
                               VARIABLES
PATS: </t>
    </r>
    <r>
      <rPr>
        <sz val="16"/>
        <rFont val="Aptos"/>
        <family val="2"/>
      </rPr>
      <t xml:space="preserve">Porcentaje de Atenciones de Trabajo Social a NNA Otorgadas.
</t>
    </r>
    <r>
      <rPr>
        <b/>
        <sz val="16"/>
        <rFont val="Aptos"/>
        <family val="2"/>
      </rPr>
      <t>TATO</t>
    </r>
    <r>
      <rPr>
        <sz val="16"/>
        <rFont val="Aptos"/>
        <family val="2"/>
      </rPr>
      <t xml:space="preserve">: Total de Atenciones de Trabajo Social a NNA Otorgados.
</t>
    </r>
    <r>
      <rPr>
        <b/>
        <sz val="16"/>
        <rFont val="Aptos"/>
        <family val="2"/>
      </rPr>
      <t>TATE</t>
    </r>
    <r>
      <rPr>
        <sz val="16"/>
        <rFont val="Aptos"/>
        <family val="2"/>
      </rPr>
      <t>: Total de Atenciones de Trabajo Social a NNA Estimadas.</t>
    </r>
  </si>
  <si>
    <r>
      <t xml:space="preserve">                 MÉTODO DE CÁLCULO 
               PDAR=</t>
    </r>
    <r>
      <rPr>
        <sz val="16"/>
        <rFont val="Aptos"/>
        <family val="2"/>
      </rPr>
      <t xml:space="preserve">(TDAR/TDAE)*100
</t>
    </r>
    <r>
      <rPr>
        <b/>
        <sz val="16"/>
        <rFont val="Aptos"/>
        <family val="2"/>
      </rPr>
      <t xml:space="preserve">
                               VARIABLES
PDAR: </t>
    </r>
    <r>
      <rPr>
        <sz val="16"/>
        <rFont val="Aptos"/>
        <family val="2"/>
      </rPr>
      <t xml:space="preserve">Porcentaje de Detecciones y Atenciones de NNA Trabajadores Realizadas.
</t>
    </r>
    <r>
      <rPr>
        <b/>
        <sz val="16"/>
        <rFont val="Aptos"/>
        <family val="2"/>
      </rPr>
      <t>TDAR:</t>
    </r>
    <r>
      <rPr>
        <sz val="16"/>
        <rFont val="Aptos"/>
        <family val="2"/>
      </rPr>
      <t xml:space="preserve"> Total de Detección y Atenciones de NNA Trabajadores Realizadas.
</t>
    </r>
    <r>
      <rPr>
        <b/>
        <sz val="16"/>
        <rFont val="Aptos"/>
        <family val="2"/>
      </rPr>
      <t>TDAE</t>
    </r>
    <r>
      <rPr>
        <sz val="16"/>
        <rFont val="Aptos"/>
        <family val="2"/>
      </rPr>
      <t>: Total de Detección y Atenciones de NNA Trabajadores Estimadas.</t>
    </r>
  </si>
  <si>
    <r>
      <t xml:space="preserve">                MÉTODO DE CÁLCULO 
                 PSIO=</t>
    </r>
    <r>
      <rPr>
        <sz val="16"/>
        <rFont val="Aptos"/>
        <family val="2"/>
      </rPr>
      <t xml:space="preserve">(TSIO/TSIE)*100
</t>
    </r>
    <r>
      <rPr>
        <b/>
        <sz val="16"/>
        <rFont val="Aptos"/>
        <family val="2"/>
      </rPr>
      <t xml:space="preserve">
                                VARIABLES
PSIO: </t>
    </r>
    <r>
      <rPr>
        <sz val="16"/>
        <rFont val="Aptos"/>
        <family val="2"/>
      </rPr>
      <t xml:space="preserve">Porcentaje de Servicios Integrales Otorgados.
</t>
    </r>
    <r>
      <rPr>
        <b/>
        <sz val="16"/>
        <rFont val="Aptos"/>
        <family val="2"/>
      </rPr>
      <t>TSIO:</t>
    </r>
    <r>
      <rPr>
        <sz val="16"/>
        <rFont val="Aptos"/>
        <family val="2"/>
      </rPr>
      <t xml:space="preserve"> Total de Servicios de Integrales Otorgados.
</t>
    </r>
    <r>
      <rPr>
        <b/>
        <sz val="16"/>
        <rFont val="Aptos"/>
        <family val="2"/>
      </rPr>
      <t>TSIE:</t>
    </r>
    <r>
      <rPr>
        <sz val="16"/>
        <rFont val="Aptos"/>
        <family val="2"/>
      </rPr>
      <t xml:space="preserve"> Total Servicios de Integrales Estimados.</t>
    </r>
  </si>
  <si>
    <r>
      <t xml:space="preserve">                  MÉTODO DE CÁLCULO 
                    PEIE=</t>
    </r>
    <r>
      <rPr>
        <sz val="16"/>
        <rFont val="Aptos"/>
        <family val="2"/>
      </rPr>
      <t xml:space="preserve">(TEIE/TEIP)*100
</t>
    </r>
    <r>
      <rPr>
        <b/>
        <sz val="16"/>
        <rFont val="Aptos"/>
        <family val="2"/>
      </rPr>
      <t xml:space="preserve">
                               VARIABLES
PEIE: </t>
    </r>
    <r>
      <rPr>
        <sz val="16"/>
        <rFont val="Aptos"/>
        <family val="2"/>
      </rPr>
      <t xml:space="preserve">Porcentaje de Expedientes de Ingresos Elaborados.
</t>
    </r>
    <r>
      <rPr>
        <b/>
        <sz val="16"/>
        <rFont val="Aptos"/>
        <family val="2"/>
      </rPr>
      <t>TEIE:</t>
    </r>
    <r>
      <rPr>
        <sz val="16"/>
        <rFont val="Aptos"/>
        <family val="2"/>
      </rPr>
      <t xml:space="preserve"> Total de Expedientes de Ingresos Elaborados.
</t>
    </r>
    <r>
      <rPr>
        <b/>
        <sz val="16"/>
        <rFont val="Aptos"/>
        <family val="2"/>
      </rPr>
      <t>TEIP</t>
    </r>
    <r>
      <rPr>
        <sz val="16"/>
        <rFont val="Aptos"/>
        <family val="2"/>
      </rPr>
      <t>: Total de Expedientes de Ingresos Programados.</t>
    </r>
  </si>
  <si>
    <r>
      <t xml:space="preserve">                 MÉTODO DE CÁLCULO 
                   PAIR=</t>
    </r>
    <r>
      <rPr>
        <sz val="16"/>
        <rFont val="Aptos"/>
        <family val="2"/>
      </rPr>
      <t xml:space="preserve">(TAIR/TAIE)*100
</t>
    </r>
    <r>
      <rPr>
        <b/>
        <sz val="16"/>
        <rFont val="Aptos"/>
        <family val="2"/>
      </rPr>
      <t xml:space="preserve">
                               VARIABLES
PAIR: </t>
    </r>
    <r>
      <rPr>
        <sz val="16"/>
        <rFont val="Aptos"/>
        <family val="2"/>
      </rPr>
      <t xml:space="preserve">Porcentaje de Atenciones Integrales Realizadas.
</t>
    </r>
    <r>
      <rPr>
        <b/>
        <sz val="16"/>
        <rFont val="Aptos"/>
        <family val="2"/>
      </rPr>
      <t>TAIR:</t>
    </r>
    <r>
      <rPr>
        <sz val="16"/>
        <rFont val="Aptos"/>
        <family val="2"/>
      </rPr>
      <t xml:space="preserve"> Total de Atenciones Integrales Realizadas.
</t>
    </r>
    <r>
      <rPr>
        <b/>
        <sz val="16"/>
        <rFont val="Aptos"/>
        <family val="2"/>
      </rPr>
      <t>TAIE</t>
    </r>
    <r>
      <rPr>
        <sz val="16"/>
        <rFont val="Aptos"/>
        <family val="2"/>
      </rPr>
      <t>: Total de Atenciones Integrales Estimadas.</t>
    </r>
  </si>
  <si>
    <r>
      <t xml:space="preserve">                 MÉTODO DE CÁLCULO
                   PIAE= </t>
    </r>
    <r>
      <rPr>
        <sz val="16"/>
        <rFont val="Aptos"/>
        <family val="2"/>
      </rPr>
      <t xml:space="preserve">(TIAE/TIAP)*100
</t>
    </r>
    <r>
      <rPr>
        <b/>
        <sz val="16"/>
        <rFont val="Aptos"/>
        <family val="2"/>
      </rPr>
      <t xml:space="preserve">
                               VARIABLES
PIAE: </t>
    </r>
    <r>
      <rPr>
        <sz val="16"/>
        <rFont val="Aptos"/>
        <family val="2"/>
      </rPr>
      <t xml:space="preserve">Porcentaje de Insumos para el Cuidado, Alimentación y Salud Entregados.
</t>
    </r>
    <r>
      <rPr>
        <b/>
        <sz val="16"/>
        <rFont val="Aptos"/>
        <family val="2"/>
      </rPr>
      <t>TIAE</t>
    </r>
    <r>
      <rPr>
        <sz val="16"/>
        <rFont val="Aptos"/>
        <family val="2"/>
      </rPr>
      <t xml:space="preserve">: Total de Insumos para el Cuidado, Alimentación y Salud Entregados.
</t>
    </r>
    <r>
      <rPr>
        <b/>
        <sz val="16"/>
        <rFont val="Aptos"/>
        <family val="2"/>
      </rPr>
      <t>TIAP:</t>
    </r>
    <r>
      <rPr>
        <sz val="16"/>
        <rFont val="Aptos"/>
        <family val="2"/>
      </rPr>
      <t xml:space="preserve"> Total de Insumos para el Cuidado, Alimentación y Salud Programados.</t>
    </r>
  </si>
  <si>
    <r>
      <t xml:space="preserve">               MÉTODO DE CÁLCULO
              PARR: </t>
    </r>
    <r>
      <rPr>
        <sz val="16"/>
        <rFont val="Aptos"/>
        <family val="2"/>
      </rPr>
      <t xml:space="preserve">(TARR/TARP)*100
</t>
    </r>
    <r>
      <rPr>
        <b/>
        <sz val="16"/>
        <rFont val="Aptos"/>
        <family val="2"/>
      </rPr>
      <t xml:space="preserve">
                              VARIABLES
PARR: </t>
    </r>
    <r>
      <rPr>
        <sz val="16"/>
        <rFont val="Aptos"/>
        <family val="2"/>
      </rPr>
      <t xml:space="preserve">Porcentaje de Actividades Recreativas, Lúdicas, Deportivas, Educativas y Formativas Realizadas.
</t>
    </r>
    <r>
      <rPr>
        <b/>
        <sz val="16"/>
        <rFont val="Aptos"/>
        <family val="2"/>
      </rPr>
      <t>TARR</t>
    </r>
    <r>
      <rPr>
        <sz val="16"/>
        <rFont val="Aptos"/>
        <family val="2"/>
      </rPr>
      <t xml:space="preserve">: Total de Actividades Recreativas, Lúdicas, Deportivas, Educativas y Formativas Realizadas.
</t>
    </r>
    <r>
      <rPr>
        <b/>
        <sz val="16"/>
        <rFont val="Aptos"/>
        <family val="2"/>
      </rPr>
      <t>TARP:</t>
    </r>
    <r>
      <rPr>
        <sz val="16"/>
        <rFont val="Aptos"/>
        <family val="2"/>
      </rPr>
      <t xml:space="preserve"> Total de Actividades Recreativas, Lúdicas, Deportivas, Educativas y Formativas Programadas.</t>
    </r>
  </si>
  <si>
    <r>
      <rPr>
        <b/>
        <sz val="16"/>
        <rFont val="Aptos"/>
        <family val="2"/>
      </rPr>
      <t xml:space="preserve">                 MÉTODO DE CÁLCULO 
              PSAIB=</t>
    </r>
    <r>
      <rPr>
        <sz val="16"/>
        <rFont val="Aptos"/>
        <family val="2"/>
      </rPr>
      <t>(TSAIR/TSAIE)*100</t>
    </r>
    <r>
      <rPr>
        <b/>
        <sz val="16"/>
        <rFont val="Aptos"/>
        <family val="2"/>
      </rPr>
      <t xml:space="preserve">
                                VARIABLE
PSAIB: </t>
    </r>
    <r>
      <rPr>
        <sz val="16"/>
        <rFont val="Aptos"/>
        <family val="2"/>
      </rPr>
      <t>Porcentaje de Servicios de Atención  Integral Brindados.</t>
    </r>
    <r>
      <rPr>
        <b/>
        <sz val="16"/>
        <rFont val="Aptos"/>
        <family val="2"/>
      </rPr>
      <t xml:space="preserve">
TSAIR:</t>
    </r>
    <r>
      <rPr>
        <sz val="16"/>
        <rFont val="Aptos"/>
        <family val="2"/>
      </rPr>
      <t xml:space="preserve"> Total de Servicios de Atención Integral Realizados.
</t>
    </r>
    <r>
      <rPr>
        <b/>
        <sz val="16"/>
        <rFont val="Aptos"/>
        <family val="2"/>
      </rPr>
      <t>TSAIE</t>
    </r>
    <r>
      <rPr>
        <sz val="16"/>
        <rFont val="Aptos"/>
        <family val="2"/>
      </rPr>
      <t>: Total de Servicios de Atención Integral Estimados.</t>
    </r>
  </si>
  <si>
    <r>
      <rPr>
        <b/>
        <sz val="16"/>
        <rFont val="Aptos"/>
        <family val="2"/>
      </rPr>
      <t xml:space="preserve">                MÉTODO DE CÁLCULO 
            PECIE=</t>
    </r>
    <r>
      <rPr>
        <sz val="16"/>
        <rFont val="Aptos"/>
        <family val="2"/>
      </rPr>
      <t>(TECIR/TECIE)*100</t>
    </r>
    <r>
      <rPr>
        <b/>
        <sz val="16"/>
        <rFont val="Aptos"/>
        <family val="2"/>
      </rPr>
      <t xml:space="preserve">
                              VARIABLES
PECIE: </t>
    </r>
    <r>
      <rPr>
        <sz val="16"/>
        <rFont val="Aptos"/>
        <family val="2"/>
      </rPr>
      <t xml:space="preserve">Porcentaje de Expedientes para el Control de Ingresos Elaborados.
</t>
    </r>
    <r>
      <rPr>
        <b/>
        <sz val="16"/>
        <rFont val="Aptos"/>
        <family val="2"/>
      </rPr>
      <t>TECIR</t>
    </r>
    <r>
      <rPr>
        <sz val="16"/>
        <rFont val="Aptos"/>
        <family val="2"/>
      </rPr>
      <t xml:space="preserve">: Total de  Expedientes para Control de Ingresos Realizados.
</t>
    </r>
    <r>
      <rPr>
        <b/>
        <sz val="16"/>
        <rFont val="Aptos"/>
        <family val="2"/>
      </rPr>
      <t>TECIE</t>
    </r>
    <r>
      <rPr>
        <sz val="16"/>
        <rFont val="Aptos"/>
        <family val="2"/>
      </rPr>
      <t>: Total de Expedientes para control de Ingresos Estimados.</t>
    </r>
  </si>
  <si>
    <r>
      <t xml:space="preserve">                 MÉTODO DE CÁLCULO 
              PAISR=</t>
    </r>
    <r>
      <rPr>
        <sz val="16"/>
        <rFont val="Aptos"/>
        <family val="2"/>
      </rPr>
      <t xml:space="preserve">(TAISR/TAISE)*100
</t>
    </r>
    <r>
      <rPr>
        <b/>
        <sz val="16"/>
        <rFont val="Aptos"/>
        <family val="2"/>
      </rPr>
      <t xml:space="preserve">
                              VARIABLES
PAISR: </t>
    </r>
    <r>
      <rPr>
        <sz val="16"/>
        <rFont val="Aptos"/>
        <family val="2"/>
      </rPr>
      <t xml:space="preserve">Porcentaje de Atenciones Integrales de Seguimiento Realizadas.
</t>
    </r>
    <r>
      <rPr>
        <b/>
        <sz val="16"/>
        <rFont val="Aptos"/>
        <family val="2"/>
      </rPr>
      <t>TAISR:</t>
    </r>
    <r>
      <rPr>
        <sz val="16"/>
        <rFont val="Aptos"/>
        <family val="2"/>
      </rPr>
      <t xml:space="preserve"> Total de Atenciones Integrales de Seguimiento Realizadas.
</t>
    </r>
    <r>
      <rPr>
        <b/>
        <sz val="16"/>
        <rFont val="Aptos"/>
        <family val="2"/>
      </rPr>
      <t>TAISE</t>
    </r>
    <r>
      <rPr>
        <sz val="16"/>
        <rFont val="Aptos"/>
        <family val="2"/>
      </rPr>
      <t>: Total de Atenciones Integrales de Seguimiento Estimadas.</t>
    </r>
  </si>
  <si>
    <r>
      <t xml:space="preserve">                </t>
    </r>
    <r>
      <rPr>
        <b/>
        <sz val="16"/>
        <rFont val="Aptos"/>
        <family val="2"/>
      </rPr>
      <t>MÉTODO DE CÁLCULO 
            PAOIR=</t>
    </r>
    <r>
      <rPr>
        <sz val="16"/>
        <rFont val="Aptos"/>
        <family val="2"/>
      </rPr>
      <t>(TAOIR/TAOIE)*100</t>
    </r>
    <r>
      <rPr>
        <b/>
        <sz val="16"/>
        <rFont val="Aptos"/>
        <family val="2"/>
      </rPr>
      <t xml:space="preserve">
                              VARIABLES
PAOIR: </t>
    </r>
    <r>
      <rPr>
        <sz val="16"/>
        <rFont val="Aptos"/>
        <family val="2"/>
      </rPr>
      <t xml:space="preserve">Porcentaje de Acompañamientos a Órganos Institucionales Realizados.
</t>
    </r>
    <r>
      <rPr>
        <b/>
        <sz val="16"/>
        <rFont val="Aptos"/>
        <family val="2"/>
      </rPr>
      <t>TAOIR</t>
    </r>
    <r>
      <rPr>
        <sz val="16"/>
        <rFont val="Aptos"/>
        <family val="2"/>
      </rPr>
      <t xml:space="preserve">: Total de Acompañamientos a Órganos Institucionales Realizados .
</t>
    </r>
    <r>
      <rPr>
        <b/>
        <sz val="16"/>
        <rFont val="Aptos"/>
        <family val="2"/>
      </rPr>
      <t>TAOIE</t>
    </r>
    <r>
      <rPr>
        <sz val="16"/>
        <rFont val="Aptos"/>
        <family val="2"/>
      </rPr>
      <t>: Total de Acompañamientos a Órganos Institucionales Estimados.</t>
    </r>
  </si>
  <si>
    <r>
      <rPr>
        <b/>
        <sz val="16"/>
        <rFont val="Aptos"/>
        <family val="2"/>
      </rPr>
      <t xml:space="preserve">                MÉTODO DE CÁLCULO
              PACR: </t>
    </r>
    <r>
      <rPr>
        <sz val="16"/>
        <rFont val="Aptos"/>
        <family val="2"/>
      </rPr>
      <t xml:space="preserve">(TACR/TACP)*100
</t>
    </r>
    <r>
      <rPr>
        <b/>
        <sz val="16"/>
        <rFont val="Aptos"/>
        <family val="2"/>
      </rPr>
      <t xml:space="preserve">
                             VARIABLES
PACR: </t>
    </r>
    <r>
      <rPr>
        <sz val="16"/>
        <rFont val="Aptos"/>
        <family val="2"/>
      </rPr>
      <t xml:space="preserve">Porcentaje de Actividades Complementarias Realizadas.
</t>
    </r>
    <r>
      <rPr>
        <b/>
        <sz val="16"/>
        <rFont val="Aptos"/>
        <family val="2"/>
      </rPr>
      <t>TACR</t>
    </r>
    <r>
      <rPr>
        <sz val="16"/>
        <rFont val="Aptos"/>
        <family val="2"/>
      </rPr>
      <t xml:space="preserve">: Total de Actividades complementarias Realizadas.
</t>
    </r>
    <r>
      <rPr>
        <b/>
        <sz val="16"/>
        <rFont val="Aptos"/>
        <family val="2"/>
      </rPr>
      <t>TACP:</t>
    </r>
    <r>
      <rPr>
        <sz val="16"/>
        <rFont val="Aptos"/>
        <family val="2"/>
      </rPr>
      <t xml:space="preserve"> Total de Actividades complementarias Programadas.</t>
    </r>
  </si>
  <si>
    <r>
      <rPr>
        <b/>
        <sz val="16"/>
        <rFont val="Aptos"/>
        <family val="2"/>
      </rPr>
      <t xml:space="preserve">                MÉTODO DE CÁLCULO
                 PICE= </t>
    </r>
    <r>
      <rPr>
        <sz val="16"/>
        <rFont val="Aptos"/>
        <family val="2"/>
      </rPr>
      <t>(TICE/TICP)*100</t>
    </r>
    <r>
      <rPr>
        <b/>
        <sz val="16"/>
        <rFont val="Aptos"/>
        <family val="2"/>
      </rPr>
      <t xml:space="preserve">
                              VARIABLES
PICE: </t>
    </r>
    <r>
      <rPr>
        <sz val="16"/>
        <rFont val="Aptos"/>
        <family val="2"/>
      </rPr>
      <t xml:space="preserve">Porcentaje de Insumos para el Cuidado, Alimentación y Salud Entregados.
</t>
    </r>
    <r>
      <rPr>
        <b/>
        <sz val="16"/>
        <rFont val="Aptos"/>
        <family val="2"/>
      </rPr>
      <t xml:space="preserve">TICE: </t>
    </r>
    <r>
      <rPr>
        <sz val="16"/>
        <rFont val="Aptos"/>
        <family val="2"/>
      </rPr>
      <t xml:space="preserve">Total de Insumos para para el Cuidado, Alimentación y Salud Entregados.
</t>
    </r>
    <r>
      <rPr>
        <b/>
        <sz val="16"/>
        <rFont val="Aptos"/>
        <family val="2"/>
      </rPr>
      <t>TICP</t>
    </r>
    <r>
      <rPr>
        <sz val="16"/>
        <rFont val="Aptos"/>
        <family val="2"/>
      </rPr>
      <t>: Total de Insumos para el Cuidado, Alimentación y Salud Programados.</t>
    </r>
  </si>
  <si>
    <r>
      <t xml:space="preserve">                MÉTODO DE CÁLCULO
          PSPAR</t>
    </r>
    <r>
      <rPr>
        <sz val="16"/>
        <rFont val="Aptos"/>
        <family val="2"/>
      </rPr>
      <t>= (TSPAR/TSPAP)*100</t>
    </r>
    <r>
      <rPr>
        <b/>
        <sz val="16"/>
        <rFont val="Aptos"/>
        <family val="2"/>
      </rPr>
      <t xml:space="preserve">
                              VARIABLES 
PSPAR: </t>
    </r>
    <r>
      <rPr>
        <sz val="16"/>
        <rFont val="Aptos"/>
        <family val="2"/>
      </rPr>
      <t>Porcentaje de Servicios de Prevención y Atención Realizados</t>
    </r>
    <r>
      <rPr>
        <b/>
        <sz val="16"/>
        <rFont val="Aptos"/>
        <family val="2"/>
      </rPr>
      <t xml:space="preserve">.
TSPAR: </t>
    </r>
    <r>
      <rPr>
        <sz val="16"/>
        <rFont val="Aptos"/>
        <family val="2"/>
      </rPr>
      <t>Total de Servicios de Prevención y Atención Realizados.</t>
    </r>
    <r>
      <rPr>
        <b/>
        <sz val="16"/>
        <rFont val="Aptos"/>
        <family val="2"/>
      </rPr>
      <t xml:space="preserve">
TSPAP: </t>
    </r>
    <r>
      <rPr>
        <sz val="16"/>
        <rFont val="Aptos"/>
        <family val="2"/>
      </rPr>
      <t>Total de Servicios de Prevención y Atención Programados.</t>
    </r>
  </si>
  <si>
    <r>
      <rPr>
        <b/>
        <sz val="16"/>
        <rFont val="Aptos"/>
        <family val="2"/>
      </rPr>
      <t xml:space="preserve">                MÉTODO DE CÁLCULO
            PAMR</t>
    </r>
    <r>
      <rPr>
        <sz val="16"/>
        <rFont val="Aptos"/>
        <family val="2"/>
      </rPr>
      <t xml:space="preserve">= (TAMB/TAME)*100
</t>
    </r>
    <r>
      <rPr>
        <b/>
        <sz val="16"/>
        <rFont val="Aptos"/>
        <family val="2"/>
      </rPr>
      <t xml:space="preserve">
                               VARIABLES </t>
    </r>
    <r>
      <rPr>
        <sz val="16"/>
        <rFont val="Aptos"/>
        <family val="2"/>
      </rPr>
      <t xml:space="preserve">
</t>
    </r>
    <r>
      <rPr>
        <b/>
        <sz val="16"/>
        <rFont val="Aptos"/>
        <family val="2"/>
      </rPr>
      <t xml:space="preserve">PAMR: </t>
    </r>
    <r>
      <rPr>
        <sz val="16"/>
        <rFont val="Aptos"/>
        <family val="2"/>
      </rPr>
      <t xml:space="preserve">Porcentaje de Atenciones Multidisciplinarias Realizadas.
</t>
    </r>
    <r>
      <rPr>
        <b/>
        <sz val="16"/>
        <rFont val="Aptos"/>
        <family val="2"/>
      </rPr>
      <t>TAMB:</t>
    </r>
    <r>
      <rPr>
        <sz val="16"/>
        <rFont val="Aptos"/>
        <family val="2"/>
      </rPr>
      <t xml:space="preserve"> Total de Atenciones Multidisciplinarias Brindadas.
</t>
    </r>
    <r>
      <rPr>
        <b/>
        <sz val="16"/>
        <rFont val="Aptos"/>
        <family val="2"/>
      </rPr>
      <t xml:space="preserve">TAME: </t>
    </r>
    <r>
      <rPr>
        <sz val="16"/>
        <rFont val="Aptos"/>
        <family val="2"/>
      </rPr>
      <t>Total de Atenciones Multidisciplinarias Estimadas.</t>
    </r>
  </si>
  <si>
    <r>
      <rPr>
        <b/>
        <sz val="16"/>
        <rFont val="Aptos"/>
        <family val="2"/>
      </rPr>
      <t xml:space="preserve">                MÉTODO DE CÁLCULO </t>
    </r>
    <r>
      <rPr>
        <sz val="16"/>
        <rFont val="Aptos"/>
        <family val="2"/>
      </rPr>
      <t xml:space="preserve">
</t>
    </r>
    <r>
      <rPr>
        <b/>
        <sz val="16"/>
        <rFont val="Aptos"/>
        <family val="2"/>
      </rPr>
      <t xml:space="preserve">                    PPI</t>
    </r>
    <r>
      <rPr>
        <sz val="16"/>
        <rFont val="Aptos"/>
        <family val="2"/>
      </rPr>
      <t xml:space="preserve">=(TPI/TCPP)*100
</t>
    </r>
    <r>
      <rPr>
        <b/>
        <sz val="16"/>
        <rFont val="Aptos"/>
        <family val="2"/>
      </rPr>
      <t xml:space="preserve">
                              VARIABLES </t>
    </r>
    <r>
      <rPr>
        <sz val="16"/>
        <rFont val="Aptos"/>
        <family val="2"/>
      </rPr>
      <t xml:space="preserve">
</t>
    </r>
    <r>
      <rPr>
        <b/>
        <sz val="16"/>
        <rFont val="Aptos"/>
        <family val="2"/>
      </rPr>
      <t xml:space="preserve">PPI: </t>
    </r>
    <r>
      <rPr>
        <sz val="16"/>
        <rFont val="Aptos"/>
        <family val="2"/>
      </rPr>
      <t xml:space="preserve">Porcentaje de Pláticas Impartidas.
</t>
    </r>
    <r>
      <rPr>
        <b/>
        <sz val="16"/>
        <rFont val="Aptos"/>
        <family val="2"/>
      </rPr>
      <t>TPI:</t>
    </r>
    <r>
      <rPr>
        <sz val="16"/>
        <rFont val="Aptos"/>
        <family val="2"/>
      </rPr>
      <t xml:space="preserve"> Total de Pláticas Impartidas.
</t>
    </r>
    <r>
      <rPr>
        <b/>
        <sz val="16"/>
        <rFont val="Aptos"/>
        <family val="2"/>
      </rPr>
      <t xml:space="preserve">TPP: </t>
    </r>
    <r>
      <rPr>
        <sz val="16"/>
        <rFont val="Aptos"/>
        <family val="2"/>
      </rPr>
      <t>Total de Pláticas Programadas.</t>
    </r>
  </si>
  <si>
    <r>
      <rPr>
        <b/>
        <sz val="16"/>
        <rFont val="Aptos"/>
        <family val="2"/>
      </rPr>
      <t xml:space="preserve">                MÉTODO DE CÁLCULO
 </t>
    </r>
    <r>
      <rPr>
        <sz val="16"/>
        <rFont val="Aptos"/>
        <family val="2"/>
      </rPr>
      <t xml:space="preserve">                   </t>
    </r>
    <r>
      <rPr>
        <b/>
        <sz val="16"/>
        <rFont val="Aptos"/>
        <family val="2"/>
      </rPr>
      <t>PCI</t>
    </r>
    <r>
      <rPr>
        <sz val="16"/>
        <rFont val="Aptos"/>
        <family val="2"/>
      </rPr>
      <t xml:space="preserve">=(TCI/TCE )*100
</t>
    </r>
    <r>
      <rPr>
        <b/>
        <sz val="16"/>
        <rFont val="Aptos"/>
        <family val="2"/>
      </rPr>
      <t xml:space="preserve">                             VARIABLES </t>
    </r>
    <r>
      <rPr>
        <sz val="16"/>
        <rFont val="Aptos"/>
        <family val="2"/>
      </rPr>
      <t xml:space="preserve">
</t>
    </r>
    <r>
      <rPr>
        <b/>
        <sz val="16"/>
        <rFont val="Aptos"/>
        <family val="2"/>
      </rPr>
      <t xml:space="preserve">PCI: </t>
    </r>
    <r>
      <rPr>
        <sz val="16"/>
        <rFont val="Aptos"/>
        <family val="2"/>
      </rPr>
      <t xml:space="preserve">Porcentaje de Capacitaciones para el Autoempleo Impartidas.
</t>
    </r>
    <r>
      <rPr>
        <b/>
        <sz val="16"/>
        <rFont val="Aptos"/>
        <family val="2"/>
      </rPr>
      <t xml:space="preserve">TCI: </t>
    </r>
    <r>
      <rPr>
        <sz val="16"/>
        <rFont val="Aptos"/>
        <family val="2"/>
      </rPr>
      <t xml:space="preserve">Total de Capacitaciones para el Autoempleo Impartidas
</t>
    </r>
    <r>
      <rPr>
        <b/>
        <sz val="16"/>
        <rFont val="Aptos"/>
        <family val="2"/>
      </rPr>
      <t xml:space="preserve">TCE: </t>
    </r>
    <r>
      <rPr>
        <sz val="16"/>
        <rFont val="Aptos"/>
        <family val="2"/>
      </rPr>
      <t>Total de Capacitaciones para el Autoempleo Estimadas.</t>
    </r>
  </si>
  <si>
    <r>
      <rPr>
        <b/>
        <sz val="16"/>
        <rFont val="Aptos"/>
        <family val="2"/>
      </rPr>
      <t xml:space="preserve">                MÉTODO DE CÁLCULO
                    PAB</t>
    </r>
    <r>
      <rPr>
        <sz val="16"/>
        <rFont val="Aptos"/>
        <family val="2"/>
      </rPr>
      <t xml:space="preserve">=(TAB/TAE)*100 
</t>
    </r>
    <r>
      <rPr>
        <b/>
        <sz val="16"/>
        <rFont val="Aptos"/>
        <family val="2"/>
      </rPr>
      <t xml:space="preserve">                               VARIABLES</t>
    </r>
    <r>
      <rPr>
        <sz val="16"/>
        <rFont val="Aptos"/>
        <family val="2"/>
      </rPr>
      <t xml:space="preserve"> 
</t>
    </r>
    <r>
      <rPr>
        <b/>
        <sz val="16"/>
        <rFont val="Aptos"/>
        <family val="2"/>
      </rPr>
      <t xml:space="preserve">PAB:  </t>
    </r>
    <r>
      <rPr>
        <sz val="16"/>
        <rFont val="Aptos"/>
        <family val="2"/>
      </rPr>
      <t xml:space="preserve">Porcentaje  de Atenciones Brindadas.
</t>
    </r>
    <r>
      <rPr>
        <b/>
        <sz val="16"/>
        <rFont val="Aptos"/>
        <family val="2"/>
      </rPr>
      <t xml:space="preserve">TAB: </t>
    </r>
    <r>
      <rPr>
        <sz val="16"/>
        <rFont val="Aptos"/>
        <family val="2"/>
      </rPr>
      <t xml:space="preserve">Total de Atenciones Brindadas.
</t>
    </r>
    <r>
      <rPr>
        <b/>
        <sz val="16"/>
        <rFont val="Aptos"/>
        <family val="2"/>
      </rPr>
      <t>TAE</t>
    </r>
    <r>
      <rPr>
        <sz val="16"/>
        <rFont val="Aptos"/>
        <family val="2"/>
      </rPr>
      <t>: Total de Atenciones Estimadas.</t>
    </r>
  </si>
  <si>
    <r>
      <rPr>
        <b/>
        <sz val="16"/>
        <rFont val="Aptos"/>
        <family val="2"/>
      </rPr>
      <t xml:space="preserve">                MÉTODO DE CÁLCULO
</t>
    </r>
    <r>
      <rPr>
        <sz val="16"/>
        <rFont val="Aptos"/>
        <family val="2"/>
      </rPr>
      <t xml:space="preserve">           </t>
    </r>
    <r>
      <rPr>
        <b/>
        <sz val="16"/>
        <rFont val="Aptos"/>
        <family val="2"/>
      </rPr>
      <t>PABER</t>
    </r>
    <r>
      <rPr>
        <sz val="16"/>
        <rFont val="Aptos"/>
        <family val="2"/>
      </rPr>
      <t xml:space="preserve">=(TABER/TABEE)*100 
</t>
    </r>
    <r>
      <rPr>
        <b/>
        <sz val="16"/>
        <rFont val="Aptos"/>
        <family val="2"/>
      </rPr>
      <t xml:space="preserve">                              VARIABLES </t>
    </r>
    <r>
      <rPr>
        <sz val="16"/>
        <rFont val="Aptos"/>
        <family val="2"/>
      </rPr>
      <t xml:space="preserve">
</t>
    </r>
    <r>
      <rPr>
        <b/>
        <sz val="16"/>
        <rFont val="Aptos"/>
        <family val="2"/>
      </rPr>
      <t xml:space="preserve">PABER: </t>
    </r>
    <r>
      <rPr>
        <sz val="16"/>
        <rFont val="Aptos"/>
        <family val="2"/>
      </rPr>
      <t xml:space="preserve">Porcentaje de Actividades, Brigadas y Eventos Realizados.
</t>
    </r>
    <r>
      <rPr>
        <b/>
        <sz val="16"/>
        <rFont val="Aptos"/>
        <family val="2"/>
      </rPr>
      <t xml:space="preserve">TABER: </t>
    </r>
    <r>
      <rPr>
        <sz val="16"/>
        <rFont val="Aptos"/>
        <family val="2"/>
      </rPr>
      <t xml:space="preserve">Total de Actividades, Brigadas y Eventos Realizados.
</t>
    </r>
    <r>
      <rPr>
        <b/>
        <sz val="16"/>
        <rFont val="Aptos"/>
        <family val="2"/>
      </rPr>
      <t>TABEE</t>
    </r>
    <r>
      <rPr>
        <sz val="16"/>
        <rFont val="Aptos"/>
        <family val="2"/>
      </rPr>
      <t>: Total de Actividades, Brigadas y Eventos Estimados</t>
    </r>
  </si>
  <si>
    <r>
      <t xml:space="preserve">                 MÉTODO DE CÁLCULO</t>
    </r>
    <r>
      <rPr>
        <sz val="16"/>
        <rFont val="Aptos"/>
        <family val="2"/>
      </rPr>
      <t xml:space="preserve">
</t>
    </r>
    <r>
      <rPr>
        <b/>
        <sz val="16"/>
        <rFont val="Aptos"/>
        <family val="2"/>
      </rPr>
      <t xml:space="preserve">                PAAR=</t>
    </r>
    <r>
      <rPr>
        <sz val="16"/>
        <rFont val="Aptos"/>
        <family val="2"/>
      </rPr>
      <t xml:space="preserve">(TAAR/TAAE)*100
                              </t>
    </r>
    <r>
      <rPr>
        <b/>
        <sz val="16"/>
        <rFont val="Aptos"/>
        <family val="2"/>
      </rPr>
      <t>VARIABLES</t>
    </r>
    <r>
      <rPr>
        <sz val="16"/>
        <rFont val="Aptos"/>
        <family val="2"/>
      </rPr>
      <t xml:space="preserve">
</t>
    </r>
    <r>
      <rPr>
        <b/>
        <sz val="16"/>
        <rFont val="Aptos"/>
        <family val="2"/>
      </rPr>
      <t xml:space="preserve">PAAR: </t>
    </r>
    <r>
      <rPr>
        <sz val="16"/>
        <rFont val="Aptos"/>
        <family val="2"/>
      </rPr>
      <t xml:space="preserve">Porcentaje de Atenciones para el Autoempleo, Realizadas.
</t>
    </r>
    <r>
      <rPr>
        <b/>
        <sz val="16"/>
        <rFont val="Aptos"/>
        <family val="2"/>
      </rPr>
      <t>TAAR:</t>
    </r>
    <r>
      <rPr>
        <sz val="16"/>
        <rFont val="Aptos"/>
        <family val="2"/>
      </rPr>
      <t xml:space="preserve"> Total de Atenciones para el Autoempleo, Realizadas.
</t>
    </r>
    <r>
      <rPr>
        <b/>
        <sz val="16"/>
        <rFont val="Aptos"/>
        <family val="2"/>
      </rPr>
      <t>TAAE:</t>
    </r>
    <r>
      <rPr>
        <sz val="16"/>
        <rFont val="Aptos"/>
        <family val="2"/>
      </rPr>
      <t xml:space="preserve"> Total de Atenciones para el Autoempleo, Estimadas.</t>
    </r>
  </si>
  <si>
    <r>
      <rPr>
        <b/>
        <sz val="16"/>
        <color theme="1"/>
        <rFont val="Aptos"/>
        <family val="2"/>
      </rPr>
      <t xml:space="preserve">                MÉTODO DE CÁLCULO
              PCAR=</t>
    </r>
    <r>
      <rPr>
        <sz val="16"/>
        <color theme="1"/>
        <rFont val="Aptos"/>
        <family val="2"/>
      </rPr>
      <t xml:space="preserve"> (TCAR/TCAE)X100     
</t>
    </r>
    <r>
      <rPr>
        <b/>
        <sz val="16"/>
        <color theme="1"/>
        <rFont val="Aptos"/>
        <family val="2"/>
      </rPr>
      <t xml:space="preserve">                               VARIABLES
PCAR:</t>
    </r>
    <r>
      <rPr>
        <sz val="16"/>
        <color theme="1"/>
        <rFont val="Aptos"/>
        <family val="2"/>
      </rPr>
      <t xml:space="preserve"> Porcentaje de  Capacitaciones, Actividades Recreativas y Culturales Realizadas.                                                                                          
</t>
    </r>
    <r>
      <rPr>
        <b/>
        <sz val="16"/>
        <color theme="1"/>
        <rFont val="Aptos"/>
        <family val="2"/>
      </rPr>
      <t>TCAR:</t>
    </r>
    <r>
      <rPr>
        <sz val="16"/>
        <color theme="1"/>
        <rFont val="Aptos"/>
        <family val="2"/>
      </rPr>
      <t xml:space="preserve"> Total de Capacitaciones, Actividades Recreativas y Culturales Realizadas.
</t>
    </r>
    <r>
      <rPr>
        <b/>
        <sz val="16"/>
        <color theme="1"/>
        <rFont val="Aptos"/>
        <family val="2"/>
      </rPr>
      <t>TCAE:</t>
    </r>
    <r>
      <rPr>
        <sz val="16"/>
        <color theme="1"/>
        <rFont val="Aptos"/>
        <family val="2"/>
      </rPr>
      <t xml:space="preserve"> Total de Capacitaciones, Actividades Recreativas y Culturales Estimadas.
</t>
    </r>
  </si>
  <si>
    <r>
      <rPr>
        <b/>
        <sz val="16"/>
        <rFont val="Aptos"/>
        <family val="2"/>
      </rPr>
      <t xml:space="preserve">                MÉTODO DE CÁLCULO
             PECR=</t>
    </r>
    <r>
      <rPr>
        <sz val="16"/>
        <rFont val="Aptos"/>
        <family val="2"/>
      </rPr>
      <t xml:space="preserve"> (TECR/TECP) *100
</t>
    </r>
    <r>
      <rPr>
        <b/>
        <sz val="16"/>
        <rFont val="Aptos"/>
        <family val="2"/>
      </rPr>
      <t xml:space="preserve">                              VARIABLES
PECR=</t>
    </r>
    <r>
      <rPr>
        <sz val="16"/>
        <rFont val="Aptos"/>
        <family val="2"/>
      </rPr>
      <t xml:space="preserve">  Porcentaje  de Eventos  de Entregas de Constancias Realizados.
</t>
    </r>
    <r>
      <rPr>
        <b/>
        <sz val="16"/>
        <rFont val="Aptos"/>
        <family val="2"/>
      </rPr>
      <t xml:space="preserve">TECR= </t>
    </r>
    <r>
      <rPr>
        <sz val="16"/>
        <rFont val="Aptos"/>
        <family val="2"/>
      </rPr>
      <t>Total de</t>
    </r>
    <r>
      <rPr>
        <b/>
        <sz val="16"/>
        <rFont val="Aptos"/>
        <family val="2"/>
      </rPr>
      <t xml:space="preserve"> </t>
    </r>
    <r>
      <rPr>
        <sz val="16"/>
        <rFont val="Aptos"/>
        <family val="2"/>
      </rPr>
      <t xml:space="preserve">Eventos de Entregas de Constancias Realizados.
</t>
    </r>
    <r>
      <rPr>
        <b/>
        <sz val="16"/>
        <rFont val="Aptos"/>
        <family val="2"/>
      </rPr>
      <t>TECP=</t>
    </r>
    <r>
      <rPr>
        <sz val="16"/>
        <rFont val="Aptos"/>
        <family val="2"/>
      </rPr>
      <t xml:space="preserve"> Total  Eventos  de Entregas de Constancias Programados.</t>
    </r>
  </si>
  <si>
    <r>
      <t xml:space="preserve">                MÉTODO DE CÁLCULO
                    PSB</t>
    </r>
    <r>
      <rPr>
        <sz val="16"/>
        <rFont val="Aptos"/>
        <family val="2"/>
      </rPr>
      <t>=(TSB/TSE)*100</t>
    </r>
    <r>
      <rPr>
        <b/>
        <sz val="16"/>
        <rFont val="Aptos"/>
        <family val="2"/>
      </rPr>
      <t xml:space="preserve">
                             VARIABLES
 PSB: </t>
    </r>
    <r>
      <rPr>
        <sz val="16"/>
        <rFont val="Aptos"/>
        <family val="2"/>
      </rPr>
      <t>Porcentaje de Servicios  para el Fortalecimiento Brindados.</t>
    </r>
    <r>
      <rPr>
        <b/>
        <sz val="16"/>
        <rFont val="Aptos"/>
        <family val="2"/>
      </rPr>
      <t xml:space="preserve">
TSB: </t>
    </r>
    <r>
      <rPr>
        <sz val="16"/>
        <rFont val="Aptos"/>
        <family val="2"/>
      </rPr>
      <t>Total de Servicios para el Fortalecimiento Brindados.</t>
    </r>
    <r>
      <rPr>
        <b/>
        <sz val="16"/>
        <rFont val="Aptos"/>
        <family val="2"/>
      </rPr>
      <t xml:space="preserve">
TSE: </t>
    </r>
    <r>
      <rPr>
        <sz val="16"/>
        <rFont val="Aptos"/>
        <family val="2"/>
      </rPr>
      <t>Total de Servicios para el Fortalecimiento Estimados.</t>
    </r>
  </si>
  <si>
    <r>
      <t xml:space="preserve">                MÉTODO DE CÁLCULO 
               PASR</t>
    </r>
    <r>
      <rPr>
        <sz val="16"/>
        <rFont val="Aptos"/>
        <family val="2"/>
      </rPr>
      <t>=(TASR/TASE)*100</t>
    </r>
    <r>
      <rPr>
        <b/>
        <sz val="16"/>
        <rFont val="Aptos"/>
        <family val="2"/>
      </rPr>
      <t xml:space="preserve">
                               VARIABLES
 PASR: </t>
    </r>
    <r>
      <rPr>
        <sz val="16"/>
        <rFont val="Aptos"/>
        <family val="2"/>
      </rPr>
      <t>Porcentaje de Atenciones de salud física y mental Realizados.</t>
    </r>
    <r>
      <rPr>
        <b/>
        <sz val="16"/>
        <rFont val="Aptos"/>
        <family val="2"/>
      </rPr>
      <t xml:space="preserve">
TASR: </t>
    </r>
    <r>
      <rPr>
        <sz val="16"/>
        <rFont val="Aptos"/>
        <family val="2"/>
      </rPr>
      <t>Total de Atenciones de Salud física y mental Realizados.</t>
    </r>
    <r>
      <rPr>
        <b/>
        <sz val="16"/>
        <rFont val="Aptos"/>
        <family val="2"/>
      </rPr>
      <t xml:space="preserve">
TASE: </t>
    </r>
    <r>
      <rPr>
        <sz val="16"/>
        <rFont val="Aptos"/>
        <family val="2"/>
      </rPr>
      <t>Total de Atenciones de salud física y mental  Estimados.</t>
    </r>
  </si>
  <si>
    <r>
      <t xml:space="preserve">                MÉTODO DE CÁLCULO
              PRAE:=</t>
    </r>
    <r>
      <rPr>
        <sz val="16"/>
        <rFont val="Aptos"/>
        <family val="2"/>
      </rPr>
      <t>(TRAE/ TRAE)*100</t>
    </r>
    <r>
      <rPr>
        <b/>
        <sz val="16"/>
        <rFont val="Aptos"/>
        <family val="2"/>
      </rPr>
      <t xml:space="preserve">
                              VARIABLES
PRAE: </t>
    </r>
    <r>
      <rPr>
        <sz val="16"/>
        <rFont val="Aptos"/>
        <family val="2"/>
      </rPr>
      <t xml:space="preserve">Porcentaje de raciones alimentarias para NNA Entregadas.
</t>
    </r>
    <r>
      <rPr>
        <b/>
        <sz val="16"/>
        <rFont val="Aptos"/>
        <family val="2"/>
      </rPr>
      <t>TRAE:</t>
    </r>
    <r>
      <rPr>
        <sz val="16"/>
        <rFont val="Aptos"/>
        <family val="2"/>
      </rPr>
      <t xml:space="preserve"> Total de raciones alimentarias para NNA Entregadas. 
</t>
    </r>
    <r>
      <rPr>
        <b/>
        <sz val="16"/>
        <rFont val="Aptos"/>
        <family val="2"/>
      </rPr>
      <t>TRAP:</t>
    </r>
    <r>
      <rPr>
        <sz val="16"/>
        <rFont val="Aptos"/>
        <family val="2"/>
      </rPr>
      <t xml:space="preserve"> Total de raciones alimentarias para NNA Programadas.</t>
    </r>
  </si>
  <si>
    <r>
      <t xml:space="preserve">                 MÉTODO DE CÁLCULO
               PCEO:=</t>
    </r>
    <r>
      <rPr>
        <sz val="16"/>
        <rFont val="Aptos"/>
        <family val="2"/>
      </rPr>
      <t>(TAER/ TEEE)*100</t>
    </r>
    <r>
      <rPr>
        <b/>
        <sz val="16"/>
        <rFont val="Aptos"/>
        <family val="2"/>
      </rPr>
      <t xml:space="preserve">
                              VARIABLES
PCEO: </t>
    </r>
    <r>
      <rPr>
        <sz val="16"/>
        <rFont val="Aptos"/>
        <family val="2"/>
      </rPr>
      <t xml:space="preserve">Porcentaje de Clases Educativas Otorgadas.
</t>
    </r>
    <r>
      <rPr>
        <b/>
        <sz val="16"/>
        <rFont val="Aptos"/>
        <family val="2"/>
      </rPr>
      <t>TCEO:</t>
    </r>
    <r>
      <rPr>
        <sz val="16"/>
        <rFont val="Aptos"/>
        <family val="2"/>
      </rPr>
      <t xml:space="preserve"> Total de  Clases Educativas Otorgadas.
</t>
    </r>
    <r>
      <rPr>
        <b/>
        <sz val="16"/>
        <rFont val="Aptos"/>
        <family val="2"/>
      </rPr>
      <t>TCEE:</t>
    </r>
    <r>
      <rPr>
        <sz val="16"/>
        <rFont val="Aptos"/>
        <family val="2"/>
      </rPr>
      <t xml:space="preserve"> Total de clases Educativas Estimadas.</t>
    </r>
  </si>
  <si>
    <r>
      <t xml:space="preserve">                MÉTODO DE CÁLCULO</t>
    </r>
    <r>
      <rPr>
        <sz val="16"/>
        <color theme="1"/>
        <rFont val="Aptos"/>
        <family val="2"/>
      </rPr>
      <t xml:space="preserve"> 
</t>
    </r>
    <r>
      <rPr>
        <b/>
        <sz val="16"/>
        <color theme="1"/>
        <rFont val="Aptos"/>
        <family val="2"/>
      </rPr>
      <t xml:space="preserve">    PACADR=</t>
    </r>
    <r>
      <rPr>
        <sz val="16"/>
        <color theme="1"/>
        <rFont val="Aptos"/>
        <family val="2"/>
      </rPr>
      <t xml:space="preserve">(TACADR/TACADE)*100
                               </t>
    </r>
    <r>
      <rPr>
        <b/>
        <sz val="16"/>
        <color theme="1"/>
        <rFont val="Aptos"/>
        <family val="2"/>
      </rPr>
      <t xml:space="preserve">VARIABLES 
PACADR: </t>
    </r>
    <r>
      <rPr>
        <sz val="16"/>
        <color theme="1"/>
        <rFont val="Aptos"/>
        <family val="2"/>
      </rPr>
      <t xml:space="preserve">Porcentaje de Actividades Culturales Artísticas y Deportivas Realizadas. 
</t>
    </r>
    <r>
      <rPr>
        <b/>
        <sz val="16"/>
        <color theme="1"/>
        <rFont val="Aptos"/>
        <family val="2"/>
      </rPr>
      <t>TACADR</t>
    </r>
    <r>
      <rPr>
        <sz val="16"/>
        <color theme="1"/>
        <rFont val="Aptos"/>
        <family val="2"/>
      </rPr>
      <t xml:space="preserve">: Total de Actividades Culturales Artísticas y Deportivas Realizadas. 
</t>
    </r>
    <r>
      <rPr>
        <b/>
        <sz val="16"/>
        <color theme="1"/>
        <rFont val="Aptos"/>
        <family val="2"/>
      </rPr>
      <t>TACADE</t>
    </r>
    <r>
      <rPr>
        <sz val="16"/>
        <color theme="1"/>
        <rFont val="Aptos"/>
        <family val="2"/>
      </rPr>
      <t>: Total de Actividades Culturales Artísticas y Deportivas Estimadas.</t>
    </r>
  </si>
  <si>
    <r>
      <rPr>
        <b/>
        <sz val="16"/>
        <rFont val="Aptos"/>
        <family val="2"/>
      </rPr>
      <t xml:space="preserve">                MÉTODO DE CÁLCULO</t>
    </r>
    <r>
      <rPr>
        <sz val="16"/>
        <rFont val="Aptos"/>
        <family val="2"/>
      </rPr>
      <t xml:space="preserve"> 
</t>
    </r>
    <r>
      <rPr>
        <b/>
        <sz val="16"/>
        <rFont val="Aptos"/>
        <family val="2"/>
      </rPr>
      <t xml:space="preserve">                 PCVI</t>
    </r>
    <r>
      <rPr>
        <sz val="16"/>
        <rFont val="Aptos"/>
        <family val="2"/>
      </rPr>
      <t xml:space="preserve">=(TCVI/TCVE)*100 
                               </t>
    </r>
    <r>
      <rPr>
        <b/>
        <sz val="16"/>
        <rFont val="Aptos"/>
        <family val="2"/>
      </rPr>
      <t xml:space="preserve">VARIABLES 
PCVI: </t>
    </r>
    <r>
      <rPr>
        <sz val="16"/>
        <rFont val="Aptos"/>
        <family val="2"/>
      </rPr>
      <t xml:space="preserve"> Porcentaje de Cursos  Vacacionales Impartidos.
</t>
    </r>
    <r>
      <rPr>
        <b/>
        <sz val="16"/>
        <rFont val="Aptos"/>
        <family val="2"/>
      </rPr>
      <t>TCVI:</t>
    </r>
    <r>
      <rPr>
        <sz val="16"/>
        <rFont val="Aptos"/>
        <family val="2"/>
      </rPr>
      <t xml:space="preserve"> Total de Cursos Vacacionales Impartidos. 
</t>
    </r>
    <r>
      <rPr>
        <b/>
        <sz val="16"/>
        <rFont val="Aptos"/>
        <family val="2"/>
      </rPr>
      <t>TCVE:</t>
    </r>
    <r>
      <rPr>
        <sz val="16"/>
        <rFont val="Aptos"/>
        <family val="2"/>
      </rPr>
      <t xml:space="preserve"> Total de Cursos Vacacionales Estimados.</t>
    </r>
  </si>
  <si>
    <r>
      <t xml:space="preserve">                MÉTODO DE CÁLCULO
          PAAAE</t>
    </r>
    <r>
      <rPr>
        <sz val="16"/>
        <rFont val="Aptos"/>
        <family val="2"/>
      </rPr>
      <t xml:space="preserve">=(TAAAE/TAAAP)*100
</t>
    </r>
    <r>
      <rPr>
        <b/>
        <sz val="16"/>
        <rFont val="Aptos"/>
        <family val="2"/>
      </rPr>
      <t xml:space="preserve">
                               VARIABLES
 PAAAE: </t>
    </r>
    <r>
      <rPr>
        <sz val="16"/>
        <rFont val="Aptos"/>
        <family val="2"/>
      </rPr>
      <t xml:space="preserve">Porcentaje de Apoyos de Asistencia Alimentaria, Entregados.
</t>
    </r>
    <r>
      <rPr>
        <b/>
        <sz val="16"/>
        <rFont val="Aptos"/>
        <family val="2"/>
      </rPr>
      <t xml:space="preserve">TAAAE: </t>
    </r>
    <r>
      <rPr>
        <sz val="16"/>
        <rFont val="Aptos"/>
        <family val="2"/>
      </rPr>
      <t xml:space="preserve">Total de Apoyos de Asistencia Alimentaria, Entregados.
</t>
    </r>
    <r>
      <rPr>
        <b/>
        <sz val="16"/>
        <rFont val="Aptos"/>
        <family val="2"/>
      </rPr>
      <t xml:space="preserve">TAAAP: </t>
    </r>
    <r>
      <rPr>
        <sz val="16"/>
        <rFont val="Aptos"/>
        <family val="2"/>
      </rPr>
      <t>Total de Apoyos de Asistencia Alimentaria, Programados a Entregar.</t>
    </r>
  </si>
  <si>
    <r>
      <t xml:space="preserve">                </t>
    </r>
    <r>
      <rPr>
        <b/>
        <sz val="16"/>
        <rFont val="Aptos"/>
        <family val="2"/>
      </rPr>
      <t>MÉTODO DE CÁLCULO
    PRDFCD</t>
    </r>
    <r>
      <rPr>
        <sz val="16"/>
        <rFont val="Aptos"/>
        <family val="2"/>
      </rPr>
      <t xml:space="preserve">=(TRDFCD/TRDFCP)*100
                             </t>
    </r>
    <r>
      <rPr>
        <b/>
        <sz val="16"/>
        <rFont val="Aptos"/>
        <family val="2"/>
      </rPr>
      <t xml:space="preserve">VARIABLES 
PRDFCD: </t>
    </r>
    <r>
      <rPr>
        <sz val="16"/>
        <rFont val="Aptos"/>
        <family val="2"/>
      </rPr>
      <t xml:space="preserve">Porcentaje de Raciones de Desayunos Fríos  y Calientes Distribuidos.
</t>
    </r>
    <r>
      <rPr>
        <b/>
        <sz val="16"/>
        <rFont val="Aptos"/>
        <family val="2"/>
      </rPr>
      <t xml:space="preserve">TRDFCD: </t>
    </r>
    <r>
      <rPr>
        <sz val="16"/>
        <rFont val="Aptos"/>
        <family val="2"/>
      </rPr>
      <t xml:space="preserve">Total de Raciones  de Desayunos Fríos y Calientes Distribuidos.
</t>
    </r>
    <r>
      <rPr>
        <b/>
        <sz val="16"/>
        <rFont val="Aptos"/>
        <family val="2"/>
      </rPr>
      <t xml:space="preserve">TRDFCP: </t>
    </r>
    <r>
      <rPr>
        <sz val="16"/>
        <rFont val="Aptos"/>
        <family val="2"/>
      </rPr>
      <t>Total de Raciones  de Desayunos Fríos y Calientes Programadas a Distribuir.</t>
    </r>
  </si>
  <si>
    <r>
      <t xml:space="preserve">               MÉTODO DE CÁLCULO 
              PRAE=</t>
    </r>
    <r>
      <rPr>
        <sz val="16"/>
        <rFont val="Aptos"/>
        <family val="2"/>
      </rPr>
      <t xml:space="preserve"> (TRAE/TRAP)*100
                             </t>
    </r>
    <r>
      <rPr>
        <b/>
        <sz val="16"/>
        <rFont val="Aptos"/>
        <family val="2"/>
      </rPr>
      <t xml:space="preserve">VARIABLES 
PRAE: </t>
    </r>
    <r>
      <rPr>
        <sz val="16"/>
        <rFont val="Aptos"/>
        <family val="2"/>
      </rPr>
      <t xml:space="preserve">Porcentaje de Raciones Alimentarias en el comedor comunitario Entregadas.
</t>
    </r>
    <r>
      <rPr>
        <b/>
        <sz val="16"/>
        <rFont val="Aptos"/>
        <family val="2"/>
      </rPr>
      <t>TRAE:</t>
    </r>
    <r>
      <rPr>
        <sz val="16"/>
        <rFont val="Aptos"/>
        <family val="2"/>
      </rPr>
      <t xml:space="preserve"> Raciones Alimentarias en el comedor comunitario Entregadas.
</t>
    </r>
    <r>
      <rPr>
        <b/>
        <sz val="16"/>
        <rFont val="Aptos"/>
        <family val="2"/>
      </rPr>
      <t>TRAP:</t>
    </r>
    <r>
      <rPr>
        <sz val="16"/>
        <rFont val="Aptos"/>
        <family val="2"/>
      </rPr>
      <t xml:space="preserve"> Total de Raciones Alimentarias en el comedor comunitario Programadas.</t>
    </r>
  </si>
  <si>
    <r>
      <t xml:space="preserve">                MÉTODO DE CÁLCULO
          PAASE</t>
    </r>
    <r>
      <rPr>
        <sz val="16"/>
        <rFont val="Aptos"/>
        <family val="2"/>
      </rPr>
      <t xml:space="preserve">=(TAASE/TAASP)*100
                              </t>
    </r>
    <r>
      <rPr>
        <b/>
        <sz val="16"/>
        <rFont val="Aptos"/>
        <family val="2"/>
      </rPr>
      <t xml:space="preserve">VARIABLES 
PAASE: </t>
    </r>
    <r>
      <rPr>
        <sz val="16"/>
        <rFont val="Aptos"/>
        <family val="2"/>
      </rPr>
      <t xml:space="preserve">Porcentaje de Apoyos Alimentarios a Sujetos de Atención Prioritaria Entregados.
</t>
    </r>
    <r>
      <rPr>
        <b/>
        <sz val="16"/>
        <rFont val="Aptos"/>
        <family val="2"/>
      </rPr>
      <t>TAASE:</t>
    </r>
    <r>
      <rPr>
        <sz val="16"/>
        <rFont val="Aptos"/>
        <family val="2"/>
      </rPr>
      <t xml:space="preserve"> Total de Apoyos Alimentarios a Sujetos de Atención Prioritaria Entregados.
</t>
    </r>
    <r>
      <rPr>
        <b/>
        <sz val="16"/>
        <rFont val="Aptos"/>
        <family val="2"/>
      </rPr>
      <t>TAASP:</t>
    </r>
    <r>
      <rPr>
        <sz val="16"/>
        <rFont val="Aptos"/>
        <family val="2"/>
      </rPr>
      <t xml:space="preserve"> Total de Apoyos Alimentarios a Sujetos de Atención Prioritaria Programados.</t>
    </r>
  </si>
  <si>
    <r>
      <t xml:space="preserve">                MÉTODO DE CÁLCULO 
             PSSO=</t>
    </r>
    <r>
      <rPr>
        <sz val="16"/>
        <color theme="1"/>
        <rFont val="Aptos"/>
        <family val="2"/>
      </rPr>
      <t xml:space="preserve">(NSSO/NSSE)*100 
</t>
    </r>
    <r>
      <rPr>
        <b/>
        <sz val="16"/>
        <color theme="1"/>
        <rFont val="Aptos"/>
        <family val="2"/>
      </rPr>
      <t xml:space="preserve">
                                VARIABLES
PSSO: </t>
    </r>
    <r>
      <rPr>
        <sz val="16"/>
        <color theme="1"/>
        <rFont val="Aptos"/>
        <family val="2"/>
      </rPr>
      <t>Porcentaje de Servicios de Salud Otorgados.</t>
    </r>
    <r>
      <rPr>
        <b/>
        <sz val="16"/>
        <color theme="1"/>
        <rFont val="Aptos"/>
        <family val="2"/>
      </rPr>
      <t xml:space="preserve">
NSSO: </t>
    </r>
    <r>
      <rPr>
        <sz val="16"/>
        <color theme="1"/>
        <rFont val="Aptos"/>
        <family val="2"/>
      </rPr>
      <t>Número de Servicios de Salud Otorgados.</t>
    </r>
    <r>
      <rPr>
        <b/>
        <sz val="16"/>
        <color theme="1"/>
        <rFont val="Aptos"/>
        <family val="2"/>
      </rPr>
      <t xml:space="preserve">
NSSE: </t>
    </r>
    <r>
      <rPr>
        <sz val="16"/>
        <color theme="1"/>
        <rFont val="Aptos"/>
        <family val="2"/>
      </rPr>
      <t>Número de Servicios de Salud Estimados.</t>
    </r>
  </si>
  <si>
    <r>
      <t xml:space="preserve"> </t>
    </r>
    <r>
      <rPr>
        <b/>
        <sz val="16"/>
        <color theme="1"/>
        <rFont val="Aptos"/>
        <family val="2"/>
      </rPr>
      <t xml:space="preserve">               MÉTODO DE CÁLCULO</t>
    </r>
    <r>
      <rPr>
        <sz val="16"/>
        <color theme="1"/>
        <rFont val="Aptos"/>
        <family val="2"/>
      </rPr>
      <t xml:space="preserve">
</t>
    </r>
    <r>
      <rPr>
        <b/>
        <sz val="16"/>
        <color theme="1"/>
        <rFont val="Aptos"/>
        <family val="2"/>
      </rPr>
      <t xml:space="preserve">        PAMPR</t>
    </r>
    <r>
      <rPr>
        <sz val="16"/>
        <color theme="1"/>
        <rFont val="Aptos"/>
        <family val="2"/>
      </rPr>
      <t xml:space="preserve">=(TAMPR/TAMPE)*100
                             </t>
    </r>
    <r>
      <rPr>
        <b/>
        <sz val="16"/>
        <color theme="1"/>
        <rFont val="Aptos"/>
        <family val="2"/>
      </rPr>
      <t xml:space="preserve"> VARIABLES </t>
    </r>
    <r>
      <rPr>
        <sz val="16"/>
        <color theme="1"/>
        <rFont val="Aptos"/>
        <family val="2"/>
      </rPr>
      <t xml:space="preserve"> 
</t>
    </r>
    <r>
      <rPr>
        <b/>
        <sz val="16"/>
        <color theme="1"/>
        <rFont val="Aptos"/>
        <family val="2"/>
      </rPr>
      <t xml:space="preserve">PAMPR: </t>
    </r>
    <r>
      <rPr>
        <sz val="16"/>
        <color theme="1"/>
        <rFont val="Aptos"/>
        <family val="2"/>
      </rPr>
      <t xml:space="preserve">Porcentaje de Atenciones Médicas y Preventivas Realizadas.
</t>
    </r>
    <r>
      <rPr>
        <b/>
        <sz val="16"/>
        <color theme="1"/>
        <rFont val="Aptos"/>
        <family val="2"/>
      </rPr>
      <t>TAMPR:</t>
    </r>
    <r>
      <rPr>
        <sz val="16"/>
        <color theme="1"/>
        <rFont val="Aptos"/>
        <family val="2"/>
      </rPr>
      <t xml:space="preserve"> Total de Atenciones Médicas y Preventivas Realizadas.
</t>
    </r>
    <r>
      <rPr>
        <b/>
        <sz val="16"/>
        <color theme="1"/>
        <rFont val="Aptos"/>
        <family val="2"/>
      </rPr>
      <t>TAMPE:</t>
    </r>
    <r>
      <rPr>
        <sz val="16"/>
        <color theme="1"/>
        <rFont val="Aptos"/>
        <family val="2"/>
      </rPr>
      <t xml:space="preserve"> Total de Atenciones Médicas y Preventivas Estimadas.</t>
    </r>
  </si>
  <si>
    <r>
      <t xml:space="preserve"> </t>
    </r>
    <r>
      <rPr>
        <b/>
        <sz val="16"/>
        <color theme="1"/>
        <rFont val="Aptos"/>
        <family val="2"/>
      </rPr>
      <t xml:space="preserve">               MÉTODO DE CÁLCULO 
             PAMO</t>
    </r>
    <r>
      <rPr>
        <sz val="16"/>
        <color theme="1"/>
        <rFont val="Aptos"/>
        <family val="2"/>
      </rPr>
      <t xml:space="preserve">=(TAMO/TAME)*100
                              </t>
    </r>
    <r>
      <rPr>
        <b/>
        <sz val="16"/>
        <color theme="1"/>
        <rFont val="Aptos"/>
        <family val="2"/>
      </rPr>
      <t>VARIABLES</t>
    </r>
    <r>
      <rPr>
        <sz val="16"/>
        <color theme="1"/>
        <rFont val="Aptos"/>
        <family val="2"/>
      </rPr>
      <t xml:space="preserve">  
</t>
    </r>
    <r>
      <rPr>
        <b/>
        <sz val="16"/>
        <color theme="1"/>
        <rFont val="Aptos"/>
        <family val="2"/>
      </rPr>
      <t xml:space="preserve">PAMO: </t>
    </r>
    <r>
      <rPr>
        <sz val="16"/>
        <color theme="1"/>
        <rFont val="Aptos"/>
        <family val="2"/>
      </rPr>
      <t xml:space="preserve">Porcentaje de Atenciones Médicos Especiales Otorgados.
</t>
    </r>
    <r>
      <rPr>
        <b/>
        <sz val="16"/>
        <color theme="1"/>
        <rFont val="Aptos"/>
        <family val="2"/>
      </rPr>
      <t xml:space="preserve">TAMO: </t>
    </r>
    <r>
      <rPr>
        <sz val="16"/>
        <color theme="1"/>
        <rFont val="Aptos"/>
        <family val="2"/>
      </rPr>
      <t xml:space="preserve">Total de Atenciones Médicos Especiales, Otorgados.
</t>
    </r>
    <r>
      <rPr>
        <b/>
        <sz val="16"/>
        <color theme="1"/>
        <rFont val="Aptos"/>
        <family val="2"/>
      </rPr>
      <t xml:space="preserve">TAME: </t>
    </r>
    <r>
      <rPr>
        <sz val="16"/>
        <color theme="1"/>
        <rFont val="Aptos"/>
        <family val="2"/>
      </rPr>
      <t>Total de Atenciones con Apoyos Médicos Especiales, Estimados.</t>
    </r>
  </si>
  <si>
    <r>
      <t xml:space="preserve">               </t>
    </r>
    <r>
      <rPr>
        <b/>
        <sz val="16"/>
        <color theme="1"/>
        <rFont val="Aptos"/>
        <family val="2"/>
      </rPr>
      <t>MÉTODO DE CÁLCULO 
        PASMO=</t>
    </r>
    <r>
      <rPr>
        <sz val="16"/>
        <color theme="1"/>
        <rFont val="Aptos"/>
        <family val="2"/>
      </rPr>
      <t xml:space="preserve"> (TASMO/TASME)*100
</t>
    </r>
    <r>
      <rPr>
        <b/>
        <sz val="16"/>
        <color theme="1"/>
        <rFont val="Aptos"/>
        <family val="2"/>
      </rPr>
      <t xml:space="preserve">                                VARIABLES</t>
    </r>
    <r>
      <rPr>
        <sz val="16"/>
        <color theme="1"/>
        <rFont val="Aptos"/>
        <family val="2"/>
      </rPr>
      <t xml:space="preserve">
</t>
    </r>
    <r>
      <rPr>
        <b/>
        <sz val="16"/>
        <color theme="1"/>
        <rFont val="Aptos"/>
        <family val="2"/>
      </rPr>
      <t xml:space="preserve">PASMO: </t>
    </r>
    <r>
      <rPr>
        <sz val="16"/>
        <color theme="1"/>
        <rFont val="Aptos"/>
        <family val="2"/>
      </rPr>
      <t>Porcentaje de Atenciones de Salud Mental Otorgados.</t>
    </r>
    <r>
      <rPr>
        <b/>
        <sz val="16"/>
        <color theme="1"/>
        <rFont val="Aptos"/>
        <family val="2"/>
      </rPr>
      <t xml:space="preserve">
TASMO: </t>
    </r>
    <r>
      <rPr>
        <sz val="16"/>
        <color theme="1"/>
        <rFont val="Aptos"/>
        <family val="2"/>
      </rPr>
      <t>Total de Atenciones de Salud Mental Otorgados.</t>
    </r>
    <r>
      <rPr>
        <b/>
        <sz val="16"/>
        <color theme="1"/>
        <rFont val="Aptos"/>
        <family val="2"/>
      </rPr>
      <t xml:space="preserve">
TASME: </t>
    </r>
    <r>
      <rPr>
        <sz val="16"/>
        <color theme="1"/>
        <rFont val="Aptos"/>
        <family val="2"/>
      </rPr>
      <t>Total de Atenciones de Salud Mental Estimados.</t>
    </r>
  </si>
  <si>
    <r>
      <t xml:space="preserve">                MÉTODO DE CÁLCULO 
                  PSIB</t>
    </r>
    <r>
      <rPr>
        <sz val="16"/>
        <color theme="1"/>
        <rFont val="Aptos"/>
        <family val="2"/>
      </rPr>
      <t>=(TSIB/TSIE)*100</t>
    </r>
    <r>
      <rPr>
        <b/>
        <sz val="16"/>
        <color theme="1"/>
        <rFont val="Aptos"/>
        <family val="2"/>
      </rPr>
      <t xml:space="preserve">                      
                              VARIABLES
PSIB:</t>
    </r>
    <r>
      <rPr>
        <sz val="16"/>
        <color theme="1"/>
        <rFont val="Aptos"/>
        <family val="2"/>
      </rPr>
      <t xml:space="preserve"> Porcentaje de Servicios integrales en el Centro de Rehabilitación Integral Municipal, Brindados.</t>
    </r>
    <r>
      <rPr>
        <b/>
        <sz val="16"/>
        <color theme="1"/>
        <rFont val="Aptos"/>
        <family val="2"/>
      </rPr>
      <t xml:space="preserve">
TSIB: </t>
    </r>
    <r>
      <rPr>
        <sz val="16"/>
        <color theme="1"/>
        <rFont val="Aptos"/>
        <family val="2"/>
      </rPr>
      <t>Número de Servicios integrales en el Centro de Rehabilitación Integral Municipal, Brindados.</t>
    </r>
    <r>
      <rPr>
        <b/>
        <sz val="16"/>
        <color theme="1"/>
        <rFont val="Aptos"/>
        <family val="2"/>
      </rPr>
      <t xml:space="preserve">
TSIE: </t>
    </r>
    <r>
      <rPr>
        <sz val="16"/>
        <color theme="1"/>
        <rFont val="Aptos"/>
        <family val="2"/>
      </rPr>
      <t>Número de Servicios integrales en el Centro de Rehabilitación Integral Municipal, Estimados.</t>
    </r>
  </si>
  <si>
    <r>
      <rPr>
        <b/>
        <sz val="16"/>
        <color theme="1"/>
        <rFont val="Aptos"/>
        <family val="2"/>
      </rPr>
      <t xml:space="preserve">                MÉTODO DE CÁLCULO 
                PTRR</t>
    </r>
    <r>
      <rPr>
        <sz val="16"/>
        <color theme="1"/>
        <rFont val="Aptos"/>
        <family val="2"/>
      </rPr>
      <t>=(TTRR/TTRE)*100</t>
    </r>
    <r>
      <rPr>
        <b/>
        <sz val="16"/>
        <color theme="1"/>
        <rFont val="Aptos"/>
        <family val="2"/>
      </rPr>
      <t xml:space="preserve">
                             VARIABLES 
 PTRR: </t>
    </r>
    <r>
      <rPr>
        <sz val="16"/>
        <color theme="1"/>
        <rFont val="Aptos"/>
        <family val="2"/>
      </rPr>
      <t xml:space="preserve">Porcentaje de Terapias de Rehabilitación Realizadas.
</t>
    </r>
    <r>
      <rPr>
        <b/>
        <sz val="16"/>
        <color theme="1"/>
        <rFont val="Aptos"/>
        <family val="2"/>
      </rPr>
      <t>TTRR:</t>
    </r>
    <r>
      <rPr>
        <sz val="16"/>
        <color theme="1"/>
        <rFont val="Aptos"/>
        <family val="2"/>
      </rPr>
      <t xml:space="preserve"> Total de Terapias de Rehabilitación Realizadas.
</t>
    </r>
    <r>
      <rPr>
        <b/>
        <sz val="16"/>
        <color theme="1"/>
        <rFont val="Aptos"/>
        <family val="2"/>
      </rPr>
      <t xml:space="preserve">TTRE: </t>
    </r>
    <r>
      <rPr>
        <sz val="16"/>
        <color theme="1"/>
        <rFont val="Aptos"/>
        <family val="2"/>
      </rPr>
      <t>Total de Terapias de Rehabilitación Estimadas.</t>
    </r>
  </si>
  <si>
    <r>
      <rPr>
        <b/>
        <sz val="16"/>
        <rFont val="Aptos"/>
        <family val="2"/>
      </rPr>
      <t xml:space="preserve">                MÉTODO DE CÁLCULO 
    PANNAR</t>
    </r>
    <r>
      <rPr>
        <sz val="16"/>
        <rFont val="Aptos"/>
        <family val="2"/>
      </rPr>
      <t>=(TANNAR/TANNAE)*100</t>
    </r>
    <r>
      <rPr>
        <b/>
        <sz val="16"/>
        <rFont val="Aptos"/>
        <family val="2"/>
      </rPr>
      <t xml:space="preserve">
                             VARIABLES
PANNAR: </t>
    </r>
    <r>
      <rPr>
        <sz val="16"/>
        <rFont val="Aptos"/>
        <family val="2"/>
      </rPr>
      <t xml:space="preserve">Porcentaje de Atenciones a Niñas, Niños y Adolescentes con trastorno del espectro autista Realizadas.
</t>
    </r>
    <r>
      <rPr>
        <b/>
        <sz val="16"/>
        <rFont val="Aptos"/>
        <family val="2"/>
      </rPr>
      <t>TANNAR:</t>
    </r>
    <r>
      <rPr>
        <sz val="16"/>
        <rFont val="Aptos"/>
        <family val="2"/>
      </rPr>
      <t xml:space="preserve"> Total de Atenciones a Niñas, Niños y Adolescentes con trastorno del espectro autista Realizadas.
</t>
    </r>
    <r>
      <rPr>
        <b/>
        <sz val="16"/>
        <rFont val="Aptos"/>
        <family val="2"/>
      </rPr>
      <t xml:space="preserve">TANNAE: </t>
    </r>
    <r>
      <rPr>
        <sz val="16"/>
        <rFont val="Aptos"/>
        <family val="2"/>
      </rPr>
      <t>Total de Atenciones a Niñas, Niños y Adolescentes con trastorno del espectro autista Estimadas.</t>
    </r>
  </si>
  <si>
    <r>
      <rPr>
        <b/>
        <sz val="16"/>
        <rFont val="Aptos"/>
        <family val="2"/>
      </rPr>
      <t xml:space="preserve">                 MÉTODO DE CÁLCULO 
                   PSIR</t>
    </r>
    <r>
      <rPr>
        <sz val="16"/>
        <rFont val="Aptos"/>
        <family val="2"/>
      </rPr>
      <t>=(TSIR/TSIE)*100</t>
    </r>
    <r>
      <rPr>
        <b/>
        <sz val="16"/>
        <rFont val="Aptos"/>
        <family val="2"/>
      </rPr>
      <t xml:space="preserve">
                              VARIABLES
PSIR: </t>
    </r>
    <r>
      <rPr>
        <sz val="16"/>
        <rFont val="Aptos"/>
        <family val="2"/>
      </rPr>
      <t xml:space="preserve">Porcentaje de Servicios de Inclusión Realizados.
</t>
    </r>
    <r>
      <rPr>
        <b/>
        <sz val="16"/>
        <rFont val="Aptos"/>
        <family val="2"/>
      </rPr>
      <t>TSIR:</t>
    </r>
    <r>
      <rPr>
        <sz val="16"/>
        <rFont val="Aptos"/>
        <family val="2"/>
      </rPr>
      <t xml:space="preserve"> Total de Servicios de Inclusión Realizados.
</t>
    </r>
    <r>
      <rPr>
        <b/>
        <sz val="16"/>
        <rFont val="Aptos"/>
        <family val="2"/>
      </rPr>
      <t xml:space="preserve">TSIE: </t>
    </r>
    <r>
      <rPr>
        <sz val="16"/>
        <rFont val="Aptos"/>
        <family val="2"/>
      </rPr>
      <t>Total de Servicios de Inclusión Estimados.</t>
    </r>
  </si>
  <si>
    <r>
      <rPr>
        <b/>
        <sz val="16"/>
        <color theme="1"/>
        <rFont val="Aptos"/>
        <family val="2"/>
      </rPr>
      <t xml:space="preserve">                MÉTODO DE CÁLCULO</t>
    </r>
    <r>
      <rPr>
        <sz val="16"/>
        <color theme="1"/>
        <rFont val="Aptos"/>
        <family val="2"/>
      </rPr>
      <t xml:space="preserve">
</t>
    </r>
    <r>
      <rPr>
        <b/>
        <sz val="16"/>
        <color theme="1"/>
        <rFont val="Aptos"/>
        <family val="2"/>
      </rPr>
      <t xml:space="preserve">                     PAR=</t>
    </r>
    <r>
      <rPr>
        <sz val="16"/>
        <color theme="1"/>
        <rFont val="Aptos"/>
        <family val="2"/>
      </rPr>
      <t xml:space="preserve">(TAR/TAE)*100
</t>
    </r>
    <r>
      <rPr>
        <b/>
        <sz val="16"/>
        <color theme="1"/>
        <rFont val="Aptos"/>
        <family val="2"/>
      </rPr>
      <t xml:space="preserve">                                           
                               VARIABLES
PAR: </t>
    </r>
    <r>
      <rPr>
        <sz val="16"/>
        <color theme="1"/>
        <rFont val="Aptos"/>
        <family val="2"/>
      </rPr>
      <t xml:space="preserve">Porcentaje de Acciones Realizadas.
</t>
    </r>
    <r>
      <rPr>
        <b/>
        <sz val="16"/>
        <color theme="1"/>
        <rFont val="Aptos"/>
        <family val="2"/>
      </rPr>
      <t>TAR:</t>
    </r>
    <r>
      <rPr>
        <sz val="16"/>
        <color theme="1"/>
        <rFont val="Aptos"/>
        <family val="2"/>
      </rPr>
      <t xml:space="preserve"> Total de Acciones Realizadas.
</t>
    </r>
    <r>
      <rPr>
        <b/>
        <sz val="16"/>
        <color theme="1"/>
        <rFont val="Aptos"/>
        <family val="2"/>
      </rPr>
      <t xml:space="preserve">TAE: </t>
    </r>
    <r>
      <rPr>
        <sz val="16"/>
        <color theme="1"/>
        <rFont val="Aptos"/>
        <family val="2"/>
      </rPr>
      <t>Total de Acciones Estimadas.</t>
    </r>
  </si>
  <si>
    <r>
      <rPr>
        <b/>
        <sz val="16"/>
        <color theme="1"/>
        <rFont val="Aptos"/>
        <family val="2"/>
      </rPr>
      <t xml:space="preserve">                MÉTODO DE CÁLCULO</t>
    </r>
    <r>
      <rPr>
        <sz val="16"/>
        <color theme="1"/>
        <rFont val="Aptos"/>
        <family val="2"/>
      </rPr>
      <t xml:space="preserve">
</t>
    </r>
    <r>
      <rPr>
        <b/>
        <sz val="16"/>
        <color theme="1"/>
        <rFont val="Aptos"/>
        <family val="2"/>
      </rPr>
      <t xml:space="preserve">          PPBER=</t>
    </r>
    <r>
      <rPr>
        <sz val="16"/>
        <color theme="1"/>
        <rFont val="Aptos"/>
        <family val="2"/>
      </rPr>
      <t xml:space="preserve">(TPBER/TPBEP)*100
</t>
    </r>
    <r>
      <rPr>
        <b/>
        <sz val="16"/>
        <color theme="1"/>
        <rFont val="Aptos"/>
        <family val="2"/>
      </rPr>
      <t xml:space="preserve">
                               VARIABLES
PPBER: </t>
    </r>
    <r>
      <rPr>
        <sz val="16"/>
        <color theme="1"/>
        <rFont val="Aptos"/>
        <family val="2"/>
      </rPr>
      <t xml:space="preserve">Porcentaje  de Participación en Actividades, Brigadas y Eventos Realizados
</t>
    </r>
    <r>
      <rPr>
        <b/>
        <sz val="16"/>
        <color theme="1"/>
        <rFont val="Aptos"/>
        <family val="2"/>
      </rPr>
      <t xml:space="preserve">TPBER: </t>
    </r>
    <r>
      <rPr>
        <sz val="16"/>
        <color theme="1"/>
        <rFont val="Aptos"/>
        <family val="2"/>
      </rPr>
      <t xml:space="preserve">Total de  Participación en Actividades, Brigadas y Eventos Realizados 
</t>
    </r>
    <r>
      <rPr>
        <b/>
        <sz val="16"/>
        <color theme="1"/>
        <rFont val="Aptos"/>
        <family val="2"/>
      </rPr>
      <t xml:space="preserve">TPBEP: </t>
    </r>
    <r>
      <rPr>
        <sz val="16"/>
        <color theme="1"/>
        <rFont val="Aptos"/>
        <family val="2"/>
      </rPr>
      <t xml:space="preserve"> Total de Participación en Actividades, Brigadas y Eventos Programados.</t>
    </r>
  </si>
  <si>
    <r>
      <rPr>
        <b/>
        <sz val="16"/>
        <color theme="1"/>
        <rFont val="Aptos"/>
        <family val="2"/>
      </rPr>
      <t xml:space="preserve">               MÉTODO DE CÁLCULO</t>
    </r>
    <r>
      <rPr>
        <sz val="16"/>
        <color theme="1"/>
        <rFont val="Aptos"/>
        <family val="2"/>
      </rPr>
      <t xml:space="preserve">
</t>
    </r>
    <r>
      <rPr>
        <b/>
        <sz val="16"/>
        <color theme="1"/>
        <rFont val="Aptos"/>
        <family val="2"/>
      </rPr>
      <t xml:space="preserve">        PSAMO=</t>
    </r>
    <r>
      <rPr>
        <sz val="16"/>
        <color theme="1"/>
        <rFont val="Aptos"/>
        <family val="2"/>
      </rPr>
      <t xml:space="preserve">(TSAMO/TSAME)*100
</t>
    </r>
    <r>
      <rPr>
        <b/>
        <sz val="16"/>
        <color theme="1"/>
        <rFont val="Aptos"/>
        <family val="2"/>
      </rPr>
      <t xml:space="preserve">
                              VARIABLES
PSAMO: </t>
    </r>
    <r>
      <rPr>
        <sz val="16"/>
        <color theme="1"/>
        <rFont val="Aptos"/>
        <family val="2"/>
      </rPr>
      <t xml:space="preserve">Porcentaje de Servicios integrales a Adultas Mayores Otorgados.
</t>
    </r>
    <r>
      <rPr>
        <b/>
        <sz val="16"/>
        <color theme="1"/>
        <rFont val="Aptos"/>
        <family val="2"/>
      </rPr>
      <t>TSAMO:</t>
    </r>
    <r>
      <rPr>
        <sz val="16"/>
        <color theme="1"/>
        <rFont val="Aptos"/>
        <family val="2"/>
      </rPr>
      <t xml:space="preserve"> Total de Servicios integrales a Adultas Mayores Otorgados.
</t>
    </r>
    <r>
      <rPr>
        <b/>
        <sz val="16"/>
        <color theme="1"/>
        <rFont val="Aptos"/>
        <family val="2"/>
      </rPr>
      <t xml:space="preserve">TSAME: </t>
    </r>
    <r>
      <rPr>
        <sz val="16"/>
        <color theme="1"/>
        <rFont val="Aptos"/>
        <family val="2"/>
      </rPr>
      <t>Total de Servicios integrales a Adultas Mayores Estimados.</t>
    </r>
  </si>
  <si>
    <r>
      <rPr>
        <b/>
        <sz val="16"/>
        <color theme="1"/>
        <rFont val="Aptos"/>
        <family val="2"/>
      </rPr>
      <t xml:space="preserve">                MÉTODO DE CÁLCULO</t>
    </r>
    <r>
      <rPr>
        <sz val="16"/>
        <color theme="1"/>
        <rFont val="Aptos"/>
        <family val="2"/>
      </rPr>
      <t xml:space="preserve">
</t>
    </r>
    <r>
      <rPr>
        <b/>
        <sz val="16"/>
        <color theme="1"/>
        <rFont val="Aptos"/>
        <family val="2"/>
      </rPr>
      <t xml:space="preserve">                    PSR=</t>
    </r>
    <r>
      <rPr>
        <sz val="16"/>
        <color theme="1"/>
        <rFont val="Aptos"/>
        <family val="2"/>
      </rPr>
      <t xml:space="preserve">(TSR/TSE)*100
</t>
    </r>
    <r>
      <rPr>
        <b/>
        <sz val="16"/>
        <color theme="1"/>
        <rFont val="Aptos"/>
        <family val="2"/>
      </rPr>
      <t xml:space="preserve">
                             VARIABLES
PSR: </t>
    </r>
    <r>
      <rPr>
        <sz val="16"/>
        <color theme="1"/>
        <rFont val="Aptos"/>
        <family val="2"/>
      </rPr>
      <t xml:space="preserve">Porcentaje de Servicios Psicológicos,  Nutricionales, Jurídicos,  laborales y de trabajo social  Realizados.
</t>
    </r>
    <r>
      <rPr>
        <b/>
        <sz val="16"/>
        <color theme="1"/>
        <rFont val="Aptos"/>
        <family val="2"/>
      </rPr>
      <t xml:space="preserve">TSR: </t>
    </r>
    <r>
      <rPr>
        <sz val="16"/>
        <color theme="1"/>
        <rFont val="Aptos"/>
        <family val="2"/>
      </rPr>
      <t xml:space="preserve">Total de  Servicios Psicológicos,  Nutricionales, Jurídicos, laborales y de trabajo social Realizados.
</t>
    </r>
    <r>
      <rPr>
        <b/>
        <sz val="16"/>
        <color theme="1"/>
        <rFont val="Aptos"/>
        <family val="2"/>
      </rPr>
      <t xml:space="preserve">TSE: </t>
    </r>
    <r>
      <rPr>
        <sz val="16"/>
        <color theme="1"/>
        <rFont val="Aptos"/>
        <family val="2"/>
      </rPr>
      <t xml:space="preserve"> Total de Servicios Psicológicos,  Nutricionales, Jurídicos, laborales y de trabajo social  Estimados.
</t>
    </r>
  </si>
  <si>
    <r>
      <rPr>
        <b/>
        <sz val="16"/>
        <color theme="1"/>
        <rFont val="Aptos"/>
        <family val="2"/>
      </rPr>
      <t xml:space="preserve">                MÉTODO DE CÁLCULO 
         PAAMR=</t>
    </r>
    <r>
      <rPr>
        <sz val="16"/>
        <color theme="1"/>
        <rFont val="Aptos"/>
        <family val="2"/>
      </rPr>
      <t xml:space="preserve">(TAAMR/TAAME)*100
</t>
    </r>
    <r>
      <rPr>
        <b/>
        <sz val="16"/>
        <color theme="1"/>
        <rFont val="Aptos"/>
        <family val="2"/>
      </rPr>
      <t xml:space="preserve">
                             VARIABLES</t>
    </r>
    <r>
      <rPr>
        <sz val="16"/>
        <color theme="1"/>
        <rFont val="Aptos"/>
        <family val="2"/>
      </rPr>
      <t xml:space="preserve"> 
</t>
    </r>
    <r>
      <rPr>
        <b/>
        <sz val="16"/>
        <color theme="1"/>
        <rFont val="Aptos"/>
        <family val="2"/>
      </rPr>
      <t xml:space="preserve">PAAMR: </t>
    </r>
    <r>
      <rPr>
        <sz val="16"/>
        <color theme="1"/>
        <rFont val="Aptos"/>
        <family val="2"/>
      </rPr>
      <t xml:space="preserve">Porcentaje de Actividades para personas Adultas Mayores Realizados.
</t>
    </r>
    <r>
      <rPr>
        <b/>
        <sz val="16"/>
        <color theme="1"/>
        <rFont val="Aptos"/>
        <family val="2"/>
      </rPr>
      <t>TAAMR:</t>
    </r>
    <r>
      <rPr>
        <sz val="16"/>
        <color theme="1"/>
        <rFont val="Aptos"/>
        <family val="2"/>
      </rPr>
      <t xml:space="preserve"> Total de Actividades para personas Adultas Mayores Realizados.
</t>
    </r>
    <r>
      <rPr>
        <b/>
        <sz val="16"/>
        <color theme="1"/>
        <rFont val="Aptos"/>
        <family val="2"/>
      </rPr>
      <t xml:space="preserve">TAAME: </t>
    </r>
    <r>
      <rPr>
        <sz val="16"/>
        <color theme="1"/>
        <rFont val="Aptos"/>
        <family val="2"/>
      </rPr>
      <t xml:space="preserve">Total de Actividades para Personas Adultas Mayores Estimados. </t>
    </r>
  </si>
  <si>
    <r>
      <rPr>
        <b/>
        <sz val="16"/>
        <rFont val="Aptos"/>
        <family val="2"/>
      </rPr>
      <t xml:space="preserve">                MÉTODO DE CÁLCULO</t>
    </r>
    <r>
      <rPr>
        <sz val="16"/>
        <rFont val="Aptos"/>
        <family val="2"/>
      </rPr>
      <t xml:space="preserve">
</t>
    </r>
    <r>
      <rPr>
        <b/>
        <sz val="16"/>
        <rFont val="Aptos"/>
        <family val="2"/>
      </rPr>
      <t xml:space="preserve">               PRAE=</t>
    </r>
    <r>
      <rPr>
        <sz val="16"/>
        <rFont val="Aptos"/>
        <family val="2"/>
      </rPr>
      <t xml:space="preserve">(TRAE/TRAP)*100
</t>
    </r>
    <r>
      <rPr>
        <b/>
        <sz val="16"/>
        <rFont val="Aptos"/>
        <family val="2"/>
      </rPr>
      <t xml:space="preserve">
                               VARIABLES
PRAE: </t>
    </r>
    <r>
      <rPr>
        <sz val="16"/>
        <rFont val="Aptos"/>
        <family val="2"/>
      </rPr>
      <t xml:space="preserve">Porcentaje de Raciones Alimenticias Entregadas.
</t>
    </r>
    <r>
      <rPr>
        <b/>
        <sz val="16"/>
        <rFont val="Aptos"/>
        <family val="2"/>
      </rPr>
      <t>TRAE:</t>
    </r>
    <r>
      <rPr>
        <sz val="16"/>
        <rFont val="Aptos"/>
        <family val="2"/>
      </rPr>
      <t xml:space="preserve"> Total de Raciones Alimenticias Entregadas.
</t>
    </r>
    <r>
      <rPr>
        <b/>
        <sz val="16"/>
        <rFont val="Aptos"/>
        <family val="2"/>
      </rPr>
      <t xml:space="preserve">TRAP: </t>
    </r>
    <r>
      <rPr>
        <sz val="16"/>
        <rFont val="Aptos"/>
        <family val="2"/>
      </rPr>
      <t>Total de Raciones Alimenticias Programadas.</t>
    </r>
  </si>
  <si>
    <r>
      <rPr>
        <b/>
        <sz val="16"/>
        <rFont val="Aptos"/>
        <family val="2"/>
      </rPr>
      <t xml:space="preserve">                MÉTODO DE CÁLCULO</t>
    </r>
    <r>
      <rPr>
        <sz val="16"/>
        <rFont val="Aptos"/>
        <family val="2"/>
      </rPr>
      <t xml:space="preserve">
</t>
    </r>
    <r>
      <rPr>
        <b/>
        <sz val="16"/>
        <rFont val="Aptos"/>
        <family val="2"/>
      </rPr>
      <t xml:space="preserve">         PAAMB=</t>
    </r>
    <r>
      <rPr>
        <sz val="16"/>
        <rFont val="Aptos"/>
        <family val="2"/>
      </rPr>
      <t xml:space="preserve">(TAAMB/TAAME)*100
</t>
    </r>
    <r>
      <rPr>
        <b/>
        <sz val="16"/>
        <rFont val="Aptos"/>
        <family val="2"/>
      </rPr>
      <t xml:space="preserve">
                              VARIABLES
PAAMB: </t>
    </r>
    <r>
      <rPr>
        <sz val="16"/>
        <rFont val="Aptos"/>
        <family val="2"/>
      </rPr>
      <t xml:space="preserve">Porcentaje de Atenciones a personas Adultas Mayores Brindadas.
</t>
    </r>
    <r>
      <rPr>
        <b/>
        <sz val="16"/>
        <rFont val="Aptos"/>
        <family val="2"/>
      </rPr>
      <t>TAAMB:</t>
    </r>
    <r>
      <rPr>
        <sz val="16"/>
        <rFont val="Aptos"/>
        <family val="2"/>
      </rPr>
      <t xml:space="preserve"> Total de Atenciones a personas Adultas Mayores Brindadas.
</t>
    </r>
    <r>
      <rPr>
        <b/>
        <sz val="16"/>
        <rFont val="Aptos"/>
        <family val="2"/>
      </rPr>
      <t xml:space="preserve">TAAME: </t>
    </r>
    <r>
      <rPr>
        <sz val="16"/>
        <rFont val="Aptos"/>
        <family val="2"/>
      </rPr>
      <t>Total de Atenciones a personas Adultas Mayores Estimadas.</t>
    </r>
  </si>
  <si>
    <r>
      <rPr>
        <b/>
        <sz val="16"/>
        <rFont val="Aptos"/>
        <family val="2"/>
      </rPr>
      <t xml:space="preserve">                MÉTODO DE CÁLCULO</t>
    </r>
    <r>
      <rPr>
        <sz val="16"/>
        <rFont val="Aptos"/>
        <family val="2"/>
      </rPr>
      <t xml:space="preserve">
</t>
    </r>
    <r>
      <rPr>
        <b/>
        <sz val="16"/>
        <rFont val="Aptos"/>
        <family val="2"/>
      </rPr>
      <t xml:space="preserve">           PARLR=</t>
    </r>
    <r>
      <rPr>
        <sz val="16"/>
        <rFont val="Aptos"/>
        <family val="2"/>
      </rPr>
      <t xml:space="preserve">(TARLR/TARLE)*100
</t>
    </r>
    <r>
      <rPr>
        <b/>
        <sz val="16"/>
        <rFont val="Aptos"/>
        <family val="2"/>
      </rPr>
      <t xml:space="preserve">                               VARIABLES
PARLR: </t>
    </r>
    <r>
      <rPr>
        <sz val="16"/>
        <rFont val="Aptos"/>
        <family val="2"/>
      </rPr>
      <t xml:space="preserve">Porcentaje de Actividades Recreativas y Lúdicas Realizadas.
</t>
    </r>
    <r>
      <rPr>
        <b/>
        <sz val="16"/>
        <rFont val="Aptos"/>
        <family val="2"/>
      </rPr>
      <t>TARLR:</t>
    </r>
    <r>
      <rPr>
        <sz val="16"/>
        <rFont val="Aptos"/>
        <family val="2"/>
      </rPr>
      <t xml:space="preserve"> Total de Actividades Recreativas y Lúdicas Realizadas.
</t>
    </r>
    <r>
      <rPr>
        <b/>
        <sz val="16"/>
        <rFont val="Aptos"/>
        <family val="2"/>
      </rPr>
      <t xml:space="preserve">TARLE: </t>
    </r>
    <r>
      <rPr>
        <sz val="16"/>
        <rFont val="Aptos"/>
        <family val="2"/>
      </rPr>
      <t>Total de Actividades Recreativas y Lúdicas Estimadas.</t>
    </r>
  </si>
  <si>
    <r>
      <rPr>
        <b/>
        <sz val="16"/>
        <rFont val="Aptos"/>
        <family val="2"/>
      </rPr>
      <t xml:space="preserve">                MÉTODO DE CÁLCULO
                    PSR=</t>
    </r>
    <r>
      <rPr>
        <sz val="16"/>
        <rFont val="Aptos"/>
        <family val="2"/>
      </rPr>
      <t>(TSR/TSP)*100</t>
    </r>
    <r>
      <rPr>
        <b/>
        <sz val="16"/>
        <rFont val="Aptos"/>
        <family val="2"/>
      </rPr>
      <t xml:space="preserve">
                                VARIABLES
PSR:</t>
    </r>
    <r>
      <rPr>
        <sz val="16"/>
        <rFont val="Aptos"/>
        <family val="2"/>
      </rPr>
      <t xml:space="preserve"> Porcentaje de Servicios Psicológicos,  Nutricionales, Jurídicos y de Trabajo Social, Realizados.</t>
    </r>
    <r>
      <rPr>
        <b/>
        <sz val="16"/>
        <rFont val="Aptos"/>
        <family val="2"/>
      </rPr>
      <t xml:space="preserve">
TSR:</t>
    </r>
    <r>
      <rPr>
        <sz val="16"/>
        <rFont val="Aptos"/>
        <family val="2"/>
      </rPr>
      <t xml:space="preserve"> Total de  Servicios Psicológicos,  Nutricionales, Jurídicos y de Trabajo Social, Realizados.</t>
    </r>
    <r>
      <rPr>
        <b/>
        <sz val="16"/>
        <rFont val="Aptos"/>
        <family val="2"/>
      </rPr>
      <t xml:space="preserve">
TSP:  </t>
    </r>
    <r>
      <rPr>
        <sz val="16"/>
        <rFont val="Aptos"/>
        <family val="2"/>
      </rPr>
      <t>Total de Servicios Psicológicos,  Nutricionales, Jurídicos y de Trabajo Social, Programados</t>
    </r>
    <r>
      <rPr>
        <b/>
        <sz val="16"/>
        <rFont val="Aptos"/>
        <family val="2"/>
      </rPr>
      <t xml:space="preserve">. </t>
    </r>
  </si>
  <si>
    <r>
      <rPr>
        <b/>
        <sz val="16"/>
        <rFont val="Aptos"/>
        <family val="2"/>
      </rPr>
      <t xml:space="preserve">                MÉTODO DE CÁLCULO</t>
    </r>
    <r>
      <rPr>
        <sz val="16"/>
        <rFont val="Aptos"/>
        <family val="2"/>
      </rPr>
      <t xml:space="preserve">
</t>
    </r>
    <r>
      <rPr>
        <b/>
        <sz val="16"/>
        <rFont val="Aptos"/>
        <family val="2"/>
      </rPr>
      <t xml:space="preserve">            PIUCE= </t>
    </r>
    <r>
      <rPr>
        <sz val="16"/>
        <rFont val="Aptos"/>
        <family val="2"/>
      </rPr>
      <t xml:space="preserve">(TIUCE/TIUCP)*100
 </t>
    </r>
    <r>
      <rPr>
        <b/>
        <sz val="16"/>
        <rFont val="Aptos"/>
        <family val="2"/>
      </rPr>
      <t xml:space="preserve">                              VARIABLES
PIUCE: </t>
    </r>
    <r>
      <rPr>
        <sz val="16"/>
        <rFont val="Aptos"/>
        <family val="2"/>
      </rPr>
      <t xml:space="preserve">Porcentaje de Insumos de Uso y Consumo Entregados.
</t>
    </r>
    <r>
      <rPr>
        <b/>
        <sz val="16"/>
        <rFont val="Aptos"/>
        <family val="2"/>
      </rPr>
      <t xml:space="preserve">TIUCE: </t>
    </r>
    <r>
      <rPr>
        <sz val="16"/>
        <rFont val="Aptos"/>
        <family val="2"/>
      </rPr>
      <t xml:space="preserve">Total de Insumos de Uso y Consumo Entregados.
</t>
    </r>
    <r>
      <rPr>
        <b/>
        <sz val="16"/>
        <rFont val="Aptos"/>
        <family val="2"/>
      </rPr>
      <t>TIUCP:</t>
    </r>
    <r>
      <rPr>
        <sz val="16"/>
        <rFont val="Aptos"/>
        <family val="2"/>
      </rPr>
      <t xml:space="preserve"> Total de Insumos de Uso y Consumo Programados.</t>
    </r>
  </si>
  <si>
    <r>
      <t xml:space="preserve">                MÉTODO DE CÁLCULO 
          PSABR=</t>
    </r>
    <r>
      <rPr>
        <sz val="16"/>
        <rFont val="Aptos"/>
        <family val="2"/>
      </rPr>
      <t>(TSABR/TSABP)*100</t>
    </r>
    <r>
      <rPr>
        <b/>
        <sz val="16"/>
        <rFont val="Aptos"/>
        <family val="2"/>
      </rPr>
      <t xml:space="preserve">
                               VARIABLES  
PSABR:</t>
    </r>
    <r>
      <rPr>
        <sz val="16"/>
        <rFont val="Aptos"/>
        <family val="2"/>
      </rPr>
      <t xml:space="preserve"> Porcentaje de Sensibilizaciones con Acciones del Buen Trato en Familia Realizadas.
</t>
    </r>
    <r>
      <rPr>
        <b/>
        <sz val="16"/>
        <rFont val="Aptos"/>
        <family val="2"/>
      </rPr>
      <t xml:space="preserve">TSABR: </t>
    </r>
    <r>
      <rPr>
        <sz val="16"/>
        <rFont val="Aptos"/>
        <family val="2"/>
      </rPr>
      <t>Total de Sensibilizaciones con Acciones del Buen Trato en Familia Realizadas.</t>
    </r>
    <r>
      <rPr>
        <b/>
        <sz val="16"/>
        <rFont val="Aptos"/>
        <family val="2"/>
      </rPr>
      <t xml:space="preserve">
TSABP: </t>
    </r>
    <r>
      <rPr>
        <sz val="16"/>
        <rFont val="Aptos"/>
        <family val="2"/>
      </rPr>
      <t>Total de Sensibilizaciones con Acciones del Buen Trato en Familia Programadas.</t>
    </r>
  </si>
  <si>
    <r>
      <t xml:space="preserve">                 MÉTODO DE CÁLCULO 
             PCBTI=</t>
    </r>
    <r>
      <rPr>
        <sz val="16"/>
        <rFont val="Aptos"/>
        <family val="2"/>
      </rPr>
      <t>(TCBTI/TCBTE)*100</t>
    </r>
    <r>
      <rPr>
        <b/>
        <sz val="16"/>
        <rFont val="Aptos"/>
        <family val="2"/>
      </rPr>
      <t xml:space="preserve">
                               VARIABLES  
PCBTI: </t>
    </r>
    <r>
      <rPr>
        <sz val="16"/>
        <rFont val="Aptos"/>
        <family val="2"/>
      </rPr>
      <t xml:space="preserve">Porcentaje de Capacitaciones de Buen Trato Impartidas. 
</t>
    </r>
    <r>
      <rPr>
        <b/>
        <sz val="16"/>
        <rFont val="Aptos"/>
        <family val="2"/>
      </rPr>
      <t xml:space="preserve">TCBTI: </t>
    </r>
    <r>
      <rPr>
        <sz val="16"/>
        <rFont val="Aptos"/>
        <family val="2"/>
      </rPr>
      <t xml:space="preserve">Total de Capacitaciones de Buen Trato Impartidas. </t>
    </r>
    <r>
      <rPr>
        <b/>
        <sz val="16"/>
        <rFont val="Aptos"/>
        <family val="2"/>
      </rPr>
      <t xml:space="preserve">
TCBTE: </t>
    </r>
    <r>
      <rPr>
        <sz val="16"/>
        <rFont val="Aptos"/>
        <family val="2"/>
      </rPr>
      <t>Total de Capacitaciones de Buen Trato Estimadas.</t>
    </r>
  </si>
  <si>
    <r>
      <t xml:space="preserve">                 MÉTODO DE CÁLCULO 
          PEFVIR=</t>
    </r>
    <r>
      <rPr>
        <sz val="16"/>
        <rFont val="Aptos"/>
        <family val="2"/>
      </rPr>
      <t>(TEFVIR/TEFVIE)*100</t>
    </r>
    <r>
      <rPr>
        <b/>
        <sz val="16"/>
        <rFont val="Aptos"/>
        <family val="2"/>
      </rPr>
      <t xml:space="preserve">
                               VARIABLES 
 PEFVIR:</t>
    </r>
    <r>
      <rPr>
        <sz val="16"/>
        <rFont val="Aptos"/>
        <family val="2"/>
      </rPr>
      <t xml:space="preserve"> Porcentaje de Eventos que promueven el Fortalecimiento de los Valores y la Integración familiar Realizados.    </t>
    </r>
    <r>
      <rPr>
        <b/>
        <sz val="16"/>
        <rFont val="Aptos"/>
        <family val="2"/>
      </rPr>
      <t xml:space="preserve">                             
TEFVIR: </t>
    </r>
    <r>
      <rPr>
        <sz val="16"/>
        <rFont val="Aptos"/>
        <family val="2"/>
      </rPr>
      <t xml:space="preserve">Total de Eventos que promueven el Fortalecimiento de los Valores y la Integración familiar Realizados              </t>
    </r>
    <r>
      <rPr>
        <b/>
        <sz val="16"/>
        <rFont val="Aptos"/>
        <family val="2"/>
      </rPr>
      <t xml:space="preserve">
TEFVIE: </t>
    </r>
    <r>
      <rPr>
        <sz val="16"/>
        <rFont val="Aptos"/>
        <family val="2"/>
      </rPr>
      <t>Total de Eventos que promueven el Fortalecimiento de los Valores y la Integración familiar Estimados..</t>
    </r>
  </si>
  <si>
    <t>Meta Trimestral: Se realizaron 217 cédulas nominales quincenales por medio de un control de incidencias, de las 443 programadas, lo que representó un avance del 48.98% respecto a la meta trimestral programada. No se superó la meta debido a que los colaboradores de DIF no requirieron movimientos de vacaciones, permisos y días económicos como se había programado.</t>
  </si>
  <si>
    <t>Meta Trimestral: Se ejecutaron 300 actividades recreativas, lúdicas, deportivas, educativas y formativas para NNA migrantes y acompañantes del Centro de Asistencia Social, de las 432 programadas, lo que representó un avance del 69.44% respecto a la meta trimestral programada. No se logró la meta para este trimestre, debido a la priorización de la atención integral de la población alojada, el aumento en la demanda de servicios especializados y la diversidad de necesidades físicas y emocionales de las personas alojadas, lo que limito la realización de actividades grupales y requirió enfocar los recursos en intervenciones individuales afectando directamente el cumplimiento de la meta.</t>
  </si>
  <si>
    <t>Meta Trimestral: Se elaboraron 44 expedientes para control de ingresos de niñas, niños y adolescentes en la Casa de Asistencia Temporal, de los 76 programados, lo que representó un avance del 57.89% respecto a la meta trimestral programada. No se alcanzo la meta programada debido que durante los meses de enero y febrero se tuvo una contingencia sanitaria (Brote de varicela) por lo que no se realizaron ingresos a la CATNNA teniendo un efecto domino que afecto  el cumplimiento de las metas en todas nuestras actividades programadas.</t>
  </si>
  <si>
    <t>Meta Trimestral: Se dieron 1,364 atenciones integrales de seguimiento médico, psicológico, social y jurídico de niñas, niños y adolescentes de la Casa de Asistencia Temporal, de los 4,752 programados, lo que representó un avance del 28.70% respecto a la meta trimestral programada. No se alcanzo la meta programada debido que durante los meses de enero y febrero se tuvo una contingencia sanitaria (Brote de varicela) por lo que no se realizaron ingresos a la CATNNA teniendo un efecto domino que afecto  el cumplimiento de las metas en todas nuestras actividades programadas.</t>
  </si>
  <si>
    <t>Meta Trimestral: Se impartieron 0 capacitaciones para el autoempleo a mujeres receptoras de violencia en cualquiera de sus modalidades, de las 5 programadas, lo que representó un avance del 0.00% respecto a la meta trimestral programada. No alcanzo la meta programada debido a que se esta invitando a las personas para que se escriban a los talleres, se tratara de compensar para el siguiente trimestre.</t>
  </si>
  <si>
    <t>Meta Trimestral: Se realizó 0 evento que fomenta la participación de las personas para obtener un constancia de capacitación, que ampare sus conocimientos, de 1 programados, lo que representó un avance del 0.00% respecto a la meta trimestral programada. Debido a que se pospuso para el mes de abril el evento de entrega de constancias no se tuvo un avance en la meta programada para este trimestre.</t>
  </si>
  <si>
    <t>Meta Trimestral: Se otorgaron 181 servicios para el fortalecimiento de NNA en situación prioritaria, en los Centros Comunitarios DIF PILARES 260, 227 y CDC 235, con salud, educación, cultura, arte, deportes, aprendizajes y alimentación de los 403 programados, lo que representa el 44.91% respecto a la meta trimestral programada. No se alcanzo la meta programada debido que se retrazo la apertura del CDC DIF PILARES 260 lo que hizo que las metas programadas en el componente como en las actividades no se alcanzaran duante este trimestre.</t>
  </si>
  <si>
    <t>Meta Trimestral: Se otorgaron 11 atenciones de salud física y mental para los NNA que asisten a los DIF PILARES de las 171 programados, lo que representa el 6.43% respecto a la meta trimestral programada. No se alcanzo la meta programada debido que se retrazo la apertura del CDC DIF PILARES 260 lo que hizo que las metas programadas en el componente como en las actividades no se alcanzaran duante este trimestre.</t>
  </si>
  <si>
    <t>Meta Trimestral: Se otorgaron 838 raciones alimentarias para los NNA que asisten a los DIF PILARES de las 1,400 programadas, lo que representa el 59.86% respecto a la meta trimestral programada. No se alcanzo la meta programada debido que se retrazo la apertura del CDC DIF PILARES 260 lo que hizo que las metas programadas en el componente como en las actividades no se alcanzaran duante este trimestre.</t>
  </si>
  <si>
    <t>Meta Trimestral: Se realizaron 30 actividades culturales, artísticas y deportivas para los NNA que asisten a los DIF PILARES de las 69 programadas, lo que representa el 43.48% respecto a la meta trimestral programada. No se alcanzo la meta programada debido que se retrazo la apertura del CDC DIF PILARES 260 lo que hizo que las metas programadas en el componente como en las actividades no se alcanzaran duante este trimestre.</t>
  </si>
  <si>
    <t>Meta Trimestral: Se brindaron 549,584 apoyos de asistencia alimentaria a la población de atención prioritaria, lo cual contribuye a revertir las tendencias y las cifras crecientes de los problemas de una mala nutrición, de los 800,300 programados, lo que representó un avance del  68.67% respecto a la meta trimestral programada. No se alcanzo la meta programada debido a que el DIF Estatal agendo la entrega de remesas correspondientes al mes de marzo para ser entregadas en abril.</t>
  </si>
  <si>
    <t>Meta Trimestral: Se recepcionaron y brindaron 530,445 raciones  de desayunos fríos y  calientes a niñas y niños de las escuelas inscritas al programa, de las 767,900 programadas, lo que representó un avance del 69.08% respecto a la meta trimestral programada.  No se alcanzo la meta programada debido a que el DIF Estatal agendo la entrega de remesas correspondientes al mes de marzo para ser entregadas en abril.</t>
  </si>
  <si>
    <t>Meta Trimestral: Se entregaron 16,839 raciones alimentarias diseñados con base en los "Criterios de Calidad Nutricia" en el Comedor Comunitario de la región 235 a familias de atención prioritaria, de las 28,500 programadas, lo que representó un avance del 59.08% respecto a la meta trimestral programada. No se alcanzo la meta programada debido a que las familias inscritas en el comedor no acudieron por sus raciones correspondientes.</t>
  </si>
  <si>
    <t>Meta Trimestral: Se entregaron 2,300 apoyos  de asistencia alimentaria a sujetos de atención prioritaria, de los 3,900 programados, lo que representó un avance del 58.97% respecto a la meta trimestral programada. No se alcanzo la meta programada debido a que el DIF Estatal agendo la entrega de remesas correspondientes al mes de marzo para ser entregadas en abril.</t>
  </si>
  <si>
    <t>Meta Trimestral: Se otorgaron 2,050 servicios psicológicos,  nutricionales, jurídicos, laborales y de trabajo social para mejorar el bienestar físico, emocional y social de las personas adultas mayores, de los 3,750 programados, lo que representó un avance del 54.67% respecto a la meta trimestral programada. No se alcanzo la meta programada por la baja afluencia de personas adultas mayores para solicitar los servicios que se ofrecen para su beneficio.</t>
  </si>
  <si>
    <t xml:space="preserve">Meta Trimestral: Se brindaron 3 atenciones durante su alojamiento temporal en la CTPAM "Grandes Corazones" a personas adultas mayores en estado de abandono, de las 12 programadas, lo que representó un avance del 25.00% respecto a la meta trimestral programada. No se alcanzo la meta para este trimestre debido a que no existen reportes de personas adultas mayores en situación prioritaria, lo que conlleva a tener pocos ingresos. </t>
  </si>
  <si>
    <t>Meta Trimestral: Se realizaron 2,641 entregas de insumos de uso y consumo para las personas adultas mayores ingresadas a la Casa Transitoria para las Personas Adultas Mayores "Grandes Corazones", de las 5,900 programadas, lo que representó un avance del 44.76% respecto a la meta trimestral programada. No se logró la meta de este periodo debido a que los ingresos de personas adultas mayores en situación prioritaria fueron menos de los programados.</t>
  </si>
  <si>
    <r>
      <t xml:space="preserve">Meta Trimestral: </t>
    </r>
    <r>
      <rPr>
        <sz val="11"/>
        <color theme="1"/>
        <rFont val="Aptos"/>
        <family val="2"/>
      </rPr>
      <t xml:space="preserve">Se realizaron 126 servicios a las necesidades de mantenimiento y reparación de equipos de cómputo, líneas telefónicas y red informática para su correcto funcionamiento y operación, de las 140 programadas, lo que representó un avance del 90.00% respecto a la meta trimestral programada.
</t>
    </r>
    <r>
      <rPr>
        <b/>
        <sz val="11"/>
        <color theme="1"/>
        <rFont val="Aptos"/>
        <family val="2"/>
      </rPr>
      <t xml:space="preserve">Meta Anual: </t>
    </r>
    <r>
      <rPr>
        <sz val="11"/>
        <color theme="1"/>
        <rFont val="Aptos"/>
        <family val="2"/>
      </rPr>
      <t>Se realizaron 126 servicios a las necesidades de mantenimiento y reparación de equipos de cómputo, líneas telefónicas y red informática para su correcto funcionamiento y operación, de las 560 programadas, lo que representó un avance anual acumulado del 22.5%.</t>
    </r>
  </si>
  <si>
    <r>
      <t xml:space="preserve">Meta Trimestral: </t>
    </r>
    <r>
      <rPr>
        <sz val="11.5"/>
        <color theme="1"/>
        <rFont val="Aptos"/>
        <family val="2"/>
      </rPr>
      <t xml:space="preserve">Se realizaron 30 actividades culturales, artísticas y deportivas para los NNA que asisten a los DIF PILARES de las 69 programadas, lo que representa el 43.48% respecto a la meta trimestral programada. No se alcanzo la meta programada debido que se retrazo la apertura del CDC DIF PILARES 260 lo que hizo que las metas programadas en el componente como en las actividades no se alcanzaran duante este trimestre.
</t>
    </r>
    <r>
      <rPr>
        <b/>
        <sz val="11.5"/>
        <color theme="1"/>
        <rFont val="Aptos"/>
        <family val="2"/>
      </rPr>
      <t>Meta Anual:</t>
    </r>
    <r>
      <rPr>
        <sz val="11.5"/>
        <color theme="1"/>
        <rFont val="Aptos"/>
        <family val="2"/>
      </rPr>
      <t xml:space="preserve"> Se otorgaron 30 clases educativas de los niveles de primaria, secundaria y bachillerato para los NNA que asisten a los DIF PILARES de las 523 programadas, lo que representa un avance anual acumulado del 5.74%.</t>
    </r>
  </si>
  <si>
    <r>
      <t xml:space="preserve">Meta Trimestral: </t>
    </r>
    <r>
      <rPr>
        <sz val="12"/>
        <rFont val="Aptos"/>
        <family val="2"/>
      </rPr>
      <t>Se recepcionaron y brindaron 530,445 raciones  de desayunos fríos y  calientes a niñas y niños de las escuelas inscritas al programa, de las 767,900 programadas, lo que representó un avance del 69.08% respecto a la meta trimestral programada.  No se alcanzo la meta programada debido a que el DIF Estatal agendo la entrega de remesas correspondientes al mes de marzo para ser entregadas en abril.</t>
    </r>
    <r>
      <rPr>
        <b/>
        <sz val="12"/>
        <rFont val="Aptos"/>
        <family val="2"/>
      </rPr>
      <t xml:space="preserve">
Meta Anual: </t>
    </r>
    <r>
      <rPr>
        <sz val="12"/>
        <rFont val="Aptos"/>
        <family val="2"/>
      </rPr>
      <t>Se recepcionaron y brindaron 530,445 raciones  de desayunos fríos y  calientes a niñas y niños de las escuelas inscritas al programa, de las 2,918,020 programadas, lo que representó un avance anual acumulado del 18.18%.</t>
    </r>
  </si>
  <si>
    <r>
      <t xml:space="preserve">Meta Trimestral: </t>
    </r>
    <r>
      <rPr>
        <sz val="12"/>
        <rFont val="Aptos"/>
        <family val="2"/>
      </rPr>
      <t>Se brindaron 549,584 apoyos de asistencia alimentaria a la población de atención prioritaria, lo cual contribuye a revertir las tendencias y las cifras crecientes de los problemas de una mala nutrición, de los 800,300 programados, lo que representó un avance del  68.67% respecto a la meta trimestral programada. No se alcanzo la meta programada debido a que el DIF Estatal agendo la entrega de remesas correspondientes al mes de marzo para ser entregadas en abril.</t>
    </r>
    <r>
      <rPr>
        <b/>
        <sz val="11"/>
        <rFont val="Aptos"/>
        <family val="2"/>
      </rPr>
      <t xml:space="preserve">
Meta Anual: </t>
    </r>
    <r>
      <rPr>
        <sz val="12"/>
        <rFont val="Aptos"/>
        <family val="2"/>
      </rPr>
      <t>Se brindaron 549,584 Apoyos de asistencia alimentaria a la población de atención prioritaria, lo cual contribuye a revertir las tendencias y las cifras crecientes de los oblemas de una mala nutrición, de los 3,047,620 programados, lo que representó un avance anual acumulado del 18.03%.</t>
    </r>
  </si>
  <si>
    <r>
      <rPr>
        <b/>
        <sz val="12"/>
        <rFont val="Aptos"/>
        <family val="2"/>
      </rPr>
      <t xml:space="preserve">Meta Trimestral: </t>
    </r>
    <r>
      <rPr>
        <sz val="12"/>
        <rFont val="Aptos"/>
        <family val="2"/>
      </rPr>
      <t xml:space="preserve">Se entregaron 16,839 raciones alimentarias diseñados con base en los "Criterios de Calidad Nutricia" en el Comedor Comunitario de la región 235 a familias de atención prioritaria, de las 28,500 programadas, lo que representó un avance del 59.08% respecto a la meta trimestral programada. No se alcanzo la meta programada debido a que las familias inscritas en el comedor no acudieron por sus raciones correspondientes.
</t>
    </r>
    <r>
      <rPr>
        <b/>
        <sz val="12"/>
        <rFont val="Aptos"/>
        <family val="2"/>
      </rPr>
      <t xml:space="preserve">Meta Anual: </t>
    </r>
    <r>
      <rPr>
        <sz val="12"/>
        <rFont val="Aptos"/>
        <family val="2"/>
      </rPr>
      <t>Se entregaron 16,839 raciones alimentarias diseñados con base en los "Criterios de Calidad Nutricia" en el Comedor Comunitario de la región 235 a familias de atención prioritaria, de las 114,000 programadas, lo que representó un avance anual acumulado del 14.77%.</t>
    </r>
  </si>
  <si>
    <r>
      <t xml:space="preserve">Meta Trimestral: </t>
    </r>
    <r>
      <rPr>
        <sz val="12"/>
        <rFont val="Aptos"/>
        <family val="2"/>
      </rPr>
      <t>Se entregaron 2,300 apoyos  de asistencia alimentaria a sujetos de atención prioritaria, de los 3,900 programados, lo que representó un avance del 58.97% respecto a la meta trimestral programada. No se alcanzo la meta programada debido a que el DIF Estatal agendo la entrega de remesas correspondientes al mes de marzo para ser entregadas en abril.</t>
    </r>
    <r>
      <rPr>
        <b/>
        <sz val="12"/>
        <rFont val="Aptos"/>
        <family val="2"/>
      </rPr>
      <t xml:space="preserve">
Meta Anual: </t>
    </r>
    <r>
      <rPr>
        <sz val="12"/>
        <rFont val="Aptos"/>
        <family val="2"/>
      </rPr>
      <t>Se entregaron 2,300 apoyos de asistencia alimentaria a sujetos de atención prioritaria, de los 15,600 programados, lo que representó un avance anual acumulado del 14.74%.</t>
    </r>
  </si>
  <si>
    <r>
      <t xml:space="preserve">Meta Trimestral: </t>
    </r>
    <r>
      <rPr>
        <sz val="12"/>
        <rFont val="Aptos"/>
        <family val="2"/>
      </rPr>
      <t xml:space="preserve">Se realizaron 5,348 servicios integrales de salud  para la población de atención prioritaria, de los 5,674 programados, lo que representó un avance del 94.25% respecto a la meta trimestral programada. </t>
    </r>
    <r>
      <rPr>
        <b/>
        <sz val="12"/>
        <rFont val="Aptos"/>
        <family val="2"/>
      </rPr>
      <t xml:space="preserve">
Meta Anual: </t>
    </r>
    <r>
      <rPr>
        <sz val="12"/>
        <rFont val="Aptos"/>
        <family val="2"/>
      </rPr>
      <t>Se realizaron 5,348 servicios integrales de salud  para la población de atención prioritaria otorgados, de los 21,629 programados, lo que representó un avance anual acumulado del 24.73%.</t>
    </r>
  </si>
  <si>
    <r>
      <t xml:space="preserve">Meta Trimestral: </t>
    </r>
    <r>
      <rPr>
        <sz val="12"/>
        <rFont val="Aptos"/>
        <family val="2"/>
      </rPr>
      <t xml:space="preserve">Se realizaron 2,860 atenciones médicas, odontológicas y preventivas de salud a la población en situación prioritaria, de las 2,709 programadas, lo que representó un avance del 105.57% respecto a la meta trimestral programada. 
</t>
    </r>
    <r>
      <rPr>
        <b/>
        <sz val="12"/>
        <rFont val="Aptos"/>
        <family val="2"/>
      </rPr>
      <t xml:space="preserve">Meta Anual: </t>
    </r>
    <r>
      <rPr>
        <sz val="12"/>
        <rFont val="Aptos"/>
        <family val="2"/>
      </rPr>
      <t>Se realizaron 2,860 atenciones médicas, odontológicas y preventivas de salud a la población en situación prioritaria, de las 10,683 programadas, lo que representó un avance anual acumulado del 26.77%.</t>
    </r>
  </si>
  <si>
    <r>
      <t xml:space="preserve">Meta Trimestral: </t>
    </r>
    <r>
      <rPr>
        <sz val="12"/>
        <rFont val="Aptos"/>
        <family val="2"/>
      </rPr>
      <t xml:space="preserve">Se realizaron 302 atenciones en programas médicos especiales para las personas de atención prioritaria, de las 275 programadas, lo que representó un avance del 109.82% respecto a la meta trimestral programada. Se supero la meta programada  debido que el programa de prótesis oculares tuvo que estaba programado para el mes de septiembre se realizo en el mes de octubre de 2025.
</t>
    </r>
    <r>
      <rPr>
        <b/>
        <sz val="12"/>
        <rFont val="Aptos"/>
        <family val="2"/>
      </rPr>
      <t xml:space="preserve">
Meta Anual: </t>
    </r>
    <r>
      <rPr>
        <sz val="12"/>
        <rFont val="Aptos"/>
        <family val="2"/>
      </rPr>
      <t>Se realizaron 1,185 atenciones en programas médicos especiales para las personas de atención prioritaria, de las 1,250 programadas, lo que representó un avance anual acumulado del 94.80%.</t>
    </r>
  </si>
  <si>
    <r>
      <t xml:space="preserve">Meta Trimestral: </t>
    </r>
    <r>
      <rPr>
        <sz val="12"/>
        <rFont val="Aptos"/>
        <family val="2"/>
      </rPr>
      <t xml:space="preserve">Se realizaron 2,151 atenciones de salud mental para la población benitojuarense, de las 2,613 programadas, lo que representó un avance del 82.32% respecto a la meta trimestral programada. No se alcanzo la meta trimestral programada debido a que hubo cancelaciones de citas por parte de los usuarios y por una disminución de usuarios que asisten a solicitar el servicio. 
</t>
    </r>
    <r>
      <rPr>
        <b/>
        <sz val="12"/>
        <rFont val="Aptos"/>
        <family val="2"/>
      </rPr>
      <t xml:space="preserve">
Meta Anual: </t>
    </r>
    <r>
      <rPr>
        <sz val="12"/>
        <rFont val="Aptos"/>
        <family val="2"/>
      </rPr>
      <t>Se realizaron 2,151 atenciones de salud mental para la población benitojuarense, de las 9,765 programadas, lo que representó un avance anual acumulado del 22.03%.</t>
    </r>
  </si>
  <si>
    <r>
      <t xml:space="preserve">Meta Trimestral: </t>
    </r>
    <r>
      <rPr>
        <sz val="12"/>
        <rFont val="Aptos"/>
        <family val="2"/>
      </rPr>
      <t xml:space="preserve">Se brindaron 6,251 servicios integrales a personas con discapacidad o en riesgo potencial de presentarlo en el Centro de Rehabilitación Integral Municipal, brindados, de los 5,883 programados, lo que representó un avance del 106.26% respecto a la meta trimestral programada. Se supero la meta programada debido que se dieron mas servicios a niñas, niños y adolescentes con trastorno del espectro autista, así mismo se tuvo un incremento en las terapias de rehabilitación. </t>
    </r>
    <r>
      <rPr>
        <b/>
        <sz val="12"/>
        <rFont val="Aptos"/>
        <family val="2"/>
      </rPr>
      <t xml:space="preserve">
Meta Anual: </t>
    </r>
    <r>
      <rPr>
        <sz val="12"/>
        <rFont val="Aptos"/>
        <family val="2"/>
      </rPr>
      <t>Se brindaron 6,251 servicios Integrales a personas con discapacidad o en riesgo potencial de presentarlo en el Centro de Rehabilitación Integral Municipal, brindados, de los 26,358 programados, lo que representó un avance anual acumulado del 23.72%.</t>
    </r>
  </si>
  <si>
    <r>
      <t xml:space="preserve">Meta Trimestral: </t>
    </r>
    <r>
      <rPr>
        <sz val="12"/>
        <rFont val="Aptos"/>
        <family val="2"/>
      </rPr>
      <t xml:space="preserve">Se realizaron 1,421 terapias de rehabilitación para personas con discapacidad temporal y/o permanente, de las 1,062 programadas, lo que representó un avance del 133.80% respecto a la meta trimestral programada. Se supero la meta programada debido a que se dieron mas terapias de las programadas a causa de una mayor demanda del servicio por parte de la población de Benito Juárez.
</t>
    </r>
    <r>
      <rPr>
        <b/>
        <sz val="12"/>
        <rFont val="Aptos"/>
        <family val="2"/>
      </rPr>
      <t xml:space="preserve">Meta Anual: </t>
    </r>
    <r>
      <rPr>
        <sz val="12"/>
        <rFont val="Aptos"/>
        <family val="2"/>
      </rPr>
      <t>Se realizaron 1,421 terapias de rehabilitación para personas con discapacidad temporal y/o permanente, de las 5,616 programadas, lo que representó un avance anual acumulado del 25.30%.</t>
    </r>
  </si>
  <si>
    <r>
      <t xml:space="preserve">Meta Trimestral: </t>
    </r>
    <r>
      <rPr>
        <sz val="12"/>
        <rFont val="Aptos"/>
        <family val="2"/>
      </rPr>
      <t xml:space="preserve">Se realizaron 3,950 atenciones a infantes y adolescentes con trastorno del espectro autista, de las 3,600 programadas, lo que representó un avance del 109.72% respecto a la meta trimestral programada.
</t>
    </r>
    <r>
      <rPr>
        <b/>
        <sz val="12"/>
        <rFont val="Aptos"/>
        <family val="2"/>
      </rPr>
      <t xml:space="preserve">
Meta Anual: </t>
    </r>
    <r>
      <rPr>
        <sz val="12"/>
        <rFont val="Aptos"/>
        <family val="2"/>
      </rPr>
      <t>Se realizaron 3,950 atenciones a Infantes y Adolescentes con trastorno del espectro autista, de las 14,200 programadas, lo que representó un avance anual acumulado del 27.82%.</t>
    </r>
  </si>
  <si>
    <r>
      <t xml:space="preserve">Meta Trimestral: </t>
    </r>
    <r>
      <rPr>
        <sz val="12"/>
        <rFont val="Aptos"/>
        <family val="2"/>
      </rPr>
      <t>Se realizaron 4,830 servicios de inclusión, de los 4,821 programados, lo que representó un avance del 100.19% respecto a la meta trimestral programada.</t>
    </r>
    <r>
      <rPr>
        <b/>
        <sz val="12"/>
        <rFont val="Aptos"/>
        <family val="2"/>
      </rPr>
      <t xml:space="preserve">
Meta Anual: </t>
    </r>
    <r>
      <rPr>
        <sz val="12"/>
        <rFont val="Aptos"/>
        <family val="2"/>
      </rPr>
      <t>Se realizaron 4,830 servicios de inclusión, de los 20,742 programados, lo que representó un avance anual acumulado del 23.29%.</t>
    </r>
  </si>
  <si>
    <r>
      <t xml:space="preserve">Meta Trimestral: </t>
    </r>
    <r>
      <rPr>
        <sz val="12"/>
        <rFont val="Aptos"/>
        <family val="2"/>
      </rPr>
      <t>Se planearon, coordinaron y supervisaron 7  eventos y actividades, que fomenten el Buen Trato en Familia y la atención a las personas adultas mayores, de los 7 programados, lo que representó un avance del 100.00% respecto a la meta trimestral programada.</t>
    </r>
    <r>
      <rPr>
        <b/>
        <sz val="12"/>
        <rFont val="Aptos"/>
        <family val="2"/>
      </rPr>
      <t xml:space="preserve">
Meta Anual: </t>
    </r>
    <r>
      <rPr>
        <sz val="12"/>
        <rFont val="Aptos"/>
        <family val="2"/>
      </rPr>
      <t>Se planearon, coordinaron y supervisaron 7 eventos y actividades, que fomenten el Buen Trato en Familia y la atención a las personas adultas mayores, de los 22 programados, lo que representó un avance anual acumulado del 31.82%.</t>
    </r>
  </si>
  <si>
    <r>
      <t xml:space="preserve">Meta Trimestral: 
</t>
    </r>
    <r>
      <rPr>
        <sz val="12"/>
        <rFont val="Aptos"/>
        <family val="2"/>
      </rPr>
      <t xml:space="preserve">Se participó en 11 actividades, brigadas y eventos, que fomenten la sana convivencia en el núcleo familiar y su comunidad, de las 11 programadas, lo que representó un avance del 100.00% respecto a la meta trimestral programada. </t>
    </r>
    <r>
      <rPr>
        <b/>
        <sz val="12"/>
        <rFont val="Aptos"/>
        <family val="2"/>
      </rPr>
      <t xml:space="preserve">
Metas Anuales:
</t>
    </r>
    <r>
      <rPr>
        <sz val="12"/>
        <rFont val="Aptos"/>
        <family val="2"/>
      </rPr>
      <t xml:space="preserve">Se participó en 11 actividades, brigadas y eventos, que fomenten la sana convivencia en el núcleo familiar y su comunidad, de las 52 programadas, lo que representó un avance anual acumulado del 21.15%. </t>
    </r>
  </si>
  <si>
    <r>
      <t xml:space="preserve">Meta Trimestral: </t>
    </r>
    <r>
      <rPr>
        <sz val="12"/>
        <color theme="1"/>
        <rFont val="Aptos"/>
        <family val="2"/>
      </rPr>
      <t>Se brindaron 4,383 servicios integrales para personas adultas mayores, de los 6,025 programados, lo que representó un avance del 72.75% respecto a la meta trimestral programada. No se alcanzo la meta programada por la baja afluencia de personas adultas mayores para solicitar los servicios que se ofrecen para su beneficio.</t>
    </r>
    <r>
      <rPr>
        <b/>
        <sz val="12"/>
        <color theme="1"/>
        <rFont val="Aptos"/>
        <family val="2"/>
      </rPr>
      <t xml:space="preserve">
Meta Anual: </t>
    </r>
    <r>
      <rPr>
        <sz val="12"/>
        <color theme="1"/>
        <rFont val="Aptos"/>
        <family val="2"/>
      </rPr>
      <t>Se brindaron 4,383 servicios integrales para personas adultas mayores, de los 24,890 programados, lo que representó un avance anual acumulado del 17.61%.</t>
    </r>
  </si>
  <si>
    <r>
      <t xml:space="preserve">Meta Trimestral: </t>
    </r>
    <r>
      <rPr>
        <sz val="12"/>
        <color theme="1"/>
        <rFont val="Aptos"/>
        <family val="2"/>
      </rPr>
      <t>Se otorgaron 2,050 servicios psicológicos,  nutricionales, jurídicos, laborales y de trabajo social para mejorar el bienestar físico, emocional y social de las personas adultas mayores, de los 3,750 programados, lo que representó un avance del 54.67% respecto a la meta trimestral programada. No se alcanzo la meta programada por la baja afluencia de personas adultas mayores para solicitar los servicios que se ofrecen para su beneficio.</t>
    </r>
    <r>
      <rPr>
        <b/>
        <sz val="12"/>
        <color theme="1"/>
        <rFont val="Aptos"/>
        <family val="2"/>
      </rPr>
      <t xml:space="preserve">
Meta Anual: </t>
    </r>
    <r>
      <rPr>
        <sz val="12"/>
        <color theme="1"/>
        <rFont val="Aptos"/>
        <family val="2"/>
      </rPr>
      <t>Se otorgaron 2,050 servicios psicológicos,  nutricionales, jurídicos, laborales y de trabajo social para mejorar el bienestar físico, emocional y social de las personas adultas mayores, de los 15,155 programados, lo que representó un avance anual acumulado del 13.53%.</t>
    </r>
  </si>
  <si>
    <r>
      <t xml:space="preserve">Meta Trimestral: </t>
    </r>
    <r>
      <rPr>
        <sz val="12"/>
        <color theme="1"/>
        <rFont val="Aptos"/>
        <family val="2"/>
      </rPr>
      <t xml:space="preserve">Se realizaron 206 actividades culturales, deportivas y sociales en los diferentes clubs de personas adultas mayores, para fomentar la sana convivencia entre sus integrantes, de las 175 programadas, lo que representó un avance del 117.71% respecto a la meta trimestral programada. Se supero la meta programada debido a que se realizaron actividades conmemorativas que no estaban programadas.
</t>
    </r>
    <r>
      <rPr>
        <b/>
        <sz val="12"/>
        <color theme="1"/>
        <rFont val="Aptos"/>
        <family val="2"/>
      </rPr>
      <t xml:space="preserve">
Meta Anual: </t>
    </r>
    <r>
      <rPr>
        <sz val="12"/>
        <color theme="1"/>
        <rFont val="Aptos"/>
        <family val="2"/>
      </rPr>
      <t>Se realizaron 206 actividades culturales, deportivas y sociales en los diferentes clubs de personas adultas mayores, para fomentar la sana convivencia entre sus integrantes, de las 760 programadas, lo que representó un avance anual acumulado del 27.11%.</t>
    </r>
  </si>
  <si>
    <r>
      <t xml:space="preserve">Meta Trimestral: </t>
    </r>
    <r>
      <rPr>
        <sz val="12"/>
        <color theme="1"/>
        <rFont val="Aptos"/>
        <family val="2"/>
      </rPr>
      <t xml:space="preserve">Se realizaron 2,127 entrega de raciones de alimentos para las personas adultas mayores en la Estancia de Día y Club de la Esperanza, de las 2,100 programadas, lo que representó un avance del 101.29% respecto a la meta trimestral programada.
</t>
    </r>
    <r>
      <rPr>
        <b/>
        <sz val="12"/>
        <color theme="1"/>
        <rFont val="Aptos"/>
        <family val="2"/>
      </rPr>
      <t xml:space="preserve">
Meta Anual: </t>
    </r>
    <r>
      <rPr>
        <sz val="12"/>
        <color theme="1"/>
        <rFont val="Aptos"/>
        <family val="2"/>
      </rPr>
      <t>Se realizaron 2,127 entregas de raciones de alimentos para las personas adultas mayores en la estancia de día y club de la esperanza, de las 8,975 programadas, lo que representó un avance anual acumulado del 23.70%.</t>
    </r>
  </si>
  <si>
    <r>
      <t xml:space="preserve">Meta Trimestral: </t>
    </r>
    <r>
      <rPr>
        <sz val="12"/>
        <color theme="1"/>
        <rFont val="Aptos"/>
        <family val="2"/>
      </rPr>
      <t xml:space="preserve">Se brindaron 3 atenciones durante su alojamiento temporal en la CTPAM "Grandes Corazones" a personas adultas mayores en estado de abandono, de las 12 programadas, lo que representó un avance del 25.00% respecto a la meta trimestral programada. No se alcanzo la meta para este trimestre debido a que no existen reportes de personas adultas mayores en situación prioritaria, lo que conlleva a tener pocos ingresos. </t>
    </r>
    <r>
      <rPr>
        <b/>
        <sz val="12"/>
        <color theme="1"/>
        <rFont val="Aptos"/>
        <family val="2"/>
      </rPr>
      <t xml:space="preserve">
Meta Anual: </t>
    </r>
    <r>
      <rPr>
        <sz val="12"/>
        <color theme="1"/>
        <rFont val="Aptos"/>
        <family val="2"/>
      </rPr>
      <t>Se brindaron 3 atenciones durante su alojamiento temporal en la CTPAM "Grandes Corazones" a personas adultas mayores en estado de abandono, de las 37 programadas, lo que representó un avance anual acumulado del 8.11%.</t>
    </r>
  </si>
  <si>
    <r>
      <t xml:space="preserve">Meta Trimestral: </t>
    </r>
    <r>
      <rPr>
        <sz val="12"/>
        <color theme="1"/>
        <rFont val="Aptos"/>
        <family val="2"/>
      </rPr>
      <t>Se realizaron 70 actividades recreativas y lúdicas para las personas adultas mayores albergados en la CTPAM, de las 75 programadas, lo que representó un avance del 93.33% respecto a la meta trimestral programada.</t>
    </r>
    <r>
      <rPr>
        <b/>
        <sz val="12"/>
        <color theme="1"/>
        <rFont val="Aptos"/>
        <family val="2"/>
      </rPr>
      <t xml:space="preserve">
Meta Anual: </t>
    </r>
    <r>
      <rPr>
        <sz val="12"/>
        <color theme="1"/>
        <rFont val="Aptos"/>
        <family val="2"/>
      </rPr>
      <t>Se realizaron 70 actividades recreativas y lúdicas para las personas adultas mayores albergados de las 275 programadas, lo que representó un avance anual acumulado del 25.45%.</t>
    </r>
  </si>
  <si>
    <r>
      <t xml:space="preserve">Meta Trimestral: </t>
    </r>
    <r>
      <rPr>
        <sz val="12"/>
        <color theme="1"/>
        <rFont val="Aptos"/>
        <family val="2"/>
      </rPr>
      <t xml:space="preserve">Se realizaron 226 servicios psicológicos,  nutricionales, jurídicos, de trabajo social para mejorar el bienestar físico, emocional y social de las personas adultas mayores ingresadas en la CTPAM, de los 280 programados, lo que representó un avance del 80.71% respecto a la meta trimestral programada. No se alcanzo la meta para este trimestre debido a que no existen reportes de personas adultas mayores en situación prioritaria, lo que conlleva a tener pocos ingresos. </t>
    </r>
    <r>
      <rPr>
        <b/>
        <sz val="12"/>
        <color theme="1"/>
        <rFont val="Aptos"/>
        <family val="2"/>
      </rPr>
      <t xml:space="preserve">
Meta Anual: </t>
    </r>
    <r>
      <rPr>
        <sz val="12"/>
        <color theme="1"/>
        <rFont val="Aptos"/>
        <family val="2"/>
      </rPr>
      <t>Se realizaron 226 servicios psicológicos,  nutricionales, jurídicos, de trabajo social para mejorar el bienestar físico, emocional y social de las personas adultas mayores ingresadas en la CTPAM, de los 1,100 programados, lo que representó un avance anual acumulado del 20.55%.</t>
    </r>
  </si>
  <si>
    <r>
      <t xml:space="preserve">Meta Trimestral: </t>
    </r>
    <r>
      <rPr>
        <sz val="12"/>
        <color theme="1"/>
        <rFont val="Aptos"/>
        <family val="2"/>
      </rPr>
      <t>Se realizaron 2,641 entregas de insumos de uso y consumo para las personas adultas mayores ingresadas a la Casa Transitoria para las Personas Adultas Mayores "Grandes Corazones", de las 5,900 programadas, lo que representó un avance del 44.76% respecto a la meta trimestral programada. No se logró la meta de este periodo debido a que los ingresos de personas adultas mayores en situación prioritaria fueron menos de los programados.</t>
    </r>
    <r>
      <rPr>
        <b/>
        <sz val="12"/>
        <color theme="1"/>
        <rFont val="Aptos"/>
        <family val="2"/>
      </rPr>
      <t xml:space="preserve">
Meta Anual: </t>
    </r>
    <r>
      <rPr>
        <sz val="12"/>
        <color theme="1"/>
        <rFont val="Aptos"/>
        <family val="2"/>
      </rPr>
      <t>Se realizaron 2,641 entregas de insumos de uso y consumo para las personas adultas mayores ingresadas a la Casa Transitoria para las Personas Adultas Mayores "Grandes Corazones", de las 25,200 programadas, lo que representó un avance anual acumulado del 10.48%.</t>
    </r>
  </si>
  <si>
    <r>
      <rPr>
        <b/>
        <sz val="12"/>
        <color theme="1"/>
        <rFont val="Aptos"/>
        <family val="2"/>
      </rPr>
      <t xml:space="preserve">Meta Trimestral: </t>
    </r>
    <r>
      <rPr>
        <sz val="12"/>
        <color theme="1"/>
        <rFont val="Aptos"/>
        <family val="2"/>
      </rPr>
      <t xml:space="preserve">
Se realizaron 1,909 sensibilizaciones con acciones  sobre buen trato de la no violencia, dirigido a las familias benitojuareses, de las 1,510 programadas, lo que representó un avance del 126.42% respecto a la meta trimestral programada. 
</t>
    </r>
    <r>
      <rPr>
        <b/>
        <sz val="12"/>
        <color theme="1"/>
        <rFont val="Aptos"/>
        <family val="2"/>
      </rPr>
      <t xml:space="preserve">Meta Anual:
</t>
    </r>
    <r>
      <rPr>
        <sz val="12"/>
        <color theme="1"/>
        <rFont val="Aptos"/>
        <family val="2"/>
      </rPr>
      <t>Se realizaron 5,336 sensibilizaciones con acciones  sobre buen trato de la no violencia, dirigido a las familias benitojuareses, de las 5,500 programadas, lo que representó un avance anual acumulado del 97.02%.</t>
    </r>
  </si>
  <si>
    <r>
      <t xml:space="preserve">Meta Trimestral: </t>
    </r>
    <r>
      <rPr>
        <sz val="12"/>
        <color theme="1"/>
        <rFont val="Aptos"/>
        <family val="2"/>
      </rPr>
      <t xml:space="preserve">Se impartieron 27 capacitaciones sobre el Buen Trato en Familia para población en general, de las 25 programadas, lo que representó un avance del 108.00% respecto a la meta trimestral programada. </t>
    </r>
    <r>
      <rPr>
        <b/>
        <sz val="12"/>
        <color theme="1"/>
        <rFont val="Aptos"/>
        <family val="2"/>
      </rPr>
      <t xml:space="preserve">
Meta Anual: </t>
    </r>
    <r>
      <rPr>
        <sz val="12"/>
        <color theme="1"/>
        <rFont val="Aptos"/>
        <family val="2"/>
      </rPr>
      <t>Se impartieron 27 capacitaciones sobre el buen trato en familia para población en general, de las 100 programadas, lo que representó un avance anual acumulado del 27.00%.</t>
    </r>
  </si>
  <si>
    <r>
      <t xml:space="preserve">Meta Trimestral: </t>
    </r>
    <r>
      <rPr>
        <sz val="12"/>
        <color theme="1"/>
        <rFont val="Aptos"/>
        <family val="2"/>
      </rPr>
      <t xml:space="preserve">Se realizaron 2 eventos que promueve el fortalecimiento de los valores y la integración familiar de los benitojuareses, de los 2 programados, lo que representó un avance del 100.00% respecto a la meta trimestral programada.
</t>
    </r>
    <r>
      <rPr>
        <b/>
        <sz val="12"/>
        <color theme="1"/>
        <rFont val="Aptos"/>
        <family val="2"/>
      </rPr>
      <t>Meta Anual:</t>
    </r>
    <r>
      <rPr>
        <sz val="12"/>
        <color theme="1"/>
        <rFont val="Aptos"/>
        <family val="2"/>
      </rPr>
      <t xml:space="preserve"> Se realizó 2 evento que promueven el fortalecimiento de los valores y la integración familiar de los benitojuareses, de los 8 programados, lo que representó un avance anual acumulado del 25%.</t>
    </r>
  </si>
  <si>
    <r>
      <t xml:space="preserve">Meta Trimestral: </t>
    </r>
    <r>
      <rPr>
        <sz val="11.5"/>
        <rFont val="Aptos"/>
        <family val="2"/>
      </rPr>
      <t>Se realizaron 367 Atenciones psicológicas a familias, personas; víctimas o generadoras de violencia y acompañamiento psicológico en atención a instancias jurídicas foráneas, de las 406 programadas, lo que representó un avance del 90.39% respecto a la meta trimestral programada. Se alcanzo la meta programada toda vez que aumentaron las inasistencias de los usuarios programados ante las solicitudes por parte de los órganos institucionales.</t>
    </r>
    <r>
      <rPr>
        <b/>
        <sz val="11.5"/>
        <rFont val="Aptos"/>
        <family val="2"/>
      </rPr>
      <t xml:space="preserve">
Meta Anual: </t>
    </r>
    <r>
      <rPr>
        <sz val="11.5"/>
        <rFont val="Aptos"/>
        <family val="2"/>
      </rPr>
      <t>Se realizaron 367 Atenciones psicológicas a familias, personas; víctimas o generadoras de violencia y acompañamiento psicológico en atención a instancias jurídicas foráneas, de las 1,708 programadas, lo que representó un avance anual acumulado del 21.49%.</t>
    </r>
  </si>
  <si>
    <r>
      <t xml:space="preserve">Meta Trimestral: </t>
    </r>
    <r>
      <rPr>
        <sz val="11.5"/>
        <color theme="1"/>
        <rFont val="Aptos"/>
        <family val="2"/>
      </rPr>
      <t>Se realizaron 18 Procuraciones de apoyos económicos, donativos y de recursos, mediante gestiones del Voluntariado ante instituciones públicas, privadas, asociaciones, entre otros, así como la organización de eventos para coadyuvar al mejoramiento de los programas y servicios del SMDIF BJ, de las 18 programadas, lo que representó un avance del 100.00% respecto a la meta trimestral programada.</t>
    </r>
    <r>
      <rPr>
        <b/>
        <sz val="11.5"/>
        <color theme="1"/>
        <rFont val="Aptos"/>
        <family val="2"/>
      </rPr>
      <t xml:space="preserve">
Meta Anual: </t>
    </r>
    <r>
      <rPr>
        <sz val="11.5"/>
        <color theme="1"/>
        <rFont val="Aptos"/>
        <family val="2"/>
      </rPr>
      <t>Se realizaron 18 Procuraciones de apoyos económicos, donativos y de recursos, mediante gestiones del Voluntariado ante instituciones públicas, privadas, asociaciones, entre otros, así como la organización de eventos para coadyuvar al mejoramiento de los programas y servicios del SMDIF BJ, de las 67 programadas, lo que representó un avance anual acumulado del 26.87%.</t>
    </r>
  </si>
  <si>
    <t>Meta Trimestral: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Meta Anual: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</si>
  <si>
    <r>
      <rPr>
        <b/>
        <sz val="9"/>
        <color theme="1"/>
        <rFont val="Aptos"/>
        <family val="2"/>
      </rPr>
      <t>Meta Trimestral:</t>
    </r>
    <r>
      <rPr>
        <sz val="9"/>
        <color theme="1"/>
        <rFont val="Aptos"/>
        <family val="2"/>
      </rPr>
      <t xml:space="preserve">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9"/>
        <color theme="1"/>
        <rFont val="Aptos"/>
        <family val="2"/>
      </rPr>
      <t>Meta Anual:</t>
    </r>
    <r>
      <rPr>
        <sz val="9"/>
        <color theme="1"/>
        <rFont val="Aptos"/>
        <family val="2"/>
      </rPr>
      <t xml:space="preserve">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</si>
</sst>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sz val="14"/>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b/>
      <sz val="11"/>
      <name val="Arial"/>
      <family val="2"/>
    </font>
    <font>
      <sz val="11"/>
      <color rgb="FF9C5700"/>
      <name val="Aptos Narrow"/>
      <family val="2"/>
      <scheme val="minor"/>
    </font>
    <font>
      <sz val="14"/>
      <color rgb="FF000000"/>
      <name val="Aptos"/>
      <family val="2"/>
    </font>
    <font>
      <b/>
      <sz val="14"/>
      <color rgb="FF000000"/>
      <name val="Aptos"/>
      <family val="2"/>
    </font>
    <font>
      <b/>
      <sz val="15"/>
      <color rgb="FF000000"/>
      <name val="Aptos"/>
      <family val="2"/>
    </font>
    <font>
      <sz val="15"/>
      <color theme="1"/>
      <name val="Aptos"/>
      <family val="2"/>
    </font>
    <font>
      <b/>
      <sz val="15"/>
      <color theme="1"/>
      <name val="Aptos"/>
      <family val="2"/>
    </font>
    <font>
      <sz val="15"/>
      <color rgb="FF000000"/>
      <name val="Aptos"/>
      <family val="2"/>
    </font>
    <font>
      <b/>
      <sz val="15"/>
      <name val="Aptos"/>
      <family val="2"/>
    </font>
    <font>
      <sz val="15"/>
      <name val="Aptos"/>
      <family val="2"/>
    </font>
    <font>
      <sz val="18"/>
      <color theme="1"/>
      <name val="Arial"/>
      <family val="2"/>
    </font>
    <font>
      <b/>
      <sz val="18"/>
      <color theme="1"/>
      <name val="Arial"/>
      <family val="2"/>
    </font>
    <font>
      <sz val="14"/>
      <color rgb="FF000000"/>
      <name val="Arial"/>
      <family val="2"/>
    </font>
    <font>
      <b/>
      <sz val="14"/>
      <color rgb="FF000000"/>
      <name val="Arial"/>
      <family val="2"/>
    </font>
    <font>
      <sz val="16"/>
      <name val="Aptos"/>
      <family val="2"/>
    </font>
    <font>
      <b/>
      <sz val="16"/>
      <name val="Aptos"/>
      <family val="2"/>
    </font>
    <font>
      <sz val="16"/>
      <color theme="1"/>
      <name val="Aptos"/>
      <family val="2"/>
    </font>
    <font>
      <b/>
      <sz val="16"/>
      <color rgb="FFFF0000"/>
      <name val="Aptos"/>
      <family val="2"/>
    </font>
    <font>
      <b/>
      <sz val="16"/>
      <color theme="1"/>
      <name val="Aptos"/>
      <family val="2"/>
    </font>
    <font>
      <sz val="16"/>
      <color rgb="FFFF0000"/>
      <name val="Aptos"/>
      <family val="2"/>
    </font>
    <font>
      <sz val="16"/>
      <color rgb="FF000000"/>
      <name val="Aptos"/>
      <family val="2"/>
    </font>
    <font>
      <b/>
      <sz val="16"/>
      <color rgb="FF000000"/>
      <name val="Aptos"/>
      <family val="2"/>
    </font>
    <font>
      <sz val="14"/>
      <name val="Aptos"/>
      <family val="2"/>
    </font>
    <font>
      <b/>
      <sz val="14"/>
      <name val="Aptos"/>
      <family val="2"/>
    </font>
    <font>
      <sz val="14"/>
      <color theme="1"/>
      <name val="Aptos"/>
      <family val="2"/>
    </font>
    <font>
      <b/>
      <sz val="14"/>
      <color theme="1"/>
      <name val="Aptos"/>
      <family val="2"/>
    </font>
    <font>
      <sz val="15"/>
      <color theme="1"/>
      <name val="Calibri"/>
      <family val="2"/>
    </font>
    <font>
      <b/>
      <sz val="16"/>
      <color theme="0"/>
      <name val="Aptos"/>
      <family val="2"/>
    </font>
    <font>
      <b/>
      <sz val="11"/>
      <color theme="1"/>
      <name val="Aptos"/>
      <family val="2"/>
    </font>
    <font>
      <b/>
      <sz val="12"/>
      <color theme="1"/>
      <name val="Aptos"/>
      <family val="2"/>
    </font>
    <font>
      <sz val="11"/>
      <color theme="1"/>
      <name val="Aptos"/>
      <family val="2"/>
    </font>
    <font>
      <sz val="12"/>
      <color theme="1"/>
      <name val="Aptos"/>
      <family val="2"/>
    </font>
    <font>
      <sz val="12"/>
      <name val="Aptos"/>
      <family val="2"/>
    </font>
    <font>
      <b/>
      <sz val="12"/>
      <name val="Aptos"/>
      <family val="2"/>
    </font>
    <font>
      <b/>
      <sz val="11.5"/>
      <color theme="1"/>
      <name val="Aptos"/>
      <family val="2"/>
    </font>
    <font>
      <sz val="11.5"/>
      <color theme="1"/>
      <name val="Aptos"/>
      <family val="2"/>
    </font>
    <font>
      <b/>
      <sz val="11"/>
      <name val="Aptos"/>
      <family val="2"/>
    </font>
    <font>
      <sz val="11.5"/>
      <name val="Aptos"/>
      <family val="2"/>
    </font>
    <font>
      <b/>
      <sz val="11.5"/>
      <name val="Aptos"/>
      <family val="2"/>
    </font>
    <font>
      <sz val="9"/>
      <color theme="1"/>
      <name val="Aptos"/>
      <family val="2"/>
    </font>
    <font>
      <b/>
      <sz val="9"/>
      <color theme="1"/>
      <name val="Aptos"/>
      <family val="2"/>
    </font>
    <font>
      <sz val="10"/>
      <name val="Calibri"/>
      <family val="2"/>
    </font>
  </fonts>
  <fills count="41">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7BA10"/>
        <bgColor indexed="64"/>
      </patternFill>
    </fill>
    <fill>
      <patternFill patternType="solid">
        <fgColor rgb="FFF7BA10"/>
        <bgColor rgb="FF000000"/>
      </patternFill>
    </fill>
    <fill>
      <patternFill patternType="solid">
        <fgColor rgb="FFFADD89"/>
        <bgColor indexed="64"/>
      </patternFill>
    </fill>
    <fill>
      <patternFill patternType="solid">
        <fgColor rgb="FFFADD89"/>
        <bgColor rgb="FF000000"/>
      </patternFill>
    </fill>
    <fill>
      <patternFill patternType="solid">
        <fgColor rgb="FFF2F2F2"/>
        <bgColor rgb="FFF2F2F2"/>
      </patternFill>
    </fill>
    <fill>
      <patternFill patternType="solid">
        <fgColor rgb="FFF7BA10"/>
        <bgColor rgb="FFF2F2F2"/>
      </patternFill>
    </fill>
    <fill>
      <patternFill patternType="solid">
        <fgColor rgb="FFF8C73E"/>
        <bgColor indexed="64"/>
      </patternFill>
    </fill>
    <fill>
      <patternFill patternType="solid">
        <fgColor theme="8" tint="0.59999389629810485"/>
        <bgColor indexed="64"/>
      </patternFill>
    </fill>
    <fill>
      <patternFill patternType="solid">
        <fgColor theme="5" tint="-0.249977111117893"/>
        <bgColor indexed="64"/>
      </patternFill>
    </fill>
    <fill>
      <patternFill patternType="solid">
        <fgColor rgb="FFF6BA12"/>
        <bgColor indexed="64"/>
      </patternFill>
    </fill>
    <fill>
      <patternFill patternType="solid">
        <fgColor rgb="FFF6BA12"/>
        <bgColor rgb="FF145148"/>
      </patternFill>
    </fill>
    <fill>
      <patternFill patternType="solid">
        <fgColor rgb="FFF2F2F2"/>
        <bgColor rgb="FFFFFFFF"/>
      </patternFill>
    </fill>
    <fill>
      <patternFill patternType="solid">
        <fgColor rgb="FFF2F2F2"/>
        <bgColor rgb="FFDEEAF6"/>
      </patternFill>
    </fill>
    <fill>
      <patternFill patternType="solid">
        <fgColor rgb="FFF2F2F2"/>
        <bgColor rgb="FFF3F3F3"/>
      </patternFill>
    </fill>
    <fill>
      <patternFill patternType="solid">
        <fgColor theme="0" tint="-4.9989318521683403E-2"/>
        <bgColor rgb="FFDDEBF7"/>
      </patternFill>
    </fill>
    <fill>
      <patternFill patternType="solid">
        <fgColor theme="0" tint="-4.9989318521683403E-2"/>
        <bgColor rgb="FFDEEAF6"/>
      </patternFill>
    </fill>
    <fill>
      <patternFill patternType="solid">
        <fgColor rgb="FFFADD89"/>
        <bgColor rgb="FFFFEFF3"/>
      </patternFill>
    </fill>
    <fill>
      <patternFill patternType="solid">
        <fgColor rgb="FFFADD89"/>
        <bgColor rgb="FFDEEAF6"/>
      </patternFill>
    </fill>
    <fill>
      <patternFill patternType="solid">
        <fgColor theme="0" tint="-4.9989318521683403E-2"/>
        <bgColor rgb="FF658777"/>
      </patternFill>
    </fill>
    <fill>
      <patternFill patternType="solid">
        <fgColor rgb="FFF2F2F2"/>
        <bgColor rgb="FF658777"/>
      </patternFill>
    </fill>
    <fill>
      <patternFill patternType="solid">
        <fgColor rgb="FFFADD89"/>
        <bgColor rgb="FF658777"/>
      </patternFill>
    </fill>
    <fill>
      <patternFill patternType="solid">
        <fgColor rgb="FFF2F2F2"/>
        <bgColor rgb="FFFFEFF3"/>
      </patternFill>
    </fill>
    <fill>
      <patternFill patternType="solid">
        <fgColor rgb="FFFADD89"/>
        <bgColor rgb="FFF2F2F2"/>
      </patternFill>
    </fill>
    <fill>
      <patternFill patternType="solid">
        <fgColor theme="0" tint="-4.9989318521683403E-2"/>
        <bgColor rgb="FFF2F2F2"/>
      </patternFill>
    </fill>
    <fill>
      <patternFill patternType="solid">
        <fgColor rgb="FFFFEB9C"/>
      </patternFill>
    </fill>
    <fill>
      <patternFill patternType="solid">
        <fgColor theme="0"/>
        <bgColor rgb="FFFDE9EB"/>
      </patternFill>
    </fill>
    <fill>
      <patternFill patternType="solid">
        <fgColor theme="0"/>
        <bgColor rgb="FFF2F2F2"/>
      </patternFill>
    </fill>
  </fills>
  <borders count="311">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thick">
        <color indexed="64"/>
      </left>
      <right style="dotted">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ck">
        <color theme="1"/>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rgb="FFCC1300"/>
      </left>
      <right/>
      <top style="medium">
        <color rgb="FFCC1300"/>
      </top>
      <bottom style="medium">
        <color rgb="FFCC1300"/>
      </bottom>
      <diagonal/>
    </border>
    <border>
      <left/>
      <right/>
      <top style="medium">
        <color rgb="FFCC1300"/>
      </top>
      <bottom style="medium">
        <color rgb="FFCC1300"/>
      </bottom>
      <diagonal/>
    </border>
    <border>
      <left/>
      <right style="medium">
        <color rgb="FFCC1300"/>
      </right>
      <top style="medium">
        <color rgb="FFCC1300"/>
      </top>
      <bottom style="medium">
        <color rgb="FFCC1300"/>
      </bottom>
      <diagonal/>
    </border>
    <border>
      <left style="medium">
        <color rgb="FFFF0000"/>
      </left>
      <right style="medium">
        <color rgb="FFFF0000"/>
      </right>
      <top style="medium">
        <color rgb="FFFF0000"/>
      </top>
      <bottom style="medium">
        <color rgb="FFFF0000"/>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style="dash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bottom/>
      <diagonal/>
    </border>
    <border>
      <left style="medium">
        <color auto="1"/>
      </left>
      <right style="medium">
        <color auto="1"/>
      </right>
      <top style="thick">
        <color auto="1"/>
      </top>
      <bottom/>
      <diagonal/>
    </border>
    <border>
      <left style="medium">
        <color rgb="FFCC1300"/>
      </left>
      <right style="medium">
        <color rgb="FFCC1300"/>
      </right>
      <top style="medium">
        <color rgb="FFCC1300"/>
      </top>
      <bottom style="medium">
        <color indexed="64"/>
      </bottom>
      <diagonal/>
    </border>
    <border>
      <left style="medium">
        <color rgb="FFCC1300"/>
      </left>
      <right style="medium">
        <color rgb="FFCC1300"/>
      </right>
      <top style="medium">
        <color indexed="64"/>
      </top>
      <bottom style="medium">
        <color rgb="FFCC1300"/>
      </bottom>
      <diagonal/>
    </border>
    <border>
      <left style="medium">
        <color auto="1"/>
      </left>
      <right/>
      <top style="thick">
        <color auto="1"/>
      </top>
      <bottom style="medium">
        <color auto="1"/>
      </bottom>
      <diagonal/>
    </border>
    <border>
      <left/>
      <right style="thick">
        <color indexed="64"/>
      </right>
      <top style="medium">
        <color indexed="64"/>
      </top>
      <bottom/>
      <diagonal/>
    </border>
    <border>
      <left style="medium">
        <color rgb="FFCC1300"/>
      </left>
      <right style="thick">
        <color rgb="FFCC1300"/>
      </right>
      <top style="thick">
        <color rgb="FFCC1300"/>
      </top>
      <bottom/>
      <diagonal/>
    </border>
    <border>
      <left style="medium">
        <color rgb="FFCC1300"/>
      </left>
      <right style="thick">
        <color rgb="FFCC1300"/>
      </right>
      <top/>
      <bottom/>
      <diagonal/>
    </border>
    <border>
      <left style="medium">
        <color rgb="FFCC1300"/>
      </left>
      <right style="thick">
        <color rgb="FFCC1300"/>
      </right>
      <top/>
      <bottom style="medium">
        <color rgb="FFCC1300"/>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theme="1"/>
      </right>
      <top/>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style="dashed">
        <color indexed="64"/>
      </right>
      <top style="dashed">
        <color indexed="64"/>
      </top>
      <bottom style="dotted">
        <color indexed="64"/>
      </bottom>
      <diagonal/>
    </border>
    <border>
      <left style="dashed">
        <color indexed="64"/>
      </left>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right style="thin">
        <color theme="1"/>
      </right>
      <top style="medium">
        <color indexed="64"/>
      </top>
      <bottom style="thin">
        <color indexed="64"/>
      </bottom>
      <diagonal/>
    </border>
    <border>
      <left style="thin">
        <color theme="1"/>
      </left>
      <right/>
      <top style="medium">
        <color indexed="64"/>
      </top>
      <bottom style="thin">
        <color indexed="64"/>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thin">
        <color indexed="64"/>
      </left>
      <right style="thin">
        <color theme="1"/>
      </right>
      <top style="thin">
        <color indexed="64"/>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dashed">
        <color indexed="64"/>
      </right>
      <top style="dotted">
        <color indexed="64"/>
      </top>
      <bottom style="medium">
        <color indexed="64"/>
      </bottom>
      <diagonal/>
    </border>
    <border>
      <left style="dashed">
        <color indexed="64"/>
      </left>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dashed">
        <color theme="1"/>
      </left>
      <right style="dashed">
        <color theme="1"/>
      </right>
      <top/>
      <bottom style="dotted">
        <color indexed="64"/>
      </bottom>
      <diagonal/>
    </border>
    <border>
      <left style="thin">
        <color theme="1"/>
      </left>
      <right/>
      <top/>
      <bottom style="thick">
        <color indexed="64"/>
      </bottom>
      <diagonal/>
    </border>
    <border>
      <left style="thick">
        <color theme="1"/>
      </left>
      <right style="thin">
        <color theme="1"/>
      </right>
      <top style="thin">
        <color theme="1"/>
      </top>
      <bottom style="thick">
        <color indexed="64"/>
      </bottom>
      <diagonal/>
    </border>
    <border>
      <left style="thin">
        <color theme="1"/>
      </left>
      <right style="thick">
        <color theme="1"/>
      </right>
      <top style="thin">
        <color theme="1"/>
      </top>
      <bottom style="thick">
        <color indexed="64"/>
      </bottom>
      <diagonal/>
    </border>
    <border>
      <left style="thick">
        <color theme="1"/>
      </left>
      <right style="thin">
        <color theme="1"/>
      </right>
      <top/>
      <bottom style="thick">
        <color indexed="64"/>
      </bottom>
      <diagonal/>
    </border>
    <border>
      <left style="thick">
        <color indexed="64"/>
      </left>
      <right style="dotted">
        <color indexed="64"/>
      </right>
      <top style="thick">
        <color indexed="64"/>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style="thick">
        <color indexed="64"/>
      </right>
      <top/>
      <bottom style="dotted">
        <color indexed="64"/>
      </bottom>
      <diagonal/>
    </border>
    <border>
      <left/>
      <right style="dotted">
        <color indexed="64"/>
      </right>
      <top style="dotted">
        <color indexed="64"/>
      </top>
      <bottom style="thick">
        <color indexed="64"/>
      </bottom>
      <diagonal/>
    </border>
    <border>
      <left style="thick">
        <color indexed="64"/>
      </left>
      <right style="dotted">
        <color indexed="64"/>
      </right>
      <top style="dotted">
        <color indexed="64"/>
      </top>
      <bottom style="thick">
        <color indexed="64"/>
      </bottom>
      <diagonal/>
    </border>
    <border>
      <left style="thick">
        <color auto="1"/>
      </left>
      <right style="dotted">
        <color indexed="64"/>
      </right>
      <top/>
      <bottom/>
      <diagonal/>
    </border>
    <border>
      <left style="dotted">
        <color indexed="64"/>
      </left>
      <right style="dashed">
        <color theme="1"/>
      </right>
      <top/>
      <bottom/>
      <diagonal/>
    </border>
    <border>
      <left style="dashed">
        <color theme="1"/>
      </left>
      <right style="thick">
        <color indexed="64"/>
      </right>
      <top/>
      <bottom style="dashed">
        <color theme="1"/>
      </bottom>
      <diagonal/>
    </border>
    <border>
      <left style="dotted">
        <color indexed="64"/>
      </left>
      <right style="thick">
        <color indexed="64"/>
      </right>
      <top style="dashed">
        <color theme="1"/>
      </top>
      <bottom style="dotted">
        <color indexed="64"/>
      </bottom>
      <diagonal/>
    </border>
    <border>
      <left/>
      <right style="thick">
        <color indexed="64"/>
      </right>
      <top style="dotted">
        <color indexed="64"/>
      </top>
      <bottom style="thick">
        <color indexed="64"/>
      </bottom>
      <diagonal/>
    </border>
    <border>
      <left/>
      <right style="dashed">
        <color theme="1"/>
      </right>
      <top style="dashed">
        <color theme="1"/>
      </top>
      <bottom/>
      <diagonal/>
    </border>
    <border>
      <left style="dotted">
        <color indexed="64"/>
      </left>
      <right style="thick">
        <color indexed="64"/>
      </right>
      <top style="dotted">
        <color indexed="64"/>
      </top>
      <bottom/>
      <diagonal/>
    </border>
    <border>
      <left/>
      <right style="thick">
        <color indexed="64"/>
      </right>
      <top style="dotted">
        <color indexed="64"/>
      </top>
      <bottom style="dotted">
        <color indexed="64"/>
      </bottom>
      <diagonal/>
    </border>
    <border>
      <left style="dashed">
        <color theme="1"/>
      </left>
      <right style="dotted">
        <color indexed="64"/>
      </right>
      <top style="dashed">
        <color theme="1"/>
      </top>
      <bottom/>
      <diagonal/>
    </border>
    <border>
      <left style="thick">
        <color indexed="64"/>
      </left>
      <right/>
      <top/>
      <bottom style="dashed">
        <color indexed="64"/>
      </bottom>
      <diagonal/>
    </border>
    <border>
      <left/>
      <right/>
      <top/>
      <bottom style="dashed">
        <color theme="1"/>
      </bottom>
      <diagonal/>
    </border>
    <border>
      <left style="dashed">
        <color indexed="64"/>
      </left>
      <right style="thick">
        <color indexed="64"/>
      </right>
      <top style="dashed">
        <color theme="1"/>
      </top>
      <bottom style="dashed">
        <color indexed="64"/>
      </bottom>
      <diagonal/>
    </border>
    <border>
      <left/>
      <right style="thick">
        <color indexed="64"/>
      </right>
      <top/>
      <bottom style="dashed">
        <color indexed="64"/>
      </bottom>
      <diagonal/>
    </border>
    <border>
      <left style="dotted">
        <color indexed="64"/>
      </left>
      <right style="dotted">
        <color indexed="64"/>
      </right>
      <top style="dotted">
        <color indexed="64"/>
      </top>
      <bottom style="dashed">
        <color indexed="64"/>
      </bottom>
      <diagonal/>
    </border>
    <border>
      <left/>
      <right/>
      <top style="dashed">
        <color theme="1"/>
      </top>
      <bottom style="dashed">
        <color indexed="64"/>
      </bottom>
      <diagonal/>
    </border>
    <border>
      <left style="dotted">
        <color indexed="64"/>
      </left>
      <right style="dotted">
        <color indexed="64"/>
      </right>
      <top/>
      <bottom/>
      <diagonal/>
    </border>
    <border>
      <left/>
      <right style="thick">
        <color theme="1"/>
      </right>
      <top style="medium">
        <color indexed="64"/>
      </top>
      <bottom style="dotted">
        <color indexed="64"/>
      </bottom>
      <diagonal/>
    </border>
    <border>
      <left/>
      <right style="dotted">
        <color indexed="64"/>
      </right>
      <top style="medium">
        <color indexed="64"/>
      </top>
      <bottom style="dotted">
        <color indexed="64"/>
      </bottom>
      <diagonal/>
    </border>
    <border>
      <left/>
      <right/>
      <top style="thick">
        <color auto="1"/>
      </top>
      <bottom style="medium">
        <color auto="1"/>
      </bottom>
      <diagonal/>
    </border>
    <border>
      <left/>
      <right style="medium">
        <color auto="1"/>
      </right>
      <top style="thick">
        <color auto="1"/>
      </top>
      <bottom style="medium">
        <color auto="1"/>
      </bottom>
      <diagonal/>
    </border>
    <border>
      <left style="thick">
        <color auto="1"/>
      </left>
      <right style="medium">
        <color auto="1"/>
      </right>
      <top style="thick">
        <color auto="1"/>
      </top>
      <bottom/>
      <diagonal/>
    </border>
    <border>
      <left style="thick">
        <color auto="1"/>
      </left>
      <right style="medium">
        <color auto="1"/>
      </right>
      <top/>
      <bottom/>
      <diagonal/>
    </border>
    <border>
      <left style="thick">
        <color auto="1"/>
      </left>
      <right style="medium">
        <color auto="1"/>
      </right>
      <top/>
      <bottom style="medium">
        <color auto="1"/>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diagonal/>
    </border>
    <border>
      <left style="dotted">
        <color indexed="64"/>
      </left>
      <right style="medium">
        <color indexed="64"/>
      </right>
      <top/>
      <bottom style="thick">
        <color auto="1"/>
      </bottom>
      <diagonal/>
    </border>
    <border>
      <left style="dotted">
        <color indexed="64"/>
      </left>
      <right style="dotted">
        <color indexed="64"/>
      </right>
      <top/>
      <bottom style="thick">
        <color indexed="64"/>
      </bottom>
      <diagonal/>
    </border>
    <border>
      <left style="medium">
        <color indexed="64"/>
      </left>
      <right style="thin">
        <color indexed="64"/>
      </right>
      <top/>
      <bottom/>
      <diagonal/>
    </border>
    <border>
      <left style="medium">
        <color indexed="64"/>
      </left>
      <right/>
      <top style="thick">
        <color auto="1"/>
      </top>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top/>
      <bottom style="thin">
        <color indexed="64"/>
      </bottom>
      <diagonal/>
    </border>
    <border>
      <left style="thin">
        <color auto="1"/>
      </left>
      <right style="medium">
        <color auto="1"/>
      </right>
      <top style="dotted">
        <color auto="1"/>
      </top>
      <bottom style="dotted">
        <color auto="1"/>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ck">
        <color auto="1"/>
      </right>
      <top/>
      <bottom style="medium">
        <color indexed="64"/>
      </bottom>
      <diagonal/>
    </border>
    <border>
      <left/>
      <right style="thick">
        <color auto="1"/>
      </right>
      <top/>
      <bottom style="thin">
        <color indexed="64"/>
      </bottom>
      <diagonal/>
    </border>
    <border>
      <left style="thin">
        <color indexed="64"/>
      </left>
      <right style="medium">
        <color indexed="64"/>
      </right>
      <top style="dotted">
        <color indexed="64"/>
      </top>
      <bottom style="thick">
        <color indexed="64"/>
      </bottom>
      <diagonal/>
    </border>
  </borders>
  <cellStyleXfs count="7">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66" fillId="38" borderId="0" applyNumberFormat="0" applyBorder="0" applyAlignment="0" applyProtection="0"/>
    <xf numFmtId="0" fontId="2" fillId="0" borderId="0"/>
  </cellStyleXfs>
  <cellXfs count="1169">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9" xfId="0" applyFont="1" applyBorder="1" applyAlignment="1">
      <alignment horizontal="center" vertical="center" wrapText="1"/>
    </xf>
    <xf numFmtId="0" fontId="13" fillId="0" borderId="9" xfId="0" applyFont="1" applyBorder="1" applyAlignment="1">
      <alignment vertical="center" wrapText="1"/>
    </xf>
    <xf numFmtId="0" fontId="13" fillId="0" borderId="9"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0" xfId="0" applyFont="1" applyFill="1" applyBorder="1" applyAlignment="1">
      <alignment horizontal="left" vertical="center" wrapText="1"/>
    </xf>
    <xf numFmtId="0" fontId="23" fillId="2" borderId="8" xfId="0" applyFont="1" applyFill="1" applyBorder="1" applyAlignment="1">
      <alignment horizontal="left" vertical="center" wrapText="1"/>
    </xf>
    <xf numFmtId="0" fontId="23" fillId="2" borderId="13"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4" fillId="5" borderId="10" xfId="0" applyFont="1" applyFill="1" applyBorder="1" applyAlignment="1">
      <alignment vertical="center" wrapText="1"/>
    </xf>
    <xf numFmtId="0" fontId="24" fillId="5" borderId="8" xfId="0" applyFont="1" applyFill="1" applyBorder="1" applyAlignment="1">
      <alignment vertical="center" wrapText="1"/>
    </xf>
    <xf numFmtId="0" fontId="24" fillId="5" borderId="13"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21" fillId="4" borderId="10" xfId="0" applyFont="1" applyFill="1" applyBorder="1" applyAlignment="1">
      <alignment horizontal="left" vertical="center" wrapText="1"/>
    </xf>
    <xf numFmtId="0" fontId="21" fillId="4" borderId="8" xfId="0" applyFont="1" applyFill="1" applyBorder="1" applyAlignment="1">
      <alignment horizontal="left" vertical="center" wrapText="1"/>
    </xf>
    <xf numFmtId="0" fontId="21" fillId="4" borderId="13" xfId="0" applyFont="1" applyFill="1" applyBorder="1" applyAlignment="1">
      <alignment horizontal="left" vertical="center" wrapText="1"/>
    </xf>
    <xf numFmtId="0" fontId="4" fillId="0" borderId="0" xfId="0" applyFont="1" applyAlignment="1">
      <alignment vertical="center" wrapText="1"/>
    </xf>
    <xf numFmtId="0" fontId="21" fillId="4" borderId="18" xfId="0" applyFont="1" applyFill="1" applyBorder="1" applyAlignment="1">
      <alignment horizontal="center" vertical="center" wrapText="1"/>
    </xf>
    <xf numFmtId="0" fontId="4" fillId="0" borderId="0" xfId="0" applyFont="1" applyAlignment="1">
      <alignment horizontal="left" vertical="center" wrapText="1"/>
    </xf>
    <xf numFmtId="0" fontId="13" fillId="0" borderId="9"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0" fontId="27" fillId="10" borderId="8"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4" borderId="31" xfId="0" applyFont="1" applyFill="1" applyBorder="1" applyAlignment="1">
      <alignment horizontal="center" vertical="center" wrapText="1"/>
    </xf>
    <xf numFmtId="0" fontId="24" fillId="7" borderId="66" xfId="0" applyFont="1" applyFill="1" applyBorder="1" applyAlignment="1">
      <alignment horizontal="center"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3" fillId="14" borderId="8" xfId="0" applyFont="1" applyFill="1" applyBorder="1" applyAlignment="1">
      <alignment horizontal="center" vertical="center" wrapText="1"/>
    </xf>
    <xf numFmtId="0" fontId="13" fillId="0" borderId="0" xfId="0" applyFont="1" applyAlignment="1">
      <alignment horizontal="center" vertical="center" wrapText="1"/>
    </xf>
    <xf numFmtId="0" fontId="24" fillId="16" borderId="8" xfId="0" applyFont="1" applyFill="1" applyBorder="1" applyAlignment="1">
      <alignment horizontal="center" vertical="center" wrapText="1"/>
    </xf>
    <xf numFmtId="0" fontId="22" fillId="16" borderId="8" xfId="0" applyFont="1" applyFill="1" applyBorder="1" applyAlignment="1">
      <alignment horizontal="center" vertical="center" wrapText="1"/>
    </xf>
    <xf numFmtId="0" fontId="21" fillId="16" borderId="8" xfId="0" applyFont="1" applyFill="1" applyBorder="1" applyAlignment="1">
      <alignment horizontal="center" vertical="center" wrapText="1"/>
    </xf>
    <xf numFmtId="0" fontId="23" fillId="14" borderId="15" xfId="0" applyFont="1" applyFill="1" applyBorder="1" applyAlignment="1">
      <alignment horizontal="center" vertical="center" wrapText="1"/>
    </xf>
    <xf numFmtId="0" fontId="22" fillId="16" borderId="15" xfId="0" applyFont="1" applyFill="1" applyBorder="1" applyAlignment="1">
      <alignment horizontal="center" vertical="center" wrapText="1"/>
    </xf>
    <xf numFmtId="0" fontId="21" fillId="16" borderId="66" xfId="0" applyFont="1" applyFill="1" applyBorder="1" applyAlignment="1">
      <alignment horizontal="center" vertical="center" wrapText="1"/>
    </xf>
    <xf numFmtId="0" fontId="27" fillId="16" borderId="65" xfId="0" applyFont="1" applyFill="1" applyBorder="1" applyAlignment="1">
      <alignment horizontal="center" vertical="center" wrapText="1"/>
    </xf>
    <xf numFmtId="0" fontId="27" fillId="16" borderId="8" xfId="0" applyFont="1" applyFill="1" applyBorder="1" applyAlignment="1">
      <alignment horizontal="center" vertical="center" wrapText="1"/>
    </xf>
    <xf numFmtId="10" fontId="27" fillId="16" borderId="66" xfId="2"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4" fillId="17" borderId="66" xfId="0" applyFont="1" applyFill="1" applyBorder="1" applyAlignment="1">
      <alignment horizontal="center" vertical="center" wrapText="1"/>
    </xf>
    <xf numFmtId="0" fontId="24" fillId="16" borderId="66" xfId="0" applyFont="1" applyFill="1" applyBorder="1" applyAlignment="1">
      <alignment horizontal="center" vertical="center" wrapText="1"/>
    </xf>
    <xf numFmtId="0" fontId="23" fillId="14" borderId="65" xfId="0" applyFont="1" applyFill="1" applyBorder="1" applyAlignment="1">
      <alignment horizontal="center" vertical="center" wrapText="1"/>
    </xf>
    <xf numFmtId="0" fontId="23" fillId="14" borderId="66"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28" fillId="4" borderId="61" xfId="0" applyFont="1" applyFill="1" applyBorder="1" applyAlignment="1">
      <alignment horizontal="center" vertical="center" wrapText="1"/>
    </xf>
    <xf numFmtId="0" fontId="28" fillId="4" borderId="21" xfId="0" applyFont="1"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9" xfId="0" applyFont="1" applyBorder="1" applyAlignment="1">
      <alignment horizontal="center" vertical="center" wrapText="1"/>
    </xf>
    <xf numFmtId="0" fontId="9" fillId="0" borderId="9" xfId="0" applyFont="1" applyBorder="1" applyAlignment="1">
      <alignment horizontal="center" vertical="center" wrapText="1"/>
    </xf>
    <xf numFmtId="0" fontId="13" fillId="0" borderId="0" xfId="0" applyFont="1" applyAlignment="1">
      <alignment vertical="center" wrapText="1"/>
    </xf>
    <xf numFmtId="0" fontId="24" fillId="10" borderId="8" xfId="0" applyFont="1" applyFill="1" applyBorder="1" applyAlignment="1">
      <alignment horizontal="center" vertical="center" wrapText="1"/>
    </xf>
    <xf numFmtId="0" fontId="21" fillId="16" borderId="15" xfId="0" applyFont="1" applyFill="1" applyBorder="1" applyAlignment="1">
      <alignment horizontal="center" vertical="center" wrapText="1"/>
    </xf>
    <xf numFmtId="0" fontId="22" fillId="16" borderId="8" xfId="0" applyFont="1" applyFill="1" applyBorder="1" applyAlignment="1">
      <alignment horizontal="left" vertical="center" wrapText="1"/>
    </xf>
    <xf numFmtId="0" fontId="21" fillId="16" borderId="8" xfId="0" applyFont="1" applyFill="1" applyBorder="1" applyAlignment="1">
      <alignment horizontal="left" vertical="center" wrapText="1"/>
    </xf>
    <xf numFmtId="0" fontId="21" fillId="16" borderId="16" xfId="0" applyFont="1" applyFill="1" applyBorder="1" applyAlignment="1">
      <alignment horizontal="left"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5" fillId="0" borderId="0" xfId="0" applyFont="1" applyAlignment="1">
      <alignment horizontal="left" vertical="center" wrapText="1"/>
    </xf>
    <xf numFmtId="0" fontId="22" fillId="4" borderId="73"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3" fillId="2" borderId="76" xfId="0" applyFont="1" applyFill="1" applyBorder="1" applyAlignment="1">
      <alignment vertical="center" wrapText="1"/>
    </xf>
    <xf numFmtId="0" fontId="24" fillId="5" borderId="76" xfId="0" applyFont="1" applyFill="1" applyBorder="1" applyAlignment="1">
      <alignmen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1" fillId="4" borderId="78" xfId="0" applyFont="1" applyFill="1" applyBorder="1" applyAlignment="1">
      <alignment horizontal="center" vertical="center" wrapText="1"/>
    </xf>
    <xf numFmtId="0" fontId="21" fillId="4" borderId="78" xfId="0" applyFont="1" applyFill="1" applyBorder="1" applyAlignment="1">
      <alignment vertical="center" wrapText="1"/>
    </xf>
    <xf numFmtId="0" fontId="23" fillId="2" borderId="78" xfId="0" applyFont="1" applyFill="1" applyBorder="1" applyAlignment="1">
      <alignment vertical="center" wrapText="1"/>
    </xf>
    <xf numFmtId="0" fontId="23" fillId="2" borderId="78" xfId="0" applyFont="1" applyFill="1" applyBorder="1" applyAlignment="1">
      <alignment horizontal="center" vertical="center" wrapText="1"/>
    </xf>
    <xf numFmtId="0" fontId="23" fillId="2" borderId="78" xfId="0" applyFont="1" applyFill="1" applyBorder="1" applyAlignment="1">
      <alignment horizontal="left" vertical="center" wrapText="1"/>
    </xf>
    <xf numFmtId="0" fontId="24" fillId="5" borderId="78" xfId="0" applyFont="1" applyFill="1" applyBorder="1" applyAlignment="1">
      <alignment horizontal="left" vertical="center" wrapText="1"/>
    </xf>
    <xf numFmtId="0" fontId="24" fillId="5" borderId="78" xfId="0" applyFont="1" applyFill="1" applyBorder="1" applyAlignment="1">
      <alignment horizontal="center" vertical="center" wrapText="1"/>
    </xf>
    <xf numFmtId="0" fontId="24" fillId="5" borderId="78" xfId="0" applyFont="1" applyFill="1" applyBorder="1" applyAlignment="1">
      <alignment horizontal="justify" vertical="center" wrapText="1"/>
    </xf>
    <xf numFmtId="9" fontId="24" fillId="5" borderId="78" xfId="1" applyNumberFormat="1" applyFont="1" applyFill="1" applyBorder="1" applyAlignment="1">
      <alignment horizontal="left" vertical="center" wrapText="1"/>
    </xf>
    <xf numFmtId="0" fontId="21" fillId="4" borderId="78" xfId="0" applyFont="1" applyFill="1" applyBorder="1" applyAlignment="1">
      <alignment horizontal="left" vertical="center" wrapText="1"/>
    </xf>
    <xf numFmtId="49" fontId="20" fillId="4" borderId="78" xfId="0" applyNumberFormat="1" applyFont="1" applyFill="1" applyBorder="1" applyAlignment="1">
      <alignment horizontal="left" vertical="center" wrapText="1"/>
    </xf>
    <xf numFmtId="0" fontId="21" fillId="4" borderId="79" xfId="0" applyFont="1" applyFill="1" applyBorder="1" applyAlignment="1">
      <alignment vertical="center" wrapText="1"/>
    </xf>
    <xf numFmtId="0" fontId="21" fillId="4" borderId="79" xfId="0" applyFont="1" applyFill="1" applyBorder="1" applyAlignment="1">
      <alignment horizontal="center" vertical="center" wrapText="1"/>
    </xf>
    <xf numFmtId="0" fontId="21" fillId="4" borderId="79" xfId="0" applyFont="1" applyFill="1" applyBorder="1" applyAlignment="1">
      <alignment horizontal="left" vertical="center" wrapText="1"/>
    </xf>
    <xf numFmtId="49" fontId="20" fillId="4" borderId="79" xfId="0" applyNumberFormat="1" applyFont="1" applyFill="1" applyBorder="1" applyAlignment="1">
      <alignment horizontal="left" vertical="center" wrapText="1"/>
    </xf>
    <xf numFmtId="0" fontId="19" fillId="4" borderId="80"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81" xfId="0" applyFont="1" applyFill="1" applyBorder="1" applyAlignment="1">
      <alignment horizontal="left" vertical="center" wrapText="1"/>
    </xf>
    <xf numFmtId="0" fontId="21" fillId="4" borderId="82" xfId="0" applyFont="1" applyFill="1" applyBorder="1" applyAlignment="1">
      <alignment horizontal="justify" vertical="center" wrapText="1"/>
    </xf>
    <xf numFmtId="0" fontId="21" fillId="4" borderId="82" xfId="0" applyFont="1" applyFill="1" applyBorder="1" applyAlignment="1">
      <alignment horizontal="center" vertical="center" wrapText="1"/>
    </xf>
    <xf numFmtId="10" fontId="21" fillId="4" borderId="82" xfId="0" applyNumberFormat="1" applyFont="1" applyFill="1" applyBorder="1" applyAlignment="1">
      <alignment vertical="center" wrapText="1"/>
    </xf>
    <xf numFmtId="0" fontId="21" fillId="4" borderId="82" xfId="0" applyFont="1" applyFill="1" applyBorder="1" applyAlignment="1">
      <alignment vertical="center" wrapText="1"/>
    </xf>
    <xf numFmtId="0" fontId="22" fillId="4" borderId="83" xfId="0" applyFont="1" applyFill="1" applyBorder="1" applyAlignment="1">
      <alignment vertical="center" wrapText="1"/>
    </xf>
    <xf numFmtId="0" fontId="22" fillId="4" borderId="21" xfId="0" applyFont="1" applyFill="1" applyBorder="1" applyAlignment="1">
      <alignment vertical="center" wrapText="1"/>
    </xf>
    <xf numFmtId="0" fontId="22" fillId="4" borderId="84" xfId="0" applyFont="1" applyFill="1" applyBorder="1" applyAlignment="1">
      <alignment vertical="center" wrapText="1"/>
    </xf>
    <xf numFmtId="0" fontId="15" fillId="2" borderId="58" xfId="0" applyFont="1" applyFill="1" applyBorder="1" applyAlignment="1">
      <alignment horizontal="center" vertical="center" wrapText="1"/>
    </xf>
    <xf numFmtId="0" fontId="16" fillId="2" borderId="58" xfId="0" applyFont="1" applyFill="1" applyBorder="1" applyAlignment="1">
      <alignment horizontal="center" vertical="center" wrapText="1"/>
    </xf>
    <xf numFmtId="0" fontId="4" fillId="0" borderId="23" xfId="0" applyFont="1" applyBorder="1" applyAlignment="1">
      <alignment horizontal="center" vertical="center" wrapText="1"/>
    </xf>
    <xf numFmtId="0" fontId="23" fillId="14" borderId="90" xfId="0" applyFont="1" applyFill="1" applyBorder="1" applyAlignment="1">
      <alignment horizontal="center" vertical="center" wrapText="1"/>
    </xf>
    <xf numFmtId="0" fontId="30" fillId="0" borderId="27" xfId="0" applyFont="1" applyBorder="1" applyAlignment="1">
      <alignment vertical="center" wrapText="1"/>
    </xf>
    <xf numFmtId="0" fontId="30" fillId="0" borderId="28" xfId="0" applyFont="1" applyBorder="1" applyAlignment="1">
      <alignment vertical="center" wrapText="1"/>
    </xf>
    <xf numFmtId="0" fontId="34" fillId="14" borderId="93" xfId="0" applyFont="1" applyFill="1" applyBorder="1" applyAlignment="1">
      <alignment horizontal="center" vertical="center" wrapText="1"/>
    </xf>
    <xf numFmtId="0" fontId="34" fillId="14" borderId="94" xfId="0" applyFont="1" applyFill="1" applyBorder="1" applyAlignment="1">
      <alignment horizontal="center" vertical="center" wrapText="1"/>
    </xf>
    <xf numFmtId="0" fontId="34" fillId="14" borderId="95" xfId="0" applyFont="1" applyFill="1" applyBorder="1" applyAlignment="1">
      <alignment horizontal="center" vertical="center" wrapText="1"/>
    </xf>
    <xf numFmtId="10" fontId="4" fillId="18" borderId="96" xfId="0" applyNumberFormat="1" applyFont="1" applyFill="1" applyBorder="1" applyAlignment="1">
      <alignment horizontal="center" vertical="center" wrapText="1"/>
    </xf>
    <xf numFmtId="10" fontId="4" fillId="18" borderId="97" xfId="0" applyNumberFormat="1" applyFont="1" applyFill="1" applyBorder="1" applyAlignment="1">
      <alignment horizontal="center" vertical="center" wrapText="1"/>
    </xf>
    <xf numFmtId="3" fontId="4" fillId="6" borderId="78" xfId="0" applyNumberFormat="1" applyFont="1" applyFill="1" applyBorder="1" applyAlignment="1">
      <alignment horizontal="center" vertical="center" wrapText="1"/>
    </xf>
    <xf numFmtId="3" fontId="4" fillId="6" borderId="98" xfId="0" applyNumberFormat="1" applyFont="1" applyFill="1" applyBorder="1" applyAlignment="1">
      <alignment horizontal="center" vertical="center" wrapText="1"/>
    </xf>
    <xf numFmtId="10" fontId="4" fillId="18" borderId="100" xfId="0" applyNumberFormat="1" applyFont="1" applyFill="1" applyBorder="1" applyAlignment="1">
      <alignment horizontal="center" vertical="center" wrapText="1"/>
    </xf>
    <xf numFmtId="3" fontId="4" fillId="12" borderId="78" xfId="0" applyNumberFormat="1" applyFont="1" applyFill="1" applyBorder="1" applyAlignment="1">
      <alignment horizontal="center" vertical="center" wrapText="1"/>
    </xf>
    <xf numFmtId="3" fontId="4" fillId="12" borderId="98" xfId="0" applyNumberFormat="1" applyFont="1" applyFill="1" applyBorder="1" applyAlignment="1">
      <alignment horizontal="center" vertical="center" wrapText="1"/>
    </xf>
    <xf numFmtId="3" fontId="4" fillId="12" borderId="79" xfId="0" applyNumberFormat="1" applyFont="1" applyFill="1" applyBorder="1" applyAlignment="1">
      <alignment horizontal="center" vertical="center" wrapText="1"/>
    </xf>
    <xf numFmtId="3" fontId="4" fillId="12" borderId="101" xfId="0" applyNumberFormat="1" applyFont="1" applyFill="1" applyBorder="1" applyAlignment="1">
      <alignment horizontal="center" vertical="center" wrapText="1"/>
    </xf>
    <xf numFmtId="0" fontId="30" fillId="0" borderId="28" xfId="0" applyFont="1" applyBorder="1" applyAlignment="1">
      <alignment horizontal="center" vertical="center" wrapText="1"/>
    </xf>
    <xf numFmtId="0" fontId="34" fillId="0" borderId="0" xfId="0" applyFont="1" applyAlignment="1">
      <alignment vertical="center" wrapText="1"/>
    </xf>
    <xf numFmtId="0" fontId="5" fillId="10" borderId="102" xfId="0" applyFont="1" applyFill="1" applyBorder="1" applyAlignment="1">
      <alignment horizontal="center" vertical="center" wrapText="1"/>
    </xf>
    <xf numFmtId="3" fontId="4" fillId="6" borderId="103" xfId="0" applyNumberFormat="1" applyFont="1" applyFill="1" applyBorder="1" applyAlignment="1">
      <alignment horizontal="center" vertical="center" wrapText="1"/>
    </xf>
    <xf numFmtId="3" fontId="4" fillId="12" borderId="103" xfId="0" applyNumberFormat="1" applyFont="1" applyFill="1" applyBorder="1" applyAlignment="1">
      <alignment horizontal="center" vertical="center" wrapText="1"/>
    </xf>
    <xf numFmtId="3" fontId="4" fillId="6" borderId="104" xfId="0" applyNumberFormat="1" applyFont="1" applyFill="1" applyBorder="1" applyAlignment="1">
      <alignment horizontal="center" vertical="center" wrapText="1"/>
    </xf>
    <xf numFmtId="3" fontId="4" fillId="6" borderId="79" xfId="0" applyNumberFormat="1"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12" borderId="104" xfId="0" applyNumberFormat="1" applyFont="1" applyFill="1" applyBorder="1" applyAlignment="1">
      <alignment horizontal="center" vertical="center" wrapText="1"/>
    </xf>
    <xf numFmtId="0" fontId="37" fillId="4" borderId="105" xfId="0" applyFont="1" applyFill="1" applyBorder="1" applyAlignment="1">
      <alignment horizontal="center" vertical="center" wrapText="1"/>
    </xf>
    <xf numFmtId="0" fontId="5" fillId="16" borderId="106" xfId="0" applyFont="1" applyFill="1" applyBorder="1" applyAlignment="1">
      <alignment horizontal="center" vertical="center" wrapText="1"/>
    </xf>
    <xf numFmtId="0" fontId="37" fillId="4" borderId="106" xfId="0" applyFont="1" applyFill="1" applyBorder="1" applyAlignment="1">
      <alignment horizontal="center" vertical="center" wrapText="1"/>
    </xf>
    <xf numFmtId="0" fontId="5" fillId="16" borderId="107" xfId="0" applyFont="1" applyFill="1" applyBorder="1" applyAlignment="1">
      <alignment horizontal="center" vertical="center" wrapText="1"/>
    </xf>
    <xf numFmtId="0" fontId="37" fillId="16" borderId="106" xfId="0" applyFont="1" applyFill="1" applyBorder="1" applyAlignment="1">
      <alignment horizontal="center" vertical="center" wrapText="1"/>
    </xf>
    <xf numFmtId="0" fontId="37" fillId="16" borderId="107" xfId="0" applyFont="1" applyFill="1" applyBorder="1" applyAlignment="1">
      <alignment horizontal="center" vertical="center" wrapText="1"/>
    </xf>
    <xf numFmtId="10" fontId="4" fillId="18" borderId="99" xfId="0" applyNumberFormat="1" applyFont="1" applyFill="1" applyBorder="1" applyAlignment="1">
      <alignment horizontal="center" vertical="center" wrapText="1"/>
    </xf>
    <xf numFmtId="10" fontId="4" fillId="18" borderId="108" xfId="0" applyNumberFormat="1" applyFont="1" applyFill="1" applyBorder="1" applyAlignment="1">
      <alignment horizontal="center" vertical="center" wrapText="1"/>
    </xf>
    <xf numFmtId="10" fontId="4" fillId="18" borderId="58" xfId="0" applyNumberFormat="1" applyFont="1" applyFill="1" applyBorder="1" applyAlignment="1">
      <alignment horizontal="center" vertical="center" wrapText="1"/>
    </xf>
    <xf numFmtId="10" fontId="4" fillId="18" borderId="60" xfId="0" applyNumberFormat="1" applyFont="1" applyFill="1" applyBorder="1" applyAlignment="1">
      <alignment horizontal="center" vertical="center" wrapText="1"/>
    </xf>
    <xf numFmtId="10" fontId="4" fillId="18" borderId="88" xfId="0" applyNumberFormat="1" applyFont="1" applyFill="1" applyBorder="1" applyAlignment="1">
      <alignment horizontal="center" vertical="center" wrapText="1"/>
    </xf>
    <xf numFmtId="0" fontId="37" fillId="16" borderId="109" xfId="0" applyFont="1" applyFill="1" applyBorder="1" applyAlignment="1">
      <alignment horizontal="center" vertical="center" wrapText="1"/>
    </xf>
    <xf numFmtId="10" fontId="4" fillId="18" borderId="110" xfId="0" applyNumberFormat="1" applyFont="1" applyFill="1" applyBorder="1" applyAlignment="1">
      <alignment horizontal="center" vertical="center" wrapText="1"/>
    </xf>
    <xf numFmtId="10" fontId="4" fillId="18" borderId="59" xfId="0" applyNumberFormat="1" applyFont="1" applyFill="1" applyBorder="1" applyAlignment="1">
      <alignment horizontal="center" vertical="center" wrapText="1"/>
    </xf>
    <xf numFmtId="0" fontId="34" fillId="14" borderId="8" xfId="0" applyFont="1" applyFill="1" applyBorder="1" applyAlignment="1">
      <alignment horizontal="left" vertical="center" wrapText="1"/>
    </xf>
    <xf numFmtId="0" fontId="34" fillId="14" borderId="66" xfId="0" applyFont="1" applyFill="1" applyBorder="1" applyAlignment="1">
      <alignment horizontal="left" vertical="center" wrapText="1"/>
    </xf>
    <xf numFmtId="0" fontId="5" fillId="16" borderId="65"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66" xfId="0" applyFont="1" applyFill="1" applyBorder="1" applyAlignment="1">
      <alignment horizontal="left" vertical="center" wrapText="1"/>
    </xf>
    <xf numFmtId="0" fontId="5" fillId="4" borderId="65"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66" xfId="0" applyFont="1" applyFill="1" applyBorder="1" applyAlignment="1">
      <alignment horizontal="left" vertical="center" wrapText="1"/>
    </xf>
    <xf numFmtId="0" fontId="5" fillId="4" borderId="111" xfId="0" applyFont="1" applyFill="1" applyBorder="1" applyAlignment="1">
      <alignment horizontal="left" vertical="center" wrapText="1"/>
    </xf>
    <xf numFmtId="0" fontId="5" fillId="4" borderId="112" xfId="0" applyFont="1" applyFill="1" applyBorder="1" applyAlignment="1">
      <alignment horizontal="left" vertical="center" wrapText="1"/>
    </xf>
    <xf numFmtId="0" fontId="5" fillId="4" borderId="113" xfId="0" applyFont="1" applyFill="1" applyBorder="1" applyAlignment="1">
      <alignment horizontal="left" vertical="center" wrapText="1"/>
    </xf>
    <xf numFmtId="10" fontId="28" fillId="16" borderId="65" xfId="0" applyNumberFormat="1" applyFont="1" applyFill="1" applyBorder="1" applyAlignment="1">
      <alignment horizontal="center" vertical="center" wrapText="1"/>
    </xf>
    <xf numFmtId="10" fontId="28" fillId="16" borderId="8" xfId="0" applyNumberFormat="1" applyFont="1" applyFill="1" applyBorder="1" applyAlignment="1">
      <alignment horizontal="center" vertical="center" wrapText="1"/>
    </xf>
    <xf numFmtId="10" fontId="28" fillId="16" borderId="66"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8"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0" fillId="14" borderId="0" xfId="0" applyFont="1" applyFill="1" applyAlignment="1">
      <alignment vertical="center" wrapText="1"/>
    </xf>
    <xf numFmtId="0" fontId="30" fillId="0" borderId="23" xfId="0" applyFont="1" applyBorder="1" applyAlignment="1">
      <alignment vertical="center" wrapText="1"/>
    </xf>
    <xf numFmtId="0" fontId="30" fillId="0" borderId="0" xfId="0" applyFont="1" applyAlignment="1">
      <alignment vertical="center" wrapText="1"/>
    </xf>
    <xf numFmtId="0" fontId="15" fillId="14" borderId="116" xfId="0" applyFont="1" applyFill="1" applyBorder="1" applyAlignment="1">
      <alignment horizontal="center" vertical="center" wrapText="1"/>
    </xf>
    <xf numFmtId="0" fontId="16" fillId="14" borderId="116" xfId="0" applyFont="1" applyFill="1" applyBorder="1" applyAlignment="1">
      <alignment horizontal="center" vertical="center" wrapText="1"/>
    </xf>
    <xf numFmtId="0" fontId="23" fillId="14" borderId="8" xfId="0" applyFont="1" applyFill="1" applyBorder="1" applyAlignment="1">
      <alignment horizontal="left" vertical="center" wrapText="1"/>
    </xf>
    <xf numFmtId="0" fontId="22" fillId="4" borderId="125" xfId="0" applyFont="1" applyFill="1" applyBorder="1" applyAlignment="1">
      <alignment horizontal="center" vertical="center" wrapText="1"/>
    </xf>
    <xf numFmtId="0" fontId="22" fillId="4" borderId="126" xfId="0" applyFont="1" applyFill="1" applyBorder="1" applyAlignment="1">
      <alignment horizontal="center" vertical="center" wrapText="1"/>
    </xf>
    <xf numFmtId="0" fontId="22" fillId="10" borderId="126" xfId="0" applyFont="1" applyFill="1" applyBorder="1" applyAlignment="1">
      <alignment horizontal="left" vertical="center" wrapText="1"/>
    </xf>
    <xf numFmtId="0" fontId="21" fillId="4" borderId="126" xfId="0" applyFont="1" applyFill="1" applyBorder="1" applyAlignment="1">
      <alignment horizontal="left" vertical="center" wrapText="1"/>
    </xf>
    <xf numFmtId="0" fontId="21" fillId="4" borderId="126" xfId="0" applyFont="1" applyFill="1" applyBorder="1" applyAlignment="1">
      <alignment horizontal="center" vertical="center" wrapText="1"/>
    </xf>
    <xf numFmtId="0" fontId="21" fillId="4" borderId="127" xfId="0" applyFont="1" applyFill="1" applyBorder="1" applyAlignment="1">
      <alignment horizontal="left" vertical="center" wrapText="1"/>
    </xf>
    <xf numFmtId="0" fontId="23" fillId="14" borderId="16"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7"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8"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0" fillId="16" borderId="65" xfId="0" applyFont="1" applyFill="1" applyBorder="1" applyAlignment="1">
      <alignment horizontal="center" vertical="center" wrapText="1"/>
    </xf>
    <xf numFmtId="0" fontId="24" fillId="16" borderId="8" xfId="0" applyFont="1" applyFill="1" applyBorder="1" applyAlignment="1">
      <alignment horizontal="left" vertical="center" wrapText="1"/>
    </xf>
    <xf numFmtId="0" fontId="39" fillId="14" borderId="65" xfId="0" applyFont="1" applyFill="1" applyBorder="1" applyAlignment="1">
      <alignment horizontal="center" vertical="center" wrapText="1"/>
    </xf>
    <xf numFmtId="0" fontId="39" fillId="14" borderId="8" xfId="0" applyFont="1" applyFill="1" applyBorder="1" applyAlignment="1">
      <alignment horizontal="center" vertical="center" wrapText="1"/>
    </xf>
    <xf numFmtId="10" fontId="39" fillId="14" borderId="66" xfId="2" applyNumberFormat="1" applyFont="1" applyFill="1" applyBorder="1" applyAlignment="1">
      <alignment horizontal="center" vertical="center" wrapText="1"/>
    </xf>
    <xf numFmtId="0" fontId="23" fillId="10" borderId="90" xfId="0" applyFont="1" applyFill="1" applyBorder="1" applyAlignment="1">
      <alignment horizontal="center" vertical="center" wrapText="1"/>
    </xf>
    <xf numFmtId="0" fontId="20" fillId="10" borderId="90" xfId="0" applyFont="1" applyFill="1" applyBorder="1" applyAlignment="1">
      <alignment horizontal="center" vertical="center" wrapText="1"/>
    </xf>
    <xf numFmtId="0" fontId="20" fillId="16" borderId="90"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21" fillId="10" borderId="129" xfId="0" applyFont="1" applyFill="1" applyBorder="1" applyAlignment="1">
      <alignment horizontal="center" vertical="center" wrapText="1"/>
    </xf>
    <xf numFmtId="0" fontId="4" fillId="0" borderId="25" xfId="0" applyFont="1" applyBorder="1" applyAlignment="1">
      <alignment vertical="center" wrapText="1"/>
    </xf>
    <xf numFmtId="0" fontId="36" fillId="0" borderId="25" xfId="0" applyFont="1" applyBorder="1" applyAlignment="1">
      <alignment vertical="center" wrapText="1"/>
    </xf>
    <xf numFmtId="0" fontId="36" fillId="0" borderId="0" xfId="0" applyFont="1" applyAlignment="1">
      <alignment vertical="center" wrapText="1"/>
    </xf>
    <xf numFmtId="0" fontId="36" fillId="0" borderId="26" xfId="0" applyFont="1" applyBorder="1" applyAlignment="1">
      <alignment vertical="center" wrapText="1"/>
    </xf>
    <xf numFmtId="0" fontId="21" fillId="16" borderId="129" xfId="0" applyFont="1" applyFill="1" applyBorder="1" applyAlignment="1">
      <alignment horizontal="center" vertical="center" wrapText="1"/>
    </xf>
    <xf numFmtId="3" fontId="34" fillId="14" borderId="103" xfId="0" applyNumberFormat="1" applyFont="1" applyFill="1" applyBorder="1" applyAlignment="1">
      <alignment horizontal="center" vertical="center" wrapText="1"/>
    </xf>
    <xf numFmtId="3" fontId="34" fillId="14" borderId="78" xfId="0" applyNumberFormat="1" applyFont="1" applyFill="1" applyBorder="1" applyAlignment="1">
      <alignment horizontal="center" vertical="center" wrapText="1"/>
    </xf>
    <xf numFmtId="3" fontId="34" fillId="14" borderId="98" xfId="0" applyNumberFormat="1" applyFont="1" applyFill="1" applyBorder="1" applyAlignment="1">
      <alignment horizontal="center" vertical="center" wrapText="1"/>
    </xf>
    <xf numFmtId="0" fontId="23" fillId="14" borderId="129" xfId="0" applyFont="1" applyFill="1" applyBorder="1" applyAlignment="1">
      <alignment horizontal="center" vertical="center" wrapText="1"/>
    </xf>
    <xf numFmtId="10" fontId="34" fillId="19" borderId="96" xfId="0" applyNumberFormat="1" applyFont="1" applyFill="1" applyBorder="1" applyAlignment="1">
      <alignment horizontal="center" vertical="center" wrapText="1"/>
    </xf>
    <xf numFmtId="10" fontId="34" fillId="19" borderId="97" xfId="0" applyNumberFormat="1" applyFont="1" applyFill="1" applyBorder="1" applyAlignment="1">
      <alignment horizontal="center" vertical="center" wrapText="1"/>
    </xf>
    <xf numFmtId="10" fontId="34" fillId="19" borderId="99" xfId="0" applyNumberFormat="1" applyFont="1" applyFill="1" applyBorder="1" applyAlignment="1">
      <alignment horizontal="center" vertical="center" wrapText="1"/>
    </xf>
    <xf numFmtId="0" fontId="36" fillId="15" borderId="92" xfId="0" applyFont="1" applyFill="1" applyBorder="1" applyAlignment="1">
      <alignment horizontal="center" vertical="center" wrapText="1"/>
    </xf>
    <xf numFmtId="0" fontId="34" fillId="10" borderId="61" xfId="0" applyFont="1" applyFill="1" applyBorder="1" applyAlignment="1">
      <alignment horizontal="left" vertical="center" wrapText="1"/>
    </xf>
    <xf numFmtId="0" fontId="34" fillId="10" borderId="21" xfId="0" applyFont="1" applyFill="1" applyBorder="1" applyAlignment="1">
      <alignment horizontal="left" vertical="center" wrapText="1"/>
    </xf>
    <xf numFmtId="0" fontId="34" fillId="10" borderId="134" xfId="0" applyFont="1" applyFill="1" applyBorder="1" applyAlignment="1">
      <alignment horizontal="left" vertical="center" wrapText="1"/>
    </xf>
    <xf numFmtId="0" fontId="34" fillId="14" borderId="10" xfId="0" applyFont="1" applyFill="1" applyBorder="1" applyAlignment="1">
      <alignment horizontal="left" vertical="center" wrapText="1"/>
    </xf>
    <xf numFmtId="0" fontId="34" fillId="14" borderId="135" xfId="0" applyFont="1" applyFill="1" applyBorder="1" applyAlignment="1">
      <alignment horizontal="left" vertical="center" wrapText="1"/>
    </xf>
    <xf numFmtId="0" fontId="20" fillId="10" borderId="91"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36" xfId="0" applyFont="1" applyFill="1" applyBorder="1" applyAlignment="1">
      <alignment horizontal="center" vertical="center" wrapText="1"/>
    </xf>
    <xf numFmtId="0" fontId="5" fillId="10" borderId="137" xfId="0" applyFont="1" applyFill="1" applyBorder="1" applyAlignment="1">
      <alignment horizontal="center" vertical="center" wrapText="1"/>
    </xf>
    <xf numFmtId="0" fontId="5" fillId="0" borderId="92" xfId="0" applyFont="1" applyBorder="1" applyAlignment="1">
      <alignment horizontal="center" vertical="center" wrapText="1"/>
    </xf>
    <xf numFmtId="0" fontId="21" fillId="0" borderId="21" xfId="0" applyFont="1" applyBorder="1" applyAlignment="1">
      <alignment horizontal="center" vertical="center"/>
    </xf>
    <xf numFmtId="0" fontId="4" fillId="0" borderId="20" xfId="0" applyFont="1" applyBorder="1" applyAlignment="1">
      <alignment vertical="center" wrapText="1"/>
    </xf>
    <xf numFmtId="0" fontId="4" fillId="0" borderId="161" xfId="0" applyFont="1" applyBorder="1" applyAlignment="1">
      <alignment horizontal="center" vertical="center" wrapText="1"/>
    </xf>
    <xf numFmtId="0" fontId="17" fillId="0" borderId="162" xfId="0" applyFont="1" applyBorder="1" applyAlignment="1">
      <alignment vertical="center" wrapText="1"/>
    </xf>
    <xf numFmtId="0" fontId="4" fillId="0" borderId="163" xfId="0" applyFont="1" applyBorder="1" applyAlignment="1">
      <alignment vertical="center" wrapText="1"/>
    </xf>
    <xf numFmtId="0" fontId="4" fillId="0" borderId="164"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wrapText="1"/>
    </xf>
    <xf numFmtId="3" fontId="4" fillId="0" borderId="186"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9" xfId="0" applyNumberFormat="1" applyFont="1" applyBorder="1" applyAlignment="1">
      <alignment horizontal="center" vertical="center" wrapText="1"/>
    </xf>
    <xf numFmtId="0" fontId="41" fillId="0" borderId="0" xfId="3" applyFont="1" applyAlignment="1">
      <alignment horizontal="center"/>
    </xf>
    <xf numFmtId="0" fontId="42" fillId="0" borderId="0" xfId="3" applyFont="1" applyAlignment="1">
      <alignment vertical="center"/>
    </xf>
    <xf numFmtId="0" fontId="43" fillId="0" borderId="0" xfId="3" applyFont="1"/>
    <xf numFmtId="0" fontId="42" fillId="0" borderId="0" xfId="3" applyFont="1" applyAlignment="1">
      <alignment vertical="center" wrapText="1"/>
    </xf>
    <xf numFmtId="0" fontId="44" fillId="0" borderId="0" xfId="3" applyFont="1" applyAlignment="1">
      <alignment horizontal="center" vertical="center" wrapText="1"/>
    </xf>
    <xf numFmtId="0" fontId="47" fillId="6" borderId="0" xfId="3" applyFont="1" applyFill="1" applyAlignment="1">
      <alignment horizontal="center" vertical="center"/>
    </xf>
    <xf numFmtId="0" fontId="48" fillId="6" borderId="0" xfId="3" applyFont="1" applyFill="1" applyAlignment="1">
      <alignment horizontal="center" vertical="center"/>
    </xf>
    <xf numFmtId="0" fontId="48" fillId="0" borderId="0" xfId="3" applyFont="1" applyAlignment="1">
      <alignment horizontal="center" vertical="center"/>
    </xf>
    <xf numFmtId="0" fontId="47" fillId="0" borderId="0" xfId="3" applyFont="1" applyAlignment="1">
      <alignment horizontal="center" vertical="center"/>
    </xf>
    <xf numFmtId="0" fontId="41" fillId="0" borderId="0" xfId="3" applyFont="1" applyAlignment="1">
      <alignment vertical="center" wrapText="1"/>
    </xf>
    <xf numFmtId="0" fontId="41" fillId="0" borderId="0" xfId="3" applyFont="1"/>
    <xf numFmtId="0" fontId="49" fillId="0" borderId="0" xfId="3" applyFont="1" applyAlignment="1">
      <alignment vertical="center" wrapText="1"/>
    </xf>
    <xf numFmtId="0" fontId="50" fillId="0" borderId="0" xfId="4" applyFont="1" applyAlignment="1">
      <alignment horizontal="left" vertical="center" wrapText="1"/>
    </xf>
    <xf numFmtId="0" fontId="51" fillId="0" borderId="0" xfId="4" applyFont="1" applyAlignment="1">
      <alignment horizontal="center" vertical="center" wrapText="1"/>
    </xf>
    <xf numFmtId="9" fontId="51" fillId="0" borderId="0" xfId="3" applyNumberFormat="1" applyFont="1" applyAlignment="1">
      <alignment horizontal="left" vertical="center" wrapText="1"/>
    </xf>
    <xf numFmtId="0" fontId="50" fillId="0" borderId="0" xfId="4" applyFont="1" applyAlignment="1">
      <alignment vertical="center" wrapText="1"/>
    </xf>
    <xf numFmtId="0" fontId="45" fillId="0" borderId="0" xfId="3" applyFont="1" applyAlignment="1">
      <alignment vertical="top" wrapText="1"/>
    </xf>
    <xf numFmtId="0" fontId="51" fillId="0" borderId="0" xfId="4" applyFont="1" applyAlignment="1">
      <alignment horizontal="left" vertical="center" wrapText="1"/>
    </xf>
    <xf numFmtId="0" fontId="50" fillId="0" borderId="0" xfId="4" applyFont="1" applyAlignment="1">
      <alignment horizontal="center" vertical="center" wrapText="1"/>
    </xf>
    <xf numFmtId="9" fontId="51" fillId="0" borderId="0" xfId="3" applyNumberFormat="1" applyFont="1" applyAlignment="1">
      <alignment horizontal="center" vertical="center" wrapText="1"/>
    </xf>
    <xf numFmtId="0" fontId="47" fillId="0" borderId="0" xfId="3" applyFont="1" applyAlignment="1">
      <alignment horizontal="center"/>
    </xf>
    <xf numFmtId="0" fontId="52" fillId="0" borderId="0" xfId="3" applyFont="1" applyAlignment="1">
      <alignment horizontal="center" vertical="center" wrapText="1"/>
    </xf>
    <xf numFmtId="0" fontId="48" fillId="0" borderId="0" xfId="3" applyFont="1" applyAlignment="1">
      <alignment horizontal="center" vertical="center" wrapText="1"/>
    </xf>
    <xf numFmtId="0" fontId="53" fillId="0" borderId="0" xfId="3" applyFont="1" applyAlignment="1">
      <alignment horizontal="center" vertical="center" wrapText="1"/>
    </xf>
    <xf numFmtId="0" fontId="45" fillId="0" borderId="200" xfId="3" applyFont="1" applyBorder="1" applyAlignment="1">
      <alignment vertical="top" wrapText="1"/>
    </xf>
    <xf numFmtId="0" fontId="41" fillId="0" borderId="0" xfId="3" applyFont="1" applyAlignment="1">
      <alignment horizontal="center" wrapText="1"/>
    </xf>
    <xf numFmtId="0" fontId="54" fillId="0" borderId="0" xfId="4" applyFont="1" applyAlignment="1">
      <alignment horizontal="center" vertical="center" wrapText="1"/>
    </xf>
    <xf numFmtId="0" fontId="48" fillId="0" borderId="0" xfId="3" applyFont="1" applyAlignment="1">
      <alignment vertical="center"/>
    </xf>
    <xf numFmtId="0" fontId="48" fillId="0" borderId="0" xfId="3" applyFont="1" applyAlignment="1">
      <alignment vertical="center" wrapText="1"/>
    </xf>
    <xf numFmtId="0" fontId="55" fillId="0" borderId="0" xfId="3" applyFont="1" applyAlignment="1">
      <alignment vertical="top" wrapText="1"/>
    </xf>
    <xf numFmtId="0" fontId="57" fillId="0" borderId="0" xfId="4" applyFont="1" applyAlignment="1">
      <alignment vertical="center"/>
    </xf>
    <xf numFmtId="0" fontId="57" fillId="0" borderId="0" xfId="4" applyFont="1" applyAlignment="1">
      <alignment horizontal="center" vertical="center"/>
    </xf>
    <xf numFmtId="0" fontId="57" fillId="0" borderId="0" xfId="4" applyFont="1" applyAlignment="1">
      <alignment vertical="center" wrapText="1"/>
    </xf>
    <xf numFmtId="0" fontId="57" fillId="0" borderId="0" xfId="4" applyFont="1" applyAlignment="1">
      <alignment horizontal="center" vertical="center" wrapText="1"/>
    </xf>
    <xf numFmtId="0" fontId="63" fillId="0" borderId="0" xfId="4" applyFont="1" applyAlignment="1">
      <alignment horizontal="center" vertical="center" wrapText="1"/>
    </xf>
    <xf numFmtId="0" fontId="62" fillId="0" borderId="217" xfId="4" applyFont="1" applyBorder="1" applyAlignment="1">
      <alignment horizontal="left" vertical="center" wrapText="1"/>
    </xf>
    <xf numFmtId="0" fontId="54" fillId="0" borderId="215" xfId="4" applyFont="1" applyBorder="1" applyAlignment="1">
      <alignment horizontal="left" vertical="center" wrapText="1"/>
    </xf>
    <xf numFmtId="0" fontId="54" fillId="0" borderId="216" xfId="4" applyFont="1" applyBorder="1" applyAlignment="1">
      <alignment horizontal="left" vertical="center" wrapText="1"/>
    </xf>
    <xf numFmtId="0" fontId="54" fillId="0" borderId="208" xfId="4" applyFont="1" applyBorder="1" applyAlignment="1">
      <alignment horizontal="justify" vertical="center" wrapText="1"/>
    </xf>
    <xf numFmtId="0" fontId="54" fillId="0" borderId="209" xfId="4" applyFont="1" applyBorder="1" applyAlignment="1">
      <alignment horizontal="justify" vertical="center" wrapText="1"/>
    </xf>
    <xf numFmtId="0" fontId="54" fillId="0" borderId="210" xfId="4" applyFont="1" applyBorder="1" applyAlignment="1">
      <alignment horizontal="center" vertical="center" wrapText="1"/>
    </xf>
    <xf numFmtId="0" fontId="54" fillId="0" borderId="211" xfId="4" applyFont="1" applyBorder="1" applyAlignment="1">
      <alignment horizontal="center" vertical="center" wrapText="1"/>
    </xf>
    <xf numFmtId="0" fontId="54" fillId="0" borderId="210" xfId="4" applyFont="1" applyBorder="1" applyAlignment="1">
      <alignment horizontal="justify" vertical="center" wrapText="1"/>
    </xf>
    <xf numFmtId="10" fontId="54" fillId="0" borderId="210" xfId="4" applyNumberFormat="1" applyFont="1" applyBorder="1" applyAlignment="1">
      <alignment vertical="center" wrapText="1"/>
    </xf>
    <xf numFmtId="10" fontId="54" fillId="0" borderId="211" xfId="4" applyNumberFormat="1" applyFont="1" applyBorder="1" applyAlignment="1">
      <alignment vertical="center" wrapText="1"/>
    </xf>
    <xf numFmtId="0" fontId="54" fillId="0" borderId="215" xfId="4" applyFont="1" applyBorder="1" applyAlignment="1">
      <alignment horizontal="justify" vertical="center" wrapText="1"/>
    </xf>
    <xf numFmtId="0" fontId="54" fillId="0" borderId="216" xfId="4" applyFont="1" applyBorder="1" applyAlignment="1">
      <alignment horizontal="justify" vertical="center" wrapText="1"/>
    </xf>
    <xf numFmtId="0" fontId="54" fillId="0" borderId="217" xfId="4" applyFont="1" applyBorder="1" applyAlignment="1">
      <alignment horizontal="center" vertical="center" wrapText="1"/>
    </xf>
    <xf numFmtId="0" fontId="54" fillId="0" borderId="217" xfId="4" applyFont="1" applyBorder="1" applyAlignment="1">
      <alignment horizontal="justify" vertical="center" wrapText="1"/>
    </xf>
    <xf numFmtId="0" fontId="54" fillId="0" borderId="218" xfId="4" applyFont="1" applyBorder="1" applyAlignment="1">
      <alignment horizontal="justify" vertical="center" wrapText="1"/>
    </xf>
    <xf numFmtId="0" fontId="54" fillId="0" borderId="218" xfId="4" applyFont="1" applyBorder="1" applyAlignment="1">
      <alignment horizontal="center" vertical="center" wrapText="1"/>
    </xf>
    <xf numFmtId="9" fontId="54" fillId="0" borderId="217" xfId="3" applyNumberFormat="1" applyFont="1" applyBorder="1" applyAlignment="1">
      <alignment horizontal="left" vertical="center" wrapText="1"/>
    </xf>
    <xf numFmtId="9" fontId="54" fillId="0" borderId="218" xfId="3" applyNumberFormat="1" applyFont="1" applyBorder="1" applyAlignment="1">
      <alignment horizontal="left" vertical="center" wrapText="1"/>
    </xf>
    <xf numFmtId="0" fontId="62" fillId="0" borderId="217" xfId="4" applyFont="1" applyBorder="1" applyAlignment="1">
      <alignment vertical="center" wrapText="1"/>
    </xf>
    <xf numFmtId="0" fontId="62" fillId="0" borderId="215" xfId="4" applyFont="1" applyBorder="1" applyAlignment="1">
      <alignment horizontal="left" vertical="center" wrapText="1"/>
    </xf>
    <xf numFmtId="0" fontId="62" fillId="0" borderId="216" xfId="4" applyFont="1" applyBorder="1" applyAlignment="1">
      <alignment horizontal="left" vertical="center" wrapText="1"/>
    </xf>
    <xf numFmtId="0" fontId="62" fillId="0" borderId="217" xfId="4" applyFont="1" applyBorder="1" applyAlignment="1">
      <alignment horizontal="center" vertical="center" wrapText="1"/>
    </xf>
    <xf numFmtId="9" fontId="54" fillId="0" borderId="217" xfId="3" applyNumberFormat="1" applyFont="1" applyBorder="1" applyAlignment="1">
      <alignment horizontal="center" vertical="center" wrapText="1"/>
    </xf>
    <xf numFmtId="0" fontId="54" fillId="0" borderId="217" xfId="4" applyFont="1" applyBorder="1" applyAlignment="1">
      <alignment horizontal="left" vertical="center" wrapText="1"/>
    </xf>
    <xf numFmtId="0" fontId="54" fillId="0" borderId="220" xfId="4" applyFont="1" applyBorder="1" applyAlignment="1">
      <alignment horizontal="left" vertical="center" wrapText="1"/>
    </xf>
    <xf numFmtId="0" fontId="54" fillId="0" borderId="220" xfId="4" applyFont="1" applyBorder="1" applyAlignment="1">
      <alignment horizontal="center" vertical="center" wrapText="1"/>
    </xf>
    <xf numFmtId="9" fontId="54" fillId="0" borderId="220" xfId="3" applyNumberFormat="1" applyFont="1" applyBorder="1" applyAlignment="1">
      <alignment horizontal="left" vertical="center" wrapText="1"/>
    </xf>
    <xf numFmtId="9" fontId="54" fillId="0" borderId="221" xfId="3" applyNumberFormat="1" applyFont="1" applyBorder="1" applyAlignment="1">
      <alignment horizontal="left" vertical="center" wrapText="1"/>
    </xf>
    <xf numFmtId="0" fontId="54" fillId="0" borderId="219" xfId="4" applyFont="1" applyBorder="1" applyAlignment="1">
      <alignment horizontal="center" vertical="center" wrapText="1"/>
    </xf>
    <xf numFmtId="0" fontId="62" fillId="0" borderId="220" xfId="4" applyFont="1" applyBorder="1" applyAlignment="1">
      <alignment horizontal="justify" vertical="center" wrapText="1"/>
    </xf>
    <xf numFmtId="0" fontId="54" fillId="20" borderId="217" xfId="4" applyFont="1" applyFill="1" applyBorder="1" applyAlignment="1">
      <alignment horizontal="center" vertical="center" wrapText="1"/>
    </xf>
    <xf numFmtId="0" fontId="54" fillId="20" borderId="218" xfId="4" applyFont="1" applyFill="1" applyBorder="1" applyAlignment="1">
      <alignment horizontal="center" vertical="center" wrapText="1"/>
    </xf>
    <xf numFmtId="9" fontId="54" fillId="20" borderId="217" xfId="3" applyNumberFormat="1" applyFont="1" applyFill="1" applyBorder="1" applyAlignment="1">
      <alignment horizontal="left" vertical="center" wrapText="1"/>
    </xf>
    <xf numFmtId="9" fontId="54" fillId="20" borderId="218" xfId="3" applyNumberFormat="1" applyFont="1" applyFill="1" applyBorder="1" applyAlignment="1">
      <alignment horizontal="left" vertical="center" wrapText="1"/>
    </xf>
    <xf numFmtId="0" fontId="54" fillId="20" borderId="216" xfId="4" applyFont="1" applyFill="1" applyBorder="1" applyAlignment="1">
      <alignment horizontal="center" vertical="center" wrapText="1"/>
    </xf>
    <xf numFmtId="0" fontId="54" fillId="20" borderId="215" xfId="4" applyFont="1" applyFill="1" applyBorder="1" applyAlignment="1">
      <alignment horizontal="left" vertical="center" wrapText="1"/>
    </xf>
    <xf numFmtId="0" fontId="54" fillId="20" borderId="216" xfId="4" applyFont="1" applyFill="1" applyBorder="1" applyAlignment="1">
      <alignment horizontal="left" vertical="center" wrapText="1"/>
    </xf>
    <xf numFmtId="0" fontId="54" fillId="20" borderId="217" xfId="4" applyFont="1" applyFill="1" applyBorder="1" applyAlignment="1">
      <alignment horizontal="left" vertical="center" wrapText="1"/>
    </xf>
    <xf numFmtId="0" fontId="62" fillId="20" borderId="217" xfId="4" applyFont="1" applyFill="1" applyBorder="1" applyAlignment="1">
      <alignment horizontal="left" vertical="center" wrapText="1"/>
    </xf>
    <xf numFmtId="0" fontId="54" fillId="0" borderId="223" xfId="4" applyFont="1" applyBorder="1" applyAlignment="1">
      <alignment horizontal="center" vertical="center" wrapText="1"/>
    </xf>
    <xf numFmtId="0" fontId="54" fillId="0" borderId="224" xfId="4" applyFont="1" applyBorder="1" applyAlignment="1">
      <alignment horizontal="left" vertical="center" wrapText="1"/>
    </xf>
    <xf numFmtId="0" fontId="54" fillId="0" borderId="224" xfId="4" applyFont="1" applyBorder="1" applyAlignment="1">
      <alignment horizontal="center" vertical="center" wrapText="1"/>
    </xf>
    <xf numFmtId="0" fontId="62" fillId="0" borderId="224" xfId="4" applyFont="1" applyBorder="1" applyAlignment="1">
      <alignment horizontal="justify" vertical="center" wrapText="1"/>
    </xf>
    <xf numFmtId="9" fontId="54" fillId="0" borderId="224" xfId="3" applyNumberFormat="1" applyFont="1" applyBorder="1" applyAlignment="1">
      <alignment horizontal="left" vertical="center" wrapText="1"/>
    </xf>
    <xf numFmtId="9" fontId="54" fillId="0" borderId="225" xfId="3" applyNumberFormat="1" applyFont="1" applyBorder="1" applyAlignment="1">
      <alignment horizontal="left" vertical="center" wrapText="1"/>
    </xf>
    <xf numFmtId="0" fontId="54" fillId="0" borderId="227" xfId="4" applyFont="1" applyBorder="1" applyAlignment="1">
      <alignment horizontal="center" vertical="center" wrapText="1"/>
    </xf>
    <xf numFmtId="0" fontId="54" fillId="0" borderId="228" xfId="4" applyFont="1" applyBorder="1" applyAlignment="1">
      <alignment horizontal="left" vertical="center" wrapText="1"/>
    </xf>
    <xf numFmtId="0" fontId="54" fillId="0" borderId="228" xfId="4" applyFont="1" applyBorder="1" applyAlignment="1">
      <alignment horizontal="center" vertical="center" wrapText="1"/>
    </xf>
    <xf numFmtId="0" fontId="62" fillId="0" borderId="228" xfId="4" applyFont="1" applyBorder="1" applyAlignment="1">
      <alignment horizontal="justify" vertical="center" wrapText="1"/>
    </xf>
    <xf numFmtId="9" fontId="54" fillId="0" borderId="228" xfId="3" applyNumberFormat="1" applyFont="1" applyBorder="1" applyAlignment="1">
      <alignment horizontal="left" vertical="center" wrapText="1"/>
    </xf>
    <xf numFmtId="9" fontId="54" fillId="0" borderId="229" xfId="3" applyNumberFormat="1" applyFont="1" applyBorder="1" applyAlignment="1">
      <alignment horizontal="left" vertical="center" wrapText="1"/>
    </xf>
    <xf numFmtId="0" fontId="64" fillId="14" borderId="203" xfId="4" applyFont="1" applyFill="1" applyBorder="1" applyAlignment="1">
      <alignment horizontal="center" vertical="center" wrapText="1"/>
    </xf>
    <xf numFmtId="0" fontId="64" fillId="14" borderId="97" xfId="4" applyFont="1" applyFill="1" applyBorder="1" applyAlignment="1">
      <alignment horizontal="center" vertical="center" wrapText="1"/>
    </xf>
    <xf numFmtId="0" fontId="64" fillId="14" borderId="204" xfId="4" applyFont="1" applyFill="1" applyBorder="1" applyAlignment="1">
      <alignment horizontal="center" vertical="center" wrapText="1"/>
    </xf>
    <xf numFmtId="0" fontId="64" fillId="14" borderId="57" xfId="4" applyFont="1" applyFill="1" applyBorder="1" applyAlignment="1">
      <alignment horizontal="center" vertical="center" wrapText="1"/>
    </xf>
    <xf numFmtId="0" fontId="64" fillId="14" borderId="58" xfId="4" applyFont="1" applyFill="1" applyBorder="1" applyAlignment="1">
      <alignment horizontal="center" vertical="center" wrapText="1"/>
    </xf>
    <xf numFmtId="0" fontId="64" fillId="14" borderId="236" xfId="4" applyFont="1" applyFill="1" applyBorder="1" applyAlignment="1">
      <alignment horizontal="center" vertical="center" wrapText="1"/>
    </xf>
    <xf numFmtId="0" fontId="54" fillId="0" borderId="237" xfId="4" applyFont="1" applyBorder="1" applyAlignment="1">
      <alignment vertical="center" wrapText="1"/>
    </xf>
    <xf numFmtId="0" fontId="62" fillId="0" borderId="240" xfId="4" applyFont="1" applyBorder="1" applyAlignment="1">
      <alignment horizontal="left" vertical="center" wrapText="1"/>
    </xf>
    <xf numFmtId="0" fontId="54" fillId="20" borderId="240" xfId="4" applyFont="1" applyFill="1" applyBorder="1" applyAlignment="1">
      <alignment horizontal="left" vertical="center" wrapText="1"/>
    </xf>
    <xf numFmtId="0" fontId="54" fillId="0" borderId="240" xfId="4" applyFont="1" applyBorder="1" applyAlignment="1">
      <alignment horizontal="left" vertical="center" wrapText="1"/>
    </xf>
    <xf numFmtId="9" fontId="54" fillId="0" borderId="240" xfId="4" applyNumberFormat="1" applyFont="1" applyBorder="1" applyAlignment="1">
      <alignment horizontal="left" vertical="center" wrapText="1"/>
    </xf>
    <xf numFmtId="0" fontId="54" fillId="0" borderId="241" xfId="4" applyFont="1" applyBorder="1" applyAlignment="1">
      <alignment horizontal="left" vertical="center" wrapText="1"/>
    </xf>
    <xf numFmtId="9" fontId="54" fillId="20" borderId="240" xfId="4" applyNumberFormat="1" applyFont="1" applyFill="1" applyBorder="1" applyAlignment="1">
      <alignment horizontal="left" vertical="center" wrapText="1"/>
    </xf>
    <xf numFmtId="9" fontId="54" fillId="0" borderId="242" xfId="4" applyNumberFormat="1" applyFont="1" applyBorder="1" applyAlignment="1">
      <alignment horizontal="left" vertical="center" wrapText="1"/>
    </xf>
    <xf numFmtId="9" fontId="54" fillId="0" borderId="244" xfId="4" applyNumberFormat="1" applyFont="1" applyBorder="1" applyAlignment="1">
      <alignment horizontal="left" vertical="center" wrapText="1"/>
    </xf>
    <xf numFmtId="9" fontId="54" fillId="0" borderId="246" xfId="4" applyNumberFormat="1" applyFont="1" applyBorder="1" applyAlignment="1">
      <alignment horizontal="left" vertical="center" wrapText="1"/>
    </xf>
    <xf numFmtId="0" fontId="54" fillId="0" borderId="248" xfId="4" applyFont="1" applyBorder="1" applyAlignment="1">
      <alignment horizontal="justify" vertical="center" wrapText="1"/>
    </xf>
    <xf numFmtId="0" fontId="54" fillId="0" borderId="250" xfId="4" applyFont="1" applyBorder="1" applyAlignment="1">
      <alignment horizontal="justify" vertical="center" wrapText="1"/>
    </xf>
    <xf numFmtId="0" fontId="54" fillId="0" borderId="251" xfId="4" applyFont="1" applyBorder="1" applyAlignment="1">
      <alignment horizontal="left" vertical="center" wrapText="1"/>
    </xf>
    <xf numFmtId="0" fontId="54" fillId="0" borderId="251" xfId="4" applyFont="1" applyBorder="1" applyAlignment="1">
      <alignment horizontal="center" vertical="center" wrapText="1"/>
    </xf>
    <xf numFmtId="0" fontId="62" fillId="0" borderId="251" xfId="4" applyFont="1" applyBorder="1" applyAlignment="1">
      <alignment horizontal="left" vertical="center" wrapText="1"/>
    </xf>
    <xf numFmtId="0" fontId="62" fillId="0" borderId="251" xfId="4" applyFont="1" applyBorder="1" applyAlignment="1">
      <alignment horizontal="justify" vertical="center" wrapText="1"/>
    </xf>
    <xf numFmtId="9" fontId="54" fillId="0" borderId="251" xfId="3" applyNumberFormat="1" applyFont="1" applyBorder="1" applyAlignment="1">
      <alignment horizontal="left" vertical="center" wrapText="1"/>
    </xf>
    <xf numFmtId="9" fontId="54" fillId="0" borderId="252" xfId="3" applyNumberFormat="1" applyFont="1" applyBorder="1" applyAlignment="1">
      <alignment horizontal="left" vertical="center" wrapText="1"/>
    </xf>
    <xf numFmtId="9" fontId="54" fillId="0" borderId="253" xfId="4" applyNumberFormat="1" applyFont="1" applyBorder="1" applyAlignment="1">
      <alignment horizontal="left" vertical="center" wrapText="1"/>
    </xf>
    <xf numFmtId="0" fontId="36" fillId="21" borderId="133" xfId="0" applyFont="1" applyFill="1" applyBorder="1" applyAlignment="1">
      <alignment horizontal="center" vertical="center" wrapText="1"/>
    </xf>
    <xf numFmtId="0" fontId="37" fillId="21" borderId="69" xfId="0" applyFont="1" applyFill="1" applyBorder="1" applyAlignment="1">
      <alignment horizontal="center" vertical="center" wrapText="1"/>
    </xf>
    <xf numFmtId="0" fontId="5" fillId="21" borderId="70" xfId="0" applyFont="1" applyFill="1" applyBorder="1" applyAlignment="1">
      <alignment horizontal="center" vertical="center" wrapText="1"/>
    </xf>
    <xf numFmtId="0" fontId="37" fillId="21" borderId="70" xfId="0" applyFont="1" applyFill="1" applyBorder="1" applyAlignment="1">
      <alignment horizontal="center" vertical="center" wrapText="1"/>
    </xf>
    <xf numFmtId="0" fontId="5" fillId="21" borderId="71" xfId="0" applyFont="1" applyFill="1" applyBorder="1" applyAlignment="1">
      <alignment horizontal="center" vertical="center" wrapText="1"/>
    </xf>
    <xf numFmtId="0" fontId="5" fillId="21" borderId="57" xfId="0" applyFont="1" applyFill="1" applyBorder="1" applyAlignment="1">
      <alignment horizontal="center" vertical="center" wrapText="1"/>
    </xf>
    <xf numFmtId="0" fontId="5" fillId="21" borderId="58" xfId="0" applyFont="1" applyFill="1" applyBorder="1" applyAlignment="1">
      <alignment horizontal="center" vertical="center" wrapText="1"/>
    </xf>
    <xf numFmtId="0" fontId="5" fillId="21" borderId="59" xfId="0" applyFont="1" applyFill="1" applyBorder="1" applyAlignment="1">
      <alignment horizontal="center" vertical="center" wrapText="1"/>
    </xf>
    <xf numFmtId="0" fontId="5" fillId="21" borderId="60" xfId="0" applyFont="1" applyFill="1" applyBorder="1" applyAlignment="1">
      <alignment horizontal="center" vertical="center" wrapText="1"/>
    </xf>
    <xf numFmtId="0" fontId="16" fillId="22" borderId="116" xfId="0" applyFont="1" applyFill="1" applyBorder="1" applyAlignment="1">
      <alignment horizontal="center" vertical="center" wrapText="1"/>
    </xf>
    <xf numFmtId="0" fontId="4" fillId="0" borderId="0" xfId="0" applyFont="1" applyAlignment="1">
      <alignment horizontal="center" vertical="center" wrapText="1"/>
    </xf>
    <xf numFmtId="0" fontId="15" fillId="14" borderId="256" xfId="0" applyFont="1" applyFill="1" applyBorder="1" applyAlignment="1">
      <alignment horizontal="center" vertical="center" wrapText="1"/>
    </xf>
    <xf numFmtId="0" fontId="15" fillId="14" borderId="257" xfId="0" applyFont="1" applyFill="1" applyBorder="1" applyAlignment="1">
      <alignment horizontal="center" vertical="center" wrapText="1"/>
    </xf>
    <xf numFmtId="0" fontId="4" fillId="0" borderId="0" xfId="0" applyFont="1" applyAlignment="1">
      <alignment horizontal="center" vertical="center" wrapText="1"/>
    </xf>
    <xf numFmtId="1" fontId="28" fillId="12" borderId="62" xfId="0" applyNumberFormat="1" applyFont="1" applyFill="1" applyBorder="1" applyAlignment="1">
      <alignment horizontal="center" vertical="center" wrapText="1"/>
    </xf>
    <xf numFmtId="1" fontId="28" fillId="12" borderId="63" xfId="0" applyNumberFormat="1" applyFont="1" applyFill="1" applyBorder="1" applyAlignment="1">
      <alignment horizontal="center" vertical="center" wrapText="1"/>
    </xf>
    <xf numFmtId="1" fontId="28" fillId="13" borderId="63" xfId="0" applyNumberFormat="1" applyFont="1" applyFill="1" applyBorder="1" applyAlignment="1">
      <alignment horizontal="center" vertical="center" wrapText="1"/>
    </xf>
    <xf numFmtId="1" fontId="28" fillId="12" borderId="64" xfId="0" applyNumberFormat="1" applyFont="1" applyFill="1" applyBorder="1" applyAlignment="1">
      <alignment horizontal="center" vertical="center" wrapText="1"/>
    </xf>
    <xf numFmtId="1" fontId="28" fillId="12" borderId="69" xfId="0" applyNumberFormat="1" applyFont="1" applyFill="1" applyBorder="1" applyAlignment="1">
      <alignment horizontal="center" vertical="center" wrapText="1"/>
    </xf>
    <xf numFmtId="1" fontId="28" fillId="12" borderId="70" xfId="0" applyNumberFormat="1" applyFont="1" applyFill="1" applyBorder="1" applyAlignment="1">
      <alignment horizontal="center" vertical="center" wrapText="1"/>
    </xf>
    <xf numFmtId="1" fontId="28" fillId="13" borderId="70" xfId="0" applyNumberFormat="1" applyFont="1" applyFill="1" applyBorder="1" applyAlignment="1">
      <alignment horizontal="center" vertical="center" wrapText="1"/>
    </xf>
    <xf numFmtId="1" fontId="28" fillId="12" borderId="71" xfId="0" applyNumberFormat="1" applyFont="1" applyFill="1" applyBorder="1" applyAlignment="1">
      <alignment horizontal="center" vertical="center" wrapText="1"/>
    </xf>
    <xf numFmtId="1" fontId="4" fillId="0" borderId="0" xfId="0" applyNumberFormat="1" applyFont="1" applyAlignment="1">
      <alignment vertical="center" wrapText="1"/>
    </xf>
    <xf numFmtId="3" fontId="28" fillId="12" borderId="62" xfId="0" applyNumberFormat="1" applyFont="1" applyFill="1" applyBorder="1" applyAlignment="1">
      <alignment horizontal="center" vertical="center" wrapText="1"/>
    </xf>
    <xf numFmtId="3" fontId="28" fillId="13" borderId="63" xfId="0" applyNumberFormat="1" applyFont="1" applyFill="1" applyBorder="1" applyAlignment="1">
      <alignment horizontal="center" vertical="center" wrapText="1"/>
    </xf>
    <xf numFmtId="3" fontId="28" fillId="12" borderId="64" xfId="0" applyNumberFormat="1" applyFont="1" applyFill="1" applyBorder="1" applyAlignment="1">
      <alignment horizontal="center" vertical="center" wrapText="1"/>
    </xf>
    <xf numFmtId="0" fontId="27" fillId="10" borderId="35" xfId="0" applyFont="1" applyFill="1" applyBorder="1" applyAlignment="1">
      <alignment horizontal="center" vertical="center" wrapText="1"/>
    </xf>
    <xf numFmtId="0" fontId="4" fillId="0" borderId="0" xfId="0" applyFont="1" applyAlignment="1">
      <alignment horizontal="center" vertical="center" wrapText="1"/>
    </xf>
    <xf numFmtId="3" fontId="27" fillId="10" borderId="8" xfId="0" applyNumberFormat="1" applyFont="1" applyFill="1" applyBorder="1" applyAlignment="1">
      <alignment horizontal="center" vertical="center" wrapText="1"/>
    </xf>
    <xf numFmtId="3" fontId="27" fillId="16" borderId="8" xfId="0" applyNumberFormat="1" applyFont="1" applyFill="1" applyBorder="1" applyAlignment="1">
      <alignment horizontal="center" vertical="center" wrapText="1"/>
    </xf>
    <xf numFmtId="3" fontId="28" fillId="12" borderId="69" xfId="0" applyNumberFormat="1" applyFont="1" applyFill="1" applyBorder="1" applyAlignment="1">
      <alignment horizontal="center" vertical="center" wrapText="1"/>
    </xf>
    <xf numFmtId="3" fontId="28" fillId="13" borderId="70" xfId="0" applyNumberFormat="1" applyFont="1" applyFill="1" applyBorder="1" applyAlignment="1">
      <alignment horizontal="center" vertical="center" wrapText="1"/>
    </xf>
    <xf numFmtId="3" fontId="28" fillId="12" borderId="71" xfId="0" applyNumberFormat="1" applyFont="1" applyFill="1" applyBorder="1" applyAlignment="1">
      <alignment horizontal="center" vertical="center" wrapText="1"/>
    </xf>
    <xf numFmtId="0" fontId="69" fillId="4" borderId="259" xfId="0" applyFont="1" applyFill="1" applyBorder="1" applyAlignment="1">
      <alignment horizontal="center" vertical="center" wrapText="1"/>
    </xf>
    <xf numFmtId="0" fontId="69" fillId="10" borderId="21" xfId="0" applyFont="1" applyFill="1" applyBorder="1" applyAlignment="1">
      <alignment horizontal="center" vertical="center" wrapText="1"/>
    </xf>
    <xf numFmtId="0" fontId="70" fillId="4" borderId="81" xfId="0" applyFont="1" applyFill="1" applyBorder="1" applyAlignment="1">
      <alignment horizontal="justify" vertical="center" wrapText="1"/>
    </xf>
    <xf numFmtId="0" fontId="71" fillId="4" borderId="259" xfId="1" applyFont="1" applyFill="1" applyBorder="1" applyAlignment="1">
      <alignment horizontal="justify" vertical="center" wrapText="1"/>
    </xf>
    <xf numFmtId="0" fontId="72" fillId="10" borderId="254" xfId="0" applyFont="1" applyFill="1" applyBorder="1" applyAlignment="1">
      <alignment horizontal="justify" vertical="center" wrapText="1"/>
    </xf>
    <xf numFmtId="0" fontId="70" fillId="10" borderId="254" xfId="0" applyFont="1" applyFill="1" applyBorder="1" applyAlignment="1">
      <alignment horizontal="center" vertical="center" wrapText="1"/>
    </xf>
    <xf numFmtId="0" fontId="70" fillId="10" borderId="254" xfId="0" applyFont="1" applyFill="1" applyBorder="1" applyAlignment="1" applyProtection="1">
      <alignment horizontal="center" vertical="center" wrapText="1"/>
      <protection locked="0"/>
    </xf>
    <xf numFmtId="0" fontId="70" fillId="4" borderId="81" xfId="0" applyFont="1" applyFill="1" applyBorder="1" applyAlignment="1">
      <alignment horizontal="left" vertical="center" wrapText="1"/>
    </xf>
    <xf numFmtId="0" fontId="73" fillId="23" borderId="68" xfId="0" applyFont="1" applyFill="1" applyBorder="1" applyAlignment="1">
      <alignment horizontal="center" vertical="center" wrapText="1"/>
    </xf>
    <xf numFmtId="0" fontId="73" fillId="23" borderId="8" xfId="0" applyFont="1" applyFill="1" applyBorder="1" applyAlignment="1">
      <alignment horizontal="center" vertical="center" wrapText="1"/>
    </xf>
    <xf numFmtId="0" fontId="74" fillId="24" borderId="16" xfId="0" applyFont="1" applyFill="1" applyBorder="1" applyAlignment="1">
      <alignment horizontal="justify" vertical="center" wrapText="1"/>
    </xf>
    <xf numFmtId="0" fontId="74" fillId="24" borderId="10" xfId="0" applyFont="1" applyFill="1" applyBorder="1" applyAlignment="1">
      <alignment horizontal="left" vertical="center" wrapText="1"/>
    </xf>
    <xf numFmtId="0" fontId="74" fillId="24" borderId="8" xfId="0" applyFont="1" applyFill="1" applyBorder="1" applyAlignment="1">
      <alignment horizontal="justify" vertical="center" wrapText="1"/>
    </xf>
    <xf numFmtId="0" fontId="74" fillId="24" borderId="8" xfId="0" applyFont="1" applyFill="1" applyBorder="1" applyAlignment="1">
      <alignment horizontal="center" vertical="center" wrapText="1"/>
    </xf>
    <xf numFmtId="0" fontId="74" fillId="24" borderId="8" xfId="0" applyFont="1" applyFill="1" applyBorder="1" applyAlignment="1">
      <alignment horizontal="left" vertical="center" wrapText="1"/>
    </xf>
    <xf numFmtId="0" fontId="74" fillId="24" borderId="76" xfId="0" applyFont="1" applyFill="1" applyBorder="1" applyAlignment="1">
      <alignment horizontal="left" vertical="center" wrapText="1"/>
    </xf>
    <xf numFmtId="0" fontId="74" fillId="24" borderId="68" xfId="0" applyFont="1" applyFill="1" applyBorder="1" applyAlignment="1">
      <alignment horizontal="left" vertical="center" wrapText="1"/>
    </xf>
    <xf numFmtId="0" fontId="74" fillId="24" borderId="272" xfId="0" applyFont="1" applyFill="1" applyBorder="1" applyAlignment="1">
      <alignment horizontal="left" vertical="center" wrapText="1"/>
    </xf>
    <xf numFmtId="0" fontId="74" fillId="16" borderId="8" xfId="0" applyFont="1" applyFill="1" applyBorder="1" applyAlignment="1">
      <alignment horizontal="justify" vertical="center" wrapText="1"/>
    </xf>
    <xf numFmtId="0" fontId="74" fillId="16" borderId="8" xfId="0" applyFont="1" applyFill="1" applyBorder="1" applyAlignment="1">
      <alignment horizontal="left" vertical="center" wrapText="1"/>
    </xf>
    <xf numFmtId="0" fontId="74" fillId="16" borderId="68" xfId="0" applyFont="1" applyFill="1" applyBorder="1" applyAlignment="1">
      <alignment horizontal="left" vertical="top" wrapText="1"/>
    </xf>
    <xf numFmtId="0" fontId="74" fillId="30" borderId="8" xfId="0" applyFont="1" applyFill="1" applyBorder="1" applyAlignment="1">
      <alignment horizontal="left" vertical="center" wrapText="1"/>
    </xf>
    <xf numFmtId="0" fontId="74" fillId="28" borderId="8" xfId="0" applyFont="1" applyFill="1" applyBorder="1" applyAlignment="1">
      <alignment horizontal="left" vertical="center" wrapText="1"/>
    </xf>
    <xf numFmtId="0" fontId="73" fillId="16" borderId="10" xfId="0" applyFont="1" applyFill="1" applyBorder="1" applyAlignment="1">
      <alignment horizontal="left" vertical="top" wrapText="1"/>
    </xf>
    <xf numFmtId="0" fontId="73" fillId="36" borderId="8" xfId="0" applyFont="1" applyFill="1" applyBorder="1" applyAlignment="1">
      <alignment horizontal="left" vertical="center" wrapText="1"/>
    </xf>
    <xf numFmtId="0" fontId="70" fillId="4" borderId="8" xfId="0" applyFont="1" applyFill="1" applyBorder="1" applyAlignment="1">
      <alignment horizontal="left" vertical="center" wrapText="1"/>
    </xf>
    <xf numFmtId="0" fontId="70" fillId="16" borderId="8" xfId="0" applyFont="1" applyFill="1" applyBorder="1" applyAlignment="1">
      <alignment horizontal="left" vertical="center" wrapText="1"/>
    </xf>
    <xf numFmtId="10" fontId="75" fillId="10" borderId="7" xfId="0" applyNumberFormat="1" applyFont="1" applyFill="1" applyBorder="1" applyAlignment="1">
      <alignment horizontal="left" vertical="center" wrapText="1"/>
    </xf>
    <xf numFmtId="0" fontId="75" fillId="4" borderId="126" xfId="0" applyFont="1" applyFill="1" applyBorder="1" applyAlignment="1">
      <alignment vertical="center" wrapText="1"/>
    </xf>
    <xf numFmtId="10" fontId="28" fillId="12" borderId="63" xfId="0" applyNumberFormat="1" applyFont="1" applyFill="1" applyBorder="1" applyAlignment="1">
      <alignment horizontal="center" vertical="center" wrapText="1"/>
    </xf>
    <xf numFmtId="10" fontId="5" fillId="10" borderId="102" xfId="2" applyNumberFormat="1" applyFont="1" applyFill="1" applyBorder="1" applyAlignment="1">
      <alignment horizontal="center" vertical="center" wrapText="1"/>
    </xf>
    <xf numFmtId="10" fontId="4" fillId="6" borderId="103" xfId="2" applyNumberFormat="1" applyFont="1" applyFill="1" applyBorder="1" applyAlignment="1">
      <alignment horizontal="center" vertical="center" wrapText="1"/>
    </xf>
    <xf numFmtId="10" fontId="4" fillId="6" borderId="78" xfId="2" applyNumberFormat="1" applyFont="1" applyFill="1" applyBorder="1" applyAlignment="1">
      <alignment horizontal="center" vertical="center" wrapText="1"/>
    </xf>
    <xf numFmtId="10" fontId="4" fillId="6" borderId="98" xfId="2" applyNumberFormat="1" applyFont="1" applyFill="1" applyBorder="1" applyAlignment="1">
      <alignment horizontal="center" vertical="center" wrapText="1"/>
    </xf>
    <xf numFmtId="0" fontId="4" fillId="0" borderId="0" xfId="0" applyFont="1" applyAlignment="1">
      <alignment horizontal="center" vertical="center" wrapText="1"/>
    </xf>
    <xf numFmtId="0" fontId="21" fillId="4" borderId="127" xfId="0" applyFont="1" applyFill="1" applyBorder="1" applyAlignment="1">
      <alignment horizontal="left" vertical="center" wrapText="1"/>
    </xf>
    <xf numFmtId="0" fontId="21" fillId="4" borderId="281" xfId="6" applyFont="1" applyFill="1" applyBorder="1" applyAlignment="1">
      <alignment horizontal="justify" vertical="center" wrapText="1"/>
    </xf>
    <xf numFmtId="0" fontId="78" fillId="4" borderId="282" xfId="0" applyFont="1" applyFill="1" applyBorder="1" applyAlignment="1">
      <alignment vertical="center" wrapText="1"/>
    </xf>
    <xf numFmtId="0" fontId="79" fillId="10" borderId="68" xfId="0" applyFont="1" applyFill="1" applyBorder="1" applyAlignment="1">
      <alignment horizontal="left" vertical="center" wrapText="1"/>
    </xf>
    <xf numFmtId="0" fontId="80" fillId="16" borderId="68" xfId="0" applyFont="1" applyFill="1" applyBorder="1" applyAlignment="1">
      <alignment horizontal="center" vertical="center" wrapText="1"/>
    </xf>
    <xf numFmtId="0" fontId="80" fillId="16" borderId="8" xfId="0" applyFont="1" applyFill="1" applyBorder="1" applyAlignment="1">
      <alignment horizontal="center" vertical="center" wrapText="1"/>
    </xf>
    <xf numFmtId="0" fontId="79" fillId="16" borderId="16" xfId="0" applyFont="1" applyFill="1" applyBorder="1" applyAlignment="1">
      <alignment horizontal="justify" vertical="center" wrapText="1"/>
    </xf>
    <xf numFmtId="0" fontId="79" fillId="16" borderId="10" xfId="0" applyFont="1" applyFill="1" applyBorder="1" applyAlignment="1">
      <alignment horizontal="left" vertical="center" wrapText="1"/>
    </xf>
    <xf numFmtId="0" fontId="79" fillId="16" borderId="8" xfId="0" applyFont="1" applyFill="1" applyBorder="1" applyAlignment="1">
      <alignment horizontal="justify" vertical="center" wrapText="1"/>
    </xf>
    <xf numFmtId="0" fontId="79" fillId="16" borderId="8" xfId="0" applyFont="1" applyFill="1" applyBorder="1" applyAlignment="1">
      <alignment horizontal="center" vertical="center" wrapText="1"/>
    </xf>
    <xf numFmtId="0" fontId="79" fillId="16" borderId="8" xfId="0" applyFont="1" applyFill="1" applyBorder="1" applyAlignment="1">
      <alignment horizontal="left" vertical="center" wrapText="1"/>
    </xf>
    <xf numFmtId="0" fontId="80" fillId="16" borderId="76" xfId="0" applyFont="1" applyFill="1" applyBorder="1" applyAlignment="1">
      <alignment horizontal="justify" vertical="center" wrapText="1"/>
    </xf>
    <xf numFmtId="0" fontId="79" fillId="16" borderId="68" xfId="0" applyFont="1" applyFill="1" applyBorder="1" applyAlignment="1">
      <alignment horizontal="left" vertical="center" wrapText="1"/>
    </xf>
    <xf numFmtId="0" fontId="79" fillId="16" borderId="76" xfId="0" applyFont="1" applyFill="1" applyBorder="1" applyAlignment="1">
      <alignment horizontal="justify" vertical="center" wrapText="1"/>
    </xf>
    <xf numFmtId="0" fontId="79" fillId="16" borderId="16" xfId="0" applyFont="1" applyFill="1" applyBorder="1" applyAlignment="1">
      <alignment vertical="center" wrapText="1"/>
    </xf>
    <xf numFmtId="0" fontId="80" fillId="10" borderId="68" xfId="0" applyFont="1" applyFill="1" applyBorder="1" applyAlignment="1">
      <alignment horizontal="center" vertical="center" wrapText="1"/>
    </xf>
    <xf numFmtId="0" fontId="80" fillId="10" borderId="8" xfId="0" applyFont="1" applyFill="1" applyBorder="1" applyAlignment="1">
      <alignment horizontal="center" vertical="center" wrapText="1"/>
    </xf>
    <xf numFmtId="0" fontId="79" fillId="10" borderId="16" xfId="0" applyFont="1" applyFill="1" applyBorder="1" applyAlignment="1">
      <alignment horizontal="justify" vertical="center" wrapText="1"/>
    </xf>
    <xf numFmtId="0" fontId="79" fillId="18" borderId="10" xfId="0" applyFont="1" applyFill="1" applyBorder="1" applyAlignment="1">
      <alignment horizontal="left" vertical="center" wrapText="1"/>
    </xf>
    <xf numFmtId="0" fontId="79" fillId="10" borderId="8" xfId="0" applyFont="1" applyFill="1" applyBorder="1" applyAlignment="1">
      <alignment horizontal="justify" vertical="center" wrapText="1"/>
    </xf>
    <xf numFmtId="0" fontId="79" fillId="10" borderId="8" xfId="0" applyFont="1" applyFill="1" applyBorder="1" applyAlignment="1">
      <alignment horizontal="center" vertical="center" wrapText="1"/>
    </xf>
    <xf numFmtId="0" fontId="79" fillId="10" borderId="8" xfId="0" applyFont="1" applyFill="1" applyBorder="1" applyAlignment="1">
      <alignment horizontal="left" vertical="center" wrapText="1"/>
    </xf>
    <xf numFmtId="0" fontId="79" fillId="10" borderId="76" xfId="0" applyFont="1" applyFill="1" applyBorder="1" applyAlignment="1">
      <alignment horizontal="left" vertical="center" wrapText="1"/>
    </xf>
    <xf numFmtId="0" fontId="81" fillId="4" borderId="16" xfId="0" applyFont="1" applyFill="1" applyBorder="1" applyAlignment="1">
      <alignment horizontal="left" vertical="center" wrapText="1"/>
    </xf>
    <xf numFmtId="0" fontId="80" fillId="25" borderId="68" xfId="0" applyFont="1" applyFill="1" applyBorder="1" applyAlignment="1">
      <alignment horizontal="center" vertical="center" wrapText="1"/>
    </xf>
    <xf numFmtId="0" fontId="80" fillId="25" borderId="8" xfId="0" applyFont="1" applyFill="1" applyBorder="1" applyAlignment="1">
      <alignment horizontal="center" vertical="center" wrapText="1"/>
    </xf>
    <xf numFmtId="0" fontId="79" fillId="25" borderId="8" xfId="0" applyFont="1" applyFill="1" applyBorder="1" applyAlignment="1">
      <alignment horizontal="justify" vertical="center" wrapText="1"/>
    </xf>
    <xf numFmtId="0" fontId="79" fillId="25" borderId="8" xfId="0" applyFont="1" applyFill="1" applyBorder="1" applyAlignment="1">
      <alignment horizontal="center" vertical="center" wrapText="1"/>
    </xf>
    <xf numFmtId="0" fontId="80" fillId="25" borderId="8" xfId="0" applyFont="1" applyFill="1" applyBorder="1" applyAlignment="1">
      <alignment horizontal="justify" vertical="center" wrapText="1"/>
    </xf>
    <xf numFmtId="0" fontId="80" fillId="25" borderId="8" xfId="0" applyFont="1" applyFill="1" applyBorder="1" applyAlignment="1">
      <alignment horizontal="left" vertical="center" wrapText="1"/>
    </xf>
    <xf numFmtId="0" fontId="80" fillId="25" borderId="76" xfId="0" applyFont="1" applyFill="1" applyBorder="1" applyAlignment="1">
      <alignment horizontal="left" vertical="center" wrapText="1"/>
    </xf>
    <xf numFmtId="0" fontId="80" fillId="25" borderId="68" xfId="0" applyFont="1" applyFill="1" applyBorder="1" applyAlignment="1">
      <alignment horizontal="left" vertical="center" wrapText="1"/>
    </xf>
    <xf numFmtId="0" fontId="79" fillId="25" borderId="76" xfId="0" applyFont="1" applyFill="1" applyBorder="1" applyAlignment="1">
      <alignment horizontal="left" vertical="center" wrapText="1"/>
    </xf>
    <xf numFmtId="0" fontId="80" fillId="10" borderId="16" xfId="0" applyFont="1" applyFill="1" applyBorder="1" applyAlignment="1">
      <alignment horizontal="justify" vertical="center" wrapText="1"/>
    </xf>
    <xf numFmtId="0" fontId="79" fillId="10" borderId="10" xfId="0" applyFont="1" applyFill="1" applyBorder="1" applyAlignment="1">
      <alignment horizontal="justify" vertical="center" wrapText="1"/>
    </xf>
    <xf numFmtId="0" fontId="79" fillId="26" borderId="8" xfId="0" applyFont="1" applyFill="1" applyBorder="1" applyAlignment="1">
      <alignment horizontal="justify" vertical="center" wrapText="1"/>
    </xf>
    <xf numFmtId="0" fontId="79" fillId="27" borderId="76" xfId="0" applyFont="1" applyFill="1" applyBorder="1" applyAlignment="1">
      <alignment horizontal="left" vertical="center" wrapText="1"/>
    </xf>
    <xf numFmtId="0" fontId="80" fillId="4" borderId="68" xfId="0" applyFont="1" applyFill="1" applyBorder="1" applyAlignment="1">
      <alignment horizontal="center" vertical="center" wrapText="1"/>
    </xf>
    <xf numFmtId="0" fontId="80" fillId="4" borderId="8" xfId="0" applyFont="1" applyFill="1" applyBorder="1" applyAlignment="1">
      <alignment horizontal="center" vertical="center" wrapText="1"/>
    </xf>
    <xf numFmtId="0" fontId="79" fillId="4" borderId="10" xfId="0" applyFont="1" applyFill="1" applyBorder="1" applyAlignment="1">
      <alignment horizontal="left" vertical="center" wrapText="1"/>
    </xf>
    <xf numFmtId="0" fontId="79" fillId="4" borderId="8" xfId="0" applyFont="1" applyFill="1" applyBorder="1" applyAlignment="1">
      <alignment horizontal="justify" vertical="center" wrapText="1"/>
    </xf>
    <xf numFmtId="0" fontId="79" fillId="4" borderId="8" xfId="0" applyFont="1" applyFill="1" applyBorder="1" applyAlignment="1">
      <alignment horizontal="center" vertical="center" wrapText="1"/>
    </xf>
    <xf numFmtId="0" fontId="80" fillId="10" borderId="76" xfId="0" applyFont="1" applyFill="1" applyBorder="1" applyAlignment="1">
      <alignment horizontal="left" vertical="center" wrapText="1"/>
    </xf>
    <xf numFmtId="0" fontId="79" fillId="4" borderId="68" xfId="0" applyFont="1" applyFill="1" applyBorder="1" applyAlignment="1">
      <alignment horizontal="left" vertical="center" wrapText="1"/>
    </xf>
    <xf numFmtId="0" fontId="79" fillId="4" borderId="76" xfId="0" applyFont="1" applyFill="1" applyBorder="1" applyAlignment="1">
      <alignment horizontal="left" vertical="center" wrapText="1"/>
    </xf>
    <xf numFmtId="0" fontId="79" fillId="10" borderId="10" xfId="0" applyFont="1" applyFill="1" applyBorder="1" applyAlignment="1">
      <alignment horizontal="left" vertical="center" wrapText="1"/>
    </xf>
    <xf numFmtId="0" fontId="80" fillId="10" borderId="68" xfId="0" applyFont="1" applyFill="1" applyBorder="1" applyAlignment="1">
      <alignment horizontal="left" vertical="center" wrapText="1"/>
    </xf>
    <xf numFmtId="0" fontId="79" fillId="27" borderId="8" xfId="0" applyFont="1" applyFill="1" applyBorder="1" applyAlignment="1">
      <alignment horizontal="left" vertical="center" wrapText="1"/>
    </xf>
    <xf numFmtId="0" fontId="79" fillId="28" borderId="68" xfId="0" applyFont="1" applyFill="1" applyBorder="1" applyAlignment="1">
      <alignment horizontal="left" vertical="center" wrapText="1"/>
    </xf>
    <xf numFmtId="0" fontId="79" fillId="4" borderId="16" xfId="0" applyFont="1" applyFill="1" applyBorder="1" applyAlignment="1">
      <alignment horizontal="justify" vertical="center" wrapText="1"/>
    </xf>
    <xf numFmtId="0" fontId="80" fillId="4" borderId="10" xfId="0" applyFont="1" applyFill="1" applyBorder="1" applyAlignment="1">
      <alignment horizontal="left" vertical="center" wrapText="1"/>
    </xf>
    <xf numFmtId="0" fontId="79" fillId="4" borderId="8" xfId="0" applyFont="1" applyFill="1" applyBorder="1" applyAlignment="1">
      <alignment horizontal="left" vertical="center" wrapText="1"/>
    </xf>
    <xf numFmtId="0" fontId="79" fillId="4" borderId="76" xfId="0" applyFont="1" applyFill="1" applyBorder="1" applyAlignment="1">
      <alignment horizontal="justify" vertical="center" wrapText="1"/>
    </xf>
    <xf numFmtId="0" fontId="79" fillId="16" borderId="76" xfId="0" applyFont="1" applyFill="1" applyBorder="1" applyAlignment="1">
      <alignment horizontal="left" vertical="center" wrapText="1"/>
    </xf>
    <xf numFmtId="0" fontId="79" fillId="16" borderId="272" xfId="0" applyFont="1" applyFill="1" applyBorder="1" applyAlignment="1">
      <alignment horizontal="justify" vertical="center" wrapText="1"/>
    </xf>
    <xf numFmtId="0" fontId="79" fillId="26" borderId="10" xfId="0" applyFont="1" applyFill="1" applyBorder="1" applyAlignment="1">
      <alignment horizontal="left" vertical="center" wrapText="1"/>
    </xf>
    <xf numFmtId="0" fontId="79" fillId="26" borderId="8" xfId="0" applyFont="1" applyFill="1" applyBorder="1" applyAlignment="1">
      <alignment horizontal="center" vertical="center" wrapText="1"/>
    </xf>
    <xf numFmtId="0" fontId="79" fillId="26" borderId="8" xfId="0" applyFont="1" applyFill="1" applyBorder="1" applyAlignment="1">
      <alignment vertical="center" wrapText="1"/>
    </xf>
    <xf numFmtId="0" fontId="79" fillId="26" borderId="76" xfId="0" applyFont="1" applyFill="1" applyBorder="1" applyAlignment="1">
      <alignment vertical="center" wrapText="1"/>
    </xf>
    <xf numFmtId="0" fontId="79" fillId="26" borderId="68" xfId="0" applyFont="1" applyFill="1" applyBorder="1" applyAlignment="1">
      <alignment vertical="center" wrapText="1"/>
    </xf>
    <xf numFmtId="0" fontId="79" fillId="29" borderId="8" xfId="0" applyFont="1" applyFill="1" applyBorder="1" applyAlignment="1">
      <alignment horizontal="justify" vertical="center" wrapText="1"/>
    </xf>
    <xf numFmtId="0" fontId="79" fillId="29" borderId="8" xfId="0" applyFont="1" applyFill="1" applyBorder="1" applyAlignment="1">
      <alignment horizontal="center" vertical="center" wrapText="1"/>
    </xf>
    <xf numFmtId="0" fontId="79" fillId="29" borderId="8" xfId="0" applyFont="1" applyFill="1" applyBorder="1" applyAlignment="1">
      <alignment vertical="center" wrapText="1"/>
    </xf>
    <xf numFmtId="0" fontId="79" fillId="29" borderId="68" xfId="0" applyFont="1" applyFill="1" applyBorder="1" applyAlignment="1">
      <alignment vertical="center" wrapText="1"/>
    </xf>
    <xf numFmtId="0" fontId="79" fillId="29" borderId="76" xfId="0" applyFont="1" applyFill="1" applyBorder="1" applyAlignment="1">
      <alignment vertical="center" wrapText="1"/>
    </xf>
    <xf numFmtId="0" fontId="81" fillId="10" borderId="16" xfId="0" applyFont="1" applyFill="1" applyBorder="1" applyAlignment="1">
      <alignment horizontal="left" vertical="center" wrapText="1"/>
    </xf>
    <xf numFmtId="0" fontId="81" fillId="10" borderId="16" xfId="0" applyFont="1" applyFill="1" applyBorder="1" applyAlignment="1">
      <alignment horizontal="justify" vertical="center" wrapText="1"/>
    </xf>
    <xf numFmtId="0" fontId="81" fillId="4" borderId="10" xfId="0" applyFont="1" applyFill="1" applyBorder="1" applyAlignment="1">
      <alignment horizontal="left" vertical="center" wrapText="1"/>
    </xf>
    <xf numFmtId="0" fontId="81" fillId="4" borderId="8" xfId="0" applyFont="1" applyFill="1" applyBorder="1" applyAlignment="1">
      <alignment horizontal="justify" vertical="center" wrapText="1"/>
    </xf>
    <xf numFmtId="0" fontId="79" fillId="10" borderId="68" xfId="0" applyFont="1" applyFill="1" applyBorder="1" applyAlignment="1">
      <alignment horizontal="justify" vertical="center" wrapText="1"/>
    </xf>
    <xf numFmtId="0" fontId="79" fillId="10" borderId="76" xfId="0" applyFont="1" applyFill="1" applyBorder="1" applyAlignment="1">
      <alignment horizontal="justify" vertical="center" wrapText="1"/>
    </xf>
    <xf numFmtId="0" fontId="80" fillId="31" borderId="68" xfId="0" applyFont="1" applyFill="1" applyBorder="1" applyAlignment="1">
      <alignment horizontal="left" vertical="center" wrapText="1"/>
    </xf>
    <xf numFmtId="0" fontId="81" fillId="16" borderId="16" xfId="0" applyFont="1" applyFill="1" applyBorder="1" applyAlignment="1">
      <alignment horizontal="left" vertical="center" wrapText="1"/>
    </xf>
    <xf numFmtId="0" fontId="80" fillId="32" borderId="16" xfId="0" applyFont="1" applyFill="1" applyBorder="1" applyAlignment="1">
      <alignment horizontal="justify" vertical="center" wrapText="1"/>
    </xf>
    <xf numFmtId="0" fontId="80" fillId="32" borderId="10" xfId="0" applyFont="1" applyFill="1" applyBorder="1" applyAlignment="1">
      <alignment horizontal="left" vertical="center" wrapText="1"/>
    </xf>
    <xf numFmtId="0" fontId="79" fillId="32" borderId="8" xfId="0" applyFont="1" applyFill="1" applyBorder="1" applyAlignment="1">
      <alignment horizontal="center" vertical="center" wrapText="1"/>
    </xf>
    <xf numFmtId="0" fontId="80" fillId="32" borderId="8" xfId="0" applyFont="1" applyFill="1" applyBorder="1" applyAlignment="1">
      <alignment horizontal="left" vertical="center" wrapText="1"/>
    </xf>
    <xf numFmtId="0" fontId="80" fillId="32" borderId="8" xfId="0" applyFont="1" applyFill="1" applyBorder="1" applyAlignment="1">
      <alignment horizontal="center" vertical="center" wrapText="1"/>
    </xf>
    <xf numFmtId="0" fontId="79" fillId="33" borderId="8" xfId="0" applyFont="1" applyFill="1" applyBorder="1" applyAlignment="1">
      <alignment horizontal="left" vertical="center" wrapText="1"/>
    </xf>
    <xf numFmtId="0" fontId="79" fillId="33" borderId="16" xfId="0" applyFont="1" applyFill="1" applyBorder="1" applyAlignment="1">
      <alignment horizontal="left" vertical="center" wrapText="1"/>
    </xf>
    <xf numFmtId="0" fontId="79" fillId="32" borderId="76" xfId="0" applyFont="1" applyFill="1" applyBorder="1" applyAlignment="1">
      <alignment horizontal="left" vertical="center" wrapText="1"/>
    </xf>
    <xf numFmtId="0" fontId="79" fillId="10" borderId="16" xfId="0" applyFont="1" applyFill="1" applyBorder="1" applyAlignment="1">
      <alignment horizontal="left" vertical="center" wrapText="1"/>
    </xf>
    <xf numFmtId="0" fontId="79" fillId="29" borderId="8" xfId="0" applyFont="1" applyFill="1" applyBorder="1" applyAlignment="1">
      <alignment horizontal="left" vertical="center" wrapText="1"/>
    </xf>
    <xf numFmtId="0" fontId="79" fillId="28" borderId="8" xfId="0" applyFont="1" applyFill="1" applyBorder="1" applyAlignment="1">
      <alignment horizontal="center" vertical="center" wrapText="1"/>
    </xf>
    <xf numFmtId="0" fontId="79" fillId="28" borderId="16" xfId="0" applyFont="1" applyFill="1" applyBorder="1" applyAlignment="1">
      <alignment horizontal="justify" vertical="center" wrapText="1"/>
    </xf>
    <xf numFmtId="0" fontId="80" fillId="29" borderId="10" xfId="0" applyFont="1" applyFill="1" applyBorder="1" applyAlignment="1">
      <alignment horizontal="left" vertical="center" wrapText="1"/>
    </xf>
    <xf numFmtId="0" fontId="80" fillId="10" borderId="8" xfId="0" applyFont="1" applyFill="1" applyBorder="1" applyAlignment="1">
      <alignment horizontal="left" vertical="center" wrapText="1"/>
    </xf>
    <xf numFmtId="0" fontId="80" fillId="10" borderId="10" xfId="0" applyFont="1" applyFill="1" applyBorder="1" applyAlignment="1">
      <alignment horizontal="left" vertical="center" wrapText="1"/>
    </xf>
    <xf numFmtId="0" fontId="79" fillId="26" borderId="16" xfId="0" applyFont="1" applyFill="1" applyBorder="1" applyAlignment="1">
      <alignment horizontal="justify" vertical="center" wrapText="1"/>
    </xf>
    <xf numFmtId="0" fontId="79" fillId="26" borderId="8" xfId="0" applyFont="1" applyFill="1" applyBorder="1" applyAlignment="1">
      <alignment horizontal="left" vertical="center" wrapText="1"/>
    </xf>
    <xf numFmtId="0" fontId="79" fillId="29" borderId="10" xfId="0" applyFont="1" applyFill="1" applyBorder="1" applyAlignment="1">
      <alignment horizontal="left" vertical="center" wrapText="1"/>
    </xf>
    <xf numFmtId="0" fontId="79" fillId="26" borderId="16" xfId="0" applyFont="1" applyFill="1" applyBorder="1" applyAlignment="1">
      <alignment horizontal="left" vertical="center" wrapText="1"/>
    </xf>
    <xf numFmtId="0" fontId="79" fillId="32" borderId="16" xfId="0" applyFont="1" applyFill="1" applyBorder="1" applyAlignment="1">
      <alignment horizontal="justify" vertical="center" wrapText="1"/>
    </xf>
    <xf numFmtId="0" fontId="79" fillId="32" borderId="8" xfId="0" applyFont="1" applyFill="1" applyBorder="1" applyAlignment="1">
      <alignment horizontal="justify" vertical="center" wrapText="1"/>
    </xf>
    <xf numFmtId="0" fontId="79" fillId="32" borderId="10" xfId="0" applyFont="1" applyFill="1" applyBorder="1" applyAlignment="1">
      <alignment horizontal="left" vertical="center" wrapText="1"/>
    </xf>
    <xf numFmtId="0" fontId="80" fillId="16" borderId="10" xfId="0" applyFont="1" applyFill="1" applyBorder="1" applyAlignment="1">
      <alignment horizontal="left" vertical="center" wrapText="1"/>
    </xf>
    <xf numFmtId="0" fontId="80" fillId="16" borderId="8" xfId="0" applyFont="1" applyFill="1" applyBorder="1" applyAlignment="1">
      <alignment horizontal="justify" vertical="center" wrapText="1"/>
    </xf>
    <xf numFmtId="0" fontId="79" fillId="31" borderId="8" xfId="0" applyFont="1" applyFill="1" applyBorder="1" applyAlignment="1">
      <alignment horizontal="center" vertical="center" wrapText="1"/>
    </xf>
    <xf numFmtId="0" fontId="79" fillId="31" borderId="8" xfId="0" applyFont="1" applyFill="1" applyBorder="1" applyAlignment="1">
      <alignment horizontal="justify" vertical="center" wrapText="1"/>
    </xf>
    <xf numFmtId="0" fontId="80" fillId="16" borderId="10" xfId="0" applyFont="1" applyFill="1" applyBorder="1" applyAlignment="1">
      <alignment horizontal="left" vertical="top" wrapText="1"/>
    </xf>
    <xf numFmtId="0" fontId="80" fillId="4" borderId="10" xfId="0" applyFont="1" applyFill="1" applyBorder="1" applyAlignment="1">
      <alignment horizontal="left" vertical="top" wrapText="1"/>
    </xf>
    <xf numFmtId="0" fontId="80" fillId="18" borderId="68" xfId="0" applyFont="1" applyFill="1" applyBorder="1" applyAlignment="1">
      <alignment horizontal="center" vertical="center" wrapText="1"/>
    </xf>
    <xf numFmtId="0" fontId="80" fillId="18" borderId="8" xfId="0" applyFont="1" applyFill="1" applyBorder="1" applyAlignment="1">
      <alignment horizontal="center" vertical="center" wrapText="1"/>
    </xf>
    <xf numFmtId="0" fontId="80" fillId="18" borderId="16" xfId="0" applyFont="1" applyFill="1" applyBorder="1" applyAlignment="1">
      <alignment horizontal="justify" vertical="center" wrapText="1"/>
    </xf>
    <xf numFmtId="0" fontId="80" fillId="18" borderId="10" xfId="0" applyFont="1" applyFill="1" applyBorder="1" applyAlignment="1">
      <alignment horizontal="left" vertical="center" wrapText="1"/>
    </xf>
    <xf numFmtId="0" fontId="79" fillId="18" borderId="8" xfId="0" applyFont="1" applyFill="1" applyBorder="1" applyAlignment="1">
      <alignment horizontal="justify" vertical="center" wrapText="1"/>
    </xf>
    <xf numFmtId="0" fontId="79" fillId="18" borderId="8" xfId="0" applyFont="1" applyFill="1" applyBorder="1" applyAlignment="1">
      <alignment horizontal="center" vertical="center" wrapText="1"/>
    </xf>
    <xf numFmtId="0" fontId="79" fillId="18" borderId="8" xfId="0" applyFont="1" applyFill="1" applyBorder="1" applyAlignment="1">
      <alignment horizontal="left" vertical="center" wrapText="1"/>
    </xf>
    <xf numFmtId="0" fontId="79" fillId="18" borderId="16" xfId="0" applyFont="1" applyFill="1" applyBorder="1" applyAlignment="1">
      <alignment horizontal="left" vertical="center" wrapText="1"/>
    </xf>
    <xf numFmtId="0" fontId="79" fillId="18" borderId="76" xfId="0" applyFont="1" applyFill="1" applyBorder="1" applyAlignment="1">
      <alignment horizontal="left" vertical="center" wrapText="1"/>
    </xf>
    <xf numFmtId="0" fontId="80" fillId="26" borderId="8" xfId="0" applyFont="1" applyFill="1" applyBorder="1" applyAlignment="1">
      <alignment horizontal="left" vertical="center" wrapText="1"/>
    </xf>
    <xf numFmtId="0" fontId="80" fillId="26" borderId="8" xfId="0" applyFont="1" applyFill="1" applyBorder="1" applyAlignment="1">
      <alignment horizontal="center" vertical="center" wrapText="1"/>
    </xf>
    <xf numFmtId="0" fontId="80" fillId="29" borderId="16" xfId="0" applyFont="1" applyFill="1" applyBorder="1" applyAlignment="1">
      <alignment horizontal="left" vertical="center" wrapText="1"/>
    </xf>
    <xf numFmtId="0" fontId="80" fillId="26" borderId="10" xfId="0" applyFont="1" applyFill="1" applyBorder="1" applyAlignment="1">
      <alignment vertical="center" wrapText="1"/>
    </xf>
    <xf numFmtId="0" fontId="79" fillId="29" borderId="16" xfId="0" applyFont="1" applyFill="1" applyBorder="1" applyAlignment="1">
      <alignment horizontal="justify" vertical="center" wrapText="1"/>
    </xf>
    <xf numFmtId="0" fontId="79" fillId="29" borderId="76" xfId="0" applyFont="1" applyFill="1" applyBorder="1" applyAlignment="1">
      <alignment horizontal="left" vertical="center" wrapText="1"/>
    </xf>
    <xf numFmtId="0" fontId="79" fillId="4" borderId="16" xfId="0" applyFont="1" applyFill="1" applyBorder="1" applyAlignment="1">
      <alignment horizontal="left" vertical="center" wrapText="1"/>
    </xf>
    <xf numFmtId="0" fontId="83" fillId="10" borderId="16" xfId="0" applyFont="1" applyFill="1" applyBorder="1" applyAlignment="1">
      <alignment horizontal="left" vertical="center" wrapText="1"/>
    </xf>
    <xf numFmtId="0" fontId="80" fillId="4" borderId="147" xfId="0" applyFont="1" applyFill="1" applyBorder="1" applyAlignment="1">
      <alignment horizontal="center" vertical="center" wrapText="1"/>
    </xf>
    <xf numFmtId="0" fontId="80" fillId="4" borderId="261" xfId="0" applyFont="1" applyFill="1" applyBorder="1" applyAlignment="1">
      <alignment horizontal="left" vertical="center" wrapText="1"/>
    </xf>
    <xf numFmtId="0" fontId="79" fillId="4" borderId="112" xfId="0" applyFont="1" applyFill="1" applyBorder="1" applyAlignment="1">
      <alignment horizontal="justify" vertical="center" wrapText="1"/>
    </xf>
    <xf numFmtId="0" fontId="79" fillId="4" borderId="112" xfId="0" applyFont="1" applyFill="1" applyBorder="1" applyAlignment="1">
      <alignment horizontal="center" vertical="center" wrapText="1"/>
    </xf>
    <xf numFmtId="0" fontId="80" fillId="4" borderId="112" xfId="0" applyFont="1" applyFill="1" applyBorder="1" applyAlignment="1">
      <alignment horizontal="left" vertical="center" wrapText="1"/>
    </xf>
    <xf numFmtId="0" fontId="80" fillId="4" borderId="112" xfId="0" applyFont="1" applyFill="1" applyBorder="1" applyAlignment="1">
      <alignment horizontal="center" vertical="center" wrapText="1"/>
    </xf>
    <xf numFmtId="0" fontId="79" fillId="10" borderId="112" xfId="0" applyFont="1" applyFill="1" applyBorder="1" applyAlignment="1">
      <alignment horizontal="justify" vertical="center" wrapText="1"/>
    </xf>
    <xf numFmtId="0" fontId="79" fillId="10" borderId="271" xfId="0" applyFont="1" applyFill="1" applyBorder="1" applyAlignment="1">
      <alignment horizontal="left" vertical="center" wrapText="1"/>
    </xf>
    <xf numFmtId="0" fontId="79" fillId="29" borderId="261" xfId="0" applyFont="1" applyFill="1" applyBorder="1" applyAlignment="1">
      <alignment horizontal="left" vertical="center" wrapText="1"/>
    </xf>
    <xf numFmtId="0" fontId="79" fillId="29" borderId="260" xfId="0" applyFont="1" applyFill="1" applyBorder="1" applyAlignment="1">
      <alignment horizontal="left" vertical="center" wrapText="1"/>
    </xf>
    <xf numFmtId="0" fontId="80" fillId="34" borderId="8" xfId="0" applyFont="1" applyFill="1" applyBorder="1" applyAlignment="1">
      <alignment horizontal="center" vertical="center" wrapText="1"/>
    </xf>
    <xf numFmtId="0" fontId="79" fillId="34" borderId="8" xfId="0" applyFont="1" applyFill="1" applyBorder="1" applyAlignment="1">
      <alignment horizontal="center" vertical="center" wrapText="1"/>
    </xf>
    <xf numFmtId="0" fontId="79" fillId="34" borderId="8" xfId="0" applyFont="1" applyFill="1" applyBorder="1" applyAlignment="1">
      <alignment horizontal="left" vertical="center" wrapText="1"/>
    </xf>
    <xf numFmtId="0" fontId="80" fillId="34" borderId="16" xfId="0" applyFont="1" applyFill="1" applyBorder="1" applyAlignment="1">
      <alignment horizontal="left" vertical="center" wrapText="1"/>
    </xf>
    <xf numFmtId="0" fontId="80" fillId="34" borderId="10" xfId="0" applyFont="1" applyFill="1" applyBorder="1" applyAlignment="1">
      <alignment horizontal="left" vertical="center" wrapText="1"/>
    </xf>
    <xf numFmtId="0" fontId="80" fillId="33" borderId="16" xfId="0" applyFont="1" applyFill="1" applyBorder="1" applyAlignment="1">
      <alignment horizontal="left" vertical="center" wrapText="1"/>
    </xf>
    <xf numFmtId="0" fontId="79" fillId="16" borderId="16" xfId="0" applyFont="1" applyFill="1" applyBorder="1" applyAlignment="1">
      <alignment horizontal="left" vertical="center" wrapText="1"/>
    </xf>
    <xf numFmtId="0" fontId="79" fillId="35" borderId="8" xfId="0" applyFont="1" applyFill="1" applyBorder="1" applyAlignment="1">
      <alignment horizontal="justify" vertical="center" wrapText="1"/>
    </xf>
    <xf numFmtId="0" fontId="79" fillId="35" borderId="8" xfId="0" applyFont="1" applyFill="1" applyBorder="1" applyAlignment="1">
      <alignment horizontal="center" vertical="center" wrapText="1"/>
    </xf>
    <xf numFmtId="0" fontId="80" fillId="35" borderId="8" xfId="0" applyFont="1" applyFill="1" applyBorder="1" applyAlignment="1">
      <alignment horizontal="justify" vertical="center" wrapText="1"/>
    </xf>
    <xf numFmtId="0" fontId="80" fillId="35" borderId="8" xfId="0" applyFont="1" applyFill="1" applyBorder="1" applyAlignment="1">
      <alignment horizontal="center" vertical="center" wrapText="1"/>
    </xf>
    <xf numFmtId="0" fontId="80" fillId="36" borderId="68" xfId="0" applyFont="1" applyFill="1" applyBorder="1" applyAlignment="1">
      <alignment horizontal="center" vertical="center" wrapText="1"/>
    </xf>
    <xf numFmtId="0" fontId="80" fillId="36" borderId="8" xfId="0" applyFont="1" applyFill="1" applyBorder="1" applyAlignment="1">
      <alignment horizontal="center" vertical="center" wrapText="1"/>
    </xf>
    <xf numFmtId="0" fontId="80" fillId="36" borderId="16" xfId="0" applyFont="1" applyFill="1" applyBorder="1" applyAlignment="1">
      <alignment horizontal="justify" vertical="center" wrapText="1"/>
    </xf>
    <xf numFmtId="0" fontId="80" fillId="36" borderId="10" xfId="0" applyFont="1" applyFill="1" applyBorder="1" applyAlignment="1">
      <alignment horizontal="left" vertical="center" wrapText="1"/>
    </xf>
    <xf numFmtId="0" fontId="79" fillId="36" borderId="8" xfId="0" applyFont="1" applyFill="1" applyBorder="1" applyAlignment="1">
      <alignment horizontal="justify" vertical="center" wrapText="1"/>
    </xf>
    <xf numFmtId="0" fontId="79" fillId="36" borderId="8" xfId="0" applyFont="1" applyFill="1" applyBorder="1" applyAlignment="1">
      <alignment horizontal="center" vertical="center" wrapText="1"/>
    </xf>
    <xf numFmtId="0" fontId="80" fillId="36" borderId="8" xfId="0" applyFont="1" applyFill="1" applyBorder="1" applyAlignment="1">
      <alignment horizontal="justify" vertical="center" wrapText="1"/>
    </xf>
    <xf numFmtId="0" fontId="80" fillId="36" borderId="8" xfId="0" applyFont="1" applyFill="1" applyBorder="1" applyAlignment="1">
      <alignment horizontal="left" vertical="center" wrapText="1"/>
    </xf>
    <xf numFmtId="0" fontId="80" fillId="36" borderId="16" xfId="0" applyFont="1" applyFill="1" applyBorder="1" applyAlignment="1">
      <alignment horizontal="left" vertical="center" wrapText="1"/>
    </xf>
    <xf numFmtId="0" fontId="80" fillId="35" borderId="68" xfId="0" applyFont="1" applyFill="1" applyBorder="1" applyAlignment="1">
      <alignment horizontal="center" vertical="center" wrapText="1"/>
    </xf>
    <xf numFmtId="0" fontId="80" fillId="35" borderId="16" xfId="0" applyFont="1" applyFill="1" applyBorder="1" applyAlignment="1">
      <alignment horizontal="justify" vertical="center" wrapText="1"/>
    </xf>
    <xf numFmtId="0" fontId="80" fillId="35" borderId="10" xfId="0" applyFont="1" applyFill="1" applyBorder="1" applyAlignment="1">
      <alignment horizontal="left" vertical="center" wrapText="1"/>
    </xf>
    <xf numFmtId="0" fontId="79" fillId="37" borderId="76" xfId="0" applyFont="1" applyFill="1" applyBorder="1" applyAlignment="1">
      <alignment horizontal="justify" vertical="center" wrapText="1"/>
    </xf>
    <xf numFmtId="0" fontId="79" fillId="35" borderId="76" xfId="0" applyFont="1" applyFill="1" applyBorder="1" applyAlignment="1">
      <alignment horizontal="justify" vertical="center" wrapText="1"/>
    </xf>
    <xf numFmtId="0" fontId="80" fillId="16" borderId="8" xfId="0" applyFont="1" applyFill="1" applyBorder="1" applyAlignment="1">
      <alignment horizontal="left" vertical="center" wrapText="1"/>
    </xf>
    <xf numFmtId="0" fontId="79" fillId="31" borderId="8" xfId="0" applyFont="1" applyFill="1" applyBorder="1" applyAlignment="1">
      <alignment horizontal="left" vertical="center" wrapText="1"/>
    </xf>
    <xf numFmtId="0" fontId="79" fillId="31" borderId="16" xfId="0" applyFont="1" applyFill="1" applyBorder="1" applyAlignment="1">
      <alignment horizontal="left" vertical="center" wrapText="1"/>
    </xf>
    <xf numFmtId="0" fontId="79" fillId="34" borderId="10" xfId="0" applyFont="1" applyFill="1" applyBorder="1" applyAlignment="1">
      <alignment vertical="top" wrapText="1"/>
    </xf>
    <xf numFmtId="0" fontId="79" fillId="29" borderId="16" xfId="0" applyFont="1" applyFill="1" applyBorder="1" applyAlignment="1">
      <alignment horizontal="left" vertical="center" wrapText="1"/>
    </xf>
    <xf numFmtId="0" fontId="79" fillId="29" borderId="272" xfId="0" applyFont="1" applyFill="1" applyBorder="1" applyAlignment="1">
      <alignment horizontal="left" vertical="center" wrapText="1"/>
    </xf>
    <xf numFmtId="0" fontId="80" fillId="16" borderId="67" xfId="0" applyFont="1" applyFill="1" applyBorder="1" applyAlignment="1">
      <alignment horizontal="center" vertical="center" wrapText="1"/>
    </xf>
    <xf numFmtId="0" fontId="79" fillId="16" borderId="83" xfId="0" applyFont="1" applyFill="1" applyBorder="1" applyAlignment="1">
      <alignment horizontal="left" vertical="center" wrapText="1"/>
    </xf>
    <xf numFmtId="0" fontId="79" fillId="16" borderId="21" xfId="0" applyFont="1" applyFill="1" applyBorder="1" applyAlignment="1">
      <alignment horizontal="justify" vertical="center" wrapText="1"/>
    </xf>
    <xf numFmtId="0" fontId="79" fillId="16" borderId="21" xfId="0" applyFont="1" applyFill="1" applyBorder="1" applyAlignment="1">
      <alignment horizontal="center" vertical="center" wrapText="1"/>
    </xf>
    <xf numFmtId="0" fontId="79" fillId="16" borderId="21" xfId="0" applyFont="1" applyFill="1" applyBorder="1" applyAlignment="1">
      <alignment horizontal="left" vertical="center" wrapText="1"/>
    </xf>
    <xf numFmtId="0" fontId="79" fillId="16" borderId="262" xfId="0" applyFont="1" applyFill="1" applyBorder="1" applyAlignment="1">
      <alignment horizontal="left" vertical="center" wrapText="1"/>
    </xf>
    <xf numFmtId="0" fontId="80" fillId="31" borderId="83" xfId="0" applyFont="1" applyFill="1" applyBorder="1" applyAlignment="1">
      <alignment vertical="center" wrapText="1"/>
    </xf>
    <xf numFmtId="0" fontId="79" fillId="4" borderId="261" xfId="0" applyFont="1" applyFill="1" applyBorder="1" applyAlignment="1">
      <alignment horizontal="left" vertical="center" wrapText="1"/>
    </xf>
    <xf numFmtId="0" fontId="79" fillId="4" borderId="112" xfId="0" applyFont="1" applyFill="1" applyBorder="1" applyAlignment="1">
      <alignment horizontal="left" vertical="center" wrapText="1"/>
    </xf>
    <xf numFmtId="0" fontId="79" fillId="10" borderId="112" xfId="0" applyFont="1" applyFill="1" applyBorder="1" applyAlignment="1">
      <alignment horizontal="left" vertical="center" wrapText="1"/>
    </xf>
    <xf numFmtId="0" fontId="79" fillId="4" borderId="261" xfId="0" applyFont="1" applyFill="1" applyBorder="1" applyAlignment="1">
      <alignment vertical="center" wrapText="1"/>
    </xf>
    <xf numFmtId="0" fontId="79" fillId="10" borderId="272" xfId="0" applyFont="1" applyFill="1" applyBorder="1" applyAlignment="1">
      <alignment horizontal="justify" vertical="center" wrapText="1"/>
    </xf>
    <xf numFmtId="0" fontId="80" fillId="16" borderId="76" xfId="0" applyFont="1" applyFill="1" applyBorder="1" applyAlignment="1">
      <alignment horizontal="center" vertical="center" wrapText="1"/>
    </xf>
    <xf numFmtId="0" fontId="79" fillId="36" borderId="112" xfId="0" applyFont="1" applyFill="1" applyBorder="1" applyAlignment="1">
      <alignment horizontal="justify" vertical="center" wrapText="1"/>
    </xf>
    <xf numFmtId="0" fontId="79" fillId="36" borderId="112" xfId="0" applyFont="1" applyFill="1" applyBorder="1" applyAlignment="1">
      <alignment horizontal="center" vertical="center" wrapText="1"/>
    </xf>
    <xf numFmtId="0" fontId="80" fillId="36" borderId="112" xfId="0" applyFont="1" applyFill="1" applyBorder="1" applyAlignment="1">
      <alignment vertical="center" wrapText="1"/>
    </xf>
    <xf numFmtId="0" fontId="80" fillId="36" borderId="112" xfId="0" applyFont="1" applyFill="1" applyBorder="1" applyAlignment="1">
      <alignment horizontal="center" vertical="center" wrapText="1"/>
    </xf>
    <xf numFmtId="0" fontId="79" fillId="16" borderId="112" xfId="0" applyFont="1" applyFill="1" applyBorder="1" applyAlignment="1">
      <alignment horizontal="justify" vertical="center" wrapText="1"/>
    </xf>
    <xf numFmtId="0" fontId="79" fillId="16" borderId="271" xfId="0" applyFont="1" applyFill="1" applyBorder="1" applyAlignment="1">
      <alignment horizontal="justify" vertical="center" wrapText="1"/>
    </xf>
    <xf numFmtId="0" fontId="81" fillId="16" borderId="261" xfId="0" applyFont="1" applyFill="1" applyBorder="1" applyAlignment="1">
      <alignment horizontal="justify" vertical="center" wrapText="1"/>
    </xf>
    <xf numFmtId="0" fontId="81" fillId="16" borderId="112" xfId="0" applyFont="1" applyFill="1" applyBorder="1" applyAlignment="1">
      <alignment horizontal="justify" vertical="center" wrapText="1"/>
    </xf>
    <xf numFmtId="0" fontId="81" fillId="16" borderId="272" xfId="0" applyFont="1" applyFill="1" applyBorder="1" applyAlignment="1">
      <alignment horizontal="justify" vertical="center" wrapText="1"/>
    </xf>
    <xf numFmtId="0" fontId="80" fillId="4" borderId="265" xfId="0" applyFont="1" applyFill="1" applyBorder="1" applyAlignment="1">
      <alignment horizontal="center" vertical="center" wrapText="1"/>
    </xf>
    <xf numFmtId="0" fontId="80" fillId="4" borderId="266" xfId="0" applyFont="1" applyFill="1" applyBorder="1" applyAlignment="1">
      <alignment horizontal="center" vertical="center" wrapText="1"/>
    </xf>
    <xf numFmtId="0" fontId="81" fillId="4" borderId="267" xfId="0" applyFont="1" applyFill="1" applyBorder="1" applyAlignment="1">
      <alignment vertical="center" wrapText="1"/>
    </xf>
    <xf numFmtId="0" fontId="81" fillId="4" borderId="275" xfId="0" applyFont="1" applyFill="1" applyBorder="1" applyAlignment="1">
      <alignment horizontal="justify" vertical="center" wrapText="1"/>
    </xf>
    <xf numFmtId="0" fontId="79" fillId="4" borderId="217" xfId="0" applyFont="1" applyFill="1" applyBorder="1" applyAlignment="1">
      <alignment horizontal="justify" vertical="center" wrapText="1"/>
    </xf>
    <xf numFmtId="0" fontId="81" fillId="4" borderId="217" xfId="0" applyFont="1" applyFill="1" applyBorder="1" applyAlignment="1">
      <alignment horizontal="center" vertical="center" wrapText="1"/>
    </xf>
    <xf numFmtId="0" fontId="81" fillId="4" borderId="217" xfId="0" applyFont="1" applyFill="1" applyBorder="1" applyAlignment="1">
      <alignment horizontal="left" vertical="center" wrapText="1"/>
    </xf>
    <xf numFmtId="0" fontId="79" fillId="4" borderId="217" xfId="0" applyFont="1" applyFill="1" applyBorder="1" applyAlignment="1">
      <alignment horizontal="center" vertical="center" wrapText="1"/>
    </xf>
    <xf numFmtId="0" fontId="79" fillId="4" borderId="276" xfId="0" applyFont="1" applyFill="1" applyBorder="1" applyAlignment="1">
      <alignment horizontal="justify" vertical="center" wrapText="1"/>
    </xf>
    <xf numFmtId="0" fontId="81" fillId="4" borderId="270" xfId="0" applyFont="1" applyFill="1" applyBorder="1" applyAlignment="1">
      <alignment horizontal="justify" vertical="center" wrapText="1"/>
    </xf>
    <xf numFmtId="0" fontId="79" fillId="4" borderId="273" xfId="0" applyFont="1" applyFill="1" applyBorder="1" applyAlignment="1">
      <alignment horizontal="justify" vertical="center" wrapText="1"/>
    </xf>
    <xf numFmtId="0" fontId="79" fillId="4" borderId="272" xfId="0" applyFont="1" applyFill="1" applyBorder="1" applyAlignment="1">
      <alignment horizontal="justify" vertical="center" wrapText="1"/>
    </xf>
    <xf numFmtId="0" fontId="85" fillId="29" borderId="268" xfId="0" applyFont="1" applyFill="1" applyBorder="1" applyAlignment="1">
      <alignment horizontal="left" vertical="center" wrapText="1"/>
    </xf>
    <xf numFmtId="0" fontId="85" fillId="29" borderId="274" xfId="0" applyFont="1" applyFill="1" applyBorder="1" applyAlignment="1">
      <alignment horizontal="left" vertical="center" wrapText="1"/>
    </xf>
    <xf numFmtId="0" fontId="85" fillId="29" borderId="217" xfId="0" applyFont="1" applyFill="1" applyBorder="1" applyAlignment="1">
      <alignment horizontal="justify" vertical="center" wrapText="1"/>
    </xf>
    <xf numFmtId="0" fontId="85" fillId="29" borderId="217" xfId="0" applyFont="1" applyFill="1" applyBorder="1" applyAlignment="1">
      <alignment horizontal="center" vertical="center" wrapText="1"/>
    </xf>
    <xf numFmtId="0" fontId="79" fillId="29" borderId="217" xfId="0" applyFont="1" applyFill="1" applyBorder="1" applyAlignment="1">
      <alignment horizontal="left" vertical="center" wrapText="1"/>
    </xf>
    <xf numFmtId="0" fontId="79" fillId="10" borderId="217" xfId="0" applyFont="1" applyFill="1" applyBorder="1" applyAlignment="1">
      <alignment horizontal="center" vertical="center" wrapText="1"/>
    </xf>
    <xf numFmtId="0" fontId="79" fillId="29" borderId="277" xfId="0" applyFont="1" applyFill="1" applyBorder="1" applyAlignment="1">
      <alignment horizontal="left" vertical="center" wrapText="1"/>
    </xf>
    <xf numFmtId="0" fontId="81" fillId="4" borderId="279" xfId="0" applyFont="1" applyFill="1" applyBorder="1" applyAlignment="1">
      <alignment horizontal="justify" vertical="center" wrapText="1"/>
    </xf>
    <xf numFmtId="0" fontId="79" fillId="35" borderId="278" xfId="0" applyFont="1" applyFill="1" applyBorder="1" applyAlignment="1">
      <alignment horizontal="left" vertical="center" wrapText="1"/>
    </xf>
    <xf numFmtId="0" fontId="79" fillId="35" borderId="272" xfId="0" applyFont="1" applyFill="1" applyBorder="1" applyAlignment="1">
      <alignment horizontal="left" vertical="center" wrapText="1"/>
    </xf>
    <xf numFmtId="0" fontId="79" fillId="36" borderId="262" xfId="0" applyFont="1" applyFill="1" applyBorder="1" applyAlignment="1">
      <alignment horizontal="justify" vertical="center" wrapText="1"/>
    </xf>
    <xf numFmtId="0" fontId="80" fillId="36" borderId="83" xfId="0" applyFont="1" applyFill="1" applyBorder="1" applyAlignment="1">
      <alignment horizontal="left" vertical="center" wrapText="1"/>
    </xf>
    <xf numFmtId="0" fontId="79" fillId="36" borderId="21" xfId="0" applyFont="1" applyFill="1" applyBorder="1" applyAlignment="1">
      <alignment horizontal="justify" vertical="center" wrapText="1"/>
    </xf>
    <xf numFmtId="0" fontId="79" fillId="36" borderId="21" xfId="0" applyFont="1" applyFill="1" applyBorder="1" applyAlignment="1">
      <alignment horizontal="center" vertical="center" wrapText="1"/>
    </xf>
    <xf numFmtId="0" fontId="80" fillId="36" borderId="21" xfId="0" applyFont="1" applyFill="1" applyBorder="1" applyAlignment="1">
      <alignment vertical="center" wrapText="1"/>
    </xf>
    <xf numFmtId="0" fontId="80" fillId="36" borderId="21" xfId="0" applyFont="1" applyFill="1" applyBorder="1" applyAlignment="1">
      <alignment horizontal="center" vertical="center" wrapText="1"/>
    </xf>
    <xf numFmtId="0" fontId="83" fillId="36" borderId="21" xfId="0" applyFont="1" applyFill="1" applyBorder="1" applyAlignment="1">
      <alignment horizontal="justify" vertical="center" wrapText="1"/>
    </xf>
    <xf numFmtId="0" fontId="80" fillId="36" borderId="262" xfId="0" applyFont="1" applyFill="1" applyBorder="1" applyAlignment="1">
      <alignment horizontal="left" vertical="center" wrapText="1"/>
    </xf>
    <xf numFmtId="0" fontId="80" fillId="36" borderId="83" xfId="0" applyFont="1" applyFill="1" applyBorder="1" applyAlignment="1">
      <alignment vertical="center" wrapText="1"/>
    </xf>
    <xf numFmtId="0" fontId="79" fillId="36" borderId="21" xfId="0" applyFont="1" applyFill="1" applyBorder="1" applyAlignment="1">
      <alignment horizontal="left" vertical="center" wrapText="1"/>
    </xf>
    <xf numFmtId="0" fontId="79" fillId="36" borderId="272" xfId="0" applyFont="1" applyFill="1" applyBorder="1" applyAlignment="1">
      <alignment horizontal="left" vertical="center" wrapText="1"/>
    </xf>
    <xf numFmtId="0" fontId="80" fillId="35" borderId="8" xfId="0" applyFont="1" applyFill="1" applyBorder="1" applyAlignment="1">
      <alignment horizontal="left" vertical="center" wrapText="1"/>
    </xf>
    <xf numFmtId="0" fontId="83" fillId="35" borderId="8" xfId="0" applyFont="1" applyFill="1" applyBorder="1" applyAlignment="1">
      <alignment horizontal="left" vertical="center" wrapText="1"/>
    </xf>
    <xf numFmtId="0" fontId="80" fillId="35" borderId="16" xfId="0" applyFont="1" applyFill="1" applyBorder="1" applyAlignment="1">
      <alignment horizontal="left" vertical="center" wrapText="1"/>
    </xf>
    <xf numFmtId="0" fontId="79" fillId="35" borderId="8" xfId="0" applyFont="1" applyFill="1" applyBorder="1" applyAlignment="1">
      <alignment horizontal="left" vertical="center" wrapText="1"/>
    </xf>
    <xf numFmtId="0" fontId="79" fillId="35" borderId="16" xfId="0" applyFont="1" applyFill="1" applyBorder="1" applyAlignment="1">
      <alignment horizontal="justify" vertical="center" wrapText="1"/>
    </xf>
    <xf numFmtId="0" fontId="83" fillId="10" borderId="10" xfId="0" applyFont="1" applyFill="1" applyBorder="1" applyAlignment="1">
      <alignment horizontal="left" vertical="center" wrapText="1"/>
    </xf>
    <xf numFmtId="0" fontId="81" fillId="10" borderId="8" xfId="0" applyFont="1" applyFill="1" applyBorder="1" applyAlignment="1">
      <alignment horizontal="justify" vertical="center" wrapText="1"/>
    </xf>
    <xf numFmtId="0" fontId="81" fillId="10" borderId="8" xfId="0" applyFont="1" applyFill="1" applyBorder="1" applyAlignment="1">
      <alignment horizontal="center" vertical="center" wrapText="1"/>
    </xf>
    <xf numFmtId="0" fontId="83" fillId="10" borderId="8" xfId="0" applyFont="1" applyFill="1" applyBorder="1" applyAlignment="1">
      <alignment horizontal="left" vertical="center" wrapText="1"/>
    </xf>
    <xf numFmtId="0" fontId="83" fillId="10" borderId="8" xfId="0" applyFont="1" applyFill="1" applyBorder="1" applyAlignment="1">
      <alignment horizontal="center" vertical="center" wrapText="1"/>
    </xf>
    <xf numFmtId="0" fontId="79" fillId="10" borderId="272" xfId="0" applyFont="1" applyFill="1" applyBorder="1" applyAlignment="1">
      <alignment horizontal="left" vertical="center" wrapText="1"/>
    </xf>
    <xf numFmtId="0" fontId="83" fillId="4" borderId="8" xfId="0" applyFont="1" applyFill="1" applyBorder="1" applyAlignment="1">
      <alignment horizontal="justify" vertical="center" wrapText="1"/>
    </xf>
    <xf numFmtId="0" fontId="81" fillId="10" borderId="272" xfId="0" applyFont="1" applyFill="1" applyBorder="1" applyAlignment="1">
      <alignment horizontal="justify" vertical="center" wrapText="1"/>
    </xf>
    <xf numFmtId="0" fontId="80" fillId="36" borderId="8" xfId="0" applyFont="1" applyFill="1" applyBorder="1" applyAlignment="1">
      <alignment vertical="center" wrapText="1"/>
    </xf>
    <xf numFmtId="0" fontId="80" fillId="36" borderId="10" xfId="0" applyFont="1" applyFill="1" applyBorder="1" applyAlignment="1">
      <alignment vertical="center" wrapText="1"/>
    </xf>
    <xf numFmtId="0" fontId="79" fillId="36" borderId="8" xfId="0" applyFont="1" applyFill="1" applyBorder="1" applyAlignment="1">
      <alignment horizontal="left" vertical="center" wrapText="1"/>
    </xf>
    <xf numFmtId="0" fontId="79" fillId="35" borderId="8" xfId="0" applyFont="1" applyFill="1" applyBorder="1" applyAlignment="1">
      <alignment vertical="center" wrapText="1"/>
    </xf>
    <xf numFmtId="0" fontId="80" fillId="35" borderId="10" xfId="0" applyFont="1" applyFill="1" applyBorder="1" applyAlignment="1">
      <alignment vertical="center" wrapText="1"/>
    </xf>
    <xf numFmtId="0" fontId="80" fillId="35" borderId="10" xfId="0" applyFont="1" applyFill="1" applyBorder="1" applyAlignment="1">
      <alignment horizontal="justify" vertical="center" wrapText="1"/>
    </xf>
    <xf numFmtId="0" fontId="80" fillId="35" borderId="8" xfId="0" applyFont="1" applyFill="1" applyBorder="1" applyAlignment="1">
      <alignment vertical="center" wrapText="1"/>
    </xf>
    <xf numFmtId="0" fontId="80" fillId="10" borderId="8" xfId="0" applyFont="1" applyFill="1" applyBorder="1" applyAlignment="1">
      <alignment horizontal="justify" vertical="center" wrapText="1"/>
    </xf>
    <xf numFmtId="0" fontId="80" fillId="35" borderId="16" xfId="0" applyFont="1" applyFill="1" applyBorder="1" applyAlignment="1">
      <alignment vertical="center" wrapText="1"/>
    </xf>
    <xf numFmtId="0" fontId="79" fillId="35" borderId="10" xfId="0" applyFont="1" applyFill="1" applyBorder="1" applyAlignment="1">
      <alignment horizontal="left" vertical="center" wrapText="1"/>
    </xf>
    <xf numFmtId="0" fontId="81" fillId="16" borderId="10" xfId="0" applyFont="1" applyFill="1" applyBorder="1" applyAlignment="1">
      <alignment horizontal="left" vertical="center" wrapText="1"/>
    </xf>
    <xf numFmtId="0" fontId="81" fillId="16" borderId="8" xfId="0" applyFont="1" applyFill="1" applyBorder="1" applyAlignment="1">
      <alignment horizontal="justify" vertical="center" wrapText="1"/>
    </xf>
    <xf numFmtId="0" fontId="81" fillId="16" borderId="8" xfId="0" applyFont="1" applyFill="1" applyBorder="1" applyAlignment="1">
      <alignment horizontal="center" vertical="center" wrapText="1"/>
    </xf>
    <xf numFmtId="0" fontId="83" fillId="16" borderId="8" xfId="0" applyFont="1" applyFill="1" applyBorder="1" applyAlignment="1">
      <alignment horizontal="left" vertical="center" wrapText="1"/>
    </xf>
    <xf numFmtId="0" fontId="83" fillId="31" borderId="8" xfId="0" applyFont="1" applyFill="1" applyBorder="1" applyAlignment="1">
      <alignment horizontal="center" vertical="center" wrapText="1"/>
    </xf>
    <xf numFmtId="0" fontId="83" fillId="31" borderId="8" xfId="0" applyFont="1" applyFill="1" applyBorder="1" applyAlignment="1">
      <alignment horizontal="left" vertical="center" wrapText="1"/>
    </xf>
    <xf numFmtId="0" fontId="83" fillId="31" borderId="16" xfId="0" applyFont="1" applyFill="1" applyBorder="1" applyAlignment="1">
      <alignment horizontal="left" vertical="center" wrapText="1"/>
    </xf>
    <xf numFmtId="0" fontId="81" fillId="31" borderId="10" xfId="0" applyFont="1" applyFill="1" applyBorder="1" applyAlignment="1">
      <alignment horizontal="left" vertical="center" wrapText="1"/>
    </xf>
    <xf numFmtId="0" fontId="81" fillId="31" borderId="8" xfId="0" applyFont="1" applyFill="1" applyBorder="1" applyAlignment="1">
      <alignment horizontal="left" vertical="center" wrapText="1"/>
    </xf>
    <xf numFmtId="0" fontId="81" fillId="31" borderId="272" xfId="0" applyFont="1" applyFill="1" applyBorder="1" applyAlignment="1">
      <alignment horizontal="left" vertical="center" wrapText="1"/>
    </xf>
    <xf numFmtId="0" fontId="81" fillId="10" borderId="10" xfId="0" applyFont="1" applyFill="1" applyBorder="1" applyAlignment="1">
      <alignment horizontal="left" vertical="center" wrapText="1"/>
    </xf>
    <xf numFmtId="0" fontId="81" fillId="10" borderId="8" xfId="0" applyFont="1" applyFill="1" applyBorder="1" applyAlignment="1">
      <alignment horizontal="left" vertical="center" wrapText="1"/>
    </xf>
    <xf numFmtId="0" fontId="83" fillId="10" borderId="16" xfId="0" applyFont="1" applyFill="1" applyBorder="1" applyAlignment="1">
      <alignment horizontal="justify" vertical="center" wrapText="1"/>
    </xf>
    <xf numFmtId="0" fontId="81" fillId="26" borderId="10" xfId="0" applyFont="1" applyFill="1" applyBorder="1" applyAlignment="1">
      <alignment horizontal="left" vertical="center" wrapText="1"/>
    </xf>
    <xf numFmtId="0" fontId="81" fillId="4" borderId="8" xfId="0" applyFont="1" applyFill="1" applyBorder="1" applyAlignment="1">
      <alignment horizontal="center" vertical="center" wrapText="1"/>
    </xf>
    <xf numFmtId="0" fontId="81" fillId="4" borderId="8" xfId="0" applyFont="1" applyFill="1" applyBorder="1" applyAlignment="1">
      <alignment horizontal="left" vertical="center" wrapText="1"/>
    </xf>
    <xf numFmtId="0" fontId="83" fillId="10" borderId="8" xfId="0" applyFont="1" applyFill="1" applyBorder="1" applyAlignment="1">
      <alignment horizontal="justify" vertical="center" wrapText="1"/>
    </xf>
    <xf numFmtId="0" fontId="81" fillId="29" borderId="10" xfId="0" applyFont="1" applyFill="1" applyBorder="1" applyAlignment="1">
      <alignment horizontal="left" vertical="center" wrapText="1"/>
    </xf>
    <xf numFmtId="0" fontId="81" fillId="4" borderId="272" xfId="0" applyFont="1" applyFill="1" applyBorder="1" applyAlignment="1">
      <alignment horizontal="justify" vertical="center" wrapText="1"/>
    </xf>
    <xf numFmtId="0" fontId="81" fillId="29" borderId="8" xfId="0" applyFont="1" applyFill="1" applyBorder="1" applyAlignment="1">
      <alignment horizontal="left" vertical="center" wrapText="1"/>
    </xf>
    <xf numFmtId="0" fontId="81" fillId="29" borderId="272" xfId="0" applyFont="1" applyFill="1" applyBorder="1" applyAlignment="1">
      <alignment horizontal="left" vertical="center" wrapText="1"/>
    </xf>
    <xf numFmtId="0" fontId="80" fillId="34" borderId="16" xfId="0" applyFont="1" applyFill="1" applyBorder="1" applyAlignment="1">
      <alignment horizontal="justify" vertical="center" wrapText="1"/>
    </xf>
    <xf numFmtId="0" fontId="83" fillId="34" borderId="10" xfId="0" applyFont="1" applyFill="1" applyBorder="1" applyAlignment="1">
      <alignment horizontal="left" vertical="center" wrapText="1"/>
    </xf>
    <xf numFmtId="0" fontId="81" fillId="34" borderId="8" xfId="0" applyFont="1" applyFill="1" applyBorder="1" applyAlignment="1">
      <alignment horizontal="justify" vertical="center" wrapText="1"/>
    </xf>
    <xf numFmtId="0" fontId="81" fillId="34" borderId="8" xfId="0" applyFont="1" applyFill="1" applyBorder="1" applyAlignment="1">
      <alignment horizontal="center" vertical="center" wrapText="1"/>
    </xf>
    <xf numFmtId="0" fontId="83" fillId="34" borderId="8" xfId="0" applyFont="1" applyFill="1" applyBorder="1" applyAlignment="1">
      <alignment horizontal="left" vertical="center" wrapText="1"/>
    </xf>
    <xf numFmtId="0" fontId="83" fillId="34" borderId="8" xfId="0" applyFont="1" applyFill="1" applyBorder="1" applyAlignment="1">
      <alignment horizontal="center" vertical="center" wrapText="1"/>
    </xf>
    <xf numFmtId="0" fontId="81" fillId="34" borderId="8" xfId="0" applyFont="1" applyFill="1" applyBorder="1" applyAlignment="1">
      <alignment horizontal="left" vertical="center" wrapText="1"/>
    </xf>
    <xf numFmtId="0" fontId="81" fillId="34" borderId="16" xfId="0" applyFont="1" applyFill="1" applyBorder="1" applyAlignment="1">
      <alignment horizontal="left" vertical="center" wrapText="1"/>
    </xf>
    <xf numFmtId="0" fontId="83" fillId="34" borderId="10" xfId="0" applyFont="1" applyFill="1" applyBorder="1" applyAlignment="1">
      <alignment horizontal="left" vertical="top" wrapText="1"/>
    </xf>
    <xf numFmtId="0" fontId="81" fillId="29" borderId="8" xfId="0" applyFont="1" applyFill="1" applyBorder="1" applyAlignment="1">
      <alignment horizontal="justify" vertical="center" wrapText="1"/>
    </xf>
    <xf numFmtId="0" fontId="81" fillId="29" borderId="8" xfId="0" applyFont="1" applyFill="1" applyBorder="1" applyAlignment="1">
      <alignment horizontal="center" vertical="center" wrapText="1"/>
    </xf>
    <xf numFmtId="0" fontId="81" fillId="26" borderId="8" xfId="0" applyFont="1" applyFill="1" applyBorder="1" applyAlignment="1">
      <alignment horizontal="left" vertical="center" wrapText="1"/>
    </xf>
    <xf numFmtId="0" fontId="81" fillId="26" borderId="16" xfId="0" applyFont="1" applyFill="1" applyBorder="1" applyAlignment="1">
      <alignment horizontal="justify" vertical="center" wrapText="1"/>
    </xf>
    <xf numFmtId="0" fontId="83" fillId="26" borderId="10" xfId="0" applyFont="1" applyFill="1" applyBorder="1" applyAlignment="1">
      <alignment horizontal="left" vertical="center" wrapText="1"/>
    </xf>
    <xf numFmtId="0" fontId="80" fillId="26" borderId="10" xfId="0" applyFont="1" applyFill="1" applyBorder="1" applyAlignment="1">
      <alignment horizontal="left" vertical="center" wrapText="1"/>
    </xf>
    <xf numFmtId="0" fontId="81" fillId="16" borderId="8" xfId="0" applyFont="1" applyFill="1" applyBorder="1" applyAlignment="1">
      <alignment horizontal="left" vertical="center" wrapText="1"/>
    </xf>
    <xf numFmtId="0" fontId="83" fillId="16" borderId="8" xfId="0" applyFont="1" applyFill="1" applyBorder="1" applyAlignment="1">
      <alignment horizontal="center" vertical="center" wrapText="1"/>
    </xf>
    <xf numFmtId="0" fontId="80" fillId="16" borderId="16" xfId="0" applyFont="1" applyFill="1" applyBorder="1" applyAlignment="1">
      <alignment horizontal="justify" vertical="center" wrapText="1"/>
    </xf>
    <xf numFmtId="0" fontId="80" fillId="31" borderId="10" xfId="0" applyFont="1" applyFill="1" applyBorder="1" applyAlignment="1">
      <alignment vertical="center" wrapText="1"/>
    </xf>
    <xf numFmtId="0" fontId="79" fillId="10" borderId="10" xfId="0" applyFont="1" applyFill="1" applyBorder="1" applyAlignment="1">
      <alignment vertical="center" wrapText="1"/>
    </xf>
    <xf numFmtId="0" fontId="81" fillId="10" borderId="76" xfId="0" applyFont="1" applyFill="1" applyBorder="1" applyAlignment="1">
      <alignment horizontal="justify" vertical="center" wrapText="1"/>
    </xf>
    <xf numFmtId="0" fontId="81" fillId="16" borderId="16" xfId="0" applyFont="1" applyFill="1" applyBorder="1" applyAlignment="1">
      <alignment horizontal="justify" vertical="center" wrapText="1"/>
    </xf>
    <xf numFmtId="0" fontId="83" fillId="16" borderId="16" xfId="0" applyFont="1" applyFill="1" applyBorder="1" applyAlignment="1">
      <alignment horizontal="justify" vertical="center" wrapText="1"/>
    </xf>
    <xf numFmtId="0" fontId="83" fillId="31" borderId="10" xfId="0" applyFont="1" applyFill="1" applyBorder="1" applyAlignment="1">
      <alignment horizontal="left" vertical="center" wrapText="1"/>
    </xf>
    <xf numFmtId="0" fontId="81" fillId="10" borderId="8" xfId="5" applyFont="1" applyFill="1" applyBorder="1" applyAlignment="1">
      <alignment horizontal="justify" vertical="center" wrapText="1"/>
    </xf>
    <xf numFmtId="0" fontId="81" fillId="10" borderId="8" xfId="5" applyFont="1" applyFill="1" applyBorder="1" applyAlignment="1">
      <alignment horizontal="center" vertical="center" wrapText="1"/>
    </xf>
    <xf numFmtId="0" fontId="81" fillId="10" borderId="8" xfId="5" applyFont="1" applyFill="1" applyBorder="1" applyAlignment="1">
      <alignment horizontal="left" vertical="center" wrapText="1"/>
    </xf>
    <xf numFmtId="0" fontId="81" fillId="10" borderId="272" xfId="0" applyFont="1" applyFill="1" applyBorder="1" applyAlignment="1">
      <alignment horizontal="left" vertical="center" wrapText="1"/>
    </xf>
    <xf numFmtId="0" fontId="80" fillId="31" borderId="10" xfId="0" applyFont="1" applyFill="1" applyBorder="1" applyAlignment="1">
      <alignment horizontal="left" vertical="center" wrapText="1"/>
    </xf>
    <xf numFmtId="0" fontId="80" fillId="10" borderId="264" xfId="0" applyFont="1" applyFill="1" applyBorder="1" applyAlignment="1">
      <alignment horizontal="center" vertical="center" wrapText="1"/>
    </xf>
    <xf numFmtId="0" fontId="80" fillId="10" borderId="18" xfId="0" applyFont="1" applyFill="1" applyBorder="1" applyAlignment="1">
      <alignment horizontal="center" vertical="center" wrapText="1"/>
    </xf>
    <xf numFmtId="0" fontId="79" fillId="10" borderId="19" xfId="0" applyFont="1" applyFill="1" applyBorder="1" applyAlignment="1">
      <alignment horizontal="justify" vertical="center" wrapText="1"/>
    </xf>
    <xf numFmtId="0" fontId="79" fillId="10" borderId="263" xfId="0" applyFont="1" applyFill="1" applyBorder="1" applyAlignment="1">
      <alignment horizontal="left" vertical="center" wrapText="1"/>
    </xf>
    <xf numFmtId="0" fontId="79" fillId="10" borderId="18" xfId="0" applyFont="1" applyFill="1" applyBorder="1" applyAlignment="1">
      <alignment horizontal="justify" vertical="center" wrapText="1"/>
    </xf>
    <xf numFmtId="0" fontId="79" fillId="10" borderId="18" xfId="0" applyFont="1" applyFill="1" applyBorder="1" applyAlignment="1">
      <alignment horizontal="center" vertical="center" wrapText="1"/>
    </xf>
    <xf numFmtId="0" fontId="80" fillId="10" borderId="18" xfId="0" applyFont="1" applyFill="1" applyBorder="1" applyAlignment="1">
      <alignment horizontal="justify" vertical="center" wrapText="1"/>
    </xf>
    <xf numFmtId="0" fontId="79" fillId="10" borderId="18" xfId="0" applyFont="1" applyFill="1" applyBorder="1" applyAlignment="1">
      <alignment horizontal="left" vertical="center" wrapText="1"/>
    </xf>
    <xf numFmtId="0" fontId="79" fillId="10" borderId="19" xfId="0" applyFont="1" applyFill="1" applyBorder="1" applyAlignment="1">
      <alignment horizontal="left" vertical="center" wrapText="1"/>
    </xf>
    <xf numFmtId="0" fontId="79" fillId="10" borderId="269" xfId="0" applyFont="1" applyFill="1" applyBorder="1" applyAlignment="1">
      <alignment horizontal="justify" vertical="center" wrapText="1"/>
    </xf>
    <xf numFmtId="0" fontId="87" fillId="10" borderId="68" xfId="0" applyFont="1" applyFill="1" applyBorder="1" applyAlignment="1">
      <alignment horizontal="left" vertical="center" wrapText="1"/>
    </xf>
    <xf numFmtId="0" fontId="89" fillId="4" borderId="8" xfId="5" applyFont="1" applyFill="1" applyBorder="1" applyAlignment="1">
      <alignment horizontal="left" vertical="center" wrapText="1"/>
    </xf>
    <xf numFmtId="0" fontId="91" fillId="4" borderId="126" xfId="0" applyFont="1" applyFill="1" applyBorder="1" applyAlignment="1">
      <alignment horizontal="left" vertical="center" wrapText="1"/>
    </xf>
    <xf numFmtId="0" fontId="36" fillId="14" borderId="8" xfId="0" applyFont="1" applyFill="1" applyBorder="1" applyAlignment="1">
      <alignment horizontal="center" vertical="center" wrapText="1"/>
    </xf>
    <xf numFmtId="0" fontId="36" fillId="14" borderId="8" xfId="0" applyFont="1" applyFill="1" applyBorder="1" applyAlignment="1">
      <alignment horizontal="left" vertical="center" wrapText="1"/>
    </xf>
    <xf numFmtId="0" fontId="83" fillId="16" borderId="15" xfId="0" applyFont="1" applyFill="1" applyBorder="1" applyAlignment="1">
      <alignment horizontal="center" vertical="center" wrapText="1"/>
    </xf>
    <xf numFmtId="0" fontId="81" fillId="4" borderId="15" xfId="0" applyFont="1" applyFill="1" applyBorder="1" applyAlignment="1">
      <alignment horizontal="center" vertical="center" wrapText="1"/>
    </xf>
    <xf numFmtId="0" fontId="81" fillId="16" borderId="15" xfId="0" applyFont="1" applyFill="1" applyBorder="1" applyAlignment="1">
      <alignment horizontal="center" vertical="center" wrapText="1"/>
    </xf>
    <xf numFmtId="0" fontId="81" fillId="4" borderId="17" xfId="0" applyFont="1" applyFill="1" applyBorder="1" applyAlignment="1">
      <alignment horizontal="center" vertical="center" wrapText="1"/>
    </xf>
    <xf numFmtId="0" fontId="81" fillId="4" borderId="18" xfId="0" applyFont="1" applyFill="1" applyBorder="1" applyAlignment="1">
      <alignment horizontal="center" vertical="center" wrapText="1"/>
    </xf>
    <xf numFmtId="0" fontId="81" fillId="4" borderId="18" xfId="0" applyFont="1" applyFill="1" applyBorder="1" applyAlignment="1">
      <alignment horizontal="left" vertical="center" wrapText="1"/>
    </xf>
    <xf numFmtId="0" fontId="81" fillId="4" borderId="19" xfId="0" applyFont="1" applyFill="1" applyBorder="1" applyAlignment="1">
      <alignment horizontal="left" vertical="center" wrapText="1"/>
    </xf>
    <xf numFmtId="0" fontId="83" fillId="4" borderId="125" xfId="0" applyFont="1" applyFill="1" applyBorder="1" applyAlignment="1">
      <alignment horizontal="center" vertical="center" wrapText="1"/>
    </xf>
    <xf numFmtId="0" fontId="83" fillId="4" borderId="126" xfId="0" applyFont="1" applyFill="1" applyBorder="1" applyAlignment="1">
      <alignment horizontal="center" vertical="center" wrapText="1"/>
    </xf>
    <xf numFmtId="0" fontId="81" fillId="10" borderId="126" xfId="0" applyFont="1" applyFill="1" applyBorder="1" applyAlignment="1">
      <alignment horizontal="left" vertical="center" wrapText="1"/>
    </xf>
    <xf numFmtId="0" fontId="81" fillId="4" borderId="126" xfId="0" applyFont="1" applyFill="1" applyBorder="1" applyAlignment="1">
      <alignment horizontal="left" vertical="center" wrapText="1"/>
    </xf>
    <xf numFmtId="0" fontId="81" fillId="4" borderId="126" xfId="0" applyFont="1" applyFill="1" applyBorder="1" applyAlignment="1">
      <alignment horizontal="center" vertical="center" wrapText="1"/>
    </xf>
    <xf numFmtId="0" fontId="70" fillId="4" borderId="126" xfId="0" applyFont="1" applyFill="1" applyBorder="1" applyAlignment="1">
      <alignment horizontal="left" vertical="center" wrapText="1"/>
    </xf>
    <xf numFmtId="0" fontId="89" fillId="4" borderId="126" xfId="0" applyFont="1" applyFill="1" applyBorder="1" applyAlignment="1">
      <alignment horizontal="left" vertical="center" wrapText="1"/>
    </xf>
    <xf numFmtId="0" fontId="92" fillId="14" borderId="8" xfId="0" applyFont="1" applyFill="1" applyBorder="1" applyAlignment="1">
      <alignment horizontal="left" vertical="center" wrapText="1"/>
    </xf>
    <xf numFmtId="0" fontId="92" fillId="14" borderId="8" xfId="0" applyFont="1" applyFill="1" applyBorder="1" applyAlignment="1">
      <alignment horizontal="center" vertical="center" wrapText="1"/>
    </xf>
    <xf numFmtId="0" fontId="92" fillId="14" borderId="15" xfId="0" applyFont="1" applyFill="1" applyBorder="1" applyAlignment="1">
      <alignment horizontal="center" vertical="center" wrapText="1"/>
    </xf>
    <xf numFmtId="0" fontId="93" fillId="0" borderId="92" xfId="0" applyFont="1" applyBorder="1" applyAlignment="1">
      <alignment horizontal="center" vertical="center" wrapText="1"/>
    </xf>
    <xf numFmtId="0" fontId="40" fillId="21" borderId="168" xfId="0" applyFont="1" applyFill="1" applyBorder="1" applyAlignment="1">
      <alignment vertical="center"/>
    </xf>
    <xf numFmtId="0" fontId="40" fillId="21" borderId="166" xfId="0" applyFont="1" applyFill="1" applyBorder="1" applyAlignment="1">
      <alignment vertical="center"/>
    </xf>
    <xf numFmtId="0" fontId="4" fillId="0" borderId="162" xfId="0" applyFont="1" applyBorder="1" applyAlignment="1">
      <alignment vertical="center" wrapText="1"/>
    </xf>
    <xf numFmtId="0" fontId="4" fillId="0" borderId="0" xfId="0" applyFont="1" applyBorder="1" applyAlignment="1">
      <alignment vertical="center" wrapText="1"/>
    </xf>
    <xf numFmtId="0" fontId="4" fillId="0" borderId="298" xfId="0" applyFont="1" applyBorder="1" applyAlignment="1">
      <alignment vertical="center" wrapText="1"/>
    </xf>
    <xf numFmtId="10" fontId="96" fillId="0" borderId="61" xfId="2" applyNumberFormat="1" applyFont="1" applyBorder="1" applyAlignment="1">
      <alignment horizontal="center" vertical="center" wrapText="1"/>
    </xf>
    <xf numFmtId="3" fontId="96" fillId="0" borderId="21" xfId="0" applyNumberFormat="1" applyFont="1" applyBorder="1" applyAlignment="1">
      <alignment horizontal="center" vertical="center" wrapText="1"/>
    </xf>
    <xf numFmtId="3" fontId="96" fillId="0" borderId="134" xfId="0" applyNumberFormat="1" applyFont="1" applyBorder="1" applyAlignment="1">
      <alignment horizontal="center" vertical="center" wrapText="1"/>
    </xf>
    <xf numFmtId="10" fontId="96" fillId="0" borderId="65" xfId="2" applyNumberFormat="1" applyFont="1" applyBorder="1" applyAlignment="1">
      <alignment horizontal="center" vertical="center" wrapText="1"/>
    </xf>
    <xf numFmtId="3" fontId="96" fillId="0" borderId="8" xfId="0" applyNumberFormat="1" applyFont="1" applyBorder="1" applyAlignment="1">
      <alignment horizontal="center" vertical="center" wrapText="1"/>
    </xf>
    <xf numFmtId="3" fontId="96" fillId="0" borderId="66" xfId="0" applyNumberFormat="1" applyFont="1" applyBorder="1" applyAlignment="1">
      <alignment horizontal="center" vertical="center" wrapText="1"/>
    </xf>
    <xf numFmtId="3" fontId="96" fillId="0" borderId="65" xfId="0" applyNumberFormat="1" applyFont="1" applyBorder="1" applyAlignment="1">
      <alignment horizontal="center" vertical="center" wrapText="1"/>
    </xf>
    <xf numFmtId="3" fontId="96" fillId="0" borderId="186" xfId="0" applyNumberFormat="1" applyFont="1" applyBorder="1" applyAlignment="1">
      <alignment horizontal="center" vertical="center" wrapText="1"/>
    </xf>
    <xf numFmtId="3" fontId="96" fillId="0" borderId="18" xfId="0" applyNumberFormat="1" applyFont="1" applyBorder="1" applyAlignment="1">
      <alignment horizontal="center" vertical="center" wrapText="1"/>
    </xf>
    <xf numFmtId="3" fontId="96" fillId="0" borderId="149" xfId="0" applyNumberFormat="1" applyFont="1" applyBorder="1" applyAlignment="1">
      <alignment horizontal="center" vertical="center" wrapText="1"/>
    </xf>
    <xf numFmtId="10" fontId="34" fillId="18" borderId="96" xfId="0" applyNumberFormat="1" applyFont="1" applyFill="1" applyBorder="1" applyAlignment="1">
      <alignment horizontal="center" vertical="center" wrapText="1"/>
    </xf>
    <xf numFmtId="10" fontId="34" fillId="18" borderId="97" xfId="0" applyNumberFormat="1" applyFont="1" applyFill="1" applyBorder="1" applyAlignment="1">
      <alignment horizontal="center" vertical="center" wrapText="1"/>
    </xf>
    <xf numFmtId="10" fontId="34" fillId="18" borderId="99" xfId="0" applyNumberFormat="1" applyFont="1" applyFill="1" applyBorder="1" applyAlignment="1">
      <alignment horizontal="center" vertical="center" wrapText="1"/>
    </xf>
    <xf numFmtId="10" fontId="34" fillId="18" borderId="108" xfId="0" applyNumberFormat="1" applyFont="1" applyFill="1" applyBorder="1" applyAlignment="1">
      <alignment horizontal="center" vertical="center" wrapText="1"/>
    </xf>
    <xf numFmtId="10" fontId="34" fillId="18" borderId="58" xfId="0" applyNumberFormat="1" applyFont="1" applyFill="1" applyBorder="1" applyAlignment="1">
      <alignment horizontal="center" vertical="center" wrapText="1"/>
    </xf>
    <xf numFmtId="10" fontId="34" fillId="18" borderId="60" xfId="0" applyNumberFormat="1" applyFont="1" applyFill="1" applyBorder="1" applyAlignment="1">
      <alignment horizontal="center" vertical="center" wrapText="1"/>
    </xf>
    <xf numFmtId="10" fontId="28" fillId="16" borderId="65" xfId="0" applyNumberFormat="1" applyFont="1" applyFill="1" applyBorder="1" applyAlignment="1">
      <alignment horizontal="left" vertical="center" wrapText="1"/>
    </xf>
    <xf numFmtId="10" fontId="28" fillId="10" borderId="65" xfId="0" applyNumberFormat="1" applyFont="1" applyFill="1" applyBorder="1" applyAlignment="1">
      <alignment horizontal="left" vertical="center" wrapText="1"/>
    </xf>
    <xf numFmtId="0" fontId="40" fillId="21" borderId="167" xfId="0" applyFont="1" applyFill="1" applyBorder="1" applyAlignment="1">
      <alignment vertical="center"/>
    </xf>
    <xf numFmtId="10" fontId="96" fillId="0" borderId="8" xfId="2" applyNumberFormat="1" applyFont="1" applyBorder="1" applyAlignment="1">
      <alignment horizontal="center" vertical="center" wrapText="1"/>
    </xf>
    <xf numFmtId="10" fontId="96" fillId="0" borderId="66" xfId="2" applyNumberFormat="1" applyFont="1" applyBorder="1" applyAlignment="1">
      <alignment horizontal="center" vertical="center" wrapText="1"/>
    </xf>
    <xf numFmtId="0" fontId="106" fillId="10" borderId="61" xfId="0" applyFont="1" applyFill="1" applyBorder="1" applyAlignment="1">
      <alignment horizontal="left" vertical="center" wrapText="1"/>
    </xf>
    <xf numFmtId="0" fontId="44" fillId="0" borderId="0" xfId="3" applyFont="1" applyAlignment="1">
      <alignment horizontal="center" vertical="center" wrapText="1"/>
    </xf>
    <xf numFmtId="0" fontId="45" fillId="0" borderId="0" xfId="3" applyFont="1" applyAlignment="1">
      <alignment horizontal="left" vertical="top" wrapText="1"/>
    </xf>
    <xf numFmtId="0" fontId="45" fillId="0" borderId="189" xfId="3" applyFont="1" applyBorder="1" applyAlignment="1">
      <alignment horizontal="left" vertical="top" wrapText="1"/>
    </xf>
    <xf numFmtId="0" fontId="48" fillId="14" borderId="153" xfId="3" applyFont="1" applyFill="1" applyBorder="1" applyAlignment="1">
      <alignment horizontal="center" vertical="center"/>
    </xf>
    <xf numFmtId="0" fontId="48" fillId="14" borderId="190" xfId="3" applyFont="1" applyFill="1" applyBorder="1" applyAlignment="1">
      <alignment horizontal="center" vertical="center"/>
    </xf>
    <xf numFmtId="0" fontId="48" fillId="14" borderId="63" xfId="3" applyFont="1" applyFill="1" applyBorder="1" applyAlignment="1">
      <alignment horizontal="center" vertical="center"/>
    </xf>
    <xf numFmtId="0" fontId="45" fillId="0" borderId="191" xfId="3" applyFont="1" applyBorder="1" applyAlignment="1">
      <alignment horizontal="left" vertical="top" wrapText="1"/>
    </xf>
    <xf numFmtId="0" fontId="48" fillId="14" borderId="153" xfId="3" applyFont="1" applyFill="1" applyBorder="1" applyAlignment="1">
      <alignment horizontal="center" vertical="center" wrapText="1"/>
    </xf>
    <xf numFmtId="0" fontId="48" fillId="14" borderId="190" xfId="3" applyFont="1" applyFill="1" applyBorder="1" applyAlignment="1">
      <alignment horizontal="center" vertical="center" wrapText="1"/>
    </xf>
    <xf numFmtId="0" fontId="48" fillId="14" borderId="63" xfId="3" applyFont="1" applyFill="1" applyBorder="1" applyAlignment="1">
      <alignment horizontal="center" vertical="center" wrapText="1"/>
    </xf>
    <xf numFmtId="0" fontId="52" fillId="0" borderId="192" xfId="3" applyFont="1" applyBorder="1" applyAlignment="1">
      <alignment horizontal="center" vertical="center" wrapText="1"/>
    </xf>
    <xf numFmtId="0" fontId="52" fillId="0" borderId="193" xfId="3" applyFont="1" applyBorder="1" applyAlignment="1">
      <alignment horizontal="center" vertical="center" wrapText="1"/>
    </xf>
    <xf numFmtId="0" fontId="52" fillId="0" borderId="194" xfId="3" applyFont="1" applyBorder="1" applyAlignment="1">
      <alignment horizontal="center" vertical="center" wrapText="1"/>
    </xf>
    <xf numFmtId="0" fontId="52" fillId="0" borderId="195" xfId="3" applyFont="1" applyBorder="1" applyAlignment="1">
      <alignment horizontal="center" vertical="center" wrapText="1"/>
    </xf>
    <xf numFmtId="0" fontId="52" fillId="0" borderId="0" xfId="3" applyFont="1" applyAlignment="1">
      <alignment horizontal="center" vertical="center" wrapText="1"/>
    </xf>
    <xf numFmtId="0" fontId="52" fillId="0" borderId="196" xfId="3" applyFont="1" applyBorder="1" applyAlignment="1">
      <alignment horizontal="center" vertical="center" wrapText="1"/>
    </xf>
    <xf numFmtId="0" fontId="52" fillId="0" borderId="197" xfId="3" applyFont="1" applyBorder="1" applyAlignment="1">
      <alignment horizontal="center" vertical="center" wrapText="1"/>
    </xf>
    <xf numFmtId="0" fontId="52" fillId="0" borderId="198" xfId="3" applyFont="1" applyBorder="1" applyAlignment="1">
      <alignment horizontal="center" vertical="center" wrapText="1"/>
    </xf>
    <xf numFmtId="0" fontId="52" fillId="0" borderId="199" xfId="3" applyFont="1" applyBorder="1" applyAlignment="1">
      <alignment horizontal="center" vertical="center" wrapText="1"/>
    </xf>
    <xf numFmtId="0" fontId="48" fillId="14" borderId="201" xfId="3" applyFont="1" applyFill="1" applyBorder="1" applyAlignment="1">
      <alignment horizontal="center" vertical="center" wrapText="1"/>
    </xf>
    <xf numFmtId="0" fontId="48" fillId="14" borderId="0" xfId="3" applyFont="1" applyFill="1" applyAlignment="1">
      <alignment horizontal="center" vertical="center" wrapText="1"/>
    </xf>
    <xf numFmtId="0" fontId="45" fillId="0" borderId="191" xfId="3" applyFont="1" applyBorder="1" applyAlignment="1">
      <alignment vertical="top" wrapText="1"/>
    </xf>
    <xf numFmtId="0" fontId="45" fillId="0" borderId="0" xfId="3" applyFont="1" applyAlignment="1">
      <alignment vertical="top" wrapText="1"/>
    </xf>
    <xf numFmtId="0" fontId="48" fillId="14" borderId="97" xfId="3" applyFont="1" applyFill="1" applyBorder="1" applyAlignment="1">
      <alignment horizontal="center" vertical="center" wrapText="1"/>
    </xf>
    <xf numFmtId="0" fontId="55" fillId="0" borderId="0" xfId="3" applyFont="1" applyAlignment="1">
      <alignment horizontal="center" vertical="top" wrapText="1"/>
    </xf>
    <xf numFmtId="0" fontId="64" fillId="14" borderId="94" xfId="4" applyFont="1" applyFill="1" applyBorder="1" applyAlignment="1">
      <alignment horizontal="center" vertical="center" wrapText="1"/>
    </xf>
    <xf numFmtId="0" fontId="64" fillId="14" borderId="190" xfId="4" applyFont="1" applyFill="1" applyBorder="1" applyAlignment="1">
      <alignment horizontal="center" vertical="center" wrapText="1"/>
    </xf>
    <xf numFmtId="0" fontId="64" fillId="14" borderId="70" xfId="4" applyFont="1" applyFill="1" applyBorder="1" applyAlignment="1">
      <alignment horizontal="center" vertical="center" wrapText="1"/>
    </xf>
    <xf numFmtId="0" fontId="60" fillId="0" borderId="0" xfId="4" applyFont="1" applyAlignment="1">
      <alignment horizontal="left" vertical="center" wrapText="1"/>
    </xf>
    <xf numFmtId="0" fontId="62" fillId="0" borderId="159" xfId="4" applyFont="1" applyBorder="1" applyAlignment="1">
      <alignment horizontal="center" vertical="center" wrapText="1"/>
    </xf>
    <xf numFmtId="0" fontId="62" fillId="0" borderId="238" xfId="4" applyFont="1" applyBorder="1" applyAlignment="1">
      <alignment horizontal="center" vertical="center" wrapText="1"/>
    </xf>
    <xf numFmtId="0" fontId="54" fillId="0" borderId="207" xfId="4" applyFont="1" applyBorder="1" applyAlignment="1">
      <alignment horizontal="center" vertical="center" wrapText="1"/>
    </xf>
    <xf numFmtId="0" fontId="54" fillId="0" borderId="212" xfId="4" applyFont="1" applyBorder="1" applyAlignment="1">
      <alignment horizontal="center" vertical="center" wrapText="1"/>
    </xf>
    <xf numFmtId="0" fontId="54" fillId="0" borderId="239" xfId="4" applyFont="1" applyBorder="1" applyAlignment="1">
      <alignment horizontal="center" vertical="center" wrapText="1"/>
    </xf>
    <xf numFmtId="0" fontId="54" fillId="0" borderId="159" xfId="4" applyFont="1" applyBorder="1" applyAlignment="1">
      <alignment horizontal="center" vertical="center" wrapText="1"/>
    </xf>
    <xf numFmtId="0" fontId="54" fillId="0" borderId="238" xfId="4" applyFont="1" applyBorder="1" applyAlignment="1">
      <alignment horizontal="center" vertical="center" wrapText="1"/>
    </xf>
    <xf numFmtId="0" fontId="58" fillId="0" borderId="0" xfId="4" applyFont="1" applyAlignment="1">
      <alignment horizontal="center" vertical="center" wrapText="1"/>
    </xf>
    <xf numFmtId="0" fontId="54" fillId="0" borderId="213" xfId="4" applyFont="1" applyBorder="1" applyAlignment="1">
      <alignment horizontal="center" vertical="center" wrapText="1"/>
    </xf>
    <xf numFmtId="0" fontId="54" fillId="0" borderId="206" xfId="4" applyFont="1" applyBorder="1" applyAlignment="1">
      <alignment horizontal="center" vertical="center" wrapText="1"/>
    </xf>
    <xf numFmtId="0" fontId="54" fillId="0" borderId="208" xfId="4" applyFont="1" applyBorder="1" applyAlignment="1">
      <alignment horizontal="center" vertical="center" wrapText="1"/>
    </xf>
    <xf numFmtId="0" fontId="54" fillId="0" borderId="214" xfId="4" applyFont="1" applyBorder="1" applyAlignment="1">
      <alignment horizontal="center" vertical="center" wrapText="1"/>
    </xf>
    <xf numFmtId="0" fontId="54" fillId="20" borderId="239" xfId="4" applyFont="1" applyFill="1" applyBorder="1" applyAlignment="1">
      <alignment horizontal="center" vertical="center" wrapText="1"/>
    </xf>
    <xf numFmtId="0" fontId="54" fillId="20" borderId="159" xfId="4" applyFont="1" applyFill="1" applyBorder="1" applyAlignment="1">
      <alignment horizontal="center" vertical="center" wrapText="1"/>
    </xf>
    <xf numFmtId="0" fontId="54" fillId="20" borderId="238" xfId="4" applyFont="1" applyFill="1" applyBorder="1" applyAlignment="1">
      <alignment horizontal="center" vertical="center" wrapText="1"/>
    </xf>
    <xf numFmtId="0" fontId="54" fillId="20" borderId="214" xfId="4" applyFont="1" applyFill="1" applyBorder="1" applyAlignment="1">
      <alignment horizontal="center" vertical="center" wrapText="1"/>
    </xf>
    <xf numFmtId="0" fontId="54" fillId="20" borderId="207" xfId="4" applyFont="1" applyFill="1" applyBorder="1" applyAlignment="1">
      <alignment horizontal="center" vertical="center" wrapText="1"/>
    </xf>
    <xf numFmtId="0" fontId="54" fillId="20" borderId="212" xfId="4" applyFont="1" applyFill="1" applyBorder="1" applyAlignment="1">
      <alignment horizontal="center" vertical="center" wrapText="1"/>
    </xf>
    <xf numFmtId="0" fontId="64" fillId="14" borderId="230" xfId="4" applyFont="1" applyFill="1" applyBorder="1" applyAlignment="1">
      <alignment horizontal="center" vertical="center" wrapText="1"/>
    </xf>
    <xf numFmtId="0" fontId="64" fillId="14" borderId="159" xfId="4" applyFont="1" applyFill="1" applyBorder="1" applyAlignment="1">
      <alignment horizontal="center" vertical="center" wrapText="1"/>
    </xf>
    <xf numFmtId="0" fontId="64" fillId="14" borderId="160" xfId="4" applyFont="1" applyFill="1" applyBorder="1" applyAlignment="1">
      <alignment horizontal="center" vertical="center" wrapText="1"/>
    </xf>
    <xf numFmtId="0" fontId="64" fillId="14" borderId="38" xfId="4" applyFont="1" applyFill="1" applyBorder="1" applyAlignment="1">
      <alignment horizontal="center" vertical="center" wrapText="1"/>
    </xf>
    <xf numFmtId="0" fontId="64" fillId="14" borderId="205" xfId="4" applyFont="1" applyFill="1" applyBorder="1" applyAlignment="1">
      <alignment horizontal="center" vertical="center" wrapText="1"/>
    </xf>
    <xf numFmtId="0" fontId="64" fillId="14" borderId="51" xfId="4" applyFont="1" applyFill="1" applyBorder="1" applyAlignment="1">
      <alignment horizontal="center" vertical="center" wrapText="1"/>
    </xf>
    <xf numFmtId="0" fontId="64" fillId="14" borderId="44" xfId="4" applyFont="1" applyFill="1" applyBorder="1" applyAlignment="1">
      <alignment horizontal="center" vertical="center" wrapText="1"/>
    </xf>
    <xf numFmtId="0" fontId="64" fillId="14" borderId="234" xfId="4" applyFont="1" applyFill="1" applyBorder="1" applyAlignment="1">
      <alignment horizontal="center" vertical="center" wrapText="1"/>
    </xf>
    <xf numFmtId="0" fontId="64" fillId="14" borderId="56" xfId="4" applyFont="1" applyFill="1" applyBorder="1" applyAlignment="1">
      <alignment horizontal="center" vertical="center" wrapText="1"/>
    </xf>
    <xf numFmtId="0" fontId="6" fillId="14" borderId="0" xfId="0" applyFont="1" applyFill="1" applyAlignment="1">
      <alignment horizontal="center" vertical="center" wrapText="1"/>
    </xf>
    <xf numFmtId="0" fontId="64" fillId="14" borderId="231" xfId="4" applyFont="1" applyFill="1" applyBorder="1" applyAlignment="1">
      <alignment horizontal="center" vertical="center" wrapText="1"/>
    </xf>
    <xf numFmtId="0" fontId="64" fillId="14" borderId="202" xfId="4" applyFont="1" applyFill="1" applyBorder="1" applyAlignment="1">
      <alignment horizontal="center" vertical="center" wrapText="1"/>
    </xf>
    <xf numFmtId="0" fontId="64" fillId="14" borderId="235" xfId="4" applyFont="1" applyFill="1" applyBorder="1" applyAlignment="1">
      <alignment horizontal="center" vertical="center" wrapText="1"/>
    </xf>
    <xf numFmtId="0" fontId="64" fillId="14" borderId="154" xfId="4" applyFont="1" applyFill="1" applyBorder="1" applyAlignment="1">
      <alignment horizontal="center" vertical="center" wrapText="1"/>
    </xf>
    <xf numFmtId="0" fontId="64" fillId="14" borderId="156" xfId="4" applyFont="1" applyFill="1" applyBorder="1" applyAlignment="1">
      <alignment horizontal="center" vertical="center" wrapText="1"/>
    </xf>
    <xf numFmtId="0" fontId="64" fillId="14" borderId="183" xfId="4" applyFont="1" applyFill="1" applyBorder="1" applyAlignment="1">
      <alignment horizontal="center" vertical="center" wrapText="1"/>
    </xf>
    <xf numFmtId="0" fontId="64" fillId="14" borderId="233" xfId="4" applyFont="1" applyFill="1" applyBorder="1" applyAlignment="1">
      <alignment horizontal="center" vertical="center" wrapText="1"/>
    </xf>
    <xf numFmtId="0" fontId="64" fillId="14" borderId="46" xfId="4" applyFont="1" applyFill="1" applyBorder="1" applyAlignment="1">
      <alignment horizontal="center" vertical="center" wrapText="1"/>
    </xf>
    <xf numFmtId="0" fontId="64" fillId="14" borderId="232" xfId="4" applyFont="1" applyFill="1" applyBorder="1" applyAlignment="1">
      <alignment horizontal="center" vertical="center" wrapText="1"/>
    </xf>
    <xf numFmtId="0" fontId="64" fillId="14" borderId="48" xfId="4" applyFont="1" applyFill="1" applyBorder="1" applyAlignment="1">
      <alignment horizontal="center" vertical="center" wrapText="1"/>
    </xf>
    <xf numFmtId="0" fontId="62" fillId="20" borderId="213" xfId="4" applyFont="1" applyFill="1" applyBorder="1" applyAlignment="1">
      <alignment horizontal="center" vertical="center" wrapText="1"/>
    </xf>
    <xf numFmtId="0" fontId="62" fillId="20" borderId="206" xfId="4" applyFont="1" applyFill="1" applyBorder="1" applyAlignment="1">
      <alignment horizontal="center" vertical="center" wrapText="1"/>
    </xf>
    <xf numFmtId="0" fontId="62" fillId="20" borderId="208" xfId="4" applyFont="1" applyFill="1" applyBorder="1" applyAlignment="1">
      <alignment horizontal="center" vertical="center" wrapText="1"/>
    </xf>
    <xf numFmtId="0" fontId="62" fillId="0" borderId="206" xfId="4" applyFont="1" applyBorder="1" applyAlignment="1">
      <alignment horizontal="center" vertical="center" wrapText="1"/>
    </xf>
    <xf numFmtId="0" fontId="62" fillId="0" borderId="208" xfId="4" applyFont="1" applyBorder="1" applyAlignment="1">
      <alignment horizontal="center" vertical="center" wrapText="1"/>
    </xf>
    <xf numFmtId="0" fontId="62" fillId="0" borderId="213" xfId="4" applyFont="1" applyBorder="1" applyAlignment="1">
      <alignment horizontal="center" vertical="center" wrapText="1"/>
    </xf>
    <xf numFmtId="0" fontId="54" fillId="0" borderId="222" xfId="4" applyFont="1" applyBorder="1" applyAlignment="1">
      <alignment horizontal="center" vertical="center" wrapText="1"/>
    </xf>
    <xf numFmtId="0" fontId="54" fillId="0" borderId="226" xfId="4" applyFont="1" applyBorder="1" applyAlignment="1">
      <alignment horizontal="center" vertical="center" wrapText="1"/>
    </xf>
    <xf numFmtId="0" fontId="54" fillId="0" borderId="248" xfId="4" applyFont="1" applyBorder="1" applyAlignment="1">
      <alignment horizontal="center" vertical="center" wrapText="1"/>
    </xf>
    <xf numFmtId="0" fontId="54" fillId="0" borderId="243" xfId="4" applyFont="1" applyBorder="1" applyAlignment="1">
      <alignment horizontal="center" vertical="center" wrapText="1"/>
    </xf>
    <xf numFmtId="0" fontId="54" fillId="0" borderId="245" xfId="4" applyFont="1" applyBorder="1" applyAlignment="1">
      <alignment horizontal="center" vertical="center" wrapText="1"/>
    </xf>
    <xf numFmtId="0" fontId="54" fillId="0" borderId="247" xfId="4" applyFont="1" applyBorder="1" applyAlignment="1">
      <alignment horizontal="center" vertical="center" wrapText="1"/>
    </xf>
    <xf numFmtId="0" fontId="54" fillId="0" borderId="249" xfId="4" applyFont="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15" fillId="2" borderId="85" xfId="0" applyFont="1" applyFill="1" applyBorder="1" applyAlignment="1">
      <alignment horizontal="center" vertical="center" wrapText="1"/>
    </xf>
    <xf numFmtId="0" fontId="15" fillId="2" borderId="88" xfId="0" applyFont="1" applyFill="1" applyBorder="1" applyAlignment="1">
      <alignment horizontal="center" vertical="center" wrapText="1"/>
    </xf>
    <xf numFmtId="0" fontId="15" fillId="3" borderId="86" xfId="0" applyFont="1" applyFill="1" applyBorder="1" applyAlignment="1">
      <alignment horizontal="center" vertical="center" wrapText="1"/>
    </xf>
    <xf numFmtId="0" fontId="15" fillId="3" borderId="58" xfId="0" applyFont="1" applyFill="1" applyBorder="1" applyAlignment="1">
      <alignment horizontal="center" vertical="center" wrapText="1"/>
    </xf>
    <xf numFmtId="0" fontId="15" fillId="2" borderId="86" xfId="0" applyFont="1" applyFill="1" applyBorder="1" applyAlignment="1">
      <alignment horizontal="center" vertical="center" wrapText="1"/>
    </xf>
    <xf numFmtId="0" fontId="16" fillId="2" borderId="86" xfId="0" applyFont="1" applyFill="1" applyBorder="1" applyAlignment="1">
      <alignment horizontal="center" vertical="center" wrapText="1"/>
    </xf>
    <xf numFmtId="0" fontId="16" fillId="2" borderId="58" xfId="0" applyFont="1" applyFill="1" applyBorder="1" applyAlignment="1">
      <alignment horizontal="center" vertical="center" wrapText="1"/>
    </xf>
    <xf numFmtId="0" fontId="16" fillId="2" borderId="87" xfId="0" applyFont="1" applyFill="1" applyBorder="1" applyAlignment="1">
      <alignment horizontal="center" vertical="center" wrapText="1"/>
    </xf>
    <xf numFmtId="0" fontId="16" fillId="2" borderId="60" xfId="0" applyFont="1" applyFill="1" applyBorder="1" applyAlignment="1">
      <alignment horizontal="center" vertical="center" wrapText="1"/>
    </xf>
    <xf numFmtId="0" fontId="15" fillId="2" borderId="89" xfId="0" applyFont="1" applyFill="1" applyBorder="1" applyAlignment="1">
      <alignment horizontal="center" vertical="center" wrapText="1"/>
    </xf>
    <xf numFmtId="0" fontId="15" fillId="2" borderId="70" xfId="0" applyFont="1" applyFill="1" applyBorder="1" applyAlignment="1">
      <alignment horizontal="center" vertical="center" wrapText="1"/>
    </xf>
    <xf numFmtId="0" fontId="14" fillId="14" borderId="0" xfId="0" applyFont="1" applyFill="1" applyAlignment="1">
      <alignment horizontal="center" vertical="center" wrapText="1"/>
    </xf>
    <xf numFmtId="0" fontId="15" fillId="14" borderId="14" xfId="0" applyFont="1" applyFill="1" applyBorder="1" applyAlignment="1">
      <alignment horizontal="center" vertical="center" wrapText="1"/>
    </xf>
    <xf numFmtId="0" fontId="15" fillId="14" borderId="114" xfId="0" applyFont="1" applyFill="1" applyBorder="1" applyAlignment="1">
      <alignment horizontal="center" vertical="center" wrapText="1"/>
    </xf>
    <xf numFmtId="0" fontId="15" fillId="14" borderId="1" xfId="0" applyFont="1" applyFill="1" applyBorder="1" applyAlignment="1">
      <alignment horizontal="center" vertical="center" wrapText="1"/>
    </xf>
    <xf numFmtId="0" fontId="15" fillId="14" borderId="115" xfId="0" applyFont="1" applyFill="1" applyBorder="1" applyAlignment="1">
      <alignment horizontal="center" vertical="center" wrapText="1"/>
    </xf>
    <xf numFmtId="0" fontId="15" fillId="14" borderId="2"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15" fillId="14" borderId="72" xfId="0" applyFont="1" applyFill="1" applyBorder="1" applyAlignment="1">
      <alignment horizontal="center" vertical="center" wrapText="1"/>
    </xf>
    <xf numFmtId="0" fontId="16" fillId="14" borderId="5" xfId="0" applyFont="1" applyFill="1" applyBorder="1" applyAlignment="1">
      <alignment horizontal="center" vertical="center" wrapText="1"/>
    </xf>
    <xf numFmtId="0" fontId="16" fillId="14" borderId="117" xfId="0" applyFont="1" applyFill="1" applyBorder="1" applyAlignment="1">
      <alignment horizontal="center" vertical="center" wrapText="1"/>
    </xf>
    <xf numFmtId="0" fontId="16" fillId="14" borderId="4" xfId="0" applyFont="1" applyFill="1" applyBorder="1" applyAlignment="1">
      <alignment horizontal="center" vertical="center" wrapText="1"/>
    </xf>
    <xf numFmtId="0" fontId="16" fillId="14" borderId="118" xfId="0" applyFont="1" applyFill="1" applyBorder="1" applyAlignment="1">
      <alignment horizontal="center" vertical="center" wrapText="1"/>
    </xf>
    <xf numFmtId="0" fontId="15" fillId="14" borderId="119" xfId="0" applyFont="1" applyFill="1" applyBorder="1" applyAlignment="1">
      <alignment horizontal="center" vertical="center" wrapText="1"/>
    </xf>
    <xf numFmtId="0" fontId="16" fillId="14" borderId="120" xfId="0" applyFont="1" applyFill="1" applyBorder="1" applyAlignment="1">
      <alignment horizontal="center" vertical="center" wrapText="1"/>
    </xf>
    <xf numFmtId="0" fontId="11" fillId="9" borderId="0" xfId="0" applyFont="1" applyFill="1" applyAlignment="1">
      <alignment horizontal="center" vertical="center" wrapText="1"/>
    </xf>
    <xf numFmtId="0" fontId="12" fillId="8" borderId="0" xfId="0" applyFont="1" applyFill="1" applyAlignment="1">
      <alignment vertical="center" wrapText="1"/>
    </xf>
    <xf numFmtId="0" fontId="8" fillId="14" borderId="0" xfId="0" applyFont="1" applyFill="1" applyAlignment="1">
      <alignment horizontal="center" vertical="center" wrapText="1"/>
    </xf>
    <xf numFmtId="0" fontId="8" fillId="15" borderId="0" xfId="0" applyFont="1" applyFill="1" applyAlignment="1">
      <alignment horizontal="center" vertical="center" wrapText="1"/>
    </xf>
    <xf numFmtId="0" fontId="80" fillId="4" borderId="68" xfId="0" applyFont="1" applyFill="1" applyBorder="1" applyAlignment="1">
      <alignment horizontal="center" vertical="center" wrapText="1"/>
    </xf>
    <xf numFmtId="0" fontId="80" fillId="4" borderId="8" xfId="0" applyFont="1" applyFill="1" applyBorder="1" applyAlignment="1">
      <alignment horizontal="center" vertical="center" wrapText="1"/>
    </xf>
    <xf numFmtId="0" fontId="79" fillId="4" borderId="16" xfId="0" applyFont="1" applyFill="1" applyBorder="1" applyAlignment="1">
      <alignment horizontal="justify" vertical="center" wrapText="1"/>
    </xf>
    <xf numFmtId="0" fontId="67" fillId="8" borderId="0" xfId="0" applyFont="1" applyFill="1" applyAlignment="1">
      <alignment vertical="center" wrapText="1"/>
    </xf>
    <xf numFmtId="0" fontId="67" fillId="8" borderId="0" xfId="0" applyFont="1" applyFill="1" applyAlignment="1">
      <alignment horizontal="left" vertical="center" wrapText="1"/>
    </xf>
    <xf numFmtId="0" fontId="15" fillId="14" borderId="11" xfId="0" applyFont="1" applyFill="1" applyBorder="1" applyAlignment="1">
      <alignment horizontal="center" vertical="center" wrapText="1"/>
    </xf>
    <xf numFmtId="0" fontId="15" fillId="14" borderId="12" xfId="0" applyFont="1" applyFill="1" applyBorder="1" applyAlignment="1">
      <alignment horizontal="center" vertical="center" wrapText="1"/>
    </xf>
    <xf numFmtId="0" fontId="15" fillId="14" borderId="121" xfId="0" applyFont="1" applyFill="1" applyBorder="1" applyAlignment="1">
      <alignment horizontal="center" vertical="center" wrapText="1"/>
    </xf>
    <xf numFmtId="0" fontId="15" fillId="14" borderId="255" xfId="0" applyFont="1" applyFill="1" applyBorder="1" applyAlignment="1">
      <alignment horizontal="center" vertical="center" wrapText="1"/>
    </xf>
    <xf numFmtId="0" fontId="15" fillId="14" borderId="122" xfId="0" applyFont="1" applyFill="1" applyBorder="1" applyAlignment="1">
      <alignment horizontal="center" vertical="center" wrapText="1"/>
    </xf>
    <xf numFmtId="0" fontId="15" fillId="14" borderId="123" xfId="0" applyFont="1" applyFill="1" applyBorder="1" applyAlignment="1">
      <alignment horizontal="center" vertical="center" wrapText="1"/>
    </xf>
    <xf numFmtId="0" fontId="15" fillId="14" borderId="124" xfId="0" applyFont="1" applyFill="1" applyBorder="1" applyAlignment="1">
      <alignment horizontal="center" vertical="center" wrapText="1"/>
    </xf>
    <xf numFmtId="0" fontId="15" fillId="14" borderId="258"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5" fillId="14" borderId="118" xfId="0" applyFont="1" applyFill="1" applyBorder="1" applyAlignment="1">
      <alignment horizontal="center" vertical="center" wrapText="1"/>
    </xf>
    <xf numFmtId="0" fontId="81" fillId="4" borderId="147" xfId="0" applyFont="1" applyFill="1" applyBorder="1" applyAlignment="1">
      <alignment horizontal="center" vertical="center" wrapText="1"/>
    </xf>
    <xf numFmtId="0" fontId="81" fillId="4" borderId="67" xfId="0" applyFont="1" applyFill="1" applyBorder="1" applyAlignment="1">
      <alignment horizontal="center" vertical="center" wrapText="1"/>
    </xf>
    <xf numFmtId="0" fontId="81" fillId="4" borderId="112" xfId="0" applyFont="1" applyFill="1" applyBorder="1" applyAlignment="1">
      <alignment horizontal="center" vertical="center" wrapText="1"/>
    </xf>
    <xf numFmtId="0" fontId="81" fillId="4" borderId="21" xfId="0" applyFont="1" applyFill="1" applyBorder="1" applyAlignment="1">
      <alignment horizontal="center" vertical="center" wrapText="1"/>
    </xf>
    <xf numFmtId="0" fontId="20" fillId="10" borderId="111" xfId="0" applyFont="1" applyFill="1" applyBorder="1" applyAlignment="1">
      <alignment horizontal="center" vertical="center" wrapText="1"/>
    </xf>
    <xf numFmtId="0" fontId="20" fillId="10" borderId="61" xfId="0" applyFont="1" applyFill="1" applyBorder="1" applyAlignment="1">
      <alignment horizontal="center" vertical="center" wrapText="1"/>
    </xf>
    <xf numFmtId="0" fontId="24" fillId="10" borderId="112" xfId="0" applyFont="1" applyFill="1" applyBorder="1" applyAlignment="1">
      <alignment horizontal="left" vertical="center" wrapText="1"/>
    </xf>
    <xf numFmtId="0" fontId="24" fillId="10" borderId="21" xfId="0" applyFont="1" applyFill="1" applyBorder="1" applyAlignment="1">
      <alignment horizontal="left" vertical="center" wrapText="1"/>
    </xf>
    <xf numFmtId="0" fontId="30" fillId="14" borderId="23" xfId="0" applyFont="1" applyFill="1" applyBorder="1" applyAlignment="1">
      <alignment horizontal="center" vertical="center" wrapText="1"/>
    </xf>
    <xf numFmtId="0" fontId="30" fillId="14" borderId="0" xfId="0" applyFont="1" applyFill="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21" borderId="40" xfId="0" applyFont="1" applyFill="1" applyBorder="1" applyAlignment="1">
      <alignment horizontal="center" vertical="center" wrapText="1"/>
    </xf>
    <xf numFmtId="0" fontId="5" fillId="21" borderId="53"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0" fillId="14" borderId="22" xfId="0" applyFont="1" applyFill="1" applyBorder="1" applyAlignment="1">
      <alignment horizontal="center" vertical="center" wrapText="1"/>
    </xf>
    <xf numFmtId="0" fontId="30" fillId="14" borderId="24" xfId="0" applyFont="1" applyFill="1" applyBorder="1" applyAlignment="1">
      <alignment horizontal="center" vertical="center" wrapText="1"/>
    </xf>
    <xf numFmtId="0" fontId="30" fillId="14" borderId="25" xfId="0" applyFont="1" applyFill="1" applyBorder="1" applyAlignment="1">
      <alignment horizontal="center" vertical="center" wrapText="1"/>
    </xf>
    <xf numFmtId="0" fontId="30" fillId="14" borderId="26" xfId="0" applyFont="1" applyFill="1" applyBorder="1" applyAlignment="1">
      <alignment horizontal="center" vertical="center" wrapText="1"/>
    </xf>
    <xf numFmtId="0" fontId="30" fillId="14" borderId="27" xfId="0" applyFont="1" applyFill="1" applyBorder="1" applyAlignment="1">
      <alignment horizontal="center" vertical="center" wrapText="1"/>
    </xf>
    <xf numFmtId="0" fontId="30" fillId="14" borderId="28" xfId="0" applyFont="1" applyFill="1" applyBorder="1" applyAlignment="1">
      <alignment horizontal="center" vertical="center" wrapText="1"/>
    </xf>
    <xf numFmtId="0" fontId="30" fillId="14" borderId="29" xfId="0"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8" fillId="15" borderId="32" xfId="0" applyFont="1" applyFill="1" applyBorder="1" applyAlignment="1">
      <alignment horizontal="center" vertical="center" wrapText="1"/>
    </xf>
    <xf numFmtId="0" fontId="8" fillId="15" borderId="33" xfId="0" applyFont="1" applyFill="1" applyBorder="1" applyAlignment="1">
      <alignment horizontal="center" vertical="center" wrapText="1"/>
    </xf>
    <xf numFmtId="0" fontId="8" fillId="15"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21" borderId="44" xfId="0" applyFont="1" applyFill="1" applyBorder="1" applyAlignment="1">
      <alignment horizontal="center" vertical="center" wrapText="1"/>
    </xf>
    <xf numFmtId="0" fontId="5" fillId="21"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21" borderId="42" xfId="0" applyFont="1" applyFill="1" applyBorder="1" applyAlignment="1">
      <alignment horizontal="center" vertical="center" wrapText="1"/>
    </xf>
    <xf numFmtId="0" fontId="5" fillId="21" borderId="55" xfId="0" applyFont="1" applyFill="1" applyBorder="1" applyAlignment="1">
      <alignment horizontal="center" vertical="center" wrapText="1"/>
    </xf>
    <xf numFmtId="0" fontId="5" fillId="21" borderId="43" xfId="0" applyFont="1" applyFill="1" applyBorder="1" applyAlignment="1">
      <alignment horizontal="center" vertical="center" wrapText="1"/>
    </xf>
    <xf numFmtId="0" fontId="5" fillId="21" borderId="6" xfId="0" applyFont="1" applyFill="1" applyBorder="1" applyAlignment="1">
      <alignment horizontal="center" vertical="center" wrapText="1"/>
    </xf>
    <xf numFmtId="0" fontId="8" fillId="14" borderId="22" xfId="0" applyFont="1" applyFill="1" applyBorder="1" applyAlignment="1">
      <alignment horizontal="center" vertical="center" wrapText="1"/>
    </xf>
    <xf numFmtId="0" fontId="8" fillId="14" borderId="23" xfId="0" applyFont="1" applyFill="1" applyBorder="1" applyAlignment="1">
      <alignment horizontal="center" vertical="center" wrapText="1"/>
    </xf>
    <xf numFmtId="0" fontId="8" fillId="14" borderId="24" xfId="0" applyFont="1" applyFill="1" applyBorder="1" applyAlignment="1">
      <alignment horizontal="center" vertical="center" wrapText="1"/>
    </xf>
    <xf numFmtId="2" fontId="8" fillId="14" borderId="32" xfId="0" applyNumberFormat="1" applyFont="1" applyFill="1" applyBorder="1" applyAlignment="1">
      <alignment horizontal="center" vertical="center" wrapText="1"/>
    </xf>
    <xf numFmtId="2" fontId="8" fillId="14" borderId="33" xfId="0" applyNumberFormat="1" applyFont="1" applyFill="1" applyBorder="1" applyAlignment="1">
      <alignment horizontal="center" vertical="center" wrapText="1"/>
    </xf>
    <xf numFmtId="2" fontId="8" fillId="14" borderId="23" xfId="0" applyNumberFormat="1" applyFont="1" applyFill="1" applyBorder="1" applyAlignment="1">
      <alignment horizontal="center" vertical="center" wrapText="1"/>
    </xf>
    <xf numFmtId="0" fontId="8" fillId="15" borderId="130" xfId="0" applyFont="1" applyFill="1" applyBorder="1" applyAlignment="1">
      <alignment horizontal="center" vertical="center" wrapText="1"/>
    </xf>
    <xf numFmtId="0" fontId="8" fillId="15" borderId="131" xfId="0" applyFont="1" applyFill="1" applyBorder="1" applyAlignment="1">
      <alignment horizontal="center" vertical="center" wrapText="1"/>
    </xf>
    <xf numFmtId="0" fontId="8" fillId="15" borderId="132" xfId="0" applyFont="1" applyFill="1" applyBorder="1" applyAlignment="1">
      <alignment horizontal="center" vertical="center" wrapText="1"/>
    </xf>
    <xf numFmtId="0" fontId="8" fillId="14" borderId="33" xfId="0" applyFont="1" applyFill="1" applyBorder="1" applyAlignment="1">
      <alignment horizontal="center" vertical="center" wrapText="1"/>
    </xf>
    <xf numFmtId="0" fontId="8" fillId="14" borderId="34" xfId="0" applyFont="1" applyFill="1" applyBorder="1" applyAlignment="1">
      <alignment horizontal="center" vertical="center" wrapText="1"/>
    </xf>
    <xf numFmtId="0" fontId="24" fillId="10" borderId="112" xfId="0" applyFont="1" applyFill="1" applyBorder="1" applyAlignment="1">
      <alignment horizontal="center" vertical="center" wrapText="1"/>
    </xf>
    <xf numFmtId="0" fontId="24" fillId="10" borderId="21" xfId="0" applyFont="1" applyFill="1" applyBorder="1" applyAlignment="1">
      <alignment horizontal="center" vertical="center" wrapText="1"/>
    </xf>
    <xf numFmtId="0" fontId="5" fillId="0" borderId="157" xfId="0" applyFont="1" applyBorder="1" applyAlignment="1">
      <alignment horizontal="center" vertical="center" wrapText="1"/>
    </xf>
    <xf numFmtId="0" fontId="5" fillId="0" borderId="155" xfId="0" applyFont="1" applyBorder="1" applyAlignment="1">
      <alignment horizontal="center" vertical="center" wrapText="1"/>
    </xf>
    <xf numFmtId="0" fontId="5" fillId="0" borderId="170" xfId="0" applyFont="1" applyBorder="1" applyAlignment="1">
      <alignment horizontal="center" vertical="center" wrapText="1"/>
    </xf>
    <xf numFmtId="0" fontId="33" fillId="0" borderId="158" xfId="0" applyFont="1" applyBorder="1" applyAlignment="1">
      <alignment horizontal="center" vertical="center" wrapText="1"/>
    </xf>
    <xf numFmtId="0" fontId="33" fillId="0" borderId="159" xfId="0" applyFont="1" applyBorder="1" applyAlignment="1">
      <alignment horizontal="center" vertical="center" wrapText="1"/>
    </xf>
    <xf numFmtId="0" fontId="33" fillId="0" borderId="160" xfId="0" applyFont="1" applyBorder="1" applyAlignment="1">
      <alignment horizontal="center" vertical="center" wrapText="1"/>
    </xf>
    <xf numFmtId="0" fontId="40" fillId="6" borderId="165" xfId="0" applyFont="1" applyFill="1" applyBorder="1" applyAlignment="1">
      <alignment horizontal="center" vertical="center"/>
    </xf>
    <xf numFmtId="0" fontId="40" fillId="6" borderId="166" xfId="0" applyFont="1" applyFill="1" applyBorder="1" applyAlignment="1">
      <alignment horizontal="center" vertical="center"/>
    </xf>
    <xf numFmtId="0" fontId="40" fillId="6" borderId="167" xfId="0" applyFont="1" applyFill="1" applyBorder="1" applyAlignment="1">
      <alignment horizontal="center" vertical="center"/>
    </xf>
    <xf numFmtId="0" fontId="40" fillId="6" borderId="168" xfId="0" applyFont="1" applyFill="1" applyBorder="1" applyAlignment="1">
      <alignment horizontal="left" vertical="center"/>
    </xf>
    <xf numFmtId="0" fontId="40" fillId="6" borderId="166" xfId="0" applyFont="1" applyFill="1" applyBorder="1" applyAlignment="1">
      <alignment horizontal="left" vertical="center"/>
    </xf>
    <xf numFmtId="0" fontId="40" fillId="6" borderId="169" xfId="0" applyFont="1" applyFill="1" applyBorder="1" applyAlignment="1">
      <alignment horizontal="left" vertical="center"/>
    </xf>
    <xf numFmtId="10" fontId="4" fillId="0" borderId="153"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54" xfId="0" applyFont="1" applyBorder="1" applyAlignment="1">
      <alignment horizontal="center" vertical="center" wrapText="1"/>
    </xf>
    <xf numFmtId="0" fontId="5" fillId="0" borderId="156" xfId="0" applyFont="1" applyBorder="1" applyAlignment="1">
      <alignment horizontal="center" vertical="center" wrapText="1"/>
    </xf>
    <xf numFmtId="10" fontId="4" fillId="0" borderId="152" xfId="0"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4" fillId="0" borderId="145" xfId="0" applyFont="1" applyBorder="1" applyAlignment="1">
      <alignment horizontal="center" vertical="center" wrapText="1"/>
    </xf>
    <xf numFmtId="0" fontId="4" fillId="0" borderId="142" xfId="0" applyFont="1" applyBorder="1" applyAlignment="1">
      <alignment horizontal="center" vertical="center" wrapText="1"/>
    </xf>
    <xf numFmtId="0" fontId="4" fillId="0" borderId="151" xfId="0" applyFont="1" applyBorder="1" applyAlignment="1">
      <alignment horizontal="center" vertical="center" wrapText="1"/>
    </xf>
    <xf numFmtId="0" fontId="5" fillId="0" borderId="144" xfId="0" applyFont="1" applyBorder="1" applyAlignment="1">
      <alignment horizontal="center" vertical="center" wrapText="1"/>
    </xf>
    <xf numFmtId="0" fontId="5" fillId="0" borderId="150" xfId="0" applyFont="1" applyBorder="1" applyAlignment="1">
      <alignment horizontal="center" vertical="center" wrapText="1"/>
    </xf>
    <xf numFmtId="0" fontId="5" fillId="0" borderId="141" xfId="0" applyFont="1" applyBorder="1" applyAlignment="1">
      <alignment horizontal="center" vertical="center" wrapText="1"/>
    </xf>
    <xf numFmtId="0" fontId="5" fillId="0" borderId="142"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9" xfId="0" applyFont="1" applyBorder="1" applyAlignment="1">
      <alignment horizontal="center" vertical="center" wrapText="1"/>
    </xf>
    <xf numFmtId="0" fontId="5" fillId="0" borderId="14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8" xfId="0" applyFont="1" applyBorder="1" applyAlignment="1">
      <alignment horizontal="left" vertical="center" wrapText="1"/>
    </xf>
    <xf numFmtId="0" fontId="21" fillId="0" borderId="18" xfId="0" applyFont="1" applyBorder="1" applyAlignment="1">
      <alignment horizontal="left" vertical="center" wrapText="1"/>
    </xf>
    <xf numFmtId="0" fontId="21" fillId="0" borderId="147" xfId="0" applyFont="1" applyBorder="1" applyAlignment="1">
      <alignment horizontal="center" vertical="center"/>
    </xf>
    <xf numFmtId="0" fontId="21" fillId="0" borderId="148" xfId="0" applyFont="1" applyBorder="1" applyAlignment="1">
      <alignment horizontal="center" vertical="center"/>
    </xf>
    <xf numFmtId="0" fontId="21" fillId="0" borderId="67" xfId="0" applyFont="1" applyBorder="1" applyAlignment="1">
      <alignment horizontal="center" vertical="center"/>
    </xf>
    <xf numFmtId="0" fontId="5" fillId="0" borderId="92" xfId="0" applyFont="1" applyBorder="1" applyAlignment="1">
      <alignment horizontal="center" vertical="center" wrapText="1"/>
    </xf>
    <xf numFmtId="2" fontId="13" fillId="0" borderId="139" xfId="0" applyNumberFormat="1" applyFont="1" applyBorder="1" applyAlignment="1">
      <alignment horizontal="center" vertical="center" wrapText="1"/>
    </xf>
    <xf numFmtId="0" fontId="5" fillId="0" borderId="138" xfId="0" applyFont="1" applyBorder="1" applyAlignment="1">
      <alignment horizontal="center" vertical="center" wrapText="1"/>
    </xf>
    <xf numFmtId="0" fontId="5" fillId="0" borderId="140" xfId="0" applyFont="1" applyBorder="1" applyAlignment="1">
      <alignment horizontal="center" vertical="center" wrapText="1"/>
    </xf>
    <xf numFmtId="0" fontId="5" fillId="0" borderId="139" xfId="0" applyFont="1" applyBorder="1" applyAlignment="1">
      <alignment horizontal="center" vertical="center" wrapText="1"/>
    </xf>
    <xf numFmtId="0" fontId="21" fillId="0" borderId="146" xfId="0" applyFont="1" applyBorder="1" applyAlignment="1">
      <alignment horizontal="center" vertical="center"/>
    </xf>
    <xf numFmtId="0" fontId="21" fillId="0" borderId="7" xfId="0" applyFont="1" applyBorder="1" applyAlignment="1">
      <alignment horizontal="left" vertical="center" wrapText="1"/>
    </xf>
    <xf numFmtId="0" fontId="21" fillId="0" borderId="7" xfId="0" applyFont="1" applyBorder="1" applyAlignment="1">
      <alignment horizontal="center" vertical="center" wrapText="1"/>
    </xf>
    <xf numFmtId="0" fontId="21" fillId="0" borderId="31" xfId="0" applyFont="1" applyBorder="1" applyAlignment="1">
      <alignment horizontal="center" vertical="center" wrapText="1"/>
    </xf>
    <xf numFmtId="0" fontId="17" fillId="0" borderId="162" xfId="0" applyFont="1" applyBorder="1" applyAlignment="1">
      <alignment horizontal="center" vertical="center" wrapText="1"/>
    </xf>
    <xf numFmtId="0" fontId="5" fillId="0" borderId="171" xfId="0" applyFont="1" applyBorder="1" applyAlignment="1">
      <alignment horizontal="center" vertical="center" wrapText="1"/>
    </xf>
    <xf numFmtId="0" fontId="33" fillId="0" borderId="177" xfId="0" applyFont="1" applyBorder="1" applyAlignment="1">
      <alignment horizontal="center" vertical="center" wrapText="1"/>
    </xf>
    <xf numFmtId="0" fontId="33" fillId="0" borderId="178" xfId="0" applyFont="1" applyBorder="1" applyAlignment="1">
      <alignment horizontal="center" vertical="center" wrapText="1"/>
    </xf>
    <xf numFmtId="0" fontId="33" fillId="0" borderId="179"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73" xfId="0" applyFont="1" applyBorder="1" applyAlignment="1">
      <alignment horizontal="center" vertical="center" wrapText="1"/>
    </xf>
    <xf numFmtId="0" fontId="5" fillId="0" borderId="174" xfId="0" applyFont="1" applyBorder="1" applyAlignment="1">
      <alignment horizontal="center" vertical="center" wrapText="1"/>
    </xf>
    <xf numFmtId="0" fontId="5" fillId="0" borderId="34" xfId="0" applyFont="1" applyBorder="1" applyAlignment="1">
      <alignment horizontal="center" vertical="center" wrapText="1"/>
    </xf>
    <xf numFmtId="2" fontId="13" fillId="0" borderId="172" xfId="0" applyNumberFormat="1" applyFont="1" applyBorder="1" applyAlignment="1">
      <alignment horizontal="center" vertical="center" wrapText="1"/>
    </xf>
    <xf numFmtId="2" fontId="13" fillId="0" borderId="175" xfId="0" applyNumberFormat="1" applyFont="1" applyBorder="1" applyAlignment="1">
      <alignment horizontal="center" vertical="center" wrapText="1"/>
    </xf>
    <xf numFmtId="0" fontId="40" fillId="6" borderId="176" xfId="0" applyFont="1" applyFill="1" applyBorder="1" applyAlignment="1">
      <alignment horizontal="left" vertical="center"/>
    </xf>
    <xf numFmtId="0" fontId="21" fillId="0" borderId="112" xfId="0" applyFont="1" applyBorder="1" applyAlignment="1">
      <alignment horizontal="center" vertical="center"/>
    </xf>
    <xf numFmtId="0" fontId="21" fillId="0" borderId="21" xfId="0" applyFont="1" applyBorder="1" applyAlignment="1">
      <alignment horizontal="center" vertical="center"/>
    </xf>
    <xf numFmtId="0" fontId="94" fillId="39" borderId="299" xfId="4" applyFont="1" applyFill="1" applyBorder="1" applyAlignment="1">
      <alignment horizontal="justify" vertical="center" wrapText="1"/>
    </xf>
    <xf numFmtId="0" fontId="96" fillId="39" borderId="299" xfId="4" applyFont="1" applyFill="1" applyBorder="1" applyAlignment="1">
      <alignment horizontal="justify" vertical="center" wrapText="1"/>
    </xf>
    <xf numFmtId="0" fontId="94" fillId="39" borderId="310" xfId="4" applyFont="1" applyFill="1" applyBorder="1" applyAlignment="1">
      <alignment horizontal="justify" vertical="center" wrapText="1"/>
    </xf>
    <xf numFmtId="0" fontId="94" fillId="0" borderId="110" xfId="0" applyFont="1" applyBorder="1" applyAlignment="1">
      <alignment horizontal="left" vertical="center" wrapText="1"/>
    </xf>
    <xf numFmtId="0" fontId="94" fillId="0" borderId="296" xfId="0" applyFont="1" applyBorder="1" applyAlignment="1">
      <alignment horizontal="left" vertical="center" wrapText="1"/>
    </xf>
    <xf numFmtId="0" fontId="94" fillId="0" borderId="297" xfId="0" applyFont="1" applyBorder="1" applyAlignment="1">
      <alignment horizontal="left" vertical="center" wrapText="1"/>
    </xf>
    <xf numFmtId="0" fontId="99" fillId="0" borderId="110" xfId="0" applyFont="1" applyBorder="1" applyAlignment="1">
      <alignment horizontal="left" vertical="center" wrapText="1"/>
    </xf>
    <xf numFmtId="0" fontId="99" fillId="0" borderId="296" xfId="0" applyFont="1" applyBorder="1" applyAlignment="1">
      <alignment horizontal="left" vertical="center" wrapText="1"/>
    </xf>
    <xf numFmtId="0" fontId="99" fillId="0" borderId="297" xfId="0" applyFont="1" applyBorder="1" applyAlignment="1">
      <alignment horizontal="left" vertical="center" wrapText="1"/>
    </xf>
    <xf numFmtId="0" fontId="98" fillId="39" borderId="299" xfId="4" applyFont="1" applyFill="1" applyBorder="1" applyAlignment="1">
      <alignment horizontal="justify" vertical="center" wrapText="1"/>
    </xf>
    <xf numFmtId="0" fontId="94" fillId="0" borderId="299" xfId="4" applyFont="1" applyBorder="1" applyAlignment="1">
      <alignment horizontal="justify" vertical="center" wrapText="1"/>
    </xf>
    <xf numFmtId="0" fontId="94" fillId="40" borderId="299" xfId="4" applyFont="1" applyFill="1" applyBorder="1" applyAlignment="1">
      <alignment horizontal="justify" vertical="center" wrapText="1"/>
    </xf>
    <xf numFmtId="0" fontId="94" fillId="39" borderId="300" xfId="4" applyFont="1" applyFill="1" applyBorder="1" applyAlignment="1">
      <alignment horizontal="justify" vertical="center" wrapText="1"/>
    </xf>
    <xf numFmtId="0" fontId="94" fillId="39" borderId="301" xfId="4" applyFont="1" applyFill="1" applyBorder="1" applyAlignment="1">
      <alignment horizontal="justify" vertical="center" wrapText="1"/>
    </xf>
    <xf numFmtId="0" fontId="94" fillId="39" borderId="302" xfId="4" applyFont="1" applyFill="1" applyBorder="1" applyAlignment="1">
      <alignment horizontal="justify" vertical="center" wrapText="1"/>
    </xf>
    <xf numFmtId="0" fontId="94" fillId="39" borderId="303" xfId="4" applyFont="1" applyFill="1" applyBorder="1" applyAlignment="1">
      <alignment horizontal="justify" vertical="center" wrapText="1"/>
    </xf>
    <xf numFmtId="0" fontId="94" fillId="39" borderId="304" xfId="4" applyFont="1" applyFill="1" applyBorder="1" applyAlignment="1">
      <alignment horizontal="justify" vertical="center" wrapText="1"/>
    </xf>
    <xf numFmtId="0" fontId="94" fillId="39" borderId="305" xfId="4" applyFont="1" applyFill="1" applyBorder="1" applyAlignment="1">
      <alignment horizontal="justify" vertical="center" wrapText="1"/>
    </xf>
    <xf numFmtId="0" fontId="98" fillId="0" borderId="110" xfId="0" applyFont="1" applyBorder="1" applyAlignment="1">
      <alignment horizontal="left" vertical="center" wrapText="1"/>
    </xf>
    <xf numFmtId="0" fontId="98" fillId="0" borderId="296" xfId="0" applyFont="1" applyBorder="1" applyAlignment="1">
      <alignment horizontal="left" vertical="center" wrapText="1"/>
    </xf>
    <xf numFmtId="0" fontId="98" fillId="0" borderId="297" xfId="0" applyFont="1" applyBorder="1" applyAlignment="1">
      <alignment horizontal="left" vertical="center" wrapText="1"/>
    </xf>
    <xf numFmtId="0" fontId="93" fillId="0" borderId="110" xfId="0" applyFont="1" applyBorder="1" applyAlignment="1">
      <alignment horizontal="left" vertical="center" wrapText="1"/>
    </xf>
    <xf numFmtId="0" fontId="93" fillId="0" borderId="296" xfId="0" applyFont="1" applyBorder="1" applyAlignment="1">
      <alignment horizontal="left" vertical="center" wrapText="1"/>
    </xf>
    <xf numFmtId="0" fontId="93" fillId="0" borderId="297" xfId="0" applyFont="1" applyBorder="1" applyAlignment="1">
      <alignment horizontal="left" vertical="center" wrapText="1"/>
    </xf>
    <xf numFmtId="0" fontId="4" fillId="0" borderId="298" xfId="0" applyFont="1" applyBorder="1" applyAlignment="1">
      <alignment horizontal="center" vertical="center" wrapText="1"/>
    </xf>
    <xf numFmtId="0" fontId="37" fillId="39" borderId="299" xfId="4" applyFont="1" applyFill="1" applyBorder="1" applyAlignment="1">
      <alignment horizontal="justify" vertical="center" wrapText="1"/>
    </xf>
    <xf numFmtId="0" fontId="98" fillId="40" borderId="299" xfId="4" applyFont="1" applyFill="1" applyBorder="1" applyAlignment="1">
      <alignment horizontal="justify" vertical="center" wrapText="1"/>
    </xf>
    <xf numFmtId="0" fontId="94" fillId="21" borderId="295" xfId="0" applyFont="1" applyFill="1" applyBorder="1" applyAlignment="1">
      <alignment horizontal="center" vertical="center" wrapText="1"/>
    </xf>
    <xf numFmtId="0" fontId="94" fillId="21" borderId="162" xfId="0" applyFont="1" applyFill="1" applyBorder="1" applyAlignment="1">
      <alignment horizontal="center" vertical="center" wrapText="1"/>
    </xf>
    <xf numFmtId="0" fontId="94" fillId="21" borderId="163" xfId="0" applyFont="1" applyFill="1" applyBorder="1" applyAlignment="1">
      <alignment horizontal="center" vertical="center" wrapText="1"/>
    </xf>
    <xf numFmtId="0" fontId="94" fillId="21" borderId="25" xfId="0" applyFont="1" applyFill="1" applyBorder="1" applyAlignment="1">
      <alignment horizontal="center" vertical="center" wrapText="1"/>
    </xf>
    <xf numFmtId="0" fontId="94" fillId="21" borderId="0" xfId="0" applyFont="1" applyFill="1" applyBorder="1" applyAlignment="1">
      <alignment horizontal="center" vertical="center" wrapText="1"/>
    </xf>
    <xf numFmtId="0" fontId="94" fillId="21" borderId="20" xfId="0" applyFont="1" applyFill="1" applyBorder="1" applyAlignment="1">
      <alignment horizontal="center" vertical="center" wrapText="1"/>
    </xf>
    <xf numFmtId="0" fontId="94" fillId="21" borderId="27" xfId="0" applyFont="1" applyFill="1" applyBorder="1" applyAlignment="1">
      <alignment horizontal="center" vertical="center" wrapText="1"/>
    </xf>
    <xf numFmtId="0" fontId="94" fillId="21" borderId="28" xfId="0" applyFont="1" applyFill="1" applyBorder="1" applyAlignment="1">
      <alignment horizontal="center" vertical="center" wrapText="1"/>
    </xf>
    <xf numFmtId="0" fontId="94" fillId="21" borderId="308" xfId="0" applyFont="1" applyFill="1" applyBorder="1" applyAlignment="1">
      <alignment horizontal="center" vertical="center" wrapText="1"/>
    </xf>
    <xf numFmtId="0" fontId="104" fillId="0" borderId="306" xfId="0" applyFont="1" applyBorder="1" applyAlignment="1">
      <alignment horizontal="left" vertical="center" wrapText="1"/>
    </xf>
    <xf numFmtId="0" fontId="105" fillId="0" borderId="23" xfId="0" applyFont="1" applyBorder="1" applyAlignment="1">
      <alignment horizontal="left" vertical="center" wrapText="1"/>
    </xf>
    <xf numFmtId="0" fontId="105" fillId="0" borderId="176" xfId="0" applyFont="1" applyBorder="1" applyAlignment="1">
      <alignment horizontal="left" vertical="center" wrapText="1"/>
    </xf>
    <xf numFmtId="0" fontId="105" fillId="0" borderId="307" xfId="0" applyFont="1" applyBorder="1" applyAlignment="1">
      <alignment horizontal="left" vertical="center" wrapText="1"/>
    </xf>
    <xf numFmtId="0" fontId="105" fillId="0" borderId="298" xfId="0" applyFont="1" applyBorder="1" applyAlignment="1">
      <alignment horizontal="left" vertical="center" wrapText="1"/>
    </xf>
    <xf numFmtId="0" fontId="105" fillId="0" borderId="309" xfId="0" applyFont="1" applyBorder="1" applyAlignment="1">
      <alignment horizontal="left" vertical="center" wrapText="1"/>
    </xf>
    <xf numFmtId="0" fontId="5" fillId="0" borderId="0" xfId="0" applyFont="1" applyAlignment="1">
      <alignment horizontal="center" vertical="center" wrapText="1"/>
    </xf>
    <xf numFmtId="3" fontId="94" fillId="0" borderId="291" xfId="0" applyNumberFormat="1" applyFont="1" applyBorder="1" applyAlignment="1">
      <alignment horizontal="center" vertical="center" wrapText="1"/>
    </xf>
    <xf numFmtId="3" fontId="94" fillId="0" borderId="151" xfId="0" applyNumberFormat="1" applyFont="1" applyBorder="1" applyAlignment="1">
      <alignment horizontal="center" vertical="center" wrapText="1"/>
    </xf>
    <xf numFmtId="0" fontId="96" fillId="0" borderId="145" xfId="0" applyFont="1" applyBorder="1" applyAlignment="1">
      <alignment horizontal="center" vertical="center" wrapText="1"/>
    </xf>
    <xf numFmtId="0" fontId="96" fillId="0" borderId="151" xfId="0" applyFont="1" applyBorder="1" applyAlignment="1">
      <alignment horizontal="center" vertical="center" wrapText="1"/>
    </xf>
    <xf numFmtId="10" fontId="96" fillId="0" borderId="152" xfId="0" applyNumberFormat="1" applyFont="1" applyBorder="1" applyAlignment="1">
      <alignment horizontal="center" vertical="center" wrapText="1"/>
    </xf>
    <xf numFmtId="10" fontId="96" fillId="0" borderId="187" xfId="0" applyNumberFormat="1" applyFont="1" applyBorder="1" applyAlignment="1">
      <alignment horizontal="center" vertical="center" wrapText="1"/>
    </xf>
    <xf numFmtId="10" fontId="96" fillId="0" borderId="153" xfId="0" applyNumberFormat="1" applyFont="1" applyBorder="1" applyAlignment="1">
      <alignment horizontal="center" vertical="center" wrapText="1"/>
    </xf>
    <xf numFmtId="10" fontId="96" fillId="0" borderId="188" xfId="0" applyNumberFormat="1" applyFont="1" applyBorder="1" applyAlignment="1">
      <alignment horizontal="center" vertical="center" wrapText="1"/>
    </xf>
    <xf numFmtId="3" fontId="94" fillId="0" borderId="290" xfId="0" applyNumberFormat="1" applyFont="1" applyBorder="1" applyAlignment="1">
      <alignment horizontal="center" vertical="center" wrapText="1"/>
    </xf>
    <xf numFmtId="0" fontId="96" fillId="0" borderId="142" xfId="0" applyFont="1" applyBorder="1" applyAlignment="1">
      <alignment horizontal="center" vertical="center" wrapText="1"/>
    </xf>
    <xf numFmtId="10" fontId="96" fillId="0" borderId="62" xfId="0" applyNumberFormat="1" applyFont="1" applyBorder="1" applyAlignment="1">
      <alignment horizontal="center" vertical="center" wrapText="1"/>
    </xf>
    <xf numFmtId="10" fontId="96" fillId="0" borderId="63" xfId="0" applyNumberFormat="1" applyFont="1" applyBorder="1" applyAlignment="1">
      <alignment horizontal="center" vertical="center" wrapText="1"/>
    </xf>
    <xf numFmtId="0" fontId="96" fillId="0" borderId="147" xfId="0" applyFont="1" applyBorder="1" applyAlignment="1">
      <alignment horizontal="center" vertical="center"/>
    </xf>
    <xf numFmtId="0" fontId="96" fillId="0" borderId="148" xfId="0" applyFont="1" applyBorder="1" applyAlignment="1">
      <alignment horizontal="center" vertical="center"/>
    </xf>
    <xf numFmtId="0" fontId="96" fillId="0" borderId="112" xfId="0" applyFont="1" applyBorder="1" applyAlignment="1">
      <alignment horizontal="left" vertical="center" wrapText="1"/>
    </xf>
    <xf numFmtId="0" fontId="96" fillId="0" borderId="293" xfId="0" applyFont="1" applyBorder="1" applyAlignment="1">
      <alignment horizontal="left" vertical="center" wrapText="1"/>
    </xf>
    <xf numFmtId="0" fontId="96" fillId="0" borderId="112" xfId="0" applyFont="1" applyBorder="1" applyAlignment="1">
      <alignment horizontal="center" vertical="center" wrapText="1"/>
    </xf>
    <xf numFmtId="0" fontId="96" fillId="0" borderId="293" xfId="0" applyFont="1" applyBorder="1" applyAlignment="1">
      <alignment horizontal="center" vertical="center" wrapText="1"/>
    </xf>
    <xf numFmtId="0" fontId="96" fillId="0" borderId="113" xfId="0" applyFont="1" applyBorder="1" applyAlignment="1">
      <alignment horizontal="center" vertical="center" wrapText="1"/>
    </xf>
    <xf numFmtId="0" fontId="96" fillId="0" borderId="292" xfId="0" applyFont="1" applyBorder="1" applyAlignment="1">
      <alignment horizontal="center" vertical="center" wrapText="1"/>
    </xf>
    <xf numFmtId="0" fontId="96" fillId="0" borderId="67" xfId="0" applyFont="1" applyBorder="1" applyAlignment="1">
      <alignment horizontal="center" vertical="center"/>
    </xf>
    <xf numFmtId="0" fontId="96" fillId="0" borderId="21" xfId="0" applyFont="1" applyBorder="1" applyAlignment="1">
      <alignment horizontal="left" vertical="center" wrapText="1"/>
    </xf>
    <xf numFmtId="0" fontId="96" fillId="0" borderId="21" xfId="0" applyFont="1" applyBorder="1" applyAlignment="1">
      <alignment horizontal="center" vertical="center" wrapText="1"/>
    </xf>
    <xf numFmtId="0" fontId="96" fillId="0" borderId="134" xfId="0" applyFont="1" applyBorder="1" applyAlignment="1">
      <alignment horizontal="center" vertical="center" wrapText="1"/>
    </xf>
    <xf numFmtId="0" fontId="96" fillId="0" borderId="112" xfId="0" applyFont="1" applyBorder="1" applyAlignment="1">
      <alignment horizontal="left" vertical="top" wrapText="1"/>
    </xf>
    <xf numFmtId="0" fontId="96" fillId="0" borderId="21" xfId="0" applyFont="1" applyBorder="1" applyAlignment="1">
      <alignment horizontal="left" vertical="top" wrapText="1"/>
    </xf>
    <xf numFmtId="0" fontId="96" fillId="0" borderId="280" xfId="0" applyFont="1" applyBorder="1" applyAlignment="1">
      <alignment horizontal="center" vertical="center" wrapText="1"/>
    </xf>
    <xf numFmtId="10" fontId="94" fillId="0" borderId="171" xfId="2" applyNumberFormat="1" applyFont="1" applyBorder="1" applyAlignment="1">
      <alignment horizontal="center" vertical="center" wrapText="1"/>
    </xf>
    <xf numFmtId="10" fontId="94" fillId="0" borderId="290" xfId="2" applyNumberFormat="1" applyFont="1" applyBorder="1" applyAlignment="1">
      <alignment horizontal="center" vertical="center" wrapText="1"/>
    </xf>
    <xf numFmtId="0" fontId="96" fillId="0" borderId="171" xfId="0" applyFont="1" applyBorder="1" applyAlignment="1">
      <alignment horizontal="center" vertical="center" wrapText="1"/>
    </xf>
    <xf numFmtId="10" fontId="96" fillId="0" borderId="294" xfId="0" applyNumberFormat="1" applyFont="1" applyBorder="1" applyAlignment="1">
      <alignment horizontal="center" vertical="center" wrapText="1"/>
    </xf>
    <xf numFmtId="10" fontId="96" fillId="0" borderId="190" xfId="0" applyNumberFormat="1" applyFont="1" applyBorder="1" applyAlignment="1">
      <alignment horizontal="center" vertical="center" wrapText="1"/>
    </xf>
    <xf numFmtId="0" fontId="96" fillId="0" borderId="146" xfId="0" applyFont="1" applyBorder="1" applyAlignment="1">
      <alignment horizontal="center" vertical="center"/>
    </xf>
    <xf numFmtId="0" fontId="96" fillId="0" borderId="289" xfId="0" applyFont="1" applyBorder="1" applyAlignment="1">
      <alignment horizontal="left" vertical="top" wrapText="1"/>
    </xf>
    <xf numFmtId="0" fontId="96" fillId="0" borderId="289" xfId="0" applyFont="1" applyBorder="1" applyAlignment="1">
      <alignment horizontal="left" vertical="center" wrapText="1"/>
    </xf>
    <xf numFmtId="0" fontId="96" fillId="0" borderId="289" xfId="0" applyFont="1" applyBorder="1" applyAlignment="1">
      <alignment horizontal="center" vertical="center" wrapText="1"/>
    </xf>
    <xf numFmtId="0" fontId="96" fillId="0" borderId="288" xfId="0" applyFont="1" applyBorder="1" applyAlignment="1">
      <alignment horizontal="center" vertical="center" wrapText="1"/>
    </xf>
    <xf numFmtId="0" fontId="93" fillId="0" borderId="32" xfId="0" applyFont="1" applyBorder="1" applyAlignment="1">
      <alignment horizontal="center" vertical="center" wrapText="1"/>
    </xf>
    <xf numFmtId="0" fontId="93" fillId="0" borderId="34" xfId="0" applyFont="1" applyBorder="1" applyAlignment="1">
      <alignment horizontal="center" vertical="center" wrapText="1"/>
    </xf>
    <xf numFmtId="2" fontId="90" fillId="0" borderId="175" xfId="0" applyNumberFormat="1" applyFont="1" applyBorder="1" applyAlignment="1">
      <alignment horizontal="center" vertical="center" wrapText="1"/>
    </xf>
    <xf numFmtId="2" fontId="90" fillId="0" borderId="283" xfId="0" applyNumberFormat="1" applyFont="1" applyBorder="1" applyAlignment="1">
      <alignment horizontal="center" vertical="center" wrapText="1"/>
    </xf>
    <xf numFmtId="2" fontId="90" fillId="0" borderId="284" xfId="0" applyNumberFormat="1" applyFont="1" applyBorder="1" applyAlignment="1">
      <alignment horizontal="center" vertical="center" wrapText="1"/>
    </xf>
    <xf numFmtId="0" fontId="93" fillId="0" borderId="285" xfId="0" applyFont="1" applyBorder="1" applyAlignment="1">
      <alignment horizontal="center" vertical="center" wrapText="1"/>
    </xf>
    <xf numFmtId="0" fontId="93" fillId="0" borderId="286" xfId="0" applyFont="1" applyBorder="1" applyAlignment="1">
      <alignment horizontal="center" vertical="center" wrapText="1"/>
    </xf>
    <xf numFmtId="0" fontId="93" fillId="0" borderId="287" xfId="0" applyFont="1" applyBorder="1" applyAlignment="1">
      <alignment horizontal="center" vertical="center" wrapText="1"/>
    </xf>
    <xf numFmtId="0" fontId="93" fillId="0" borderId="172" xfId="0" applyFont="1" applyBorder="1" applyAlignment="1">
      <alignment horizontal="center" vertical="center" wrapText="1"/>
    </xf>
    <xf numFmtId="0" fontId="93" fillId="0" borderId="171" xfId="0" applyFont="1" applyBorder="1" applyAlignment="1">
      <alignment horizontal="center" vertical="center" wrapText="1"/>
    </xf>
    <xf numFmtId="0" fontId="93" fillId="0" borderId="182" xfId="0" applyFont="1" applyBorder="1" applyAlignment="1">
      <alignment horizontal="center" vertical="center" wrapText="1"/>
    </xf>
    <xf numFmtId="0" fontId="17" fillId="0" borderId="28" xfId="0" applyFont="1" applyBorder="1" applyAlignment="1">
      <alignment horizontal="center" vertical="center" wrapText="1"/>
    </xf>
    <xf numFmtId="0" fontId="40" fillId="6" borderId="165" xfId="0" applyFont="1" applyFill="1" applyBorder="1" applyAlignment="1">
      <alignment horizontal="right" vertical="center"/>
    </xf>
    <xf numFmtId="0" fontId="40" fillId="6" borderId="166" xfId="0" applyFont="1" applyFill="1" applyBorder="1" applyAlignment="1">
      <alignment horizontal="right" vertical="center"/>
    </xf>
    <xf numFmtId="0" fontId="40" fillId="6" borderId="167" xfId="0" applyFont="1" applyFill="1" applyBorder="1" applyAlignment="1">
      <alignment horizontal="right" vertical="center"/>
    </xf>
    <xf numFmtId="0" fontId="93" fillId="0" borderId="141" xfId="0" applyFont="1" applyBorder="1" applyAlignment="1">
      <alignment horizontal="center" vertical="center" wrapText="1"/>
    </xf>
    <xf numFmtId="0" fontId="93" fillId="21" borderId="141" xfId="0" applyFont="1" applyFill="1" applyBorder="1" applyAlignment="1">
      <alignment horizontal="center" vertical="center" wrapText="1"/>
    </xf>
    <xf numFmtId="0" fontId="93" fillId="21" borderId="182" xfId="0" applyFont="1" applyFill="1" applyBorder="1" applyAlignment="1">
      <alignment horizontal="center" vertical="center" wrapText="1"/>
    </xf>
    <xf numFmtId="0" fontId="93" fillId="0" borderId="33" xfId="0" applyFont="1" applyBorder="1" applyAlignment="1">
      <alignment horizontal="center" vertical="center" wrapText="1"/>
    </xf>
    <xf numFmtId="0" fontId="33" fillId="21" borderId="158" xfId="0" applyFont="1" applyFill="1" applyBorder="1" applyAlignment="1">
      <alignment horizontal="center" vertical="center" wrapText="1"/>
    </xf>
    <xf numFmtId="0" fontId="33" fillId="21" borderId="159" xfId="0" applyFont="1" applyFill="1" applyBorder="1" applyAlignment="1">
      <alignment horizontal="center" vertical="center" wrapText="1"/>
    </xf>
    <xf numFmtId="0" fontId="33" fillId="21" borderId="160" xfId="0" applyFont="1" applyFill="1" applyBorder="1" applyAlignment="1">
      <alignment horizontal="center" vertical="center" wrapText="1"/>
    </xf>
    <xf numFmtId="0" fontId="5" fillId="21" borderId="92" xfId="0" applyFont="1" applyFill="1" applyBorder="1" applyAlignment="1">
      <alignment horizontal="center" vertical="center" wrapText="1"/>
    </xf>
    <xf numFmtId="0" fontId="40" fillId="21" borderId="168" xfId="0" applyFont="1" applyFill="1" applyBorder="1" applyAlignment="1">
      <alignment horizontal="left" vertical="center"/>
    </xf>
    <xf numFmtId="0" fontId="40" fillId="21" borderId="166" xfId="0" applyFont="1" applyFill="1" applyBorder="1" applyAlignment="1">
      <alignment horizontal="left" vertical="center"/>
    </xf>
    <xf numFmtId="0" fontId="40" fillId="21" borderId="169" xfId="0" applyFont="1" applyFill="1" applyBorder="1" applyAlignment="1">
      <alignment horizontal="left" vertical="center"/>
    </xf>
    <xf numFmtId="0" fontId="5" fillId="0" borderId="180" xfId="0" applyFont="1" applyBorder="1" applyAlignment="1">
      <alignment horizontal="center" vertical="center" wrapText="1"/>
    </xf>
    <xf numFmtId="0" fontId="4" fillId="0" borderId="182" xfId="0"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83" xfId="0" applyFont="1" applyBorder="1" applyAlignment="1">
      <alignment horizontal="center" vertical="center" wrapText="1"/>
    </xf>
    <xf numFmtId="0" fontId="5" fillId="0" borderId="184" xfId="0" applyFont="1" applyBorder="1" applyAlignment="1">
      <alignment horizontal="center" vertical="center" wrapText="1"/>
    </xf>
    <xf numFmtId="0" fontId="5" fillId="0" borderId="181" xfId="0" applyFont="1" applyBorder="1" applyAlignment="1">
      <alignment horizontal="center" vertical="center" wrapText="1"/>
    </xf>
    <xf numFmtId="0" fontId="5" fillId="0" borderId="185" xfId="0" applyFont="1" applyBorder="1" applyAlignment="1">
      <alignment horizontal="center" vertical="center" wrapText="1"/>
    </xf>
    <xf numFmtId="10" fontId="4" fillId="0" borderId="187" xfId="0" applyNumberFormat="1" applyFont="1" applyBorder="1" applyAlignment="1">
      <alignment horizontal="center" vertical="center" wrapText="1"/>
    </xf>
    <xf numFmtId="10" fontId="4" fillId="0" borderId="188" xfId="0" applyNumberFormat="1" applyFont="1" applyBorder="1" applyAlignment="1">
      <alignment horizontal="center" vertical="center" wrapText="1"/>
    </xf>
  </cellXfs>
  <cellStyles count="7">
    <cellStyle name="Neutral" xfId="5" builtinId="28"/>
    <cellStyle name="Normal" xfId="0" builtinId="0"/>
    <cellStyle name="Normal 2" xfId="1" xr:uid="{00000000-0005-0000-0000-000001000000}"/>
    <cellStyle name="Normal 2 2" xfId="3" xr:uid="{00000000-0005-0000-0000-000002000000}"/>
    <cellStyle name="Normal 2 3" xfId="6" xr:uid="{A42180EB-F7CE-45E8-88C7-0545767F7BAF}"/>
    <cellStyle name="Normal 3" xfId="4" xr:uid="{00000000-0005-0000-0000-000003000000}"/>
    <cellStyle name="Porcentaje" xfId="2" builtinId="5"/>
  </cellStyles>
  <dxfs count="3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F7BA10"/>
      <color rgb="FFF8C73E"/>
      <color rgb="FFCC1300"/>
      <color rgb="FFF2F2F2"/>
      <color rgb="FFFADD89"/>
      <color rgb="FFD990AB"/>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microsoft.com/office/2007/relationships/hdphoto" Target="../media/hdphoto2.wdp"/><Relationship Id="rId2" Type="http://schemas.openxmlformats.org/officeDocument/2006/relationships/image" Target="../media/image12.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1.png"/><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5.jpeg"/><Relationship Id="rId2" Type="http://schemas.microsoft.com/office/2007/relationships/hdphoto" Target="../media/hdphoto3.wdp"/><Relationship Id="rId1" Type="http://schemas.openxmlformats.org/officeDocument/2006/relationships/image" Target="../media/image14.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10.pn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1.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11.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10.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38100</xdr:colOff>
      <xdr:row>4</xdr:row>
      <xdr:rowOff>28575</xdr:rowOff>
    </xdr:from>
    <xdr:to>
      <xdr:col>2</xdr:col>
      <xdr:colOff>933450</xdr:colOff>
      <xdr:row>9</xdr:row>
      <xdr:rowOff>102754</xdr:rowOff>
    </xdr:to>
    <xdr:pic>
      <xdr:nvPicPr>
        <xdr:cNvPr id="3" name="Imagen 2">
          <a:extLst>
            <a:ext uri="{FF2B5EF4-FFF2-40B4-BE49-F238E27FC236}">
              <a16:creationId xmlns:a16="http://schemas.microsoft.com/office/drawing/2014/main" id="{BD04F007-9E7B-4482-A404-A1530C5006A4}"/>
            </a:ext>
          </a:extLst>
        </xdr:cNvPr>
        <xdr:cNvPicPr>
          <a:picLocks noChangeAspect="1"/>
        </xdr:cNvPicPr>
      </xdr:nvPicPr>
      <xdr:blipFill>
        <a:blip xmlns:r="http://schemas.openxmlformats.org/officeDocument/2006/relationships" r:embed="rId1"/>
        <a:stretch>
          <a:fillRect/>
        </a:stretch>
      </xdr:blipFill>
      <xdr:spPr>
        <a:xfrm>
          <a:off x="1562100" y="800100"/>
          <a:ext cx="895350" cy="1453320"/>
        </a:xfrm>
        <a:prstGeom prst="rect">
          <a:avLst/>
        </a:prstGeom>
      </xdr:spPr>
    </xdr:pic>
    <xdr:clientData/>
  </xdr:twoCellAnchor>
  <xdr:twoCellAnchor editAs="oneCell">
    <xdr:from>
      <xdr:col>19</xdr:col>
      <xdr:colOff>428625</xdr:colOff>
      <xdr:row>4</xdr:row>
      <xdr:rowOff>66675</xdr:rowOff>
    </xdr:from>
    <xdr:to>
      <xdr:col>23</xdr:col>
      <xdr:colOff>426682</xdr:colOff>
      <xdr:row>8</xdr:row>
      <xdr:rowOff>330201</xdr:rowOff>
    </xdr:to>
    <xdr:pic>
      <xdr:nvPicPr>
        <xdr:cNvPr id="2" name="Imagen 1">
          <a:extLst>
            <a:ext uri="{FF2B5EF4-FFF2-40B4-BE49-F238E27FC236}">
              <a16:creationId xmlns:a16="http://schemas.microsoft.com/office/drawing/2014/main" id="{C55CF644-6A2C-4EE5-90DF-5FE21E3E530C}"/>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saturation sat="400000"/>
                  </a14:imgEffect>
                </a14:imgLayer>
              </a14:imgProps>
            </a:ext>
            <a:ext uri="{28A0092B-C50C-407E-A947-70E740481C1C}">
              <a14:useLocalDpi xmlns:a14="http://schemas.microsoft.com/office/drawing/2010/main" val="0"/>
            </a:ext>
          </a:extLst>
        </a:blip>
        <a:srcRect l="32183" t="10906" r="22020"/>
        <a:stretch/>
      </xdr:blipFill>
      <xdr:spPr>
        <a:xfrm>
          <a:off x="18964275" y="838200"/>
          <a:ext cx="2093557" cy="1311276"/>
        </a:xfrm>
        <a:prstGeom prst="rect">
          <a:avLst/>
        </a:prstGeom>
      </xdr:spPr>
    </xdr:pic>
    <xdr:clientData/>
  </xdr:twoCellAnchor>
  <xdr:oneCellAnchor>
    <xdr:from>
      <xdr:col>1</xdr:col>
      <xdr:colOff>687916</xdr:colOff>
      <xdr:row>122</xdr:row>
      <xdr:rowOff>21167</xdr:rowOff>
    </xdr:from>
    <xdr:ext cx="4847167" cy="2222500"/>
    <xdr:sp macro="" textlink="">
      <xdr:nvSpPr>
        <xdr:cNvPr id="4" name="CuadroTexto 3">
          <a:extLst>
            <a:ext uri="{FF2B5EF4-FFF2-40B4-BE49-F238E27FC236}">
              <a16:creationId xmlns:a16="http://schemas.microsoft.com/office/drawing/2014/main" id="{C215BBF7-9E50-4703-981F-04027E29F1EC}"/>
            </a:ext>
          </a:extLst>
        </xdr:cNvPr>
        <xdr:cNvSpPr txBox="1"/>
      </xdr:nvSpPr>
      <xdr:spPr>
        <a:xfrm>
          <a:off x="1449916" y="97917000"/>
          <a:ext cx="4847167"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C. Minelia del Rosario Villanueva Aguilar</a:t>
          </a:r>
        </a:p>
        <a:p>
          <a:pPr algn="ctr"/>
          <a:r>
            <a:rPr lang="es-MX" sz="1600"/>
            <a:t>Coordinación de Planeación y Evaluación del Sistema</a:t>
          </a:r>
        </a:p>
        <a:p>
          <a:pPr algn="ctr"/>
          <a:r>
            <a:rPr lang="es-MX" sz="1600"/>
            <a:t>para</a:t>
          </a:r>
          <a:r>
            <a:rPr lang="es-MX" sz="1600" baseline="0"/>
            <a:t> </a:t>
          </a:r>
          <a:r>
            <a:rPr lang="es-MX" sz="1600"/>
            <a:t>el Desarrollo Integral de la Familia de Benito Juárez</a:t>
          </a:r>
        </a:p>
        <a:p>
          <a:pPr algn="ctr"/>
          <a:endParaRPr lang="es-MX" sz="1600"/>
        </a:p>
      </xdr:txBody>
    </xdr:sp>
    <xdr:clientData/>
  </xdr:oneCellAnchor>
  <xdr:oneCellAnchor>
    <xdr:from>
      <xdr:col>5</xdr:col>
      <xdr:colOff>2061908</xdr:colOff>
      <xdr:row>122</xdr:row>
      <xdr:rowOff>74093</xdr:rowOff>
    </xdr:from>
    <xdr:ext cx="4892300" cy="1873249"/>
    <xdr:sp macro="" textlink="">
      <xdr:nvSpPr>
        <xdr:cNvPr id="5" name="CuadroTexto 4">
          <a:extLst>
            <a:ext uri="{FF2B5EF4-FFF2-40B4-BE49-F238E27FC236}">
              <a16:creationId xmlns:a16="http://schemas.microsoft.com/office/drawing/2014/main" id="{C6B8279E-F446-490F-AA11-EEEF26021592}"/>
            </a:ext>
          </a:extLst>
        </xdr:cNvPr>
        <xdr:cNvSpPr txBox="1"/>
      </xdr:nvSpPr>
      <xdr:spPr>
        <a:xfrm>
          <a:off x="10454491" y="97969926"/>
          <a:ext cx="4892300"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Lic. Dafne Azul Hernández Tovar</a:t>
          </a:r>
        </a:p>
        <a:p>
          <a:pPr algn="ctr"/>
          <a:r>
            <a:rPr lang="es-MX" sz="1600"/>
            <a:t>Encargada de Despacho de la Dirección de Planeación</a:t>
          </a:r>
        </a:p>
        <a:p>
          <a:pPr algn="ctr"/>
          <a:r>
            <a:rPr lang="es-MX" sz="1600"/>
            <a:t>de la Dirección General de Planeación Municipal</a:t>
          </a:r>
        </a:p>
      </xdr:txBody>
    </xdr:sp>
    <xdr:clientData/>
  </xdr:oneCellAnchor>
  <xdr:oneCellAnchor>
    <xdr:from>
      <xdr:col>15</xdr:col>
      <xdr:colOff>387901</xdr:colOff>
      <xdr:row>123</xdr:row>
      <xdr:rowOff>174102</xdr:rowOff>
    </xdr:from>
    <xdr:ext cx="4903766" cy="1532792"/>
    <xdr:sp macro="" textlink="">
      <xdr:nvSpPr>
        <xdr:cNvPr id="6" name="CuadroTexto 5">
          <a:extLst>
            <a:ext uri="{FF2B5EF4-FFF2-40B4-BE49-F238E27FC236}">
              <a16:creationId xmlns:a16="http://schemas.microsoft.com/office/drawing/2014/main" id="{1A9B1BB6-E5A2-4EC7-9806-B2FF494AB627}"/>
            </a:ext>
          </a:extLst>
        </xdr:cNvPr>
        <xdr:cNvSpPr txBox="1"/>
      </xdr:nvSpPr>
      <xdr:spPr>
        <a:xfrm>
          <a:off x="18178484" y="98260435"/>
          <a:ext cx="4903766" cy="1532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Doris Marisol Sendo Rodríguez</a:t>
          </a:r>
        </a:p>
        <a:p>
          <a:pPr algn="ctr"/>
          <a:r>
            <a:rPr lang="es-MX" sz="1600"/>
            <a:t>Dirección General del Sistema para el Desarrollo</a:t>
          </a:r>
        </a:p>
        <a:p>
          <a:pPr algn="ctr"/>
          <a:r>
            <a:rPr lang="es-MX" sz="1600"/>
            <a:t>Integral de la Familia de Benito Juárez</a:t>
          </a:r>
        </a:p>
        <a:p>
          <a:pPr algn="ctr"/>
          <a:endParaRPr lang="es-MX" sz="1600"/>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2F937BF6-5650-4A9E-B7EB-CB863D5658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1761545" y="817728"/>
          <a:ext cx="4983484" cy="1413254"/>
        </a:xfrm>
        <a:prstGeom prst="rect">
          <a:avLst/>
        </a:prstGeom>
      </xdr:spPr>
    </xdr:pic>
    <xdr:clientData/>
  </xdr:twoCellAnchor>
  <xdr:twoCellAnchor editAs="oneCell">
    <xdr:from>
      <xdr:col>2</xdr:col>
      <xdr:colOff>593725</xdr:colOff>
      <xdr:row>4</xdr:row>
      <xdr:rowOff>88107</xdr:rowOff>
    </xdr:from>
    <xdr:to>
      <xdr:col>2</xdr:col>
      <xdr:colOff>1489075</xdr:colOff>
      <xdr:row>8</xdr:row>
      <xdr:rowOff>59954</xdr:rowOff>
    </xdr:to>
    <xdr:pic>
      <xdr:nvPicPr>
        <xdr:cNvPr id="3" name="Imagen 2">
          <a:extLst>
            <a:ext uri="{FF2B5EF4-FFF2-40B4-BE49-F238E27FC236}">
              <a16:creationId xmlns:a16="http://schemas.microsoft.com/office/drawing/2014/main" id="{C5437CC7-C649-4D4F-802D-195E9230CED9}"/>
            </a:ext>
          </a:extLst>
        </xdr:cNvPr>
        <xdr:cNvPicPr>
          <a:picLocks noChangeAspect="1"/>
        </xdr:cNvPicPr>
      </xdr:nvPicPr>
      <xdr:blipFill>
        <a:blip xmlns:r="http://schemas.openxmlformats.org/officeDocument/2006/relationships" r:embed="rId2"/>
        <a:stretch>
          <a:fillRect/>
        </a:stretch>
      </xdr:blipFill>
      <xdr:spPr>
        <a:xfrm>
          <a:off x="2121694" y="852091"/>
          <a:ext cx="895350" cy="142044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145253</xdr:colOff>
      <xdr:row>4</xdr:row>
      <xdr:rowOff>28575</xdr:rowOff>
    </xdr:from>
    <xdr:to>
      <xdr:col>2</xdr:col>
      <xdr:colOff>1476372</xdr:colOff>
      <xdr:row>10</xdr:row>
      <xdr:rowOff>260267</xdr:rowOff>
    </xdr:to>
    <xdr:pic>
      <xdr:nvPicPr>
        <xdr:cNvPr id="3" name="Imagen 2">
          <a:extLst>
            <a:ext uri="{FF2B5EF4-FFF2-40B4-BE49-F238E27FC236}">
              <a16:creationId xmlns:a16="http://schemas.microsoft.com/office/drawing/2014/main" id="{BAEAEA57-AC72-447D-AD35-242D9582E583}"/>
            </a:ext>
          </a:extLst>
        </xdr:cNvPr>
        <xdr:cNvPicPr>
          <a:picLocks noChangeAspect="1"/>
        </xdr:cNvPicPr>
      </xdr:nvPicPr>
      <xdr:blipFill>
        <a:blip xmlns:r="http://schemas.openxmlformats.org/officeDocument/2006/relationships" r:embed="rId1"/>
        <a:stretch>
          <a:fillRect/>
        </a:stretch>
      </xdr:blipFill>
      <xdr:spPr>
        <a:xfrm>
          <a:off x="1669253" y="802481"/>
          <a:ext cx="1331119" cy="2100974"/>
        </a:xfrm>
        <a:prstGeom prst="rect">
          <a:avLst/>
        </a:prstGeom>
      </xdr:spPr>
    </xdr:pic>
    <xdr:clientData/>
  </xdr:twoCellAnchor>
  <xdr:twoCellAnchor editAs="oneCell">
    <xdr:from>
      <xdr:col>18</xdr:col>
      <xdr:colOff>309562</xdr:colOff>
      <xdr:row>3</xdr:row>
      <xdr:rowOff>178593</xdr:rowOff>
    </xdr:from>
    <xdr:to>
      <xdr:col>21</xdr:col>
      <xdr:colOff>994551</xdr:colOff>
      <xdr:row>9</xdr:row>
      <xdr:rowOff>125413</xdr:rowOff>
    </xdr:to>
    <xdr:pic>
      <xdr:nvPicPr>
        <xdr:cNvPr id="4" name="Imagen 3">
          <a:extLst>
            <a:ext uri="{FF2B5EF4-FFF2-40B4-BE49-F238E27FC236}">
              <a16:creationId xmlns:a16="http://schemas.microsoft.com/office/drawing/2014/main" id="{A6D0A4FE-83EC-4512-B85F-918BCB4EFFB5}"/>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saturation sat="400000"/>
                  </a14:imgEffect>
                </a14:imgLayer>
              </a14:imgProps>
            </a:ext>
            <a:ext uri="{28A0092B-C50C-407E-A947-70E740481C1C}">
              <a14:useLocalDpi xmlns:a14="http://schemas.microsoft.com/office/drawing/2010/main" val="0"/>
            </a:ext>
          </a:extLst>
        </a:blip>
        <a:srcRect l="32183" t="10906" r="22020"/>
        <a:stretch/>
      </xdr:blipFill>
      <xdr:spPr>
        <a:xfrm>
          <a:off x="22050375" y="750093"/>
          <a:ext cx="2899551" cy="1816101"/>
        </a:xfrm>
        <a:prstGeom prst="rect">
          <a:avLst/>
        </a:prstGeom>
      </xdr:spPr>
    </xdr:pic>
    <xdr:clientData/>
  </xdr:twoCellAnchor>
  <xdr:oneCellAnchor>
    <xdr:from>
      <xdr:col>2</xdr:col>
      <xdr:colOff>1547813</xdr:colOff>
      <xdr:row>116</xdr:row>
      <xdr:rowOff>0</xdr:rowOff>
    </xdr:from>
    <xdr:ext cx="4918608" cy="2222500"/>
    <xdr:sp macro="" textlink="">
      <xdr:nvSpPr>
        <xdr:cNvPr id="2" name="CuadroTexto 1">
          <a:extLst>
            <a:ext uri="{FF2B5EF4-FFF2-40B4-BE49-F238E27FC236}">
              <a16:creationId xmlns:a16="http://schemas.microsoft.com/office/drawing/2014/main" id="{102AA160-E29F-498D-AAB3-A5E999FBC605}"/>
            </a:ext>
          </a:extLst>
        </xdr:cNvPr>
        <xdr:cNvSpPr txBox="1"/>
      </xdr:nvSpPr>
      <xdr:spPr>
        <a:xfrm>
          <a:off x="3071813" y="159234188"/>
          <a:ext cx="4918608"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___________________________________________________________________</a:t>
          </a:r>
        </a:p>
        <a:p>
          <a:pPr algn="ctr"/>
          <a:r>
            <a:rPr lang="es-MX" sz="1600" b="1"/>
            <a:t>Elaboró</a:t>
          </a:r>
        </a:p>
        <a:p>
          <a:pPr algn="ctr"/>
          <a:r>
            <a:rPr lang="es-MX" sz="1600" b="1"/>
            <a:t>C. Minelia del Rosario Villanueva Aguilar</a:t>
          </a:r>
        </a:p>
        <a:p>
          <a:pPr algn="ctr"/>
          <a:r>
            <a:rPr lang="es-MX" sz="1600" b="1"/>
            <a:t>Coordinación de Planeación y Evaluación del Sistema</a:t>
          </a:r>
        </a:p>
        <a:p>
          <a:pPr algn="ctr"/>
          <a:r>
            <a:rPr lang="es-MX" sz="1600" b="1"/>
            <a:t>para</a:t>
          </a:r>
          <a:r>
            <a:rPr lang="es-MX" sz="1600" b="1" baseline="0"/>
            <a:t> </a:t>
          </a:r>
          <a:r>
            <a:rPr lang="es-MX" sz="1600" b="1"/>
            <a:t>el Desarrollo Integral de la Familia de Benito Juárez</a:t>
          </a:r>
        </a:p>
        <a:p>
          <a:pPr algn="ctr"/>
          <a:endParaRPr lang="es-MX" sz="1600" b="1"/>
        </a:p>
      </xdr:txBody>
    </xdr:sp>
    <xdr:clientData/>
  </xdr:oneCellAnchor>
  <xdr:oneCellAnchor>
    <xdr:from>
      <xdr:col>6</xdr:col>
      <xdr:colOff>1989151</xdr:colOff>
      <xdr:row>116</xdr:row>
      <xdr:rowOff>52926</xdr:rowOff>
    </xdr:from>
    <xdr:ext cx="4892300" cy="1873249"/>
    <xdr:sp macro="" textlink="">
      <xdr:nvSpPr>
        <xdr:cNvPr id="5" name="CuadroTexto 4">
          <a:extLst>
            <a:ext uri="{FF2B5EF4-FFF2-40B4-BE49-F238E27FC236}">
              <a16:creationId xmlns:a16="http://schemas.microsoft.com/office/drawing/2014/main" id="{7D76671C-D892-4E9F-8586-EE1689D483D9}"/>
            </a:ext>
          </a:extLst>
        </xdr:cNvPr>
        <xdr:cNvSpPr txBox="1"/>
      </xdr:nvSpPr>
      <xdr:spPr>
        <a:xfrm>
          <a:off x="12168995" y="159287114"/>
          <a:ext cx="4892300"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________________________________________________________________</a:t>
          </a:r>
        </a:p>
        <a:p>
          <a:pPr algn="ctr"/>
          <a:r>
            <a:rPr lang="es-MX" sz="1600" b="1"/>
            <a:t>Revisó</a:t>
          </a:r>
        </a:p>
        <a:p>
          <a:pPr algn="ctr"/>
          <a:r>
            <a:rPr lang="es-MX" sz="1600" b="1"/>
            <a:t>Lic. Dafne Azul Hernández Tovar</a:t>
          </a:r>
        </a:p>
        <a:p>
          <a:pPr algn="ctr"/>
          <a:r>
            <a:rPr lang="es-MX" sz="1600" b="1"/>
            <a:t>Encargada de Despacho de la Dirección de Planeación</a:t>
          </a:r>
        </a:p>
        <a:p>
          <a:pPr algn="ctr"/>
          <a:r>
            <a:rPr lang="es-MX" sz="1600" b="1"/>
            <a:t>de la Dirección General de Planeación Municipal</a:t>
          </a:r>
        </a:p>
      </xdr:txBody>
    </xdr:sp>
    <xdr:clientData/>
  </xdr:oneCellAnchor>
  <xdr:oneCellAnchor>
    <xdr:from>
      <xdr:col>15</xdr:col>
      <xdr:colOff>382613</xdr:colOff>
      <xdr:row>117</xdr:row>
      <xdr:rowOff>152935</xdr:rowOff>
    </xdr:from>
    <xdr:ext cx="4903766" cy="1532792"/>
    <xdr:sp macro="" textlink="">
      <xdr:nvSpPr>
        <xdr:cNvPr id="6" name="CuadroTexto 5">
          <a:extLst>
            <a:ext uri="{FF2B5EF4-FFF2-40B4-BE49-F238E27FC236}">
              <a16:creationId xmlns:a16="http://schemas.microsoft.com/office/drawing/2014/main" id="{919BB996-1D59-4266-8E01-97F8D5ED1825}"/>
            </a:ext>
          </a:extLst>
        </xdr:cNvPr>
        <xdr:cNvSpPr txBox="1"/>
      </xdr:nvSpPr>
      <xdr:spPr>
        <a:xfrm>
          <a:off x="19908863" y="159577623"/>
          <a:ext cx="4903766" cy="1532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_________________________________________________________________</a:t>
          </a:r>
        </a:p>
        <a:p>
          <a:pPr algn="ctr"/>
          <a:r>
            <a:rPr lang="es-MX" sz="1600" b="1"/>
            <a:t>Autorizó</a:t>
          </a:r>
        </a:p>
        <a:p>
          <a:pPr algn="ctr"/>
          <a:r>
            <a:rPr lang="es-MX" sz="1600" b="1"/>
            <a:t>Lic. Doris Marisol Sendo Rodríguez</a:t>
          </a:r>
        </a:p>
        <a:p>
          <a:pPr algn="ctr"/>
          <a:r>
            <a:rPr lang="es-MX" sz="1600" b="1"/>
            <a:t>Dirección General del Sistema para el Desarrollo</a:t>
          </a:r>
        </a:p>
        <a:p>
          <a:pPr algn="ctr"/>
          <a:r>
            <a:rPr lang="es-MX" sz="1600" b="1"/>
            <a:t>Integral de la Familia de Benito Juárez</a:t>
          </a:r>
        </a:p>
        <a:p>
          <a:pPr algn="ctr"/>
          <a:endParaRPr lang="es-MX" sz="1600" b="1"/>
        </a:p>
      </xdr:txBody>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CDE912BB-B966-4F0F-B80B-279DB01A8F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2932254" y="809935"/>
          <a:ext cx="4995607" cy="1401997"/>
        </a:xfrm>
        <a:prstGeom prst="rect">
          <a:avLst/>
        </a:prstGeom>
      </xdr:spPr>
    </xdr:pic>
    <xdr:clientData/>
  </xdr:twoCellAnchor>
  <xdr:twoCellAnchor editAs="oneCell">
    <xdr:from>
      <xdr:col>2</xdr:col>
      <xdr:colOff>38100</xdr:colOff>
      <xdr:row>4</xdr:row>
      <xdr:rowOff>28575</xdr:rowOff>
    </xdr:from>
    <xdr:to>
      <xdr:col>2</xdr:col>
      <xdr:colOff>933450</xdr:colOff>
      <xdr:row>8</xdr:row>
      <xdr:rowOff>422</xdr:rowOff>
    </xdr:to>
    <xdr:pic>
      <xdr:nvPicPr>
        <xdr:cNvPr id="3" name="Imagen 2">
          <a:extLst>
            <a:ext uri="{FF2B5EF4-FFF2-40B4-BE49-F238E27FC236}">
              <a16:creationId xmlns:a16="http://schemas.microsoft.com/office/drawing/2014/main" id="{B91C6BED-82E4-4534-9CB5-3D5B9C119212}"/>
            </a:ext>
          </a:extLst>
        </xdr:cNvPr>
        <xdr:cNvPicPr>
          <a:picLocks noChangeAspect="1"/>
        </xdr:cNvPicPr>
      </xdr:nvPicPr>
      <xdr:blipFill>
        <a:blip xmlns:r="http://schemas.openxmlformats.org/officeDocument/2006/relationships" r:embed="rId2"/>
        <a:stretch>
          <a:fillRect/>
        </a:stretch>
      </xdr:blipFill>
      <xdr:spPr>
        <a:xfrm>
          <a:off x="1562100" y="800100"/>
          <a:ext cx="895350" cy="141964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1985418</xdr:colOff>
      <xdr:row>7</xdr:row>
      <xdr:rowOff>225417</xdr:rowOff>
    </xdr:to>
    <xdr:pic>
      <xdr:nvPicPr>
        <xdr:cNvPr id="2" name="Imagen 1">
          <a:extLst>
            <a:ext uri="{FF2B5EF4-FFF2-40B4-BE49-F238E27FC236}">
              <a16:creationId xmlns:a16="http://schemas.microsoft.com/office/drawing/2014/main" id="{4F91524B-9400-4DF6-8BD5-98EE6D4D7B9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108835" y="845300"/>
          <a:ext cx="4185915" cy="12207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16</xdr:col>
      <xdr:colOff>79867</xdr:colOff>
      <xdr:row>7</xdr:row>
      <xdr:rowOff>244724</xdr:rowOff>
    </xdr:to>
    <xdr:pic>
      <xdr:nvPicPr>
        <xdr:cNvPr id="2" name="Imagen 1">
          <a:extLst>
            <a:ext uri="{FF2B5EF4-FFF2-40B4-BE49-F238E27FC236}">
              <a16:creationId xmlns:a16="http://schemas.microsoft.com/office/drawing/2014/main" id="{4A59D850-2615-4AB3-8195-71A14549F73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871747</xdr:colOff>
      <xdr:row>4</xdr:row>
      <xdr:rowOff>85874</xdr:rowOff>
    </xdr:from>
    <xdr:to>
      <xdr:col>14</xdr:col>
      <xdr:colOff>444668</xdr:colOff>
      <xdr:row>7</xdr:row>
      <xdr:rowOff>244724</xdr:rowOff>
    </xdr:to>
    <xdr:pic>
      <xdr:nvPicPr>
        <xdr:cNvPr id="2" name="Imagen 1">
          <a:extLst>
            <a:ext uri="{FF2B5EF4-FFF2-40B4-BE49-F238E27FC236}">
              <a16:creationId xmlns:a16="http://schemas.microsoft.com/office/drawing/2014/main" id="{553732F3-0EC6-40C3-8696-BDE1E56025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5128521" y="838656"/>
          <a:ext cx="4187161" cy="12188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15</xdr:col>
      <xdr:colOff>960749</xdr:colOff>
      <xdr:row>7</xdr:row>
      <xdr:rowOff>244724</xdr:rowOff>
    </xdr:to>
    <xdr:pic>
      <xdr:nvPicPr>
        <xdr:cNvPr id="2" name="Imagen 1">
          <a:extLst>
            <a:ext uri="{FF2B5EF4-FFF2-40B4-BE49-F238E27FC236}">
              <a16:creationId xmlns:a16="http://schemas.microsoft.com/office/drawing/2014/main" id="{A9A2AB3E-0625-4576-BE3E-0503FB8E15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1905000</xdr:colOff>
      <xdr:row>4</xdr:row>
      <xdr:rowOff>57150</xdr:rowOff>
    </xdr:from>
    <xdr:to>
      <xdr:col>16</xdr:col>
      <xdr:colOff>754538</xdr:colOff>
      <xdr:row>7</xdr:row>
      <xdr:rowOff>254001</xdr:rowOff>
    </xdr:to>
    <xdr:pic>
      <xdr:nvPicPr>
        <xdr:cNvPr id="3" name="Imagen 2">
          <a:extLst>
            <a:ext uri="{FF2B5EF4-FFF2-40B4-BE49-F238E27FC236}">
              <a16:creationId xmlns:a16="http://schemas.microsoft.com/office/drawing/2014/main" id="{146AD338-9405-4216-9965-B413DF3AD877}"/>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saturation sat="400000"/>
                  </a14:imgEffect>
                </a14:imgLayer>
              </a14:imgProps>
            </a:ext>
            <a:ext uri="{28A0092B-C50C-407E-A947-70E740481C1C}">
              <a14:useLocalDpi xmlns:a14="http://schemas.microsoft.com/office/drawing/2010/main" val="0"/>
            </a:ext>
          </a:extLst>
        </a:blip>
        <a:srcRect l="32183" t="10906" r="22020"/>
        <a:stretch/>
      </xdr:blipFill>
      <xdr:spPr>
        <a:xfrm>
          <a:off x="19116675" y="828675"/>
          <a:ext cx="2002313" cy="1254126"/>
        </a:xfrm>
        <a:prstGeom prst="rect">
          <a:avLst/>
        </a:prstGeom>
      </xdr:spPr>
    </xdr:pic>
    <xdr:clientData/>
  </xdr:twoCellAnchor>
  <xdr:twoCellAnchor editAs="oneCell">
    <xdr:from>
      <xdr:col>2</xdr:col>
      <xdr:colOff>614512</xdr:colOff>
      <xdr:row>4</xdr:row>
      <xdr:rowOff>66676</xdr:rowOff>
    </xdr:from>
    <xdr:to>
      <xdr:col>3</xdr:col>
      <xdr:colOff>578569</xdr:colOff>
      <xdr:row>7</xdr:row>
      <xdr:rowOff>314325</xdr:rowOff>
    </xdr:to>
    <xdr:pic>
      <xdr:nvPicPr>
        <xdr:cNvPr id="4" name="Imagen 3">
          <a:extLst>
            <a:ext uri="{FF2B5EF4-FFF2-40B4-BE49-F238E27FC236}">
              <a16:creationId xmlns:a16="http://schemas.microsoft.com/office/drawing/2014/main" id="{582DD7C5-9E73-4602-A306-AA34E181677D}"/>
            </a:ext>
            <a:ext uri="{147F2762-F138-4A5C-976F-8EAC2B608ADB}">
              <a16:predDERef xmlns:a16="http://schemas.microsoft.com/office/drawing/2014/main" pred="{B5592D90-B8F2-F435-4092-168CF185BA39}"/>
            </a:ext>
          </a:extLst>
        </xdr:cNvPr>
        <xdr:cNvPicPr>
          <a:picLocks noChangeAspect="1"/>
        </xdr:cNvPicPr>
      </xdr:nvPicPr>
      <xdr:blipFill>
        <a:blip xmlns:r="http://schemas.openxmlformats.org/officeDocument/2006/relationships" r:embed="rId3"/>
        <a:srcRect l="5984" t="2830" r="4724" b="3150"/>
        <a:stretch/>
      </xdr:blipFill>
      <xdr:spPr>
        <a:xfrm>
          <a:off x="2138512" y="838201"/>
          <a:ext cx="1192782" cy="130492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A1B3B32D-6C86-456C-90C1-F94C310477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42617" y="499666"/>
          <a:ext cx="4799273" cy="1174013"/>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2898886" y="5685957"/>
          <a:ext cx="9755182" cy="2882334"/>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2930635" y="4131990"/>
          <a:ext cx="6134567" cy="4485080"/>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1024182" y="5728304"/>
          <a:ext cx="3528944" cy="2895332"/>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19367179" y="4299819"/>
          <a:ext cx="11017124" cy="4348881"/>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319458" y="11735610"/>
          <a:ext cx="12864006" cy="5269712"/>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5684621" y="11735609"/>
          <a:ext cx="12873567" cy="5269712"/>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28879137" y="11735610"/>
          <a:ext cx="6336517" cy="5269716"/>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06CFFB44-6492-42DC-8E6E-3B337C679A1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99BC0620-574A-4645-8746-613C7DDF75B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42617" y="499666"/>
          <a:ext cx="4799273" cy="1174013"/>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2898886" y="5685957"/>
          <a:ext cx="9755182"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2930635" y="4131990"/>
          <a:ext cx="6134567" cy="4485080"/>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1024182" y="5728304"/>
          <a:ext cx="3528944" cy="2895332"/>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19367179" y="4299819"/>
          <a:ext cx="11017124" cy="4348881"/>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319458" y="11735610"/>
          <a:ext cx="12864006" cy="5269712"/>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5684621" y="11735609"/>
          <a:ext cx="12873567" cy="5269712"/>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28879137" y="11735610"/>
          <a:ext cx="6336517" cy="5269716"/>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44</xdr:col>
      <xdr:colOff>606676</xdr:colOff>
      <xdr:row>10</xdr:row>
      <xdr:rowOff>170679</xdr:rowOff>
    </xdr:from>
    <xdr:to>
      <xdr:col>55</xdr:col>
      <xdr:colOff>603882</xdr:colOff>
      <xdr:row>30</xdr:row>
      <xdr:rowOff>100263</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6313214" y="3760871"/>
          <a:ext cx="6713553" cy="4325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449798</xdr:colOff>
      <xdr:row>3</xdr:row>
      <xdr:rowOff>79567</xdr:rowOff>
    </xdr:from>
    <xdr:to>
      <xdr:col>1</xdr:col>
      <xdr:colOff>1275990</xdr:colOff>
      <xdr:row>6</xdr:row>
      <xdr:rowOff>194416</xdr:rowOff>
    </xdr:to>
    <xdr:pic>
      <xdr:nvPicPr>
        <xdr:cNvPr id="6" name="Imagen 5">
          <a:extLst>
            <a:ext uri="{FF2B5EF4-FFF2-40B4-BE49-F238E27FC236}">
              <a16:creationId xmlns:a16="http://schemas.microsoft.com/office/drawing/2014/main" id="{C8900989-5BED-4D74-925F-31601CD69665}"/>
            </a:ext>
          </a:extLst>
        </xdr:cNvPr>
        <xdr:cNvPicPr>
          <a:picLocks noChangeAspect="1"/>
        </xdr:cNvPicPr>
      </xdr:nvPicPr>
      <xdr:blipFill>
        <a:blip xmlns:r="http://schemas.openxmlformats.org/officeDocument/2006/relationships" r:embed="rId1"/>
        <a:stretch>
          <a:fillRect/>
        </a:stretch>
      </xdr:blipFill>
      <xdr:spPr>
        <a:xfrm>
          <a:off x="2714232" y="654661"/>
          <a:ext cx="826192" cy="13548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434228</xdr:colOff>
      <xdr:row>5</xdr:row>
      <xdr:rowOff>126066</xdr:rowOff>
    </xdr:from>
    <xdr:to>
      <xdr:col>13</xdr:col>
      <xdr:colOff>8206628</xdr:colOff>
      <xdr:row>9</xdr:row>
      <xdr:rowOff>675218</xdr:rowOff>
    </xdr:to>
    <xdr:pic>
      <xdr:nvPicPr>
        <xdr:cNvPr id="2" name="Imagen 1">
          <a:extLst>
            <a:ext uri="{FF2B5EF4-FFF2-40B4-BE49-F238E27FC236}">
              <a16:creationId xmlns:a16="http://schemas.microsoft.com/office/drawing/2014/main" id="{0FB274B4-B2A5-46BB-AC7A-2B94A92E63F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796066" y="4664448"/>
          <a:ext cx="7772400" cy="525562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9EA823FB-C44D-4400-8AAD-6107ED12C2A8}"/>
            </a:ext>
          </a:extLst>
        </xdr:cNvPr>
        <xdr:cNvSpPr txBox="1"/>
      </xdr:nvSpPr>
      <xdr:spPr>
        <a:xfrm>
          <a:off x="3019424" y="31866522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DB306835-20A1-4EC5-9DCA-3F40336B6CCC}"/>
            </a:ext>
          </a:extLst>
        </xdr:cNvPr>
        <xdr:cNvSpPr txBox="1"/>
      </xdr:nvSpPr>
      <xdr:spPr>
        <a:xfrm>
          <a:off x="17068800" y="3188811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48C6C66-38FC-4B6A-94AE-4C99C1C7CA59}"/>
            </a:ext>
          </a:extLst>
        </xdr:cNvPr>
        <xdr:cNvSpPr txBox="1"/>
      </xdr:nvSpPr>
      <xdr:spPr>
        <a:xfrm>
          <a:off x="28273375" y="3194521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75180988-4F53-4F96-9A3B-3A5661BA5C18}"/>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58225"/>
          <a:ext cx="8524876"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CAE645B7-2E8B-47E1-A2CE-A29107EA470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98768"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0C762DDB-8DE9-4E42-A21A-69F3674DB440}"/>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173309</xdr:colOff>
      <xdr:row>3</xdr:row>
      <xdr:rowOff>85239</xdr:rowOff>
    </xdr:from>
    <xdr:to>
      <xdr:col>1</xdr:col>
      <xdr:colOff>1395196</xdr:colOff>
      <xdr:row>6</xdr:row>
      <xdr:rowOff>285748</xdr:rowOff>
    </xdr:to>
    <xdr:pic>
      <xdr:nvPicPr>
        <xdr:cNvPr id="9" name="Imagen 8">
          <a:extLst>
            <a:ext uri="{FF2B5EF4-FFF2-40B4-BE49-F238E27FC236}">
              <a16:creationId xmlns:a16="http://schemas.microsoft.com/office/drawing/2014/main" id="{926A4945-0ADC-49C1-B365-73F5A1CF8214}"/>
            </a:ext>
          </a:extLst>
        </xdr:cNvPr>
        <xdr:cNvPicPr>
          <a:picLocks noChangeAspect="1"/>
        </xdr:cNvPicPr>
      </xdr:nvPicPr>
      <xdr:blipFill>
        <a:blip xmlns:r="http://schemas.openxmlformats.org/officeDocument/2006/relationships" r:embed="rId1"/>
        <a:stretch>
          <a:fillRect/>
        </a:stretch>
      </xdr:blipFill>
      <xdr:spPr>
        <a:xfrm>
          <a:off x="1959247" y="656739"/>
          <a:ext cx="1221887" cy="1950728"/>
        </a:xfrm>
        <a:prstGeom prst="rect">
          <a:avLst/>
        </a:prstGeom>
      </xdr:spPr>
    </xdr:pic>
    <xdr:clientData/>
  </xdr:twoCellAnchor>
  <xdr:twoCellAnchor>
    <xdr:from>
      <xdr:col>8</xdr:col>
      <xdr:colOff>1</xdr:colOff>
      <xdr:row>38</xdr:row>
      <xdr:rowOff>-1</xdr:rowOff>
    </xdr:from>
    <xdr:to>
      <xdr:col>8</xdr:col>
      <xdr:colOff>3333751</xdr:colOff>
      <xdr:row>39</xdr:row>
      <xdr:rowOff>149678</xdr:rowOff>
    </xdr:to>
    <xdr:grpSp>
      <xdr:nvGrpSpPr>
        <xdr:cNvPr id="8" name="Grupo 7">
          <a:extLst>
            <a:ext uri="{FF2B5EF4-FFF2-40B4-BE49-F238E27FC236}">
              <a16:creationId xmlns:a16="http://schemas.microsoft.com/office/drawing/2014/main" id="{1190A737-98D9-427C-9DB1-D1D859A1D090}"/>
            </a:ext>
          </a:extLst>
        </xdr:cNvPr>
        <xdr:cNvGrpSpPr/>
      </xdr:nvGrpSpPr>
      <xdr:grpSpPr>
        <a:xfrm>
          <a:off x="18231972" y="12741087"/>
          <a:ext cx="3333750" cy="5338003"/>
          <a:chOff x="11137900" y="5791200"/>
          <a:chExt cx="2984500" cy="3802366"/>
        </a:xfrm>
      </xdr:grpSpPr>
      <xdr:sp macro="" textlink="">
        <xdr:nvSpPr>
          <xdr:cNvPr id="10" name="CuadroTexto 9">
            <a:extLst>
              <a:ext uri="{FF2B5EF4-FFF2-40B4-BE49-F238E27FC236}">
                <a16:creationId xmlns:a16="http://schemas.microsoft.com/office/drawing/2014/main" id="{B0ED8029-FE76-23B2-D507-87E8CB235B69}"/>
              </a:ext>
            </a:extLst>
          </xdr:cNvPr>
          <xdr:cNvSpPr txBox="1"/>
        </xdr:nvSpPr>
        <xdr:spPr>
          <a:xfrm>
            <a:off x="11137900" y="5791200"/>
            <a:ext cx="2984500" cy="3802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200" b="1">
                <a:latin typeface="Arial" panose="020B0604020202020204" pitchFamily="34" charset="0"/>
                <a:cs typeface="Arial" panose="020B0604020202020204" pitchFamily="34" charset="0"/>
              </a:rPr>
              <a:t>MÉTODO DE CÁLCULO:</a:t>
            </a:r>
          </a:p>
          <a:p>
            <a:endParaRPr lang="es-MX" sz="1200">
              <a:latin typeface="Arial" panose="020B0604020202020204" pitchFamily="34" charset="0"/>
              <a:cs typeface="Arial" panose="020B0604020202020204" pitchFamily="34" charset="0"/>
            </a:endParaRPr>
          </a:p>
          <a:p>
            <a:endParaRPr lang="es-MX" sz="1200">
              <a:latin typeface="Arial" panose="020B0604020202020204" pitchFamily="34" charset="0"/>
              <a:cs typeface="Arial" panose="020B0604020202020204" pitchFamily="34" charset="0"/>
            </a:endParaRPr>
          </a:p>
          <a:p>
            <a:r>
              <a:rPr lang="es-MX" sz="1200">
                <a:latin typeface="Arial" panose="020B0604020202020204" pitchFamily="34" charset="0"/>
                <a:cs typeface="Arial" panose="020B0604020202020204" pitchFamily="34" charset="0"/>
              </a:rPr>
              <a:t>I_PROS_COM_JUS_SOC</a:t>
            </a:r>
            <a:r>
              <a:rPr lang="es-MX" sz="1200" baseline="0">
                <a:latin typeface="Arial" panose="020B0604020202020204" pitchFamily="34" charset="0"/>
                <a:cs typeface="Arial" panose="020B0604020202020204" pitchFamily="34" charset="0"/>
              </a:rPr>
              <a:t> =   </a:t>
            </a:r>
          </a:p>
          <a:p>
            <a:endParaRPr lang="es-MX" sz="1200" b="1" baseline="0">
              <a:latin typeface="Arial" panose="020B0604020202020204" pitchFamily="34" charset="0"/>
              <a:cs typeface="Arial" panose="020B0604020202020204" pitchFamily="34" charset="0"/>
            </a:endParaRPr>
          </a:p>
          <a:p>
            <a:endParaRPr lang="es-MX" sz="1200" b="1" baseline="0">
              <a:latin typeface="Arial" panose="020B0604020202020204" pitchFamily="34" charset="0"/>
              <a:cs typeface="Arial" panose="020B0604020202020204" pitchFamily="34" charset="0"/>
            </a:endParaRPr>
          </a:p>
          <a:p>
            <a:endParaRPr lang="es-MX" sz="1200" b="1" baseline="0">
              <a:latin typeface="Arial" panose="020B0604020202020204" pitchFamily="34" charset="0"/>
              <a:cs typeface="Arial" panose="020B0604020202020204" pitchFamily="34" charset="0"/>
            </a:endParaRPr>
          </a:p>
          <a:p>
            <a:r>
              <a:rPr lang="es-MX" sz="1200" b="1" baseline="0">
                <a:latin typeface="Arial" panose="020B0604020202020204" pitchFamily="34" charset="0"/>
                <a:cs typeface="Arial" panose="020B0604020202020204" pitchFamily="34" charset="0"/>
              </a:rPr>
              <a:t>                            </a:t>
            </a:r>
            <a:r>
              <a:rPr lang="es-MX" sz="1400" b="1" baseline="0">
                <a:latin typeface="Arial" panose="020B0604020202020204" pitchFamily="34" charset="0"/>
                <a:cs typeface="Arial" panose="020B0604020202020204" pitchFamily="34" charset="0"/>
              </a:rPr>
              <a:t>VARIABLES:</a:t>
            </a:r>
            <a:endParaRPr lang="es-MX" sz="1200" b="1" baseline="0">
              <a:latin typeface="Arial" panose="020B0604020202020204" pitchFamily="34" charset="0"/>
              <a:cs typeface="Arial" panose="020B0604020202020204" pitchFamily="34" charset="0"/>
            </a:endParaRPr>
          </a:p>
          <a:p>
            <a:endParaRPr lang="es-MX" sz="1200" b="1" baseline="0">
              <a:latin typeface="Arial" panose="020B0604020202020204" pitchFamily="34" charset="0"/>
              <a:cs typeface="Arial" panose="020B0604020202020204" pitchFamily="34" charset="0"/>
            </a:endParaRPr>
          </a:p>
          <a:p>
            <a:r>
              <a:rPr lang="es-MX" sz="1400" b="1" baseline="0">
                <a:latin typeface="Arial" panose="020B0604020202020204" pitchFamily="34" charset="0"/>
                <a:cs typeface="Arial" panose="020B0604020202020204" pitchFamily="34" charset="0"/>
              </a:rPr>
              <a:t>Pi = ponderación de variable normalizada i</a:t>
            </a:r>
          </a:p>
          <a:p>
            <a:r>
              <a:rPr lang="es-MX" sz="1400" b="1" baseline="0">
                <a:latin typeface="Arial" panose="020B0604020202020204" pitchFamily="34" charset="0"/>
                <a:cs typeface="Arial" panose="020B0604020202020204" pitchFamily="34" charset="0"/>
              </a:rPr>
              <a:t>Vi = variable i normalizado</a:t>
            </a:r>
          </a:p>
          <a:p>
            <a:r>
              <a:rPr lang="es-MX" sz="1400" b="1" baseline="0">
                <a:latin typeface="Arial" panose="020B0604020202020204" pitchFamily="34" charset="0"/>
                <a:cs typeface="Arial" panose="020B0604020202020204" pitchFamily="34" charset="0"/>
              </a:rPr>
              <a:t>V1 = taza de empleo formal</a:t>
            </a:r>
          </a:p>
          <a:p>
            <a:r>
              <a:rPr lang="es-MX" sz="1400" b="1" baseline="0">
                <a:latin typeface="Arial" panose="020B0604020202020204" pitchFamily="34" charset="0"/>
                <a:cs typeface="Arial" panose="020B0604020202020204" pitchFamily="34" charset="0"/>
              </a:rPr>
              <a:t>V2 = porcentaje de población con ingresos inferiores a la línea de pobreza por ingreso</a:t>
            </a:r>
          </a:p>
          <a:p>
            <a:r>
              <a:rPr lang="es-MX" sz="1400" b="1" baseline="0">
                <a:latin typeface="Arial" panose="020B0604020202020204" pitchFamily="34" charset="0"/>
                <a:cs typeface="Arial" panose="020B0604020202020204" pitchFamily="34" charset="0"/>
              </a:rPr>
              <a:t>V3 = apoyo a pequeñas y medianas empresas (PYMEs)</a:t>
            </a:r>
          </a:p>
          <a:p>
            <a:r>
              <a:rPr lang="es-MX" sz="1400" b="1" baseline="0">
                <a:latin typeface="Arial" panose="020B0604020202020204" pitchFamily="34" charset="0"/>
                <a:cs typeface="Arial" panose="020B0604020202020204" pitchFamily="34" charset="0"/>
              </a:rPr>
              <a:t>V4 = cobertura de Servicios de Salud</a:t>
            </a:r>
          </a:p>
          <a:p>
            <a:r>
              <a:rPr lang="es-MX" sz="1400" b="1" baseline="0">
                <a:latin typeface="Arial" panose="020B0604020202020204" pitchFamily="34" charset="0"/>
                <a:cs typeface="Arial" panose="020B0604020202020204" pitchFamily="34" charset="0"/>
              </a:rPr>
              <a:t>V5 = acceso a educación de calidad</a:t>
            </a:r>
          </a:p>
          <a:p>
            <a:r>
              <a:rPr lang="es-MX" sz="1400" b="1" baseline="0">
                <a:latin typeface="Arial" panose="020B0604020202020204" pitchFamily="34" charset="0"/>
                <a:cs typeface="Arial" panose="020B0604020202020204" pitchFamily="34" charset="0"/>
              </a:rPr>
              <a:t>V6 = cobertura de servicios públicos</a:t>
            </a:r>
          </a:p>
          <a:p>
            <a:r>
              <a:rPr lang="es-MX" sz="1400" b="1" baseline="0">
                <a:latin typeface="Arial" panose="020B0604020202020204" pitchFamily="34" charset="0"/>
                <a:cs typeface="Arial" panose="020B0604020202020204" pitchFamily="34" charset="0"/>
              </a:rPr>
              <a:t>V7 = acceso a vivienda adecuada</a:t>
            </a:r>
          </a:p>
          <a:p>
            <a:r>
              <a:rPr lang="es-MX" sz="1400" b="1" baseline="0">
                <a:latin typeface="Arial" panose="020B0604020202020204" pitchFamily="34" charset="0"/>
                <a:cs typeface="Arial" panose="020B0604020202020204" pitchFamily="34" charset="0"/>
              </a:rPr>
              <a:t>V8 = índice de hacinamiento</a:t>
            </a:r>
          </a:p>
          <a:p>
            <a:r>
              <a:rPr lang="es-MX" sz="1400" b="1" baseline="0">
                <a:latin typeface="Arial" panose="020B0604020202020204" pitchFamily="34" charset="0"/>
                <a:cs typeface="Arial" panose="020B0604020202020204" pitchFamily="34" charset="0"/>
              </a:rPr>
              <a:t>V9 = participación en consejos y comités ciudadanos</a:t>
            </a:r>
          </a:p>
          <a:p>
            <a:r>
              <a:rPr lang="es-MX" sz="1400" b="1" baseline="0">
                <a:latin typeface="Arial" panose="020B0604020202020204" pitchFamily="34" charset="0"/>
                <a:cs typeface="Arial" panose="020B0604020202020204" pitchFamily="34" charset="0"/>
              </a:rPr>
              <a:t>V10 = proyectos de desarrollo comunitarios</a:t>
            </a:r>
            <a:endParaRPr lang="es-MX" sz="1400" b="1">
              <a:latin typeface="Arial" panose="020B0604020202020204" pitchFamily="34" charset="0"/>
              <a:cs typeface="Arial" panose="020B0604020202020204" pitchFamily="34" charset="0"/>
            </a:endParaRPr>
          </a:p>
        </xdr:txBody>
      </xdr:sp>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AF943679-F629-6F2C-B8C4-9BA42A6DA9DC}"/>
                  </a:ext>
                </a:extLst>
              </xdr:cNvPr>
              <xdr:cNvSpPr txBox="1"/>
            </xdr:nvSpPr>
            <xdr:spPr>
              <a:xfrm>
                <a:off x="12759522" y="6058160"/>
                <a:ext cx="889000" cy="66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nary>
                        <m:naryPr>
                          <m:chr m:val="∑"/>
                          <m:ctrlPr>
                            <a:rPr lang="es-MX" sz="1200" b="1" i="1" baseline="0">
                              <a:solidFill>
                                <a:schemeClr val="dk1"/>
                              </a:solidFill>
                              <a:effectLst/>
                              <a:latin typeface="Cambria Math" panose="02040503050406030204" pitchFamily="18" charset="0"/>
                              <a:ea typeface="+mn-ea"/>
                              <a:cs typeface="+mn-cs"/>
                            </a:rPr>
                          </m:ctrlPr>
                        </m:naryPr>
                        <m:sub>
                          <m:r>
                            <m:rPr>
                              <m:brk m:alnAt="23"/>
                            </m:rPr>
                            <a:rPr lang="es-MX" sz="1200" b="1" i="1" baseline="0">
                              <a:solidFill>
                                <a:schemeClr val="dk1"/>
                              </a:solidFill>
                              <a:effectLst/>
                              <a:latin typeface="Cambria Math" panose="02040503050406030204" pitchFamily="18" charset="0"/>
                              <a:ea typeface="+mn-ea"/>
                              <a:cs typeface="+mn-cs"/>
                            </a:rPr>
                            <m:t>𝒊</m:t>
                          </m:r>
                          <m:r>
                            <a:rPr lang="es-MX" sz="1200" b="1" i="1" baseline="0">
                              <a:solidFill>
                                <a:schemeClr val="dk1"/>
                              </a:solidFill>
                              <a:effectLst/>
                              <a:latin typeface="Cambria Math" panose="02040503050406030204" pitchFamily="18" charset="0"/>
                              <a:ea typeface="+mn-ea"/>
                              <a:cs typeface="+mn-cs"/>
                            </a:rPr>
                            <m:t>=</m:t>
                          </m:r>
                          <m:r>
                            <a:rPr lang="es-MX" sz="1200" b="1" i="1" baseline="0">
                              <a:solidFill>
                                <a:schemeClr val="dk1"/>
                              </a:solidFill>
                              <a:effectLst/>
                              <a:latin typeface="Cambria Math" panose="02040503050406030204" pitchFamily="18" charset="0"/>
                              <a:ea typeface="+mn-ea"/>
                              <a:cs typeface="+mn-cs"/>
                            </a:rPr>
                            <m:t>𝟏</m:t>
                          </m:r>
                        </m:sub>
                        <m:sup>
                          <m:r>
                            <a:rPr lang="es-MX" sz="1200" b="1" i="1" baseline="0">
                              <a:solidFill>
                                <a:schemeClr val="dk1"/>
                              </a:solidFill>
                              <a:effectLst/>
                              <a:latin typeface="Cambria Math" panose="02040503050406030204" pitchFamily="18" charset="0"/>
                              <a:ea typeface="+mn-ea"/>
                              <a:cs typeface="+mn-cs"/>
                            </a:rPr>
                            <m:t>𝟏𝟎</m:t>
                          </m:r>
                        </m:sup>
                        <m:e>
                          <m:r>
                            <a:rPr lang="es-MX" sz="1200" b="1" i="1" baseline="0">
                              <a:solidFill>
                                <a:schemeClr val="dk1"/>
                              </a:solidFill>
                              <a:effectLst/>
                              <a:latin typeface="Cambria Math" panose="02040503050406030204" pitchFamily="18" charset="0"/>
                              <a:ea typeface="+mn-ea"/>
                              <a:cs typeface="+mn-cs"/>
                            </a:rPr>
                            <m:t>𝑷𝒊𝑽</m:t>
                          </m:r>
                          <m:r>
                            <a:rPr lang="es-MX" sz="1200" b="1" i="1" baseline="0">
                              <a:solidFill>
                                <a:schemeClr val="dk1"/>
                              </a:solidFill>
                              <a:effectLst/>
                              <a:latin typeface="Cambria Math" panose="02040503050406030204" pitchFamily="18" charset="0"/>
                              <a:ea typeface="+mn-ea"/>
                              <a:cs typeface="+mn-cs"/>
                            </a:rPr>
                            <m:t>𝟐</m:t>
                          </m:r>
                        </m:e>
                      </m:nary>
                    </m:oMath>
                  </m:oMathPara>
                </a14:m>
                <a:endParaRPr lang="es-MX" sz="1200"/>
              </a:p>
            </xdr:txBody>
          </xdr:sp>
        </mc:Choice>
        <mc:Fallback xmlns="">
          <xdr:sp macro="" textlink="">
            <xdr:nvSpPr>
              <xdr:cNvPr id="11" name="CuadroTexto 10">
                <a:extLst>
                  <a:ext uri="{FF2B5EF4-FFF2-40B4-BE49-F238E27FC236}">
                    <a16:creationId xmlns:a16="http://schemas.microsoft.com/office/drawing/2014/main" id="{AF943679-F629-6F2C-B8C4-9BA42A6DA9DC}"/>
                  </a:ext>
                </a:extLst>
              </xdr:cNvPr>
              <xdr:cNvSpPr txBox="1"/>
            </xdr:nvSpPr>
            <xdr:spPr>
              <a:xfrm>
                <a:off x="12759522" y="6058160"/>
                <a:ext cx="889000" cy="66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s-MX" sz="1200" b="1" i="0" baseline="0">
                    <a:solidFill>
                      <a:schemeClr val="dk1"/>
                    </a:solidFill>
                    <a:effectLst/>
                    <a:latin typeface="Cambria Math" panose="02040503050406030204" pitchFamily="18" charset="0"/>
                    <a:ea typeface="+mn-ea"/>
                    <a:cs typeface="+mn-cs"/>
                  </a:rPr>
                  <a:t>∑_(𝒊=𝟏)^𝟏𝟎▒𝑷𝒊𝑽𝟐</a:t>
                </a:r>
                <a:endParaRPr lang="es-MX" sz="1200"/>
              </a:p>
            </xdr:txBody>
          </xdr:sp>
        </mc:Fallback>
      </mc:AlternateContent>
    </xdr:grpSp>
    <xdr:clientData/>
  </xdr:twoCellAnchor>
  <xdr:oneCellAnchor>
    <xdr:from>
      <xdr:col>12</xdr:col>
      <xdr:colOff>3054882</xdr:colOff>
      <xdr:row>144</xdr:row>
      <xdr:rowOff>79604</xdr:rowOff>
    </xdr:from>
    <xdr:ext cx="6222467" cy="2692172"/>
    <xdr:sp macro="" textlink="">
      <xdr:nvSpPr>
        <xdr:cNvPr id="2" name="CuadroTexto 1">
          <a:extLst>
            <a:ext uri="{FF2B5EF4-FFF2-40B4-BE49-F238E27FC236}">
              <a16:creationId xmlns:a16="http://schemas.microsoft.com/office/drawing/2014/main" id="{98A76E12-F17F-4652-AD91-9BC78C84B047}"/>
            </a:ext>
          </a:extLst>
        </xdr:cNvPr>
        <xdr:cNvSpPr txBox="1"/>
      </xdr:nvSpPr>
      <xdr:spPr>
        <a:xfrm>
          <a:off x="29753457" y="514667729"/>
          <a:ext cx="6222467" cy="26921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400">
              <a:latin typeface="Arial Nova Cond" panose="020B0506020202020204" pitchFamily="34" charset="0"/>
            </a:rPr>
            <a:t>_________________________</a:t>
          </a:r>
        </a:p>
        <a:p>
          <a:pPr algn="ctr"/>
          <a:r>
            <a:rPr lang="es-MX" sz="2400">
              <a:solidFill>
                <a:schemeClr val="tx1"/>
              </a:solidFill>
              <a:latin typeface="Arial Nova Cond" panose="020B0506020202020204" pitchFamily="34" charset="0"/>
              <a:ea typeface="+mn-ea"/>
              <a:cs typeface="+mn-cs"/>
            </a:rPr>
            <a:t>Autorizó</a:t>
          </a:r>
        </a:p>
        <a:p>
          <a:pPr algn="ctr"/>
          <a:r>
            <a:rPr lang="es-MX" sz="2400">
              <a:solidFill>
                <a:schemeClr val="tx1"/>
              </a:solidFill>
              <a:latin typeface="Arial Nova Cond" panose="020B0506020202020204" pitchFamily="34" charset="0"/>
              <a:ea typeface="+mn-ea"/>
              <a:cs typeface="+mn-cs"/>
            </a:rPr>
            <a:t>Lic. Doris Marisol Sendo Rodríguez</a:t>
          </a:r>
        </a:p>
        <a:p>
          <a:pPr algn="ctr"/>
          <a:r>
            <a:rPr lang="es-MX" sz="2400">
              <a:solidFill>
                <a:schemeClr val="tx1"/>
              </a:solidFill>
              <a:latin typeface="Arial Nova Cond" panose="020B0506020202020204" pitchFamily="34" charset="0"/>
              <a:ea typeface="+mn-ea"/>
              <a:cs typeface="+mn-cs"/>
            </a:rPr>
            <a:t>Dirección General </a:t>
          </a:r>
          <a:r>
            <a:rPr lang="es-MX" sz="2400">
              <a:latin typeface="Arial Nova Cond" panose="020B0506020202020204" pitchFamily="34" charset="0"/>
            </a:rPr>
            <a:t>del Sistema para </a:t>
          </a:r>
          <a:r>
            <a:rPr lang="es-MX" sz="2400">
              <a:solidFill>
                <a:schemeClr val="tx1"/>
              </a:solidFill>
              <a:latin typeface="Arial Nova Cond" panose="020B0506020202020204" pitchFamily="34" charset="0"/>
              <a:ea typeface="+mn-ea"/>
              <a:cs typeface="+mn-cs"/>
            </a:rPr>
            <a:t>el Desarrollo</a:t>
          </a:r>
        </a:p>
        <a:p>
          <a:pPr algn="ctr"/>
          <a:r>
            <a:rPr lang="es-MX" sz="2400">
              <a:solidFill>
                <a:schemeClr val="tx1"/>
              </a:solidFill>
              <a:latin typeface="Arial Nova Cond" panose="020B0506020202020204" pitchFamily="34" charset="0"/>
              <a:ea typeface="+mn-ea"/>
              <a:cs typeface="+mn-cs"/>
            </a:rPr>
            <a:t>Integral de la Familia de Benito Juárez</a:t>
          </a:r>
        </a:p>
      </xdr:txBody>
    </xdr:sp>
    <xdr:clientData/>
  </xdr:oneCellAnchor>
  <xdr:oneCellAnchor>
    <xdr:from>
      <xdr:col>3</xdr:col>
      <xdr:colOff>314325</xdr:colOff>
      <xdr:row>145</xdr:row>
      <xdr:rowOff>119920</xdr:rowOff>
    </xdr:from>
    <xdr:ext cx="7553325" cy="2261330"/>
    <xdr:sp macro="" textlink="">
      <xdr:nvSpPr>
        <xdr:cNvPr id="6" name="CuadroTexto 5">
          <a:extLst>
            <a:ext uri="{FF2B5EF4-FFF2-40B4-BE49-F238E27FC236}">
              <a16:creationId xmlns:a16="http://schemas.microsoft.com/office/drawing/2014/main" id="{EFB1D881-7607-4DB6-9133-6B229C2FC24C}"/>
            </a:ext>
          </a:extLst>
        </xdr:cNvPr>
        <xdr:cNvSpPr txBox="1"/>
      </xdr:nvSpPr>
      <xdr:spPr>
        <a:xfrm>
          <a:off x="4857750" y="514898545"/>
          <a:ext cx="7553325" cy="22613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400">
              <a:latin typeface="Arial Nova Cond" panose="020B0506020202020204" pitchFamily="34" charset="0"/>
            </a:rPr>
            <a:t>_________________________</a:t>
          </a:r>
        </a:p>
        <a:p>
          <a:pPr algn="ctr"/>
          <a:r>
            <a:rPr lang="es-MX" sz="2400">
              <a:latin typeface="Arial Nova Cond" panose="020B0506020202020204" pitchFamily="34" charset="0"/>
            </a:rPr>
            <a:t>Elaboró</a:t>
          </a:r>
        </a:p>
        <a:p>
          <a:pPr algn="ctr"/>
          <a:r>
            <a:rPr lang="es-MX" sz="2400" baseline="0">
              <a:solidFill>
                <a:schemeClr val="tx1"/>
              </a:solidFill>
              <a:effectLst/>
              <a:latin typeface="Arial Nova Cond" panose="020B0506020202020204" pitchFamily="34" charset="0"/>
              <a:ea typeface="+mn-ea"/>
              <a:cs typeface="+mn-cs"/>
            </a:rPr>
            <a:t>C. Minelia del Rosario Villanueva Aguilar</a:t>
          </a:r>
          <a:endParaRPr lang="es-MX" sz="2400">
            <a:effectLst/>
            <a:latin typeface="Arial Nova Cond" panose="020B0506020202020204" pitchFamily="34" charset="0"/>
          </a:endParaRPr>
        </a:p>
        <a:p>
          <a:pPr algn="ctr"/>
          <a:r>
            <a:rPr lang="es-MX" sz="2400" baseline="0">
              <a:solidFill>
                <a:schemeClr val="tx1"/>
              </a:solidFill>
              <a:effectLst/>
              <a:latin typeface="Arial Nova Cond" panose="020B0506020202020204" pitchFamily="34" charset="0"/>
              <a:ea typeface="+mn-ea"/>
              <a:cs typeface="+mn-cs"/>
            </a:rPr>
            <a:t>Coordinación de Planeación y Evaluación del Sistema para el Desarrollo Integral de la Familia de Benito Juárez</a:t>
          </a:r>
          <a:endParaRPr lang="es-MX" sz="2400">
            <a:effectLst/>
            <a:latin typeface="Arial Nova Cond" panose="020B0506020202020204" pitchFamily="34" charset="0"/>
          </a:endParaRPr>
        </a:p>
      </xdr:txBody>
    </xdr:sp>
    <xdr:clientData/>
  </xdr:oneCellAnchor>
  <xdr:oneCellAnchor>
    <xdr:from>
      <xdr:col>8</xdr:col>
      <xdr:colOff>2496343</xdr:colOff>
      <xdr:row>146</xdr:row>
      <xdr:rowOff>28574</xdr:rowOff>
    </xdr:from>
    <xdr:ext cx="5390357" cy="2352675"/>
    <xdr:sp macro="" textlink="">
      <xdr:nvSpPr>
        <xdr:cNvPr id="7" name="CuadroTexto 6">
          <a:extLst>
            <a:ext uri="{FF2B5EF4-FFF2-40B4-BE49-F238E27FC236}">
              <a16:creationId xmlns:a16="http://schemas.microsoft.com/office/drawing/2014/main" id="{E69741E7-A52D-4A54-B438-707ED10FB2D8}"/>
            </a:ext>
          </a:extLst>
        </xdr:cNvPr>
        <xdr:cNvSpPr txBox="1"/>
      </xdr:nvSpPr>
      <xdr:spPr>
        <a:xfrm>
          <a:off x="18422143" y="460362299"/>
          <a:ext cx="5390357" cy="2352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400">
              <a:latin typeface="Arial Nova Cond" panose="020B0506020202020204" pitchFamily="34" charset="0"/>
            </a:rPr>
            <a:t>_________________________</a:t>
          </a:r>
        </a:p>
        <a:p>
          <a:pPr algn="ctr"/>
          <a:r>
            <a:rPr lang="es-MX" sz="2400">
              <a:latin typeface="Arial Nova Cond" panose="020B0506020202020204" pitchFamily="34" charset="0"/>
            </a:rPr>
            <a:t>Revisó</a:t>
          </a:r>
        </a:p>
        <a:p>
          <a:pPr algn="ctr"/>
          <a:r>
            <a:rPr lang="es-MX" sz="2400">
              <a:latin typeface="Arial Nova Cond" panose="020B0506020202020204" pitchFamily="34" charset="0"/>
            </a:rPr>
            <a:t>Lic. Dafne Azul Hernández Tovar</a:t>
          </a:r>
        </a:p>
        <a:p>
          <a:pPr algn="ctr"/>
          <a:r>
            <a:rPr lang="es-MX" sz="2400">
              <a:latin typeface="Arial Nova Cond" panose="020B0506020202020204" pitchFamily="34" charset="0"/>
            </a:rPr>
            <a:t>Encargada de Despacho de la Dirección de Planeación de la Dirección General de Planeación Municipal</a:t>
          </a:r>
        </a:p>
      </xdr:txBody>
    </xdr:sp>
    <xdr:clientData/>
  </xdr:oneCellAnchor>
  <xdr:twoCellAnchor editAs="oneCell">
    <xdr:from>
      <xdr:col>14</xdr:col>
      <xdr:colOff>2202657</xdr:colOff>
      <xdr:row>3</xdr:row>
      <xdr:rowOff>178594</xdr:rowOff>
    </xdr:from>
    <xdr:to>
      <xdr:col>15</xdr:col>
      <xdr:colOff>1780365</xdr:colOff>
      <xdr:row>6</xdr:row>
      <xdr:rowOff>244476</xdr:rowOff>
    </xdr:to>
    <xdr:pic>
      <xdr:nvPicPr>
        <xdr:cNvPr id="3" name="Imagen 2">
          <a:extLst>
            <a:ext uri="{FF2B5EF4-FFF2-40B4-BE49-F238E27FC236}">
              <a16:creationId xmlns:a16="http://schemas.microsoft.com/office/drawing/2014/main" id="{5A284A03-D706-4210-9321-BEB1B416E331}"/>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saturation sat="400000"/>
                  </a14:imgEffect>
                </a14:imgLayer>
              </a14:imgProps>
            </a:ext>
            <a:ext uri="{28A0092B-C50C-407E-A947-70E740481C1C}">
              <a14:useLocalDpi xmlns:a14="http://schemas.microsoft.com/office/drawing/2010/main" val="0"/>
            </a:ext>
          </a:extLst>
        </a:blip>
        <a:srcRect l="32183" t="10906" r="22020"/>
        <a:stretch/>
      </xdr:blipFill>
      <xdr:spPr>
        <a:xfrm>
          <a:off x="36611720" y="750094"/>
          <a:ext cx="2899551" cy="181610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1726409</xdr:colOff>
      <xdr:row>144</xdr:row>
      <xdr:rowOff>87297</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1726409" y="45195329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_________________________________________________</a:t>
          </a:r>
        </a:p>
        <a:p>
          <a:pPr algn="ctr"/>
          <a:r>
            <a:rPr lang="es-MX" sz="1600"/>
            <a:t>Elaboró</a:t>
          </a:r>
        </a:p>
        <a:p>
          <a:pPr algn="ctr"/>
          <a:r>
            <a:rPr lang="es-MX" sz="1600"/>
            <a:t>C. Minelia del Rosario Villanueva Aguilar</a:t>
          </a:r>
        </a:p>
        <a:p>
          <a:pPr algn="ctr"/>
          <a:r>
            <a:rPr lang="es-MX" sz="1600"/>
            <a:t>Coordinación de Planeación y Evaluación del Sistema</a:t>
          </a:r>
        </a:p>
        <a:p>
          <a:pPr algn="ctr"/>
          <a:r>
            <a:rPr lang="es-MX" sz="1600"/>
            <a:t>para</a:t>
          </a:r>
          <a:r>
            <a:rPr lang="es-MX" sz="1600" baseline="0"/>
            <a:t> </a:t>
          </a:r>
          <a:r>
            <a:rPr lang="es-MX" sz="1600"/>
            <a:t>el Desarrollo Integral de la Familia de Benito Juárez</a:t>
          </a:r>
        </a:p>
        <a:p>
          <a:pPr algn="ctr"/>
          <a:endParaRPr lang="es-MX" sz="1600"/>
        </a:p>
      </xdr:txBody>
    </xdr:sp>
    <xdr:clientData/>
  </xdr:oneCellAnchor>
  <xdr:oneCellAnchor>
    <xdr:from>
      <xdr:col>8</xdr:col>
      <xdr:colOff>2693185</xdr:colOff>
      <xdr:row>144</xdr:row>
      <xdr:rowOff>150804</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9766748" y="452016804"/>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_______________________________________________________________</a:t>
          </a:r>
        </a:p>
        <a:p>
          <a:pPr algn="ctr"/>
          <a:r>
            <a:rPr lang="es-MX" sz="1600"/>
            <a:t>Revisó</a:t>
          </a:r>
        </a:p>
        <a:p>
          <a:pPr algn="ctr"/>
          <a:r>
            <a:rPr lang="es-MX" sz="1600"/>
            <a:t>Lic. Dafne Azul Hernández Tovar</a:t>
          </a:r>
        </a:p>
        <a:p>
          <a:pPr algn="ctr"/>
          <a:r>
            <a:rPr lang="es-MX" sz="1600"/>
            <a:t>Encargada de Despacho de la Dirección de Planeación</a:t>
          </a:r>
        </a:p>
        <a:p>
          <a:pPr algn="ctr"/>
          <a:r>
            <a:rPr lang="es-MX" sz="1600"/>
            <a:t>de la Dirección General de Planeación Municipal</a:t>
          </a:r>
        </a:p>
      </xdr:txBody>
    </xdr:sp>
    <xdr:clientData/>
  </xdr:oneCellAnchor>
  <xdr:oneCellAnchor>
    <xdr:from>
      <xdr:col>13</xdr:col>
      <xdr:colOff>1412853</xdr:colOff>
      <xdr:row>146</xdr:row>
      <xdr:rowOff>60317</xdr:rowOff>
    </xdr:from>
    <xdr:ext cx="7969251" cy="1532792"/>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34059791" y="452307317"/>
          <a:ext cx="7969251" cy="15327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___________________________________________________________</a:t>
          </a:r>
        </a:p>
        <a:p>
          <a:pPr algn="ctr"/>
          <a:r>
            <a:rPr lang="es-MX" sz="1600"/>
            <a:t>Autorizó</a:t>
          </a:r>
        </a:p>
        <a:p>
          <a:pPr algn="ctr"/>
          <a:r>
            <a:rPr lang="es-MX" sz="1600"/>
            <a:t>Lic. Doris Marisol Sendo Rodríguez</a:t>
          </a:r>
        </a:p>
        <a:p>
          <a:pPr algn="ctr"/>
          <a:r>
            <a:rPr lang="es-MX" sz="1600"/>
            <a:t>Dirección General del Sistema para el Desarrollo</a:t>
          </a:r>
        </a:p>
        <a:p>
          <a:pPr algn="ctr"/>
          <a:r>
            <a:rPr lang="es-MX" sz="1600"/>
            <a:t>Integral de la Familia de Benito Juárez</a:t>
          </a:r>
        </a:p>
        <a:p>
          <a:pPr algn="ctr"/>
          <a:endParaRPr lang="es-MX" sz="1600"/>
        </a:p>
      </xdr:txBody>
    </xdr:sp>
    <xdr:clientData/>
  </xdr:oneCellAnchor>
  <xdr:twoCellAnchor editAs="oneCell">
    <xdr:from>
      <xdr:col>1</xdr:col>
      <xdr:colOff>331303</xdr:colOff>
      <xdr:row>3</xdr:row>
      <xdr:rowOff>13803</xdr:rowOff>
    </xdr:from>
    <xdr:to>
      <xdr:col>1</xdr:col>
      <xdr:colOff>1395196</xdr:colOff>
      <xdr:row>7</xdr:row>
      <xdr:rowOff>64299</xdr:rowOff>
    </xdr:to>
    <xdr:pic>
      <xdr:nvPicPr>
        <xdr:cNvPr id="7" name="Imagen 6">
          <a:extLst>
            <a:ext uri="{FF2B5EF4-FFF2-40B4-BE49-F238E27FC236}">
              <a16:creationId xmlns:a16="http://schemas.microsoft.com/office/drawing/2014/main" id="{90CDE9F7-FCE9-44A1-A11A-A2B62801EA54}"/>
            </a:ext>
          </a:extLst>
        </xdr:cNvPr>
        <xdr:cNvPicPr>
          <a:picLocks noChangeAspect="1"/>
        </xdr:cNvPicPr>
      </xdr:nvPicPr>
      <xdr:blipFill>
        <a:blip xmlns:r="http://schemas.openxmlformats.org/officeDocument/2006/relationships" r:embed="rId1"/>
        <a:stretch>
          <a:fillRect/>
        </a:stretch>
      </xdr:blipFill>
      <xdr:spPr>
        <a:xfrm>
          <a:off x="2112478" y="585303"/>
          <a:ext cx="1063893" cy="1726896"/>
        </a:xfrm>
        <a:prstGeom prst="rect">
          <a:avLst/>
        </a:prstGeom>
      </xdr:spPr>
    </xdr:pic>
    <xdr:clientData/>
  </xdr:twoCellAnchor>
  <xdr:twoCellAnchor editAs="oneCell">
    <xdr:from>
      <xdr:col>14</xdr:col>
      <xdr:colOff>3025883</xdr:colOff>
      <xdr:row>2</xdr:row>
      <xdr:rowOff>151671</xdr:rowOff>
    </xdr:from>
    <xdr:to>
      <xdr:col>15</xdr:col>
      <xdr:colOff>2385876</xdr:colOff>
      <xdr:row>7</xdr:row>
      <xdr:rowOff>8052</xdr:rowOff>
    </xdr:to>
    <xdr:pic>
      <xdr:nvPicPr>
        <xdr:cNvPr id="6" name="Imagen 5">
          <a:extLst>
            <a:ext uri="{FF2B5EF4-FFF2-40B4-BE49-F238E27FC236}">
              <a16:creationId xmlns:a16="http://schemas.microsoft.com/office/drawing/2014/main" id="{08EAFDB6-722F-4AA7-B506-C98454AC6EE9}"/>
            </a:ext>
          </a:extLst>
        </xdr:cNvPr>
        <xdr:cNvPicPr>
          <a:picLocks noChangeAspect="1"/>
        </xdr:cNvPicPr>
      </xdr:nvPicPr>
      <xdr:blipFill rotWithShape="1">
        <a:blip xmlns:r="http://schemas.openxmlformats.org/officeDocument/2006/relationships" r:embed="rId2" cstate="print">
          <a:extLst>
            <a:ext uri="{BEBA8EAE-BF5A-486C-A8C5-ECC9F3942E4B}">
              <a14:imgProps xmlns:a14="http://schemas.microsoft.com/office/drawing/2010/main">
                <a14:imgLayer r:embed="rId3">
                  <a14:imgEffect>
                    <a14:saturation sat="400000"/>
                  </a14:imgEffect>
                </a14:imgLayer>
              </a14:imgProps>
            </a:ext>
            <a:ext uri="{28A0092B-C50C-407E-A947-70E740481C1C}">
              <a14:useLocalDpi xmlns:a14="http://schemas.microsoft.com/office/drawing/2010/main" val="0"/>
            </a:ext>
          </a:extLst>
        </a:blip>
        <a:srcRect l="32183" t="10906" r="22020"/>
        <a:stretch/>
      </xdr:blipFill>
      <xdr:spPr>
        <a:xfrm>
          <a:off x="39887633" y="532671"/>
          <a:ext cx="2681837" cy="1666131"/>
        </a:xfrm>
        <a:prstGeom prst="rect">
          <a:avLst/>
        </a:prstGeom>
      </xdr:spPr>
    </xdr:pic>
    <xdr:clientData/>
  </xdr:twoCellAnchor>
  <xdr:twoCellAnchor>
    <xdr:from>
      <xdr:col>8</xdr:col>
      <xdr:colOff>-1</xdr:colOff>
      <xdr:row>38</xdr:row>
      <xdr:rowOff>0</xdr:rowOff>
    </xdr:from>
    <xdr:to>
      <xdr:col>8</xdr:col>
      <xdr:colOff>4071937</xdr:colOff>
      <xdr:row>38</xdr:row>
      <xdr:rowOff>5131594</xdr:rowOff>
    </xdr:to>
    <xdr:grpSp>
      <xdr:nvGrpSpPr>
        <xdr:cNvPr id="5" name="Grupo 4">
          <a:extLst>
            <a:ext uri="{FF2B5EF4-FFF2-40B4-BE49-F238E27FC236}">
              <a16:creationId xmlns:a16="http://schemas.microsoft.com/office/drawing/2014/main" id="{A454ABE8-A695-48A6-BA2E-C8EDF532F54A}"/>
            </a:ext>
          </a:extLst>
        </xdr:cNvPr>
        <xdr:cNvGrpSpPr/>
      </xdr:nvGrpSpPr>
      <xdr:grpSpPr>
        <a:xfrm>
          <a:off x="17073562" y="12013406"/>
          <a:ext cx="4071938" cy="5131594"/>
          <a:chOff x="11137900" y="5791200"/>
          <a:chExt cx="2984500" cy="3802366"/>
        </a:xfrm>
      </xdr:grpSpPr>
      <xdr:sp macro="" textlink="">
        <xdr:nvSpPr>
          <xdr:cNvPr id="8" name="CuadroTexto 7">
            <a:extLst>
              <a:ext uri="{FF2B5EF4-FFF2-40B4-BE49-F238E27FC236}">
                <a16:creationId xmlns:a16="http://schemas.microsoft.com/office/drawing/2014/main" id="{5138507B-F71B-EE9D-C202-53F3D9501304}"/>
              </a:ext>
            </a:extLst>
          </xdr:cNvPr>
          <xdr:cNvSpPr txBox="1"/>
        </xdr:nvSpPr>
        <xdr:spPr>
          <a:xfrm>
            <a:off x="11137900" y="5791200"/>
            <a:ext cx="2984500" cy="38023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400" b="1">
                <a:latin typeface="Arial" panose="020B0604020202020204" pitchFamily="34" charset="0"/>
                <a:cs typeface="Arial" panose="020B0604020202020204" pitchFamily="34" charset="0"/>
              </a:rPr>
              <a:t>MÉTODO DE CÁLCULO:</a:t>
            </a:r>
          </a:p>
          <a:p>
            <a:endParaRPr lang="es-MX" sz="1400">
              <a:latin typeface="Arial" panose="020B0604020202020204" pitchFamily="34" charset="0"/>
              <a:cs typeface="Arial" panose="020B0604020202020204" pitchFamily="34" charset="0"/>
            </a:endParaRPr>
          </a:p>
          <a:p>
            <a:endParaRPr lang="es-MX" sz="1400">
              <a:latin typeface="Arial" panose="020B0604020202020204" pitchFamily="34" charset="0"/>
              <a:cs typeface="Arial" panose="020B0604020202020204" pitchFamily="34" charset="0"/>
            </a:endParaRPr>
          </a:p>
          <a:p>
            <a:r>
              <a:rPr lang="es-MX" sz="1400">
                <a:latin typeface="Arial" panose="020B0604020202020204" pitchFamily="34" charset="0"/>
                <a:cs typeface="Arial" panose="020B0604020202020204" pitchFamily="34" charset="0"/>
              </a:rPr>
              <a:t>I_PROS_COM_JUS_SOC</a:t>
            </a:r>
            <a:r>
              <a:rPr lang="es-MX" sz="1400" baseline="0">
                <a:latin typeface="Arial" panose="020B0604020202020204" pitchFamily="34" charset="0"/>
                <a:cs typeface="Arial" panose="020B0604020202020204" pitchFamily="34" charset="0"/>
              </a:rPr>
              <a:t> =   </a:t>
            </a:r>
          </a:p>
          <a:p>
            <a:endParaRPr lang="es-MX" sz="1400" b="1" baseline="0">
              <a:latin typeface="Arial" panose="020B0604020202020204" pitchFamily="34" charset="0"/>
              <a:cs typeface="Arial" panose="020B0604020202020204" pitchFamily="34" charset="0"/>
            </a:endParaRPr>
          </a:p>
          <a:p>
            <a:endParaRPr lang="es-MX" sz="1400" b="1" baseline="0">
              <a:latin typeface="Arial" panose="020B0604020202020204" pitchFamily="34" charset="0"/>
              <a:cs typeface="Arial" panose="020B0604020202020204" pitchFamily="34" charset="0"/>
            </a:endParaRPr>
          </a:p>
          <a:p>
            <a:endParaRPr lang="es-MX" sz="1400" b="1" baseline="0">
              <a:latin typeface="Arial" panose="020B0604020202020204" pitchFamily="34" charset="0"/>
              <a:cs typeface="Arial" panose="020B0604020202020204" pitchFamily="34" charset="0"/>
            </a:endParaRPr>
          </a:p>
          <a:p>
            <a:r>
              <a:rPr lang="es-MX" sz="1400" b="1" baseline="0">
                <a:latin typeface="Arial" panose="020B0604020202020204" pitchFamily="34" charset="0"/>
                <a:cs typeface="Arial" panose="020B0604020202020204" pitchFamily="34" charset="0"/>
              </a:rPr>
              <a:t>                            VARIABLES:</a:t>
            </a:r>
          </a:p>
          <a:p>
            <a:endParaRPr lang="es-MX" sz="1400" b="1" baseline="0">
              <a:latin typeface="Arial" panose="020B0604020202020204" pitchFamily="34" charset="0"/>
              <a:cs typeface="Arial" panose="020B0604020202020204" pitchFamily="34" charset="0"/>
            </a:endParaRPr>
          </a:p>
          <a:p>
            <a:r>
              <a:rPr lang="es-MX" sz="1400" b="1" baseline="0">
                <a:latin typeface="Arial" panose="020B0604020202020204" pitchFamily="34" charset="0"/>
                <a:cs typeface="Arial" panose="020B0604020202020204" pitchFamily="34" charset="0"/>
              </a:rPr>
              <a:t>Pi = ponderación de variable normalizada i</a:t>
            </a:r>
          </a:p>
          <a:p>
            <a:r>
              <a:rPr lang="es-MX" sz="1400" b="1" baseline="0">
                <a:latin typeface="Arial" panose="020B0604020202020204" pitchFamily="34" charset="0"/>
                <a:cs typeface="Arial" panose="020B0604020202020204" pitchFamily="34" charset="0"/>
              </a:rPr>
              <a:t>Vi = variable i normalizado</a:t>
            </a:r>
          </a:p>
          <a:p>
            <a:r>
              <a:rPr lang="es-MX" sz="1400" b="1" baseline="0">
                <a:latin typeface="Arial" panose="020B0604020202020204" pitchFamily="34" charset="0"/>
                <a:cs typeface="Arial" panose="020B0604020202020204" pitchFamily="34" charset="0"/>
              </a:rPr>
              <a:t>V1 = taza de empleo formal</a:t>
            </a:r>
          </a:p>
          <a:p>
            <a:r>
              <a:rPr lang="es-MX" sz="1400" b="1" baseline="0">
                <a:latin typeface="Arial" panose="020B0604020202020204" pitchFamily="34" charset="0"/>
                <a:cs typeface="Arial" panose="020B0604020202020204" pitchFamily="34" charset="0"/>
              </a:rPr>
              <a:t>V2 = porcentaje de población con ingresos inferiores a la línea de pobreza por ingreso</a:t>
            </a:r>
          </a:p>
          <a:p>
            <a:r>
              <a:rPr lang="es-MX" sz="1400" b="1" baseline="0">
                <a:latin typeface="Arial" panose="020B0604020202020204" pitchFamily="34" charset="0"/>
                <a:cs typeface="Arial" panose="020B0604020202020204" pitchFamily="34" charset="0"/>
              </a:rPr>
              <a:t>V3 = apoyo a pequeñas y medianas empresas (PYMEs)</a:t>
            </a:r>
          </a:p>
          <a:p>
            <a:r>
              <a:rPr lang="es-MX" sz="1400" b="1" baseline="0">
                <a:latin typeface="Arial" panose="020B0604020202020204" pitchFamily="34" charset="0"/>
                <a:cs typeface="Arial" panose="020B0604020202020204" pitchFamily="34" charset="0"/>
              </a:rPr>
              <a:t>V4 = cobertura de Servicios de Salud</a:t>
            </a:r>
          </a:p>
          <a:p>
            <a:r>
              <a:rPr lang="es-MX" sz="1400" b="1" baseline="0">
                <a:latin typeface="Arial" panose="020B0604020202020204" pitchFamily="34" charset="0"/>
                <a:cs typeface="Arial" panose="020B0604020202020204" pitchFamily="34" charset="0"/>
              </a:rPr>
              <a:t>V5 = acceso a educación de calidad</a:t>
            </a:r>
          </a:p>
          <a:p>
            <a:r>
              <a:rPr lang="es-MX" sz="1400" b="1" baseline="0">
                <a:latin typeface="Arial" panose="020B0604020202020204" pitchFamily="34" charset="0"/>
                <a:cs typeface="Arial" panose="020B0604020202020204" pitchFamily="34" charset="0"/>
              </a:rPr>
              <a:t>V6 = cobertura de servicios públicos</a:t>
            </a:r>
          </a:p>
          <a:p>
            <a:r>
              <a:rPr lang="es-MX" sz="1400" b="1" baseline="0">
                <a:latin typeface="Arial" panose="020B0604020202020204" pitchFamily="34" charset="0"/>
                <a:cs typeface="Arial" panose="020B0604020202020204" pitchFamily="34" charset="0"/>
              </a:rPr>
              <a:t>V7 = acceso a vivienda adecuada</a:t>
            </a:r>
          </a:p>
          <a:p>
            <a:r>
              <a:rPr lang="es-MX" sz="1400" b="1" baseline="0">
                <a:latin typeface="Arial" panose="020B0604020202020204" pitchFamily="34" charset="0"/>
                <a:cs typeface="Arial" panose="020B0604020202020204" pitchFamily="34" charset="0"/>
              </a:rPr>
              <a:t>V8 = índice de hacinamiento</a:t>
            </a:r>
          </a:p>
          <a:p>
            <a:r>
              <a:rPr lang="es-MX" sz="1400" b="1" baseline="0">
                <a:latin typeface="Arial" panose="020B0604020202020204" pitchFamily="34" charset="0"/>
                <a:cs typeface="Arial" panose="020B0604020202020204" pitchFamily="34" charset="0"/>
              </a:rPr>
              <a:t>V9 = participación en consejos y comités ciudadanos</a:t>
            </a:r>
          </a:p>
          <a:p>
            <a:r>
              <a:rPr lang="es-MX" sz="1400" b="1" baseline="0">
                <a:latin typeface="Arial" panose="020B0604020202020204" pitchFamily="34" charset="0"/>
                <a:cs typeface="Arial" panose="020B0604020202020204" pitchFamily="34" charset="0"/>
              </a:rPr>
              <a:t>V10 = proyectos de desarrollo comunitarios</a:t>
            </a:r>
            <a:endParaRPr lang="es-MX" sz="1400" b="1">
              <a:latin typeface="Arial" panose="020B0604020202020204" pitchFamily="34" charset="0"/>
              <a:cs typeface="Arial" panose="020B0604020202020204" pitchFamily="34" charset="0"/>
            </a:endParaRPr>
          </a:p>
        </xdr:txBody>
      </xdr:sp>
      <mc:AlternateContent xmlns:mc="http://schemas.openxmlformats.org/markup-compatibility/2006" xmlns:a14="http://schemas.microsoft.com/office/drawing/2010/main">
        <mc:Choice Requires="a14">
          <xdr:sp macro="" textlink="">
            <xdr:nvSpPr>
              <xdr:cNvPr id="9" name="CuadroTexto 8">
                <a:extLst>
                  <a:ext uri="{FF2B5EF4-FFF2-40B4-BE49-F238E27FC236}">
                    <a16:creationId xmlns:a16="http://schemas.microsoft.com/office/drawing/2014/main" id="{D6AD6823-F2A9-0A7E-EFEE-5C30A047A46C}"/>
                  </a:ext>
                </a:extLst>
              </xdr:cNvPr>
              <xdr:cNvSpPr txBox="1"/>
            </xdr:nvSpPr>
            <xdr:spPr>
              <a:xfrm>
                <a:off x="12759522" y="6058160"/>
                <a:ext cx="889000" cy="66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nary>
                        <m:naryPr>
                          <m:chr m:val="∑"/>
                          <m:ctrlPr>
                            <a:rPr lang="es-MX" sz="1400" b="1" i="1" baseline="0">
                              <a:solidFill>
                                <a:schemeClr val="dk1"/>
                              </a:solidFill>
                              <a:effectLst/>
                              <a:latin typeface="Cambria Math" panose="02040503050406030204" pitchFamily="18" charset="0"/>
                              <a:ea typeface="+mn-ea"/>
                              <a:cs typeface="+mn-cs"/>
                            </a:rPr>
                          </m:ctrlPr>
                        </m:naryPr>
                        <m:sub>
                          <m:r>
                            <m:rPr>
                              <m:brk m:alnAt="23"/>
                            </m:rPr>
                            <a:rPr lang="es-MX" sz="1400" b="1" i="1" baseline="0">
                              <a:solidFill>
                                <a:schemeClr val="dk1"/>
                              </a:solidFill>
                              <a:effectLst/>
                              <a:latin typeface="Cambria Math" panose="02040503050406030204" pitchFamily="18" charset="0"/>
                              <a:ea typeface="+mn-ea"/>
                              <a:cs typeface="+mn-cs"/>
                            </a:rPr>
                            <m:t>𝒊</m:t>
                          </m:r>
                          <m:r>
                            <a:rPr lang="es-MX" sz="1400" b="1" i="1" baseline="0">
                              <a:solidFill>
                                <a:schemeClr val="dk1"/>
                              </a:solidFill>
                              <a:effectLst/>
                              <a:latin typeface="Cambria Math" panose="02040503050406030204" pitchFamily="18" charset="0"/>
                              <a:ea typeface="+mn-ea"/>
                              <a:cs typeface="+mn-cs"/>
                            </a:rPr>
                            <m:t>=</m:t>
                          </m:r>
                          <m:r>
                            <a:rPr lang="es-MX" sz="1400" b="1" i="1" baseline="0">
                              <a:solidFill>
                                <a:schemeClr val="dk1"/>
                              </a:solidFill>
                              <a:effectLst/>
                              <a:latin typeface="Cambria Math" panose="02040503050406030204" pitchFamily="18" charset="0"/>
                              <a:ea typeface="+mn-ea"/>
                              <a:cs typeface="+mn-cs"/>
                            </a:rPr>
                            <m:t>𝟏</m:t>
                          </m:r>
                        </m:sub>
                        <m:sup>
                          <m:r>
                            <a:rPr lang="es-MX" sz="1400" b="1" i="1" baseline="0">
                              <a:solidFill>
                                <a:schemeClr val="dk1"/>
                              </a:solidFill>
                              <a:effectLst/>
                              <a:latin typeface="Cambria Math" panose="02040503050406030204" pitchFamily="18" charset="0"/>
                              <a:ea typeface="+mn-ea"/>
                              <a:cs typeface="+mn-cs"/>
                            </a:rPr>
                            <m:t>𝟏𝟎</m:t>
                          </m:r>
                        </m:sup>
                        <m:e>
                          <m:r>
                            <a:rPr lang="es-MX" sz="1400" b="1" i="1" baseline="0">
                              <a:solidFill>
                                <a:schemeClr val="dk1"/>
                              </a:solidFill>
                              <a:effectLst/>
                              <a:latin typeface="Cambria Math" panose="02040503050406030204" pitchFamily="18" charset="0"/>
                              <a:ea typeface="+mn-ea"/>
                              <a:cs typeface="+mn-cs"/>
                            </a:rPr>
                            <m:t>𝑷𝒊𝑽</m:t>
                          </m:r>
                          <m:r>
                            <a:rPr lang="es-MX" sz="1400" b="1" i="1" baseline="0">
                              <a:solidFill>
                                <a:schemeClr val="dk1"/>
                              </a:solidFill>
                              <a:effectLst/>
                              <a:latin typeface="Cambria Math" panose="02040503050406030204" pitchFamily="18" charset="0"/>
                              <a:ea typeface="+mn-ea"/>
                              <a:cs typeface="+mn-cs"/>
                            </a:rPr>
                            <m:t>𝟐</m:t>
                          </m:r>
                        </m:e>
                      </m:nary>
                    </m:oMath>
                  </m:oMathPara>
                </a14:m>
                <a:endParaRPr lang="es-MX" sz="1400"/>
              </a:p>
            </xdr:txBody>
          </xdr:sp>
        </mc:Choice>
        <mc:Fallback xmlns="">
          <xdr:sp macro="" textlink="">
            <xdr:nvSpPr>
              <xdr:cNvPr id="9" name="CuadroTexto 8">
                <a:extLst>
                  <a:ext uri="{FF2B5EF4-FFF2-40B4-BE49-F238E27FC236}">
                    <a16:creationId xmlns:a16="http://schemas.microsoft.com/office/drawing/2014/main" id="{D6AD6823-F2A9-0A7E-EFEE-5C30A047A46C}"/>
                  </a:ext>
                </a:extLst>
              </xdr:cNvPr>
              <xdr:cNvSpPr txBox="1"/>
            </xdr:nvSpPr>
            <xdr:spPr>
              <a:xfrm>
                <a:off x="12759522" y="6058160"/>
                <a:ext cx="889000" cy="66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s-MX" sz="1400" b="1" i="0" baseline="0">
                    <a:solidFill>
                      <a:schemeClr val="dk1"/>
                    </a:solidFill>
                    <a:effectLst/>
                    <a:latin typeface="Cambria Math" panose="02040503050406030204" pitchFamily="18" charset="0"/>
                    <a:ea typeface="+mn-ea"/>
                    <a:cs typeface="+mn-cs"/>
                  </a:rPr>
                  <a:t>∑_(𝒊=𝟏)^𝟏𝟎▒𝑷𝒊𝑽𝟐</a:t>
                </a:r>
                <a:endParaRPr lang="es-MX" sz="1400"/>
              </a:p>
            </xdr:txBody>
          </xdr:sp>
        </mc:Fallback>
      </mc:AlternateContent>
    </xdr:grp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49A22128-F383-4A26-BB1D-D6539F0090C1}"/>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C9373E78-9ED4-491E-A16B-F37B4088F656}"/>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508760C-EAAA-42B6-AF9A-7BF907BC820A}"/>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8B1F471D-FB33-4BB0-938A-936E702301E7}"/>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AA5E9712-10AD-4623-A810-48BC1BBF97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76409"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3AF502D4-C73F-47E6-9BA1-44DB17907AD1}"/>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C113"/>
  <sheetViews>
    <sheetView showGridLines="0" topLeftCell="A40" zoomScale="60" zoomScaleNormal="60" workbookViewId="0">
      <selection activeCell="G27" sqref="G27:G28"/>
    </sheetView>
  </sheetViews>
  <sheetFormatPr baseColWidth="10" defaultColWidth="9.125" defaultRowHeight="12.75"/>
  <cols>
    <col min="1" max="1" width="3.625" style="266" customWidth="1"/>
    <col min="2" max="2" width="25.375" style="266" customWidth="1"/>
    <col min="3" max="3" width="3.75" style="266" customWidth="1"/>
    <col min="4" max="6" width="11.125" style="266" customWidth="1"/>
    <col min="7" max="7" width="66.375" style="266" customWidth="1"/>
    <col min="8" max="16" width="11.125" style="266" customWidth="1"/>
    <col min="17" max="17" width="28.25" style="266" customWidth="1"/>
    <col min="18" max="33" width="11.125" style="266" customWidth="1"/>
    <col min="34" max="16384" width="9.125" style="266"/>
  </cols>
  <sheetData>
    <row r="1" spans="1:55" ht="13.5" customHeight="1">
      <c r="B1" s="267"/>
      <c r="C1" s="268"/>
      <c r="D1" s="269"/>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row>
    <row r="2" spans="1:55" ht="103.5" customHeight="1">
      <c r="A2" s="792" t="s">
        <v>199</v>
      </c>
      <c r="B2" s="792"/>
      <c r="C2" s="792"/>
      <c r="D2" s="792"/>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792"/>
      <c r="AL2" s="792"/>
      <c r="AM2" s="792"/>
      <c r="AN2" s="792"/>
      <c r="AO2" s="792"/>
      <c r="AP2" s="792"/>
      <c r="AR2" s="793" t="s">
        <v>200</v>
      </c>
      <c r="AS2" s="793"/>
      <c r="AT2" s="793"/>
      <c r="AU2" s="793"/>
      <c r="AV2" s="793"/>
      <c r="AW2" s="793"/>
      <c r="AX2" s="793"/>
      <c r="AY2" s="793"/>
      <c r="AZ2" s="793"/>
      <c r="BA2" s="793"/>
      <c r="BB2" s="793"/>
      <c r="BC2" s="793"/>
    </row>
    <row r="3" spans="1:55" ht="13.5" customHeight="1">
      <c r="B3" s="268"/>
      <c r="C3" s="268"/>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R3" s="793"/>
      <c r="AS3" s="793"/>
      <c r="AT3" s="793"/>
      <c r="AU3" s="793"/>
      <c r="AV3" s="793"/>
      <c r="AW3" s="793"/>
      <c r="AX3" s="793"/>
      <c r="AY3" s="793"/>
      <c r="AZ3" s="793"/>
      <c r="BA3" s="793"/>
      <c r="BB3" s="793"/>
      <c r="BC3" s="793"/>
    </row>
    <row r="4" spans="1:55" ht="24.95" customHeight="1">
      <c r="B4" s="268"/>
      <c r="C4" s="268"/>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R4" s="793"/>
      <c r="AS4" s="793"/>
      <c r="AT4" s="793"/>
      <c r="AU4" s="793"/>
      <c r="AV4" s="793"/>
      <c r="AW4" s="793"/>
      <c r="AX4" s="793"/>
      <c r="AY4" s="793"/>
      <c r="AZ4" s="793"/>
      <c r="BA4" s="793"/>
      <c r="BB4" s="793"/>
      <c r="BC4" s="793"/>
    </row>
    <row r="5" spans="1:55" s="271" customFormat="1" ht="20.25">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R5" s="793"/>
      <c r="AS5" s="793"/>
      <c r="AT5" s="793"/>
      <c r="AU5" s="793"/>
      <c r="AV5" s="793"/>
      <c r="AW5" s="793"/>
      <c r="AX5" s="793"/>
      <c r="AY5" s="793"/>
      <c r="AZ5" s="793"/>
      <c r="BA5" s="793"/>
      <c r="BB5" s="793"/>
      <c r="BC5" s="793"/>
    </row>
    <row r="6" spans="1:55" s="271" customFormat="1" ht="20.25">
      <c r="B6" s="272"/>
      <c r="C6" s="272"/>
      <c r="D6" s="272"/>
      <c r="E6" s="272"/>
      <c r="F6" s="272"/>
      <c r="G6" s="272"/>
      <c r="H6" s="272"/>
      <c r="I6" s="272"/>
      <c r="J6" s="272"/>
      <c r="K6" s="272"/>
      <c r="L6" s="272"/>
      <c r="M6" s="272"/>
      <c r="N6" s="272"/>
      <c r="O6" s="272"/>
      <c r="P6" s="272"/>
      <c r="Q6" s="272"/>
      <c r="R6" s="272"/>
      <c r="T6" s="272"/>
      <c r="U6" s="272"/>
      <c r="V6" s="272"/>
      <c r="W6" s="272"/>
      <c r="X6" s="272"/>
      <c r="Y6" s="272"/>
      <c r="Z6" s="272"/>
      <c r="AA6" s="272"/>
      <c r="AB6" s="272"/>
      <c r="AC6" s="272"/>
      <c r="AD6" s="272"/>
      <c r="AE6" s="272"/>
      <c r="AF6" s="272"/>
      <c r="AG6" s="272"/>
      <c r="AR6" s="793"/>
      <c r="AS6" s="793"/>
      <c r="AT6" s="793"/>
      <c r="AU6" s="793"/>
      <c r="AV6" s="793"/>
      <c r="AW6" s="793"/>
      <c r="AX6" s="793"/>
      <c r="AY6" s="793"/>
      <c r="AZ6" s="793"/>
      <c r="BA6" s="793"/>
      <c r="BB6" s="793"/>
      <c r="BC6" s="793"/>
    </row>
    <row r="7" spans="1:55" s="271" customFormat="1" ht="20.25">
      <c r="B7" s="272"/>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R7" s="793"/>
      <c r="AS7" s="793"/>
      <c r="AT7" s="793"/>
      <c r="AU7" s="793"/>
      <c r="AV7" s="793"/>
      <c r="AW7" s="793"/>
      <c r="AX7" s="793"/>
      <c r="AY7" s="793"/>
      <c r="AZ7" s="793"/>
      <c r="BA7" s="793"/>
      <c r="BB7" s="793"/>
      <c r="BC7" s="793"/>
    </row>
    <row r="8" spans="1:55" s="271" customFormat="1" ht="21" thickBot="1">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R8" s="793"/>
      <c r="AS8" s="793"/>
      <c r="AT8" s="793"/>
      <c r="AU8" s="793"/>
      <c r="AV8" s="793"/>
      <c r="AW8" s="793"/>
      <c r="AX8" s="793"/>
      <c r="AY8" s="793"/>
      <c r="AZ8" s="793"/>
      <c r="BA8" s="793"/>
      <c r="BB8" s="793"/>
      <c r="BC8" s="793"/>
    </row>
    <row r="9" spans="1:55" s="271" customFormat="1" ht="20.25">
      <c r="B9" s="272"/>
      <c r="C9" s="272"/>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4"/>
      <c r="AI9" s="274"/>
      <c r="AJ9" s="274"/>
      <c r="AK9" s="274"/>
      <c r="AL9" s="274"/>
      <c r="AM9" s="274"/>
      <c r="AN9" s="274"/>
      <c r="AO9" s="274"/>
      <c r="AP9" s="274"/>
      <c r="AQ9" s="274"/>
      <c r="AR9" s="794" t="s">
        <v>201</v>
      </c>
      <c r="AS9" s="794"/>
      <c r="AT9" s="794"/>
      <c r="AU9" s="794"/>
      <c r="AV9" s="794"/>
      <c r="AW9" s="794"/>
      <c r="AX9" s="794"/>
      <c r="AY9" s="794"/>
      <c r="AZ9" s="794"/>
      <c r="BA9" s="794"/>
      <c r="BB9" s="794"/>
      <c r="BC9" s="794"/>
    </row>
    <row r="10" spans="1:55" s="271" customFormat="1" ht="20.25">
      <c r="B10" s="272"/>
      <c r="C10" s="272"/>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4"/>
      <c r="AI10" s="274"/>
      <c r="AJ10" s="274"/>
      <c r="AK10" s="274"/>
      <c r="AL10" s="274"/>
      <c r="AM10" s="274"/>
      <c r="AN10" s="274"/>
      <c r="AO10" s="274"/>
      <c r="AP10" s="274"/>
      <c r="AQ10" s="274"/>
      <c r="AR10" s="793"/>
      <c r="AS10" s="793"/>
      <c r="AT10" s="793"/>
      <c r="AU10" s="793"/>
      <c r="AV10" s="793"/>
      <c r="AW10" s="793"/>
      <c r="AX10" s="793"/>
      <c r="AY10" s="793"/>
      <c r="AZ10" s="793"/>
      <c r="BA10" s="793"/>
      <c r="BB10" s="793"/>
      <c r="BC10" s="793"/>
    </row>
    <row r="11" spans="1:55" s="271" customFormat="1" ht="20.25">
      <c r="B11" s="272"/>
      <c r="C11" s="272"/>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4"/>
      <c r="AI11" s="274"/>
      <c r="AJ11" s="274"/>
      <c r="AK11" s="274"/>
      <c r="AL11" s="274"/>
      <c r="AM11" s="274"/>
      <c r="AN11" s="274"/>
      <c r="AO11" s="274"/>
      <c r="AP11" s="274"/>
      <c r="AQ11" s="274"/>
      <c r="AR11" s="793"/>
      <c r="AS11" s="793"/>
      <c r="AT11" s="793"/>
      <c r="AU11" s="793"/>
      <c r="AV11" s="793"/>
      <c r="AW11" s="793"/>
      <c r="AX11" s="793"/>
      <c r="AY11" s="793"/>
      <c r="AZ11" s="793"/>
      <c r="BA11" s="793"/>
      <c r="BB11" s="793"/>
      <c r="BC11" s="793"/>
    </row>
    <row r="12" spans="1:55" s="271" customFormat="1" ht="20.25">
      <c r="B12" s="272"/>
      <c r="C12" s="272"/>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4"/>
      <c r="AI12" s="274"/>
      <c r="AJ12" s="274"/>
      <c r="AK12" s="274"/>
      <c r="AL12" s="274"/>
      <c r="AM12" s="274"/>
      <c r="AN12" s="274"/>
      <c r="AO12" s="274"/>
      <c r="AP12" s="274"/>
      <c r="AQ12" s="274"/>
      <c r="AR12" s="793"/>
      <c r="AS12" s="793"/>
      <c r="AT12" s="793"/>
      <c r="AU12" s="793"/>
      <c r="AV12" s="793"/>
      <c r="AW12" s="793"/>
      <c r="AX12" s="793"/>
      <c r="AY12" s="793"/>
      <c r="AZ12" s="793"/>
      <c r="BA12" s="793"/>
      <c r="BB12" s="793"/>
      <c r="BC12" s="793"/>
    </row>
    <row r="13" spans="1:55" s="271" customFormat="1" ht="21" customHeight="1">
      <c r="B13" s="272"/>
      <c r="C13" s="272"/>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4"/>
      <c r="AI13" s="274"/>
      <c r="AJ13" s="274"/>
      <c r="AK13" s="274"/>
      <c r="AL13" s="274"/>
      <c r="AM13" s="274"/>
      <c r="AN13" s="274"/>
      <c r="AO13" s="274"/>
      <c r="AP13" s="274"/>
      <c r="AQ13" s="274"/>
      <c r="AR13" s="793"/>
      <c r="AS13" s="793"/>
      <c r="AT13" s="793"/>
      <c r="AU13" s="793"/>
      <c r="AV13" s="793"/>
      <c r="AW13" s="793"/>
      <c r="AX13" s="793"/>
      <c r="AY13" s="793"/>
      <c r="AZ13" s="793"/>
      <c r="BA13" s="793"/>
      <c r="BB13" s="793"/>
      <c r="BC13" s="793"/>
    </row>
    <row r="14" spans="1:55" s="271" customFormat="1" ht="20.25">
      <c r="B14" s="272"/>
      <c r="C14" s="272"/>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4"/>
      <c r="AI14" s="274"/>
      <c r="AJ14" s="274"/>
      <c r="AK14" s="274"/>
      <c r="AL14" s="274"/>
      <c r="AM14" s="274"/>
      <c r="AN14" s="274"/>
      <c r="AO14" s="274"/>
      <c r="AP14" s="274"/>
      <c r="AQ14" s="274"/>
      <c r="AR14" s="793"/>
      <c r="AS14" s="793"/>
      <c r="AT14" s="793"/>
      <c r="AU14" s="793"/>
      <c r="AV14" s="793"/>
      <c r="AW14" s="793"/>
      <c r="AX14" s="793"/>
      <c r="AY14" s="793"/>
      <c r="AZ14" s="793"/>
      <c r="BA14" s="793"/>
      <c r="BB14" s="793"/>
      <c r="BC14" s="793"/>
    </row>
    <row r="15" spans="1:55" s="271" customFormat="1" ht="20.25">
      <c r="B15" s="272"/>
      <c r="C15" s="272"/>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4"/>
      <c r="AI15" s="274"/>
      <c r="AJ15" s="274"/>
      <c r="AK15" s="274"/>
      <c r="AL15" s="274"/>
      <c r="AM15" s="274"/>
      <c r="AN15" s="274"/>
      <c r="AO15" s="274"/>
      <c r="AP15" s="274"/>
      <c r="AQ15" s="274"/>
      <c r="AR15" s="793"/>
      <c r="AS15" s="793"/>
      <c r="AT15" s="793"/>
      <c r="AU15" s="793"/>
      <c r="AV15" s="793"/>
      <c r="AW15" s="793"/>
      <c r="AX15" s="793"/>
      <c r="AY15" s="793"/>
      <c r="AZ15" s="793"/>
      <c r="BA15" s="793"/>
      <c r="BB15" s="793"/>
      <c r="BC15" s="793"/>
    </row>
    <row r="16" spans="1:55" s="271" customFormat="1" ht="20.25">
      <c r="B16" s="272"/>
      <c r="C16" s="272"/>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4"/>
      <c r="AI16" s="274"/>
      <c r="AJ16" s="274"/>
      <c r="AK16" s="274"/>
      <c r="AL16" s="274"/>
      <c r="AM16" s="274"/>
      <c r="AN16" s="274"/>
      <c r="AO16" s="274"/>
      <c r="AP16" s="274"/>
      <c r="AQ16" s="274"/>
      <c r="AR16" s="793"/>
      <c r="AS16" s="793"/>
      <c r="AT16" s="793"/>
      <c r="AU16" s="793"/>
      <c r="AV16" s="793"/>
      <c r="AW16" s="793"/>
      <c r="AX16" s="793"/>
      <c r="AY16" s="793"/>
      <c r="AZ16" s="793"/>
      <c r="BA16" s="793"/>
      <c r="BB16" s="793"/>
      <c r="BC16" s="793"/>
    </row>
    <row r="17" spans="2:55" s="271" customFormat="1" ht="20.25">
      <c r="B17" s="272"/>
      <c r="C17" s="272"/>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4"/>
      <c r="AI17" s="274"/>
      <c r="AJ17" s="274"/>
      <c r="AK17" s="274"/>
      <c r="AL17" s="274"/>
      <c r="AM17" s="274"/>
      <c r="AN17" s="274"/>
      <c r="AO17" s="274"/>
      <c r="AP17" s="274"/>
      <c r="AQ17" s="274"/>
      <c r="AR17" s="793"/>
      <c r="AS17" s="793"/>
      <c r="AT17" s="793"/>
      <c r="AU17" s="793"/>
      <c r="AV17" s="793"/>
      <c r="AW17" s="793"/>
      <c r="AX17" s="793"/>
      <c r="AY17" s="793"/>
      <c r="AZ17" s="793"/>
      <c r="BA17" s="793"/>
      <c r="BB17" s="793"/>
      <c r="BC17" s="793"/>
    </row>
    <row r="18" spans="2:55" ht="13.5" customHeight="1">
      <c r="AR18" s="793"/>
      <c r="AS18" s="793"/>
      <c r="AT18" s="793"/>
      <c r="AU18" s="793"/>
      <c r="AV18" s="793"/>
      <c r="AW18" s="793"/>
      <c r="AX18" s="793"/>
      <c r="AY18" s="793"/>
      <c r="AZ18" s="793"/>
      <c r="BA18" s="793"/>
      <c r="BB18" s="793"/>
      <c r="BC18" s="793"/>
    </row>
    <row r="19" spans="2:55" ht="13.5" customHeight="1">
      <c r="B19" s="795" t="s">
        <v>202</v>
      </c>
      <c r="D19" s="275"/>
      <c r="E19" s="276"/>
      <c r="G19" s="275"/>
      <c r="H19" s="276"/>
      <c r="J19" s="275"/>
      <c r="K19" s="276"/>
      <c r="M19" s="275"/>
      <c r="N19" s="276"/>
      <c r="AR19" s="793"/>
      <c r="AS19" s="793"/>
      <c r="AT19" s="793"/>
      <c r="AU19" s="793"/>
      <c r="AV19" s="793"/>
      <c r="AW19" s="793"/>
      <c r="AX19" s="793"/>
      <c r="AY19" s="793"/>
      <c r="AZ19" s="793"/>
      <c r="BA19" s="793"/>
      <c r="BB19" s="793"/>
      <c r="BC19" s="793"/>
    </row>
    <row r="20" spans="2:55" ht="13.5" customHeight="1">
      <c r="B20" s="796"/>
      <c r="D20" s="276"/>
      <c r="E20" s="276"/>
      <c r="G20" s="276"/>
      <c r="H20" s="276"/>
      <c r="J20" s="276"/>
      <c r="K20" s="276"/>
      <c r="M20" s="276"/>
      <c r="N20" s="276"/>
      <c r="AR20" s="793"/>
      <c r="AS20" s="793"/>
      <c r="AT20" s="793"/>
      <c r="AU20" s="793"/>
      <c r="AV20" s="793"/>
      <c r="AW20" s="793"/>
      <c r="AX20" s="793"/>
      <c r="AY20" s="793"/>
      <c r="AZ20" s="793"/>
      <c r="BA20" s="793"/>
      <c r="BB20" s="793"/>
      <c r="BC20" s="793"/>
    </row>
    <row r="21" spans="2:55" ht="13.5" customHeight="1">
      <c r="B21" s="796"/>
      <c r="D21" s="276"/>
      <c r="E21" s="276"/>
      <c r="G21" s="276"/>
      <c r="H21" s="276"/>
      <c r="J21" s="276"/>
      <c r="K21" s="276"/>
      <c r="M21" s="276"/>
      <c r="N21" s="276"/>
      <c r="AR21" s="793"/>
      <c r="AS21" s="793"/>
      <c r="AT21" s="793"/>
      <c r="AU21" s="793"/>
      <c r="AV21" s="793"/>
      <c r="AW21" s="793"/>
      <c r="AX21" s="793"/>
      <c r="AY21" s="793"/>
      <c r="AZ21" s="793"/>
      <c r="BA21" s="793"/>
      <c r="BB21" s="793"/>
      <c r="BC21" s="793"/>
    </row>
    <row r="22" spans="2:55" ht="13.5" customHeight="1">
      <c r="B22" s="796"/>
      <c r="D22" s="276"/>
      <c r="E22" s="276"/>
      <c r="G22" s="276"/>
      <c r="H22" s="276"/>
      <c r="J22" s="276"/>
      <c r="K22" s="276"/>
      <c r="M22" s="276"/>
      <c r="N22" s="276"/>
      <c r="AR22" s="793"/>
      <c r="AS22" s="793"/>
      <c r="AT22" s="793"/>
      <c r="AU22" s="793"/>
      <c r="AV22" s="793"/>
      <c r="AW22" s="793"/>
      <c r="AX22" s="793"/>
      <c r="AY22" s="793"/>
      <c r="AZ22" s="793"/>
      <c r="BA22" s="793"/>
      <c r="BB22" s="793"/>
      <c r="BC22" s="793"/>
    </row>
    <row r="23" spans="2:55" ht="13.5" customHeight="1">
      <c r="B23" s="796"/>
      <c r="D23" s="276"/>
      <c r="E23" s="276"/>
      <c r="G23" s="276"/>
      <c r="H23" s="276"/>
      <c r="J23" s="276"/>
      <c r="K23" s="276"/>
      <c r="M23" s="276"/>
      <c r="N23" s="276"/>
      <c r="AR23" s="793"/>
      <c r="AS23" s="793"/>
      <c r="AT23" s="793"/>
      <c r="AU23" s="793"/>
      <c r="AV23" s="793"/>
      <c r="AW23" s="793"/>
      <c r="AX23" s="793"/>
      <c r="AY23" s="793"/>
      <c r="AZ23" s="793"/>
      <c r="BA23" s="793"/>
      <c r="BB23" s="793"/>
      <c r="BC23" s="793"/>
    </row>
    <row r="24" spans="2:55" ht="13.5" customHeight="1">
      <c r="B24" s="796"/>
      <c r="AR24" s="793"/>
      <c r="AS24" s="793"/>
      <c r="AT24" s="793"/>
      <c r="AU24" s="793"/>
      <c r="AV24" s="793"/>
      <c r="AW24" s="793"/>
      <c r="AX24" s="793"/>
      <c r="AY24" s="793"/>
      <c r="AZ24" s="793"/>
      <c r="BA24" s="793"/>
      <c r="BB24" s="793"/>
      <c r="BC24" s="793"/>
    </row>
    <row r="25" spans="2:55" ht="13.5" customHeight="1">
      <c r="B25" s="796"/>
      <c r="D25" s="275"/>
      <c r="E25" s="276"/>
      <c r="G25" s="277"/>
      <c r="H25" s="276"/>
      <c r="J25" s="276"/>
      <c r="K25" s="276"/>
      <c r="M25" s="275"/>
      <c r="N25" s="276"/>
      <c r="AR25" s="793"/>
      <c r="AS25" s="793"/>
      <c r="AT25" s="793"/>
      <c r="AU25" s="793"/>
      <c r="AV25" s="793"/>
      <c r="AW25" s="793"/>
      <c r="AX25" s="793"/>
      <c r="AY25" s="793"/>
      <c r="AZ25" s="793"/>
      <c r="BA25" s="793"/>
      <c r="BB25" s="793"/>
      <c r="BC25" s="793"/>
    </row>
    <row r="26" spans="2:55" ht="13.5" customHeight="1">
      <c r="B26" s="796"/>
      <c r="D26" s="276"/>
      <c r="E26" s="278"/>
      <c r="F26" s="278"/>
      <c r="G26" s="279"/>
      <c r="H26" s="279"/>
      <c r="I26" s="279"/>
      <c r="J26" s="278"/>
      <c r="K26" s="279"/>
      <c r="L26" s="278"/>
      <c r="M26" s="280"/>
      <c r="N26" s="280"/>
      <c r="AR26" s="793"/>
      <c r="AS26" s="793"/>
      <c r="AT26" s="793"/>
      <c r="AU26" s="793"/>
      <c r="AV26" s="793"/>
      <c r="AW26" s="793"/>
      <c r="AX26" s="793"/>
      <c r="AY26" s="793"/>
      <c r="AZ26" s="793"/>
      <c r="BA26" s="793"/>
      <c r="BB26" s="793"/>
      <c r="BC26" s="793"/>
    </row>
    <row r="27" spans="2:55" ht="13.5" customHeight="1" thickBot="1">
      <c r="B27" s="797"/>
      <c r="D27" s="276"/>
      <c r="E27" s="278"/>
      <c r="F27" s="278"/>
      <c r="G27" s="281"/>
      <c r="H27" s="279"/>
      <c r="I27" s="279"/>
      <c r="J27" s="278"/>
      <c r="K27" s="279"/>
      <c r="L27" s="278"/>
      <c r="M27" s="280"/>
      <c r="N27" s="280"/>
      <c r="AR27" s="282"/>
      <c r="AS27" s="282"/>
      <c r="AT27" s="282"/>
      <c r="AU27" s="282"/>
      <c r="AV27" s="282"/>
      <c r="AW27" s="282"/>
      <c r="AX27" s="282"/>
      <c r="AY27" s="282"/>
      <c r="AZ27" s="282"/>
      <c r="BA27" s="282"/>
      <c r="BB27" s="282"/>
      <c r="BC27" s="282"/>
    </row>
    <row r="28" spans="2:55" ht="21" customHeight="1">
      <c r="B28" s="273"/>
      <c r="D28" s="276"/>
      <c r="E28" s="283"/>
      <c r="F28" s="283"/>
      <c r="G28" s="279"/>
      <c r="H28" s="279"/>
      <c r="I28" s="279"/>
      <c r="J28" s="278"/>
      <c r="K28" s="279"/>
      <c r="L28" s="278"/>
      <c r="M28" s="280"/>
      <c r="N28" s="280"/>
      <c r="AR28" s="798" t="s">
        <v>203</v>
      </c>
      <c r="AS28" s="798"/>
      <c r="AT28" s="798"/>
      <c r="AU28" s="798"/>
      <c r="AV28" s="798"/>
      <c r="AW28" s="798"/>
      <c r="AX28" s="798"/>
      <c r="AY28" s="798"/>
      <c r="AZ28" s="798"/>
      <c r="BA28" s="798"/>
      <c r="BB28" s="798"/>
      <c r="BC28" s="798"/>
    </row>
    <row r="29" spans="2:55" ht="20.25">
      <c r="B29" s="273"/>
      <c r="D29" s="276"/>
      <c r="E29" s="283"/>
      <c r="F29" s="283"/>
      <c r="G29" s="279"/>
      <c r="H29" s="279"/>
      <c r="I29" s="279"/>
      <c r="J29" s="278"/>
      <c r="K29" s="279"/>
      <c r="L29" s="278"/>
      <c r="M29" s="280"/>
      <c r="N29" s="280"/>
      <c r="AR29" s="793"/>
      <c r="AS29" s="793"/>
      <c r="AT29" s="793"/>
      <c r="AU29" s="793"/>
      <c r="AV29" s="793"/>
      <c r="AW29" s="793"/>
      <c r="AX29" s="793"/>
      <c r="AY29" s="793"/>
      <c r="AZ29" s="793"/>
      <c r="BA29" s="793"/>
      <c r="BB29" s="793"/>
      <c r="BC29" s="793"/>
    </row>
    <row r="30" spans="2:55" ht="20.25">
      <c r="B30" s="273"/>
      <c r="D30" s="276"/>
      <c r="E30" s="283"/>
      <c r="F30" s="283"/>
      <c r="G30" s="279"/>
      <c r="H30" s="279"/>
      <c r="I30" s="279"/>
      <c r="J30" s="278"/>
      <c r="K30" s="279"/>
      <c r="L30" s="278"/>
      <c r="M30" s="280"/>
      <c r="N30" s="280"/>
      <c r="AR30" s="793"/>
      <c r="AS30" s="793"/>
      <c r="AT30" s="793"/>
      <c r="AU30" s="793"/>
      <c r="AV30" s="793"/>
      <c r="AW30" s="793"/>
      <c r="AX30" s="793"/>
      <c r="AY30" s="793"/>
      <c r="AZ30" s="793"/>
      <c r="BA30" s="793"/>
      <c r="BB30" s="793"/>
      <c r="BC30" s="793"/>
    </row>
    <row r="31" spans="2:55" ht="20.25">
      <c r="B31" s="273"/>
      <c r="D31" s="276"/>
      <c r="E31" s="278"/>
      <c r="F31" s="278"/>
      <c r="G31" s="284"/>
      <c r="H31" s="279"/>
      <c r="I31" s="279"/>
      <c r="J31" s="279"/>
      <c r="K31" s="279"/>
      <c r="L31" s="284"/>
      <c r="M31" s="285"/>
      <c r="N31" s="280"/>
      <c r="AR31" s="793"/>
      <c r="AS31" s="793"/>
      <c r="AT31" s="793"/>
      <c r="AU31" s="793"/>
      <c r="AV31" s="793"/>
      <c r="AW31" s="793"/>
      <c r="AX31" s="793"/>
      <c r="AY31" s="793"/>
      <c r="AZ31" s="793"/>
      <c r="BA31" s="793"/>
      <c r="BB31" s="793"/>
      <c r="BC31" s="793"/>
    </row>
    <row r="32" spans="2:55" ht="21" thickBot="1">
      <c r="B32" s="286"/>
      <c r="AR32" s="793"/>
      <c r="AS32" s="793"/>
      <c r="AT32" s="793"/>
      <c r="AU32" s="793"/>
      <c r="AV32" s="793"/>
      <c r="AW32" s="793"/>
      <c r="AX32" s="793"/>
      <c r="AY32" s="793"/>
      <c r="AZ32" s="793"/>
      <c r="BA32" s="793"/>
      <c r="BB32" s="793"/>
      <c r="BC32" s="793"/>
    </row>
    <row r="33" spans="2:55" ht="18.75" customHeight="1">
      <c r="B33" s="799" t="s">
        <v>204</v>
      </c>
      <c r="D33" s="802"/>
      <c r="E33" s="803"/>
      <c r="F33" s="803"/>
      <c r="G33" s="803"/>
      <c r="H33" s="803"/>
      <c r="I33" s="803"/>
      <c r="J33" s="803"/>
      <c r="K33" s="803"/>
      <c r="L33" s="803"/>
      <c r="M33" s="803"/>
      <c r="N33" s="803"/>
      <c r="O33" s="803"/>
      <c r="P33" s="803"/>
      <c r="Q33" s="803"/>
      <c r="R33" s="803"/>
      <c r="S33" s="803"/>
      <c r="T33" s="803"/>
      <c r="U33" s="803"/>
      <c r="V33" s="803"/>
      <c r="W33" s="803"/>
      <c r="X33" s="803"/>
      <c r="Y33" s="803"/>
      <c r="Z33" s="803"/>
      <c r="AA33" s="803"/>
      <c r="AB33" s="803"/>
      <c r="AC33" s="803"/>
      <c r="AD33" s="803"/>
      <c r="AE33" s="803"/>
      <c r="AF33" s="803"/>
      <c r="AG33" s="803"/>
      <c r="AH33" s="803"/>
      <c r="AI33" s="803"/>
      <c r="AJ33" s="803"/>
      <c r="AK33" s="803"/>
      <c r="AL33" s="803"/>
      <c r="AM33" s="803"/>
      <c r="AN33" s="803"/>
      <c r="AO33" s="803"/>
      <c r="AP33" s="804"/>
      <c r="AR33" s="793"/>
      <c r="AS33" s="793"/>
      <c r="AT33" s="793"/>
      <c r="AU33" s="793"/>
      <c r="AV33" s="793"/>
      <c r="AW33" s="793"/>
      <c r="AX33" s="793"/>
      <c r="AY33" s="793"/>
      <c r="AZ33" s="793"/>
      <c r="BA33" s="793"/>
      <c r="BB33" s="793"/>
      <c r="BC33" s="793"/>
    </row>
    <row r="34" spans="2:55" ht="18.75" customHeight="1">
      <c r="B34" s="800"/>
      <c r="D34" s="805"/>
      <c r="E34" s="806"/>
      <c r="F34" s="806"/>
      <c r="G34" s="806"/>
      <c r="H34" s="806"/>
      <c r="I34" s="806"/>
      <c r="J34" s="806"/>
      <c r="K34" s="806"/>
      <c r="L34" s="806"/>
      <c r="M34" s="806"/>
      <c r="N34" s="806"/>
      <c r="O34" s="806"/>
      <c r="P34" s="806"/>
      <c r="Q34" s="806"/>
      <c r="R34" s="806"/>
      <c r="S34" s="806"/>
      <c r="T34" s="806"/>
      <c r="U34" s="806"/>
      <c r="V34" s="806"/>
      <c r="W34" s="806"/>
      <c r="X34" s="806"/>
      <c r="Y34" s="806"/>
      <c r="Z34" s="806"/>
      <c r="AA34" s="806"/>
      <c r="AB34" s="806"/>
      <c r="AC34" s="806"/>
      <c r="AD34" s="806"/>
      <c r="AE34" s="806"/>
      <c r="AF34" s="806"/>
      <c r="AG34" s="806"/>
      <c r="AH34" s="806"/>
      <c r="AI34" s="806"/>
      <c r="AJ34" s="806"/>
      <c r="AK34" s="806"/>
      <c r="AL34" s="806"/>
      <c r="AM34" s="806"/>
      <c r="AN34" s="806"/>
      <c r="AO34" s="806"/>
      <c r="AP34" s="807"/>
      <c r="AR34" s="793"/>
      <c r="AS34" s="793"/>
      <c r="AT34" s="793"/>
      <c r="AU34" s="793"/>
      <c r="AV34" s="793"/>
      <c r="AW34" s="793"/>
      <c r="AX34" s="793"/>
      <c r="AY34" s="793"/>
      <c r="AZ34" s="793"/>
      <c r="BA34" s="793"/>
      <c r="BB34" s="793"/>
      <c r="BC34" s="793"/>
    </row>
    <row r="35" spans="2:55" ht="18.75" customHeight="1">
      <c r="B35" s="800"/>
      <c r="D35" s="805"/>
      <c r="E35" s="806"/>
      <c r="F35" s="806"/>
      <c r="G35" s="806"/>
      <c r="H35" s="806"/>
      <c r="I35" s="806"/>
      <c r="J35" s="806"/>
      <c r="K35" s="806"/>
      <c r="L35" s="806"/>
      <c r="M35" s="806"/>
      <c r="N35" s="806"/>
      <c r="O35" s="806"/>
      <c r="P35" s="806"/>
      <c r="Q35" s="806"/>
      <c r="R35" s="806"/>
      <c r="S35" s="806"/>
      <c r="T35" s="806"/>
      <c r="U35" s="806"/>
      <c r="V35" s="806"/>
      <c r="W35" s="806"/>
      <c r="X35" s="806"/>
      <c r="Y35" s="806"/>
      <c r="Z35" s="806"/>
      <c r="AA35" s="806"/>
      <c r="AB35" s="806"/>
      <c r="AC35" s="806"/>
      <c r="AD35" s="806"/>
      <c r="AE35" s="806"/>
      <c r="AF35" s="806"/>
      <c r="AG35" s="806"/>
      <c r="AH35" s="806"/>
      <c r="AI35" s="806"/>
      <c r="AJ35" s="806"/>
      <c r="AK35" s="806"/>
      <c r="AL35" s="806"/>
      <c r="AM35" s="806"/>
      <c r="AN35" s="806"/>
      <c r="AO35" s="806"/>
      <c r="AP35" s="807"/>
      <c r="AR35" s="793"/>
      <c r="AS35" s="793"/>
      <c r="AT35" s="793"/>
      <c r="AU35" s="793"/>
      <c r="AV35" s="793"/>
      <c r="AW35" s="793"/>
      <c r="AX35" s="793"/>
      <c r="AY35" s="793"/>
      <c r="AZ35" s="793"/>
      <c r="BA35" s="793"/>
      <c r="BB35" s="793"/>
      <c r="BC35" s="793"/>
    </row>
    <row r="36" spans="2:55" ht="18.75" customHeight="1">
      <c r="B36" s="800"/>
      <c r="D36" s="805"/>
      <c r="E36" s="806"/>
      <c r="F36" s="806"/>
      <c r="G36" s="806"/>
      <c r="H36" s="806"/>
      <c r="I36" s="806"/>
      <c r="J36" s="806"/>
      <c r="K36" s="806"/>
      <c r="L36" s="806"/>
      <c r="M36" s="806"/>
      <c r="N36" s="806"/>
      <c r="O36" s="806"/>
      <c r="P36" s="806"/>
      <c r="Q36" s="806"/>
      <c r="R36" s="806"/>
      <c r="S36" s="806"/>
      <c r="T36" s="806"/>
      <c r="U36" s="806"/>
      <c r="V36" s="806"/>
      <c r="W36" s="806"/>
      <c r="X36" s="806"/>
      <c r="Y36" s="806"/>
      <c r="Z36" s="806"/>
      <c r="AA36" s="806"/>
      <c r="AB36" s="806"/>
      <c r="AC36" s="806"/>
      <c r="AD36" s="806"/>
      <c r="AE36" s="806"/>
      <c r="AF36" s="806"/>
      <c r="AG36" s="806"/>
      <c r="AH36" s="806"/>
      <c r="AI36" s="806"/>
      <c r="AJ36" s="806"/>
      <c r="AK36" s="806"/>
      <c r="AL36" s="806"/>
      <c r="AM36" s="806"/>
      <c r="AN36" s="806"/>
      <c r="AO36" s="806"/>
      <c r="AP36" s="807"/>
      <c r="AR36" s="793"/>
      <c r="AS36" s="793"/>
      <c r="AT36" s="793"/>
      <c r="AU36" s="793"/>
      <c r="AV36" s="793"/>
      <c r="AW36" s="793"/>
      <c r="AX36" s="793"/>
      <c r="AY36" s="793"/>
      <c r="AZ36" s="793"/>
      <c r="BA36" s="793"/>
      <c r="BB36" s="793"/>
      <c r="BC36" s="793"/>
    </row>
    <row r="37" spans="2:55" ht="18.75" customHeight="1">
      <c r="B37" s="800"/>
      <c r="D37" s="805"/>
      <c r="E37" s="806"/>
      <c r="F37" s="806"/>
      <c r="G37" s="806"/>
      <c r="H37" s="806"/>
      <c r="I37" s="806"/>
      <c r="J37" s="806"/>
      <c r="K37" s="806"/>
      <c r="L37" s="806"/>
      <c r="M37" s="806"/>
      <c r="N37" s="806"/>
      <c r="O37" s="806"/>
      <c r="P37" s="806"/>
      <c r="Q37" s="806"/>
      <c r="R37" s="806"/>
      <c r="S37" s="806"/>
      <c r="T37" s="806"/>
      <c r="U37" s="806"/>
      <c r="V37" s="806"/>
      <c r="W37" s="806"/>
      <c r="X37" s="806"/>
      <c r="Y37" s="806"/>
      <c r="Z37" s="806"/>
      <c r="AA37" s="806"/>
      <c r="AB37" s="806"/>
      <c r="AC37" s="806"/>
      <c r="AD37" s="806"/>
      <c r="AE37" s="806"/>
      <c r="AF37" s="806"/>
      <c r="AG37" s="806"/>
      <c r="AH37" s="806"/>
      <c r="AI37" s="806"/>
      <c r="AJ37" s="806"/>
      <c r="AK37" s="806"/>
      <c r="AL37" s="806"/>
      <c r="AM37" s="806"/>
      <c r="AN37" s="806"/>
      <c r="AO37" s="806"/>
      <c r="AP37" s="807"/>
      <c r="AR37" s="793"/>
      <c r="AS37" s="793"/>
      <c r="AT37" s="793"/>
      <c r="AU37" s="793"/>
      <c r="AV37" s="793"/>
      <c r="AW37" s="793"/>
      <c r="AX37" s="793"/>
      <c r="AY37" s="793"/>
      <c r="AZ37" s="793"/>
      <c r="BA37" s="793"/>
      <c r="BB37" s="793"/>
      <c r="BC37" s="793"/>
    </row>
    <row r="38" spans="2:55" ht="18.75" customHeight="1">
      <c r="B38" s="800"/>
      <c r="D38" s="805"/>
      <c r="E38" s="806"/>
      <c r="F38" s="806"/>
      <c r="G38" s="806"/>
      <c r="H38" s="806"/>
      <c r="I38" s="806"/>
      <c r="J38" s="806"/>
      <c r="K38" s="806"/>
      <c r="L38" s="806"/>
      <c r="M38" s="806"/>
      <c r="N38" s="806"/>
      <c r="O38" s="806"/>
      <c r="P38" s="806"/>
      <c r="Q38" s="806"/>
      <c r="R38" s="806"/>
      <c r="S38" s="806"/>
      <c r="T38" s="806"/>
      <c r="U38" s="806"/>
      <c r="V38" s="806"/>
      <c r="W38" s="806"/>
      <c r="X38" s="806"/>
      <c r="Y38" s="806"/>
      <c r="Z38" s="806"/>
      <c r="AA38" s="806"/>
      <c r="AB38" s="806"/>
      <c r="AC38" s="806"/>
      <c r="AD38" s="806"/>
      <c r="AE38" s="806"/>
      <c r="AF38" s="806"/>
      <c r="AG38" s="806"/>
      <c r="AH38" s="806"/>
      <c r="AI38" s="806"/>
      <c r="AJ38" s="806"/>
      <c r="AK38" s="806"/>
      <c r="AL38" s="806"/>
      <c r="AM38" s="806"/>
      <c r="AN38" s="806"/>
      <c r="AO38" s="806"/>
      <c r="AP38" s="807"/>
      <c r="AR38" s="793"/>
      <c r="AS38" s="793"/>
      <c r="AT38" s="793"/>
      <c r="AU38" s="793"/>
      <c r="AV38" s="793"/>
      <c r="AW38" s="793"/>
      <c r="AX38" s="793"/>
      <c r="AY38" s="793"/>
      <c r="AZ38" s="793"/>
      <c r="BA38" s="793"/>
      <c r="BB38" s="793"/>
      <c r="BC38" s="793"/>
    </row>
    <row r="39" spans="2:55" ht="18.75" customHeight="1">
      <c r="B39" s="800"/>
      <c r="D39" s="805"/>
      <c r="E39" s="806"/>
      <c r="F39" s="806"/>
      <c r="G39" s="806"/>
      <c r="H39" s="806"/>
      <c r="I39" s="806"/>
      <c r="J39" s="806"/>
      <c r="K39" s="806"/>
      <c r="L39" s="806"/>
      <c r="M39" s="806"/>
      <c r="N39" s="806"/>
      <c r="O39" s="806"/>
      <c r="P39" s="806"/>
      <c r="Q39" s="806"/>
      <c r="R39" s="806"/>
      <c r="S39" s="806"/>
      <c r="T39" s="806"/>
      <c r="U39" s="806"/>
      <c r="V39" s="806"/>
      <c r="W39" s="806"/>
      <c r="X39" s="806"/>
      <c r="Y39" s="806"/>
      <c r="Z39" s="806"/>
      <c r="AA39" s="806"/>
      <c r="AB39" s="806"/>
      <c r="AC39" s="806"/>
      <c r="AD39" s="806"/>
      <c r="AE39" s="806"/>
      <c r="AF39" s="806"/>
      <c r="AG39" s="806"/>
      <c r="AH39" s="806"/>
      <c r="AI39" s="806"/>
      <c r="AJ39" s="806"/>
      <c r="AK39" s="806"/>
      <c r="AL39" s="806"/>
      <c r="AM39" s="806"/>
      <c r="AN39" s="806"/>
      <c r="AO39" s="806"/>
      <c r="AP39" s="807"/>
      <c r="AR39" s="793"/>
      <c r="AS39" s="793"/>
      <c r="AT39" s="793"/>
      <c r="AU39" s="793"/>
      <c r="AV39" s="793"/>
      <c r="AW39" s="793"/>
      <c r="AX39" s="793"/>
      <c r="AY39" s="793"/>
      <c r="AZ39" s="793"/>
      <c r="BA39" s="793"/>
      <c r="BB39" s="793"/>
      <c r="BC39" s="793"/>
    </row>
    <row r="40" spans="2:55" ht="18.75" customHeight="1">
      <c r="B40" s="800"/>
      <c r="D40" s="805"/>
      <c r="E40" s="806"/>
      <c r="F40" s="806"/>
      <c r="G40" s="806"/>
      <c r="H40" s="806"/>
      <c r="I40" s="806"/>
      <c r="J40" s="806"/>
      <c r="K40" s="806"/>
      <c r="L40" s="806"/>
      <c r="M40" s="806"/>
      <c r="N40" s="806"/>
      <c r="O40" s="806"/>
      <c r="P40" s="806"/>
      <c r="Q40" s="806"/>
      <c r="R40" s="806"/>
      <c r="S40" s="806"/>
      <c r="T40" s="806"/>
      <c r="U40" s="806"/>
      <c r="V40" s="806"/>
      <c r="W40" s="806"/>
      <c r="X40" s="806"/>
      <c r="Y40" s="806"/>
      <c r="Z40" s="806"/>
      <c r="AA40" s="806"/>
      <c r="AB40" s="806"/>
      <c r="AC40" s="806"/>
      <c r="AD40" s="806"/>
      <c r="AE40" s="806"/>
      <c r="AF40" s="806"/>
      <c r="AG40" s="806"/>
      <c r="AH40" s="806"/>
      <c r="AI40" s="806"/>
      <c r="AJ40" s="806"/>
      <c r="AK40" s="806"/>
      <c r="AL40" s="806"/>
      <c r="AM40" s="806"/>
      <c r="AN40" s="806"/>
      <c r="AO40" s="806"/>
      <c r="AP40" s="807"/>
      <c r="AR40" s="793"/>
      <c r="AS40" s="793"/>
      <c r="AT40" s="793"/>
      <c r="AU40" s="793"/>
      <c r="AV40" s="793"/>
      <c r="AW40" s="793"/>
      <c r="AX40" s="793"/>
      <c r="AY40" s="793"/>
      <c r="AZ40" s="793"/>
      <c r="BA40" s="793"/>
      <c r="BB40" s="793"/>
      <c r="BC40" s="793"/>
    </row>
    <row r="41" spans="2:55" ht="18.75" customHeight="1" thickBot="1">
      <c r="B41" s="801"/>
      <c r="D41" s="808"/>
      <c r="E41" s="809"/>
      <c r="F41" s="809"/>
      <c r="G41" s="809"/>
      <c r="H41" s="809"/>
      <c r="I41" s="809"/>
      <c r="J41" s="809"/>
      <c r="K41" s="809"/>
      <c r="L41" s="809"/>
      <c r="M41" s="809"/>
      <c r="N41" s="809"/>
      <c r="O41" s="809"/>
      <c r="P41" s="809"/>
      <c r="Q41" s="809"/>
      <c r="R41" s="809"/>
      <c r="S41" s="809"/>
      <c r="T41" s="809"/>
      <c r="U41" s="809"/>
      <c r="V41" s="809"/>
      <c r="W41" s="809"/>
      <c r="X41" s="809"/>
      <c r="Y41" s="809"/>
      <c r="Z41" s="809"/>
      <c r="AA41" s="809"/>
      <c r="AB41" s="809"/>
      <c r="AC41" s="809"/>
      <c r="AD41" s="809"/>
      <c r="AE41" s="809"/>
      <c r="AF41" s="809"/>
      <c r="AG41" s="809"/>
      <c r="AH41" s="809"/>
      <c r="AI41" s="809"/>
      <c r="AJ41" s="809"/>
      <c r="AK41" s="809"/>
      <c r="AL41" s="809"/>
      <c r="AM41" s="809"/>
      <c r="AN41" s="809"/>
      <c r="AO41" s="809"/>
      <c r="AP41" s="810"/>
      <c r="AR41" s="793"/>
      <c r="AS41" s="793"/>
      <c r="AT41" s="793"/>
      <c r="AU41" s="793"/>
      <c r="AV41" s="793"/>
      <c r="AW41" s="793"/>
      <c r="AX41" s="793"/>
      <c r="AY41" s="793"/>
      <c r="AZ41" s="793"/>
      <c r="BA41" s="793"/>
      <c r="BB41" s="793"/>
      <c r="BC41" s="793"/>
    </row>
    <row r="42" spans="2:55" ht="23.25">
      <c r="B42" s="288"/>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R42" s="793"/>
      <c r="AS42" s="793"/>
      <c r="AT42" s="793"/>
      <c r="AU42" s="793"/>
      <c r="AV42" s="793"/>
      <c r="AW42" s="793"/>
      <c r="AX42" s="793"/>
      <c r="AY42" s="793"/>
      <c r="AZ42" s="793"/>
      <c r="BA42" s="793"/>
      <c r="BB42" s="793"/>
      <c r="BC42" s="793"/>
    </row>
    <row r="43" spans="2:55" ht="20.25">
      <c r="B43" s="286"/>
      <c r="AR43" s="793"/>
      <c r="AS43" s="793"/>
      <c r="AT43" s="793"/>
      <c r="AU43" s="793"/>
      <c r="AV43" s="793"/>
      <c r="AW43" s="793"/>
      <c r="AX43" s="793"/>
      <c r="AY43" s="793"/>
      <c r="AZ43" s="793"/>
      <c r="BA43" s="793"/>
      <c r="BB43" s="793"/>
      <c r="BC43" s="793"/>
    </row>
    <row r="44" spans="2:55" ht="13.5" customHeight="1">
      <c r="B44" s="799" t="s">
        <v>205</v>
      </c>
      <c r="D44" s="276"/>
      <c r="E44" s="276"/>
      <c r="F44" s="276"/>
      <c r="G44" s="276"/>
      <c r="H44" s="276"/>
      <c r="M44" s="276"/>
      <c r="N44" s="276"/>
      <c r="O44" s="276"/>
      <c r="P44" s="276"/>
      <c r="Q44" s="276"/>
      <c r="R44" s="276"/>
      <c r="S44" s="276"/>
      <c r="T44" s="276"/>
      <c r="U44" s="276"/>
      <c r="W44" s="275"/>
      <c r="X44" s="275"/>
      <c r="Y44" s="276"/>
      <c r="Z44" s="276"/>
      <c r="AA44" s="276"/>
      <c r="AB44" s="276"/>
      <c r="AC44" s="276"/>
      <c r="AD44" s="275"/>
      <c r="AE44" s="275"/>
      <c r="AR44" s="793"/>
      <c r="AS44" s="793"/>
      <c r="AT44" s="793"/>
      <c r="AU44" s="793"/>
      <c r="AV44" s="793"/>
      <c r="AW44" s="793"/>
      <c r="AX44" s="793"/>
      <c r="AY44" s="793"/>
      <c r="AZ44" s="793"/>
      <c r="BA44" s="793"/>
      <c r="BB44" s="793"/>
      <c r="BC44" s="793"/>
    </row>
    <row r="45" spans="2:55" ht="13.5" customHeight="1">
      <c r="B45" s="800"/>
      <c r="D45" s="276"/>
      <c r="E45" s="276"/>
      <c r="F45" s="276"/>
      <c r="G45" s="276"/>
      <c r="H45" s="276"/>
      <c r="M45" s="276"/>
      <c r="N45" s="276"/>
      <c r="O45" s="276"/>
      <c r="P45" s="276"/>
      <c r="Q45" s="276"/>
      <c r="R45" s="276"/>
      <c r="S45" s="276"/>
      <c r="T45" s="276"/>
      <c r="U45" s="276"/>
      <c r="W45" s="275"/>
      <c r="X45" s="275"/>
      <c r="Y45" s="276"/>
      <c r="Z45" s="276"/>
      <c r="AA45" s="276"/>
      <c r="AB45" s="276"/>
      <c r="AC45" s="276"/>
      <c r="AD45" s="275"/>
      <c r="AE45" s="275"/>
      <c r="AR45" s="793"/>
      <c r="AS45" s="793"/>
      <c r="AT45" s="793"/>
      <c r="AU45" s="793"/>
      <c r="AV45" s="793"/>
      <c r="AW45" s="793"/>
      <c r="AX45" s="793"/>
      <c r="AY45" s="793"/>
      <c r="AZ45" s="793"/>
      <c r="BA45" s="793"/>
      <c r="BB45" s="793"/>
      <c r="BC45" s="793"/>
    </row>
    <row r="46" spans="2:55" ht="13.5" customHeight="1" thickBot="1">
      <c r="B46" s="800"/>
      <c r="D46" s="276"/>
      <c r="E46" s="276"/>
      <c r="F46" s="276"/>
      <c r="G46" s="276"/>
      <c r="H46" s="276"/>
      <c r="M46" s="276"/>
      <c r="N46" s="276"/>
      <c r="O46" s="276"/>
      <c r="P46" s="276"/>
      <c r="Q46" s="276"/>
      <c r="R46" s="276"/>
      <c r="S46" s="276"/>
      <c r="T46" s="276"/>
      <c r="U46" s="276"/>
      <c r="W46" s="275"/>
      <c r="X46" s="275"/>
      <c r="Y46" s="276"/>
      <c r="Z46" s="276"/>
      <c r="AA46" s="276"/>
      <c r="AB46" s="276"/>
      <c r="AC46" s="276"/>
      <c r="AD46" s="275"/>
      <c r="AE46" s="275"/>
      <c r="AR46" s="290"/>
      <c r="AS46" s="290"/>
      <c r="AT46" s="290"/>
      <c r="AU46" s="290"/>
      <c r="AV46" s="290"/>
      <c r="AW46" s="290"/>
      <c r="AX46" s="290"/>
      <c r="AY46" s="290"/>
      <c r="AZ46" s="290"/>
      <c r="BA46" s="290"/>
      <c r="BB46" s="290"/>
      <c r="BC46" s="290"/>
    </row>
    <row r="47" spans="2:55" ht="13.5" customHeight="1">
      <c r="B47" s="800"/>
      <c r="D47" s="276"/>
      <c r="E47" s="276"/>
      <c r="F47" s="276"/>
      <c r="G47" s="276"/>
      <c r="H47" s="276"/>
      <c r="M47" s="276"/>
      <c r="N47" s="276"/>
      <c r="O47" s="276"/>
      <c r="P47" s="276"/>
      <c r="Q47" s="276"/>
      <c r="R47" s="276"/>
      <c r="S47" s="276"/>
      <c r="T47" s="276"/>
      <c r="U47" s="276"/>
      <c r="W47" s="275"/>
      <c r="X47" s="275"/>
      <c r="Y47" s="276"/>
      <c r="Z47" s="276"/>
      <c r="AA47" s="276"/>
      <c r="AB47" s="276"/>
      <c r="AC47" s="276"/>
      <c r="AD47" s="275"/>
      <c r="AE47" s="275"/>
      <c r="AR47" s="798" t="s">
        <v>206</v>
      </c>
      <c r="AS47" s="798"/>
      <c r="AT47" s="798"/>
      <c r="AU47" s="798"/>
      <c r="AV47" s="798"/>
      <c r="AW47" s="798"/>
      <c r="AX47" s="798"/>
      <c r="AY47" s="798"/>
      <c r="AZ47" s="798"/>
      <c r="BA47" s="798"/>
      <c r="BB47" s="798"/>
      <c r="BC47" s="798"/>
    </row>
    <row r="48" spans="2:55" ht="13.5" customHeight="1">
      <c r="B48" s="800"/>
      <c r="D48" s="276"/>
      <c r="E48" s="276"/>
      <c r="F48" s="276"/>
      <c r="G48" s="276"/>
      <c r="H48" s="276"/>
      <c r="M48" s="276"/>
      <c r="N48" s="276"/>
      <c r="O48" s="276"/>
      <c r="P48" s="276"/>
      <c r="Q48" s="276"/>
      <c r="R48" s="276"/>
      <c r="S48" s="276"/>
      <c r="T48" s="276"/>
      <c r="U48" s="276"/>
      <c r="W48" s="275"/>
      <c r="X48" s="275"/>
      <c r="Y48" s="276"/>
      <c r="Z48" s="276"/>
      <c r="AA48" s="276"/>
      <c r="AB48" s="276"/>
      <c r="AC48" s="276"/>
      <c r="AD48" s="275"/>
      <c r="AE48" s="275"/>
      <c r="AR48" s="793"/>
      <c r="AS48" s="793"/>
      <c r="AT48" s="793"/>
      <c r="AU48" s="793"/>
      <c r="AV48" s="793"/>
      <c r="AW48" s="793"/>
      <c r="AX48" s="793"/>
      <c r="AY48" s="793"/>
      <c r="AZ48" s="793"/>
      <c r="BA48" s="793"/>
      <c r="BB48" s="793"/>
      <c r="BC48" s="793"/>
    </row>
    <row r="49" spans="2:55" ht="13.5" customHeight="1">
      <c r="B49" s="800"/>
      <c r="D49" s="276"/>
      <c r="E49" s="276"/>
      <c r="F49" s="276"/>
      <c r="G49" s="276"/>
      <c r="H49" s="276"/>
      <c r="AR49" s="793"/>
      <c r="AS49" s="793"/>
      <c r="AT49" s="793"/>
      <c r="AU49" s="793"/>
      <c r="AV49" s="793"/>
      <c r="AW49" s="793"/>
      <c r="AX49" s="793"/>
      <c r="AY49" s="793"/>
      <c r="AZ49" s="793"/>
      <c r="BA49" s="793"/>
      <c r="BB49" s="793"/>
      <c r="BC49" s="793"/>
    </row>
    <row r="50" spans="2:55" ht="13.5" customHeight="1">
      <c r="B50" s="800"/>
      <c r="D50" s="276"/>
      <c r="E50" s="276"/>
      <c r="F50" s="276"/>
      <c r="G50" s="276"/>
      <c r="H50" s="276"/>
      <c r="J50" s="275"/>
      <c r="K50" s="276"/>
      <c r="M50" s="275"/>
      <c r="N50" s="276"/>
      <c r="AR50" s="793"/>
      <c r="AS50" s="793"/>
      <c r="AT50" s="793"/>
      <c r="AU50" s="793"/>
      <c r="AV50" s="793"/>
      <c r="AW50" s="793"/>
      <c r="AX50" s="793"/>
      <c r="AY50" s="793"/>
      <c r="AZ50" s="793"/>
      <c r="BA50" s="793"/>
      <c r="BB50" s="793"/>
      <c r="BC50" s="793"/>
    </row>
    <row r="51" spans="2:55" ht="13.5" customHeight="1">
      <c r="B51" s="800"/>
      <c r="D51" s="276"/>
      <c r="E51" s="276"/>
      <c r="F51" s="276"/>
      <c r="G51" s="276"/>
      <c r="H51" s="276"/>
      <c r="J51" s="276"/>
      <c r="K51" s="276"/>
      <c r="M51" s="276"/>
      <c r="N51" s="276"/>
      <c r="AR51" s="793"/>
      <c r="AS51" s="793"/>
      <c r="AT51" s="793"/>
      <c r="AU51" s="793"/>
      <c r="AV51" s="793"/>
      <c r="AW51" s="793"/>
      <c r="AX51" s="793"/>
      <c r="AY51" s="793"/>
      <c r="AZ51" s="793"/>
      <c r="BA51" s="793"/>
      <c r="BB51" s="793"/>
      <c r="BC51" s="793"/>
    </row>
    <row r="52" spans="2:55" ht="13.5" customHeight="1">
      <c r="B52" s="800"/>
      <c r="D52" s="276"/>
      <c r="E52" s="276"/>
      <c r="F52" s="276"/>
      <c r="G52" s="276"/>
      <c r="H52" s="276"/>
      <c r="J52" s="276"/>
      <c r="K52" s="276"/>
      <c r="M52" s="276"/>
      <c r="N52" s="276"/>
      <c r="AR52" s="793"/>
      <c r="AS52" s="793"/>
      <c r="AT52" s="793"/>
      <c r="AU52" s="793"/>
      <c r="AV52" s="793"/>
      <c r="AW52" s="793"/>
      <c r="AX52" s="793"/>
      <c r="AY52" s="793"/>
      <c r="AZ52" s="793"/>
      <c r="BA52" s="793"/>
      <c r="BB52" s="793"/>
      <c r="BC52" s="793"/>
    </row>
    <row r="53" spans="2:55" ht="13.5" customHeight="1">
      <c r="B53" s="800"/>
      <c r="D53" s="276"/>
      <c r="E53" s="276"/>
      <c r="F53" s="276"/>
      <c r="G53" s="276"/>
      <c r="H53" s="276"/>
      <c r="J53" s="276"/>
      <c r="K53" s="276"/>
      <c r="M53" s="276"/>
      <c r="N53" s="276"/>
      <c r="AR53" s="793"/>
      <c r="AS53" s="793"/>
      <c r="AT53" s="793"/>
      <c r="AU53" s="793"/>
      <c r="AV53" s="793"/>
      <c r="AW53" s="793"/>
      <c r="AX53" s="793"/>
      <c r="AY53" s="793"/>
      <c r="AZ53" s="793"/>
      <c r="BA53" s="793"/>
      <c r="BB53" s="793"/>
      <c r="BC53" s="793"/>
    </row>
    <row r="54" spans="2:55" ht="13.5" customHeight="1">
      <c r="B54" s="801"/>
      <c r="D54" s="276"/>
      <c r="E54" s="276"/>
      <c r="F54" s="276"/>
      <c r="G54" s="276"/>
      <c r="H54" s="276"/>
      <c r="J54" s="276"/>
      <c r="K54" s="276"/>
      <c r="M54" s="276"/>
      <c r="N54" s="276"/>
      <c r="AR54" s="793"/>
      <c r="AS54" s="793"/>
      <c r="AT54" s="793"/>
      <c r="AU54" s="793"/>
      <c r="AV54" s="793"/>
      <c r="AW54" s="793"/>
      <c r="AX54" s="793"/>
      <c r="AY54" s="793"/>
      <c r="AZ54" s="793"/>
      <c r="BA54" s="793"/>
      <c r="BB54" s="793"/>
      <c r="BC54" s="793"/>
    </row>
    <row r="55" spans="2:55" ht="13.5" customHeight="1">
      <c r="B55" s="286"/>
      <c r="M55" s="275"/>
      <c r="AR55" s="793"/>
      <c r="AS55" s="793"/>
      <c r="AT55" s="793"/>
      <c r="AU55" s="793"/>
      <c r="AV55" s="793"/>
      <c r="AW55" s="793"/>
      <c r="AX55" s="793"/>
      <c r="AY55" s="793"/>
      <c r="AZ55" s="793"/>
      <c r="BA55" s="793"/>
      <c r="BB55" s="793"/>
      <c r="BC55" s="793"/>
    </row>
    <row r="56" spans="2:55" ht="13.5" customHeight="1">
      <c r="B56" s="811" t="s">
        <v>207</v>
      </c>
      <c r="D56" s="275"/>
      <c r="E56" s="276"/>
      <c r="G56" s="275"/>
      <c r="H56" s="276"/>
      <c r="J56" s="275"/>
      <c r="K56" s="276"/>
      <c r="N56" s="276"/>
      <c r="AR56" s="793"/>
      <c r="AS56" s="793"/>
      <c r="AT56" s="793"/>
      <c r="AU56" s="793"/>
      <c r="AV56" s="793"/>
      <c r="AW56" s="793"/>
      <c r="AX56" s="793"/>
      <c r="AY56" s="793"/>
      <c r="AZ56" s="793"/>
      <c r="BA56" s="793"/>
      <c r="BB56" s="793"/>
      <c r="BC56" s="793"/>
    </row>
    <row r="57" spans="2:55" ht="13.5" customHeight="1">
      <c r="B57" s="812"/>
      <c r="D57" s="276"/>
      <c r="E57" s="276"/>
      <c r="G57" s="276"/>
      <c r="H57" s="276"/>
      <c r="J57" s="276"/>
      <c r="K57" s="276"/>
      <c r="M57" s="276"/>
      <c r="N57" s="276"/>
      <c r="AR57" s="793"/>
      <c r="AS57" s="793"/>
      <c r="AT57" s="793"/>
      <c r="AU57" s="793"/>
      <c r="AV57" s="793"/>
      <c r="AW57" s="793"/>
      <c r="AX57" s="793"/>
      <c r="AY57" s="793"/>
      <c r="AZ57" s="793"/>
      <c r="BA57" s="793"/>
      <c r="BB57" s="793"/>
      <c r="BC57" s="793"/>
    </row>
    <row r="58" spans="2:55" ht="13.5" customHeight="1">
      <c r="B58" s="812"/>
      <c r="D58" s="276"/>
      <c r="E58" s="276"/>
      <c r="F58" s="291"/>
      <c r="G58" s="276"/>
      <c r="H58" s="276"/>
      <c r="J58" s="276"/>
      <c r="K58" s="276"/>
      <c r="M58" s="276"/>
      <c r="N58" s="276"/>
      <c r="AR58" s="793"/>
      <c r="AS58" s="793"/>
      <c r="AT58" s="793"/>
      <c r="AU58" s="793"/>
      <c r="AV58" s="793"/>
      <c r="AW58" s="793"/>
      <c r="AX58" s="793"/>
      <c r="AY58" s="793"/>
      <c r="AZ58" s="793"/>
      <c r="BA58" s="793"/>
      <c r="BB58" s="793"/>
      <c r="BC58" s="793"/>
    </row>
    <row r="59" spans="2:55" ht="13.5" customHeight="1">
      <c r="B59" s="812"/>
      <c r="D59" s="276"/>
      <c r="E59" s="276"/>
      <c r="G59" s="276"/>
      <c r="H59" s="276"/>
      <c r="J59" s="276"/>
      <c r="K59" s="276"/>
      <c r="M59" s="276"/>
      <c r="N59" s="276"/>
      <c r="AR59" s="793"/>
      <c r="AS59" s="793"/>
      <c r="AT59" s="793"/>
      <c r="AU59" s="793"/>
      <c r="AV59" s="793"/>
      <c r="AW59" s="793"/>
      <c r="AX59" s="793"/>
      <c r="AY59" s="793"/>
      <c r="AZ59" s="793"/>
      <c r="BA59" s="793"/>
      <c r="BB59" s="793"/>
      <c r="BC59" s="793"/>
    </row>
    <row r="60" spans="2:55" ht="13.5" customHeight="1">
      <c r="B60" s="812"/>
      <c r="D60" s="276"/>
      <c r="E60" s="276"/>
      <c r="G60" s="276"/>
      <c r="H60" s="276"/>
      <c r="J60" s="276"/>
      <c r="K60" s="276"/>
      <c r="M60" s="276"/>
      <c r="N60" s="276"/>
      <c r="AR60" s="793"/>
      <c r="AS60" s="793"/>
      <c r="AT60" s="793"/>
      <c r="AU60" s="793"/>
      <c r="AV60" s="793"/>
      <c r="AW60" s="793"/>
      <c r="AX60" s="793"/>
      <c r="AY60" s="793"/>
      <c r="AZ60" s="793"/>
      <c r="BA60" s="793"/>
      <c r="BB60" s="793"/>
      <c r="BC60" s="793"/>
    </row>
    <row r="61" spans="2:55" ht="13.5" customHeight="1">
      <c r="B61" s="812"/>
      <c r="AR61" s="793"/>
      <c r="AS61" s="793"/>
      <c r="AT61" s="793"/>
      <c r="AU61" s="793"/>
      <c r="AV61" s="793"/>
      <c r="AW61" s="793"/>
      <c r="AX61" s="793"/>
      <c r="AY61" s="793"/>
      <c r="AZ61" s="793"/>
      <c r="BA61" s="793"/>
      <c r="BB61" s="793"/>
      <c r="BC61" s="793"/>
    </row>
    <row r="62" spans="2:55" ht="13.5" customHeight="1">
      <c r="B62" s="812"/>
      <c r="D62" s="275"/>
      <c r="E62" s="276"/>
      <c r="G62" s="275"/>
      <c r="H62" s="276"/>
      <c r="J62" s="275"/>
      <c r="K62" s="276"/>
      <c r="M62" s="275"/>
      <c r="N62" s="276"/>
      <c r="AR62" s="793"/>
      <c r="AS62" s="793"/>
      <c r="AT62" s="793"/>
      <c r="AU62" s="793"/>
      <c r="AV62" s="793"/>
      <c r="AW62" s="793"/>
      <c r="AX62" s="793"/>
      <c r="AY62" s="793"/>
      <c r="AZ62" s="793"/>
      <c r="BA62" s="793"/>
      <c r="BB62" s="793"/>
      <c r="BC62" s="793"/>
    </row>
    <row r="63" spans="2:55" ht="13.5" customHeight="1">
      <c r="B63" s="812"/>
      <c r="D63" s="276"/>
      <c r="E63" s="276"/>
      <c r="G63" s="276"/>
      <c r="H63" s="276"/>
      <c r="J63" s="276"/>
      <c r="K63" s="276"/>
      <c r="M63" s="276"/>
      <c r="N63" s="276"/>
      <c r="AR63" s="793"/>
      <c r="AS63" s="793"/>
      <c r="AT63" s="793"/>
      <c r="AU63" s="793"/>
      <c r="AV63" s="793"/>
      <c r="AW63" s="793"/>
      <c r="AX63" s="793"/>
      <c r="AY63" s="793"/>
      <c r="AZ63" s="793"/>
      <c r="BA63" s="793"/>
      <c r="BB63" s="793"/>
      <c r="BC63" s="793"/>
    </row>
    <row r="64" spans="2:55" ht="13.5" customHeight="1">
      <c r="B64" s="812"/>
      <c r="D64" s="276"/>
      <c r="E64" s="276"/>
      <c r="G64" s="276"/>
      <c r="H64" s="276"/>
      <c r="J64" s="276"/>
      <c r="K64" s="276"/>
      <c r="M64" s="276"/>
      <c r="N64" s="276"/>
      <c r="AR64" s="793"/>
      <c r="AS64" s="793"/>
      <c r="AT64" s="793"/>
      <c r="AU64" s="793"/>
      <c r="AV64" s="793"/>
      <c r="AW64" s="793"/>
      <c r="AX64" s="793"/>
      <c r="AY64" s="793"/>
      <c r="AZ64" s="793"/>
      <c r="BA64" s="793"/>
      <c r="BB64" s="793"/>
      <c r="BC64" s="793"/>
    </row>
    <row r="65" spans="2:55" ht="13.5" customHeight="1">
      <c r="B65" s="812"/>
      <c r="D65" s="276"/>
      <c r="E65" s="276"/>
      <c r="G65" s="276"/>
      <c r="H65" s="276"/>
      <c r="J65" s="276"/>
      <c r="K65" s="276"/>
      <c r="M65" s="276"/>
      <c r="N65" s="276"/>
      <c r="AR65" s="793"/>
      <c r="AS65" s="793"/>
      <c r="AT65" s="793"/>
      <c r="AU65" s="793"/>
      <c r="AV65" s="793"/>
      <c r="AW65" s="793"/>
      <c r="AX65" s="793"/>
      <c r="AY65" s="793"/>
      <c r="AZ65" s="793"/>
      <c r="BA65" s="793"/>
      <c r="BB65" s="793"/>
      <c r="BC65" s="793"/>
    </row>
    <row r="66" spans="2:55" ht="13.5" customHeight="1">
      <c r="B66" s="812"/>
      <c r="D66" s="276"/>
      <c r="E66" s="276"/>
      <c r="G66" s="276"/>
      <c r="H66" s="276"/>
      <c r="J66" s="276"/>
      <c r="K66" s="276"/>
      <c r="M66" s="276"/>
      <c r="N66" s="276"/>
      <c r="AR66" s="793"/>
      <c r="AS66" s="793"/>
      <c r="AT66" s="793"/>
      <c r="AU66" s="793"/>
      <c r="AV66" s="793"/>
      <c r="AW66" s="793"/>
      <c r="AX66" s="793"/>
      <c r="AY66" s="793"/>
      <c r="AZ66" s="793"/>
      <c r="BA66" s="793"/>
      <c r="BB66" s="793"/>
      <c r="BC66" s="793"/>
    </row>
    <row r="67" spans="2:55" ht="13.5" customHeight="1">
      <c r="B67" s="812"/>
      <c r="AR67" s="793"/>
      <c r="AS67" s="793"/>
      <c r="AT67" s="793"/>
      <c r="AU67" s="793"/>
      <c r="AV67" s="793"/>
      <c r="AW67" s="793"/>
      <c r="AX67" s="793"/>
      <c r="AY67" s="793"/>
      <c r="AZ67" s="793"/>
      <c r="BA67" s="793"/>
      <c r="BB67" s="793"/>
      <c r="BC67" s="793"/>
    </row>
    <row r="68" spans="2:55" ht="13.5" customHeight="1">
      <c r="B68" s="812"/>
      <c r="G68" s="278"/>
      <c r="H68" s="279"/>
      <c r="I68" s="279"/>
      <c r="J68" s="279"/>
      <c r="K68" s="279"/>
      <c r="L68" s="292"/>
      <c r="M68" s="285"/>
      <c r="AR68" s="793"/>
      <c r="AS68" s="793"/>
      <c r="AT68" s="793"/>
      <c r="AU68" s="793"/>
      <c r="AV68" s="793"/>
      <c r="AW68" s="793"/>
      <c r="AX68" s="793"/>
      <c r="AY68" s="793"/>
      <c r="AZ68" s="793"/>
      <c r="BA68" s="793"/>
      <c r="BB68" s="793"/>
      <c r="BC68" s="793"/>
    </row>
    <row r="69" spans="2:55" ht="13.5" customHeight="1">
      <c r="B69" s="812"/>
      <c r="G69" s="283"/>
      <c r="H69" s="279"/>
      <c r="I69" s="279"/>
      <c r="J69" s="279"/>
      <c r="K69" s="279"/>
      <c r="L69" s="292"/>
      <c r="M69" s="285"/>
      <c r="AR69" s="793"/>
      <c r="AS69" s="793"/>
      <c r="AT69" s="793"/>
      <c r="AU69" s="793"/>
      <c r="AV69" s="793"/>
      <c r="AW69" s="793"/>
      <c r="AX69" s="793"/>
      <c r="AY69" s="793"/>
      <c r="AZ69" s="793"/>
      <c r="BA69" s="793"/>
      <c r="BB69" s="793"/>
      <c r="BC69" s="793"/>
    </row>
    <row r="70" spans="2:55" ht="13.5" customHeight="1">
      <c r="B70" s="812"/>
      <c r="G70" s="283"/>
      <c r="H70" s="279"/>
      <c r="I70" s="279"/>
      <c r="J70" s="279"/>
      <c r="K70" s="279"/>
      <c r="L70" s="292"/>
      <c r="M70" s="285"/>
      <c r="AR70" s="793"/>
      <c r="AS70" s="793"/>
      <c r="AT70" s="793"/>
      <c r="AU70" s="793"/>
      <c r="AV70" s="793"/>
      <c r="AW70" s="793"/>
      <c r="AX70" s="793"/>
      <c r="AY70" s="793"/>
      <c r="AZ70" s="793"/>
      <c r="BA70" s="793"/>
      <c r="BB70" s="793"/>
      <c r="BC70" s="793"/>
    </row>
    <row r="71" spans="2:55" ht="13.5" customHeight="1">
      <c r="B71" s="812"/>
      <c r="G71" s="291"/>
      <c r="AR71" s="793"/>
      <c r="AS71" s="793"/>
      <c r="AT71" s="793"/>
      <c r="AU71" s="793"/>
      <c r="AV71" s="793"/>
      <c r="AW71" s="793"/>
      <c r="AX71" s="793"/>
      <c r="AY71" s="793"/>
      <c r="AZ71" s="793"/>
      <c r="BA71" s="793"/>
      <c r="BB71" s="793"/>
      <c r="BC71" s="793"/>
    </row>
    <row r="72" spans="2:55" ht="13.5" customHeight="1">
      <c r="B72" s="812"/>
      <c r="AR72" s="793"/>
      <c r="AS72" s="793"/>
      <c r="AT72" s="793"/>
      <c r="AU72" s="793"/>
      <c r="AV72" s="793"/>
      <c r="AW72" s="793"/>
      <c r="AX72" s="793"/>
      <c r="AY72" s="793"/>
      <c r="AZ72" s="793"/>
      <c r="BA72" s="793"/>
      <c r="BB72" s="793"/>
      <c r="BC72" s="793"/>
    </row>
    <row r="73" spans="2:55" ht="13.5" customHeight="1">
      <c r="B73" s="812"/>
      <c r="AR73" s="282"/>
      <c r="AS73" s="282"/>
      <c r="AT73" s="282"/>
      <c r="AU73" s="282"/>
      <c r="AV73" s="282"/>
      <c r="AW73" s="282"/>
      <c r="AX73" s="282"/>
      <c r="AY73" s="282"/>
      <c r="AZ73" s="282"/>
      <c r="BA73" s="282"/>
      <c r="BB73" s="282"/>
      <c r="BC73" s="282"/>
    </row>
    <row r="74" spans="2:55" ht="13.5" customHeight="1">
      <c r="B74" s="812"/>
      <c r="AR74" s="282"/>
      <c r="AS74" s="282"/>
      <c r="AT74" s="282"/>
      <c r="AU74" s="282"/>
      <c r="AV74" s="282"/>
      <c r="AW74" s="282"/>
      <c r="AX74" s="282"/>
      <c r="AY74" s="282"/>
      <c r="AZ74" s="282"/>
      <c r="BA74" s="282"/>
      <c r="BB74" s="282"/>
      <c r="BC74" s="282"/>
    </row>
    <row r="75" spans="2:55" ht="13.5" customHeight="1">
      <c r="B75" s="812"/>
      <c r="AR75" s="282"/>
      <c r="AS75" s="282"/>
      <c r="AT75" s="282"/>
      <c r="AU75" s="282"/>
      <c r="AV75" s="282"/>
      <c r="AW75" s="282"/>
      <c r="AX75" s="282"/>
      <c r="AY75" s="282"/>
      <c r="AZ75" s="282"/>
      <c r="BA75" s="282"/>
      <c r="BB75" s="282"/>
      <c r="BC75" s="282"/>
    </row>
    <row r="76" spans="2:55" ht="13.5" customHeight="1">
      <c r="B76" s="812"/>
      <c r="AR76" s="282"/>
      <c r="AS76" s="282"/>
      <c r="AT76" s="282"/>
      <c r="AU76" s="282"/>
      <c r="AV76" s="282"/>
      <c r="AW76" s="282"/>
      <c r="AX76" s="282"/>
      <c r="AY76" s="282"/>
      <c r="AZ76" s="282"/>
      <c r="BA76" s="282"/>
      <c r="BB76" s="282"/>
      <c r="BC76" s="282"/>
    </row>
    <row r="77" spans="2:55" ht="13.5" customHeight="1">
      <c r="B77" s="812"/>
      <c r="AR77" s="282"/>
      <c r="AS77" s="282"/>
      <c r="AT77" s="282"/>
      <c r="AU77" s="282"/>
      <c r="AV77" s="282"/>
      <c r="AW77" s="282"/>
      <c r="AX77" s="282"/>
      <c r="AY77" s="282"/>
      <c r="AZ77" s="282"/>
      <c r="BA77" s="282"/>
      <c r="BB77" s="282"/>
      <c r="BC77" s="282"/>
    </row>
    <row r="78" spans="2:55" ht="13.5" customHeight="1">
      <c r="B78" s="812"/>
      <c r="AR78" s="282"/>
      <c r="AS78" s="282"/>
      <c r="AT78" s="282"/>
      <c r="AU78" s="282"/>
      <c r="AV78" s="282"/>
      <c r="AW78" s="282"/>
      <c r="AX78" s="282"/>
      <c r="AY78" s="282"/>
      <c r="AZ78" s="282"/>
      <c r="BA78" s="282"/>
      <c r="BB78" s="282"/>
      <c r="BC78" s="282"/>
    </row>
    <row r="79" spans="2:55" ht="13.5" customHeight="1">
      <c r="B79" s="812"/>
      <c r="C79" s="268"/>
      <c r="D79" s="269"/>
      <c r="E79" s="267"/>
      <c r="F79" s="269"/>
      <c r="G79" s="267"/>
      <c r="H79" s="267"/>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R79" s="282"/>
      <c r="AS79" s="282"/>
      <c r="AT79" s="282"/>
      <c r="AU79" s="282"/>
      <c r="AV79" s="282"/>
      <c r="AW79" s="282"/>
      <c r="AX79" s="282"/>
      <c r="AY79" s="282"/>
      <c r="AZ79" s="282"/>
      <c r="BA79" s="282"/>
      <c r="BB79" s="282"/>
      <c r="BC79" s="282"/>
    </row>
    <row r="80" spans="2:55" ht="13.5" customHeight="1">
      <c r="B80" s="812"/>
      <c r="C80" s="268"/>
      <c r="D80" s="267"/>
      <c r="E80" s="267"/>
      <c r="F80" s="267"/>
      <c r="H80" s="267"/>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R80" s="282"/>
      <c r="AS80" s="282"/>
      <c r="AT80" s="282"/>
      <c r="AU80" s="282"/>
      <c r="AV80" s="282"/>
      <c r="AW80" s="282"/>
      <c r="AX80" s="282"/>
      <c r="AY80" s="282"/>
      <c r="AZ80" s="282"/>
      <c r="BA80" s="282"/>
      <c r="BB80" s="282"/>
      <c r="BC80" s="282"/>
    </row>
    <row r="81" spans="2:55" ht="13.5" customHeight="1">
      <c r="B81" s="812"/>
      <c r="C81" s="268"/>
      <c r="D81" s="267"/>
      <c r="E81" s="267"/>
      <c r="F81" s="269"/>
      <c r="G81" s="267"/>
      <c r="H81" s="267"/>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R81" s="282"/>
      <c r="AS81" s="282"/>
      <c r="AT81" s="282"/>
      <c r="AU81" s="282"/>
      <c r="AV81" s="282"/>
      <c r="AW81" s="282"/>
      <c r="AX81" s="282"/>
      <c r="AY81" s="282"/>
      <c r="AZ81" s="282"/>
      <c r="BA81" s="282"/>
      <c r="BB81" s="282"/>
      <c r="BC81" s="282"/>
    </row>
    <row r="82" spans="2:55" ht="13.5" customHeight="1">
      <c r="B82" s="812"/>
      <c r="C82" s="268"/>
      <c r="D82" s="267"/>
      <c r="E82" s="267"/>
      <c r="F82" s="269"/>
      <c r="G82" s="267"/>
      <c r="H82" s="267"/>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R82" s="282"/>
      <c r="AS82" s="282"/>
      <c r="AT82" s="282"/>
      <c r="AU82" s="282"/>
      <c r="AV82" s="282"/>
      <c r="AW82" s="282"/>
      <c r="AX82" s="282"/>
      <c r="AY82" s="282"/>
      <c r="AZ82" s="282"/>
      <c r="BA82" s="282"/>
      <c r="BB82" s="282"/>
      <c r="BC82" s="282"/>
    </row>
    <row r="83" spans="2:55" ht="13.5" customHeight="1">
      <c r="B83" s="812"/>
      <c r="C83" s="268"/>
      <c r="D83" s="267"/>
      <c r="E83" s="267"/>
      <c r="F83" s="269"/>
      <c r="G83" s="267"/>
      <c r="H83" s="267"/>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R83" s="282"/>
      <c r="AS83" s="282"/>
      <c r="AT83" s="282"/>
      <c r="AU83" s="282"/>
      <c r="AV83" s="282"/>
      <c r="AW83" s="282"/>
      <c r="AX83" s="282"/>
      <c r="AY83" s="282"/>
      <c r="AZ83" s="282"/>
      <c r="BA83" s="282"/>
      <c r="BB83" s="282"/>
      <c r="BC83" s="282"/>
    </row>
    <row r="84" spans="2:55" ht="13.5" customHeight="1">
      <c r="B84" s="812"/>
      <c r="C84" s="268"/>
      <c r="D84" s="267"/>
      <c r="E84" s="267"/>
      <c r="F84" s="269"/>
      <c r="G84" s="267"/>
      <c r="H84" s="267"/>
      <c r="I84" s="267"/>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R84" s="282"/>
      <c r="AS84" s="282"/>
      <c r="AT84" s="282"/>
      <c r="AU84" s="282"/>
      <c r="AV84" s="282"/>
      <c r="AW84" s="282"/>
      <c r="AX84" s="282"/>
      <c r="AY84" s="282"/>
      <c r="AZ84" s="282"/>
      <c r="BA84" s="282"/>
      <c r="BB84" s="282"/>
      <c r="BC84" s="282"/>
    </row>
    <row r="85" spans="2:55" ht="13.5" customHeight="1">
      <c r="B85" s="812"/>
      <c r="C85" s="268"/>
      <c r="D85" s="267"/>
      <c r="E85" s="267"/>
      <c r="F85" s="269"/>
      <c r="G85" s="267"/>
      <c r="H85" s="267"/>
      <c r="I85" s="267"/>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R85" s="282"/>
      <c r="AS85" s="282"/>
      <c r="AT85" s="282"/>
      <c r="AU85" s="282"/>
      <c r="AV85" s="282"/>
      <c r="AW85" s="282"/>
      <c r="AX85" s="282"/>
      <c r="AY85" s="282"/>
      <c r="AZ85" s="282"/>
      <c r="BA85" s="282"/>
      <c r="BB85" s="282"/>
      <c r="BC85" s="282"/>
    </row>
    <row r="86" spans="2:55" ht="13.5" customHeight="1">
      <c r="B86" s="812"/>
      <c r="C86" s="268"/>
      <c r="D86" s="267"/>
      <c r="E86" s="267"/>
      <c r="F86" s="269"/>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R86" s="282"/>
      <c r="AS86" s="282"/>
      <c r="AT86" s="282"/>
      <c r="AU86" s="282"/>
      <c r="AV86" s="282"/>
      <c r="AW86" s="282"/>
      <c r="AX86" s="282"/>
      <c r="AY86" s="282"/>
      <c r="AZ86" s="282"/>
      <c r="BA86" s="282"/>
      <c r="BB86" s="282"/>
      <c r="BC86" s="282"/>
    </row>
    <row r="87" spans="2:55" ht="13.5" customHeight="1">
      <c r="B87" s="812"/>
      <c r="C87" s="268"/>
      <c r="D87" s="267"/>
      <c r="E87" s="267"/>
      <c r="F87" s="269"/>
      <c r="G87" s="267"/>
      <c r="H87" s="267"/>
      <c r="I87" s="267"/>
      <c r="J87" s="267"/>
      <c r="K87" s="267"/>
      <c r="L87" s="267"/>
      <c r="M87" s="267"/>
      <c r="N87" s="267"/>
      <c r="O87" s="267"/>
      <c r="P87" s="267"/>
      <c r="Q87" s="267"/>
      <c r="R87" s="267"/>
      <c r="S87" s="267"/>
      <c r="T87" s="267"/>
      <c r="U87" s="267"/>
      <c r="V87" s="267"/>
      <c r="W87" s="267"/>
      <c r="X87" s="267"/>
      <c r="Y87" s="267"/>
      <c r="Z87" s="267"/>
      <c r="AA87" s="267"/>
      <c r="AB87" s="267"/>
      <c r="AC87" s="267"/>
      <c r="AD87" s="267"/>
      <c r="AE87" s="267"/>
      <c r="AF87" s="267"/>
      <c r="AG87" s="267"/>
      <c r="AR87" s="282"/>
      <c r="AS87" s="282"/>
      <c r="AT87" s="282"/>
      <c r="AU87" s="282"/>
      <c r="AV87" s="282"/>
      <c r="AW87" s="282"/>
      <c r="AX87" s="282"/>
      <c r="AY87" s="282"/>
      <c r="AZ87" s="282"/>
      <c r="BA87" s="282"/>
      <c r="BB87" s="282"/>
      <c r="BC87" s="282"/>
    </row>
    <row r="88" spans="2:55" ht="13.5" customHeight="1">
      <c r="B88" s="812"/>
      <c r="C88" s="268"/>
      <c r="D88" s="267"/>
      <c r="E88" s="267"/>
      <c r="F88" s="269"/>
      <c r="G88" s="267"/>
      <c r="H88" s="267"/>
      <c r="I88" s="267"/>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R88" s="282"/>
      <c r="AS88" s="282"/>
      <c r="AT88" s="282"/>
      <c r="AU88" s="282"/>
      <c r="AV88" s="282"/>
      <c r="AW88" s="282"/>
      <c r="AX88" s="282"/>
      <c r="AY88" s="282"/>
      <c r="AZ88" s="282"/>
      <c r="BA88" s="282"/>
      <c r="BB88" s="282"/>
      <c r="BC88" s="282"/>
    </row>
    <row r="89" spans="2:55" ht="13.5" customHeight="1">
      <c r="B89" s="812"/>
      <c r="C89" s="268"/>
      <c r="D89" s="267"/>
      <c r="E89" s="267"/>
      <c r="F89" s="269"/>
      <c r="G89" s="267"/>
      <c r="H89" s="267"/>
      <c r="I89" s="267"/>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R89" s="282"/>
      <c r="AS89" s="282"/>
      <c r="AT89" s="282"/>
      <c r="AU89" s="282"/>
      <c r="AV89" s="282"/>
      <c r="AW89" s="282"/>
      <c r="AX89" s="282"/>
      <c r="AY89" s="282"/>
      <c r="AZ89" s="282"/>
      <c r="BA89" s="282"/>
      <c r="BB89" s="282"/>
      <c r="BC89" s="282"/>
    </row>
    <row r="90" spans="2:55" ht="13.5" customHeight="1">
      <c r="B90" s="812"/>
      <c r="C90" s="268"/>
      <c r="D90" s="267"/>
      <c r="E90" s="267"/>
      <c r="F90" s="269"/>
      <c r="G90" s="267"/>
      <c r="H90" s="267"/>
      <c r="I90" s="267"/>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R90" s="282"/>
      <c r="AS90" s="282"/>
      <c r="AT90" s="282"/>
      <c r="AU90" s="282"/>
      <c r="AV90" s="282"/>
      <c r="AW90" s="282"/>
      <c r="AX90" s="282"/>
      <c r="AY90" s="282"/>
      <c r="AZ90" s="282"/>
      <c r="BA90" s="282"/>
      <c r="BB90" s="282"/>
      <c r="BC90" s="282"/>
    </row>
    <row r="91" spans="2:55" ht="13.5" customHeight="1">
      <c r="B91" s="812"/>
      <c r="C91" s="268"/>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R91" s="282"/>
      <c r="AS91" s="282"/>
      <c r="AT91" s="282"/>
      <c r="AU91" s="282"/>
      <c r="AV91" s="282"/>
      <c r="AW91" s="282"/>
      <c r="AX91" s="282"/>
      <c r="AY91" s="282"/>
      <c r="AZ91" s="282"/>
      <c r="BA91" s="282"/>
      <c r="BB91" s="282"/>
      <c r="BC91" s="282"/>
    </row>
    <row r="92" spans="2:55" ht="13.5" customHeight="1">
      <c r="B92" s="812"/>
      <c r="C92" s="268"/>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R92" s="282"/>
      <c r="AS92" s="282"/>
      <c r="AT92" s="282"/>
      <c r="AU92" s="282"/>
      <c r="AV92" s="282"/>
      <c r="AW92" s="282"/>
      <c r="AX92" s="282"/>
      <c r="AY92" s="282"/>
      <c r="AZ92" s="282"/>
      <c r="BA92" s="282"/>
      <c r="BB92" s="282"/>
      <c r="BC92" s="282"/>
    </row>
    <row r="93" spans="2:55" ht="13.5" customHeight="1">
      <c r="B93" s="812"/>
      <c r="C93" s="268"/>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R93" s="282"/>
      <c r="AS93" s="282"/>
      <c r="AT93" s="282"/>
      <c r="AU93" s="282"/>
      <c r="AV93" s="282"/>
      <c r="AW93" s="282"/>
      <c r="AX93" s="282"/>
      <c r="AY93" s="282"/>
      <c r="AZ93" s="282"/>
      <c r="BA93" s="282"/>
      <c r="BB93" s="282"/>
      <c r="BC93" s="282"/>
    </row>
    <row r="94" spans="2:55" ht="13.5" customHeight="1">
      <c r="B94" s="812"/>
      <c r="C94" s="268"/>
      <c r="D94" s="267"/>
      <c r="E94" s="267"/>
      <c r="F94" s="267"/>
      <c r="G94" s="267"/>
      <c r="H94" s="267"/>
      <c r="I94" s="267"/>
      <c r="J94" s="267"/>
      <c r="K94" s="267"/>
      <c r="L94" s="267"/>
      <c r="M94" s="267"/>
      <c r="N94" s="267"/>
      <c r="O94" s="267"/>
      <c r="P94" s="267"/>
      <c r="Q94" s="267"/>
      <c r="R94" s="267"/>
      <c r="S94" s="267"/>
      <c r="T94" s="267"/>
      <c r="U94" s="267"/>
      <c r="V94" s="267"/>
      <c r="W94" s="267"/>
      <c r="X94" s="267"/>
      <c r="Y94" s="267"/>
      <c r="Z94" s="267"/>
      <c r="AA94" s="267"/>
      <c r="AB94" s="267"/>
      <c r="AC94" s="267"/>
      <c r="AD94" s="267"/>
      <c r="AE94" s="267"/>
      <c r="AF94" s="267"/>
      <c r="AG94" s="267"/>
      <c r="AR94" s="282"/>
      <c r="AS94" s="282"/>
      <c r="AT94" s="282"/>
      <c r="AU94" s="282"/>
      <c r="AV94" s="282"/>
      <c r="AW94" s="282"/>
      <c r="AX94" s="282"/>
      <c r="AY94" s="282"/>
      <c r="AZ94" s="282"/>
      <c r="BA94" s="282"/>
      <c r="BB94" s="282"/>
      <c r="BC94" s="282"/>
    </row>
    <row r="95" spans="2:55" ht="13.5" customHeight="1">
      <c r="B95" s="812"/>
      <c r="C95" s="268"/>
      <c r="D95" s="267"/>
      <c r="E95" s="267"/>
      <c r="F95" s="267"/>
      <c r="G95" s="267"/>
      <c r="H95" s="267"/>
      <c r="I95" s="267"/>
      <c r="J95" s="267"/>
      <c r="K95" s="267"/>
      <c r="L95" s="267"/>
      <c r="M95" s="267"/>
      <c r="N95" s="267"/>
      <c r="O95" s="267"/>
      <c r="P95" s="267"/>
      <c r="Q95" s="267"/>
      <c r="R95" s="267"/>
      <c r="S95" s="267"/>
      <c r="T95" s="267"/>
      <c r="U95" s="267"/>
      <c r="V95" s="267"/>
      <c r="W95" s="267"/>
      <c r="X95" s="267"/>
      <c r="Y95" s="267"/>
      <c r="Z95" s="267"/>
      <c r="AA95" s="267"/>
      <c r="AB95" s="267"/>
      <c r="AC95" s="267"/>
      <c r="AD95" s="267"/>
      <c r="AE95" s="267"/>
      <c r="AF95" s="267"/>
      <c r="AG95" s="267"/>
      <c r="AR95" s="282"/>
      <c r="AS95" s="282"/>
      <c r="AT95" s="282"/>
      <c r="AU95" s="282"/>
      <c r="AV95" s="282"/>
      <c r="AW95" s="282"/>
      <c r="AX95" s="282"/>
      <c r="AY95" s="282"/>
      <c r="AZ95" s="282"/>
      <c r="BA95" s="282"/>
      <c r="BB95" s="282"/>
      <c r="BC95" s="282"/>
    </row>
    <row r="96" spans="2:55" ht="13.5" customHeight="1">
      <c r="B96" s="812"/>
      <c r="C96" s="268"/>
      <c r="D96" s="267"/>
      <c r="E96" s="267"/>
      <c r="F96" s="267"/>
      <c r="G96" s="267"/>
      <c r="H96" s="267"/>
      <c r="I96" s="267"/>
      <c r="J96" s="267"/>
      <c r="K96" s="267"/>
      <c r="L96" s="267"/>
      <c r="M96" s="267"/>
      <c r="N96" s="267"/>
      <c r="O96" s="267"/>
      <c r="P96" s="267"/>
      <c r="Q96" s="267"/>
      <c r="R96" s="267"/>
      <c r="S96" s="267"/>
      <c r="T96" s="267"/>
      <c r="U96" s="267"/>
      <c r="V96" s="267"/>
      <c r="W96" s="267"/>
      <c r="X96" s="267"/>
      <c r="Y96" s="267"/>
      <c r="Z96" s="267"/>
      <c r="AA96" s="267"/>
      <c r="AB96" s="267"/>
      <c r="AC96" s="267"/>
      <c r="AD96" s="267"/>
      <c r="AE96" s="267"/>
      <c r="AF96" s="267"/>
      <c r="AG96" s="267"/>
      <c r="AR96" s="282"/>
      <c r="AS96" s="282"/>
      <c r="AT96" s="282"/>
      <c r="AU96" s="282"/>
      <c r="AV96" s="282"/>
      <c r="AW96" s="282"/>
      <c r="AX96" s="282"/>
      <c r="AY96" s="282"/>
      <c r="AZ96" s="282"/>
      <c r="BA96" s="282"/>
      <c r="BB96" s="282"/>
      <c r="BC96" s="282"/>
    </row>
    <row r="97" spans="2:55" ht="13.5" customHeight="1">
      <c r="B97" s="812"/>
      <c r="C97" s="268"/>
      <c r="D97" s="267"/>
      <c r="E97" s="267"/>
      <c r="F97" s="267"/>
      <c r="G97" s="267"/>
      <c r="H97" s="267"/>
      <c r="I97" s="267"/>
      <c r="J97" s="267"/>
      <c r="K97" s="267"/>
      <c r="L97" s="267"/>
      <c r="M97" s="267"/>
      <c r="N97" s="267"/>
      <c r="O97" s="267"/>
      <c r="P97" s="267"/>
      <c r="Q97" s="267"/>
      <c r="R97" s="267"/>
      <c r="S97" s="267"/>
      <c r="T97" s="267"/>
      <c r="U97" s="267"/>
      <c r="V97" s="267"/>
      <c r="W97" s="267"/>
      <c r="X97" s="267"/>
      <c r="Y97" s="267"/>
      <c r="Z97" s="267"/>
      <c r="AA97" s="267"/>
      <c r="AB97" s="267"/>
      <c r="AC97" s="267"/>
      <c r="AD97" s="267"/>
      <c r="AE97" s="267"/>
      <c r="AF97" s="267"/>
      <c r="AG97" s="267"/>
      <c r="AR97" s="282"/>
      <c r="AS97" s="282"/>
      <c r="AT97" s="282"/>
      <c r="AU97" s="282"/>
      <c r="AV97" s="282"/>
      <c r="AW97" s="282"/>
      <c r="AX97" s="282"/>
      <c r="AY97" s="282"/>
      <c r="AZ97" s="282"/>
      <c r="BA97" s="282"/>
      <c r="BB97" s="282"/>
      <c r="BC97" s="282"/>
    </row>
    <row r="98" spans="2:55" ht="13.5" customHeight="1">
      <c r="B98" s="812"/>
      <c r="C98" s="268"/>
      <c r="D98" s="267"/>
      <c r="E98" s="267"/>
      <c r="F98" s="267"/>
      <c r="G98" s="267"/>
      <c r="H98" s="267"/>
      <c r="I98" s="267"/>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R98" s="282"/>
      <c r="AS98" s="282"/>
      <c r="AT98" s="282"/>
      <c r="AU98" s="282"/>
      <c r="AV98" s="282"/>
      <c r="AW98" s="282"/>
      <c r="AX98" s="282"/>
      <c r="AY98" s="282"/>
      <c r="AZ98" s="282"/>
      <c r="BA98" s="282"/>
      <c r="BB98" s="282"/>
      <c r="BC98" s="282"/>
    </row>
    <row r="99" spans="2:55" ht="13.5" customHeight="1">
      <c r="B99" s="812"/>
      <c r="C99" s="268"/>
      <c r="D99" s="267"/>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R99" s="282"/>
      <c r="AS99" s="282"/>
      <c r="AT99" s="282"/>
      <c r="AU99" s="282"/>
      <c r="AV99" s="282"/>
      <c r="AW99" s="282"/>
      <c r="AX99" s="282"/>
      <c r="AY99" s="282"/>
      <c r="AZ99" s="282"/>
      <c r="BA99" s="282"/>
      <c r="BB99" s="282"/>
      <c r="BC99" s="282"/>
    </row>
    <row r="100" spans="2:55" ht="13.5" customHeight="1">
      <c r="B100" s="812"/>
      <c r="C100" s="268"/>
      <c r="D100" s="267"/>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c r="AA100" s="267"/>
      <c r="AB100" s="267"/>
      <c r="AC100" s="267"/>
      <c r="AD100" s="267"/>
      <c r="AE100" s="267"/>
      <c r="AF100" s="267"/>
      <c r="AG100" s="267"/>
      <c r="AR100" s="282"/>
      <c r="AS100" s="282"/>
      <c r="AT100" s="282"/>
      <c r="AU100" s="282"/>
      <c r="AV100" s="282"/>
      <c r="AW100" s="282"/>
      <c r="AX100" s="282"/>
      <c r="AY100" s="282"/>
      <c r="AZ100" s="282"/>
      <c r="BA100" s="282"/>
      <c r="BB100" s="282"/>
      <c r="BC100" s="282"/>
    </row>
    <row r="101" spans="2:55" ht="13.5" customHeight="1">
      <c r="B101" s="812"/>
      <c r="C101" s="268"/>
      <c r="D101" s="267"/>
      <c r="E101" s="267"/>
      <c r="F101" s="267"/>
      <c r="G101" s="267"/>
      <c r="H101" s="267"/>
      <c r="I101" s="267"/>
      <c r="J101" s="267"/>
      <c r="K101" s="267"/>
      <c r="L101" s="267"/>
      <c r="M101" s="267"/>
      <c r="N101" s="267"/>
      <c r="O101" s="267"/>
      <c r="P101" s="267"/>
      <c r="Q101" s="267"/>
      <c r="R101" s="267"/>
      <c r="S101" s="267"/>
      <c r="T101" s="267"/>
      <c r="U101" s="267"/>
      <c r="V101" s="267"/>
      <c r="W101" s="267"/>
      <c r="X101" s="267"/>
      <c r="Y101" s="267"/>
      <c r="Z101" s="267"/>
      <c r="AA101" s="267"/>
      <c r="AB101" s="267"/>
      <c r="AC101" s="267"/>
      <c r="AD101" s="267"/>
      <c r="AE101" s="267"/>
      <c r="AF101" s="267"/>
      <c r="AG101" s="267"/>
      <c r="AR101" s="282"/>
      <c r="AS101" s="282"/>
      <c r="AT101" s="282"/>
      <c r="AU101" s="282"/>
      <c r="AV101" s="282"/>
      <c r="AW101" s="282"/>
      <c r="AX101" s="282"/>
      <c r="AY101" s="282"/>
      <c r="AZ101" s="282"/>
      <c r="BA101" s="282"/>
      <c r="BB101" s="282"/>
      <c r="BC101" s="282"/>
    </row>
    <row r="102" spans="2:55" ht="13.5" customHeight="1">
      <c r="B102" s="812"/>
      <c r="C102" s="268"/>
      <c r="D102" s="267"/>
      <c r="E102" s="267"/>
      <c r="F102" s="267"/>
      <c r="G102" s="267"/>
      <c r="H102" s="267"/>
      <c r="I102" s="267"/>
      <c r="J102" s="267"/>
      <c r="K102" s="267"/>
      <c r="L102" s="267"/>
      <c r="M102" s="267"/>
      <c r="N102" s="267"/>
      <c r="O102" s="267"/>
      <c r="P102" s="267"/>
      <c r="Q102" s="267"/>
      <c r="R102" s="267"/>
      <c r="S102" s="267"/>
      <c r="T102" s="267"/>
      <c r="U102" s="267"/>
      <c r="V102" s="267"/>
      <c r="W102" s="267"/>
      <c r="X102" s="267"/>
      <c r="Y102" s="267"/>
      <c r="Z102" s="267"/>
      <c r="AA102" s="267"/>
      <c r="AB102" s="267"/>
      <c r="AC102" s="267"/>
      <c r="AD102" s="267"/>
      <c r="AE102" s="267"/>
      <c r="AF102" s="267"/>
      <c r="AG102" s="267"/>
      <c r="AR102" s="282"/>
      <c r="AS102" s="282"/>
      <c r="AT102" s="282"/>
      <c r="AU102" s="282"/>
      <c r="AV102" s="282"/>
      <c r="AW102" s="282"/>
      <c r="AX102" s="282"/>
      <c r="AY102" s="282"/>
      <c r="AZ102" s="282"/>
      <c r="BA102" s="282"/>
      <c r="BB102" s="282"/>
      <c r="BC102" s="282"/>
    </row>
    <row r="103" spans="2:55" ht="13.5" customHeight="1">
      <c r="B103" s="812"/>
      <c r="C103" s="268"/>
      <c r="D103" s="267"/>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c r="AA103" s="267"/>
      <c r="AB103" s="267"/>
      <c r="AC103" s="267"/>
      <c r="AD103" s="267"/>
      <c r="AE103" s="267"/>
      <c r="AF103" s="267"/>
      <c r="AG103" s="267"/>
      <c r="AR103" s="282"/>
      <c r="AS103" s="282"/>
      <c r="AT103" s="282"/>
      <c r="AU103" s="282"/>
      <c r="AV103" s="282"/>
      <c r="AW103" s="282"/>
      <c r="AX103" s="282"/>
      <c r="AY103" s="282"/>
      <c r="AZ103" s="282"/>
      <c r="BA103" s="282"/>
      <c r="BB103" s="282"/>
      <c r="BC103" s="282"/>
    </row>
    <row r="104" spans="2:55" ht="13.5" customHeight="1">
      <c r="B104" s="812"/>
      <c r="C104" s="268"/>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R104" s="282"/>
      <c r="AS104" s="282"/>
      <c r="AT104" s="282"/>
      <c r="AU104" s="282"/>
      <c r="AV104" s="282"/>
      <c r="AW104" s="282"/>
      <c r="AX104" s="282"/>
      <c r="AY104" s="282"/>
      <c r="AZ104" s="282"/>
      <c r="BA104" s="282"/>
      <c r="BB104" s="282"/>
      <c r="BC104" s="282"/>
    </row>
    <row r="105" spans="2:55" ht="13.5" customHeight="1">
      <c r="B105" s="812"/>
      <c r="C105" s="268"/>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R105" s="282"/>
      <c r="AS105" s="282"/>
      <c r="AT105" s="282"/>
      <c r="AU105" s="282"/>
      <c r="AV105" s="282"/>
      <c r="AW105" s="282"/>
      <c r="AX105" s="282"/>
      <c r="AY105" s="282"/>
      <c r="AZ105" s="282"/>
      <c r="BA105" s="282"/>
      <c r="BB105" s="282"/>
      <c r="BC105" s="282"/>
    </row>
    <row r="106" spans="2:55" ht="13.5" customHeight="1">
      <c r="B106" s="812"/>
      <c r="C106" s="268"/>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R106" s="282"/>
      <c r="AS106" s="282"/>
      <c r="AT106" s="282"/>
      <c r="AU106" s="282"/>
      <c r="AV106" s="282"/>
      <c r="AW106" s="282"/>
      <c r="AX106" s="282"/>
      <c r="AY106" s="282"/>
      <c r="AZ106" s="282"/>
      <c r="BA106" s="282"/>
      <c r="BB106" s="282"/>
      <c r="BC106" s="282"/>
    </row>
    <row r="107" spans="2:55" ht="13.5" customHeight="1">
      <c r="B107" s="812"/>
      <c r="C107" s="268"/>
      <c r="D107" s="267"/>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R107" s="282"/>
      <c r="AS107" s="282"/>
      <c r="AT107" s="282"/>
      <c r="AU107" s="282"/>
      <c r="AV107" s="282"/>
      <c r="AW107" s="282"/>
      <c r="AX107" s="282"/>
      <c r="AY107" s="282"/>
      <c r="AZ107" s="282"/>
      <c r="BA107" s="282"/>
      <c r="BB107" s="282"/>
      <c r="BC107" s="282"/>
    </row>
    <row r="108" spans="2:55" ht="13.5" customHeight="1">
      <c r="B108" s="812"/>
      <c r="C108" s="268"/>
      <c r="D108" s="267"/>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R108" s="282"/>
      <c r="AS108" s="282"/>
      <c r="AT108" s="282"/>
      <c r="AU108" s="282"/>
      <c r="AV108" s="282"/>
      <c r="AW108" s="282"/>
      <c r="AX108" s="282"/>
      <c r="AY108" s="282"/>
      <c r="AZ108" s="282"/>
      <c r="BA108" s="282"/>
      <c r="BB108" s="282"/>
      <c r="BC108" s="282"/>
    </row>
    <row r="109" spans="2:55" ht="13.5" customHeight="1">
      <c r="B109" s="812"/>
      <c r="C109" s="268"/>
      <c r="D109" s="267"/>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c r="AA109" s="267"/>
      <c r="AB109" s="267"/>
      <c r="AC109" s="267"/>
      <c r="AD109" s="267"/>
      <c r="AE109" s="267"/>
      <c r="AF109" s="267"/>
      <c r="AG109" s="267"/>
      <c r="AR109" s="282"/>
      <c r="AS109" s="282"/>
      <c r="AT109" s="282"/>
      <c r="AU109" s="282"/>
      <c r="AV109" s="282"/>
      <c r="AW109" s="282"/>
      <c r="AX109" s="282"/>
      <c r="AY109" s="282"/>
      <c r="AZ109" s="282"/>
      <c r="BA109" s="282"/>
      <c r="BB109" s="282"/>
      <c r="BC109" s="282"/>
    </row>
    <row r="110" spans="2:55" ht="13.5" customHeight="1">
      <c r="B110" s="812"/>
      <c r="C110" s="268"/>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R110" s="282"/>
      <c r="AS110" s="282"/>
      <c r="AT110" s="282"/>
      <c r="AU110" s="282"/>
      <c r="AV110" s="282"/>
      <c r="AW110" s="282"/>
      <c r="AX110" s="282"/>
      <c r="AY110" s="282"/>
      <c r="AZ110" s="282"/>
      <c r="BA110" s="282"/>
      <c r="BB110" s="282"/>
      <c r="BC110" s="282"/>
    </row>
    <row r="111" spans="2:55" ht="13.5" customHeight="1">
      <c r="B111" s="812"/>
      <c r="C111" s="268"/>
      <c r="D111" s="267"/>
      <c r="E111" s="267"/>
      <c r="F111" s="267"/>
      <c r="G111" s="267"/>
      <c r="H111" s="267"/>
      <c r="I111" s="267"/>
      <c r="J111" s="267"/>
      <c r="K111" s="267"/>
      <c r="L111" s="267"/>
      <c r="M111" s="267"/>
      <c r="N111" s="267"/>
      <c r="O111" s="267"/>
      <c r="P111" s="267"/>
      <c r="Q111" s="267"/>
      <c r="R111" s="267"/>
      <c r="S111" s="267"/>
      <c r="T111" s="267"/>
      <c r="U111" s="267"/>
      <c r="V111" s="267"/>
      <c r="W111" s="267"/>
      <c r="X111" s="267"/>
      <c r="Y111" s="267"/>
      <c r="Z111" s="267"/>
      <c r="AA111" s="267"/>
      <c r="AB111" s="267"/>
      <c r="AC111" s="267"/>
      <c r="AD111" s="267"/>
      <c r="AE111" s="267"/>
      <c r="AF111" s="267"/>
      <c r="AG111" s="267"/>
      <c r="AR111" s="282"/>
      <c r="AS111" s="282"/>
      <c r="AT111" s="282"/>
      <c r="AU111" s="282"/>
      <c r="AV111" s="282"/>
      <c r="AW111" s="282"/>
      <c r="AX111" s="282"/>
      <c r="AY111" s="282"/>
      <c r="AZ111" s="282"/>
      <c r="BA111" s="282"/>
      <c r="BB111" s="282"/>
      <c r="BC111" s="282"/>
    </row>
    <row r="112" spans="2:55" ht="47.25" customHeight="1">
      <c r="B112" s="812"/>
      <c r="C112" s="268"/>
      <c r="D112" s="267"/>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R112" s="282"/>
      <c r="AS112" s="282"/>
      <c r="AT112" s="282"/>
      <c r="AU112" s="282"/>
      <c r="AV112" s="282"/>
      <c r="AW112" s="282"/>
      <c r="AX112" s="282"/>
      <c r="AY112" s="282"/>
      <c r="AZ112" s="282"/>
      <c r="BA112" s="282"/>
      <c r="BB112" s="282"/>
      <c r="BC112" s="282"/>
    </row>
    <row r="113" spans="2:55" ht="12.75" customHeight="1">
      <c r="B113" s="812"/>
      <c r="AR113" s="282"/>
      <c r="AS113" s="282"/>
      <c r="AT113" s="282"/>
      <c r="AU113" s="282"/>
      <c r="AV113" s="282"/>
      <c r="AW113" s="282"/>
      <c r="AX113" s="282"/>
      <c r="AY113" s="282"/>
      <c r="AZ113" s="282"/>
      <c r="BA113" s="282"/>
      <c r="BB113" s="282"/>
      <c r="BC113" s="282"/>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C4:Y121"/>
  <sheetViews>
    <sheetView topLeftCell="E1" zoomScale="90" zoomScaleNormal="90" zoomScaleSheetLayoutView="100" workbookViewId="0">
      <selection activeCell="E64" sqref="E64"/>
    </sheetView>
  </sheetViews>
  <sheetFormatPr baseColWidth="10" defaultColWidth="11.375" defaultRowHeight="15"/>
  <cols>
    <col min="1" max="2" width="11.375" style="33"/>
    <col min="3" max="3" width="15.75" style="1" customWidth="1"/>
    <col min="4" max="4" width="53.75" style="33" customWidth="1"/>
    <col min="5" max="5" width="33.75" style="33" customWidth="1"/>
    <col min="6" max="6" width="42.75" style="33" bestFit="1" customWidth="1"/>
    <col min="7" max="9" width="11.375" style="1"/>
    <col min="10" max="10" width="11.375" style="33"/>
    <col min="11" max="11" width="12.25" style="33" customWidth="1"/>
    <col min="12" max="13" width="12.25" style="33" bestFit="1" customWidth="1"/>
    <col min="14" max="25" width="7.875" style="33" bestFit="1" customWidth="1"/>
    <col min="26" max="16384" width="11.375" style="33"/>
  </cols>
  <sheetData>
    <row r="4" spans="3:25" ht="15.75" thickBot="1"/>
    <row r="5" spans="3:25">
      <c r="C5" s="56"/>
      <c r="D5" s="931" t="s">
        <v>123</v>
      </c>
      <c r="E5" s="931"/>
      <c r="F5" s="931"/>
      <c r="G5" s="931"/>
      <c r="H5" s="931"/>
      <c r="I5" s="931"/>
      <c r="J5" s="931"/>
      <c r="K5" s="931"/>
      <c r="L5" s="931"/>
      <c r="M5" s="40"/>
      <c r="N5" s="40"/>
      <c r="O5" s="40"/>
      <c r="P5" s="40"/>
      <c r="Q5" s="40"/>
      <c r="R5" s="40"/>
      <c r="S5" s="40"/>
      <c r="T5" s="40"/>
      <c r="U5" s="40"/>
      <c r="V5" s="40"/>
      <c r="W5" s="40"/>
      <c r="X5" s="40"/>
      <c r="Y5" s="41"/>
    </row>
    <row r="6" spans="3:25">
      <c r="C6" s="57"/>
      <c r="D6" s="932"/>
      <c r="E6" s="932"/>
      <c r="F6" s="932"/>
      <c r="G6" s="932"/>
      <c r="H6" s="932"/>
      <c r="I6" s="932"/>
      <c r="J6" s="932"/>
      <c r="K6" s="932"/>
      <c r="L6" s="932"/>
      <c r="Y6" s="42"/>
    </row>
    <row r="7" spans="3:25" ht="26.25">
      <c r="C7" s="57"/>
      <c r="D7" s="932" t="s">
        <v>107</v>
      </c>
      <c r="E7" s="932"/>
      <c r="F7" s="932"/>
      <c r="G7" s="932"/>
      <c r="H7" s="932"/>
      <c r="I7" s="932"/>
      <c r="J7" s="932"/>
      <c r="K7" s="932"/>
      <c r="L7" s="932"/>
      <c r="M7" s="43"/>
      <c r="N7" s="43"/>
      <c r="O7" s="43"/>
      <c r="P7" s="43"/>
      <c r="Y7" s="42"/>
    </row>
    <row r="8" spans="3:25" ht="26.25">
      <c r="C8" s="57"/>
      <c r="D8" s="932" t="s">
        <v>539</v>
      </c>
      <c r="E8" s="932"/>
      <c r="F8" s="932"/>
      <c r="G8" s="932"/>
      <c r="H8" s="932"/>
      <c r="I8" s="932"/>
      <c r="J8" s="932"/>
      <c r="K8" s="932"/>
      <c r="L8" s="932"/>
      <c r="M8" s="43"/>
      <c r="N8" s="43"/>
      <c r="O8" s="43"/>
      <c r="P8" s="43"/>
      <c r="Y8" s="42"/>
    </row>
    <row r="9" spans="3:25" ht="26.25">
      <c r="C9" s="57"/>
      <c r="D9" s="932" t="s">
        <v>725</v>
      </c>
      <c r="E9" s="932"/>
      <c r="F9" s="932"/>
      <c r="G9" s="932"/>
      <c r="H9" s="932"/>
      <c r="I9" s="932"/>
      <c r="J9" s="932"/>
      <c r="K9" s="932"/>
      <c r="L9" s="932"/>
      <c r="Y9" s="42"/>
    </row>
    <row r="10" spans="3:25" ht="15.75" thickBot="1">
      <c r="C10" s="58"/>
      <c r="D10" s="44"/>
      <c r="E10" s="44"/>
      <c r="F10" s="44"/>
      <c r="G10" s="78"/>
      <c r="H10" s="78"/>
      <c r="I10" s="78"/>
      <c r="J10" s="44"/>
      <c r="K10" s="44"/>
      <c r="L10" s="44"/>
      <c r="M10" s="44"/>
      <c r="N10" s="44"/>
      <c r="O10" s="44"/>
      <c r="P10" s="44"/>
      <c r="Q10" s="44"/>
      <c r="R10" s="44"/>
      <c r="S10" s="44"/>
      <c r="T10" s="44"/>
      <c r="U10" s="44"/>
      <c r="V10" s="44"/>
      <c r="W10" s="44"/>
      <c r="X10" s="44"/>
      <c r="Y10" s="45"/>
    </row>
    <row r="11" spans="3:25">
      <c r="C11" s="946" t="s">
        <v>93</v>
      </c>
      <c r="D11" s="931"/>
      <c r="E11" s="931"/>
      <c r="F11" s="931"/>
      <c r="G11" s="931"/>
      <c r="H11" s="931"/>
      <c r="I11" s="931"/>
      <c r="J11" s="931"/>
      <c r="K11" s="931"/>
      <c r="L11" s="931"/>
      <c r="M11" s="931"/>
      <c r="N11" s="931"/>
      <c r="O11" s="931"/>
      <c r="P11" s="931"/>
      <c r="Q11" s="931"/>
      <c r="R11" s="931"/>
      <c r="S11" s="931"/>
      <c r="T11" s="931"/>
      <c r="U11" s="931"/>
      <c r="V11" s="931"/>
      <c r="W11" s="931"/>
      <c r="X11" s="931"/>
      <c r="Y11" s="947"/>
    </row>
    <row r="12" spans="3:25">
      <c r="C12" s="948"/>
      <c r="D12" s="932"/>
      <c r="E12" s="932"/>
      <c r="F12" s="932"/>
      <c r="G12" s="932"/>
      <c r="H12" s="932"/>
      <c r="I12" s="932"/>
      <c r="J12" s="932"/>
      <c r="K12" s="932"/>
      <c r="L12" s="932"/>
      <c r="M12" s="932"/>
      <c r="N12" s="932"/>
      <c r="O12" s="932"/>
      <c r="P12" s="932"/>
      <c r="Q12" s="932"/>
      <c r="R12" s="932"/>
      <c r="S12" s="932"/>
      <c r="T12" s="932"/>
      <c r="U12" s="932"/>
      <c r="V12" s="932"/>
      <c r="W12" s="932"/>
      <c r="X12" s="932"/>
      <c r="Y12" s="949"/>
    </row>
    <row r="13" spans="3:25">
      <c r="C13" s="948"/>
      <c r="D13" s="932"/>
      <c r="E13" s="932"/>
      <c r="F13" s="932"/>
      <c r="G13" s="932"/>
      <c r="H13" s="932"/>
      <c r="I13" s="932"/>
      <c r="J13" s="932"/>
      <c r="K13" s="932"/>
      <c r="L13" s="932"/>
      <c r="M13" s="932"/>
      <c r="N13" s="932"/>
      <c r="O13" s="932"/>
      <c r="P13" s="932"/>
      <c r="Q13" s="932"/>
      <c r="R13" s="932"/>
      <c r="S13" s="932"/>
      <c r="T13" s="932"/>
      <c r="U13" s="932"/>
      <c r="V13" s="932"/>
      <c r="W13" s="932"/>
      <c r="X13" s="932"/>
      <c r="Y13" s="949"/>
    </row>
    <row r="14" spans="3:25">
      <c r="C14" s="948"/>
      <c r="D14" s="932"/>
      <c r="E14" s="932"/>
      <c r="F14" s="932"/>
      <c r="G14" s="932"/>
      <c r="H14" s="932"/>
      <c r="I14" s="932"/>
      <c r="J14" s="932"/>
      <c r="K14" s="932"/>
      <c r="L14" s="932"/>
      <c r="M14" s="932"/>
      <c r="N14" s="932"/>
      <c r="O14" s="932"/>
      <c r="P14" s="932"/>
      <c r="Q14" s="932"/>
      <c r="R14" s="932"/>
      <c r="S14" s="932"/>
      <c r="T14" s="932"/>
      <c r="U14" s="932"/>
      <c r="V14" s="932"/>
      <c r="W14" s="932"/>
      <c r="X14" s="932"/>
      <c r="Y14" s="949"/>
    </row>
    <row r="15" spans="3:25" ht="15.75" thickBot="1">
      <c r="C15" s="950"/>
      <c r="D15" s="951"/>
      <c r="E15" s="951"/>
      <c r="F15" s="951"/>
      <c r="G15" s="951"/>
      <c r="H15" s="951"/>
      <c r="I15" s="951"/>
      <c r="J15" s="951"/>
      <c r="K15" s="951"/>
      <c r="L15" s="951"/>
      <c r="M15" s="951"/>
      <c r="N15" s="951"/>
      <c r="O15" s="951"/>
      <c r="P15" s="951"/>
      <c r="Q15" s="951"/>
      <c r="R15" s="951"/>
      <c r="S15" s="951"/>
      <c r="T15" s="951"/>
      <c r="U15" s="951"/>
      <c r="V15" s="951"/>
      <c r="W15" s="951"/>
      <c r="X15" s="951"/>
      <c r="Y15" s="952"/>
    </row>
    <row r="16" spans="3:25" ht="19.5" thickBot="1">
      <c r="C16" s="953" t="s">
        <v>94</v>
      </c>
      <c r="D16" s="954"/>
      <c r="E16" s="954"/>
      <c r="F16" s="954"/>
      <c r="G16" s="957" t="s">
        <v>65</v>
      </c>
      <c r="H16" s="958"/>
      <c r="I16" s="958"/>
      <c r="J16" s="959"/>
      <c r="K16" s="963" t="s">
        <v>66</v>
      </c>
      <c r="L16" s="964"/>
      <c r="M16" s="964"/>
      <c r="N16" s="964"/>
      <c r="O16" s="964"/>
      <c r="P16" s="964"/>
      <c r="Q16" s="964"/>
      <c r="R16" s="964"/>
      <c r="S16" s="964"/>
      <c r="T16" s="964"/>
      <c r="U16" s="964"/>
      <c r="V16" s="964"/>
      <c r="W16" s="964"/>
      <c r="X16" s="964"/>
      <c r="Y16" s="965"/>
    </row>
    <row r="17" spans="3:25" ht="19.5" thickBot="1">
      <c r="C17" s="955"/>
      <c r="D17" s="956"/>
      <c r="E17" s="956"/>
      <c r="F17" s="956"/>
      <c r="G17" s="960"/>
      <c r="H17" s="961"/>
      <c r="I17" s="961"/>
      <c r="J17" s="962"/>
      <c r="K17" s="966" t="s">
        <v>67</v>
      </c>
      <c r="L17" s="967"/>
      <c r="M17" s="968"/>
      <c r="N17" s="966" t="s">
        <v>68</v>
      </c>
      <c r="O17" s="967"/>
      <c r="P17" s="967"/>
      <c r="Q17" s="967"/>
      <c r="R17" s="967"/>
      <c r="S17" s="967"/>
      <c r="T17" s="967"/>
      <c r="U17" s="967"/>
      <c r="V17" s="967"/>
      <c r="W17" s="967"/>
      <c r="X17" s="967"/>
      <c r="Y17" s="968"/>
    </row>
    <row r="18" spans="3:25" ht="34.5" customHeight="1">
      <c r="C18" s="973" t="s">
        <v>80</v>
      </c>
      <c r="D18" s="933" t="s">
        <v>81</v>
      </c>
      <c r="E18" s="933" t="s">
        <v>1</v>
      </c>
      <c r="F18" s="935" t="s">
        <v>121</v>
      </c>
      <c r="G18" s="937" t="s">
        <v>69</v>
      </c>
      <c r="H18" s="939" t="s">
        <v>70</v>
      </c>
      <c r="I18" s="941" t="s">
        <v>71</v>
      </c>
      <c r="J18" s="977" t="s">
        <v>72</v>
      </c>
      <c r="K18" s="979" t="s">
        <v>73</v>
      </c>
      <c r="L18" s="981" t="s">
        <v>74</v>
      </c>
      <c r="M18" s="975" t="s">
        <v>75</v>
      </c>
      <c r="N18" s="943">
        <v>2025</v>
      </c>
      <c r="O18" s="944"/>
      <c r="P18" s="944"/>
      <c r="Q18" s="945"/>
      <c r="R18" s="969">
        <v>2026</v>
      </c>
      <c r="S18" s="970"/>
      <c r="T18" s="970"/>
      <c r="U18" s="970"/>
      <c r="V18" s="971">
        <v>2027</v>
      </c>
      <c r="W18" s="971"/>
      <c r="X18" s="971"/>
      <c r="Y18" s="972"/>
    </row>
    <row r="19" spans="3:25" ht="34.5" customHeight="1" thickBot="1">
      <c r="C19" s="974"/>
      <c r="D19" s="934"/>
      <c r="E19" s="934"/>
      <c r="F19" s="936"/>
      <c r="G19" s="938"/>
      <c r="H19" s="940"/>
      <c r="I19" s="942"/>
      <c r="J19" s="978"/>
      <c r="K19" s="980"/>
      <c r="L19" s="982"/>
      <c r="M19" s="976"/>
      <c r="N19" s="382" t="s">
        <v>76</v>
      </c>
      <c r="O19" s="383" t="s">
        <v>77</v>
      </c>
      <c r="P19" s="383" t="s">
        <v>78</v>
      </c>
      <c r="Q19" s="383" t="s">
        <v>79</v>
      </c>
      <c r="R19" s="383" t="s">
        <v>76</v>
      </c>
      <c r="S19" s="383" t="s">
        <v>77</v>
      </c>
      <c r="T19" s="383" t="s">
        <v>78</v>
      </c>
      <c r="U19" s="384" t="s">
        <v>79</v>
      </c>
      <c r="V19" s="383" t="s">
        <v>76</v>
      </c>
      <c r="W19" s="383" t="s">
        <v>77</v>
      </c>
      <c r="X19" s="383" t="s">
        <v>78</v>
      </c>
      <c r="Y19" s="385" t="s">
        <v>79</v>
      </c>
    </row>
    <row r="20" spans="3:25" ht="138">
      <c r="C20" s="59" t="str">
        <f>IF(ISBLANK('5. Pp (3 años)'!C39),"",'5. Pp (3 años)'!C39)</f>
        <v>Fin</v>
      </c>
      <c r="D20" s="207" t="str">
        <f>IF(ISBLANK('5. Pp (3 años)'!D39),"",'5. Pp (3 años)'!D39)</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20" s="207" t="str">
        <f>IF(ISBLANK('5. Pp (3 años)'!E39),"",'5. Pp (3 años)'!E39)</f>
        <v xml:space="preserve">I_PROS_COM_JUS_SOC:  Índice de Prosperidad Compartida y Justicia Social </v>
      </c>
      <c r="F20" s="54" t="s">
        <v>735</v>
      </c>
      <c r="G20" s="79">
        <v>85.78</v>
      </c>
      <c r="H20" s="80">
        <v>85.78</v>
      </c>
      <c r="I20" s="49">
        <f t="shared" ref="I20" si="0">H20-G20</f>
        <v>0</v>
      </c>
      <c r="J20" s="50">
        <f t="shared" ref="J20" si="1">(H20/G20)-1</f>
        <v>0</v>
      </c>
      <c r="K20" s="46">
        <v>0.28589999999999999</v>
      </c>
      <c r="L20" s="47">
        <v>0.28589999999999999</v>
      </c>
      <c r="M20" s="48">
        <v>0.28599999999999998</v>
      </c>
      <c r="N20" s="46">
        <v>7.1499999999999994E-2</v>
      </c>
      <c r="O20" s="439">
        <v>7.1499999999999994E-2</v>
      </c>
      <c r="P20" s="439">
        <v>7.1499999999999994E-2</v>
      </c>
      <c r="Q20" s="439">
        <v>7.1400000000000005E-2</v>
      </c>
      <c r="R20" s="47">
        <v>7.1499999999999994E-2</v>
      </c>
      <c r="S20" s="47">
        <v>7.1499999999999994E-2</v>
      </c>
      <c r="T20" s="47">
        <v>7.1499999999999994E-2</v>
      </c>
      <c r="U20" s="47">
        <v>7.1400000000000005E-2</v>
      </c>
      <c r="V20" s="439">
        <v>7.1499999999999994E-2</v>
      </c>
      <c r="W20" s="439">
        <v>7.1499999999999994E-2</v>
      </c>
      <c r="X20" s="439">
        <v>7.1499999999999994E-2</v>
      </c>
      <c r="Y20" s="48">
        <v>7.1499999999999994E-2</v>
      </c>
    </row>
    <row r="21" spans="3:25" ht="120.75">
      <c r="C21" s="74" t="str">
        <f>IF(ISBLANK('5. Pp (3 años)'!C40),"",'5. Pp (3 años)'!C40)</f>
        <v>Propósito</v>
      </c>
      <c r="D21" s="196" t="str">
        <f>IF(ISBLANK('5. Pp (3 años)'!D40),"",'5. Pp (3 años)'!D40)</f>
        <v>4.2.1.1. La población en situación prioritaria del Municipio de Benito Juárez mejora sus condiciones de bienestar y desarrollo integral a través de un Sistema de Cuidados con perspectiva de género.</v>
      </c>
      <c r="E21" s="196" t="str">
        <f>IF(ISBLANK('5. Pp (3 años)'!E40),"",'5. Pp (3 años)'!E40)</f>
        <v>PPA: Porcentaje de Personas en Situación Prioritaria Atendidas por el SMDIF de BJ.
SMDIFBJ: Sistema Municipal para el Desarrollo Integral de la Familia de Benito Juárez.</v>
      </c>
      <c r="F21" s="75" t="s">
        <v>736</v>
      </c>
      <c r="G21" s="214">
        <v>541847</v>
      </c>
      <c r="H21" s="215">
        <v>552779</v>
      </c>
      <c r="I21" s="215">
        <f t="shared" ref="I21" si="2">H21-G21</f>
        <v>10932</v>
      </c>
      <c r="J21" s="216">
        <f t="shared" ref="J21" si="3">(H21/G21)-1</f>
        <v>2.017543697759705E-2</v>
      </c>
      <c r="K21" s="400">
        <f>SUM(N21:Q21)</f>
        <v>175197</v>
      </c>
      <c r="L21" s="401">
        <v>181300</v>
      </c>
      <c r="M21" s="402">
        <v>196282</v>
      </c>
      <c r="N21" s="391">
        <v>43100</v>
      </c>
      <c r="O21" s="392">
        <v>43299</v>
      </c>
      <c r="P21" s="392">
        <v>43950</v>
      </c>
      <c r="Q21" s="392">
        <v>44848</v>
      </c>
      <c r="R21" s="393">
        <v>45325</v>
      </c>
      <c r="S21" s="393">
        <v>45325</v>
      </c>
      <c r="T21" s="393">
        <v>45325</v>
      </c>
      <c r="U21" s="393">
        <v>45325</v>
      </c>
      <c r="V21" s="392">
        <v>49070</v>
      </c>
      <c r="W21" s="392">
        <v>49070</v>
      </c>
      <c r="X21" s="392">
        <v>49070</v>
      </c>
      <c r="Y21" s="394">
        <v>49072</v>
      </c>
    </row>
    <row r="22" spans="3:25" ht="51.75">
      <c r="C22" s="212" t="str">
        <f>IF(ISBLANK('5. Pp (3 años)'!C41),"",'5. Pp (3 años)'!C41)</f>
        <v>Componente</v>
      </c>
      <c r="D22" s="213" t="str">
        <f>IF(ISBLANK('5. Pp (3 años)'!D41),"",'5. Pp (3 años)'!D41)</f>
        <v>4.2.1.1.1. Instrumentos de planeación, normatividad y acuerdos formalizados a los órganos de gobierno y colegiados.</v>
      </c>
      <c r="E22" s="213" t="str">
        <f>IF(ISBLANK('5. Pp (3 años)'!E41),"",'5. Pp (3 años)'!E41)</f>
        <v>PIF: Porcentaje de Instrumentos de Planeación Formalizados.</v>
      </c>
      <c r="F22" s="73" t="s">
        <v>726</v>
      </c>
      <c r="G22" s="68">
        <v>137</v>
      </c>
      <c r="H22" s="69">
        <v>165</v>
      </c>
      <c r="I22" s="69">
        <f t="shared" ref="I22" si="4">H22-G22</f>
        <v>28</v>
      </c>
      <c r="J22" s="70">
        <f t="shared" ref="J22" si="5">(H22/G22)-1</f>
        <v>0.20437956204379559</v>
      </c>
      <c r="K22" s="400">
        <f>SUM(N22:Q22)</f>
        <v>43</v>
      </c>
      <c r="L22" s="393">
        <f>SUM(R22:U22)</f>
        <v>61</v>
      </c>
      <c r="M22" s="402">
        <f>SUM(V22:Y22)</f>
        <v>61</v>
      </c>
      <c r="N22" s="391">
        <v>4</v>
      </c>
      <c r="O22" s="392">
        <v>13</v>
      </c>
      <c r="P22" s="392">
        <v>13</v>
      </c>
      <c r="Q22" s="392">
        <v>13</v>
      </c>
      <c r="R22" s="393">
        <v>16</v>
      </c>
      <c r="S22" s="393">
        <v>15</v>
      </c>
      <c r="T22" s="393">
        <v>15</v>
      </c>
      <c r="U22" s="393">
        <v>15</v>
      </c>
      <c r="V22" s="392">
        <v>16</v>
      </c>
      <c r="W22" s="392">
        <v>15</v>
      </c>
      <c r="X22" s="392">
        <v>15</v>
      </c>
      <c r="Y22" s="394">
        <v>15</v>
      </c>
    </row>
    <row r="23" spans="3:25" ht="103.5">
      <c r="C23" s="208" t="str">
        <f>IF(ISBLANK('5. Pp (3 años)'!C42),"",'5. Pp (3 años)'!C42)</f>
        <v>Actividad</v>
      </c>
      <c r="D23" s="209" t="str">
        <f>IF(ISBLANK('5. Pp (3 años)'!D42),"",'5. Pp (3 años)'!D42)</f>
        <v>4.2.1.1.1.1. Realización de actividades de representación, coordinación, gestión, vinculación y supervisión por parte de la Dirección General del  SMDIFBJ.
SMDIFBJ: Sistema Municipal para el Desarrollo Integral de la Familia de Benito Juárez.</v>
      </c>
      <c r="E23" s="209" t="str">
        <f>IF(ISBLANK('5. Pp (3 años)'!E42),"",'5. Pp (3 años)'!E42)</f>
        <v>PARCG: Porcentaje de  Actividades de representación, coordinación, gestión, vinculación y supervisión Realizadas.</v>
      </c>
      <c r="F23" s="71" t="s">
        <v>727</v>
      </c>
      <c r="G23" s="51">
        <v>2750</v>
      </c>
      <c r="H23" s="49">
        <v>2790</v>
      </c>
      <c r="I23" s="49">
        <f t="shared" ref="I23" si="6">H23-G23</f>
        <v>40</v>
      </c>
      <c r="J23" s="50">
        <f t="shared" ref="J23" si="7">(H23/G23)-1</f>
        <v>1.4545454545454639E-2</v>
      </c>
      <c r="K23" s="400">
        <f>SUM(N23:Q23)</f>
        <v>1054</v>
      </c>
      <c r="L23" s="393">
        <f>SUM(R23:U23)</f>
        <v>868</v>
      </c>
      <c r="M23" s="402">
        <f>SUM(V23:Y23)</f>
        <v>868</v>
      </c>
      <c r="N23" s="391">
        <v>263</v>
      </c>
      <c r="O23" s="392">
        <v>264</v>
      </c>
      <c r="P23" s="392">
        <v>264</v>
      </c>
      <c r="Q23" s="392">
        <v>263</v>
      </c>
      <c r="R23" s="393">
        <v>217</v>
      </c>
      <c r="S23" s="393">
        <v>217</v>
      </c>
      <c r="T23" s="393">
        <v>217</v>
      </c>
      <c r="U23" s="393">
        <v>217</v>
      </c>
      <c r="V23" s="392">
        <v>217</v>
      </c>
      <c r="W23" s="392">
        <v>217</v>
      </c>
      <c r="X23" s="392">
        <v>217</v>
      </c>
      <c r="Y23" s="394">
        <v>217</v>
      </c>
    </row>
    <row r="24" spans="3:25" ht="86.25">
      <c r="C24" s="208" t="str">
        <f>IF(ISBLANK('5. Pp (3 años)'!C43),"",'5. Pp (3 años)'!C43)</f>
        <v>Actividad</v>
      </c>
      <c r="D24" s="209" t="str">
        <f>IF(ISBLANK('5. Pp (3 años)'!D43),"",'5. Pp (3 años)'!D43)</f>
        <v>4.2.1.1.1.2. Elaboración de contratos, convenios, acuerdos, con empresas públicas y privadas, personas físicas y morales, instituciones municipales, estatales, federales e internacionales, actas de consejos y del órgano de Gobierno del SMDIFBJ.</v>
      </c>
      <c r="E24" s="209" t="str">
        <f>IF(ISBLANK('5. Pp (3 años)'!E43),"",'5. Pp (3 años)'!E43)</f>
        <v>PCCA: Porcentaje de Contratos, Convenios, Acuerdos, Actas Realizados.</v>
      </c>
      <c r="F24" s="71" t="s">
        <v>728</v>
      </c>
      <c r="G24" s="51">
        <v>2267</v>
      </c>
      <c r="H24" s="49">
        <v>2151</v>
      </c>
      <c r="I24" s="49">
        <f t="shared" ref="I24:I77" si="8">H24-G24</f>
        <v>-116</v>
      </c>
      <c r="J24" s="50">
        <f t="shared" ref="J24:J76" si="9">(H24/G24)-1</f>
        <v>-5.116894574327302E-2</v>
      </c>
      <c r="K24" s="400">
        <f>SUM(N24:Q24)</f>
        <v>717</v>
      </c>
      <c r="L24" s="393">
        <f>SUM(R24:U24)</f>
        <v>717</v>
      </c>
      <c r="M24" s="402">
        <f>SUM(V24:Y24)</f>
        <v>717</v>
      </c>
      <c r="N24" s="391">
        <v>180</v>
      </c>
      <c r="O24" s="392">
        <v>180</v>
      </c>
      <c r="P24" s="392">
        <v>180</v>
      </c>
      <c r="Q24" s="392">
        <v>177</v>
      </c>
      <c r="R24" s="393">
        <v>180</v>
      </c>
      <c r="S24" s="393">
        <v>180</v>
      </c>
      <c r="T24" s="393">
        <v>180</v>
      </c>
      <c r="U24" s="393">
        <v>177</v>
      </c>
      <c r="V24" s="392">
        <v>180</v>
      </c>
      <c r="W24" s="392">
        <v>180</v>
      </c>
      <c r="X24" s="392">
        <v>180</v>
      </c>
      <c r="Y24" s="394">
        <v>177</v>
      </c>
    </row>
    <row r="25" spans="3:25" ht="69">
      <c r="C25" s="208" t="str">
        <f>IF(ISBLANK('5. Pp (3 años)'!C44),"",'5. Pp (3 años)'!C44)</f>
        <v>Actividad</v>
      </c>
      <c r="D25" s="209" t="str">
        <f>IF(ISBLANK('5. Pp (3 años)'!D44),"",'5. Pp (3 años)'!D44)</f>
        <v>4.2.1.1.1.3. Realización de Procesos de Transparencia, Acceso a la Información Pública, Protección de Datos Personales, Archivo y Gestión Documental, y Cuentas Claras.</v>
      </c>
      <c r="E25" s="209" t="str">
        <f>IF(ISBLANK('5. Pp (3 años)'!E44),"",'5. Pp (3 años)'!E44)</f>
        <v>PPR: Porcentaje de Procesos Realizados.</v>
      </c>
      <c r="F25" s="71" t="s">
        <v>729</v>
      </c>
      <c r="G25" s="51">
        <v>447</v>
      </c>
      <c r="H25" s="49">
        <v>583</v>
      </c>
      <c r="I25" s="49">
        <f t="shared" si="8"/>
        <v>136</v>
      </c>
      <c r="J25" s="50">
        <f t="shared" si="9"/>
        <v>0.30425055928411626</v>
      </c>
      <c r="K25" s="400">
        <f t="shared" ref="K25:K27" si="10">SUM(N25:Q25)</f>
        <v>192</v>
      </c>
      <c r="L25" s="393">
        <f t="shared" ref="L25:L27" si="11">SUM(R25:U25)</f>
        <v>194</v>
      </c>
      <c r="M25" s="402">
        <f t="shared" ref="M25:M27" si="12">SUM(V25:Y25)</f>
        <v>197</v>
      </c>
      <c r="N25" s="391">
        <v>48</v>
      </c>
      <c r="O25" s="392">
        <v>48</v>
      </c>
      <c r="P25" s="392">
        <v>48</v>
      </c>
      <c r="Q25" s="392">
        <v>48</v>
      </c>
      <c r="R25" s="393">
        <v>48</v>
      </c>
      <c r="S25" s="393">
        <v>49</v>
      </c>
      <c r="T25" s="393">
        <v>48</v>
      </c>
      <c r="U25" s="393">
        <v>49</v>
      </c>
      <c r="V25" s="392">
        <v>48</v>
      </c>
      <c r="W25" s="392">
        <v>48</v>
      </c>
      <c r="X25" s="392">
        <v>53</v>
      </c>
      <c r="Y25" s="394">
        <v>48</v>
      </c>
    </row>
    <row r="26" spans="3:25" ht="51.75">
      <c r="C26" s="208" t="str">
        <f>IF(ISBLANK('5. Pp (3 años)'!C45),"",'5. Pp (3 años)'!C45)</f>
        <v>Actividad</v>
      </c>
      <c r="D26" s="209" t="str">
        <f>IF(ISBLANK('5. Pp (3 años)'!D45),"",'5. Pp (3 años)'!D45)</f>
        <v>4.2.1.1.1.4. Realización de acciones encaminadas a proyectar una imagen sólida e integral de la identidad de la institución.</v>
      </c>
      <c r="E26" s="209" t="str">
        <f>IF(ISBLANK('5. Pp (3 años)'!E45),"",'5. Pp (3 años)'!E45)</f>
        <v>PAR: Porcentaje de Acciones Realizadas.</v>
      </c>
      <c r="F26" s="71" t="s">
        <v>730</v>
      </c>
      <c r="G26" s="51">
        <v>845</v>
      </c>
      <c r="H26" s="49">
        <v>981</v>
      </c>
      <c r="I26" s="49">
        <f t="shared" si="8"/>
        <v>136</v>
      </c>
      <c r="J26" s="50">
        <f t="shared" si="9"/>
        <v>0.16094674556213007</v>
      </c>
      <c r="K26" s="400">
        <f t="shared" si="10"/>
        <v>327</v>
      </c>
      <c r="L26" s="393">
        <f t="shared" si="11"/>
        <v>330</v>
      </c>
      <c r="M26" s="402">
        <f t="shared" si="12"/>
        <v>324</v>
      </c>
      <c r="N26" s="391">
        <v>81</v>
      </c>
      <c r="O26" s="392">
        <v>81</v>
      </c>
      <c r="P26" s="392">
        <v>82</v>
      </c>
      <c r="Q26" s="392">
        <v>83</v>
      </c>
      <c r="R26" s="393">
        <v>81</v>
      </c>
      <c r="S26" s="393">
        <v>83</v>
      </c>
      <c r="T26" s="393">
        <v>82</v>
      </c>
      <c r="U26" s="393">
        <v>84</v>
      </c>
      <c r="V26" s="392">
        <v>81</v>
      </c>
      <c r="W26" s="392">
        <v>73</v>
      </c>
      <c r="X26" s="392">
        <v>82</v>
      </c>
      <c r="Y26" s="394">
        <v>88</v>
      </c>
    </row>
    <row r="27" spans="3:25" ht="69">
      <c r="C27" s="208" t="str">
        <f>IF(ISBLANK('5. Pp (3 años)'!C46),"",'5. Pp (3 años)'!C46)</f>
        <v>Actividad</v>
      </c>
      <c r="D27" s="209" t="str">
        <f>IF(ISBLANK('5. Pp (3 años)'!D46),"",'5. Pp (3 años)'!D46)</f>
        <v>4.2.1.1.1.5. Elaboración de informes de los resultados de las actividades del SMDIFBJ alineados al modelo de Presupuesto Basado en Resultado y del Sistema de Evaluación de Desempeño.</v>
      </c>
      <c r="E27" s="209" t="str">
        <f>IF(ISBLANK('5. Pp (3 años)'!E46),"",'5. Pp (3 años)'!E46)</f>
        <v>PIR: Porcentaje de Informes  Realizados.</v>
      </c>
      <c r="F27" s="71" t="s">
        <v>729</v>
      </c>
      <c r="G27" s="51">
        <v>294</v>
      </c>
      <c r="H27" s="49">
        <v>1301</v>
      </c>
      <c r="I27" s="49">
        <f t="shared" si="8"/>
        <v>1007</v>
      </c>
      <c r="J27" s="50">
        <f t="shared" si="9"/>
        <v>3.425170068027211</v>
      </c>
      <c r="K27" s="400">
        <f t="shared" si="10"/>
        <v>489</v>
      </c>
      <c r="L27" s="393">
        <f t="shared" si="11"/>
        <v>406</v>
      </c>
      <c r="M27" s="402">
        <f t="shared" si="12"/>
        <v>406</v>
      </c>
      <c r="N27" s="391">
        <v>120</v>
      </c>
      <c r="O27" s="392">
        <v>126</v>
      </c>
      <c r="P27" s="392">
        <v>124</v>
      </c>
      <c r="Q27" s="392">
        <v>119</v>
      </c>
      <c r="R27" s="393">
        <v>99</v>
      </c>
      <c r="S27" s="393">
        <v>105</v>
      </c>
      <c r="T27" s="393">
        <v>103</v>
      </c>
      <c r="U27" s="393">
        <v>99</v>
      </c>
      <c r="V27" s="392">
        <v>99</v>
      </c>
      <c r="W27" s="392">
        <v>105</v>
      </c>
      <c r="X27" s="392">
        <v>103</v>
      </c>
      <c r="Y27" s="394">
        <v>99</v>
      </c>
    </row>
    <row r="28" spans="3:25" ht="51.75">
      <c r="C28" s="208" t="str">
        <f>IF(ISBLANK('5. Pp (3 años)'!C47),"",'5. Pp (3 años)'!C47)</f>
        <v>Actividad</v>
      </c>
      <c r="D28" s="209" t="str">
        <f>IF(ISBLANK('5. Pp (3 años)'!D47),"",'5. Pp (3 años)'!D47)</f>
        <v xml:space="preserve">4.2.1.1.1.6. Difusión de los Programas y Acciones del Sistema Municipal DIF Benito Juárez. </v>
      </c>
      <c r="E28" s="209" t="str">
        <f>IF(ISBLANK('5. Pp (3 años)'!E47),"",'5. Pp (3 años)'!E47)</f>
        <v>PPAD: Porcentaje de Programas y Acciones del Sistema DIF de Benito Juárez Difundidas.</v>
      </c>
      <c r="F28" s="71" t="s">
        <v>737</v>
      </c>
      <c r="G28" s="51">
        <v>2360</v>
      </c>
      <c r="H28" s="49">
        <v>2708</v>
      </c>
      <c r="I28" s="49">
        <f t="shared" si="8"/>
        <v>348</v>
      </c>
      <c r="J28" s="50">
        <f t="shared" si="9"/>
        <v>0.14745762711864407</v>
      </c>
      <c r="K28" s="400">
        <f t="shared" ref="K28:K30" si="13">SUM(N28:Q28)</f>
        <v>840</v>
      </c>
      <c r="L28" s="393">
        <f t="shared" ref="L28:L30" si="14">SUM(R28:U28)</f>
        <v>1119</v>
      </c>
      <c r="M28" s="402">
        <f t="shared" ref="M28:M30" si="15">SUM(V28:Y28)</f>
        <v>749</v>
      </c>
      <c r="N28" s="391">
        <v>250</v>
      </c>
      <c r="O28" s="392">
        <v>250</v>
      </c>
      <c r="P28" s="392">
        <v>150</v>
      </c>
      <c r="Q28" s="392">
        <v>190</v>
      </c>
      <c r="R28" s="393">
        <v>285</v>
      </c>
      <c r="S28" s="393">
        <v>285</v>
      </c>
      <c r="T28" s="393">
        <v>264</v>
      </c>
      <c r="U28" s="393">
        <v>285</v>
      </c>
      <c r="V28" s="392">
        <v>300</v>
      </c>
      <c r="W28" s="392">
        <v>50</v>
      </c>
      <c r="X28" s="392">
        <v>100</v>
      </c>
      <c r="Y28" s="394">
        <v>299</v>
      </c>
    </row>
    <row r="29" spans="3:25" ht="51.75">
      <c r="C29" s="208" t="str">
        <f>IF(ISBLANK('5. Pp (3 años)'!C48),"",'5. Pp (3 años)'!C48)</f>
        <v>Actividad</v>
      </c>
      <c r="D29" s="209" t="str">
        <f>IF(ISBLANK('5. Pp (3 años)'!D48),"",'5. Pp (3 años)'!D48)</f>
        <v>4.2.1.1.1.7. Atención a las solicitudes de logística para los eventos institucionales del SMDIFBJ, así como de eventos municipales y estatales.</v>
      </c>
      <c r="E29" s="209" t="str">
        <f>IF(ISBLANK('5. Pp (3 años)'!E48),"",'5. Pp (3 años)'!E48)</f>
        <v>PSLEA: Porcentaje de Solicitudes de Logística de Eventos Atendidos.</v>
      </c>
      <c r="F29" s="71" t="s">
        <v>731</v>
      </c>
      <c r="G29" s="51">
        <v>1482</v>
      </c>
      <c r="H29" s="49">
        <v>1518</v>
      </c>
      <c r="I29" s="49">
        <f t="shared" si="8"/>
        <v>36</v>
      </c>
      <c r="J29" s="50">
        <f t="shared" si="9"/>
        <v>2.4291497975708509E-2</v>
      </c>
      <c r="K29" s="400">
        <f t="shared" si="13"/>
        <v>508</v>
      </c>
      <c r="L29" s="393">
        <f t="shared" si="14"/>
        <v>510</v>
      </c>
      <c r="M29" s="402">
        <f t="shared" si="15"/>
        <v>500</v>
      </c>
      <c r="N29" s="391">
        <v>128</v>
      </c>
      <c r="O29" s="392">
        <v>126</v>
      </c>
      <c r="P29" s="392">
        <v>128</v>
      </c>
      <c r="Q29" s="392">
        <v>126</v>
      </c>
      <c r="R29" s="393">
        <v>129</v>
      </c>
      <c r="S29" s="393">
        <v>126</v>
      </c>
      <c r="T29" s="393">
        <v>129</v>
      </c>
      <c r="U29" s="393">
        <v>126</v>
      </c>
      <c r="V29" s="392">
        <v>130</v>
      </c>
      <c r="W29" s="392">
        <v>140</v>
      </c>
      <c r="X29" s="392">
        <v>100</v>
      </c>
      <c r="Y29" s="394">
        <v>130</v>
      </c>
    </row>
    <row r="30" spans="3:25" ht="69">
      <c r="C30" s="208" t="str">
        <f>IF(ISBLANK('5. Pp (3 años)'!C49),"",'5. Pp (3 años)'!C49)</f>
        <v>Actividad</v>
      </c>
      <c r="D30" s="209" t="str">
        <f>IF(ISBLANK('5. Pp (3 años)'!D49),"",'5. Pp (3 años)'!D49)</f>
        <v>4.2.1.1.1.8 Procuración de apoyos económicos, donativos y de recursos, mediante gestiones del Voluntariado para coadyuvar al mejoramiento de los programas y servicios del SMDIFBJ.</v>
      </c>
      <c r="E30" s="209" t="str">
        <f>IF(ISBLANK('5. Pp (3 años)'!E49),"",'5. Pp (3 años)'!E49)</f>
        <v>PAERP: Porcentaje de Apoyos Económicos, Donativos y de Recursos para el SMDIFBJ Procurados.</v>
      </c>
      <c r="F30" s="71" t="s">
        <v>732</v>
      </c>
      <c r="G30" s="51">
        <v>173</v>
      </c>
      <c r="H30" s="49">
        <v>200</v>
      </c>
      <c r="I30" s="49">
        <f t="shared" si="8"/>
        <v>27</v>
      </c>
      <c r="J30" s="50">
        <f t="shared" si="9"/>
        <v>0.1560693641618498</v>
      </c>
      <c r="K30" s="400">
        <f t="shared" si="13"/>
        <v>66</v>
      </c>
      <c r="L30" s="393">
        <f t="shared" si="14"/>
        <v>67</v>
      </c>
      <c r="M30" s="402">
        <f t="shared" si="15"/>
        <v>67</v>
      </c>
      <c r="N30" s="391">
        <v>18</v>
      </c>
      <c r="O30" s="392">
        <v>17</v>
      </c>
      <c r="P30" s="392">
        <v>12</v>
      </c>
      <c r="Q30" s="392">
        <v>19</v>
      </c>
      <c r="R30" s="393">
        <v>18</v>
      </c>
      <c r="S30" s="393">
        <v>15</v>
      </c>
      <c r="T30" s="393">
        <v>13</v>
      </c>
      <c r="U30" s="393">
        <v>21</v>
      </c>
      <c r="V30" s="392">
        <v>17</v>
      </c>
      <c r="W30" s="392">
        <v>19</v>
      </c>
      <c r="X30" s="392">
        <v>12</v>
      </c>
      <c r="Y30" s="394">
        <v>19</v>
      </c>
    </row>
    <row r="31" spans="3:25" ht="51.75">
      <c r="C31" s="212" t="str">
        <f>IF(ISBLANK('5. Pp (3 años)'!C50),"",'5. Pp (3 años)'!C50)</f>
        <v>Componente</v>
      </c>
      <c r="D31" s="213" t="str">
        <f>IF(ISBLANK('5. Pp (3 años)'!D50),"",'5. Pp (3 años)'!D50)</f>
        <v>4.2.1.1.2. Servicios y apoyos de asistencia social a los sujetos y grupos de atención prioritaria del municipio de Benito Juárez otorgados.</v>
      </c>
      <c r="E31" s="213" t="str">
        <f>IF(ISBLANK('5. Pp (3 años)'!E50),"",'5. Pp (3 años)'!E50)</f>
        <v>PSAO: Porcentaje de Servicios  y Apoyos de Asistencia Social Otorgados.</v>
      </c>
      <c r="F31" s="67" t="s">
        <v>738</v>
      </c>
      <c r="G31" s="68">
        <v>62176</v>
      </c>
      <c r="H31" s="69">
        <v>59339</v>
      </c>
      <c r="I31" s="69">
        <f t="shared" si="8"/>
        <v>-2837</v>
      </c>
      <c r="J31" s="70">
        <f t="shared" si="9"/>
        <v>-4.5628538342768921E-2</v>
      </c>
      <c r="K31" s="400">
        <f t="shared" ref="K31:K94" si="16">SUM(N31:Q31)</f>
        <v>18649</v>
      </c>
      <c r="L31" s="393">
        <f t="shared" ref="L31:L94" si="17">SUM(R31:U31)</f>
        <v>20305</v>
      </c>
      <c r="M31" s="402">
        <f t="shared" ref="M31:M94" si="18">SUM(V31:Y31)</f>
        <v>20385</v>
      </c>
      <c r="N31" s="391">
        <v>4360</v>
      </c>
      <c r="O31" s="392">
        <v>4845</v>
      </c>
      <c r="P31" s="392">
        <v>5137</v>
      </c>
      <c r="Q31" s="392">
        <v>4307</v>
      </c>
      <c r="R31" s="393">
        <v>4375</v>
      </c>
      <c r="S31" s="393">
        <v>4855</v>
      </c>
      <c r="T31" s="393">
        <v>5645</v>
      </c>
      <c r="U31" s="393">
        <v>5430</v>
      </c>
      <c r="V31" s="392">
        <v>4405</v>
      </c>
      <c r="W31" s="392">
        <v>4865</v>
      </c>
      <c r="X31" s="392">
        <v>5665</v>
      </c>
      <c r="Y31" s="394">
        <v>5450</v>
      </c>
    </row>
    <row r="32" spans="3:25" ht="34.5">
      <c r="C32" s="208" t="str">
        <f>IF(ISBLANK('5. Pp (3 años)'!C51),"",'5. Pp (3 años)'!C51)</f>
        <v>Actividad</v>
      </c>
      <c r="D32" s="209" t="str">
        <f>IF(ISBLANK('5. Pp (3 años)'!D51),"",'5. Pp (3 años)'!D51)</f>
        <v>4.2.1.1.2.1. Entrega de apoyos de asistencia social  a personas de atención prioritaria.</v>
      </c>
      <c r="E32" s="209" t="str">
        <f>IF(ISBLANK('5. Pp (3 años)'!E51),"",'5. Pp (3 años)'!E51)</f>
        <v>PASE: Porcentaje de Apoyos de Asistencia Social Entregados.</v>
      </c>
      <c r="F32" s="71" t="s">
        <v>738</v>
      </c>
      <c r="G32" s="51">
        <v>11337</v>
      </c>
      <c r="H32" s="49">
        <v>9986</v>
      </c>
      <c r="I32" s="49">
        <f t="shared" si="8"/>
        <v>-1351</v>
      </c>
      <c r="J32" s="50">
        <f t="shared" si="9"/>
        <v>-0.11916732821734144</v>
      </c>
      <c r="K32" s="400">
        <f t="shared" si="16"/>
        <v>2156</v>
      </c>
      <c r="L32" s="393">
        <f t="shared" si="17"/>
        <v>3905</v>
      </c>
      <c r="M32" s="402">
        <f t="shared" si="18"/>
        <v>3925</v>
      </c>
      <c r="N32" s="391">
        <v>530</v>
      </c>
      <c r="O32" s="392">
        <v>595</v>
      </c>
      <c r="P32" s="392">
        <v>525</v>
      </c>
      <c r="Q32" s="392">
        <v>506</v>
      </c>
      <c r="R32" s="393">
        <v>535</v>
      </c>
      <c r="S32" s="393">
        <v>600</v>
      </c>
      <c r="T32" s="393">
        <v>1520</v>
      </c>
      <c r="U32" s="393">
        <v>1250</v>
      </c>
      <c r="V32" s="392">
        <v>540</v>
      </c>
      <c r="W32" s="392">
        <v>600</v>
      </c>
      <c r="X32" s="392">
        <v>1525</v>
      </c>
      <c r="Y32" s="394">
        <v>1260</v>
      </c>
    </row>
    <row r="33" spans="3:25" ht="34.5">
      <c r="C33" s="208" t="str">
        <f>IF(ISBLANK('5. Pp (3 años)'!C52),"",'5. Pp (3 años)'!C52)</f>
        <v>Actividad</v>
      </c>
      <c r="D33" s="209" t="str">
        <f>IF(ISBLANK('5. Pp (3 años)'!D52),"",'5. Pp (3 años)'!D52)</f>
        <v>4.2.1.1.2.2. Realización de estudios socioeconómicos  a personas de atención prioritaria.</v>
      </c>
      <c r="E33" s="209" t="str">
        <f>IF(ISBLANK('5. Pp (3 años)'!E52),"",'5. Pp (3 años)'!E52)</f>
        <v>PESR: Porcentaje de Estudios Socioeconómicos Realizados.</v>
      </c>
      <c r="F33" s="71" t="s">
        <v>738</v>
      </c>
      <c r="G33" s="51">
        <v>2969</v>
      </c>
      <c r="H33" s="49">
        <v>4086</v>
      </c>
      <c r="I33" s="49">
        <f t="shared" si="8"/>
        <v>1117</v>
      </c>
      <c r="J33" s="50">
        <f t="shared" si="9"/>
        <v>0.3762209498147524</v>
      </c>
      <c r="K33" s="400">
        <f t="shared" si="16"/>
        <v>966</v>
      </c>
      <c r="L33" s="393">
        <f t="shared" si="17"/>
        <v>1540</v>
      </c>
      <c r="M33" s="402">
        <f t="shared" si="18"/>
        <v>1580</v>
      </c>
      <c r="N33" s="391">
        <v>330</v>
      </c>
      <c r="O33" s="392">
        <v>430</v>
      </c>
      <c r="P33" s="392">
        <v>105</v>
      </c>
      <c r="Q33" s="392">
        <v>101</v>
      </c>
      <c r="R33" s="393">
        <v>330</v>
      </c>
      <c r="S33" s="393">
        <v>435</v>
      </c>
      <c r="T33" s="393">
        <v>410</v>
      </c>
      <c r="U33" s="393">
        <v>365</v>
      </c>
      <c r="V33" s="392">
        <v>345</v>
      </c>
      <c r="W33" s="392">
        <v>440</v>
      </c>
      <c r="X33" s="392">
        <v>425</v>
      </c>
      <c r="Y33" s="394">
        <v>370</v>
      </c>
    </row>
    <row r="34" spans="3:25" ht="103.5">
      <c r="C34" s="208" t="str">
        <f>IF(ISBLANK('5. Pp (3 años)'!C53),"",'5. Pp (3 años)'!C53)</f>
        <v>Actividad</v>
      </c>
      <c r="D34" s="209" t="str">
        <f>IF(ISBLANK('5. Pp (3 años)'!D53),"",'5. Pp (3 años)'!D53)</f>
        <v>4.2.1.1.2.3. Recepcionar y brindar orientaciones de los trámites y servicios a las usuarias y los usuarios que acuden al SMDIFBJ y atenciones en general.
SMDIFBJ: Sistema Municipal para el Desarrollo Integral de la Familia de Benito Juárez.</v>
      </c>
      <c r="E34" s="209" t="str">
        <f>IF(ISBLANK('5. Pp (3 años)'!E53),"",'5. Pp (3 años)'!E53)</f>
        <v>POAB: Porcentaje de Orientaciones y Atenciones Brindadas.</v>
      </c>
      <c r="F34" s="71" t="s">
        <v>738</v>
      </c>
      <c r="G34" s="51">
        <v>47870</v>
      </c>
      <c r="H34" s="49">
        <v>45267</v>
      </c>
      <c r="I34" s="49">
        <f t="shared" si="8"/>
        <v>-2603</v>
      </c>
      <c r="J34" s="50">
        <f t="shared" si="9"/>
        <v>-5.4376436181324372E-2</v>
      </c>
      <c r="K34" s="400">
        <f t="shared" si="16"/>
        <v>15527</v>
      </c>
      <c r="L34" s="393">
        <f t="shared" si="17"/>
        <v>14860</v>
      </c>
      <c r="M34" s="402">
        <f t="shared" si="18"/>
        <v>14880</v>
      </c>
      <c r="N34" s="391">
        <v>3500</v>
      </c>
      <c r="O34" s="392">
        <v>3820</v>
      </c>
      <c r="P34" s="392">
        <v>4507</v>
      </c>
      <c r="Q34" s="392">
        <v>3700</v>
      </c>
      <c r="R34" s="393">
        <v>3510</v>
      </c>
      <c r="S34" s="393">
        <v>3820</v>
      </c>
      <c r="T34" s="393">
        <v>3715</v>
      </c>
      <c r="U34" s="393">
        <v>3815</v>
      </c>
      <c r="V34" s="392">
        <v>3520</v>
      </c>
      <c r="W34" s="392">
        <v>3825</v>
      </c>
      <c r="X34" s="392">
        <v>3715</v>
      </c>
      <c r="Y34" s="394">
        <v>3820</v>
      </c>
    </row>
    <row r="35" spans="3:25" ht="103.5">
      <c r="C35" s="212" t="str">
        <f>IF(ISBLANK('5. Pp (3 años)'!C54),"",'5. Pp (3 años)'!C54)</f>
        <v>Componente</v>
      </c>
      <c r="D35" s="213" t="str">
        <f>IF(ISBLANK('5. Pp (3 años)'!D54),"",'5. Pp (3 años)'!D54)</f>
        <v>4.2.1.1.3. Procedimientos administrativos para las diferentes áreas del SMDIFBJ realizados.
SMDIFBJ: Sistema Municipal para el Desarrollo Integral de la Familia de Benito Juárez.</v>
      </c>
      <c r="E35" s="213" t="str">
        <f>IF(ISBLANK('5. Pp (3 años)'!E54),"",'5. Pp (3 años)'!E54)</f>
        <v>PPAR: Porcentaje de Procedimientos Administrativos  Realizados.</v>
      </c>
      <c r="F35" s="67" t="s">
        <v>733</v>
      </c>
      <c r="G35" s="68">
        <v>34964</v>
      </c>
      <c r="H35" s="69">
        <v>17724</v>
      </c>
      <c r="I35" s="69">
        <f t="shared" si="8"/>
        <v>-17240</v>
      </c>
      <c r="J35" s="70">
        <f t="shared" si="9"/>
        <v>-0.49307859512641572</v>
      </c>
      <c r="K35" s="400">
        <f t="shared" si="16"/>
        <v>6524</v>
      </c>
      <c r="L35" s="393">
        <f t="shared" si="17"/>
        <v>5500</v>
      </c>
      <c r="M35" s="402">
        <f t="shared" si="18"/>
        <v>5700</v>
      </c>
      <c r="N35" s="391">
        <v>1630</v>
      </c>
      <c r="O35" s="392">
        <v>1631</v>
      </c>
      <c r="P35" s="392">
        <v>1630</v>
      </c>
      <c r="Q35" s="392">
        <v>1633</v>
      </c>
      <c r="R35" s="393">
        <v>1375</v>
      </c>
      <c r="S35" s="393">
        <v>1375</v>
      </c>
      <c r="T35" s="393">
        <v>1375</v>
      </c>
      <c r="U35" s="393">
        <v>1375</v>
      </c>
      <c r="V35" s="392">
        <v>1425</v>
      </c>
      <c r="W35" s="392">
        <v>1425</v>
      </c>
      <c r="X35" s="392">
        <v>1425</v>
      </c>
      <c r="Y35" s="394">
        <v>1425</v>
      </c>
    </row>
    <row r="36" spans="3:25" ht="69">
      <c r="C36" s="208" t="str">
        <f>IF(ISBLANK('5. Pp (3 años)'!C55),"",'5. Pp (3 años)'!C55)</f>
        <v>Actividad</v>
      </c>
      <c r="D36" s="209" t="str">
        <f>IF(ISBLANK('5. Pp (3 años)'!D55),"",'5. Pp (3 años)'!D55)</f>
        <v>4.2.1.1.3.1. Realización de reportes contables, presupuestarios y financieros para la integración de la cuenta pública.</v>
      </c>
      <c r="E36" s="209" t="str">
        <f>IF(ISBLANK('5. Pp (3 años)'!E55),"",'5. Pp (3 años)'!E55)</f>
        <v>PRCPFE: Porcentaje de Reportes Contables, Presupuestarios y Financieros Elaborados.</v>
      </c>
      <c r="F36" s="71" t="s">
        <v>733</v>
      </c>
      <c r="G36" s="51">
        <v>300</v>
      </c>
      <c r="H36" s="49">
        <v>300</v>
      </c>
      <c r="I36" s="49">
        <f t="shared" si="8"/>
        <v>0</v>
      </c>
      <c r="J36" s="50">
        <f t="shared" si="9"/>
        <v>0</v>
      </c>
      <c r="K36" s="400">
        <f t="shared" si="16"/>
        <v>100</v>
      </c>
      <c r="L36" s="393">
        <f t="shared" si="17"/>
        <v>100</v>
      </c>
      <c r="M36" s="402">
        <f t="shared" si="18"/>
        <v>100</v>
      </c>
      <c r="N36" s="391">
        <v>25</v>
      </c>
      <c r="O36" s="392">
        <v>25</v>
      </c>
      <c r="P36" s="392">
        <v>25</v>
      </c>
      <c r="Q36" s="392">
        <v>25</v>
      </c>
      <c r="R36" s="393">
        <v>25</v>
      </c>
      <c r="S36" s="393">
        <v>25</v>
      </c>
      <c r="T36" s="393">
        <v>25</v>
      </c>
      <c r="U36" s="393">
        <v>25</v>
      </c>
      <c r="V36" s="392">
        <v>25</v>
      </c>
      <c r="W36" s="392">
        <v>25</v>
      </c>
      <c r="X36" s="392">
        <v>25</v>
      </c>
      <c r="Y36" s="394">
        <v>25</v>
      </c>
    </row>
    <row r="37" spans="3:25" ht="69">
      <c r="C37" s="208" t="str">
        <f>IF(ISBLANK('5. Pp (3 años)'!C56),"",'5. Pp (3 años)'!C56)</f>
        <v>Actividad</v>
      </c>
      <c r="D37" s="209" t="str">
        <f>IF(ISBLANK('5. Pp (3 años)'!D56),"",'5. Pp (3 años)'!D56)</f>
        <v>4.2.1.1.3.2. Elaboración de cédulas nominales quincenales por medio de un control de incidencias.</v>
      </c>
      <c r="E37" s="209" t="str">
        <f>IF(ISBLANK('5. Pp (3 años)'!E56),"",'5. Pp (3 años)'!E56)</f>
        <v>PCNE: Porcentaje de Cédulas Nominales Elaboradas.</v>
      </c>
      <c r="F37" s="71" t="s">
        <v>733</v>
      </c>
      <c r="G37" s="51">
        <v>4718</v>
      </c>
      <c r="H37" s="49">
        <v>4812</v>
      </c>
      <c r="I37" s="49">
        <f t="shared" si="8"/>
        <v>94</v>
      </c>
      <c r="J37" s="50">
        <f t="shared" si="9"/>
        <v>1.9923696481559894E-2</v>
      </c>
      <c r="K37" s="400">
        <f t="shared" si="16"/>
        <v>1822</v>
      </c>
      <c r="L37" s="393">
        <f t="shared" si="17"/>
        <v>1776</v>
      </c>
      <c r="M37" s="402">
        <f t="shared" si="18"/>
        <v>1214</v>
      </c>
      <c r="N37" s="391">
        <v>455</v>
      </c>
      <c r="O37" s="392">
        <v>456</v>
      </c>
      <c r="P37" s="392">
        <v>455</v>
      </c>
      <c r="Q37" s="392">
        <v>456</v>
      </c>
      <c r="R37" s="393">
        <v>443</v>
      </c>
      <c r="S37" s="393">
        <v>445</v>
      </c>
      <c r="T37" s="393">
        <v>443</v>
      </c>
      <c r="U37" s="393">
        <v>445</v>
      </c>
      <c r="V37" s="392">
        <v>303</v>
      </c>
      <c r="W37" s="392">
        <v>304</v>
      </c>
      <c r="X37" s="392">
        <v>303</v>
      </c>
      <c r="Y37" s="394">
        <v>304</v>
      </c>
    </row>
    <row r="38" spans="3:25" ht="69" customHeight="1">
      <c r="C38" s="927" t="str">
        <f>IF(ISBLANK('5. Pp (3 años)'!C57),"",'5. Pp (3 años)'!C57)</f>
        <v>Actividad</v>
      </c>
      <c r="D38" s="929" t="str">
        <f>IF(ISBLANK('5. Pp (3 años)'!D57),"",'5. Pp (3 años)'!D57)</f>
        <v>4.2.1.1.3.3. Capacitación interna al personal de conformidad a la legislación aplicable en el Sistema Municipal DIF Benito Juárez alineados al programa de sistema de cuidados.</v>
      </c>
      <c r="E38" s="209" t="str">
        <f>IF(ISBLANK('5. Pp (3 años)'!E57),"",'5. Pp (3 años)'!E57)</f>
        <v>PCC: Porcentaje de Colaboradores Capacitados.</v>
      </c>
      <c r="F38" s="71" t="s">
        <v>733</v>
      </c>
      <c r="G38" s="51">
        <v>6290</v>
      </c>
      <c r="H38" s="49">
        <v>4800</v>
      </c>
      <c r="I38" s="49">
        <f t="shared" si="8"/>
        <v>-1490</v>
      </c>
      <c r="J38" s="50">
        <f t="shared" si="9"/>
        <v>-0.23688394276629565</v>
      </c>
      <c r="K38" s="400">
        <f t="shared" si="16"/>
        <v>2300</v>
      </c>
      <c r="L38" s="393">
        <f t="shared" si="17"/>
        <v>1250</v>
      </c>
      <c r="M38" s="402">
        <f t="shared" si="18"/>
        <v>1250</v>
      </c>
      <c r="N38" s="391">
        <v>700</v>
      </c>
      <c r="O38" s="392">
        <v>600</v>
      </c>
      <c r="P38" s="392">
        <v>800</v>
      </c>
      <c r="Q38" s="392">
        <v>200</v>
      </c>
      <c r="R38" s="393">
        <v>400</v>
      </c>
      <c r="S38" s="393">
        <v>400</v>
      </c>
      <c r="T38" s="393">
        <v>300</v>
      </c>
      <c r="U38" s="393">
        <v>150</v>
      </c>
      <c r="V38" s="392">
        <v>400</v>
      </c>
      <c r="W38" s="392">
        <v>400</v>
      </c>
      <c r="X38" s="392">
        <v>300</v>
      </c>
      <c r="Y38" s="394">
        <v>150</v>
      </c>
    </row>
    <row r="39" spans="3:25" ht="69">
      <c r="C39" s="928"/>
      <c r="D39" s="930"/>
      <c r="E39" s="209" t="str">
        <f>IF(ISBLANK('5. Pp (3 años)'!E58),"",'5. Pp (3 años)'!E58)</f>
        <v>PCB: Porcentaje de Capacitaciones Brindadas.</v>
      </c>
      <c r="F39" s="71" t="s">
        <v>733</v>
      </c>
      <c r="G39" s="51">
        <v>89</v>
      </c>
      <c r="H39" s="49">
        <v>90</v>
      </c>
      <c r="I39" s="49">
        <f t="shared" si="8"/>
        <v>1</v>
      </c>
      <c r="J39" s="50">
        <f t="shared" si="9"/>
        <v>1.1235955056179803E-2</v>
      </c>
      <c r="K39" s="400">
        <f t="shared" si="16"/>
        <v>30</v>
      </c>
      <c r="L39" s="393">
        <f t="shared" si="17"/>
        <v>30</v>
      </c>
      <c r="M39" s="402">
        <f t="shared" si="18"/>
        <v>30</v>
      </c>
      <c r="N39" s="391">
        <v>15</v>
      </c>
      <c r="O39" s="392">
        <v>9</v>
      </c>
      <c r="P39" s="392">
        <v>3</v>
      </c>
      <c r="Q39" s="392">
        <v>3</v>
      </c>
      <c r="R39" s="393">
        <v>9</v>
      </c>
      <c r="S39" s="393">
        <v>9</v>
      </c>
      <c r="T39" s="393">
        <v>9</v>
      </c>
      <c r="U39" s="393">
        <v>3</v>
      </c>
      <c r="V39" s="392">
        <v>9</v>
      </c>
      <c r="W39" s="392">
        <v>9</v>
      </c>
      <c r="X39" s="392">
        <v>9</v>
      </c>
      <c r="Y39" s="394">
        <v>3</v>
      </c>
    </row>
    <row r="40" spans="3:25" ht="69">
      <c r="C40" s="208" t="str">
        <f>IF(ISBLANK('5. Pp (3 años)'!C59),"",'5. Pp (3 años)'!C59)</f>
        <v>Actividad</v>
      </c>
      <c r="D40" s="209" t="str">
        <f>IF(ISBLANK('5. Pp (3 años)'!D59),"",'5. Pp (3 años)'!D59)</f>
        <v>4.2.1.1.3.4. Elaboración de inventarios de bienes, muebles e inmuebles del SMDIFBJ para su adecuado control y verificación.</v>
      </c>
      <c r="E40" s="209" t="str">
        <f>IF(ISBLANK('5. Pp (3 años)'!E59),"",'5. Pp (3 años)'!E59)</f>
        <v>PIE: Porcentaje de Inventarios de bienes muebles e inmuebles Elaborados.</v>
      </c>
      <c r="F40" s="71" t="s">
        <v>733</v>
      </c>
      <c r="G40" s="51">
        <v>6</v>
      </c>
      <c r="H40" s="49">
        <v>6</v>
      </c>
      <c r="I40" s="49">
        <f t="shared" si="8"/>
        <v>0</v>
      </c>
      <c r="J40" s="50">
        <f t="shared" si="9"/>
        <v>0</v>
      </c>
      <c r="K40" s="400">
        <f t="shared" si="16"/>
        <v>2</v>
      </c>
      <c r="L40" s="393">
        <f t="shared" si="17"/>
        <v>2</v>
      </c>
      <c r="M40" s="402">
        <f t="shared" si="18"/>
        <v>2</v>
      </c>
      <c r="N40" s="391">
        <v>0</v>
      </c>
      <c r="O40" s="392">
        <v>1</v>
      </c>
      <c r="P40" s="392">
        <v>0</v>
      </c>
      <c r="Q40" s="392">
        <v>1</v>
      </c>
      <c r="R40" s="393" t="s">
        <v>561</v>
      </c>
      <c r="S40" s="393">
        <v>1</v>
      </c>
      <c r="T40" s="393" t="s">
        <v>561</v>
      </c>
      <c r="U40" s="393">
        <v>1</v>
      </c>
      <c r="V40" s="392" t="s">
        <v>561</v>
      </c>
      <c r="W40" s="392">
        <v>1</v>
      </c>
      <c r="X40" s="392" t="s">
        <v>561</v>
      </c>
      <c r="Y40" s="394">
        <v>1</v>
      </c>
    </row>
    <row r="41" spans="3:25" ht="69">
      <c r="C41" s="208" t="str">
        <f>IF(ISBLANK('5. Pp (3 años)'!C63),"",'5. Pp (3 años)'!C63)</f>
        <v>Actividad</v>
      </c>
      <c r="D41" s="209" t="str">
        <f>IF(ISBLANK('5. Pp (3 años)'!D60),"",'5. Pp (3 años)'!D60)</f>
        <v>4.2.1.1.3.5. Entrega de suministros de bienes, insumos, materiales y servicios para la operación del SMDIFBJ.</v>
      </c>
      <c r="E41" s="209" t="str">
        <f>IF(ISBLANK('5. Pp (3 años)'!E60),"",'5. Pp (3 años)'!E60)</f>
        <v>PSE: Porcentaje de  Suministros  Entregados.</v>
      </c>
      <c r="F41" s="71" t="s">
        <v>733</v>
      </c>
      <c r="G41" s="51">
        <v>5743</v>
      </c>
      <c r="H41" s="49">
        <v>6482</v>
      </c>
      <c r="I41" s="49">
        <f t="shared" si="8"/>
        <v>739</v>
      </c>
      <c r="J41" s="50">
        <f t="shared" si="9"/>
        <v>0.12867839108479884</v>
      </c>
      <c r="K41" s="400">
        <f t="shared" si="16"/>
        <v>2100</v>
      </c>
      <c r="L41" s="393">
        <f t="shared" si="17"/>
        <v>2182</v>
      </c>
      <c r="M41" s="402">
        <f t="shared" si="18"/>
        <v>2200</v>
      </c>
      <c r="N41" s="391">
        <v>525</v>
      </c>
      <c r="O41" s="392">
        <v>525</v>
      </c>
      <c r="P41" s="392">
        <v>525</v>
      </c>
      <c r="Q41" s="392">
        <v>525</v>
      </c>
      <c r="R41" s="393">
        <v>540</v>
      </c>
      <c r="S41" s="393">
        <v>542</v>
      </c>
      <c r="T41" s="393">
        <v>550</v>
      </c>
      <c r="U41" s="393">
        <v>550</v>
      </c>
      <c r="V41" s="392">
        <v>550</v>
      </c>
      <c r="W41" s="392">
        <v>550</v>
      </c>
      <c r="X41" s="392">
        <v>550</v>
      </c>
      <c r="Y41" s="394">
        <v>550</v>
      </c>
    </row>
    <row r="42" spans="3:25" ht="69">
      <c r="C42" s="208" t="str">
        <f>IF(ISBLANK('5. Pp (3 años)'!C64),"",'5. Pp (3 años)'!C64)</f>
        <v>Componente</v>
      </c>
      <c r="D42" s="209" t="str">
        <f>IF(ISBLANK('5. Pp (3 años)'!D61),"",'5. Pp (3 años)'!D61)</f>
        <v>4.2.1.1.3.6. Realización de servicios de mantenimiento y reparación del parque vehicular  del SMDIFBJ para  la preservación, cuidado, control y verificación del parque vehicular.</v>
      </c>
      <c r="E42" s="209" t="str">
        <f>IF(ISBLANK('5. Pp (3 años)'!E61),"",'5. Pp (3 años)'!E61)</f>
        <v>PSPVR: Porcentaje de Servicios de mantenimiento y reparación del Parque Vehicular Realizados.</v>
      </c>
      <c r="F42" s="71" t="s">
        <v>733</v>
      </c>
      <c r="G42" s="51">
        <v>553</v>
      </c>
      <c r="H42" s="49">
        <v>636</v>
      </c>
      <c r="I42" s="49">
        <f t="shared" si="8"/>
        <v>83</v>
      </c>
      <c r="J42" s="50">
        <f t="shared" si="9"/>
        <v>0.15009041591320083</v>
      </c>
      <c r="K42" s="400">
        <f t="shared" si="16"/>
        <v>200</v>
      </c>
      <c r="L42" s="393">
        <f t="shared" si="17"/>
        <v>208</v>
      </c>
      <c r="M42" s="402">
        <f t="shared" si="18"/>
        <v>228</v>
      </c>
      <c r="N42" s="391">
        <v>50</v>
      </c>
      <c r="O42" s="392">
        <v>50</v>
      </c>
      <c r="P42" s="392">
        <v>50</v>
      </c>
      <c r="Q42" s="392">
        <v>50</v>
      </c>
      <c r="R42" s="393">
        <v>52</v>
      </c>
      <c r="S42" s="393">
        <v>52</v>
      </c>
      <c r="T42" s="393">
        <v>52</v>
      </c>
      <c r="U42" s="393">
        <v>52</v>
      </c>
      <c r="V42" s="392">
        <v>57</v>
      </c>
      <c r="W42" s="392">
        <v>57</v>
      </c>
      <c r="X42" s="392">
        <v>57</v>
      </c>
      <c r="Y42" s="394">
        <v>57</v>
      </c>
    </row>
    <row r="43" spans="3:25" ht="86.25">
      <c r="C43" s="208" t="str">
        <f>IF(ISBLANK('5. Pp (3 años)'!C65),"",'5. Pp (3 años)'!C65)</f>
        <v>Actividad</v>
      </c>
      <c r="D43" s="209" t="str">
        <f>IF(ISBLANK('5. Pp (3 años)'!D62),"",'5. Pp (3 años)'!D62)</f>
        <v>4.2.1.1.3.7. Realización de servicios a los equipos de cómputo, líneas telefónicas y red informática para su correcto funcionamiento  y operación.
Servicios: Mantenimiento, Reparación y Revisión.</v>
      </c>
      <c r="E43" s="209" t="str">
        <f>IF(ISBLANK('5. Pp (3 años)'!E62),"",'5. Pp (3 años)'!E62)</f>
        <v>PSR: Porcentaje de Servicios Realizados.</v>
      </c>
      <c r="F43" s="71" t="s">
        <v>733</v>
      </c>
      <c r="G43" s="51">
        <v>1552</v>
      </c>
      <c r="H43" s="49">
        <v>1680</v>
      </c>
      <c r="I43" s="49">
        <f t="shared" si="8"/>
        <v>128</v>
      </c>
      <c r="J43" s="50">
        <f t="shared" si="9"/>
        <v>8.247422680412364E-2</v>
      </c>
      <c r="K43" s="400">
        <f t="shared" si="16"/>
        <v>552</v>
      </c>
      <c r="L43" s="393">
        <f t="shared" si="17"/>
        <v>560</v>
      </c>
      <c r="M43" s="402">
        <f t="shared" si="18"/>
        <v>568</v>
      </c>
      <c r="N43" s="391">
        <v>138</v>
      </c>
      <c r="O43" s="392">
        <v>138</v>
      </c>
      <c r="P43" s="392">
        <v>138</v>
      </c>
      <c r="Q43" s="392">
        <v>138</v>
      </c>
      <c r="R43" s="393">
        <v>140</v>
      </c>
      <c r="S43" s="393">
        <v>140</v>
      </c>
      <c r="T43" s="393">
        <v>140</v>
      </c>
      <c r="U43" s="393">
        <v>140</v>
      </c>
      <c r="V43" s="392">
        <v>143</v>
      </c>
      <c r="W43" s="392">
        <v>143</v>
      </c>
      <c r="X43" s="392">
        <v>143</v>
      </c>
      <c r="Y43" s="394">
        <v>139</v>
      </c>
    </row>
    <row r="44" spans="3:25" ht="120.75">
      <c r="C44" s="208" t="str">
        <f>IF(ISBLANK('5. Pp (3 años)'!C66),"",'5. Pp (3 años)'!C66)</f>
        <v>Actividad</v>
      </c>
      <c r="D44" s="209" t="str">
        <f>IF(ISBLANK('5. Pp (3 años)'!D63),"",'5. Pp (3 años)'!D63)</f>
        <v>4.2.1.1.3.8 Realización de servicios a los inmuebles que son propiedad del SMDIFBJ  para tenerlos en optimas condiciones y brindar a los usuarios servicios en instalaciones dignas y confortables.
Servicios: Mantenimiento, reparación, remodelación, limpieza y vigilancia.</v>
      </c>
      <c r="E44" s="209" t="str">
        <f>IF(ISBLANK('5. Pp (3 años)'!E63),"",'5. Pp (3 años)'!E63)</f>
        <v>PSR: Porcentaje de Servicios Realizados.</v>
      </c>
      <c r="F44" s="71" t="s">
        <v>733</v>
      </c>
      <c r="G44" s="51">
        <v>2879</v>
      </c>
      <c r="H44" s="49">
        <v>2993</v>
      </c>
      <c r="I44" s="49">
        <f t="shared" si="8"/>
        <v>114</v>
      </c>
      <c r="J44" s="50">
        <f t="shared" si="9"/>
        <v>3.9597082320250054E-2</v>
      </c>
      <c r="K44" s="400">
        <f t="shared" si="16"/>
        <v>850</v>
      </c>
      <c r="L44" s="393">
        <f t="shared" si="17"/>
        <v>1008</v>
      </c>
      <c r="M44" s="402">
        <f t="shared" si="18"/>
        <v>1135</v>
      </c>
      <c r="N44" s="391">
        <v>210</v>
      </c>
      <c r="O44" s="392">
        <v>213</v>
      </c>
      <c r="P44" s="392">
        <v>213</v>
      </c>
      <c r="Q44" s="392">
        <v>214</v>
      </c>
      <c r="R44" s="393">
        <v>252</v>
      </c>
      <c r="S44" s="393">
        <v>252</v>
      </c>
      <c r="T44" s="393">
        <v>252</v>
      </c>
      <c r="U44" s="393">
        <v>252</v>
      </c>
      <c r="V44" s="392">
        <v>284</v>
      </c>
      <c r="W44" s="392">
        <v>284</v>
      </c>
      <c r="X44" s="392">
        <v>283</v>
      </c>
      <c r="Y44" s="394">
        <v>284</v>
      </c>
    </row>
    <row r="45" spans="3:25" ht="103.5">
      <c r="C45" s="212" t="str">
        <f>IF(ISBLANK('5. Pp (3 años)'!C64),"",'5. Pp (3 años)'!C64)</f>
        <v>Componente</v>
      </c>
      <c r="D45" s="213" t="str">
        <f>IF(ISBLANK('5. Pp (3 años)'!D64),"",'5. Pp (3 años)'!D64)</f>
        <v>4.2.1.1.4. Donativos a las áreas del SMDIFBJ, Asociaciones Civiles y personas de atención prioritaria entregados.
SMDIFBJ: Sistema Municipal para el Desarrollo Integral de la Familia de Benito Juárez.</v>
      </c>
      <c r="E45" s="213" t="str">
        <f>IF(ISBLANK('5. Pp (3 años)'!E64),"",'5. Pp (3 años)'!E64)</f>
        <v>PDE: Porcentaje de Donativos Entregados.</v>
      </c>
      <c r="F45" s="67" t="s">
        <v>734</v>
      </c>
      <c r="G45" s="68">
        <v>1949</v>
      </c>
      <c r="H45" s="69">
        <v>5814</v>
      </c>
      <c r="I45" s="69">
        <f t="shared" si="8"/>
        <v>3865</v>
      </c>
      <c r="J45" s="70">
        <f t="shared" si="9"/>
        <v>1.9830682401231399</v>
      </c>
      <c r="K45" s="400">
        <f t="shared" si="16"/>
        <v>2174</v>
      </c>
      <c r="L45" s="393">
        <f t="shared" si="17"/>
        <v>1820</v>
      </c>
      <c r="M45" s="402">
        <f t="shared" si="18"/>
        <v>1820</v>
      </c>
      <c r="N45" s="391">
        <v>137</v>
      </c>
      <c r="O45" s="392">
        <v>137</v>
      </c>
      <c r="P45" s="392">
        <v>950</v>
      </c>
      <c r="Q45" s="392">
        <v>950</v>
      </c>
      <c r="R45" s="393">
        <v>450</v>
      </c>
      <c r="S45" s="393">
        <v>550</v>
      </c>
      <c r="T45" s="393">
        <v>400</v>
      </c>
      <c r="U45" s="393">
        <v>420</v>
      </c>
      <c r="V45" s="392">
        <v>450</v>
      </c>
      <c r="W45" s="392">
        <v>550</v>
      </c>
      <c r="X45" s="392">
        <v>400</v>
      </c>
      <c r="Y45" s="394">
        <v>420</v>
      </c>
    </row>
    <row r="46" spans="3:25" ht="51.75">
      <c r="C46" s="208" t="str">
        <f>IF(ISBLANK('5. Pp (3 años)'!C65),"",'5. Pp (3 años)'!C65)</f>
        <v>Actividad</v>
      </c>
      <c r="D46" s="209" t="str">
        <f>IF(ISBLANK('5. Pp (3 años)'!D65),"",'5. Pp (3 años)'!D65)</f>
        <v>4.2.1.1.4.1. Recepción de donativos en especie o monetario.</v>
      </c>
      <c r="E46" s="209" t="str">
        <f>IF(ISBLANK('5. Pp (3 años)'!E65),"",'5. Pp (3 años)'!E65)</f>
        <v>PDR: Porcentaje de Donativos Recibidos.</v>
      </c>
      <c r="F46" s="71" t="s">
        <v>734</v>
      </c>
      <c r="G46" s="51">
        <v>8423</v>
      </c>
      <c r="H46" s="49">
        <v>9360</v>
      </c>
      <c r="I46" s="49">
        <f t="shared" si="8"/>
        <v>937</v>
      </c>
      <c r="J46" s="50">
        <f t="shared" si="9"/>
        <v>0.11124302505045702</v>
      </c>
      <c r="K46" s="400">
        <f t="shared" si="16"/>
        <v>3900</v>
      </c>
      <c r="L46" s="393">
        <f t="shared" si="17"/>
        <v>2730</v>
      </c>
      <c r="M46" s="402">
        <f t="shared" si="18"/>
        <v>2730</v>
      </c>
      <c r="N46" s="391">
        <v>780</v>
      </c>
      <c r="O46" s="392">
        <v>780</v>
      </c>
      <c r="P46" s="392">
        <v>1170</v>
      </c>
      <c r="Q46" s="392">
        <v>1170</v>
      </c>
      <c r="R46" s="393">
        <v>700</v>
      </c>
      <c r="S46" s="393">
        <v>750</v>
      </c>
      <c r="T46" s="393">
        <v>600</v>
      </c>
      <c r="U46" s="393">
        <v>680</v>
      </c>
      <c r="V46" s="392">
        <v>700</v>
      </c>
      <c r="W46" s="392">
        <v>750</v>
      </c>
      <c r="X46" s="392">
        <v>600</v>
      </c>
      <c r="Y46" s="394">
        <v>680</v>
      </c>
    </row>
    <row r="47" spans="3:25" ht="86.25">
      <c r="C47" s="208" t="str">
        <f>IF(ISBLANK('5. Pp (3 años)'!C66),"",'5. Pp (3 años)'!C66)</f>
        <v>Actividad</v>
      </c>
      <c r="D47" s="209" t="str">
        <f>IF(ISBLANK('5. Pp (3 años)'!D66),"",'5. Pp (3 años)'!D66)</f>
        <v>4.2.1.1.4.2. Participación de Instituciones públicas, privadas, fundaciones, asociaciones, empresas socialmente responsables y sociedad civil que entregan donativos al SMDIF BJ.</v>
      </c>
      <c r="E47" s="209" t="str">
        <f>IF(ISBLANK('5. Pp (3 años)'!E66),"",'5. Pp (3 años)'!E66)</f>
        <v>PIFAESP: Porcentaje de Instituciones Públicas y Privadas, Fundaciones, Asociaciones, Empresas Socialmente Responsables y la Sociedad Civil Participantes.</v>
      </c>
      <c r="F47" s="71" t="s">
        <v>739</v>
      </c>
      <c r="G47" s="51">
        <v>541</v>
      </c>
      <c r="H47" s="49">
        <v>1770</v>
      </c>
      <c r="I47" s="49">
        <f t="shared" si="8"/>
        <v>1229</v>
      </c>
      <c r="J47" s="50">
        <f t="shared" si="9"/>
        <v>2.2717190388170057</v>
      </c>
      <c r="K47" s="400">
        <f t="shared" si="16"/>
        <v>570</v>
      </c>
      <c r="L47" s="393">
        <f t="shared" si="17"/>
        <v>600</v>
      </c>
      <c r="M47" s="402">
        <f t="shared" si="18"/>
        <v>600</v>
      </c>
      <c r="N47" s="391">
        <v>75</v>
      </c>
      <c r="O47" s="392">
        <v>75</v>
      </c>
      <c r="P47" s="392">
        <v>210</v>
      </c>
      <c r="Q47" s="392">
        <v>210</v>
      </c>
      <c r="R47" s="393">
        <v>150</v>
      </c>
      <c r="S47" s="393">
        <v>150</v>
      </c>
      <c r="T47" s="393">
        <v>150</v>
      </c>
      <c r="U47" s="393">
        <v>150</v>
      </c>
      <c r="V47" s="392">
        <v>150</v>
      </c>
      <c r="W47" s="392">
        <v>150</v>
      </c>
      <c r="X47" s="392">
        <v>150</v>
      </c>
      <c r="Y47" s="394">
        <v>150</v>
      </c>
    </row>
    <row r="48" spans="3:25" ht="103.5">
      <c r="C48" s="212" t="str">
        <f>IF(ISBLANK('5. Pp (3 años)'!C67),"",'5. Pp (3 años)'!C67)</f>
        <v>Componente</v>
      </c>
      <c r="D48" s="213" t="str">
        <f>IF(ISBLANK('5. Pp (3 años)'!D67),"",'5. Pp (3 años)'!D67)</f>
        <v>4.2.1.1.5. Atenciones para la prevención de riesgos psicosociales mediante la concientización y actividades lúdicas que permitan la solución de conflictos a través de la cultura de la paz y los derechos de NNA, brindadas.
NNA: Niñas, Niños y Adolescentes.</v>
      </c>
      <c r="E48" s="213" t="str">
        <f>IF(ISBLANK('5. Pp (3 años)'!E67),"",'5. Pp (3 años)'!E67)</f>
        <v>PAPRPB: Porcentaje de Atenciones para la Prevención de Riesgos Psicosociales Brindadas.</v>
      </c>
      <c r="F48" s="67" t="s">
        <v>738</v>
      </c>
      <c r="G48" s="68">
        <v>92630</v>
      </c>
      <c r="H48" s="69">
        <v>129000</v>
      </c>
      <c r="I48" s="69">
        <f t="shared" si="8"/>
        <v>36370</v>
      </c>
      <c r="J48" s="70">
        <f t="shared" si="9"/>
        <v>0.39263737450070169</v>
      </c>
      <c r="K48" s="400">
        <f t="shared" si="16"/>
        <v>41500</v>
      </c>
      <c r="L48" s="393">
        <f t="shared" si="17"/>
        <v>45000</v>
      </c>
      <c r="M48" s="402">
        <f t="shared" si="18"/>
        <v>42500</v>
      </c>
      <c r="N48" s="391">
        <v>13000</v>
      </c>
      <c r="O48" s="392">
        <v>12000</v>
      </c>
      <c r="P48" s="392">
        <v>6500</v>
      </c>
      <c r="Q48" s="392">
        <v>10000</v>
      </c>
      <c r="R48" s="393">
        <v>12000</v>
      </c>
      <c r="S48" s="393">
        <v>12500</v>
      </c>
      <c r="T48" s="393">
        <v>8500</v>
      </c>
      <c r="U48" s="393">
        <v>12000</v>
      </c>
      <c r="V48" s="392">
        <v>12000</v>
      </c>
      <c r="W48" s="392">
        <v>9000</v>
      </c>
      <c r="X48" s="392">
        <v>9500</v>
      </c>
      <c r="Y48" s="394">
        <v>12000</v>
      </c>
    </row>
    <row r="49" spans="3:25" ht="51.75">
      <c r="C49" s="208" t="str">
        <f>IF(ISBLANK('5. Pp (3 años)'!C68),"",'5. Pp (3 años)'!C68)</f>
        <v>Actividad</v>
      </c>
      <c r="D49" s="209" t="str">
        <f>IF(ISBLANK('5. Pp (3 años)'!D68),"",'5. Pp (3 años)'!D68)</f>
        <v>4.2.1.1.5.1. Realización de acciones de enfocadas en los derechos de NNA de la "Red de Impulsores de la Transformación".</v>
      </c>
      <c r="E49" s="209" t="str">
        <f>IF(ISBLANK('5. Pp (3 años)'!E68),"",'5. Pp (3 años)'!E68)</f>
        <v>PARIR:  Porcentaje de Acciones de la Red de Impulsores Realizadas.</v>
      </c>
      <c r="F49" s="71" t="s">
        <v>740</v>
      </c>
      <c r="G49" s="51">
        <v>0</v>
      </c>
      <c r="H49" s="49">
        <v>115</v>
      </c>
      <c r="I49" s="49">
        <f t="shared" si="8"/>
        <v>115</v>
      </c>
      <c r="J49" s="50">
        <v>0</v>
      </c>
      <c r="K49" s="400">
        <f t="shared" si="16"/>
        <v>0</v>
      </c>
      <c r="L49" s="393">
        <f t="shared" si="17"/>
        <v>58</v>
      </c>
      <c r="M49" s="402">
        <f t="shared" si="18"/>
        <v>57</v>
      </c>
      <c r="N49" s="391">
        <v>0</v>
      </c>
      <c r="O49" s="392">
        <v>0</v>
      </c>
      <c r="P49" s="392">
        <v>0</v>
      </c>
      <c r="Q49" s="392">
        <v>0</v>
      </c>
      <c r="R49" s="393">
        <v>15</v>
      </c>
      <c r="S49" s="393">
        <v>15</v>
      </c>
      <c r="T49" s="393">
        <v>13</v>
      </c>
      <c r="U49" s="393">
        <v>15</v>
      </c>
      <c r="V49" s="392">
        <v>15</v>
      </c>
      <c r="W49" s="392">
        <v>15</v>
      </c>
      <c r="X49" s="392">
        <v>12</v>
      </c>
      <c r="Y49" s="394">
        <v>15</v>
      </c>
    </row>
    <row r="50" spans="3:25" ht="51.75">
      <c r="C50" s="208" t="str">
        <f>IF(ISBLANK('5. Pp (3 años)'!C69),"",'5. Pp (3 años)'!C69)</f>
        <v>Actividad</v>
      </c>
      <c r="D50" s="209" t="str">
        <f>IF(ISBLANK('5. Pp (3 años)'!D69),"",'5. Pp (3 años)'!D69)</f>
        <v>4.2.1.1.5.2. Realización de actividades de prevención de riesgos psicosociales dirigido a NNA y adultos y que viven en el municipio de Benito Juárez en situación prioritaria.</v>
      </c>
      <c r="E50" s="209" t="str">
        <f>IF(ISBLANK('5. Pp (3 años)'!E69),"",'5. Pp (3 años)'!E69)</f>
        <v>PAPRPR: Porcentaje de Actividades de Prevención de Riesgos Psicosociales, Realizadas.</v>
      </c>
      <c r="F50" s="71" t="s">
        <v>741</v>
      </c>
      <c r="G50" s="51">
        <v>869</v>
      </c>
      <c r="H50" s="49">
        <v>1220</v>
      </c>
      <c r="I50" s="49">
        <f t="shared" si="8"/>
        <v>351</v>
      </c>
      <c r="J50" s="50">
        <f t="shared" si="9"/>
        <v>0.40391254315304947</v>
      </c>
      <c r="K50" s="400">
        <f t="shared" si="16"/>
        <v>530</v>
      </c>
      <c r="L50" s="393">
        <f t="shared" si="17"/>
        <v>335</v>
      </c>
      <c r="M50" s="402">
        <f t="shared" si="18"/>
        <v>355</v>
      </c>
      <c r="N50" s="391">
        <v>130</v>
      </c>
      <c r="O50" s="392">
        <v>140</v>
      </c>
      <c r="P50" s="392">
        <v>140</v>
      </c>
      <c r="Q50" s="392">
        <v>120</v>
      </c>
      <c r="R50" s="393">
        <v>80</v>
      </c>
      <c r="S50" s="393">
        <v>90</v>
      </c>
      <c r="T50" s="393">
        <v>90</v>
      </c>
      <c r="U50" s="393">
        <v>75</v>
      </c>
      <c r="V50" s="392">
        <v>85</v>
      </c>
      <c r="W50" s="392">
        <v>95</v>
      </c>
      <c r="X50" s="392">
        <v>95</v>
      </c>
      <c r="Y50" s="394">
        <v>80</v>
      </c>
    </row>
    <row r="51" spans="3:25" ht="86.25">
      <c r="C51" s="208" t="str">
        <f>IF(ISBLANK('5. Pp (3 años)'!C70),"",'5. Pp (3 años)'!C70)</f>
        <v>Actividad</v>
      </c>
      <c r="D51" s="209" t="str">
        <f>IF(ISBLANK('5. Pp (3 años)'!D70),"",'5. Pp (3 años)'!D70)</f>
        <v>4.2.1.1.5.3. Impartición de acciones de  prevención del delito dirigido a NNA y personas adultas fomentando la cultura de la legalidad. 
Acciones: Pláticas, ferias, brigadas y eventos.</v>
      </c>
      <c r="E51" s="209" t="str">
        <f>IF(ISBLANK('5. Pp (3 años)'!E70),"",'5. Pp (3 años)'!E70)</f>
        <v>PAI: Porcentaje de Acciones de Prevención del Delito Impartidas.</v>
      </c>
      <c r="F51" s="71" t="s">
        <v>741</v>
      </c>
      <c r="G51" s="51">
        <v>324</v>
      </c>
      <c r="H51" s="49">
        <v>416</v>
      </c>
      <c r="I51" s="49">
        <f t="shared" si="8"/>
        <v>92</v>
      </c>
      <c r="J51" s="50">
        <f t="shared" si="9"/>
        <v>0.28395061728395055</v>
      </c>
      <c r="K51" s="400">
        <f t="shared" si="16"/>
        <v>133</v>
      </c>
      <c r="L51" s="393">
        <f t="shared" si="17"/>
        <v>148</v>
      </c>
      <c r="M51" s="402">
        <f t="shared" si="18"/>
        <v>135</v>
      </c>
      <c r="N51" s="391">
        <v>36</v>
      </c>
      <c r="O51" s="392">
        <v>34</v>
      </c>
      <c r="P51" s="392">
        <v>33</v>
      </c>
      <c r="Q51" s="392">
        <v>30</v>
      </c>
      <c r="R51" s="393">
        <v>38</v>
      </c>
      <c r="S51" s="393">
        <v>38</v>
      </c>
      <c r="T51" s="393">
        <v>30</v>
      </c>
      <c r="U51" s="393">
        <v>42</v>
      </c>
      <c r="V51" s="392">
        <v>35</v>
      </c>
      <c r="W51" s="392">
        <v>25</v>
      </c>
      <c r="X51" s="392">
        <v>35</v>
      </c>
      <c r="Y51" s="394">
        <v>40</v>
      </c>
    </row>
    <row r="52" spans="3:25" ht="103.5">
      <c r="C52" s="208" t="str">
        <f>IF(ISBLANK('5. Pp (3 años)'!C71),"",'5. Pp (3 años)'!C71)</f>
        <v>Actividad</v>
      </c>
      <c r="D52" s="209" t="str">
        <f>IF(ISBLANK('5. Pp (3 años)'!D71),"",'5. Pp (3 años)'!D71)</f>
        <v>4.2.1.1.5.4. Ejecución de acciones de recreación, cultura y deportes, para niñas, niños, adolescentes y personas adultas.
Acciones: Clases, eventos, actividades, concursos y torneos.</v>
      </c>
      <c r="E52" s="209" t="str">
        <f>IF(ISBLANK('5. Pp (3 años)'!E71),"",'5. Pp (3 años)'!E71)</f>
        <v>PARCD: Porcentaje de Acciones de Recreación, Cultura y Deporte Realizadas.</v>
      </c>
      <c r="F52" s="71" t="s">
        <v>741</v>
      </c>
      <c r="G52" s="51">
        <v>3523</v>
      </c>
      <c r="H52" s="49">
        <v>7390</v>
      </c>
      <c r="I52" s="49">
        <f t="shared" si="8"/>
        <v>3867</v>
      </c>
      <c r="J52" s="50">
        <f t="shared" si="9"/>
        <v>1.0976440533636107</v>
      </c>
      <c r="K52" s="400">
        <f t="shared" si="16"/>
        <v>1820</v>
      </c>
      <c r="L52" s="393">
        <f t="shared" si="17"/>
        <v>2820</v>
      </c>
      <c r="M52" s="402">
        <f t="shared" si="18"/>
        <v>2750</v>
      </c>
      <c r="N52" s="391">
        <v>350</v>
      </c>
      <c r="O52" s="392">
        <v>350</v>
      </c>
      <c r="P52" s="392">
        <v>470</v>
      </c>
      <c r="Q52" s="392">
        <v>650</v>
      </c>
      <c r="R52" s="393">
        <v>750</v>
      </c>
      <c r="S52" s="393">
        <v>720</v>
      </c>
      <c r="T52" s="393">
        <v>600</v>
      </c>
      <c r="U52" s="393">
        <v>750</v>
      </c>
      <c r="V52" s="392">
        <v>750</v>
      </c>
      <c r="W52" s="392">
        <v>650</v>
      </c>
      <c r="X52" s="392">
        <v>600</v>
      </c>
      <c r="Y52" s="394">
        <v>750</v>
      </c>
    </row>
    <row r="53" spans="3:25" ht="103.5">
      <c r="C53" s="212" t="str">
        <f>IF(ISBLANK('5. Pp (3 años)'!C72),"",'5. Pp (3 años)'!C72)</f>
        <v>Componente</v>
      </c>
      <c r="D53" s="213" t="str">
        <f>IF(ISBLANK('5. Pp (3 años)'!D72),"",'5. Pp (3 años)'!D72)</f>
        <v>4.2.1.1.6. Servicios de escuela de tiempo completo (CADI), para niñas y niños de un año y siete meses a cuatro años once meses de edad, de cuidadoras y cuidadores trabajadores, brindados.
CADI: Centro Asistencial de Desarrollo Infantil.</v>
      </c>
      <c r="E53" s="213" t="str">
        <f>IF(ISBLANK('5. Pp (3 años)'!E72),"",'5. Pp (3 años)'!E72)</f>
        <v>PSETCB: Porcentaje de Servicios de escuela de tiempo completo Brindados.</v>
      </c>
      <c r="F53" s="67" t="s">
        <v>742</v>
      </c>
      <c r="G53" s="68">
        <v>3546</v>
      </c>
      <c r="H53" s="69">
        <v>2292</v>
      </c>
      <c r="I53" s="69">
        <f t="shared" si="8"/>
        <v>-1254</v>
      </c>
      <c r="J53" s="70">
        <f t="shared" si="9"/>
        <v>-0.3536379018612521</v>
      </c>
      <c r="K53" s="400">
        <f t="shared" si="16"/>
        <v>689</v>
      </c>
      <c r="L53" s="393">
        <f t="shared" si="17"/>
        <v>786</v>
      </c>
      <c r="M53" s="402">
        <f t="shared" si="18"/>
        <v>817</v>
      </c>
      <c r="N53" s="391">
        <v>144</v>
      </c>
      <c r="O53" s="392">
        <v>208</v>
      </c>
      <c r="P53" s="392">
        <v>231</v>
      </c>
      <c r="Q53" s="392">
        <v>106</v>
      </c>
      <c r="R53" s="393">
        <v>154</v>
      </c>
      <c r="S53" s="393">
        <v>237</v>
      </c>
      <c r="T53" s="393">
        <v>283</v>
      </c>
      <c r="U53" s="393">
        <v>112</v>
      </c>
      <c r="V53" s="392">
        <v>154</v>
      </c>
      <c r="W53" s="392">
        <v>249</v>
      </c>
      <c r="X53" s="392">
        <v>307</v>
      </c>
      <c r="Y53" s="394">
        <v>107</v>
      </c>
    </row>
    <row r="54" spans="3:25" ht="86.25">
      <c r="C54" s="208" t="str">
        <f>IF(ISBLANK('5. Pp (3 años)'!C73),"",'5. Pp (3 años)'!C73)</f>
        <v>Actividad</v>
      </c>
      <c r="D54" s="209" t="str">
        <f>IF(ISBLANK('5. Pp (3 años)'!D73),"",'5. Pp (3 años)'!D73)</f>
        <v>4.2.1.1.6.1. Realización de actividades educativas en los CADI
Actividades Educativas: sociales, culturales, deportivas, recreativas, inclusivas y formativas.</v>
      </c>
      <c r="E54" s="209" t="str">
        <f>IF(ISBLANK('5. Pp (3 años)'!E73),"",'5. Pp (3 años)'!E73)</f>
        <v>PAR: Porcentaje de Actividades Educativas Realizadas.</v>
      </c>
      <c r="F54" s="71" t="s">
        <v>742</v>
      </c>
      <c r="G54" s="51">
        <v>4688</v>
      </c>
      <c r="H54" s="49">
        <v>736</v>
      </c>
      <c r="I54" s="49">
        <f t="shared" si="8"/>
        <v>-3952</v>
      </c>
      <c r="J54" s="50">
        <f t="shared" si="9"/>
        <v>-0.84300341296928327</v>
      </c>
      <c r="K54" s="400">
        <f t="shared" si="16"/>
        <v>255</v>
      </c>
      <c r="L54" s="393">
        <f t="shared" si="17"/>
        <v>236</v>
      </c>
      <c r="M54" s="402">
        <f t="shared" si="18"/>
        <v>245</v>
      </c>
      <c r="N54" s="391">
        <v>75</v>
      </c>
      <c r="O54" s="392">
        <v>79</v>
      </c>
      <c r="P54" s="392">
        <v>35</v>
      </c>
      <c r="Q54" s="392">
        <v>66</v>
      </c>
      <c r="R54" s="393">
        <v>70</v>
      </c>
      <c r="S54" s="393">
        <v>65</v>
      </c>
      <c r="T54" s="393">
        <v>35</v>
      </c>
      <c r="U54" s="393">
        <v>66</v>
      </c>
      <c r="V54" s="392">
        <v>75</v>
      </c>
      <c r="W54" s="392">
        <v>70</v>
      </c>
      <c r="X54" s="392">
        <v>35</v>
      </c>
      <c r="Y54" s="394">
        <v>65</v>
      </c>
    </row>
    <row r="55" spans="3:25" ht="51.75">
      <c r="C55" s="208" t="str">
        <f>IF(ISBLANK('5. Pp (3 años)'!C74),"",'5. Pp (3 años)'!C74)</f>
        <v>Actividad</v>
      </c>
      <c r="D55" s="209" t="str">
        <f>IF(ISBLANK('5. Pp (3 años)'!D74),"",'5. Pp (3 años)'!D74)</f>
        <v>4.2.1.1.6.2. Realización de entregas de raciones de comida para las niñas y niños inscritos en los Centros Asistenciales de Desarrollo Infantil.</v>
      </c>
      <c r="E55" s="209" t="str">
        <f>IF(ISBLANK('5. Pp (3 años)'!E74),"",'5. Pp (3 años)'!E74)</f>
        <v>PRE: Porcentaje de Raciones de Comida Entregadas.</v>
      </c>
      <c r="F55" s="71" t="s">
        <v>742</v>
      </c>
      <c r="G55" s="51">
        <v>67959</v>
      </c>
      <c r="H55" s="49">
        <v>60990</v>
      </c>
      <c r="I55" s="49">
        <f t="shared" si="8"/>
        <v>-6969</v>
      </c>
      <c r="J55" s="50">
        <f t="shared" si="9"/>
        <v>-0.102547124001236</v>
      </c>
      <c r="K55" s="400">
        <f t="shared" si="16"/>
        <v>20340</v>
      </c>
      <c r="L55" s="401">
        <f t="shared" si="17"/>
        <v>20510</v>
      </c>
      <c r="M55" s="402">
        <f t="shared" si="18"/>
        <v>20140</v>
      </c>
      <c r="N55" s="391">
        <v>5800</v>
      </c>
      <c r="O55" s="392">
        <v>7500</v>
      </c>
      <c r="P55" s="392">
        <v>2940</v>
      </c>
      <c r="Q55" s="392">
        <v>4100</v>
      </c>
      <c r="R55" s="393">
        <v>5600</v>
      </c>
      <c r="S55" s="393">
        <v>7500</v>
      </c>
      <c r="T55" s="393">
        <v>2940</v>
      </c>
      <c r="U55" s="393">
        <v>4470</v>
      </c>
      <c r="V55" s="392">
        <v>5600</v>
      </c>
      <c r="W55" s="392">
        <v>7500</v>
      </c>
      <c r="X55" s="392">
        <v>2940</v>
      </c>
      <c r="Y55" s="394">
        <v>4100</v>
      </c>
    </row>
    <row r="56" spans="3:25" ht="103.5">
      <c r="C56" s="208" t="str">
        <f>IF(ISBLANK('5. Pp (3 años)'!C75),"",'5. Pp (3 años)'!C75)</f>
        <v>Actividad</v>
      </c>
      <c r="D56" s="209" t="str">
        <f>IF(ISBLANK('5. Pp (3 años)'!D75),"",'5. Pp (3 años)'!D75)</f>
        <v>4.2.1.1.6.3. Supervisión de los Centros de  Atención Infantil  que se encuentran registrados en la plataforma RENCAI del Municipio de Benito Juárez                                                
RENCAI: Registro Nacional de los Centros de Atención Infantil.</v>
      </c>
      <c r="E56" s="209" t="str">
        <f>IF(ISBLANK('5. Pp (3 años)'!E75),"",'5. Pp (3 años)'!E75)</f>
        <v>PSR: Porcentaje de Supervisiones Realizadas.</v>
      </c>
      <c r="F56" s="71" t="s">
        <v>743</v>
      </c>
      <c r="G56" s="51">
        <v>0</v>
      </c>
      <c r="H56" s="49">
        <v>635</v>
      </c>
      <c r="I56" s="49">
        <f t="shared" si="8"/>
        <v>635</v>
      </c>
      <c r="J56" s="50">
        <v>0</v>
      </c>
      <c r="K56" s="400">
        <f t="shared" si="16"/>
        <v>187</v>
      </c>
      <c r="L56" s="393">
        <f t="shared" si="17"/>
        <v>215</v>
      </c>
      <c r="M56" s="402">
        <f t="shared" si="18"/>
        <v>233</v>
      </c>
      <c r="N56" s="391">
        <v>43</v>
      </c>
      <c r="O56" s="392">
        <v>61</v>
      </c>
      <c r="P56" s="392">
        <v>34</v>
      </c>
      <c r="Q56" s="392">
        <v>49</v>
      </c>
      <c r="R56" s="393">
        <v>51</v>
      </c>
      <c r="S56" s="393">
        <v>69</v>
      </c>
      <c r="T56" s="393">
        <v>40</v>
      </c>
      <c r="U56" s="393">
        <v>55</v>
      </c>
      <c r="V56" s="392">
        <v>55</v>
      </c>
      <c r="W56" s="392">
        <v>73</v>
      </c>
      <c r="X56" s="392">
        <v>45</v>
      </c>
      <c r="Y56" s="394">
        <v>60</v>
      </c>
    </row>
    <row r="57" spans="3:25" ht="103.5">
      <c r="C57" s="212" t="str">
        <f>IF(ISBLANK('5. Pp (3 años)'!C76),"",'5. Pp (3 años)'!C76)</f>
        <v>Componente</v>
      </c>
      <c r="D57" s="213" t="str">
        <f>IF(ISBLANK('5. Pp (3 años)'!D76),"",'5. Pp (3 años)'!D76)</f>
        <v>4.2.1.1.7. Servicios de asistencia social y jurídicos, dirigidos a NNA víctimas de maltrato, así como a la ciudadanía benitojuarense en situación de violencia familiar brindados.
NNA: Niñas, Niños y Adolescentes.</v>
      </c>
      <c r="E57" s="213" t="str">
        <f>IF(ISBLANK('5. Pp (3 años)'!E76),"",'5. Pp (3 años)'!E76)</f>
        <v>PSB: Porcentaje de Servicios de Asistencia Social y Jurídicos  Brindados.</v>
      </c>
      <c r="F57" s="67" t="s">
        <v>744</v>
      </c>
      <c r="G57" s="68">
        <v>42765</v>
      </c>
      <c r="H57" s="69">
        <v>43734</v>
      </c>
      <c r="I57" s="69">
        <f t="shared" si="8"/>
        <v>969</v>
      </c>
      <c r="J57" s="70">
        <f t="shared" si="9"/>
        <v>2.2658716239915888E-2</v>
      </c>
      <c r="K57" s="400">
        <f t="shared" si="16"/>
        <v>14819</v>
      </c>
      <c r="L57" s="401">
        <f t="shared" si="17"/>
        <v>14338</v>
      </c>
      <c r="M57" s="402">
        <f t="shared" si="18"/>
        <v>14577</v>
      </c>
      <c r="N57" s="391">
        <v>3093</v>
      </c>
      <c r="O57" s="392">
        <v>3305</v>
      </c>
      <c r="P57" s="392">
        <v>4251</v>
      </c>
      <c r="Q57" s="392">
        <v>4170</v>
      </c>
      <c r="R57" s="393">
        <v>2966</v>
      </c>
      <c r="S57" s="393">
        <v>3241</v>
      </c>
      <c r="T57" s="393">
        <v>4084</v>
      </c>
      <c r="U57" s="393">
        <v>4047</v>
      </c>
      <c r="V57" s="392">
        <v>3029</v>
      </c>
      <c r="W57" s="392">
        <v>3273</v>
      </c>
      <c r="X57" s="392">
        <v>4167</v>
      </c>
      <c r="Y57" s="394">
        <v>4108</v>
      </c>
    </row>
    <row r="58" spans="3:25" ht="103.5">
      <c r="C58" s="208" t="str">
        <f>IF(ISBLANK('5. Pp (3 años)'!C77),"",'5. Pp (3 años)'!C77)</f>
        <v>Actividad</v>
      </c>
      <c r="D58" s="209" t="str">
        <f>IF(ISBLANK('5. Pp (3 años)'!D77),"",'5. Pp (3 años)'!D77)</f>
        <v xml:space="preserve">4.2.1.1.7.1. Acciones de protección y planes de restitución de derechos para NNA  víctimas de maltrato, por la Delegación de la Procuraduría de Protección de NNA y la Familia. 
</v>
      </c>
      <c r="E58" s="209" t="str">
        <f>IF(ISBLANK('5. Pp (3 años)'!E77),"",'5. Pp (3 años)'!E77)</f>
        <v>PAPRDR: Porcentaje de Acciones de Protección y Restitución de Derechos Realizadas</v>
      </c>
      <c r="F58" s="71" t="s">
        <v>745</v>
      </c>
      <c r="G58" s="51">
        <v>6623</v>
      </c>
      <c r="H58" s="405">
        <f>K58+L58+M58</f>
        <v>3701</v>
      </c>
      <c r="I58" s="49">
        <f t="shared" si="8"/>
        <v>-2922</v>
      </c>
      <c r="J58" s="50">
        <f t="shared" si="9"/>
        <v>-0.44118979314510043</v>
      </c>
      <c r="K58" s="400">
        <f t="shared" si="16"/>
        <v>2907</v>
      </c>
      <c r="L58" s="393">
        <f t="shared" si="17"/>
        <v>392</v>
      </c>
      <c r="M58" s="402">
        <f t="shared" si="18"/>
        <v>402</v>
      </c>
      <c r="N58" s="391">
        <v>532</v>
      </c>
      <c r="O58" s="392">
        <v>560</v>
      </c>
      <c r="P58" s="392">
        <v>874</v>
      </c>
      <c r="Q58" s="392">
        <v>941</v>
      </c>
      <c r="R58" s="393">
        <v>70</v>
      </c>
      <c r="S58" s="393">
        <v>114</v>
      </c>
      <c r="T58" s="393">
        <v>102</v>
      </c>
      <c r="U58" s="393">
        <v>106</v>
      </c>
      <c r="V58" s="392">
        <v>80</v>
      </c>
      <c r="W58" s="392">
        <v>112</v>
      </c>
      <c r="X58" s="392">
        <v>102</v>
      </c>
      <c r="Y58" s="394">
        <v>108</v>
      </c>
    </row>
    <row r="59" spans="3:25" ht="51.75">
      <c r="C59" s="208" t="str">
        <f>IF(ISBLANK('5. Pp (3 años)'!C78),"",'5. Pp (3 años)'!C78)</f>
        <v>Actividad</v>
      </c>
      <c r="D59" s="209" t="str">
        <f>IF(ISBLANK('5. Pp (3 años)'!D78),"",'5. Pp (3 años)'!D78)</f>
        <v>4.2.1.1.7.2. Atenciones jurídicas y de asistencia social a la ciudadanía benitojuarense en situación de violencia familiar.</v>
      </c>
      <c r="E59" s="209" t="str">
        <f>IF(ISBLANK('5. Pp (3 años)'!E78),"",'5. Pp (3 años)'!E78)</f>
        <v>PAJASR: Porcentaje de Atenciones Jurídicas y de Asistencia Social Realizadas.</v>
      </c>
      <c r="F59" s="71" t="s">
        <v>746</v>
      </c>
      <c r="G59" s="51">
        <v>21220</v>
      </c>
      <c r="H59" s="49">
        <v>27599</v>
      </c>
      <c r="I59" s="49">
        <f t="shared" si="8"/>
        <v>6379</v>
      </c>
      <c r="J59" s="50">
        <f t="shared" si="9"/>
        <v>0.30061262959472201</v>
      </c>
      <c r="K59" s="400">
        <f t="shared" si="16"/>
        <v>7304</v>
      </c>
      <c r="L59" s="401">
        <f t="shared" si="17"/>
        <v>10249</v>
      </c>
      <c r="M59" s="402">
        <f t="shared" si="18"/>
        <v>10046</v>
      </c>
      <c r="N59" s="391">
        <v>1800</v>
      </c>
      <c r="O59" s="392">
        <v>1678</v>
      </c>
      <c r="P59" s="392">
        <v>1985</v>
      </c>
      <c r="Q59" s="392">
        <v>1841</v>
      </c>
      <c r="R59" s="393">
        <v>2306</v>
      </c>
      <c r="S59" s="393">
        <v>2414</v>
      </c>
      <c r="T59" s="393">
        <v>2886</v>
      </c>
      <c r="U59" s="393">
        <v>2643</v>
      </c>
      <c r="V59" s="392">
        <v>2006</v>
      </c>
      <c r="W59" s="392">
        <v>2314</v>
      </c>
      <c r="X59" s="392">
        <v>2983</v>
      </c>
      <c r="Y59" s="394">
        <v>2743</v>
      </c>
    </row>
    <row r="60" spans="3:25" ht="69">
      <c r="C60" s="208" t="str">
        <f>IF(ISBLANK('5. Pp (3 años)'!C79),"",'5. Pp (3 años)'!C79)</f>
        <v>Actividad</v>
      </c>
      <c r="D60" s="209" t="str">
        <f>IF(ISBLANK('5. Pp (3 años)'!D79),"",'5. Pp (3 años)'!D79)</f>
        <v>4.2.1.1.7.3. Servicios de Trabajo Social en atención, orientación, seguimiento, acompañamiento y visitas domiciliarias e institucionales requeridas por instancias foráneas, o por la atención a las demandas sociales.</v>
      </c>
      <c r="E60" s="209" t="str">
        <f>IF(ISBLANK('5. Pp (3 años)'!E79),"",'5. Pp (3 años)'!E79)</f>
        <v>PSTS: Porcentaje de Servicios de Trabajo Social Realizados.</v>
      </c>
      <c r="F60" s="71" t="s">
        <v>747</v>
      </c>
      <c r="G60" s="51">
        <v>0</v>
      </c>
      <c r="H60" s="49">
        <v>30160</v>
      </c>
      <c r="I60" s="49">
        <f t="shared" si="8"/>
        <v>30160</v>
      </c>
      <c r="J60" s="50">
        <v>0</v>
      </c>
      <c r="K60" s="400">
        <f t="shared" si="16"/>
        <v>11152</v>
      </c>
      <c r="L60" s="401">
        <f t="shared" si="17"/>
        <v>9467.75</v>
      </c>
      <c r="M60" s="402">
        <f t="shared" si="18"/>
        <v>9540</v>
      </c>
      <c r="N60" s="391">
        <v>3341</v>
      </c>
      <c r="O60" s="392">
        <v>3342</v>
      </c>
      <c r="P60" s="392">
        <v>2280</v>
      </c>
      <c r="Q60" s="392">
        <v>2189</v>
      </c>
      <c r="R60" s="393">
        <v>2356</v>
      </c>
      <c r="S60" s="393">
        <v>2231</v>
      </c>
      <c r="T60" s="393">
        <v>2443.5</v>
      </c>
      <c r="U60" s="393">
        <v>2437.25</v>
      </c>
      <c r="V60" s="392">
        <v>2368</v>
      </c>
      <c r="W60" s="392">
        <v>2498</v>
      </c>
      <c r="X60" s="392">
        <v>2376</v>
      </c>
      <c r="Y60" s="394">
        <v>2298</v>
      </c>
    </row>
    <row r="61" spans="3:25" ht="51.75">
      <c r="C61" s="208" t="str">
        <f>IF(ISBLANK('5. Pp (3 años)'!C80),"",'5. Pp (3 años)'!C80)</f>
        <v>Actividad</v>
      </c>
      <c r="D61" s="209" t="str">
        <f>IF(ISBLANK('5. Pp (3 años)'!D80),"",'5. Pp (3 años)'!D80)</f>
        <v>4.2.1.1.7.4. Atención psicológica a familias, personas, víctimas o generadoras de violencia, y acompañamiento psicológico en atención a instancias jurídicas foráneas.</v>
      </c>
      <c r="E61" s="209" t="str">
        <f>IF(ISBLANK('5. Pp (3 años)'!E80),"",'5. Pp (3 años)'!E80)</f>
        <v>PAPR: Porcentaje de Atenciones Psicológicas Realizadas.</v>
      </c>
      <c r="F61" s="71" t="s">
        <v>747</v>
      </c>
      <c r="G61" s="51">
        <v>4759</v>
      </c>
      <c r="H61" s="49">
        <v>5163</v>
      </c>
      <c r="I61" s="49">
        <f t="shared" si="8"/>
        <v>404</v>
      </c>
      <c r="J61" s="50">
        <f t="shared" si="9"/>
        <v>8.4891783988232827E-2</v>
      </c>
      <c r="K61" s="400">
        <f t="shared" si="16"/>
        <v>1663</v>
      </c>
      <c r="L61" s="401">
        <f t="shared" si="17"/>
        <v>1708</v>
      </c>
      <c r="M61" s="402">
        <f t="shared" si="18"/>
        <v>1792</v>
      </c>
      <c r="N61" s="391">
        <v>357</v>
      </c>
      <c r="O61" s="392">
        <v>326</v>
      </c>
      <c r="P61" s="392">
        <v>496</v>
      </c>
      <c r="Q61" s="392">
        <v>484</v>
      </c>
      <c r="R61" s="393">
        <v>406</v>
      </c>
      <c r="S61" s="393">
        <v>412</v>
      </c>
      <c r="T61" s="393">
        <v>456</v>
      </c>
      <c r="U61" s="393">
        <v>434</v>
      </c>
      <c r="V61" s="392">
        <v>412</v>
      </c>
      <c r="W61" s="392">
        <v>418</v>
      </c>
      <c r="X61" s="392">
        <v>486</v>
      </c>
      <c r="Y61" s="394">
        <v>476</v>
      </c>
    </row>
    <row r="62" spans="3:25" ht="51.75">
      <c r="C62" s="212" t="str">
        <f>IF(ISBLANK('5. Pp (3 años)'!C81),"",'5. Pp (3 años)'!C81)</f>
        <v>Componente</v>
      </c>
      <c r="D62" s="213" t="str">
        <f>IF(ISBLANK('5. Pp (3 años)'!D81),"",'5. Pp (3 años)'!D81)</f>
        <v>4.2.1.1.8. Atención integral brindada a Niñas, Niños y Adolescentes (NNA) en situación de riesgo y víctimas de violencia.</v>
      </c>
      <c r="E62" s="213" t="str">
        <f>IF(ISBLANK('5. Pp (3 años)'!E81),"",'5. Pp (3 años)'!E81)</f>
        <v>PAIB: Porcentaje de Atenciones Integrales a NNA en Situación de Riesgo Brindadas.</v>
      </c>
      <c r="F62" s="67" t="s">
        <v>748</v>
      </c>
      <c r="G62" s="68">
        <v>0</v>
      </c>
      <c r="H62" s="69">
        <v>6335</v>
      </c>
      <c r="I62" s="69">
        <f t="shared" si="8"/>
        <v>6335</v>
      </c>
      <c r="J62" s="70">
        <v>0</v>
      </c>
      <c r="K62" s="400">
        <f t="shared" si="16"/>
        <v>0</v>
      </c>
      <c r="L62" s="401">
        <f t="shared" si="17"/>
        <v>3179</v>
      </c>
      <c r="M62" s="402">
        <f t="shared" si="18"/>
        <v>3156</v>
      </c>
      <c r="N62" s="391"/>
      <c r="O62" s="392"/>
      <c r="P62" s="392"/>
      <c r="Q62" s="392"/>
      <c r="R62" s="393">
        <v>711</v>
      </c>
      <c r="S62" s="393">
        <v>806</v>
      </c>
      <c r="T62" s="393">
        <v>694</v>
      </c>
      <c r="U62" s="393">
        <v>968</v>
      </c>
      <c r="V62" s="392">
        <v>623</v>
      </c>
      <c r="W62" s="392">
        <v>785</v>
      </c>
      <c r="X62" s="392">
        <v>672</v>
      </c>
      <c r="Y62" s="394">
        <v>1076</v>
      </c>
    </row>
    <row r="63" spans="3:25" ht="51.75">
      <c r="C63" s="208" t="str">
        <f>IF(ISBLANK('5. Pp (3 años)'!C82),"",'5. Pp (3 años)'!C82)</f>
        <v>Actividad</v>
      </c>
      <c r="D63" s="209" t="str">
        <f>IF(ISBLANK('5. Pp (3 años)'!D82),"",'5. Pp (3 años)'!D82)</f>
        <v xml:space="preserve">4.2.1.1.8.1. Atención Jurídicas a NNA en Situación de Riesgo, con representación y acompañamiento en las instancias Jurídicas </v>
      </c>
      <c r="E63" s="209" t="str">
        <f>IF(ISBLANK('5. Pp (3 años)'!E82),"",'5. Pp (3 años)'!E82)</f>
        <v>PAJB: Porcentaje de Atenciones Jurídicas a NNA Brindadas.</v>
      </c>
      <c r="F63" s="71" t="s">
        <v>748</v>
      </c>
      <c r="G63" s="51">
        <v>0</v>
      </c>
      <c r="H63" s="49">
        <v>10809</v>
      </c>
      <c r="I63" s="49">
        <f t="shared" si="8"/>
        <v>10809</v>
      </c>
      <c r="J63" s="50">
        <v>0</v>
      </c>
      <c r="K63" s="400">
        <f t="shared" si="16"/>
        <v>0</v>
      </c>
      <c r="L63" s="401">
        <f t="shared" si="17"/>
        <v>5393</v>
      </c>
      <c r="M63" s="402">
        <f t="shared" si="18"/>
        <v>5416</v>
      </c>
      <c r="N63" s="391"/>
      <c r="O63" s="392"/>
      <c r="P63" s="392"/>
      <c r="Q63" s="392"/>
      <c r="R63" s="393">
        <v>1333</v>
      </c>
      <c r="S63" s="393">
        <v>1436</v>
      </c>
      <c r="T63" s="393">
        <v>1326</v>
      </c>
      <c r="U63" s="393">
        <v>1298</v>
      </c>
      <c r="V63" s="392">
        <v>1286</v>
      </c>
      <c r="W63" s="392">
        <v>1486</v>
      </c>
      <c r="X63" s="392">
        <v>1398</v>
      </c>
      <c r="Y63" s="394">
        <v>1246</v>
      </c>
    </row>
    <row r="64" spans="3:25" ht="51.75">
      <c r="C64" s="208" t="str">
        <f>IF(ISBLANK('5. Pp (3 años)'!C83),"",'5. Pp (3 años)'!C83)</f>
        <v>Actividad</v>
      </c>
      <c r="D64" s="209" t="str">
        <f>IF(ISBLANK('5. Pp (3 años)'!D83),"",'5. Pp (3 años)'!D83)</f>
        <v xml:space="preserve">4.2.1.1.8.2. Atención Psicológicas de NNA en Situación de Riesgo, con acompañamiento y contención en las instancias Jurídicas </v>
      </c>
      <c r="E64" s="209" t="str">
        <f>IF(ISBLANK('5. Pp (3 años)'!E83),"",'5. Pp (3 años)'!E83)</f>
        <v>PAPR: Porcentaje de Atenciones Psicológicas a NNA Realizadas</v>
      </c>
      <c r="F64" s="71" t="s">
        <v>748</v>
      </c>
      <c r="G64" s="51">
        <v>0</v>
      </c>
      <c r="H64" s="49">
        <v>2614</v>
      </c>
      <c r="I64" s="49">
        <f t="shared" si="8"/>
        <v>2614</v>
      </c>
      <c r="J64" s="50">
        <v>0</v>
      </c>
      <c r="K64" s="400">
        <f t="shared" si="16"/>
        <v>0</v>
      </c>
      <c r="L64" s="401">
        <f t="shared" si="17"/>
        <v>1302</v>
      </c>
      <c r="M64" s="402">
        <f t="shared" si="18"/>
        <v>1312</v>
      </c>
      <c r="N64" s="391"/>
      <c r="O64" s="392"/>
      <c r="P64" s="392"/>
      <c r="Q64" s="392"/>
      <c r="R64" s="393">
        <v>331</v>
      </c>
      <c r="S64" s="393">
        <v>306</v>
      </c>
      <c r="T64" s="393">
        <v>374</v>
      </c>
      <c r="U64" s="393">
        <v>291</v>
      </c>
      <c r="V64" s="392">
        <v>346</v>
      </c>
      <c r="W64" s="392">
        <v>298</v>
      </c>
      <c r="X64" s="392">
        <v>386</v>
      </c>
      <c r="Y64" s="394">
        <v>282</v>
      </c>
    </row>
    <row r="65" spans="3:25" ht="34.5">
      <c r="C65" s="208" t="str">
        <f>IF(ISBLANK('5. Pp (3 años)'!C84),"",'5. Pp (3 años)'!C84)</f>
        <v>Actividad</v>
      </c>
      <c r="D65" s="209" t="str">
        <f>IF(ISBLANK('5. Pp (3 años)'!D84),"",'5. Pp (3 años)'!D84)</f>
        <v>4.2.1.1.8.3. Atenciones de Trabajo Social de NNA en Situación de Riesgo con acompañamiento y seguimiento.</v>
      </c>
      <c r="E65" s="209" t="str">
        <f>IF(ISBLANK('5. Pp (3 años)'!E84),"",'5. Pp (3 años)'!E84)</f>
        <v>PATS: Porcentaje de Atenciones de Trabajo Social a NNA Otorgadas.</v>
      </c>
      <c r="F65" s="71" t="s">
        <v>748</v>
      </c>
      <c r="G65" s="51">
        <v>0</v>
      </c>
      <c r="H65" s="49">
        <v>1426</v>
      </c>
      <c r="I65" s="49">
        <f t="shared" si="8"/>
        <v>1426</v>
      </c>
      <c r="J65" s="50">
        <v>0</v>
      </c>
      <c r="K65" s="400">
        <f t="shared" si="16"/>
        <v>0</v>
      </c>
      <c r="L65" s="401">
        <f t="shared" si="17"/>
        <v>664</v>
      </c>
      <c r="M65" s="402">
        <f t="shared" si="18"/>
        <v>762</v>
      </c>
      <c r="N65" s="391"/>
      <c r="O65" s="392"/>
      <c r="P65" s="392"/>
      <c r="Q65" s="392"/>
      <c r="R65" s="393">
        <v>128</v>
      </c>
      <c r="S65" s="393">
        <v>206</v>
      </c>
      <c r="T65" s="393">
        <v>194</v>
      </c>
      <c r="U65" s="393">
        <v>136</v>
      </c>
      <c r="V65" s="392">
        <v>148</v>
      </c>
      <c r="W65" s="392">
        <v>232</v>
      </c>
      <c r="X65" s="392">
        <v>218</v>
      </c>
      <c r="Y65" s="394">
        <v>164</v>
      </c>
    </row>
    <row r="66" spans="3:25" ht="69">
      <c r="C66" s="208" t="str">
        <f>IF(ISBLANK('5. Pp (3 años)'!C85),"",'5. Pp (3 años)'!C85)</f>
        <v>Actividad</v>
      </c>
      <c r="D66" s="209" t="str">
        <f>IF(ISBLANK('5. Pp (3 años)'!D85),"",'5. Pp (3 años)'!D85)</f>
        <v xml:space="preserve">4.2.1.1.8.4. Detección y atención de NNA que trabajan en la vía pública. 
</v>
      </c>
      <c r="E66" s="209" t="str">
        <f>IF(ISBLANK('5. Pp (3 años)'!E85),"",'5. Pp (3 años)'!E85)</f>
        <v>PDAR: Porcentaje de Detecciones y Atenciones de NNA Trabajadores Realizadas.</v>
      </c>
      <c r="F66" s="71" t="s">
        <v>748</v>
      </c>
      <c r="G66" s="51">
        <v>0</v>
      </c>
      <c r="H66" s="49">
        <v>4616</v>
      </c>
      <c r="I66" s="49">
        <f t="shared" si="8"/>
        <v>4616</v>
      </c>
      <c r="J66" s="50">
        <v>0</v>
      </c>
      <c r="K66" s="400">
        <f t="shared" si="16"/>
        <v>0</v>
      </c>
      <c r="L66" s="401">
        <f t="shared" si="17"/>
        <v>2308</v>
      </c>
      <c r="M66" s="402">
        <f t="shared" si="18"/>
        <v>2308</v>
      </c>
      <c r="N66" s="391"/>
      <c r="O66" s="392"/>
      <c r="P66" s="392"/>
      <c r="Q66" s="392"/>
      <c r="R66" s="393">
        <v>576</v>
      </c>
      <c r="S66" s="393">
        <v>578</v>
      </c>
      <c r="T66" s="393">
        <v>576</v>
      </c>
      <c r="U66" s="393">
        <v>578</v>
      </c>
      <c r="V66" s="392">
        <v>576</v>
      </c>
      <c r="W66" s="392">
        <v>578</v>
      </c>
      <c r="X66" s="392">
        <v>576</v>
      </c>
      <c r="Y66" s="394">
        <v>578</v>
      </c>
    </row>
    <row r="67" spans="3:25" ht="155.25">
      <c r="C67" s="212" t="str">
        <f>IF(ISBLANK('5. Pp (3 años)'!C86),"",'5. Pp (3 años)'!C86)</f>
        <v>Componente</v>
      </c>
      <c r="D67" s="213" t="str">
        <f>IF(ISBLANK('5. Pp (3 años)'!D86),"",'5. Pp (3 años)'!D86)</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67" s="213" t="str">
        <f>IF(ISBLANK('5. Pp (3 años)'!E86),"",'5. Pp (3 años)'!E86)</f>
        <v>PSIO: Porcentaje de Servicios Integrales Otorgados.</v>
      </c>
      <c r="F67" s="67" t="s">
        <v>749</v>
      </c>
      <c r="G67" s="68">
        <v>32734</v>
      </c>
      <c r="H67" s="406">
        <v>3621</v>
      </c>
      <c r="I67" s="69">
        <f t="shared" si="8"/>
        <v>-29113</v>
      </c>
      <c r="J67" s="70">
        <f t="shared" si="9"/>
        <v>-0.88938107166860148</v>
      </c>
      <c r="K67" s="400">
        <f t="shared" si="16"/>
        <v>1017</v>
      </c>
      <c r="L67" s="401">
        <f t="shared" si="17"/>
        <v>1302</v>
      </c>
      <c r="M67" s="402">
        <f t="shared" si="18"/>
        <v>1302</v>
      </c>
      <c r="N67" s="391">
        <v>282</v>
      </c>
      <c r="O67" s="392">
        <v>219</v>
      </c>
      <c r="P67" s="392">
        <v>211.2</v>
      </c>
      <c r="Q67" s="392">
        <v>304.8</v>
      </c>
      <c r="R67" s="393">
        <v>189</v>
      </c>
      <c r="S67" s="393">
        <v>273</v>
      </c>
      <c r="T67" s="393">
        <v>378</v>
      </c>
      <c r="U67" s="393">
        <v>462</v>
      </c>
      <c r="V67" s="392">
        <v>189</v>
      </c>
      <c r="W67" s="392">
        <v>273</v>
      </c>
      <c r="X67" s="392">
        <v>378</v>
      </c>
      <c r="Y67" s="394">
        <v>462</v>
      </c>
    </row>
    <row r="68" spans="3:25" ht="51.75">
      <c r="C68" s="208" t="str">
        <f>IF(ISBLANK('5. Pp (3 años)'!C87),"",'5. Pp (3 años)'!C87)</f>
        <v>Actividad</v>
      </c>
      <c r="D68" s="209" t="str">
        <f>IF(ISBLANK('5. Pp (3 años)'!D87),"",'5. Pp (3 años)'!D87)</f>
        <v>4.2.1.1.9.1. Elaboración de expedientes para el control de los ingresos de NNA migrantes y acompañantes albergados en el CASNNAM.</v>
      </c>
      <c r="E68" s="209" t="str">
        <f>IF(ISBLANK('5. Pp (3 años)'!E87),"",'5. Pp (3 años)'!E87)</f>
        <v>PEIE: Porcentaje de Expedientes de Ingreso Elaborados.</v>
      </c>
      <c r="F68" s="71" t="s">
        <v>749</v>
      </c>
      <c r="G68" s="51">
        <v>102</v>
      </c>
      <c r="H68" s="49">
        <v>185</v>
      </c>
      <c r="I68" s="49">
        <f t="shared" si="8"/>
        <v>83</v>
      </c>
      <c r="J68" s="50">
        <f t="shared" si="9"/>
        <v>0.81372549019607843</v>
      </c>
      <c r="K68" s="400">
        <f t="shared" si="16"/>
        <v>55</v>
      </c>
      <c r="L68" s="401">
        <f t="shared" si="17"/>
        <v>65</v>
      </c>
      <c r="M68" s="402">
        <f t="shared" si="18"/>
        <v>65</v>
      </c>
      <c r="N68" s="391">
        <v>31</v>
      </c>
      <c r="O68" s="392">
        <v>7</v>
      </c>
      <c r="P68" s="392">
        <v>8</v>
      </c>
      <c r="Q68" s="392">
        <v>9</v>
      </c>
      <c r="R68" s="393">
        <v>9</v>
      </c>
      <c r="S68" s="393">
        <v>13</v>
      </c>
      <c r="T68" s="393">
        <v>18</v>
      </c>
      <c r="U68" s="393">
        <v>25</v>
      </c>
      <c r="V68" s="392">
        <v>9</v>
      </c>
      <c r="W68" s="392">
        <v>13</v>
      </c>
      <c r="X68" s="392">
        <v>18</v>
      </c>
      <c r="Y68" s="394">
        <v>25</v>
      </c>
    </row>
    <row r="69" spans="3:25" ht="51.75">
      <c r="C69" s="208" t="str">
        <f>IF(ISBLANK('5. Pp (3 años)'!C88),"",'5. Pp (3 años)'!C88)</f>
        <v>Actividad</v>
      </c>
      <c r="D69" s="209" t="str">
        <f>IF(ISBLANK('5. Pp (3 años)'!D88),"",'5. Pp (3 años)'!D88)</f>
        <v>4.2.1.1.9.2. Atenciones integrales para NNA y acompañantes migrantes albergados en el CASNNAM.</v>
      </c>
      <c r="E69" s="209" t="str">
        <f>IF(ISBLANK('5. Pp (3 años)'!E88),"",'5. Pp (3 años)'!E88)</f>
        <v>PAIR: Porcentaje de Atenciones Integrales Realizadas.</v>
      </c>
      <c r="F69" s="71" t="s">
        <v>749</v>
      </c>
      <c r="G69" s="51">
        <v>1734</v>
      </c>
      <c r="H69" s="405">
        <f>K69+L69+M69</f>
        <v>13009</v>
      </c>
      <c r="I69" s="49">
        <f t="shared" si="8"/>
        <v>11275</v>
      </c>
      <c r="J69" s="50">
        <f>(H69/G69)-1</f>
        <v>6.5023068050749711</v>
      </c>
      <c r="K69" s="400">
        <f t="shared" si="16"/>
        <v>1753</v>
      </c>
      <c r="L69" s="401">
        <f t="shared" si="17"/>
        <v>5628</v>
      </c>
      <c r="M69" s="402">
        <f t="shared" si="18"/>
        <v>5628</v>
      </c>
      <c r="N69" s="391">
        <v>527</v>
      </c>
      <c r="O69" s="392">
        <v>408</v>
      </c>
      <c r="P69" s="392">
        <v>399</v>
      </c>
      <c r="Q69" s="392">
        <v>419</v>
      </c>
      <c r="R69" s="393">
        <v>1092</v>
      </c>
      <c r="S69" s="393">
        <v>1260</v>
      </c>
      <c r="T69" s="393">
        <v>1512</v>
      </c>
      <c r="U69" s="393">
        <v>1764</v>
      </c>
      <c r="V69" s="392">
        <v>1092</v>
      </c>
      <c r="W69" s="392">
        <v>1260</v>
      </c>
      <c r="X69" s="392">
        <v>1512</v>
      </c>
      <c r="Y69" s="394">
        <v>1764</v>
      </c>
    </row>
    <row r="70" spans="3:25" ht="51.75">
      <c r="C70" s="208" t="str">
        <f>IF(ISBLANK('5. Pp (3 años)'!C89),"",'5. Pp (3 años)'!C89)</f>
        <v>Actividad</v>
      </c>
      <c r="D70" s="209" t="str">
        <f>IF(ISBLANK('5. Pp (3 años)'!D89),"",'5. Pp (3 años)'!D89)</f>
        <v>4.2.1.1.9.3. Entrega de insumos para el cuidado, alimentación y salud de las NNA de la CASNNAM.</v>
      </c>
      <c r="E70" s="209" t="str">
        <f>IF(ISBLANK('5. Pp (3 años)'!E89),"",'5. Pp (3 años)'!E89)</f>
        <v>PIAE: Porcentaje de Insumos para el Cuidado, Alimentación y Salud Entregados.</v>
      </c>
      <c r="F70" s="71" t="s">
        <v>749</v>
      </c>
      <c r="G70" s="51">
        <v>0</v>
      </c>
      <c r="H70" s="49">
        <v>128702</v>
      </c>
      <c r="I70" s="49">
        <f t="shared" si="8"/>
        <v>128702</v>
      </c>
      <c r="J70" s="50">
        <v>0</v>
      </c>
      <c r="K70" s="400">
        <f t="shared" si="16"/>
        <v>0</v>
      </c>
      <c r="L70" s="401">
        <f t="shared" si="17"/>
        <v>64351</v>
      </c>
      <c r="M70" s="402">
        <f t="shared" si="18"/>
        <v>64351</v>
      </c>
      <c r="N70" s="391"/>
      <c r="O70" s="392"/>
      <c r="P70" s="392"/>
      <c r="Q70" s="392"/>
      <c r="R70" s="393">
        <v>11916</v>
      </c>
      <c r="S70" s="393">
        <v>14480</v>
      </c>
      <c r="T70" s="393">
        <v>17551</v>
      </c>
      <c r="U70" s="393">
        <v>20404</v>
      </c>
      <c r="V70" s="392">
        <v>11916</v>
      </c>
      <c r="W70" s="392">
        <v>14480</v>
      </c>
      <c r="X70" s="392">
        <v>17551</v>
      </c>
      <c r="Y70" s="394">
        <v>20404</v>
      </c>
    </row>
    <row r="71" spans="3:25" ht="51.75">
      <c r="C71" s="208" t="str">
        <f>IF(ISBLANK('5. Pp (3 años)'!C90),"",'5. Pp (3 años)'!C90)</f>
        <v>Actividad</v>
      </c>
      <c r="D71" s="209" t="str">
        <f>IF(ISBLANK('5. Pp (3 años)'!D90),"",'5. Pp (3 años)'!D90)</f>
        <v>4.2.1.1.9.4. Realización de actividades recreativas, lúdicas, deportivas, educativas y formativas para NNA migrantes y acompañantes del CASNNAM.</v>
      </c>
      <c r="E71" s="209" t="str">
        <f>IF(ISBLANK('5. Pp (3 años)'!E90),"",'5. Pp (3 años)'!E90)</f>
        <v>PARR: Porcentaje de Actividades Recreativas, Lúdicas, Deportivas, Educativas y Formativas Realizadas.</v>
      </c>
      <c r="F71" s="71" t="s">
        <v>749</v>
      </c>
      <c r="G71" s="51">
        <v>1692</v>
      </c>
      <c r="H71" s="405">
        <f>K71+L71+M71</f>
        <v>5438</v>
      </c>
      <c r="I71" s="49">
        <f t="shared" si="8"/>
        <v>3746</v>
      </c>
      <c r="J71" s="50">
        <f t="shared" si="9"/>
        <v>2.2139479905437351</v>
      </c>
      <c r="K71" s="400">
        <f t="shared" si="16"/>
        <v>1982</v>
      </c>
      <c r="L71" s="401">
        <f t="shared" si="17"/>
        <v>1728</v>
      </c>
      <c r="M71" s="402">
        <f t="shared" si="18"/>
        <v>1728</v>
      </c>
      <c r="N71" s="391">
        <v>576</v>
      </c>
      <c r="O71" s="392">
        <v>576</v>
      </c>
      <c r="P71" s="392">
        <v>398</v>
      </c>
      <c r="Q71" s="392">
        <v>432</v>
      </c>
      <c r="R71" s="393">
        <v>432</v>
      </c>
      <c r="S71" s="393">
        <v>432</v>
      </c>
      <c r="T71" s="393">
        <v>432</v>
      </c>
      <c r="U71" s="393">
        <v>432</v>
      </c>
      <c r="V71" s="392">
        <v>432</v>
      </c>
      <c r="W71" s="392">
        <v>432</v>
      </c>
      <c r="X71" s="392">
        <v>432</v>
      </c>
      <c r="Y71" s="394">
        <v>432</v>
      </c>
    </row>
    <row r="72" spans="3:25" ht="120.75">
      <c r="C72" s="212" t="str">
        <f>IF(ISBLANK('5. Pp (3 años)'!C91),"",'5. Pp (3 años)'!C91)</f>
        <v>Componente</v>
      </c>
      <c r="D72" s="213" t="str">
        <f>IF(ISBLANK('5. Pp (3 años)'!D91),"",'5. Pp (3 años)'!D91)</f>
        <v>4.2.1.1.10. Servicios de atención integral brindados a NNA albergados en la CATNNA.
CATNNA: Casa de Asistencia Temporal para Niñas, Niños y Adolescentes.
NNA: Niñas, Niños y Adolescentes.</v>
      </c>
      <c r="E72" s="213" t="str">
        <f>IF(ISBLANK('5. Pp (3 años)'!E91),"",'5. Pp (3 años)'!E91)</f>
        <v>PSAIB: Porcentaje de Servicios de Atención Integral Brindados.</v>
      </c>
      <c r="F72" s="67" t="s">
        <v>750</v>
      </c>
      <c r="G72" s="68">
        <v>18573</v>
      </c>
      <c r="H72" s="406">
        <v>24581</v>
      </c>
      <c r="I72" s="69">
        <f t="shared" si="8"/>
        <v>6008</v>
      </c>
      <c r="J72" s="70">
        <f t="shared" si="9"/>
        <v>0.32348032089592427</v>
      </c>
      <c r="K72" s="400">
        <f t="shared" si="16"/>
        <v>6157</v>
      </c>
      <c r="L72" s="401">
        <f t="shared" si="17"/>
        <v>9212</v>
      </c>
      <c r="M72" s="402">
        <f t="shared" si="18"/>
        <v>9212</v>
      </c>
      <c r="N72" s="391">
        <v>1614</v>
      </c>
      <c r="O72" s="392">
        <v>1348</v>
      </c>
      <c r="P72" s="392">
        <v>1328</v>
      </c>
      <c r="Q72" s="392">
        <v>1867</v>
      </c>
      <c r="R72" s="393">
        <v>2128</v>
      </c>
      <c r="S72" s="393">
        <v>2072</v>
      </c>
      <c r="T72" s="393">
        <v>2408</v>
      </c>
      <c r="U72" s="393">
        <v>2604</v>
      </c>
      <c r="V72" s="392">
        <v>2128</v>
      </c>
      <c r="W72" s="392">
        <v>2072</v>
      </c>
      <c r="X72" s="392">
        <v>2408</v>
      </c>
      <c r="Y72" s="394">
        <v>2604</v>
      </c>
    </row>
    <row r="73" spans="3:25" ht="51.75">
      <c r="C73" s="208" t="str">
        <f>IF(ISBLANK('5. Pp (3 años)'!C92),"",'5. Pp (3 años)'!C92)</f>
        <v>Actividad</v>
      </c>
      <c r="D73" s="209" t="str">
        <f>IF(ISBLANK('5. Pp (3 años)'!D92),"",'5. Pp (3 años)'!D92)</f>
        <v>4.2.1.1.10.1. Elaboración de Expedientes para el control de ingresos de niñas, niños y adolescentes en la CATNNA.</v>
      </c>
      <c r="E73" s="209" t="str">
        <f>IF(ISBLANK('5. Pp (3 años)'!E92),"",'5. Pp (3 años)'!E92)</f>
        <v>PECIE: Porcentaje de Expedientes para el Control de Ingresos Elaborados.</v>
      </c>
      <c r="F73" s="71" t="s">
        <v>750</v>
      </c>
      <c r="G73" s="51">
        <v>964</v>
      </c>
      <c r="H73" s="49">
        <v>971</v>
      </c>
      <c r="I73" s="49">
        <f t="shared" si="8"/>
        <v>7</v>
      </c>
      <c r="J73" s="50">
        <f t="shared" si="9"/>
        <v>7.2614107883817169E-3</v>
      </c>
      <c r="K73" s="400">
        <f t="shared" si="16"/>
        <v>313</v>
      </c>
      <c r="L73" s="401">
        <f t="shared" si="17"/>
        <v>329</v>
      </c>
      <c r="M73" s="402">
        <f t="shared" si="18"/>
        <v>329</v>
      </c>
      <c r="N73" s="391">
        <v>73</v>
      </c>
      <c r="O73" s="392">
        <v>78</v>
      </c>
      <c r="P73" s="392">
        <v>76</v>
      </c>
      <c r="Q73" s="392">
        <v>86</v>
      </c>
      <c r="R73" s="393">
        <v>76</v>
      </c>
      <c r="S73" s="393">
        <v>74</v>
      </c>
      <c r="T73" s="393">
        <v>86</v>
      </c>
      <c r="U73" s="393">
        <v>93</v>
      </c>
      <c r="V73" s="392">
        <v>76</v>
      </c>
      <c r="W73" s="392">
        <v>74</v>
      </c>
      <c r="X73" s="392">
        <v>86</v>
      </c>
      <c r="Y73" s="394">
        <v>93</v>
      </c>
    </row>
    <row r="74" spans="3:25" ht="51.75">
      <c r="C74" s="208" t="str">
        <f>IF(ISBLANK('5. Pp (3 años)'!C93),"",'5. Pp (3 años)'!C93)</f>
        <v>Actividad</v>
      </c>
      <c r="D74" s="209" t="str">
        <f>IF(ISBLANK('5. Pp (3 años)'!D93),"",'5. Pp (3 años)'!D93)</f>
        <v>4.2.1.1.10.2. Realización de atenciones integrales de seguimiento médico, psicológico, social y jurídico para NNA.</v>
      </c>
      <c r="E74" s="209" t="str">
        <f>IF(ISBLANK('5. Pp (3 años)'!E93),"",'5. Pp (3 años)'!E93)</f>
        <v>PAISR: Porcentaje de Atenciones Integrales de Seguimiento Realizadas.</v>
      </c>
      <c r="F74" s="71" t="s">
        <v>750</v>
      </c>
      <c r="G74" s="51">
        <v>0</v>
      </c>
      <c r="H74" s="49">
        <v>42984</v>
      </c>
      <c r="I74" s="49">
        <f t="shared" si="8"/>
        <v>42984</v>
      </c>
      <c r="J74" s="50">
        <v>0</v>
      </c>
      <c r="K74" s="400">
        <f t="shared" si="16"/>
        <v>0</v>
      </c>
      <c r="L74" s="401">
        <f t="shared" si="17"/>
        <v>21492</v>
      </c>
      <c r="M74" s="402">
        <f t="shared" si="18"/>
        <v>21492</v>
      </c>
      <c r="N74" s="391"/>
      <c r="O74" s="392"/>
      <c r="P74" s="392"/>
      <c r="Q74" s="392"/>
      <c r="R74" s="393">
        <v>4752</v>
      </c>
      <c r="S74" s="393">
        <v>5400</v>
      </c>
      <c r="T74" s="393">
        <v>5940</v>
      </c>
      <c r="U74" s="393">
        <v>5400</v>
      </c>
      <c r="V74" s="392">
        <v>4752</v>
      </c>
      <c r="W74" s="392">
        <v>5400</v>
      </c>
      <c r="X74" s="392">
        <v>5940</v>
      </c>
      <c r="Y74" s="394">
        <v>5400</v>
      </c>
    </row>
    <row r="75" spans="3:25" ht="51.75">
      <c r="C75" s="208" t="str">
        <f>IF(ISBLANK('5. Pp (3 años)'!C94),"",'5. Pp (3 años)'!C94)</f>
        <v>Actividad</v>
      </c>
      <c r="D75" s="209" t="str">
        <f>IF(ISBLANK('5. Pp (3 años)'!D94),"",'5. Pp (3 años)'!D94)</f>
        <v>4.2.1.1.10.3. Ejecución de acompañamientos a NNA a diferentes órganos institucionales Foráneos.</v>
      </c>
      <c r="E75" s="209" t="str">
        <f>IF(ISBLANK('5. Pp (3 años)'!E94),"",'5. Pp (3 años)'!E94)</f>
        <v>PAOIR: Porcentaje de Acompañamientos a Órganos Institucionales Foráneos Ejecutados.</v>
      </c>
      <c r="F75" s="71" t="s">
        <v>750</v>
      </c>
      <c r="G75" s="51">
        <v>3550</v>
      </c>
      <c r="H75" s="49">
        <v>3541</v>
      </c>
      <c r="I75" s="49">
        <f t="shared" si="8"/>
        <v>-9</v>
      </c>
      <c r="J75" s="50">
        <f t="shared" si="9"/>
        <v>-2.535211267605586E-3</v>
      </c>
      <c r="K75" s="400">
        <f t="shared" si="16"/>
        <v>1245</v>
      </c>
      <c r="L75" s="401">
        <f t="shared" si="17"/>
        <v>1148</v>
      </c>
      <c r="M75" s="402">
        <f t="shared" si="18"/>
        <v>1148</v>
      </c>
      <c r="N75" s="391">
        <v>368</v>
      </c>
      <c r="O75" s="392">
        <v>284</v>
      </c>
      <c r="P75" s="392">
        <v>315</v>
      </c>
      <c r="Q75" s="392">
        <v>278</v>
      </c>
      <c r="R75" s="393">
        <v>241</v>
      </c>
      <c r="S75" s="393">
        <v>269</v>
      </c>
      <c r="T75" s="393">
        <v>289</v>
      </c>
      <c r="U75" s="393">
        <v>349</v>
      </c>
      <c r="V75" s="392">
        <v>241</v>
      </c>
      <c r="W75" s="392">
        <v>269</v>
      </c>
      <c r="X75" s="392">
        <v>289</v>
      </c>
      <c r="Y75" s="394">
        <v>349</v>
      </c>
    </row>
    <row r="76" spans="3:25" ht="34.5">
      <c r="C76" s="208" t="str">
        <f>IF(ISBLANK('5. Pp (3 años)'!C95),"",'5. Pp (3 años)'!C95)</f>
        <v>Actividad</v>
      </c>
      <c r="D76" s="209" t="str">
        <f>IF(ISBLANK('5. Pp (3 años)'!D95),"",'5. Pp (3 años)'!D95)</f>
        <v>4.2.1.1.10.4. Realización de actividades complementarias para el sano desarrollo de NNA alojados en la CATNNA.</v>
      </c>
      <c r="E76" s="209" t="str">
        <f>IF(ISBLANK('5. Pp (3 años)'!E95),"",'5. Pp (3 años)'!E95)</f>
        <v>PACR: Porcentaje de Actividades Complementarias Realizadas.</v>
      </c>
      <c r="F76" s="71" t="s">
        <v>750</v>
      </c>
      <c r="G76" s="51">
        <v>14520</v>
      </c>
      <c r="H76" s="49">
        <v>14698</v>
      </c>
      <c r="I76" s="49">
        <f t="shared" si="8"/>
        <v>178</v>
      </c>
      <c r="J76" s="50">
        <f t="shared" si="9"/>
        <v>1.2258953168044151E-2</v>
      </c>
      <c r="K76" s="400">
        <f t="shared" si="16"/>
        <v>4885</v>
      </c>
      <c r="L76" s="401">
        <f t="shared" si="17"/>
        <v>4906</v>
      </c>
      <c r="M76" s="402">
        <f t="shared" si="18"/>
        <v>4907</v>
      </c>
      <c r="N76" s="391">
        <v>1412</v>
      </c>
      <c r="O76" s="392">
        <v>824</v>
      </c>
      <c r="P76" s="392">
        <v>1215</v>
      </c>
      <c r="Q76" s="392">
        <v>1434</v>
      </c>
      <c r="R76" s="393">
        <v>785</v>
      </c>
      <c r="S76" s="393">
        <v>1385</v>
      </c>
      <c r="T76" s="393">
        <v>1438</v>
      </c>
      <c r="U76" s="393">
        <v>1298</v>
      </c>
      <c r="V76" s="392">
        <v>785</v>
      </c>
      <c r="W76" s="392">
        <v>1385</v>
      </c>
      <c r="X76" s="392">
        <v>1439</v>
      </c>
      <c r="Y76" s="394">
        <v>1298</v>
      </c>
    </row>
    <row r="77" spans="3:25" ht="51.75">
      <c r="C77" s="208" t="str">
        <f>IF(ISBLANK('5. Pp (3 años)'!C96),"",'5. Pp (3 años)'!C96)</f>
        <v>Actividad</v>
      </c>
      <c r="D77" s="209" t="str">
        <f>IF(ISBLANK('5. Pp (3 años)'!D96),"",'5. Pp (3 años)'!D96)</f>
        <v>4.2.1.1.10.5. Suministro de insumos para el cuidado, alimentación y salud de las NNA de la CATNNA.</v>
      </c>
      <c r="E77" s="209" t="str">
        <f>IF(ISBLANK('5. Pp (3 años)'!E96),"",'5. Pp (3 años)'!E96)</f>
        <v>PICE: Porcentaje de Insumos para el Cuidado, Alimentación y Salud Entregados.</v>
      </c>
      <c r="F77" s="71" t="s">
        <v>750</v>
      </c>
      <c r="G77" s="51">
        <v>0</v>
      </c>
      <c r="H77" s="49">
        <v>502948</v>
      </c>
      <c r="I77" s="49">
        <f t="shared" si="8"/>
        <v>502948</v>
      </c>
      <c r="J77" s="50">
        <v>0</v>
      </c>
      <c r="K77" s="400">
        <f t="shared" si="16"/>
        <v>0</v>
      </c>
      <c r="L77" s="401">
        <f t="shared" si="17"/>
        <v>251474</v>
      </c>
      <c r="M77" s="402">
        <f t="shared" si="18"/>
        <v>251474</v>
      </c>
      <c r="N77" s="391"/>
      <c r="O77" s="392"/>
      <c r="P77" s="392"/>
      <c r="Q77" s="392"/>
      <c r="R77" s="393">
        <v>56409</v>
      </c>
      <c r="S77" s="393">
        <v>60579</v>
      </c>
      <c r="T77" s="393">
        <v>73387</v>
      </c>
      <c r="U77" s="393">
        <v>61099</v>
      </c>
      <c r="V77" s="392">
        <v>56409</v>
      </c>
      <c r="W77" s="392">
        <v>60579</v>
      </c>
      <c r="X77" s="392">
        <v>73387</v>
      </c>
      <c r="Y77" s="394">
        <v>61099</v>
      </c>
    </row>
    <row r="78" spans="3:25" ht="51.75">
      <c r="C78" s="212" t="str">
        <f>IF(ISBLANK('5. Pp (3 años)'!C97),"",'5. Pp (3 años)'!C97)</f>
        <v>Componente</v>
      </c>
      <c r="D78" s="213" t="str">
        <f>IF(ISBLANK('5. Pp (3 años)'!D97),"",'5. Pp (3 años)'!D97)</f>
        <v>4.2.1.1.11. Servicios de prevención y atención para un entorno libre de violencia en mujeres y hombres generadores o víctimas de violencia Brindados.</v>
      </c>
      <c r="E78" s="213" t="str">
        <f>IF(ISBLANK('5. Pp (3 años)'!E97),"",'5. Pp (3 años)'!E97)</f>
        <v>PSPAR: Porcentaje de Servicios de Prevención y Atención Realizados.</v>
      </c>
      <c r="F78" s="67" t="s">
        <v>751</v>
      </c>
      <c r="G78" s="68">
        <v>9762</v>
      </c>
      <c r="H78" s="69">
        <v>10455</v>
      </c>
      <c r="I78" s="69">
        <f t="shared" ref="I78:I83" si="19">H78-G78</f>
        <v>693</v>
      </c>
      <c r="J78" s="70">
        <f t="shared" ref="J78:J83" si="20">(H78/G78)-1</f>
        <v>7.0989551321450461E-2</v>
      </c>
      <c r="K78" s="400">
        <f t="shared" si="16"/>
        <v>3305</v>
      </c>
      <c r="L78" s="401">
        <f>SUM(R78:U78)</f>
        <v>3575</v>
      </c>
      <c r="M78" s="402">
        <f t="shared" si="18"/>
        <v>3575</v>
      </c>
      <c r="N78" s="391">
        <v>1110</v>
      </c>
      <c r="O78" s="392">
        <v>626</v>
      </c>
      <c r="P78" s="392">
        <v>733</v>
      </c>
      <c r="Q78" s="392">
        <v>836</v>
      </c>
      <c r="R78" s="393">
        <v>1180</v>
      </c>
      <c r="S78" s="393">
        <v>800</v>
      </c>
      <c r="T78" s="393">
        <v>600</v>
      </c>
      <c r="U78" s="393">
        <v>995</v>
      </c>
      <c r="V78" s="392">
        <v>1180</v>
      </c>
      <c r="W78" s="392">
        <v>800</v>
      </c>
      <c r="X78" s="392">
        <v>600</v>
      </c>
      <c r="Y78" s="394">
        <v>995</v>
      </c>
    </row>
    <row r="79" spans="3:25" ht="34.5">
      <c r="C79" s="208" t="str">
        <f>IF(ISBLANK('5. Pp (3 años)'!C98),"",'5. Pp (3 años)'!C98)</f>
        <v>Actividad</v>
      </c>
      <c r="D79" s="209" t="str">
        <f>IF(ISBLANK('5. Pp (3 años)'!D98),"",'5. Pp (3 años)'!D98)</f>
        <v>4.2.1.1.11.1. Realización de atenciones multidisciplinarias a personas generadoras o víctimas de violencia.</v>
      </c>
      <c r="E79" s="209" t="str">
        <f>IF(ISBLANK('5. Pp (3 años)'!E98),"",'5. Pp (3 años)'!E98)</f>
        <v>PAMR: Porcentaje de Atenciones Multidisciplinarias Realizadas.</v>
      </c>
      <c r="F79" s="71" t="s">
        <v>752</v>
      </c>
      <c r="G79" s="51">
        <v>5720</v>
      </c>
      <c r="H79" s="405">
        <v>6175</v>
      </c>
      <c r="I79" s="49">
        <f t="shared" si="19"/>
        <v>455</v>
      </c>
      <c r="J79" s="50">
        <f t="shared" si="20"/>
        <v>7.9545454545454586E-2</v>
      </c>
      <c r="K79" s="400">
        <f t="shared" si="16"/>
        <v>1927</v>
      </c>
      <c r="L79" s="401">
        <f t="shared" si="17"/>
        <v>2124</v>
      </c>
      <c r="M79" s="402">
        <f t="shared" si="18"/>
        <v>2124</v>
      </c>
      <c r="N79" s="391">
        <v>460</v>
      </c>
      <c r="O79" s="392">
        <v>497</v>
      </c>
      <c r="P79" s="392">
        <v>494</v>
      </c>
      <c r="Q79" s="392">
        <v>476</v>
      </c>
      <c r="R79" s="393">
        <v>500</v>
      </c>
      <c r="S79" s="393">
        <v>528</v>
      </c>
      <c r="T79" s="393">
        <v>496</v>
      </c>
      <c r="U79" s="393">
        <v>600</v>
      </c>
      <c r="V79" s="392">
        <v>500</v>
      </c>
      <c r="W79" s="392">
        <v>528</v>
      </c>
      <c r="X79" s="392">
        <v>496</v>
      </c>
      <c r="Y79" s="394">
        <v>600</v>
      </c>
    </row>
    <row r="80" spans="3:25" ht="51.75">
      <c r="C80" s="208" t="str">
        <f>IF(ISBLANK('5. Pp (3 años)'!C99),"",'5. Pp (3 años)'!C99)</f>
        <v>Actividad</v>
      </c>
      <c r="D80" s="209" t="str">
        <f>IF(ISBLANK('5. Pp (3 años)'!D99),"",'5. Pp (3 años)'!D99)</f>
        <v>4.2.1.1.11.2. Impartición de pláticas para la concientización y prevención de la violencia en todas sus modalidades para las mujeres y los hombres del Municipio de Benito Juárez.</v>
      </c>
      <c r="E80" s="209" t="str">
        <f>IF(ISBLANK('5. Pp (3 años)'!E99),"",'5. Pp (3 años)'!E99)</f>
        <v>PPI: Porcentaje de Pláticas Impartidas.</v>
      </c>
      <c r="F80" s="71" t="s">
        <v>753</v>
      </c>
      <c r="G80" s="51">
        <v>61</v>
      </c>
      <c r="H80" s="49">
        <v>65</v>
      </c>
      <c r="I80" s="49">
        <f t="shared" si="19"/>
        <v>4</v>
      </c>
      <c r="J80" s="50">
        <f t="shared" si="20"/>
        <v>6.5573770491803351E-2</v>
      </c>
      <c r="K80" s="400">
        <f t="shared" si="16"/>
        <v>21</v>
      </c>
      <c r="L80" s="401">
        <f t="shared" si="17"/>
        <v>22</v>
      </c>
      <c r="M80" s="402">
        <f t="shared" si="18"/>
        <v>22</v>
      </c>
      <c r="N80" s="391">
        <v>8</v>
      </c>
      <c r="O80" s="392">
        <v>3</v>
      </c>
      <c r="P80" s="392">
        <v>4</v>
      </c>
      <c r="Q80" s="392">
        <v>6</v>
      </c>
      <c r="R80" s="393">
        <v>6</v>
      </c>
      <c r="S80" s="393">
        <v>5</v>
      </c>
      <c r="T80" s="393">
        <v>3</v>
      </c>
      <c r="U80" s="393">
        <v>8</v>
      </c>
      <c r="V80" s="392">
        <v>6</v>
      </c>
      <c r="W80" s="392">
        <v>5</v>
      </c>
      <c r="X80" s="392">
        <v>3</v>
      </c>
      <c r="Y80" s="394">
        <v>8</v>
      </c>
    </row>
    <row r="81" spans="3:25" ht="51.75">
      <c r="C81" s="208" t="str">
        <f>IF(ISBLANK('5. Pp (3 años)'!C100),"",'5. Pp (3 años)'!C100)</f>
        <v>Actividad</v>
      </c>
      <c r="D81" s="209" t="str">
        <f>IF(ISBLANK('5. Pp (3 años)'!D100),"",'5. Pp (3 años)'!D100)</f>
        <v>4.2.1.1.11.3. Impartición de capacitaciones para el autoempleo a mujeres receptoras de violencia en cualquiera de sus modalidades.</v>
      </c>
      <c r="E81" s="209" t="str">
        <f>IF(ISBLANK('5. Pp (3 años)'!E100),"",'5. Pp (3 años)'!E100)</f>
        <v>PCI: Porcentaje de Capacitaciones para el Autoempleo Impartidas.</v>
      </c>
      <c r="F81" s="71" t="s">
        <v>754</v>
      </c>
      <c r="G81" s="51">
        <v>40</v>
      </c>
      <c r="H81" s="49">
        <v>56</v>
      </c>
      <c r="I81" s="49">
        <f t="shared" si="19"/>
        <v>16</v>
      </c>
      <c r="J81" s="50">
        <f t="shared" si="20"/>
        <v>0.39999999999999991</v>
      </c>
      <c r="K81" s="400">
        <f t="shared" si="16"/>
        <v>14</v>
      </c>
      <c r="L81" s="401">
        <f t="shared" si="17"/>
        <v>21</v>
      </c>
      <c r="M81" s="402">
        <f t="shared" si="18"/>
        <v>21</v>
      </c>
      <c r="N81" s="391">
        <v>2</v>
      </c>
      <c r="O81" s="392">
        <v>5</v>
      </c>
      <c r="P81" s="392">
        <v>4</v>
      </c>
      <c r="Q81" s="392">
        <v>3</v>
      </c>
      <c r="R81" s="393">
        <v>5</v>
      </c>
      <c r="S81" s="393">
        <v>6</v>
      </c>
      <c r="T81" s="393">
        <v>4</v>
      </c>
      <c r="U81" s="393">
        <v>6</v>
      </c>
      <c r="V81" s="392">
        <v>5</v>
      </c>
      <c r="W81" s="392">
        <v>6</v>
      </c>
      <c r="X81" s="392">
        <v>4</v>
      </c>
      <c r="Y81" s="394">
        <v>6</v>
      </c>
    </row>
    <row r="82" spans="3:25" ht="51.75">
      <c r="C82" s="212" t="str">
        <f>IF(ISBLANK('5. Pp (3 años)'!C101),"",'5. Pp (3 años)'!C101)</f>
        <v>Componente</v>
      </c>
      <c r="D82" s="213" t="str">
        <f>IF(ISBLANK('5. Pp (3 años)'!D101),"",'5. Pp (3 años)'!D101)</f>
        <v>4.2.1.1.12. Atenciones con brigadas y eventos para niñas, niños, adolescentes, mujeres y hombres de atención prioritaria.</v>
      </c>
      <c r="E82" s="213" t="str">
        <f>IF(ISBLANK('5. Pp (3 años)'!E101),"",'5. Pp (3 años)'!E101)</f>
        <v>PAB:  Porcentaje  de Atenciones brindadas.</v>
      </c>
      <c r="F82" s="67" t="s">
        <v>741</v>
      </c>
      <c r="G82" s="68">
        <v>11968</v>
      </c>
      <c r="H82" s="69">
        <v>24390</v>
      </c>
      <c r="I82" s="69">
        <f t="shared" si="19"/>
        <v>12422</v>
      </c>
      <c r="J82" s="70">
        <f t="shared" si="20"/>
        <v>1.0379344919786098</v>
      </c>
      <c r="K82" s="400">
        <f t="shared" si="16"/>
        <v>8130</v>
      </c>
      <c r="L82" s="401">
        <f t="shared" si="17"/>
        <v>8130</v>
      </c>
      <c r="M82" s="402">
        <f t="shared" si="18"/>
        <v>8130</v>
      </c>
      <c r="N82" s="391">
        <v>2700</v>
      </c>
      <c r="O82" s="392">
        <v>1500</v>
      </c>
      <c r="P82" s="392">
        <v>1580</v>
      </c>
      <c r="Q82" s="392">
        <v>2350</v>
      </c>
      <c r="R82" s="393">
        <v>2700</v>
      </c>
      <c r="S82" s="393">
        <v>1500</v>
      </c>
      <c r="T82" s="393">
        <v>1580</v>
      </c>
      <c r="U82" s="393">
        <v>2350</v>
      </c>
      <c r="V82" s="392">
        <v>2700</v>
      </c>
      <c r="W82" s="392">
        <v>1000</v>
      </c>
      <c r="X82" s="392">
        <v>2080</v>
      </c>
      <c r="Y82" s="394">
        <v>2350</v>
      </c>
    </row>
    <row r="83" spans="3:25" ht="69">
      <c r="C83" s="208" t="str">
        <f>IF(ISBLANK('5. Pp (3 años)'!C102),"",'5. Pp (3 años)'!C102)</f>
        <v>Actividad</v>
      </c>
      <c r="D83" s="209" t="str">
        <f>IF(ISBLANK('5. Pp (3 años)'!D102),"",'5. Pp (3 años)'!D102)</f>
        <v>4.2.1.1.12.1. Realización de actividades, brigadas y eventos que fomentan el fortalecimiento del desarrollo social y el desarrollo comunitario de la población de atención prioritaria.</v>
      </c>
      <c r="E83" s="209" t="str">
        <f>IF(ISBLANK('5. Pp (3 años)'!E102),"",'5. Pp (3 años)'!E102)</f>
        <v>PABER: Porcentaje de Actividades, Brigadas y Eventos Realizados.</v>
      </c>
      <c r="F83" s="71" t="s">
        <v>741</v>
      </c>
      <c r="G83" s="51">
        <v>31</v>
      </c>
      <c r="H83" s="49">
        <v>45</v>
      </c>
      <c r="I83" s="49">
        <f t="shared" si="19"/>
        <v>14</v>
      </c>
      <c r="J83" s="50">
        <f t="shared" si="20"/>
        <v>0.45161290322580649</v>
      </c>
      <c r="K83" s="400">
        <f t="shared" si="16"/>
        <v>15</v>
      </c>
      <c r="L83" s="401">
        <f t="shared" si="17"/>
        <v>15</v>
      </c>
      <c r="M83" s="402">
        <f t="shared" si="18"/>
        <v>15</v>
      </c>
      <c r="N83" s="391">
        <v>3</v>
      </c>
      <c r="O83" s="392">
        <v>3</v>
      </c>
      <c r="P83" s="392">
        <v>4</v>
      </c>
      <c r="Q83" s="392">
        <v>5</v>
      </c>
      <c r="R83" s="393">
        <v>3</v>
      </c>
      <c r="S83" s="393">
        <v>3</v>
      </c>
      <c r="T83" s="393">
        <v>4</v>
      </c>
      <c r="U83" s="393">
        <v>5</v>
      </c>
      <c r="V83" s="392">
        <v>3</v>
      </c>
      <c r="W83" s="392">
        <v>2</v>
      </c>
      <c r="X83" s="392">
        <v>5</v>
      </c>
      <c r="Y83" s="394">
        <v>5</v>
      </c>
    </row>
    <row r="84" spans="3:25" ht="120.75">
      <c r="C84" s="212" t="str">
        <f>IF(ISBLANK('5. Pp (3 años)'!C103),"",'5. Pp (3 años)'!C103)</f>
        <v>Componente</v>
      </c>
      <c r="D84" s="213" t="str">
        <f>IF(ISBLANK('5. Pp (3 años)'!D103),"",'5. Pp (3 años)'!D103)</f>
        <v>4.2.1.1.13. Atenciones para el autoempleo en los CDC y en el Centro de Emprendimiento y Desarrollo Humano para las Juventudes, operando un sistema  de cuidados para alcanzar el bienestar económico y social en la población, realizadas.
CDC: Centros de Desarrollo Comunitario.</v>
      </c>
      <c r="E84" s="213" t="str">
        <f>IF(ISBLANK('5. Pp (3 años)'!E103),"",'5. Pp (3 años)'!E103)</f>
        <v>PAAR: Porcentaje de Atenciones para el Autoempleo Realizadas.</v>
      </c>
      <c r="F84" s="67" t="s">
        <v>755</v>
      </c>
      <c r="G84" s="68">
        <v>5586</v>
      </c>
      <c r="H84" s="69">
        <v>7400</v>
      </c>
      <c r="I84" s="69">
        <f t="shared" ref="I84:I117" si="21">H84-G84</f>
        <v>1814</v>
      </c>
      <c r="J84" s="70">
        <f t="shared" ref="J84:J117" si="22">(H84/G84)-1</f>
        <v>0.32474042248478341</v>
      </c>
      <c r="K84" s="400">
        <f t="shared" si="16"/>
        <v>2350</v>
      </c>
      <c r="L84" s="401">
        <f t="shared" si="17"/>
        <v>2500</v>
      </c>
      <c r="M84" s="402">
        <f t="shared" si="18"/>
        <v>2550</v>
      </c>
      <c r="N84" s="391">
        <v>550</v>
      </c>
      <c r="O84" s="392">
        <v>700</v>
      </c>
      <c r="P84" s="392">
        <v>650</v>
      </c>
      <c r="Q84" s="392">
        <v>450</v>
      </c>
      <c r="R84" s="393">
        <v>600</v>
      </c>
      <c r="S84" s="393">
        <v>750</v>
      </c>
      <c r="T84" s="393">
        <v>650</v>
      </c>
      <c r="U84" s="393">
        <v>500</v>
      </c>
      <c r="V84" s="392">
        <v>575</v>
      </c>
      <c r="W84" s="392">
        <v>750</v>
      </c>
      <c r="X84" s="392">
        <v>650</v>
      </c>
      <c r="Y84" s="394">
        <v>575</v>
      </c>
    </row>
    <row r="85" spans="3:25" ht="69">
      <c r="C85" s="208" t="str">
        <f>IF(ISBLANK('5. Pp (3 años)'!C104),"",'5. Pp (3 años)'!C104)</f>
        <v>Actividad</v>
      </c>
      <c r="D85" s="209" t="str">
        <f>IF(ISBLANK('5. Pp (3 años)'!D104),"",'5. Pp (3 años)'!D104)</f>
        <v>4.2.1.1.13.1. Realización de Capacitaciones para el autoempleo, actividades recreativas y educativas  con un sistema de cuidados, dirigida a las mujeres y hombres de atención prioritaria del Municipio de Benito Juárez.</v>
      </c>
      <c r="E85" s="209" t="str">
        <f>IF(ISBLANK('5. Pp (3 años)'!E104),"",'5. Pp (3 años)'!E104)</f>
        <v>PCAR: Porcentaje de Capacitaciones, Actividades Recreativas y Educativas Realizadas.</v>
      </c>
      <c r="F85" s="71" t="s">
        <v>755</v>
      </c>
      <c r="G85" s="51">
        <v>740</v>
      </c>
      <c r="H85" s="49">
        <v>1095</v>
      </c>
      <c r="I85" s="49">
        <f t="shared" si="21"/>
        <v>355</v>
      </c>
      <c r="J85" s="50">
        <f t="shared" si="22"/>
        <v>0.47972972972972983</v>
      </c>
      <c r="K85" s="400">
        <f t="shared" si="16"/>
        <v>350</v>
      </c>
      <c r="L85" s="401">
        <f t="shared" si="17"/>
        <v>370</v>
      </c>
      <c r="M85" s="402">
        <f t="shared" si="18"/>
        <v>375</v>
      </c>
      <c r="N85" s="391">
        <v>75</v>
      </c>
      <c r="O85" s="392">
        <v>100</v>
      </c>
      <c r="P85" s="392">
        <v>90</v>
      </c>
      <c r="Q85" s="392">
        <v>85</v>
      </c>
      <c r="R85" s="393">
        <v>85</v>
      </c>
      <c r="S85" s="393">
        <v>110</v>
      </c>
      <c r="T85" s="393">
        <v>95</v>
      </c>
      <c r="U85" s="393">
        <v>80</v>
      </c>
      <c r="V85" s="392">
        <v>85</v>
      </c>
      <c r="W85" s="392">
        <v>125</v>
      </c>
      <c r="X85" s="392">
        <v>90</v>
      </c>
      <c r="Y85" s="394">
        <v>75</v>
      </c>
    </row>
    <row r="86" spans="3:25" ht="103.5">
      <c r="C86" s="208" t="str">
        <f>IF(ISBLANK('5. Pp (3 años)'!C105),"",'5. Pp (3 años)'!C105)</f>
        <v>Actividad</v>
      </c>
      <c r="D86" s="209" t="str">
        <f>IF(ISBLANK('5. Pp (3 años)'!D105),"",'5. Pp (3 años)'!D105)</f>
        <v>4.2.1.1.13.2. Realización de eventos para la entrega de constancias con validez oficial para las personas que concluyeron su capacitación en el ICAT, CECATI y CDC.</v>
      </c>
      <c r="E86" s="209" t="str">
        <f>IF(ISBLANK('5. Pp (3 años)'!E105),"",'5. Pp (3 años)'!E105)</f>
        <v>PECR: Porcentaje  de Eventos  de Entregas de Constancias Realizados.</v>
      </c>
      <c r="F86" s="71" t="s">
        <v>756</v>
      </c>
      <c r="G86" s="51">
        <v>9</v>
      </c>
      <c r="H86" s="49">
        <v>9</v>
      </c>
      <c r="I86" s="49">
        <f t="shared" si="21"/>
        <v>0</v>
      </c>
      <c r="J86" s="50">
        <f t="shared" si="22"/>
        <v>0</v>
      </c>
      <c r="K86" s="400">
        <f t="shared" si="16"/>
        <v>3</v>
      </c>
      <c r="L86" s="401">
        <f t="shared" si="17"/>
        <v>3</v>
      </c>
      <c r="M86" s="402">
        <f t="shared" si="18"/>
        <v>3</v>
      </c>
      <c r="N86" s="391">
        <v>1</v>
      </c>
      <c r="O86" s="392">
        <v>1</v>
      </c>
      <c r="P86" s="392">
        <v>0</v>
      </c>
      <c r="Q86" s="392">
        <v>1</v>
      </c>
      <c r="R86" s="393">
        <v>1</v>
      </c>
      <c r="S86" s="393">
        <v>1</v>
      </c>
      <c r="T86" s="393" t="s">
        <v>561</v>
      </c>
      <c r="U86" s="393">
        <v>1</v>
      </c>
      <c r="V86" s="392">
        <v>1</v>
      </c>
      <c r="W86" s="392">
        <v>1</v>
      </c>
      <c r="X86" s="392" t="s">
        <v>561</v>
      </c>
      <c r="Y86" s="394">
        <v>1</v>
      </c>
    </row>
    <row r="87" spans="3:25" ht="155.25">
      <c r="C87" s="212" t="str">
        <f>IF(ISBLANK('5. Pp (3 años)'!C106),"",'5. Pp (3 años)'!C106)</f>
        <v>Componente</v>
      </c>
      <c r="D87" s="213" t="str">
        <f>IF(ISBLANK('5. Pp (3 años)'!D106),"",'5. Pp (3 años)'!D106)</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87" s="213" t="str">
        <f>IF(ISBLANK('5. Pp (3 años)'!E106),"",'5. Pp (3 años)'!E106)</f>
        <v>PSB: Porcentaje de Servicios  para el Fortalecimiento Brindados.</v>
      </c>
      <c r="F87" s="67" t="s">
        <v>757</v>
      </c>
      <c r="G87" s="68">
        <v>0</v>
      </c>
      <c r="H87" s="406">
        <f>K87+L87+M87</f>
        <v>10192</v>
      </c>
      <c r="I87" s="69">
        <f t="shared" ref="I87" si="23">H87-G87</f>
        <v>10192</v>
      </c>
      <c r="J87" s="70">
        <v>0</v>
      </c>
      <c r="K87" s="400">
        <f t="shared" si="16"/>
        <v>0</v>
      </c>
      <c r="L87" s="401">
        <f t="shared" si="17"/>
        <v>4510</v>
      </c>
      <c r="M87" s="402">
        <f t="shared" si="18"/>
        <v>5682</v>
      </c>
      <c r="N87" s="391" t="s">
        <v>561</v>
      </c>
      <c r="O87" s="392" t="s">
        <v>561</v>
      </c>
      <c r="P87" s="392" t="s">
        <v>561</v>
      </c>
      <c r="Q87" s="392" t="s">
        <v>561</v>
      </c>
      <c r="R87" s="393">
        <v>403</v>
      </c>
      <c r="S87" s="393">
        <v>1361</v>
      </c>
      <c r="T87" s="393">
        <v>1512</v>
      </c>
      <c r="U87" s="393">
        <v>1234</v>
      </c>
      <c r="V87" s="392">
        <v>1575</v>
      </c>
      <c r="W87" s="392">
        <v>1361</v>
      </c>
      <c r="X87" s="392">
        <v>1512</v>
      </c>
      <c r="Y87" s="394">
        <v>1234</v>
      </c>
    </row>
    <row r="88" spans="3:25" ht="34.5">
      <c r="C88" s="208" t="str">
        <f>IF(ISBLANK('5. Pp (3 años)'!C107),"",'5. Pp (3 años)'!C107)</f>
        <v>Actividad</v>
      </c>
      <c r="D88" s="209" t="str">
        <f>IF(ISBLANK('5. Pp (3 años)'!D107),"",'5. Pp (3 años)'!D107)</f>
        <v xml:space="preserve">4.2.1.1.14.1. Atenciones de salud física y mental para NNA que asisten a los DIF PILARES.  </v>
      </c>
      <c r="E88" s="209" t="str">
        <f>IF(ISBLANK('5. Pp (3 años)'!E107),"",'5. Pp (3 años)'!E107)</f>
        <v>PASR: Porcentaje de Atenciones de salud física y mental. Realizados.</v>
      </c>
      <c r="F88" s="71" t="s">
        <v>757</v>
      </c>
      <c r="G88" s="51">
        <v>0</v>
      </c>
      <c r="H88" s="49">
        <v>2096</v>
      </c>
      <c r="I88" s="49">
        <f t="shared" si="21"/>
        <v>2096</v>
      </c>
      <c r="J88" s="50">
        <v>0</v>
      </c>
      <c r="K88" s="400">
        <f t="shared" si="16"/>
        <v>0</v>
      </c>
      <c r="L88" s="401">
        <f t="shared" si="17"/>
        <v>998</v>
      </c>
      <c r="M88" s="402">
        <f t="shared" si="18"/>
        <v>1098</v>
      </c>
      <c r="N88" s="391" t="s">
        <v>561</v>
      </c>
      <c r="O88" s="392" t="s">
        <v>561</v>
      </c>
      <c r="P88" s="392" t="s">
        <v>561</v>
      </c>
      <c r="Q88" s="392" t="s">
        <v>561</v>
      </c>
      <c r="R88" s="393">
        <v>171</v>
      </c>
      <c r="S88" s="393">
        <v>314</v>
      </c>
      <c r="T88" s="393">
        <v>216</v>
      </c>
      <c r="U88" s="393">
        <v>297</v>
      </c>
      <c r="V88" s="392">
        <v>271</v>
      </c>
      <c r="W88" s="392">
        <v>314</v>
      </c>
      <c r="X88" s="392">
        <v>216</v>
      </c>
      <c r="Y88" s="394">
        <v>297</v>
      </c>
    </row>
    <row r="89" spans="3:25" ht="51.75">
      <c r="C89" s="208" t="str">
        <f>IF(ISBLANK('5. Pp (3 años)'!C108),"",'5. Pp (3 años)'!C108)</f>
        <v>Actividad</v>
      </c>
      <c r="D89" s="209" t="str">
        <f>IF(ISBLANK('5. Pp (3 años)'!D108),"",'5. Pp (3 años)'!D108)</f>
        <v>4.2.1.1.14.2. Entrega de raciones alimentarias para NNA que asisten a las actividades que se brindan en los DIF PILARES.</v>
      </c>
      <c r="E89" s="209" t="str">
        <f>IF(ISBLANK('5. Pp (3 años)'!E108),"",'5. Pp (3 años)'!E108)</f>
        <v>PRAE: Porcentaje de raciones alimentarias para NNA Entregadas</v>
      </c>
      <c r="F89" s="71" t="s">
        <v>757</v>
      </c>
      <c r="G89" s="51">
        <v>0</v>
      </c>
      <c r="H89" s="49">
        <v>31700</v>
      </c>
      <c r="I89" s="49">
        <f t="shared" ref="I89:I91" si="24">H89-G89</f>
        <v>31700</v>
      </c>
      <c r="J89" s="50">
        <v>0</v>
      </c>
      <c r="K89" s="400">
        <f t="shared" si="16"/>
        <v>0</v>
      </c>
      <c r="L89" s="401">
        <f t="shared" si="17"/>
        <v>14600</v>
      </c>
      <c r="M89" s="402">
        <f t="shared" si="18"/>
        <v>17100</v>
      </c>
      <c r="N89" s="391" t="s">
        <v>561</v>
      </c>
      <c r="O89" s="392" t="s">
        <v>561</v>
      </c>
      <c r="P89" s="392" t="s">
        <v>561</v>
      </c>
      <c r="Q89" s="392" t="s">
        <v>561</v>
      </c>
      <c r="R89" s="393">
        <v>1400</v>
      </c>
      <c r="S89" s="393">
        <v>5400</v>
      </c>
      <c r="T89" s="393">
        <v>2900</v>
      </c>
      <c r="U89" s="393">
        <v>4900</v>
      </c>
      <c r="V89" s="392">
        <v>3900</v>
      </c>
      <c r="W89" s="392">
        <v>5400</v>
      </c>
      <c r="X89" s="392">
        <v>2900</v>
      </c>
      <c r="Y89" s="394">
        <v>4900</v>
      </c>
    </row>
    <row r="90" spans="3:25" ht="51.75">
      <c r="C90" s="208" t="str">
        <f>IF(ISBLANK('5. Pp (3 años)'!C109),"",'5. Pp (3 años)'!C109)</f>
        <v>Actividad</v>
      </c>
      <c r="D90" s="209" t="str">
        <f>IF(ISBLANK('5. Pp (3 años)'!D109),"",'5. Pp (3 años)'!D109)</f>
        <v>4.2.1.1.14.3. Impartición de clases de los diferentes programas educativos en los niveles de primaria, secundaria y bachillerato.</v>
      </c>
      <c r="E90" s="209" t="str">
        <f>IF(ISBLANK('5. Pp (3 años)'!E109),"",'5. Pp (3 años)'!E109)</f>
        <v>PCEO: Porcentaje de Clases Educativas Otorgadas.</v>
      </c>
      <c r="F90" s="71" t="s">
        <v>757</v>
      </c>
      <c r="G90" s="51">
        <v>0</v>
      </c>
      <c r="H90" s="49">
        <v>3027</v>
      </c>
      <c r="I90" s="49">
        <f t="shared" si="24"/>
        <v>3027</v>
      </c>
      <c r="J90" s="50">
        <v>0</v>
      </c>
      <c r="K90" s="400">
        <f t="shared" si="16"/>
        <v>0</v>
      </c>
      <c r="L90" s="401">
        <f t="shared" si="17"/>
        <v>1381</v>
      </c>
      <c r="M90" s="402">
        <f t="shared" si="18"/>
        <v>1646</v>
      </c>
      <c r="N90" s="391" t="s">
        <v>561</v>
      </c>
      <c r="O90" s="392" t="s">
        <v>561</v>
      </c>
      <c r="P90" s="392" t="s">
        <v>561</v>
      </c>
      <c r="Q90" s="392" t="s">
        <v>561</v>
      </c>
      <c r="R90" s="393">
        <v>139</v>
      </c>
      <c r="S90" s="393">
        <v>491</v>
      </c>
      <c r="T90" s="393">
        <v>268</v>
      </c>
      <c r="U90" s="393">
        <v>483</v>
      </c>
      <c r="V90" s="392">
        <v>404</v>
      </c>
      <c r="W90" s="392">
        <v>491</v>
      </c>
      <c r="X90" s="392">
        <v>268</v>
      </c>
      <c r="Y90" s="394">
        <v>483</v>
      </c>
    </row>
    <row r="91" spans="3:25" ht="51.75">
      <c r="C91" s="208" t="str">
        <f>IF(ISBLANK('5. Pp (3 años)'!C110),"",'5. Pp (3 años)'!C110)</f>
        <v>Actividad</v>
      </c>
      <c r="D91" s="209" t="str">
        <f>IF(ISBLANK('5. Pp (3 años)'!D110),"",'5. Pp (3 años)'!D110)</f>
        <v>4.2.1.1.14.4 Realización de actividades   culturales, artísticas y deportivas para las NNA que asisten a los DIF PILARES.</v>
      </c>
      <c r="E91" s="209" t="str">
        <f>IF(ISBLANK('5. Pp (3 años)'!E110),"",'5. Pp (3 años)'!E110)</f>
        <v>PACADR: Porcentaje de actividades culturales, artísticas y deportivas realizadas.</v>
      </c>
      <c r="F91" s="71" t="s">
        <v>757</v>
      </c>
      <c r="G91" s="51">
        <v>0</v>
      </c>
      <c r="H91" s="49">
        <v>1138</v>
      </c>
      <c r="I91" s="49">
        <f t="shared" si="24"/>
        <v>1138</v>
      </c>
      <c r="J91" s="50">
        <v>0</v>
      </c>
      <c r="K91" s="400">
        <f t="shared" si="16"/>
        <v>0</v>
      </c>
      <c r="L91" s="401">
        <f t="shared" si="17"/>
        <v>523</v>
      </c>
      <c r="M91" s="402">
        <f t="shared" si="18"/>
        <v>615</v>
      </c>
      <c r="N91" s="391" t="s">
        <v>561</v>
      </c>
      <c r="O91" s="392" t="s">
        <v>561</v>
      </c>
      <c r="P91" s="392" t="s">
        <v>561</v>
      </c>
      <c r="Q91" s="392" t="s">
        <v>561</v>
      </c>
      <c r="R91" s="393">
        <v>69</v>
      </c>
      <c r="S91" s="393">
        <v>169</v>
      </c>
      <c r="T91" s="393">
        <v>100</v>
      </c>
      <c r="U91" s="393">
        <v>185</v>
      </c>
      <c r="V91" s="392">
        <v>161</v>
      </c>
      <c r="W91" s="392">
        <v>169</v>
      </c>
      <c r="X91" s="392">
        <v>100</v>
      </c>
      <c r="Y91" s="394">
        <v>185</v>
      </c>
    </row>
    <row r="92" spans="3:25" ht="34.5">
      <c r="C92" s="208" t="str">
        <f>IF(ISBLANK('5. Pp (3 años)'!C111),"",'5. Pp (3 años)'!C111)</f>
        <v>Actividad</v>
      </c>
      <c r="D92" s="209" t="str">
        <f>IF(ISBLANK('5. Pp (3 años)'!D111),"",'5. Pp (3 años)'!D111)</f>
        <v>4.2.1.1.14.5. Realización de cursos vacacionales a niñas y niños en zonas prioritarias.</v>
      </c>
      <c r="E92" s="209" t="str">
        <f>IF(ISBLANK('5. Pp (3 años)'!E111),"",'5. Pp (3 años)'!E111)</f>
        <v>PCVI: Porcentaje de Cursos Vacacionales Impartidos.</v>
      </c>
      <c r="F92" s="71" t="s">
        <v>757</v>
      </c>
      <c r="G92" s="51">
        <v>10</v>
      </c>
      <c r="H92" s="49">
        <v>20</v>
      </c>
      <c r="I92" s="49">
        <f t="shared" si="21"/>
        <v>10</v>
      </c>
      <c r="J92" s="50">
        <f t="shared" si="22"/>
        <v>1</v>
      </c>
      <c r="K92" s="400">
        <f t="shared" si="16"/>
        <v>0</v>
      </c>
      <c r="L92" s="401">
        <f t="shared" si="17"/>
        <v>10</v>
      </c>
      <c r="M92" s="402">
        <f t="shared" si="18"/>
        <v>10</v>
      </c>
      <c r="N92" s="391" t="s">
        <v>561</v>
      </c>
      <c r="O92" s="392" t="s">
        <v>561</v>
      </c>
      <c r="P92" s="392" t="s">
        <v>561</v>
      </c>
      <c r="Q92" s="392" t="s">
        <v>561</v>
      </c>
      <c r="R92" s="393" t="s">
        <v>561</v>
      </c>
      <c r="S92" s="393">
        <v>3</v>
      </c>
      <c r="T92" s="393">
        <v>4</v>
      </c>
      <c r="U92" s="393">
        <v>3</v>
      </c>
      <c r="V92" s="392" t="s">
        <v>561</v>
      </c>
      <c r="W92" s="392">
        <v>3</v>
      </c>
      <c r="X92" s="392">
        <v>4</v>
      </c>
      <c r="Y92" s="394">
        <v>3</v>
      </c>
    </row>
    <row r="93" spans="3:25" ht="86.25">
      <c r="C93" s="212" t="str">
        <f>IF(ISBLANK('5. Pp (3 años)'!C112),"",'5. Pp (3 años)'!C112)</f>
        <v>Componente</v>
      </c>
      <c r="D93" s="213" t="str">
        <f>IF(ISBLANK('5. Pp (3 años)'!D112),"",'5. Pp (3 años)'!D112)</f>
        <v>4.2.1.1.15. Apoyos de asistencia alimentaria para personas de atención prioritaria que contribuyen a revertir las tendencias y las cifras crecientes de los problemas de una mala nutrición, entregados.</v>
      </c>
      <c r="E93" s="213" t="str">
        <f>IF(ISBLANK('5. Pp (3 años)'!E112),"",'5. Pp (3 años)'!E112)</f>
        <v>PAAAE: Porcentaje de Apoyos de Asistencia Alimentaria, Entregados.</v>
      </c>
      <c r="F93" s="67" t="s">
        <v>761</v>
      </c>
      <c r="G93" s="68">
        <v>6847883</v>
      </c>
      <c r="H93" s="69">
        <v>9525240</v>
      </c>
      <c r="I93" s="69">
        <f t="shared" si="21"/>
        <v>2677357</v>
      </c>
      <c r="J93" s="70">
        <f t="shared" si="22"/>
        <v>0.39097586801643658</v>
      </c>
      <c r="K93" s="400">
        <f t="shared" si="16"/>
        <v>3430000</v>
      </c>
      <c r="L93" s="401">
        <f t="shared" si="17"/>
        <v>3047620</v>
      </c>
      <c r="M93" s="402">
        <f t="shared" si="18"/>
        <v>3047620</v>
      </c>
      <c r="N93" s="391">
        <v>932500</v>
      </c>
      <c r="O93" s="392">
        <v>932500</v>
      </c>
      <c r="P93" s="392">
        <v>632500</v>
      </c>
      <c r="Q93" s="392">
        <v>932500</v>
      </c>
      <c r="R93" s="393">
        <v>800300</v>
      </c>
      <c r="S93" s="393">
        <v>953880</v>
      </c>
      <c r="T93" s="393">
        <v>339560</v>
      </c>
      <c r="U93" s="393">
        <v>953880</v>
      </c>
      <c r="V93" s="392">
        <v>800300</v>
      </c>
      <c r="W93" s="392">
        <v>953880</v>
      </c>
      <c r="X93" s="392">
        <v>339560</v>
      </c>
      <c r="Y93" s="394">
        <v>953880</v>
      </c>
    </row>
    <row r="94" spans="3:25" ht="51.75">
      <c r="C94" s="208" t="str">
        <f>IF(ISBLANK('5. Pp (3 años)'!C113),"",'5. Pp (3 años)'!C113)</f>
        <v>Actividad</v>
      </c>
      <c r="D94" s="209" t="str">
        <f>IF(ISBLANK('5. Pp (3 años)'!D113),"",'5. Pp (3 años)'!D113)</f>
        <v>4.2.1.1.15.1.  Distribución de raciones  de desayunos fríos y calientes a niñas y niños de las escuelas inscritas al programa.</v>
      </c>
      <c r="E94" s="209" t="str">
        <f>IF(ISBLANK('5. Pp (3 años)'!E113),"",'5. Pp (3 años)'!E113)</f>
        <v>PRDFCD: Porcentaje de Raciones de Desayunos Fríos y Calientes Distribuidos.</v>
      </c>
      <c r="F94" s="71" t="s">
        <v>758</v>
      </c>
      <c r="G94" s="51">
        <v>5634120</v>
      </c>
      <c r="H94" s="49">
        <v>9136040</v>
      </c>
      <c r="I94" s="49">
        <f t="shared" si="21"/>
        <v>3501920</v>
      </c>
      <c r="J94" s="50">
        <f t="shared" si="22"/>
        <v>0.62155580640809927</v>
      </c>
      <c r="K94" s="400">
        <f t="shared" si="16"/>
        <v>3300000</v>
      </c>
      <c r="L94" s="401">
        <f t="shared" si="17"/>
        <v>2918020</v>
      </c>
      <c r="M94" s="402">
        <f t="shared" si="18"/>
        <v>2918020</v>
      </c>
      <c r="N94" s="391">
        <v>900000</v>
      </c>
      <c r="O94" s="392">
        <v>900000</v>
      </c>
      <c r="P94" s="392">
        <v>600000</v>
      </c>
      <c r="Q94" s="392">
        <v>900000</v>
      </c>
      <c r="R94" s="393">
        <v>767900</v>
      </c>
      <c r="S94" s="393">
        <v>921480</v>
      </c>
      <c r="T94" s="393">
        <v>307160</v>
      </c>
      <c r="U94" s="393">
        <v>921480</v>
      </c>
      <c r="V94" s="392">
        <v>767900</v>
      </c>
      <c r="W94" s="392">
        <v>921480</v>
      </c>
      <c r="X94" s="392">
        <v>307160</v>
      </c>
      <c r="Y94" s="394">
        <v>921480</v>
      </c>
    </row>
    <row r="95" spans="3:25" ht="69">
      <c r="C95" s="208" t="str">
        <f>IF(ISBLANK('5. Pp (3 años)'!C114),"",'5. Pp (3 años)'!C114)</f>
        <v>Actividad</v>
      </c>
      <c r="D95" s="209" t="str">
        <f>IF(ISBLANK('5. Pp (3 años)'!D114),"",'5. Pp (3 años)'!D114)</f>
        <v>4.2.1.1.15.2  Entrega de raciones alimentarias diseñados con base en los Criterios de Calidad Nutricia en el Comedor Comunitario de la región 235 a familias de atención prioritaria.</v>
      </c>
      <c r="E95" s="209" t="str">
        <f>IF(ISBLANK('5. Pp (3 años)'!E114),"",'5. Pp (3 años)'!E114)</f>
        <v>PRAE: Porcentaje de Raciones Alimentarias en el comedor comunitario Entregadas.</v>
      </c>
      <c r="F95" s="71" t="s">
        <v>760</v>
      </c>
      <c r="G95" s="51">
        <v>335762</v>
      </c>
      <c r="H95" s="49">
        <v>342000</v>
      </c>
      <c r="I95" s="49">
        <f t="shared" si="21"/>
        <v>6238</v>
      </c>
      <c r="J95" s="50">
        <f t="shared" si="22"/>
        <v>1.8578636057683617E-2</v>
      </c>
      <c r="K95" s="400">
        <f t="shared" ref="K95:K117" si="25">SUM(N95:Q95)</f>
        <v>114000</v>
      </c>
      <c r="L95" s="401">
        <f t="shared" ref="L95:L117" si="26">SUM(R95:U95)</f>
        <v>114000</v>
      </c>
      <c r="M95" s="402">
        <f t="shared" ref="M95:M117" si="27">SUM(V95:Y95)</f>
        <v>114000</v>
      </c>
      <c r="N95" s="391">
        <v>28500</v>
      </c>
      <c r="O95" s="392">
        <v>28500</v>
      </c>
      <c r="P95" s="392">
        <v>28500</v>
      </c>
      <c r="Q95" s="392">
        <v>28500</v>
      </c>
      <c r="R95" s="393">
        <v>28500</v>
      </c>
      <c r="S95" s="393">
        <v>28500</v>
      </c>
      <c r="T95" s="393">
        <v>28500</v>
      </c>
      <c r="U95" s="393">
        <v>28500</v>
      </c>
      <c r="V95" s="392">
        <v>28500</v>
      </c>
      <c r="W95" s="392">
        <v>28500</v>
      </c>
      <c r="X95" s="392">
        <v>28500</v>
      </c>
      <c r="Y95" s="394">
        <v>28500</v>
      </c>
    </row>
    <row r="96" spans="3:25" ht="69">
      <c r="C96" s="208" t="str">
        <f>IF(ISBLANK('5. Pp (3 años)'!C115),"",'5. Pp (3 años)'!C115)</f>
        <v>Actividad</v>
      </c>
      <c r="D96" s="209" t="str">
        <f>IF(ISBLANK('5. Pp (3 años)'!D115),"",'5. Pp (3 años)'!D115)</f>
        <v>4.2.1.1.15.3. Entrega de apoyos  de asistencia alimentaria a sujetos de atención prioritaria.</v>
      </c>
      <c r="E96" s="209" t="str">
        <f>IF(ISBLANK('5. Pp (3 años)'!E115),"",'5. Pp (3 años)'!E115)</f>
        <v>PAASE: Porcentaje de Apoyos Alimentarios a Sujetos de atención prioritaria Entregados.</v>
      </c>
      <c r="F96" s="71" t="s">
        <v>759</v>
      </c>
      <c r="G96" s="51">
        <v>28015</v>
      </c>
      <c r="H96" s="49">
        <v>47200</v>
      </c>
      <c r="I96" s="49">
        <f t="shared" si="21"/>
        <v>19185</v>
      </c>
      <c r="J96" s="50">
        <f t="shared" si="22"/>
        <v>0.68481170801356406</v>
      </c>
      <c r="K96" s="400">
        <f t="shared" si="25"/>
        <v>16000</v>
      </c>
      <c r="L96" s="401">
        <f t="shared" si="26"/>
        <v>15600</v>
      </c>
      <c r="M96" s="402">
        <f t="shared" si="27"/>
        <v>15600</v>
      </c>
      <c r="N96" s="391">
        <v>4000</v>
      </c>
      <c r="O96" s="392">
        <v>4000</v>
      </c>
      <c r="P96" s="392">
        <v>4000</v>
      </c>
      <c r="Q96" s="392">
        <v>4000</v>
      </c>
      <c r="R96" s="393">
        <v>3900</v>
      </c>
      <c r="S96" s="393">
        <v>3900</v>
      </c>
      <c r="T96" s="393">
        <v>3900</v>
      </c>
      <c r="U96" s="393">
        <v>3900</v>
      </c>
      <c r="V96" s="392">
        <v>3900</v>
      </c>
      <c r="W96" s="392">
        <v>3900</v>
      </c>
      <c r="X96" s="392">
        <v>3900</v>
      </c>
      <c r="Y96" s="394">
        <v>3900</v>
      </c>
    </row>
    <row r="97" spans="3:25" ht="34.5">
      <c r="C97" s="212" t="str">
        <f>IF(ISBLANK('5. Pp (3 años)'!C116),"",'5. Pp (3 años)'!C116)</f>
        <v>Componente</v>
      </c>
      <c r="D97" s="213" t="str">
        <f>IF(ISBLANK('5. Pp (3 años)'!D116),"",'5. Pp (3 años)'!D116)</f>
        <v>4.2.1.1.16. Servicios integrales de Salud  para la población de atención prioritaria otorgados.</v>
      </c>
      <c r="E97" s="213" t="str">
        <f>IF(ISBLANK('5. Pp (3 años)'!E116),"",'5. Pp (3 años)'!E116)</f>
        <v>PSSO: Porcentaje de Servicios Integrales de Salud Otorgados.</v>
      </c>
      <c r="F97" s="67" t="s">
        <v>762</v>
      </c>
      <c r="G97" s="68">
        <v>61476</v>
      </c>
      <c r="H97" s="69">
        <v>64542</v>
      </c>
      <c r="I97" s="69">
        <f t="shared" si="21"/>
        <v>3066</v>
      </c>
      <c r="J97" s="70">
        <f t="shared" si="22"/>
        <v>4.9873121218036331E-2</v>
      </c>
      <c r="K97" s="400">
        <f t="shared" si="25"/>
        <v>21284</v>
      </c>
      <c r="L97" s="401">
        <f t="shared" si="26"/>
        <v>21629</v>
      </c>
      <c r="M97" s="402">
        <f t="shared" si="27"/>
        <v>21629</v>
      </c>
      <c r="N97" s="391">
        <v>5161</v>
      </c>
      <c r="O97" s="392">
        <v>5086</v>
      </c>
      <c r="P97" s="392">
        <v>5556</v>
      </c>
      <c r="Q97" s="392">
        <v>5481</v>
      </c>
      <c r="R97" s="393">
        <v>5674</v>
      </c>
      <c r="S97" s="393">
        <v>5052</v>
      </c>
      <c r="T97" s="393">
        <v>5406</v>
      </c>
      <c r="U97" s="393">
        <v>5497</v>
      </c>
      <c r="V97" s="392">
        <v>5674</v>
      </c>
      <c r="W97" s="392">
        <v>5052</v>
      </c>
      <c r="X97" s="392">
        <v>5406</v>
      </c>
      <c r="Y97" s="394">
        <v>5497</v>
      </c>
    </row>
    <row r="98" spans="3:25" ht="51.75">
      <c r="C98" s="208" t="str">
        <f>IF(ISBLANK('5. Pp (3 años)'!C117),"",'5. Pp (3 años)'!C117)</f>
        <v>Actividad</v>
      </c>
      <c r="D98" s="209" t="str">
        <f>IF(ISBLANK('5. Pp (3 años)'!D117),"",'5. Pp (3 años)'!D117)</f>
        <v>4.2.1.1.16.1. Realización de Atenciones médicas, odontológicas y preventivas de salud a la población en situación prioritaria.</v>
      </c>
      <c r="E98" s="209" t="str">
        <f>IF(ISBLANK('5. Pp (3 años)'!E117),"",'5. Pp (3 años)'!E117)</f>
        <v>PAMPR: Porcentaje de Atenciones Médicas, odontológicas y Preventivas Realizadas.</v>
      </c>
      <c r="F98" s="71" t="s">
        <v>762</v>
      </c>
      <c r="G98" s="51">
        <v>32239</v>
      </c>
      <c r="H98" s="49">
        <v>32112</v>
      </c>
      <c r="I98" s="49">
        <f t="shared" si="21"/>
        <v>-127</v>
      </c>
      <c r="J98" s="50">
        <f t="shared" si="22"/>
        <v>-3.9393281429325189E-3</v>
      </c>
      <c r="K98" s="400">
        <f t="shared" si="25"/>
        <v>10746</v>
      </c>
      <c r="L98" s="401">
        <f t="shared" si="26"/>
        <v>10683</v>
      </c>
      <c r="M98" s="402">
        <f t="shared" si="27"/>
        <v>10683</v>
      </c>
      <c r="N98" s="391">
        <v>2687</v>
      </c>
      <c r="O98" s="392">
        <v>2687</v>
      </c>
      <c r="P98" s="392">
        <v>2686</v>
      </c>
      <c r="Q98" s="392">
        <v>2686</v>
      </c>
      <c r="R98" s="393">
        <v>2709</v>
      </c>
      <c r="S98" s="393">
        <v>2376</v>
      </c>
      <c r="T98" s="393">
        <v>3024</v>
      </c>
      <c r="U98" s="393">
        <v>2574</v>
      </c>
      <c r="V98" s="392">
        <v>2709</v>
      </c>
      <c r="W98" s="392">
        <v>2376</v>
      </c>
      <c r="X98" s="392">
        <v>3024</v>
      </c>
      <c r="Y98" s="394">
        <v>2574</v>
      </c>
    </row>
    <row r="99" spans="3:25" ht="51.75">
      <c r="C99" s="208" t="str">
        <f>IF(ISBLANK('5. Pp (3 años)'!C118),"",'5. Pp (3 años)'!C118)</f>
        <v>Actividad</v>
      </c>
      <c r="D99" s="209" t="str">
        <f>IF(ISBLANK('5. Pp (3 años)'!D118),"",'5. Pp (3 años)'!D118)</f>
        <v>4.2.1.1.16.2. Realización de atenciones en programas médicos especiales para las personas de atención prioritaria.</v>
      </c>
      <c r="E99" s="209" t="str">
        <f>IF(ISBLANK('5. Pp (3 años)'!E118),"",'5. Pp (3 años)'!E118)</f>
        <v>PAMO: Porcentaje de Atenciones Médicos Especiales Otorgados.</v>
      </c>
      <c r="F99" s="71" t="s">
        <v>763</v>
      </c>
      <c r="G99" s="51">
        <v>3750</v>
      </c>
      <c r="H99" s="49">
        <v>3612</v>
      </c>
      <c r="I99" s="49">
        <f t="shared" si="21"/>
        <v>-138</v>
      </c>
      <c r="J99" s="50">
        <f t="shared" si="22"/>
        <v>-3.6800000000000055E-2</v>
      </c>
      <c r="K99" s="400">
        <f t="shared" si="25"/>
        <v>1250</v>
      </c>
      <c r="L99" s="401">
        <f t="shared" si="26"/>
        <v>1181</v>
      </c>
      <c r="M99" s="402">
        <f t="shared" si="27"/>
        <v>1181</v>
      </c>
      <c r="N99" s="391">
        <v>350</v>
      </c>
      <c r="O99" s="392">
        <v>275</v>
      </c>
      <c r="P99" s="392">
        <v>350</v>
      </c>
      <c r="Q99" s="392">
        <v>275</v>
      </c>
      <c r="R99" s="393">
        <v>352</v>
      </c>
      <c r="S99" s="393">
        <v>264</v>
      </c>
      <c r="T99" s="393">
        <v>264</v>
      </c>
      <c r="U99" s="393">
        <v>301</v>
      </c>
      <c r="V99" s="392">
        <v>352</v>
      </c>
      <c r="W99" s="392">
        <v>264</v>
      </c>
      <c r="X99" s="392">
        <v>264</v>
      </c>
      <c r="Y99" s="394">
        <v>301</v>
      </c>
    </row>
    <row r="100" spans="3:25" ht="34.5">
      <c r="C100" s="208" t="str">
        <f>IF(ISBLANK('5. Pp (3 años)'!C119),"",'5. Pp (3 años)'!C119)</f>
        <v>Actividad</v>
      </c>
      <c r="D100" s="209" t="str">
        <f>IF(ISBLANK('5. Pp (3 años)'!D119),"",'5. Pp (3 años)'!D119)</f>
        <v>4.2.1.1.16.3 Realización de atenciones de Salud Mental para la población benitojuarense.</v>
      </c>
      <c r="E100" s="209" t="str">
        <f>IF(ISBLANK('5. Pp (3 años)'!E119),"",'5. Pp (3 años)'!E119)</f>
        <v>PASMO: Porcentaje de Atenciones de Salud Mental Otorgados.</v>
      </c>
      <c r="F100" s="71" t="s">
        <v>764</v>
      </c>
      <c r="G100" s="51">
        <v>25487</v>
      </c>
      <c r="H100" s="49">
        <v>28818</v>
      </c>
      <c r="I100" s="49">
        <f t="shared" si="21"/>
        <v>3331</v>
      </c>
      <c r="J100" s="50">
        <f t="shared" si="22"/>
        <v>0.13069407933456278</v>
      </c>
      <c r="K100" s="400">
        <f t="shared" si="25"/>
        <v>9288</v>
      </c>
      <c r="L100" s="401">
        <f t="shared" si="26"/>
        <v>9765</v>
      </c>
      <c r="M100" s="402">
        <f t="shared" si="27"/>
        <v>9765</v>
      </c>
      <c r="N100" s="391">
        <v>2124</v>
      </c>
      <c r="O100" s="392">
        <v>2124</v>
      </c>
      <c r="P100" s="392">
        <v>2520</v>
      </c>
      <c r="Q100" s="392">
        <v>2520</v>
      </c>
      <c r="R100" s="393">
        <v>2613</v>
      </c>
      <c r="S100" s="393">
        <v>2412</v>
      </c>
      <c r="T100" s="393">
        <v>2118</v>
      </c>
      <c r="U100" s="393">
        <v>2622</v>
      </c>
      <c r="V100" s="392">
        <v>2613</v>
      </c>
      <c r="W100" s="392">
        <v>2412</v>
      </c>
      <c r="X100" s="392">
        <v>2118</v>
      </c>
      <c r="Y100" s="394">
        <v>2622</v>
      </c>
    </row>
    <row r="101" spans="3:25" ht="86.25">
      <c r="C101" s="212" t="str">
        <f>IF(ISBLANK('5. Pp (3 años)'!C120),"",'5. Pp (3 años)'!C120)</f>
        <v>Componente</v>
      </c>
      <c r="D101" s="213" t="str">
        <f>IF(ISBLANK('5. Pp (3 años)'!D120),"",'5. Pp (3 años)'!D120)</f>
        <v>4.2.1.1.17. Servicios Integrales a personas con discapacidad o en riesgo potencial de presentarlo, en el Centro de Rehabilitación Integral Municipal, brindados.
CRIM: Centro de Rehabilitación Integral Municipal.</v>
      </c>
      <c r="E101" s="213" t="str">
        <f>IF(ISBLANK('5. Pp (3 años)'!E120),"",'5. Pp (3 años)'!E120)</f>
        <v>PSIB: Porcentaje de Servicios Integrales en el CRIM, Brindados.</v>
      </c>
      <c r="F101" s="72" t="s">
        <v>765</v>
      </c>
      <c r="G101" s="68">
        <v>63810</v>
      </c>
      <c r="H101" s="69">
        <v>75971</v>
      </c>
      <c r="I101" s="69">
        <f t="shared" si="21"/>
        <v>12161</v>
      </c>
      <c r="J101" s="70">
        <f t="shared" si="22"/>
        <v>0.19058141357154046</v>
      </c>
      <c r="K101" s="400">
        <f t="shared" si="25"/>
        <v>23255</v>
      </c>
      <c r="L101" s="401">
        <f t="shared" si="26"/>
        <v>26358</v>
      </c>
      <c r="M101" s="402">
        <f t="shared" si="27"/>
        <v>26358</v>
      </c>
      <c r="N101" s="391">
        <v>5312</v>
      </c>
      <c r="O101" s="392">
        <v>5323</v>
      </c>
      <c r="P101" s="392">
        <v>6315</v>
      </c>
      <c r="Q101" s="392">
        <v>6305</v>
      </c>
      <c r="R101" s="393">
        <v>5883</v>
      </c>
      <c r="S101" s="393">
        <v>6225</v>
      </c>
      <c r="T101" s="393">
        <v>6576</v>
      </c>
      <c r="U101" s="393">
        <v>7674</v>
      </c>
      <c r="V101" s="392">
        <v>5883</v>
      </c>
      <c r="W101" s="392">
        <v>6225</v>
      </c>
      <c r="X101" s="392">
        <v>6576</v>
      </c>
      <c r="Y101" s="394">
        <v>7674</v>
      </c>
    </row>
    <row r="102" spans="3:25" ht="34.5">
      <c r="C102" s="208" t="str">
        <f>IF(ISBLANK('5. Pp (3 años)'!C121),"",'5. Pp (3 años)'!C121)</f>
        <v>Actividad</v>
      </c>
      <c r="D102" s="209" t="str">
        <f>IF(ISBLANK('5. Pp (3 años)'!D121),"",'5. Pp (3 años)'!D121)</f>
        <v>4.2.1.1.17.1. Realización de terapias de rehabilitación para personas con discapacidad temporal y/o permanente.</v>
      </c>
      <c r="E102" s="209" t="str">
        <f>IF(ISBLANK('5. Pp (3 años)'!E121),"",'5. Pp (3 años)'!E121)</f>
        <v>PTRR: Porcentaje de Terapias de Rehabilitación Realizadas.</v>
      </c>
      <c r="F102" s="55" t="s">
        <v>766</v>
      </c>
      <c r="G102" s="51">
        <v>21725</v>
      </c>
      <c r="H102" s="49">
        <v>18472</v>
      </c>
      <c r="I102" s="49">
        <f t="shared" si="21"/>
        <v>-3253</v>
      </c>
      <c r="J102" s="50">
        <f t="shared" si="22"/>
        <v>-0.14973532796317601</v>
      </c>
      <c r="K102" s="400">
        <f t="shared" si="25"/>
        <v>7240</v>
      </c>
      <c r="L102" s="401">
        <f t="shared" si="26"/>
        <v>5616</v>
      </c>
      <c r="M102" s="402">
        <f t="shared" si="27"/>
        <v>5616</v>
      </c>
      <c r="N102" s="391">
        <v>1805</v>
      </c>
      <c r="O102" s="392">
        <v>1815</v>
      </c>
      <c r="P102" s="392">
        <v>1815</v>
      </c>
      <c r="Q102" s="392">
        <v>1805</v>
      </c>
      <c r="R102" s="393">
        <v>1062</v>
      </c>
      <c r="S102" s="393">
        <v>1236</v>
      </c>
      <c r="T102" s="393">
        <v>1728</v>
      </c>
      <c r="U102" s="393">
        <v>1590</v>
      </c>
      <c r="V102" s="392">
        <v>1062</v>
      </c>
      <c r="W102" s="392">
        <v>1236</v>
      </c>
      <c r="X102" s="392">
        <v>1728</v>
      </c>
      <c r="Y102" s="394">
        <v>1590</v>
      </c>
    </row>
    <row r="103" spans="3:25" ht="69">
      <c r="C103" s="208" t="str">
        <f>IF(ISBLANK('5. Pp (3 años)'!C122),"",'5. Pp (3 años)'!C122)</f>
        <v>Actividad</v>
      </c>
      <c r="D103" s="209" t="str">
        <f>IF(ISBLANK('5. Pp (3 años)'!D122),"",'5. Pp (3 años)'!D122)</f>
        <v>4.2.1.1.17.2. Atención a niñas, niños y adolescentes con trastorno del espectro autista, en el Centro de Autismo DIF-Teletón.</v>
      </c>
      <c r="E103" s="209" t="str">
        <f>IF(ISBLANK('5. Pp (3 años)'!E122),"",'5. Pp (3 años)'!E122)</f>
        <v>PANNAR: Porcentaje de  Atenciones a Niñas, Niños y Adolescentes con trastorno del espectro autista Realizadas.</v>
      </c>
      <c r="F103" s="55" t="s">
        <v>767</v>
      </c>
      <c r="G103" s="51">
        <v>0</v>
      </c>
      <c r="H103" s="49">
        <v>36700</v>
      </c>
      <c r="I103" s="49">
        <f t="shared" si="21"/>
        <v>36700</v>
      </c>
      <c r="J103" s="50">
        <v>0</v>
      </c>
      <c r="K103" s="400">
        <f t="shared" si="25"/>
        <v>8300</v>
      </c>
      <c r="L103" s="401">
        <f t="shared" si="26"/>
        <v>14200</v>
      </c>
      <c r="M103" s="402">
        <f t="shared" si="27"/>
        <v>14200</v>
      </c>
      <c r="N103" s="391" t="s">
        <v>562</v>
      </c>
      <c r="O103" s="392">
        <v>3200</v>
      </c>
      <c r="P103" s="392">
        <v>2550</v>
      </c>
      <c r="Q103" s="392">
        <v>2550</v>
      </c>
      <c r="R103" s="393">
        <v>3600</v>
      </c>
      <c r="S103" s="393">
        <v>3500</v>
      </c>
      <c r="T103" s="393">
        <v>3600</v>
      </c>
      <c r="U103" s="393">
        <v>3500</v>
      </c>
      <c r="V103" s="392">
        <v>3600</v>
      </c>
      <c r="W103" s="392">
        <v>3500</v>
      </c>
      <c r="X103" s="392">
        <v>3600</v>
      </c>
      <c r="Y103" s="394">
        <v>3500</v>
      </c>
    </row>
    <row r="104" spans="3:25" ht="34.5">
      <c r="C104" s="208" t="str">
        <f>IF(ISBLANK('5. Pp (3 años)'!C123),"",'5. Pp (3 años)'!C123)</f>
        <v>Actividad</v>
      </c>
      <c r="D104" s="209" t="str">
        <f>IF(ISBLANK('5. Pp (3 años)'!D123),"",'5. Pp (3 años)'!D123)</f>
        <v>4.2.1.1.17.3. Realización de Servicios de Inclusión.</v>
      </c>
      <c r="E104" s="209" t="str">
        <f>IF(ISBLANK('5. Pp (3 años)'!E123),"",'5. Pp (3 años)'!E123)</f>
        <v>PSIR: Porcentaje de Servicios de Inclusión Realizados.</v>
      </c>
      <c r="F104" s="55" t="s">
        <v>766</v>
      </c>
      <c r="G104" s="51">
        <v>42085</v>
      </c>
      <c r="H104" s="49">
        <v>57499</v>
      </c>
      <c r="I104" s="49">
        <f t="shared" si="21"/>
        <v>15414</v>
      </c>
      <c r="J104" s="50">
        <f t="shared" si="22"/>
        <v>0.36625876202922658</v>
      </c>
      <c r="K104" s="400">
        <f t="shared" si="25"/>
        <v>16015</v>
      </c>
      <c r="L104" s="401">
        <f t="shared" si="26"/>
        <v>20742</v>
      </c>
      <c r="M104" s="402">
        <f t="shared" si="27"/>
        <v>20742</v>
      </c>
      <c r="N104" s="391">
        <v>3507</v>
      </c>
      <c r="O104" s="392">
        <v>3508</v>
      </c>
      <c r="P104" s="392">
        <v>4500</v>
      </c>
      <c r="Q104" s="392">
        <v>4500</v>
      </c>
      <c r="R104" s="393">
        <v>4821</v>
      </c>
      <c r="S104" s="393">
        <v>4989</v>
      </c>
      <c r="T104" s="393">
        <v>4848</v>
      </c>
      <c r="U104" s="393">
        <v>6084</v>
      </c>
      <c r="V104" s="392">
        <v>4821</v>
      </c>
      <c r="W104" s="392">
        <v>4989</v>
      </c>
      <c r="X104" s="392">
        <v>4848</v>
      </c>
      <c r="Y104" s="394">
        <v>6084</v>
      </c>
    </row>
    <row r="105" spans="3:25" ht="51.75">
      <c r="C105" s="212" t="str">
        <f>IF(ISBLANK('5. Pp (3 años)'!C124),"",'5. Pp (3 años)'!C124)</f>
        <v>Componente</v>
      </c>
      <c r="D105" s="213" t="str">
        <f>IF(ISBLANK('5. Pp (3 años)'!D124),"",'5. Pp (3 años)'!D124)</f>
        <v>4.2.1.1.18. Acciones para fomentar el sano desarrollo, la unión e integración del núcleo familiar como base de la sociedad, realizadas.</v>
      </c>
      <c r="E105" s="213" t="str">
        <f>IF(ISBLANK('5. Pp (3 años)'!E124),"",'5. Pp (3 años)'!E124)</f>
        <v>PAR: Porcentaje de Acciones Realizadas.</v>
      </c>
      <c r="F105" s="72" t="s">
        <v>738</v>
      </c>
      <c r="G105" s="68">
        <v>22</v>
      </c>
      <c r="H105" s="69">
        <v>66</v>
      </c>
      <c r="I105" s="69">
        <f t="shared" si="21"/>
        <v>44</v>
      </c>
      <c r="J105" s="70">
        <f t="shared" si="22"/>
        <v>2</v>
      </c>
      <c r="K105" s="400">
        <f t="shared" si="25"/>
        <v>22</v>
      </c>
      <c r="L105" s="401">
        <f t="shared" si="26"/>
        <v>22</v>
      </c>
      <c r="M105" s="402">
        <f t="shared" si="27"/>
        <v>22</v>
      </c>
      <c r="N105" s="391">
        <v>7</v>
      </c>
      <c r="O105" s="392">
        <v>5</v>
      </c>
      <c r="P105" s="392">
        <v>6</v>
      </c>
      <c r="Q105" s="392">
        <v>4</v>
      </c>
      <c r="R105" s="393">
        <v>7</v>
      </c>
      <c r="S105" s="393">
        <v>5</v>
      </c>
      <c r="T105" s="393">
        <v>6</v>
      </c>
      <c r="U105" s="393">
        <v>4</v>
      </c>
      <c r="V105" s="392">
        <v>7</v>
      </c>
      <c r="W105" s="392">
        <v>5</v>
      </c>
      <c r="X105" s="392">
        <v>6</v>
      </c>
      <c r="Y105" s="394">
        <v>4</v>
      </c>
    </row>
    <row r="106" spans="3:25" ht="51.75">
      <c r="C106" s="208" t="str">
        <f>IF(ISBLANK('5. Pp (3 años)'!C125),"",'5. Pp (3 años)'!C125)</f>
        <v>Actividad</v>
      </c>
      <c r="D106" s="209" t="str">
        <f>IF(ISBLANK('5. Pp (3 años)'!D125),"",'5. Pp (3 años)'!D125)</f>
        <v xml:space="preserve">4.2.1.1.18.1.  Participación en actividades, brigadas y eventos, que fomenten la sana convivencia en el núcleo familiar y su comunidad. </v>
      </c>
      <c r="E106" s="209" t="str">
        <f>IF(ISBLANK('5. Pp (3 años)'!E125),"",'5. Pp (3 años)'!E125)</f>
        <v>PPBER: Porcentaje  de Participación en Actividades, Brigadas y Eventos Realizados</v>
      </c>
      <c r="F106" s="55" t="s">
        <v>738</v>
      </c>
      <c r="G106" s="51">
        <v>60</v>
      </c>
      <c r="H106" s="49">
        <v>156</v>
      </c>
      <c r="I106" s="49">
        <f t="shared" si="21"/>
        <v>96</v>
      </c>
      <c r="J106" s="50">
        <f t="shared" si="22"/>
        <v>1.6</v>
      </c>
      <c r="K106" s="400">
        <f t="shared" si="25"/>
        <v>52</v>
      </c>
      <c r="L106" s="401">
        <f t="shared" si="26"/>
        <v>52</v>
      </c>
      <c r="M106" s="402">
        <f t="shared" si="27"/>
        <v>52</v>
      </c>
      <c r="N106" s="391">
        <v>11</v>
      </c>
      <c r="O106" s="392">
        <v>15</v>
      </c>
      <c r="P106" s="392">
        <v>16</v>
      </c>
      <c r="Q106" s="392">
        <v>10</v>
      </c>
      <c r="R106" s="393">
        <v>11</v>
      </c>
      <c r="S106" s="393">
        <v>15</v>
      </c>
      <c r="T106" s="393">
        <v>16</v>
      </c>
      <c r="U106" s="393">
        <v>10</v>
      </c>
      <c r="V106" s="392">
        <v>11</v>
      </c>
      <c r="W106" s="392">
        <v>15</v>
      </c>
      <c r="X106" s="392">
        <v>16</v>
      </c>
      <c r="Y106" s="394">
        <v>10</v>
      </c>
    </row>
    <row r="107" spans="3:25" ht="51.75">
      <c r="C107" s="212" t="str">
        <f>IF(ISBLANK('5. Pp (3 años)'!C126),"",'5. Pp (3 años)'!C126)</f>
        <v>Componente</v>
      </c>
      <c r="D107" s="213" t="str">
        <f>IF(ISBLANK('5. Pp (3 años)'!D126),"",'5. Pp (3 años)'!D126)</f>
        <v xml:space="preserve">4.2.1.1.19. Servicios integrales para personas adultas mayores, otorgados. </v>
      </c>
      <c r="E107" s="213" t="str">
        <f>IF(ISBLANK('5. Pp (3 años)'!E126),"",'5. Pp (3 años)'!E126)</f>
        <v>PSAMO: Porcentaje de Servicios integrales a personas Adultas Mayores Otorgados.</v>
      </c>
      <c r="F107" s="67" t="s">
        <v>768</v>
      </c>
      <c r="G107" s="68">
        <v>57134</v>
      </c>
      <c r="H107" s="69">
        <v>75684</v>
      </c>
      <c r="I107" s="69">
        <f t="shared" si="21"/>
        <v>18550</v>
      </c>
      <c r="J107" s="70">
        <f t="shared" si="22"/>
        <v>0.32467532467532467</v>
      </c>
      <c r="K107" s="400">
        <f t="shared" si="25"/>
        <v>25574</v>
      </c>
      <c r="L107" s="401">
        <f t="shared" si="26"/>
        <v>24890</v>
      </c>
      <c r="M107" s="402">
        <f t="shared" si="27"/>
        <v>25220</v>
      </c>
      <c r="N107" s="391">
        <v>6350</v>
      </c>
      <c r="O107" s="392">
        <v>6514</v>
      </c>
      <c r="P107" s="392">
        <v>6600</v>
      </c>
      <c r="Q107" s="392">
        <v>6110</v>
      </c>
      <c r="R107" s="393">
        <v>6025</v>
      </c>
      <c r="S107" s="393">
        <v>6340</v>
      </c>
      <c r="T107" s="393">
        <v>6310</v>
      </c>
      <c r="U107" s="393">
        <v>6215</v>
      </c>
      <c r="V107" s="392">
        <v>6235</v>
      </c>
      <c r="W107" s="392">
        <v>6410</v>
      </c>
      <c r="X107" s="392">
        <v>6270</v>
      </c>
      <c r="Y107" s="394">
        <v>6305</v>
      </c>
    </row>
    <row r="108" spans="3:25" ht="69">
      <c r="C108" s="208" t="str">
        <f>IF(ISBLANK('5. Pp (3 años)'!C127),"",'5. Pp (3 años)'!C127)</f>
        <v>Actividad</v>
      </c>
      <c r="D108" s="209" t="str">
        <f>IF(ISBLANK('5. Pp (3 años)'!D127),"",'5. Pp (3 años)'!D127)</f>
        <v>4.2.1.1.19.1. Realización de servicios psicológicos,  nutricionales, jurídicos, laborales y de trabajo social para mejorar el bienestar físico, emocional y social de las personas adultas mayores.</v>
      </c>
      <c r="E108" s="209" t="str">
        <f>IF(ISBLANK('5. Pp (3 años)'!E127),"",'5. Pp (3 años)'!E127)</f>
        <v xml:space="preserve">PSR: Porcentaje de Servicios Psicológicos,  Nutricionales, Jurídicos,  laborales y de trabajo Social Realizados. </v>
      </c>
      <c r="F108" s="71" t="s">
        <v>768</v>
      </c>
      <c r="G108" s="51">
        <v>32534</v>
      </c>
      <c r="H108" s="49">
        <v>46884</v>
      </c>
      <c r="I108" s="49">
        <f>H108-G108</f>
        <v>14350</v>
      </c>
      <c r="J108" s="50">
        <f t="shared" si="22"/>
        <v>0.44107702711010011</v>
      </c>
      <c r="K108" s="400">
        <f t="shared" si="25"/>
        <v>16424</v>
      </c>
      <c r="L108" s="401">
        <f t="shared" si="26"/>
        <v>15155</v>
      </c>
      <c r="M108" s="402">
        <f t="shared" si="27"/>
        <v>15305</v>
      </c>
      <c r="N108" s="391">
        <v>4211</v>
      </c>
      <c r="O108" s="392">
        <v>4448</v>
      </c>
      <c r="P108" s="392">
        <v>4115</v>
      </c>
      <c r="Q108" s="392">
        <v>3650</v>
      </c>
      <c r="R108" s="393">
        <v>3750</v>
      </c>
      <c r="S108" s="393">
        <v>3850</v>
      </c>
      <c r="T108" s="393">
        <v>3810</v>
      </c>
      <c r="U108" s="393">
        <v>3745</v>
      </c>
      <c r="V108" s="392">
        <v>3850</v>
      </c>
      <c r="W108" s="392">
        <v>3870</v>
      </c>
      <c r="X108" s="392">
        <v>3820</v>
      </c>
      <c r="Y108" s="394">
        <v>3765</v>
      </c>
    </row>
    <row r="109" spans="3:25" ht="69">
      <c r="C109" s="208" t="str">
        <f>IF(ISBLANK('5. Pp (3 años)'!C128),"",'5. Pp (3 años)'!C128)</f>
        <v>Actividad</v>
      </c>
      <c r="D109" s="209" t="str">
        <f>IF(ISBLANK('5. Pp (3 años)'!D128),"",'5. Pp (3 años)'!D128)</f>
        <v>4.2.1.1.19.2 Realización de actividades culturales, deportivas y sociales en los diferentes clubs de personas adultas mayores, para fomentar la sana convivencia entre sus integrantes.</v>
      </c>
      <c r="E109" s="209" t="str">
        <f>IF(ISBLANK('5. Pp (3 años)'!E128),"",'5. Pp (3 años)'!E128)</f>
        <v xml:space="preserve">PAAMR: Porcentaje de Actividades para Personas Adultas Mayores Realizados. </v>
      </c>
      <c r="F109" s="71" t="s">
        <v>768</v>
      </c>
      <c r="G109" s="51">
        <v>4862</v>
      </c>
      <c r="H109" s="49">
        <v>2350</v>
      </c>
      <c r="I109" s="49">
        <f t="shared" si="21"/>
        <v>-2512</v>
      </c>
      <c r="J109" s="50">
        <f t="shared" si="22"/>
        <v>-0.51665981077745782</v>
      </c>
      <c r="K109" s="400">
        <f t="shared" si="25"/>
        <v>720</v>
      </c>
      <c r="L109" s="401">
        <f t="shared" si="26"/>
        <v>760</v>
      </c>
      <c r="M109" s="402">
        <f t="shared" si="27"/>
        <v>870</v>
      </c>
      <c r="N109" s="391">
        <v>165</v>
      </c>
      <c r="O109" s="392">
        <v>185</v>
      </c>
      <c r="P109" s="392">
        <v>205</v>
      </c>
      <c r="Q109" s="392">
        <v>165</v>
      </c>
      <c r="R109" s="393">
        <v>175</v>
      </c>
      <c r="S109" s="393">
        <v>195</v>
      </c>
      <c r="T109" s="393">
        <v>215</v>
      </c>
      <c r="U109" s="393">
        <v>175</v>
      </c>
      <c r="V109" s="392">
        <v>185</v>
      </c>
      <c r="W109" s="392">
        <v>215</v>
      </c>
      <c r="X109" s="392">
        <v>225</v>
      </c>
      <c r="Y109" s="394">
        <v>245</v>
      </c>
    </row>
    <row r="110" spans="3:25" ht="51.75">
      <c r="C110" s="208" t="str">
        <f>IF(ISBLANK('5. Pp (3 años)'!C129),"",'5. Pp (3 años)'!C129)</f>
        <v>Actividad</v>
      </c>
      <c r="D110" s="209" t="str">
        <f>IF(ISBLANK('5. Pp (3 años)'!D129),"",'5. Pp (3 años)'!D129)</f>
        <v>4.2.1.1.19.3 Realización de entrega de raciones de alimentos para las personas adultas mayores en la estancia de día y club de la esperanza.</v>
      </c>
      <c r="E110" s="209" t="str">
        <f>IF(ISBLANK('5. Pp (3 años)'!E129),"",'5. Pp (3 años)'!E129)</f>
        <v>PRAE: Porcentaje de Raciones Alimenticias Entregadas.</v>
      </c>
      <c r="F110" s="71" t="s">
        <v>768</v>
      </c>
      <c r="G110" s="51">
        <v>18983</v>
      </c>
      <c r="H110" s="49">
        <v>26450</v>
      </c>
      <c r="I110" s="49">
        <f t="shared" si="21"/>
        <v>7467</v>
      </c>
      <c r="J110" s="50">
        <f t="shared" si="22"/>
        <v>0.39335194647842808</v>
      </c>
      <c r="K110" s="400">
        <f t="shared" si="25"/>
        <v>8430</v>
      </c>
      <c r="L110" s="401">
        <f t="shared" si="26"/>
        <v>8975</v>
      </c>
      <c r="M110" s="402">
        <f t="shared" si="27"/>
        <v>9045</v>
      </c>
      <c r="N110" s="391">
        <v>1974</v>
      </c>
      <c r="O110" s="392">
        <v>1881</v>
      </c>
      <c r="P110" s="392">
        <v>2280</v>
      </c>
      <c r="Q110" s="392">
        <v>2295</v>
      </c>
      <c r="R110" s="393">
        <v>2100</v>
      </c>
      <c r="S110" s="393">
        <v>2295</v>
      </c>
      <c r="T110" s="393">
        <v>2285</v>
      </c>
      <c r="U110" s="393">
        <v>2295</v>
      </c>
      <c r="V110" s="392">
        <v>2200</v>
      </c>
      <c r="W110" s="392">
        <v>2325</v>
      </c>
      <c r="X110" s="392">
        <v>2225</v>
      </c>
      <c r="Y110" s="394">
        <v>2295</v>
      </c>
    </row>
    <row r="111" spans="3:25" ht="103.5">
      <c r="C111" s="212" t="str">
        <f>IF(ISBLANK('5. Pp (3 años)'!C130),"",'5. Pp (3 años)'!C130)</f>
        <v>Componente</v>
      </c>
      <c r="D111" s="213" t="str">
        <f>IF(ISBLANK('5. Pp (3 años)'!D130),"",'5. Pp (3 años)'!D130)</f>
        <v>4.2.1.1.20. Atenciones durante su alojamiento temporal en la CTPAM "Grandes Corazones" a personas adultas mayores en estado de abandono brindadas.
CTPAM: Casa Transitoria para las Personas Adultas Mayores.</v>
      </c>
      <c r="E111" s="213" t="str">
        <f>IF(ISBLANK('5. Pp (3 años)'!E130),"",'5. Pp (3 años)'!E130)</f>
        <v>PAAMB: Porcentaje de Atenciones a Personas Adultas Mayores Brindadas.</v>
      </c>
      <c r="F111" s="67" t="s">
        <v>769</v>
      </c>
      <c r="G111" s="68">
        <v>84</v>
      </c>
      <c r="H111" s="69">
        <v>114</v>
      </c>
      <c r="I111" s="69">
        <f t="shared" si="21"/>
        <v>30</v>
      </c>
      <c r="J111" s="70">
        <f t="shared" si="22"/>
        <v>0.35714285714285721</v>
      </c>
      <c r="K111" s="400">
        <f t="shared" si="25"/>
        <v>39</v>
      </c>
      <c r="L111" s="401">
        <f t="shared" si="26"/>
        <v>37</v>
      </c>
      <c r="M111" s="402">
        <f t="shared" si="27"/>
        <v>38</v>
      </c>
      <c r="N111" s="391">
        <v>12</v>
      </c>
      <c r="O111" s="392">
        <v>8</v>
      </c>
      <c r="P111" s="392">
        <v>11</v>
      </c>
      <c r="Q111" s="392">
        <v>8</v>
      </c>
      <c r="R111" s="393">
        <v>12</v>
      </c>
      <c r="S111" s="393">
        <v>6</v>
      </c>
      <c r="T111" s="393">
        <v>12</v>
      </c>
      <c r="U111" s="393">
        <v>7</v>
      </c>
      <c r="V111" s="392">
        <v>12</v>
      </c>
      <c r="W111" s="392">
        <v>10</v>
      </c>
      <c r="X111" s="392">
        <v>6</v>
      </c>
      <c r="Y111" s="394">
        <v>10</v>
      </c>
    </row>
    <row r="112" spans="3:25" ht="51.75">
      <c r="C112" s="208" t="str">
        <f>IF(ISBLANK('5. Pp (3 años)'!C131),"",'5. Pp (3 años)'!C131)</f>
        <v>Actividad</v>
      </c>
      <c r="D112" s="209" t="str">
        <f>IF(ISBLANK('5. Pp (3 años)'!D131),"",'5. Pp (3 años)'!D131)</f>
        <v>4.2.1.1.20.1. Realización de actividades recreativas y lúdicas para las personas adultas mayores albergadas en la CTPAM "Grandes Corazones".</v>
      </c>
      <c r="E112" s="209" t="str">
        <f>IF(ISBLANK('5. Pp (3 años)'!E131),"",'5. Pp (3 años)'!E131)</f>
        <v>PARLR: Porcentaje de Actividades Recreativas y Lúdicas Realizadas.</v>
      </c>
      <c r="F112" s="71" t="s">
        <v>769</v>
      </c>
      <c r="G112" s="51">
        <v>814</v>
      </c>
      <c r="H112" s="49">
        <v>825</v>
      </c>
      <c r="I112" s="49">
        <f t="shared" si="21"/>
        <v>11</v>
      </c>
      <c r="J112" s="50">
        <f t="shared" si="22"/>
        <v>1.3513513513513598E-2</v>
      </c>
      <c r="K112" s="400">
        <f t="shared" si="25"/>
        <v>270</v>
      </c>
      <c r="L112" s="401">
        <f t="shared" si="26"/>
        <v>275</v>
      </c>
      <c r="M112" s="402">
        <f t="shared" si="27"/>
        <v>280</v>
      </c>
      <c r="N112" s="391">
        <v>75</v>
      </c>
      <c r="O112" s="392">
        <v>72</v>
      </c>
      <c r="P112" s="392">
        <v>62</v>
      </c>
      <c r="Q112" s="392">
        <v>61</v>
      </c>
      <c r="R112" s="393">
        <v>75</v>
      </c>
      <c r="S112" s="393">
        <v>73</v>
      </c>
      <c r="T112" s="393">
        <v>65</v>
      </c>
      <c r="U112" s="393">
        <v>62</v>
      </c>
      <c r="V112" s="392">
        <v>75</v>
      </c>
      <c r="W112" s="392">
        <v>70</v>
      </c>
      <c r="X112" s="392">
        <v>65</v>
      </c>
      <c r="Y112" s="394">
        <v>70</v>
      </c>
    </row>
    <row r="113" spans="3:25" ht="69">
      <c r="C113" s="208" t="str">
        <f>IF(ISBLANK('5. Pp (3 años)'!C132),"",'5. Pp (3 años)'!C132)</f>
        <v>Actividad</v>
      </c>
      <c r="D113" s="209" t="str">
        <f>IF(ISBLANK('5. Pp (3 años)'!D132),"",'5. Pp (3 años)'!D132)</f>
        <v xml:space="preserve">4.2.1.1.20.2. Realización de servicios psicológicos,  nutricionales, jurídicos, de trabajo social para mejorar el bienestar físico, emocional y social de las personas adultas mayores ingresadas en la CTPAM.  </v>
      </c>
      <c r="E113" s="209" t="str">
        <f>IF(ISBLANK('5. Pp (3 años)'!E132),"",'5. Pp (3 años)'!E132)</f>
        <v xml:space="preserve">PSR: Porcentaje de Servicios Psicológicos,  Nutricionales, Jurídicos y de trabajo social, realizados.
</v>
      </c>
      <c r="F113" s="71" t="s">
        <v>769</v>
      </c>
      <c r="G113" s="51">
        <v>1721</v>
      </c>
      <c r="H113" s="49">
        <v>3243</v>
      </c>
      <c r="I113" s="49">
        <f t="shared" si="21"/>
        <v>1522</v>
      </c>
      <c r="J113" s="50">
        <f t="shared" si="22"/>
        <v>0.88436955258570604</v>
      </c>
      <c r="K113" s="400">
        <f t="shared" si="25"/>
        <v>1003</v>
      </c>
      <c r="L113" s="401">
        <f t="shared" si="26"/>
        <v>1100</v>
      </c>
      <c r="M113" s="402">
        <f t="shared" si="27"/>
        <v>1140</v>
      </c>
      <c r="N113" s="391">
        <v>260</v>
      </c>
      <c r="O113" s="392">
        <v>268</v>
      </c>
      <c r="P113" s="392">
        <v>275</v>
      </c>
      <c r="Q113" s="392">
        <v>200</v>
      </c>
      <c r="R113" s="393">
        <v>280</v>
      </c>
      <c r="S113" s="393">
        <v>290</v>
      </c>
      <c r="T113" s="393">
        <v>280</v>
      </c>
      <c r="U113" s="393">
        <v>250</v>
      </c>
      <c r="V113" s="392">
        <v>290</v>
      </c>
      <c r="W113" s="392">
        <v>300</v>
      </c>
      <c r="X113" s="392">
        <v>290</v>
      </c>
      <c r="Y113" s="394">
        <v>260</v>
      </c>
    </row>
    <row r="114" spans="3:25" ht="69">
      <c r="C114" s="208" t="str">
        <f>IF(ISBLANK('5. Pp (3 años)'!C133),"",'5. Pp (3 años)'!C133)</f>
        <v>Actividad</v>
      </c>
      <c r="D114" s="209" t="str">
        <f>IF(ISBLANK('5. Pp (3 años)'!D133),"",'5. Pp (3 años)'!D133)</f>
        <v>4.2.1.1.20.3. Realización de entrega de insumos de uso y consumo para las personas adultas mayores ingresadas a la Casa Transitoria para las Personas Adultas Mayores "Grandes Corazones".</v>
      </c>
      <c r="E114" s="209" t="str">
        <f>IF(ISBLANK('5. Pp (3 años)'!E133),"",'5. Pp (3 años)'!E133)</f>
        <v>PIUCE: Porcentaje de Insumos de Uso y Consumo Entregados.</v>
      </c>
      <c r="F114" s="71" t="s">
        <v>769</v>
      </c>
      <c r="G114" s="51">
        <v>13696</v>
      </c>
      <c r="H114" s="49">
        <v>74599</v>
      </c>
      <c r="I114" s="49">
        <f t="shared" si="21"/>
        <v>60903</v>
      </c>
      <c r="J114" s="50">
        <f t="shared" si="22"/>
        <v>4.4467727803738315</v>
      </c>
      <c r="K114" s="400">
        <f t="shared" si="25"/>
        <v>23399</v>
      </c>
      <c r="L114" s="401">
        <f t="shared" si="26"/>
        <v>25200</v>
      </c>
      <c r="M114" s="402">
        <f t="shared" si="27"/>
        <v>26000</v>
      </c>
      <c r="N114" s="391">
        <v>4999</v>
      </c>
      <c r="O114" s="392">
        <v>6200</v>
      </c>
      <c r="P114" s="392">
        <v>6300</v>
      </c>
      <c r="Q114" s="392">
        <v>5900</v>
      </c>
      <c r="R114" s="393">
        <v>5900</v>
      </c>
      <c r="S114" s="393">
        <v>6500</v>
      </c>
      <c r="T114" s="393">
        <v>6600</v>
      </c>
      <c r="U114" s="393">
        <v>6200</v>
      </c>
      <c r="V114" s="392">
        <v>6200</v>
      </c>
      <c r="W114" s="392">
        <v>6700</v>
      </c>
      <c r="X114" s="392">
        <v>6900</v>
      </c>
      <c r="Y114" s="394">
        <v>6200</v>
      </c>
    </row>
    <row r="115" spans="3:25" ht="51.75">
      <c r="C115" s="212" t="str">
        <f>IF(ISBLANK('5. Pp (3 años)'!C134),"",'5. Pp (3 años)'!C134)</f>
        <v>Componente</v>
      </c>
      <c r="D115" s="213" t="str">
        <f>IF(ISBLANK('5. Pp (3 años)'!D134),"",'5. Pp (3 años)'!D134)</f>
        <v>4.2.1.1.21. Sensibilización sobre el buen trato para coadyuvar en la integración familiar, dirigido a las familias benitojuareses, realizadas.</v>
      </c>
      <c r="E115" s="213" t="str">
        <f>IF(ISBLANK('5. Pp (3 años)'!E134),"",'5. Pp (3 años)'!E134)</f>
        <v>PSABR: Porcentaje de Sensibilizaciones con Acciones del Buen Trato en Familia Realizadas.</v>
      </c>
      <c r="F115" s="67" t="s">
        <v>770</v>
      </c>
      <c r="G115" s="68">
        <v>20774</v>
      </c>
      <c r="H115" s="69">
        <v>18180</v>
      </c>
      <c r="I115" s="69">
        <f t="shared" si="21"/>
        <v>-2594</v>
      </c>
      <c r="J115" s="70">
        <f t="shared" si="22"/>
        <v>-0.12486762299027632</v>
      </c>
      <c r="K115" s="400">
        <f t="shared" si="25"/>
        <v>5500</v>
      </c>
      <c r="L115" s="401">
        <f t="shared" si="26"/>
        <v>6040</v>
      </c>
      <c r="M115" s="402">
        <f t="shared" si="27"/>
        <v>6640</v>
      </c>
      <c r="N115" s="391">
        <v>1375</v>
      </c>
      <c r="O115" s="392">
        <v>1375</v>
      </c>
      <c r="P115" s="392">
        <v>1375</v>
      </c>
      <c r="Q115" s="392">
        <v>1375</v>
      </c>
      <c r="R115" s="393">
        <v>1510</v>
      </c>
      <c r="S115" s="393">
        <v>1510</v>
      </c>
      <c r="T115" s="393">
        <v>1510</v>
      </c>
      <c r="U115" s="393">
        <v>1510</v>
      </c>
      <c r="V115" s="392">
        <v>1660</v>
      </c>
      <c r="W115" s="392">
        <v>1660</v>
      </c>
      <c r="X115" s="392">
        <v>1660</v>
      </c>
      <c r="Y115" s="394">
        <v>1660</v>
      </c>
    </row>
    <row r="116" spans="3:25" ht="34.5">
      <c r="C116" s="208" t="str">
        <f>IF(ISBLANK('5. Pp (3 años)'!C135),"",'5. Pp (3 años)'!C135)</f>
        <v>Actividad</v>
      </c>
      <c r="D116" s="209" t="str">
        <f>IF(ISBLANK('5. Pp (3 años)'!D135),"",'5. Pp (3 años)'!D135)</f>
        <v>4.2.1.1.21.1. Impartición de capacitaciones sobre el buen trato en familia para población en general.</v>
      </c>
      <c r="E116" s="209" t="str">
        <f>IF(ISBLANK('5. Pp (3 años)'!E135),"",'5. Pp (3 años)'!E135)</f>
        <v xml:space="preserve">PCBTI: Porcentaje de Capacitaciones de Buen Trato en Familia Impartidas. </v>
      </c>
      <c r="F116" s="71" t="s">
        <v>770</v>
      </c>
      <c r="G116" s="51">
        <v>296</v>
      </c>
      <c r="H116" s="49">
        <v>308</v>
      </c>
      <c r="I116" s="49">
        <f t="shared" si="21"/>
        <v>12</v>
      </c>
      <c r="J116" s="50">
        <f t="shared" si="22"/>
        <v>4.0540540540540571E-2</v>
      </c>
      <c r="K116" s="400">
        <f t="shared" si="25"/>
        <v>88</v>
      </c>
      <c r="L116" s="401">
        <f t="shared" si="26"/>
        <v>100</v>
      </c>
      <c r="M116" s="402">
        <f t="shared" si="27"/>
        <v>120</v>
      </c>
      <c r="N116" s="391">
        <v>22</v>
      </c>
      <c r="O116" s="392">
        <v>22</v>
      </c>
      <c r="P116" s="392">
        <v>22</v>
      </c>
      <c r="Q116" s="392">
        <v>22</v>
      </c>
      <c r="R116" s="393">
        <v>25</v>
      </c>
      <c r="S116" s="393">
        <v>25</v>
      </c>
      <c r="T116" s="393">
        <v>25</v>
      </c>
      <c r="U116" s="393">
        <v>25</v>
      </c>
      <c r="V116" s="392">
        <v>30</v>
      </c>
      <c r="W116" s="392">
        <v>30</v>
      </c>
      <c r="X116" s="392">
        <v>30</v>
      </c>
      <c r="Y116" s="394">
        <v>30</v>
      </c>
    </row>
    <row r="117" spans="3:25" ht="69.75" thickBot="1">
      <c r="C117" s="210" t="str">
        <f>IF(ISBLANK('5. Pp (3 años)'!C136),"",'5. Pp (3 años)'!C136)</f>
        <v>Actividad</v>
      </c>
      <c r="D117" s="211" t="str">
        <f>IF(ISBLANK('5. Pp (3 años)'!D136),"",'5. Pp (3 años)'!D136)</f>
        <v xml:space="preserve">4.2.1.1.21.2. Realización de eventos que promueven el fortalecimiento de los valores y la integración familiar de los benitojuareses. </v>
      </c>
      <c r="E117" s="211" t="str">
        <f>IF(ISBLANK('5. Pp (3 años)'!E136),"",'5. Pp (3 años)'!E136)</f>
        <v>PEFVIR: Porcentaje de Eventos que promueven el Fortalecimiento de los Valores y la Integración familiar Realizados.</v>
      </c>
      <c r="F117" s="77" t="s">
        <v>770</v>
      </c>
      <c r="G117" s="403">
        <v>22</v>
      </c>
      <c r="H117" s="52">
        <v>24</v>
      </c>
      <c r="I117" s="52">
        <f t="shared" si="21"/>
        <v>2</v>
      </c>
      <c r="J117" s="53">
        <f t="shared" si="22"/>
        <v>9.0909090909090828E-2</v>
      </c>
      <c r="K117" s="407">
        <f t="shared" si="25"/>
        <v>8</v>
      </c>
      <c r="L117" s="408">
        <f t="shared" si="26"/>
        <v>8</v>
      </c>
      <c r="M117" s="409">
        <f t="shared" si="27"/>
        <v>8</v>
      </c>
      <c r="N117" s="395">
        <v>2</v>
      </c>
      <c r="O117" s="396">
        <v>2</v>
      </c>
      <c r="P117" s="396">
        <v>2</v>
      </c>
      <c r="Q117" s="396">
        <v>2</v>
      </c>
      <c r="R117" s="397">
        <v>2</v>
      </c>
      <c r="S117" s="397">
        <v>2</v>
      </c>
      <c r="T117" s="397">
        <v>2</v>
      </c>
      <c r="U117" s="397">
        <v>2</v>
      </c>
      <c r="V117" s="396">
        <v>2</v>
      </c>
      <c r="W117" s="396">
        <v>2</v>
      </c>
      <c r="X117" s="396">
        <v>2</v>
      </c>
      <c r="Y117" s="398">
        <v>2</v>
      </c>
    </row>
    <row r="118" spans="3:25">
      <c r="N118" s="399"/>
      <c r="O118" s="399"/>
      <c r="P118" s="399"/>
      <c r="Q118" s="399"/>
      <c r="R118" s="399"/>
      <c r="S118" s="399"/>
      <c r="T118" s="399"/>
      <c r="U118" s="399"/>
      <c r="V118" s="399"/>
      <c r="W118" s="399"/>
      <c r="X118" s="399"/>
      <c r="Y118" s="399"/>
    </row>
    <row r="119" spans="3:25">
      <c r="N119" s="399"/>
      <c r="O119" s="399"/>
      <c r="P119" s="399"/>
      <c r="Q119" s="399"/>
      <c r="R119" s="399"/>
      <c r="S119" s="399"/>
      <c r="T119" s="399"/>
      <c r="U119" s="399"/>
      <c r="V119" s="399"/>
      <c r="W119" s="399"/>
      <c r="X119" s="399"/>
      <c r="Y119" s="399"/>
    </row>
    <row r="120" spans="3:25">
      <c r="N120" s="399"/>
      <c r="O120" s="399"/>
      <c r="P120" s="399"/>
      <c r="Q120" s="399"/>
      <c r="R120" s="399"/>
      <c r="S120" s="399"/>
      <c r="T120" s="399"/>
      <c r="U120" s="399"/>
      <c r="V120" s="399"/>
      <c r="W120" s="399"/>
      <c r="X120" s="399"/>
      <c r="Y120" s="399"/>
    </row>
    <row r="121" spans="3:25">
      <c r="N121" s="399"/>
      <c r="O121" s="399"/>
      <c r="P121" s="399"/>
      <c r="Q121" s="399"/>
      <c r="R121" s="399"/>
      <c r="S121" s="399"/>
      <c r="T121" s="399"/>
      <c r="U121" s="399"/>
      <c r="V121" s="399"/>
      <c r="W121" s="399"/>
      <c r="X121" s="399"/>
      <c r="Y121" s="399"/>
    </row>
  </sheetData>
  <protectedRanges>
    <protectedRange algorithmName="SHA-512" hashValue="TLChwAy5F5QjsbViU4WG5u3t4N35PxZTFvKLDgsW4OMWPzQ5bcS2rimhOEiVc5aiXLwzV7+3bDIGHBE8vmSZkA==" saltValue="//hxkz+qNtOdOoXsei1XuQ==" spinCount="100000" sqref="K21:Y117" name="meta dispersion"/>
    <protectedRange algorithmName="SHA-512" hashValue="rAWoxk0y9jDh0PAo7oACEytrVxAQGOPMOZ1nBA9G9FN8vYqB9eAjjI1XaPMLpeKioM627dGhAI05V37ETnio4Q==" saltValue="hBf9aYPL5ACUZQys1sSgFA==" spinCount="100000" sqref="F20:H117" name="metas"/>
    <protectedRange algorithmName="SHA-512" hashValue="TLChwAy5F5QjsbViU4WG5u3t4N35PxZTFvKLDgsW4OMWPzQ5bcS2rimhOEiVc5aiXLwzV7+3bDIGHBE8vmSZkA==" saltValue="//hxkz+qNtOdOoXsei1XuQ==" spinCount="100000" sqref="K20:Y20" name="meta dispersion_1"/>
  </protectedRanges>
  <autoFilter ref="C18:Y117" xr:uid="{00000000-0009-0000-0000-000009000000}">
    <filterColumn colId="11" showButton="0"/>
    <filterColumn colId="12" showButton="0"/>
    <filterColumn colId="13" showButton="0"/>
    <filterColumn colId="15" showButton="0"/>
    <filterColumn colId="16" showButton="0"/>
    <filterColumn colId="17" showButton="0"/>
    <filterColumn colId="19" showButton="0"/>
    <filterColumn colId="20" showButton="0"/>
    <filterColumn colId="21" showButton="0"/>
  </autoFilter>
  <mergeCells count="26">
    <mergeCell ref="N18:Q18"/>
    <mergeCell ref="C11:Y15"/>
    <mergeCell ref="C16:F17"/>
    <mergeCell ref="G16:J17"/>
    <mergeCell ref="K16:Y16"/>
    <mergeCell ref="K17:M17"/>
    <mergeCell ref="N17:Y17"/>
    <mergeCell ref="R18:U18"/>
    <mergeCell ref="V18:Y18"/>
    <mergeCell ref="C18:C19"/>
    <mergeCell ref="M18:M19"/>
    <mergeCell ref="D18:D19"/>
    <mergeCell ref="J18:J19"/>
    <mergeCell ref="K18:K19"/>
    <mergeCell ref="L18:L19"/>
    <mergeCell ref="C38:C39"/>
    <mergeCell ref="D38:D39"/>
    <mergeCell ref="D5:L6"/>
    <mergeCell ref="E18:E19"/>
    <mergeCell ref="F18:F19"/>
    <mergeCell ref="G18:G19"/>
    <mergeCell ref="H18:H19"/>
    <mergeCell ref="I18:I19"/>
    <mergeCell ref="D7:L7"/>
    <mergeCell ref="D8:L8"/>
    <mergeCell ref="D9:L9"/>
  </mergeCells>
  <printOptions horizontalCentered="1"/>
  <pageMargins left="0.26" right="0.23622047244094491" top="0.35" bottom="0.34" header="0.31496062992125984" footer="0.31496062992125984"/>
  <pageSetup paperSize="14" scale="45" fitToHeight="0" orientation="landscape" r:id="rId1"/>
  <rowBreaks count="1" manualBreakCount="1">
    <brk id="116" min="2" max="2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C4:AC244"/>
  <sheetViews>
    <sheetView topLeftCell="Q5" zoomScale="96" zoomScaleNormal="96" workbookViewId="0">
      <selection activeCell="AA15" sqref="AA15"/>
    </sheetView>
  </sheetViews>
  <sheetFormatPr baseColWidth="10" defaultColWidth="11.375" defaultRowHeight="15"/>
  <cols>
    <col min="1" max="2" width="11.375" style="33"/>
    <col min="3" max="3" width="24" style="1" customWidth="1"/>
    <col min="4" max="4" width="15.875" style="1" customWidth="1"/>
    <col min="5" max="5" width="53.75" style="33" customWidth="1"/>
    <col min="6" max="6" width="33.75" style="33" customWidth="1"/>
    <col min="7" max="7" width="33.75" style="1" customWidth="1"/>
    <col min="8" max="8" width="34.875" style="33" customWidth="1"/>
    <col min="9" max="9" width="9.375" style="1" bestFit="1" customWidth="1"/>
    <col min="10" max="11" width="10" style="1" customWidth="1"/>
    <col min="12" max="13" width="10" style="33" customWidth="1"/>
    <col min="14" max="17" width="11.125" style="33" customWidth="1"/>
    <col min="18" max="21" width="11" style="33" customWidth="1"/>
    <col min="22" max="25" width="16.375" style="33" customWidth="1"/>
    <col min="26" max="29" width="36.75" style="33" customWidth="1"/>
    <col min="30" max="16384" width="11.375" style="33"/>
  </cols>
  <sheetData>
    <row r="4" spans="3:29" ht="15.75" thickBot="1"/>
    <row r="5" spans="3:29" ht="30.75" customHeight="1">
      <c r="C5" s="56"/>
      <c r="D5" s="132"/>
      <c r="E5" s="931" t="s">
        <v>128</v>
      </c>
      <c r="F5" s="931"/>
      <c r="G5" s="931"/>
      <c r="H5" s="931"/>
      <c r="I5" s="931"/>
      <c r="J5" s="931"/>
      <c r="K5" s="931"/>
      <c r="L5" s="931"/>
      <c r="M5" s="931"/>
      <c r="N5" s="931"/>
      <c r="O5" s="192"/>
      <c r="P5" s="192"/>
      <c r="Q5" s="192"/>
      <c r="R5" s="192"/>
      <c r="S5" s="192"/>
      <c r="T5" s="192"/>
      <c r="U5" s="192"/>
      <c r="V5" s="192"/>
      <c r="W5" s="192"/>
      <c r="X5" s="192"/>
      <c r="Y5" s="192"/>
      <c r="Z5" s="40"/>
      <c r="AA5" s="40"/>
      <c r="AB5" s="40"/>
      <c r="AC5" s="41"/>
    </row>
    <row r="6" spans="3:29" ht="30.75" customHeight="1">
      <c r="C6" s="57"/>
      <c r="E6" s="932"/>
      <c r="F6" s="932"/>
      <c r="G6" s="932"/>
      <c r="H6" s="932"/>
      <c r="I6" s="932"/>
      <c r="J6" s="932"/>
      <c r="K6" s="932"/>
      <c r="L6" s="932"/>
      <c r="M6" s="932"/>
      <c r="N6" s="932"/>
      <c r="O6" s="193"/>
      <c r="P6" s="193"/>
      <c r="Q6" s="193"/>
      <c r="R6" s="193"/>
      <c r="S6" s="193"/>
      <c r="T6" s="193"/>
      <c r="U6" s="193"/>
      <c r="V6" s="193"/>
      <c r="W6" s="193"/>
      <c r="X6" s="193"/>
      <c r="Y6" s="193"/>
      <c r="AC6" s="42"/>
    </row>
    <row r="7" spans="3:29" ht="26.25" customHeight="1">
      <c r="C7" s="57"/>
      <c r="E7" s="932" t="s">
        <v>107</v>
      </c>
      <c r="F7" s="932"/>
      <c r="G7" s="932"/>
      <c r="H7" s="932"/>
      <c r="I7" s="932"/>
      <c r="J7" s="932"/>
      <c r="K7" s="932"/>
      <c r="L7" s="932"/>
      <c r="M7" s="932"/>
      <c r="N7" s="191"/>
      <c r="O7" s="193"/>
      <c r="P7" s="193"/>
      <c r="Q7" s="193"/>
      <c r="R7" s="193"/>
      <c r="S7" s="193"/>
      <c r="T7" s="193"/>
      <c r="U7" s="193"/>
      <c r="V7" s="193"/>
      <c r="W7" s="193"/>
      <c r="X7" s="193"/>
      <c r="Y7" s="193"/>
      <c r="AC7" s="42"/>
    </row>
    <row r="8" spans="3:29" ht="26.25">
      <c r="C8" s="57"/>
      <c r="E8" s="932" t="s">
        <v>108</v>
      </c>
      <c r="F8" s="932"/>
      <c r="G8" s="932"/>
      <c r="H8" s="932"/>
      <c r="I8" s="932"/>
      <c r="J8" s="932"/>
      <c r="K8" s="932"/>
      <c r="L8" s="932"/>
      <c r="M8" s="932"/>
      <c r="N8" s="932"/>
      <c r="O8" s="43"/>
      <c r="P8" s="43"/>
      <c r="Q8" s="43"/>
      <c r="R8" s="43"/>
      <c r="AC8" s="42"/>
    </row>
    <row r="9" spans="3:29" ht="26.25">
      <c r="C9" s="57"/>
      <c r="E9" s="932" t="s">
        <v>118</v>
      </c>
      <c r="F9" s="932"/>
      <c r="G9" s="932"/>
      <c r="H9" s="932"/>
      <c r="I9" s="932"/>
      <c r="J9" s="932"/>
      <c r="K9" s="932"/>
      <c r="L9" s="932"/>
      <c r="M9" s="932"/>
      <c r="N9" s="932"/>
      <c r="AC9" s="42"/>
    </row>
    <row r="10" spans="3:29" ht="15.75" thickBot="1">
      <c r="C10" s="57"/>
      <c r="I10" s="78"/>
      <c r="J10" s="78"/>
      <c r="K10" s="78"/>
      <c r="L10" s="44"/>
      <c r="M10" s="44"/>
      <c r="N10" s="44"/>
      <c r="O10" s="44"/>
      <c r="P10" s="44"/>
      <c r="Q10" s="44"/>
      <c r="R10" s="44"/>
      <c r="S10" s="44"/>
      <c r="T10" s="44"/>
      <c r="U10" s="44"/>
      <c r="V10" s="44"/>
      <c r="W10" s="44"/>
      <c r="X10" s="44"/>
      <c r="Y10" s="44"/>
      <c r="AC10" s="42"/>
    </row>
    <row r="11" spans="3:29" ht="27" customHeight="1" thickBot="1">
      <c r="C11" s="134"/>
      <c r="D11" s="135"/>
      <c r="E11" s="135"/>
      <c r="F11" s="135"/>
      <c r="G11" s="148"/>
      <c r="H11" s="135"/>
      <c r="I11" s="986" t="s">
        <v>132</v>
      </c>
      <c r="J11" s="987"/>
      <c r="K11" s="987"/>
      <c r="L11" s="987"/>
      <c r="M11" s="987"/>
      <c r="N11" s="988"/>
      <c r="O11" s="988"/>
      <c r="P11" s="988"/>
      <c r="Q11" s="988"/>
      <c r="R11" s="987"/>
      <c r="S11" s="987"/>
      <c r="T11" s="987"/>
      <c r="U11" s="987"/>
      <c r="V11" s="987"/>
      <c r="W11" s="987"/>
      <c r="X11" s="987"/>
      <c r="Y11" s="987"/>
      <c r="Z11" s="223"/>
      <c r="AC11" s="42"/>
    </row>
    <row r="12" spans="3:29" ht="19.5" customHeight="1" thickBot="1">
      <c r="C12" s="983" t="s">
        <v>1</v>
      </c>
      <c r="D12" s="984"/>
      <c r="E12" s="984"/>
      <c r="F12" s="984"/>
      <c r="G12" s="984"/>
      <c r="H12" s="985"/>
      <c r="I12" s="963" t="s">
        <v>133</v>
      </c>
      <c r="J12" s="964"/>
      <c r="K12" s="964"/>
      <c r="L12" s="964"/>
      <c r="M12" s="964"/>
      <c r="N12" s="989" t="s">
        <v>134</v>
      </c>
      <c r="O12" s="990"/>
      <c r="P12" s="990"/>
      <c r="Q12" s="991"/>
      <c r="R12" s="992" t="s">
        <v>135</v>
      </c>
      <c r="S12" s="992"/>
      <c r="T12" s="992"/>
      <c r="U12" s="993"/>
      <c r="V12" s="992" t="s">
        <v>136</v>
      </c>
      <c r="W12" s="992"/>
      <c r="X12" s="992"/>
      <c r="Y12" s="992"/>
      <c r="Z12" s="224"/>
      <c r="AA12" s="225"/>
      <c r="AB12" s="225"/>
      <c r="AC12" s="226"/>
    </row>
    <row r="13" spans="3:29" ht="63.75" thickBot="1">
      <c r="C13" s="136" t="s">
        <v>129</v>
      </c>
      <c r="D13" s="137" t="s">
        <v>80</v>
      </c>
      <c r="E13" s="137" t="s">
        <v>81</v>
      </c>
      <c r="F13" s="137" t="s">
        <v>1</v>
      </c>
      <c r="G13" s="137" t="s">
        <v>131</v>
      </c>
      <c r="H13" s="138" t="s">
        <v>130</v>
      </c>
      <c r="I13" s="235" t="s">
        <v>137</v>
      </c>
      <c r="J13" s="157" t="s">
        <v>138</v>
      </c>
      <c r="K13" s="158" t="s">
        <v>139</v>
      </c>
      <c r="L13" s="159" t="s">
        <v>140</v>
      </c>
      <c r="M13" s="160" t="s">
        <v>141</v>
      </c>
      <c r="N13" s="378" t="s">
        <v>138</v>
      </c>
      <c r="O13" s="379" t="s">
        <v>139</v>
      </c>
      <c r="P13" s="380" t="s">
        <v>140</v>
      </c>
      <c r="Q13" s="381" t="s">
        <v>141</v>
      </c>
      <c r="R13" s="157" t="s">
        <v>138</v>
      </c>
      <c r="S13" s="161" t="s">
        <v>139</v>
      </c>
      <c r="T13" s="159" t="s">
        <v>140</v>
      </c>
      <c r="U13" s="162" t="s">
        <v>141</v>
      </c>
      <c r="V13" s="159" t="s">
        <v>138</v>
      </c>
      <c r="W13" s="161" t="s">
        <v>139</v>
      </c>
      <c r="X13" s="159" t="s">
        <v>140</v>
      </c>
      <c r="Y13" s="168" t="s">
        <v>141</v>
      </c>
      <c r="Z13" s="377" t="s">
        <v>142</v>
      </c>
      <c r="AA13" s="377" t="s">
        <v>143</v>
      </c>
      <c r="AB13" s="377" t="s">
        <v>145</v>
      </c>
      <c r="AC13" s="377" t="s">
        <v>144</v>
      </c>
    </row>
    <row r="14" spans="3:29" ht="138">
      <c r="C14" s="59" t="str">
        <f>IF(ISBLANK('5. Pp (3 años)'!B39),"",'5. Pp (3 años)'!B39)</f>
        <v>Dirección de Planeación</v>
      </c>
      <c r="D14" s="220" t="str">
        <f>IF(ISBLANK('5. Pp (3 años)'!C39),"",'5. Pp (3 años)'!C39)</f>
        <v>Fin</v>
      </c>
      <c r="E14" s="207" t="str">
        <f>IF(ISBLANK('5. Pp (3 años)'!D39),"",'5. Pp (3 años)'!D39)</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F14" s="207" t="str">
        <f>IF(ISBLANK('5. Pp (3 años)'!E39),"",'5. Pp (3 años)'!E39)</f>
        <v xml:space="preserve">I_PROS_COM_JUS_SOC:  Índice de Prosperidad Compartida y Justicia Social </v>
      </c>
      <c r="G14" s="221" t="str">
        <f>IF(ISBLANK('5. Pp (3 años)'!H39),"",'5. Pp (3 años)'!H39)</f>
        <v>Trianual</v>
      </c>
      <c r="H14" s="76" t="str">
        <f>IF(ISBLANK('5. Pp (3 años)'!J39),"",'5. Pp (3 años)'!J39)</f>
        <v xml:space="preserve">UNIDAD DE MEDIDA DEL INDICADOR: 
Porcentaje
</v>
      </c>
      <c r="I14" s="150">
        <f>IF(ISBLANK('9. METAS'!K20),"",'9. METAS'!K20)</f>
        <v>0.28589999999999999</v>
      </c>
      <c r="J14" s="151">
        <f>IF(ISBLANK('9. METAS'!N20),"",'9. METAS'!N20)</f>
        <v>7.1499999999999994E-2</v>
      </c>
      <c r="K14" s="141">
        <f>IF(ISBLANK('9. METAS'!O20),"",'9. METAS'!O20)</f>
        <v>7.1499999999999994E-2</v>
      </c>
      <c r="L14" s="141">
        <f>IF(ISBLANK('9. METAS'!P20),"",'9. METAS'!P20)</f>
        <v>7.1499999999999994E-2</v>
      </c>
      <c r="M14" s="142">
        <f>IF(ISBLANK('9. METAS'!Q20),"",'9. METAS'!Q20)</f>
        <v>7.1400000000000005E-2</v>
      </c>
      <c r="N14" s="151">
        <v>7</v>
      </c>
      <c r="O14" s="141">
        <v>8</v>
      </c>
      <c r="P14" s="141">
        <v>2</v>
      </c>
      <c r="Q14" s="142">
        <v>4</v>
      </c>
      <c r="R14" s="139">
        <f>IFERROR((N14/J14),"100%")</f>
        <v>97.902097902097907</v>
      </c>
      <c r="S14" s="140">
        <f>IFERROR((O14/K14),"100%")</f>
        <v>111.88811188811189</v>
      </c>
      <c r="T14" s="140">
        <f>IFERROR((P14/L14),"100%")</f>
        <v>27.972027972027973</v>
      </c>
      <c r="U14" s="163">
        <f>IFERROR((Q14/M14),"100%")</f>
        <v>56.022408963585427</v>
      </c>
      <c r="V14" s="143">
        <f>IFERROR((N14/I14),"No Programado")</f>
        <v>24.484085344526058</v>
      </c>
      <c r="W14" s="140">
        <f>IFERROR((N14+O14)/I14, "No Programado")</f>
        <v>52.465897166841557</v>
      </c>
      <c r="X14" s="140">
        <f>IFERROR((O14+P14)/I14, "No Programado")</f>
        <v>34.977264777894369</v>
      </c>
      <c r="Y14" s="169">
        <f>IFERROR((P14+Q14)/I14, "No Programado")</f>
        <v>20.986358866736623</v>
      </c>
      <c r="Z14" s="236"/>
      <c r="AA14" s="237"/>
      <c r="AB14" s="237"/>
      <c r="AC14" s="238"/>
    </row>
    <row r="15" spans="3:29" s="149" customFormat="1" ht="120.75">
      <c r="C15" s="133" t="str">
        <f>IF(ISBLANK('5. Pp (3 años)'!B40),"",'5. Pp (3 años)'!B40)</f>
        <v>Sistema Municipal DIF de Benito Juárez</v>
      </c>
      <c r="D15" s="60" t="str">
        <f>IF(ISBLANK('5. Pp (3 años)'!C40),"",'5. Pp (3 años)'!C40)</f>
        <v>Propósito</v>
      </c>
      <c r="E15" s="196" t="str">
        <f>IF(ISBLANK('5. Pp (3 años)'!D40),"",'5. Pp (3 años)'!D40)</f>
        <v>4.2.1.1. La población en situación prioritaria del Municipio de Benito Juárez mejora sus condiciones de bienestar y desarrollo integral a través de un Sistema de Cuidados con perspectiva de género.</v>
      </c>
      <c r="F15" s="196" t="str">
        <f>IF(ISBLANK('5. Pp (3 años)'!E40),"",'5. Pp (3 años)'!E40)</f>
        <v>PPA: Porcentaje de Personas en Situación Prioritaria Atendidas por el SMDIF de BJ.
SMDIFBJ: Sistema Municipal para el Desarrollo Integral de la Familia de Benito Juárez.</v>
      </c>
      <c r="G15" s="231" t="str">
        <f>IF(ISBLANK('5. Pp (3 años)'!H40),"",'5. Pp (3 años)'!H40)</f>
        <v>Trimestral</v>
      </c>
      <c r="H15" s="75" t="str">
        <f>IF(ISBLANK('5. Pp (3 años)'!J40),"",'5. Pp (3 años)'!J40)</f>
        <v xml:space="preserve">UNIDAD DE MEDIDA DEL INDICADOR:
Porcentaje.
UNIDAD DE MEDIDA DE LAS VARIABLES:
Personas </v>
      </c>
      <c r="I15" s="150">
        <f>IF(ISBLANK('9. METAS'!K21),"",'9. METAS'!K21)</f>
        <v>175197</v>
      </c>
      <c r="J15" s="151">
        <f>IF(ISBLANK('9. METAS'!N21),"",'9. METAS'!N21)</f>
        <v>43100</v>
      </c>
      <c r="K15" s="141">
        <f>IF(ISBLANK('9. METAS'!O21),"",'9. METAS'!O21)</f>
        <v>43299</v>
      </c>
      <c r="L15" s="141">
        <f>IF(ISBLANK('9. METAS'!P21),"",'9. METAS'!P21)</f>
        <v>43950</v>
      </c>
      <c r="M15" s="142">
        <f>IF(ISBLANK('9. METAS'!Q21),"",'9. METAS'!Q21)</f>
        <v>44848</v>
      </c>
      <c r="N15" s="228">
        <v>123</v>
      </c>
      <c r="O15" s="229"/>
      <c r="P15" s="229"/>
      <c r="Q15" s="230"/>
      <c r="R15" s="232">
        <f t="shared" ref="R15:R78" si="0">IFERROR((N15/J15),"100%")</f>
        <v>2.8538283062645013E-3</v>
      </c>
      <c r="S15" s="233">
        <f t="shared" ref="S15:S78" si="1">IFERROR((O15/K15),"100%")</f>
        <v>0</v>
      </c>
      <c r="T15" s="233">
        <f t="shared" ref="T15:T78" si="2">IFERROR((P15/L15),"100%")</f>
        <v>0</v>
      </c>
      <c r="U15" s="234">
        <f t="shared" ref="U15:U78" si="3">IFERROR((Q15/M15),"100%")</f>
        <v>0</v>
      </c>
      <c r="V15" s="143">
        <f t="shared" ref="V15" si="4">IFERROR((N15/I15),"No Programado")</f>
        <v>7.020668162126064E-4</v>
      </c>
      <c r="W15" s="140">
        <f t="shared" ref="W15" si="5">IFERROR((N15+O15)/I15, "No Programado")</f>
        <v>7.020668162126064E-4</v>
      </c>
      <c r="X15" s="140">
        <f t="shared" ref="X15" si="6">IFERROR((O15+P15)/I15, "No Programado")</f>
        <v>0</v>
      </c>
      <c r="Y15" s="169">
        <f t="shared" ref="Y15" si="7">IFERROR((P15+Q15)/I15, "No Programado")</f>
        <v>0</v>
      </c>
      <c r="Z15" s="240"/>
      <c r="AA15" s="239"/>
      <c r="AB15" s="171"/>
      <c r="AC15" s="172"/>
    </row>
    <row r="16" spans="3:29" ht="103.5">
      <c r="C16" s="219" t="str">
        <f>IF(ISBLANK('5. Pp (3 años)'!B41),"",'5. Pp (3 años)'!B41)</f>
        <v xml:space="preserve"> Dirección General</v>
      </c>
      <c r="D16" s="62" t="str">
        <f>IF(ISBLANK('5. Pp (3 años)'!C41),"",'5. Pp (3 años)'!C41)</f>
        <v>Componente</v>
      </c>
      <c r="E16" s="213" t="str">
        <f>IF(ISBLANK('5. Pp (3 años)'!D41),"",'5. Pp (3 años)'!D41)</f>
        <v>4.2.1.1.1. Instrumentos de planeación, normatividad y acuerdos formalizados a los órganos de gobierno y colegiados.</v>
      </c>
      <c r="F16" s="213" t="str">
        <f>IF(ISBLANK('5. Pp (3 años)'!E41),"",'5. Pp (3 años)'!E41)</f>
        <v>PIF: Porcentaje de Instrumentos de Planeación Formalizados.</v>
      </c>
      <c r="G16" s="227" t="str">
        <f>IF(ISBLANK('5. Pp (3 años)'!H41),"",'5. Pp (3 años)'!H41)</f>
        <v>Trimestral</v>
      </c>
      <c r="H16" s="67" t="str">
        <f>IF(ISBLANK('5. Pp (3 años)'!J41),"",'5. Pp (3 años)'!J41)</f>
        <v>UNIDAD DE MEDIDA DEL INDICADOR:
Porcentaje.
UNIDAD DE MEDIDA DE LAS VARIABLES:
Instrumentos de Planeación</v>
      </c>
      <c r="I16" s="150">
        <f>IF(ISBLANK('9. METAS'!K22),"",'9. METAS'!K22)</f>
        <v>43</v>
      </c>
      <c r="J16" s="151">
        <f>IF(ISBLANK('9. METAS'!N22),"",'9. METAS'!N22)</f>
        <v>4</v>
      </c>
      <c r="K16" s="141">
        <f>IF(ISBLANK('9. METAS'!O22),"",'9. METAS'!O22)</f>
        <v>13</v>
      </c>
      <c r="L16" s="141">
        <f>IF(ISBLANK('9. METAS'!P22),"",'9. METAS'!P22)</f>
        <v>13</v>
      </c>
      <c r="M16" s="142">
        <f>IF(ISBLANK('9. METAS'!Q22),"",'9. METAS'!Q22)</f>
        <v>13</v>
      </c>
      <c r="N16" s="152">
        <v>456</v>
      </c>
      <c r="O16" s="144"/>
      <c r="P16" s="144"/>
      <c r="Q16" s="145"/>
      <c r="R16" s="139">
        <f t="shared" si="0"/>
        <v>114</v>
      </c>
      <c r="S16" s="140">
        <f t="shared" si="1"/>
        <v>0</v>
      </c>
      <c r="T16" s="140">
        <f t="shared" si="2"/>
        <v>0</v>
      </c>
      <c r="U16" s="163">
        <f t="shared" si="3"/>
        <v>0</v>
      </c>
      <c r="V16" s="143">
        <f t="shared" ref="V16:V79" si="8">IFERROR((N16/I16),"No Programado")</f>
        <v>10.604651162790697</v>
      </c>
      <c r="W16" s="140">
        <f t="shared" ref="W16:W79" si="9">IFERROR((N16+O16)/I16, "No Programado")</f>
        <v>10.604651162790697</v>
      </c>
      <c r="X16" s="140">
        <f t="shared" ref="X16:X79" si="10">IFERROR((O16+P16)/I16, "No Programado")</f>
        <v>0</v>
      </c>
      <c r="Y16" s="169">
        <f t="shared" ref="Y16:Y79" si="11">IFERROR((P16+Q16)/I16, "No Programado")</f>
        <v>0</v>
      </c>
      <c r="Z16" s="173"/>
      <c r="AA16" s="174"/>
      <c r="AB16" s="174"/>
      <c r="AC16" s="175"/>
    </row>
    <row r="17" spans="3:29" ht="103.5">
      <c r="C17" s="217" t="str">
        <f>IF(ISBLANK('5. Pp (3 años)'!B42),"",'5. Pp (3 años)'!B42)</f>
        <v xml:space="preserve">
Dirección General)</v>
      </c>
      <c r="D17" s="88" t="str">
        <f>IF(ISBLANK('5. Pp (3 años)'!C42),"",'5. Pp (3 años)'!C42)</f>
        <v>Actividad</v>
      </c>
      <c r="E17" s="209" t="str">
        <f>IF(ISBLANK('5. Pp (3 años)'!D42),"",'5. Pp (3 años)'!D42)</f>
        <v>4.2.1.1.1.1. Realización de actividades de representación, coordinación, gestión, vinculación y supervisión por parte de la Dirección General del  SMDIFBJ.
SMDIFBJ: Sistema Municipal para el Desarrollo Integral de la Familia de Benito Juárez.</v>
      </c>
      <c r="F17" s="209" t="str">
        <f>IF(ISBLANK('5. Pp (3 años)'!E42),"",'5. Pp (3 años)'!E42)</f>
        <v>PARCG: Porcentaje de  Actividades de representación, coordinación, gestión, vinculación y supervisión Realizadas.</v>
      </c>
      <c r="G17" s="222" t="str">
        <f>IF(ISBLANK('5. Pp (3 años)'!H42),"",'5. Pp (3 años)'!H42)</f>
        <v>Trimestral</v>
      </c>
      <c r="H17" s="71" t="str">
        <f>IF(ISBLANK('5. Pp (3 años)'!J42),"",'5. Pp (3 años)'!J42)</f>
        <v>UNIDAD DE MEDIDA DEL INDICADOR:
Porcentaje.
UNIDAD DE MEDIDA DE LAS VARIABLES:
Actividades</v>
      </c>
      <c r="I17" s="150">
        <f>IF(ISBLANK('9. METAS'!K23),"",'9. METAS'!K23)</f>
        <v>1054</v>
      </c>
      <c r="J17" s="151">
        <f>IF(ISBLANK('9. METAS'!N23),"",'9. METAS'!N23)</f>
        <v>263</v>
      </c>
      <c r="K17" s="141">
        <f>IF(ISBLANK('9. METAS'!O23),"",'9. METAS'!O23)</f>
        <v>264</v>
      </c>
      <c r="L17" s="141">
        <f>IF(ISBLANK('9. METAS'!P23),"",'9. METAS'!P23)</f>
        <v>264</v>
      </c>
      <c r="M17" s="142">
        <f>IF(ISBLANK('9. METAS'!Q23),"",'9. METAS'!Q23)</f>
        <v>263</v>
      </c>
      <c r="N17" s="152">
        <v>456</v>
      </c>
      <c r="O17" s="144"/>
      <c r="P17" s="144"/>
      <c r="Q17" s="145"/>
      <c r="R17" s="139">
        <f t="shared" si="0"/>
        <v>1.7338403041825095</v>
      </c>
      <c r="S17" s="140">
        <f t="shared" si="1"/>
        <v>0</v>
      </c>
      <c r="T17" s="140">
        <f t="shared" si="2"/>
        <v>0</v>
      </c>
      <c r="U17" s="163">
        <f t="shared" si="3"/>
        <v>0</v>
      </c>
      <c r="V17" s="143">
        <f t="shared" si="8"/>
        <v>0.43263757115749524</v>
      </c>
      <c r="W17" s="140">
        <f t="shared" si="9"/>
        <v>0.43263757115749524</v>
      </c>
      <c r="X17" s="140">
        <f t="shared" si="10"/>
        <v>0</v>
      </c>
      <c r="Y17" s="169">
        <f t="shared" si="11"/>
        <v>0</v>
      </c>
      <c r="Z17" s="176"/>
      <c r="AA17" s="177"/>
      <c r="AB17" s="177"/>
      <c r="AC17" s="178"/>
    </row>
    <row r="18" spans="3:29" ht="120.75">
      <c r="C18" s="218" t="str">
        <f>IF(ISBLANK('5. Pp (3 años)'!B43),"",'5. Pp (3 años)'!B43)</f>
        <v xml:space="preserve">
(Unidad Jurídica</v>
      </c>
      <c r="D18" s="88" t="str">
        <f>IF(ISBLANK('5. Pp (3 años)'!C43),"",'5. Pp (3 años)'!C43)</f>
        <v>Actividad</v>
      </c>
      <c r="E18" s="209" t="str">
        <f>IF(ISBLANK('5. Pp (3 años)'!D43),"",'5. Pp (3 años)'!D43)</f>
        <v>4.2.1.1.1.2. Elaboración de contratos, convenios, acuerdos, con empresas públicas y privadas, personas físicas y morales, instituciones municipales, estatales, federales e internacionales, actas de consejos y del órgano de Gobierno del SMDIFBJ.</v>
      </c>
      <c r="F18" s="209" t="str">
        <f>IF(ISBLANK('5. Pp (3 años)'!E43),"",'5. Pp (3 años)'!E43)</f>
        <v>PCCA: Porcentaje de Contratos, Convenios, Acuerdos, Actas Realizados.</v>
      </c>
      <c r="G18" s="222" t="str">
        <f>IF(ISBLANK('5. Pp (3 años)'!H43),"",'5. Pp (3 años)'!H43)</f>
        <v>Trimestral</v>
      </c>
      <c r="H18" s="71" t="str">
        <f>IF(ISBLANK('5. Pp (3 años)'!J43),"",'5. Pp (3 años)'!J43)</f>
        <v>UNIDAD DE MEDIDA DEL INDICADOR:
Porcentaje.
UNIDAD DE MEDIDA DE LAS VARIABLES:
Contratos, Convenios, Acuerdos, Actas.</v>
      </c>
      <c r="I18" s="150">
        <f>IF(ISBLANK('9. METAS'!K24),"",'9. METAS'!K24)</f>
        <v>717</v>
      </c>
      <c r="J18" s="151">
        <f>IF(ISBLANK('9. METAS'!N24),"",'9. METAS'!N24)</f>
        <v>180</v>
      </c>
      <c r="K18" s="141">
        <f>IF(ISBLANK('9. METAS'!O24),"",'9. METAS'!O24)</f>
        <v>180</v>
      </c>
      <c r="L18" s="141">
        <f>IF(ISBLANK('9. METAS'!P24),"",'9. METAS'!P24)</f>
        <v>180</v>
      </c>
      <c r="M18" s="142">
        <f>IF(ISBLANK('9. METAS'!Q24),"",'9. METAS'!Q24)</f>
        <v>177</v>
      </c>
      <c r="N18" s="152">
        <v>456</v>
      </c>
      <c r="O18" s="144"/>
      <c r="P18" s="144"/>
      <c r="Q18" s="145"/>
      <c r="R18" s="139">
        <f t="shared" si="0"/>
        <v>2.5333333333333332</v>
      </c>
      <c r="S18" s="140">
        <f t="shared" si="1"/>
        <v>0</v>
      </c>
      <c r="T18" s="140">
        <f t="shared" si="2"/>
        <v>0</v>
      </c>
      <c r="U18" s="163">
        <f t="shared" si="3"/>
        <v>0</v>
      </c>
      <c r="V18" s="143">
        <f t="shared" si="8"/>
        <v>0.63598326359832635</v>
      </c>
      <c r="W18" s="140">
        <f t="shared" si="9"/>
        <v>0.63598326359832635</v>
      </c>
      <c r="X18" s="140">
        <f t="shared" si="10"/>
        <v>0</v>
      </c>
      <c r="Y18" s="169">
        <f t="shared" si="11"/>
        <v>0</v>
      </c>
      <c r="Z18" s="173"/>
      <c r="AA18" s="174"/>
      <c r="AB18" s="174"/>
      <c r="AC18" s="175"/>
    </row>
    <row r="19" spans="3:29" ht="86.25">
      <c r="C19" s="217" t="str">
        <f>IF(ISBLANK('5. Pp (3 años)'!B44),"",'5. Pp (3 años)'!B44)</f>
        <v xml:space="preserve">
Coordinación de Transparencia, Datos Personales y Gestión Documental</v>
      </c>
      <c r="D19" s="88" t="str">
        <f>IF(ISBLANK('5. Pp (3 años)'!C44),"",'5. Pp (3 años)'!C44)</f>
        <v>Actividad</v>
      </c>
      <c r="E19" s="209" t="str">
        <f>IF(ISBLANK('5. Pp (3 años)'!D44),"",'5. Pp (3 años)'!D44)</f>
        <v>4.2.1.1.1.3. Realización de Procesos de Transparencia, Acceso a la Información Pública, Protección de Datos Personales, Archivo y Gestión Documental, y Cuentas Claras.</v>
      </c>
      <c r="F19" s="209" t="str">
        <f>IF(ISBLANK('5. Pp (3 años)'!E44),"",'5. Pp (3 años)'!E44)</f>
        <v>PPR: Porcentaje de Procesos Realizados.</v>
      </c>
      <c r="G19" s="222" t="str">
        <f>IF(ISBLANK('5. Pp (3 años)'!H44),"",'5. Pp (3 años)'!H44)</f>
        <v>Trimestral</v>
      </c>
      <c r="H19" s="71" t="str">
        <f>IF(ISBLANK('5. Pp (3 años)'!J44),"",'5. Pp (3 años)'!J44)</f>
        <v>UNIDAD DE MEDIDA DEL INDICADOR:
Porcentaje.
UNIDAD DE MEDIDA DE LAS VARIABLES:         Procesos</v>
      </c>
      <c r="I19" s="150">
        <f>IF(ISBLANK('9. METAS'!K25),"",'9. METAS'!K25)</f>
        <v>192</v>
      </c>
      <c r="J19" s="151">
        <f>IF(ISBLANK('9. METAS'!N25),"",'9. METAS'!N25)</f>
        <v>48</v>
      </c>
      <c r="K19" s="141">
        <f>IF(ISBLANK('9. METAS'!O25),"",'9. METAS'!O25)</f>
        <v>48</v>
      </c>
      <c r="L19" s="141">
        <f>IF(ISBLANK('9. METAS'!P25),"",'9. METAS'!P25)</f>
        <v>48</v>
      </c>
      <c r="M19" s="142">
        <f>IF(ISBLANK('9. METAS'!Q25),"",'9. METAS'!Q25)</f>
        <v>48</v>
      </c>
      <c r="N19" s="152">
        <v>456</v>
      </c>
      <c r="O19" s="144"/>
      <c r="P19" s="144"/>
      <c r="Q19" s="145"/>
      <c r="R19" s="139">
        <f t="shared" si="0"/>
        <v>9.5</v>
      </c>
      <c r="S19" s="140">
        <f t="shared" si="1"/>
        <v>0</v>
      </c>
      <c r="T19" s="140">
        <f t="shared" si="2"/>
        <v>0</v>
      </c>
      <c r="U19" s="163">
        <f t="shared" si="3"/>
        <v>0</v>
      </c>
      <c r="V19" s="143">
        <f t="shared" si="8"/>
        <v>2.375</v>
      </c>
      <c r="W19" s="140">
        <f t="shared" si="9"/>
        <v>2.375</v>
      </c>
      <c r="X19" s="140">
        <f t="shared" si="10"/>
        <v>0</v>
      </c>
      <c r="Y19" s="169">
        <f t="shared" si="11"/>
        <v>0</v>
      </c>
      <c r="Z19" s="176"/>
      <c r="AA19" s="177"/>
      <c r="AB19" s="177"/>
      <c r="AC19" s="178"/>
    </row>
    <row r="20" spans="3:29" ht="103.5">
      <c r="C20" s="218" t="str">
        <f>IF(ISBLANK('5. Pp (3 años)'!B45),"",'5. Pp (3 años)'!B45)</f>
        <v xml:space="preserve"> 
Coordinación de Relaciones Públicas</v>
      </c>
      <c r="D20" s="88" t="str">
        <f>IF(ISBLANK('5. Pp (3 años)'!C45),"",'5. Pp (3 años)'!C45)</f>
        <v>Actividad</v>
      </c>
      <c r="E20" s="209" t="str">
        <f>IF(ISBLANK('5. Pp (3 años)'!D45),"",'5. Pp (3 años)'!D45)</f>
        <v>4.2.1.1.1.4. Realización de acciones encaminadas a proyectar una imagen sólida e integral de la identidad de la institución.</v>
      </c>
      <c r="F20" s="209" t="str">
        <f>IF(ISBLANK('5. Pp (3 años)'!E45),"",'5. Pp (3 años)'!E45)</f>
        <v>PAR: Porcentaje de Acciones Realizadas.</v>
      </c>
      <c r="G20" s="222" t="str">
        <f>IF(ISBLANK('5. Pp (3 años)'!H45),"",'5. Pp (3 años)'!H45)</f>
        <v>Trimestral</v>
      </c>
      <c r="H20" s="71" t="str">
        <f>IF(ISBLANK('5. Pp (3 años)'!J45),"",'5. Pp (3 años)'!J45)</f>
        <v>UNIDAD DE MEDIDA DEL INDICADOR:
Porcentaje.
UNIDAD DE MEDIDA DE LAS VARIABLES:
Acciones.</v>
      </c>
      <c r="I20" s="150">
        <f>IF(ISBLANK('9. METAS'!K26),"",'9. METAS'!K26)</f>
        <v>327</v>
      </c>
      <c r="J20" s="151">
        <f>IF(ISBLANK('9. METAS'!N26),"",'9. METAS'!N26)</f>
        <v>81</v>
      </c>
      <c r="K20" s="141">
        <f>IF(ISBLANK('9. METAS'!O26),"",'9. METAS'!O26)</f>
        <v>81</v>
      </c>
      <c r="L20" s="141">
        <f>IF(ISBLANK('9. METAS'!P26),"",'9. METAS'!P26)</f>
        <v>82</v>
      </c>
      <c r="M20" s="142">
        <f>IF(ISBLANK('9. METAS'!Q26),"",'9. METAS'!Q26)</f>
        <v>83</v>
      </c>
      <c r="N20" s="152">
        <v>456</v>
      </c>
      <c r="O20" s="144"/>
      <c r="P20" s="144"/>
      <c r="Q20" s="145"/>
      <c r="R20" s="139">
        <f t="shared" si="0"/>
        <v>5.6296296296296298</v>
      </c>
      <c r="S20" s="140">
        <f t="shared" si="1"/>
        <v>0</v>
      </c>
      <c r="T20" s="140">
        <f t="shared" si="2"/>
        <v>0</v>
      </c>
      <c r="U20" s="163">
        <f t="shared" si="3"/>
        <v>0</v>
      </c>
      <c r="V20" s="143">
        <f t="shared" si="8"/>
        <v>1.3944954128440368</v>
      </c>
      <c r="W20" s="140">
        <f t="shared" si="9"/>
        <v>1.3944954128440368</v>
      </c>
      <c r="X20" s="140">
        <f t="shared" si="10"/>
        <v>0</v>
      </c>
      <c r="Y20" s="169">
        <f t="shared" si="11"/>
        <v>0</v>
      </c>
      <c r="Z20" s="176"/>
      <c r="AA20" s="177"/>
      <c r="AB20" s="177"/>
      <c r="AC20" s="178"/>
    </row>
    <row r="21" spans="3:29" ht="103.5">
      <c r="C21" s="217" t="str">
        <f>IF(ISBLANK('5. Pp (3 años)'!B46),"",'5. Pp (3 años)'!B46)</f>
        <v xml:space="preserve">
Coordinación de Planeación y Evaluación</v>
      </c>
      <c r="D21" s="88" t="str">
        <f>IF(ISBLANK('5. Pp (3 años)'!C46),"",'5. Pp (3 años)'!C46)</f>
        <v>Actividad</v>
      </c>
      <c r="E21" s="209" t="str">
        <f>IF(ISBLANK('5. Pp (3 años)'!D46),"",'5. Pp (3 años)'!D46)</f>
        <v>4.2.1.1.1.5. Elaboración de informes de los resultados de las actividades del SMDIFBJ alineados al modelo de Presupuesto Basado en Resultado y del Sistema de Evaluación de Desempeño.</v>
      </c>
      <c r="F21" s="209" t="str">
        <f>IF(ISBLANK('5. Pp (3 años)'!E46),"",'5. Pp (3 años)'!E46)</f>
        <v>PIR: Porcentaje de Informes  Realizados.</v>
      </c>
      <c r="G21" s="222" t="str">
        <f>IF(ISBLANK('5. Pp (3 años)'!H46),"",'5. Pp (3 años)'!H46)</f>
        <v>Trimestral</v>
      </c>
      <c r="H21" s="71" t="str">
        <f>IF(ISBLANK('5. Pp (3 años)'!J46),"",'5. Pp (3 años)'!J46)</f>
        <v>UNIDAD DE MEDIDA DEI INDICADOR:
Porcentaje
UNIDAD DE MEDIDA DE LAS VARIABLES:
Informes</v>
      </c>
      <c r="I21" s="150">
        <f>IF(ISBLANK('9. METAS'!K27),"",'9. METAS'!K27)</f>
        <v>489</v>
      </c>
      <c r="J21" s="151">
        <f>IF(ISBLANK('9. METAS'!N27),"",'9. METAS'!N27)</f>
        <v>120</v>
      </c>
      <c r="K21" s="141">
        <f>IF(ISBLANK('9. METAS'!O27),"",'9. METAS'!O27)</f>
        <v>126</v>
      </c>
      <c r="L21" s="141">
        <f>IF(ISBLANK('9. METAS'!P27),"",'9. METAS'!P27)</f>
        <v>124</v>
      </c>
      <c r="M21" s="142">
        <f>IF(ISBLANK('9. METAS'!Q27),"",'9. METAS'!Q27)</f>
        <v>119</v>
      </c>
      <c r="N21" s="152">
        <v>456</v>
      </c>
      <c r="O21" s="144"/>
      <c r="P21" s="144"/>
      <c r="Q21" s="145"/>
      <c r="R21" s="139">
        <f t="shared" si="0"/>
        <v>3.8</v>
      </c>
      <c r="S21" s="140">
        <f t="shared" si="1"/>
        <v>0</v>
      </c>
      <c r="T21" s="140">
        <f t="shared" si="2"/>
        <v>0</v>
      </c>
      <c r="U21" s="163">
        <f t="shared" si="3"/>
        <v>0</v>
      </c>
      <c r="V21" s="143">
        <f t="shared" si="8"/>
        <v>0.93251533742331283</v>
      </c>
      <c r="W21" s="140">
        <f t="shared" si="9"/>
        <v>0.93251533742331283</v>
      </c>
      <c r="X21" s="140">
        <f t="shared" si="10"/>
        <v>0</v>
      </c>
      <c r="Y21" s="169">
        <f t="shared" si="11"/>
        <v>0</v>
      </c>
      <c r="Z21" s="176"/>
      <c r="AA21" s="177"/>
      <c r="AB21" s="177"/>
      <c r="AC21" s="178"/>
    </row>
    <row r="22" spans="3:29" ht="103.5">
      <c r="C22" s="219" t="str">
        <f>IF(ISBLANK('5. Pp (3 años)'!B50),"",'5. Pp (3 años)'!B50)</f>
        <v xml:space="preserve">
Coordinación de Asistencia Social y Atención Ciudadana</v>
      </c>
      <c r="D22" s="62" t="str">
        <f>IF(ISBLANK('5. Pp (3 años)'!C50),"",'5. Pp (3 años)'!C50)</f>
        <v>Componente</v>
      </c>
      <c r="E22" s="213" t="str">
        <f>IF(ISBLANK('5. Pp (3 años)'!D50),"",'5. Pp (3 años)'!D50)</f>
        <v>4.2.1.1.2. Servicios y apoyos de asistencia social a los sujetos y grupos de atención prioritaria del municipio de Benito Juárez otorgados.</v>
      </c>
      <c r="F22" s="213" t="str">
        <f>IF(ISBLANK('5. Pp (3 años)'!E50),"",'5. Pp (3 años)'!E50)</f>
        <v>PSAO: Porcentaje de Servicios  y Apoyos de Asistencia Social Otorgados.</v>
      </c>
      <c r="G22" s="227" t="str">
        <f>IF(ISBLANK('5. Pp (3 años)'!H50),"",'5. Pp (3 años)'!H50)</f>
        <v>Trimestral</v>
      </c>
      <c r="H22" s="67" t="str">
        <f>IF(ISBLANK('5. Pp (3 años)'!J50),"",'5. Pp (3 años)'!J50)</f>
        <v>UNIDAD DE MEDIDA DEL INDICADOR:
Porcentaje.
UNIDAD DE MEDIDA DE LAS VARIABLES:
Servicios y apoyos</v>
      </c>
      <c r="I22" s="150">
        <f>IF(ISBLANK('9. METAS'!K31),"",'9. METAS'!K31)</f>
        <v>18649</v>
      </c>
      <c r="J22" s="151">
        <f>IF(ISBLANK('9. METAS'!N31),"",'9. METAS'!N31)</f>
        <v>4360</v>
      </c>
      <c r="K22" s="141">
        <f>IF(ISBLANK('9. METAS'!O31),"",'9. METAS'!O31)</f>
        <v>4845</v>
      </c>
      <c r="L22" s="141">
        <f>IF(ISBLANK('9. METAS'!P31),"",'9. METAS'!P31)</f>
        <v>5137</v>
      </c>
      <c r="M22" s="142">
        <f>IF(ISBLANK('9. METAS'!Q31),"",'9. METAS'!Q31)</f>
        <v>4307</v>
      </c>
      <c r="N22" s="152">
        <v>41</v>
      </c>
      <c r="O22" s="144"/>
      <c r="P22" s="144"/>
      <c r="Q22" s="145"/>
      <c r="R22" s="139">
        <f t="shared" si="0"/>
        <v>9.4036697247706427E-3</v>
      </c>
      <c r="S22" s="140">
        <f t="shared" si="1"/>
        <v>0</v>
      </c>
      <c r="T22" s="140">
        <f t="shared" si="2"/>
        <v>0</v>
      </c>
      <c r="U22" s="163">
        <f t="shared" si="3"/>
        <v>0</v>
      </c>
      <c r="V22" s="143">
        <f t="shared" si="8"/>
        <v>2.1985093034479061E-3</v>
      </c>
      <c r="W22" s="140">
        <f t="shared" si="9"/>
        <v>2.1985093034479061E-3</v>
      </c>
      <c r="X22" s="140">
        <f t="shared" si="10"/>
        <v>0</v>
      </c>
      <c r="Y22" s="169">
        <f t="shared" si="11"/>
        <v>0</v>
      </c>
      <c r="Z22" s="173"/>
      <c r="AA22" s="174"/>
      <c r="AB22" s="174"/>
      <c r="AC22" s="175"/>
    </row>
    <row r="23" spans="3:29" ht="103.5">
      <c r="C23" s="217" t="str">
        <f>IF(ISBLANK('5. Pp (3 años)'!B51),"",'5. Pp (3 años)'!B51)</f>
        <v xml:space="preserve">
Coordinación de Asistencia Social y Atención Ciudadana</v>
      </c>
      <c r="D23" s="88" t="str">
        <f>IF(ISBLANK('5. Pp (3 años)'!C51),"",'5. Pp (3 años)'!C51)</f>
        <v>Actividad</v>
      </c>
      <c r="E23" s="209" t="str">
        <f>IF(ISBLANK('5. Pp (3 años)'!D51),"",'5. Pp (3 años)'!D51)</f>
        <v>4.2.1.1.2.1. Entrega de apoyos de asistencia social  a personas de atención prioritaria.</v>
      </c>
      <c r="F23" s="209" t="str">
        <f>IF(ISBLANK('5. Pp (3 años)'!E51),"",'5. Pp (3 años)'!E51)</f>
        <v>PASE: Porcentaje de Apoyos de Asistencia Social Entregados.</v>
      </c>
      <c r="G23" s="222" t="str">
        <f>IF(ISBLANK('5. Pp (3 años)'!H51),"",'5. Pp (3 años)'!H51)</f>
        <v>Trimestral</v>
      </c>
      <c r="H23" s="71" t="str">
        <f>IF(ISBLANK('5. Pp (3 años)'!J51),"",'5. Pp (3 años)'!J51)</f>
        <v>UNIDAD DE MEDIDA DEL INDICADOR:
Porcentaje.
UNIDAD DE MEDIDA DE LAS VARIABLES:
Apoyos</v>
      </c>
      <c r="I23" s="150">
        <f>IF(ISBLANK('9. METAS'!K32),"",'9. METAS'!K32)</f>
        <v>2156</v>
      </c>
      <c r="J23" s="151">
        <f>IF(ISBLANK('9. METAS'!N32),"",'9. METAS'!N32)</f>
        <v>530</v>
      </c>
      <c r="K23" s="141">
        <f>IF(ISBLANK('9. METAS'!O32),"",'9. METAS'!O32)</f>
        <v>595</v>
      </c>
      <c r="L23" s="141">
        <f>IF(ISBLANK('9. METAS'!P32),"",'9. METAS'!P32)</f>
        <v>525</v>
      </c>
      <c r="M23" s="142">
        <f>IF(ISBLANK('9. METAS'!Q32),"",'9. METAS'!Q32)</f>
        <v>506</v>
      </c>
      <c r="N23" s="152">
        <v>41</v>
      </c>
      <c r="O23" s="144"/>
      <c r="P23" s="144"/>
      <c r="Q23" s="145"/>
      <c r="R23" s="139">
        <f t="shared" si="0"/>
        <v>7.7358490566037733E-2</v>
      </c>
      <c r="S23" s="140">
        <f t="shared" si="1"/>
        <v>0</v>
      </c>
      <c r="T23" s="140">
        <f t="shared" si="2"/>
        <v>0</v>
      </c>
      <c r="U23" s="163">
        <f t="shared" si="3"/>
        <v>0</v>
      </c>
      <c r="V23" s="143">
        <f t="shared" si="8"/>
        <v>1.9016697588126158E-2</v>
      </c>
      <c r="W23" s="140">
        <f t="shared" si="9"/>
        <v>1.9016697588126158E-2</v>
      </c>
      <c r="X23" s="140">
        <f t="shared" si="10"/>
        <v>0</v>
      </c>
      <c r="Y23" s="169">
        <f t="shared" si="11"/>
        <v>0</v>
      </c>
      <c r="Z23" s="176"/>
      <c r="AA23" s="177"/>
      <c r="AB23" s="177"/>
      <c r="AC23" s="178"/>
    </row>
    <row r="24" spans="3:29" ht="103.5">
      <c r="C24" s="218" t="str">
        <f>IF(ISBLANK('5. Pp (3 años)'!B52),"",'5. Pp (3 años)'!B52)</f>
        <v xml:space="preserve">
Coordinación de Asistencia Social y Atención Ciudadana</v>
      </c>
      <c r="D24" s="88" t="str">
        <f>IF(ISBLANK('5. Pp (3 años)'!C52),"",'5. Pp (3 años)'!C52)</f>
        <v>Actividad</v>
      </c>
      <c r="E24" s="209" t="str">
        <f>IF(ISBLANK('5. Pp (3 años)'!D52),"",'5. Pp (3 años)'!D52)</f>
        <v>4.2.1.1.2.2. Realización de estudios socioeconómicos  a personas de atención prioritaria.</v>
      </c>
      <c r="F24" s="209" t="str">
        <f>IF(ISBLANK('5. Pp (3 años)'!E52),"",'5. Pp (3 años)'!E52)</f>
        <v>PESR: Porcentaje de Estudios Socioeconómicos Realizados.</v>
      </c>
      <c r="G24" s="222" t="str">
        <f>IF(ISBLANK('5. Pp (3 años)'!H52),"",'5. Pp (3 años)'!H52)</f>
        <v>Trimestral</v>
      </c>
      <c r="H24" s="71" t="str">
        <f>IF(ISBLANK('5. Pp (3 años)'!J52),"",'5. Pp (3 años)'!J52)</f>
        <v>UNIDAD DE MEDIDA DEL INDICADOR:
Porcentaje.
UNIDAD DE MEDIDA DE LAS VARIABLES:
Estudios socioeconómicos.</v>
      </c>
      <c r="I24" s="150">
        <f>IF(ISBLANK('9. METAS'!K33),"",'9. METAS'!K33)</f>
        <v>966</v>
      </c>
      <c r="J24" s="151">
        <f>IF(ISBLANK('9. METAS'!N33),"",'9. METAS'!N33)</f>
        <v>330</v>
      </c>
      <c r="K24" s="141">
        <f>IF(ISBLANK('9. METAS'!O33),"",'9. METAS'!O33)</f>
        <v>430</v>
      </c>
      <c r="L24" s="141">
        <f>IF(ISBLANK('9. METAS'!P33),"",'9. METAS'!P33)</f>
        <v>105</v>
      </c>
      <c r="M24" s="142">
        <f>IF(ISBLANK('9. METAS'!Q33),"",'9. METAS'!Q33)</f>
        <v>101</v>
      </c>
      <c r="N24" s="152">
        <v>41</v>
      </c>
      <c r="O24" s="144"/>
      <c r="P24" s="144"/>
      <c r="Q24" s="145"/>
      <c r="R24" s="139">
        <f t="shared" si="0"/>
        <v>0.12424242424242424</v>
      </c>
      <c r="S24" s="140">
        <f t="shared" si="1"/>
        <v>0</v>
      </c>
      <c r="T24" s="140">
        <f t="shared" si="2"/>
        <v>0</v>
      </c>
      <c r="U24" s="163">
        <f t="shared" si="3"/>
        <v>0</v>
      </c>
      <c r="V24" s="143">
        <f t="shared" si="8"/>
        <v>4.2443064182194616E-2</v>
      </c>
      <c r="W24" s="140">
        <f t="shared" si="9"/>
        <v>4.2443064182194616E-2</v>
      </c>
      <c r="X24" s="140">
        <f t="shared" si="10"/>
        <v>0</v>
      </c>
      <c r="Y24" s="169">
        <f t="shared" si="11"/>
        <v>0</v>
      </c>
      <c r="Z24" s="173"/>
      <c r="AA24" s="174"/>
      <c r="AB24" s="174"/>
      <c r="AC24" s="175"/>
    </row>
    <row r="25" spans="3:29" ht="103.5">
      <c r="C25" s="217" t="str">
        <f>IF(ISBLANK('5. Pp (3 años)'!B53),"",'5. Pp (3 años)'!B53)</f>
        <v xml:space="preserve">
Coordinación de Asistencia Social y Atención Ciudadana</v>
      </c>
      <c r="D25" s="88" t="str">
        <f>IF(ISBLANK('5. Pp (3 años)'!C53),"",'5. Pp (3 años)'!C53)</f>
        <v>Actividad</v>
      </c>
      <c r="E25" s="209" t="str">
        <f>IF(ISBLANK('5. Pp (3 años)'!D53),"",'5. Pp (3 años)'!D53)</f>
        <v>4.2.1.1.2.3. Recepcionar y brindar orientaciones de los trámites y servicios a las usuarias y los usuarios que acuden al SMDIFBJ y atenciones en general.
SMDIFBJ: Sistema Municipal para el Desarrollo Integral de la Familia de Benito Juárez.</v>
      </c>
      <c r="F25" s="209" t="str">
        <f>IF(ISBLANK('5. Pp (3 años)'!E53),"",'5. Pp (3 años)'!E53)</f>
        <v>POAB: Porcentaje de Orientaciones y Atenciones Brindadas.</v>
      </c>
      <c r="G25" s="222" t="str">
        <f>IF(ISBLANK('5. Pp (3 años)'!H53),"",'5. Pp (3 años)'!H53)</f>
        <v>Trimestral</v>
      </c>
      <c r="H25" s="71" t="str">
        <f>IF(ISBLANK('5. Pp (3 años)'!J53),"",'5. Pp (3 años)'!J53)</f>
        <v>UNIDAD DE MEDIDA DEL INDICADOR:
Porcentaje.
UNIDAD DE MEDIDA DE LAS VARIABLES:
Orientaciones y Atenciones.</v>
      </c>
      <c r="I25" s="150">
        <f>IF(ISBLANK('9. METAS'!K34),"",'9. METAS'!K34)</f>
        <v>15527</v>
      </c>
      <c r="J25" s="151">
        <f>IF(ISBLANK('9. METAS'!N34),"",'9. METAS'!N34)</f>
        <v>3500</v>
      </c>
      <c r="K25" s="141">
        <f>IF(ISBLANK('9. METAS'!O34),"",'9. METAS'!O34)</f>
        <v>3820</v>
      </c>
      <c r="L25" s="141">
        <f>IF(ISBLANK('9. METAS'!P34),"",'9. METAS'!P34)</f>
        <v>4507</v>
      </c>
      <c r="M25" s="142">
        <f>IF(ISBLANK('9. METAS'!Q34),"",'9. METAS'!Q34)</f>
        <v>3700</v>
      </c>
      <c r="N25" s="152">
        <v>41</v>
      </c>
      <c r="O25" s="144"/>
      <c r="P25" s="144"/>
      <c r="Q25" s="145"/>
      <c r="R25" s="139">
        <f t="shared" si="0"/>
        <v>1.1714285714285714E-2</v>
      </c>
      <c r="S25" s="140">
        <f t="shared" si="1"/>
        <v>0</v>
      </c>
      <c r="T25" s="140">
        <f t="shared" si="2"/>
        <v>0</v>
      </c>
      <c r="U25" s="163">
        <f t="shared" si="3"/>
        <v>0</v>
      </c>
      <c r="V25" s="143">
        <f t="shared" si="8"/>
        <v>2.6405616023700649E-3</v>
      </c>
      <c r="W25" s="140">
        <f t="shared" si="9"/>
        <v>2.6405616023700649E-3</v>
      </c>
      <c r="X25" s="140">
        <f t="shared" si="10"/>
        <v>0</v>
      </c>
      <c r="Y25" s="169">
        <f t="shared" si="11"/>
        <v>0</v>
      </c>
      <c r="Z25" s="176"/>
      <c r="AA25" s="177"/>
      <c r="AB25" s="177"/>
      <c r="AC25" s="178"/>
    </row>
    <row r="26" spans="3:29" ht="17.25">
      <c r="C26" s="218" t="e">
        <f>IF(ISBLANK('5. Pp (3 años)'!#REF!),"",'5. Pp (3 años)'!#REF!)</f>
        <v>#REF!</v>
      </c>
      <c r="D26" s="88" t="e">
        <f>IF(ISBLANK('5. Pp (3 años)'!#REF!),"",'5. Pp (3 años)'!#REF!)</f>
        <v>#REF!</v>
      </c>
      <c r="E26" s="209" t="e">
        <f>IF(ISBLANK('5. Pp (3 años)'!#REF!),"",'5. Pp (3 años)'!#REF!)</f>
        <v>#REF!</v>
      </c>
      <c r="F26" s="209" t="e">
        <f>IF(ISBLANK('5. Pp (3 años)'!#REF!),"",'5. Pp (3 años)'!#REF!)</f>
        <v>#REF!</v>
      </c>
      <c r="G26" s="222" t="e">
        <f>IF(ISBLANK('5. Pp (3 años)'!#REF!),"",'5. Pp (3 años)'!#REF!)</f>
        <v>#REF!</v>
      </c>
      <c r="H26" s="71" t="e">
        <f>IF(ISBLANK('5. Pp (3 años)'!#REF!),"",'5. Pp (3 años)'!#REF!)</f>
        <v>#REF!</v>
      </c>
      <c r="I26" s="150" t="e">
        <f>IF(ISBLANK('9. METAS'!#REF!),"",'9. METAS'!#REF!)</f>
        <v>#REF!</v>
      </c>
      <c r="J26" s="151" t="e">
        <f>IF(ISBLANK('9. METAS'!#REF!),"",'9. METAS'!#REF!)</f>
        <v>#REF!</v>
      </c>
      <c r="K26" s="141" t="e">
        <f>IF(ISBLANK('9. METAS'!#REF!),"",'9. METAS'!#REF!)</f>
        <v>#REF!</v>
      </c>
      <c r="L26" s="141" t="e">
        <f>IF(ISBLANK('9. METAS'!#REF!),"",'9. METAS'!#REF!)</f>
        <v>#REF!</v>
      </c>
      <c r="M26" s="142" t="e">
        <f>IF(ISBLANK('9. METAS'!#REF!),"",'9. METAS'!#REF!)</f>
        <v>#REF!</v>
      </c>
      <c r="N26" s="152">
        <v>41</v>
      </c>
      <c r="O26" s="144"/>
      <c r="P26" s="144"/>
      <c r="Q26" s="145"/>
      <c r="R26" s="139" t="str">
        <f t="shared" si="0"/>
        <v>100%</v>
      </c>
      <c r="S26" s="140" t="str">
        <f t="shared" si="1"/>
        <v>100%</v>
      </c>
      <c r="T26" s="140" t="str">
        <f t="shared" si="2"/>
        <v>100%</v>
      </c>
      <c r="U26" s="163" t="str">
        <f t="shared" si="3"/>
        <v>100%</v>
      </c>
      <c r="V26" s="143" t="str">
        <f t="shared" si="8"/>
        <v>No Programado</v>
      </c>
      <c r="W26" s="140" t="str">
        <f t="shared" si="9"/>
        <v>No Programado</v>
      </c>
      <c r="X26" s="140" t="str">
        <f t="shared" si="10"/>
        <v>No Programado</v>
      </c>
      <c r="Y26" s="169" t="str">
        <f t="shared" si="11"/>
        <v>No Programado</v>
      </c>
      <c r="Z26" s="173"/>
      <c r="AA26" s="174"/>
      <c r="AB26" s="174"/>
      <c r="AC26" s="175"/>
    </row>
    <row r="27" spans="3:29" ht="17.25">
      <c r="C27" s="217" t="e">
        <f>IF(ISBLANK('5. Pp (3 años)'!#REF!),"",'5. Pp (3 años)'!#REF!)</f>
        <v>#REF!</v>
      </c>
      <c r="D27" s="88" t="e">
        <f>IF(ISBLANK('5. Pp (3 años)'!#REF!),"",'5. Pp (3 años)'!#REF!)</f>
        <v>#REF!</v>
      </c>
      <c r="E27" s="209" t="e">
        <f>IF(ISBLANK('5. Pp (3 años)'!#REF!),"",'5. Pp (3 años)'!#REF!)</f>
        <v>#REF!</v>
      </c>
      <c r="F27" s="209" t="e">
        <f>IF(ISBLANK('5. Pp (3 años)'!#REF!),"",'5. Pp (3 años)'!#REF!)</f>
        <v>#REF!</v>
      </c>
      <c r="G27" s="222" t="e">
        <f>IF(ISBLANK('5. Pp (3 años)'!#REF!),"",'5. Pp (3 años)'!#REF!)</f>
        <v>#REF!</v>
      </c>
      <c r="H27" s="71" t="e">
        <f>IF(ISBLANK('5. Pp (3 años)'!#REF!),"",'5. Pp (3 años)'!#REF!)</f>
        <v>#REF!</v>
      </c>
      <c r="I27" s="150" t="e">
        <f>IF(ISBLANK('9. METAS'!#REF!),"",'9. METAS'!#REF!)</f>
        <v>#REF!</v>
      </c>
      <c r="J27" s="151" t="e">
        <f>IF(ISBLANK('9. METAS'!#REF!),"",'9. METAS'!#REF!)</f>
        <v>#REF!</v>
      </c>
      <c r="K27" s="141" t="e">
        <f>IF(ISBLANK('9. METAS'!#REF!),"",'9. METAS'!#REF!)</f>
        <v>#REF!</v>
      </c>
      <c r="L27" s="141" t="e">
        <f>IF(ISBLANK('9. METAS'!#REF!),"",'9. METAS'!#REF!)</f>
        <v>#REF!</v>
      </c>
      <c r="M27" s="142" t="e">
        <f>IF(ISBLANK('9. METAS'!#REF!),"",'9. METAS'!#REF!)</f>
        <v>#REF!</v>
      </c>
      <c r="N27" s="152">
        <v>41</v>
      </c>
      <c r="O27" s="144"/>
      <c r="P27" s="144"/>
      <c r="Q27" s="145"/>
      <c r="R27" s="139" t="str">
        <f t="shared" si="0"/>
        <v>100%</v>
      </c>
      <c r="S27" s="140" t="str">
        <f t="shared" si="1"/>
        <v>100%</v>
      </c>
      <c r="T27" s="140" t="str">
        <f t="shared" si="2"/>
        <v>100%</v>
      </c>
      <c r="U27" s="163" t="str">
        <f t="shared" si="3"/>
        <v>100%</v>
      </c>
      <c r="V27" s="143" t="str">
        <f t="shared" si="8"/>
        <v>No Programado</v>
      </c>
      <c r="W27" s="140" t="str">
        <f t="shared" si="9"/>
        <v>No Programado</v>
      </c>
      <c r="X27" s="140" t="str">
        <f t="shared" si="10"/>
        <v>No Programado</v>
      </c>
      <c r="Y27" s="169" t="str">
        <f t="shared" si="11"/>
        <v>No Programado</v>
      </c>
      <c r="Z27" s="176"/>
      <c r="AA27" s="177"/>
      <c r="AB27" s="177"/>
      <c r="AC27" s="178"/>
    </row>
    <row r="28" spans="3:29" ht="103.5">
      <c r="C28" s="219" t="str">
        <f>IF(ISBLANK('5. Pp (3 años)'!B54),"",'5. Pp (3 años)'!B54)</f>
        <v xml:space="preserve"> Dirección Administrativa y de Finanzas</v>
      </c>
      <c r="D28" s="62" t="str">
        <f>IF(ISBLANK('5. Pp (3 años)'!C54),"",'5. Pp (3 años)'!C54)</f>
        <v>Componente</v>
      </c>
      <c r="E28" s="213" t="str">
        <f>IF(ISBLANK('5. Pp (3 años)'!D54),"",'5. Pp (3 años)'!D54)</f>
        <v>4.2.1.1.3. Procedimientos administrativos para las diferentes áreas del SMDIFBJ realizados.
SMDIFBJ: Sistema Municipal para el Desarrollo Integral de la Familia de Benito Juárez.</v>
      </c>
      <c r="F28" s="213" t="str">
        <f>IF(ISBLANK('5. Pp (3 años)'!E54),"",'5. Pp (3 años)'!E54)</f>
        <v>PPAR: Porcentaje de Procedimientos Administrativos  Realizados.</v>
      </c>
      <c r="G28" s="227" t="str">
        <f>IF(ISBLANK('5. Pp (3 años)'!H54),"",'5. Pp (3 años)'!H54)</f>
        <v>Trimestral</v>
      </c>
      <c r="H28" s="67" t="str">
        <f>IF(ISBLANK('5. Pp (3 años)'!J54),"",'5. Pp (3 años)'!J54)</f>
        <v>UNIDAD DE MEDIDA DEL INDICADOR:
Porcentaje.
UNIDAD DE MEDIDA DE LAS VARIABLES:
Procedimientos Administrativos.</v>
      </c>
      <c r="I28" s="150">
        <f>IF(ISBLANK('9. METAS'!K35),"",'9. METAS'!K35)</f>
        <v>6524</v>
      </c>
      <c r="J28" s="151">
        <f>IF(ISBLANK('9. METAS'!N35),"",'9. METAS'!N35)</f>
        <v>1630</v>
      </c>
      <c r="K28" s="141">
        <f>IF(ISBLANK('9. METAS'!O35),"",'9. METAS'!O35)</f>
        <v>1631</v>
      </c>
      <c r="L28" s="141">
        <f>IF(ISBLANK('9. METAS'!P35),"",'9. METAS'!P35)</f>
        <v>1630</v>
      </c>
      <c r="M28" s="142">
        <f>IF(ISBLANK('9. METAS'!Q35),"",'9. METAS'!Q35)</f>
        <v>1633</v>
      </c>
      <c r="N28" s="152">
        <v>41</v>
      </c>
      <c r="O28" s="144"/>
      <c r="P28" s="144"/>
      <c r="Q28" s="145"/>
      <c r="R28" s="139">
        <f t="shared" si="0"/>
        <v>2.5153374233128835E-2</v>
      </c>
      <c r="S28" s="140">
        <f t="shared" si="1"/>
        <v>0</v>
      </c>
      <c r="T28" s="140">
        <f t="shared" si="2"/>
        <v>0</v>
      </c>
      <c r="U28" s="163">
        <f t="shared" si="3"/>
        <v>0</v>
      </c>
      <c r="V28" s="143">
        <f t="shared" si="8"/>
        <v>6.2844880441446961E-3</v>
      </c>
      <c r="W28" s="140">
        <f t="shared" si="9"/>
        <v>6.2844880441446961E-3</v>
      </c>
      <c r="X28" s="140">
        <f t="shared" si="10"/>
        <v>0</v>
      </c>
      <c r="Y28" s="169">
        <f t="shared" si="11"/>
        <v>0</v>
      </c>
      <c r="Z28" s="173"/>
      <c r="AA28" s="174"/>
      <c r="AB28" s="174"/>
      <c r="AC28" s="175"/>
    </row>
    <row r="29" spans="3:29" ht="103.5">
      <c r="C29" s="217" t="str">
        <f>IF(ISBLANK('5. Pp (3 años)'!B55),"",'5. Pp (3 años)'!B55)</f>
        <v xml:space="preserve">
Coordinación de Recursos Financieros</v>
      </c>
      <c r="D29" s="88" t="str">
        <f>IF(ISBLANK('5. Pp (3 años)'!C55),"",'5. Pp (3 años)'!C55)</f>
        <v>Actividad</v>
      </c>
      <c r="E29" s="209" t="str">
        <f>IF(ISBLANK('5. Pp (3 años)'!D55),"",'5. Pp (3 años)'!D55)</f>
        <v>4.2.1.1.3.1. Realización de reportes contables, presupuestarios y financieros para la integración de la cuenta pública.</v>
      </c>
      <c r="F29" s="209" t="str">
        <f>IF(ISBLANK('5. Pp (3 años)'!E55),"",'5. Pp (3 años)'!E55)</f>
        <v>PRCPFE: Porcentaje de Reportes Contables, Presupuestarios y Financieros Elaborados.</v>
      </c>
      <c r="G29" s="222" t="str">
        <f>IF(ISBLANK('5. Pp (3 años)'!H55),"",'5. Pp (3 años)'!H55)</f>
        <v>Trimestral</v>
      </c>
      <c r="H29" s="71" t="str">
        <f>IF(ISBLANK('5. Pp (3 años)'!J55),"",'5. Pp (3 años)'!J55)</f>
        <v>UNIDAD DE MEDIDA DEL INDICADOR:
Porcentaje.
UNIDAD DE MEDIDA DE LAS VARIABLES:
Reportes</v>
      </c>
      <c r="I29" s="150">
        <f>IF(ISBLANK('9. METAS'!K36),"",'9. METAS'!K36)</f>
        <v>100</v>
      </c>
      <c r="J29" s="151">
        <f>IF(ISBLANK('9. METAS'!N36),"",'9. METAS'!N36)</f>
        <v>25</v>
      </c>
      <c r="K29" s="141">
        <f>IF(ISBLANK('9. METAS'!O36),"",'9. METAS'!O36)</f>
        <v>25</v>
      </c>
      <c r="L29" s="141">
        <f>IF(ISBLANK('9. METAS'!P36),"",'9. METAS'!P36)</f>
        <v>25</v>
      </c>
      <c r="M29" s="142">
        <f>IF(ISBLANK('9. METAS'!Q36),"",'9. METAS'!Q36)</f>
        <v>25</v>
      </c>
      <c r="N29" s="152">
        <v>41</v>
      </c>
      <c r="O29" s="144"/>
      <c r="P29" s="144"/>
      <c r="Q29" s="145"/>
      <c r="R29" s="139">
        <f t="shared" si="0"/>
        <v>1.64</v>
      </c>
      <c r="S29" s="140">
        <f t="shared" si="1"/>
        <v>0</v>
      </c>
      <c r="T29" s="140">
        <f t="shared" si="2"/>
        <v>0</v>
      </c>
      <c r="U29" s="163">
        <f t="shared" si="3"/>
        <v>0</v>
      </c>
      <c r="V29" s="143">
        <f t="shared" si="8"/>
        <v>0.41</v>
      </c>
      <c r="W29" s="140">
        <f t="shared" si="9"/>
        <v>0.41</v>
      </c>
      <c r="X29" s="140">
        <f t="shared" si="10"/>
        <v>0</v>
      </c>
      <c r="Y29" s="169">
        <f t="shared" si="11"/>
        <v>0</v>
      </c>
      <c r="Z29" s="173"/>
      <c r="AA29" s="174"/>
      <c r="AB29" s="174"/>
      <c r="AC29" s="175"/>
    </row>
    <row r="30" spans="3:29" ht="103.5">
      <c r="C30" s="218" t="str">
        <f>IF(ISBLANK('5. Pp (3 años)'!B56),"",'5. Pp (3 años)'!B56)</f>
        <v xml:space="preserve">
Coordinación de Recursos Humanos</v>
      </c>
      <c r="D30" s="88" t="str">
        <f>IF(ISBLANK('5. Pp (3 años)'!C56),"",'5. Pp (3 años)'!C56)</f>
        <v>Actividad</v>
      </c>
      <c r="E30" s="209" t="str">
        <f>IF(ISBLANK('5. Pp (3 años)'!D56),"",'5. Pp (3 años)'!D56)</f>
        <v>4.2.1.1.3.2. Elaboración de cédulas nominales quincenales por medio de un control de incidencias.</v>
      </c>
      <c r="F30" s="209" t="str">
        <f>IF(ISBLANK('5. Pp (3 años)'!E56),"",'5. Pp (3 años)'!E56)</f>
        <v>PCNE: Porcentaje de Cédulas Nominales Elaboradas.</v>
      </c>
      <c r="G30" s="222" t="str">
        <f>IF(ISBLANK('5. Pp (3 años)'!H56),"",'5. Pp (3 años)'!H56)</f>
        <v>Trimestral</v>
      </c>
      <c r="H30" s="71" t="str">
        <f>IF(ISBLANK('5. Pp (3 años)'!J56),"",'5. Pp (3 años)'!J56)</f>
        <v>UNIDAD DE MEDIDA DEL INDICADOR:
Porcentaje.
UNIDAD DE MEDIDA DE LAS VARIABLES:
Cédulas nominales.</v>
      </c>
      <c r="I30" s="150">
        <f>IF(ISBLANK('9. METAS'!K37),"",'9. METAS'!K37)</f>
        <v>1822</v>
      </c>
      <c r="J30" s="151">
        <f>IF(ISBLANK('9. METAS'!N37),"",'9. METAS'!N37)</f>
        <v>455</v>
      </c>
      <c r="K30" s="141">
        <f>IF(ISBLANK('9. METAS'!O37),"",'9. METAS'!O37)</f>
        <v>456</v>
      </c>
      <c r="L30" s="141">
        <f>IF(ISBLANK('9. METAS'!P37),"",'9. METAS'!P37)</f>
        <v>455</v>
      </c>
      <c r="M30" s="142">
        <f>IF(ISBLANK('9. METAS'!Q37),"",'9. METAS'!Q37)</f>
        <v>456</v>
      </c>
      <c r="N30" s="152">
        <v>41</v>
      </c>
      <c r="O30" s="144"/>
      <c r="P30" s="144"/>
      <c r="Q30" s="145"/>
      <c r="R30" s="139">
        <f t="shared" si="0"/>
        <v>9.0109890109890109E-2</v>
      </c>
      <c r="S30" s="140">
        <f t="shared" si="1"/>
        <v>0</v>
      </c>
      <c r="T30" s="140">
        <f t="shared" si="2"/>
        <v>0</v>
      </c>
      <c r="U30" s="163">
        <f t="shared" si="3"/>
        <v>0</v>
      </c>
      <c r="V30" s="143">
        <f t="shared" si="8"/>
        <v>2.2502744237102086E-2</v>
      </c>
      <c r="W30" s="140">
        <f t="shared" si="9"/>
        <v>2.2502744237102086E-2</v>
      </c>
      <c r="X30" s="140">
        <f t="shared" si="10"/>
        <v>0</v>
      </c>
      <c r="Y30" s="169">
        <f t="shared" si="11"/>
        <v>0</v>
      </c>
      <c r="Z30" s="176"/>
      <c r="AA30" s="177"/>
      <c r="AB30" s="177"/>
      <c r="AC30" s="178"/>
    </row>
    <row r="31" spans="3:29" ht="103.5">
      <c r="C31" s="217" t="str">
        <f>IF(ISBLANK('5. Pp (3 años)'!B57),"",'5. Pp (3 años)'!B57)</f>
        <v xml:space="preserve">
Jefatura de Capacitación</v>
      </c>
      <c r="D31" s="88" t="str">
        <f>IF(ISBLANK('5. Pp (3 años)'!C57),"",'5. Pp (3 años)'!C57)</f>
        <v>Actividad</v>
      </c>
      <c r="E31" s="209" t="str">
        <f>IF(ISBLANK('5. Pp (3 años)'!D57),"",'5. Pp (3 años)'!D57)</f>
        <v>4.2.1.1.3.3. Capacitación interna al personal de conformidad a la legislación aplicable en el Sistema Municipal DIF Benito Juárez alineados al programa de sistema de cuidados.</v>
      </c>
      <c r="F31" s="209" t="str">
        <f>IF(ISBLANK('5. Pp (3 años)'!E57),"",'5. Pp (3 años)'!E57)</f>
        <v>PCC: Porcentaje de Colaboradores Capacitados.</v>
      </c>
      <c r="G31" s="222" t="str">
        <f>IF(ISBLANK('5. Pp (3 años)'!H57),"",'5. Pp (3 años)'!H57)</f>
        <v>Trimestral</v>
      </c>
      <c r="H31" s="71" t="str">
        <f>IF(ISBLANK('5. Pp (3 años)'!J57),"",'5. Pp (3 años)'!J57)</f>
        <v>UNIDAD DE MEDIDA DEL INDICADOR:
Porcentaje.
UNIDAD DE MEDIDA DE LAS VARIABLES:
Colaboradores.</v>
      </c>
      <c r="I31" s="150">
        <f>IF(ISBLANK('9. METAS'!K38),"",'9. METAS'!K38)</f>
        <v>2300</v>
      </c>
      <c r="J31" s="151">
        <f>IF(ISBLANK('9. METAS'!N38),"",'9. METAS'!N38)</f>
        <v>700</v>
      </c>
      <c r="K31" s="141">
        <f>IF(ISBLANK('9. METAS'!O38),"",'9. METAS'!O38)</f>
        <v>600</v>
      </c>
      <c r="L31" s="141">
        <f>IF(ISBLANK('9. METAS'!P38),"",'9. METAS'!P38)</f>
        <v>800</v>
      </c>
      <c r="M31" s="142">
        <f>IF(ISBLANK('9. METAS'!Q38),"",'9. METAS'!Q38)</f>
        <v>200</v>
      </c>
      <c r="N31" s="152">
        <v>41</v>
      </c>
      <c r="O31" s="144"/>
      <c r="P31" s="144"/>
      <c r="Q31" s="145"/>
      <c r="R31" s="139">
        <f t="shared" si="0"/>
        <v>5.8571428571428573E-2</v>
      </c>
      <c r="S31" s="140">
        <f t="shared" si="1"/>
        <v>0</v>
      </c>
      <c r="T31" s="140">
        <f t="shared" si="2"/>
        <v>0</v>
      </c>
      <c r="U31" s="163">
        <f t="shared" si="3"/>
        <v>0</v>
      </c>
      <c r="V31" s="143">
        <f t="shared" si="8"/>
        <v>1.7826086956521738E-2</v>
      </c>
      <c r="W31" s="140">
        <f t="shared" si="9"/>
        <v>1.7826086956521738E-2</v>
      </c>
      <c r="X31" s="140">
        <f t="shared" si="10"/>
        <v>0</v>
      </c>
      <c r="Y31" s="169">
        <f t="shared" si="11"/>
        <v>0</v>
      </c>
      <c r="Z31" s="179"/>
      <c r="AA31" s="180"/>
      <c r="AB31" s="180"/>
      <c r="AC31" s="181"/>
    </row>
    <row r="32" spans="3:29" ht="103.5">
      <c r="C32" s="218" t="str">
        <f>IF(ISBLANK('5. Pp (3 años)'!B58),"",'5. Pp (3 años)'!B58)</f>
        <v/>
      </c>
      <c r="D32" s="88" t="str">
        <f>IF(ISBLANK('5. Pp (3 años)'!C58),"",'5. Pp (3 años)'!C58)</f>
        <v>Actividad</v>
      </c>
      <c r="E32" s="209" t="str">
        <f>IF(ISBLANK('5. Pp (3 años)'!D58),"",'5. Pp (3 años)'!D58)</f>
        <v/>
      </c>
      <c r="F32" s="209" t="str">
        <f>IF(ISBLANK('5. Pp (3 años)'!E58),"",'5. Pp (3 años)'!E58)</f>
        <v>PCB: Porcentaje de Capacitaciones Brindadas.</v>
      </c>
      <c r="G32" s="222" t="str">
        <f>IF(ISBLANK('5. Pp (3 años)'!H58),"",'5. Pp (3 años)'!H58)</f>
        <v>Trimestral</v>
      </c>
      <c r="H32" s="71" t="str">
        <f>IF(ISBLANK('5. Pp (3 años)'!J58),"",'5. Pp (3 años)'!J58)</f>
        <v>UNIDAD DE MEDIDA DEL INDICADOR:
Porcentaje.
UNIDAD DE MEDIDA DE LAS VARIABLES:
Capacitaciones.</v>
      </c>
      <c r="I32" s="150">
        <f>IF(ISBLANK('9. METAS'!K39),"",'9. METAS'!K39)</f>
        <v>30</v>
      </c>
      <c r="J32" s="151">
        <f>IF(ISBLANK('9. METAS'!N39),"",'9. METAS'!N39)</f>
        <v>15</v>
      </c>
      <c r="K32" s="141">
        <f>IF(ISBLANK('9. METAS'!O39),"",'9. METAS'!O39)</f>
        <v>9</v>
      </c>
      <c r="L32" s="141">
        <f>IF(ISBLANK('9. METAS'!P39),"",'9. METAS'!P39)</f>
        <v>3</v>
      </c>
      <c r="M32" s="142">
        <f>IF(ISBLANK('9. METAS'!Q39),"",'9. METAS'!Q39)</f>
        <v>3</v>
      </c>
      <c r="N32" s="152">
        <v>41</v>
      </c>
      <c r="O32" s="144"/>
      <c r="P32" s="144"/>
      <c r="Q32" s="145"/>
      <c r="R32" s="139">
        <f t="shared" si="0"/>
        <v>2.7333333333333334</v>
      </c>
      <c r="S32" s="140">
        <f t="shared" si="1"/>
        <v>0</v>
      </c>
      <c r="T32" s="140">
        <f t="shared" si="2"/>
        <v>0</v>
      </c>
      <c r="U32" s="163">
        <f t="shared" si="3"/>
        <v>0</v>
      </c>
      <c r="V32" s="143">
        <f t="shared" si="8"/>
        <v>1.3666666666666667</v>
      </c>
      <c r="W32" s="140">
        <f t="shared" si="9"/>
        <v>1.3666666666666667</v>
      </c>
      <c r="X32" s="140">
        <f t="shared" si="10"/>
        <v>0</v>
      </c>
      <c r="Y32" s="169">
        <f t="shared" si="11"/>
        <v>0</v>
      </c>
      <c r="Z32" s="176"/>
      <c r="AA32" s="177"/>
      <c r="AB32" s="177"/>
      <c r="AC32" s="178"/>
    </row>
    <row r="33" spans="3:29" ht="103.5">
      <c r="C33" s="217" t="str">
        <f>IF(ISBLANK('5. Pp (3 años)'!B59),"",'5. Pp (3 años)'!B59)</f>
        <v xml:space="preserve">
Coordinación de Patrimonio</v>
      </c>
      <c r="D33" s="88" t="str">
        <f>IF(ISBLANK('5. Pp (3 años)'!C59),"",'5. Pp (3 años)'!C59)</f>
        <v>Actividad</v>
      </c>
      <c r="E33" s="209" t="str">
        <f>IF(ISBLANK('5. Pp (3 años)'!D59),"",'5. Pp (3 años)'!D59)</f>
        <v>4.2.1.1.3.4. Elaboración de inventarios de bienes, muebles e inmuebles del SMDIFBJ para su adecuado control y verificación.</v>
      </c>
      <c r="F33" s="209" t="str">
        <f>IF(ISBLANK('5. Pp (3 años)'!E59),"",'5. Pp (3 años)'!E59)</f>
        <v>PIE: Porcentaje de Inventarios de bienes muebles e inmuebles Elaborados.</v>
      </c>
      <c r="G33" s="222" t="str">
        <f>IF(ISBLANK('5. Pp (3 años)'!H59),"",'5. Pp (3 años)'!H59)</f>
        <v>Trimestral</v>
      </c>
      <c r="H33" s="71" t="str">
        <f>IF(ISBLANK('5. Pp (3 años)'!J59),"",'5. Pp (3 años)'!J59)</f>
        <v>UNIDAD DE MEDIDA DEL INDICADOR:
Porcentaje.
UNIDAD DE MEDIDA DE LAS VARIABLES:
Inventarios.</v>
      </c>
      <c r="I33" s="150">
        <f>IF(ISBLANK('9. METAS'!K40),"",'9. METAS'!K40)</f>
        <v>2</v>
      </c>
      <c r="J33" s="151">
        <f>IF(ISBLANK('9. METAS'!N40),"",'9. METAS'!N40)</f>
        <v>0</v>
      </c>
      <c r="K33" s="141">
        <f>IF(ISBLANK('9. METAS'!O40),"",'9. METAS'!O40)</f>
        <v>1</v>
      </c>
      <c r="L33" s="141">
        <f>IF(ISBLANK('9. METAS'!P40),"",'9. METAS'!P40)</f>
        <v>0</v>
      </c>
      <c r="M33" s="142">
        <f>IF(ISBLANK('9. METAS'!Q40),"",'9. METAS'!Q40)</f>
        <v>1</v>
      </c>
      <c r="N33" s="152">
        <v>41</v>
      </c>
      <c r="O33" s="144"/>
      <c r="P33" s="144"/>
      <c r="Q33" s="145"/>
      <c r="R33" s="139" t="str">
        <f t="shared" si="0"/>
        <v>100%</v>
      </c>
      <c r="S33" s="140">
        <f t="shared" si="1"/>
        <v>0</v>
      </c>
      <c r="T33" s="140" t="str">
        <f t="shared" si="2"/>
        <v>100%</v>
      </c>
      <c r="U33" s="163">
        <f t="shared" si="3"/>
        <v>0</v>
      </c>
      <c r="V33" s="143">
        <f t="shared" si="8"/>
        <v>20.5</v>
      </c>
      <c r="W33" s="140">
        <f t="shared" si="9"/>
        <v>20.5</v>
      </c>
      <c r="X33" s="140">
        <f t="shared" si="10"/>
        <v>0</v>
      </c>
      <c r="Y33" s="169">
        <f t="shared" si="11"/>
        <v>0</v>
      </c>
      <c r="Z33" s="182"/>
      <c r="AA33" s="183"/>
      <c r="AB33" s="183"/>
      <c r="AC33" s="184"/>
    </row>
    <row r="34" spans="3:29" ht="120.75">
      <c r="C34" s="219" t="str">
        <f>IF(ISBLANK('5. Pp (3 años)'!B63),"",'5. Pp (3 años)'!B63)</f>
        <v xml:space="preserve">
Coordinación de Mantenimiento</v>
      </c>
      <c r="D34" s="62" t="str">
        <f>IF(ISBLANK('5. Pp (3 años)'!C63),"",'5. Pp (3 años)'!C63)</f>
        <v>Actividad</v>
      </c>
      <c r="E34" s="213" t="str">
        <f>IF(ISBLANK('5. Pp (3 años)'!D63),"",'5. Pp (3 años)'!D63)</f>
        <v>4.2.1.1.3.8 Realización de servicios a los inmuebles que son propiedad del SMDIFBJ  para tenerlos en optimas condiciones y brindar a los usuarios servicios en instalaciones dignas y confortables.
Servicios: Mantenimiento, reparación, remodelación, limpieza y vigilancia.</v>
      </c>
      <c r="F34" s="213" t="str">
        <f>IF(ISBLANK('5. Pp (3 años)'!E63),"",'5. Pp (3 años)'!E63)</f>
        <v>PSR: Porcentaje de Servicios Realizados.</v>
      </c>
      <c r="G34" s="227" t="str">
        <f>IF(ISBLANK('5. Pp (3 años)'!H63),"",'5. Pp (3 años)'!H63)</f>
        <v>Trimestral</v>
      </c>
      <c r="H34" s="67" t="str">
        <f>IF(ISBLANK('5. Pp (3 años)'!J63),"",'5. Pp (3 años)'!J63)</f>
        <v>UNIDAD DE MEDIDA DEL INDICADOR:
Porcentaje.
UNIDAD DE MEDIDA DE LAS VARIABLES:
Servicios</v>
      </c>
      <c r="I34" s="150">
        <f>IF(ISBLANK('9. METAS'!K41),"",'9. METAS'!K41)</f>
        <v>2100</v>
      </c>
      <c r="J34" s="151">
        <f>IF(ISBLANK('9. METAS'!N41),"",'9. METAS'!N41)</f>
        <v>525</v>
      </c>
      <c r="K34" s="141">
        <f>IF(ISBLANK('9. METAS'!O41),"",'9. METAS'!O41)</f>
        <v>525</v>
      </c>
      <c r="L34" s="141">
        <f>IF(ISBLANK('9. METAS'!P41),"",'9. METAS'!P41)</f>
        <v>525</v>
      </c>
      <c r="M34" s="142">
        <f>IF(ISBLANK('9. METAS'!Q41),"",'9. METAS'!Q41)</f>
        <v>525</v>
      </c>
      <c r="N34" s="152">
        <v>41</v>
      </c>
      <c r="O34" s="144"/>
      <c r="P34" s="144"/>
      <c r="Q34" s="145"/>
      <c r="R34" s="139">
        <f t="shared" si="0"/>
        <v>7.8095238095238093E-2</v>
      </c>
      <c r="S34" s="140">
        <f t="shared" si="1"/>
        <v>0</v>
      </c>
      <c r="T34" s="140">
        <f t="shared" si="2"/>
        <v>0</v>
      </c>
      <c r="U34" s="163">
        <f t="shared" si="3"/>
        <v>0</v>
      </c>
      <c r="V34" s="143">
        <f t="shared" si="8"/>
        <v>1.9523809523809523E-2</v>
      </c>
      <c r="W34" s="140">
        <f t="shared" si="9"/>
        <v>1.9523809523809523E-2</v>
      </c>
      <c r="X34" s="140">
        <f t="shared" si="10"/>
        <v>0</v>
      </c>
      <c r="Y34" s="169">
        <f t="shared" si="11"/>
        <v>0</v>
      </c>
      <c r="Z34" s="182"/>
      <c r="AA34" s="183"/>
      <c r="AB34" s="183"/>
      <c r="AC34" s="184"/>
    </row>
    <row r="35" spans="3:29" ht="17.25">
      <c r="C35" s="217" t="e">
        <f>IF(ISBLANK('5. Pp (3 años)'!#REF!),"",'5. Pp (3 años)'!#REF!)</f>
        <v>#REF!</v>
      </c>
      <c r="D35" s="88" t="e">
        <f>IF(ISBLANK('5. Pp (3 años)'!#REF!),"",'5. Pp (3 años)'!#REF!)</f>
        <v>#REF!</v>
      </c>
      <c r="E35" s="209" t="e">
        <f>IF(ISBLANK('5. Pp (3 años)'!#REF!),"",'5. Pp (3 años)'!#REF!)</f>
        <v>#REF!</v>
      </c>
      <c r="F35" s="209" t="e">
        <f>IF(ISBLANK('5. Pp (3 años)'!#REF!),"",'5. Pp (3 años)'!#REF!)</f>
        <v>#REF!</v>
      </c>
      <c r="G35" s="222" t="e">
        <f>IF(ISBLANK('5. Pp (3 años)'!#REF!),"",'5. Pp (3 años)'!#REF!)</f>
        <v>#REF!</v>
      </c>
      <c r="H35" s="71" t="e">
        <f>IF(ISBLANK('5. Pp (3 años)'!#REF!),"",'5. Pp (3 años)'!#REF!)</f>
        <v>#REF!</v>
      </c>
      <c r="I35" s="150">
        <f>IF(ISBLANK('9. METAS'!K42),"",'9. METAS'!K42)</f>
        <v>200</v>
      </c>
      <c r="J35" s="151">
        <f>IF(ISBLANK('9. METAS'!N42),"",'9. METAS'!N42)</f>
        <v>50</v>
      </c>
      <c r="K35" s="141">
        <f>IF(ISBLANK('9. METAS'!O42),"",'9. METAS'!O42)</f>
        <v>50</v>
      </c>
      <c r="L35" s="141">
        <f>IF(ISBLANK('9. METAS'!P42),"",'9. METAS'!P42)</f>
        <v>50</v>
      </c>
      <c r="M35" s="142">
        <f>IF(ISBLANK('9. METAS'!Q42),"",'9. METAS'!Q42)</f>
        <v>50</v>
      </c>
      <c r="N35" s="152">
        <v>41</v>
      </c>
      <c r="O35" s="144"/>
      <c r="P35" s="144"/>
      <c r="Q35" s="145"/>
      <c r="R35" s="139">
        <f t="shared" si="0"/>
        <v>0.82</v>
      </c>
      <c r="S35" s="140">
        <f t="shared" si="1"/>
        <v>0</v>
      </c>
      <c r="T35" s="140">
        <f t="shared" si="2"/>
        <v>0</v>
      </c>
      <c r="U35" s="163">
        <f t="shared" si="3"/>
        <v>0</v>
      </c>
      <c r="V35" s="143">
        <f t="shared" si="8"/>
        <v>0.20499999999999999</v>
      </c>
      <c r="W35" s="140">
        <f t="shared" si="9"/>
        <v>0.20499999999999999</v>
      </c>
      <c r="X35" s="140">
        <f t="shared" si="10"/>
        <v>0</v>
      </c>
      <c r="Y35" s="169">
        <f t="shared" si="11"/>
        <v>0</v>
      </c>
      <c r="Z35" s="185"/>
      <c r="AA35" s="186"/>
      <c r="AB35" s="186"/>
      <c r="AC35" s="187"/>
    </row>
    <row r="36" spans="3:29" ht="17.25">
      <c r="C36" s="218" t="e">
        <f>IF(ISBLANK('5. Pp (3 años)'!#REF!),"",'5. Pp (3 años)'!#REF!)</f>
        <v>#REF!</v>
      </c>
      <c r="D36" s="88" t="e">
        <f>IF(ISBLANK('5. Pp (3 años)'!#REF!),"",'5. Pp (3 años)'!#REF!)</f>
        <v>#REF!</v>
      </c>
      <c r="E36" s="209" t="e">
        <f>IF(ISBLANK('5. Pp (3 años)'!#REF!),"",'5. Pp (3 años)'!#REF!)</f>
        <v>#REF!</v>
      </c>
      <c r="F36" s="209" t="e">
        <f>IF(ISBLANK('5. Pp (3 años)'!#REF!),"",'5. Pp (3 años)'!#REF!)</f>
        <v>#REF!</v>
      </c>
      <c r="G36" s="222" t="e">
        <f>IF(ISBLANK('5. Pp (3 años)'!#REF!),"",'5. Pp (3 años)'!#REF!)</f>
        <v>#REF!</v>
      </c>
      <c r="H36" s="71" t="e">
        <f>IF(ISBLANK('5. Pp (3 años)'!#REF!),"",'5. Pp (3 años)'!#REF!)</f>
        <v>#REF!</v>
      </c>
      <c r="I36" s="150">
        <f>IF(ISBLANK('9. METAS'!K43),"",'9. METAS'!K43)</f>
        <v>552</v>
      </c>
      <c r="J36" s="151">
        <f>IF(ISBLANK('9. METAS'!N43),"",'9. METAS'!N43)</f>
        <v>138</v>
      </c>
      <c r="K36" s="141">
        <f>IF(ISBLANK('9. METAS'!O43),"",'9. METAS'!O43)</f>
        <v>138</v>
      </c>
      <c r="L36" s="141">
        <f>IF(ISBLANK('9. METAS'!P43),"",'9. METAS'!P43)</f>
        <v>138</v>
      </c>
      <c r="M36" s="142">
        <f>IF(ISBLANK('9. METAS'!Q43),"",'9. METAS'!Q43)</f>
        <v>138</v>
      </c>
      <c r="N36" s="152">
        <v>41</v>
      </c>
      <c r="O36" s="144"/>
      <c r="P36" s="144"/>
      <c r="Q36" s="145"/>
      <c r="R36" s="139">
        <f t="shared" si="0"/>
        <v>0.29710144927536231</v>
      </c>
      <c r="S36" s="140">
        <f t="shared" si="1"/>
        <v>0</v>
      </c>
      <c r="T36" s="140">
        <f t="shared" si="2"/>
        <v>0</v>
      </c>
      <c r="U36" s="163">
        <f t="shared" si="3"/>
        <v>0</v>
      </c>
      <c r="V36" s="143">
        <f t="shared" si="8"/>
        <v>7.4275362318840576E-2</v>
      </c>
      <c r="W36" s="140">
        <f t="shared" si="9"/>
        <v>7.4275362318840576E-2</v>
      </c>
      <c r="X36" s="140">
        <f t="shared" si="10"/>
        <v>0</v>
      </c>
      <c r="Y36" s="169">
        <f t="shared" si="11"/>
        <v>0</v>
      </c>
      <c r="Z36" s="182"/>
      <c r="AA36" s="183"/>
      <c r="AB36" s="183"/>
      <c r="AC36" s="184"/>
    </row>
    <row r="37" spans="3:29" ht="17.25">
      <c r="C37" s="217" t="e">
        <f>IF(ISBLANK('5. Pp (3 años)'!#REF!),"",'5. Pp (3 años)'!#REF!)</f>
        <v>#REF!</v>
      </c>
      <c r="D37" s="88" t="e">
        <f>IF(ISBLANK('5. Pp (3 años)'!#REF!),"",'5. Pp (3 años)'!#REF!)</f>
        <v>#REF!</v>
      </c>
      <c r="E37" s="209" t="e">
        <f>IF(ISBLANK('5. Pp (3 años)'!#REF!),"",'5. Pp (3 años)'!#REF!)</f>
        <v>#REF!</v>
      </c>
      <c r="F37" s="209" t="e">
        <f>IF(ISBLANK('5. Pp (3 años)'!#REF!),"",'5. Pp (3 años)'!#REF!)</f>
        <v>#REF!</v>
      </c>
      <c r="G37" s="222" t="e">
        <f>IF(ISBLANK('5. Pp (3 años)'!#REF!),"",'5. Pp (3 años)'!#REF!)</f>
        <v>#REF!</v>
      </c>
      <c r="H37" s="71" t="e">
        <f>IF(ISBLANK('5. Pp (3 años)'!#REF!),"",'5. Pp (3 años)'!#REF!)</f>
        <v>#REF!</v>
      </c>
      <c r="I37" s="150">
        <f>IF(ISBLANK('9. METAS'!K44),"",'9. METAS'!K44)</f>
        <v>850</v>
      </c>
      <c r="J37" s="151">
        <f>IF(ISBLANK('9. METAS'!N44),"",'9. METAS'!N44)</f>
        <v>210</v>
      </c>
      <c r="K37" s="141">
        <f>IF(ISBLANK('9. METAS'!O44),"",'9. METAS'!O44)</f>
        <v>213</v>
      </c>
      <c r="L37" s="141">
        <f>IF(ISBLANK('9. METAS'!P44),"",'9. METAS'!P44)</f>
        <v>213</v>
      </c>
      <c r="M37" s="142">
        <f>IF(ISBLANK('9. METAS'!Q44),"",'9. METAS'!Q44)</f>
        <v>214</v>
      </c>
      <c r="N37" s="152">
        <v>41</v>
      </c>
      <c r="O37" s="144"/>
      <c r="P37" s="144"/>
      <c r="Q37" s="145"/>
      <c r="R37" s="139">
        <f t="shared" si="0"/>
        <v>0.19523809523809524</v>
      </c>
      <c r="S37" s="140">
        <f t="shared" si="1"/>
        <v>0</v>
      </c>
      <c r="T37" s="140">
        <f t="shared" si="2"/>
        <v>0</v>
      </c>
      <c r="U37" s="163">
        <f t="shared" si="3"/>
        <v>0</v>
      </c>
      <c r="V37" s="143">
        <f t="shared" si="8"/>
        <v>4.8235294117647057E-2</v>
      </c>
      <c r="W37" s="140">
        <f t="shared" si="9"/>
        <v>4.8235294117647057E-2</v>
      </c>
      <c r="X37" s="140">
        <f t="shared" si="10"/>
        <v>0</v>
      </c>
      <c r="Y37" s="169">
        <f t="shared" si="11"/>
        <v>0</v>
      </c>
      <c r="Z37" s="185"/>
      <c r="AA37" s="186"/>
      <c r="AB37" s="186"/>
      <c r="AC37" s="187"/>
    </row>
    <row r="38" spans="3:29" ht="17.25">
      <c r="C38" s="218" t="e">
        <f>IF(ISBLANK('5. Pp (3 años)'!#REF!),"",'5. Pp (3 años)'!#REF!)</f>
        <v>#REF!</v>
      </c>
      <c r="D38" s="88" t="e">
        <f>IF(ISBLANK('5. Pp (3 años)'!#REF!),"",'5. Pp (3 años)'!#REF!)</f>
        <v>#REF!</v>
      </c>
      <c r="E38" s="209" t="e">
        <f>IF(ISBLANK('5. Pp (3 años)'!#REF!),"",'5. Pp (3 años)'!#REF!)</f>
        <v>#REF!</v>
      </c>
      <c r="F38" s="209" t="e">
        <f>IF(ISBLANK('5. Pp (3 años)'!#REF!),"",'5. Pp (3 años)'!#REF!)</f>
        <v>#REF!</v>
      </c>
      <c r="G38" s="222" t="e">
        <f>IF(ISBLANK('5. Pp (3 años)'!#REF!),"",'5. Pp (3 años)'!#REF!)</f>
        <v>#REF!</v>
      </c>
      <c r="H38" s="71" t="e">
        <f>IF(ISBLANK('5. Pp (3 años)'!#REF!),"",'5. Pp (3 años)'!#REF!)</f>
        <v>#REF!</v>
      </c>
      <c r="I38" s="150" t="e">
        <f>IF(ISBLANK('9. METAS'!#REF!),"",'9. METAS'!#REF!)</f>
        <v>#REF!</v>
      </c>
      <c r="J38" s="151" t="e">
        <f>IF(ISBLANK('9. METAS'!#REF!),"",'9. METAS'!#REF!)</f>
        <v>#REF!</v>
      </c>
      <c r="K38" s="141" t="e">
        <f>IF(ISBLANK('9. METAS'!#REF!),"",'9. METAS'!#REF!)</f>
        <v>#REF!</v>
      </c>
      <c r="L38" s="141" t="e">
        <f>IF(ISBLANK('9. METAS'!#REF!),"",'9. METAS'!#REF!)</f>
        <v>#REF!</v>
      </c>
      <c r="M38" s="142" t="e">
        <f>IF(ISBLANK('9. METAS'!#REF!),"",'9. METAS'!#REF!)</f>
        <v>#REF!</v>
      </c>
      <c r="N38" s="152">
        <v>41</v>
      </c>
      <c r="O38" s="144"/>
      <c r="P38" s="144"/>
      <c r="Q38" s="145"/>
      <c r="R38" s="139" t="str">
        <f t="shared" si="0"/>
        <v>100%</v>
      </c>
      <c r="S38" s="140" t="str">
        <f t="shared" si="1"/>
        <v>100%</v>
      </c>
      <c r="T38" s="140" t="str">
        <f t="shared" si="2"/>
        <v>100%</v>
      </c>
      <c r="U38" s="163" t="str">
        <f t="shared" si="3"/>
        <v>100%</v>
      </c>
      <c r="V38" s="143" t="str">
        <f t="shared" si="8"/>
        <v>No Programado</v>
      </c>
      <c r="W38" s="140" t="str">
        <f t="shared" si="9"/>
        <v>No Programado</v>
      </c>
      <c r="X38" s="140" t="str">
        <f t="shared" si="10"/>
        <v>No Programado</v>
      </c>
      <c r="Y38" s="169" t="str">
        <f t="shared" si="11"/>
        <v>No Programado</v>
      </c>
      <c r="Z38" s="182"/>
      <c r="AA38" s="183"/>
      <c r="AB38" s="183"/>
      <c r="AC38" s="184"/>
    </row>
    <row r="39" spans="3:29" ht="17.25">
      <c r="C39" s="217" t="e">
        <f>IF(ISBLANK('5. Pp (3 años)'!#REF!),"",'5. Pp (3 años)'!#REF!)</f>
        <v>#REF!</v>
      </c>
      <c r="D39" s="88" t="e">
        <f>IF(ISBLANK('5. Pp (3 años)'!#REF!),"",'5. Pp (3 años)'!#REF!)</f>
        <v>#REF!</v>
      </c>
      <c r="E39" s="209" t="e">
        <f>IF(ISBLANK('5. Pp (3 años)'!#REF!),"",'5. Pp (3 años)'!#REF!)</f>
        <v>#REF!</v>
      </c>
      <c r="F39" s="209" t="e">
        <f>IF(ISBLANK('5. Pp (3 años)'!#REF!),"",'5. Pp (3 años)'!#REF!)</f>
        <v>#REF!</v>
      </c>
      <c r="G39" s="222" t="e">
        <f>IF(ISBLANK('5. Pp (3 años)'!#REF!),"",'5. Pp (3 años)'!#REF!)</f>
        <v>#REF!</v>
      </c>
      <c r="H39" s="71" t="e">
        <f>IF(ISBLANK('5. Pp (3 años)'!#REF!),"",'5. Pp (3 años)'!#REF!)</f>
        <v>#REF!</v>
      </c>
      <c r="I39" s="150" t="e">
        <f>IF(ISBLANK('9. METAS'!#REF!),"",'9. METAS'!#REF!)</f>
        <v>#REF!</v>
      </c>
      <c r="J39" s="151" t="e">
        <f>IF(ISBLANK('9. METAS'!#REF!),"",'9. METAS'!#REF!)</f>
        <v>#REF!</v>
      </c>
      <c r="K39" s="141" t="e">
        <f>IF(ISBLANK('9. METAS'!#REF!),"",'9. METAS'!#REF!)</f>
        <v>#REF!</v>
      </c>
      <c r="L39" s="141" t="e">
        <f>IF(ISBLANK('9. METAS'!#REF!),"",'9. METAS'!#REF!)</f>
        <v>#REF!</v>
      </c>
      <c r="M39" s="142" t="e">
        <f>IF(ISBLANK('9. METAS'!#REF!),"",'9. METAS'!#REF!)</f>
        <v>#REF!</v>
      </c>
      <c r="N39" s="152">
        <v>41</v>
      </c>
      <c r="O39" s="144"/>
      <c r="P39" s="144"/>
      <c r="Q39" s="145"/>
      <c r="R39" s="139" t="str">
        <f t="shared" si="0"/>
        <v>100%</v>
      </c>
      <c r="S39" s="140" t="str">
        <f t="shared" si="1"/>
        <v>100%</v>
      </c>
      <c r="T39" s="140" t="str">
        <f t="shared" si="2"/>
        <v>100%</v>
      </c>
      <c r="U39" s="163" t="str">
        <f t="shared" si="3"/>
        <v>100%</v>
      </c>
      <c r="V39" s="143" t="str">
        <f t="shared" si="8"/>
        <v>No Programado</v>
      </c>
      <c r="W39" s="140" t="str">
        <f t="shared" si="9"/>
        <v>No Programado</v>
      </c>
      <c r="X39" s="140" t="str">
        <f t="shared" si="10"/>
        <v>No Programado</v>
      </c>
      <c r="Y39" s="169" t="str">
        <f t="shared" si="11"/>
        <v>No Programado</v>
      </c>
      <c r="Z39" s="185"/>
      <c r="AA39" s="186"/>
      <c r="AB39" s="186"/>
      <c r="AC39" s="187"/>
    </row>
    <row r="40" spans="3:29" ht="103.5">
      <c r="C40" s="219" t="str">
        <f>IF(ISBLANK('5. Pp (3 años)'!B64),"",'5. Pp (3 años)'!B64)</f>
        <v xml:space="preserve"> Coordinación de Donativos</v>
      </c>
      <c r="D40" s="62" t="str">
        <f>IF(ISBLANK('5. Pp (3 años)'!C64),"",'5. Pp (3 años)'!C64)</f>
        <v>Componente</v>
      </c>
      <c r="E40" s="213" t="str">
        <f>IF(ISBLANK('5. Pp (3 años)'!D64),"",'5. Pp (3 años)'!D64)</f>
        <v>4.2.1.1.4. Donativos a las áreas del SMDIFBJ, Asociaciones Civiles y personas de atención prioritaria entregados.
SMDIFBJ: Sistema Municipal para el Desarrollo Integral de la Familia de Benito Juárez.</v>
      </c>
      <c r="F40" s="213" t="str">
        <f>IF(ISBLANK('5. Pp (3 años)'!E64),"",'5. Pp (3 años)'!E64)</f>
        <v>PDE: Porcentaje de Donativos Entregados.</v>
      </c>
      <c r="G40" s="227" t="str">
        <f>IF(ISBLANK('5. Pp (3 años)'!H64),"",'5. Pp (3 años)'!H64)</f>
        <v>Trimestral</v>
      </c>
      <c r="H40" s="67" t="str">
        <f>IF(ISBLANK('5. Pp (3 años)'!J64),"",'5. Pp (3 años)'!J64)</f>
        <v>UNIDAD DE MEDIDA DEL INDICADOR:
Porcentaje.
UNIDAD DE MEDIDA DE LAS VARIABLES:
Donativos Entregados</v>
      </c>
      <c r="I40" s="150">
        <f>IF(ISBLANK('9. METAS'!K45),"",'9. METAS'!K45)</f>
        <v>2174</v>
      </c>
      <c r="J40" s="151">
        <f>IF(ISBLANK('9. METAS'!N45),"",'9. METAS'!N45)</f>
        <v>137</v>
      </c>
      <c r="K40" s="141">
        <f>IF(ISBLANK('9. METAS'!O45),"",'9. METAS'!O45)</f>
        <v>137</v>
      </c>
      <c r="L40" s="141">
        <f>IF(ISBLANK('9. METAS'!P45),"",'9. METAS'!P45)</f>
        <v>950</v>
      </c>
      <c r="M40" s="142">
        <f>IF(ISBLANK('9. METAS'!Q45),"",'9. METAS'!Q45)</f>
        <v>950</v>
      </c>
      <c r="N40" s="152">
        <v>41</v>
      </c>
      <c r="O40" s="144"/>
      <c r="P40" s="144"/>
      <c r="Q40" s="145"/>
      <c r="R40" s="139">
        <f t="shared" si="0"/>
        <v>0.29927007299270075</v>
      </c>
      <c r="S40" s="140">
        <f t="shared" si="1"/>
        <v>0</v>
      </c>
      <c r="T40" s="140">
        <f t="shared" si="2"/>
        <v>0</v>
      </c>
      <c r="U40" s="163">
        <f t="shared" si="3"/>
        <v>0</v>
      </c>
      <c r="V40" s="143">
        <f t="shared" si="8"/>
        <v>1.8859245630174794E-2</v>
      </c>
      <c r="W40" s="140">
        <f t="shared" si="9"/>
        <v>1.8859245630174794E-2</v>
      </c>
      <c r="X40" s="140">
        <f t="shared" si="10"/>
        <v>0</v>
      </c>
      <c r="Y40" s="169">
        <f t="shared" si="11"/>
        <v>0</v>
      </c>
      <c r="Z40" s="182"/>
      <c r="AA40" s="183"/>
      <c r="AB40" s="183"/>
      <c r="AC40" s="184"/>
    </row>
    <row r="41" spans="3:29" ht="103.5">
      <c r="C41" s="217" t="str">
        <f>IF(ISBLANK('5. Pp (3 años)'!B65),"",'5. Pp (3 años)'!B65)</f>
        <v xml:space="preserve">
Coordinación de Donativos</v>
      </c>
      <c r="D41" s="88" t="str">
        <f>IF(ISBLANK('5. Pp (3 años)'!C65),"",'5. Pp (3 años)'!C65)</f>
        <v>Actividad</v>
      </c>
      <c r="E41" s="209" t="str">
        <f>IF(ISBLANK('5. Pp (3 años)'!D65),"",'5. Pp (3 años)'!D65)</f>
        <v>4.2.1.1.4.1. Recepción de donativos en especie o monetario.</v>
      </c>
      <c r="F41" s="209" t="str">
        <f>IF(ISBLANK('5. Pp (3 años)'!E65),"",'5. Pp (3 años)'!E65)</f>
        <v>PDR: Porcentaje de Donativos Recibidos.</v>
      </c>
      <c r="G41" s="222" t="str">
        <f>IF(ISBLANK('5. Pp (3 años)'!H65),"",'5. Pp (3 años)'!H65)</f>
        <v>Trimestral</v>
      </c>
      <c r="H41" s="71" t="str">
        <f>IF(ISBLANK('5. Pp (3 años)'!J65),"",'5. Pp (3 años)'!J65)</f>
        <v>UNIDAD DE MEDIDA DEL INDICADOR:
Porcentaje.
UNIDAD DE MEDIDA DE LAS VARIABLES:
Donativos Recibidos.</v>
      </c>
      <c r="I41" s="150">
        <f>IF(ISBLANK('9. METAS'!K46),"",'9. METAS'!K46)</f>
        <v>3900</v>
      </c>
      <c r="J41" s="151">
        <f>IF(ISBLANK('9. METAS'!N46),"",'9. METAS'!N46)</f>
        <v>780</v>
      </c>
      <c r="K41" s="141">
        <f>IF(ISBLANK('9. METAS'!O46),"",'9. METAS'!O46)</f>
        <v>780</v>
      </c>
      <c r="L41" s="141">
        <f>IF(ISBLANK('9. METAS'!P46),"",'9. METAS'!P46)</f>
        <v>1170</v>
      </c>
      <c r="M41" s="142">
        <f>IF(ISBLANK('9. METAS'!Q46),"",'9. METAS'!Q46)</f>
        <v>1170</v>
      </c>
      <c r="N41" s="152">
        <v>41</v>
      </c>
      <c r="O41" s="144"/>
      <c r="P41" s="144"/>
      <c r="Q41" s="145"/>
      <c r="R41" s="139">
        <f t="shared" si="0"/>
        <v>5.2564102564102565E-2</v>
      </c>
      <c r="S41" s="140">
        <f t="shared" si="1"/>
        <v>0</v>
      </c>
      <c r="T41" s="140">
        <f t="shared" si="2"/>
        <v>0</v>
      </c>
      <c r="U41" s="163">
        <f t="shared" si="3"/>
        <v>0</v>
      </c>
      <c r="V41" s="143">
        <f t="shared" si="8"/>
        <v>1.0512820512820513E-2</v>
      </c>
      <c r="W41" s="140">
        <f t="shared" si="9"/>
        <v>1.0512820512820513E-2</v>
      </c>
      <c r="X41" s="140">
        <f t="shared" si="10"/>
        <v>0</v>
      </c>
      <c r="Y41" s="169">
        <f t="shared" si="11"/>
        <v>0</v>
      </c>
      <c r="Z41" s="182"/>
      <c r="AA41" s="183"/>
      <c r="AB41" s="183"/>
      <c r="AC41" s="184"/>
    </row>
    <row r="42" spans="3:29" ht="155.25">
      <c r="C42" s="218" t="str">
        <f>IF(ISBLANK('5. Pp (3 años)'!B66),"",'5. Pp (3 años)'!B66)</f>
        <v xml:space="preserve">
Coordinación de Donativos</v>
      </c>
      <c r="D42" s="88" t="str">
        <f>IF(ISBLANK('5. Pp (3 años)'!C66),"",'5. Pp (3 años)'!C66)</f>
        <v>Actividad</v>
      </c>
      <c r="E42" s="209" t="str">
        <f>IF(ISBLANK('5. Pp (3 años)'!D66),"",'5. Pp (3 años)'!D66)</f>
        <v>4.2.1.1.4.2. Participación de Instituciones públicas, privadas, fundaciones, asociaciones, empresas socialmente responsables y sociedad civil que entregan donativos al SMDIF BJ.</v>
      </c>
      <c r="F42" s="209" t="str">
        <f>IF(ISBLANK('5. Pp (3 años)'!E66),"",'5. Pp (3 años)'!E66)</f>
        <v>PIFAESP: Porcentaje de Instituciones Públicas y Privadas, Fundaciones, Asociaciones, Empresas Socialmente Responsables y la Sociedad Civil Participantes.</v>
      </c>
      <c r="G42" s="222" t="str">
        <f>IF(ISBLANK('5. Pp (3 años)'!H66),"",'5. Pp (3 años)'!H66)</f>
        <v>Trimestral</v>
      </c>
      <c r="H42" s="71" t="str">
        <f>IF(ISBLANK('5. Pp (3 años)'!J66),"",'5. Pp (3 años)'!J66)</f>
        <v>UNIDAD DE MEDIDA DEL INDICADOR:
Porcentaje.
UNIDAD DE MEDIDA DE LAS VARIABLES:
Instituciones públicas y privadas, Fundaciones, Asociaciones, Empresas Socialmente Responsables y la Sociedad Civil .</v>
      </c>
      <c r="I42" s="150">
        <f>IF(ISBLANK('9. METAS'!K47),"",'9. METAS'!K47)</f>
        <v>570</v>
      </c>
      <c r="J42" s="151">
        <f>IF(ISBLANK('9. METAS'!N47),"",'9. METAS'!N47)</f>
        <v>75</v>
      </c>
      <c r="K42" s="141">
        <f>IF(ISBLANK('9. METAS'!O47),"",'9. METAS'!O47)</f>
        <v>75</v>
      </c>
      <c r="L42" s="141">
        <f>IF(ISBLANK('9. METAS'!P47),"",'9. METAS'!P47)</f>
        <v>210</v>
      </c>
      <c r="M42" s="142">
        <f>IF(ISBLANK('9. METAS'!Q47),"",'9. METAS'!Q47)</f>
        <v>210</v>
      </c>
      <c r="N42" s="152">
        <v>41</v>
      </c>
      <c r="O42" s="144"/>
      <c r="P42" s="144"/>
      <c r="Q42" s="145"/>
      <c r="R42" s="139">
        <f t="shared" si="0"/>
        <v>0.54666666666666663</v>
      </c>
      <c r="S42" s="140">
        <f t="shared" si="1"/>
        <v>0</v>
      </c>
      <c r="T42" s="140">
        <f t="shared" si="2"/>
        <v>0</v>
      </c>
      <c r="U42" s="163">
        <f t="shared" si="3"/>
        <v>0</v>
      </c>
      <c r="V42" s="143">
        <f t="shared" si="8"/>
        <v>7.192982456140351E-2</v>
      </c>
      <c r="W42" s="140">
        <f t="shared" si="9"/>
        <v>7.192982456140351E-2</v>
      </c>
      <c r="X42" s="140">
        <f t="shared" si="10"/>
        <v>0</v>
      </c>
      <c r="Y42" s="169">
        <f t="shared" si="11"/>
        <v>0</v>
      </c>
      <c r="Z42" s="185"/>
      <c r="AA42" s="186"/>
      <c r="AB42" s="186"/>
      <c r="AC42" s="187"/>
    </row>
    <row r="43" spans="3:29" ht="17.25">
      <c r="C43" s="217" t="e">
        <f>IF(ISBLANK('5. Pp (3 años)'!#REF!),"",'5. Pp (3 años)'!#REF!)</f>
        <v>#REF!</v>
      </c>
      <c r="D43" s="88" t="e">
        <f>IF(ISBLANK('5. Pp (3 años)'!#REF!),"",'5. Pp (3 años)'!#REF!)</f>
        <v>#REF!</v>
      </c>
      <c r="E43" s="209" t="e">
        <f>IF(ISBLANK('5. Pp (3 años)'!#REF!),"",'5. Pp (3 años)'!#REF!)</f>
        <v>#REF!</v>
      </c>
      <c r="F43" s="209" t="e">
        <f>IF(ISBLANK('5. Pp (3 años)'!#REF!),"",'5. Pp (3 años)'!#REF!)</f>
        <v>#REF!</v>
      </c>
      <c r="G43" s="222" t="e">
        <f>IF(ISBLANK('5. Pp (3 años)'!#REF!),"",'5. Pp (3 años)'!#REF!)</f>
        <v>#REF!</v>
      </c>
      <c r="H43" s="71" t="e">
        <f>IF(ISBLANK('5. Pp (3 años)'!#REF!),"",'5. Pp (3 años)'!#REF!)</f>
        <v>#REF!</v>
      </c>
      <c r="I43" s="150" t="e">
        <f>IF(ISBLANK('9. METAS'!#REF!),"",'9. METAS'!#REF!)</f>
        <v>#REF!</v>
      </c>
      <c r="J43" s="151" t="e">
        <f>IF(ISBLANK('9. METAS'!#REF!),"",'9. METAS'!#REF!)</f>
        <v>#REF!</v>
      </c>
      <c r="K43" s="141" t="e">
        <f>IF(ISBLANK('9. METAS'!#REF!),"",'9. METAS'!#REF!)</f>
        <v>#REF!</v>
      </c>
      <c r="L43" s="141" t="e">
        <f>IF(ISBLANK('9. METAS'!#REF!),"",'9. METAS'!#REF!)</f>
        <v>#REF!</v>
      </c>
      <c r="M43" s="142" t="e">
        <f>IF(ISBLANK('9. METAS'!#REF!),"",'9. METAS'!#REF!)</f>
        <v>#REF!</v>
      </c>
      <c r="N43" s="152">
        <v>41</v>
      </c>
      <c r="O43" s="144"/>
      <c r="P43" s="144"/>
      <c r="Q43" s="145"/>
      <c r="R43" s="139" t="str">
        <f t="shared" si="0"/>
        <v>100%</v>
      </c>
      <c r="S43" s="140" t="str">
        <f t="shared" si="1"/>
        <v>100%</v>
      </c>
      <c r="T43" s="140" t="str">
        <f t="shared" si="2"/>
        <v>100%</v>
      </c>
      <c r="U43" s="163" t="str">
        <f t="shared" si="3"/>
        <v>100%</v>
      </c>
      <c r="V43" s="143" t="str">
        <f t="shared" si="8"/>
        <v>No Programado</v>
      </c>
      <c r="W43" s="140" t="str">
        <f t="shared" si="9"/>
        <v>No Programado</v>
      </c>
      <c r="X43" s="140" t="str">
        <f t="shared" si="10"/>
        <v>No Programado</v>
      </c>
      <c r="Y43" s="169" t="str">
        <f t="shared" si="11"/>
        <v>No Programado</v>
      </c>
      <c r="Z43" s="185"/>
      <c r="AA43" s="186"/>
      <c r="AB43" s="186"/>
      <c r="AC43" s="187"/>
    </row>
    <row r="44" spans="3:29" ht="17.25">
      <c r="C44" s="218" t="e">
        <f>IF(ISBLANK('5. Pp (3 años)'!#REF!),"",'5. Pp (3 años)'!#REF!)</f>
        <v>#REF!</v>
      </c>
      <c r="D44" s="88" t="e">
        <f>IF(ISBLANK('5. Pp (3 años)'!#REF!),"",'5. Pp (3 años)'!#REF!)</f>
        <v>#REF!</v>
      </c>
      <c r="E44" s="209" t="e">
        <f>IF(ISBLANK('5. Pp (3 años)'!#REF!),"",'5. Pp (3 años)'!#REF!)</f>
        <v>#REF!</v>
      </c>
      <c r="F44" s="209" t="e">
        <f>IF(ISBLANK('5. Pp (3 años)'!#REF!),"",'5. Pp (3 años)'!#REF!)</f>
        <v>#REF!</v>
      </c>
      <c r="G44" s="222" t="e">
        <f>IF(ISBLANK('5. Pp (3 años)'!#REF!),"",'5. Pp (3 años)'!#REF!)</f>
        <v>#REF!</v>
      </c>
      <c r="H44" s="71" t="e">
        <f>IF(ISBLANK('5. Pp (3 años)'!#REF!),"",'5. Pp (3 años)'!#REF!)</f>
        <v>#REF!</v>
      </c>
      <c r="I44" s="150" t="e">
        <f>IF(ISBLANK('9. METAS'!#REF!),"",'9. METAS'!#REF!)</f>
        <v>#REF!</v>
      </c>
      <c r="J44" s="151" t="e">
        <f>IF(ISBLANK('9. METAS'!#REF!),"",'9. METAS'!#REF!)</f>
        <v>#REF!</v>
      </c>
      <c r="K44" s="141" t="e">
        <f>IF(ISBLANK('9. METAS'!#REF!),"",'9. METAS'!#REF!)</f>
        <v>#REF!</v>
      </c>
      <c r="L44" s="141" t="e">
        <f>IF(ISBLANK('9. METAS'!#REF!),"",'9. METAS'!#REF!)</f>
        <v>#REF!</v>
      </c>
      <c r="M44" s="142" t="e">
        <f>IF(ISBLANK('9. METAS'!#REF!),"",'9. METAS'!#REF!)</f>
        <v>#REF!</v>
      </c>
      <c r="N44" s="152">
        <v>41</v>
      </c>
      <c r="O44" s="144"/>
      <c r="P44" s="144"/>
      <c r="Q44" s="145"/>
      <c r="R44" s="139" t="str">
        <f t="shared" si="0"/>
        <v>100%</v>
      </c>
      <c r="S44" s="140" t="str">
        <f t="shared" si="1"/>
        <v>100%</v>
      </c>
      <c r="T44" s="140" t="str">
        <f t="shared" si="2"/>
        <v>100%</v>
      </c>
      <c r="U44" s="163" t="str">
        <f t="shared" si="3"/>
        <v>100%</v>
      </c>
      <c r="V44" s="143" t="str">
        <f t="shared" si="8"/>
        <v>No Programado</v>
      </c>
      <c r="W44" s="140" t="str">
        <f t="shared" si="9"/>
        <v>No Programado</v>
      </c>
      <c r="X44" s="140" t="str">
        <f t="shared" si="10"/>
        <v>No Programado</v>
      </c>
      <c r="Y44" s="169" t="str">
        <f t="shared" si="11"/>
        <v>No Programado</v>
      </c>
      <c r="Z44" s="182"/>
      <c r="AA44" s="183"/>
      <c r="AB44" s="183"/>
      <c r="AC44" s="184"/>
    </row>
    <row r="45" spans="3:29" ht="17.25">
      <c r="C45" s="217" t="e">
        <f>IF(ISBLANK('5. Pp (3 años)'!#REF!),"",'5. Pp (3 años)'!#REF!)</f>
        <v>#REF!</v>
      </c>
      <c r="D45" s="88" t="e">
        <f>IF(ISBLANK('5. Pp (3 años)'!#REF!),"",'5. Pp (3 años)'!#REF!)</f>
        <v>#REF!</v>
      </c>
      <c r="E45" s="209" t="e">
        <f>IF(ISBLANK('5. Pp (3 años)'!#REF!),"",'5. Pp (3 años)'!#REF!)</f>
        <v>#REF!</v>
      </c>
      <c r="F45" s="209" t="e">
        <f>IF(ISBLANK('5. Pp (3 años)'!#REF!),"",'5. Pp (3 años)'!#REF!)</f>
        <v>#REF!</v>
      </c>
      <c r="G45" s="222" t="e">
        <f>IF(ISBLANK('5. Pp (3 años)'!#REF!),"",'5. Pp (3 años)'!#REF!)</f>
        <v>#REF!</v>
      </c>
      <c r="H45" s="71" t="e">
        <f>IF(ISBLANK('5. Pp (3 años)'!#REF!),"",'5. Pp (3 años)'!#REF!)</f>
        <v>#REF!</v>
      </c>
      <c r="I45" s="150" t="e">
        <f>IF(ISBLANK('9. METAS'!#REF!),"",'9. METAS'!#REF!)</f>
        <v>#REF!</v>
      </c>
      <c r="J45" s="151" t="e">
        <f>IF(ISBLANK('9. METAS'!#REF!),"",'9. METAS'!#REF!)</f>
        <v>#REF!</v>
      </c>
      <c r="K45" s="141" t="e">
        <f>IF(ISBLANK('9. METAS'!#REF!),"",'9. METAS'!#REF!)</f>
        <v>#REF!</v>
      </c>
      <c r="L45" s="141" t="e">
        <f>IF(ISBLANK('9. METAS'!#REF!),"",'9. METAS'!#REF!)</f>
        <v>#REF!</v>
      </c>
      <c r="M45" s="142" t="e">
        <f>IF(ISBLANK('9. METAS'!#REF!),"",'9. METAS'!#REF!)</f>
        <v>#REF!</v>
      </c>
      <c r="N45" s="152">
        <v>41</v>
      </c>
      <c r="O45" s="144"/>
      <c r="P45" s="144"/>
      <c r="Q45" s="145"/>
      <c r="R45" s="139" t="str">
        <f t="shared" si="0"/>
        <v>100%</v>
      </c>
      <c r="S45" s="140" t="str">
        <f t="shared" si="1"/>
        <v>100%</v>
      </c>
      <c r="T45" s="140" t="str">
        <f t="shared" si="2"/>
        <v>100%</v>
      </c>
      <c r="U45" s="163" t="str">
        <f t="shared" si="3"/>
        <v>100%</v>
      </c>
      <c r="V45" s="143" t="str">
        <f t="shared" si="8"/>
        <v>No Programado</v>
      </c>
      <c r="W45" s="140" t="str">
        <f t="shared" si="9"/>
        <v>No Programado</v>
      </c>
      <c r="X45" s="140" t="str">
        <f t="shared" si="10"/>
        <v>No Programado</v>
      </c>
      <c r="Y45" s="169" t="str">
        <f t="shared" si="11"/>
        <v>No Programado</v>
      </c>
      <c r="Z45" s="185"/>
      <c r="AA45" s="186"/>
      <c r="AB45" s="186"/>
      <c r="AC45" s="187"/>
    </row>
    <row r="46" spans="3:29" ht="103.5">
      <c r="C46" s="219" t="str">
        <f>IF(ISBLANK('5. Pp (3 años)'!B67),"",'5. Pp (3 años)'!B67)</f>
        <v xml:space="preserve">
Dirección de Prevención de Riesgos Psicosociales de Niñas, Niños y Adolescentes</v>
      </c>
      <c r="D46" s="62" t="str">
        <f>IF(ISBLANK('5. Pp (3 años)'!C67),"",'5. Pp (3 años)'!C67)</f>
        <v>Componente</v>
      </c>
      <c r="E46" s="213" t="str">
        <f>IF(ISBLANK('5. Pp (3 años)'!D67),"",'5. Pp (3 años)'!D67)</f>
        <v>4.2.1.1.5. Atenciones para la prevención de riesgos psicosociales mediante la concientización y actividades lúdicas que permitan la solución de conflictos a través de la cultura de la paz y los derechos de NNA, brindadas.
NNA: Niñas, Niños y Adolescentes.</v>
      </c>
      <c r="F46" s="213" t="str">
        <f>IF(ISBLANK('5. Pp (3 años)'!E67),"",'5. Pp (3 años)'!E67)</f>
        <v>PAPRPB: Porcentaje de Atenciones para la Prevención de Riesgos Psicosociales Brindadas.</v>
      </c>
      <c r="G46" s="227" t="str">
        <f>IF(ISBLANK('5. Pp (3 años)'!H67),"",'5. Pp (3 años)'!H67)</f>
        <v>Trimestral</v>
      </c>
      <c r="H46" s="67" t="str">
        <f>IF(ISBLANK('5. Pp (3 años)'!J67),"",'5. Pp (3 años)'!J67)</f>
        <v>UNIDAD DE MEDIDA DEL INDICADOR:
Porcentaje.
UNIDAD DE MEDIDA DE LAS VARIABLES:
Atenciones</v>
      </c>
      <c r="I46" s="150">
        <f>IF(ISBLANK('9. METAS'!K48),"",'9. METAS'!K48)</f>
        <v>41500</v>
      </c>
      <c r="J46" s="151">
        <f>IF(ISBLANK('9. METAS'!N48),"",'9. METAS'!N48)</f>
        <v>13000</v>
      </c>
      <c r="K46" s="141">
        <f>IF(ISBLANK('9. METAS'!O48),"",'9. METAS'!O48)</f>
        <v>12000</v>
      </c>
      <c r="L46" s="141">
        <f>IF(ISBLANK('9. METAS'!P48),"",'9. METAS'!P48)</f>
        <v>6500</v>
      </c>
      <c r="M46" s="142">
        <f>IF(ISBLANK('9. METAS'!Q48),"",'9. METAS'!Q48)</f>
        <v>10000</v>
      </c>
      <c r="N46" s="152">
        <v>41</v>
      </c>
      <c r="O46" s="144"/>
      <c r="P46" s="144"/>
      <c r="Q46" s="145"/>
      <c r="R46" s="139">
        <f t="shared" si="0"/>
        <v>3.1538461538461538E-3</v>
      </c>
      <c r="S46" s="140">
        <f t="shared" si="1"/>
        <v>0</v>
      </c>
      <c r="T46" s="140">
        <f t="shared" si="2"/>
        <v>0</v>
      </c>
      <c r="U46" s="163">
        <f t="shared" si="3"/>
        <v>0</v>
      </c>
      <c r="V46" s="143">
        <f t="shared" si="8"/>
        <v>9.8795180722891559E-4</v>
      </c>
      <c r="W46" s="140">
        <f t="shared" si="9"/>
        <v>9.8795180722891559E-4</v>
      </c>
      <c r="X46" s="140">
        <f t="shared" si="10"/>
        <v>0</v>
      </c>
      <c r="Y46" s="169">
        <f t="shared" si="11"/>
        <v>0</v>
      </c>
      <c r="Z46" s="182"/>
      <c r="AA46" s="183"/>
      <c r="AB46" s="183"/>
      <c r="AC46" s="184"/>
    </row>
    <row r="47" spans="3:29" ht="103.5">
      <c r="C47" s="217" t="str">
        <f>IF(ISBLANK('5. Pp (3 años)'!B68),"",'5. Pp (3 años)'!B68)</f>
        <v xml:space="preserve">
Dirección de Prevención de Riesgos Psicosociales de Niñas, Niños y Adolescentes</v>
      </c>
      <c r="D47" s="88" t="str">
        <f>IF(ISBLANK('5. Pp (3 años)'!C68),"",'5. Pp (3 años)'!C68)</f>
        <v>Actividad</v>
      </c>
      <c r="E47" s="209" t="str">
        <f>IF(ISBLANK('5. Pp (3 años)'!D68),"",'5. Pp (3 años)'!D68)</f>
        <v>4.2.1.1.5.1. Realización de acciones de enfocadas en los derechos de NNA de la "Red de Impulsores de la Transformación".</v>
      </c>
      <c r="F47" s="209" t="str">
        <f>IF(ISBLANK('5. Pp (3 años)'!E68),"",'5. Pp (3 años)'!E68)</f>
        <v>PARIR:  Porcentaje de Acciones de la Red de Impulsores Realizadas.</v>
      </c>
      <c r="G47" s="222" t="str">
        <f>IF(ISBLANK('5. Pp (3 años)'!H68),"",'5. Pp (3 años)'!H68)</f>
        <v>Trimestral</v>
      </c>
      <c r="H47" s="71" t="str">
        <f>IF(ISBLANK('5. Pp (3 años)'!J68),"",'5. Pp (3 años)'!J68)</f>
        <v>UNIDAD DE MEDIDA DEL INDICADOR:
Porcentaje.
UNIDAD DE MEDIDA DE LAS VARIABLES:
Acciones de la Red de Impulsores</v>
      </c>
      <c r="I47" s="150">
        <f>IF(ISBLANK('9. METAS'!K49),"",'9. METAS'!K49)</f>
        <v>0</v>
      </c>
      <c r="J47" s="151">
        <f>IF(ISBLANK('9. METAS'!N49),"",'9. METAS'!N49)</f>
        <v>0</v>
      </c>
      <c r="K47" s="141">
        <f>IF(ISBLANK('9. METAS'!O49),"",'9. METAS'!O49)</f>
        <v>0</v>
      </c>
      <c r="L47" s="141">
        <f>IF(ISBLANK('9. METAS'!P49),"",'9. METAS'!P49)</f>
        <v>0</v>
      </c>
      <c r="M47" s="142">
        <f>IF(ISBLANK('9. METAS'!Q49),"",'9. METAS'!Q49)</f>
        <v>0</v>
      </c>
      <c r="N47" s="152">
        <v>41</v>
      </c>
      <c r="O47" s="144"/>
      <c r="P47" s="144"/>
      <c r="Q47" s="145"/>
      <c r="R47" s="139" t="str">
        <f t="shared" si="0"/>
        <v>100%</v>
      </c>
      <c r="S47" s="140" t="str">
        <f t="shared" si="1"/>
        <v>100%</v>
      </c>
      <c r="T47" s="140" t="str">
        <f t="shared" si="2"/>
        <v>100%</v>
      </c>
      <c r="U47" s="163" t="str">
        <f t="shared" si="3"/>
        <v>100%</v>
      </c>
      <c r="V47" s="143" t="str">
        <f t="shared" si="8"/>
        <v>No Programado</v>
      </c>
      <c r="W47" s="140" t="str">
        <f t="shared" si="9"/>
        <v>No Programado</v>
      </c>
      <c r="X47" s="140" t="str">
        <f t="shared" si="10"/>
        <v>No Programado</v>
      </c>
      <c r="Y47" s="169" t="str">
        <f t="shared" si="11"/>
        <v>No Programado</v>
      </c>
      <c r="Z47" s="185"/>
      <c r="AA47" s="186"/>
      <c r="AB47" s="186"/>
      <c r="AC47" s="187"/>
    </row>
    <row r="48" spans="3:29" ht="103.5">
      <c r="C48" s="218" t="str">
        <f>IF(ISBLANK('5. Pp (3 años)'!B69),"",'5. Pp (3 años)'!B69)</f>
        <v xml:space="preserve">
Coordinación de Prevención de Riesgos Psicosociales</v>
      </c>
      <c r="D48" s="88" t="str">
        <f>IF(ISBLANK('5. Pp (3 años)'!C69),"",'5. Pp (3 años)'!C69)</f>
        <v>Actividad</v>
      </c>
      <c r="E48" s="209" t="str">
        <f>IF(ISBLANK('5. Pp (3 años)'!D69),"",'5. Pp (3 años)'!D69)</f>
        <v>4.2.1.1.5.2. Realización de actividades de prevención de riesgos psicosociales dirigido a NNA y adultos y que viven en el municipio de Benito Juárez en situación prioritaria.</v>
      </c>
      <c r="F48" s="209" t="str">
        <f>IF(ISBLANK('5. Pp (3 años)'!E69),"",'5. Pp (3 años)'!E69)</f>
        <v>PAPRPR: Porcentaje de Actividades de Prevención de Riesgos Psicosociales, Realizadas.</v>
      </c>
      <c r="G48" s="222" t="str">
        <f>IF(ISBLANK('5. Pp (3 años)'!H69),"",'5. Pp (3 años)'!H69)</f>
        <v>Trimestral</v>
      </c>
      <c r="H48" s="71" t="str">
        <f>IF(ISBLANK('5. Pp (3 años)'!J69),"",'5. Pp (3 años)'!J69)</f>
        <v>UNIDAD DE MEDIDA DEL INDICADOR:
Porcentaje.
UNIDAD DE MEDIDA DE LAS VARIABLES:
Actividades</v>
      </c>
      <c r="I48" s="150">
        <f>IF(ISBLANK('9. METAS'!K50),"",'9. METAS'!K50)</f>
        <v>530</v>
      </c>
      <c r="J48" s="151">
        <f>IF(ISBLANK('9. METAS'!N50),"",'9. METAS'!N50)</f>
        <v>130</v>
      </c>
      <c r="K48" s="141">
        <f>IF(ISBLANK('9. METAS'!O50),"",'9. METAS'!O50)</f>
        <v>140</v>
      </c>
      <c r="L48" s="141">
        <f>IF(ISBLANK('9. METAS'!P50),"",'9. METAS'!P50)</f>
        <v>140</v>
      </c>
      <c r="M48" s="142">
        <f>IF(ISBLANK('9. METAS'!Q50),"",'9. METAS'!Q50)</f>
        <v>120</v>
      </c>
      <c r="N48" s="152">
        <v>41</v>
      </c>
      <c r="O48" s="144"/>
      <c r="P48" s="144"/>
      <c r="Q48" s="145"/>
      <c r="R48" s="139">
        <f t="shared" si="0"/>
        <v>0.31538461538461537</v>
      </c>
      <c r="S48" s="140">
        <f t="shared" si="1"/>
        <v>0</v>
      </c>
      <c r="T48" s="140">
        <f t="shared" si="2"/>
        <v>0</v>
      </c>
      <c r="U48" s="163">
        <f t="shared" si="3"/>
        <v>0</v>
      </c>
      <c r="V48" s="143">
        <f t="shared" si="8"/>
        <v>7.7358490566037733E-2</v>
      </c>
      <c r="W48" s="140">
        <f t="shared" si="9"/>
        <v>7.7358490566037733E-2</v>
      </c>
      <c r="X48" s="140">
        <f t="shared" si="10"/>
        <v>0</v>
      </c>
      <c r="Y48" s="169">
        <f t="shared" si="11"/>
        <v>0</v>
      </c>
      <c r="Z48" s="182"/>
      <c r="AA48" s="183"/>
      <c r="AB48" s="183"/>
      <c r="AC48" s="184"/>
    </row>
    <row r="49" spans="3:29" ht="103.5">
      <c r="C49" s="217" t="str">
        <f>IF(ISBLANK('5. Pp (3 años)'!B70),"",'5. Pp (3 años)'!B70)</f>
        <v xml:space="preserve">
Coordinación de la Cultura de la Legalidad</v>
      </c>
      <c r="D49" s="88" t="str">
        <f>IF(ISBLANK('5. Pp (3 años)'!C70),"",'5. Pp (3 años)'!C70)</f>
        <v>Actividad</v>
      </c>
      <c r="E49" s="209" t="str">
        <f>IF(ISBLANK('5. Pp (3 años)'!D70),"",'5. Pp (3 años)'!D70)</f>
        <v>4.2.1.1.5.3. Impartición de acciones de  prevención del delito dirigido a NNA y personas adultas fomentando la cultura de la legalidad. 
Acciones: Pláticas, ferias, brigadas y eventos.</v>
      </c>
      <c r="F49" s="209" t="str">
        <f>IF(ISBLANK('5. Pp (3 años)'!E70),"",'5. Pp (3 años)'!E70)</f>
        <v>PAI: Porcentaje de Acciones de Prevención del Delito Impartidas.</v>
      </c>
      <c r="G49" s="222" t="str">
        <f>IF(ISBLANK('5. Pp (3 años)'!H70),"",'5. Pp (3 años)'!H70)</f>
        <v>Trimestral</v>
      </c>
      <c r="H49" s="71" t="str">
        <f>IF(ISBLANK('5. Pp (3 años)'!J70),"",'5. Pp (3 años)'!J70)</f>
        <v>UNIDAD DE MEDIDA DEL INDICADOR:
Porcentaje.
UNIDAD DE MEDIDA DE LAS VARIABLES:
Acciones</v>
      </c>
      <c r="I49" s="150">
        <f>IF(ISBLANK('9. METAS'!K51),"",'9. METAS'!K51)</f>
        <v>133</v>
      </c>
      <c r="J49" s="151">
        <f>IF(ISBLANK('9. METAS'!N51),"",'9. METAS'!N51)</f>
        <v>36</v>
      </c>
      <c r="K49" s="141">
        <f>IF(ISBLANK('9. METAS'!O51),"",'9. METAS'!O51)</f>
        <v>34</v>
      </c>
      <c r="L49" s="141">
        <f>IF(ISBLANK('9. METAS'!P51),"",'9. METAS'!P51)</f>
        <v>33</v>
      </c>
      <c r="M49" s="142">
        <f>IF(ISBLANK('9. METAS'!Q51),"",'9. METAS'!Q51)</f>
        <v>30</v>
      </c>
      <c r="N49" s="152">
        <v>41</v>
      </c>
      <c r="O49" s="144"/>
      <c r="P49" s="144"/>
      <c r="Q49" s="145"/>
      <c r="R49" s="139">
        <f t="shared" si="0"/>
        <v>1.1388888888888888</v>
      </c>
      <c r="S49" s="140">
        <f t="shared" si="1"/>
        <v>0</v>
      </c>
      <c r="T49" s="140">
        <f t="shared" si="2"/>
        <v>0</v>
      </c>
      <c r="U49" s="163">
        <f t="shared" si="3"/>
        <v>0</v>
      </c>
      <c r="V49" s="143">
        <f t="shared" si="8"/>
        <v>0.30827067669172931</v>
      </c>
      <c r="W49" s="140">
        <f t="shared" si="9"/>
        <v>0.30827067669172931</v>
      </c>
      <c r="X49" s="140">
        <f t="shared" si="10"/>
        <v>0</v>
      </c>
      <c r="Y49" s="169">
        <f t="shared" si="11"/>
        <v>0</v>
      </c>
      <c r="Z49" s="185"/>
      <c r="AA49" s="186"/>
      <c r="AB49" s="186"/>
      <c r="AC49" s="187"/>
    </row>
    <row r="50" spans="3:29" ht="103.5">
      <c r="C50" s="218" t="str">
        <f>IF(ISBLANK('5. Pp (3 años)'!B71),"",'5. Pp (3 años)'!B71)</f>
        <v xml:space="preserve">
Coordinación de Recreación, Cultura y Deportes</v>
      </c>
      <c r="D50" s="88" t="str">
        <f>IF(ISBLANK('5. Pp (3 años)'!C71),"",'5. Pp (3 años)'!C71)</f>
        <v>Actividad</v>
      </c>
      <c r="E50" s="209" t="str">
        <f>IF(ISBLANK('5. Pp (3 años)'!D71),"",'5. Pp (3 años)'!D71)</f>
        <v>4.2.1.1.5.4. Ejecución de acciones de recreación, cultura y deportes, para niñas, niños, adolescentes y personas adultas.
Acciones: Clases, eventos, actividades, concursos y torneos.</v>
      </c>
      <c r="F50" s="209" t="str">
        <f>IF(ISBLANK('5. Pp (3 años)'!E71),"",'5. Pp (3 años)'!E71)</f>
        <v>PARCD: Porcentaje de Acciones de Recreación, Cultura y Deporte Realizadas.</v>
      </c>
      <c r="G50" s="222" t="str">
        <f>IF(ISBLANK('5. Pp (3 años)'!H71),"",'5. Pp (3 años)'!H71)</f>
        <v>Trimestral</v>
      </c>
      <c r="H50" s="71" t="str">
        <f>IF(ISBLANK('5. Pp (3 años)'!J71),"",'5. Pp (3 años)'!J71)</f>
        <v>UNIDAD DE MEDIDA DEL INDICADOR:
Porcentaje.
UNIDAD DE MEDIDA DE LAS VARIABLES:
Acciones</v>
      </c>
      <c r="I50" s="150">
        <f>IF(ISBLANK('9. METAS'!K52),"",'9. METAS'!K52)</f>
        <v>1820</v>
      </c>
      <c r="J50" s="151">
        <f>IF(ISBLANK('9. METAS'!N52),"",'9. METAS'!N52)</f>
        <v>350</v>
      </c>
      <c r="K50" s="141">
        <f>IF(ISBLANK('9. METAS'!O52),"",'9. METAS'!O52)</f>
        <v>350</v>
      </c>
      <c r="L50" s="141">
        <f>IF(ISBLANK('9. METAS'!P52),"",'9. METAS'!P52)</f>
        <v>470</v>
      </c>
      <c r="M50" s="142">
        <f>IF(ISBLANK('9. METAS'!Q52),"",'9. METAS'!Q52)</f>
        <v>650</v>
      </c>
      <c r="N50" s="152">
        <v>41</v>
      </c>
      <c r="O50" s="144"/>
      <c r="P50" s="144"/>
      <c r="Q50" s="145"/>
      <c r="R50" s="139">
        <f t="shared" si="0"/>
        <v>0.11714285714285715</v>
      </c>
      <c r="S50" s="140">
        <f t="shared" si="1"/>
        <v>0</v>
      </c>
      <c r="T50" s="140">
        <f t="shared" si="2"/>
        <v>0</v>
      </c>
      <c r="U50" s="163">
        <f t="shared" si="3"/>
        <v>0</v>
      </c>
      <c r="V50" s="143">
        <f t="shared" si="8"/>
        <v>2.2527472527472527E-2</v>
      </c>
      <c r="W50" s="140">
        <f t="shared" si="9"/>
        <v>2.2527472527472527E-2</v>
      </c>
      <c r="X50" s="140">
        <f t="shared" si="10"/>
        <v>0</v>
      </c>
      <c r="Y50" s="169">
        <f t="shared" si="11"/>
        <v>0</v>
      </c>
      <c r="Z50" s="185"/>
      <c r="AA50" s="186"/>
      <c r="AB50" s="186"/>
      <c r="AC50" s="187"/>
    </row>
    <row r="51" spans="3:29" ht="17.25">
      <c r="C51" s="217" t="e">
        <f>IF(ISBLANK('5. Pp (3 años)'!#REF!),"",'5. Pp (3 años)'!#REF!)</f>
        <v>#REF!</v>
      </c>
      <c r="D51" s="88" t="e">
        <f>IF(ISBLANK('5. Pp (3 años)'!#REF!),"",'5. Pp (3 años)'!#REF!)</f>
        <v>#REF!</v>
      </c>
      <c r="E51" s="209" t="e">
        <f>IF(ISBLANK('5. Pp (3 años)'!#REF!),"",'5. Pp (3 años)'!#REF!)</f>
        <v>#REF!</v>
      </c>
      <c r="F51" s="209" t="e">
        <f>IF(ISBLANK('5. Pp (3 años)'!#REF!),"",'5. Pp (3 años)'!#REF!)</f>
        <v>#REF!</v>
      </c>
      <c r="G51" s="222" t="e">
        <f>IF(ISBLANK('5. Pp (3 años)'!#REF!),"",'5. Pp (3 años)'!#REF!)</f>
        <v>#REF!</v>
      </c>
      <c r="H51" s="71" t="e">
        <f>IF(ISBLANK('5. Pp (3 años)'!#REF!),"",'5. Pp (3 años)'!#REF!)</f>
        <v>#REF!</v>
      </c>
      <c r="I51" s="150" t="e">
        <f>IF(ISBLANK('9. METAS'!#REF!),"",'9. METAS'!#REF!)</f>
        <v>#REF!</v>
      </c>
      <c r="J51" s="151" t="e">
        <f>IF(ISBLANK('9. METAS'!#REF!),"",'9. METAS'!#REF!)</f>
        <v>#REF!</v>
      </c>
      <c r="K51" s="141" t="e">
        <f>IF(ISBLANK('9. METAS'!#REF!),"",'9. METAS'!#REF!)</f>
        <v>#REF!</v>
      </c>
      <c r="L51" s="141" t="e">
        <f>IF(ISBLANK('9. METAS'!#REF!),"",'9. METAS'!#REF!)</f>
        <v>#REF!</v>
      </c>
      <c r="M51" s="142" t="e">
        <f>IF(ISBLANK('9. METAS'!#REF!),"",'9. METAS'!#REF!)</f>
        <v>#REF!</v>
      </c>
      <c r="N51" s="152">
        <v>41</v>
      </c>
      <c r="O51" s="144"/>
      <c r="P51" s="144"/>
      <c r="Q51" s="145"/>
      <c r="R51" s="139" t="str">
        <f t="shared" si="0"/>
        <v>100%</v>
      </c>
      <c r="S51" s="140" t="str">
        <f t="shared" si="1"/>
        <v>100%</v>
      </c>
      <c r="T51" s="140" t="str">
        <f t="shared" si="2"/>
        <v>100%</v>
      </c>
      <c r="U51" s="163" t="str">
        <f t="shared" si="3"/>
        <v>100%</v>
      </c>
      <c r="V51" s="143" t="str">
        <f t="shared" si="8"/>
        <v>No Programado</v>
      </c>
      <c r="W51" s="140" t="str">
        <f t="shared" si="9"/>
        <v>No Programado</v>
      </c>
      <c r="X51" s="140" t="str">
        <f t="shared" si="10"/>
        <v>No Programado</v>
      </c>
      <c r="Y51" s="169" t="str">
        <f t="shared" si="11"/>
        <v>No Programado</v>
      </c>
      <c r="Z51" s="182"/>
      <c r="AA51" s="183"/>
      <c r="AB51" s="183"/>
      <c r="AC51" s="184"/>
    </row>
    <row r="52" spans="3:29" ht="103.5">
      <c r="C52" s="219" t="str">
        <f>IF(ISBLANK('5. Pp (3 años)'!B72),"",'5. Pp (3 años)'!B72)</f>
        <v xml:space="preserve">
Coordinación de Centros Asistenciales de Desarrollo Infantil    </v>
      </c>
      <c r="D52" s="62" t="str">
        <f>IF(ISBLANK('5. Pp (3 años)'!C72),"",'5. Pp (3 años)'!C72)</f>
        <v>Componente</v>
      </c>
      <c r="E52" s="213" t="str">
        <f>IF(ISBLANK('5. Pp (3 años)'!D72),"",'5. Pp (3 años)'!D72)</f>
        <v>4.2.1.1.6. Servicios de escuela de tiempo completo (CADI), para niñas y niños de un año y siete meses a cuatro años once meses de edad, de cuidadoras y cuidadores trabajadores, brindados.
CADI: Centro Asistencial de Desarrollo Infantil.</v>
      </c>
      <c r="F52" s="213" t="str">
        <f>IF(ISBLANK('5. Pp (3 años)'!E72),"",'5. Pp (3 años)'!E72)</f>
        <v>PSETCB: Porcentaje de Servicios de escuela de tiempo completo Brindados.</v>
      </c>
      <c r="G52" s="227" t="str">
        <f>IF(ISBLANK('5. Pp (3 años)'!H72),"",'5. Pp (3 años)'!H72)</f>
        <v>Trimestral</v>
      </c>
      <c r="H52" s="67" t="str">
        <f>IF(ISBLANK('5. Pp (3 años)'!J72),"",'5. Pp (3 años)'!J72)</f>
        <v>UNIDAD DE MEDIDA DEL INDICADOR:
Porcentaje.
UNIDAD DE MEDIDA DE LAS VARIABLES:
Servicios</v>
      </c>
      <c r="I52" s="150">
        <f>IF(ISBLANK('9. METAS'!K53),"",'9. METAS'!K53)</f>
        <v>689</v>
      </c>
      <c r="J52" s="151">
        <f>IF(ISBLANK('9. METAS'!N53),"",'9. METAS'!N53)</f>
        <v>144</v>
      </c>
      <c r="K52" s="141">
        <f>IF(ISBLANK('9. METAS'!O53),"",'9. METAS'!O53)</f>
        <v>208</v>
      </c>
      <c r="L52" s="141">
        <f>IF(ISBLANK('9. METAS'!P53),"",'9. METAS'!P53)</f>
        <v>231</v>
      </c>
      <c r="M52" s="142">
        <f>IF(ISBLANK('9. METAS'!Q53),"",'9. METAS'!Q53)</f>
        <v>106</v>
      </c>
      <c r="N52" s="152">
        <v>41</v>
      </c>
      <c r="O52" s="144"/>
      <c r="P52" s="144"/>
      <c r="Q52" s="145"/>
      <c r="R52" s="139">
        <f t="shared" si="0"/>
        <v>0.28472222222222221</v>
      </c>
      <c r="S52" s="140">
        <f t="shared" si="1"/>
        <v>0</v>
      </c>
      <c r="T52" s="140">
        <f t="shared" si="2"/>
        <v>0</v>
      </c>
      <c r="U52" s="163">
        <f t="shared" si="3"/>
        <v>0</v>
      </c>
      <c r="V52" s="143">
        <f t="shared" si="8"/>
        <v>5.9506531204644414E-2</v>
      </c>
      <c r="W52" s="140">
        <f t="shared" si="9"/>
        <v>5.9506531204644414E-2</v>
      </c>
      <c r="X52" s="140">
        <f t="shared" si="10"/>
        <v>0</v>
      </c>
      <c r="Y52" s="169">
        <f t="shared" si="11"/>
        <v>0</v>
      </c>
      <c r="Z52" s="182"/>
      <c r="AA52" s="183"/>
      <c r="AB52" s="183"/>
      <c r="AC52" s="184"/>
    </row>
    <row r="53" spans="3:29" ht="103.5">
      <c r="C53" s="217" t="str">
        <f>IF(ISBLANK('5. Pp (3 años)'!B73),"",'5. Pp (3 años)'!B73)</f>
        <v xml:space="preserve">
Coordinación de Centros Asistenciales de Desarrollo Infantil    </v>
      </c>
      <c r="D53" s="88" t="str">
        <f>IF(ISBLANK('5. Pp (3 años)'!C73),"",'5. Pp (3 años)'!C73)</f>
        <v>Actividad</v>
      </c>
      <c r="E53" s="209" t="str">
        <f>IF(ISBLANK('5. Pp (3 años)'!D73),"",'5. Pp (3 años)'!D73)</f>
        <v>4.2.1.1.6.1. Realización de actividades educativas en los CADI
Actividades Educativas: sociales, culturales, deportivas, recreativas, inclusivas y formativas.</v>
      </c>
      <c r="F53" s="209" t="str">
        <f>IF(ISBLANK('5. Pp (3 años)'!E73),"",'5. Pp (3 años)'!E73)</f>
        <v>PAR: Porcentaje de Actividades Educativas Realizadas.</v>
      </c>
      <c r="G53" s="222" t="str">
        <f>IF(ISBLANK('5. Pp (3 años)'!H73),"",'5. Pp (3 años)'!H73)</f>
        <v>Trimestral</v>
      </c>
      <c r="H53" s="71" t="str">
        <f>IF(ISBLANK('5. Pp (3 años)'!J73),"",'5. Pp (3 años)'!J73)</f>
        <v>UNIDAD DE MEDIDA DEL INDICADOR: 
Porcentaje.
UNIDAD DE MEDIDA DE LAS VARIABLES:
Actividades</v>
      </c>
      <c r="I53" s="150">
        <f>IF(ISBLANK('9. METAS'!K54),"",'9. METAS'!K54)</f>
        <v>255</v>
      </c>
      <c r="J53" s="151">
        <f>IF(ISBLANK('9. METAS'!N54),"",'9. METAS'!N54)</f>
        <v>75</v>
      </c>
      <c r="K53" s="141">
        <f>IF(ISBLANK('9. METAS'!O54),"",'9. METAS'!O54)</f>
        <v>79</v>
      </c>
      <c r="L53" s="141">
        <f>IF(ISBLANK('9. METAS'!P54),"",'9. METAS'!P54)</f>
        <v>35</v>
      </c>
      <c r="M53" s="142">
        <f>IF(ISBLANK('9. METAS'!Q54),"",'9. METAS'!Q54)</f>
        <v>66</v>
      </c>
      <c r="N53" s="152">
        <v>41</v>
      </c>
      <c r="O53" s="144"/>
      <c r="P53" s="144"/>
      <c r="Q53" s="145"/>
      <c r="R53" s="139">
        <f t="shared" si="0"/>
        <v>0.54666666666666663</v>
      </c>
      <c r="S53" s="140">
        <f t="shared" si="1"/>
        <v>0</v>
      </c>
      <c r="T53" s="140">
        <f t="shared" si="2"/>
        <v>0</v>
      </c>
      <c r="U53" s="163">
        <f t="shared" si="3"/>
        <v>0</v>
      </c>
      <c r="V53" s="143">
        <f t="shared" si="8"/>
        <v>0.16078431372549021</v>
      </c>
      <c r="W53" s="140">
        <f t="shared" si="9"/>
        <v>0.16078431372549021</v>
      </c>
      <c r="X53" s="140">
        <f t="shared" si="10"/>
        <v>0</v>
      </c>
      <c r="Y53" s="169">
        <f t="shared" si="11"/>
        <v>0</v>
      </c>
      <c r="Z53" s="182"/>
      <c r="AA53" s="183"/>
      <c r="AB53" s="183"/>
      <c r="AC53" s="184"/>
    </row>
    <row r="54" spans="3:29" ht="103.5">
      <c r="C54" s="218" t="str">
        <f>IF(ISBLANK('5. Pp (3 años)'!B74),"",'5. Pp (3 años)'!B74)</f>
        <v xml:space="preserve">
Coordinación de Centros Asistenciales de Desarrollo Infantil    </v>
      </c>
      <c r="D54" s="88" t="str">
        <f>IF(ISBLANK('5. Pp (3 años)'!C74),"",'5. Pp (3 años)'!C74)</f>
        <v>Actividad</v>
      </c>
      <c r="E54" s="209" t="str">
        <f>IF(ISBLANK('5. Pp (3 años)'!D74),"",'5. Pp (3 años)'!D74)</f>
        <v>4.2.1.1.6.2. Realización de entregas de raciones de comida para las niñas y niños inscritos en los Centros Asistenciales de Desarrollo Infantil.</v>
      </c>
      <c r="F54" s="209" t="str">
        <f>IF(ISBLANK('5. Pp (3 años)'!E74),"",'5. Pp (3 años)'!E74)</f>
        <v>PRE: Porcentaje de Raciones de Comida Entregadas.</v>
      </c>
      <c r="G54" s="222" t="str">
        <f>IF(ISBLANK('5. Pp (3 años)'!H74),"",'5. Pp (3 años)'!H74)</f>
        <v>Trimestral</v>
      </c>
      <c r="H54" s="71" t="str">
        <f>IF(ISBLANK('5. Pp (3 años)'!J74),"",'5. Pp (3 años)'!J74)</f>
        <v>UNIDAD DE MEDIDA DEL INDICADOR: 
Porcentaje.
 UNIDAD DE MEDIDA DE LAS VARIABLES: 
Raciones.</v>
      </c>
      <c r="I54" s="150">
        <f>IF(ISBLANK('9. METAS'!K55),"",'9. METAS'!K55)</f>
        <v>20340</v>
      </c>
      <c r="J54" s="151">
        <f>IF(ISBLANK('9. METAS'!N55),"",'9. METAS'!N55)</f>
        <v>5800</v>
      </c>
      <c r="K54" s="141">
        <f>IF(ISBLANK('9. METAS'!O55),"",'9. METAS'!O55)</f>
        <v>7500</v>
      </c>
      <c r="L54" s="141">
        <f>IF(ISBLANK('9. METAS'!P55),"",'9. METAS'!P55)</f>
        <v>2940</v>
      </c>
      <c r="M54" s="142">
        <f>IF(ISBLANK('9. METAS'!Q55),"",'9. METAS'!Q55)</f>
        <v>4100</v>
      </c>
      <c r="N54" s="152">
        <v>41</v>
      </c>
      <c r="O54" s="144"/>
      <c r="P54" s="144"/>
      <c r="Q54" s="145"/>
      <c r="R54" s="139">
        <f t="shared" si="0"/>
        <v>7.068965517241379E-3</v>
      </c>
      <c r="S54" s="140">
        <f t="shared" si="1"/>
        <v>0</v>
      </c>
      <c r="T54" s="140">
        <f t="shared" si="2"/>
        <v>0</v>
      </c>
      <c r="U54" s="163">
        <f t="shared" si="3"/>
        <v>0</v>
      </c>
      <c r="V54" s="143">
        <f t="shared" si="8"/>
        <v>2.0157325467059979E-3</v>
      </c>
      <c r="W54" s="140">
        <f t="shared" si="9"/>
        <v>2.0157325467059979E-3</v>
      </c>
      <c r="X54" s="140">
        <f t="shared" si="10"/>
        <v>0</v>
      </c>
      <c r="Y54" s="169">
        <f t="shared" si="11"/>
        <v>0</v>
      </c>
      <c r="Z54" s="185"/>
      <c r="AA54" s="186"/>
      <c r="AB54" s="186"/>
      <c r="AC54" s="187"/>
    </row>
    <row r="55" spans="3:29" ht="103.5">
      <c r="C55" s="217" t="str">
        <f>IF(ISBLANK('5. Pp (3 años)'!B75),"",'5. Pp (3 años)'!B75)</f>
        <v xml:space="preserve">
Coordinación de Centros Asistenciales de Desarrollo Infantil</v>
      </c>
      <c r="D55" s="88" t="str">
        <f>IF(ISBLANK('5. Pp (3 años)'!C75),"",'5. Pp (3 años)'!C75)</f>
        <v>Actividad</v>
      </c>
      <c r="E55" s="209" t="str">
        <f>IF(ISBLANK('5. Pp (3 años)'!D75),"",'5. Pp (3 años)'!D75)</f>
        <v>4.2.1.1.6.3. Supervisión de los Centros de  Atención Infantil  que se encuentran registrados en la plataforma RENCAI del Municipio de Benito Juárez                                                
RENCAI: Registro Nacional de los Centros de Atención Infantil.</v>
      </c>
      <c r="F55" s="209" t="str">
        <f>IF(ISBLANK('5. Pp (3 años)'!E75),"",'5. Pp (3 años)'!E75)</f>
        <v>PSR: Porcentaje de Supervisiones Realizadas.</v>
      </c>
      <c r="G55" s="222" t="str">
        <f>IF(ISBLANK('5. Pp (3 años)'!H75),"",'5. Pp (3 años)'!H75)</f>
        <v>Trimestral</v>
      </c>
      <c r="H55" s="71" t="str">
        <f>IF(ISBLANK('5. Pp (3 años)'!J75),"",'5. Pp (3 años)'!J75)</f>
        <v>UNIDAD DE MEDIDA DEL INDICADOR: 
Porcentaje.
UNIDAD DE MEDIDA DE LAS VARIABLES:
Supervisiones</v>
      </c>
      <c r="I55" s="150">
        <f>IF(ISBLANK('9. METAS'!K56),"",'9. METAS'!K56)</f>
        <v>187</v>
      </c>
      <c r="J55" s="151">
        <f>IF(ISBLANK('9. METAS'!N56),"",'9. METAS'!N56)</f>
        <v>43</v>
      </c>
      <c r="K55" s="141">
        <f>IF(ISBLANK('9. METAS'!O56),"",'9. METAS'!O56)</f>
        <v>61</v>
      </c>
      <c r="L55" s="141">
        <f>IF(ISBLANK('9. METAS'!P56),"",'9. METAS'!P56)</f>
        <v>34</v>
      </c>
      <c r="M55" s="142">
        <f>IF(ISBLANK('9. METAS'!Q56),"",'9. METAS'!Q56)</f>
        <v>49</v>
      </c>
      <c r="N55" s="152">
        <v>41</v>
      </c>
      <c r="O55" s="144"/>
      <c r="P55" s="144"/>
      <c r="Q55" s="145"/>
      <c r="R55" s="139">
        <f t="shared" si="0"/>
        <v>0.95348837209302328</v>
      </c>
      <c r="S55" s="140">
        <f t="shared" si="1"/>
        <v>0</v>
      </c>
      <c r="T55" s="140">
        <f t="shared" si="2"/>
        <v>0</v>
      </c>
      <c r="U55" s="163">
        <f t="shared" si="3"/>
        <v>0</v>
      </c>
      <c r="V55" s="143">
        <f t="shared" si="8"/>
        <v>0.21925133689839571</v>
      </c>
      <c r="W55" s="140">
        <f t="shared" si="9"/>
        <v>0.21925133689839571</v>
      </c>
      <c r="X55" s="140">
        <f t="shared" si="10"/>
        <v>0</v>
      </c>
      <c r="Y55" s="169">
        <f t="shared" si="11"/>
        <v>0</v>
      </c>
      <c r="Z55" s="185"/>
      <c r="AA55" s="186"/>
      <c r="AB55" s="186"/>
      <c r="AC55" s="187"/>
    </row>
    <row r="56" spans="3:29" ht="17.25">
      <c r="C56" s="218" t="e">
        <f>IF(ISBLANK('5. Pp (3 años)'!#REF!),"",'5. Pp (3 años)'!#REF!)</f>
        <v>#REF!</v>
      </c>
      <c r="D56" s="88" t="e">
        <f>IF(ISBLANK('5. Pp (3 años)'!#REF!),"",'5. Pp (3 años)'!#REF!)</f>
        <v>#REF!</v>
      </c>
      <c r="E56" s="209" t="e">
        <f>IF(ISBLANK('5. Pp (3 años)'!#REF!),"",'5. Pp (3 años)'!#REF!)</f>
        <v>#REF!</v>
      </c>
      <c r="F56" s="209" t="e">
        <f>IF(ISBLANK('5. Pp (3 años)'!#REF!),"",'5. Pp (3 años)'!#REF!)</f>
        <v>#REF!</v>
      </c>
      <c r="G56" s="222" t="e">
        <f>IF(ISBLANK('5. Pp (3 años)'!#REF!),"",'5. Pp (3 años)'!#REF!)</f>
        <v>#REF!</v>
      </c>
      <c r="H56" s="71" t="e">
        <f>IF(ISBLANK('5. Pp (3 años)'!#REF!),"",'5. Pp (3 años)'!#REF!)</f>
        <v>#REF!</v>
      </c>
      <c r="I56" s="150" t="e">
        <f>IF(ISBLANK('9. METAS'!#REF!),"",'9. METAS'!#REF!)</f>
        <v>#REF!</v>
      </c>
      <c r="J56" s="151" t="e">
        <f>IF(ISBLANK('9. METAS'!#REF!),"",'9. METAS'!#REF!)</f>
        <v>#REF!</v>
      </c>
      <c r="K56" s="141" t="e">
        <f>IF(ISBLANK('9. METAS'!#REF!),"",'9. METAS'!#REF!)</f>
        <v>#REF!</v>
      </c>
      <c r="L56" s="141" t="e">
        <f>IF(ISBLANK('9. METAS'!#REF!),"",'9. METAS'!#REF!)</f>
        <v>#REF!</v>
      </c>
      <c r="M56" s="142" t="e">
        <f>IF(ISBLANK('9. METAS'!#REF!),"",'9. METAS'!#REF!)</f>
        <v>#REF!</v>
      </c>
      <c r="N56" s="152">
        <v>41</v>
      </c>
      <c r="O56" s="144"/>
      <c r="P56" s="144"/>
      <c r="Q56" s="145"/>
      <c r="R56" s="139" t="str">
        <f t="shared" si="0"/>
        <v>100%</v>
      </c>
      <c r="S56" s="140" t="str">
        <f t="shared" si="1"/>
        <v>100%</v>
      </c>
      <c r="T56" s="140" t="str">
        <f t="shared" si="2"/>
        <v>100%</v>
      </c>
      <c r="U56" s="163" t="str">
        <f t="shared" si="3"/>
        <v>100%</v>
      </c>
      <c r="V56" s="143" t="str">
        <f t="shared" si="8"/>
        <v>No Programado</v>
      </c>
      <c r="W56" s="140" t="str">
        <f t="shared" si="9"/>
        <v>No Programado</v>
      </c>
      <c r="X56" s="140" t="str">
        <f t="shared" si="10"/>
        <v>No Programado</v>
      </c>
      <c r="Y56" s="169" t="str">
        <f t="shared" si="11"/>
        <v>No Programado</v>
      </c>
      <c r="Z56" s="182"/>
      <c r="AA56" s="183"/>
      <c r="AB56" s="183"/>
      <c r="AC56" s="184"/>
    </row>
    <row r="57" spans="3:29" ht="17.25">
      <c r="C57" s="217" t="e">
        <f>IF(ISBLANK('5. Pp (3 años)'!#REF!),"",'5. Pp (3 años)'!#REF!)</f>
        <v>#REF!</v>
      </c>
      <c r="D57" s="88" t="e">
        <f>IF(ISBLANK('5. Pp (3 años)'!#REF!),"",'5. Pp (3 años)'!#REF!)</f>
        <v>#REF!</v>
      </c>
      <c r="E57" s="209" t="e">
        <f>IF(ISBLANK('5. Pp (3 años)'!#REF!),"",'5. Pp (3 años)'!#REF!)</f>
        <v>#REF!</v>
      </c>
      <c r="F57" s="209" t="e">
        <f>IF(ISBLANK('5. Pp (3 años)'!#REF!),"",'5. Pp (3 años)'!#REF!)</f>
        <v>#REF!</v>
      </c>
      <c r="G57" s="222" t="e">
        <f>IF(ISBLANK('5. Pp (3 años)'!#REF!),"",'5. Pp (3 años)'!#REF!)</f>
        <v>#REF!</v>
      </c>
      <c r="H57" s="71" t="e">
        <f>IF(ISBLANK('5. Pp (3 años)'!#REF!),"",'5. Pp (3 años)'!#REF!)</f>
        <v>#REF!</v>
      </c>
      <c r="I57" s="150" t="e">
        <f>IF(ISBLANK('9. METAS'!#REF!),"",'9. METAS'!#REF!)</f>
        <v>#REF!</v>
      </c>
      <c r="J57" s="151" t="e">
        <f>IF(ISBLANK('9. METAS'!#REF!),"",'9. METAS'!#REF!)</f>
        <v>#REF!</v>
      </c>
      <c r="K57" s="141" t="e">
        <f>IF(ISBLANK('9. METAS'!#REF!),"",'9. METAS'!#REF!)</f>
        <v>#REF!</v>
      </c>
      <c r="L57" s="141" t="e">
        <f>IF(ISBLANK('9. METAS'!#REF!),"",'9. METAS'!#REF!)</f>
        <v>#REF!</v>
      </c>
      <c r="M57" s="142" t="e">
        <f>IF(ISBLANK('9. METAS'!#REF!),"",'9. METAS'!#REF!)</f>
        <v>#REF!</v>
      </c>
      <c r="N57" s="152">
        <v>41</v>
      </c>
      <c r="O57" s="144"/>
      <c r="P57" s="144"/>
      <c r="Q57" s="145"/>
      <c r="R57" s="139" t="str">
        <f t="shared" si="0"/>
        <v>100%</v>
      </c>
      <c r="S57" s="140" t="str">
        <f t="shared" si="1"/>
        <v>100%</v>
      </c>
      <c r="T57" s="140" t="str">
        <f t="shared" si="2"/>
        <v>100%</v>
      </c>
      <c r="U57" s="163" t="str">
        <f t="shared" si="3"/>
        <v>100%</v>
      </c>
      <c r="V57" s="143" t="str">
        <f t="shared" si="8"/>
        <v>No Programado</v>
      </c>
      <c r="W57" s="140" t="str">
        <f t="shared" si="9"/>
        <v>No Programado</v>
      </c>
      <c r="X57" s="140" t="str">
        <f t="shared" si="10"/>
        <v>No Programado</v>
      </c>
      <c r="Y57" s="169" t="str">
        <f t="shared" si="11"/>
        <v>No Programado</v>
      </c>
      <c r="Z57" s="185"/>
      <c r="AA57" s="186"/>
      <c r="AB57" s="186"/>
      <c r="AC57" s="187"/>
    </row>
    <row r="58" spans="3:29" ht="103.5">
      <c r="C58" s="219" t="str">
        <f>IF(ISBLANK('5. Pp (3 años)'!B76),"",'5. Pp (3 años)'!B76)</f>
        <v xml:space="preserve">
Delegación de la Procuraduría de Protección de Niñas, Niños, Adolescentes y la Familia</v>
      </c>
      <c r="D58" s="62" t="str">
        <f>IF(ISBLANK('5. Pp (3 años)'!C76),"",'5. Pp (3 años)'!C76)</f>
        <v>Componente</v>
      </c>
      <c r="E58" s="213" t="str">
        <f>IF(ISBLANK('5. Pp (3 años)'!D76),"",'5. Pp (3 años)'!D76)</f>
        <v>4.2.1.1.7. Servicios de asistencia social y jurídicos, dirigidos a NNA víctimas de maltrato, así como a la ciudadanía benitojuarense en situación de violencia familiar brindados.
NNA: Niñas, Niños y Adolescentes.</v>
      </c>
      <c r="F58" s="213" t="str">
        <f>IF(ISBLANK('5. Pp (3 años)'!E76),"",'5. Pp (3 años)'!E76)</f>
        <v>PSB: Porcentaje de Servicios de Asistencia Social y Jurídicos  Brindados.</v>
      </c>
      <c r="G58" s="227" t="str">
        <f>IF(ISBLANK('5. Pp (3 años)'!H76),"",'5. Pp (3 años)'!H76)</f>
        <v>Trimestral</v>
      </c>
      <c r="H58" s="67" t="str">
        <f>IF(ISBLANK('5. Pp (3 años)'!J76),"",'5. Pp (3 años)'!J76)</f>
        <v>UNIDAD DE MEDIDA DEL INDICADOR: 
Porcentaje.
UNIDAD DE MEDIA DE LAS VARIABLES: 
Servicios.</v>
      </c>
      <c r="I58" s="150">
        <f>IF(ISBLANK('9. METAS'!K57),"",'9. METAS'!K57)</f>
        <v>14819</v>
      </c>
      <c r="J58" s="151">
        <f>IF(ISBLANK('9. METAS'!N57),"",'9. METAS'!N57)</f>
        <v>3093</v>
      </c>
      <c r="K58" s="141">
        <f>IF(ISBLANK('9. METAS'!O57),"",'9. METAS'!O57)</f>
        <v>3305</v>
      </c>
      <c r="L58" s="141">
        <f>IF(ISBLANK('9. METAS'!P57),"",'9. METAS'!P57)</f>
        <v>4251</v>
      </c>
      <c r="M58" s="142">
        <f>IF(ISBLANK('9. METAS'!Q57),"",'9. METAS'!Q57)</f>
        <v>4170</v>
      </c>
      <c r="N58" s="152">
        <v>41</v>
      </c>
      <c r="O58" s="144"/>
      <c r="P58" s="144"/>
      <c r="Q58" s="145"/>
      <c r="R58" s="139">
        <f t="shared" si="0"/>
        <v>1.3255738764953119E-2</v>
      </c>
      <c r="S58" s="140">
        <f t="shared" si="1"/>
        <v>0</v>
      </c>
      <c r="T58" s="140">
        <f t="shared" si="2"/>
        <v>0</v>
      </c>
      <c r="U58" s="163">
        <f t="shared" si="3"/>
        <v>0</v>
      </c>
      <c r="V58" s="143">
        <f t="shared" si="8"/>
        <v>2.7667184020514204E-3</v>
      </c>
      <c r="W58" s="140">
        <f t="shared" si="9"/>
        <v>2.7667184020514204E-3</v>
      </c>
      <c r="X58" s="140">
        <f t="shared" si="10"/>
        <v>0</v>
      </c>
      <c r="Y58" s="169">
        <f t="shared" si="11"/>
        <v>0</v>
      </c>
      <c r="Z58" s="182"/>
      <c r="AA58" s="183"/>
      <c r="AB58" s="183"/>
      <c r="AC58" s="184"/>
    </row>
    <row r="59" spans="3:29" ht="103.5">
      <c r="C59" s="217" t="str">
        <f>IF(ISBLANK('5. Pp (3 años)'!B77),"",'5. Pp (3 años)'!B77)</f>
        <v xml:space="preserve">
Delegación de la Procuraduría de Protección de Niñas, Niños, Adolescentes y la Familia</v>
      </c>
      <c r="D59" s="88" t="str">
        <f>IF(ISBLANK('5. Pp (3 años)'!C77),"",'5. Pp (3 años)'!C77)</f>
        <v>Actividad</v>
      </c>
      <c r="E59" s="209" t="str">
        <f>IF(ISBLANK('5. Pp (3 años)'!D77),"",'5. Pp (3 años)'!D77)</f>
        <v xml:space="preserve">4.2.1.1.7.1. Acciones de protección y planes de restitución de derechos para NNA  víctimas de maltrato, por la Delegación de la Procuraduría de Protección de NNA y la Familia. 
</v>
      </c>
      <c r="F59" s="209" t="str">
        <f>IF(ISBLANK('5. Pp (3 años)'!E77),"",'5. Pp (3 años)'!E77)</f>
        <v>PAPRDR: Porcentaje de Acciones de Protección y Restitución de Derechos Realizadas</v>
      </c>
      <c r="G59" s="222" t="str">
        <f>IF(ISBLANK('5. Pp (3 años)'!H77),"",'5. Pp (3 años)'!H77)</f>
        <v>Trimestral</v>
      </c>
      <c r="H59" s="71" t="str">
        <f>IF(ISBLANK('5. Pp (3 años)'!J77),"",'5. Pp (3 años)'!J77)</f>
        <v>UNIDAD DE MEDIDA DEL INDICADOR: 
Porcentaje.
UNIDAD DE MEDIA DE LAS VARIABLES: 
Acciones</v>
      </c>
      <c r="I59" s="150">
        <f>IF(ISBLANK('9. METAS'!K58),"",'9. METAS'!K58)</f>
        <v>2907</v>
      </c>
      <c r="J59" s="151">
        <f>IF(ISBLANK('9. METAS'!N58),"",'9. METAS'!N58)</f>
        <v>532</v>
      </c>
      <c r="K59" s="141">
        <f>IF(ISBLANK('9. METAS'!O58),"",'9. METAS'!O58)</f>
        <v>560</v>
      </c>
      <c r="L59" s="141">
        <f>IF(ISBLANK('9. METAS'!P58),"",'9. METAS'!P58)</f>
        <v>874</v>
      </c>
      <c r="M59" s="142">
        <f>IF(ISBLANK('9. METAS'!Q58),"",'9. METAS'!Q58)</f>
        <v>941</v>
      </c>
      <c r="N59" s="152">
        <v>41</v>
      </c>
      <c r="O59" s="144"/>
      <c r="P59" s="144"/>
      <c r="Q59" s="145"/>
      <c r="R59" s="139">
        <f t="shared" si="0"/>
        <v>7.7067669172932327E-2</v>
      </c>
      <c r="S59" s="140">
        <f t="shared" si="1"/>
        <v>0</v>
      </c>
      <c r="T59" s="140">
        <f t="shared" si="2"/>
        <v>0</v>
      </c>
      <c r="U59" s="163">
        <f t="shared" si="3"/>
        <v>0</v>
      </c>
      <c r="V59" s="143">
        <f t="shared" si="8"/>
        <v>1.410388716890265E-2</v>
      </c>
      <c r="W59" s="140">
        <f t="shared" si="9"/>
        <v>1.410388716890265E-2</v>
      </c>
      <c r="X59" s="140">
        <f t="shared" si="10"/>
        <v>0</v>
      </c>
      <c r="Y59" s="169">
        <f t="shared" si="11"/>
        <v>0</v>
      </c>
      <c r="Z59" s="185"/>
      <c r="AA59" s="186"/>
      <c r="AB59" s="186"/>
      <c r="AC59" s="187"/>
    </row>
    <row r="60" spans="3:29" ht="103.5">
      <c r="C60" s="218" t="str">
        <f>IF(ISBLANK('5. Pp (3 años)'!B78),"",'5. Pp (3 años)'!B78)</f>
        <v xml:space="preserve">
Delegación de la Procuraduría de Protección de Niñas, Niños, Adolescentes y la Familia</v>
      </c>
      <c r="D60" s="88" t="str">
        <f>IF(ISBLANK('5. Pp (3 años)'!C78),"",'5. Pp (3 años)'!C78)</f>
        <v>Actividad</v>
      </c>
      <c r="E60" s="209" t="str">
        <f>IF(ISBLANK('5. Pp (3 años)'!D78),"",'5. Pp (3 años)'!D78)</f>
        <v>4.2.1.1.7.2. Atenciones jurídicas y de asistencia social a la ciudadanía benitojuarense en situación de violencia familiar.</v>
      </c>
      <c r="F60" s="209" t="str">
        <f>IF(ISBLANK('5. Pp (3 años)'!E78),"",'5. Pp (3 años)'!E78)</f>
        <v>PAJASR: Porcentaje de Atenciones Jurídicas y de Asistencia Social Realizadas.</v>
      </c>
      <c r="G60" s="222" t="str">
        <f>IF(ISBLANK('5. Pp (3 años)'!H78),"",'5. Pp (3 años)'!H78)</f>
        <v>Trimestral</v>
      </c>
      <c r="H60" s="71" t="str">
        <f>IF(ISBLANK('5. Pp (3 años)'!J78),"",'5. Pp (3 años)'!J78)</f>
        <v>UNIDAD DE MEDIDA DEL INDICADOR: 
Porcentaje.
UNIDAD DE MEDIA DE LAS VARIABLES: 
Atenciones</v>
      </c>
      <c r="I60" s="150">
        <f>IF(ISBLANK('9. METAS'!K59),"",'9. METAS'!K59)</f>
        <v>7304</v>
      </c>
      <c r="J60" s="151">
        <f>IF(ISBLANK('9. METAS'!N59),"",'9. METAS'!N59)</f>
        <v>1800</v>
      </c>
      <c r="K60" s="141">
        <f>IF(ISBLANK('9. METAS'!O59),"",'9. METAS'!O59)</f>
        <v>1678</v>
      </c>
      <c r="L60" s="141">
        <f>IF(ISBLANK('9. METAS'!P59),"",'9. METAS'!P59)</f>
        <v>1985</v>
      </c>
      <c r="M60" s="142">
        <f>IF(ISBLANK('9. METAS'!Q59),"",'9. METAS'!Q59)</f>
        <v>1841</v>
      </c>
      <c r="N60" s="152">
        <v>41</v>
      </c>
      <c r="O60" s="144"/>
      <c r="P60" s="144"/>
      <c r="Q60" s="145"/>
      <c r="R60" s="139">
        <f t="shared" si="0"/>
        <v>2.2777777777777779E-2</v>
      </c>
      <c r="S60" s="140">
        <f t="shared" si="1"/>
        <v>0</v>
      </c>
      <c r="T60" s="140">
        <f t="shared" si="2"/>
        <v>0</v>
      </c>
      <c r="U60" s="163">
        <f t="shared" si="3"/>
        <v>0</v>
      </c>
      <c r="V60" s="143">
        <f t="shared" si="8"/>
        <v>5.6133625410733842E-3</v>
      </c>
      <c r="W60" s="140">
        <f t="shared" si="9"/>
        <v>5.6133625410733842E-3</v>
      </c>
      <c r="X60" s="140">
        <f t="shared" si="10"/>
        <v>0</v>
      </c>
      <c r="Y60" s="169">
        <f t="shared" si="11"/>
        <v>0</v>
      </c>
      <c r="Z60" s="182"/>
      <c r="AA60" s="183"/>
      <c r="AB60" s="183"/>
      <c r="AC60" s="184"/>
    </row>
    <row r="61" spans="3:29" ht="103.5">
      <c r="C61" s="217" t="str">
        <f>IF(ISBLANK('5. Pp (3 años)'!B79),"",'5. Pp (3 años)'!B79)</f>
        <v xml:space="preserve">
Coordinación de Trabajo Social</v>
      </c>
      <c r="D61" s="88" t="str">
        <f>IF(ISBLANK('5. Pp (3 años)'!C79),"",'5. Pp (3 años)'!C79)</f>
        <v>Actividad</v>
      </c>
      <c r="E61" s="209" t="str">
        <f>IF(ISBLANK('5. Pp (3 años)'!D79),"",'5. Pp (3 años)'!D79)</f>
        <v>4.2.1.1.7.3. Servicios de Trabajo Social en atención, orientación, seguimiento, acompañamiento y visitas domiciliarias e institucionales requeridas por instancias foráneas, o por la atención a las demandas sociales.</v>
      </c>
      <c r="F61" s="209" t="str">
        <f>IF(ISBLANK('5. Pp (3 años)'!E79),"",'5. Pp (3 años)'!E79)</f>
        <v>PSTS: Porcentaje de Servicios de Trabajo Social Realizados.</v>
      </c>
      <c r="G61" s="222" t="str">
        <f>IF(ISBLANK('5. Pp (3 años)'!H79),"",'5. Pp (3 años)'!H79)</f>
        <v>Trimestral</v>
      </c>
      <c r="H61" s="71" t="str">
        <f>IF(ISBLANK('5. Pp (3 años)'!J79),"",'5. Pp (3 años)'!J79)</f>
        <v>UNIDAD DE MEDIDA DEL INDICADOR: 
Porcentaje.
UNIDAD DE MEDIDA DE LAS VARIABLES:
Servicios</v>
      </c>
      <c r="I61" s="150">
        <f>IF(ISBLANK('9. METAS'!K60),"",'9. METAS'!K60)</f>
        <v>11152</v>
      </c>
      <c r="J61" s="151">
        <f>IF(ISBLANK('9. METAS'!N60),"",'9. METAS'!N60)</f>
        <v>3341</v>
      </c>
      <c r="K61" s="141">
        <f>IF(ISBLANK('9. METAS'!O60),"",'9. METAS'!O60)</f>
        <v>3342</v>
      </c>
      <c r="L61" s="141">
        <f>IF(ISBLANK('9. METAS'!P60),"",'9. METAS'!P60)</f>
        <v>2280</v>
      </c>
      <c r="M61" s="142">
        <f>IF(ISBLANK('9. METAS'!Q60),"",'9. METAS'!Q60)</f>
        <v>2189</v>
      </c>
      <c r="N61" s="152">
        <v>41</v>
      </c>
      <c r="O61" s="144"/>
      <c r="P61" s="144"/>
      <c r="Q61" s="145"/>
      <c r="R61" s="139">
        <f t="shared" si="0"/>
        <v>1.2271774917689314E-2</v>
      </c>
      <c r="S61" s="140">
        <f t="shared" si="1"/>
        <v>0</v>
      </c>
      <c r="T61" s="140">
        <f t="shared" si="2"/>
        <v>0</v>
      </c>
      <c r="U61" s="163">
        <f t="shared" si="3"/>
        <v>0</v>
      </c>
      <c r="V61" s="143">
        <f t="shared" si="8"/>
        <v>3.6764705882352941E-3</v>
      </c>
      <c r="W61" s="140">
        <f t="shared" si="9"/>
        <v>3.6764705882352941E-3</v>
      </c>
      <c r="X61" s="140">
        <f t="shared" si="10"/>
        <v>0</v>
      </c>
      <c r="Y61" s="169">
        <f t="shared" si="11"/>
        <v>0</v>
      </c>
      <c r="Z61" s="185"/>
      <c r="AA61" s="186"/>
      <c r="AB61" s="186"/>
      <c r="AC61" s="187"/>
    </row>
    <row r="62" spans="3:29" ht="103.5">
      <c r="C62" s="218" t="str">
        <f>IF(ISBLANK('5. Pp (3 años)'!B80),"",'5. Pp (3 años)'!B80)</f>
        <v xml:space="preserve">
Coordinación de Psicología Jurídica</v>
      </c>
      <c r="D62" s="88" t="str">
        <f>IF(ISBLANK('5. Pp (3 años)'!C80),"",'5. Pp (3 años)'!C80)</f>
        <v>Actividad</v>
      </c>
      <c r="E62" s="209" t="str">
        <f>IF(ISBLANK('5. Pp (3 años)'!D80),"",'5. Pp (3 años)'!D80)</f>
        <v>4.2.1.1.7.4. Atención psicológica a familias, personas, víctimas o generadoras de violencia, y acompañamiento psicológico en atención a instancias jurídicas foráneas.</v>
      </c>
      <c r="F62" s="209" t="str">
        <f>IF(ISBLANK('5. Pp (3 años)'!E80),"",'5. Pp (3 años)'!E80)</f>
        <v>PAPR: Porcentaje de Atenciones Psicológicas Realizadas.</v>
      </c>
      <c r="G62" s="222" t="str">
        <f>IF(ISBLANK('5. Pp (3 años)'!H80),"",'5. Pp (3 años)'!H80)</f>
        <v>Trimestral</v>
      </c>
      <c r="H62" s="71" t="str">
        <f>IF(ISBLANK('5. Pp (3 años)'!J80),"",'5. Pp (3 años)'!J80)</f>
        <v>UNIDAD DE MEDIDA DEL INDICADOR:
Porcentaje.
UNIDAD DE MEDIDA DE LAS VARIABLES:
Atenciones.</v>
      </c>
      <c r="I62" s="150">
        <f>IF(ISBLANK('9. METAS'!K61),"",'9. METAS'!K61)</f>
        <v>1663</v>
      </c>
      <c r="J62" s="151">
        <f>IF(ISBLANK('9. METAS'!N61),"",'9. METAS'!N61)</f>
        <v>357</v>
      </c>
      <c r="K62" s="141">
        <f>IF(ISBLANK('9. METAS'!O61),"",'9. METAS'!O61)</f>
        <v>326</v>
      </c>
      <c r="L62" s="141">
        <f>IF(ISBLANK('9. METAS'!P61),"",'9. METAS'!P61)</f>
        <v>496</v>
      </c>
      <c r="M62" s="142">
        <f>IF(ISBLANK('9. METAS'!Q61),"",'9. METAS'!Q61)</f>
        <v>484</v>
      </c>
      <c r="N62" s="152">
        <v>41</v>
      </c>
      <c r="O62" s="144"/>
      <c r="P62" s="144"/>
      <c r="Q62" s="145"/>
      <c r="R62" s="139">
        <f t="shared" si="0"/>
        <v>0.11484593837535013</v>
      </c>
      <c r="S62" s="140">
        <f t="shared" si="1"/>
        <v>0</v>
      </c>
      <c r="T62" s="140">
        <f t="shared" si="2"/>
        <v>0</v>
      </c>
      <c r="U62" s="163">
        <f t="shared" si="3"/>
        <v>0</v>
      </c>
      <c r="V62" s="143">
        <f t="shared" si="8"/>
        <v>2.4654239326518342E-2</v>
      </c>
      <c r="W62" s="140">
        <f t="shared" si="9"/>
        <v>2.4654239326518342E-2</v>
      </c>
      <c r="X62" s="140">
        <f t="shared" si="10"/>
        <v>0</v>
      </c>
      <c r="Y62" s="169">
        <f t="shared" si="11"/>
        <v>0</v>
      </c>
      <c r="Z62" s="182"/>
      <c r="AA62" s="183"/>
      <c r="AB62" s="183"/>
      <c r="AC62" s="184"/>
    </row>
    <row r="63" spans="3:29" ht="17.25">
      <c r="C63" s="217" t="e">
        <f>IF(ISBLANK('5. Pp (3 años)'!#REF!),"",'5. Pp (3 años)'!#REF!)</f>
        <v>#REF!</v>
      </c>
      <c r="D63" s="88" t="e">
        <f>IF(ISBLANK('5. Pp (3 años)'!#REF!),"",'5. Pp (3 años)'!#REF!)</f>
        <v>#REF!</v>
      </c>
      <c r="E63" s="209" t="e">
        <f>IF(ISBLANK('5. Pp (3 años)'!#REF!),"",'5. Pp (3 años)'!#REF!)</f>
        <v>#REF!</v>
      </c>
      <c r="F63" s="209" t="e">
        <f>IF(ISBLANK('5. Pp (3 años)'!#REF!),"",'5. Pp (3 años)'!#REF!)</f>
        <v>#REF!</v>
      </c>
      <c r="G63" s="222" t="e">
        <f>IF(ISBLANK('5. Pp (3 años)'!#REF!),"",'5. Pp (3 años)'!#REF!)</f>
        <v>#REF!</v>
      </c>
      <c r="H63" s="71" t="e">
        <f>IF(ISBLANK('5. Pp (3 años)'!#REF!),"",'5. Pp (3 años)'!#REF!)</f>
        <v>#REF!</v>
      </c>
      <c r="I63" s="150" t="e">
        <f>IF(ISBLANK('9. METAS'!#REF!),"",'9. METAS'!#REF!)</f>
        <v>#REF!</v>
      </c>
      <c r="J63" s="151" t="e">
        <f>IF(ISBLANK('9. METAS'!#REF!),"",'9. METAS'!#REF!)</f>
        <v>#REF!</v>
      </c>
      <c r="K63" s="141" t="e">
        <f>IF(ISBLANK('9. METAS'!#REF!),"",'9. METAS'!#REF!)</f>
        <v>#REF!</v>
      </c>
      <c r="L63" s="141" t="e">
        <f>IF(ISBLANK('9. METAS'!#REF!),"",'9. METAS'!#REF!)</f>
        <v>#REF!</v>
      </c>
      <c r="M63" s="142" t="e">
        <f>IF(ISBLANK('9. METAS'!#REF!),"",'9. METAS'!#REF!)</f>
        <v>#REF!</v>
      </c>
      <c r="N63" s="152">
        <v>41</v>
      </c>
      <c r="O63" s="144"/>
      <c r="P63" s="144"/>
      <c r="Q63" s="145"/>
      <c r="R63" s="139" t="str">
        <f t="shared" si="0"/>
        <v>100%</v>
      </c>
      <c r="S63" s="140" t="str">
        <f t="shared" si="1"/>
        <v>100%</v>
      </c>
      <c r="T63" s="140" t="str">
        <f t="shared" si="2"/>
        <v>100%</v>
      </c>
      <c r="U63" s="163" t="str">
        <f t="shared" si="3"/>
        <v>100%</v>
      </c>
      <c r="V63" s="143" t="str">
        <f t="shared" si="8"/>
        <v>No Programado</v>
      </c>
      <c r="W63" s="140" t="str">
        <f t="shared" si="9"/>
        <v>No Programado</v>
      </c>
      <c r="X63" s="140" t="str">
        <f t="shared" si="10"/>
        <v>No Programado</v>
      </c>
      <c r="Y63" s="169" t="str">
        <f t="shared" si="11"/>
        <v>No Programado</v>
      </c>
      <c r="Z63" s="185"/>
      <c r="AA63" s="186"/>
      <c r="AB63" s="186"/>
      <c r="AC63" s="187"/>
    </row>
    <row r="64" spans="3:29" ht="103.5">
      <c r="C64" s="219" t="str">
        <f>IF(ISBLANK('5. Pp (3 años)'!B81),"",'5. Pp (3 años)'!B81)</f>
        <v>Unidad Especializada de Atención Integral de Niñas, Niños y Adolescentes en Situación de Riesgo</v>
      </c>
      <c r="D64" s="62" t="str">
        <f>IF(ISBLANK('5. Pp (3 años)'!C81),"",'5. Pp (3 años)'!C81)</f>
        <v>Componente</v>
      </c>
      <c r="E64" s="213" t="str">
        <f>IF(ISBLANK('5. Pp (3 años)'!D81),"",'5. Pp (3 años)'!D81)</f>
        <v>4.2.1.1.8. Atención integral brindada a Niñas, Niños y Adolescentes (NNA) en situación de riesgo y víctimas de violencia.</v>
      </c>
      <c r="F64" s="213" t="str">
        <f>IF(ISBLANK('5. Pp (3 años)'!E81),"",'5. Pp (3 años)'!E81)</f>
        <v>PAIB: Porcentaje de Atenciones Integrales a NNA en Situación de Riesgo Brindadas.</v>
      </c>
      <c r="G64" s="227" t="str">
        <f>IF(ISBLANK('5. Pp (3 años)'!H81),"",'5. Pp (3 años)'!H81)</f>
        <v>Trimestral</v>
      </c>
      <c r="H64" s="67" t="str">
        <f>IF(ISBLANK('5. Pp (3 años)'!J81),"",'5. Pp (3 años)'!J81)</f>
        <v>UNIDAD DE MEDIDA DEL INDICADOR:
Porcentaje.
UNIDAD DE MEDIDA DE LAS VARIABLES:
Atenciones.</v>
      </c>
      <c r="I64" s="150">
        <f>IF(ISBLANK('9. METAS'!K62),"",'9. METAS'!K62)</f>
        <v>0</v>
      </c>
      <c r="J64" s="151" t="str">
        <f>IF(ISBLANK('9. METAS'!N62),"",'9. METAS'!N62)</f>
        <v/>
      </c>
      <c r="K64" s="141" t="str">
        <f>IF(ISBLANK('9. METAS'!O62),"",'9. METAS'!O62)</f>
        <v/>
      </c>
      <c r="L64" s="141" t="str">
        <f>IF(ISBLANK('9. METAS'!P62),"",'9. METAS'!P62)</f>
        <v/>
      </c>
      <c r="M64" s="142" t="str">
        <f>IF(ISBLANK('9. METAS'!Q62),"",'9. METAS'!Q62)</f>
        <v/>
      </c>
      <c r="N64" s="152">
        <v>41</v>
      </c>
      <c r="O64" s="144"/>
      <c r="P64" s="144"/>
      <c r="Q64" s="145"/>
      <c r="R64" s="139" t="str">
        <f t="shared" si="0"/>
        <v>100%</v>
      </c>
      <c r="S64" s="140" t="str">
        <f t="shared" si="1"/>
        <v>100%</v>
      </c>
      <c r="T64" s="140" t="str">
        <f t="shared" si="2"/>
        <v>100%</v>
      </c>
      <c r="U64" s="163" t="str">
        <f t="shared" si="3"/>
        <v>100%</v>
      </c>
      <c r="V64" s="143" t="str">
        <f t="shared" si="8"/>
        <v>No Programado</v>
      </c>
      <c r="W64" s="140" t="str">
        <f t="shared" si="9"/>
        <v>No Programado</v>
      </c>
      <c r="X64" s="140" t="str">
        <f t="shared" si="10"/>
        <v>No Programado</v>
      </c>
      <c r="Y64" s="169" t="str">
        <f t="shared" si="11"/>
        <v>No Programado</v>
      </c>
      <c r="Z64" s="182"/>
      <c r="AA64" s="183"/>
      <c r="AB64" s="183"/>
      <c r="AC64" s="184"/>
    </row>
    <row r="65" spans="3:29" ht="103.5">
      <c r="C65" s="217" t="str">
        <f>IF(ISBLANK('5. Pp (3 años)'!B82),"",'5. Pp (3 años)'!B82)</f>
        <v>Unidad Especializada de Atención Integral de Niñas, Niños y Adolescentes en Situación de Riesgo</v>
      </c>
      <c r="D65" s="88" t="str">
        <f>IF(ISBLANK('5. Pp (3 años)'!C82),"",'5. Pp (3 años)'!C82)</f>
        <v>Actividad</v>
      </c>
      <c r="E65" s="209" t="str">
        <f>IF(ISBLANK('5. Pp (3 años)'!D82),"",'5. Pp (3 años)'!D82)</f>
        <v xml:space="preserve">4.2.1.1.8.1. Atención Jurídicas a NNA en Situación de Riesgo, con representación y acompañamiento en las instancias Jurídicas </v>
      </c>
      <c r="F65" s="209" t="str">
        <f>IF(ISBLANK('5. Pp (3 años)'!E82),"",'5. Pp (3 años)'!E82)</f>
        <v>PAJB: Porcentaje de Atenciones Jurídicas a NNA Brindadas.</v>
      </c>
      <c r="G65" s="222" t="str">
        <f>IF(ISBLANK('5. Pp (3 años)'!H82),"",'5. Pp (3 años)'!H82)</f>
        <v>Trimestral</v>
      </c>
      <c r="H65" s="71" t="str">
        <f>IF(ISBLANK('5. Pp (3 años)'!J82),"",'5. Pp (3 años)'!J82)</f>
        <v>UNIDAD DE MEDIDA DEL INDICADOR:
Porcentaje.
UNIDAD DE MEDIDA DE LAS VARIABLES:
Atenciones Jurídicas</v>
      </c>
      <c r="I65" s="150">
        <f>IF(ISBLANK('9. METAS'!K63),"",'9. METAS'!K63)</f>
        <v>0</v>
      </c>
      <c r="J65" s="151" t="str">
        <f>IF(ISBLANK('9. METAS'!N63),"",'9. METAS'!N63)</f>
        <v/>
      </c>
      <c r="K65" s="141" t="str">
        <f>IF(ISBLANK('9. METAS'!O63),"",'9. METAS'!O63)</f>
        <v/>
      </c>
      <c r="L65" s="141" t="str">
        <f>IF(ISBLANK('9. METAS'!P63),"",'9. METAS'!P63)</f>
        <v/>
      </c>
      <c r="M65" s="142" t="str">
        <f>IF(ISBLANK('9. METAS'!Q63),"",'9. METAS'!Q63)</f>
        <v/>
      </c>
      <c r="N65" s="152">
        <v>41</v>
      </c>
      <c r="O65" s="144"/>
      <c r="P65" s="144"/>
      <c r="Q65" s="145"/>
      <c r="R65" s="139" t="str">
        <f t="shared" si="0"/>
        <v>100%</v>
      </c>
      <c r="S65" s="140" t="str">
        <f t="shared" si="1"/>
        <v>100%</v>
      </c>
      <c r="T65" s="140" t="str">
        <f t="shared" si="2"/>
        <v>100%</v>
      </c>
      <c r="U65" s="163" t="str">
        <f t="shared" si="3"/>
        <v>100%</v>
      </c>
      <c r="V65" s="143" t="str">
        <f t="shared" si="8"/>
        <v>No Programado</v>
      </c>
      <c r="W65" s="140" t="str">
        <f t="shared" si="9"/>
        <v>No Programado</v>
      </c>
      <c r="X65" s="140" t="str">
        <f t="shared" si="10"/>
        <v>No Programado</v>
      </c>
      <c r="Y65" s="169" t="str">
        <f t="shared" si="11"/>
        <v>No Programado</v>
      </c>
      <c r="Z65" s="182"/>
      <c r="AA65" s="183"/>
      <c r="AB65" s="183"/>
      <c r="AC65" s="184"/>
    </row>
    <row r="66" spans="3:29" ht="103.5">
      <c r="C66" s="218" t="str">
        <f>IF(ISBLANK('5. Pp (3 años)'!B83),"",'5. Pp (3 años)'!B83)</f>
        <v>Unidad Especializada de Atención Integral de Niñas, Niños y Adolescentes en Situación de Riesgo</v>
      </c>
      <c r="D66" s="88" t="str">
        <f>IF(ISBLANK('5. Pp (3 años)'!C83),"",'5. Pp (3 años)'!C83)</f>
        <v>Actividad</v>
      </c>
      <c r="E66" s="209" t="str">
        <f>IF(ISBLANK('5. Pp (3 años)'!D83),"",'5. Pp (3 años)'!D83)</f>
        <v xml:space="preserve">4.2.1.1.8.2. Atención Psicológicas de NNA en Situación de Riesgo, con acompañamiento y contención en las instancias Jurídicas </v>
      </c>
      <c r="F66" s="209" t="str">
        <f>IF(ISBLANK('5. Pp (3 años)'!E83),"",'5. Pp (3 años)'!E83)</f>
        <v>PAPR: Porcentaje de Atenciones Psicológicas a NNA Realizadas</v>
      </c>
      <c r="G66" s="222" t="str">
        <f>IF(ISBLANK('5. Pp (3 años)'!H83),"",'5. Pp (3 años)'!H83)</f>
        <v>Trimestral</v>
      </c>
      <c r="H66" s="71" t="str">
        <f>IF(ISBLANK('5. Pp (3 años)'!J83),"",'5. Pp (3 años)'!J83)</f>
        <v>UNIDAD DE MEDIDA DEL INDICADOR:
Porcentaje.
UNIDAD DE MEDIDA DE LAS VARIABLES:
Atenciones Psicológicas</v>
      </c>
      <c r="I66" s="150">
        <f>IF(ISBLANK('9. METAS'!K64),"",'9. METAS'!K64)</f>
        <v>0</v>
      </c>
      <c r="J66" s="151" t="str">
        <f>IF(ISBLANK('9. METAS'!N64),"",'9. METAS'!N64)</f>
        <v/>
      </c>
      <c r="K66" s="141" t="str">
        <f>IF(ISBLANK('9. METAS'!O64),"",'9. METAS'!O64)</f>
        <v/>
      </c>
      <c r="L66" s="141" t="str">
        <f>IF(ISBLANK('9. METAS'!P64),"",'9. METAS'!P64)</f>
        <v/>
      </c>
      <c r="M66" s="142" t="str">
        <f>IF(ISBLANK('9. METAS'!Q64),"",'9. METAS'!Q64)</f>
        <v/>
      </c>
      <c r="N66" s="152">
        <v>41</v>
      </c>
      <c r="O66" s="144"/>
      <c r="P66" s="144"/>
      <c r="Q66" s="145"/>
      <c r="R66" s="139" t="str">
        <f t="shared" si="0"/>
        <v>100%</v>
      </c>
      <c r="S66" s="140" t="str">
        <f t="shared" si="1"/>
        <v>100%</v>
      </c>
      <c r="T66" s="140" t="str">
        <f t="shared" si="2"/>
        <v>100%</v>
      </c>
      <c r="U66" s="163" t="str">
        <f t="shared" si="3"/>
        <v>100%</v>
      </c>
      <c r="V66" s="143" t="str">
        <f t="shared" si="8"/>
        <v>No Programado</v>
      </c>
      <c r="W66" s="140" t="str">
        <f t="shared" si="9"/>
        <v>No Programado</v>
      </c>
      <c r="X66" s="140" t="str">
        <f t="shared" si="10"/>
        <v>No Programado</v>
      </c>
      <c r="Y66" s="169" t="str">
        <f t="shared" si="11"/>
        <v>No Programado</v>
      </c>
      <c r="Z66" s="185"/>
      <c r="AA66" s="186"/>
      <c r="AB66" s="186"/>
      <c r="AC66" s="187"/>
    </row>
    <row r="67" spans="3:29" ht="103.5">
      <c r="C67" s="217" t="str">
        <f>IF(ISBLANK('5. Pp (3 años)'!B84),"",'5. Pp (3 años)'!B84)</f>
        <v>Unidad Especializada de Atención Integral de Niñas, Niños y Adolescentes en Situación de Riesgo</v>
      </c>
      <c r="D67" s="88" t="str">
        <f>IF(ISBLANK('5. Pp (3 años)'!C84),"",'5. Pp (3 años)'!C84)</f>
        <v>Actividad</v>
      </c>
      <c r="E67" s="209" t="str">
        <f>IF(ISBLANK('5. Pp (3 años)'!D84),"",'5. Pp (3 años)'!D84)</f>
        <v>4.2.1.1.8.3. Atenciones de Trabajo Social de NNA en Situación de Riesgo con acompañamiento y seguimiento.</v>
      </c>
      <c r="F67" s="209" t="str">
        <f>IF(ISBLANK('5. Pp (3 años)'!E84),"",'5. Pp (3 años)'!E84)</f>
        <v>PATS: Porcentaje de Atenciones de Trabajo Social a NNA Otorgadas.</v>
      </c>
      <c r="G67" s="222" t="str">
        <f>IF(ISBLANK('5. Pp (3 años)'!H84),"",'5. Pp (3 años)'!H84)</f>
        <v>Trimestral</v>
      </c>
      <c r="H67" s="71" t="str">
        <f>IF(ISBLANK('5. Pp (3 años)'!J84),"",'5. Pp (3 años)'!J84)</f>
        <v>UNIDAD DE MEDIDA DEL INDICADOR:
Porcentaje.
UNIDAD DE MEDIDA DE LAS VARIABLES:
Atenciones de Trabajo Social</v>
      </c>
      <c r="I67" s="150">
        <f>IF(ISBLANK('9. METAS'!K65),"",'9. METAS'!K65)</f>
        <v>0</v>
      </c>
      <c r="J67" s="151" t="str">
        <f>IF(ISBLANK('9. METAS'!N65),"",'9. METAS'!N65)</f>
        <v/>
      </c>
      <c r="K67" s="141" t="str">
        <f>IF(ISBLANK('9. METAS'!O65),"",'9. METAS'!O65)</f>
        <v/>
      </c>
      <c r="L67" s="141" t="str">
        <f>IF(ISBLANK('9. METAS'!P65),"",'9. METAS'!P65)</f>
        <v/>
      </c>
      <c r="M67" s="142" t="str">
        <f>IF(ISBLANK('9. METAS'!Q65),"",'9. METAS'!Q65)</f>
        <v/>
      </c>
      <c r="N67" s="152">
        <v>41</v>
      </c>
      <c r="O67" s="144"/>
      <c r="P67" s="144"/>
      <c r="Q67" s="145"/>
      <c r="R67" s="139" t="str">
        <f t="shared" si="0"/>
        <v>100%</v>
      </c>
      <c r="S67" s="140" t="str">
        <f t="shared" si="1"/>
        <v>100%</v>
      </c>
      <c r="T67" s="140" t="str">
        <f t="shared" si="2"/>
        <v>100%</v>
      </c>
      <c r="U67" s="163" t="str">
        <f t="shared" si="3"/>
        <v>100%</v>
      </c>
      <c r="V67" s="143" t="str">
        <f t="shared" si="8"/>
        <v>No Programado</v>
      </c>
      <c r="W67" s="140" t="str">
        <f t="shared" si="9"/>
        <v>No Programado</v>
      </c>
      <c r="X67" s="140" t="str">
        <f t="shared" si="10"/>
        <v>No Programado</v>
      </c>
      <c r="Y67" s="169" t="str">
        <f t="shared" si="11"/>
        <v>No Programado</v>
      </c>
      <c r="Z67" s="182"/>
      <c r="AA67" s="183"/>
      <c r="AB67" s="183"/>
      <c r="AC67" s="184"/>
    </row>
    <row r="68" spans="3:29" ht="103.5">
      <c r="C68" s="218" t="str">
        <f>IF(ISBLANK('5. Pp (3 años)'!B85),"",'5. Pp (3 años)'!B85)</f>
        <v>Unidad Especializada de Atención Integral de Niñas, Niños y Adolescentes en Situación de Riesgo</v>
      </c>
      <c r="D68" s="88" t="str">
        <f>IF(ISBLANK('5. Pp (3 años)'!C85),"",'5. Pp (3 años)'!C85)</f>
        <v>Actividad</v>
      </c>
      <c r="E68" s="209" t="str">
        <f>IF(ISBLANK('5. Pp (3 años)'!D85),"",'5. Pp (3 años)'!D85)</f>
        <v xml:space="preserve">4.2.1.1.8.4. Detección y atención de NNA que trabajan en la vía pública. 
</v>
      </c>
      <c r="F68" s="209" t="str">
        <f>IF(ISBLANK('5. Pp (3 años)'!E85),"",'5. Pp (3 años)'!E85)</f>
        <v>PDAR: Porcentaje de Detecciones y Atenciones de NNA Trabajadores Realizadas.</v>
      </c>
      <c r="G68" s="222" t="str">
        <f>IF(ISBLANK('5. Pp (3 años)'!H85),"",'5. Pp (3 años)'!H85)</f>
        <v>Trimestral</v>
      </c>
      <c r="H68" s="71" t="str">
        <f>IF(ISBLANK('5. Pp (3 años)'!J85),"",'5. Pp (3 años)'!J85)</f>
        <v>UNIDAD DE MEDIDA DEL INDICADOR:
Porcentaje.
UNIDAD DE MEDIDA DE LAS VARIABLES:
Detecciones y Atenciones.</v>
      </c>
      <c r="I68" s="150">
        <f>IF(ISBLANK('9. METAS'!K66),"",'9. METAS'!K66)</f>
        <v>0</v>
      </c>
      <c r="J68" s="151" t="str">
        <f>IF(ISBLANK('9. METAS'!N66),"",'9. METAS'!N66)</f>
        <v/>
      </c>
      <c r="K68" s="141" t="str">
        <f>IF(ISBLANK('9. METAS'!O66),"",'9. METAS'!O66)</f>
        <v/>
      </c>
      <c r="L68" s="141" t="str">
        <f>IF(ISBLANK('9. METAS'!P66),"",'9. METAS'!P66)</f>
        <v/>
      </c>
      <c r="M68" s="142" t="str">
        <f>IF(ISBLANK('9. METAS'!Q66),"",'9. METAS'!Q66)</f>
        <v/>
      </c>
      <c r="N68" s="152">
        <v>41</v>
      </c>
      <c r="O68" s="144"/>
      <c r="P68" s="144"/>
      <c r="Q68" s="145"/>
      <c r="R68" s="139" t="str">
        <f t="shared" si="0"/>
        <v>100%</v>
      </c>
      <c r="S68" s="140" t="str">
        <f t="shared" si="1"/>
        <v>100%</v>
      </c>
      <c r="T68" s="140" t="str">
        <f t="shared" si="2"/>
        <v>100%</v>
      </c>
      <c r="U68" s="163" t="str">
        <f t="shared" si="3"/>
        <v>100%</v>
      </c>
      <c r="V68" s="143" t="str">
        <f t="shared" si="8"/>
        <v>No Programado</v>
      </c>
      <c r="W68" s="140" t="str">
        <f t="shared" si="9"/>
        <v>No Programado</v>
      </c>
      <c r="X68" s="140" t="str">
        <f t="shared" si="10"/>
        <v>No Programado</v>
      </c>
      <c r="Y68" s="169" t="str">
        <f t="shared" si="11"/>
        <v>No Programado</v>
      </c>
      <c r="Z68" s="185"/>
      <c r="AA68" s="186"/>
      <c r="AB68" s="186"/>
      <c r="AC68" s="187"/>
    </row>
    <row r="69" spans="3:29" ht="17.25">
      <c r="C69" s="217" t="e">
        <f>IF(ISBLANK('5. Pp (3 años)'!#REF!),"",'5. Pp (3 años)'!#REF!)</f>
        <v>#REF!</v>
      </c>
      <c r="D69" s="88" t="e">
        <f>IF(ISBLANK('5. Pp (3 años)'!#REF!),"",'5. Pp (3 años)'!#REF!)</f>
        <v>#REF!</v>
      </c>
      <c r="E69" s="209" t="e">
        <f>IF(ISBLANK('5. Pp (3 años)'!#REF!),"",'5. Pp (3 años)'!#REF!)</f>
        <v>#REF!</v>
      </c>
      <c r="F69" s="209" t="e">
        <f>IF(ISBLANK('5. Pp (3 años)'!#REF!),"",'5. Pp (3 años)'!#REF!)</f>
        <v>#REF!</v>
      </c>
      <c r="G69" s="222" t="e">
        <f>IF(ISBLANK('5. Pp (3 años)'!#REF!),"",'5. Pp (3 años)'!#REF!)</f>
        <v>#REF!</v>
      </c>
      <c r="H69" s="71" t="e">
        <f>IF(ISBLANK('5. Pp (3 años)'!#REF!),"",'5. Pp (3 años)'!#REF!)</f>
        <v>#REF!</v>
      </c>
      <c r="I69" s="150" t="e">
        <f>IF(ISBLANK('9. METAS'!#REF!),"",'9. METAS'!#REF!)</f>
        <v>#REF!</v>
      </c>
      <c r="J69" s="151" t="e">
        <f>IF(ISBLANK('9. METAS'!#REF!),"",'9. METAS'!#REF!)</f>
        <v>#REF!</v>
      </c>
      <c r="K69" s="141" t="e">
        <f>IF(ISBLANK('9. METAS'!#REF!),"",'9. METAS'!#REF!)</f>
        <v>#REF!</v>
      </c>
      <c r="L69" s="141" t="e">
        <f>IF(ISBLANK('9. METAS'!#REF!),"",'9. METAS'!#REF!)</f>
        <v>#REF!</v>
      </c>
      <c r="M69" s="142" t="e">
        <f>IF(ISBLANK('9. METAS'!#REF!),"",'9. METAS'!#REF!)</f>
        <v>#REF!</v>
      </c>
      <c r="N69" s="152">
        <v>41</v>
      </c>
      <c r="O69" s="144"/>
      <c r="P69" s="144"/>
      <c r="Q69" s="145"/>
      <c r="R69" s="139" t="str">
        <f t="shared" si="0"/>
        <v>100%</v>
      </c>
      <c r="S69" s="140" t="str">
        <f t="shared" si="1"/>
        <v>100%</v>
      </c>
      <c r="T69" s="140" t="str">
        <f t="shared" si="2"/>
        <v>100%</v>
      </c>
      <c r="U69" s="163" t="str">
        <f t="shared" si="3"/>
        <v>100%</v>
      </c>
      <c r="V69" s="143" t="str">
        <f t="shared" si="8"/>
        <v>No Programado</v>
      </c>
      <c r="W69" s="140" t="str">
        <f t="shared" si="9"/>
        <v>No Programado</v>
      </c>
      <c r="X69" s="140" t="str">
        <f t="shared" si="10"/>
        <v>No Programado</v>
      </c>
      <c r="Y69" s="169" t="str">
        <f t="shared" si="11"/>
        <v>No Programado</v>
      </c>
      <c r="Z69" s="185"/>
      <c r="AA69" s="186"/>
      <c r="AB69" s="186"/>
      <c r="AC69" s="187"/>
    </row>
    <row r="70" spans="3:29" ht="155.25">
      <c r="C70" s="219" t="str">
        <f>IF(ISBLANK('5. Pp (3 años)'!B86),"",'5. Pp (3 años)'!B86)</f>
        <v xml:space="preserve"> 
Coordinación del Centro de Asistencia Social de Niñas, Niños y Adolescentes Migrantes</v>
      </c>
      <c r="D70" s="62" t="str">
        <f>IF(ISBLANK('5. Pp (3 años)'!C86),"",'5. Pp (3 años)'!C86)</f>
        <v>Componente</v>
      </c>
      <c r="E70" s="213" t="str">
        <f>IF(ISBLANK('5. Pp (3 años)'!D86),"",'5. Pp (3 años)'!D86)</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F70" s="213" t="str">
        <f>IF(ISBLANK('5. Pp (3 años)'!E86),"",'5. Pp (3 años)'!E86)</f>
        <v>PSIO: Porcentaje de Servicios Integrales Otorgados.</v>
      </c>
      <c r="G70" s="227" t="str">
        <f>IF(ISBLANK('5. Pp (3 años)'!H86),"",'5. Pp (3 años)'!H86)</f>
        <v>Trimestral</v>
      </c>
      <c r="H70" s="67" t="str">
        <f>IF(ISBLANK('5. Pp (3 años)'!J86),"",'5. Pp (3 años)'!J86)</f>
        <v>UNIDAD DE MEDIDA DEL INDICADOR:
Porcentaje.
UNIDAD DE MEDIDA DE LAS VARIABLES:
Servicios Integrales.</v>
      </c>
      <c r="I70" s="150">
        <f>IF(ISBLANK('9. METAS'!K67),"",'9. METAS'!K67)</f>
        <v>1017</v>
      </c>
      <c r="J70" s="151">
        <f>IF(ISBLANK('9. METAS'!N67),"",'9. METAS'!N67)</f>
        <v>282</v>
      </c>
      <c r="K70" s="141">
        <f>IF(ISBLANK('9. METAS'!O67),"",'9. METAS'!O67)</f>
        <v>219</v>
      </c>
      <c r="L70" s="141">
        <f>IF(ISBLANK('9. METAS'!P67),"",'9. METAS'!P67)</f>
        <v>211.2</v>
      </c>
      <c r="M70" s="142">
        <f>IF(ISBLANK('9. METAS'!Q67),"",'9. METAS'!Q67)</f>
        <v>304.8</v>
      </c>
      <c r="N70" s="152">
        <v>41</v>
      </c>
      <c r="O70" s="144"/>
      <c r="P70" s="144"/>
      <c r="Q70" s="145"/>
      <c r="R70" s="139">
        <f t="shared" si="0"/>
        <v>0.1453900709219858</v>
      </c>
      <c r="S70" s="140">
        <f t="shared" si="1"/>
        <v>0</v>
      </c>
      <c r="T70" s="140">
        <f t="shared" si="2"/>
        <v>0</v>
      </c>
      <c r="U70" s="163">
        <f t="shared" si="3"/>
        <v>0</v>
      </c>
      <c r="V70" s="143">
        <f t="shared" si="8"/>
        <v>4.0314650934119962E-2</v>
      </c>
      <c r="W70" s="140">
        <f t="shared" si="9"/>
        <v>4.0314650934119962E-2</v>
      </c>
      <c r="X70" s="140">
        <f t="shared" si="10"/>
        <v>0</v>
      </c>
      <c r="Y70" s="169">
        <f t="shared" si="11"/>
        <v>0</v>
      </c>
      <c r="Z70" s="182"/>
      <c r="AA70" s="183"/>
      <c r="AB70" s="183"/>
      <c r="AC70" s="184"/>
    </row>
    <row r="71" spans="3:29" ht="103.5">
      <c r="C71" s="217" t="str">
        <f>IF(ISBLANK('5. Pp (3 años)'!B87),"",'5. Pp (3 años)'!B87)</f>
        <v xml:space="preserve">
Coordinación del Centro de Asistencia Social de  Niñas, Niños y Adolescentes Migrantes</v>
      </c>
      <c r="D71" s="88" t="str">
        <f>IF(ISBLANK('5. Pp (3 años)'!C87),"",'5. Pp (3 años)'!C87)</f>
        <v>Actividad</v>
      </c>
      <c r="E71" s="209" t="str">
        <f>IF(ISBLANK('5. Pp (3 años)'!D87),"",'5. Pp (3 años)'!D87)</f>
        <v>4.2.1.1.9.1. Elaboración de expedientes para el control de los ingresos de NNA migrantes y acompañantes albergados en el CASNNAM.</v>
      </c>
      <c r="F71" s="209" t="str">
        <f>IF(ISBLANK('5. Pp (3 años)'!E87),"",'5. Pp (3 años)'!E87)</f>
        <v>PEIE: Porcentaje de Expedientes de Ingreso Elaborados.</v>
      </c>
      <c r="G71" s="222" t="str">
        <f>IF(ISBLANK('5. Pp (3 años)'!H87),"",'5. Pp (3 años)'!H87)</f>
        <v>Trimestral</v>
      </c>
      <c r="H71" s="71" t="str">
        <f>IF(ISBLANK('5. Pp (3 años)'!J87),"",'5. Pp (3 años)'!J87)</f>
        <v>UNIDAD DE MEDIDA DEL INDICADOR:
Porcentaje.
UNIDAD DE MEDIDA DE LAS VARIABLES:
Expediente de Ingreso.</v>
      </c>
      <c r="I71" s="150">
        <f>IF(ISBLANK('9. METAS'!K68),"",'9. METAS'!K68)</f>
        <v>55</v>
      </c>
      <c r="J71" s="151">
        <f>IF(ISBLANK('9. METAS'!N68),"",'9. METAS'!N68)</f>
        <v>31</v>
      </c>
      <c r="K71" s="141">
        <f>IF(ISBLANK('9. METAS'!O68),"",'9. METAS'!O68)</f>
        <v>7</v>
      </c>
      <c r="L71" s="141">
        <f>IF(ISBLANK('9. METAS'!P68),"",'9. METAS'!P68)</f>
        <v>8</v>
      </c>
      <c r="M71" s="142">
        <f>IF(ISBLANK('9. METAS'!Q68),"",'9. METAS'!Q68)</f>
        <v>9</v>
      </c>
      <c r="N71" s="152">
        <v>41</v>
      </c>
      <c r="O71" s="144"/>
      <c r="P71" s="144"/>
      <c r="Q71" s="145"/>
      <c r="R71" s="139">
        <f t="shared" si="0"/>
        <v>1.3225806451612903</v>
      </c>
      <c r="S71" s="140">
        <f t="shared" si="1"/>
        <v>0</v>
      </c>
      <c r="T71" s="140">
        <f t="shared" si="2"/>
        <v>0</v>
      </c>
      <c r="U71" s="163">
        <f t="shared" si="3"/>
        <v>0</v>
      </c>
      <c r="V71" s="143">
        <f t="shared" si="8"/>
        <v>0.74545454545454548</v>
      </c>
      <c r="W71" s="140">
        <f t="shared" si="9"/>
        <v>0.74545454545454548</v>
      </c>
      <c r="X71" s="140">
        <f t="shared" si="10"/>
        <v>0</v>
      </c>
      <c r="Y71" s="169">
        <f t="shared" si="11"/>
        <v>0</v>
      </c>
      <c r="Z71" s="185"/>
      <c r="AA71" s="186"/>
      <c r="AB71" s="186"/>
      <c r="AC71" s="187"/>
    </row>
    <row r="72" spans="3:29" ht="103.5">
      <c r="C72" s="218" t="str">
        <f>IF(ISBLANK('5. Pp (3 años)'!B88),"",'5. Pp (3 años)'!B88)</f>
        <v xml:space="preserve">
Coordinación del Centro de Asistencia Social de  Niñas, Niños y Adolescentes Migrantes</v>
      </c>
      <c r="D72" s="88" t="str">
        <f>IF(ISBLANK('5. Pp (3 años)'!C88),"",'5. Pp (3 años)'!C88)</f>
        <v>Actividad</v>
      </c>
      <c r="E72" s="209" t="str">
        <f>IF(ISBLANK('5. Pp (3 años)'!D88),"",'5. Pp (3 años)'!D88)</f>
        <v>4.2.1.1.9.2. Atenciones integrales para NNA y acompañantes migrantes albergados en el CASNNAM.</v>
      </c>
      <c r="F72" s="209" t="str">
        <f>IF(ISBLANK('5. Pp (3 años)'!E88),"",'5. Pp (3 años)'!E88)</f>
        <v>PAIR: Porcentaje de Atenciones Integrales Realizadas.</v>
      </c>
      <c r="G72" s="222" t="str">
        <f>IF(ISBLANK('5. Pp (3 años)'!H88),"",'5. Pp (3 años)'!H88)</f>
        <v>Trimestral</v>
      </c>
      <c r="H72" s="71" t="str">
        <f>IF(ISBLANK('5. Pp (3 años)'!J88),"",'5. Pp (3 años)'!J88)</f>
        <v>UNIDAD DE MEDIDA DEL INDICADOR:
Porcentaje.
UNIDAD DE MEDIDA DE LAS VARIABLES:
Atenciones integrales.</v>
      </c>
      <c r="I72" s="150">
        <f>IF(ISBLANK('9. METAS'!K69),"",'9. METAS'!K69)</f>
        <v>1753</v>
      </c>
      <c r="J72" s="151">
        <f>IF(ISBLANK('9. METAS'!N69),"",'9. METAS'!N69)</f>
        <v>527</v>
      </c>
      <c r="K72" s="141">
        <f>IF(ISBLANK('9. METAS'!O69),"",'9. METAS'!O69)</f>
        <v>408</v>
      </c>
      <c r="L72" s="141">
        <f>IF(ISBLANK('9. METAS'!P69),"",'9. METAS'!P69)</f>
        <v>399</v>
      </c>
      <c r="M72" s="142">
        <f>IF(ISBLANK('9. METAS'!Q69),"",'9. METAS'!Q69)</f>
        <v>419</v>
      </c>
      <c r="N72" s="152">
        <v>41</v>
      </c>
      <c r="O72" s="144"/>
      <c r="P72" s="144"/>
      <c r="Q72" s="145"/>
      <c r="R72" s="139">
        <f t="shared" si="0"/>
        <v>7.7798861480075907E-2</v>
      </c>
      <c r="S72" s="140">
        <f t="shared" si="1"/>
        <v>0</v>
      </c>
      <c r="T72" s="140">
        <f t="shared" si="2"/>
        <v>0</v>
      </c>
      <c r="U72" s="163">
        <f t="shared" si="3"/>
        <v>0</v>
      </c>
      <c r="V72" s="143">
        <f t="shared" si="8"/>
        <v>2.3388476896748431E-2</v>
      </c>
      <c r="W72" s="140">
        <f t="shared" si="9"/>
        <v>2.3388476896748431E-2</v>
      </c>
      <c r="X72" s="140">
        <f t="shared" si="10"/>
        <v>0</v>
      </c>
      <c r="Y72" s="169">
        <f t="shared" si="11"/>
        <v>0</v>
      </c>
      <c r="Z72" s="182"/>
      <c r="AA72" s="183"/>
      <c r="AB72" s="183"/>
      <c r="AC72" s="184"/>
    </row>
    <row r="73" spans="3:29" ht="120.75">
      <c r="C73" s="217" t="str">
        <f>IF(ISBLANK('5. Pp (3 años)'!B89),"",'5. Pp (3 años)'!B89)</f>
        <v xml:space="preserve">
Coordinación del Centro de Asistencia Social de  Niñas, Niños y Adolescentes Migrantes</v>
      </c>
      <c r="D73" s="88" t="str">
        <f>IF(ISBLANK('5. Pp (3 años)'!C89),"",'5. Pp (3 años)'!C89)</f>
        <v>Actividad</v>
      </c>
      <c r="E73" s="209" t="str">
        <f>IF(ISBLANK('5. Pp (3 años)'!D89),"",'5. Pp (3 años)'!D89)</f>
        <v>4.2.1.1.9.3. Entrega de insumos para el cuidado, alimentación y salud de las NNA de la CASNNAM.</v>
      </c>
      <c r="F73" s="209" t="str">
        <f>IF(ISBLANK('5. Pp (3 años)'!E89),"",'5. Pp (3 años)'!E89)</f>
        <v>PIAE: Porcentaje de Insumos para el Cuidado, Alimentación y Salud Entregados.</v>
      </c>
      <c r="G73" s="222" t="str">
        <f>IF(ISBLANK('5. Pp (3 años)'!H89),"",'5. Pp (3 años)'!H89)</f>
        <v>Trimestral</v>
      </c>
      <c r="H73" s="71" t="str">
        <f>IF(ISBLANK('5. Pp (3 años)'!J89),"",'5. Pp (3 años)'!J89)</f>
        <v>UNIDAD DE MEDIDA DEL INDICADOR:
Porcentaje.
UNIDAD DE MEDIDA DE LAS VARIABLES:
Insumos para el Cuidado, Alimentación y Salud.</v>
      </c>
      <c r="I73" s="150">
        <f>IF(ISBLANK('9. METAS'!K70),"",'9. METAS'!K70)</f>
        <v>0</v>
      </c>
      <c r="J73" s="151" t="str">
        <f>IF(ISBLANK('9. METAS'!N70),"",'9. METAS'!N70)</f>
        <v/>
      </c>
      <c r="K73" s="141" t="str">
        <f>IF(ISBLANK('9. METAS'!O70),"",'9. METAS'!O70)</f>
        <v/>
      </c>
      <c r="L73" s="141" t="str">
        <f>IF(ISBLANK('9. METAS'!P70),"",'9. METAS'!P70)</f>
        <v/>
      </c>
      <c r="M73" s="142" t="str">
        <f>IF(ISBLANK('9. METAS'!Q70),"",'9. METAS'!Q70)</f>
        <v/>
      </c>
      <c r="N73" s="152">
        <v>41</v>
      </c>
      <c r="O73" s="144"/>
      <c r="P73" s="144"/>
      <c r="Q73" s="145"/>
      <c r="R73" s="139" t="str">
        <f t="shared" si="0"/>
        <v>100%</v>
      </c>
      <c r="S73" s="140" t="str">
        <f t="shared" si="1"/>
        <v>100%</v>
      </c>
      <c r="T73" s="140" t="str">
        <f t="shared" si="2"/>
        <v>100%</v>
      </c>
      <c r="U73" s="163" t="str">
        <f t="shared" si="3"/>
        <v>100%</v>
      </c>
      <c r="V73" s="143" t="str">
        <f t="shared" si="8"/>
        <v>No Programado</v>
      </c>
      <c r="W73" s="140" t="str">
        <f t="shared" si="9"/>
        <v>No Programado</v>
      </c>
      <c r="X73" s="140" t="str">
        <f t="shared" si="10"/>
        <v>No Programado</v>
      </c>
      <c r="Y73" s="169" t="str">
        <f t="shared" si="11"/>
        <v>No Programado</v>
      </c>
      <c r="Z73" s="185"/>
      <c r="AA73" s="186"/>
      <c r="AB73" s="186"/>
      <c r="AC73" s="187"/>
    </row>
    <row r="74" spans="3:29" ht="103.5">
      <c r="C74" s="218" t="str">
        <f>IF(ISBLANK('5. Pp (3 años)'!B90),"",'5. Pp (3 años)'!B90)</f>
        <v xml:space="preserve">
Coordinación del Centro de Asistencia Social de  Niñas, Niños y Adolescentes Migrantes</v>
      </c>
      <c r="D74" s="88" t="str">
        <f>IF(ISBLANK('5. Pp (3 años)'!C90),"",'5. Pp (3 años)'!C90)</f>
        <v>Actividad</v>
      </c>
      <c r="E74" s="209" t="str">
        <f>IF(ISBLANK('5. Pp (3 años)'!D90),"",'5. Pp (3 años)'!D90)</f>
        <v>4.2.1.1.9.4. Realización de actividades recreativas, lúdicas, deportivas, educativas y formativas para NNA migrantes y acompañantes del CASNNAM.</v>
      </c>
      <c r="F74" s="209" t="str">
        <f>IF(ISBLANK('5. Pp (3 años)'!E90),"",'5. Pp (3 años)'!E90)</f>
        <v>PARR: Porcentaje de Actividades Recreativas, Lúdicas, Deportivas, Educativas y Formativas Realizadas.</v>
      </c>
      <c r="G74" s="222" t="str">
        <f>IF(ISBLANK('5. Pp (3 años)'!H90),"",'5. Pp (3 años)'!H90)</f>
        <v>Trimestral</v>
      </c>
      <c r="H74" s="71" t="str">
        <f>IF(ISBLANK('5. Pp (3 años)'!J90),"",'5. Pp (3 años)'!J90)</f>
        <v>UNIDAD DE MEDIDA DEL INDICADOR:
Porcentaje.
UNIDAD DE MEDIDA DE LAS VARIABLES:
Actividades.</v>
      </c>
      <c r="I74" s="150">
        <f>IF(ISBLANK('9. METAS'!K71),"",'9. METAS'!K71)</f>
        <v>1982</v>
      </c>
      <c r="J74" s="151">
        <f>IF(ISBLANK('9. METAS'!N71),"",'9. METAS'!N71)</f>
        <v>576</v>
      </c>
      <c r="K74" s="141">
        <f>IF(ISBLANK('9. METAS'!O71),"",'9. METAS'!O71)</f>
        <v>576</v>
      </c>
      <c r="L74" s="141">
        <f>IF(ISBLANK('9. METAS'!P71),"",'9. METAS'!P71)</f>
        <v>398</v>
      </c>
      <c r="M74" s="142">
        <f>IF(ISBLANK('9. METAS'!Q71),"",'9. METAS'!Q71)</f>
        <v>432</v>
      </c>
      <c r="N74" s="152">
        <v>41</v>
      </c>
      <c r="O74" s="144"/>
      <c r="P74" s="144"/>
      <c r="Q74" s="145"/>
      <c r="R74" s="139">
        <f t="shared" si="0"/>
        <v>7.1180555555555552E-2</v>
      </c>
      <c r="S74" s="140">
        <f t="shared" si="1"/>
        <v>0</v>
      </c>
      <c r="T74" s="140">
        <f t="shared" si="2"/>
        <v>0</v>
      </c>
      <c r="U74" s="163">
        <f t="shared" si="3"/>
        <v>0</v>
      </c>
      <c r="V74" s="143">
        <f t="shared" si="8"/>
        <v>2.0686175580221997E-2</v>
      </c>
      <c r="W74" s="140">
        <f t="shared" si="9"/>
        <v>2.0686175580221997E-2</v>
      </c>
      <c r="X74" s="140">
        <f t="shared" si="10"/>
        <v>0</v>
      </c>
      <c r="Y74" s="169">
        <f t="shared" si="11"/>
        <v>0</v>
      </c>
      <c r="Z74" s="182"/>
      <c r="AA74" s="183"/>
      <c r="AB74" s="183"/>
      <c r="AC74" s="184"/>
    </row>
    <row r="75" spans="3:29" ht="17.25">
      <c r="C75" s="217" t="e">
        <f>IF(ISBLANK('5. Pp (3 años)'!#REF!),"",'5. Pp (3 años)'!#REF!)</f>
        <v>#REF!</v>
      </c>
      <c r="D75" s="88" t="e">
        <f>IF(ISBLANK('5. Pp (3 años)'!#REF!),"",'5. Pp (3 años)'!#REF!)</f>
        <v>#REF!</v>
      </c>
      <c r="E75" s="209" t="e">
        <f>IF(ISBLANK('5. Pp (3 años)'!#REF!),"",'5. Pp (3 años)'!#REF!)</f>
        <v>#REF!</v>
      </c>
      <c r="F75" s="209" t="e">
        <f>IF(ISBLANK('5. Pp (3 años)'!#REF!),"",'5. Pp (3 años)'!#REF!)</f>
        <v>#REF!</v>
      </c>
      <c r="G75" s="222" t="e">
        <f>IF(ISBLANK('5. Pp (3 años)'!#REF!),"",'5. Pp (3 años)'!#REF!)</f>
        <v>#REF!</v>
      </c>
      <c r="H75" s="71" t="e">
        <f>IF(ISBLANK('5. Pp (3 años)'!#REF!),"",'5. Pp (3 años)'!#REF!)</f>
        <v>#REF!</v>
      </c>
      <c r="I75" s="150" t="e">
        <f>IF(ISBLANK('9. METAS'!#REF!),"",'9. METAS'!#REF!)</f>
        <v>#REF!</v>
      </c>
      <c r="J75" s="151" t="e">
        <f>IF(ISBLANK('9. METAS'!#REF!),"",'9. METAS'!#REF!)</f>
        <v>#REF!</v>
      </c>
      <c r="K75" s="141" t="e">
        <f>IF(ISBLANK('9. METAS'!#REF!),"",'9. METAS'!#REF!)</f>
        <v>#REF!</v>
      </c>
      <c r="L75" s="141" t="e">
        <f>IF(ISBLANK('9. METAS'!#REF!),"",'9. METAS'!#REF!)</f>
        <v>#REF!</v>
      </c>
      <c r="M75" s="142" t="e">
        <f>IF(ISBLANK('9. METAS'!#REF!),"",'9. METAS'!#REF!)</f>
        <v>#REF!</v>
      </c>
      <c r="N75" s="152">
        <v>41</v>
      </c>
      <c r="O75" s="144"/>
      <c r="P75" s="144"/>
      <c r="Q75" s="145"/>
      <c r="R75" s="139" t="str">
        <f t="shared" si="0"/>
        <v>100%</v>
      </c>
      <c r="S75" s="140" t="str">
        <f t="shared" si="1"/>
        <v>100%</v>
      </c>
      <c r="T75" s="140" t="str">
        <f t="shared" si="2"/>
        <v>100%</v>
      </c>
      <c r="U75" s="163" t="str">
        <f t="shared" si="3"/>
        <v>100%</v>
      </c>
      <c r="V75" s="143" t="str">
        <f t="shared" si="8"/>
        <v>No Programado</v>
      </c>
      <c r="W75" s="140" t="str">
        <f t="shared" si="9"/>
        <v>No Programado</v>
      </c>
      <c r="X75" s="140" t="str">
        <f t="shared" si="10"/>
        <v>No Programado</v>
      </c>
      <c r="Y75" s="169" t="str">
        <f t="shared" si="11"/>
        <v>No Programado</v>
      </c>
      <c r="Z75" s="185"/>
      <c r="AA75" s="186"/>
      <c r="AB75" s="186"/>
      <c r="AC75" s="187"/>
    </row>
    <row r="76" spans="3:29" ht="120.75">
      <c r="C76" s="219" t="str">
        <f>IF(ISBLANK('5. Pp (3 años)'!B91),"",'5. Pp (3 años)'!B91)</f>
        <v xml:space="preserve">
Coordinación de la Casa de Asistencia Temporal para  Niñas, Niños y Adolescentes</v>
      </c>
      <c r="D76" s="62" t="str">
        <f>IF(ISBLANK('5. Pp (3 años)'!C91),"",'5. Pp (3 años)'!C91)</f>
        <v>Componente</v>
      </c>
      <c r="E76" s="213" t="str">
        <f>IF(ISBLANK('5. Pp (3 años)'!D91),"",'5. Pp (3 años)'!D91)</f>
        <v>4.2.1.1.10. Servicios de atención integral brindados a NNA albergados en la CATNNA.
CATNNA: Casa de Asistencia Temporal para Niñas, Niños y Adolescentes.
NNA: Niñas, Niños y Adolescentes.</v>
      </c>
      <c r="F76" s="213" t="str">
        <f>IF(ISBLANK('5. Pp (3 años)'!E91),"",'5. Pp (3 años)'!E91)</f>
        <v>PSAIB: Porcentaje de Servicios de Atención Integral Brindados.</v>
      </c>
      <c r="G76" s="227" t="str">
        <f>IF(ISBLANK('5. Pp (3 años)'!H91),"",'5. Pp (3 años)'!H91)</f>
        <v>Trimestral</v>
      </c>
      <c r="H76" s="67" t="str">
        <f>IF(ISBLANK('5. Pp (3 años)'!J91),"",'5. Pp (3 años)'!J91)</f>
        <v>UNIDAD DE MEDIDA DEL INDICADOR:
Porcentaje.
UNIDAD DE MEDIDA DE LAS VARIABLES:
Servicios.</v>
      </c>
      <c r="I76" s="150">
        <f>IF(ISBLANK('9. METAS'!K72),"",'9. METAS'!K72)</f>
        <v>6157</v>
      </c>
      <c r="J76" s="151">
        <f>IF(ISBLANK('9. METAS'!N72),"",'9. METAS'!N72)</f>
        <v>1614</v>
      </c>
      <c r="K76" s="141">
        <f>IF(ISBLANK('9. METAS'!O72),"",'9. METAS'!O72)</f>
        <v>1348</v>
      </c>
      <c r="L76" s="141">
        <f>IF(ISBLANK('9. METAS'!P72),"",'9. METAS'!P72)</f>
        <v>1328</v>
      </c>
      <c r="M76" s="142">
        <f>IF(ISBLANK('9. METAS'!Q72),"",'9. METAS'!Q72)</f>
        <v>1867</v>
      </c>
      <c r="N76" s="152">
        <v>41</v>
      </c>
      <c r="O76" s="144"/>
      <c r="P76" s="144"/>
      <c r="Q76" s="145"/>
      <c r="R76" s="139">
        <f t="shared" si="0"/>
        <v>2.5402726146220571E-2</v>
      </c>
      <c r="S76" s="140">
        <f t="shared" si="1"/>
        <v>0</v>
      </c>
      <c r="T76" s="140">
        <f t="shared" si="2"/>
        <v>0</v>
      </c>
      <c r="U76" s="163">
        <f t="shared" si="3"/>
        <v>0</v>
      </c>
      <c r="V76" s="143">
        <f t="shared" si="8"/>
        <v>6.6590872178008773E-3</v>
      </c>
      <c r="W76" s="140">
        <f t="shared" si="9"/>
        <v>6.6590872178008773E-3</v>
      </c>
      <c r="X76" s="140">
        <f t="shared" si="10"/>
        <v>0</v>
      </c>
      <c r="Y76" s="169">
        <f t="shared" si="11"/>
        <v>0</v>
      </c>
      <c r="Z76" s="182"/>
      <c r="AA76" s="183"/>
      <c r="AB76" s="183"/>
      <c r="AC76" s="184"/>
    </row>
    <row r="77" spans="3:29" ht="103.5">
      <c r="C77" s="217" t="str">
        <f>IF(ISBLANK('5. Pp (3 años)'!B92),"",'5. Pp (3 años)'!B92)</f>
        <v xml:space="preserve">
Coordinación de la Casa de Asistencia Temporal para  Niñas, Niños y Adolescentes</v>
      </c>
      <c r="D77" s="88" t="str">
        <f>IF(ISBLANK('5. Pp (3 años)'!C92),"",'5. Pp (3 años)'!C92)</f>
        <v>Actividad</v>
      </c>
      <c r="E77" s="209" t="str">
        <f>IF(ISBLANK('5. Pp (3 años)'!D92),"",'5. Pp (3 años)'!D92)</f>
        <v>4.2.1.1.10.1. Elaboración de Expedientes para el control de ingresos de niñas, niños y adolescentes en la CATNNA.</v>
      </c>
      <c r="F77" s="209" t="str">
        <f>IF(ISBLANK('5. Pp (3 años)'!E92),"",'5. Pp (3 años)'!E92)</f>
        <v>PECIE: Porcentaje de Expedientes para el Control de Ingresos Elaborados.</v>
      </c>
      <c r="G77" s="222" t="str">
        <f>IF(ISBLANK('5. Pp (3 años)'!H92),"",'5. Pp (3 años)'!H92)</f>
        <v>Trimestral</v>
      </c>
      <c r="H77" s="71" t="str">
        <f>IF(ISBLANK('5. Pp (3 años)'!J92),"",'5. Pp (3 años)'!J92)</f>
        <v>UNIDAD DE MEDIDA DEL INDICADOR:
Porcentaje.
UNIDAD DE MEDIDA DE LAS VARIABLES:
Expedientes</v>
      </c>
      <c r="I77" s="150">
        <f>IF(ISBLANK('9. METAS'!K73),"",'9. METAS'!K73)</f>
        <v>313</v>
      </c>
      <c r="J77" s="151">
        <f>IF(ISBLANK('9. METAS'!N73),"",'9. METAS'!N73)</f>
        <v>73</v>
      </c>
      <c r="K77" s="141">
        <f>IF(ISBLANK('9. METAS'!O73),"",'9. METAS'!O73)</f>
        <v>78</v>
      </c>
      <c r="L77" s="141">
        <f>IF(ISBLANK('9. METAS'!P73),"",'9. METAS'!P73)</f>
        <v>76</v>
      </c>
      <c r="M77" s="142">
        <f>IF(ISBLANK('9. METAS'!Q73),"",'9. METAS'!Q73)</f>
        <v>86</v>
      </c>
      <c r="N77" s="152">
        <v>41</v>
      </c>
      <c r="O77" s="144"/>
      <c r="P77" s="144"/>
      <c r="Q77" s="145"/>
      <c r="R77" s="139">
        <f t="shared" si="0"/>
        <v>0.56164383561643838</v>
      </c>
      <c r="S77" s="140">
        <f t="shared" si="1"/>
        <v>0</v>
      </c>
      <c r="T77" s="140">
        <f t="shared" si="2"/>
        <v>0</v>
      </c>
      <c r="U77" s="163">
        <f t="shared" si="3"/>
        <v>0</v>
      </c>
      <c r="V77" s="143">
        <f t="shared" si="8"/>
        <v>0.13099041533546327</v>
      </c>
      <c r="W77" s="140">
        <f t="shared" si="9"/>
        <v>0.13099041533546327</v>
      </c>
      <c r="X77" s="140">
        <f t="shared" si="10"/>
        <v>0</v>
      </c>
      <c r="Y77" s="169">
        <f t="shared" si="11"/>
        <v>0</v>
      </c>
      <c r="Z77" s="182"/>
      <c r="AA77" s="183"/>
      <c r="AB77" s="183"/>
      <c r="AC77" s="184"/>
    </row>
    <row r="78" spans="3:29" ht="103.5">
      <c r="C78" s="218" t="str">
        <f>IF(ISBLANK('5. Pp (3 años)'!B93),"",'5. Pp (3 años)'!B93)</f>
        <v xml:space="preserve">
Coordinación de la Casa de Asistencia Temporal para  Niñas, Niños y Adolescentes</v>
      </c>
      <c r="D78" s="88" t="str">
        <f>IF(ISBLANK('5. Pp (3 años)'!C93),"",'5. Pp (3 años)'!C93)</f>
        <v>Actividad</v>
      </c>
      <c r="E78" s="209" t="str">
        <f>IF(ISBLANK('5. Pp (3 años)'!D93),"",'5. Pp (3 años)'!D93)</f>
        <v>4.2.1.1.10.2. Realización de atenciones integrales de seguimiento médico, psicológico, social y jurídico para NNA.</v>
      </c>
      <c r="F78" s="209" t="str">
        <f>IF(ISBLANK('5. Pp (3 años)'!E93),"",'5. Pp (3 años)'!E93)</f>
        <v>PAISR: Porcentaje de Atenciones Integrales de Seguimiento Realizadas.</v>
      </c>
      <c r="G78" s="222" t="str">
        <f>IF(ISBLANK('5. Pp (3 años)'!H93),"",'5. Pp (3 años)'!H93)</f>
        <v>Trimestral</v>
      </c>
      <c r="H78" s="71" t="str">
        <f>IF(ISBLANK('5. Pp (3 años)'!J93),"",'5. Pp (3 años)'!J93)</f>
        <v>UNIDAD DE MEDIDA DEL INDICADOR:
Porcentaje.
UNIDAD DE MEDIDA DE LAS VARIABLES:
Atenciones integrales de Seguimiento.</v>
      </c>
      <c r="I78" s="150">
        <f>IF(ISBLANK('9. METAS'!K74),"",'9. METAS'!K74)</f>
        <v>0</v>
      </c>
      <c r="J78" s="151" t="str">
        <f>IF(ISBLANK('9. METAS'!N74),"",'9. METAS'!N74)</f>
        <v/>
      </c>
      <c r="K78" s="141" t="str">
        <f>IF(ISBLANK('9. METAS'!O74),"",'9. METAS'!O74)</f>
        <v/>
      </c>
      <c r="L78" s="141" t="str">
        <f>IF(ISBLANK('9. METAS'!P74),"",'9. METAS'!P74)</f>
        <v/>
      </c>
      <c r="M78" s="142" t="str">
        <f>IF(ISBLANK('9. METAS'!Q74),"",'9. METAS'!Q74)</f>
        <v/>
      </c>
      <c r="N78" s="152">
        <v>41</v>
      </c>
      <c r="O78" s="144"/>
      <c r="P78" s="144"/>
      <c r="Q78" s="145"/>
      <c r="R78" s="139" t="str">
        <f t="shared" si="0"/>
        <v>100%</v>
      </c>
      <c r="S78" s="140" t="str">
        <f t="shared" si="1"/>
        <v>100%</v>
      </c>
      <c r="T78" s="140" t="str">
        <f t="shared" si="2"/>
        <v>100%</v>
      </c>
      <c r="U78" s="163" t="str">
        <f t="shared" si="3"/>
        <v>100%</v>
      </c>
      <c r="V78" s="143" t="str">
        <f t="shared" si="8"/>
        <v>No Programado</v>
      </c>
      <c r="W78" s="140" t="str">
        <f t="shared" si="9"/>
        <v>No Programado</v>
      </c>
      <c r="X78" s="140" t="str">
        <f t="shared" si="10"/>
        <v>No Programado</v>
      </c>
      <c r="Y78" s="169" t="str">
        <f t="shared" si="11"/>
        <v>No Programado</v>
      </c>
      <c r="Z78" s="185"/>
      <c r="AA78" s="186"/>
      <c r="AB78" s="186"/>
      <c r="AC78" s="187"/>
    </row>
    <row r="79" spans="3:29" ht="103.5">
      <c r="C79" s="217" t="str">
        <f>IF(ISBLANK('5. Pp (3 años)'!B94),"",'5. Pp (3 años)'!B94)</f>
        <v xml:space="preserve">
Coordinación de la Casa de Asistencia Temporal para  Niñas, Niños y Adolescentes</v>
      </c>
      <c r="D79" s="88" t="str">
        <f>IF(ISBLANK('5. Pp (3 años)'!C94),"",'5. Pp (3 años)'!C94)</f>
        <v>Actividad</v>
      </c>
      <c r="E79" s="209" t="str">
        <f>IF(ISBLANK('5. Pp (3 años)'!D94),"",'5. Pp (3 años)'!D94)</f>
        <v>4.2.1.1.10.3. Ejecución de acompañamientos a NNA a diferentes órganos institucionales Foráneos.</v>
      </c>
      <c r="F79" s="209" t="str">
        <f>IF(ISBLANK('5. Pp (3 años)'!E94),"",'5. Pp (3 años)'!E94)</f>
        <v>PAOIR: Porcentaje de Acompañamientos a Órganos Institucionales Foráneos Ejecutados.</v>
      </c>
      <c r="G79" s="222" t="str">
        <f>IF(ISBLANK('5. Pp (3 años)'!H94),"",'5. Pp (3 años)'!H94)</f>
        <v>Trimestral</v>
      </c>
      <c r="H79" s="71" t="str">
        <f>IF(ISBLANK('5. Pp (3 años)'!J94),"",'5. Pp (3 años)'!J94)</f>
        <v>UNIDAD DE MEDIDA DEL INDICADOR:
Porcentaje.
UNIDAD DE MEDIDA DE LAS VARIABLES:
Acompañamientos</v>
      </c>
      <c r="I79" s="150">
        <f>IF(ISBLANK('9. METAS'!K75),"",'9. METAS'!K75)</f>
        <v>1245</v>
      </c>
      <c r="J79" s="151">
        <f>IF(ISBLANK('9. METAS'!N75),"",'9. METAS'!N75)</f>
        <v>368</v>
      </c>
      <c r="K79" s="141">
        <f>IF(ISBLANK('9. METAS'!O75),"",'9. METAS'!O75)</f>
        <v>284</v>
      </c>
      <c r="L79" s="141">
        <f>IF(ISBLANK('9. METAS'!P75),"",'9. METAS'!P75)</f>
        <v>315</v>
      </c>
      <c r="M79" s="142">
        <f>IF(ISBLANK('9. METAS'!Q75),"",'9. METAS'!Q75)</f>
        <v>278</v>
      </c>
      <c r="N79" s="152">
        <v>41</v>
      </c>
      <c r="O79" s="144"/>
      <c r="P79" s="144"/>
      <c r="Q79" s="145"/>
      <c r="R79" s="139">
        <f t="shared" ref="R79:R244" si="12">IFERROR((N79/J79),"100%")</f>
        <v>0.11141304347826086</v>
      </c>
      <c r="S79" s="140">
        <f t="shared" ref="S79:S244" si="13">IFERROR((O79/K79),"100%")</f>
        <v>0</v>
      </c>
      <c r="T79" s="140">
        <f t="shared" ref="T79:T244" si="14">IFERROR((P79/L79),"100%")</f>
        <v>0</v>
      </c>
      <c r="U79" s="163">
        <f t="shared" ref="U79:U244" si="15">IFERROR((Q79/M79),"100%")</f>
        <v>0</v>
      </c>
      <c r="V79" s="143">
        <f t="shared" si="8"/>
        <v>3.2931726907630521E-2</v>
      </c>
      <c r="W79" s="140">
        <f t="shared" si="9"/>
        <v>3.2931726907630521E-2</v>
      </c>
      <c r="X79" s="140">
        <f t="shared" si="10"/>
        <v>0</v>
      </c>
      <c r="Y79" s="169">
        <f t="shared" si="11"/>
        <v>0</v>
      </c>
      <c r="Z79" s="185"/>
      <c r="AA79" s="186"/>
      <c r="AB79" s="186"/>
      <c r="AC79" s="187"/>
    </row>
    <row r="80" spans="3:29" ht="103.5">
      <c r="C80" s="218" t="str">
        <f>IF(ISBLANK('5. Pp (3 años)'!B95),"",'5. Pp (3 años)'!B95)</f>
        <v xml:space="preserve">
Coordinación de la Casa de Asistencia Temporal para  Niñas, Niños y Adolescentes</v>
      </c>
      <c r="D80" s="88" t="str">
        <f>IF(ISBLANK('5. Pp (3 años)'!C95),"",'5. Pp (3 años)'!C95)</f>
        <v>Actividad</v>
      </c>
      <c r="E80" s="209" t="str">
        <f>IF(ISBLANK('5. Pp (3 años)'!D95),"",'5. Pp (3 años)'!D95)</f>
        <v>4.2.1.1.10.4. Realización de actividades complementarias para el sano desarrollo de NNA alojados en la CATNNA.</v>
      </c>
      <c r="F80" s="209" t="str">
        <f>IF(ISBLANK('5. Pp (3 años)'!E95),"",'5. Pp (3 años)'!E95)</f>
        <v>PACR: Porcentaje de Actividades Complementarias Realizadas.</v>
      </c>
      <c r="G80" s="222" t="str">
        <f>IF(ISBLANK('5. Pp (3 años)'!H95),"",'5. Pp (3 años)'!H95)</f>
        <v>Trimestral</v>
      </c>
      <c r="H80" s="71" t="str">
        <f>IF(ISBLANK('5. Pp (3 años)'!J95),"",'5. Pp (3 años)'!J95)</f>
        <v>UNIDAD DE MEDIDA DEL INDICADOR:
Porcentaje.
UNIDAD DE MEDIDA DE LAS VARIABLES:
Actividades</v>
      </c>
      <c r="I80" s="150">
        <f>IF(ISBLANK('9. METAS'!K76),"",'9. METAS'!K76)</f>
        <v>4885</v>
      </c>
      <c r="J80" s="151">
        <f>IF(ISBLANK('9. METAS'!N76),"",'9. METAS'!N76)</f>
        <v>1412</v>
      </c>
      <c r="K80" s="141">
        <f>IF(ISBLANK('9. METAS'!O76),"",'9. METAS'!O76)</f>
        <v>824</v>
      </c>
      <c r="L80" s="141">
        <f>IF(ISBLANK('9. METAS'!P76),"",'9. METAS'!P76)</f>
        <v>1215</v>
      </c>
      <c r="M80" s="142">
        <f>IF(ISBLANK('9. METAS'!Q76),"",'9. METAS'!Q76)</f>
        <v>1434</v>
      </c>
      <c r="N80" s="152">
        <v>41</v>
      </c>
      <c r="O80" s="144"/>
      <c r="P80" s="144"/>
      <c r="Q80" s="145"/>
      <c r="R80" s="139">
        <f t="shared" si="12"/>
        <v>2.9036827195467421E-2</v>
      </c>
      <c r="S80" s="140">
        <f t="shared" si="13"/>
        <v>0</v>
      </c>
      <c r="T80" s="140">
        <f t="shared" si="14"/>
        <v>0</v>
      </c>
      <c r="U80" s="163">
        <f t="shared" si="15"/>
        <v>0</v>
      </c>
      <c r="V80" s="143">
        <f t="shared" ref="V80:V244" si="16">IFERROR((N80/I80),"No Programado")</f>
        <v>8.3930399181166831E-3</v>
      </c>
      <c r="W80" s="140">
        <f t="shared" ref="W80:W244" si="17">IFERROR((N80+O80)/I80, "No Programado")</f>
        <v>8.3930399181166831E-3</v>
      </c>
      <c r="X80" s="140">
        <f t="shared" ref="X80:X244" si="18">IFERROR((O80+P80)/I80, "No Programado")</f>
        <v>0</v>
      </c>
      <c r="Y80" s="169">
        <f t="shared" ref="Y80:Y244" si="19">IFERROR((P80+Q80)/I80, "No Programado")</f>
        <v>0</v>
      </c>
      <c r="Z80" s="182"/>
      <c r="AA80" s="183"/>
      <c r="AB80" s="183"/>
      <c r="AC80" s="184"/>
    </row>
    <row r="81" spans="3:29" ht="120.75">
      <c r="C81" s="217" t="str">
        <f>IF(ISBLANK('5. Pp (3 años)'!B96),"",'5. Pp (3 años)'!B96)</f>
        <v xml:space="preserve">
Coordinación de la Casa de Asistencia Temporal para  Niñas, Niños y Adolescentes</v>
      </c>
      <c r="D81" s="88" t="str">
        <f>IF(ISBLANK('5. Pp (3 años)'!C96),"",'5. Pp (3 años)'!C96)</f>
        <v>Actividad</v>
      </c>
      <c r="E81" s="209" t="str">
        <f>IF(ISBLANK('5. Pp (3 años)'!D96),"",'5. Pp (3 años)'!D96)</f>
        <v>4.2.1.1.10.5. Suministro de insumos para el cuidado, alimentación y salud de las NNA de la CATNNA.</v>
      </c>
      <c r="F81" s="209" t="str">
        <f>IF(ISBLANK('5. Pp (3 años)'!E96),"",'5. Pp (3 años)'!E96)</f>
        <v>PICE: Porcentaje de Insumos para el Cuidado, Alimentación y Salud Entregados.</v>
      </c>
      <c r="G81" s="222" t="str">
        <f>IF(ISBLANK('5. Pp (3 años)'!H96),"",'5. Pp (3 años)'!H96)</f>
        <v>Trimestral</v>
      </c>
      <c r="H81" s="71" t="str">
        <f>IF(ISBLANK('5. Pp (3 años)'!J96),"",'5. Pp (3 años)'!J96)</f>
        <v>UNIDAD DE MEDIDA DEL INDICADOR:
Porcentaje.
UNIDAD DE MEDIDA DE LAS VARIABLES:
Insumos de para el Cuidado, Alimentación y Salud.</v>
      </c>
      <c r="I81" s="150">
        <f>IF(ISBLANK('9. METAS'!K77),"",'9. METAS'!K77)</f>
        <v>0</v>
      </c>
      <c r="J81" s="151" t="str">
        <f>IF(ISBLANK('9. METAS'!N77),"",'9. METAS'!N77)</f>
        <v/>
      </c>
      <c r="K81" s="141" t="str">
        <f>IF(ISBLANK('9. METAS'!O77),"",'9. METAS'!O77)</f>
        <v/>
      </c>
      <c r="L81" s="141" t="str">
        <f>IF(ISBLANK('9. METAS'!P77),"",'9. METAS'!P77)</f>
        <v/>
      </c>
      <c r="M81" s="142" t="str">
        <f>IF(ISBLANK('9. METAS'!Q77),"",'9. METAS'!Q77)</f>
        <v/>
      </c>
      <c r="N81" s="152">
        <v>41</v>
      </c>
      <c r="O81" s="144"/>
      <c r="P81" s="144"/>
      <c r="Q81" s="145"/>
      <c r="R81" s="139" t="str">
        <f t="shared" si="12"/>
        <v>100%</v>
      </c>
      <c r="S81" s="140" t="str">
        <f t="shared" si="13"/>
        <v>100%</v>
      </c>
      <c r="T81" s="140" t="str">
        <f t="shared" si="14"/>
        <v>100%</v>
      </c>
      <c r="U81" s="163" t="str">
        <f t="shared" si="15"/>
        <v>100%</v>
      </c>
      <c r="V81" s="143" t="str">
        <f t="shared" si="16"/>
        <v>No Programado</v>
      </c>
      <c r="W81" s="140" t="str">
        <f t="shared" si="17"/>
        <v>No Programado</v>
      </c>
      <c r="X81" s="140" t="str">
        <f t="shared" si="18"/>
        <v>No Programado</v>
      </c>
      <c r="Y81" s="169" t="str">
        <f t="shared" si="19"/>
        <v>No Programado</v>
      </c>
      <c r="Z81" s="185"/>
      <c r="AA81" s="186"/>
      <c r="AB81" s="186"/>
      <c r="AC81" s="187"/>
    </row>
    <row r="82" spans="3:29" ht="103.5">
      <c r="C82" s="219" t="str">
        <f>IF(ISBLANK('5. Pp (3 años)'!B97),"",'5. Pp (3 años)'!B97)</f>
        <v xml:space="preserve">
Coordinación del Centro Especializado para la Atención a la Violencia</v>
      </c>
      <c r="D82" s="62" t="str">
        <f>IF(ISBLANK('5. Pp (3 años)'!C97),"",'5. Pp (3 años)'!C97)</f>
        <v>Componente</v>
      </c>
      <c r="E82" s="213" t="str">
        <f>IF(ISBLANK('5. Pp (3 años)'!D97),"",'5. Pp (3 años)'!D97)</f>
        <v>4.2.1.1.11. Servicios de prevención y atención para un entorno libre de violencia en mujeres y hombres generadores o víctimas de violencia Brindados.</v>
      </c>
      <c r="F82" s="213" t="str">
        <f>IF(ISBLANK('5. Pp (3 años)'!E97),"",'5. Pp (3 años)'!E97)</f>
        <v>PSPAR: Porcentaje de Servicios de Prevención y Atención Realizados.</v>
      </c>
      <c r="G82" s="227" t="str">
        <f>IF(ISBLANK('5. Pp (3 años)'!H97),"",'5. Pp (3 años)'!H97)</f>
        <v>Trimestral</v>
      </c>
      <c r="H82" s="67" t="str">
        <f>IF(ISBLANK('5. Pp (3 años)'!J97),"",'5. Pp (3 años)'!J97)</f>
        <v>UNIDAD DE MEDIDA DEL INDICADOR:
Porcentaje.
UNIDAD DE MEDIDA DE LAS VARIABLES:
Servicios</v>
      </c>
      <c r="I82" s="150">
        <f>IF(ISBLANK('9. METAS'!K78),"",'9. METAS'!K78)</f>
        <v>3305</v>
      </c>
      <c r="J82" s="151">
        <f>IF(ISBLANK('9. METAS'!N78),"",'9. METAS'!N78)</f>
        <v>1110</v>
      </c>
      <c r="K82" s="141">
        <f>IF(ISBLANK('9. METAS'!O78),"",'9. METAS'!O78)</f>
        <v>626</v>
      </c>
      <c r="L82" s="141">
        <f>IF(ISBLANK('9. METAS'!P78),"",'9. METAS'!P78)</f>
        <v>733</v>
      </c>
      <c r="M82" s="142">
        <f>IF(ISBLANK('9. METAS'!Q78),"",'9. METAS'!Q78)</f>
        <v>836</v>
      </c>
      <c r="N82" s="152">
        <v>41</v>
      </c>
      <c r="O82" s="144"/>
      <c r="P82" s="144"/>
      <c r="Q82" s="145"/>
      <c r="R82" s="139">
        <f t="shared" si="12"/>
        <v>3.6936936936936934E-2</v>
      </c>
      <c r="S82" s="140">
        <f t="shared" si="13"/>
        <v>0</v>
      </c>
      <c r="T82" s="140">
        <f t="shared" si="14"/>
        <v>0</v>
      </c>
      <c r="U82" s="163">
        <f t="shared" si="15"/>
        <v>0</v>
      </c>
      <c r="V82" s="143">
        <f t="shared" si="16"/>
        <v>1.2405446293494705E-2</v>
      </c>
      <c r="W82" s="140">
        <f t="shared" si="17"/>
        <v>1.2405446293494705E-2</v>
      </c>
      <c r="X82" s="140">
        <f t="shared" si="18"/>
        <v>0</v>
      </c>
      <c r="Y82" s="169">
        <f t="shared" si="19"/>
        <v>0</v>
      </c>
      <c r="Z82" s="182"/>
      <c r="AA82" s="183"/>
      <c r="AB82" s="183"/>
      <c r="AC82" s="184"/>
    </row>
    <row r="83" spans="3:29" ht="103.5">
      <c r="C83" s="217" t="str">
        <f>IF(ISBLANK('5. Pp (3 años)'!B98),"",'5. Pp (3 años)'!B98)</f>
        <v xml:space="preserve">
Coordinación del Centro Especializado para la Atención a la Violencia</v>
      </c>
      <c r="D83" s="88" t="str">
        <f>IF(ISBLANK('5. Pp (3 años)'!C98),"",'5. Pp (3 años)'!C98)</f>
        <v>Actividad</v>
      </c>
      <c r="E83" s="209" t="str">
        <f>IF(ISBLANK('5. Pp (3 años)'!D98),"",'5. Pp (3 años)'!D98)</f>
        <v>4.2.1.1.11.1. Realización de atenciones multidisciplinarias a personas generadoras o víctimas de violencia.</v>
      </c>
      <c r="F83" s="209" t="str">
        <f>IF(ISBLANK('5. Pp (3 años)'!E98),"",'5. Pp (3 años)'!E98)</f>
        <v>PAMR: Porcentaje de Atenciones Multidisciplinarias Realizadas.</v>
      </c>
      <c r="G83" s="222" t="str">
        <f>IF(ISBLANK('5. Pp (3 años)'!H98),"",'5. Pp (3 años)'!H98)</f>
        <v>Trimestral</v>
      </c>
      <c r="H83" s="71" t="str">
        <f>IF(ISBLANK('5. Pp (3 años)'!J98),"",'5. Pp (3 años)'!J98)</f>
        <v>UNIDAD DE MEDIDA DEL INDICADOR: 
Porcentaje.
UNIDAD DE MEDIDA DE LAS VARIABLES: 
Atenciones</v>
      </c>
      <c r="I83" s="150">
        <f>IF(ISBLANK('9. METAS'!K79),"",'9. METAS'!K79)</f>
        <v>1927</v>
      </c>
      <c r="J83" s="151">
        <f>IF(ISBLANK('9. METAS'!N79),"",'9. METAS'!N79)</f>
        <v>460</v>
      </c>
      <c r="K83" s="141">
        <f>IF(ISBLANK('9. METAS'!O79),"",'9. METAS'!O79)</f>
        <v>497</v>
      </c>
      <c r="L83" s="141">
        <f>IF(ISBLANK('9. METAS'!P79),"",'9. METAS'!P79)</f>
        <v>494</v>
      </c>
      <c r="M83" s="142">
        <f>IF(ISBLANK('9. METAS'!Q79),"",'9. METAS'!Q79)</f>
        <v>476</v>
      </c>
      <c r="N83" s="152">
        <v>41</v>
      </c>
      <c r="O83" s="144"/>
      <c r="P83" s="144"/>
      <c r="Q83" s="145"/>
      <c r="R83" s="139">
        <f t="shared" si="12"/>
        <v>8.9130434782608695E-2</v>
      </c>
      <c r="S83" s="140">
        <f t="shared" si="13"/>
        <v>0</v>
      </c>
      <c r="T83" s="140">
        <f t="shared" si="14"/>
        <v>0</v>
      </c>
      <c r="U83" s="163">
        <f t="shared" si="15"/>
        <v>0</v>
      </c>
      <c r="V83" s="143">
        <f t="shared" si="16"/>
        <v>2.1276595744680851E-2</v>
      </c>
      <c r="W83" s="140">
        <f t="shared" si="17"/>
        <v>2.1276595744680851E-2</v>
      </c>
      <c r="X83" s="140">
        <f t="shared" si="18"/>
        <v>0</v>
      </c>
      <c r="Y83" s="169">
        <f t="shared" si="19"/>
        <v>0</v>
      </c>
      <c r="Z83" s="182"/>
      <c r="AA83" s="183"/>
      <c r="AB83" s="183"/>
      <c r="AC83" s="184"/>
    </row>
    <row r="84" spans="3:29" ht="103.5">
      <c r="C84" s="218" t="str">
        <f>IF(ISBLANK('5. Pp (3 años)'!B99),"",'5. Pp (3 años)'!B99)</f>
        <v xml:space="preserve">
Coordinación del Centro Especializado para la Atención a la Violencia</v>
      </c>
      <c r="D84" s="88" t="str">
        <f>IF(ISBLANK('5. Pp (3 años)'!C99),"",'5. Pp (3 años)'!C99)</f>
        <v>Actividad</v>
      </c>
      <c r="E84" s="209" t="str">
        <f>IF(ISBLANK('5. Pp (3 años)'!D99),"",'5. Pp (3 años)'!D99)</f>
        <v>4.2.1.1.11.2. Impartición de pláticas para la concientización y prevención de la violencia en todas sus modalidades para las mujeres y los hombres del Municipio de Benito Juárez.</v>
      </c>
      <c r="F84" s="209" t="str">
        <f>IF(ISBLANK('5. Pp (3 años)'!E99),"",'5. Pp (3 años)'!E99)</f>
        <v>PPI: Porcentaje de Pláticas Impartidas.</v>
      </c>
      <c r="G84" s="222" t="str">
        <f>IF(ISBLANK('5. Pp (3 años)'!H99),"",'5. Pp (3 años)'!H99)</f>
        <v>Trimestral</v>
      </c>
      <c r="H84" s="71" t="str">
        <f>IF(ISBLANK('5. Pp (3 años)'!J99),"",'5. Pp (3 años)'!J99)</f>
        <v>UNIDAD DE MEDIDA DEL INDICADOR:
 Porcentaje.
UNIDAD DE MEDIDA DE LAS VARIABLES: 
 Pláticas</v>
      </c>
      <c r="I84" s="150">
        <f>IF(ISBLANK('9. METAS'!K80),"",'9. METAS'!K80)</f>
        <v>21</v>
      </c>
      <c r="J84" s="151">
        <f>IF(ISBLANK('9. METAS'!N80),"",'9. METAS'!N80)</f>
        <v>8</v>
      </c>
      <c r="K84" s="141">
        <f>IF(ISBLANK('9. METAS'!O80),"",'9. METAS'!O80)</f>
        <v>3</v>
      </c>
      <c r="L84" s="141">
        <f>IF(ISBLANK('9. METAS'!P80),"",'9. METAS'!P80)</f>
        <v>4</v>
      </c>
      <c r="M84" s="142">
        <f>IF(ISBLANK('9. METAS'!Q80),"",'9. METAS'!Q80)</f>
        <v>6</v>
      </c>
      <c r="N84" s="152">
        <v>41</v>
      </c>
      <c r="O84" s="144"/>
      <c r="P84" s="144"/>
      <c r="Q84" s="145"/>
      <c r="R84" s="139">
        <f t="shared" si="12"/>
        <v>5.125</v>
      </c>
      <c r="S84" s="140">
        <f t="shared" si="13"/>
        <v>0</v>
      </c>
      <c r="T84" s="140">
        <f t="shared" si="14"/>
        <v>0</v>
      </c>
      <c r="U84" s="163">
        <f t="shared" si="15"/>
        <v>0</v>
      </c>
      <c r="V84" s="143">
        <f t="shared" si="16"/>
        <v>1.9523809523809523</v>
      </c>
      <c r="W84" s="140">
        <f t="shared" si="17"/>
        <v>1.9523809523809523</v>
      </c>
      <c r="X84" s="140">
        <f t="shared" si="18"/>
        <v>0</v>
      </c>
      <c r="Y84" s="169">
        <f t="shared" si="19"/>
        <v>0</v>
      </c>
      <c r="Z84" s="185"/>
      <c r="AA84" s="186"/>
      <c r="AB84" s="186"/>
      <c r="AC84" s="187"/>
    </row>
    <row r="85" spans="3:29" ht="103.5">
      <c r="C85" s="217" t="str">
        <f>IF(ISBLANK('5. Pp (3 años)'!B100),"",'5. Pp (3 años)'!B100)</f>
        <v xml:space="preserve">
Coordinación del Centro Especializado para la Atención a la Violencia</v>
      </c>
      <c r="D85" s="88" t="str">
        <f>IF(ISBLANK('5. Pp (3 años)'!C100),"",'5. Pp (3 años)'!C100)</f>
        <v>Actividad</v>
      </c>
      <c r="E85" s="209" t="str">
        <f>IF(ISBLANK('5. Pp (3 años)'!D100),"",'5. Pp (3 años)'!D100)</f>
        <v>4.2.1.1.11.3. Impartición de capacitaciones para el autoempleo a mujeres receptoras de violencia en cualquiera de sus modalidades.</v>
      </c>
      <c r="F85" s="209" t="str">
        <f>IF(ISBLANK('5. Pp (3 años)'!E100),"",'5. Pp (3 años)'!E100)</f>
        <v>PCI: Porcentaje de Capacitaciones para el Autoempleo Impartidas.</v>
      </c>
      <c r="G85" s="222" t="str">
        <f>IF(ISBLANK('5. Pp (3 años)'!H100),"",'5. Pp (3 años)'!H100)</f>
        <v>Trimestral</v>
      </c>
      <c r="H85" s="71" t="str">
        <f>IF(ISBLANK('5. Pp (3 años)'!J100),"",'5. Pp (3 años)'!J100)</f>
        <v>UNIDAD DE MEDIDA DEL INDICADOR: 
Porcentaje.
UNIDAD DE MEDIDA DE LAS VARIABLES: 
Capacitaciones</v>
      </c>
      <c r="I85" s="150">
        <f>IF(ISBLANK('9. METAS'!K81),"",'9. METAS'!K81)</f>
        <v>14</v>
      </c>
      <c r="J85" s="151">
        <f>IF(ISBLANK('9. METAS'!N81),"",'9. METAS'!N81)</f>
        <v>2</v>
      </c>
      <c r="K85" s="141">
        <f>IF(ISBLANK('9. METAS'!O81),"",'9. METAS'!O81)</f>
        <v>5</v>
      </c>
      <c r="L85" s="141">
        <f>IF(ISBLANK('9. METAS'!P81),"",'9. METAS'!P81)</f>
        <v>4</v>
      </c>
      <c r="M85" s="142">
        <f>IF(ISBLANK('9. METAS'!Q81),"",'9. METAS'!Q81)</f>
        <v>3</v>
      </c>
      <c r="N85" s="152">
        <v>41</v>
      </c>
      <c r="O85" s="144"/>
      <c r="P85" s="144"/>
      <c r="Q85" s="145"/>
      <c r="R85" s="139">
        <f t="shared" si="12"/>
        <v>20.5</v>
      </c>
      <c r="S85" s="140">
        <f t="shared" si="13"/>
        <v>0</v>
      </c>
      <c r="T85" s="140">
        <f t="shared" si="14"/>
        <v>0</v>
      </c>
      <c r="U85" s="163">
        <f t="shared" si="15"/>
        <v>0</v>
      </c>
      <c r="V85" s="143">
        <f t="shared" si="16"/>
        <v>2.9285714285714284</v>
      </c>
      <c r="W85" s="140">
        <f t="shared" si="17"/>
        <v>2.9285714285714284</v>
      </c>
      <c r="X85" s="140">
        <f t="shared" si="18"/>
        <v>0</v>
      </c>
      <c r="Y85" s="169">
        <f t="shared" si="19"/>
        <v>0</v>
      </c>
      <c r="Z85" s="182"/>
      <c r="AA85" s="183"/>
      <c r="AB85" s="183"/>
      <c r="AC85" s="184"/>
    </row>
    <row r="86" spans="3:29" ht="17.25">
      <c r="C86" s="218" t="e">
        <f>IF(ISBLANK('5. Pp (3 años)'!#REF!),"",'5. Pp (3 años)'!#REF!)</f>
        <v>#REF!</v>
      </c>
      <c r="D86" s="88" t="e">
        <f>IF(ISBLANK('5. Pp (3 años)'!#REF!),"",'5. Pp (3 años)'!#REF!)</f>
        <v>#REF!</v>
      </c>
      <c r="E86" s="209" t="e">
        <f>IF(ISBLANK('5. Pp (3 años)'!#REF!),"",'5. Pp (3 años)'!#REF!)</f>
        <v>#REF!</v>
      </c>
      <c r="F86" s="209" t="e">
        <f>IF(ISBLANK('5. Pp (3 años)'!#REF!),"",'5. Pp (3 años)'!#REF!)</f>
        <v>#REF!</v>
      </c>
      <c r="G86" s="222" t="e">
        <f>IF(ISBLANK('5. Pp (3 años)'!#REF!),"",'5. Pp (3 años)'!#REF!)</f>
        <v>#REF!</v>
      </c>
      <c r="H86" s="71" t="e">
        <f>IF(ISBLANK('5. Pp (3 años)'!#REF!),"",'5. Pp (3 años)'!#REF!)</f>
        <v>#REF!</v>
      </c>
      <c r="I86" s="150" t="e">
        <f>IF(ISBLANK('9. METAS'!#REF!),"",'9. METAS'!#REF!)</f>
        <v>#REF!</v>
      </c>
      <c r="J86" s="151" t="e">
        <f>IF(ISBLANK('9. METAS'!#REF!),"",'9. METAS'!#REF!)</f>
        <v>#REF!</v>
      </c>
      <c r="K86" s="141" t="e">
        <f>IF(ISBLANK('9. METAS'!#REF!),"",'9. METAS'!#REF!)</f>
        <v>#REF!</v>
      </c>
      <c r="L86" s="141" t="e">
        <f>IF(ISBLANK('9. METAS'!#REF!),"",'9. METAS'!#REF!)</f>
        <v>#REF!</v>
      </c>
      <c r="M86" s="142" t="e">
        <f>IF(ISBLANK('9. METAS'!#REF!),"",'9. METAS'!#REF!)</f>
        <v>#REF!</v>
      </c>
      <c r="N86" s="152">
        <v>41</v>
      </c>
      <c r="O86" s="144"/>
      <c r="P86" s="144"/>
      <c r="Q86" s="145"/>
      <c r="R86" s="139" t="str">
        <f t="shared" si="12"/>
        <v>100%</v>
      </c>
      <c r="S86" s="140" t="str">
        <f t="shared" si="13"/>
        <v>100%</v>
      </c>
      <c r="T86" s="140" t="str">
        <f t="shared" si="14"/>
        <v>100%</v>
      </c>
      <c r="U86" s="163" t="str">
        <f t="shared" si="15"/>
        <v>100%</v>
      </c>
      <c r="V86" s="143" t="str">
        <f t="shared" si="16"/>
        <v>No Programado</v>
      </c>
      <c r="W86" s="140" t="str">
        <f t="shared" si="17"/>
        <v>No Programado</v>
      </c>
      <c r="X86" s="140" t="str">
        <f t="shared" si="18"/>
        <v>No Programado</v>
      </c>
      <c r="Y86" s="169" t="str">
        <f t="shared" si="19"/>
        <v>No Programado</v>
      </c>
      <c r="Z86" s="185"/>
      <c r="AA86" s="186"/>
      <c r="AB86" s="186"/>
      <c r="AC86" s="187"/>
    </row>
    <row r="87" spans="3:29" ht="17.25">
      <c r="C87" s="217" t="e">
        <f>IF(ISBLANK('5. Pp (3 años)'!#REF!),"",'5. Pp (3 años)'!#REF!)</f>
        <v>#REF!</v>
      </c>
      <c r="D87" s="88" t="e">
        <f>IF(ISBLANK('5. Pp (3 años)'!#REF!),"",'5. Pp (3 años)'!#REF!)</f>
        <v>#REF!</v>
      </c>
      <c r="E87" s="209" t="e">
        <f>IF(ISBLANK('5. Pp (3 años)'!#REF!),"",'5. Pp (3 años)'!#REF!)</f>
        <v>#REF!</v>
      </c>
      <c r="F87" s="209" t="e">
        <f>IF(ISBLANK('5. Pp (3 años)'!#REF!),"",'5. Pp (3 años)'!#REF!)</f>
        <v>#REF!</v>
      </c>
      <c r="G87" s="222" t="e">
        <f>IF(ISBLANK('5. Pp (3 años)'!#REF!),"",'5. Pp (3 años)'!#REF!)</f>
        <v>#REF!</v>
      </c>
      <c r="H87" s="71" t="e">
        <f>IF(ISBLANK('5. Pp (3 años)'!#REF!),"",'5. Pp (3 años)'!#REF!)</f>
        <v>#REF!</v>
      </c>
      <c r="I87" s="150" t="e">
        <f>IF(ISBLANK('9. METAS'!#REF!),"",'9. METAS'!#REF!)</f>
        <v>#REF!</v>
      </c>
      <c r="J87" s="151" t="e">
        <f>IF(ISBLANK('9. METAS'!#REF!),"",'9. METAS'!#REF!)</f>
        <v>#REF!</v>
      </c>
      <c r="K87" s="141" t="e">
        <f>IF(ISBLANK('9. METAS'!#REF!),"",'9. METAS'!#REF!)</f>
        <v>#REF!</v>
      </c>
      <c r="L87" s="141" t="e">
        <f>IF(ISBLANK('9. METAS'!#REF!),"",'9. METAS'!#REF!)</f>
        <v>#REF!</v>
      </c>
      <c r="M87" s="142" t="e">
        <f>IF(ISBLANK('9. METAS'!#REF!),"",'9. METAS'!#REF!)</f>
        <v>#REF!</v>
      </c>
      <c r="N87" s="152">
        <v>41</v>
      </c>
      <c r="O87" s="144"/>
      <c r="P87" s="144"/>
      <c r="Q87" s="145"/>
      <c r="R87" s="139" t="str">
        <f t="shared" si="12"/>
        <v>100%</v>
      </c>
      <c r="S87" s="140" t="str">
        <f t="shared" si="13"/>
        <v>100%</v>
      </c>
      <c r="T87" s="140" t="str">
        <f t="shared" si="14"/>
        <v>100%</v>
      </c>
      <c r="U87" s="163" t="str">
        <f t="shared" si="15"/>
        <v>100%</v>
      </c>
      <c r="V87" s="143" t="str">
        <f t="shared" si="16"/>
        <v>No Programado</v>
      </c>
      <c r="W87" s="140" t="str">
        <f t="shared" si="17"/>
        <v>No Programado</v>
      </c>
      <c r="X87" s="140" t="str">
        <f t="shared" si="18"/>
        <v>No Programado</v>
      </c>
      <c r="Y87" s="169" t="str">
        <f t="shared" si="19"/>
        <v>No Programado</v>
      </c>
      <c r="Z87" s="182"/>
      <c r="AA87" s="183"/>
      <c r="AB87" s="183"/>
      <c r="AC87" s="184"/>
    </row>
    <row r="88" spans="3:29" ht="103.5">
      <c r="C88" s="219" t="str">
        <f>IF(ISBLANK('5. Pp (3 años)'!B101),"",'5. Pp (3 años)'!B101)</f>
        <v xml:space="preserve"> Dirección de Desarrollo Social Comunitario</v>
      </c>
      <c r="D88" s="62" t="str">
        <f>IF(ISBLANK('5. Pp (3 años)'!C101),"",'5. Pp (3 años)'!C101)</f>
        <v>Componente</v>
      </c>
      <c r="E88" s="213" t="str">
        <f>IF(ISBLANK('5. Pp (3 años)'!D101),"",'5. Pp (3 años)'!D101)</f>
        <v>4.2.1.1.12. Atenciones con brigadas y eventos para niñas, niños, adolescentes, mujeres y hombres de atención prioritaria.</v>
      </c>
      <c r="F88" s="213" t="str">
        <f>IF(ISBLANK('5. Pp (3 años)'!E101),"",'5. Pp (3 años)'!E101)</f>
        <v>PAB:  Porcentaje  de Atenciones brindadas.</v>
      </c>
      <c r="G88" s="227" t="str">
        <f>IF(ISBLANK('5. Pp (3 años)'!H101),"",'5. Pp (3 años)'!H101)</f>
        <v>Trimestral</v>
      </c>
      <c r="H88" s="67" t="str">
        <f>IF(ISBLANK('5. Pp (3 años)'!J101),"",'5. Pp (3 años)'!J101)</f>
        <v>UNIDAD DE MEDIDA DEL INDICADOR:
Porcentaje.
UNIDAD DE MEDIDA DE LAS VARIABLES:
Atenciones.</v>
      </c>
      <c r="I88" s="150">
        <f>IF(ISBLANK('9. METAS'!K82),"",'9. METAS'!K82)</f>
        <v>8130</v>
      </c>
      <c r="J88" s="151">
        <f>IF(ISBLANK('9. METAS'!N82),"",'9. METAS'!N82)</f>
        <v>2700</v>
      </c>
      <c r="K88" s="141">
        <f>IF(ISBLANK('9. METAS'!O82),"",'9. METAS'!O82)</f>
        <v>1500</v>
      </c>
      <c r="L88" s="141">
        <f>IF(ISBLANK('9. METAS'!P82),"",'9. METAS'!P82)</f>
        <v>1580</v>
      </c>
      <c r="M88" s="142">
        <f>IF(ISBLANK('9. METAS'!Q82),"",'9. METAS'!Q82)</f>
        <v>2350</v>
      </c>
      <c r="N88" s="152">
        <v>41</v>
      </c>
      <c r="O88" s="144"/>
      <c r="P88" s="144"/>
      <c r="Q88" s="145"/>
      <c r="R88" s="139">
        <f t="shared" si="12"/>
        <v>1.5185185185185185E-2</v>
      </c>
      <c r="S88" s="140">
        <f t="shared" si="13"/>
        <v>0</v>
      </c>
      <c r="T88" s="140">
        <f t="shared" si="14"/>
        <v>0</v>
      </c>
      <c r="U88" s="163">
        <f t="shared" si="15"/>
        <v>0</v>
      </c>
      <c r="V88" s="143">
        <f t="shared" si="16"/>
        <v>5.0430504305043053E-3</v>
      </c>
      <c r="W88" s="140">
        <f t="shared" si="17"/>
        <v>5.0430504305043053E-3</v>
      </c>
      <c r="X88" s="140">
        <f t="shared" si="18"/>
        <v>0</v>
      </c>
      <c r="Y88" s="169">
        <f t="shared" si="19"/>
        <v>0</v>
      </c>
      <c r="Z88" s="182"/>
      <c r="AA88" s="183"/>
      <c r="AB88" s="183"/>
      <c r="AC88" s="184"/>
    </row>
    <row r="89" spans="3:29" ht="103.5">
      <c r="C89" s="217" t="str">
        <f>IF(ISBLANK('5. Pp (3 años)'!B102),"",'5. Pp (3 años)'!B102)</f>
        <v xml:space="preserve">
Dirección de Desarrollo Social Comunitario</v>
      </c>
      <c r="D89" s="88" t="str">
        <f>IF(ISBLANK('5. Pp (3 años)'!C102),"",'5. Pp (3 años)'!C102)</f>
        <v>Actividad</v>
      </c>
      <c r="E89" s="209" t="str">
        <f>IF(ISBLANK('5. Pp (3 años)'!D102),"",'5. Pp (3 años)'!D102)</f>
        <v>4.2.1.1.12.1. Realización de actividades, brigadas y eventos que fomentan el fortalecimiento del desarrollo social y el desarrollo comunitario de la población de atención prioritaria.</v>
      </c>
      <c r="F89" s="209" t="str">
        <f>IF(ISBLANK('5. Pp (3 años)'!E102),"",'5. Pp (3 años)'!E102)</f>
        <v>PABER: Porcentaje de Actividades, Brigadas y Eventos Realizados.</v>
      </c>
      <c r="G89" s="222" t="str">
        <f>IF(ISBLANK('5. Pp (3 años)'!H102),"",'5. Pp (3 años)'!H102)</f>
        <v>Trimestral</v>
      </c>
      <c r="H89" s="71" t="str">
        <f>IF(ISBLANK('5. Pp (3 años)'!J102),"",'5. Pp (3 años)'!J102)</f>
        <v>UNIDAD DE MEDIDA DEL INDICADOR:
Porcentaje.
UNIDAD DE MEDIDA DE LAS VARIABLES:
Actividades, brigadas eventos.</v>
      </c>
      <c r="I89" s="150">
        <f>IF(ISBLANK('9. METAS'!K83),"",'9. METAS'!K83)</f>
        <v>15</v>
      </c>
      <c r="J89" s="151">
        <f>IF(ISBLANK('9. METAS'!N83),"",'9. METAS'!N83)</f>
        <v>3</v>
      </c>
      <c r="K89" s="141">
        <f>IF(ISBLANK('9. METAS'!O83),"",'9. METAS'!O83)</f>
        <v>3</v>
      </c>
      <c r="L89" s="141">
        <f>IF(ISBLANK('9. METAS'!P83),"",'9. METAS'!P83)</f>
        <v>4</v>
      </c>
      <c r="M89" s="142">
        <f>IF(ISBLANK('9. METAS'!Q83),"",'9. METAS'!Q83)</f>
        <v>5</v>
      </c>
      <c r="N89" s="152">
        <v>41</v>
      </c>
      <c r="O89" s="144"/>
      <c r="P89" s="144"/>
      <c r="Q89" s="145"/>
      <c r="R89" s="139">
        <f t="shared" si="12"/>
        <v>13.666666666666666</v>
      </c>
      <c r="S89" s="140">
        <f t="shared" si="13"/>
        <v>0</v>
      </c>
      <c r="T89" s="140">
        <f t="shared" si="14"/>
        <v>0</v>
      </c>
      <c r="U89" s="163">
        <f t="shared" si="15"/>
        <v>0</v>
      </c>
      <c r="V89" s="143">
        <f t="shared" si="16"/>
        <v>2.7333333333333334</v>
      </c>
      <c r="W89" s="140">
        <f t="shared" si="17"/>
        <v>2.7333333333333334</v>
      </c>
      <c r="X89" s="140">
        <f t="shared" si="18"/>
        <v>0</v>
      </c>
      <c r="Y89" s="169">
        <f t="shared" si="19"/>
        <v>0</v>
      </c>
      <c r="Z89" s="182"/>
      <c r="AA89" s="183"/>
      <c r="AB89" s="183"/>
      <c r="AC89" s="184"/>
    </row>
    <row r="90" spans="3:29" ht="17.25">
      <c r="C90" s="218" t="e">
        <f>IF(ISBLANK('5. Pp (3 años)'!#REF!),"",'5. Pp (3 años)'!#REF!)</f>
        <v>#REF!</v>
      </c>
      <c r="D90" s="88" t="e">
        <f>IF(ISBLANK('5. Pp (3 años)'!#REF!),"",'5. Pp (3 años)'!#REF!)</f>
        <v>#REF!</v>
      </c>
      <c r="E90" s="209" t="e">
        <f>IF(ISBLANK('5. Pp (3 años)'!#REF!),"",'5. Pp (3 años)'!#REF!)</f>
        <v>#REF!</v>
      </c>
      <c r="F90" s="209" t="e">
        <f>IF(ISBLANK('5. Pp (3 años)'!#REF!),"",'5. Pp (3 años)'!#REF!)</f>
        <v>#REF!</v>
      </c>
      <c r="G90" s="222" t="e">
        <f>IF(ISBLANK('5. Pp (3 años)'!#REF!),"",'5. Pp (3 años)'!#REF!)</f>
        <v>#REF!</v>
      </c>
      <c r="H90" s="71" t="e">
        <f>IF(ISBLANK('5. Pp (3 años)'!#REF!),"",'5. Pp (3 años)'!#REF!)</f>
        <v>#REF!</v>
      </c>
      <c r="I90" s="150" t="e">
        <f>IF(ISBLANK('9. METAS'!#REF!),"",'9. METAS'!#REF!)</f>
        <v>#REF!</v>
      </c>
      <c r="J90" s="151" t="e">
        <f>IF(ISBLANK('9. METAS'!#REF!),"",'9. METAS'!#REF!)</f>
        <v>#REF!</v>
      </c>
      <c r="K90" s="141" t="e">
        <f>IF(ISBLANK('9. METAS'!#REF!),"",'9. METAS'!#REF!)</f>
        <v>#REF!</v>
      </c>
      <c r="L90" s="141" t="e">
        <f>IF(ISBLANK('9. METAS'!#REF!),"",'9. METAS'!#REF!)</f>
        <v>#REF!</v>
      </c>
      <c r="M90" s="142" t="e">
        <f>IF(ISBLANK('9. METAS'!#REF!),"",'9. METAS'!#REF!)</f>
        <v>#REF!</v>
      </c>
      <c r="N90" s="152">
        <v>41</v>
      </c>
      <c r="O90" s="144"/>
      <c r="P90" s="144"/>
      <c r="Q90" s="145"/>
      <c r="R90" s="139" t="str">
        <f t="shared" si="12"/>
        <v>100%</v>
      </c>
      <c r="S90" s="140" t="str">
        <f t="shared" si="13"/>
        <v>100%</v>
      </c>
      <c r="T90" s="140" t="str">
        <f t="shared" si="14"/>
        <v>100%</v>
      </c>
      <c r="U90" s="163" t="str">
        <f t="shared" si="15"/>
        <v>100%</v>
      </c>
      <c r="V90" s="143" t="str">
        <f t="shared" si="16"/>
        <v>No Programado</v>
      </c>
      <c r="W90" s="140" t="str">
        <f t="shared" si="17"/>
        <v>No Programado</v>
      </c>
      <c r="X90" s="140" t="str">
        <f t="shared" si="18"/>
        <v>No Programado</v>
      </c>
      <c r="Y90" s="169" t="str">
        <f t="shared" si="19"/>
        <v>No Programado</v>
      </c>
      <c r="Z90" s="185"/>
      <c r="AA90" s="186"/>
      <c r="AB90" s="186"/>
      <c r="AC90" s="187"/>
    </row>
    <row r="91" spans="3:29" ht="17.25">
      <c r="C91" s="217" t="e">
        <f>IF(ISBLANK('5. Pp (3 años)'!#REF!),"",'5. Pp (3 años)'!#REF!)</f>
        <v>#REF!</v>
      </c>
      <c r="D91" s="88" t="e">
        <f>IF(ISBLANK('5. Pp (3 años)'!#REF!),"",'5. Pp (3 años)'!#REF!)</f>
        <v>#REF!</v>
      </c>
      <c r="E91" s="209" t="e">
        <f>IF(ISBLANK('5. Pp (3 años)'!#REF!),"",'5. Pp (3 años)'!#REF!)</f>
        <v>#REF!</v>
      </c>
      <c r="F91" s="209" t="e">
        <f>IF(ISBLANK('5. Pp (3 años)'!#REF!),"",'5. Pp (3 años)'!#REF!)</f>
        <v>#REF!</v>
      </c>
      <c r="G91" s="222" t="e">
        <f>IF(ISBLANK('5. Pp (3 años)'!#REF!),"",'5. Pp (3 años)'!#REF!)</f>
        <v>#REF!</v>
      </c>
      <c r="H91" s="71" t="e">
        <f>IF(ISBLANK('5. Pp (3 años)'!#REF!),"",'5. Pp (3 años)'!#REF!)</f>
        <v>#REF!</v>
      </c>
      <c r="I91" s="150" t="e">
        <f>IF(ISBLANK('9. METAS'!#REF!),"",'9. METAS'!#REF!)</f>
        <v>#REF!</v>
      </c>
      <c r="J91" s="151" t="e">
        <f>IF(ISBLANK('9. METAS'!#REF!),"",'9. METAS'!#REF!)</f>
        <v>#REF!</v>
      </c>
      <c r="K91" s="141" t="e">
        <f>IF(ISBLANK('9. METAS'!#REF!),"",'9. METAS'!#REF!)</f>
        <v>#REF!</v>
      </c>
      <c r="L91" s="141" t="e">
        <f>IF(ISBLANK('9. METAS'!#REF!),"",'9. METAS'!#REF!)</f>
        <v>#REF!</v>
      </c>
      <c r="M91" s="142" t="e">
        <f>IF(ISBLANK('9. METAS'!#REF!),"",'9. METAS'!#REF!)</f>
        <v>#REF!</v>
      </c>
      <c r="N91" s="152">
        <v>41</v>
      </c>
      <c r="O91" s="144"/>
      <c r="P91" s="144"/>
      <c r="Q91" s="145"/>
      <c r="R91" s="139" t="str">
        <f t="shared" si="12"/>
        <v>100%</v>
      </c>
      <c r="S91" s="140" t="str">
        <f t="shared" si="13"/>
        <v>100%</v>
      </c>
      <c r="T91" s="140" t="str">
        <f t="shared" si="14"/>
        <v>100%</v>
      </c>
      <c r="U91" s="163" t="str">
        <f t="shared" si="15"/>
        <v>100%</v>
      </c>
      <c r="V91" s="143" t="str">
        <f t="shared" si="16"/>
        <v>No Programado</v>
      </c>
      <c r="W91" s="140" t="str">
        <f t="shared" si="17"/>
        <v>No Programado</v>
      </c>
      <c r="X91" s="140" t="str">
        <f t="shared" si="18"/>
        <v>No Programado</v>
      </c>
      <c r="Y91" s="169" t="str">
        <f t="shared" si="19"/>
        <v>No Programado</v>
      </c>
      <c r="Z91" s="185"/>
      <c r="AA91" s="186"/>
      <c r="AB91" s="186"/>
      <c r="AC91" s="187"/>
    </row>
    <row r="92" spans="3:29" ht="17.25">
      <c r="C92" s="218" t="e">
        <f>IF(ISBLANK('5. Pp (3 años)'!#REF!),"",'5. Pp (3 años)'!#REF!)</f>
        <v>#REF!</v>
      </c>
      <c r="D92" s="88" t="e">
        <f>IF(ISBLANK('5. Pp (3 años)'!#REF!),"",'5. Pp (3 años)'!#REF!)</f>
        <v>#REF!</v>
      </c>
      <c r="E92" s="209" t="e">
        <f>IF(ISBLANK('5. Pp (3 años)'!#REF!),"",'5. Pp (3 años)'!#REF!)</f>
        <v>#REF!</v>
      </c>
      <c r="F92" s="209" t="e">
        <f>IF(ISBLANK('5. Pp (3 años)'!#REF!),"",'5. Pp (3 años)'!#REF!)</f>
        <v>#REF!</v>
      </c>
      <c r="G92" s="222" t="e">
        <f>IF(ISBLANK('5. Pp (3 años)'!#REF!),"",'5. Pp (3 años)'!#REF!)</f>
        <v>#REF!</v>
      </c>
      <c r="H92" s="71" t="e">
        <f>IF(ISBLANK('5. Pp (3 años)'!#REF!),"",'5. Pp (3 años)'!#REF!)</f>
        <v>#REF!</v>
      </c>
      <c r="I92" s="150" t="e">
        <f>IF(ISBLANK('9. METAS'!#REF!),"",'9. METAS'!#REF!)</f>
        <v>#REF!</v>
      </c>
      <c r="J92" s="151" t="e">
        <f>IF(ISBLANK('9. METAS'!#REF!),"",'9. METAS'!#REF!)</f>
        <v>#REF!</v>
      </c>
      <c r="K92" s="141" t="e">
        <f>IF(ISBLANK('9. METAS'!#REF!),"",'9. METAS'!#REF!)</f>
        <v>#REF!</v>
      </c>
      <c r="L92" s="141" t="e">
        <f>IF(ISBLANK('9. METAS'!#REF!),"",'9. METAS'!#REF!)</f>
        <v>#REF!</v>
      </c>
      <c r="M92" s="142" t="e">
        <f>IF(ISBLANK('9. METAS'!#REF!),"",'9. METAS'!#REF!)</f>
        <v>#REF!</v>
      </c>
      <c r="N92" s="152">
        <v>41</v>
      </c>
      <c r="O92" s="144"/>
      <c r="P92" s="144"/>
      <c r="Q92" s="145"/>
      <c r="R92" s="139" t="str">
        <f t="shared" si="12"/>
        <v>100%</v>
      </c>
      <c r="S92" s="140" t="str">
        <f t="shared" si="13"/>
        <v>100%</v>
      </c>
      <c r="T92" s="140" t="str">
        <f t="shared" si="14"/>
        <v>100%</v>
      </c>
      <c r="U92" s="163" t="str">
        <f t="shared" si="15"/>
        <v>100%</v>
      </c>
      <c r="V92" s="143" t="str">
        <f t="shared" si="16"/>
        <v>No Programado</v>
      </c>
      <c r="W92" s="140" t="str">
        <f t="shared" si="17"/>
        <v>No Programado</v>
      </c>
      <c r="X92" s="140" t="str">
        <f t="shared" si="18"/>
        <v>No Programado</v>
      </c>
      <c r="Y92" s="169" t="str">
        <f t="shared" si="19"/>
        <v>No Programado</v>
      </c>
      <c r="Z92" s="182"/>
      <c r="AA92" s="183"/>
      <c r="AB92" s="183"/>
      <c r="AC92" s="184"/>
    </row>
    <row r="93" spans="3:29" ht="17.25">
      <c r="C93" s="217" t="e">
        <f>IF(ISBLANK('5. Pp (3 años)'!#REF!),"",'5. Pp (3 años)'!#REF!)</f>
        <v>#REF!</v>
      </c>
      <c r="D93" s="88" t="e">
        <f>IF(ISBLANK('5. Pp (3 años)'!#REF!),"",'5. Pp (3 años)'!#REF!)</f>
        <v>#REF!</v>
      </c>
      <c r="E93" s="209" t="e">
        <f>IF(ISBLANK('5. Pp (3 años)'!#REF!),"",'5. Pp (3 años)'!#REF!)</f>
        <v>#REF!</v>
      </c>
      <c r="F93" s="209" t="e">
        <f>IF(ISBLANK('5. Pp (3 años)'!#REF!),"",'5. Pp (3 años)'!#REF!)</f>
        <v>#REF!</v>
      </c>
      <c r="G93" s="222" t="e">
        <f>IF(ISBLANK('5. Pp (3 años)'!#REF!),"",'5. Pp (3 años)'!#REF!)</f>
        <v>#REF!</v>
      </c>
      <c r="H93" s="71" t="e">
        <f>IF(ISBLANK('5. Pp (3 años)'!#REF!),"",'5. Pp (3 años)'!#REF!)</f>
        <v>#REF!</v>
      </c>
      <c r="I93" s="150" t="e">
        <f>IF(ISBLANK('9. METAS'!#REF!),"",'9. METAS'!#REF!)</f>
        <v>#REF!</v>
      </c>
      <c r="J93" s="151" t="e">
        <f>IF(ISBLANK('9. METAS'!#REF!),"",'9. METAS'!#REF!)</f>
        <v>#REF!</v>
      </c>
      <c r="K93" s="141" t="e">
        <f>IF(ISBLANK('9. METAS'!#REF!),"",'9. METAS'!#REF!)</f>
        <v>#REF!</v>
      </c>
      <c r="L93" s="141" t="e">
        <f>IF(ISBLANK('9. METAS'!#REF!),"",'9. METAS'!#REF!)</f>
        <v>#REF!</v>
      </c>
      <c r="M93" s="142" t="e">
        <f>IF(ISBLANK('9. METAS'!#REF!),"",'9. METAS'!#REF!)</f>
        <v>#REF!</v>
      </c>
      <c r="N93" s="152">
        <v>41</v>
      </c>
      <c r="O93" s="144"/>
      <c r="P93" s="144"/>
      <c r="Q93" s="145"/>
      <c r="R93" s="139" t="str">
        <f t="shared" si="12"/>
        <v>100%</v>
      </c>
      <c r="S93" s="140" t="str">
        <f t="shared" si="13"/>
        <v>100%</v>
      </c>
      <c r="T93" s="140" t="str">
        <f t="shared" si="14"/>
        <v>100%</v>
      </c>
      <c r="U93" s="163" t="str">
        <f t="shared" si="15"/>
        <v>100%</v>
      </c>
      <c r="V93" s="143" t="str">
        <f t="shared" si="16"/>
        <v>No Programado</v>
      </c>
      <c r="W93" s="140" t="str">
        <f t="shared" si="17"/>
        <v>No Programado</v>
      </c>
      <c r="X93" s="140" t="str">
        <f t="shared" si="18"/>
        <v>No Programado</v>
      </c>
      <c r="Y93" s="169" t="str">
        <f t="shared" si="19"/>
        <v>No Programado</v>
      </c>
      <c r="Z93" s="185"/>
      <c r="AA93" s="186"/>
      <c r="AB93" s="186"/>
      <c r="AC93" s="187"/>
    </row>
    <row r="94" spans="3:29" ht="120.75">
      <c r="C94" s="219" t="str">
        <f>IF(ISBLANK('5. Pp (3 años)'!B103),"",'5. Pp (3 años)'!B103)</f>
        <v xml:space="preserve">
Coordinación de Centros de Desarrollo Comunitario</v>
      </c>
      <c r="D94" s="62" t="str">
        <f>IF(ISBLANK('5. Pp (3 años)'!C103),"",'5. Pp (3 años)'!C103)</f>
        <v>Componente</v>
      </c>
      <c r="E94" s="213" t="str">
        <f>IF(ISBLANK('5. Pp (3 años)'!D103),"",'5. Pp (3 años)'!D103)</f>
        <v>4.2.1.1.13. Atenciones para el autoempleo en los CDC y en el Centro de Emprendimiento y Desarrollo Humano para las Juventudes, operando un sistema  de cuidados para alcanzar el bienestar económico y social en la población, realizadas.
CDC: Centros de Desarrollo Comunitario.</v>
      </c>
      <c r="F94" s="213" t="str">
        <f>IF(ISBLANK('5. Pp (3 años)'!E103),"",'5. Pp (3 años)'!E103)</f>
        <v>PAAR: Porcentaje de Atenciones para el Autoempleo Realizadas.</v>
      </c>
      <c r="G94" s="227" t="str">
        <f>IF(ISBLANK('5. Pp (3 años)'!H103),"",'5. Pp (3 años)'!H103)</f>
        <v>Trimestral</v>
      </c>
      <c r="H94" s="67" t="str">
        <f>IF(ISBLANK('5. Pp (3 años)'!J103),"",'5. Pp (3 años)'!J103)</f>
        <v xml:space="preserve">UNIDAD DE MEDIDA DEL INDICADOR:
Porcentaje.
UNIDAD DE MEDIDA DE LAS VARIABLES:
Atenciones </v>
      </c>
      <c r="I94" s="150">
        <f>IF(ISBLANK('9. METAS'!K84),"",'9. METAS'!K84)</f>
        <v>2350</v>
      </c>
      <c r="J94" s="151">
        <f>IF(ISBLANK('9. METAS'!N84),"",'9. METAS'!N84)</f>
        <v>550</v>
      </c>
      <c r="K94" s="141">
        <f>IF(ISBLANK('9. METAS'!O84),"",'9. METAS'!O84)</f>
        <v>700</v>
      </c>
      <c r="L94" s="141">
        <f>IF(ISBLANK('9. METAS'!P84),"",'9. METAS'!P84)</f>
        <v>650</v>
      </c>
      <c r="M94" s="142">
        <f>IF(ISBLANK('9. METAS'!Q84),"",'9. METAS'!Q84)</f>
        <v>450</v>
      </c>
      <c r="N94" s="152">
        <v>41</v>
      </c>
      <c r="O94" s="144"/>
      <c r="P94" s="144"/>
      <c r="Q94" s="145"/>
      <c r="R94" s="139">
        <f t="shared" si="12"/>
        <v>7.454545454545454E-2</v>
      </c>
      <c r="S94" s="140">
        <f t="shared" si="13"/>
        <v>0</v>
      </c>
      <c r="T94" s="140">
        <f t="shared" si="14"/>
        <v>0</v>
      </c>
      <c r="U94" s="163">
        <f t="shared" si="15"/>
        <v>0</v>
      </c>
      <c r="V94" s="143">
        <f t="shared" si="16"/>
        <v>1.7446808510638297E-2</v>
      </c>
      <c r="W94" s="140">
        <f t="shared" si="17"/>
        <v>1.7446808510638297E-2</v>
      </c>
      <c r="X94" s="140">
        <f t="shared" si="18"/>
        <v>0</v>
      </c>
      <c r="Y94" s="169">
        <f t="shared" si="19"/>
        <v>0</v>
      </c>
      <c r="Z94" s="182"/>
      <c r="AA94" s="183"/>
      <c r="AB94" s="183"/>
      <c r="AC94" s="184"/>
    </row>
    <row r="95" spans="3:29" ht="120.75">
      <c r="C95" s="217" t="str">
        <f>IF(ISBLANK('5. Pp (3 años)'!B104),"",'5. Pp (3 años)'!B104)</f>
        <v xml:space="preserve"> Coordinación de Centros de Desarrollo Comunitario</v>
      </c>
      <c r="D95" s="88" t="str">
        <f>IF(ISBLANK('5. Pp (3 años)'!C104),"",'5. Pp (3 años)'!C104)</f>
        <v>Actividad</v>
      </c>
      <c r="E95" s="209" t="str">
        <f>IF(ISBLANK('5. Pp (3 años)'!D104),"",'5. Pp (3 años)'!D104)</f>
        <v>4.2.1.1.13.1. Realización de Capacitaciones para el autoempleo, actividades recreativas y educativas  con un sistema de cuidados, dirigida a las mujeres y hombres de atención prioritaria del Municipio de Benito Juárez.</v>
      </c>
      <c r="F95" s="209" t="str">
        <f>IF(ISBLANK('5. Pp (3 años)'!E104),"",'5. Pp (3 años)'!E104)</f>
        <v>PCAR: Porcentaje de Capacitaciones, Actividades Recreativas y Educativas Realizadas.</v>
      </c>
      <c r="G95" s="222" t="str">
        <f>IF(ISBLANK('5. Pp (3 años)'!H104),"",'5. Pp (3 años)'!H104)</f>
        <v>Trimestral</v>
      </c>
      <c r="H95" s="71" t="str">
        <f>IF(ISBLANK('5. Pp (3 años)'!J104),"",'5. Pp (3 años)'!J104)</f>
        <v xml:space="preserve">UNIDAD DE MEDIDA DEL INDICADOR:
Porcentaje.
UNIDAD DE MEDIDA DE LAS VARIABLES
Capacitaciones, Actividades Recreativas y Culturales. </v>
      </c>
      <c r="I95" s="150">
        <f>IF(ISBLANK('9. METAS'!K85),"",'9. METAS'!K85)</f>
        <v>350</v>
      </c>
      <c r="J95" s="151">
        <f>IF(ISBLANK('9. METAS'!N85),"",'9. METAS'!N85)</f>
        <v>75</v>
      </c>
      <c r="K95" s="141">
        <f>IF(ISBLANK('9. METAS'!O85),"",'9. METAS'!O85)</f>
        <v>100</v>
      </c>
      <c r="L95" s="141">
        <f>IF(ISBLANK('9. METAS'!P85),"",'9. METAS'!P85)</f>
        <v>90</v>
      </c>
      <c r="M95" s="142">
        <f>IF(ISBLANK('9. METAS'!Q85),"",'9. METAS'!Q85)</f>
        <v>85</v>
      </c>
      <c r="N95" s="152">
        <v>41</v>
      </c>
      <c r="O95" s="144"/>
      <c r="P95" s="144"/>
      <c r="Q95" s="145"/>
      <c r="R95" s="139">
        <f t="shared" si="12"/>
        <v>0.54666666666666663</v>
      </c>
      <c r="S95" s="140">
        <f t="shared" si="13"/>
        <v>0</v>
      </c>
      <c r="T95" s="140">
        <f t="shared" si="14"/>
        <v>0</v>
      </c>
      <c r="U95" s="163">
        <f t="shared" si="15"/>
        <v>0</v>
      </c>
      <c r="V95" s="143">
        <f t="shared" si="16"/>
        <v>0.11714285714285715</v>
      </c>
      <c r="W95" s="140">
        <f t="shared" si="17"/>
        <v>0.11714285714285715</v>
      </c>
      <c r="X95" s="140">
        <f t="shared" si="18"/>
        <v>0</v>
      </c>
      <c r="Y95" s="169">
        <f t="shared" si="19"/>
        <v>0</v>
      </c>
      <c r="Z95" s="182"/>
      <c r="AA95" s="183"/>
      <c r="AB95" s="183"/>
      <c r="AC95" s="184"/>
    </row>
    <row r="96" spans="3:29" ht="103.5">
      <c r="C96" s="218" t="str">
        <f>IF(ISBLANK('5. Pp (3 años)'!B105),"",'5. Pp (3 años)'!B105)</f>
        <v xml:space="preserve"> Coordinación de Centros de Desarrollo Comunitario</v>
      </c>
      <c r="D96" s="88" t="str">
        <f>IF(ISBLANK('5. Pp (3 años)'!C105),"",'5. Pp (3 años)'!C105)</f>
        <v>Actividad</v>
      </c>
      <c r="E96" s="209" t="str">
        <f>IF(ISBLANK('5. Pp (3 años)'!D105),"",'5. Pp (3 años)'!D105)</f>
        <v>4.2.1.1.13.2. Realización de eventos para la entrega de constancias con validez oficial para las personas que concluyeron su capacitación en el ICAT, CECATI y CDC.</v>
      </c>
      <c r="F96" s="209" t="str">
        <f>IF(ISBLANK('5. Pp (3 años)'!E105),"",'5. Pp (3 años)'!E105)</f>
        <v>PECR: Porcentaje  de Eventos  de Entregas de Constancias Realizados.</v>
      </c>
      <c r="G96" s="222" t="str">
        <f>IF(ISBLANK('5. Pp (3 años)'!H105),"",'5. Pp (3 años)'!H105)</f>
        <v>Trimestral</v>
      </c>
      <c r="H96" s="71" t="str">
        <f>IF(ISBLANK('5. Pp (3 años)'!J105),"",'5. Pp (3 años)'!J105)</f>
        <v>UNIDAD DE MEDIDA DEL INDICADOR:
Porcentaje.
UNIDAD DE MEDIDA DE LAS VARIABLES
Eventos</v>
      </c>
      <c r="I96" s="150">
        <f>IF(ISBLANK('9. METAS'!K86),"",'9. METAS'!K86)</f>
        <v>3</v>
      </c>
      <c r="J96" s="151">
        <f>IF(ISBLANK('9. METAS'!N86),"",'9. METAS'!N86)</f>
        <v>1</v>
      </c>
      <c r="K96" s="141">
        <f>IF(ISBLANK('9. METAS'!O86),"",'9. METAS'!O86)</f>
        <v>1</v>
      </c>
      <c r="L96" s="141">
        <f>IF(ISBLANK('9. METAS'!P86),"",'9. METAS'!P86)</f>
        <v>0</v>
      </c>
      <c r="M96" s="142">
        <f>IF(ISBLANK('9. METAS'!Q86),"",'9. METAS'!Q86)</f>
        <v>1</v>
      </c>
      <c r="N96" s="152">
        <v>41</v>
      </c>
      <c r="O96" s="144"/>
      <c r="P96" s="144"/>
      <c r="Q96" s="145"/>
      <c r="R96" s="139">
        <f t="shared" si="12"/>
        <v>41</v>
      </c>
      <c r="S96" s="140">
        <f t="shared" si="13"/>
        <v>0</v>
      </c>
      <c r="T96" s="140" t="str">
        <f t="shared" si="14"/>
        <v>100%</v>
      </c>
      <c r="U96" s="163">
        <f t="shared" si="15"/>
        <v>0</v>
      </c>
      <c r="V96" s="143">
        <f t="shared" si="16"/>
        <v>13.666666666666666</v>
      </c>
      <c r="W96" s="140">
        <f t="shared" si="17"/>
        <v>13.666666666666666</v>
      </c>
      <c r="X96" s="140">
        <f t="shared" si="18"/>
        <v>0</v>
      </c>
      <c r="Y96" s="169">
        <f t="shared" si="19"/>
        <v>0</v>
      </c>
      <c r="Z96" s="185"/>
      <c r="AA96" s="186"/>
      <c r="AB96" s="186"/>
      <c r="AC96" s="187"/>
    </row>
    <row r="97" spans="3:29" ht="17.25">
      <c r="C97" s="217" t="e">
        <f>IF(ISBLANK('5. Pp (3 años)'!#REF!),"",'5. Pp (3 años)'!#REF!)</f>
        <v>#REF!</v>
      </c>
      <c r="D97" s="88" t="e">
        <f>IF(ISBLANK('5. Pp (3 años)'!#REF!),"",'5. Pp (3 años)'!#REF!)</f>
        <v>#REF!</v>
      </c>
      <c r="E97" s="209" t="e">
        <f>IF(ISBLANK('5. Pp (3 años)'!#REF!),"",'5. Pp (3 años)'!#REF!)</f>
        <v>#REF!</v>
      </c>
      <c r="F97" s="209" t="e">
        <f>IF(ISBLANK('5. Pp (3 años)'!#REF!),"",'5. Pp (3 años)'!#REF!)</f>
        <v>#REF!</v>
      </c>
      <c r="G97" s="222" t="e">
        <f>IF(ISBLANK('5. Pp (3 años)'!#REF!),"",'5. Pp (3 años)'!#REF!)</f>
        <v>#REF!</v>
      </c>
      <c r="H97" s="71" t="e">
        <f>IF(ISBLANK('5. Pp (3 años)'!#REF!),"",'5. Pp (3 años)'!#REF!)</f>
        <v>#REF!</v>
      </c>
      <c r="I97" s="150" t="e">
        <f>IF(ISBLANK('9. METAS'!#REF!),"",'9. METAS'!#REF!)</f>
        <v>#REF!</v>
      </c>
      <c r="J97" s="151" t="e">
        <f>IF(ISBLANK('9. METAS'!#REF!),"",'9. METAS'!#REF!)</f>
        <v>#REF!</v>
      </c>
      <c r="K97" s="141" t="e">
        <f>IF(ISBLANK('9. METAS'!#REF!),"",'9. METAS'!#REF!)</f>
        <v>#REF!</v>
      </c>
      <c r="L97" s="141" t="e">
        <f>IF(ISBLANK('9. METAS'!#REF!),"",'9. METAS'!#REF!)</f>
        <v>#REF!</v>
      </c>
      <c r="M97" s="142" t="e">
        <f>IF(ISBLANK('9. METAS'!#REF!),"",'9. METAS'!#REF!)</f>
        <v>#REF!</v>
      </c>
      <c r="N97" s="152">
        <v>41</v>
      </c>
      <c r="O97" s="144"/>
      <c r="P97" s="144"/>
      <c r="Q97" s="145"/>
      <c r="R97" s="139" t="str">
        <f t="shared" si="12"/>
        <v>100%</v>
      </c>
      <c r="S97" s="140" t="str">
        <f t="shared" si="13"/>
        <v>100%</v>
      </c>
      <c r="T97" s="140" t="str">
        <f t="shared" si="14"/>
        <v>100%</v>
      </c>
      <c r="U97" s="163" t="str">
        <f t="shared" si="15"/>
        <v>100%</v>
      </c>
      <c r="V97" s="143" t="str">
        <f t="shared" si="16"/>
        <v>No Programado</v>
      </c>
      <c r="W97" s="140" t="str">
        <f t="shared" si="17"/>
        <v>No Programado</v>
      </c>
      <c r="X97" s="140" t="str">
        <f t="shared" si="18"/>
        <v>No Programado</v>
      </c>
      <c r="Y97" s="169" t="str">
        <f t="shared" si="19"/>
        <v>No Programado</v>
      </c>
      <c r="Z97" s="185"/>
      <c r="AA97" s="186"/>
      <c r="AB97" s="186"/>
      <c r="AC97" s="187"/>
    </row>
    <row r="98" spans="3:29" ht="17.25">
      <c r="C98" s="218" t="e">
        <f>IF(ISBLANK('5. Pp (3 años)'!#REF!),"",'5. Pp (3 años)'!#REF!)</f>
        <v>#REF!</v>
      </c>
      <c r="D98" s="88" t="e">
        <f>IF(ISBLANK('5. Pp (3 años)'!#REF!),"",'5. Pp (3 años)'!#REF!)</f>
        <v>#REF!</v>
      </c>
      <c r="E98" s="209" t="e">
        <f>IF(ISBLANK('5. Pp (3 años)'!#REF!),"",'5. Pp (3 años)'!#REF!)</f>
        <v>#REF!</v>
      </c>
      <c r="F98" s="209" t="e">
        <f>IF(ISBLANK('5. Pp (3 años)'!#REF!),"",'5. Pp (3 años)'!#REF!)</f>
        <v>#REF!</v>
      </c>
      <c r="G98" s="222" t="e">
        <f>IF(ISBLANK('5. Pp (3 años)'!#REF!),"",'5. Pp (3 años)'!#REF!)</f>
        <v>#REF!</v>
      </c>
      <c r="H98" s="71" t="e">
        <f>IF(ISBLANK('5. Pp (3 años)'!#REF!),"",'5. Pp (3 años)'!#REF!)</f>
        <v>#REF!</v>
      </c>
      <c r="I98" s="150" t="e">
        <f>IF(ISBLANK('9. METAS'!#REF!),"",'9. METAS'!#REF!)</f>
        <v>#REF!</v>
      </c>
      <c r="J98" s="151" t="e">
        <f>IF(ISBLANK('9. METAS'!#REF!),"",'9. METAS'!#REF!)</f>
        <v>#REF!</v>
      </c>
      <c r="K98" s="141" t="e">
        <f>IF(ISBLANK('9. METAS'!#REF!),"",'9. METAS'!#REF!)</f>
        <v>#REF!</v>
      </c>
      <c r="L98" s="141" t="e">
        <f>IF(ISBLANK('9. METAS'!#REF!),"",'9. METAS'!#REF!)</f>
        <v>#REF!</v>
      </c>
      <c r="M98" s="142" t="e">
        <f>IF(ISBLANK('9. METAS'!#REF!),"",'9. METAS'!#REF!)</f>
        <v>#REF!</v>
      </c>
      <c r="N98" s="152">
        <v>41</v>
      </c>
      <c r="O98" s="144"/>
      <c r="P98" s="144"/>
      <c r="Q98" s="145"/>
      <c r="R98" s="139" t="str">
        <f t="shared" si="12"/>
        <v>100%</v>
      </c>
      <c r="S98" s="140" t="str">
        <f t="shared" si="13"/>
        <v>100%</v>
      </c>
      <c r="T98" s="140" t="str">
        <f t="shared" si="14"/>
        <v>100%</v>
      </c>
      <c r="U98" s="163" t="str">
        <f t="shared" si="15"/>
        <v>100%</v>
      </c>
      <c r="V98" s="143" t="str">
        <f t="shared" si="16"/>
        <v>No Programado</v>
      </c>
      <c r="W98" s="140" t="str">
        <f t="shared" si="17"/>
        <v>No Programado</v>
      </c>
      <c r="X98" s="140" t="str">
        <f t="shared" si="18"/>
        <v>No Programado</v>
      </c>
      <c r="Y98" s="169" t="str">
        <f t="shared" si="19"/>
        <v>No Programado</v>
      </c>
      <c r="Z98" s="182"/>
      <c r="AA98" s="183"/>
      <c r="AB98" s="183"/>
      <c r="AC98" s="184"/>
    </row>
    <row r="99" spans="3:29" ht="17.25">
      <c r="C99" s="217" t="e">
        <f>IF(ISBLANK('5. Pp (3 años)'!#REF!),"",'5. Pp (3 años)'!#REF!)</f>
        <v>#REF!</v>
      </c>
      <c r="D99" s="88" t="e">
        <f>IF(ISBLANK('5. Pp (3 años)'!#REF!),"",'5. Pp (3 años)'!#REF!)</f>
        <v>#REF!</v>
      </c>
      <c r="E99" s="209" t="e">
        <f>IF(ISBLANK('5. Pp (3 años)'!#REF!),"",'5. Pp (3 años)'!#REF!)</f>
        <v>#REF!</v>
      </c>
      <c r="F99" s="209" t="e">
        <f>IF(ISBLANK('5. Pp (3 años)'!#REF!),"",'5. Pp (3 años)'!#REF!)</f>
        <v>#REF!</v>
      </c>
      <c r="G99" s="222" t="e">
        <f>IF(ISBLANK('5. Pp (3 años)'!#REF!),"",'5. Pp (3 años)'!#REF!)</f>
        <v>#REF!</v>
      </c>
      <c r="H99" s="71" t="e">
        <f>IF(ISBLANK('5. Pp (3 años)'!#REF!),"",'5. Pp (3 años)'!#REF!)</f>
        <v>#REF!</v>
      </c>
      <c r="I99" s="150" t="e">
        <f>IF(ISBLANK('9. METAS'!#REF!),"",'9. METAS'!#REF!)</f>
        <v>#REF!</v>
      </c>
      <c r="J99" s="151" t="e">
        <f>IF(ISBLANK('9. METAS'!#REF!),"",'9. METAS'!#REF!)</f>
        <v>#REF!</v>
      </c>
      <c r="K99" s="141" t="e">
        <f>IF(ISBLANK('9. METAS'!#REF!),"",'9. METAS'!#REF!)</f>
        <v>#REF!</v>
      </c>
      <c r="L99" s="141" t="e">
        <f>IF(ISBLANK('9. METAS'!#REF!),"",'9. METAS'!#REF!)</f>
        <v>#REF!</v>
      </c>
      <c r="M99" s="142" t="e">
        <f>IF(ISBLANK('9. METAS'!#REF!),"",'9. METAS'!#REF!)</f>
        <v>#REF!</v>
      </c>
      <c r="N99" s="152">
        <v>41</v>
      </c>
      <c r="O99" s="144"/>
      <c r="P99" s="144"/>
      <c r="Q99" s="145"/>
      <c r="R99" s="139" t="str">
        <f t="shared" si="12"/>
        <v>100%</v>
      </c>
      <c r="S99" s="140" t="str">
        <f t="shared" si="13"/>
        <v>100%</v>
      </c>
      <c r="T99" s="140" t="str">
        <f t="shared" si="14"/>
        <v>100%</v>
      </c>
      <c r="U99" s="163" t="str">
        <f t="shared" si="15"/>
        <v>100%</v>
      </c>
      <c r="V99" s="143" t="str">
        <f t="shared" si="16"/>
        <v>No Programado</v>
      </c>
      <c r="W99" s="140" t="str">
        <f t="shared" si="17"/>
        <v>No Programado</v>
      </c>
      <c r="X99" s="140" t="str">
        <f t="shared" si="18"/>
        <v>No Programado</v>
      </c>
      <c r="Y99" s="169" t="str">
        <f t="shared" si="19"/>
        <v>No Programado</v>
      </c>
      <c r="Z99" s="185"/>
      <c r="AA99" s="186"/>
      <c r="AB99" s="186"/>
      <c r="AC99" s="187"/>
    </row>
    <row r="100" spans="3:29" ht="155.25">
      <c r="C100" s="219" t="str">
        <f>IF(ISBLANK('5. Pp (3 años)'!B106),"",'5. Pp (3 años)'!B106)</f>
        <v xml:space="preserve">
Coordinación de Programas Sociales</v>
      </c>
      <c r="D100" s="62" t="str">
        <f>IF(ISBLANK('5. Pp (3 años)'!C106),"",'5. Pp (3 años)'!C106)</f>
        <v>Componente</v>
      </c>
      <c r="E100" s="213" t="str">
        <f>IF(ISBLANK('5. Pp (3 años)'!D106),"",'5. Pp (3 años)'!D106)</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F100" s="213" t="str">
        <f>IF(ISBLANK('5. Pp (3 años)'!E106),"",'5. Pp (3 años)'!E106)</f>
        <v>PSB: Porcentaje de Servicios  para el Fortalecimiento Brindados.</v>
      </c>
      <c r="G100" s="227" t="str">
        <f>IF(ISBLANK('5. Pp (3 años)'!H106),"",'5. Pp (3 años)'!H106)</f>
        <v>Trimestral</v>
      </c>
      <c r="H100" s="67" t="str">
        <f>IF(ISBLANK('5. Pp (3 años)'!J106),"",'5. Pp (3 años)'!J106)</f>
        <v>UNIDAD DE MEDIDA DEL INDICADOR:
Porcentaje.
UNIDAD DE MEDIDA DE LAS VARIABLES:
Servicios.</v>
      </c>
      <c r="I100" s="150">
        <f>IF(ISBLANK('9. METAS'!K87),"",'9. METAS'!K87)</f>
        <v>0</v>
      </c>
      <c r="J100" s="151" t="str">
        <f>IF(ISBLANK('9. METAS'!N87),"",'9. METAS'!N87)</f>
        <v>NP</v>
      </c>
      <c r="K100" s="141" t="str">
        <f>IF(ISBLANK('9. METAS'!O87),"",'9. METAS'!O87)</f>
        <v>NP</v>
      </c>
      <c r="L100" s="141" t="str">
        <f>IF(ISBLANK('9. METAS'!P87),"",'9. METAS'!P87)</f>
        <v>NP</v>
      </c>
      <c r="M100" s="142" t="str">
        <f>IF(ISBLANK('9. METAS'!Q87),"",'9. METAS'!Q87)</f>
        <v>NP</v>
      </c>
      <c r="N100" s="152">
        <v>41</v>
      </c>
      <c r="O100" s="144"/>
      <c r="P100" s="144"/>
      <c r="Q100" s="145"/>
      <c r="R100" s="139" t="str">
        <f t="shared" si="12"/>
        <v>100%</v>
      </c>
      <c r="S100" s="140" t="str">
        <f t="shared" si="13"/>
        <v>100%</v>
      </c>
      <c r="T100" s="140" t="str">
        <f t="shared" si="14"/>
        <v>100%</v>
      </c>
      <c r="U100" s="163" t="str">
        <f t="shared" si="15"/>
        <v>100%</v>
      </c>
      <c r="V100" s="143" t="str">
        <f t="shared" si="16"/>
        <v>No Programado</v>
      </c>
      <c r="W100" s="140" t="str">
        <f t="shared" si="17"/>
        <v>No Programado</v>
      </c>
      <c r="X100" s="140" t="str">
        <f t="shared" si="18"/>
        <v>No Programado</v>
      </c>
      <c r="Y100" s="169" t="str">
        <f t="shared" si="19"/>
        <v>No Programado</v>
      </c>
      <c r="Z100" s="182"/>
      <c r="AA100" s="183"/>
      <c r="AB100" s="183"/>
      <c r="AC100" s="184"/>
    </row>
    <row r="101" spans="3:29" ht="103.5">
      <c r="C101" s="217" t="str">
        <f>IF(ISBLANK('5. Pp (3 años)'!B107),"",'5. Pp (3 años)'!B107)</f>
        <v xml:space="preserve"> Coordinación de Programas Sociales</v>
      </c>
      <c r="D101" s="88" t="str">
        <f>IF(ISBLANK('5. Pp (3 años)'!C107),"",'5. Pp (3 años)'!C107)</f>
        <v>Actividad</v>
      </c>
      <c r="E101" s="209" t="str">
        <f>IF(ISBLANK('5. Pp (3 años)'!D107),"",'5. Pp (3 años)'!D107)</f>
        <v xml:space="preserve">4.2.1.1.14.1. Atenciones de salud física y mental para NNA que asisten a los DIF PILARES.  </v>
      </c>
      <c r="F101" s="209" t="str">
        <f>IF(ISBLANK('5. Pp (3 años)'!E107),"",'5. Pp (3 años)'!E107)</f>
        <v>PASR: Porcentaje de Atenciones de salud física y mental. Realizados.</v>
      </c>
      <c r="G101" s="222" t="str">
        <f>IF(ISBLANK('5. Pp (3 años)'!H107),"",'5. Pp (3 años)'!H107)</f>
        <v>Trimestral</v>
      </c>
      <c r="H101" s="71" t="str">
        <f>IF(ISBLANK('5. Pp (3 años)'!J107),"",'5. Pp (3 años)'!J107)</f>
        <v>UNIDAD DE MEDIDA DEL INDICADOR:
Porcentaje.
UNIDAD DE MEDIDA DE LAS VARIABLES:
Servicios de salud física y mental.</v>
      </c>
      <c r="I101" s="150">
        <f>IF(ISBLANK('9. METAS'!K88),"",'9. METAS'!K88)</f>
        <v>0</v>
      </c>
      <c r="J101" s="151" t="str">
        <f>IF(ISBLANK('9. METAS'!N88),"",'9. METAS'!N88)</f>
        <v>NP</v>
      </c>
      <c r="K101" s="141" t="str">
        <f>IF(ISBLANK('9. METAS'!O88),"",'9. METAS'!O88)</f>
        <v>NP</v>
      </c>
      <c r="L101" s="141" t="str">
        <f>IF(ISBLANK('9. METAS'!P88),"",'9. METAS'!P88)</f>
        <v>NP</v>
      </c>
      <c r="M101" s="142" t="str">
        <f>IF(ISBLANK('9. METAS'!Q88),"",'9. METAS'!Q88)</f>
        <v>NP</v>
      </c>
      <c r="N101" s="152">
        <v>41</v>
      </c>
      <c r="O101" s="144"/>
      <c r="P101" s="144"/>
      <c r="Q101" s="145"/>
      <c r="R101" s="139" t="str">
        <f t="shared" si="12"/>
        <v>100%</v>
      </c>
      <c r="S101" s="140" t="str">
        <f t="shared" si="13"/>
        <v>100%</v>
      </c>
      <c r="T101" s="140" t="str">
        <f t="shared" si="14"/>
        <v>100%</v>
      </c>
      <c r="U101" s="163" t="str">
        <f t="shared" si="15"/>
        <v>100%</v>
      </c>
      <c r="V101" s="143" t="str">
        <f t="shared" si="16"/>
        <v>No Programado</v>
      </c>
      <c r="W101" s="140" t="str">
        <f t="shared" si="17"/>
        <v>No Programado</v>
      </c>
      <c r="X101" s="140" t="str">
        <f t="shared" si="18"/>
        <v>No Programado</v>
      </c>
      <c r="Y101" s="169" t="str">
        <f t="shared" si="19"/>
        <v>No Programado</v>
      </c>
      <c r="Z101" s="185"/>
      <c r="AA101" s="186"/>
      <c r="AB101" s="186"/>
      <c r="AC101" s="187"/>
    </row>
    <row r="102" spans="3:29" ht="103.5">
      <c r="C102" s="218" t="str">
        <f>IF(ISBLANK('5. Pp (3 años)'!B108),"",'5. Pp (3 años)'!B108)</f>
        <v xml:space="preserve"> Coordinación de Programas Sociales</v>
      </c>
      <c r="D102" s="88" t="str">
        <f>IF(ISBLANK('5. Pp (3 años)'!C108),"",'5. Pp (3 años)'!C108)</f>
        <v>Actividad</v>
      </c>
      <c r="E102" s="209" t="str">
        <f>IF(ISBLANK('5. Pp (3 años)'!D108),"",'5. Pp (3 años)'!D108)</f>
        <v>4.2.1.1.14.2. Entrega de raciones alimentarias para NNA que asisten a las actividades que se brindan en los DIF PILARES.</v>
      </c>
      <c r="F102" s="209" t="str">
        <f>IF(ISBLANK('5. Pp (3 años)'!E108),"",'5. Pp (3 años)'!E108)</f>
        <v>PRAE: Porcentaje de raciones alimentarias para NNA Entregadas</v>
      </c>
      <c r="G102" s="222" t="str">
        <f>IF(ISBLANK('5. Pp (3 años)'!H108),"",'5. Pp (3 años)'!H108)</f>
        <v>Trimestral</v>
      </c>
      <c r="H102" s="71" t="str">
        <f>IF(ISBLANK('5. Pp (3 años)'!J108),"",'5. Pp (3 años)'!J108)</f>
        <v>UNIDAD DE MEDIDA DEL INDICADOR:
Porcentaje.
UNIDAD DE MEDIDA DE LAS VARIABLES: 
Raciones alimentarias.</v>
      </c>
      <c r="I102" s="150">
        <f>IF(ISBLANK('9. METAS'!K89),"",'9. METAS'!K89)</f>
        <v>0</v>
      </c>
      <c r="J102" s="151" t="str">
        <f>IF(ISBLANK('9. METAS'!N89),"",'9. METAS'!N89)</f>
        <v>NP</v>
      </c>
      <c r="K102" s="141" t="str">
        <f>IF(ISBLANK('9. METAS'!O89),"",'9. METAS'!O89)</f>
        <v>NP</v>
      </c>
      <c r="L102" s="141" t="str">
        <f>IF(ISBLANK('9. METAS'!P89),"",'9. METAS'!P89)</f>
        <v>NP</v>
      </c>
      <c r="M102" s="142" t="str">
        <f>IF(ISBLANK('9. METAS'!Q89),"",'9. METAS'!Q89)</f>
        <v>NP</v>
      </c>
      <c r="N102" s="152">
        <v>41</v>
      </c>
      <c r="O102" s="144"/>
      <c r="P102" s="144"/>
      <c r="Q102" s="145"/>
      <c r="R102" s="139" t="str">
        <f t="shared" si="12"/>
        <v>100%</v>
      </c>
      <c r="S102" s="140" t="str">
        <f t="shared" si="13"/>
        <v>100%</v>
      </c>
      <c r="T102" s="140" t="str">
        <f t="shared" si="14"/>
        <v>100%</v>
      </c>
      <c r="U102" s="163" t="str">
        <f t="shared" si="15"/>
        <v>100%</v>
      </c>
      <c r="V102" s="143" t="str">
        <f t="shared" si="16"/>
        <v>No Programado</v>
      </c>
      <c r="W102" s="140" t="str">
        <f t="shared" si="17"/>
        <v>No Programado</v>
      </c>
      <c r="X102" s="140" t="str">
        <f t="shared" si="18"/>
        <v>No Programado</v>
      </c>
      <c r="Y102" s="169" t="str">
        <f t="shared" si="19"/>
        <v>No Programado</v>
      </c>
      <c r="Z102" s="185"/>
      <c r="AA102" s="186"/>
      <c r="AB102" s="186"/>
      <c r="AC102" s="187"/>
    </row>
    <row r="103" spans="3:29" ht="103.5">
      <c r="C103" s="217" t="str">
        <f>IF(ISBLANK('5. Pp (3 años)'!B109),"",'5. Pp (3 años)'!B109)</f>
        <v xml:space="preserve"> Coordinación de Programas Sociales</v>
      </c>
      <c r="D103" s="88" t="str">
        <f>IF(ISBLANK('5. Pp (3 años)'!C109),"",'5. Pp (3 años)'!C109)</f>
        <v>Actividad</v>
      </c>
      <c r="E103" s="209" t="str">
        <f>IF(ISBLANK('5. Pp (3 años)'!D109),"",'5. Pp (3 años)'!D109)</f>
        <v>4.2.1.1.14.3. Impartición de clases de los diferentes programas educativos en los niveles de primaria, secundaria y bachillerato.</v>
      </c>
      <c r="F103" s="209" t="str">
        <f>IF(ISBLANK('5. Pp (3 años)'!E109),"",'5. Pp (3 años)'!E109)</f>
        <v>PCEO: Porcentaje de Clases Educativas Otorgadas.</v>
      </c>
      <c r="G103" s="222" t="str">
        <f>IF(ISBLANK('5. Pp (3 años)'!H109),"",'5. Pp (3 años)'!H109)</f>
        <v>Trimestral</v>
      </c>
      <c r="H103" s="71" t="str">
        <f>IF(ISBLANK('5. Pp (3 años)'!J109),"",'5. Pp (3 años)'!J109)</f>
        <v>UNIDAD DE MEDIDA DEL INDICADOR:
Porcentaje.
UNIDAD DE MEDIDA DE LAS VARIABLES: 
Clases educativas</v>
      </c>
      <c r="I103" s="150">
        <f>IF(ISBLANK('9. METAS'!K90),"",'9. METAS'!K90)</f>
        <v>0</v>
      </c>
      <c r="J103" s="151" t="str">
        <f>IF(ISBLANK('9. METAS'!N90),"",'9. METAS'!N90)</f>
        <v>NP</v>
      </c>
      <c r="K103" s="141" t="str">
        <f>IF(ISBLANK('9. METAS'!O90),"",'9. METAS'!O90)</f>
        <v>NP</v>
      </c>
      <c r="L103" s="141" t="str">
        <f>IF(ISBLANK('9. METAS'!P90),"",'9. METAS'!P90)</f>
        <v>NP</v>
      </c>
      <c r="M103" s="142" t="str">
        <f>IF(ISBLANK('9. METAS'!Q90),"",'9. METAS'!Q90)</f>
        <v>NP</v>
      </c>
      <c r="N103" s="152">
        <v>41</v>
      </c>
      <c r="O103" s="144"/>
      <c r="P103" s="144"/>
      <c r="Q103" s="145"/>
      <c r="R103" s="139" t="str">
        <f t="shared" si="12"/>
        <v>100%</v>
      </c>
      <c r="S103" s="140" t="str">
        <f t="shared" si="13"/>
        <v>100%</v>
      </c>
      <c r="T103" s="140" t="str">
        <f t="shared" si="14"/>
        <v>100%</v>
      </c>
      <c r="U103" s="163" t="str">
        <f t="shared" si="15"/>
        <v>100%</v>
      </c>
      <c r="V103" s="143" t="str">
        <f t="shared" si="16"/>
        <v>No Programado</v>
      </c>
      <c r="W103" s="140" t="str">
        <f t="shared" si="17"/>
        <v>No Programado</v>
      </c>
      <c r="X103" s="140" t="str">
        <f t="shared" si="18"/>
        <v>No Programado</v>
      </c>
      <c r="Y103" s="169" t="str">
        <f t="shared" si="19"/>
        <v>No Programado</v>
      </c>
      <c r="Z103" s="185"/>
      <c r="AA103" s="186"/>
      <c r="AB103" s="186"/>
      <c r="AC103" s="187"/>
    </row>
    <row r="104" spans="3:29" ht="138">
      <c r="C104" s="218" t="str">
        <f>IF(ISBLANK('5. Pp (3 años)'!B110),"",'5. Pp (3 años)'!B110)</f>
        <v xml:space="preserve">
Coordinación de Programas Sociales</v>
      </c>
      <c r="D104" s="88" t="str">
        <f>IF(ISBLANK('5. Pp (3 años)'!C110),"",'5. Pp (3 años)'!C110)</f>
        <v>Actividad</v>
      </c>
      <c r="E104" s="209" t="str">
        <f>IF(ISBLANK('5. Pp (3 años)'!D110),"",'5. Pp (3 años)'!D110)</f>
        <v>4.2.1.1.14.4 Realización de actividades   culturales, artísticas y deportivas para las NNA que asisten a los DIF PILARES.</v>
      </c>
      <c r="F104" s="209" t="str">
        <f>IF(ISBLANK('5. Pp (3 años)'!E110),"",'5. Pp (3 años)'!E110)</f>
        <v>PACADR: Porcentaje de actividades culturales, artísticas y deportivas realizadas.</v>
      </c>
      <c r="G104" s="222" t="str">
        <f>IF(ISBLANK('5. Pp (3 años)'!H110),"",'5. Pp (3 años)'!H110)</f>
        <v>Trimestral</v>
      </c>
      <c r="H104" s="71" t="str">
        <f>IF(ISBLANK('5. Pp (3 años)'!J110),"",'5. Pp (3 años)'!J110)</f>
        <v>UNIDAD DE MEDIDA DEL INDICADOR:
Porcentaje.
UNIDAD DE MEDIDA DE LAS VARIABLES: 
Actividades culturales, artísticas y deportivas.</v>
      </c>
      <c r="I104" s="150">
        <f>IF(ISBLANK('9. METAS'!K91),"",'9. METAS'!K91)</f>
        <v>0</v>
      </c>
      <c r="J104" s="151" t="str">
        <f>IF(ISBLANK('9. METAS'!N91),"",'9. METAS'!N91)</f>
        <v>NP</v>
      </c>
      <c r="K104" s="141" t="str">
        <f>IF(ISBLANK('9. METAS'!O91),"",'9. METAS'!O91)</f>
        <v>NP</v>
      </c>
      <c r="L104" s="141" t="str">
        <f>IF(ISBLANK('9. METAS'!P91),"",'9. METAS'!P91)</f>
        <v>NP</v>
      </c>
      <c r="M104" s="142" t="str">
        <f>IF(ISBLANK('9. METAS'!Q91),"",'9. METAS'!Q91)</f>
        <v>NP</v>
      </c>
      <c r="N104" s="152">
        <v>41</v>
      </c>
      <c r="O104" s="144"/>
      <c r="P104" s="144"/>
      <c r="Q104" s="145"/>
      <c r="R104" s="139" t="str">
        <f t="shared" si="12"/>
        <v>100%</v>
      </c>
      <c r="S104" s="140" t="str">
        <f t="shared" si="13"/>
        <v>100%</v>
      </c>
      <c r="T104" s="140" t="str">
        <f t="shared" si="14"/>
        <v>100%</v>
      </c>
      <c r="U104" s="163" t="str">
        <f t="shared" si="15"/>
        <v>100%</v>
      </c>
      <c r="V104" s="143" t="str">
        <f t="shared" si="16"/>
        <v>No Programado</v>
      </c>
      <c r="W104" s="140" t="str">
        <f t="shared" si="17"/>
        <v>No Programado</v>
      </c>
      <c r="X104" s="140" t="str">
        <f t="shared" si="18"/>
        <v>No Programado</v>
      </c>
      <c r="Y104" s="169" t="str">
        <f t="shared" si="19"/>
        <v>No Programado</v>
      </c>
      <c r="Z104" s="185"/>
      <c r="AA104" s="186"/>
      <c r="AB104" s="186"/>
      <c r="AC104" s="187"/>
    </row>
    <row r="105" spans="3:29" ht="103.5">
      <c r="C105" s="217" t="str">
        <f>IF(ISBLANK('5. Pp (3 años)'!B111),"",'5. Pp (3 años)'!B111)</f>
        <v xml:space="preserve"> Coordinación de Programas Sociales</v>
      </c>
      <c r="D105" s="88" t="str">
        <f>IF(ISBLANK('5. Pp (3 años)'!C111),"",'5. Pp (3 años)'!C111)</f>
        <v>Actividad</v>
      </c>
      <c r="E105" s="209" t="str">
        <f>IF(ISBLANK('5. Pp (3 años)'!D111),"",'5. Pp (3 años)'!D111)</f>
        <v>4.2.1.1.14.5. Realización de cursos vacacionales a niñas y niños en zonas prioritarias.</v>
      </c>
      <c r="F105" s="209" t="str">
        <f>IF(ISBLANK('5. Pp (3 años)'!E111),"",'5. Pp (3 años)'!E111)</f>
        <v>PCVI: Porcentaje de Cursos Vacacionales Impartidos.</v>
      </c>
      <c r="G105" s="222" t="str">
        <f>IF(ISBLANK('5. Pp (3 años)'!H111),"",'5. Pp (3 años)'!H111)</f>
        <v>Trimestral</v>
      </c>
      <c r="H105" s="71" t="str">
        <f>IF(ISBLANK('5. Pp (3 años)'!J111),"",'5. Pp (3 años)'!J111)</f>
        <v>UNIDAD DE MEDIDA DEL INDICADOR:
Porcentaje.
UNIDAD DE MEDIDA DE LAS VARIABLES: 
Cursos vacacionales.</v>
      </c>
      <c r="I105" s="150">
        <f>IF(ISBLANK('9. METAS'!K92),"",'9. METAS'!K92)</f>
        <v>0</v>
      </c>
      <c r="J105" s="151" t="str">
        <f>IF(ISBLANK('9. METAS'!N92),"",'9. METAS'!N92)</f>
        <v>NP</v>
      </c>
      <c r="K105" s="141" t="str">
        <f>IF(ISBLANK('9. METAS'!O92),"",'9. METAS'!O92)</f>
        <v>NP</v>
      </c>
      <c r="L105" s="141" t="str">
        <f>IF(ISBLANK('9. METAS'!P92),"",'9. METAS'!P92)</f>
        <v>NP</v>
      </c>
      <c r="M105" s="142" t="str">
        <f>IF(ISBLANK('9. METAS'!Q92),"",'9. METAS'!Q92)</f>
        <v>NP</v>
      </c>
      <c r="N105" s="152">
        <v>41</v>
      </c>
      <c r="O105" s="144"/>
      <c r="P105" s="144"/>
      <c r="Q105" s="145"/>
      <c r="R105" s="139" t="str">
        <f t="shared" si="12"/>
        <v>100%</v>
      </c>
      <c r="S105" s="140" t="str">
        <f t="shared" si="13"/>
        <v>100%</v>
      </c>
      <c r="T105" s="140" t="str">
        <f t="shared" si="14"/>
        <v>100%</v>
      </c>
      <c r="U105" s="163" t="str">
        <f t="shared" si="15"/>
        <v>100%</v>
      </c>
      <c r="V105" s="143" t="str">
        <f t="shared" si="16"/>
        <v>No Programado</v>
      </c>
      <c r="W105" s="140" t="str">
        <f t="shared" si="17"/>
        <v>No Programado</v>
      </c>
      <c r="X105" s="140" t="str">
        <f t="shared" si="18"/>
        <v>No Programado</v>
      </c>
      <c r="Y105" s="169" t="str">
        <f t="shared" si="19"/>
        <v>No Programado</v>
      </c>
      <c r="Z105" s="185"/>
      <c r="AA105" s="186"/>
      <c r="AB105" s="186"/>
      <c r="AC105" s="187"/>
    </row>
    <row r="106" spans="3:29" ht="103.5">
      <c r="C106" s="219" t="str">
        <f>IF(ISBLANK('5. Pp (3 años)'!B112),"",'5. Pp (3 años)'!B112)</f>
        <v xml:space="preserve"> Coordinación de Programas de Asistencia Alimentaria</v>
      </c>
      <c r="D106" s="62" t="str">
        <f>IF(ISBLANK('5. Pp (3 años)'!C112),"",'5. Pp (3 años)'!C112)</f>
        <v>Componente</v>
      </c>
      <c r="E106" s="213" t="str">
        <f>IF(ISBLANK('5. Pp (3 años)'!D112),"",'5. Pp (3 años)'!D112)</f>
        <v>4.2.1.1.15. Apoyos de asistencia alimentaria para personas de atención prioritaria que contribuyen a revertir las tendencias y las cifras crecientes de los problemas de una mala nutrición, entregados.</v>
      </c>
      <c r="F106" s="213" t="str">
        <f>IF(ISBLANK('5. Pp (3 años)'!E112),"",'5. Pp (3 años)'!E112)</f>
        <v>PAAAE: Porcentaje de Apoyos de Asistencia Alimentaria, Entregados.</v>
      </c>
      <c r="G106" s="227" t="str">
        <f>IF(ISBLANK('5. Pp (3 años)'!H112),"",'5. Pp (3 años)'!H112)</f>
        <v>Trimestral</v>
      </c>
      <c r="H106" s="67" t="str">
        <f>IF(ISBLANK('5. Pp (3 años)'!J112),"",'5. Pp (3 años)'!J112)</f>
        <v>UNIDAD DE MEDIDA DEL INDICADOR:
Porcentaje.
UNIDAD DE MEDIDA DE LAS VARIABLES:
Apoyos</v>
      </c>
      <c r="I106" s="150">
        <f>IF(ISBLANK('9. METAS'!K93),"",'9. METAS'!K93)</f>
        <v>3430000</v>
      </c>
      <c r="J106" s="151">
        <f>IF(ISBLANK('9. METAS'!N93),"",'9. METAS'!N93)</f>
        <v>932500</v>
      </c>
      <c r="K106" s="141">
        <f>IF(ISBLANK('9. METAS'!O93),"",'9. METAS'!O93)</f>
        <v>932500</v>
      </c>
      <c r="L106" s="141">
        <f>IF(ISBLANK('9. METAS'!P93),"",'9. METAS'!P93)</f>
        <v>632500</v>
      </c>
      <c r="M106" s="142">
        <f>IF(ISBLANK('9. METAS'!Q93),"",'9. METAS'!Q93)</f>
        <v>932500</v>
      </c>
      <c r="N106" s="152">
        <v>41</v>
      </c>
      <c r="O106" s="144"/>
      <c r="P106" s="144"/>
      <c r="Q106" s="145"/>
      <c r="R106" s="139">
        <f t="shared" si="12"/>
        <v>4.396782841823056E-5</v>
      </c>
      <c r="S106" s="140">
        <f t="shared" si="13"/>
        <v>0</v>
      </c>
      <c r="T106" s="140">
        <f t="shared" si="14"/>
        <v>0</v>
      </c>
      <c r="U106" s="163">
        <f t="shared" si="15"/>
        <v>0</v>
      </c>
      <c r="V106" s="143">
        <f t="shared" si="16"/>
        <v>1.19533527696793E-5</v>
      </c>
      <c r="W106" s="140">
        <f t="shared" si="17"/>
        <v>1.19533527696793E-5</v>
      </c>
      <c r="X106" s="140">
        <f t="shared" si="18"/>
        <v>0</v>
      </c>
      <c r="Y106" s="169">
        <f t="shared" si="19"/>
        <v>0</v>
      </c>
      <c r="Z106" s="182"/>
      <c r="AA106" s="183"/>
      <c r="AB106" s="183"/>
      <c r="AC106" s="184"/>
    </row>
    <row r="107" spans="3:29" ht="103.5">
      <c r="C107" s="217" t="str">
        <f>IF(ISBLANK('5. Pp (3 años)'!B113),"",'5. Pp (3 años)'!B113)</f>
        <v xml:space="preserve">
Coordinación de Programas de Asistencia Alimentaria</v>
      </c>
      <c r="D107" s="88" t="str">
        <f>IF(ISBLANK('5. Pp (3 años)'!C113),"",'5. Pp (3 años)'!C113)</f>
        <v>Actividad</v>
      </c>
      <c r="E107" s="209" t="str">
        <f>IF(ISBLANK('5. Pp (3 años)'!D113),"",'5. Pp (3 años)'!D113)</f>
        <v>4.2.1.1.15.1.  Distribución de raciones  de desayunos fríos y calientes a niñas y niños de las escuelas inscritas al programa.</v>
      </c>
      <c r="F107" s="209" t="str">
        <f>IF(ISBLANK('5. Pp (3 años)'!E113),"",'5. Pp (3 años)'!E113)</f>
        <v>PRDFCD: Porcentaje de Raciones de Desayunos Fríos y Calientes Distribuidos.</v>
      </c>
      <c r="G107" s="222" t="str">
        <f>IF(ISBLANK('5. Pp (3 años)'!H113),"",'5. Pp (3 años)'!H113)</f>
        <v>Trimestral</v>
      </c>
      <c r="H107" s="71" t="str">
        <f>IF(ISBLANK('5. Pp (3 años)'!J113),"",'5. Pp (3 años)'!J113)</f>
        <v>UNIDAD DE MEDIDA DEL INDICADOR:
Porcentaje.
UNIDAD DE MEDIDA DE LAS VARIABLES:
Raciones.</v>
      </c>
      <c r="I107" s="150">
        <f>IF(ISBLANK('9. METAS'!K94),"",'9. METAS'!K94)</f>
        <v>3300000</v>
      </c>
      <c r="J107" s="151">
        <f>IF(ISBLANK('9. METAS'!N94),"",'9. METAS'!N94)</f>
        <v>900000</v>
      </c>
      <c r="K107" s="141">
        <f>IF(ISBLANK('9. METAS'!O94),"",'9. METAS'!O94)</f>
        <v>900000</v>
      </c>
      <c r="L107" s="141">
        <f>IF(ISBLANK('9. METAS'!P94),"",'9. METAS'!P94)</f>
        <v>600000</v>
      </c>
      <c r="M107" s="142">
        <f>IF(ISBLANK('9. METAS'!Q94),"",'9. METAS'!Q94)</f>
        <v>900000</v>
      </c>
      <c r="N107" s="152">
        <v>41</v>
      </c>
      <c r="O107" s="144"/>
      <c r="P107" s="144"/>
      <c r="Q107" s="145"/>
      <c r="R107" s="139">
        <f t="shared" si="12"/>
        <v>4.5555555555555552E-5</v>
      </c>
      <c r="S107" s="140">
        <f t="shared" si="13"/>
        <v>0</v>
      </c>
      <c r="T107" s="140">
        <f t="shared" si="14"/>
        <v>0</v>
      </c>
      <c r="U107" s="163">
        <f t="shared" si="15"/>
        <v>0</v>
      </c>
      <c r="V107" s="143">
        <f t="shared" si="16"/>
        <v>1.2424242424242424E-5</v>
      </c>
      <c r="W107" s="140">
        <f t="shared" si="17"/>
        <v>1.2424242424242424E-5</v>
      </c>
      <c r="X107" s="140">
        <f t="shared" si="18"/>
        <v>0</v>
      </c>
      <c r="Y107" s="169">
        <f t="shared" si="19"/>
        <v>0</v>
      </c>
      <c r="Z107" s="185"/>
      <c r="AA107" s="186"/>
      <c r="AB107" s="186"/>
      <c r="AC107" s="187"/>
    </row>
    <row r="108" spans="3:29" ht="103.5">
      <c r="C108" s="218" t="str">
        <f>IF(ISBLANK('5. Pp (3 años)'!B114),"",'5. Pp (3 años)'!B114)</f>
        <v xml:space="preserve">
Coordinación de Programas de Asistencia Alimentaria</v>
      </c>
      <c r="D108" s="88" t="str">
        <f>IF(ISBLANK('5. Pp (3 años)'!C114),"",'5. Pp (3 años)'!C114)</f>
        <v>Actividad</v>
      </c>
      <c r="E108" s="209" t="str">
        <f>IF(ISBLANK('5. Pp (3 años)'!D114),"",'5. Pp (3 años)'!D114)</f>
        <v>4.2.1.1.15.2  Entrega de raciones alimentarias diseñados con base en los Criterios de Calidad Nutricia en el Comedor Comunitario de la región 235 a familias de atención prioritaria.</v>
      </c>
      <c r="F108" s="209" t="str">
        <f>IF(ISBLANK('5. Pp (3 años)'!E114),"",'5. Pp (3 años)'!E114)</f>
        <v>PRAE: Porcentaje de Raciones Alimentarias en el comedor comunitario Entregadas.</v>
      </c>
      <c r="G108" s="222" t="str">
        <f>IF(ISBLANK('5. Pp (3 años)'!H114),"",'5. Pp (3 años)'!H114)</f>
        <v>Trimestral</v>
      </c>
      <c r="H108" s="71" t="str">
        <f>IF(ISBLANK('5. Pp (3 años)'!J114),"",'5. Pp (3 años)'!J114)</f>
        <v>UNIDAD DE MEDIDA DEL INDICADOR:
Porcentaje.
UNIDAD DE MEDIDA DE LAS VARIABLES:
Raciones.</v>
      </c>
      <c r="I108" s="150">
        <f>IF(ISBLANK('9. METAS'!K95),"",'9. METAS'!K95)</f>
        <v>114000</v>
      </c>
      <c r="J108" s="151">
        <f>IF(ISBLANK('9. METAS'!N95),"",'9. METAS'!N95)</f>
        <v>28500</v>
      </c>
      <c r="K108" s="141">
        <f>IF(ISBLANK('9. METAS'!O95),"",'9. METAS'!O95)</f>
        <v>28500</v>
      </c>
      <c r="L108" s="141">
        <f>IF(ISBLANK('9. METAS'!P95),"",'9. METAS'!P95)</f>
        <v>28500</v>
      </c>
      <c r="M108" s="142">
        <f>IF(ISBLANK('9. METAS'!Q95),"",'9. METAS'!Q95)</f>
        <v>28500</v>
      </c>
      <c r="N108" s="152">
        <v>41</v>
      </c>
      <c r="O108" s="144"/>
      <c r="P108" s="144"/>
      <c r="Q108" s="145"/>
      <c r="R108" s="139">
        <f t="shared" si="12"/>
        <v>1.4385964912280703E-3</v>
      </c>
      <c r="S108" s="140">
        <f t="shared" si="13"/>
        <v>0</v>
      </c>
      <c r="T108" s="140">
        <f t="shared" si="14"/>
        <v>0</v>
      </c>
      <c r="U108" s="163">
        <f t="shared" si="15"/>
        <v>0</v>
      </c>
      <c r="V108" s="143">
        <f t="shared" si="16"/>
        <v>3.5964912280701756E-4</v>
      </c>
      <c r="W108" s="140">
        <f t="shared" si="17"/>
        <v>3.5964912280701756E-4</v>
      </c>
      <c r="X108" s="140">
        <f t="shared" si="18"/>
        <v>0</v>
      </c>
      <c r="Y108" s="169">
        <f t="shared" si="19"/>
        <v>0</v>
      </c>
      <c r="Z108" s="185"/>
      <c r="AA108" s="186"/>
      <c r="AB108" s="186"/>
      <c r="AC108" s="187"/>
    </row>
    <row r="109" spans="3:29" ht="103.5">
      <c r="C109" s="217" t="str">
        <f>IF(ISBLANK('5. Pp (3 años)'!B115),"",'5. Pp (3 años)'!B115)</f>
        <v xml:space="preserve">
Coordinación de Programas de Asistencia Alimentaria</v>
      </c>
      <c r="D109" s="88" t="str">
        <f>IF(ISBLANK('5. Pp (3 años)'!C115),"",'5. Pp (3 años)'!C115)</f>
        <v>Actividad</v>
      </c>
      <c r="E109" s="209" t="str">
        <f>IF(ISBLANK('5. Pp (3 años)'!D115),"",'5. Pp (3 años)'!D115)</f>
        <v>4.2.1.1.15.3. Entrega de apoyos  de asistencia alimentaria a sujetos de atención prioritaria.</v>
      </c>
      <c r="F109" s="209" t="str">
        <f>IF(ISBLANK('5. Pp (3 años)'!E115),"",'5. Pp (3 años)'!E115)</f>
        <v>PAASE: Porcentaje de Apoyos Alimentarios a Sujetos de atención prioritaria Entregados.</v>
      </c>
      <c r="G109" s="222" t="str">
        <f>IF(ISBLANK('5. Pp (3 años)'!H115),"",'5. Pp (3 años)'!H115)</f>
        <v>Trimestral</v>
      </c>
      <c r="H109" s="71" t="str">
        <f>IF(ISBLANK('5. Pp (3 años)'!J115),"",'5. Pp (3 años)'!J115)</f>
        <v>UNIDAD DE MEDIDA DEL INDICADOR:
Porcentaje.
UNIDAD DE MEDIDA DE LAS VARIABLES:
Apoyos alimentarios.</v>
      </c>
      <c r="I109" s="150">
        <f>IF(ISBLANK('9. METAS'!K96),"",'9. METAS'!K96)</f>
        <v>16000</v>
      </c>
      <c r="J109" s="151">
        <f>IF(ISBLANK('9. METAS'!N96),"",'9. METAS'!N96)</f>
        <v>4000</v>
      </c>
      <c r="K109" s="141">
        <f>IF(ISBLANK('9. METAS'!O96),"",'9. METAS'!O96)</f>
        <v>4000</v>
      </c>
      <c r="L109" s="141">
        <f>IF(ISBLANK('9. METAS'!P96),"",'9. METAS'!P96)</f>
        <v>4000</v>
      </c>
      <c r="M109" s="142">
        <f>IF(ISBLANK('9. METAS'!Q96),"",'9. METAS'!Q96)</f>
        <v>4000</v>
      </c>
      <c r="N109" s="152">
        <v>41</v>
      </c>
      <c r="O109" s="144"/>
      <c r="P109" s="144"/>
      <c r="Q109" s="145"/>
      <c r="R109" s="139">
        <f t="shared" si="12"/>
        <v>1.025E-2</v>
      </c>
      <c r="S109" s="140">
        <f t="shared" si="13"/>
        <v>0</v>
      </c>
      <c r="T109" s="140">
        <f t="shared" si="14"/>
        <v>0</v>
      </c>
      <c r="U109" s="163">
        <f t="shared" si="15"/>
        <v>0</v>
      </c>
      <c r="V109" s="143">
        <f t="shared" si="16"/>
        <v>2.5625000000000001E-3</v>
      </c>
      <c r="W109" s="140">
        <f t="shared" si="17"/>
        <v>2.5625000000000001E-3</v>
      </c>
      <c r="X109" s="140">
        <f t="shared" si="18"/>
        <v>0</v>
      </c>
      <c r="Y109" s="169">
        <f t="shared" si="19"/>
        <v>0</v>
      </c>
      <c r="Z109" s="185"/>
      <c r="AA109" s="186"/>
      <c r="AB109" s="186"/>
      <c r="AC109" s="187"/>
    </row>
    <row r="110" spans="3:29" ht="17.25">
      <c r="C110" s="218" t="e">
        <f>IF(ISBLANK('5. Pp (3 años)'!#REF!),"",'5. Pp (3 años)'!#REF!)</f>
        <v>#REF!</v>
      </c>
      <c r="D110" s="88" t="e">
        <f>IF(ISBLANK('5. Pp (3 años)'!#REF!),"",'5. Pp (3 años)'!#REF!)</f>
        <v>#REF!</v>
      </c>
      <c r="E110" s="209" t="e">
        <f>IF(ISBLANK('5. Pp (3 años)'!#REF!),"",'5. Pp (3 años)'!#REF!)</f>
        <v>#REF!</v>
      </c>
      <c r="F110" s="209" t="e">
        <f>IF(ISBLANK('5. Pp (3 años)'!#REF!),"",'5. Pp (3 años)'!#REF!)</f>
        <v>#REF!</v>
      </c>
      <c r="G110" s="222" t="e">
        <f>IF(ISBLANK('5. Pp (3 años)'!#REF!),"",'5. Pp (3 años)'!#REF!)</f>
        <v>#REF!</v>
      </c>
      <c r="H110" s="71" t="e">
        <f>IF(ISBLANK('5. Pp (3 años)'!#REF!),"",'5. Pp (3 años)'!#REF!)</f>
        <v>#REF!</v>
      </c>
      <c r="I110" s="150" t="e">
        <f>IF(ISBLANK('9. METAS'!#REF!),"",'9. METAS'!#REF!)</f>
        <v>#REF!</v>
      </c>
      <c r="J110" s="151" t="e">
        <f>IF(ISBLANK('9. METAS'!#REF!),"",'9. METAS'!#REF!)</f>
        <v>#REF!</v>
      </c>
      <c r="K110" s="141" t="e">
        <f>IF(ISBLANK('9. METAS'!#REF!),"",'9. METAS'!#REF!)</f>
        <v>#REF!</v>
      </c>
      <c r="L110" s="141" t="e">
        <f>IF(ISBLANK('9. METAS'!#REF!),"",'9. METAS'!#REF!)</f>
        <v>#REF!</v>
      </c>
      <c r="M110" s="142" t="e">
        <f>IF(ISBLANK('9. METAS'!#REF!),"",'9. METAS'!#REF!)</f>
        <v>#REF!</v>
      </c>
      <c r="N110" s="152">
        <v>41</v>
      </c>
      <c r="O110" s="144"/>
      <c r="P110" s="144"/>
      <c r="Q110" s="145"/>
      <c r="R110" s="139" t="str">
        <f t="shared" si="12"/>
        <v>100%</v>
      </c>
      <c r="S110" s="140" t="str">
        <f t="shared" si="13"/>
        <v>100%</v>
      </c>
      <c r="T110" s="140" t="str">
        <f t="shared" si="14"/>
        <v>100%</v>
      </c>
      <c r="U110" s="163" t="str">
        <f t="shared" si="15"/>
        <v>100%</v>
      </c>
      <c r="V110" s="143" t="str">
        <f t="shared" si="16"/>
        <v>No Programado</v>
      </c>
      <c r="W110" s="140" t="str">
        <f t="shared" si="17"/>
        <v>No Programado</v>
      </c>
      <c r="X110" s="140" t="str">
        <f t="shared" si="18"/>
        <v>No Programado</v>
      </c>
      <c r="Y110" s="169" t="str">
        <f t="shared" si="19"/>
        <v>No Programado</v>
      </c>
      <c r="Z110" s="182"/>
      <c r="AA110" s="183"/>
      <c r="AB110" s="183"/>
      <c r="AC110" s="184"/>
    </row>
    <row r="111" spans="3:29" ht="17.25">
      <c r="C111" s="217" t="e">
        <f>IF(ISBLANK('5. Pp (3 años)'!#REF!),"",'5. Pp (3 años)'!#REF!)</f>
        <v>#REF!</v>
      </c>
      <c r="D111" s="88" t="e">
        <f>IF(ISBLANK('5. Pp (3 años)'!#REF!),"",'5. Pp (3 años)'!#REF!)</f>
        <v>#REF!</v>
      </c>
      <c r="E111" s="209" t="e">
        <f>IF(ISBLANK('5. Pp (3 años)'!#REF!),"",'5. Pp (3 años)'!#REF!)</f>
        <v>#REF!</v>
      </c>
      <c r="F111" s="209" t="e">
        <f>IF(ISBLANK('5. Pp (3 años)'!#REF!),"",'5. Pp (3 años)'!#REF!)</f>
        <v>#REF!</v>
      </c>
      <c r="G111" s="222" t="e">
        <f>IF(ISBLANK('5. Pp (3 años)'!#REF!),"",'5. Pp (3 años)'!#REF!)</f>
        <v>#REF!</v>
      </c>
      <c r="H111" s="71" t="e">
        <f>IF(ISBLANK('5. Pp (3 años)'!#REF!),"",'5. Pp (3 años)'!#REF!)</f>
        <v>#REF!</v>
      </c>
      <c r="I111" s="150" t="e">
        <f>IF(ISBLANK('9. METAS'!#REF!),"",'9. METAS'!#REF!)</f>
        <v>#REF!</v>
      </c>
      <c r="J111" s="151" t="e">
        <f>IF(ISBLANK('9. METAS'!#REF!),"",'9. METAS'!#REF!)</f>
        <v>#REF!</v>
      </c>
      <c r="K111" s="141" t="e">
        <f>IF(ISBLANK('9. METAS'!#REF!),"",'9. METAS'!#REF!)</f>
        <v>#REF!</v>
      </c>
      <c r="L111" s="141" t="e">
        <f>IF(ISBLANK('9. METAS'!#REF!),"",'9. METAS'!#REF!)</f>
        <v>#REF!</v>
      </c>
      <c r="M111" s="142" t="e">
        <f>IF(ISBLANK('9. METAS'!#REF!),"",'9. METAS'!#REF!)</f>
        <v>#REF!</v>
      </c>
      <c r="N111" s="152">
        <v>41</v>
      </c>
      <c r="O111" s="144"/>
      <c r="P111" s="144"/>
      <c r="Q111" s="145"/>
      <c r="R111" s="139" t="str">
        <f t="shared" si="12"/>
        <v>100%</v>
      </c>
      <c r="S111" s="140" t="str">
        <f t="shared" si="13"/>
        <v>100%</v>
      </c>
      <c r="T111" s="140" t="str">
        <f t="shared" si="14"/>
        <v>100%</v>
      </c>
      <c r="U111" s="163" t="str">
        <f t="shared" si="15"/>
        <v>100%</v>
      </c>
      <c r="V111" s="143" t="str">
        <f t="shared" si="16"/>
        <v>No Programado</v>
      </c>
      <c r="W111" s="140" t="str">
        <f t="shared" si="17"/>
        <v>No Programado</v>
      </c>
      <c r="X111" s="140" t="str">
        <f t="shared" si="18"/>
        <v>No Programado</v>
      </c>
      <c r="Y111" s="169" t="str">
        <f t="shared" si="19"/>
        <v>No Programado</v>
      </c>
      <c r="Z111" s="185"/>
      <c r="AA111" s="186"/>
      <c r="AB111" s="186"/>
      <c r="AC111" s="187"/>
    </row>
    <row r="112" spans="3:29" ht="103.5">
      <c r="C112" s="219" t="str">
        <f>IF(ISBLANK('5. Pp (3 años)'!B116),"",'5. Pp (3 años)'!B116)</f>
        <v xml:space="preserve">
Dirección de Servicios de Salud</v>
      </c>
      <c r="D112" s="62" t="str">
        <f>IF(ISBLANK('5. Pp (3 años)'!C116),"",'5. Pp (3 años)'!C116)</f>
        <v>Componente</v>
      </c>
      <c r="E112" s="213" t="str">
        <f>IF(ISBLANK('5. Pp (3 años)'!D116),"",'5. Pp (3 años)'!D116)</f>
        <v>4.2.1.1.16. Servicios integrales de Salud  para la población de atención prioritaria otorgados.</v>
      </c>
      <c r="F112" s="213" t="str">
        <f>IF(ISBLANK('5. Pp (3 años)'!E116),"",'5. Pp (3 años)'!E116)</f>
        <v>PSSO: Porcentaje de Servicios Integrales de Salud Otorgados.</v>
      </c>
      <c r="G112" s="227" t="str">
        <f>IF(ISBLANK('5. Pp (3 años)'!H116),"",'5. Pp (3 años)'!H116)</f>
        <v>Trimestral</v>
      </c>
      <c r="H112" s="67" t="str">
        <f>IF(ISBLANK('5. Pp (3 años)'!J116),"",'5. Pp (3 años)'!J116)</f>
        <v>UNIDAD DE MEDIDA DEL INDICADOR:
Porcentaje.
UNIDAD DE MEDIDA DE LAS VARIABLES:
Servicios de Salud.</v>
      </c>
      <c r="I112" s="150">
        <f>IF(ISBLANK('9. METAS'!K97),"",'9. METAS'!K97)</f>
        <v>21284</v>
      </c>
      <c r="J112" s="151">
        <f>IF(ISBLANK('9. METAS'!N97),"",'9. METAS'!N97)</f>
        <v>5161</v>
      </c>
      <c r="K112" s="141">
        <f>IF(ISBLANK('9. METAS'!O97),"",'9. METAS'!O97)</f>
        <v>5086</v>
      </c>
      <c r="L112" s="141">
        <f>IF(ISBLANK('9. METAS'!P97),"",'9. METAS'!P97)</f>
        <v>5556</v>
      </c>
      <c r="M112" s="142">
        <f>IF(ISBLANK('9. METAS'!Q97),"",'9. METAS'!Q97)</f>
        <v>5481</v>
      </c>
      <c r="N112" s="152">
        <v>41</v>
      </c>
      <c r="O112" s="144"/>
      <c r="P112" s="144"/>
      <c r="Q112" s="145"/>
      <c r="R112" s="139">
        <f t="shared" si="12"/>
        <v>7.9441968610734354E-3</v>
      </c>
      <c r="S112" s="140">
        <f t="shared" si="13"/>
        <v>0</v>
      </c>
      <c r="T112" s="140">
        <f t="shared" si="14"/>
        <v>0</v>
      </c>
      <c r="U112" s="163">
        <f t="shared" si="15"/>
        <v>0</v>
      </c>
      <c r="V112" s="143">
        <f t="shared" si="16"/>
        <v>1.9263296372862243E-3</v>
      </c>
      <c r="W112" s="140">
        <f t="shared" si="17"/>
        <v>1.9263296372862243E-3</v>
      </c>
      <c r="X112" s="140">
        <f t="shared" si="18"/>
        <v>0</v>
      </c>
      <c r="Y112" s="169">
        <f t="shared" si="19"/>
        <v>0</v>
      </c>
      <c r="Z112" s="182"/>
      <c r="AA112" s="183"/>
      <c r="AB112" s="183"/>
      <c r="AC112" s="184"/>
    </row>
    <row r="113" spans="3:29" ht="103.5">
      <c r="C113" s="217" t="str">
        <f>IF(ISBLANK('5. Pp (3 años)'!B117),"",'5. Pp (3 años)'!B117)</f>
        <v xml:space="preserve">
Coordinación de Servicios Médicos</v>
      </c>
      <c r="D113" s="88" t="str">
        <f>IF(ISBLANK('5. Pp (3 años)'!C117),"",'5. Pp (3 años)'!C117)</f>
        <v>Actividad</v>
      </c>
      <c r="E113" s="209" t="str">
        <f>IF(ISBLANK('5. Pp (3 años)'!D117),"",'5. Pp (3 años)'!D117)</f>
        <v>4.2.1.1.16.1. Realización de Atenciones médicas, odontológicas y preventivas de salud a la población en situación prioritaria.</v>
      </c>
      <c r="F113" s="209" t="str">
        <f>IF(ISBLANK('5. Pp (3 años)'!E117),"",'5. Pp (3 años)'!E117)</f>
        <v>PAMPR: Porcentaje de Atenciones Médicas, odontológicas y Preventivas Realizadas.</v>
      </c>
      <c r="G113" s="222" t="str">
        <f>IF(ISBLANK('5. Pp (3 años)'!H117),"",'5. Pp (3 años)'!H117)</f>
        <v>Trimestral</v>
      </c>
      <c r="H113" s="71" t="str">
        <f>IF(ISBLANK('5. Pp (3 años)'!J117),"",'5. Pp (3 años)'!J117)</f>
        <v>UNIDAD DE MEDIDA DEL INDICADOR:
Porcentaje.
UNIDAD DE MEDIDA DE LAS VARIABLES:
Atenciones.</v>
      </c>
      <c r="I113" s="150">
        <f>IF(ISBLANK('9. METAS'!K98),"",'9. METAS'!K98)</f>
        <v>10746</v>
      </c>
      <c r="J113" s="151">
        <f>IF(ISBLANK('9. METAS'!N98),"",'9. METAS'!N98)</f>
        <v>2687</v>
      </c>
      <c r="K113" s="141">
        <f>IF(ISBLANK('9. METAS'!O98),"",'9. METAS'!O98)</f>
        <v>2687</v>
      </c>
      <c r="L113" s="141">
        <f>IF(ISBLANK('9. METAS'!P98),"",'9. METAS'!P98)</f>
        <v>2686</v>
      </c>
      <c r="M113" s="142">
        <f>IF(ISBLANK('9. METAS'!Q98),"",'9. METAS'!Q98)</f>
        <v>2686</v>
      </c>
      <c r="N113" s="152">
        <v>41</v>
      </c>
      <c r="O113" s="144"/>
      <c r="P113" s="144"/>
      <c r="Q113" s="145"/>
      <c r="R113" s="139">
        <f t="shared" si="12"/>
        <v>1.5258652772608858E-2</v>
      </c>
      <c r="S113" s="140">
        <f t="shared" si="13"/>
        <v>0</v>
      </c>
      <c r="T113" s="140">
        <f t="shared" si="14"/>
        <v>0</v>
      </c>
      <c r="U113" s="163">
        <f t="shared" si="15"/>
        <v>0</v>
      </c>
      <c r="V113" s="143">
        <f t="shared" si="16"/>
        <v>3.8153731621068305E-3</v>
      </c>
      <c r="W113" s="140">
        <f t="shared" si="17"/>
        <v>3.8153731621068305E-3</v>
      </c>
      <c r="X113" s="140">
        <f t="shared" si="18"/>
        <v>0</v>
      </c>
      <c r="Y113" s="169">
        <f t="shared" si="19"/>
        <v>0</v>
      </c>
      <c r="Z113" s="185"/>
      <c r="AA113" s="186"/>
      <c r="AB113" s="186"/>
      <c r="AC113" s="187"/>
    </row>
    <row r="114" spans="3:29" ht="103.5">
      <c r="C114" s="218" t="str">
        <f>IF(ISBLANK('5. Pp (3 años)'!B118),"",'5. Pp (3 años)'!B118)</f>
        <v xml:space="preserve"> Coordinación de Programas Médicos Especiales</v>
      </c>
      <c r="D114" s="88" t="str">
        <f>IF(ISBLANK('5. Pp (3 años)'!C118),"",'5. Pp (3 años)'!C118)</f>
        <v>Actividad</v>
      </c>
      <c r="E114" s="209" t="str">
        <f>IF(ISBLANK('5. Pp (3 años)'!D118),"",'5. Pp (3 años)'!D118)</f>
        <v>4.2.1.1.16.2. Realización de atenciones en programas médicos especiales para las personas de atención prioritaria.</v>
      </c>
      <c r="F114" s="209" t="str">
        <f>IF(ISBLANK('5. Pp (3 años)'!E118),"",'5. Pp (3 años)'!E118)</f>
        <v>PAMO: Porcentaje de Atenciones Médicos Especiales Otorgados.</v>
      </c>
      <c r="G114" s="222" t="str">
        <f>IF(ISBLANK('5. Pp (3 años)'!H118),"",'5. Pp (3 años)'!H118)</f>
        <v>Trimestral</v>
      </c>
      <c r="H114" s="71" t="str">
        <f>IF(ISBLANK('5. Pp (3 años)'!J118),"",'5. Pp (3 años)'!J118)</f>
        <v>UNIDAD DE MEDIDA DEL INDICADOR:
Porcentaje.
UNIDAD DE MEDIDA DE LAS VARIABLES:
Atenciones.</v>
      </c>
      <c r="I114" s="150">
        <f>IF(ISBLANK('9. METAS'!K99),"",'9. METAS'!K99)</f>
        <v>1250</v>
      </c>
      <c r="J114" s="151">
        <f>IF(ISBLANK('9. METAS'!N99),"",'9. METAS'!N99)</f>
        <v>350</v>
      </c>
      <c r="K114" s="141">
        <f>IF(ISBLANK('9. METAS'!O99),"",'9. METAS'!O99)</f>
        <v>275</v>
      </c>
      <c r="L114" s="141">
        <f>IF(ISBLANK('9. METAS'!P99),"",'9. METAS'!P99)</f>
        <v>350</v>
      </c>
      <c r="M114" s="142">
        <f>IF(ISBLANK('9. METAS'!Q99),"",'9. METAS'!Q99)</f>
        <v>275</v>
      </c>
      <c r="N114" s="152">
        <v>41</v>
      </c>
      <c r="O114" s="144"/>
      <c r="P114" s="144"/>
      <c r="Q114" s="145"/>
      <c r="R114" s="139">
        <f t="shared" si="12"/>
        <v>0.11714285714285715</v>
      </c>
      <c r="S114" s="140">
        <f t="shared" si="13"/>
        <v>0</v>
      </c>
      <c r="T114" s="140">
        <f t="shared" si="14"/>
        <v>0</v>
      </c>
      <c r="U114" s="163">
        <f t="shared" si="15"/>
        <v>0</v>
      </c>
      <c r="V114" s="143">
        <f t="shared" si="16"/>
        <v>3.2800000000000003E-2</v>
      </c>
      <c r="W114" s="140">
        <f t="shared" si="17"/>
        <v>3.2800000000000003E-2</v>
      </c>
      <c r="X114" s="140">
        <f t="shared" si="18"/>
        <v>0</v>
      </c>
      <c r="Y114" s="169">
        <f t="shared" si="19"/>
        <v>0</v>
      </c>
      <c r="Z114" s="185"/>
      <c r="AA114" s="186"/>
      <c r="AB114" s="186"/>
      <c r="AC114" s="187"/>
    </row>
    <row r="115" spans="3:29" ht="103.5">
      <c r="C115" s="217" t="str">
        <f>IF(ISBLANK('5. Pp (3 años)'!B119),"",'5. Pp (3 años)'!B119)</f>
        <v xml:space="preserve">
Coordinación de Salud Mental</v>
      </c>
      <c r="D115" s="88" t="str">
        <f>IF(ISBLANK('5. Pp (3 años)'!C119),"",'5. Pp (3 años)'!C119)</f>
        <v>Actividad</v>
      </c>
      <c r="E115" s="209" t="str">
        <f>IF(ISBLANK('5. Pp (3 años)'!D119),"",'5. Pp (3 años)'!D119)</f>
        <v>4.2.1.1.16.3 Realización de atenciones de Salud Mental para la población benitojuarense.</v>
      </c>
      <c r="F115" s="209" t="str">
        <f>IF(ISBLANK('5. Pp (3 años)'!E119),"",'5. Pp (3 años)'!E119)</f>
        <v>PASMO: Porcentaje de Atenciones de Salud Mental Otorgados.</v>
      </c>
      <c r="G115" s="222" t="str">
        <f>IF(ISBLANK('5. Pp (3 años)'!H119),"",'5. Pp (3 años)'!H119)</f>
        <v>Trimestral</v>
      </c>
      <c r="H115" s="71" t="str">
        <f>IF(ISBLANK('5. Pp (3 años)'!J119),"",'5. Pp (3 años)'!J119)</f>
        <v>UNIDAD DE MEDIDA DEL INDICADOR:
Porcentaje.
UNIDAD DE MEDIDA DE LAS VARIABLES:
Atenciones.</v>
      </c>
      <c r="I115" s="150">
        <f>IF(ISBLANK('9. METAS'!K100),"",'9. METAS'!K100)</f>
        <v>9288</v>
      </c>
      <c r="J115" s="151">
        <f>IF(ISBLANK('9. METAS'!N100),"",'9. METAS'!N100)</f>
        <v>2124</v>
      </c>
      <c r="K115" s="141">
        <f>IF(ISBLANK('9. METAS'!O100),"",'9. METAS'!O100)</f>
        <v>2124</v>
      </c>
      <c r="L115" s="141">
        <f>IF(ISBLANK('9. METAS'!P100),"",'9. METAS'!P100)</f>
        <v>2520</v>
      </c>
      <c r="M115" s="142">
        <f>IF(ISBLANK('9. METAS'!Q100),"",'9. METAS'!Q100)</f>
        <v>2520</v>
      </c>
      <c r="N115" s="152">
        <v>41</v>
      </c>
      <c r="O115" s="144"/>
      <c r="P115" s="144"/>
      <c r="Q115" s="145"/>
      <c r="R115" s="139">
        <f t="shared" si="12"/>
        <v>1.9303201506591337E-2</v>
      </c>
      <c r="S115" s="140">
        <f t="shared" si="13"/>
        <v>0</v>
      </c>
      <c r="T115" s="140">
        <f t="shared" si="14"/>
        <v>0</v>
      </c>
      <c r="U115" s="163">
        <f t="shared" si="15"/>
        <v>0</v>
      </c>
      <c r="V115" s="143">
        <f t="shared" si="16"/>
        <v>4.4142980189491822E-3</v>
      </c>
      <c r="W115" s="140">
        <f t="shared" si="17"/>
        <v>4.4142980189491822E-3</v>
      </c>
      <c r="X115" s="140">
        <f t="shared" si="18"/>
        <v>0</v>
      </c>
      <c r="Y115" s="169">
        <f t="shared" si="19"/>
        <v>0</v>
      </c>
      <c r="Z115" s="185"/>
      <c r="AA115" s="186"/>
      <c r="AB115" s="186"/>
      <c r="AC115" s="187"/>
    </row>
    <row r="116" spans="3:29" ht="17.25">
      <c r="C116" s="218" t="e">
        <f>IF(ISBLANK('5. Pp (3 años)'!#REF!),"",'5. Pp (3 años)'!#REF!)</f>
        <v>#REF!</v>
      </c>
      <c r="D116" s="88" t="e">
        <f>IF(ISBLANK('5. Pp (3 años)'!#REF!),"",'5. Pp (3 años)'!#REF!)</f>
        <v>#REF!</v>
      </c>
      <c r="E116" s="209" t="e">
        <f>IF(ISBLANK('5. Pp (3 años)'!#REF!),"",'5. Pp (3 años)'!#REF!)</f>
        <v>#REF!</v>
      </c>
      <c r="F116" s="209" t="e">
        <f>IF(ISBLANK('5. Pp (3 años)'!#REF!),"",'5. Pp (3 años)'!#REF!)</f>
        <v>#REF!</v>
      </c>
      <c r="G116" s="222" t="e">
        <f>IF(ISBLANK('5. Pp (3 años)'!#REF!),"",'5. Pp (3 años)'!#REF!)</f>
        <v>#REF!</v>
      </c>
      <c r="H116" s="71" t="e">
        <f>IF(ISBLANK('5. Pp (3 años)'!#REF!),"",'5. Pp (3 años)'!#REF!)</f>
        <v>#REF!</v>
      </c>
      <c r="I116" s="150" t="e">
        <f>IF(ISBLANK('9. METAS'!#REF!),"",'9. METAS'!#REF!)</f>
        <v>#REF!</v>
      </c>
      <c r="J116" s="151" t="e">
        <f>IF(ISBLANK('9. METAS'!#REF!),"",'9. METAS'!#REF!)</f>
        <v>#REF!</v>
      </c>
      <c r="K116" s="141" t="e">
        <f>IF(ISBLANK('9. METAS'!#REF!),"",'9. METAS'!#REF!)</f>
        <v>#REF!</v>
      </c>
      <c r="L116" s="141" t="e">
        <f>IF(ISBLANK('9. METAS'!#REF!),"",'9. METAS'!#REF!)</f>
        <v>#REF!</v>
      </c>
      <c r="M116" s="142" t="e">
        <f>IF(ISBLANK('9. METAS'!#REF!),"",'9. METAS'!#REF!)</f>
        <v>#REF!</v>
      </c>
      <c r="N116" s="152">
        <v>41</v>
      </c>
      <c r="O116" s="144"/>
      <c r="P116" s="144"/>
      <c r="Q116" s="145"/>
      <c r="R116" s="139" t="str">
        <f t="shared" si="12"/>
        <v>100%</v>
      </c>
      <c r="S116" s="140" t="str">
        <f t="shared" si="13"/>
        <v>100%</v>
      </c>
      <c r="T116" s="140" t="str">
        <f t="shared" si="14"/>
        <v>100%</v>
      </c>
      <c r="U116" s="163" t="str">
        <f t="shared" si="15"/>
        <v>100%</v>
      </c>
      <c r="V116" s="143" t="str">
        <f t="shared" si="16"/>
        <v>No Programado</v>
      </c>
      <c r="W116" s="140" t="str">
        <f t="shared" si="17"/>
        <v>No Programado</v>
      </c>
      <c r="X116" s="140" t="str">
        <f t="shared" si="18"/>
        <v>No Programado</v>
      </c>
      <c r="Y116" s="169" t="str">
        <f t="shared" si="19"/>
        <v>No Programado</v>
      </c>
      <c r="Z116" s="182"/>
      <c r="AA116" s="183"/>
      <c r="AB116" s="183"/>
      <c r="AC116" s="184"/>
    </row>
    <row r="117" spans="3:29" ht="17.25">
      <c r="C117" s="217" t="e">
        <f>IF(ISBLANK('5. Pp (3 años)'!#REF!),"",'5. Pp (3 años)'!#REF!)</f>
        <v>#REF!</v>
      </c>
      <c r="D117" s="88" t="e">
        <f>IF(ISBLANK('5. Pp (3 años)'!#REF!),"",'5. Pp (3 años)'!#REF!)</f>
        <v>#REF!</v>
      </c>
      <c r="E117" s="209" t="e">
        <f>IF(ISBLANK('5. Pp (3 años)'!#REF!),"",'5. Pp (3 años)'!#REF!)</f>
        <v>#REF!</v>
      </c>
      <c r="F117" s="209" t="e">
        <f>IF(ISBLANK('5. Pp (3 años)'!#REF!),"",'5. Pp (3 años)'!#REF!)</f>
        <v>#REF!</v>
      </c>
      <c r="G117" s="222" t="e">
        <f>IF(ISBLANK('5. Pp (3 años)'!#REF!),"",'5. Pp (3 años)'!#REF!)</f>
        <v>#REF!</v>
      </c>
      <c r="H117" s="71" t="e">
        <f>IF(ISBLANK('5. Pp (3 años)'!#REF!),"",'5. Pp (3 años)'!#REF!)</f>
        <v>#REF!</v>
      </c>
      <c r="I117" s="150" t="e">
        <f>IF(ISBLANK('9. METAS'!#REF!),"",'9. METAS'!#REF!)</f>
        <v>#REF!</v>
      </c>
      <c r="J117" s="151" t="e">
        <f>IF(ISBLANK('9. METAS'!#REF!),"",'9. METAS'!#REF!)</f>
        <v>#REF!</v>
      </c>
      <c r="K117" s="141" t="e">
        <f>IF(ISBLANK('9. METAS'!#REF!),"",'9. METAS'!#REF!)</f>
        <v>#REF!</v>
      </c>
      <c r="L117" s="141" t="e">
        <f>IF(ISBLANK('9. METAS'!#REF!),"",'9. METAS'!#REF!)</f>
        <v>#REF!</v>
      </c>
      <c r="M117" s="142" t="e">
        <f>IF(ISBLANK('9. METAS'!#REF!),"",'9. METAS'!#REF!)</f>
        <v>#REF!</v>
      </c>
      <c r="N117" s="152">
        <v>41</v>
      </c>
      <c r="O117" s="144"/>
      <c r="P117" s="144"/>
      <c r="Q117" s="145"/>
      <c r="R117" s="139" t="str">
        <f t="shared" si="12"/>
        <v>100%</v>
      </c>
      <c r="S117" s="140" t="str">
        <f t="shared" si="13"/>
        <v>100%</v>
      </c>
      <c r="T117" s="140" t="str">
        <f t="shared" si="14"/>
        <v>100%</v>
      </c>
      <c r="U117" s="163" t="str">
        <f t="shared" si="15"/>
        <v>100%</v>
      </c>
      <c r="V117" s="143" t="str">
        <f t="shared" si="16"/>
        <v>No Programado</v>
      </c>
      <c r="W117" s="140" t="str">
        <f t="shared" si="17"/>
        <v>No Programado</v>
      </c>
      <c r="X117" s="140" t="str">
        <f t="shared" si="18"/>
        <v>No Programado</v>
      </c>
      <c r="Y117" s="169" t="str">
        <f t="shared" si="19"/>
        <v>No Programado</v>
      </c>
      <c r="Z117" s="185"/>
      <c r="AA117" s="186"/>
      <c r="AB117" s="186"/>
      <c r="AC117" s="187"/>
    </row>
    <row r="118" spans="3:29" ht="103.5">
      <c r="C118" s="219" t="str">
        <f>IF(ISBLANK('5. Pp (3 años)'!B120),"",'5. Pp (3 años)'!B120)</f>
        <v xml:space="preserve">
Coordinación de Atención a la Discapacidad</v>
      </c>
      <c r="D118" s="62" t="str">
        <f>IF(ISBLANK('5. Pp (3 años)'!C120),"",'5. Pp (3 años)'!C120)</f>
        <v>Componente</v>
      </c>
      <c r="E118" s="213" t="str">
        <f>IF(ISBLANK('5. Pp (3 años)'!D120),"",'5. Pp (3 años)'!D120)</f>
        <v>4.2.1.1.17. Servicios Integrales a personas con discapacidad o en riesgo potencial de presentarlo, en el Centro de Rehabilitación Integral Municipal, brindados.
CRIM: Centro de Rehabilitación Integral Municipal.</v>
      </c>
      <c r="F118" s="213" t="str">
        <f>IF(ISBLANK('5. Pp (3 años)'!E120),"",'5. Pp (3 años)'!E120)</f>
        <v>PSIB: Porcentaje de Servicios Integrales en el CRIM, Brindados.</v>
      </c>
      <c r="G118" s="227" t="str">
        <f>IF(ISBLANK('5. Pp (3 años)'!H120),"",'5. Pp (3 años)'!H120)</f>
        <v>Trimestral</v>
      </c>
      <c r="H118" s="67" t="str">
        <f>IF(ISBLANK('5. Pp (3 años)'!J120),"",'5. Pp (3 años)'!J120)</f>
        <v>UNIDAD DE MEDIA DEL INDICADOR:
Porcentaje.
UNIDAD DE MEDIDA DE LAS VARIABLES:
Servicios integrales.</v>
      </c>
      <c r="I118" s="150">
        <f>IF(ISBLANK('9. METAS'!K101),"",'9. METAS'!K101)</f>
        <v>23255</v>
      </c>
      <c r="J118" s="151">
        <f>IF(ISBLANK('9. METAS'!N101),"",'9. METAS'!N101)</f>
        <v>5312</v>
      </c>
      <c r="K118" s="141">
        <f>IF(ISBLANK('9. METAS'!O101),"",'9. METAS'!O101)</f>
        <v>5323</v>
      </c>
      <c r="L118" s="141">
        <f>IF(ISBLANK('9. METAS'!P101),"",'9. METAS'!P101)</f>
        <v>6315</v>
      </c>
      <c r="M118" s="142">
        <f>IF(ISBLANK('9. METAS'!Q101),"",'9. METAS'!Q101)</f>
        <v>6305</v>
      </c>
      <c r="N118" s="152">
        <v>41</v>
      </c>
      <c r="O118" s="144"/>
      <c r="P118" s="144"/>
      <c r="Q118" s="145"/>
      <c r="R118" s="139">
        <f t="shared" si="12"/>
        <v>7.7183734939759033E-3</v>
      </c>
      <c r="S118" s="140">
        <f t="shared" si="13"/>
        <v>0</v>
      </c>
      <c r="T118" s="140">
        <f t="shared" si="14"/>
        <v>0</v>
      </c>
      <c r="U118" s="163">
        <f t="shared" si="15"/>
        <v>0</v>
      </c>
      <c r="V118" s="143">
        <f t="shared" si="16"/>
        <v>1.7630617071597507E-3</v>
      </c>
      <c r="W118" s="140">
        <f t="shared" si="17"/>
        <v>1.7630617071597507E-3</v>
      </c>
      <c r="X118" s="140">
        <f t="shared" si="18"/>
        <v>0</v>
      </c>
      <c r="Y118" s="169">
        <f t="shared" si="19"/>
        <v>0</v>
      </c>
      <c r="Z118" s="182"/>
      <c r="AA118" s="183"/>
      <c r="AB118" s="183"/>
      <c r="AC118" s="184"/>
    </row>
    <row r="119" spans="3:29" ht="103.5">
      <c r="C119" s="217" t="str">
        <f>IF(ISBLANK('5. Pp (3 años)'!B121),"",'5. Pp (3 años)'!B121)</f>
        <v xml:space="preserve">
Coordinación de Atención a la Discapacidad</v>
      </c>
      <c r="D119" s="88" t="str">
        <f>IF(ISBLANK('5. Pp (3 años)'!C121),"",'5. Pp (3 años)'!C121)</f>
        <v>Actividad</v>
      </c>
      <c r="E119" s="209" t="str">
        <f>IF(ISBLANK('5. Pp (3 años)'!D121),"",'5. Pp (3 años)'!D121)</f>
        <v>4.2.1.1.17.1. Realización de terapias de rehabilitación para personas con discapacidad temporal y/o permanente.</v>
      </c>
      <c r="F119" s="209" t="str">
        <f>IF(ISBLANK('5. Pp (3 años)'!E121),"",'5. Pp (3 años)'!E121)</f>
        <v>PTRR: Porcentaje de Terapias de Rehabilitación Realizadas.</v>
      </c>
      <c r="G119" s="222" t="str">
        <f>IF(ISBLANK('5. Pp (3 años)'!H121),"",'5. Pp (3 años)'!H121)</f>
        <v>Trimestral</v>
      </c>
      <c r="H119" s="71" t="str">
        <f>IF(ISBLANK('5. Pp (3 años)'!J121),"",'5. Pp (3 años)'!J121)</f>
        <v>UNIDAD DE MEDIDA DEL INDICADOR:
Porcentaje.
UNIDAD DE MEDIDA DE LAS VARIABLES:
Terapias</v>
      </c>
      <c r="I119" s="150">
        <f>IF(ISBLANK('9. METAS'!K102),"",'9. METAS'!K102)</f>
        <v>7240</v>
      </c>
      <c r="J119" s="151">
        <f>IF(ISBLANK('9. METAS'!N102),"",'9. METAS'!N102)</f>
        <v>1805</v>
      </c>
      <c r="K119" s="141">
        <f>IF(ISBLANK('9. METAS'!O102),"",'9. METAS'!O102)</f>
        <v>1815</v>
      </c>
      <c r="L119" s="141">
        <f>IF(ISBLANK('9. METAS'!P102),"",'9. METAS'!P102)</f>
        <v>1815</v>
      </c>
      <c r="M119" s="142">
        <f>IF(ISBLANK('9. METAS'!Q102),"",'9. METAS'!Q102)</f>
        <v>1805</v>
      </c>
      <c r="N119" s="152">
        <v>41</v>
      </c>
      <c r="O119" s="144"/>
      <c r="P119" s="144"/>
      <c r="Q119" s="145"/>
      <c r="R119" s="139">
        <f t="shared" si="12"/>
        <v>2.2714681440443214E-2</v>
      </c>
      <c r="S119" s="140">
        <f t="shared" si="13"/>
        <v>0</v>
      </c>
      <c r="T119" s="140">
        <f t="shared" si="14"/>
        <v>0</v>
      </c>
      <c r="U119" s="163">
        <f t="shared" si="15"/>
        <v>0</v>
      </c>
      <c r="V119" s="143">
        <f t="shared" si="16"/>
        <v>5.6629834254143642E-3</v>
      </c>
      <c r="W119" s="140">
        <f t="shared" si="17"/>
        <v>5.6629834254143642E-3</v>
      </c>
      <c r="X119" s="140">
        <f t="shared" si="18"/>
        <v>0</v>
      </c>
      <c r="Y119" s="169">
        <f t="shared" si="19"/>
        <v>0</v>
      </c>
      <c r="Z119" s="185"/>
      <c r="AA119" s="186"/>
      <c r="AB119" s="186"/>
      <c r="AC119" s="187"/>
    </row>
    <row r="120" spans="3:29" ht="103.5">
      <c r="C120" s="218" t="str">
        <f>IF(ISBLANK('5. Pp (3 años)'!B122),"",'5. Pp (3 años)'!B122)</f>
        <v xml:space="preserve">
Coordinación de Atención a la Discapacidad</v>
      </c>
      <c r="D120" s="88" t="str">
        <f>IF(ISBLANK('5. Pp (3 años)'!C122),"",'5. Pp (3 años)'!C122)</f>
        <v>Actividad</v>
      </c>
      <c r="E120" s="209" t="str">
        <f>IF(ISBLANK('5. Pp (3 años)'!D122),"",'5. Pp (3 años)'!D122)</f>
        <v>4.2.1.1.17.2. Atención a niñas, niños y adolescentes con trastorno del espectro autista, en el Centro de Autismo DIF-Teletón.</v>
      </c>
      <c r="F120" s="209" t="str">
        <f>IF(ISBLANK('5. Pp (3 años)'!E122),"",'5. Pp (3 años)'!E122)</f>
        <v>PANNAR: Porcentaje de  Atenciones a Niñas, Niños y Adolescentes con trastorno del espectro autista Realizadas.</v>
      </c>
      <c r="G120" s="222" t="str">
        <f>IF(ISBLANK('5. Pp (3 años)'!H122),"",'5. Pp (3 años)'!H122)</f>
        <v>Trimestral</v>
      </c>
      <c r="H120" s="71" t="str">
        <f>IF(ISBLANK('5. Pp (3 años)'!J122),"",'5. Pp (3 años)'!J122)</f>
        <v>UNIDAD DE MEDIDA DEL INDICADOR:
Porcentaje.
UNIDAD DE MEDIDA DE LAS VARIABLES:
Atenciones</v>
      </c>
      <c r="I120" s="150">
        <f>IF(ISBLANK('9. METAS'!K103),"",'9. METAS'!K103)</f>
        <v>8300</v>
      </c>
      <c r="J120" s="151" t="str">
        <f>IF(ISBLANK('9. METAS'!N103),"",'9. METAS'!N103)</f>
        <v>NA</v>
      </c>
      <c r="K120" s="141">
        <f>IF(ISBLANK('9. METAS'!O103),"",'9. METAS'!O103)</f>
        <v>3200</v>
      </c>
      <c r="L120" s="141">
        <f>IF(ISBLANK('9. METAS'!P103),"",'9. METAS'!P103)</f>
        <v>2550</v>
      </c>
      <c r="M120" s="142">
        <f>IF(ISBLANK('9. METAS'!Q103),"",'9. METAS'!Q103)</f>
        <v>2550</v>
      </c>
      <c r="N120" s="152">
        <v>41</v>
      </c>
      <c r="O120" s="144"/>
      <c r="P120" s="144"/>
      <c r="Q120" s="145"/>
      <c r="R120" s="139" t="str">
        <f t="shared" si="12"/>
        <v>100%</v>
      </c>
      <c r="S120" s="140">
        <f t="shared" si="13"/>
        <v>0</v>
      </c>
      <c r="T120" s="140">
        <f t="shared" si="14"/>
        <v>0</v>
      </c>
      <c r="U120" s="163">
        <f t="shared" si="15"/>
        <v>0</v>
      </c>
      <c r="V120" s="143">
        <f t="shared" si="16"/>
        <v>4.9397590361445779E-3</v>
      </c>
      <c r="W120" s="140">
        <f t="shared" si="17"/>
        <v>4.9397590361445779E-3</v>
      </c>
      <c r="X120" s="140">
        <f t="shared" si="18"/>
        <v>0</v>
      </c>
      <c r="Y120" s="169">
        <f t="shared" si="19"/>
        <v>0</v>
      </c>
      <c r="Z120" s="185"/>
      <c r="AA120" s="186"/>
      <c r="AB120" s="186"/>
      <c r="AC120" s="187"/>
    </row>
    <row r="121" spans="3:29" ht="103.5">
      <c r="C121" s="217" t="str">
        <f>IF(ISBLANK('5. Pp (3 años)'!B123),"",'5. Pp (3 años)'!B123)</f>
        <v xml:space="preserve">
Coordinación de Atención a la Discapacidad</v>
      </c>
      <c r="D121" s="88" t="str">
        <f>IF(ISBLANK('5. Pp (3 años)'!C123),"",'5. Pp (3 años)'!C123)</f>
        <v>Actividad</v>
      </c>
      <c r="E121" s="209" t="str">
        <f>IF(ISBLANK('5. Pp (3 años)'!D123),"",'5. Pp (3 años)'!D123)</f>
        <v>4.2.1.1.17.3. Realización de Servicios de Inclusión.</v>
      </c>
      <c r="F121" s="209" t="str">
        <f>IF(ISBLANK('5. Pp (3 años)'!E123),"",'5. Pp (3 años)'!E123)</f>
        <v>PSIR: Porcentaje de Servicios de Inclusión Realizados.</v>
      </c>
      <c r="G121" s="222" t="str">
        <f>IF(ISBLANK('5. Pp (3 años)'!H123),"",'5. Pp (3 años)'!H123)</f>
        <v>Trimestral</v>
      </c>
      <c r="H121" s="71" t="str">
        <f>IF(ISBLANK('5. Pp (3 años)'!J123),"",'5. Pp (3 años)'!J123)</f>
        <v>UNIDAD DE MEDIDA DEL INDICADOR:
Porcentaje.
UNIDAD DE MEDIDA DE LAS VARIABLES:
Servicios</v>
      </c>
      <c r="I121" s="150">
        <f>IF(ISBLANK('9. METAS'!K104),"",'9. METAS'!K104)</f>
        <v>16015</v>
      </c>
      <c r="J121" s="151">
        <f>IF(ISBLANK('9. METAS'!N104),"",'9. METAS'!N104)</f>
        <v>3507</v>
      </c>
      <c r="K121" s="141">
        <f>IF(ISBLANK('9. METAS'!O104),"",'9. METAS'!O104)</f>
        <v>3508</v>
      </c>
      <c r="L121" s="141">
        <f>IF(ISBLANK('9. METAS'!P104),"",'9. METAS'!P104)</f>
        <v>4500</v>
      </c>
      <c r="M121" s="142">
        <f>IF(ISBLANK('9. METAS'!Q104),"",'9. METAS'!Q104)</f>
        <v>4500</v>
      </c>
      <c r="N121" s="152">
        <v>41</v>
      </c>
      <c r="O121" s="144"/>
      <c r="P121" s="144"/>
      <c r="Q121" s="145"/>
      <c r="R121" s="139">
        <f t="shared" ref="R121:R184" si="20">IFERROR((N121/J121),"100%")</f>
        <v>1.1690903906472769E-2</v>
      </c>
      <c r="S121" s="140">
        <f t="shared" ref="S121:S184" si="21">IFERROR((O121/K121),"100%")</f>
        <v>0</v>
      </c>
      <c r="T121" s="140">
        <f t="shared" ref="T121:T184" si="22">IFERROR((P121/L121),"100%")</f>
        <v>0</v>
      </c>
      <c r="U121" s="163">
        <f t="shared" ref="U121:U184" si="23">IFERROR((Q121/M121),"100%")</f>
        <v>0</v>
      </c>
      <c r="V121" s="143">
        <f t="shared" ref="V121:V184" si="24">IFERROR((N121/I121),"No Programado")</f>
        <v>2.5600999063378083E-3</v>
      </c>
      <c r="W121" s="140">
        <f t="shared" ref="W121:W184" si="25">IFERROR((N121+O121)/I121, "No Programado")</f>
        <v>2.5600999063378083E-3</v>
      </c>
      <c r="X121" s="140">
        <f t="shared" ref="X121:X184" si="26">IFERROR((O121+P121)/I121, "No Programado")</f>
        <v>0</v>
      </c>
      <c r="Y121" s="169">
        <f t="shared" ref="Y121:Y184" si="27">IFERROR((P121+Q121)/I121, "No Programado")</f>
        <v>0</v>
      </c>
      <c r="Z121" s="185"/>
      <c r="AA121" s="186"/>
      <c r="AB121" s="186"/>
      <c r="AC121" s="187"/>
    </row>
    <row r="122" spans="3:29" ht="17.25">
      <c r="C122" s="218" t="e">
        <f>IF(ISBLANK('5. Pp (3 años)'!#REF!),"",'5. Pp (3 años)'!#REF!)</f>
        <v>#REF!</v>
      </c>
      <c r="D122" s="88" t="e">
        <f>IF(ISBLANK('5. Pp (3 años)'!#REF!),"",'5. Pp (3 años)'!#REF!)</f>
        <v>#REF!</v>
      </c>
      <c r="E122" s="209" t="e">
        <f>IF(ISBLANK('5. Pp (3 años)'!#REF!),"",'5. Pp (3 años)'!#REF!)</f>
        <v>#REF!</v>
      </c>
      <c r="F122" s="209" t="e">
        <f>IF(ISBLANK('5. Pp (3 años)'!#REF!),"",'5. Pp (3 años)'!#REF!)</f>
        <v>#REF!</v>
      </c>
      <c r="G122" s="222" t="e">
        <f>IF(ISBLANK('5. Pp (3 años)'!#REF!),"",'5. Pp (3 años)'!#REF!)</f>
        <v>#REF!</v>
      </c>
      <c r="H122" s="71" t="e">
        <f>IF(ISBLANK('5. Pp (3 años)'!#REF!),"",'5. Pp (3 años)'!#REF!)</f>
        <v>#REF!</v>
      </c>
      <c r="I122" s="150" t="e">
        <f>IF(ISBLANK('9. METAS'!#REF!),"",'9. METAS'!#REF!)</f>
        <v>#REF!</v>
      </c>
      <c r="J122" s="151" t="e">
        <f>IF(ISBLANK('9. METAS'!#REF!),"",'9. METAS'!#REF!)</f>
        <v>#REF!</v>
      </c>
      <c r="K122" s="141" t="e">
        <f>IF(ISBLANK('9. METAS'!#REF!),"",'9. METAS'!#REF!)</f>
        <v>#REF!</v>
      </c>
      <c r="L122" s="141" t="e">
        <f>IF(ISBLANK('9. METAS'!#REF!),"",'9. METAS'!#REF!)</f>
        <v>#REF!</v>
      </c>
      <c r="M122" s="142" t="e">
        <f>IF(ISBLANK('9. METAS'!#REF!),"",'9. METAS'!#REF!)</f>
        <v>#REF!</v>
      </c>
      <c r="N122" s="152">
        <v>41</v>
      </c>
      <c r="O122" s="144"/>
      <c r="P122" s="144"/>
      <c r="Q122" s="145"/>
      <c r="R122" s="139" t="str">
        <f t="shared" si="20"/>
        <v>100%</v>
      </c>
      <c r="S122" s="140" t="str">
        <f t="shared" si="21"/>
        <v>100%</v>
      </c>
      <c r="T122" s="140" t="str">
        <f t="shared" si="22"/>
        <v>100%</v>
      </c>
      <c r="U122" s="163" t="str">
        <f t="shared" si="23"/>
        <v>100%</v>
      </c>
      <c r="V122" s="143" t="str">
        <f t="shared" si="24"/>
        <v>No Programado</v>
      </c>
      <c r="W122" s="140" t="str">
        <f t="shared" si="25"/>
        <v>No Programado</v>
      </c>
      <c r="X122" s="140" t="str">
        <f t="shared" si="26"/>
        <v>No Programado</v>
      </c>
      <c r="Y122" s="169" t="str">
        <f t="shared" si="27"/>
        <v>No Programado</v>
      </c>
      <c r="Z122" s="185"/>
      <c r="AA122" s="186"/>
      <c r="AB122" s="186"/>
      <c r="AC122" s="187"/>
    </row>
    <row r="123" spans="3:29" ht="17.25">
      <c r="C123" s="217" t="e">
        <f>IF(ISBLANK('5. Pp (3 años)'!#REF!),"",'5. Pp (3 años)'!#REF!)</f>
        <v>#REF!</v>
      </c>
      <c r="D123" s="88" t="e">
        <f>IF(ISBLANK('5. Pp (3 años)'!#REF!),"",'5. Pp (3 años)'!#REF!)</f>
        <v>#REF!</v>
      </c>
      <c r="E123" s="209" t="e">
        <f>IF(ISBLANK('5. Pp (3 años)'!#REF!),"",'5. Pp (3 años)'!#REF!)</f>
        <v>#REF!</v>
      </c>
      <c r="F123" s="209" t="e">
        <f>IF(ISBLANK('5. Pp (3 años)'!#REF!),"",'5. Pp (3 años)'!#REF!)</f>
        <v>#REF!</v>
      </c>
      <c r="G123" s="222" t="e">
        <f>IF(ISBLANK('5. Pp (3 años)'!#REF!),"",'5. Pp (3 años)'!#REF!)</f>
        <v>#REF!</v>
      </c>
      <c r="H123" s="71" t="e">
        <f>IF(ISBLANK('5. Pp (3 años)'!#REF!),"",'5. Pp (3 años)'!#REF!)</f>
        <v>#REF!</v>
      </c>
      <c r="I123" s="150" t="e">
        <f>IF(ISBLANK('9. METAS'!#REF!),"",'9. METAS'!#REF!)</f>
        <v>#REF!</v>
      </c>
      <c r="J123" s="151" t="e">
        <f>IF(ISBLANK('9. METAS'!#REF!),"",'9. METAS'!#REF!)</f>
        <v>#REF!</v>
      </c>
      <c r="K123" s="141" t="e">
        <f>IF(ISBLANK('9. METAS'!#REF!),"",'9. METAS'!#REF!)</f>
        <v>#REF!</v>
      </c>
      <c r="L123" s="141" t="e">
        <f>IF(ISBLANK('9. METAS'!#REF!),"",'9. METAS'!#REF!)</f>
        <v>#REF!</v>
      </c>
      <c r="M123" s="142" t="e">
        <f>IF(ISBLANK('9. METAS'!#REF!),"",'9. METAS'!#REF!)</f>
        <v>#REF!</v>
      </c>
      <c r="N123" s="152">
        <v>41</v>
      </c>
      <c r="O123" s="144"/>
      <c r="P123" s="144"/>
      <c r="Q123" s="145"/>
      <c r="R123" s="139" t="str">
        <f t="shared" si="20"/>
        <v>100%</v>
      </c>
      <c r="S123" s="140" t="str">
        <f t="shared" si="21"/>
        <v>100%</v>
      </c>
      <c r="T123" s="140" t="str">
        <f t="shared" si="22"/>
        <v>100%</v>
      </c>
      <c r="U123" s="163" t="str">
        <f t="shared" si="23"/>
        <v>100%</v>
      </c>
      <c r="V123" s="143" t="str">
        <f t="shared" si="24"/>
        <v>No Programado</v>
      </c>
      <c r="W123" s="140" t="str">
        <f t="shared" si="25"/>
        <v>No Programado</v>
      </c>
      <c r="X123" s="140" t="str">
        <f t="shared" si="26"/>
        <v>No Programado</v>
      </c>
      <c r="Y123" s="169" t="str">
        <f t="shared" si="27"/>
        <v>No Programado</v>
      </c>
      <c r="Z123" s="185"/>
      <c r="AA123" s="186"/>
      <c r="AB123" s="186"/>
      <c r="AC123" s="187"/>
    </row>
    <row r="124" spans="3:29" ht="103.5">
      <c r="C124" s="219" t="str">
        <f>IF(ISBLANK('5. Pp (3 años)'!B124),"",'5. Pp (3 años)'!B124)</f>
        <v xml:space="preserve"> Dirección de la Familia</v>
      </c>
      <c r="D124" s="62" t="str">
        <f>IF(ISBLANK('5. Pp (3 años)'!C124),"",'5. Pp (3 años)'!C124)</f>
        <v>Componente</v>
      </c>
      <c r="E124" s="213" t="str">
        <f>IF(ISBLANK('5. Pp (3 años)'!D124),"",'5. Pp (3 años)'!D124)</f>
        <v>4.2.1.1.18. Acciones para fomentar el sano desarrollo, la unión e integración del núcleo familiar como base de la sociedad, realizadas.</v>
      </c>
      <c r="F124" s="213" t="str">
        <f>IF(ISBLANK('5. Pp (3 años)'!E124),"",'5. Pp (3 años)'!E124)</f>
        <v>PAR: Porcentaje de Acciones Realizadas.</v>
      </c>
      <c r="G124" s="227" t="str">
        <f>IF(ISBLANK('5. Pp (3 años)'!H124),"",'5. Pp (3 años)'!H124)</f>
        <v>Trimestral</v>
      </c>
      <c r="H124" s="67" t="str">
        <f>IF(ISBLANK('5. Pp (3 años)'!J124),"",'5. Pp (3 años)'!J124)</f>
        <v>UNIDAD DE MEDIDA DEL INDICADOR:
Porcentaje.
UNIDAD DE MEDIDA DE LAS VARIABLES:
Acciones</v>
      </c>
      <c r="I124" s="150">
        <f>IF(ISBLANK('9. METAS'!K105),"",'9. METAS'!K105)</f>
        <v>22</v>
      </c>
      <c r="J124" s="151">
        <f>IF(ISBLANK('9. METAS'!N105),"",'9. METAS'!N105)</f>
        <v>7</v>
      </c>
      <c r="K124" s="141">
        <f>IF(ISBLANK('9. METAS'!O105),"",'9. METAS'!O105)</f>
        <v>5</v>
      </c>
      <c r="L124" s="141">
        <f>IF(ISBLANK('9. METAS'!P105),"",'9. METAS'!P105)</f>
        <v>6</v>
      </c>
      <c r="M124" s="142">
        <f>IF(ISBLANK('9. METAS'!Q105),"",'9. METAS'!Q105)</f>
        <v>4</v>
      </c>
      <c r="N124" s="152">
        <v>41</v>
      </c>
      <c r="O124" s="144"/>
      <c r="P124" s="144"/>
      <c r="Q124" s="145"/>
      <c r="R124" s="139">
        <f t="shared" si="20"/>
        <v>5.8571428571428568</v>
      </c>
      <c r="S124" s="140">
        <f t="shared" si="21"/>
        <v>0</v>
      </c>
      <c r="T124" s="140">
        <f t="shared" si="22"/>
        <v>0</v>
      </c>
      <c r="U124" s="163">
        <f t="shared" si="23"/>
        <v>0</v>
      </c>
      <c r="V124" s="143">
        <f t="shared" si="24"/>
        <v>1.8636363636363635</v>
      </c>
      <c r="W124" s="140">
        <f t="shared" si="25"/>
        <v>1.8636363636363635</v>
      </c>
      <c r="X124" s="140">
        <f t="shared" si="26"/>
        <v>0</v>
      </c>
      <c r="Y124" s="169">
        <f t="shared" si="27"/>
        <v>0</v>
      </c>
      <c r="Z124" s="182"/>
      <c r="AA124" s="183"/>
      <c r="AB124" s="183"/>
      <c r="AC124" s="184"/>
    </row>
    <row r="125" spans="3:29" ht="103.5">
      <c r="C125" s="217" t="str">
        <f>IF(ISBLANK('5. Pp (3 años)'!B125),"",'5. Pp (3 años)'!B125)</f>
        <v xml:space="preserve">
Dirección de la Familia</v>
      </c>
      <c r="D125" s="88" t="str">
        <f>IF(ISBLANK('5. Pp (3 años)'!C125),"",'5. Pp (3 años)'!C125)</f>
        <v>Actividad</v>
      </c>
      <c r="E125" s="209" t="str">
        <f>IF(ISBLANK('5. Pp (3 años)'!D125),"",'5. Pp (3 años)'!D125)</f>
        <v xml:space="preserve">4.2.1.1.18.1.  Participación en actividades, brigadas y eventos, que fomenten la sana convivencia en el núcleo familiar y su comunidad. </v>
      </c>
      <c r="F125" s="209" t="str">
        <f>IF(ISBLANK('5. Pp (3 años)'!E125),"",'5. Pp (3 años)'!E125)</f>
        <v>PPBER: Porcentaje  de Participación en Actividades, Brigadas y Eventos Realizados</v>
      </c>
      <c r="G125" s="222" t="str">
        <f>IF(ISBLANK('5. Pp (3 años)'!H125),"",'5. Pp (3 años)'!H125)</f>
        <v>Trimestral</v>
      </c>
      <c r="H125" s="71" t="str">
        <f>IF(ISBLANK('5. Pp (3 años)'!J125),"",'5. Pp (3 años)'!J125)</f>
        <v>UNIDAD DE MEDIDA DEL INDICADOR:
Porcentaje.
UNIDAD DE MEDIDA DE LAS VARIABLES
Participaciones</v>
      </c>
      <c r="I125" s="150">
        <f>IF(ISBLANK('9. METAS'!K106),"",'9. METAS'!K106)</f>
        <v>52</v>
      </c>
      <c r="J125" s="151">
        <f>IF(ISBLANK('9. METAS'!N106),"",'9. METAS'!N106)</f>
        <v>11</v>
      </c>
      <c r="K125" s="141">
        <f>IF(ISBLANK('9. METAS'!O106),"",'9. METAS'!O106)</f>
        <v>15</v>
      </c>
      <c r="L125" s="141">
        <f>IF(ISBLANK('9. METAS'!P106),"",'9. METAS'!P106)</f>
        <v>16</v>
      </c>
      <c r="M125" s="142">
        <f>IF(ISBLANK('9. METAS'!Q106),"",'9. METAS'!Q106)</f>
        <v>10</v>
      </c>
      <c r="N125" s="152">
        <v>41</v>
      </c>
      <c r="O125" s="144"/>
      <c r="P125" s="144"/>
      <c r="Q125" s="145"/>
      <c r="R125" s="139">
        <f t="shared" si="20"/>
        <v>3.7272727272727271</v>
      </c>
      <c r="S125" s="140">
        <f t="shared" si="21"/>
        <v>0</v>
      </c>
      <c r="T125" s="140">
        <f t="shared" si="22"/>
        <v>0</v>
      </c>
      <c r="U125" s="163">
        <f t="shared" si="23"/>
        <v>0</v>
      </c>
      <c r="V125" s="143">
        <f t="shared" si="24"/>
        <v>0.78846153846153844</v>
      </c>
      <c r="W125" s="140">
        <f t="shared" si="25"/>
        <v>0.78846153846153844</v>
      </c>
      <c r="X125" s="140">
        <f t="shared" si="26"/>
        <v>0</v>
      </c>
      <c r="Y125" s="169">
        <f t="shared" si="27"/>
        <v>0</v>
      </c>
      <c r="Z125" s="185"/>
      <c r="AA125" s="186"/>
      <c r="AB125" s="186"/>
      <c r="AC125" s="187"/>
    </row>
    <row r="126" spans="3:29" ht="17.25">
      <c r="C126" s="218" t="e">
        <f>IF(ISBLANK('5. Pp (3 años)'!#REF!),"",'5. Pp (3 años)'!#REF!)</f>
        <v>#REF!</v>
      </c>
      <c r="D126" s="88" t="e">
        <f>IF(ISBLANK('5. Pp (3 años)'!#REF!),"",'5. Pp (3 años)'!#REF!)</f>
        <v>#REF!</v>
      </c>
      <c r="E126" s="209" t="e">
        <f>IF(ISBLANK('5. Pp (3 años)'!#REF!),"",'5. Pp (3 años)'!#REF!)</f>
        <v>#REF!</v>
      </c>
      <c r="F126" s="209" t="e">
        <f>IF(ISBLANK('5. Pp (3 años)'!#REF!),"",'5. Pp (3 años)'!#REF!)</f>
        <v>#REF!</v>
      </c>
      <c r="G126" s="222" t="e">
        <f>IF(ISBLANK('5. Pp (3 años)'!#REF!),"",'5. Pp (3 años)'!#REF!)</f>
        <v>#REF!</v>
      </c>
      <c r="H126" s="71" t="e">
        <f>IF(ISBLANK('5. Pp (3 años)'!#REF!),"",'5. Pp (3 años)'!#REF!)</f>
        <v>#REF!</v>
      </c>
      <c r="I126" s="150" t="e">
        <f>IF(ISBLANK('9. METAS'!#REF!),"",'9. METAS'!#REF!)</f>
        <v>#REF!</v>
      </c>
      <c r="J126" s="151" t="e">
        <f>IF(ISBLANK('9. METAS'!#REF!),"",'9. METAS'!#REF!)</f>
        <v>#REF!</v>
      </c>
      <c r="K126" s="141" t="e">
        <f>IF(ISBLANK('9. METAS'!#REF!),"",'9. METAS'!#REF!)</f>
        <v>#REF!</v>
      </c>
      <c r="L126" s="141" t="e">
        <f>IF(ISBLANK('9. METAS'!#REF!),"",'9. METAS'!#REF!)</f>
        <v>#REF!</v>
      </c>
      <c r="M126" s="142" t="e">
        <f>IF(ISBLANK('9. METAS'!#REF!),"",'9. METAS'!#REF!)</f>
        <v>#REF!</v>
      </c>
      <c r="N126" s="152">
        <v>41</v>
      </c>
      <c r="O126" s="144"/>
      <c r="P126" s="144"/>
      <c r="Q126" s="145"/>
      <c r="R126" s="139" t="str">
        <f t="shared" si="20"/>
        <v>100%</v>
      </c>
      <c r="S126" s="140" t="str">
        <f t="shared" si="21"/>
        <v>100%</v>
      </c>
      <c r="T126" s="140" t="str">
        <f t="shared" si="22"/>
        <v>100%</v>
      </c>
      <c r="U126" s="163" t="str">
        <f t="shared" si="23"/>
        <v>100%</v>
      </c>
      <c r="V126" s="143" t="str">
        <f t="shared" si="24"/>
        <v>No Programado</v>
      </c>
      <c r="W126" s="140" t="str">
        <f t="shared" si="25"/>
        <v>No Programado</v>
      </c>
      <c r="X126" s="140" t="str">
        <f t="shared" si="26"/>
        <v>No Programado</v>
      </c>
      <c r="Y126" s="169" t="str">
        <f t="shared" si="27"/>
        <v>No Programado</v>
      </c>
      <c r="Z126" s="185"/>
      <c r="AA126" s="186"/>
      <c r="AB126" s="186"/>
      <c r="AC126" s="187"/>
    </row>
    <row r="127" spans="3:29" ht="17.25">
      <c r="C127" s="217" t="e">
        <f>IF(ISBLANK('5. Pp (3 años)'!#REF!),"",'5. Pp (3 años)'!#REF!)</f>
        <v>#REF!</v>
      </c>
      <c r="D127" s="88" t="e">
        <f>IF(ISBLANK('5. Pp (3 años)'!#REF!),"",'5. Pp (3 años)'!#REF!)</f>
        <v>#REF!</v>
      </c>
      <c r="E127" s="209" t="e">
        <f>IF(ISBLANK('5. Pp (3 años)'!#REF!),"",'5. Pp (3 años)'!#REF!)</f>
        <v>#REF!</v>
      </c>
      <c r="F127" s="209" t="e">
        <f>IF(ISBLANK('5. Pp (3 años)'!#REF!),"",'5. Pp (3 años)'!#REF!)</f>
        <v>#REF!</v>
      </c>
      <c r="G127" s="222" t="e">
        <f>IF(ISBLANK('5. Pp (3 años)'!#REF!),"",'5. Pp (3 años)'!#REF!)</f>
        <v>#REF!</v>
      </c>
      <c r="H127" s="71" t="e">
        <f>IF(ISBLANK('5. Pp (3 años)'!#REF!),"",'5. Pp (3 años)'!#REF!)</f>
        <v>#REF!</v>
      </c>
      <c r="I127" s="150" t="e">
        <f>IF(ISBLANK('9. METAS'!#REF!),"",'9. METAS'!#REF!)</f>
        <v>#REF!</v>
      </c>
      <c r="J127" s="151" t="e">
        <f>IF(ISBLANK('9. METAS'!#REF!),"",'9. METAS'!#REF!)</f>
        <v>#REF!</v>
      </c>
      <c r="K127" s="141" t="e">
        <f>IF(ISBLANK('9. METAS'!#REF!),"",'9. METAS'!#REF!)</f>
        <v>#REF!</v>
      </c>
      <c r="L127" s="141" t="e">
        <f>IF(ISBLANK('9. METAS'!#REF!),"",'9. METAS'!#REF!)</f>
        <v>#REF!</v>
      </c>
      <c r="M127" s="142" t="e">
        <f>IF(ISBLANK('9. METAS'!#REF!),"",'9. METAS'!#REF!)</f>
        <v>#REF!</v>
      </c>
      <c r="N127" s="152">
        <v>41</v>
      </c>
      <c r="O127" s="144"/>
      <c r="P127" s="144"/>
      <c r="Q127" s="145"/>
      <c r="R127" s="139" t="str">
        <f t="shared" si="20"/>
        <v>100%</v>
      </c>
      <c r="S127" s="140" t="str">
        <f t="shared" si="21"/>
        <v>100%</v>
      </c>
      <c r="T127" s="140" t="str">
        <f t="shared" si="22"/>
        <v>100%</v>
      </c>
      <c r="U127" s="163" t="str">
        <f t="shared" si="23"/>
        <v>100%</v>
      </c>
      <c r="V127" s="143" t="str">
        <f t="shared" si="24"/>
        <v>No Programado</v>
      </c>
      <c r="W127" s="140" t="str">
        <f t="shared" si="25"/>
        <v>No Programado</v>
      </c>
      <c r="X127" s="140" t="str">
        <f t="shared" si="26"/>
        <v>No Programado</v>
      </c>
      <c r="Y127" s="169" t="str">
        <f t="shared" si="27"/>
        <v>No Programado</v>
      </c>
      <c r="Z127" s="185"/>
      <c r="AA127" s="186"/>
      <c r="AB127" s="186"/>
      <c r="AC127" s="187"/>
    </row>
    <row r="128" spans="3:29" ht="17.25">
      <c r="C128" s="218" t="e">
        <f>IF(ISBLANK('5. Pp (3 años)'!#REF!),"",'5. Pp (3 años)'!#REF!)</f>
        <v>#REF!</v>
      </c>
      <c r="D128" s="88" t="e">
        <f>IF(ISBLANK('5. Pp (3 años)'!#REF!),"",'5. Pp (3 años)'!#REF!)</f>
        <v>#REF!</v>
      </c>
      <c r="E128" s="209" t="e">
        <f>IF(ISBLANK('5. Pp (3 años)'!#REF!),"",'5. Pp (3 años)'!#REF!)</f>
        <v>#REF!</v>
      </c>
      <c r="F128" s="209" t="e">
        <f>IF(ISBLANK('5. Pp (3 años)'!#REF!),"",'5. Pp (3 años)'!#REF!)</f>
        <v>#REF!</v>
      </c>
      <c r="G128" s="222" t="e">
        <f>IF(ISBLANK('5. Pp (3 años)'!#REF!),"",'5. Pp (3 años)'!#REF!)</f>
        <v>#REF!</v>
      </c>
      <c r="H128" s="71" t="e">
        <f>IF(ISBLANK('5. Pp (3 años)'!#REF!),"",'5. Pp (3 años)'!#REF!)</f>
        <v>#REF!</v>
      </c>
      <c r="I128" s="150" t="e">
        <f>IF(ISBLANK('9. METAS'!#REF!),"",'9. METAS'!#REF!)</f>
        <v>#REF!</v>
      </c>
      <c r="J128" s="151" t="e">
        <f>IF(ISBLANK('9. METAS'!#REF!),"",'9. METAS'!#REF!)</f>
        <v>#REF!</v>
      </c>
      <c r="K128" s="141" t="e">
        <f>IF(ISBLANK('9. METAS'!#REF!),"",'9. METAS'!#REF!)</f>
        <v>#REF!</v>
      </c>
      <c r="L128" s="141" t="e">
        <f>IF(ISBLANK('9. METAS'!#REF!),"",'9. METAS'!#REF!)</f>
        <v>#REF!</v>
      </c>
      <c r="M128" s="142" t="e">
        <f>IF(ISBLANK('9. METAS'!#REF!),"",'9. METAS'!#REF!)</f>
        <v>#REF!</v>
      </c>
      <c r="N128" s="152">
        <v>41</v>
      </c>
      <c r="O128" s="144"/>
      <c r="P128" s="144"/>
      <c r="Q128" s="145"/>
      <c r="R128" s="139" t="str">
        <f t="shared" si="20"/>
        <v>100%</v>
      </c>
      <c r="S128" s="140" t="str">
        <f t="shared" si="21"/>
        <v>100%</v>
      </c>
      <c r="T128" s="140" t="str">
        <f t="shared" si="22"/>
        <v>100%</v>
      </c>
      <c r="U128" s="163" t="str">
        <f t="shared" si="23"/>
        <v>100%</v>
      </c>
      <c r="V128" s="143" t="str">
        <f t="shared" si="24"/>
        <v>No Programado</v>
      </c>
      <c r="W128" s="140" t="str">
        <f t="shared" si="25"/>
        <v>No Programado</v>
      </c>
      <c r="X128" s="140" t="str">
        <f t="shared" si="26"/>
        <v>No Programado</v>
      </c>
      <c r="Y128" s="169" t="str">
        <f t="shared" si="27"/>
        <v>No Programado</v>
      </c>
      <c r="Z128" s="185"/>
      <c r="AA128" s="186"/>
      <c r="AB128" s="186"/>
      <c r="AC128" s="187"/>
    </row>
    <row r="129" spans="3:29" ht="17.25">
      <c r="C129" s="217" t="e">
        <f>IF(ISBLANK('5. Pp (3 años)'!#REF!),"",'5. Pp (3 años)'!#REF!)</f>
        <v>#REF!</v>
      </c>
      <c r="D129" s="88" t="e">
        <f>IF(ISBLANK('5. Pp (3 años)'!#REF!),"",'5. Pp (3 años)'!#REF!)</f>
        <v>#REF!</v>
      </c>
      <c r="E129" s="209" t="e">
        <f>IF(ISBLANK('5. Pp (3 años)'!#REF!),"",'5. Pp (3 años)'!#REF!)</f>
        <v>#REF!</v>
      </c>
      <c r="F129" s="209" t="e">
        <f>IF(ISBLANK('5. Pp (3 años)'!#REF!),"",'5. Pp (3 años)'!#REF!)</f>
        <v>#REF!</v>
      </c>
      <c r="G129" s="222" t="e">
        <f>IF(ISBLANK('5. Pp (3 años)'!#REF!),"",'5. Pp (3 años)'!#REF!)</f>
        <v>#REF!</v>
      </c>
      <c r="H129" s="71" t="e">
        <f>IF(ISBLANK('5. Pp (3 años)'!#REF!),"",'5. Pp (3 años)'!#REF!)</f>
        <v>#REF!</v>
      </c>
      <c r="I129" s="150" t="e">
        <f>IF(ISBLANK('9. METAS'!#REF!),"",'9. METAS'!#REF!)</f>
        <v>#REF!</v>
      </c>
      <c r="J129" s="151" t="e">
        <f>IF(ISBLANK('9. METAS'!#REF!),"",'9. METAS'!#REF!)</f>
        <v>#REF!</v>
      </c>
      <c r="K129" s="141" t="e">
        <f>IF(ISBLANK('9. METAS'!#REF!),"",'9. METAS'!#REF!)</f>
        <v>#REF!</v>
      </c>
      <c r="L129" s="141" t="e">
        <f>IF(ISBLANK('9. METAS'!#REF!),"",'9. METAS'!#REF!)</f>
        <v>#REF!</v>
      </c>
      <c r="M129" s="142" t="e">
        <f>IF(ISBLANK('9. METAS'!#REF!),"",'9. METAS'!#REF!)</f>
        <v>#REF!</v>
      </c>
      <c r="N129" s="152">
        <v>41</v>
      </c>
      <c r="O129" s="144"/>
      <c r="P129" s="144"/>
      <c r="Q129" s="145"/>
      <c r="R129" s="139" t="str">
        <f t="shared" si="20"/>
        <v>100%</v>
      </c>
      <c r="S129" s="140" t="str">
        <f t="shared" si="21"/>
        <v>100%</v>
      </c>
      <c r="T129" s="140" t="str">
        <f t="shared" si="22"/>
        <v>100%</v>
      </c>
      <c r="U129" s="163" t="str">
        <f t="shared" si="23"/>
        <v>100%</v>
      </c>
      <c r="V129" s="143" t="str">
        <f t="shared" si="24"/>
        <v>No Programado</v>
      </c>
      <c r="W129" s="140" t="str">
        <f t="shared" si="25"/>
        <v>No Programado</v>
      </c>
      <c r="X129" s="140" t="str">
        <f t="shared" si="26"/>
        <v>No Programado</v>
      </c>
      <c r="Y129" s="169" t="str">
        <f t="shared" si="27"/>
        <v>No Programado</v>
      </c>
      <c r="Z129" s="185"/>
      <c r="AA129" s="186"/>
      <c r="AB129" s="186"/>
      <c r="AC129" s="187"/>
    </row>
    <row r="130" spans="3:29" ht="103.5">
      <c r="C130" s="219" t="str">
        <f>IF(ISBLANK('5. Pp (3 años)'!B126),"",'5. Pp (3 años)'!B126)</f>
        <v xml:space="preserve"> Coordinación para las Personas Adultas Mayores</v>
      </c>
      <c r="D130" s="62" t="str">
        <f>IF(ISBLANK('5. Pp (3 años)'!C126),"",'5. Pp (3 años)'!C126)</f>
        <v>Componente</v>
      </c>
      <c r="E130" s="213" t="str">
        <f>IF(ISBLANK('5. Pp (3 años)'!D126),"",'5. Pp (3 años)'!D126)</f>
        <v xml:space="preserve">4.2.1.1.19. Servicios integrales para personas adultas mayores, otorgados. </v>
      </c>
      <c r="F130" s="213" t="str">
        <f>IF(ISBLANK('5. Pp (3 años)'!E126),"",'5. Pp (3 años)'!E126)</f>
        <v>PSAMO: Porcentaje de Servicios integrales a personas Adultas Mayores Otorgados.</v>
      </c>
      <c r="G130" s="227" t="str">
        <f>IF(ISBLANK('5. Pp (3 años)'!H126),"",'5. Pp (3 años)'!H126)</f>
        <v>Trimestral</v>
      </c>
      <c r="H130" s="67" t="str">
        <f>IF(ISBLANK('5. Pp (3 años)'!J126),"",'5. Pp (3 años)'!J126)</f>
        <v>UNIDAD DE MEDIDA DEL INDICADOR:
Porcentaje.
UNIDAD DE MEDIDA DE LAS VARIABLES:
Servicios Integrales.</v>
      </c>
      <c r="I130" s="150">
        <f>IF(ISBLANK('9. METAS'!K107),"",'9. METAS'!K107)</f>
        <v>25574</v>
      </c>
      <c r="J130" s="151">
        <f>IF(ISBLANK('9. METAS'!N107),"",'9. METAS'!N107)</f>
        <v>6350</v>
      </c>
      <c r="K130" s="141">
        <f>IF(ISBLANK('9. METAS'!O107),"",'9. METAS'!O107)</f>
        <v>6514</v>
      </c>
      <c r="L130" s="141">
        <f>IF(ISBLANK('9. METAS'!P107),"",'9. METAS'!P107)</f>
        <v>6600</v>
      </c>
      <c r="M130" s="142">
        <f>IF(ISBLANK('9. METAS'!Q107),"",'9. METAS'!Q107)</f>
        <v>6110</v>
      </c>
      <c r="N130" s="152">
        <v>41</v>
      </c>
      <c r="O130" s="144"/>
      <c r="P130" s="144"/>
      <c r="Q130" s="145"/>
      <c r="R130" s="139">
        <f t="shared" si="20"/>
        <v>6.456692913385827E-3</v>
      </c>
      <c r="S130" s="140">
        <f t="shared" si="21"/>
        <v>0</v>
      </c>
      <c r="T130" s="140">
        <f t="shared" si="22"/>
        <v>0</v>
      </c>
      <c r="U130" s="163">
        <f t="shared" si="23"/>
        <v>0</v>
      </c>
      <c r="V130" s="143">
        <f t="shared" si="24"/>
        <v>1.6031907405959177E-3</v>
      </c>
      <c r="W130" s="140">
        <f t="shared" si="25"/>
        <v>1.6031907405959177E-3</v>
      </c>
      <c r="X130" s="140">
        <f t="shared" si="26"/>
        <v>0</v>
      </c>
      <c r="Y130" s="169">
        <f t="shared" si="27"/>
        <v>0</v>
      </c>
      <c r="Z130" s="182"/>
      <c r="AA130" s="183"/>
      <c r="AB130" s="183"/>
      <c r="AC130" s="184"/>
    </row>
    <row r="131" spans="3:29" ht="103.5">
      <c r="C131" s="217" t="str">
        <f>IF(ISBLANK('5. Pp (3 años)'!B127),"",'5. Pp (3 años)'!B127)</f>
        <v xml:space="preserve">
Coordinación para las Personas Adultas Mayores</v>
      </c>
      <c r="D131" s="88" t="str">
        <f>IF(ISBLANK('5. Pp (3 años)'!C127),"",'5. Pp (3 años)'!C127)</f>
        <v>Actividad</v>
      </c>
      <c r="E131" s="209" t="str">
        <f>IF(ISBLANK('5. Pp (3 años)'!D127),"",'5. Pp (3 años)'!D127)</f>
        <v>4.2.1.1.19.1. Realización de servicios psicológicos,  nutricionales, jurídicos, laborales y de trabajo social para mejorar el bienestar físico, emocional y social de las personas adultas mayores.</v>
      </c>
      <c r="F131" s="209" t="str">
        <f>IF(ISBLANK('5. Pp (3 años)'!E127),"",'5. Pp (3 años)'!E127)</f>
        <v xml:space="preserve">PSR: Porcentaje de Servicios Psicológicos,  Nutricionales, Jurídicos,  laborales y de trabajo Social Realizados. </v>
      </c>
      <c r="G131" s="222" t="str">
        <f>IF(ISBLANK('5. Pp (3 años)'!H127),"",'5. Pp (3 años)'!H127)</f>
        <v>Trimestral</v>
      </c>
      <c r="H131" s="71" t="str">
        <f>IF(ISBLANK('5. Pp (3 años)'!J127),"",'5. Pp (3 años)'!J127)</f>
        <v>UNIDAD DE MEDIDA DEL INDICADOR:
Porcentaje.
UNIDAD DE MEDIDA DE LAS VARIABLES
Servicios</v>
      </c>
      <c r="I131" s="150">
        <f>IF(ISBLANK('9. METAS'!K108),"",'9. METAS'!K108)</f>
        <v>16424</v>
      </c>
      <c r="J131" s="151">
        <f>IF(ISBLANK('9. METAS'!N108),"",'9. METAS'!N108)</f>
        <v>4211</v>
      </c>
      <c r="K131" s="141">
        <f>IF(ISBLANK('9. METAS'!O108),"",'9. METAS'!O108)</f>
        <v>4448</v>
      </c>
      <c r="L131" s="141">
        <f>IF(ISBLANK('9. METAS'!P108),"",'9. METAS'!P108)</f>
        <v>4115</v>
      </c>
      <c r="M131" s="142">
        <f>IF(ISBLANK('9. METAS'!Q108),"",'9. METAS'!Q108)</f>
        <v>3650</v>
      </c>
      <c r="N131" s="152">
        <v>41</v>
      </c>
      <c r="O131" s="144"/>
      <c r="P131" s="144"/>
      <c r="Q131" s="145"/>
      <c r="R131" s="139">
        <f t="shared" si="20"/>
        <v>9.7364046544763713E-3</v>
      </c>
      <c r="S131" s="140">
        <f t="shared" si="21"/>
        <v>0</v>
      </c>
      <c r="T131" s="140">
        <f t="shared" si="22"/>
        <v>0</v>
      </c>
      <c r="U131" s="163">
        <f t="shared" si="23"/>
        <v>0</v>
      </c>
      <c r="V131" s="143">
        <f t="shared" si="24"/>
        <v>2.4963468095470045E-3</v>
      </c>
      <c r="W131" s="140">
        <f t="shared" si="25"/>
        <v>2.4963468095470045E-3</v>
      </c>
      <c r="X131" s="140">
        <f t="shared" si="26"/>
        <v>0</v>
      </c>
      <c r="Y131" s="169">
        <f t="shared" si="27"/>
        <v>0</v>
      </c>
      <c r="Z131" s="185"/>
      <c r="AA131" s="186"/>
      <c r="AB131" s="186"/>
      <c r="AC131" s="187"/>
    </row>
    <row r="132" spans="3:29" ht="103.5">
      <c r="C132" s="218" t="str">
        <f>IF(ISBLANK('5. Pp (3 años)'!B128),"",'5. Pp (3 años)'!B128)</f>
        <v xml:space="preserve">
Coordinación para las Personas Adultas Mayores</v>
      </c>
      <c r="D132" s="88" t="str">
        <f>IF(ISBLANK('5. Pp (3 años)'!C128),"",'5. Pp (3 años)'!C128)</f>
        <v>Actividad</v>
      </c>
      <c r="E132" s="209" t="str">
        <f>IF(ISBLANK('5. Pp (3 años)'!D128),"",'5. Pp (3 años)'!D128)</f>
        <v>4.2.1.1.19.2 Realización de actividades culturales, deportivas y sociales en los diferentes clubs de personas adultas mayores, para fomentar la sana convivencia entre sus integrantes.</v>
      </c>
      <c r="F132" s="209" t="str">
        <f>IF(ISBLANK('5. Pp (3 años)'!E128),"",'5. Pp (3 años)'!E128)</f>
        <v xml:space="preserve">PAAMR: Porcentaje de Actividades para Personas Adultas Mayores Realizados. </v>
      </c>
      <c r="G132" s="222" t="str">
        <f>IF(ISBLANK('5. Pp (3 años)'!H128),"",'5. Pp (3 años)'!H128)</f>
        <v xml:space="preserve">Trimestral </v>
      </c>
      <c r="H132" s="71" t="str">
        <f>IF(ISBLANK('5. Pp (3 años)'!J128),"",'5. Pp (3 años)'!J128)</f>
        <v>UNIDAD DE MEDIDA DEL INDICADOR:
Porcentaje.
UNIDAD DE MEDIDA DE LAS VARIABLES:
Actividades.</v>
      </c>
      <c r="I132" s="150">
        <f>IF(ISBLANK('9. METAS'!K109),"",'9. METAS'!K109)</f>
        <v>720</v>
      </c>
      <c r="J132" s="151">
        <f>IF(ISBLANK('9. METAS'!N109),"",'9. METAS'!N109)</f>
        <v>165</v>
      </c>
      <c r="K132" s="141">
        <f>IF(ISBLANK('9. METAS'!O109),"",'9. METAS'!O109)</f>
        <v>185</v>
      </c>
      <c r="L132" s="141">
        <f>IF(ISBLANK('9. METAS'!P109),"",'9. METAS'!P109)</f>
        <v>205</v>
      </c>
      <c r="M132" s="142">
        <f>IF(ISBLANK('9. METAS'!Q109),"",'9. METAS'!Q109)</f>
        <v>165</v>
      </c>
      <c r="N132" s="152">
        <v>41</v>
      </c>
      <c r="O132" s="144"/>
      <c r="P132" s="144"/>
      <c r="Q132" s="145"/>
      <c r="R132" s="139">
        <f t="shared" si="20"/>
        <v>0.24848484848484848</v>
      </c>
      <c r="S132" s="140">
        <f t="shared" si="21"/>
        <v>0</v>
      </c>
      <c r="T132" s="140">
        <f t="shared" si="22"/>
        <v>0</v>
      </c>
      <c r="U132" s="163">
        <f t="shared" si="23"/>
        <v>0</v>
      </c>
      <c r="V132" s="143">
        <f t="shared" si="24"/>
        <v>5.6944444444444443E-2</v>
      </c>
      <c r="W132" s="140">
        <f t="shared" si="25"/>
        <v>5.6944444444444443E-2</v>
      </c>
      <c r="X132" s="140">
        <f t="shared" si="26"/>
        <v>0</v>
      </c>
      <c r="Y132" s="169">
        <f t="shared" si="27"/>
        <v>0</v>
      </c>
      <c r="Z132" s="185"/>
      <c r="AA132" s="186"/>
      <c r="AB132" s="186"/>
      <c r="AC132" s="187"/>
    </row>
    <row r="133" spans="3:29" ht="103.5">
      <c r="C133" s="217" t="str">
        <f>IF(ISBLANK('5. Pp (3 años)'!B129),"",'5. Pp (3 años)'!B129)</f>
        <v xml:space="preserve">
Coordinación para las Personas Adultas Mayores</v>
      </c>
      <c r="D133" s="88" t="str">
        <f>IF(ISBLANK('5. Pp (3 años)'!C129),"",'5. Pp (3 años)'!C129)</f>
        <v>Actividad</v>
      </c>
      <c r="E133" s="209" t="str">
        <f>IF(ISBLANK('5. Pp (3 años)'!D129),"",'5. Pp (3 años)'!D129)</f>
        <v>4.2.1.1.19.3 Realización de entrega de raciones de alimentos para las personas adultas mayores en la estancia de día y club de la esperanza.</v>
      </c>
      <c r="F133" s="209" t="str">
        <f>IF(ISBLANK('5. Pp (3 años)'!E129),"",'5. Pp (3 años)'!E129)</f>
        <v>PRAE: Porcentaje de Raciones Alimenticias Entregadas.</v>
      </c>
      <c r="G133" s="222" t="str">
        <f>IF(ISBLANK('5. Pp (3 años)'!H129),"",'5. Pp (3 años)'!H129)</f>
        <v>Trimestral</v>
      </c>
      <c r="H133" s="71" t="str">
        <f>IF(ISBLANK('5. Pp (3 años)'!J129),"",'5. Pp (3 años)'!J129)</f>
        <v>UNIDAD DE MEDIDA DEL INDICADOR:
Porcentaje.
UNIDAD DE MEDIDA DE LAS VARIABLES:
Raciones.</v>
      </c>
      <c r="I133" s="150">
        <f>IF(ISBLANK('9. METAS'!K110),"",'9. METAS'!K110)</f>
        <v>8430</v>
      </c>
      <c r="J133" s="151">
        <f>IF(ISBLANK('9. METAS'!N110),"",'9. METAS'!N110)</f>
        <v>1974</v>
      </c>
      <c r="K133" s="141">
        <f>IF(ISBLANK('9. METAS'!O110),"",'9. METAS'!O110)</f>
        <v>1881</v>
      </c>
      <c r="L133" s="141">
        <f>IF(ISBLANK('9. METAS'!P110),"",'9. METAS'!P110)</f>
        <v>2280</v>
      </c>
      <c r="M133" s="142">
        <f>IF(ISBLANK('9. METAS'!Q110),"",'9. METAS'!Q110)</f>
        <v>2295</v>
      </c>
      <c r="N133" s="152">
        <v>41</v>
      </c>
      <c r="O133" s="144"/>
      <c r="P133" s="144"/>
      <c r="Q133" s="145"/>
      <c r="R133" s="139">
        <f t="shared" si="20"/>
        <v>2.0770010131712261E-2</v>
      </c>
      <c r="S133" s="140">
        <f t="shared" si="21"/>
        <v>0</v>
      </c>
      <c r="T133" s="140">
        <f t="shared" si="22"/>
        <v>0</v>
      </c>
      <c r="U133" s="163">
        <f t="shared" si="23"/>
        <v>0</v>
      </c>
      <c r="V133" s="143">
        <f t="shared" si="24"/>
        <v>4.8635824436536182E-3</v>
      </c>
      <c r="W133" s="140">
        <f t="shared" si="25"/>
        <v>4.8635824436536182E-3</v>
      </c>
      <c r="X133" s="140">
        <f t="shared" si="26"/>
        <v>0</v>
      </c>
      <c r="Y133" s="169">
        <f t="shared" si="27"/>
        <v>0</v>
      </c>
      <c r="Z133" s="185"/>
      <c r="AA133" s="186"/>
      <c r="AB133" s="186"/>
      <c r="AC133" s="187"/>
    </row>
    <row r="134" spans="3:29" ht="17.25">
      <c r="C134" s="218" t="e">
        <f>IF(ISBLANK('5. Pp (3 años)'!#REF!),"",'5. Pp (3 años)'!#REF!)</f>
        <v>#REF!</v>
      </c>
      <c r="D134" s="88" t="e">
        <f>IF(ISBLANK('5. Pp (3 años)'!#REF!),"",'5. Pp (3 años)'!#REF!)</f>
        <v>#REF!</v>
      </c>
      <c r="E134" s="209" t="e">
        <f>IF(ISBLANK('5. Pp (3 años)'!#REF!),"",'5. Pp (3 años)'!#REF!)</f>
        <v>#REF!</v>
      </c>
      <c r="F134" s="209" t="e">
        <f>IF(ISBLANK('5. Pp (3 años)'!#REF!),"",'5. Pp (3 años)'!#REF!)</f>
        <v>#REF!</v>
      </c>
      <c r="G134" s="222" t="e">
        <f>IF(ISBLANK('5. Pp (3 años)'!#REF!),"",'5. Pp (3 años)'!#REF!)</f>
        <v>#REF!</v>
      </c>
      <c r="H134" s="71" t="e">
        <f>IF(ISBLANK('5. Pp (3 años)'!#REF!),"",'5. Pp (3 años)'!#REF!)</f>
        <v>#REF!</v>
      </c>
      <c r="I134" s="150" t="e">
        <f>IF(ISBLANK('9. METAS'!#REF!),"",'9. METAS'!#REF!)</f>
        <v>#REF!</v>
      </c>
      <c r="J134" s="151" t="e">
        <f>IF(ISBLANK('9. METAS'!#REF!),"",'9. METAS'!#REF!)</f>
        <v>#REF!</v>
      </c>
      <c r="K134" s="141" t="e">
        <f>IF(ISBLANK('9. METAS'!#REF!),"",'9. METAS'!#REF!)</f>
        <v>#REF!</v>
      </c>
      <c r="L134" s="141" t="e">
        <f>IF(ISBLANK('9. METAS'!#REF!),"",'9. METAS'!#REF!)</f>
        <v>#REF!</v>
      </c>
      <c r="M134" s="142" t="e">
        <f>IF(ISBLANK('9. METAS'!#REF!),"",'9. METAS'!#REF!)</f>
        <v>#REF!</v>
      </c>
      <c r="N134" s="152">
        <v>41</v>
      </c>
      <c r="O134" s="144"/>
      <c r="P134" s="144"/>
      <c r="Q134" s="145"/>
      <c r="R134" s="139" t="str">
        <f t="shared" si="20"/>
        <v>100%</v>
      </c>
      <c r="S134" s="140" t="str">
        <f t="shared" si="21"/>
        <v>100%</v>
      </c>
      <c r="T134" s="140" t="str">
        <f t="shared" si="22"/>
        <v>100%</v>
      </c>
      <c r="U134" s="163" t="str">
        <f t="shared" si="23"/>
        <v>100%</v>
      </c>
      <c r="V134" s="143" t="str">
        <f t="shared" si="24"/>
        <v>No Programado</v>
      </c>
      <c r="W134" s="140" t="str">
        <f t="shared" si="25"/>
        <v>No Programado</v>
      </c>
      <c r="X134" s="140" t="str">
        <f t="shared" si="26"/>
        <v>No Programado</v>
      </c>
      <c r="Y134" s="169" t="str">
        <f t="shared" si="27"/>
        <v>No Programado</v>
      </c>
      <c r="Z134" s="185"/>
      <c r="AA134" s="186"/>
      <c r="AB134" s="186"/>
      <c r="AC134" s="187"/>
    </row>
    <row r="135" spans="3:29" ht="17.25">
      <c r="C135" s="217" t="e">
        <f>IF(ISBLANK('5. Pp (3 años)'!#REF!),"",'5. Pp (3 años)'!#REF!)</f>
        <v>#REF!</v>
      </c>
      <c r="D135" s="88" t="e">
        <f>IF(ISBLANK('5. Pp (3 años)'!#REF!),"",'5. Pp (3 años)'!#REF!)</f>
        <v>#REF!</v>
      </c>
      <c r="E135" s="209" t="e">
        <f>IF(ISBLANK('5. Pp (3 años)'!#REF!),"",'5. Pp (3 años)'!#REF!)</f>
        <v>#REF!</v>
      </c>
      <c r="F135" s="209" t="e">
        <f>IF(ISBLANK('5. Pp (3 años)'!#REF!),"",'5. Pp (3 años)'!#REF!)</f>
        <v>#REF!</v>
      </c>
      <c r="G135" s="222" t="e">
        <f>IF(ISBLANK('5. Pp (3 años)'!#REF!),"",'5. Pp (3 años)'!#REF!)</f>
        <v>#REF!</v>
      </c>
      <c r="H135" s="71" t="e">
        <f>IF(ISBLANK('5. Pp (3 años)'!#REF!),"",'5. Pp (3 años)'!#REF!)</f>
        <v>#REF!</v>
      </c>
      <c r="I135" s="150" t="e">
        <f>IF(ISBLANK('9. METAS'!#REF!),"",'9. METAS'!#REF!)</f>
        <v>#REF!</v>
      </c>
      <c r="J135" s="151" t="e">
        <f>IF(ISBLANK('9. METAS'!#REF!),"",'9. METAS'!#REF!)</f>
        <v>#REF!</v>
      </c>
      <c r="K135" s="141" t="e">
        <f>IF(ISBLANK('9. METAS'!#REF!),"",'9. METAS'!#REF!)</f>
        <v>#REF!</v>
      </c>
      <c r="L135" s="141" t="e">
        <f>IF(ISBLANK('9. METAS'!#REF!),"",'9. METAS'!#REF!)</f>
        <v>#REF!</v>
      </c>
      <c r="M135" s="142" t="e">
        <f>IF(ISBLANK('9. METAS'!#REF!),"",'9. METAS'!#REF!)</f>
        <v>#REF!</v>
      </c>
      <c r="N135" s="152">
        <v>41</v>
      </c>
      <c r="O135" s="144"/>
      <c r="P135" s="144"/>
      <c r="Q135" s="145"/>
      <c r="R135" s="139" t="str">
        <f t="shared" si="20"/>
        <v>100%</v>
      </c>
      <c r="S135" s="140" t="str">
        <f t="shared" si="21"/>
        <v>100%</v>
      </c>
      <c r="T135" s="140" t="str">
        <f t="shared" si="22"/>
        <v>100%</v>
      </c>
      <c r="U135" s="163" t="str">
        <f t="shared" si="23"/>
        <v>100%</v>
      </c>
      <c r="V135" s="143" t="str">
        <f t="shared" si="24"/>
        <v>No Programado</v>
      </c>
      <c r="W135" s="140" t="str">
        <f t="shared" si="25"/>
        <v>No Programado</v>
      </c>
      <c r="X135" s="140" t="str">
        <f t="shared" si="26"/>
        <v>No Programado</v>
      </c>
      <c r="Y135" s="169" t="str">
        <f t="shared" si="27"/>
        <v>No Programado</v>
      </c>
      <c r="Z135" s="185"/>
      <c r="AA135" s="186"/>
      <c r="AB135" s="186"/>
      <c r="AC135" s="187"/>
    </row>
    <row r="136" spans="3:29" ht="103.5">
      <c r="C136" s="219" t="str">
        <f>IF(ISBLANK('5. Pp (3 años)'!B130),"",'5. Pp (3 años)'!B130)</f>
        <v xml:space="preserve"> Coordinación para las Personas Adultas Mayores</v>
      </c>
      <c r="D136" s="62" t="str">
        <f>IF(ISBLANK('5. Pp (3 años)'!C130),"",'5. Pp (3 años)'!C130)</f>
        <v>Componente</v>
      </c>
      <c r="E136" s="213" t="str">
        <f>IF(ISBLANK('5. Pp (3 años)'!D130),"",'5. Pp (3 años)'!D130)</f>
        <v>4.2.1.1.20. Atenciones durante su alojamiento temporal en la CTPAM "Grandes Corazones" a personas adultas mayores en estado de abandono brindadas.
CTPAM: Casa Transitoria para las Personas Adultas Mayores.</v>
      </c>
      <c r="F136" s="213" t="str">
        <f>IF(ISBLANK('5. Pp (3 años)'!E130),"",'5. Pp (3 años)'!E130)</f>
        <v>PAAMB: Porcentaje de Atenciones a Personas Adultas Mayores Brindadas.</v>
      </c>
      <c r="G136" s="227" t="str">
        <f>IF(ISBLANK('5. Pp (3 años)'!H130),"",'5. Pp (3 años)'!H130)</f>
        <v>Trimestral</v>
      </c>
      <c r="H136" s="67" t="str">
        <f>IF(ISBLANK('5. Pp (3 años)'!J130),"",'5. Pp (3 años)'!J130)</f>
        <v>UNIDAD DE MEDIDA DEL INDICADOR:
Porcentaje.
UNIDAD DE MEDIDA DE LAS VARIABLES:
Atenciones</v>
      </c>
      <c r="I136" s="150">
        <f>IF(ISBLANK('9. METAS'!K111),"",'9. METAS'!K111)</f>
        <v>39</v>
      </c>
      <c r="J136" s="151">
        <f>IF(ISBLANK('9. METAS'!N111),"",'9. METAS'!N111)</f>
        <v>12</v>
      </c>
      <c r="K136" s="141">
        <f>IF(ISBLANK('9. METAS'!O111),"",'9. METAS'!O111)</f>
        <v>8</v>
      </c>
      <c r="L136" s="141">
        <f>IF(ISBLANK('9. METAS'!P111),"",'9. METAS'!P111)</f>
        <v>11</v>
      </c>
      <c r="M136" s="142">
        <f>IF(ISBLANK('9. METAS'!Q111),"",'9. METAS'!Q111)</f>
        <v>8</v>
      </c>
      <c r="N136" s="152">
        <v>41</v>
      </c>
      <c r="O136" s="144"/>
      <c r="P136" s="144"/>
      <c r="Q136" s="145"/>
      <c r="R136" s="139">
        <f t="shared" si="20"/>
        <v>3.4166666666666665</v>
      </c>
      <c r="S136" s="140">
        <f t="shared" si="21"/>
        <v>0</v>
      </c>
      <c r="T136" s="140">
        <f t="shared" si="22"/>
        <v>0</v>
      </c>
      <c r="U136" s="163">
        <f t="shared" si="23"/>
        <v>0</v>
      </c>
      <c r="V136" s="143">
        <f t="shared" si="24"/>
        <v>1.0512820512820513</v>
      </c>
      <c r="W136" s="140">
        <f t="shared" si="25"/>
        <v>1.0512820512820513</v>
      </c>
      <c r="X136" s="140">
        <f t="shared" si="26"/>
        <v>0</v>
      </c>
      <c r="Y136" s="169">
        <f t="shared" si="27"/>
        <v>0</v>
      </c>
      <c r="Z136" s="182"/>
      <c r="AA136" s="183"/>
      <c r="AB136" s="183"/>
      <c r="AC136" s="184"/>
    </row>
    <row r="137" spans="3:29" ht="103.5">
      <c r="C137" s="217" t="str">
        <f>IF(ISBLANK('5. Pp (3 años)'!B131),"",'5. Pp (3 años)'!B131)</f>
        <v xml:space="preserve">
Coordinación para las Personas Adultas Mayores</v>
      </c>
      <c r="D137" s="88" t="str">
        <f>IF(ISBLANK('5. Pp (3 años)'!C131),"",'5. Pp (3 años)'!C131)</f>
        <v>Actividad</v>
      </c>
      <c r="E137" s="209" t="str">
        <f>IF(ISBLANK('5. Pp (3 años)'!D131),"",'5. Pp (3 años)'!D131)</f>
        <v>4.2.1.1.20.1. Realización de actividades recreativas y lúdicas para las personas adultas mayores albergadas en la CTPAM "Grandes Corazones".</v>
      </c>
      <c r="F137" s="209" t="str">
        <f>IF(ISBLANK('5. Pp (3 años)'!E131),"",'5. Pp (3 años)'!E131)</f>
        <v>PARLR: Porcentaje de Actividades Recreativas y Lúdicas Realizadas.</v>
      </c>
      <c r="G137" s="222" t="str">
        <f>IF(ISBLANK('5. Pp (3 años)'!H131),"",'5. Pp (3 años)'!H131)</f>
        <v>Trimestral</v>
      </c>
      <c r="H137" s="71" t="str">
        <f>IF(ISBLANK('5. Pp (3 años)'!J131),"",'5. Pp (3 años)'!J131)</f>
        <v>UNIDAD DE MEDIDA DEL INDICADOR:
Porcentaje.
UNIDAD DE MEDIDA DE LAS VARIABLES:
Actividades</v>
      </c>
      <c r="I137" s="150">
        <f>IF(ISBLANK('9. METAS'!K112),"",'9. METAS'!K112)</f>
        <v>270</v>
      </c>
      <c r="J137" s="151">
        <f>IF(ISBLANK('9. METAS'!N112),"",'9. METAS'!N112)</f>
        <v>75</v>
      </c>
      <c r="K137" s="141">
        <f>IF(ISBLANK('9. METAS'!O112),"",'9. METAS'!O112)</f>
        <v>72</v>
      </c>
      <c r="L137" s="141">
        <f>IF(ISBLANK('9. METAS'!P112),"",'9. METAS'!P112)</f>
        <v>62</v>
      </c>
      <c r="M137" s="142">
        <f>IF(ISBLANK('9. METAS'!Q112),"",'9. METAS'!Q112)</f>
        <v>61</v>
      </c>
      <c r="N137" s="152">
        <v>41</v>
      </c>
      <c r="O137" s="144"/>
      <c r="P137" s="144"/>
      <c r="Q137" s="145"/>
      <c r="R137" s="139">
        <f t="shared" si="20"/>
        <v>0.54666666666666663</v>
      </c>
      <c r="S137" s="140">
        <f t="shared" si="21"/>
        <v>0</v>
      </c>
      <c r="T137" s="140">
        <f t="shared" si="22"/>
        <v>0</v>
      </c>
      <c r="U137" s="163">
        <f t="shared" si="23"/>
        <v>0</v>
      </c>
      <c r="V137" s="143">
        <f t="shared" si="24"/>
        <v>0.15185185185185185</v>
      </c>
      <c r="W137" s="140">
        <f t="shared" si="25"/>
        <v>0.15185185185185185</v>
      </c>
      <c r="X137" s="140">
        <f t="shared" si="26"/>
        <v>0</v>
      </c>
      <c r="Y137" s="169">
        <f t="shared" si="27"/>
        <v>0</v>
      </c>
      <c r="Z137" s="185"/>
      <c r="AA137" s="186"/>
      <c r="AB137" s="186"/>
      <c r="AC137" s="187"/>
    </row>
    <row r="138" spans="3:29" ht="103.5">
      <c r="C138" s="218" t="str">
        <f>IF(ISBLANK('5. Pp (3 años)'!B132),"",'5. Pp (3 años)'!B132)</f>
        <v xml:space="preserve">
Coordinación para las Personas Adultas Mayores</v>
      </c>
      <c r="D138" s="88" t="str">
        <f>IF(ISBLANK('5. Pp (3 años)'!C132),"",'5. Pp (3 años)'!C132)</f>
        <v>Actividad</v>
      </c>
      <c r="E138" s="209" t="str">
        <f>IF(ISBLANK('5. Pp (3 años)'!D132),"",'5. Pp (3 años)'!D132)</f>
        <v xml:space="preserve">4.2.1.1.20.2. Realización de servicios psicológicos,  nutricionales, jurídicos, de trabajo social para mejorar el bienestar físico, emocional y social de las personas adultas mayores ingresadas en la CTPAM.  </v>
      </c>
      <c r="F138" s="209" t="str">
        <f>IF(ISBLANK('5. Pp (3 años)'!E132),"",'5. Pp (3 años)'!E132)</f>
        <v xml:space="preserve">PSR: Porcentaje de Servicios Psicológicos,  Nutricionales, Jurídicos y de trabajo social, realizados.
</v>
      </c>
      <c r="G138" s="222" t="str">
        <f>IF(ISBLANK('5. Pp (3 años)'!H132),"",'5. Pp (3 años)'!H132)</f>
        <v>Trimestral</v>
      </c>
      <c r="H138" s="71" t="str">
        <f>IF(ISBLANK('5. Pp (3 años)'!J132),"",'5. Pp (3 años)'!J132)</f>
        <v>UNIDAD DE MEDIDA DEL INDICADOR:
Porcentaje.
UNIDAD DE MEDIDA DE LAS VARIABLES:
Servicios</v>
      </c>
      <c r="I138" s="150">
        <f>IF(ISBLANK('9. METAS'!K113),"",'9. METAS'!K113)</f>
        <v>1003</v>
      </c>
      <c r="J138" s="151">
        <f>IF(ISBLANK('9. METAS'!N113),"",'9. METAS'!N113)</f>
        <v>260</v>
      </c>
      <c r="K138" s="141">
        <f>IF(ISBLANK('9. METAS'!O113),"",'9. METAS'!O113)</f>
        <v>268</v>
      </c>
      <c r="L138" s="141">
        <f>IF(ISBLANK('9. METAS'!P113),"",'9. METAS'!P113)</f>
        <v>275</v>
      </c>
      <c r="M138" s="142">
        <f>IF(ISBLANK('9. METAS'!Q113),"",'9. METAS'!Q113)</f>
        <v>200</v>
      </c>
      <c r="N138" s="152">
        <v>41</v>
      </c>
      <c r="O138" s="144"/>
      <c r="P138" s="144"/>
      <c r="Q138" s="145"/>
      <c r="R138" s="139">
        <f t="shared" si="20"/>
        <v>0.15769230769230769</v>
      </c>
      <c r="S138" s="140">
        <f t="shared" si="21"/>
        <v>0</v>
      </c>
      <c r="T138" s="140">
        <f t="shared" si="22"/>
        <v>0</v>
      </c>
      <c r="U138" s="163">
        <f t="shared" si="23"/>
        <v>0</v>
      </c>
      <c r="V138" s="143">
        <f t="shared" si="24"/>
        <v>4.0877367896311065E-2</v>
      </c>
      <c r="W138" s="140">
        <f t="shared" si="25"/>
        <v>4.0877367896311065E-2</v>
      </c>
      <c r="X138" s="140">
        <f t="shared" si="26"/>
        <v>0</v>
      </c>
      <c r="Y138" s="169">
        <f t="shared" si="27"/>
        <v>0</v>
      </c>
      <c r="Z138" s="185"/>
      <c r="AA138" s="186"/>
      <c r="AB138" s="186"/>
      <c r="AC138" s="187"/>
    </row>
    <row r="139" spans="3:29" ht="103.5">
      <c r="C139" s="217" t="str">
        <f>IF(ISBLANK('5. Pp (3 años)'!B133),"",'5. Pp (3 años)'!B133)</f>
        <v xml:space="preserve">
Coordinación para las Personas Adultas Mayores</v>
      </c>
      <c r="D139" s="88" t="str">
        <f>IF(ISBLANK('5. Pp (3 años)'!C133),"",'5. Pp (3 años)'!C133)</f>
        <v>Actividad</v>
      </c>
      <c r="E139" s="209" t="str">
        <f>IF(ISBLANK('5. Pp (3 años)'!D133),"",'5. Pp (3 años)'!D133)</f>
        <v>4.2.1.1.20.3. Realización de entrega de insumos de uso y consumo para las personas adultas mayores ingresadas a la Casa Transitoria para las Personas Adultas Mayores "Grandes Corazones".</v>
      </c>
      <c r="F139" s="209" t="str">
        <f>IF(ISBLANK('5. Pp (3 años)'!E133),"",'5. Pp (3 años)'!E133)</f>
        <v>PIUCE: Porcentaje de Insumos de Uso y Consumo Entregados.</v>
      </c>
      <c r="G139" s="222" t="str">
        <f>IF(ISBLANK('5. Pp (3 años)'!H133),"",'5. Pp (3 años)'!H133)</f>
        <v xml:space="preserve">Trimestral </v>
      </c>
      <c r="H139" s="71" t="str">
        <f>IF(ISBLANK('5. Pp (3 años)'!J133),"",'5. Pp (3 años)'!J133)</f>
        <v>UNIDAD DE MEDIDA DEL INDICADOR:
Porcentaje.
UNIDAD DE MEDIDA DE LAS VARIABLES:
Insumos</v>
      </c>
      <c r="I139" s="150">
        <f>IF(ISBLANK('9. METAS'!K114),"",'9. METAS'!K114)</f>
        <v>23399</v>
      </c>
      <c r="J139" s="151">
        <f>IF(ISBLANK('9. METAS'!N114),"",'9. METAS'!N114)</f>
        <v>4999</v>
      </c>
      <c r="K139" s="141">
        <f>IF(ISBLANK('9. METAS'!O114),"",'9. METAS'!O114)</f>
        <v>6200</v>
      </c>
      <c r="L139" s="141">
        <f>IF(ISBLANK('9. METAS'!P114),"",'9. METAS'!P114)</f>
        <v>6300</v>
      </c>
      <c r="M139" s="142">
        <f>IF(ISBLANK('9. METAS'!Q114),"",'9. METAS'!Q114)</f>
        <v>5900</v>
      </c>
      <c r="N139" s="152">
        <v>41</v>
      </c>
      <c r="O139" s="144"/>
      <c r="P139" s="144"/>
      <c r="Q139" s="145"/>
      <c r="R139" s="139">
        <f t="shared" si="20"/>
        <v>8.2016403280656125E-3</v>
      </c>
      <c r="S139" s="140">
        <f t="shared" si="21"/>
        <v>0</v>
      </c>
      <c r="T139" s="140">
        <f t="shared" si="22"/>
        <v>0</v>
      </c>
      <c r="U139" s="163">
        <f t="shared" si="23"/>
        <v>0</v>
      </c>
      <c r="V139" s="143">
        <f t="shared" si="24"/>
        <v>1.7522116329757682E-3</v>
      </c>
      <c r="W139" s="140">
        <f t="shared" si="25"/>
        <v>1.7522116329757682E-3</v>
      </c>
      <c r="X139" s="140">
        <f t="shared" si="26"/>
        <v>0</v>
      </c>
      <c r="Y139" s="169">
        <f t="shared" si="27"/>
        <v>0</v>
      </c>
      <c r="Z139" s="185"/>
      <c r="AA139" s="186"/>
      <c r="AB139" s="186"/>
      <c r="AC139" s="187"/>
    </row>
    <row r="140" spans="3:29" ht="17.25">
      <c r="C140" s="218" t="e">
        <f>IF(ISBLANK('5. Pp (3 años)'!#REF!),"",'5. Pp (3 años)'!#REF!)</f>
        <v>#REF!</v>
      </c>
      <c r="D140" s="88" t="e">
        <f>IF(ISBLANK('5. Pp (3 años)'!#REF!),"",'5. Pp (3 años)'!#REF!)</f>
        <v>#REF!</v>
      </c>
      <c r="E140" s="209" t="e">
        <f>IF(ISBLANK('5. Pp (3 años)'!#REF!),"",'5. Pp (3 años)'!#REF!)</f>
        <v>#REF!</v>
      </c>
      <c r="F140" s="209" t="e">
        <f>IF(ISBLANK('5. Pp (3 años)'!#REF!),"",'5. Pp (3 años)'!#REF!)</f>
        <v>#REF!</v>
      </c>
      <c r="G140" s="222" t="e">
        <f>IF(ISBLANK('5. Pp (3 años)'!#REF!),"",'5. Pp (3 años)'!#REF!)</f>
        <v>#REF!</v>
      </c>
      <c r="H140" s="71" t="e">
        <f>IF(ISBLANK('5. Pp (3 años)'!#REF!),"",'5. Pp (3 años)'!#REF!)</f>
        <v>#REF!</v>
      </c>
      <c r="I140" s="150" t="e">
        <f>IF(ISBLANK('9. METAS'!#REF!),"",'9. METAS'!#REF!)</f>
        <v>#REF!</v>
      </c>
      <c r="J140" s="151" t="e">
        <f>IF(ISBLANK('9. METAS'!#REF!),"",'9. METAS'!#REF!)</f>
        <v>#REF!</v>
      </c>
      <c r="K140" s="141" t="e">
        <f>IF(ISBLANK('9. METAS'!#REF!),"",'9. METAS'!#REF!)</f>
        <v>#REF!</v>
      </c>
      <c r="L140" s="141" t="e">
        <f>IF(ISBLANK('9. METAS'!#REF!),"",'9. METAS'!#REF!)</f>
        <v>#REF!</v>
      </c>
      <c r="M140" s="142" t="e">
        <f>IF(ISBLANK('9. METAS'!#REF!),"",'9. METAS'!#REF!)</f>
        <v>#REF!</v>
      </c>
      <c r="N140" s="152">
        <v>41</v>
      </c>
      <c r="O140" s="144"/>
      <c r="P140" s="144"/>
      <c r="Q140" s="145"/>
      <c r="R140" s="139" t="str">
        <f t="shared" si="20"/>
        <v>100%</v>
      </c>
      <c r="S140" s="140" t="str">
        <f t="shared" si="21"/>
        <v>100%</v>
      </c>
      <c r="T140" s="140" t="str">
        <f t="shared" si="22"/>
        <v>100%</v>
      </c>
      <c r="U140" s="163" t="str">
        <f t="shared" si="23"/>
        <v>100%</v>
      </c>
      <c r="V140" s="143" t="str">
        <f t="shared" si="24"/>
        <v>No Programado</v>
      </c>
      <c r="W140" s="140" t="str">
        <f t="shared" si="25"/>
        <v>No Programado</v>
      </c>
      <c r="X140" s="140" t="str">
        <f t="shared" si="26"/>
        <v>No Programado</v>
      </c>
      <c r="Y140" s="169" t="str">
        <f t="shared" si="27"/>
        <v>No Programado</v>
      </c>
      <c r="Z140" s="185"/>
      <c r="AA140" s="186"/>
      <c r="AB140" s="186"/>
      <c r="AC140" s="187"/>
    </row>
    <row r="141" spans="3:29" ht="17.25">
      <c r="C141" s="217" t="e">
        <f>IF(ISBLANK('5. Pp (3 años)'!#REF!),"",'5. Pp (3 años)'!#REF!)</f>
        <v>#REF!</v>
      </c>
      <c r="D141" s="88" t="e">
        <f>IF(ISBLANK('5. Pp (3 años)'!#REF!),"",'5. Pp (3 años)'!#REF!)</f>
        <v>#REF!</v>
      </c>
      <c r="E141" s="209" t="e">
        <f>IF(ISBLANK('5. Pp (3 años)'!#REF!),"",'5. Pp (3 años)'!#REF!)</f>
        <v>#REF!</v>
      </c>
      <c r="F141" s="209" t="e">
        <f>IF(ISBLANK('5. Pp (3 años)'!#REF!),"",'5. Pp (3 años)'!#REF!)</f>
        <v>#REF!</v>
      </c>
      <c r="G141" s="222" t="e">
        <f>IF(ISBLANK('5. Pp (3 años)'!#REF!),"",'5. Pp (3 años)'!#REF!)</f>
        <v>#REF!</v>
      </c>
      <c r="H141" s="71" t="e">
        <f>IF(ISBLANK('5. Pp (3 años)'!#REF!),"",'5. Pp (3 años)'!#REF!)</f>
        <v>#REF!</v>
      </c>
      <c r="I141" s="150" t="e">
        <f>IF(ISBLANK('9. METAS'!#REF!),"",'9. METAS'!#REF!)</f>
        <v>#REF!</v>
      </c>
      <c r="J141" s="151" t="e">
        <f>IF(ISBLANK('9. METAS'!#REF!),"",'9. METAS'!#REF!)</f>
        <v>#REF!</v>
      </c>
      <c r="K141" s="141" t="e">
        <f>IF(ISBLANK('9. METAS'!#REF!),"",'9. METAS'!#REF!)</f>
        <v>#REF!</v>
      </c>
      <c r="L141" s="141" t="e">
        <f>IF(ISBLANK('9. METAS'!#REF!),"",'9. METAS'!#REF!)</f>
        <v>#REF!</v>
      </c>
      <c r="M141" s="142" t="e">
        <f>IF(ISBLANK('9. METAS'!#REF!),"",'9. METAS'!#REF!)</f>
        <v>#REF!</v>
      </c>
      <c r="N141" s="152">
        <v>41</v>
      </c>
      <c r="O141" s="144"/>
      <c r="P141" s="144"/>
      <c r="Q141" s="145"/>
      <c r="R141" s="139" t="str">
        <f t="shared" si="20"/>
        <v>100%</v>
      </c>
      <c r="S141" s="140" t="str">
        <f t="shared" si="21"/>
        <v>100%</v>
      </c>
      <c r="T141" s="140" t="str">
        <f t="shared" si="22"/>
        <v>100%</v>
      </c>
      <c r="U141" s="163" t="str">
        <f t="shared" si="23"/>
        <v>100%</v>
      </c>
      <c r="V141" s="143" t="str">
        <f t="shared" si="24"/>
        <v>No Programado</v>
      </c>
      <c r="W141" s="140" t="str">
        <f t="shared" si="25"/>
        <v>No Programado</v>
      </c>
      <c r="X141" s="140" t="str">
        <f t="shared" si="26"/>
        <v>No Programado</v>
      </c>
      <c r="Y141" s="169" t="str">
        <f t="shared" si="27"/>
        <v>No Programado</v>
      </c>
      <c r="Z141" s="185"/>
      <c r="AA141" s="186"/>
      <c r="AB141" s="186"/>
      <c r="AC141" s="187"/>
    </row>
    <row r="142" spans="3:29" ht="103.5">
      <c r="C142" s="219" t="str">
        <f>IF(ISBLANK('5. Pp (3 años)'!B134),"",'5. Pp (3 años)'!B134)</f>
        <v xml:space="preserve">
Coordinación del Buen Trato en Familia</v>
      </c>
      <c r="D142" s="62" t="str">
        <f>IF(ISBLANK('5. Pp (3 años)'!C134),"",'5. Pp (3 años)'!C134)</f>
        <v>Componente</v>
      </c>
      <c r="E142" s="213" t="str">
        <f>IF(ISBLANK('5. Pp (3 años)'!D134),"",'5. Pp (3 años)'!D134)</f>
        <v>4.2.1.1.21. Sensibilización sobre el buen trato para coadyuvar en la integración familiar, dirigido a las familias benitojuareses, realizadas.</v>
      </c>
      <c r="F142" s="213" t="str">
        <f>IF(ISBLANK('5. Pp (3 años)'!E134),"",'5. Pp (3 años)'!E134)</f>
        <v>PSABR: Porcentaje de Sensibilizaciones con Acciones del Buen Trato en Familia Realizadas.</v>
      </c>
      <c r="G142" s="227" t="str">
        <f>IF(ISBLANK('5. Pp (3 años)'!H134),"",'5. Pp (3 años)'!H134)</f>
        <v>Trimestral</v>
      </c>
      <c r="H142" s="67" t="str">
        <f>IF(ISBLANK('5. Pp (3 años)'!J134),"",'5. Pp (3 años)'!J134)</f>
        <v>UNIDAD DE MEDIDA DEL INDICADOR:
Porcentaje.
UNIDAD DE MEDIDA DE LAS VARIABLES:
Sensibilización.</v>
      </c>
      <c r="I142" s="150">
        <f>IF(ISBLANK('9. METAS'!K115),"",'9. METAS'!K115)</f>
        <v>5500</v>
      </c>
      <c r="J142" s="151">
        <f>IF(ISBLANK('9. METAS'!N115),"",'9. METAS'!N115)</f>
        <v>1375</v>
      </c>
      <c r="K142" s="141">
        <f>IF(ISBLANK('9. METAS'!O115),"",'9. METAS'!O115)</f>
        <v>1375</v>
      </c>
      <c r="L142" s="141">
        <f>IF(ISBLANK('9. METAS'!P115),"",'9. METAS'!P115)</f>
        <v>1375</v>
      </c>
      <c r="M142" s="142">
        <f>IF(ISBLANK('9. METAS'!Q115),"",'9. METAS'!Q115)</f>
        <v>1375</v>
      </c>
      <c r="N142" s="152">
        <v>41</v>
      </c>
      <c r="O142" s="144"/>
      <c r="P142" s="144"/>
      <c r="Q142" s="145"/>
      <c r="R142" s="139">
        <f t="shared" si="20"/>
        <v>2.9818181818181817E-2</v>
      </c>
      <c r="S142" s="140">
        <f t="shared" si="21"/>
        <v>0</v>
      </c>
      <c r="T142" s="140">
        <f t="shared" si="22"/>
        <v>0</v>
      </c>
      <c r="U142" s="163">
        <f t="shared" si="23"/>
        <v>0</v>
      </c>
      <c r="V142" s="143">
        <f t="shared" si="24"/>
        <v>7.4545454545454541E-3</v>
      </c>
      <c r="W142" s="140">
        <f t="shared" si="25"/>
        <v>7.4545454545454541E-3</v>
      </c>
      <c r="X142" s="140">
        <f t="shared" si="26"/>
        <v>0</v>
      </c>
      <c r="Y142" s="169">
        <f t="shared" si="27"/>
        <v>0</v>
      </c>
      <c r="Z142" s="182"/>
      <c r="AA142" s="183"/>
      <c r="AB142" s="183"/>
      <c r="AC142" s="184"/>
    </row>
    <row r="143" spans="3:29" ht="103.5">
      <c r="C143" s="217" t="str">
        <f>IF(ISBLANK('5. Pp (3 años)'!B135),"",'5. Pp (3 años)'!B135)</f>
        <v xml:space="preserve">
Coordinación del Buen Trato en Familia</v>
      </c>
      <c r="D143" s="88" t="str">
        <f>IF(ISBLANK('5. Pp (3 años)'!C135),"",'5. Pp (3 años)'!C135)</f>
        <v>Actividad</v>
      </c>
      <c r="E143" s="209" t="str">
        <f>IF(ISBLANK('5. Pp (3 años)'!D135),"",'5. Pp (3 años)'!D135)</f>
        <v>4.2.1.1.21.1. Impartición de capacitaciones sobre el buen trato en familia para población en general.</v>
      </c>
      <c r="F143" s="209" t="str">
        <f>IF(ISBLANK('5. Pp (3 años)'!E135),"",'5. Pp (3 años)'!E135)</f>
        <v xml:space="preserve">PCBTI: Porcentaje de Capacitaciones de Buen Trato en Familia Impartidas. </v>
      </c>
      <c r="G143" s="222" t="str">
        <f>IF(ISBLANK('5. Pp (3 años)'!H135),"",'5. Pp (3 años)'!H135)</f>
        <v>Trimestral</v>
      </c>
      <c r="H143" s="71" t="str">
        <f>IF(ISBLANK('5. Pp (3 años)'!J135),"",'5. Pp (3 años)'!J135)</f>
        <v>UNIDAD DE MEDIDA DEL INDICADOR:
Porcentaje.
UNIDAD DE MEDIDA DE LAS VARIABLES:
Capacitaciones.</v>
      </c>
      <c r="I143" s="150">
        <f>IF(ISBLANK('9. METAS'!K116),"",'9. METAS'!K116)</f>
        <v>88</v>
      </c>
      <c r="J143" s="151">
        <f>IF(ISBLANK('9. METAS'!N116),"",'9. METAS'!N116)</f>
        <v>22</v>
      </c>
      <c r="K143" s="141">
        <f>IF(ISBLANK('9. METAS'!O116),"",'9. METAS'!O116)</f>
        <v>22</v>
      </c>
      <c r="L143" s="141">
        <f>IF(ISBLANK('9. METAS'!P116),"",'9. METAS'!P116)</f>
        <v>22</v>
      </c>
      <c r="M143" s="142">
        <f>IF(ISBLANK('9. METAS'!Q116),"",'9. METAS'!Q116)</f>
        <v>22</v>
      </c>
      <c r="N143" s="152">
        <v>41</v>
      </c>
      <c r="O143" s="144"/>
      <c r="P143" s="144"/>
      <c r="Q143" s="145"/>
      <c r="R143" s="139">
        <f t="shared" si="20"/>
        <v>1.8636363636363635</v>
      </c>
      <c r="S143" s="140">
        <f t="shared" si="21"/>
        <v>0</v>
      </c>
      <c r="T143" s="140">
        <f t="shared" si="22"/>
        <v>0</v>
      </c>
      <c r="U143" s="163">
        <f t="shared" si="23"/>
        <v>0</v>
      </c>
      <c r="V143" s="143">
        <f t="shared" si="24"/>
        <v>0.46590909090909088</v>
      </c>
      <c r="W143" s="140">
        <f t="shared" si="25"/>
        <v>0.46590909090909088</v>
      </c>
      <c r="X143" s="140">
        <f t="shared" si="26"/>
        <v>0</v>
      </c>
      <c r="Y143" s="169">
        <f t="shared" si="27"/>
        <v>0</v>
      </c>
      <c r="Z143" s="185"/>
      <c r="AA143" s="186"/>
      <c r="AB143" s="186"/>
      <c r="AC143" s="187"/>
    </row>
    <row r="144" spans="3:29" ht="103.5">
      <c r="C144" s="218" t="str">
        <f>IF(ISBLANK('5. Pp (3 años)'!B136),"",'5. Pp (3 años)'!B136)</f>
        <v xml:space="preserve">
Coordinación del Buen Trato en Familia</v>
      </c>
      <c r="D144" s="88" t="str">
        <f>IF(ISBLANK('5. Pp (3 años)'!C136),"",'5. Pp (3 años)'!C136)</f>
        <v>Actividad</v>
      </c>
      <c r="E144" s="209" t="str">
        <f>IF(ISBLANK('5. Pp (3 años)'!D136),"",'5. Pp (3 años)'!D136)</f>
        <v xml:space="preserve">4.2.1.1.21.2. Realización de eventos que promueven el fortalecimiento de los valores y la integración familiar de los benitojuareses. </v>
      </c>
      <c r="F144" s="209" t="str">
        <f>IF(ISBLANK('5. Pp (3 años)'!E136),"",'5. Pp (3 años)'!E136)</f>
        <v>PEFVIR: Porcentaje de Eventos que promueven el Fortalecimiento de los Valores y la Integración familiar Realizados.</v>
      </c>
      <c r="G144" s="222" t="str">
        <f>IF(ISBLANK('5. Pp (3 años)'!H136),"",'5. Pp (3 años)'!H136)</f>
        <v>Trimestral</v>
      </c>
      <c r="H144" s="71" t="str">
        <f>IF(ISBLANK('5. Pp (3 años)'!J136),"",'5. Pp (3 años)'!J136)</f>
        <v>UNIDAD DE MEDIDA DEL INDICADOR:
Porcentaje.
UNIDAD DE MEDIDA DE LAS VARIABLES:
Eventos.</v>
      </c>
      <c r="I144" s="150">
        <f>IF(ISBLANK('9. METAS'!K117),"",'9. METAS'!K117)</f>
        <v>8</v>
      </c>
      <c r="J144" s="151">
        <f>IF(ISBLANK('9. METAS'!N117),"",'9. METAS'!N117)</f>
        <v>2</v>
      </c>
      <c r="K144" s="141">
        <f>IF(ISBLANK('9. METAS'!O117),"",'9. METAS'!O117)</f>
        <v>2</v>
      </c>
      <c r="L144" s="141">
        <f>IF(ISBLANK('9. METAS'!P117),"",'9. METAS'!P117)</f>
        <v>2</v>
      </c>
      <c r="M144" s="142">
        <f>IF(ISBLANK('9. METAS'!Q117),"",'9. METAS'!Q117)</f>
        <v>2</v>
      </c>
      <c r="N144" s="152">
        <v>41</v>
      </c>
      <c r="O144" s="144"/>
      <c r="P144" s="144"/>
      <c r="Q144" s="145"/>
      <c r="R144" s="139">
        <f t="shared" si="20"/>
        <v>20.5</v>
      </c>
      <c r="S144" s="140">
        <f t="shared" si="21"/>
        <v>0</v>
      </c>
      <c r="T144" s="140">
        <f t="shared" si="22"/>
        <v>0</v>
      </c>
      <c r="U144" s="163">
        <f t="shared" si="23"/>
        <v>0</v>
      </c>
      <c r="V144" s="143">
        <f t="shared" si="24"/>
        <v>5.125</v>
      </c>
      <c r="W144" s="140">
        <f t="shared" si="25"/>
        <v>5.125</v>
      </c>
      <c r="X144" s="140">
        <f t="shared" si="26"/>
        <v>0</v>
      </c>
      <c r="Y144" s="169">
        <f t="shared" si="27"/>
        <v>0</v>
      </c>
      <c r="Z144" s="185"/>
      <c r="AA144" s="186"/>
      <c r="AB144" s="186"/>
      <c r="AC144" s="187"/>
    </row>
    <row r="145" spans="3:29" ht="17.25">
      <c r="C145" s="217" t="e">
        <f>IF(ISBLANK('5. Pp (3 años)'!#REF!),"",'5. Pp (3 años)'!#REF!)</f>
        <v>#REF!</v>
      </c>
      <c r="D145" s="88" t="e">
        <f>IF(ISBLANK('5. Pp (3 años)'!#REF!),"",'5. Pp (3 años)'!#REF!)</f>
        <v>#REF!</v>
      </c>
      <c r="E145" s="209" t="e">
        <f>IF(ISBLANK('5. Pp (3 años)'!#REF!),"",'5. Pp (3 años)'!#REF!)</f>
        <v>#REF!</v>
      </c>
      <c r="F145" s="209" t="e">
        <f>IF(ISBLANK('5. Pp (3 años)'!#REF!),"",'5. Pp (3 años)'!#REF!)</f>
        <v>#REF!</v>
      </c>
      <c r="G145" s="222" t="e">
        <f>IF(ISBLANK('5. Pp (3 años)'!#REF!),"",'5. Pp (3 años)'!#REF!)</f>
        <v>#REF!</v>
      </c>
      <c r="H145" s="71" t="e">
        <f>IF(ISBLANK('5. Pp (3 años)'!#REF!),"",'5. Pp (3 años)'!#REF!)</f>
        <v>#REF!</v>
      </c>
      <c r="I145" s="150" t="e">
        <f>IF(ISBLANK('9. METAS'!#REF!),"",'9. METAS'!#REF!)</f>
        <v>#REF!</v>
      </c>
      <c r="J145" s="151" t="e">
        <f>IF(ISBLANK('9. METAS'!#REF!),"",'9. METAS'!#REF!)</f>
        <v>#REF!</v>
      </c>
      <c r="K145" s="141" t="e">
        <f>IF(ISBLANK('9. METAS'!#REF!),"",'9. METAS'!#REF!)</f>
        <v>#REF!</v>
      </c>
      <c r="L145" s="141" t="e">
        <f>IF(ISBLANK('9. METAS'!#REF!),"",'9. METAS'!#REF!)</f>
        <v>#REF!</v>
      </c>
      <c r="M145" s="142" t="e">
        <f>IF(ISBLANK('9. METAS'!#REF!),"",'9. METAS'!#REF!)</f>
        <v>#REF!</v>
      </c>
      <c r="N145" s="152">
        <v>41</v>
      </c>
      <c r="O145" s="144"/>
      <c r="P145" s="144"/>
      <c r="Q145" s="145"/>
      <c r="R145" s="139" t="str">
        <f t="shared" si="20"/>
        <v>100%</v>
      </c>
      <c r="S145" s="140" t="str">
        <f t="shared" si="21"/>
        <v>100%</v>
      </c>
      <c r="T145" s="140" t="str">
        <f t="shared" si="22"/>
        <v>100%</v>
      </c>
      <c r="U145" s="163" t="str">
        <f t="shared" si="23"/>
        <v>100%</v>
      </c>
      <c r="V145" s="143" t="str">
        <f t="shared" si="24"/>
        <v>No Programado</v>
      </c>
      <c r="W145" s="140" t="str">
        <f t="shared" si="25"/>
        <v>No Programado</v>
      </c>
      <c r="X145" s="140" t="str">
        <f t="shared" si="26"/>
        <v>No Programado</v>
      </c>
      <c r="Y145" s="169" t="str">
        <f t="shared" si="27"/>
        <v>No Programado</v>
      </c>
      <c r="Z145" s="185"/>
      <c r="AA145" s="186"/>
      <c r="AB145" s="186"/>
      <c r="AC145" s="187"/>
    </row>
    <row r="146" spans="3:29" ht="17.25">
      <c r="C146" s="218" t="e">
        <f>IF(ISBLANK('5. Pp (3 años)'!#REF!),"",'5. Pp (3 años)'!#REF!)</f>
        <v>#REF!</v>
      </c>
      <c r="D146" s="88" t="e">
        <f>IF(ISBLANK('5. Pp (3 años)'!#REF!),"",'5. Pp (3 años)'!#REF!)</f>
        <v>#REF!</v>
      </c>
      <c r="E146" s="209" t="e">
        <f>IF(ISBLANK('5. Pp (3 años)'!#REF!),"",'5. Pp (3 años)'!#REF!)</f>
        <v>#REF!</v>
      </c>
      <c r="F146" s="209" t="e">
        <f>IF(ISBLANK('5. Pp (3 años)'!#REF!),"",'5. Pp (3 años)'!#REF!)</f>
        <v>#REF!</v>
      </c>
      <c r="G146" s="222" t="e">
        <f>IF(ISBLANK('5. Pp (3 años)'!#REF!),"",'5. Pp (3 años)'!#REF!)</f>
        <v>#REF!</v>
      </c>
      <c r="H146" s="71" t="e">
        <f>IF(ISBLANK('5. Pp (3 años)'!#REF!),"",'5. Pp (3 años)'!#REF!)</f>
        <v>#REF!</v>
      </c>
      <c r="I146" s="150" t="e">
        <f>IF(ISBLANK('9. METAS'!#REF!),"",'9. METAS'!#REF!)</f>
        <v>#REF!</v>
      </c>
      <c r="J146" s="151" t="e">
        <f>IF(ISBLANK('9. METAS'!#REF!),"",'9. METAS'!#REF!)</f>
        <v>#REF!</v>
      </c>
      <c r="K146" s="141" t="e">
        <f>IF(ISBLANK('9. METAS'!#REF!),"",'9. METAS'!#REF!)</f>
        <v>#REF!</v>
      </c>
      <c r="L146" s="141" t="e">
        <f>IF(ISBLANK('9. METAS'!#REF!),"",'9. METAS'!#REF!)</f>
        <v>#REF!</v>
      </c>
      <c r="M146" s="142" t="e">
        <f>IF(ISBLANK('9. METAS'!#REF!),"",'9. METAS'!#REF!)</f>
        <v>#REF!</v>
      </c>
      <c r="N146" s="152">
        <v>41</v>
      </c>
      <c r="O146" s="144"/>
      <c r="P146" s="144"/>
      <c r="Q146" s="145"/>
      <c r="R146" s="139" t="str">
        <f t="shared" si="20"/>
        <v>100%</v>
      </c>
      <c r="S146" s="140" t="str">
        <f t="shared" si="21"/>
        <v>100%</v>
      </c>
      <c r="T146" s="140" t="str">
        <f t="shared" si="22"/>
        <v>100%</v>
      </c>
      <c r="U146" s="163" t="str">
        <f t="shared" si="23"/>
        <v>100%</v>
      </c>
      <c r="V146" s="143" t="str">
        <f t="shared" si="24"/>
        <v>No Programado</v>
      </c>
      <c r="W146" s="140" t="str">
        <f t="shared" si="25"/>
        <v>No Programado</v>
      </c>
      <c r="X146" s="140" t="str">
        <f t="shared" si="26"/>
        <v>No Programado</v>
      </c>
      <c r="Y146" s="169" t="str">
        <f t="shared" si="27"/>
        <v>No Programado</v>
      </c>
      <c r="Z146" s="185"/>
      <c r="AA146" s="186"/>
      <c r="AB146" s="186"/>
      <c r="AC146" s="187"/>
    </row>
    <row r="147" spans="3:29" ht="17.25">
      <c r="C147" s="217" t="e">
        <f>IF(ISBLANK('5. Pp (3 años)'!#REF!),"",'5. Pp (3 años)'!#REF!)</f>
        <v>#REF!</v>
      </c>
      <c r="D147" s="88" t="e">
        <f>IF(ISBLANK('5. Pp (3 años)'!#REF!),"",'5. Pp (3 años)'!#REF!)</f>
        <v>#REF!</v>
      </c>
      <c r="E147" s="209" t="e">
        <f>IF(ISBLANK('5. Pp (3 años)'!#REF!),"",'5. Pp (3 años)'!#REF!)</f>
        <v>#REF!</v>
      </c>
      <c r="F147" s="209" t="e">
        <f>IF(ISBLANK('5. Pp (3 años)'!#REF!),"",'5. Pp (3 años)'!#REF!)</f>
        <v>#REF!</v>
      </c>
      <c r="G147" s="222" t="e">
        <f>IF(ISBLANK('5. Pp (3 años)'!#REF!),"",'5. Pp (3 años)'!#REF!)</f>
        <v>#REF!</v>
      </c>
      <c r="H147" s="71" t="e">
        <f>IF(ISBLANK('5. Pp (3 años)'!#REF!),"",'5. Pp (3 años)'!#REF!)</f>
        <v>#REF!</v>
      </c>
      <c r="I147" s="150" t="e">
        <f>IF(ISBLANK('9. METAS'!#REF!),"",'9. METAS'!#REF!)</f>
        <v>#REF!</v>
      </c>
      <c r="J147" s="151" t="e">
        <f>IF(ISBLANK('9. METAS'!#REF!),"",'9. METAS'!#REF!)</f>
        <v>#REF!</v>
      </c>
      <c r="K147" s="141" t="e">
        <f>IF(ISBLANK('9. METAS'!#REF!),"",'9. METAS'!#REF!)</f>
        <v>#REF!</v>
      </c>
      <c r="L147" s="141" t="e">
        <f>IF(ISBLANK('9. METAS'!#REF!),"",'9. METAS'!#REF!)</f>
        <v>#REF!</v>
      </c>
      <c r="M147" s="142" t="e">
        <f>IF(ISBLANK('9. METAS'!#REF!),"",'9. METAS'!#REF!)</f>
        <v>#REF!</v>
      </c>
      <c r="N147" s="152">
        <v>41</v>
      </c>
      <c r="O147" s="144"/>
      <c r="P147" s="144"/>
      <c r="Q147" s="145"/>
      <c r="R147" s="139" t="str">
        <f t="shared" si="20"/>
        <v>100%</v>
      </c>
      <c r="S147" s="140" t="str">
        <f t="shared" si="21"/>
        <v>100%</v>
      </c>
      <c r="T147" s="140" t="str">
        <f t="shared" si="22"/>
        <v>100%</v>
      </c>
      <c r="U147" s="163" t="str">
        <f t="shared" si="23"/>
        <v>100%</v>
      </c>
      <c r="V147" s="143" t="str">
        <f t="shared" si="24"/>
        <v>No Programado</v>
      </c>
      <c r="W147" s="140" t="str">
        <f t="shared" si="25"/>
        <v>No Programado</v>
      </c>
      <c r="X147" s="140" t="str">
        <f t="shared" si="26"/>
        <v>No Programado</v>
      </c>
      <c r="Y147" s="169" t="str">
        <f t="shared" si="27"/>
        <v>No Programado</v>
      </c>
      <c r="Z147" s="185"/>
      <c r="AA147" s="186"/>
      <c r="AB147" s="186"/>
      <c r="AC147" s="187"/>
    </row>
    <row r="148" spans="3:29" ht="17.25">
      <c r="C148" s="219" t="e">
        <f>IF(ISBLANK('5. Pp (3 años)'!#REF!),"",'5. Pp (3 años)'!#REF!)</f>
        <v>#REF!</v>
      </c>
      <c r="D148" s="62" t="e">
        <f>IF(ISBLANK('5. Pp (3 años)'!#REF!),"",'5. Pp (3 años)'!#REF!)</f>
        <v>#REF!</v>
      </c>
      <c r="E148" s="213" t="e">
        <f>IF(ISBLANK('5. Pp (3 años)'!#REF!),"",'5. Pp (3 años)'!#REF!)</f>
        <v>#REF!</v>
      </c>
      <c r="F148" s="213" t="e">
        <f>IF(ISBLANK('5. Pp (3 años)'!#REF!),"",'5. Pp (3 años)'!#REF!)</f>
        <v>#REF!</v>
      </c>
      <c r="G148" s="227" t="e">
        <f>IF(ISBLANK('5. Pp (3 años)'!#REF!),"",'5. Pp (3 años)'!#REF!)</f>
        <v>#REF!</v>
      </c>
      <c r="H148" s="67" t="e">
        <f>IF(ISBLANK('5. Pp (3 años)'!#REF!),"",'5. Pp (3 años)'!#REF!)</f>
        <v>#REF!</v>
      </c>
      <c r="I148" s="150" t="e">
        <f>IF(ISBLANK('9. METAS'!#REF!),"",'9. METAS'!#REF!)</f>
        <v>#REF!</v>
      </c>
      <c r="J148" s="151" t="e">
        <f>IF(ISBLANK('9. METAS'!#REF!),"",'9. METAS'!#REF!)</f>
        <v>#REF!</v>
      </c>
      <c r="K148" s="141" t="e">
        <f>IF(ISBLANK('9. METAS'!#REF!),"",'9. METAS'!#REF!)</f>
        <v>#REF!</v>
      </c>
      <c r="L148" s="141" t="e">
        <f>IF(ISBLANK('9. METAS'!#REF!),"",'9. METAS'!#REF!)</f>
        <v>#REF!</v>
      </c>
      <c r="M148" s="142" t="e">
        <f>IF(ISBLANK('9. METAS'!#REF!),"",'9. METAS'!#REF!)</f>
        <v>#REF!</v>
      </c>
      <c r="N148" s="152">
        <v>41</v>
      </c>
      <c r="O148" s="144"/>
      <c r="P148" s="144"/>
      <c r="Q148" s="145"/>
      <c r="R148" s="139" t="str">
        <f t="shared" si="20"/>
        <v>100%</v>
      </c>
      <c r="S148" s="140" t="str">
        <f t="shared" si="21"/>
        <v>100%</v>
      </c>
      <c r="T148" s="140" t="str">
        <f t="shared" si="22"/>
        <v>100%</v>
      </c>
      <c r="U148" s="163" t="str">
        <f t="shared" si="23"/>
        <v>100%</v>
      </c>
      <c r="V148" s="143" t="str">
        <f t="shared" si="24"/>
        <v>No Programado</v>
      </c>
      <c r="W148" s="140" t="str">
        <f t="shared" si="25"/>
        <v>No Programado</v>
      </c>
      <c r="X148" s="140" t="str">
        <f t="shared" si="26"/>
        <v>No Programado</v>
      </c>
      <c r="Y148" s="169" t="str">
        <f t="shared" si="27"/>
        <v>No Programado</v>
      </c>
      <c r="Z148" s="182"/>
      <c r="AA148" s="183"/>
      <c r="AB148" s="183"/>
      <c r="AC148" s="184"/>
    </row>
    <row r="149" spans="3:29" ht="17.25">
      <c r="C149" s="217" t="e">
        <f>IF(ISBLANK('5. Pp (3 años)'!#REF!),"",'5. Pp (3 años)'!#REF!)</f>
        <v>#REF!</v>
      </c>
      <c r="D149" s="88" t="e">
        <f>IF(ISBLANK('5. Pp (3 años)'!#REF!),"",'5. Pp (3 años)'!#REF!)</f>
        <v>#REF!</v>
      </c>
      <c r="E149" s="209" t="e">
        <f>IF(ISBLANK('5. Pp (3 años)'!#REF!),"",'5. Pp (3 años)'!#REF!)</f>
        <v>#REF!</v>
      </c>
      <c r="F149" s="209" t="e">
        <f>IF(ISBLANK('5. Pp (3 años)'!#REF!),"",'5. Pp (3 años)'!#REF!)</f>
        <v>#REF!</v>
      </c>
      <c r="G149" s="222" t="e">
        <f>IF(ISBLANK('5. Pp (3 años)'!#REF!),"",'5. Pp (3 años)'!#REF!)</f>
        <v>#REF!</v>
      </c>
      <c r="H149" s="71" t="e">
        <f>IF(ISBLANK('5. Pp (3 años)'!#REF!),"",'5. Pp (3 años)'!#REF!)</f>
        <v>#REF!</v>
      </c>
      <c r="I149" s="150" t="e">
        <f>IF(ISBLANK('9. METAS'!#REF!),"",'9. METAS'!#REF!)</f>
        <v>#REF!</v>
      </c>
      <c r="J149" s="151" t="e">
        <f>IF(ISBLANK('9. METAS'!#REF!),"",'9. METAS'!#REF!)</f>
        <v>#REF!</v>
      </c>
      <c r="K149" s="141" t="e">
        <f>IF(ISBLANK('9. METAS'!#REF!),"",'9. METAS'!#REF!)</f>
        <v>#REF!</v>
      </c>
      <c r="L149" s="141" t="e">
        <f>IF(ISBLANK('9. METAS'!#REF!),"",'9. METAS'!#REF!)</f>
        <v>#REF!</v>
      </c>
      <c r="M149" s="142" t="e">
        <f>IF(ISBLANK('9. METAS'!#REF!),"",'9. METAS'!#REF!)</f>
        <v>#REF!</v>
      </c>
      <c r="N149" s="152">
        <v>41</v>
      </c>
      <c r="O149" s="144"/>
      <c r="P149" s="144"/>
      <c r="Q149" s="145"/>
      <c r="R149" s="139" t="str">
        <f t="shared" si="20"/>
        <v>100%</v>
      </c>
      <c r="S149" s="140" t="str">
        <f t="shared" si="21"/>
        <v>100%</v>
      </c>
      <c r="T149" s="140" t="str">
        <f t="shared" si="22"/>
        <v>100%</v>
      </c>
      <c r="U149" s="163" t="str">
        <f t="shared" si="23"/>
        <v>100%</v>
      </c>
      <c r="V149" s="143" t="str">
        <f t="shared" si="24"/>
        <v>No Programado</v>
      </c>
      <c r="W149" s="140" t="str">
        <f t="shared" si="25"/>
        <v>No Programado</v>
      </c>
      <c r="X149" s="140" t="str">
        <f t="shared" si="26"/>
        <v>No Programado</v>
      </c>
      <c r="Y149" s="169" t="str">
        <f t="shared" si="27"/>
        <v>No Programado</v>
      </c>
      <c r="Z149" s="185"/>
      <c r="AA149" s="186"/>
      <c r="AB149" s="186"/>
      <c r="AC149" s="187"/>
    </row>
    <row r="150" spans="3:29" ht="17.25">
      <c r="C150" s="218" t="e">
        <f>IF(ISBLANK('5. Pp (3 años)'!#REF!),"",'5. Pp (3 años)'!#REF!)</f>
        <v>#REF!</v>
      </c>
      <c r="D150" s="88" t="e">
        <f>IF(ISBLANK('5. Pp (3 años)'!#REF!),"",'5. Pp (3 años)'!#REF!)</f>
        <v>#REF!</v>
      </c>
      <c r="E150" s="209" t="e">
        <f>IF(ISBLANK('5. Pp (3 años)'!#REF!),"",'5. Pp (3 años)'!#REF!)</f>
        <v>#REF!</v>
      </c>
      <c r="F150" s="209" t="e">
        <f>IF(ISBLANK('5. Pp (3 años)'!#REF!),"",'5. Pp (3 años)'!#REF!)</f>
        <v>#REF!</v>
      </c>
      <c r="G150" s="222" t="e">
        <f>IF(ISBLANK('5. Pp (3 años)'!#REF!),"",'5. Pp (3 años)'!#REF!)</f>
        <v>#REF!</v>
      </c>
      <c r="H150" s="71" t="e">
        <f>IF(ISBLANK('5. Pp (3 años)'!#REF!),"",'5. Pp (3 años)'!#REF!)</f>
        <v>#REF!</v>
      </c>
      <c r="I150" s="150" t="e">
        <f>IF(ISBLANK('9. METAS'!#REF!),"",'9. METAS'!#REF!)</f>
        <v>#REF!</v>
      </c>
      <c r="J150" s="151" t="e">
        <f>IF(ISBLANK('9. METAS'!#REF!),"",'9. METAS'!#REF!)</f>
        <v>#REF!</v>
      </c>
      <c r="K150" s="141" t="e">
        <f>IF(ISBLANK('9. METAS'!#REF!),"",'9. METAS'!#REF!)</f>
        <v>#REF!</v>
      </c>
      <c r="L150" s="141" t="e">
        <f>IF(ISBLANK('9. METAS'!#REF!),"",'9. METAS'!#REF!)</f>
        <v>#REF!</v>
      </c>
      <c r="M150" s="142" t="e">
        <f>IF(ISBLANK('9. METAS'!#REF!),"",'9. METAS'!#REF!)</f>
        <v>#REF!</v>
      </c>
      <c r="N150" s="152">
        <v>41</v>
      </c>
      <c r="O150" s="144"/>
      <c r="P150" s="144"/>
      <c r="Q150" s="145"/>
      <c r="R150" s="139" t="str">
        <f t="shared" si="20"/>
        <v>100%</v>
      </c>
      <c r="S150" s="140" t="str">
        <f t="shared" si="21"/>
        <v>100%</v>
      </c>
      <c r="T150" s="140" t="str">
        <f t="shared" si="22"/>
        <v>100%</v>
      </c>
      <c r="U150" s="163" t="str">
        <f t="shared" si="23"/>
        <v>100%</v>
      </c>
      <c r="V150" s="143" t="str">
        <f t="shared" si="24"/>
        <v>No Programado</v>
      </c>
      <c r="W150" s="140" t="str">
        <f t="shared" si="25"/>
        <v>No Programado</v>
      </c>
      <c r="X150" s="140" t="str">
        <f t="shared" si="26"/>
        <v>No Programado</v>
      </c>
      <c r="Y150" s="169" t="str">
        <f t="shared" si="27"/>
        <v>No Programado</v>
      </c>
      <c r="Z150" s="185"/>
      <c r="AA150" s="186"/>
      <c r="AB150" s="186"/>
      <c r="AC150" s="187"/>
    </row>
    <row r="151" spans="3:29" ht="17.25">
      <c r="C151" s="217" t="e">
        <f>IF(ISBLANK('5. Pp (3 años)'!#REF!),"",'5. Pp (3 años)'!#REF!)</f>
        <v>#REF!</v>
      </c>
      <c r="D151" s="88" t="e">
        <f>IF(ISBLANK('5. Pp (3 años)'!#REF!),"",'5. Pp (3 años)'!#REF!)</f>
        <v>#REF!</v>
      </c>
      <c r="E151" s="209" t="e">
        <f>IF(ISBLANK('5. Pp (3 años)'!#REF!),"",'5. Pp (3 años)'!#REF!)</f>
        <v>#REF!</v>
      </c>
      <c r="F151" s="209" t="e">
        <f>IF(ISBLANK('5. Pp (3 años)'!#REF!),"",'5. Pp (3 años)'!#REF!)</f>
        <v>#REF!</v>
      </c>
      <c r="G151" s="222" t="e">
        <f>IF(ISBLANK('5. Pp (3 años)'!#REF!),"",'5. Pp (3 años)'!#REF!)</f>
        <v>#REF!</v>
      </c>
      <c r="H151" s="71" t="e">
        <f>IF(ISBLANK('5. Pp (3 años)'!#REF!),"",'5. Pp (3 años)'!#REF!)</f>
        <v>#REF!</v>
      </c>
      <c r="I151" s="150" t="e">
        <f>IF(ISBLANK('9. METAS'!#REF!),"",'9. METAS'!#REF!)</f>
        <v>#REF!</v>
      </c>
      <c r="J151" s="151" t="e">
        <f>IF(ISBLANK('9. METAS'!#REF!),"",'9. METAS'!#REF!)</f>
        <v>#REF!</v>
      </c>
      <c r="K151" s="141" t="e">
        <f>IF(ISBLANK('9. METAS'!#REF!),"",'9. METAS'!#REF!)</f>
        <v>#REF!</v>
      </c>
      <c r="L151" s="141" t="e">
        <f>IF(ISBLANK('9. METAS'!#REF!),"",'9. METAS'!#REF!)</f>
        <v>#REF!</v>
      </c>
      <c r="M151" s="142" t="e">
        <f>IF(ISBLANK('9. METAS'!#REF!),"",'9. METAS'!#REF!)</f>
        <v>#REF!</v>
      </c>
      <c r="N151" s="152">
        <v>41</v>
      </c>
      <c r="O151" s="144"/>
      <c r="P151" s="144"/>
      <c r="Q151" s="145"/>
      <c r="R151" s="139" t="str">
        <f t="shared" si="20"/>
        <v>100%</v>
      </c>
      <c r="S151" s="140" t="str">
        <f t="shared" si="21"/>
        <v>100%</v>
      </c>
      <c r="T151" s="140" t="str">
        <f t="shared" si="22"/>
        <v>100%</v>
      </c>
      <c r="U151" s="163" t="str">
        <f t="shared" si="23"/>
        <v>100%</v>
      </c>
      <c r="V151" s="143" t="str">
        <f t="shared" si="24"/>
        <v>No Programado</v>
      </c>
      <c r="W151" s="140" t="str">
        <f t="shared" si="25"/>
        <v>No Programado</v>
      </c>
      <c r="X151" s="140" t="str">
        <f t="shared" si="26"/>
        <v>No Programado</v>
      </c>
      <c r="Y151" s="169" t="str">
        <f t="shared" si="27"/>
        <v>No Programado</v>
      </c>
      <c r="Z151" s="185"/>
      <c r="AA151" s="186"/>
      <c r="AB151" s="186"/>
      <c r="AC151" s="187"/>
    </row>
    <row r="152" spans="3:29" ht="17.25">
      <c r="C152" s="218" t="e">
        <f>IF(ISBLANK('5. Pp (3 años)'!#REF!),"",'5. Pp (3 años)'!#REF!)</f>
        <v>#REF!</v>
      </c>
      <c r="D152" s="88" t="e">
        <f>IF(ISBLANK('5. Pp (3 años)'!#REF!),"",'5. Pp (3 años)'!#REF!)</f>
        <v>#REF!</v>
      </c>
      <c r="E152" s="209" t="e">
        <f>IF(ISBLANK('5. Pp (3 años)'!#REF!),"",'5. Pp (3 años)'!#REF!)</f>
        <v>#REF!</v>
      </c>
      <c r="F152" s="209" t="e">
        <f>IF(ISBLANK('5. Pp (3 años)'!#REF!),"",'5. Pp (3 años)'!#REF!)</f>
        <v>#REF!</v>
      </c>
      <c r="G152" s="222" t="e">
        <f>IF(ISBLANK('5. Pp (3 años)'!#REF!),"",'5. Pp (3 años)'!#REF!)</f>
        <v>#REF!</v>
      </c>
      <c r="H152" s="71" t="e">
        <f>IF(ISBLANK('5. Pp (3 años)'!#REF!),"",'5. Pp (3 años)'!#REF!)</f>
        <v>#REF!</v>
      </c>
      <c r="I152" s="150" t="e">
        <f>IF(ISBLANK('9. METAS'!#REF!),"",'9. METAS'!#REF!)</f>
        <v>#REF!</v>
      </c>
      <c r="J152" s="151" t="e">
        <f>IF(ISBLANK('9. METAS'!#REF!),"",'9. METAS'!#REF!)</f>
        <v>#REF!</v>
      </c>
      <c r="K152" s="141" t="e">
        <f>IF(ISBLANK('9. METAS'!#REF!),"",'9. METAS'!#REF!)</f>
        <v>#REF!</v>
      </c>
      <c r="L152" s="141" t="e">
        <f>IF(ISBLANK('9. METAS'!#REF!),"",'9. METAS'!#REF!)</f>
        <v>#REF!</v>
      </c>
      <c r="M152" s="142" t="e">
        <f>IF(ISBLANK('9. METAS'!#REF!),"",'9. METAS'!#REF!)</f>
        <v>#REF!</v>
      </c>
      <c r="N152" s="152">
        <v>41</v>
      </c>
      <c r="O152" s="144"/>
      <c r="P152" s="144"/>
      <c r="Q152" s="145"/>
      <c r="R152" s="139" t="str">
        <f t="shared" si="20"/>
        <v>100%</v>
      </c>
      <c r="S152" s="140" t="str">
        <f t="shared" si="21"/>
        <v>100%</v>
      </c>
      <c r="T152" s="140" t="str">
        <f t="shared" si="22"/>
        <v>100%</v>
      </c>
      <c r="U152" s="163" t="str">
        <f t="shared" si="23"/>
        <v>100%</v>
      </c>
      <c r="V152" s="143" t="str">
        <f t="shared" si="24"/>
        <v>No Programado</v>
      </c>
      <c r="W152" s="140" t="str">
        <f t="shared" si="25"/>
        <v>No Programado</v>
      </c>
      <c r="X152" s="140" t="str">
        <f t="shared" si="26"/>
        <v>No Programado</v>
      </c>
      <c r="Y152" s="169" t="str">
        <f t="shared" si="27"/>
        <v>No Programado</v>
      </c>
      <c r="Z152" s="185"/>
      <c r="AA152" s="186"/>
      <c r="AB152" s="186"/>
      <c r="AC152" s="187"/>
    </row>
    <row r="153" spans="3:29" ht="17.25">
      <c r="C153" s="217" t="e">
        <f>IF(ISBLANK('5. Pp (3 años)'!#REF!),"",'5. Pp (3 años)'!#REF!)</f>
        <v>#REF!</v>
      </c>
      <c r="D153" s="88" t="e">
        <f>IF(ISBLANK('5. Pp (3 años)'!#REF!),"",'5. Pp (3 años)'!#REF!)</f>
        <v>#REF!</v>
      </c>
      <c r="E153" s="209" t="e">
        <f>IF(ISBLANK('5. Pp (3 años)'!#REF!),"",'5. Pp (3 años)'!#REF!)</f>
        <v>#REF!</v>
      </c>
      <c r="F153" s="209" t="e">
        <f>IF(ISBLANK('5. Pp (3 años)'!#REF!),"",'5. Pp (3 años)'!#REF!)</f>
        <v>#REF!</v>
      </c>
      <c r="G153" s="222" t="e">
        <f>IF(ISBLANK('5. Pp (3 años)'!#REF!),"",'5. Pp (3 años)'!#REF!)</f>
        <v>#REF!</v>
      </c>
      <c r="H153" s="71" t="e">
        <f>IF(ISBLANK('5. Pp (3 años)'!#REF!),"",'5. Pp (3 años)'!#REF!)</f>
        <v>#REF!</v>
      </c>
      <c r="I153" s="150" t="e">
        <f>IF(ISBLANK('9. METAS'!#REF!),"",'9. METAS'!#REF!)</f>
        <v>#REF!</v>
      </c>
      <c r="J153" s="151" t="e">
        <f>IF(ISBLANK('9. METAS'!#REF!),"",'9. METAS'!#REF!)</f>
        <v>#REF!</v>
      </c>
      <c r="K153" s="141" t="e">
        <f>IF(ISBLANK('9. METAS'!#REF!),"",'9. METAS'!#REF!)</f>
        <v>#REF!</v>
      </c>
      <c r="L153" s="141" t="e">
        <f>IF(ISBLANK('9. METAS'!#REF!),"",'9. METAS'!#REF!)</f>
        <v>#REF!</v>
      </c>
      <c r="M153" s="142" t="e">
        <f>IF(ISBLANK('9. METAS'!#REF!),"",'9. METAS'!#REF!)</f>
        <v>#REF!</v>
      </c>
      <c r="N153" s="152">
        <v>41</v>
      </c>
      <c r="O153" s="144"/>
      <c r="P153" s="144"/>
      <c r="Q153" s="145"/>
      <c r="R153" s="139" t="str">
        <f t="shared" si="20"/>
        <v>100%</v>
      </c>
      <c r="S153" s="140" t="str">
        <f t="shared" si="21"/>
        <v>100%</v>
      </c>
      <c r="T153" s="140" t="str">
        <f t="shared" si="22"/>
        <v>100%</v>
      </c>
      <c r="U153" s="163" t="str">
        <f t="shared" si="23"/>
        <v>100%</v>
      </c>
      <c r="V153" s="143" t="str">
        <f t="shared" si="24"/>
        <v>No Programado</v>
      </c>
      <c r="W153" s="140" t="str">
        <f t="shared" si="25"/>
        <v>No Programado</v>
      </c>
      <c r="X153" s="140" t="str">
        <f t="shared" si="26"/>
        <v>No Programado</v>
      </c>
      <c r="Y153" s="169" t="str">
        <f t="shared" si="27"/>
        <v>No Programado</v>
      </c>
      <c r="Z153" s="185"/>
      <c r="AA153" s="186"/>
      <c r="AB153" s="186"/>
      <c r="AC153" s="187"/>
    </row>
    <row r="154" spans="3:29" ht="17.25">
      <c r="C154" s="219" t="e">
        <f>IF(ISBLANK('5. Pp (3 años)'!#REF!),"",'5. Pp (3 años)'!#REF!)</f>
        <v>#REF!</v>
      </c>
      <c r="D154" s="62" t="e">
        <f>IF(ISBLANK('5. Pp (3 años)'!#REF!),"",'5. Pp (3 años)'!#REF!)</f>
        <v>#REF!</v>
      </c>
      <c r="E154" s="213" t="e">
        <f>IF(ISBLANK('5. Pp (3 años)'!#REF!),"",'5. Pp (3 años)'!#REF!)</f>
        <v>#REF!</v>
      </c>
      <c r="F154" s="213" t="e">
        <f>IF(ISBLANK('5. Pp (3 años)'!#REF!),"",'5. Pp (3 años)'!#REF!)</f>
        <v>#REF!</v>
      </c>
      <c r="G154" s="227" t="e">
        <f>IF(ISBLANK('5. Pp (3 años)'!#REF!),"",'5. Pp (3 años)'!#REF!)</f>
        <v>#REF!</v>
      </c>
      <c r="H154" s="67" t="e">
        <f>IF(ISBLANK('5. Pp (3 años)'!#REF!),"",'5. Pp (3 años)'!#REF!)</f>
        <v>#REF!</v>
      </c>
      <c r="I154" s="150" t="e">
        <f>IF(ISBLANK('9. METAS'!#REF!),"",'9. METAS'!#REF!)</f>
        <v>#REF!</v>
      </c>
      <c r="J154" s="151" t="e">
        <f>IF(ISBLANK('9. METAS'!#REF!),"",'9. METAS'!#REF!)</f>
        <v>#REF!</v>
      </c>
      <c r="K154" s="141" t="e">
        <f>IF(ISBLANK('9. METAS'!#REF!),"",'9. METAS'!#REF!)</f>
        <v>#REF!</v>
      </c>
      <c r="L154" s="141" t="e">
        <f>IF(ISBLANK('9. METAS'!#REF!),"",'9. METAS'!#REF!)</f>
        <v>#REF!</v>
      </c>
      <c r="M154" s="142" t="e">
        <f>IF(ISBLANK('9. METAS'!#REF!),"",'9. METAS'!#REF!)</f>
        <v>#REF!</v>
      </c>
      <c r="N154" s="152">
        <v>41</v>
      </c>
      <c r="O154" s="144"/>
      <c r="P154" s="144"/>
      <c r="Q154" s="145"/>
      <c r="R154" s="139" t="str">
        <f t="shared" si="20"/>
        <v>100%</v>
      </c>
      <c r="S154" s="140" t="str">
        <f t="shared" si="21"/>
        <v>100%</v>
      </c>
      <c r="T154" s="140" t="str">
        <f t="shared" si="22"/>
        <v>100%</v>
      </c>
      <c r="U154" s="163" t="str">
        <f t="shared" si="23"/>
        <v>100%</v>
      </c>
      <c r="V154" s="143" t="str">
        <f t="shared" si="24"/>
        <v>No Programado</v>
      </c>
      <c r="W154" s="140" t="str">
        <f t="shared" si="25"/>
        <v>No Programado</v>
      </c>
      <c r="X154" s="140" t="str">
        <f t="shared" si="26"/>
        <v>No Programado</v>
      </c>
      <c r="Y154" s="169" t="str">
        <f t="shared" si="27"/>
        <v>No Programado</v>
      </c>
      <c r="Z154" s="182"/>
      <c r="AA154" s="183"/>
      <c r="AB154" s="183"/>
      <c r="AC154" s="184"/>
    </row>
    <row r="155" spans="3:29" ht="17.25">
      <c r="C155" s="217" t="e">
        <f>IF(ISBLANK('5. Pp (3 años)'!#REF!),"",'5. Pp (3 años)'!#REF!)</f>
        <v>#REF!</v>
      </c>
      <c r="D155" s="88" t="e">
        <f>IF(ISBLANK('5. Pp (3 años)'!#REF!),"",'5. Pp (3 años)'!#REF!)</f>
        <v>#REF!</v>
      </c>
      <c r="E155" s="209" t="e">
        <f>IF(ISBLANK('5. Pp (3 años)'!#REF!),"",'5. Pp (3 años)'!#REF!)</f>
        <v>#REF!</v>
      </c>
      <c r="F155" s="209" t="e">
        <f>IF(ISBLANK('5. Pp (3 años)'!#REF!),"",'5. Pp (3 años)'!#REF!)</f>
        <v>#REF!</v>
      </c>
      <c r="G155" s="222" t="e">
        <f>IF(ISBLANK('5. Pp (3 años)'!#REF!),"",'5. Pp (3 años)'!#REF!)</f>
        <v>#REF!</v>
      </c>
      <c r="H155" s="71" t="e">
        <f>IF(ISBLANK('5. Pp (3 años)'!#REF!),"",'5. Pp (3 años)'!#REF!)</f>
        <v>#REF!</v>
      </c>
      <c r="I155" s="150" t="e">
        <f>IF(ISBLANK('9. METAS'!#REF!),"",'9. METAS'!#REF!)</f>
        <v>#REF!</v>
      </c>
      <c r="J155" s="151" t="e">
        <f>IF(ISBLANK('9. METAS'!#REF!),"",'9. METAS'!#REF!)</f>
        <v>#REF!</v>
      </c>
      <c r="K155" s="141" t="e">
        <f>IF(ISBLANK('9. METAS'!#REF!),"",'9. METAS'!#REF!)</f>
        <v>#REF!</v>
      </c>
      <c r="L155" s="141" t="e">
        <f>IF(ISBLANK('9. METAS'!#REF!),"",'9. METAS'!#REF!)</f>
        <v>#REF!</v>
      </c>
      <c r="M155" s="142" t="e">
        <f>IF(ISBLANK('9. METAS'!#REF!),"",'9. METAS'!#REF!)</f>
        <v>#REF!</v>
      </c>
      <c r="N155" s="152">
        <v>41</v>
      </c>
      <c r="O155" s="144"/>
      <c r="P155" s="144"/>
      <c r="Q155" s="145"/>
      <c r="R155" s="139" t="str">
        <f t="shared" si="20"/>
        <v>100%</v>
      </c>
      <c r="S155" s="140" t="str">
        <f t="shared" si="21"/>
        <v>100%</v>
      </c>
      <c r="T155" s="140" t="str">
        <f t="shared" si="22"/>
        <v>100%</v>
      </c>
      <c r="U155" s="163" t="str">
        <f t="shared" si="23"/>
        <v>100%</v>
      </c>
      <c r="V155" s="143" t="str">
        <f t="shared" si="24"/>
        <v>No Programado</v>
      </c>
      <c r="W155" s="140" t="str">
        <f t="shared" si="25"/>
        <v>No Programado</v>
      </c>
      <c r="X155" s="140" t="str">
        <f t="shared" si="26"/>
        <v>No Programado</v>
      </c>
      <c r="Y155" s="169" t="str">
        <f t="shared" si="27"/>
        <v>No Programado</v>
      </c>
      <c r="Z155" s="185"/>
      <c r="AA155" s="186"/>
      <c r="AB155" s="186"/>
      <c r="AC155" s="187"/>
    </row>
    <row r="156" spans="3:29" ht="17.25">
      <c r="C156" s="218" t="e">
        <f>IF(ISBLANK('5. Pp (3 años)'!#REF!),"",'5. Pp (3 años)'!#REF!)</f>
        <v>#REF!</v>
      </c>
      <c r="D156" s="88" t="e">
        <f>IF(ISBLANK('5. Pp (3 años)'!#REF!),"",'5. Pp (3 años)'!#REF!)</f>
        <v>#REF!</v>
      </c>
      <c r="E156" s="209" t="e">
        <f>IF(ISBLANK('5. Pp (3 años)'!#REF!),"",'5. Pp (3 años)'!#REF!)</f>
        <v>#REF!</v>
      </c>
      <c r="F156" s="209" t="e">
        <f>IF(ISBLANK('5. Pp (3 años)'!#REF!),"",'5. Pp (3 años)'!#REF!)</f>
        <v>#REF!</v>
      </c>
      <c r="G156" s="222" t="e">
        <f>IF(ISBLANK('5. Pp (3 años)'!#REF!),"",'5. Pp (3 años)'!#REF!)</f>
        <v>#REF!</v>
      </c>
      <c r="H156" s="71" t="e">
        <f>IF(ISBLANK('5. Pp (3 años)'!#REF!),"",'5. Pp (3 años)'!#REF!)</f>
        <v>#REF!</v>
      </c>
      <c r="I156" s="150" t="e">
        <f>IF(ISBLANK('9. METAS'!#REF!),"",'9. METAS'!#REF!)</f>
        <v>#REF!</v>
      </c>
      <c r="J156" s="151" t="e">
        <f>IF(ISBLANK('9. METAS'!#REF!),"",'9. METAS'!#REF!)</f>
        <v>#REF!</v>
      </c>
      <c r="K156" s="141" t="e">
        <f>IF(ISBLANK('9. METAS'!#REF!),"",'9. METAS'!#REF!)</f>
        <v>#REF!</v>
      </c>
      <c r="L156" s="141" t="e">
        <f>IF(ISBLANK('9. METAS'!#REF!),"",'9. METAS'!#REF!)</f>
        <v>#REF!</v>
      </c>
      <c r="M156" s="142" t="e">
        <f>IF(ISBLANK('9. METAS'!#REF!),"",'9. METAS'!#REF!)</f>
        <v>#REF!</v>
      </c>
      <c r="N156" s="152">
        <v>41</v>
      </c>
      <c r="O156" s="144"/>
      <c r="P156" s="144"/>
      <c r="Q156" s="145"/>
      <c r="R156" s="139" t="str">
        <f t="shared" si="20"/>
        <v>100%</v>
      </c>
      <c r="S156" s="140" t="str">
        <f t="shared" si="21"/>
        <v>100%</v>
      </c>
      <c r="T156" s="140" t="str">
        <f t="shared" si="22"/>
        <v>100%</v>
      </c>
      <c r="U156" s="163" t="str">
        <f t="shared" si="23"/>
        <v>100%</v>
      </c>
      <c r="V156" s="143" t="str">
        <f t="shared" si="24"/>
        <v>No Programado</v>
      </c>
      <c r="W156" s="140" t="str">
        <f t="shared" si="25"/>
        <v>No Programado</v>
      </c>
      <c r="X156" s="140" t="str">
        <f t="shared" si="26"/>
        <v>No Programado</v>
      </c>
      <c r="Y156" s="169" t="str">
        <f t="shared" si="27"/>
        <v>No Programado</v>
      </c>
      <c r="Z156" s="185"/>
      <c r="AA156" s="186"/>
      <c r="AB156" s="186"/>
      <c r="AC156" s="187"/>
    </row>
    <row r="157" spans="3:29" ht="17.25">
      <c r="C157" s="217" t="e">
        <f>IF(ISBLANK('5. Pp (3 años)'!#REF!),"",'5. Pp (3 años)'!#REF!)</f>
        <v>#REF!</v>
      </c>
      <c r="D157" s="88" t="e">
        <f>IF(ISBLANK('5. Pp (3 años)'!#REF!),"",'5. Pp (3 años)'!#REF!)</f>
        <v>#REF!</v>
      </c>
      <c r="E157" s="209" t="e">
        <f>IF(ISBLANK('5. Pp (3 años)'!#REF!),"",'5. Pp (3 años)'!#REF!)</f>
        <v>#REF!</v>
      </c>
      <c r="F157" s="209" t="e">
        <f>IF(ISBLANK('5. Pp (3 años)'!#REF!),"",'5. Pp (3 años)'!#REF!)</f>
        <v>#REF!</v>
      </c>
      <c r="G157" s="222" t="e">
        <f>IF(ISBLANK('5. Pp (3 años)'!#REF!),"",'5. Pp (3 años)'!#REF!)</f>
        <v>#REF!</v>
      </c>
      <c r="H157" s="71" t="e">
        <f>IF(ISBLANK('5. Pp (3 años)'!#REF!),"",'5. Pp (3 años)'!#REF!)</f>
        <v>#REF!</v>
      </c>
      <c r="I157" s="150" t="e">
        <f>IF(ISBLANK('9. METAS'!#REF!),"",'9. METAS'!#REF!)</f>
        <v>#REF!</v>
      </c>
      <c r="J157" s="151" t="e">
        <f>IF(ISBLANK('9. METAS'!#REF!),"",'9. METAS'!#REF!)</f>
        <v>#REF!</v>
      </c>
      <c r="K157" s="141" t="e">
        <f>IF(ISBLANK('9. METAS'!#REF!),"",'9. METAS'!#REF!)</f>
        <v>#REF!</v>
      </c>
      <c r="L157" s="141" t="e">
        <f>IF(ISBLANK('9. METAS'!#REF!),"",'9. METAS'!#REF!)</f>
        <v>#REF!</v>
      </c>
      <c r="M157" s="142" t="e">
        <f>IF(ISBLANK('9. METAS'!#REF!),"",'9. METAS'!#REF!)</f>
        <v>#REF!</v>
      </c>
      <c r="N157" s="152">
        <v>41</v>
      </c>
      <c r="O157" s="144"/>
      <c r="P157" s="144"/>
      <c r="Q157" s="145"/>
      <c r="R157" s="139" t="str">
        <f t="shared" si="20"/>
        <v>100%</v>
      </c>
      <c r="S157" s="140" t="str">
        <f t="shared" si="21"/>
        <v>100%</v>
      </c>
      <c r="T157" s="140" t="str">
        <f t="shared" si="22"/>
        <v>100%</v>
      </c>
      <c r="U157" s="163" t="str">
        <f t="shared" si="23"/>
        <v>100%</v>
      </c>
      <c r="V157" s="143" t="str">
        <f t="shared" si="24"/>
        <v>No Programado</v>
      </c>
      <c r="W157" s="140" t="str">
        <f t="shared" si="25"/>
        <v>No Programado</v>
      </c>
      <c r="X157" s="140" t="str">
        <f t="shared" si="26"/>
        <v>No Programado</v>
      </c>
      <c r="Y157" s="169" t="str">
        <f t="shared" si="27"/>
        <v>No Programado</v>
      </c>
      <c r="Z157" s="185"/>
      <c r="AA157" s="186"/>
      <c r="AB157" s="186"/>
      <c r="AC157" s="187"/>
    </row>
    <row r="158" spans="3:29" ht="17.25">
      <c r="C158" s="218" t="e">
        <f>IF(ISBLANK('5. Pp (3 años)'!#REF!),"",'5. Pp (3 años)'!#REF!)</f>
        <v>#REF!</v>
      </c>
      <c r="D158" s="88" t="e">
        <f>IF(ISBLANK('5. Pp (3 años)'!#REF!),"",'5. Pp (3 años)'!#REF!)</f>
        <v>#REF!</v>
      </c>
      <c r="E158" s="209" t="e">
        <f>IF(ISBLANK('5. Pp (3 años)'!#REF!),"",'5. Pp (3 años)'!#REF!)</f>
        <v>#REF!</v>
      </c>
      <c r="F158" s="209" t="e">
        <f>IF(ISBLANK('5. Pp (3 años)'!#REF!),"",'5. Pp (3 años)'!#REF!)</f>
        <v>#REF!</v>
      </c>
      <c r="G158" s="222" t="e">
        <f>IF(ISBLANK('5. Pp (3 años)'!#REF!),"",'5. Pp (3 años)'!#REF!)</f>
        <v>#REF!</v>
      </c>
      <c r="H158" s="71" t="e">
        <f>IF(ISBLANK('5. Pp (3 años)'!#REF!),"",'5. Pp (3 años)'!#REF!)</f>
        <v>#REF!</v>
      </c>
      <c r="I158" s="150" t="e">
        <f>IF(ISBLANK('9. METAS'!#REF!),"",'9. METAS'!#REF!)</f>
        <v>#REF!</v>
      </c>
      <c r="J158" s="151" t="e">
        <f>IF(ISBLANK('9. METAS'!#REF!),"",'9. METAS'!#REF!)</f>
        <v>#REF!</v>
      </c>
      <c r="K158" s="141" t="e">
        <f>IF(ISBLANK('9. METAS'!#REF!),"",'9. METAS'!#REF!)</f>
        <v>#REF!</v>
      </c>
      <c r="L158" s="141" t="e">
        <f>IF(ISBLANK('9. METAS'!#REF!),"",'9. METAS'!#REF!)</f>
        <v>#REF!</v>
      </c>
      <c r="M158" s="142" t="e">
        <f>IF(ISBLANK('9. METAS'!#REF!),"",'9. METAS'!#REF!)</f>
        <v>#REF!</v>
      </c>
      <c r="N158" s="152">
        <v>41</v>
      </c>
      <c r="O158" s="144"/>
      <c r="P158" s="144"/>
      <c r="Q158" s="145"/>
      <c r="R158" s="139" t="str">
        <f t="shared" si="20"/>
        <v>100%</v>
      </c>
      <c r="S158" s="140" t="str">
        <f t="shared" si="21"/>
        <v>100%</v>
      </c>
      <c r="T158" s="140" t="str">
        <f t="shared" si="22"/>
        <v>100%</v>
      </c>
      <c r="U158" s="163" t="str">
        <f t="shared" si="23"/>
        <v>100%</v>
      </c>
      <c r="V158" s="143" t="str">
        <f t="shared" si="24"/>
        <v>No Programado</v>
      </c>
      <c r="W158" s="140" t="str">
        <f t="shared" si="25"/>
        <v>No Programado</v>
      </c>
      <c r="X158" s="140" t="str">
        <f t="shared" si="26"/>
        <v>No Programado</v>
      </c>
      <c r="Y158" s="169" t="str">
        <f t="shared" si="27"/>
        <v>No Programado</v>
      </c>
      <c r="Z158" s="185"/>
      <c r="AA158" s="186"/>
      <c r="AB158" s="186"/>
      <c r="AC158" s="187"/>
    </row>
    <row r="159" spans="3:29" ht="17.25">
      <c r="C159" s="217" t="e">
        <f>IF(ISBLANK('5. Pp (3 años)'!#REF!),"",'5. Pp (3 años)'!#REF!)</f>
        <v>#REF!</v>
      </c>
      <c r="D159" s="88" t="e">
        <f>IF(ISBLANK('5. Pp (3 años)'!#REF!),"",'5. Pp (3 años)'!#REF!)</f>
        <v>#REF!</v>
      </c>
      <c r="E159" s="209" t="e">
        <f>IF(ISBLANK('5. Pp (3 años)'!#REF!),"",'5. Pp (3 años)'!#REF!)</f>
        <v>#REF!</v>
      </c>
      <c r="F159" s="209" t="e">
        <f>IF(ISBLANK('5. Pp (3 años)'!#REF!),"",'5. Pp (3 años)'!#REF!)</f>
        <v>#REF!</v>
      </c>
      <c r="G159" s="222" t="e">
        <f>IF(ISBLANK('5. Pp (3 años)'!#REF!),"",'5. Pp (3 años)'!#REF!)</f>
        <v>#REF!</v>
      </c>
      <c r="H159" s="71" t="e">
        <f>IF(ISBLANK('5. Pp (3 años)'!#REF!),"",'5. Pp (3 años)'!#REF!)</f>
        <v>#REF!</v>
      </c>
      <c r="I159" s="150" t="e">
        <f>IF(ISBLANK('9. METAS'!#REF!),"",'9. METAS'!#REF!)</f>
        <v>#REF!</v>
      </c>
      <c r="J159" s="151" t="e">
        <f>IF(ISBLANK('9. METAS'!#REF!),"",'9. METAS'!#REF!)</f>
        <v>#REF!</v>
      </c>
      <c r="K159" s="141" t="e">
        <f>IF(ISBLANK('9. METAS'!#REF!),"",'9. METAS'!#REF!)</f>
        <v>#REF!</v>
      </c>
      <c r="L159" s="141" t="e">
        <f>IF(ISBLANK('9. METAS'!#REF!),"",'9. METAS'!#REF!)</f>
        <v>#REF!</v>
      </c>
      <c r="M159" s="142" t="e">
        <f>IF(ISBLANK('9. METAS'!#REF!),"",'9. METAS'!#REF!)</f>
        <v>#REF!</v>
      </c>
      <c r="N159" s="152">
        <v>41</v>
      </c>
      <c r="O159" s="144"/>
      <c r="P159" s="144"/>
      <c r="Q159" s="145"/>
      <c r="R159" s="139" t="str">
        <f t="shared" si="20"/>
        <v>100%</v>
      </c>
      <c r="S159" s="140" t="str">
        <f t="shared" si="21"/>
        <v>100%</v>
      </c>
      <c r="T159" s="140" t="str">
        <f t="shared" si="22"/>
        <v>100%</v>
      </c>
      <c r="U159" s="163" t="str">
        <f t="shared" si="23"/>
        <v>100%</v>
      </c>
      <c r="V159" s="143" t="str">
        <f t="shared" si="24"/>
        <v>No Programado</v>
      </c>
      <c r="W159" s="140" t="str">
        <f t="shared" si="25"/>
        <v>No Programado</v>
      </c>
      <c r="X159" s="140" t="str">
        <f t="shared" si="26"/>
        <v>No Programado</v>
      </c>
      <c r="Y159" s="169" t="str">
        <f t="shared" si="27"/>
        <v>No Programado</v>
      </c>
      <c r="Z159" s="185"/>
      <c r="AA159" s="186"/>
      <c r="AB159" s="186"/>
      <c r="AC159" s="187"/>
    </row>
    <row r="160" spans="3:29" ht="17.25">
      <c r="C160" s="219" t="e">
        <f>IF(ISBLANK('5. Pp (3 años)'!#REF!),"",'5. Pp (3 años)'!#REF!)</f>
        <v>#REF!</v>
      </c>
      <c r="D160" s="62" t="e">
        <f>IF(ISBLANK('5. Pp (3 años)'!#REF!),"",'5. Pp (3 años)'!#REF!)</f>
        <v>#REF!</v>
      </c>
      <c r="E160" s="213" t="e">
        <f>IF(ISBLANK('5. Pp (3 años)'!#REF!),"",'5. Pp (3 años)'!#REF!)</f>
        <v>#REF!</v>
      </c>
      <c r="F160" s="213" t="e">
        <f>IF(ISBLANK('5. Pp (3 años)'!#REF!),"",'5. Pp (3 años)'!#REF!)</f>
        <v>#REF!</v>
      </c>
      <c r="G160" s="227" t="e">
        <f>IF(ISBLANK('5. Pp (3 años)'!#REF!),"",'5. Pp (3 años)'!#REF!)</f>
        <v>#REF!</v>
      </c>
      <c r="H160" s="67" t="e">
        <f>IF(ISBLANK('5. Pp (3 años)'!#REF!),"",'5. Pp (3 años)'!#REF!)</f>
        <v>#REF!</v>
      </c>
      <c r="I160" s="150" t="e">
        <f>IF(ISBLANK('9. METAS'!#REF!),"",'9. METAS'!#REF!)</f>
        <v>#REF!</v>
      </c>
      <c r="J160" s="151" t="e">
        <f>IF(ISBLANK('9. METAS'!#REF!),"",'9. METAS'!#REF!)</f>
        <v>#REF!</v>
      </c>
      <c r="K160" s="141" t="e">
        <f>IF(ISBLANK('9. METAS'!#REF!),"",'9. METAS'!#REF!)</f>
        <v>#REF!</v>
      </c>
      <c r="L160" s="141" t="e">
        <f>IF(ISBLANK('9. METAS'!#REF!),"",'9. METAS'!#REF!)</f>
        <v>#REF!</v>
      </c>
      <c r="M160" s="142" t="e">
        <f>IF(ISBLANK('9. METAS'!#REF!),"",'9. METAS'!#REF!)</f>
        <v>#REF!</v>
      </c>
      <c r="N160" s="152">
        <v>41</v>
      </c>
      <c r="O160" s="144"/>
      <c r="P160" s="144"/>
      <c r="Q160" s="145"/>
      <c r="R160" s="139" t="str">
        <f t="shared" si="20"/>
        <v>100%</v>
      </c>
      <c r="S160" s="140" t="str">
        <f t="shared" si="21"/>
        <v>100%</v>
      </c>
      <c r="T160" s="140" t="str">
        <f t="shared" si="22"/>
        <v>100%</v>
      </c>
      <c r="U160" s="163" t="str">
        <f t="shared" si="23"/>
        <v>100%</v>
      </c>
      <c r="V160" s="143" t="str">
        <f t="shared" si="24"/>
        <v>No Programado</v>
      </c>
      <c r="W160" s="140" t="str">
        <f t="shared" si="25"/>
        <v>No Programado</v>
      </c>
      <c r="X160" s="140" t="str">
        <f t="shared" si="26"/>
        <v>No Programado</v>
      </c>
      <c r="Y160" s="169" t="str">
        <f t="shared" si="27"/>
        <v>No Programado</v>
      </c>
      <c r="Z160" s="182"/>
      <c r="AA160" s="183"/>
      <c r="AB160" s="183"/>
      <c r="AC160" s="184"/>
    </row>
    <row r="161" spans="3:29" ht="17.25">
      <c r="C161" s="217" t="e">
        <f>IF(ISBLANK('5. Pp (3 años)'!#REF!),"",'5. Pp (3 años)'!#REF!)</f>
        <v>#REF!</v>
      </c>
      <c r="D161" s="88" t="e">
        <f>IF(ISBLANK('5. Pp (3 años)'!#REF!),"",'5. Pp (3 años)'!#REF!)</f>
        <v>#REF!</v>
      </c>
      <c r="E161" s="209" t="e">
        <f>IF(ISBLANK('5. Pp (3 años)'!#REF!),"",'5. Pp (3 años)'!#REF!)</f>
        <v>#REF!</v>
      </c>
      <c r="F161" s="209" t="e">
        <f>IF(ISBLANK('5. Pp (3 años)'!#REF!),"",'5. Pp (3 años)'!#REF!)</f>
        <v>#REF!</v>
      </c>
      <c r="G161" s="222" t="e">
        <f>IF(ISBLANK('5. Pp (3 años)'!#REF!),"",'5. Pp (3 años)'!#REF!)</f>
        <v>#REF!</v>
      </c>
      <c r="H161" s="71" t="e">
        <f>IF(ISBLANK('5. Pp (3 años)'!#REF!),"",'5. Pp (3 años)'!#REF!)</f>
        <v>#REF!</v>
      </c>
      <c r="I161" s="150" t="e">
        <f>IF(ISBLANK('9. METAS'!#REF!),"",'9. METAS'!#REF!)</f>
        <v>#REF!</v>
      </c>
      <c r="J161" s="151" t="e">
        <f>IF(ISBLANK('9. METAS'!#REF!),"",'9. METAS'!#REF!)</f>
        <v>#REF!</v>
      </c>
      <c r="K161" s="141" t="e">
        <f>IF(ISBLANK('9. METAS'!#REF!),"",'9. METAS'!#REF!)</f>
        <v>#REF!</v>
      </c>
      <c r="L161" s="141" t="e">
        <f>IF(ISBLANK('9. METAS'!#REF!),"",'9. METAS'!#REF!)</f>
        <v>#REF!</v>
      </c>
      <c r="M161" s="142" t="e">
        <f>IF(ISBLANK('9. METAS'!#REF!),"",'9. METAS'!#REF!)</f>
        <v>#REF!</v>
      </c>
      <c r="N161" s="152">
        <v>41</v>
      </c>
      <c r="O161" s="144"/>
      <c r="P161" s="144"/>
      <c r="Q161" s="145"/>
      <c r="R161" s="139" t="str">
        <f t="shared" si="20"/>
        <v>100%</v>
      </c>
      <c r="S161" s="140" t="str">
        <f t="shared" si="21"/>
        <v>100%</v>
      </c>
      <c r="T161" s="140" t="str">
        <f t="shared" si="22"/>
        <v>100%</v>
      </c>
      <c r="U161" s="163" t="str">
        <f t="shared" si="23"/>
        <v>100%</v>
      </c>
      <c r="V161" s="143" t="str">
        <f t="shared" si="24"/>
        <v>No Programado</v>
      </c>
      <c r="W161" s="140" t="str">
        <f t="shared" si="25"/>
        <v>No Programado</v>
      </c>
      <c r="X161" s="140" t="str">
        <f t="shared" si="26"/>
        <v>No Programado</v>
      </c>
      <c r="Y161" s="169" t="str">
        <f t="shared" si="27"/>
        <v>No Programado</v>
      </c>
      <c r="Z161" s="185"/>
      <c r="AA161" s="186"/>
      <c r="AB161" s="186"/>
      <c r="AC161" s="187"/>
    </row>
    <row r="162" spans="3:29" ht="17.25">
      <c r="C162" s="218" t="e">
        <f>IF(ISBLANK('5. Pp (3 años)'!#REF!),"",'5. Pp (3 años)'!#REF!)</f>
        <v>#REF!</v>
      </c>
      <c r="D162" s="88" t="e">
        <f>IF(ISBLANK('5. Pp (3 años)'!#REF!),"",'5. Pp (3 años)'!#REF!)</f>
        <v>#REF!</v>
      </c>
      <c r="E162" s="209" t="e">
        <f>IF(ISBLANK('5. Pp (3 años)'!#REF!),"",'5. Pp (3 años)'!#REF!)</f>
        <v>#REF!</v>
      </c>
      <c r="F162" s="209" t="e">
        <f>IF(ISBLANK('5. Pp (3 años)'!#REF!),"",'5. Pp (3 años)'!#REF!)</f>
        <v>#REF!</v>
      </c>
      <c r="G162" s="222" t="e">
        <f>IF(ISBLANK('5. Pp (3 años)'!#REF!),"",'5. Pp (3 años)'!#REF!)</f>
        <v>#REF!</v>
      </c>
      <c r="H162" s="71" t="e">
        <f>IF(ISBLANK('5. Pp (3 años)'!#REF!),"",'5. Pp (3 años)'!#REF!)</f>
        <v>#REF!</v>
      </c>
      <c r="I162" s="150" t="e">
        <f>IF(ISBLANK('9. METAS'!#REF!),"",'9. METAS'!#REF!)</f>
        <v>#REF!</v>
      </c>
      <c r="J162" s="151" t="e">
        <f>IF(ISBLANK('9. METAS'!#REF!),"",'9. METAS'!#REF!)</f>
        <v>#REF!</v>
      </c>
      <c r="K162" s="141" t="e">
        <f>IF(ISBLANK('9. METAS'!#REF!),"",'9. METAS'!#REF!)</f>
        <v>#REF!</v>
      </c>
      <c r="L162" s="141" t="e">
        <f>IF(ISBLANK('9. METAS'!#REF!),"",'9. METAS'!#REF!)</f>
        <v>#REF!</v>
      </c>
      <c r="M162" s="142" t="e">
        <f>IF(ISBLANK('9. METAS'!#REF!),"",'9. METAS'!#REF!)</f>
        <v>#REF!</v>
      </c>
      <c r="N162" s="152">
        <v>41</v>
      </c>
      <c r="O162" s="144"/>
      <c r="P162" s="144"/>
      <c r="Q162" s="145"/>
      <c r="R162" s="139" t="str">
        <f t="shared" si="20"/>
        <v>100%</v>
      </c>
      <c r="S162" s="140" t="str">
        <f t="shared" si="21"/>
        <v>100%</v>
      </c>
      <c r="T162" s="140" t="str">
        <f t="shared" si="22"/>
        <v>100%</v>
      </c>
      <c r="U162" s="163" t="str">
        <f t="shared" si="23"/>
        <v>100%</v>
      </c>
      <c r="V162" s="143" t="str">
        <f t="shared" si="24"/>
        <v>No Programado</v>
      </c>
      <c r="W162" s="140" t="str">
        <f t="shared" si="25"/>
        <v>No Programado</v>
      </c>
      <c r="X162" s="140" t="str">
        <f t="shared" si="26"/>
        <v>No Programado</v>
      </c>
      <c r="Y162" s="169" t="str">
        <f t="shared" si="27"/>
        <v>No Programado</v>
      </c>
      <c r="Z162" s="185"/>
      <c r="AA162" s="186"/>
      <c r="AB162" s="186"/>
      <c r="AC162" s="187"/>
    </row>
    <row r="163" spans="3:29" ht="17.25">
      <c r="C163" s="217" t="e">
        <f>IF(ISBLANK('5. Pp (3 años)'!#REF!),"",'5. Pp (3 años)'!#REF!)</f>
        <v>#REF!</v>
      </c>
      <c r="D163" s="88" t="e">
        <f>IF(ISBLANK('5. Pp (3 años)'!#REF!),"",'5. Pp (3 años)'!#REF!)</f>
        <v>#REF!</v>
      </c>
      <c r="E163" s="209" t="e">
        <f>IF(ISBLANK('5. Pp (3 años)'!#REF!),"",'5. Pp (3 años)'!#REF!)</f>
        <v>#REF!</v>
      </c>
      <c r="F163" s="209" t="e">
        <f>IF(ISBLANK('5. Pp (3 años)'!#REF!),"",'5. Pp (3 años)'!#REF!)</f>
        <v>#REF!</v>
      </c>
      <c r="G163" s="222" t="e">
        <f>IF(ISBLANK('5. Pp (3 años)'!#REF!),"",'5. Pp (3 años)'!#REF!)</f>
        <v>#REF!</v>
      </c>
      <c r="H163" s="71" t="e">
        <f>IF(ISBLANK('5. Pp (3 años)'!#REF!),"",'5. Pp (3 años)'!#REF!)</f>
        <v>#REF!</v>
      </c>
      <c r="I163" s="150" t="e">
        <f>IF(ISBLANK('9. METAS'!#REF!),"",'9. METAS'!#REF!)</f>
        <v>#REF!</v>
      </c>
      <c r="J163" s="151" t="e">
        <f>IF(ISBLANK('9. METAS'!#REF!),"",'9. METAS'!#REF!)</f>
        <v>#REF!</v>
      </c>
      <c r="K163" s="141" t="e">
        <f>IF(ISBLANK('9. METAS'!#REF!),"",'9. METAS'!#REF!)</f>
        <v>#REF!</v>
      </c>
      <c r="L163" s="141" t="e">
        <f>IF(ISBLANK('9. METAS'!#REF!),"",'9. METAS'!#REF!)</f>
        <v>#REF!</v>
      </c>
      <c r="M163" s="142" t="e">
        <f>IF(ISBLANK('9. METAS'!#REF!),"",'9. METAS'!#REF!)</f>
        <v>#REF!</v>
      </c>
      <c r="N163" s="152">
        <v>41</v>
      </c>
      <c r="O163" s="144"/>
      <c r="P163" s="144"/>
      <c r="Q163" s="145"/>
      <c r="R163" s="139" t="str">
        <f t="shared" si="20"/>
        <v>100%</v>
      </c>
      <c r="S163" s="140" t="str">
        <f t="shared" si="21"/>
        <v>100%</v>
      </c>
      <c r="T163" s="140" t="str">
        <f t="shared" si="22"/>
        <v>100%</v>
      </c>
      <c r="U163" s="163" t="str">
        <f t="shared" si="23"/>
        <v>100%</v>
      </c>
      <c r="V163" s="143" t="str">
        <f t="shared" si="24"/>
        <v>No Programado</v>
      </c>
      <c r="W163" s="140" t="str">
        <f t="shared" si="25"/>
        <v>No Programado</v>
      </c>
      <c r="X163" s="140" t="str">
        <f t="shared" si="26"/>
        <v>No Programado</v>
      </c>
      <c r="Y163" s="169" t="str">
        <f t="shared" si="27"/>
        <v>No Programado</v>
      </c>
      <c r="Z163" s="185"/>
      <c r="AA163" s="186"/>
      <c r="AB163" s="186"/>
      <c r="AC163" s="187"/>
    </row>
    <row r="164" spans="3:29" ht="17.25">
      <c r="C164" s="218" t="e">
        <f>IF(ISBLANK('5. Pp (3 años)'!#REF!),"",'5. Pp (3 años)'!#REF!)</f>
        <v>#REF!</v>
      </c>
      <c r="D164" s="88" t="e">
        <f>IF(ISBLANK('5. Pp (3 años)'!#REF!),"",'5. Pp (3 años)'!#REF!)</f>
        <v>#REF!</v>
      </c>
      <c r="E164" s="209" t="e">
        <f>IF(ISBLANK('5. Pp (3 años)'!#REF!),"",'5. Pp (3 años)'!#REF!)</f>
        <v>#REF!</v>
      </c>
      <c r="F164" s="209" t="e">
        <f>IF(ISBLANK('5. Pp (3 años)'!#REF!),"",'5. Pp (3 años)'!#REF!)</f>
        <v>#REF!</v>
      </c>
      <c r="G164" s="222" t="e">
        <f>IF(ISBLANK('5. Pp (3 años)'!#REF!),"",'5. Pp (3 años)'!#REF!)</f>
        <v>#REF!</v>
      </c>
      <c r="H164" s="71" t="e">
        <f>IF(ISBLANK('5. Pp (3 años)'!#REF!),"",'5. Pp (3 años)'!#REF!)</f>
        <v>#REF!</v>
      </c>
      <c r="I164" s="150" t="e">
        <f>IF(ISBLANK('9. METAS'!#REF!),"",'9. METAS'!#REF!)</f>
        <v>#REF!</v>
      </c>
      <c r="J164" s="151" t="e">
        <f>IF(ISBLANK('9. METAS'!#REF!),"",'9. METAS'!#REF!)</f>
        <v>#REF!</v>
      </c>
      <c r="K164" s="141" t="e">
        <f>IF(ISBLANK('9. METAS'!#REF!),"",'9. METAS'!#REF!)</f>
        <v>#REF!</v>
      </c>
      <c r="L164" s="141" t="e">
        <f>IF(ISBLANK('9. METAS'!#REF!),"",'9. METAS'!#REF!)</f>
        <v>#REF!</v>
      </c>
      <c r="M164" s="142" t="e">
        <f>IF(ISBLANK('9. METAS'!#REF!),"",'9. METAS'!#REF!)</f>
        <v>#REF!</v>
      </c>
      <c r="N164" s="152">
        <v>41</v>
      </c>
      <c r="O164" s="144"/>
      <c r="P164" s="144"/>
      <c r="Q164" s="145"/>
      <c r="R164" s="139" t="str">
        <f t="shared" si="20"/>
        <v>100%</v>
      </c>
      <c r="S164" s="140" t="str">
        <f t="shared" si="21"/>
        <v>100%</v>
      </c>
      <c r="T164" s="140" t="str">
        <f t="shared" si="22"/>
        <v>100%</v>
      </c>
      <c r="U164" s="163" t="str">
        <f t="shared" si="23"/>
        <v>100%</v>
      </c>
      <c r="V164" s="143" t="str">
        <f t="shared" si="24"/>
        <v>No Programado</v>
      </c>
      <c r="W164" s="140" t="str">
        <f t="shared" si="25"/>
        <v>No Programado</v>
      </c>
      <c r="X164" s="140" t="str">
        <f t="shared" si="26"/>
        <v>No Programado</v>
      </c>
      <c r="Y164" s="169" t="str">
        <f t="shared" si="27"/>
        <v>No Programado</v>
      </c>
      <c r="Z164" s="185"/>
      <c r="AA164" s="186"/>
      <c r="AB164" s="186"/>
      <c r="AC164" s="187"/>
    </row>
    <row r="165" spans="3:29" ht="17.25">
      <c r="C165" s="217" t="e">
        <f>IF(ISBLANK('5. Pp (3 años)'!#REF!),"",'5. Pp (3 años)'!#REF!)</f>
        <v>#REF!</v>
      </c>
      <c r="D165" s="88" t="e">
        <f>IF(ISBLANK('5. Pp (3 años)'!#REF!),"",'5. Pp (3 años)'!#REF!)</f>
        <v>#REF!</v>
      </c>
      <c r="E165" s="209" t="e">
        <f>IF(ISBLANK('5. Pp (3 años)'!#REF!),"",'5. Pp (3 años)'!#REF!)</f>
        <v>#REF!</v>
      </c>
      <c r="F165" s="209" t="e">
        <f>IF(ISBLANK('5. Pp (3 años)'!#REF!),"",'5. Pp (3 años)'!#REF!)</f>
        <v>#REF!</v>
      </c>
      <c r="G165" s="222" t="e">
        <f>IF(ISBLANK('5. Pp (3 años)'!#REF!),"",'5. Pp (3 años)'!#REF!)</f>
        <v>#REF!</v>
      </c>
      <c r="H165" s="71" t="e">
        <f>IF(ISBLANK('5. Pp (3 años)'!#REF!),"",'5. Pp (3 años)'!#REF!)</f>
        <v>#REF!</v>
      </c>
      <c r="I165" s="150" t="e">
        <f>IF(ISBLANK('9. METAS'!#REF!),"",'9. METAS'!#REF!)</f>
        <v>#REF!</v>
      </c>
      <c r="J165" s="151" t="e">
        <f>IF(ISBLANK('9. METAS'!#REF!),"",'9. METAS'!#REF!)</f>
        <v>#REF!</v>
      </c>
      <c r="K165" s="141" t="e">
        <f>IF(ISBLANK('9. METAS'!#REF!),"",'9. METAS'!#REF!)</f>
        <v>#REF!</v>
      </c>
      <c r="L165" s="141" t="e">
        <f>IF(ISBLANK('9. METAS'!#REF!),"",'9. METAS'!#REF!)</f>
        <v>#REF!</v>
      </c>
      <c r="M165" s="142" t="e">
        <f>IF(ISBLANK('9. METAS'!#REF!),"",'9. METAS'!#REF!)</f>
        <v>#REF!</v>
      </c>
      <c r="N165" s="152">
        <v>41</v>
      </c>
      <c r="O165" s="144"/>
      <c r="P165" s="144"/>
      <c r="Q165" s="145"/>
      <c r="R165" s="139" t="str">
        <f t="shared" si="20"/>
        <v>100%</v>
      </c>
      <c r="S165" s="140" t="str">
        <f t="shared" si="21"/>
        <v>100%</v>
      </c>
      <c r="T165" s="140" t="str">
        <f t="shared" si="22"/>
        <v>100%</v>
      </c>
      <c r="U165" s="163" t="str">
        <f t="shared" si="23"/>
        <v>100%</v>
      </c>
      <c r="V165" s="143" t="str">
        <f t="shared" si="24"/>
        <v>No Programado</v>
      </c>
      <c r="W165" s="140" t="str">
        <f t="shared" si="25"/>
        <v>No Programado</v>
      </c>
      <c r="X165" s="140" t="str">
        <f t="shared" si="26"/>
        <v>No Programado</v>
      </c>
      <c r="Y165" s="169" t="str">
        <f t="shared" si="27"/>
        <v>No Programado</v>
      </c>
      <c r="Z165" s="185"/>
      <c r="AA165" s="186"/>
      <c r="AB165" s="186"/>
      <c r="AC165" s="187"/>
    </row>
    <row r="166" spans="3:29" ht="17.25">
      <c r="C166" s="219" t="e">
        <f>IF(ISBLANK('5. Pp (3 años)'!#REF!),"",'5. Pp (3 años)'!#REF!)</f>
        <v>#REF!</v>
      </c>
      <c r="D166" s="62" t="e">
        <f>IF(ISBLANK('5. Pp (3 años)'!#REF!),"",'5. Pp (3 años)'!#REF!)</f>
        <v>#REF!</v>
      </c>
      <c r="E166" s="213" t="e">
        <f>IF(ISBLANK('5. Pp (3 años)'!#REF!),"",'5. Pp (3 años)'!#REF!)</f>
        <v>#REF!</v>
      </c>
      <c r="F166" s="213" t="e">
        <f>IF(ISBLANK('5. Pp (3 años)'!#REF!),"",'5. Pp (3 años)'!#REF!)</f>
        <v>#REF!</v>
      </c>
      <c r="G166" s="227" t="e">
        <f>IF(ISBLANK('5. Pp (3 años)'!#REF!),"",'5. Pp (3 años)'!#REF!)</f>
        <v>#REF!</v>
      </c>
      <c r="H166" s="67" t="e">
        <f>IF(ISBLANK('5. Pp (3 años)'!#REF!),"",'5. Pp (3 años)'!#REF!)</f>
        <v>#REF!</v>
      </c>
      <c r="I166" s="150" t="e">
        <f>IF(ISBLANK('9. METAS'!#REF!),"",'9. METAS'!#REF!)</f>
        <v>#REF!</v>
      </c>
      <c r="J166" s="151" t="e">
        <f>IF(ISBLANK('9. METAS'!#REF!),"",'9. METAS'!#REF!)</f>
        <v>#REF!</v>
      </c>
      <c r="K166" s="141" t="e">
        <f>IF(ISBLANK('9. METAS'!#REF!),"",'9. METAS'!#REF!)</f>
        <v>#REF!</v>
      </c>
      <c r="L166" s="141" t="e">
        <f>IF(ISBLANK('9. METAS'!#REF!),"",'9. METAS'!#REF!)</f>
        <v>#REF!</v>
      </c>
      <c r="M166" s="142" t="e">
        <f>IF(ISBLANK('9. METAS'!#REF!),"",'9. METAS'!#REF!)</f>
        <v>#REF!</v>
      </c>
      <c r="N166" s="152">
        <v>41</v>
      </c>
      <c r="O166" s="144"/>
      <c r="P166" s="144"/>
      <c r="Q166" s="145"/>
      <c r="R166" s="139" t="str">
        <f t="shared" si="20"/>
        <v>100%</v>
      </c>
      <c r="S166" s="140" t="str">
        <f t="shared" si="21"/>
        <v>100%</v>
      </c>
      <c r="T166" s="140" t="str">
        <f t="shared" si="22"/>
        <v>100%</v>
      </c>
      <c r="U166" s="163" t="str">
        <f t="shared" si="23"/>
        <v>100%</v>
      </c>
      <c r="V166" s="143" t="str">
        <f t="shared" si="24"/>
        <v>No Programado</v>
      </c>
      <c r="W166" s="140" t="str">
        <f t="shared" si="25"/>
        <v>No Programado</v>
      </c>
      <c r="X166" s="140" t="str">
        <f t="shared" si="26"/>
        <v>No Programado</v>
      </c>
      <c r="Y166" s="169" t="str">
        <f t="shared" si="27"/>
        <v>No Programado</v>
      </c>
      <c r="Z166" s="182"/>
      <c r="AA166" s="183"/>
      <c r="AB166" s="183"/>
      <c r="AC166" s="184"/>
    </row>
    <row r="167" spans="3:29" ht="17.25">
      <c r="C167" s="217" t="e">
        <f>IF(ISBLANK('5. Pp (3 años)'!#REF!),"",'5. Pp (3 años)'!#REF!)</f>
        <v>#REF!</v>
      </c>
      <c r="D167" s="88" t="e">
        <f>IF(ISBLANK('5. Pp (3 años)'!#REF!),"",'5. Pp (3 años)'!#REF!)</f>
        <v>#REF!</v>
      </c>
      <c r="E167" s="209" t="e">
        <f>IF(ISBLANK('5. Pp (3 años)'!#REF!),"",'5. Pp (3 años)'!#REF!)</f>
        <v>#REF!</v>
      </c>
      <c r="F167" s="209" t="e">
        <f>IF(ISBLANK('5. Pp (3 años)'!#REF!),"",'5. Pp (3 años)'!#REF!)</f>
        <v>#REF!</v>
      </c>
      <c r="G167" s="222" t="e">
        <f>IF(ISBLANK('5. Pp (3 años)'!#REF!),"",'5. Pp (3 años)'!#REF!)</f>
        <v>#REF!</v>
      </c>
      <c r="H167" s="71" t="e">
        <f>IF(ISBLANK('5. Pp (3 años)'!#REF!),"",'5. Pp (3 años)'!#REF!)</f>
        <v>#REF!</v>
      </c>
      <c r="I167" s="150" t="e">
        <f>IF(ISBLANK('9. METAS'!#REF!),"",'9. METAS'!#REF!)</f>
        <v>#REF!</v>
      </c>
      <c r="J167" s="151" t="e">
        <f>IF(ISBLANK('9. METAS'!#REF!),"",'9. METAS'!#REF!)</f>
        <v>#REF!</v>
      </c>
      <c r="K167" s="141" t="e">
        <f>IF(ISBLANK('9. METAS'!#REF!),"",'9. METAS'!#REF!)</f>
        <v>#REF!</v>
      </c>
      <c r="L167" s="141" t="e">
        <f>IF(ISBLANK('9. METAS'!#REF!),"",'9. METAS'!#REF!)</f>
        <v>#REF!</v>
      </c>
      <c r="M167" s="142" t="e">
        <f>IF(ISBLANK('9. METAS'!#REF!),"",'9. METAS'!#REF!)</f>
        <v>#REF!</v>
      </c>
      <c r="N167" s="152">
        <v>41</v>
      </c>
      <c r="O167" s="144"/>
      <c r="P167" s="144"/>
      <c r="Q167" s="145"/>
      <c r="R167" s="139" t="str">
        <f t="shared" si="20"/>
        <v>100%</v>
      </c>
      <c r="S167" s="140" t="str">
        <f t="shared" si="21"/>
        <v>100%</v>
      </c>
      <c r="T167" s="140" t="str">
        <f t="shared" si="22"/>
        <v>100%</v>
      </c>
      <c r="U167" s="163" t="str">
        <f t="shared" si="23"/>
        <v>100%</v>
      </c>
      <c r="V167" s="143" t="str">
        <f t="shared" si="24"/>
        <v>No Programado</v>
      </c>
      <c r="W167" s="140" t="str">
        <f t="shared" si="25"/>
        <v>No Programado</v>
      </c>
      <c r="X167" s="140" t="str">
        <f t="shared" si="26"/>
        <v>No Programado</v>
      </c>
      <c r="Y167" s="169" t="str">
        <f t="shared" si="27"/>
        <v>No Programado</v>
      </c>
      <c r="Z167" s="185"/>
      <c r="AA167" s="186"/>
      <c r="AB167" s="186"/>
      <c r="AC167" s="187"/>
    </row>
    <row r="168" spans="3:29" ht="17.25">
      <c r="C168" s="218" t="e">
        <f>IF(ISBLANK('5. Pp (3 años)'!#REF!),"",'5. Pp (3 años)'!#REF!)</f>
        <v>#REF!</v>
      </c>
      <c r="D168" s="88" t="e">
        <f>IF(ISBLANK('5. Pp (3 años)'!#REF!),"",'5. Pp (3 años)'!#REF!)</f>
        <v>#REF!</v>
      </c>
      <c r="E168" s="209" t="e">
        <f>IF(ISBLANK('5. Pp (3 años)'!#REF!),"",'5. Pp (3 años)'!#REF!)</f>
        <v>#REF!</v>
      </c>
      <c r="F168" s="209" t="e">
        <f>IF(ISBLANK('5. Pp (3 años)'!#REF!),"",'5. Pp (3 años)'!#REF!)</f>
        <v>#REF!</v>
      </c>
      <c r="G168" s="222" t="e">
        <f>IF(ISBLANK('5. Pp (3 años)'!#REF!),"",'5. Pp (3 años)'!#REF!)</f>
        <v>#REF!</v>
      </c>
      <c r="H168" s="71" t="e">
        <f>IF(ISBLANK('5. Pp (3 años)'!#REF!),"",'5. Pp (3 años)'!#REF!)</f>
        <v>#REF!</v>
      </c>
      <c r="I168" s="150" t="e">
        <f>IF(ISBLANK('9. METAS'!#REF!),"",'9. METAS'!#REF!)</f>
        <v>#REF!</v>
      </c>
      <c r="J168" s="151" t="e">
        <f>IF(ISBLANK('9. METAS'!#REF!),"",'9. METAS'!#REF!)</f>
        <v>#REF!</v>
      </c>
      <c r="K168" s="141" t="e">
        <f>IF(ISBLANK('9. METAS'!#REF!),"",'9. METAS'!#REF!)</f>
        <v>#REF!</v>
      </c>
      <c r="L168" s="141" t="e">
        <f>IF(ISBLANK('9. METAS'!#REF!),"",'9. METAS'!#REF!)</f>
        <v>#REF!</v>
      </c>
      <c r="M168" s="142" t="e">
        <f>IF(ISBLANK('9. METAS'!#REF!),"",'9. METAS'!#REF!)</f>
        <v>#REF!</v>
      </c>
      <c r="N168" s="152">
        <v>41</v>
      </c>
      <c r="O168" s="144"/>
      <c r="P168" s="144"/>
      <c r="Q168" s="145"/>
      <c r="R168" s="139" t="str">
        <f t="shared" si="20"/>
        <v>100%</v>
      </c>
      <c r="S168" s="140" t="str">
        <f t="shared" si="21"/>
        <v>100%</v>
      </c>
      <c r="T168" s="140" t="str">
        <f t="shared" si="22"/>
        <v>100%</v>
      </c>
      <c r="U168" s="163" t="str">
        <f t="shared" si="23"/>
        <v>100%</v>
      </c>
      <c r="V168" s="143" t="str">
        <f t="shared" si="24"/>
        <v>No Programado</v>
      </c>
      <c r="W168" s="140" t="str">
        <f t="shared" si="25"/>
        <v>No Programado</v>
      </c>
      <c r="X168" s="140" t="str">
        <f t="shared" si="26"/>
        <v>No Programado</v>
      </c>
      <c r="Y168" s="169" t="str">
        <f t="shared" si="27"/>
        <v>No Programado</v>
      </c>
      <c r="Z168" s="185"/>
      <c r="AA168" s="186"/>
      <c r="AB168" s="186"/>
      <c r="AC168" s="187"/>
    </row>
    <row r="169" spans="3:29" ht="17.25">
      <c r="C169" s="217" t="e">
        <f>IF(ISBLANK('5. Pp (3 años)'!#REF!),"",'5. Pp (3 años)'!#REF!)</f>
        <v>#REF!</v>
      </c>
      <c r="D169" s="88" t="e">
        <f>IF(ISBLANK('5. Pp (3 años)'!#REF!),"",'5. Pp (3 años)'!#REF!)</f>
        <v>#REF!</v>
      </c>
      <c r="E169" s="209" t="e">
        <f>IF(ISBLANK('5. Pp (3 años)'!#REF!),"",'5. Pp (3 años)'!#REF!)</f>
        <v>#REF!</v>
      </c>
      <c r="F169" s="209" t="e">
        <f>IF(ISBLANK('5. Pp (3 años)'!#REF!),"",'5. Pp (3 años)'!#REF!)</f>
        <v>#REF!</v>
      </c>
      <c r="G169" s="222" t="e">
        <f>IF(ISBLANK('5. Pp (3 años)'!#REF!),"",'5. Pp (3 años)'!#REF!)</f>
        <v>#REF!</v>
      </c>
      <c r="H169" s="71" t="e">
        <f>IF(ISBLANK('5. Pp (3 años)'!#REF!),"",'5. Pp (3 años)'!#REF!)</f>
        <v>#REF!</v>
      </c>
      <c r="I169" s="150" t="e">
        <f>IF(ISBLANK('9. METAS'!#REF!),"",'9. METAS'!#REF!)</f>
        <v>#REF!</v>
      </c>
      <c r="J169" s="151" t="e">
        <f>IF(ISBLANK('9. METAS'!#REF!),"",'9. METAS'!#REF!)</f>
        <v>#REF!</v>
      </c>
      <c r="K169" s="141" t="e">
        <f>IF(ISBLANK('9. METAS'!#REF!),"",'9. METAS'!#REF!)</f>
        <v>#REF!</v>
      </c>
      <c r="L169" s="141" t="e">
        <f>IF(ISBLANK('9. METAS'!#REF!),"",'9. METAS'!#REF!)</f>
        <v>#REF!</v>
      </c>
      <c r="M169" s="142" t="e">
        <f>IF(ISBLANK('9. METAS'!#REF!),"",'9. METAS'!#REF!)</f>
        <v>#REF!</v>
      </c>
      <c r="N169" s="152">
        <v>41</v>
      </c>
      <c r="O169" s="144"/>
      <c r="P169" s="144"/>
      <c r="Q169" s="145"/>
      <c r="R169" s="139" t="str">
        <f t="shared" si="20"/>
        <v>100%</v>
      </c>
      <c r="S169" s="140" t="str">
        <f t="shared" si="21"/>
        <v>100%</v>
      </c>
      <c r="T169" s="140" t="str">
        <f t="shared" si="22"/>
        <v>100%</v>
      </c>
      <c r="U169" s="163" t="str">
        <f t="shared" si="23"/>
        <v>100%</v>
      </c>
      <c r="V169" s="143" t="str">
        <f t="shared" si="24"/>
        <v>No Programado</v>
      </c>
      <c r="W169" s="140" t="str">
        <f t="shared" si="25"/>
        <v>No Programado</v>
      </c>
      <c r="X169" s="140" t="str">
        <f t="shared" si="26"/>
        <v>No Programado</v>
      </c>
      <c r="Y169" s="169" t="str">
        <f t="shared" si="27"/>
        <v>No Programado</v>
      </c>
      <c r="Z169" s="185"/>
      <c r="AA169" s="186"/>
      <c r="AB169" s="186"/>
      <c r="AC169" s="187"/>
    </row>
    <row r="170" spans="3:29" ht="17.25">
      <c r="C170" s="218" t="e">
        <f>IF(ISBLANK('5. Pp (3 años)'!#REF!),"",'5. Pp (3 años)'!#REF!)</f>
        <v>#REF!</v>
      </c>
      <c r="D170" s="88" t="e">
        <f>IF(ISBLANK('5. Pp (3 años)'!#REF!),"",'5. Pp (3 años)'!#REF!)</f>
        <v>#REF!</v>
      </c>
      <c r="E170" s="209" t="e">
        <f>IF(ISBLANK('5. Pp (3 años)'!#REF!),"",'5. Pp (3 años)'!#REF!)</f>
        <v>#REF!</v>
      </c>
      <c r="F170" s="209" t="e">
        <f>IF(ISBLANK('5. Pp (3 años)'!#REF!),"",'5. Pp (3 años)'!#REF!)</f>
        <v>#REF!</v>
      </c>
      <c r="G170" s="222" t="e">
        <f>IF(ISBLANK('5. Pp (3 años)'!#REF!),"",'5. Pp (3 años)'!#REF!)</f>
        <v>#REF!</v>
      </c>
      <c r="H170" s="71" t="e">
        <f>IF(ISBLANK('5. Pp (3 años)'!#REF!),"",'5. Pp (3 años)'!#REF!)</f>
        <v>#REF!</v>
      </c>
      <c r="I170" s="150" t="e">
        <f>IF(ISBLANK('9. METAS'!#REF!),"",'9. METAS'!#REF!)</f>
        <v>#REF!</v>
      </c>
      <c r="J170" s="151" t="e">
        <f>IF(ISBLANK('9. METAS'!#REF!),"",'9. METAS'!#REF!)</f>
        <v>#REF!</v>
      </c>
      <c r="K170" s="141" t="e">
        <f>IF(ISBLANK('9. METAS'!#REF!),"",'9. METAS'!#REF!)</f>
        <v>#REF!</v>
      </c>
      <c r="L170" s="141" t="e">
        <f>IF(ISBLANK('9. METAS'!#REF!),"",'9. METAS'!#REF!)</f>
        <v>#REF!</v>
      </c>
      <c r="M170" s="142" t="e">
        <f>IF(ISBLANK('9. METAS'!#REF!),"",'9. METAS'!#REF!)</f>
        <v>#REF!</v>
      </c>
      <c r="N170" s="152">
        <v>41</v>
      </c>
      <c r="O170" s="144"/>
      <c r="P170" s="144"/>
      <c r="Q170" s="145"/>
      <c r="R170" s="139" t="str">
        <f t="shared" si="20"/>
        <v>100%</v>
      </c>
      <c r="S170" s="140" t="str">
        <f t="shared" si="21"/>
        <v>100%</v>
      </c>
      <c r="T170" s="140" t="str">
        <f t="shared" si="22"/>
        <v>100%</v>
      </c>
      <c r="U170" s="163" t="str">
        <f t="shared" si="23"/>
        <v>100%</v>
      </c>
      <c r="V170" s="143" t="str">
        <f t="shared" si="24"/>
        <v>No Programado</v>
      </c>
      <c r="W170" s="140" t="str">
        <f t="shared" si="25"/>
        <v>No Programado</v>
      </c>
      <c r="X170" s="140" t="str">
        <f t="shared" si="26"/>
        <v>No Programado</v>
      </c>
      <c r="Y170" s="169" t="str">
        <f t="shared" si="27"/>
        <v>No Programado</v>
      </c>
      <c r="Z170" s="185"/>
      <c r="AA170" s="186"/>
      <c r="AB170" s="186"/>
      <c r="AC170" s="187"/>
    </row>
    <row r="171" spans="3:29" ht="17.25">
      <c r="C171" s="217" t="e">
        <f>IF(ISBLANK('5. Pp (3 años)'!#REF!),"",'5. Pp (3 años)'!#REF!)</f>
        <v>#REF!</v>
      </c>
      <c r="D171" s="88" t="e">
        <f>IF(ISBLANK('5. Pp (3 años)'!#REF!),"",'5. Pp (3 años)'!#REF!)</f>
        <v>#REF!</v>
      </c>
      <c r="E171" s="209" t="e">
        <f>IF(ISBLANK('5. Pp (3 años)'!#REF!),"",'5. Pp (3 años)'!#REF!)</f>
        <v>#REF!</v>
      </c>
      <c r="F171" s="209" t="e">
        <f>IF(ISBLANK('5. Pp (3 años)'!#REF!),"",'5. Pp (3 años)'!#REF!)</f>
        <v>#REF!</v>
      </c>
      <c r="G171" s="222" t="e">
        <f>IF(ISBLANK('5. Pp (3 años)'!#REF!),"",'5. Pp (3 años)'!#REF!)</f>
        <v>#REF!</v>
      </c>
      <c r="H171" s="71" t="e">
        <f>IF(ISBLANK('5. Pp (3 años)'!#REF!),"",'5. Pp (3 años)'!#REF!)</f>
        <v>#REF!</v>
      </c>
      <c r="I171" s="150" t="e">
        <f>IF(ISBLANK('9. METAS'!#REF!),"",'9. METAS'!#REF!)</f>
        <v>#REF!</v>
      </c>
      <c r="J171" s="151" t="e">
        <f>IF(ISBLANK('9. METAS'!#REF!),"",'9. METAS'!#REF!)</f>
        <v>#REF!</v>
      </c>
      <c r="K171" s="141" t="e">
        <f>IF(ISBLANK('9. METAS'!#REF!),"",'9. METAS'!#REF!)</f>
        <v>#REF!</v>
      </c>
      <c r="L171" s="141" t="e">
        <f>IF(ISBLANK('9. METAS'!#REF!),"",'9. METAS'!#REF!)</f>
        <v>#REF!</v>
      </c>
      <c r="M171" s="142" t="e">
        <f>IF(ISBLANK('9. METAS'!#REF!),"",'9. METAS'!#REF!)</f>
        <v>#REF!</v>
      </c>
      <c r="N171" s="152">
        <v>41</v>
      </c>
      <c r="O171" s="144"/>
      <c r="P171" s="144"/>
      <c r="Q171" s="145"/>
      <c r="R171" s="139" t="str">
        <f t="shared" si="20"/>
        <v>100%</v>
      </c>
      <c r="S171" s="140" t="str">
        <f t="shared" si="21"/>
        <v>100%</v>
      </c>
      <c r="T171" s="140" t="str">
        <f t="shared" si="22"/>
        <v>100%</v>
      </c>
      <c r="U171" s="163" t="str">
        <f t="shared" si="23"/>
        <v>100%</v>
      </c>
      <c r="V171" s="143" t="str">
        <f t="shared" si="24"/>
        <v>No Programado</v>
      </c>
      <c r="W171" s="140" t="str">
        <f t="shared" si="25"/>
        <v>No Programado</v>
      </c>
      <c r="X171" s="140" t="str">
        <f t="shared" si="26"/>
        <v>No Programado</v>
      </c>
      <c r="Y171" s="169" t="str">
        <f t="shared" si="27"/>
        <v>No Programado</v>
      </c>
      <c r="Z171" s="185"/>
      <c r="AA171" s="186"/>
      <c r="AB171" s="186"/>
      <c r="AC171" s="187"/>
    </row>
    <row r="172" spans="3:29" ht="17.25">
      <c r="C172" s="219" t="e">
        <f>IF(ISBLANK('5. Pp (3 años)'!#REF!),"",'5. Pp (3 años)'!#REF!)</f>
        <v>#REF!</v>
      </c>
      <c r="D172" s="62" t="e">
        <f>IF(ISBLANK('5. Pp (3 años)'!#REF!),"",'5. Pp (3 años)'!#REF!)</f>
        <v>#REF!</v>
      </c>
      <c r="E172" s="213" t="e">
        <f>IF(ISBLANK('5. Pp (3 años)'!#REF!),"",'5. Pp (3 años)'!#REF!)</f>
        <v>#REF!</v>
      </c>
      <c r="F172" s="213" t="e">
        <f>IF(ISBLANK('5. Pp (3 años)'!#REF!),"",'5. Pp (3 años)'!#REF!)</f>
        <v>#REF!</v>
      </c>
      <c r="G172" s="227" t="e">
        <f>IF(ISBLANK('5. Pp (3 años)'!#REF!),"",'5. Pp (3 años)'!#REF!)</f>
        <v>#REF!</v>
      </c>
      <c r="H172" s="67" t="e">
        <f>IF(ISBLANK('5. Pp (3 años)'!#REF!),"",'5. Pp (3 años)'!#REF!)</f>
        <v>#REF!</v>
      </c>
      <c r="I172" s="150" t="e">
        <f>IF(ISBLANK('9. METAS'!#REF!),"",'9. METAS'!#REF!)</f>
        <v>#REF!</v>
      </c>
      <c r="J172" s="151" t="e">
        <f>IF(ISBLANK('9. METAS'!#REF!),"",'9. METAS'!#REF!)</f>
        <v>#REF!</v>
      </c>
      <c r="K172" s="141" t="e">
        <f>IF(ISBLANK('9. METAS'!#REF!),"",'9. METAS'!#REF!)</f>
        <v>#REF!</v>
      </c>
      <c r="L172" s="141" t="e">
        <f>IF(ISBLANK('9. METAS'!#REF!),"",'9. METAS'!#REF!)</f>
        <v>#REF!</v>
      </c>
      <c r="M172" s="142" t="e">
        <f>IF(ISBLANK('9. METAS'!#REF!),"",'9. METAS'!#REF!)</f>
        <v>#REF!</v>
      </c>
      <c r="N172" s="152">
        <v>41</v>
      </c>
      <c r="O172" s="144"/>
      <c r="P172" s="144"/>
      <c r="Q172" s="145"/>
      <c r="R172" s="139" t="str">
        <f t="shared" si="20"/>
        <v>100%</v>
      </c>
      <c r="S172" s="140" t="str">
        <f t="shared" si="21"/>
        <v>100%</v>
      </c>
      <c r="T172" s="140" t="str">
        <f t="shared" si="22"/>
        <v>100%</v>
      </c>
      <c r="U172" s="163" t="str">
        <f t="shared" si="23"/>
        <v>100%</v>
      </c>
      <c r="V172" s="143" t="str">
        <f t="shared" si="24"/>
        <v>No Programado</v>
      </c>
      <c r="W172" s="140" t="str">
        <f t="shared" si="25"/>
        <v>No Programado</v>
      </c>
      <c r="X172" s="140" t="str">
        <f t="shared" si="26"/>
        <v>No Programado</v>
      </c>
      <c r="Y172" s="169" t="str">
        <f t="shared" si="27"/>
        <v>No Programado</v>
      </c>
      <c r="Z172" s="182"/>
      <c r="AA172" s="183"/>
      <c r="AB172" s="183"/>
      <c r="AC172" s="184"/>
    </row>
    <row r="173" spans="3:29" ht="17.25">
      <c r="C173" s="217" t="e">
        <f>IF(ISBLANK('5. Pp (3 años)'!#REF!),"",'5. Pp (3 años)'!#REF!)</f>
        <v>#REF!</v>
      </c>
      <c r="D173" s="88" t="e">
        <f>IF(ISBLANK('5. Pp (3 años)'!#REF!),"",'5. Pp (3 años)'!#REF!)</f>
        <v>#REF!</v>
      </c>
      <c r="E173" s="209" t="e">
        <f>IF(ISBLANK('5. Pp (3 años)'!#REF!),"",'5. Pp (3 años)'!#REF!)</f>
        <v>#REF!</v>
      </c>
      <c r="F173" s="209" t="e">
        <f>IF(ISBLANK('5. Pp (3 años)'!#REF!),"",'5. Pp (3 años)'!#REF!)</f>
        <v>#REF!</v>
      </c>
      <c r="G173" s="222" t="e">
        <f>IF(ISBLANK('5. Pp (3 años)'!#REF!),"",'5. Pp (3 años)'!#REF!)</f>
        <v>#REF!</v>
      </c>
      <c r="H173" s="71" t="e">
        <f>IF(ISBLANK('5. Pp (3 años)'!#REF!),"",'5. Pp (3 años)'!#REF!)</f>
        <v>#REF!</v>
      </c>
      <c r="I173" s="150" t="e">
        <f>IF(ISBLANK('9. METAS'!#REF!),"",'9. METAS'!#REF!)</f>
        <v>#REF!</v>
      </c>
      <c r="J173" s="151" t="e">
        <f>IF(ISBLANK('9. METAS'!#REF!),"",'9. METAS'!#REF!)</f>
        <v>#REF!</v>
      </c>
      <c r="K173" s="141" t="e">
        <f>IF(ISBLANK('9. METAS'!#REF!),"",'9. METAS'!#REF!)</f>
        <v>#REF!</v>
      </c>
      <c r="L173" s="141" t="e">
        <f>IF(ISBLANK('9. METAS'!#REF!),"",'9. METAS'!#REF!)</f>
        <v>#REF!</v>
      </c>
      <c r="M173" s="142" t="e">
        <f>IF(ISBLANK('9. METAS'!#REF!),"",'9. METAS'!#REF!)</f>
        <v>#REF!</v>
      </c>
      <c r="N173" s="152">
        <v>41</v>
      </c>
      <c r="O173" s="144"/>
      <c r="P173" s="144"/>
      <c r="Q173" s="145"/>
      <c r="R173" s="139" t="str">
        <f t="shared" si="20"/>
        <v>100%</v>
      </c>
      <c r="S173" s="140" t="str">
        <f t="shared" si="21"/>
        <v>100%</v>
      </c>
      <c r="T173" s="140" t="str">
        <f t="shared" si="22"/>
        <v>100%</v>
      </c>
      <c r="U173" s="163" t="str">
        <f t="shared" si="23"/>
        <v>100%</v>
      </c>
      <c r="V173" s="143" t="str">
        <f t="shared" si="24"/>
        <v>No Programado</v>
      </c>
      <c r="W173" s="140" t="str">
        <f t="shared" si="25"/>
        <v>No Programado</v>
      </c>
      <c r="X173" s="140" t="str">
        <f t="shared" si="26"/>
        <v>No Programado</v>
      </c>
      <c r="Y173" s="169" t="str">
        <f t="shared" si="27"/>
        <v>No Programado</v>
      </c>
      <c r="Z173" s="185"/>
      <c r="AA173" s="186"/>
      <c r="AB173" s="186"/>
      <c r="AC173" s="187"/>
    </row>
    <row r="174" spans="3:29" ht="17.25">
      <c r="C174" s="218" t="e">
        <f>IF(ISBLANK('5. Pp (3 años)'!#REF!),"",'5. Pp (3 años)'!#REF!)</f>
        <v>#REF!</v>
      </c>
      <c r="D174" s="88" t="e">
        <f>IF(ISBLANK('5. Pp (3 años)'!#REF!),"",'5. Pp (3 años)'!#REF!)</f>
        <v>#REF!</v>
      </c>
      <c r="E174" s="209" t="e">
        <f>IF(ISBLANK('5. Pp (3 años)'!#REF!),"",'5. Pp (3 años)'!#REF!)</f>
        <v>#REF!</v>
      </c>
      <c r="F174" s="209" t="e">
        <f>IF(ISBLANK('5. Pp (3 años)'!#REF!),"",'5. Pp (3 años)'!#REF!)</f>
        <v>#REF!</v>
      </c>
      <c r="G174" s="222" t="e">
        <f>IF(ISBLANK('5. Pp (3 años)'!#REF!),"",'5. Pp (3 años)'!#REF!)</f>
        <v>#REF!</v>
      </c>
      <c r="H174" s="71" t="e">
        <f>IF(ISBLANK('5. Pp (3 años)'!#REF!),"",'5. Pp (3 años)'!#REF!)</f>
        <v>#REF!</v>
      </c>
      <c r="I174" s="150" t="e">
        <f>IF(ISBLANK('9. METAS'!#REF!),"",'9. METAS'!#REF!)</f>
        <v>#REF!</v>
      </c>
      <c r="J174" s="151" t="e">
        <f>IF(ISBLANK('9. METAS'!#REF!),"",'9. METAS'!#REF!)</f>
        <v>#REF!</v>
      </c>
      <c r="K174" s="141" t="e">
        <f>IF(ISBLANK('9. METAS'!#REF!),"",'9. METAS'!#REF!)</f>
        <v>#REF!</v>
      </c>
      <c r="L174" s="141" t="e">
        <f>IF(ISBLANK('9. METAS'!#REF!),"",'9. METAS'!#REF!)</f>
        <v>#REF!</v>
      </c>
      <c r="M174" s="142" t="e">
        <f>IF(ISBLANK('9. METAS'!#REF!),"",'9. METAS'!#REF!)</f>
        <v>#REF!</v>
      </c>
      <c r="N174" s="152">
        <v>41</v>
      </c>
      <c r="O174" s="144"/>
      <c r="P174" s="144"/>
      <c r="Q174" s="145"/>
      <c r="R174" s="139" t="str">
        <f t="shared" si="20"/>
        <v>100%</v>
      </c>
      <c r="S174" s="140" t="str">
        <f t="shared" si="21"/>
        <v>100%</v>
      </c>
      <c r="T174" s="140" t="str">
        <f t="shared" si="22"/>
        <v>100%</v>
      </c>
      <c r="U174" s="163" t="str">
        <f t="shared" si="23"/>
        <v>100%</v>
      </c>
      <c r="V174" s="143" t="str">
        <f t="shared" si="24"/>
        <v>No Programado</v>
      </c>
      <c r="W174" s="140" t="str">
        <f t="shared" si="25"/>
        <v>No Programado</v>
      </c>
      <c r="X174" s="140" t="str">
        <f t="shared" si="26"/>
        <v>No Programado</v>
      </c>
      <c r="Y174" s="169" t="str">
        <f t="shared" si="27"/>
        <v>No Programado</v>
      </c>
      <c r="Z174" s="185"/>
      <c r="AA174" s="186"/>
      <c r="AB174" s="186"/>
      <c r="AC174" s="187"/>
    </row>
    <row r="175" spans="3:29" ht="17.25">
      <c r="C175" s="217" t="e">
        <f>IF(ISBLANK('5. Pp (3 años)'!#REF!),"",'5. Pp (3 años)'!#REF!)</f>
        <v>#REF!</v>
      </c>
      <c r="D175" s="88" t="e">
        <f>IF(ISBLANK('5. Pp (3 años)'!#REF!),"",'5. Pp (3 años)'!#REF!)</f>
        <v>#REF!</v>
      </c>
      <c r="E175" s="209" t="e">
        <f>IF(ISBLANK('5. Pp (3 años)'!#REF!),"",'5. Pp (3 años)'!#REF!)</f>
        <v>#REF!</v>
      </c>
      <c r="F175" s="209" t="e">
        <f>IF(ISBLANK('5. Pp (3 años)'!#REF!),"",'5. Pp (3 años)'!#REF!)</f>
        <v>#REF!</v>
      </c>
      <c r="G175" s="222" t="e">
        <f>IF(ISBLANK('5. Pp (3 años)'!#REF!),"",'5. Pp (3 años)'!#REF!)</f>
        <v>#REF!</v>
      </c>
      <c r="H175" s="71" t="e">
        <f>IF(ISBLANK('5. Pp (3 años)'!#REF!),"",'5. Pp (3 años)'!#REF!)</f>
        <v>#REF!</v>
      </c>
      <c r="I175" s="150" t="e">
        <f>IF(ISBLANK('9. METAS'!#REF!),"",'9. METAS'!#REF!)</f>
        <v>#REF!</v>
      </c>
      <c r="J175" s="151" t="e">
        <f>IF(ISBLANK('9. METAS'!#REF!),"",'9. METAS'!#REF!)</f>
        <v>#REF!</v>
      </c>
      <c r="K175" s="141" t="e">
        <f>IF(ISBLANK('9. METAS'!#REF!),"",'9. METAS'!#REF!)</f>
        <v>#REF!</v>
      </c>
      <c r="L175" s="141" t="e">
        <f>IF(ISBLANK('9. METAS'!#REF!),"",'9. METAS'!#REF!)</f>
        <v>#REF!</v>
      </c>
      <c r="M175" s="142" t="e">
        <f>IF(ISBLANK('9. METAS'!#REF!),"",'9. METAS'!#REF!)</f>
        <v>#REF!</v>
      </c>
      <c r="N175" s="152">
        <v>41</v>
      </c>
      <c r="O175" s="144"/>
      <c r="P175" s="144"/>
      <c r="Q175" s="145"/>
      <c r="R175" s="139" t="str">
        <f t="shared" si="20"/>
        <v>100%</v>
      </c>
      <c r="S175" s="140" t="str">
        <f t="shared" si="21"/>
        <v>100%</v>
      </c>
      <c r="T175" s="140" t="str">
        <f t="shared" si="22"/>
        <v>100%</v>
      </c>
      <c r="U175" s="163" t="str">
        <f t="shared" si="23"/>
        <v>100%</v>
      </c>
      <c r="V175" s="143" t="str">
        <f t="shared" si="24"/>
        <v>No Programado</v>
      </c>
      <c r="W175" s="140" t="str">
        <f t="shared" si="25"/>
        <v>No Programado</v>
      </c>
      <c r="X175" s="140" t="str">
        <f t="shared" si="26"/>
        <v>No Programado</v>
      </c>
      <c r="Y175" s="169" t="str">
        <f t="shared" si="27"/>
        <v>No Programado</v>
      </c>
      <c r="Z175" s="185"/>
      <c r="AA175" s="186"/>
      <c r="AB175" s="186"/>
      <c r="AC175" s="187"/>
    </row>
    <row r="176" spans="3:29" ht="17.25">
      <c r="C176" s="218" t="e">
        <f>IF(ISBLANK('5. Pp (3 años)'!#REF!),"",'5. Pp (3 años)'!#REF!)</f>
        <v>#REF!</v>
      </c>
      <c r="D176" s="88" t="e">
        <f>IF(ISBLANK('5. Pp (3 años)'!#REF!),"",'5. Pp (3 años)'!#REF!)</f>
        <v>#REF!</v>
      </c>
      <c r="E176" s="209" t="e">
        <f>IF(ISBLANK('5. Pp (3 años)'!#REF!),"",'5. Pp (3 años)'!#REF!)</f>
        <v>#REF!</v>
      </c>
      <c r="F176" s="209" t="e">
        <f>IF(ISBLANK('5. Pp (3 años)'!#REF!),"",'5. Pp (3 años)'!#REF!)</f>
        <v>#REF!</v>
      </c>
      <c r="G176" s="222" t="e">
        <f>IF(ISBLANK('5. Pp (3 años)'!#REF!),"",'5. Pp (3 años)'!#REF!)</f>
        <v>#REF!</v>
      </c>
      <c r="H176" s="71" t="e">
        <f>IF(ISBLANK('5. Pp (3 años)'!#REF!),"",'5. Pp (3 años)'!#REF!)</f>
        <v>#REF!</v>
      </c>
      <c r="I176" s="150" t="e">
        <f>IF(ISBLANK('9. METAS'!#REF!),"",'9. METAS'!#REF!)</f>
        <v>#REF!</v>
      </c>
      <c r="J176" s="151" t="e">
        <f>IF(ISBLANK('9. METAS'!#REF!),"",'9. METAS'!#REF!)</f>
        <v>#REF!</v>
      </c>
      <c r="K176" s="141" t="e">
        <f>IF(ISBLANK('9. METAS'!#REF!),"",'9. METAS'!#REF!)</f>
        <v>#REF!</v>
      </c>
      <c r="L176" s="141" t="e">
        <f>IF(ISBLANK('9. METAS'!#REF!),"",'9. METAS'!#REF!)</f>
        <v>#REF!</v>
      </c>
      <c r="M176" s="142" t="e">
        <f>IF(ISBLANK('9. METAS'!#REF!),"",'9. METAS'!#REF!)</f>
        <v>#REF!</v>
      </c>
      <c r="N176" s="152">
        <v>41</v>
      </c>
      <c r="O176" s="144"/>
      <c r="P176" s="144"/>
      <c r="Q176" s="145"/>
      <c r="R176" s="139" t="str">
        <f t="shared" si="20"/>
        <v>100%</v>
      </c>
      <c r="S176" s="140" t="str">
        <f t="shared" si="21"/>
        <v>100%</v>
      </c>
      <c r="T176" s="140" t="str">
        <f t="shared" si="22"/>
        <v>100%</v>
      </c>
      <c r="U176" s="163" t="str">
        <f t="shared" si="23"/>
        <v>100%</v>
      </c>
      <c r="V176" s="143" t="str">
        <f t="shared" si="24"/>
        <v>No Programado</v>
      </c>
      <c r="W176" s="140" t="str">
        <f t="shared" si="25"/>
        <v>No Programado</v>
      </c>
      <c r="X176" s="140" t="str">
        <f t="shared" si="26"/>
        <v>No Programado</v>
      </c>
      <c r="Y176" s="169" t="str">
        <f t="shared" si="27"/>
        <v>No Programado</v>
      </c>
      <c r="Z176" s="185"/>
      <c r="AA176" s="186"/>
      <c r="AB176" s="186"/>
      <c r="AC176" s="187"/>
    </row>
    <row r="177" spans="3:29" ht="17.25">
      <c r="C177" s="217" t="e">
        <f>IF(ISBLANK('5. Pp (3 años)'!#REF!),"",'5. Pp (3 años)'!#REF!)</f>
        <v>#REF!</v>
      </c>
      <c r="D177" s="88" t="e">
        <f>IF(ISBLANK('5. Pp (3 años)'!#REF!),"",'5. Pp (3 años)'!#REF!)</f>
        <v>#REF!</v>
      </c>
      <c r="E177" s="209" t="e">
        <f>IF(ISBLANK('5. Pp (3 años)'!#REF!),"",'5. Pp (3 años)'!#REF!)</f>
        <v>#REF!</v>
      </c>
      <c r="F177" s="209" t="e">
        <f>IF(ISBLANK('5. Pp (3 años)'!#REF!),"",'5. Pp (3 años)'!#REF!)</f>
        <v>#REF!</v>
      </c>
      <c r="G177" s="222" t="e">
        <f>IF(ISBLANK('5. Pp (3 años)'!#REF!),"",'5. Pp (3 años)'!#REF!)</f>
        <v>#REF!</v>
      </c>
      <c r="H177" s="71" t="e">
        <f>IF(ISBLANK('5. Pp (3 años)'!#REF!),"",'5. Pp (3 años)'!#REF!)</f>
        <v>#REF!</v>
      </c>
      <c r="I177" s="150" t="e">
        <f>IF(ISBLANK('9. METAS'!#REF!),"",'9. METAS'!#REF!)</f>
        <v>#REF!</v>
      </c>
      <c r="J177" s="151" t="e">
        <f>IF(ISBLANK('9. METAS'!#REF!),"",'9. METAS'!#REF!)</f>
        <v>#REF!</v>
      </c>
      <c r="K177" s="141" t="e">
        <f>IF(ISBLANK('9. METAS'!#REF!),"",'9. METAS'!#REF!)</f>
        <v>#REF!</v>
      </c>
      <c r="L177" s="141" t="e">
        <f>IF(ISBLANK('9. METAS'!#REF!),"",'9. METAS'!#REF!)</f>
        <v>#REF!</v>
      </c>
      <c r="M177" s="142" t="e">
        <f>IF(ISBLANK('9. METAS'!#REF!),"",'9. METAS'!#REF!)</f>
        <v>#REF!</v>
      </c>
      <c r="N177" s="152">
        <v>41</v>
      </c>
      <c r="O177" s="144"/>
      <c r="P177" s="144"/>
      <c r="Q177" s="145"/>
      <c r="R177" s="139" t="str">
        <f t="shared" si="20"/>
        <v>100%</v>
      </c>
      <c r="S177" s="140" t="str">
        <f t="shared" si="21"/>
        <v>100%</v>
      </c>
      <c r="T177" s="140" t="str">
        <f t="shared" si="22"/>
        <v>100%</v>
      </c>
      <c r="U177" s="163" t="str">
        <f t="shared" si="23"/>
        <v>100%</v>
      </c>
      <c r="V177" s="143" t="str">
        <f t="shared" si="24"/>
        <v>No Programado</v>
      </c>
      <c r="W177" s="140" t="str">
        <f t="shared" si="25"/>
        <v>No Programado</v>
      </c>
      <c r="X177" s="140" t="str">
        <f t="shared" si="26"/>
        <v>No Programado</v>
      </c>
      <c r="Y177" s="169" t="str">
        <f t="shared" si="27"/>
        <v>No Programado</v>
      </c>
      <c r="Z177" s="185"/>
      <c r="AA177" s="186"/>
      <c r="AB177" s="186"/>
      <c r="AC177" s="187"/>
    </row>
    <row r="178" spans="3:29" ht="17.25">
      <c r="C178" s="219" t="e">
        <f>IF(ISBLANK('5. Pp (3 años)'!#REF!),"",'5. Pp (3 años)'!#REF!)</f>
        <v>#REF!</v>
      </c>
      <c r="D178" s="62" t="e">
        <f>IF(ISBLANK('5. Pp (3 años)'!#REF!),"",'5. Pp (3 años)'!#REF!)</f>
        <v>#REF!</v>
      </c>
      <c r="E178" s="213" t="e">
        <f>IF(ISBLANK('5. Pp (3 años)'!#REF!),"",'5. Pp (3 años)'!#REF!)</f>
        <v>#REF!</v>
      </c>
      <c r="F178" s="213" t="e">
        <f>IF(ISBLANK('5. Pp (3 años)'!#REF!),"",'5. Pp (3 años)'!#REF!)</f>
        <v>#REF!</v>
      </c>
      <c r="G178" s="227" t="e">
        <f>IF(ISBLANK('5. Pp (3 años)'!#REF!),"",'5. Pp (3 años)'!#REF!)</f>
        <v>#REF!</v>
      </c>
      <c r="H178" s="67" t="e">
        <f>IF(ISBLANK('5. Pp (3 años)'!#REF!),"",'5. Pp (3 años)'!#REF!)</f>
        <v>#REF!</v>
      </c>
      <c r="I178" s="150" t="e">
        <f>IF(ISBLANK('9. METAS'!#REF!),"",'9. METAS'!#REF!)</f>
        <v>#REF!</v>
      </c>
      <c r="J178" s="151" t="e">
        <f>IF(ISBLANK('9. METAS'!#REF!),"",'9. METAS'!#REF!)</f>
        <v>#REF!</v>
      </c>
      <c r="K178" s="141" t="e">
        <f>IF(ISBLANK('9. METAS'!#REF!),"",'9. METAS'!#REF!)</f>
        <v>#REF!</v>
      </c>
      <c r="L178" s="141" t="e">
        <f>IF(ISBLANK('9. METAS'!#REF!),"",'9. METAS'!#REF!)</f>
        <v>#REF!</v>
      </c>
      <c r="M178" s="142" t="e">
        <f>IF(ISBLANK('9. METAS'!#REF!),"",'9. METAS'!#REF!)</f>
        <v>#REF!</v>
      </c>
      <c r="N178" s="152">
        <v>41</v>
      </c>
      <c r="O178" s="144"/>
      <c r="P178" s="144"/>
      <c r="Q178" s="145"/>
      <c r="R178" s="139" t="str">
        <f t="shared" si="20"/>
        <v>100%</v>
      </c>
      <c r="S178" s="140" t="str">
        <f t="shared" si="21"/>
        <v>100%</v>
      </c>
      <c r="T178" s="140" t="str">
        <f t="shared" si="22"/>
        <v>100%</v>
      </c>
      <c r="U178" s="163" t="str">
        <f t="shared" si="23"/>
        <v>100%</v>
      </c>
      <c r="V178" s="143" t="str">
        <f t="shared" si="24"/>
        <v>No Programado</v>
      </c>
      <c r="W178" s="140" t="str">
        <f t="shared" si="25"/>
        <v>No Programado</v>
      </c>
      <c r="X178" s="140" t="str">
        <f t="shared" si="26"/>
        <v>No Programado</v>
      </c>
      <c r="Y178" s="169" t="str">
        <f t="shared" si="27"/>
        <v>No Programado</v>
      </c>
      <c r="Z178" s="182"/>
      <c r="AA178" s="183"/>
      <c r="AB178" s="183"/>
      <c r="AC178" s="184"/>
    </row>
    <row r="179" spans="3:29" ht="17.25">
      <c r="C179" s="217" t="e">
        <f>IF(ISBLANK('5. Pp (3 años)'!#REF!),"",'5. Pp (3 años)'!#REF!)</f>
        <v>#REF!</v>
      </c>
      <c r="D179" s="88" t="e">
        <f>IF(ISBLANK('5. Pp (3 años)'!#REF!),"",'5. Pp (3 años)'!#REF!)</f>
        <v>#REF!</v>
      </c>
      <c r="E179" s="209" t="e">
        <f>IF(ISBLANK('5. Pp (3 años)'!#REF!),"",'5. Pp (3 años)'!#REF!)</f>
        <v>#REF!</v>
      </c>
      <c r="F179" s="209" t="e">
        <f>IF(ISBLANK('5. Pp (3 años)'!#REF!),"",'5. Pp (3 años)'!#REF!)</f>
        <v>#REF!</v>
      </c>
      <c r="G179" s="222" t="e">
        <f>IF(ISBLANK('5. Pp (3 años)'!#REF!),"",'5. Pp (3 años)'!#REF!)</f>
        <v>#REF!</v>
      </c>
      <c r="H179" s="71" t="e">
        <f>IF(ISBLANK('5. Pp (3 años)'!#REF!),"",'5. Pp (3 años)'!#REF!)</f>
        <v>#REF!</v>
      </c>
      <c r="I179" s="150" t="e">
        <f>IF(ISBLANK('9. METAS'!#REF!),"",'9. METAS'!#REF!)</f>
        <v>#REF!</v>
      </c>
      <c r="J179" s="151" t="e">
        <f>IF(ISBLANK('9. METAS'!#REF!),"",'9. METAS'!#REF!)</f>
        <v>#REF!</v>
      </c>
      <c r="K179" s="141" t="e">
        <f>IF(ISBLANK('9. METAS'!#REF!),"",'9. METAS'!#REF!)</f>
        <v>#REF!</v>
      </c>
      <c r="L179" s="141" t="e">
        <f>IF(ISBLANK('9. METAS'!#REF!),"",'9. METAS'!#REF!)</f>
        <v>#REF!</v>
      </c>
      <c r="M179" s="142" t="e">
        <f>IF(ISBLANK('9. METAS'!#REF!),"",'9. METAS'!#REF!)</f>
        <v>#REF!</v>
      </c>
      <c r="N179" s="152">
        <v>41</v>
      </c>
      <c r="O179" s="144"/>
      <c r="P179" s="144"/>
      <c r="Q179" s="145"/>
      <c r="R179" s="139" t="str">
        <f t="shared" si="20"/>
        <v>100%</v>
      </c>
      <c r="S179" s="140" t="str">
        <f t="shared" si="21"/>
        <v>100%</v>
      </c>
      <c r="T179" s="140" t="str">
        <f t="shared" si="22"/>
        <v>100%</v>
      </c>
      <c r="U179" s="163" t="str">
        <f t="shared" si="23"/>
        <v>100%</v>
      </c>
      <c r="V179" s="143" t="str">
        <f t="shared" si="24"/>
        <v>No Programado</v>
      </c>
      <c r="W179" s="140" t="str">
        <f t="shared" si="25"/>
        <v>No Programado</v>
      </c>
      <c r="X179" s="140" t="str">
        <f t="shared" si="26"/>
        <v>No Programado</v>
      </c>
      <c r="Y179" s="169" t="str">
        <f t="shared" si="27"/>
        <v>No Programado</v>
      </c>
      <c r="Z179" s="185"/>
      <c r="AA179" s="186"/>
      <c r="AB179" s="186"/>
      <c r="AC179" s="187"/>
    </row>
    <row r="180" spans="3:29" ht="17.25">
      <c r="C180" s="218" t="e">
        <f>IF(ISBLANK('5. Pp (3 años)'!#REF!),"",'5. Pp (3 años)'!#REF!)</f>
        <v>#REF!</v>
      </c>
      <c r="D180" s="88" t="e">
        <f>IF(ISBLANK('5. Pp (3 años)'!#REF!),"",'5. Pp (3 años)'!#REF!)</f>
        <v>#REF!</v>
      </c>
      <c r="E180" s="209" t="e">
        <f>IF(ISBLANK('5. Pp (3 años)'!#REF!),"",'5. Pp (3 años)'!#REF!)</f>
        <v>#REF!</v>
      </c>
      <c r="F180" s="209" t="e">
        <f>IF(ISBLANK('5. Pp (3 años)'!#REF!),"",'5. Pp (3 años)'!#REF!)</f>
        <v>#REF!</v>
      </c>
      <c r="G180" s="222" t="e">
        <f>IF(ISBLANK('5. Pp (3 años)'!#REF!),"",'5. Pp (3 años)'!#REF!)</f>
        <v>#REF!</v>
      </c>
      <c r="H180" s="71" t="e">
        <f>IF(ISBLANK('5. Pp (3 años)'!#REF!),"",'5. Pp (3 años)'!#REF!)</f>
        <v>#REF!</v>
      </c>
      <c r="I180" s="150" t="e">
        <f>IF(ISBLANK('9. METAS'!#REF!),"",'9. METAS'!#REF!)</f>
        <v>#REF!</v>
      </c>
      <c r="J180" s="151" t="e">
        <f>IF(ISBLANK('9. METAS'!#REF!),"",'9. METAS'!#REF!)</f>
        <v>#REF!</v>
      </c>
      <c r="K180" s="141" t="e">
        <f>IF(ISBLANK('9. METAS'!#REF!),"",'9. METAS'!#REF!)</f>
        <v>#REF!</v>
      </c>
      <c r="L180" s="141" t="e">
        <f>IF(ISBLANK('9. METAS'!#REF!),"",'9. METAS'!#REF!)</f>
        <v>#REF!</v>
      </c>
      <c r="M180" s="142" t="e">
        <f>IF(ISBLANK('9. METAS'!#REF!),"",'9. METAS'!#REF!)</f>
        <v>#REF!</v>
      </c>
      <c r="N180" s="152">
        <v>41</v>
      </c>
      <c r="O180" s="144"/>
      <c r="P180" s="144"/>
      <c r="Q180" s="145"/>
      <c r="R180" s="139" t="str">
        <f t="shared" si="20"/>
        <v>100%</v>
      </c>
      <c r="S180" s="140" t="str">
        <f t="shared" si="21"/>
        <v>100%</v>
      </c>
      <c r="T180" s="140" t="str">
        <f t="shared" si="22"/>
        <v>100%</v>
      </c>
      <c r="U180" s="163" t="str">
        <f t="shared" si="23"/>
        <v>100%</v>
      </c>
      <c r="V180" s="143" t="str">
        <f t="shared" si="24"/>
        <v>No Programado</v>
      </c>
      <c r="W180" s="140" t="str">
        <f t="shared" si="25"/>
        <v>No Programado</v>
      </c>
      <c r="X180" s="140" t="str">
        <f t="shared" si="26"/>
        <v>No Programado</v>
      </c>
      <c r="Y180" s="169" t="str">
        <f t="shared" si="27"/>
        <v>No Programado</v>
      </c>
      <c r="Z180" s="185"/>
      <c r="AA180" s="186"/>
      <c r="AB180" s="186"/>
      <c r="AC180" s="187"/>
    </row>
    <row r="181" spans="3:29" ht="17.25">
      <c r="C181" s="217" t="e">
        <f>IF(ISBLANK('5. Pp (3 años)'!#REF!),"",'5. Pp (3 años)'!#REF!)</f>
        <v>#REF!</v>
      </c>
      <c r="D181" s="88" t="e">
        <f>IF(ISBLANK('5. Pp (3 años)'!#REF!),"",'5. Pp (3 años)'!#REF!)</f>
        <v>#REF!</v>
      </c>
      <c r="E181" s="209" t="e">
        <f>IF(ISBLANK('5. Pp (3 años)'!#REF!),"",'5. Pp (3 años)'!#REF!)</f>
        <v>#REF!</v>
      </c>
      <c r="F181" s="209" t="e">
        <f>IF(ISBLANK('5. Pp (3 años)'!#REF!),"",'5. Pp (3 años)'!#REF!)</f>
        <v>#REF!</v>
      </c>
      <c r="G181" s="222" t="e">
        <f>IF(ISBLANK('5. Pp (3 años)'!#REF!),"",'5. Pp (3 años)'!#REF!)</f>
        <v>#REF!</v>
      </c>
      <c r="H181" s="71" t="e">
        <f>IF(ISBLANK('5. Pp (3 años)'!#REF!),"",'5. Pp (3 años)'!#REF!)</f>
        <v>#REF!</v>
      </c>
      <c r="I181" s="150" t="e">
        <f>IF(ISBLANK('9. METAS'!#REF!),"",'9. METAS'!#REF!)</f>
        <v>#REF!</v>
      </c>
      <c r="J181" s="151" t="e">
        <f>IF(ISBLANK('9. METAS'!#REF!),"",'9. METAS'!#REF!)</f>
        <v>#REF!</v>
      </c>
      <c r="K181" s="141" t="e">
        <f>IF(ISBLANK('9. METAS'!#REF!),"",'9. METAS'!#REF!)</f>
        <v>#REF!</v>
      </c>
      <c r="L181" s="141" t="e">
        <f>IF(ISBLANK('9. METAS'!#REF!),"",'9. METAS'!#REF!)</f>
        <v>#REF!</v>
      </c>
      <c r="M181" s="142" t="e">
        <f>IF(ISBLANK('9. METAS'!#REF!),"",'9. METAS'!#REF!)</f>
        <v>#REF!</v>
      </c>
      <c r="N181" s="152">
        <v>41</v>
      </c>
      <c r="O181" s="144"/>
      <c r="P181" s="144"/>
      <c r="Q181" s="145"/>
      <c r="R181" s="139" t="str">
        <f t="shared" si="20"/>
        <v>100%</v>
      </c>
      <c r="S181" s="140" t="str">
        <f t="shared" si="21"/>
        <v>100%</v>
      </c>
      <c r="T181" s="140" t="str">
        <f t="shared" si="22"/>
        <v>100%</v>
      </c>
      <c r="U181" s="163" t="str">
        <f t="shared" si="23"/>
        <v>100%</v>
      </c>
      <c r="V181" s="143" t="str">
        <f t="shared" si="24"/>
        <v>No Programado</v>
      </c>
      <c r="W181" s="140" t="str">
        <f t="shared" si="25"/>
        <v>No Programado</v>
      </c>
      <c r="X181" s="140" t="str">
        <f t="shared" si="26"/>
        <v>No Programado</v>
      </c>
      <c r="Y181" s="169" t="str">
        <f t="shared" si="27"/>
        <v>No Programado</v>
      </c>
      <c r="Z181" s="185"/>
      <c r="AA181" s="186"/>
      <c r="AB181" s="186"/>
      <c r="AC181" s="187"/>
    </row>
    <row r="182" spans="3:29" ht="17.25">
      <c r="C182" s="218" t="e">
        <f>IF(ISBLANK('5. Pp (3 años)'!#REF!),"",'5. Pp (3 años)'!#REF!)</f>
        <v>#REF!</v>
      </c>
      <c r="D182" s="88" t="e">
        <f>IF(ISBLANK('5. Pp (3 años)'!#REF!),"",'5. Pp (3 años)'!#REF!)</f>
        <v>#REF!</v>
      </c>
      <c r="E182" s="209" t="e">
        <f>IF(ISBLANK('5. Pp (3 años)'!#REF!),"",'5. Pp (3 años)'!#REF!)</f>
        <v>#REF!</v>
      </c>
      <c r="F182" s="209" t="e">
        <f>IF(ISBLANK('5. Pp (3 años)'!#REF!),"",'5. Pp (3 años)'!#REF!)</f>
        <v>#REF!</v>
      </c>
      <c r="G182" s="222" t="e">
        <f>IF(ISBLANK('5. Pp (3 años)'!#REF!),"",'5. Pp (3 años)'!#REF!)</f>
        <v>#REF!</v>
      </c>
      <c r="H182" s="71" t="e">
        <f>IF(ISBLANK('5. Pp (3 años)'!#REF!),"",'5. Pp (3 años)'!#REF!)</f>
        <v>#REF!</v>
      </c>
      <c r="I182" s="150" t="e">
        <f>IF(ISBLANK('9. METAS'!#REF!),"",'9. METAS'!#REF!)</f>
        <v>#REF!</v>
      </c>
      <c r="J182" s="151" t="e">
        <f>IF(ISBLANK('9. METAS'!#REF!),"",'9. METAS'!#REF!)</f>
        <v>#REF!</v>
      </c>
      <c r="K182" s="141" t="e">
        <f>IF(ISBLANK('9. METAS'!#REF!),"",'9. METAS'!#REF!)</f>
        <v>#REF!</v>
      </c>
      <c r="L182" s="141" t="e">
        <f>IF(ISBLANK('9. METAS'!#REF!),"",'9. METAS'!#REF!)</f>
        <v>#REF!</v>
      </c>
      <c r="M182" s="142" t="e">
        <f>IF(ISBLANK('9. METAS'!#REF!),"",'9. METAS'!#REF!)</f>
        <v>#REF!</v>
      </c>
      <c r="N182" s="152">
        <v>41</v>
      </c>
      <c r="O182" s="144"/>
      <c r="P182" s="144"/>
      <c r="Q182" s="145"/>
      <c r="R182" s="139" t="str">
        <f t="shared" si="20"/>
        <v>100%</v>
      </c>
      <c r="S182" s="140" t="str">
        <f t="shared" si="21"/>
        <v>100%</v>
      </c>
      <c r="T182" s="140" t="str">
        <f t="shared" si="22"/>
        <v>100%</v>
      </c>
      <c r="U182" s="163" t="str">
        <f t="shared" si="23"/>
        <v>100%</v>
      </c>
      <c r="V182" s="143" t="str">
        <f t="shared" si="24"/>
        <v>No Programado</v>
      </c>
      <c r="W182" s="140" t="str">
        <f t="shared" si="25"/>
        <v>No Programado</v>
      </c>
      <c r="X182" s="140" t="str">
        <f t="shared" si="26"/>
        <v>No Programado</v>
      </c>
      <c r="Y182" s="169" t="str">
        <f t="shared" si="27"/>
        <v>No Programado</v>
      </c>
      <c r="Z182" s="185"/>
      <c r="AA182" s="186"/>
      <c r="AB182" s="186"/>
      <c r="AC182" s="187"/>
    </row>
    <row r="183" spans="3:29" ht="17.25">
      <c r="C183" s="217" t="e">
        <f>IF(ISBLANK('5. Pp (3 años)'!#REF!),"",'5. Pp (3 años)'!#REF!)</f>
        <v>#REF!</v>
      </c>
      <c r="D183" s="88" t="e">
        <f>IF(ISBLANK('5. Pp (3 años)'!#REF!),"",'5. Pp (3 años)'!#REF!)</f>
        <v>#REF!</v>
      </c>
      <c r="E183" s="209" t="e">
        <f>IF(ISBLANK('5. Pp (3 años)'!#REF!),"",'5. Pp (3 años)'!#REF!)</f>
        <v>#REF!</v>
      </c>
      <c r="F183" s="209" t="e">
        <f>IF(ISBLANK('5. Pp (3 años)'!#REF!),"",'5. Pp (3 años)'!#REF!)</f>
        <v>#REF!</v>
      </c>
      <c r="G183" s="222" t="e">
        <f>IF(ISBLANK('5. Pp (3 años)'!#REF!),"",'5. Pp (3 años)'!#REF!)</f>
        <v>#REF!</v>
      </c>
      <c r="H183" s="71" t="e">
        <f>IF(ISBLANK('5. Pp (3 años)'!#REF!),"",'5. Pp (3 años)'!#REF!)</f>
        <v>#REF!</v>
      </c>
      <c r="I183" s="150" t="e">
        <f>IF(ISBLANK('9. METAS'!#REF!),"",'9. METAS'!#REF!)</f>
        <v>#REF!</v>
      </c>
      <c r="J183" s="151" t="e">
        <f>IF(ISBLANK('9. METAS'!#REF!),"",'9. METAS'!#REF!)</f>
        <v>#REF!</v>
      </c>
      <c r="K183" s="141" t="e">
        <f>IF(ISBLANK('9. METAS'!#REF!),"",'9. METAS'!#REF!)</f>
        <v>#REF!</v>
      </c>
      <c r="L183" s="141" t="e">
        <f>IF(ISBLANK('9. METAS'!#REF!),"",'9. METAS'!#REF!)</f>
        <v>#REF!</v>
      </c>
      <c r="M183" s="142" t="e">
        <f>IF(ISBLANK('9. METAS'!#REF!),"",'9. METAS'!#REF!)</f>
        <v>#REF!</v>
      </c>
      <c r="N183" s="152">
        <v>41</v>
      </c>
      <c r="O183" s="144"/>
      <c r="P183" s="144"/>
      <c r="Q183" s="145"/>
      <c r="R183" s="139" t="str">
        <f t="shared" si="20"/>
        <v>100%</v>
      </c>
      <c r="S183" s="140" t="str">
        <f t="shared" si="21"/>
        <v>100%</v>
      </c>
      <c r="T183" s="140" t="str">
        <f t="shared" si="22"/>
        <v>100%</v>
      </c>
      <c r="U183" s="163" t="str">
        <f t="shared" si="23"/>
        <v>100%</v>
      </c>
      <c r="V183" s="143" t="str">
        <f t="shared" si="24"/>
        <v>No Programado</v>
      </c>
      <c r="W183" s="140" t="str">
        <f t="shared" si="25"/>
        <v>No Programado</v>
      </c>
      <c r="X183" s="140" t="str">
        <f t="shared" si="26"/>
        <v>No Programado</v>
      </c>
      <c r="Y183" s="169" t="str">
        <f t="shared" si="27"/>
        <v>No Programado</v>
      </c>
      <c r="Z183" s="185"/>
      <c r="AA183" s="186"/>
      <c r="AB183" s="186"/>
      <c r="AC183" s="187"/>
    </row>
    <row r="184" spans="3:29" ht="17.25">
      <c r="C184" s="219" t="e">
        <f>IF(ISBLANK('5. Pp (3 años)'!#REF!),"",'5. Pp (3 años)'!#REF!)</f>
        <v>#REF!</v>
      </c>
      <c r="D184" s="62" t="e">
        <f>IF(ISBLANK('5. Pp (3 años)'!#REF!),"",'5. Pp (3 años)'!#REF!)</f>
        <v>#REF!</v>
      </c>
      <c r="E184" s="213" t="e">
        <f>IF(ISBLANK('5. Pp (3 años)'!#REF!),"",'5. Pp (3 años)'!#REF!)</f>
        <v>#REF!</v>
      </c>
      <c r="F184" s="213" t="e">
        <f>IF(ISBLANK('5. Pp (3 años)'!#REF!),"",'5. Pp (3 años)'!#REF!)</f>
        <v>#REF!</v>
      </c>
      <c r="G184" s="227" t="e">
        <f>IF(ISBLANK('5. Pp (3 años)'!#REF!),"",'5. Pp (3 años)'!#REF!)</f>
        <v>#REF!</v>
      </c>
      <c r="H184" s="67" t="e">
        <f>IF(ISBLANK('5. Pp (3 años)'!#REF!),"",'5. Pp (3 años)'!#REF!)</f>
        <v>#REF!</v>
      </c>
      <c r="I184" s="150" t="e">
        <f>IF(ISBLANK('9. METAS'!#REF!),"",'9. METAS'!#REF!)</f>
        <v>#REF!</v>
      </c>
      <c r="J184" s="151" t="e">
        <f>IF(ISBLANK('9. METAS'!#REF!),"",'9. METAS'!#REF!)</f>
        <v>#REF!</v>
      </c>
      <c r="K184" s="141" t="e">
        <f>IF(ISBLANK('9. METAS'!#REF!),"",'9. METAS'!#REF!)</f>
        <v>#REF!</v>
      </c>
      <c r="L184" s="141" t="e">
        <f>IF(ISBLANK('9. METAS'!#REF!),"",'9. METAS'!#REF!)</f>
        <v>#REF!</v>
      </c>
      <c r="M184" s="142" t="e">
        <f>IF(ISBLANK('9. METAS'!#REF!),"",'9. METAS'!#REF!)</f>
        <v>#REF!</v>
      </c>
      <c r="N184" s="152">
        <v>41</v>
      </c>
      <c r="O184" s="144"/>
      <c r="P184" s="144"/>
      <c r="Q184" s="145"/>
      <c r="R184" s="139" t="str">
        <f t="shared" si="20"/>
        <v>100%</v>
      </c>
      <c r="S184" s="140" t="str">
        <f t="shared" si="21"/>
        <v>100%</v>
      </c>
      <c r="T184" s="140" t="str">
        <f t="shared" si="22"/>
        <v>100%</v>
      </c>
      <c r="U184" s="163" t="str">
        <f t="shared" si="23"/>
        <v>100%</v>
      </c>
      <c r="V184" s="143" t="str">
        <f t="shared" si="24"/>
        <v>No Programado</v>
      </c>
      <c r="W184" s="140" t="str">
        <f t="shared" si="25"/>
        <v>No Programado</v>
      </c>
      <c r="X184" s="140" t="str">
        <f t="shared" si="26"/>
        <v>No Programado</v>
      </c>
      <c r="Y184" s="169" t="str">
        <f t="shared" si="27"/>
        <v>No Programado</v>
      </c>
      <c r="Z184" s="182"/>
      <c r="AA184" s="183"/>
      <c r="AB184" s="183"/>
      <c r="AC184" s="184"/>
    </row>
    <row r="185" spans="3:29" ht="17.25">
      <c r="C185" s="217" t="e">
        <f>IF(ISBLANK('5. Pp (3 años)'!#REF!),"",'5. Pp (3 años)'!#REF!)</f>
        <v>#REF!</v>
      </c>
      <c r="D185" s="88" t="e">
        <f>IF(ISBLANK('5. Pp (3 años)'!#REF!),"",'5. Pp (3 años)'!#REF!)</f>
        <v>#REF!</v>
      </c>
      <c r="E185" s="209" t="e">
        <f>IF(ISBLANK('5. Pp (3 años)'!#REF!),"",'5. Pp (3 años)'!#REF!)</f>
        <v>#REF!</v>
      </c>
      <c r="F185" s="209" t="e">
        <f>IF(ISBLANK('5. Pp (3 años)'!#REF!),"",'5. Pp (3 años)'!#REF!)</f>
        <v>#REF!</v>
      </c>
      <c r="G185" s="222" t="e">
        <f>IF(ISBLANK('5. Pp (3 años)'!#REF!),"",'5. Pp (3 años)'!#REF!)</f>
        <v>#REF!</v>
      </c>
      <c r="H185" s="71" t="e">
        <f>IF(ISBLANK('5. Pp (3 años)'!#REF!),"",'5. Pp (3 años)'!#REF!)</f>
        <v>#REF!</v>
      </c>
      <c r="I185" s="150" t="e">
        <f>IF(ISBLANK('9. METAS'!#REF!),"",'9. METAS'!#REF!)</f>
        <v>#REF!</v>
      </c>
      <c r="J185" s="151" t="e">
        <f>IF(ISBLANK('9. METAS'!#REF!),"",'9. METAS'!#REF!)</f>
        <v>#REF!</v>
      </c>
      <c r="K185" s="141" t="e">
        <f>IF(ISBLANK('9. METAS'!#REF!),"",'9. METAS'!#REF!)</f>
        <v>#REF!</v>
      </c>
      <c r="L185" s="141" t="e">
        <f>IF(ISBLANK('9. METAS'!#REF!),"",'9. METAS'!#REF!)</f>
        <v>#REF!</v>
      </c>
      <c r="M185" s="142" t="e">
        <f>IF(ISBLANK('9. METAS'!#REF!),"",'9. METAS'!#REF!)</f>
        <v>#REF!</v>
      </c>
      <c r="N185" s="152">
        <v>41</v>
      </c>
      <c r="O185" s="144"/>
      <c r="P185" s="144"/>
      <c r="Q185" s="145"/>
      <c r="R185" s="139" t="str">
        <f t="shared" ref="R185:R233" si="28">IFERROR((N185/J185),"100%")</f>
        <v>100%</v>
      </c>
      <c r="S185" s="140" t="str">
        <f t="shared" ref="S185:S233" si="29">IFERROR((O185/K185),"100%")</f>
        <v>100%</v>
      </c>
      <c r="T185" s="140" t="str">
        <f t="shared" ref="T185:T233" si="30">IFERROR((P185/L185),"100%")</f>
        <v>100%</v>
      </c>
      <c r="U185" s="163" t="str">
        <f t="shared" ref="U185:U233" si="31">IFERROR((Q185/M185),"100%")</f>
        <v>100%</v>
      </c>
      <c r="V185" s="143" t="str">
        <f t="shared" ref="V185:V233" si="32">IFERROR((N185/I185),"No Programado")</f>
        <v>No Programado</v>
      </c>
      <c r="W185" s="140" t="str">
        <f t="shared" ref="W185:W233" si="33">IFERROR((N185+O185)/I185, "No Programado")</f>
        <v>No Programado</v>
      </c>
      <c r="X185" s="140" t="str">
        <f t="shared" ref="X185:X233" si="34">IFERROR((O185+P185)/I185, "No Programado")</f>
        <v>No Programado</v>
      </c>
      <c r="Y185" s="169" t="str">
        <f t="shared" ref="Y185:Y233" si="35">IFERROR((P185+Q185)/I185, "No Programado")</f>
        <v>No Programado</v>
      </c>
      <c r="Z185" s="185"/>
      <c r="AA185" s="186"/>
      <c r="AB185" s="186"/>
      <c r="AC185" s="187"/>
    </row>
    <row r="186" spans="3:29" ht="17.25">
      <c r="C186" s="218" t="e">
        <f>IF(ISBLANK('5. Pp (3 años)'!#REF!),"",'5. Pp (3 años)'!#REF!)</f>
        <v>#REF!</v>
      </c>
      <c r="D186" s="88" t="e">
        <f>IF(ISBLANK('5. Pp (3 años)'!#REF!),"",'5. Pp (3 años)'!#REF!)</f>
        <v>#REF!</v>
      </c>
      <c r="E186" s="209" t="e">
        <f>IF(ISBLANK('5. Pp (3 años)'!#REF!),"",'5. Pp (3 años)'!#REF!)</f>
        <v>#REF!</v>
      </c>
      <c r="F186" s="209" t="e">
        <f>IF(ISBLANK('5. Pp (3 años)'!#REF!),"",'5. Pp (3 años)'!#REF!)</f>
        <v>#REF!</v>
      </c>
      <c r="G186" s="222" t="e">
        <f>IF(ISBLANK('5. Pp (3 años)'!#REF!),"",'5. Pp (3 años)'!#REF!)</f>
        <v>#REF!</v>
      </c>
      <c r="H186" s="71" t="e">
        <f>IF(ISBLANK('5. Pp (3 años)'!#REF!),"",'5. Pp (3 años)'!#REF!)</f>
        <v>#REF!</v>
      </c>
      <c r="I186" s="150" t="e">
        <f>IF(ISBLANK('9. METAS'!#REF!),"",'9. METAS'!#REF!)</f>
        <v>#REF!</v>
      </c>
      <c r="J186" s="151" t="e">
        <f>IF(ISBLANK('9. METAS'!#REF!),"",'9. METAS'!#REF!)</f>
        <v>#REF!</v>
      </c>
      <c r="K186" s="141" t="e">
        <f>IF(ISBLANK('9. METAS'!#REF!),"",'9. METAS'!#REF!)</f>
        <v>#REF!</v>
      </c>
      <c r="L186" s="141" t="e">
        <f>IF(ISBLANK('9. METAS'!#REF!),"",'9. METAS'!#REF!)</f>
        <v>#REF!</v>
      </c>
      <c r="M186" s="142" t="e">
        <f>IF(ISBLANK('9. METAS'!#REF!),"",'9. METAS'!#REF!)</f>
        <v>#REF!</v>
      </c>
      <c r="N186" s="152">
        <v>41</v>
      </c>
      <c r="O186" s="144"/>
      <c r="P186" s="144"/>
      <c r="Q186" s="145"/>
      <c r="R186" s="139" t="str">
        <f t="shared" si="28"/>
        <v>100%</v>
      </c>
      <c r="S186" s="140" t="str">
        <f t="shared" si="29"/>
        <v>100%</v>
      </c>
      <c r="T186" s="140" t="str">
        <f t="shared" si="30"/>
        <v>100%</v>
      </c>
      <c r="U186" s="163" t="str">
        <f t="shared" si="31"/>
        <v>100%</v>
      </c>
      <c r="V186" s="143" t="str">
        <f t="shared" si="32"/>
        <v>No Programado</v>
      </c>
      <c r="W186" s="140" t="str">
        <f t="shared" si="33"/>
        <v>No Programado</v>
      </c>
      <c r="X186" s="140" t="str">
        <f t="shared" si="34"/>
        <v>No Programado</v>
      </c>
      <c r="Y186" s="169" t="str">
        <f t="shared" si="35"/>
        <v>No Programado</v>
      </c>
      <c r="Z186" s="185"/>
      <c r="AA186" s="186"/>
      <c r="AB186" s="186"/>
      <c r="AC186" s="187"/>
    </row>
    <row r="187" spans="3:29" ht="17.25">
      <c r="C187" s="217" t="e">
        <f>IF(ISBLANK('5. Pp (3 años)'!#REF!),"",'5. Pp (3 años)'!#REF!)</f>
        <v>#REF!</v>
      </c>
      <c r="D187" s="88" t="e">
        <f>IF(ISBLANK('5. Pp (3 años)'!#REF!),"",'5. Pp (3 años)'!#REF!)</f>
        <v>#REF!</v>
      </c>
      <c r="E187" s="209" t="e">
        <f>IF(ISBLANK('5. Pp (3 años)'!#REF!),"",'5. Pp (3 años)'!#REF!)</f>
        <v>#REF!</v>
      </c>
      <c r="F187" s="209" t="e">
        <f>IF(ISBLANK('5. Pp (3 años)'!#REF!),"",'5. Pp (3 años)'!#REF!)</f>
        <v>#REF!</v>
      </c>
      <c r="G187" s="222" t="e">
        <f>IF(ISBLANK('5. Pp (3 años)'!#REF!),"",'5. Pp (3 años)'!#REF!)</f>
        <v>#REF!</v>
      </c>
      <c r="H187" s="71" t="e">
        <f>IF(ISBLANK('5. Pp (3 años)'!#REF!),"",'5. Pp (3 años)'!#REF!)</f>
        <v>#REF!</v>
      </c>
      <c r="I187" s="150" t="e">
        <f>IF(ISBLANK('9. METAS'!#REF!),"",'9. METAS'!#REF!)</f>
        <v>#REF!</v>
      </c>
      <c r="J187" s="151" t="e">
        <f>IF(ISBLANK('9. METAS'!#REF!),"",'9. METAS'!#REF!)</f>
        <v>#REF!</v>
      </c>
      <c r="K187" s="141" t="e">
        <f>IF(ISBLANK('9. METAS'!#REF!),"",'9. METAS'!#REF!)</f>
        <v>#REF!</v>
      </c>
      <c r="L187" s="141" t="e">
        <f>IF(ISBLANK('9. METAS'!#REF!),"",'9. METAS'!#REF!)</f>
        <v>#REF!</v>
      </c>
      <c r="M187" s="142" t="e">
        <f>IF(ISBLANK('9. METAS'!#REF!),"",'9. METAS'!#REF!)</f>
        <v>#REF!</v>
      </c>
      <c r="N187" s="152">
        <v>41</v>
      </c>
      <c r="O187" s="144"/>
      <c r="P187" s="144"/>
      <c r="Q187" s="145"/>
      <c r="R187" s="139" t="str">
        <f t="shared" si="28"/>
        <v>100%</v>
      </c>
      <c r="S187" s="140" t="str">
        <f t="shared" si="29"/>
        <v>100%</v>
      </c>
      <c r="T187" s="140" t="str">
        <f t="shared" si="30"/>
        <v>100%</v>
      </c>
      <c r="U187" s="163" t="str">
        <f t="shared" si="31"/>
        <v>100%</v>
      </c>
      <c r="V187" s="143" t="str">
        <f t="shared" si="32"/>
        <v>No Programado</v>
      </c>
      <c r="W187" s="140" t="str">
        <f t="shared" si="33"/>
        <v>No Programado</v>
      </c>
      <c r="X187" s="140" t="str">
        <f t="shared" si="34"/>
        <v>No Programado</v>
      </c>
      <c r="Y187" s="169" t="str">
        <f t="shared" si="35"/>
        <v>No Programado</v>
      </c>
      <c r="Z187" s="185"/>
      <c r="AA187" s="186"/>
      <c r="AB187" s="186"/>
      <c r="AC187" s="187"/>
    </row>
    <row r="188" spans="3:29" ht="17.25">
      <c r="C188" s="218" t="e">
        <f>IF(ISBLANK('5. Pp (3 años)'!#REF!),"",'5. Pp (3 años)'!#REF!)</f>
        <v>#REF!</v>
      </c>
      <c r="D188" s="88" t="e">
        <f>IF(ISBLANK('5. Pp (3 años)'!#REF!),"",'5. Pp (3 años)'!#REF!)</f>
        <v>#REF!</v>
      </c>
      <c r="E188" s="209" t="e">
        <f>IF(ISBLANK('5. Pp (3 años)'!#REF!),"",'5. Pp (3 años)'!#REF!)</f>
        <v>#REF!</v>
      </c>
      <c r="F188" s="209" t="e">
        <f>IF(ISBLANK('5. Pp (3 años)'!#REF!),"",'5. Pp (3 años)'!#REF!)</f>
        <v>#REF!</v>
      </c>
      <c r="G188" s="222" t="e">
        <f>IF(ISBLANK('5. Pp (3 años)'!#REF!),"",'5. Pp (3 años)'!#REF!)</f>
        <v>#REF!</v>
      </c>
      <c r="H188" s="71" t="e">
        <f>IF(ISBLANK('5. Pp (3 años)'!#REF!),"",'5. Pp (3 años)'!#REF!)</f>
        <v>#REF!</v>
      </c>
      <c r="I188" s="150" t="e">
        <f>IF(ISBLANK('9. METAS'!#REF!),"",'9. METAS'!#REF!)</f>
        <v>#REF!</v>
      </c>
      <c r="J188" s="151" t="e">
        <f>IF(ISBLANK('9. METAS'!#REF!),"",'9. METAS'!#REF!)</f>
        <v>#REF!</v>
      </c>
      <c r="K188" s="141" t="e">
        <f>IF(ISBLANK('9. METAS'!#REF!),"",'9. METAS'!#REF!)</f>
        <v>#REF!</v>
      </c>
      <c r="L188" s="141" t="e">
        <f>IF(ISBLANK('9. METAS'!#REF!),"",'9. METAS'!#REF!)</f>
        <v>#REF!</v>
      </c>
      <c r="M188" s="142" t="e">
        <f>IF(ISBLANK('9. METAS'!#REF!),"",'9. METAS'!#REF!)</f>
        <v>#REF!</v>
      </c>
      <c r="N188" s="152">
        <v>41</v>
      </c>
      <c r="O188" s="144"/>
      <c r="P188" s="144"/>
      <c r="Q188" s="145"/>
      <c r="R188" s="139" t="str">
        <f t="shared" si="28"/>
        <v>100%</v>
      </c>
      <c r="S188" s="140" t="str">
        <f t="shared" si="29"/>
        <v>100%</v>
      </c>
      <c r="T188" s="140" t="str">
        <f t="shared" si="30"/>
        <v>100%</v>
      </c>
      <c r="U188" s="163" t="str">
        <f t="shared" si="31"/>
        <v>100%</v>
      </c>
      <c r="V188" s="143" t="str">
        <f t="shared" si="32"/>
        <v>No Programado</v>
      </c>
      <c r="W188" s="140" t="str">
        <f t="shared" si="33"/>
        <v>No Programado</v>
      </c>
      <c r="X188" s="140" t="str">
        <f t="shared" si="34"/>
        <v>No Programado</v>
      </c>
      <c r="Y188" s="169" t="str">
        <f t="shared" si="35"/>
        <v>No Programado</v>
      </c>
      <c r="Z188" s="185"/>
      <c r="AA188" s="186"/>
      <c r="AB188" s="186"/>
      <c r="AC188" s="187"/>
    </row>
    <row r="189" spans="3:29" ht="17.25">
      <c r="C189" s="217" t="e">
        <f>IF(ISBLANK('5. Pp (3 años)'!#REF!),"",'5. Pp (3 años)'!#REF!)</f>
        <v>#REF!</v>
      </c>
      <c r="D189" s="88" t="e">
        <f>IF(ISBLANK('5. Pp (3 años)'!#REF!),"",'5. Pp (3 años)'!#REF!)</f>
        <v>#REF!</v>
      </c>
      <c r="E189" s="209" t="e">
        <f>IF(ISBLANK('5. Pp (3 años)'!#REF!),"",'5. Pp (3 años)'!#REF!)</f>
        <v>#REF!</v>
      </c>
      <c r="F189" s="209" t="e">
        <f>IF(ISBLANK('5. Pp (3 años)'!#REF!),"",'5. Pp (3 años)'!#REF!)</f>
        <v>#REF!</v>
      </c>
      <c r="G189" s="222" t="e">
        <f>IF(ISBLANK('5. Pp (3 años)'!#REF!),"",'5. Pp (3 años)'!#REF!)</f>
        <v>#REF!</v>
      </c>
      <c r="H189" s="71" t="e">
        <f>IF(ISBLANK('5. Pp (3 años)'!#REF!),"",'5. Pp (3 años)'!#REF!)</f>
        <v>#REF!</v>
      </c>
      <c r="I189" s="150" t="e">
        <f>IF(ISBLANK('9. METAS'!#REF!),"",'9. METAS'!#REF!)</f>
        <v>#REF!</v>
      </c>
      <c r="J189" s="151" t="e">
        <f>IF(ISBLANK('9. METAS'!#REF!),"",'9. METAS'!#REF!)</f>
        <v>#REF!</v>
      </c>
      <c r="K189" s="141" t="e">
        <f>IF(ISBLANK('9. METAS'!#REF!),"",'9. METAS'!#REF!)</f>
        <v>#REF!</v>
      </c>
      <c r="L189" s="141" t="e">
        <f>IF(ISBLANK('9. METAS'!#REF!),"",'9. METAS'!#REF!)</f>
        <v>#REF!</v>
      </c>
      <c r="M189" s="142" t="e">
        <f>IF(ISBLANK('9. METAS'!#REF!),"",'9. METAS'!#REF!)</f>
        <v>#REF!</v>
      </c>
      <c r="N189" s="152">
        <v>41</v>
      </c>
      <c r="O189" s="144"/>
      <c r="P189" s="144"/>
      <c r="Q189" s="145"/>
      <c r="R189" s="139" t="str">
        <f t="shared" si="28"/>
        <v>100%</v>
      </c>
      <c r="S189" s="140" t="str">
        <f t="shared" si="29"/>
        <v>100%</v>
      </c>
      <c r="T189" s="140" t="str">
        <f t="shared" si="30"/>
        <v>100%</v>
      </c>
      <c r="U189" s="163" t="str">
        <f t="shared" si="31"/>
        <v>100%</v>
      </c>
      <c r="V189" s="143" t="str">
        <f t="shared" si="32"/>
        <v>No Programado</v>
      </c>
      <c r="W189" s="140" t="str">
        <f t="shared" si="33"/>
        <v>No Programado</v>
      </c>
      <c r="X189" s="140" t="str">
        <f t="shared" si="34"/>
        <v>No Programado</v>
      </c>
      <c r="Y189" s="169" t="str">
        <f t="shared" si="35"/>
        <v>No Programado</v>
      </c>
      <c r="Z189" s="185"/>
      <c r="AA189" s="186"/>
      <c r="AB189" s="186"/>
      <c r="AC189" s="187"/>
    </row>
    <row r="190" spans="3:29" ht="17.25">
      <c r="C190" s="219" t="e">
        <f>IF(ISBLANK('5. Pp (3 años)'!#REF!),"",'5. Pp (3 años)'!#REF!)</f>
        <v>#REF!</v>
      </c>
      <c r="D190" s="62" t="e">
        <f>IF(ISBLANK('5. Pp (3 años)'!#REF!),"",'5. Pp (3 años)'!#REF!)</f>
        <v>#REF!</v>
      </c>
      <c r="E190" s="213" t="e">
        <f>IF(ISBLANK('5. Pp (3 años)'!#REF!),"",'5. Pp (3 años)'!#REF!)</f>
        <v>#REF!</v>
      </c>
      <c r="F190" s="213" t="e">
        <f>IF(ISBLANK('5. Pp (3 años)'!#REF!),"",'5. Pp (3 años)'!#REF!)</f>
        <v>#REF!</v>
      </c>
      <c r="G190" s="227" t="e">
        <f>IF(ISBLANK('5. Pp (3 años)'!#REF!),"",'5. Pp (3 años)'!#REF!)</f>
        <v>#REF!</v>
      </c>
      <c r="H190" s="67" t="e">
        <f>IF(ISBLANK('5. Pp (3 años)'!#REF!),"",'5. Pp (3 años)'!#REF!)</f>
        <v>#REF!</v>
      </c>
      <c r="I190" s="150" t="e">
        <f>IF(ISBLANK('9. METAS'!#REF!),"",'9. METAS'!#REF!)</f>
        <v>#REF!</v>
      </c>
      <c r="J190" s="151" t="e">
        <f>IF(ISBLANK('9. METAS'!#REF!),"",'9. METAS'!#REF!)</f>
        <v>#REF!</v>
      </c>
      <c r="K190" s="141" t="e">
        <f>IF(ISBLANK('9. METAS'!#REF!),"",'9. METAS'!#REF!)</f>
        <v>#REF!</v>
      </c>
      <c r="L190" s="141" t="e">
        <f>IF(ISBLANK('9. METAS'!#REF!),"",'9. METAS'!#REF!)</f>
        <v>#REF!</v>
      </c>
      <c r="M190" s="142" t="e">
        <f>IF(ISBLANK('9. METAS'!#REF!),"",'9. METAS'!#REF!)</f>
        <v>#REF!</v>
      </c>
      <c r="N190" s="152">
        <v>41</v>
      </c>
      <c r="O190" s="144"/>
      <c r="P190" s="144"/>
      <c r="Q190" s="145"/>
      <c r="R190" s="139" t="str">
        <f t="shared" si="28"/>
        <v>100%</v>
      </c>
      <c r="S190" s="140" t="str">
        <f t="shared" si="29"/>
        <v>100%</v>
      </c>
      <c r="T190" s="140" t="str">
        <f t="shared" si="30"/>
        <v>100%</v>
      </c>
      <c r="U190" s="163" t="str">
        <f t="shared" si="31"/>
        <v>100%</v>
      </c>
      <c r="V190" s="143" t="str">
        <f t="shared" si="32"/>
        <v>No Programado</v>
      </c>
      <c r="W190" s="140" t="str">
        <f t="shared" si="33"/>
        <v>No Programado</v>
      </c>
      <c r="X190" s="140" t="str">
        <f t="shared" si="34"/>
        <v>No Programado</v>
      </c>
      <c r="Y190" s="169" t="str">
        <f t="shared" si="35"/>
        <v>No Programado</v>
      </c>
      <c r="Z190" s="182"/>
      <c r="AA190" s="183"/>
      <c r="AB190" s="183"/>
      <c r="AC190" s="184"/>
    </row>
    <row r="191" spans="3:29" ht="17.25">
      <c r="C191" s="217" t="e">
        <f>IF(ISBLANK('5. Pp (3 años)'!#REF!),"",'5. Pp (3 años)'!#REF!)</f>
        <v>#REF!</v>
      </c>
      <c r="D191" s="88" t="e">
        <f>IF(ISBLANK('5. Pp (3 años)'!#REF!),"",'5. Pp (3 años)'!#REF!)</f>
        <v>#REF!</v>
      </c>
      <c r="E191" s="209" t="e">
        <f>IF(ISBLANK('5. Pp (3 años)'!#REF!),"",'5. Pp (3 años)'!#REF!)</f>
        <v>#REF!</v>
      </c>
      <c r="F191" s="209" t="e">
        <f>IF(ISBLANK('5. Pp (3 años)'!#REF!),"",'5. Pp (3 años)'!#REF!)</f>
        <v>#REF!</v>
      </c>
      <c r="G191" s="222" t="e">
        <f>IF(ISBLANK('5. Pp (3 años)'!#REF!),"",'5. Pp (3 años)'!#REF!)</f>
        <v>#REF!</v>
      </c>
      <c r="H191" s="71" t="e">
        <f>IF(ISBLANK('5. Pp (3 años)'!#REF!),"",'5. Pp (3 años)'!#REF!)</f>
        <v>#REF!</v>
      </c>
      <c r="I191" s="150" t="e">
        <f>IF(ISBLANK('9. METAS'!#REF!),"",'9. METAS'!#REF!)</f>
        <v>#REF!</v>
      </c>
      <c r="J191" s="151" t="e">
        <f>IF(ISBLANK('9. METAS'!#REF!),"",'9. METAS'!#REF!)</f>
        <v>#REF!</v>
      </c>
      <c r="K191" s="141" t="e">
        <f>IF(ISBLANK('9. METAS'!#REF!),"",'9. METAS'!#REF!)</f>
        <v>#REF!</v>
      </c>
      <c r="L191" s="141" t="e">
        <f>IF(ISBLANK('9. METAS'!#REF!),"",'9. METAS'!#REF!)</f>
        <v>#REF!</v>
      </c>
      <c r="M191" s="142" t="e">
        <f>IF(ISBLANK('9. METAS'!#REF!),"",'9. METAS'!#REF!)</f>
        <v>#REF!</v>
      </c>
      <c r="N191" s="152">
        <v>41</v>
      </c>
      <c r="O191" s="144"/>
      <c r="P191" s="144"/>
      <c r="Q191" s="145"/>
      <c r="R191" s="139" t="str">
        <f t="shared" si="28"/>
        <v>100%</v>
      </c>
      <c r="S191" s="140" t="str">
        <f t="shared" si="29"/>
        <v>100%</v>
      </c>
      <c r="T191" s="140" t="str">
        <f t="shared" si="30"/>
        <v>100%</v>
      </c>
      <c r="U191" s="163" t="str">
        <f t="shared" si="31"/>
        <v>100%</v>
      </c>
      <c r="V191" s="143" t="str">
        <f t="shared" si="32"/>
        <v>No Programado</v>
      </c>
      <c r="W191" s="140" t="str">
        <f t="shared" si="33"/>
        <v>No Programado</v>
      </c>
      <c r="X191" s="140" t="str">
        <f t="shared" si="34"/>
        <v>No Programado</v>
      </c>
      <c r="Y191" s="169" t="str">
        <f t="shared" si="35"/>
        <v>No Programado</v>
      </c>
      <c r="Z191" s="185"/>
      <c r="AA191" s="186"/>
      <c r="AB191" s="186"/>
      <c r="AC191" s="187"/>
    </row>
    <row r="192" spans="3:29" ht="17.25">
      <c r="C192" s="218" t="e">
        <f>IF(ISBLANK('5. Pp (3 años)'!#REF!),"",'5. Pp (3 años)'!#REF!)</f>
        <v>#REF!</v>
      </c>
      <c r="D192" s="88" t="e">
        <f>IF(ISBLANK('5. Pp (3 años)'!#REF!),"",'5. Pp (3 años)'!#REF!)</f>
        <v>#REF!</v>
      </c>
      <c r="E192" s="209" t="e">
        <f>IF(ISBLANK('5. Pp (3 años)'!#REF!),"",'5. Pp (3 años)'!#REF!)</f>
        <v>#REF!</v>
      </c>
      <c r="F192" s="209" t="e">
        <f>IF(ISBLANK('5. Pp (3 años)'!#REF!),"",'5. Pp (3 años)'!#REF!)</f>
        <v>#REF!</v>
      </c>
      <c r="G192" s="222" t="e">
        <f>IF(ISBLANK('5. Pp (3 años)'!#REF!),"",'5. Pp (3 años)'!#REF!)</f>
        <v>#REF!</v>
      </c>
      <c r="H192" s="71" t="e">
        <f>IF(ISBLANK('5. Pp (3 años)'!#REF!),"",'5. Pp (3 años)'!#REF!)</f>
        <v>#REF!</v>
      </c>
      <c r="I192" s="150" t="e">
        <f>IF(ISBLANK('9. METAS'!#REF!),"",'9. METAS'!#REF!)</f>
        <v>#REF!</v>
      </c>
      <c r="J192" s="151" t="e">
        <f>IF(ISBLANK('9. METAS'!#REF!),"",'9. METAS'!#REF!)</f>
        <v>#REF!</v>
      </c>
      <c r="K192" s="141" t="e">
        <f>IF(ISBLANK('9. METAS'!#REF!),"",'9. METAS'!#REF!)</f>
        <v>#REF!</v>
      </c>
      <c r="L192" s="141" t="e">
        <f>IF(ISBLANK('9. METAS'!#REF!),"",'9. METAS'!#REF!)</f>
        <v>#REF!</v>
      </c>
      <c r="M192" s="142" t="e">
        <f>IF(ISBLANK('9. METAS'!#REF!),"",'9. METAS'!#REF!)</f>
        <v>#REF!</v>
      </c>
      <c r="N192" s="152">
        <v>41</v>
      </c>
      <c r="O192" s="144"/>
      <c r="P192" s="144"/>
      <c r="Q192" s="145"/>
      <c r="R192" s="139" t="str">
        <f t="shared" si="28"/>
        <v>100%</v>
      </c>
      <c r="S192" s="140" t="str">
        <f t="shared" si="29"/>
        <v>100%</v>
      </c>
      <c r="T192" s="140" t="str">
        <f t="shared" si="30"/>
        <v>100%</v>
      </c>
      <c r="U192" s="163" t="str">
        <f t="shared" si="31"/>
        <v>100%</v>
      </c>
      <c r="V192" s="143" t="str">
        <f t="shared" si="32"/>
        <v>No Programado</v>
      </c>
      <c r="W192" s="140" t="str">
        <f t="shared" si="33"/>
        <v>No Programado</v>
      </c>
      <c r="X192" s="140" t="str">
        <f t="shared" si="34"/>
        <v>No Programado</v>
      </c>
      <c r="Y192" s="169" t="str">
        <f t="shared" si="35"/>
        <v>No Programado</v>
      </c>
      <c r="Z192" s="185"/>
      <c r="AA192" s="186"/>
      <c r="AB192" s="186"/>
      <c r="AC192" s="187"/>
    </row>
    <row r="193" spans="3:29" ht="17.25">
      <c r="C193" s="217" t="e">
        <f>IF(ISBLANK('5. Pp (3 años)'!#REF!),"",'5. Pp (3 años)'!#REF!)</f>
        <v>#REF!</v>
      </c>
      <c r="D193" s="88" t="e">
        <f>IF(ISBLANK('5. Pp (3 años)'!#REF!),"",'5. Pp (3 años)'!#REF!)</f>
        <v>#REF!</v>
      </c>
      <c r="E193" s="209" t="e">
        <f>IF(ISBLANK('5. Pp (3 años)'!#REF!),"",'5. Pp (3 años)'!#REF!)</f>
        <v>#REF!</v>
      </c>
      <c r="F193" s="209" t="e">
        <f>IF(ISBLANK('5. Pp (3 años)'!#REF!),"",'5. Pp (3 años)'!#REF!)</f>
        <v>#REF!</v>
      </c>
      <c r="G193" s="222" t="e">
        <f>IF(ISBLANK('5. Pp (3 años)'!#REF!),"",'5. Pp (3 años)'!#REF!)</f>
        <v>#REF!</v>
      </c>
      <c r="H193" s="71" t="e">
        <f>IF(ISBLANK('5. Pp (3 años)'!#REF!),"",'5. Pp (3 años)'!#REF!)</f>
        <v>#REF!</v>
      </c>
      <c r="I193" s="150" t="e">
        <f>IF(ISBLANK('9. METAS'!#REF!),"",'9. METAS'!#REF!)</f>
        <v>#REF!</v>
      </c>
      <c r="J193" s="151" t="e">
        <f>IF(ISBLANK('9. METAS'!#REF!),"",'9. METAS'!#REF!)</f>
        <v>#REF!</v>
      </c>
      <c r="K193" s="141" t="e">
        <f>IF(ISBLANK('9. METAS'!#REF!),"",'9. METAS'!#REF!)</f>
        <v>#REF!</v>
      </c>
      <c r="L193" s="141" t="e">
        <f>IF(ISBLANK('9. METAS'!#REF!),"",'9. METAS'!#REF!)</f>
        <v>#REF!</v>
      </c>
      <c r="M193" s="142" t="e">
        <f>IF(ISBLANK('9. METAS'!#REF!),"",'9. METAS'!#REF!)</f>
        <v>#REF!</v>
      </c>
      <c r="N193" s="152">
        <v>41</v>
      </c>
      <c r="O193" s="144"/>
      <c r="P193" s="144"/>
      <c r="Q193" s="145"/>
      <c r="R193" s="139" t="str">
        <f t="shared" si="28"/>
        <v>100%</v>
      </c>
      <c r="S193" s="140" t="str">
        <f t="shared" si="29"/>
        <v>100%</v>
      </c>
      <c r="T193" s="140" t="str">
        <f t="shared" si="30"/>
        <v>100%</v>
      </c>
      <c r="U193" s="163" t="str">
        <f t="shared" si="31"/>
        <v>100%</v>
      </c>
      <c r="V193" s="143" t="str">
        <f t="shared" si="32"/>
        <v>No Programado</v>
      </c>
      <c r="W193" s="140" t="str">
        <f t="shared" si="33"/>
        <v>No Programado</v>
      </c>
      <c r="X193" s="140" t="str">
        <f t="shared" si="34"/>
        <v>No Programado</v>
      </c>
      <c r="Y193" s="169" t="str">
        <f t="shared" si="35"/>
        <v>No Programado</v>
      </c>
      <c r="Z193" s="185"/>
      <c r="AA193" s="186"/>
      <c r="AB193" s="186"/>
      <c r="AC193" s="187"/>
    </row>
    <row r="194" spans="3:29" ht="17.25">
      <c r="C194" s="218" t="e">
        <f>IF(ISBLANK('5. Pp (3 años)'!#REF!),"",'5. Pp (3 años)'!#REF!)</f>
        <v>#REF!</v>
      </c>
      <c r="D194" s="88" t="e">
        <f>IF(ISBLANK('5. Pp (3 años)'!#REF!),"",'5. Pp (3 años)'!#REF!)</f>
        <v>#REF!</v>
      </c>
      <c r="E194" s="209" t="e">
        <f>IF(ISBLANK('5. Pp (3 años)'!#REF!),"",'5. Pp (3 años)'!#REF!)</f>
        <v>#REF!</v>
      </c>
      <c r="F194" s="209" t="e">
        <f>IF(ISBLANK('5. Pp (3 años)'!#REF!),"",'5. Pp (3 años)'!#REF!)</f>
        <v>#REF!</v>
      </c>
      <c r="G194" s="222" t="e">
        <f>IF(ISBLANK('5. Pp (3 años)'!#REF!),"",'5. Pp (3 años)'!#REF!)</f>
        <v>#REF!</v>
      </c>
      <c r="H194" s="71" t="e">
        <f>IF(ISBLANK('5. Pp (3 años)'!#REF!),"",'5. Pp (3 años)'!#REF!)</f>
        <v>#REF!</v>
      </c>
      <c r="I194" s="150" t="e">
        <f>IF(ISBLANK('9. METAS'!#REF!),"",'9. METAS'!#REF!)</f>
        <v>#REF!</v>
      </c>
      <c r="J194" s="151" t="e">
        <f>IF(ISBLANK('9. METAS'!#REF!),"",'9. METAS'!#REF!)</f>
        <v>#REF!</v>
      </c>
      <c r="K194" s="141" t="e">
        <f>IF(ISBLANK('9. METAS'!#REF!),"",'9. METAS'!#REF!)</f>
        <v>#REF!</v>
      </c>
      <c r="L194" s="141" t="e">
        <f>IF(ISBLANK('9. METAS'!#REF!),"",'9. METAS'!#REF!)</f>
        <v>#REF!</v>
      </c>
      <c r="M194" s="142" t="e">
        <f>IF(ISBLANK('9. METAS'!#REF!),"",'9. METAS'!#REF!)</f>
        <v>#REF!</v>
      </c>
      <c r="N194" s="152">
        <v>41</v>
      </c>
      <c r="O194" s="144"/>
      <c r="P194" s="144"/>
      <c r="Q194" s="145"/>
      <c r="R194" s="139" t="str">
        <f t="shared" si="28"/>
        <v>100%</v>
      </c>
      <c r="S194" s="140" t="str">
        <f t="shared" si="29"/>
        <v>100%</v>
      </c>
      <c r="T194" s="140" t="str">
        <f t="shared" si="30"/>
        <v>100%</v>
      </c>
      <c r="U194" s="163" t="str">
        <f t="shared" si="31"/>
        <v>100%</v>
      </c>
      <c r="V194" s="143" t="str">
        <f t="shared" si="32"/>
        <v>No Programado</v>
      </c>
      <c r="W194" s="140" t="str">
        <f t="shared" si="33"/>
        <v>No Programado</v>
      </c>
      <c r="X194" s="140" t="str">
        <f t="shared" si="34"/>
        <v>No Programado</v>
      </c>
      <c r="Y194" s="169" t="str">
        <f t="shared" si="35"/>
        <v>No Programado</v>
      </c>
      <c r="Z194" s="185"/>
      <c r="AA194" s="186"/>
      <c r="AB194" s="186"/>
      <c r="AC194" s="187"/>
    </row>
    <row r="195" spans="3:29" ht="17.25">
      <c r="C195" s="217" t="e">
        <f>IF(ISBLANK('5. Pp (3 años)'!#REF!),"",'5. Pp (3 años)'!#REF!)</f>
        <v>#REF!</v>
      </c>
      <c r="D195" s="88" t="e">
        <f>IF(ISBLANK('5. Pp (3 años)'!#REF!),"",'5. Pp (3 años)'!#REF!)</f>
        <v>#REF!</v>
      </c>
      <c r="E195" s="209" t="e">
        <f>IF(ISBLANK('5. Pp (3 años)'!#REF!),"",'5. Pp (3 años)'!#REF!)</f>
        <v>#REF!</v>
      </c>
      <c r="F195" s="209" t="e">
        <f>IF(ISBLANK('5. Pp (3 años)'!#REF!),"",'5. Pp (3 años)'!#REF!)</f>
        <v>#REF!</v>
      </c>
      <c r="G195" s="222" t="e">
        <f>IF(ISBLANK('5. Pp (3 años)'!#REF!),"",'5. Pp (3 años)'!#REF!)</f>
        <v>#REF!</v>
      </c>
      <c r="H195" s="71" t="e">
        <f>IF(ISBLANK('5. Pp (3 años)'!#REF!),"",'5. Pp (3 años)'!#REF!)</f>
        <v>#REF!</v>
      </c>
      <c r="I195" s="150" t="e">
        <f>IF(ISBLANK('9. METAS'!#REF!),"",'9. METAS'!#REF!)</f>
        <v>#REF!</v>
      </c>
      <c r="J195" s="151" t="e">
        <f>IF(ISBLANK('9. METAS'!#REF!),"",'9. METAS'!#REF!)</f>
        <v>#REF!</v>
      </c>
      <c r="K195" s="141" t="e">
        <f>IF(ISBLANK('9. METAS'!#REF!),"",'9. METAS'!#REF!)</f>
        <v>#REF!</v>
      </c>
      <c r="L195" s="141" t="e">
        <f>IF(ISBLANK('9. METAS'!#REF!),"",'9. METAS'!#REF!)</f>
        <v>#REF!</v>
      </c>
      <c r="M195" s="142" t="e">
        <f>IF(ISBLANK('9. METAS'!#REF!),"",'9. METAS'!#REF!)</f>
        <v>#REF!</v>
      </c>
      <c r="N195" s="152">
        <v>41</v>
      </c>
      <c r="O195" s="144"/>
      <c r="P195" s="144"/>
      <c r="Q195" s="145"/>
      <c r="R195" s="139" t="str">
        <f t="shared" si="28"/>
        <v>100%</v>
      </c>
      <c r="S195" s="140" t="str">
        <f t="shared" si="29"/>
        <v>100%</v>
      </c>
      <c r="T195" s="140" t="str">
        <f t="shared" si="30"/>
        <v>100%</v>
      </c>
      <c r="U195" s="163" t="str">
        <f t="shared" si="31"/>
        <v>100%</v>
      </c>
      <c r="V195" s="143" t="str">
        <f t="shared" si="32"/>
        <v>No Programado</v>
      </c>
      <c r="W195" s="140" t="str">
        <f t="shared" si="33"/>
        <v>No Programado</v>
      </c>
      <c r="X195" s="140" t="str">
        <f t="shared" si="34"/>
        <v>No Programado</v>
      </c>
      <c r="Y195" s="169" t="str">
        <f t="shared" si="35"/>
        <v>No Programado</v>
      </c>
      <c r="Z195" s="185"/>
      <c r="AA195" s="186"/>
      <c r="AB195" s="186"/>
      <c r="AC195" s="187"/>
    </row>
    <row r="196" spans="3:29" ht="17.25">
      <c r="C196" s="219" t="e">
        <f>IF(ISBLANK('5. Pp (3 años)'!#REF!),"",'5. Pp (3 años)'!#REF!)</f>
        <v>#REF!</v>
      </c>
      <c r="D196" s="62" t="e">
        <f>IF(ISBLANK('5. Pp (3 años)'!#REF!),"",'5. Pp (3 años)'!#REF!)</f>
        <v>#REF!</v>
      </c>
      <c r="E196" s="213" t="e">
        <f>IF(ISBLANK('5. Pp (3 años)'!#REF!),"",'5. Pp (3 años)'!#REF!)</f>
        <v>#REF!</v>
      </c>
      <c r="F196" s="213" t="e">
        <f>IF(ISBLANK('5. Pp (3 años)'!#REF!),"",'5. Pp (3 años)'!#REF!)</f>
        <v>#REF!</v>
      </c>
      <c r="G196" s="227" t="e">
        <f>IF(ISBLANK('5. Pp (3 años)'!#REF!),"",'5. Pp (3 años)'!#REF!)</f>
        <v>#REF!</v>
      </c>
      <c r="H196" s="67" t="e">
        <f>IF(ISBLANK('5. Pp (3 años)'!#REF!),"",'5. Pp (3 años)'!#REF!)</f>
        <v>#REF!</v>
      </c>
      <c r="I196" s="150" t="e">
        <f>IF(ISBLANK('9. METAS'!#REF!),"",'9. METAS'!#REF!)</f>
        <v>#REF!</v>
      </c>
      <c r="J196" s="151" t="e">
        <f>IF(ISBLANK('9. METAS'!#REF!),"",'9. METAS'!#REF!)</f>
        <v>#REF!</v>
      </c>
      <c r="K196" s="141" t="e">
        <f>IF(ISBLANK('9. METAS'!#REF!),"",'9. METAS'!#REF!)</f>
        <v>#REF!</v>
      </c>
      <c r="L196" s="141" t="e">
        <f>IF(ISBLANK('9. METAS'!#REF!),"",'9. METAS'!#REF!)</f>
        <v>#REF!</v>
      </c>
      <c r="M196" s="142" t="e">
        <f>IF(ISBLANK('9. METAS'!#REF!),"",'9. METAS'!#REF!)</f>
        <v>#REF!</v>
      </c>
      <c r="N196" s="152">
        <v>41</v>
      </c>
      <c r="O196" s="144"/>
      <c r="P196" s="144"/>
      <c r="Q196" s="145"/>
      <c r="R196" s="139" t="str">
        <f t="shared" si="28"/>
        <v>100%</v>
      </c>
      <c r="S196" s="140" t="str">
        <f t="shared" si="29"/>
        <v>100%</v>
      </c>
      <c r="T196" s="140" t="str">
        <f t="shared" si="30"/>
        <v>100%</v>
      </c>
      <c r="U196" s="163" t="str">
        <f t="shared" si="31"/>
        <v>100%</v>
      </c>
      <c r="V196" s="143" t="str">
        <f t="shared" si="32"/>
        <v>No Programado</v>
      </c>
      <c r="W196" s="140" t="str">
        <f t="shared" si="33"/>
        <v>No Programado</v>
      </c>
      <c r="X196" s="140" t="str">
        <f t="shared" si="34"/>
        <v>No Programado</v>
      </c>
      <c r="Y196" s="169" t="str">
        <f t="shared" si="35"/>
        <v>No Programado</v>
      </c>
      <c r="Z196" s="182"/>
      <c r="AA196" s="183"/>
      <c r="AB196" s="183"/>
      <c r="AC196" s="184"/>
    </row>
    <row r="197" spans="3:29" ht="17.25">
      <c r="C197" s="217" t="e">
        <f>IF(ISBLANK('5. Pp (3 años)'!#REF!),"",'5. Pp (3 años)'!#REF!)</f>
        <v>#REF!</v>
      </c>
      <c r="D197" s="88" t="e">
        <f>IF(ISBLANK('5. Pp (3 años)'!#REF!),"",'5. Pp (3 años)'!#REF!)</f>
        <v>#REF!</v>
      </c>
      <c r="E197" s="209" t="e">
        <f>IF(ISBLANK('5. Pp (3 años)'!#REF!),"",'5. Pp (3 años)'!#REF!)</f>
        <v>#REF!</v>
      </c>
      <c r="F197" s="209" t="e">
        <f>IF(ISBLANK('5. Pp (3 años)'!#REF!),"",'5. Pp (3 años)'!#REF!)</f>
        <v>#REF!</v>
      </c>
      <c r="G197" s="222" t="e">
        <f>IF(ISBLANK('5. Pp (3 años)'!#REF!),"",'5. Pp (3 años)'!#REF!)</f>
        <v>#REF!</v>
      </c>
      <c r="H197" s="71" t="e">
        <f>IF(ISBLANK('5. Pp (3 años)'!#REF!),"",'5. Pp (3 años)'!#REF!)</f>
        <v>#REF!</v>
      </c>
      <c r="I197" s="150" t="e">
        <f>IF(ISBLANK('9. METAS'!#REF!),"",'9. METAS'!#REF!)</f>
        <v>#REF!</v>
      </c>
      <c r="J197" s="151" t="e">
        <f>IF(ISBLANK('9. METAS'!#REF!),"",'9. METAS'!#REF!)</f>
        <v>#REF!</v>
      </c>
      <c r="K197" s="141" t="e">
        <f>IF(ISBLANK('9. METAS'!#REF!),"",'9. METAS'!#REF!)</f>
        <v>#REF!</v>
      </c>
      <c r="L197" s="141" t="e">
        <f>IF(ISBLANK('9. METAS'!#REF!),"",'9. METAS'!#REF!)</f>
        <v>#REF!</v>
      </c>
      <c r="M197" s="142" t="e">
        <f>IF(ISBLANK('9. METAS'!#REF!),"",'9. METAS'!#REF!)</f>
        <v>#REF!</v>
      </c>
      <c r="N197" s="152">
        <v>41</v>
      </c>
      <c r="O197" s="144"/>
      <c r="P197" s="144"/>
      <c r="Q197" s="145"/>
      <c r="R197" s="139" t="str">
        <f t="shared" si="28"/>
        <v>100%</v>
      </c>
      <c r="S197" s="140" t="str">
        <f t="shared" si="29"/>
        <v>100%</v>
      </c>
      <c r="T197" s="140" t="str">
        <f t="shared" si="30"/>
        <v>100%</v>
      </c>
      <c r="U197" s="163" t="str">
        <f t="shared" si="31"/>
        <v>100%</v>
      </c>
      <c r="V197" s="143" t="str">
        <f t="shared" si="32"/>
        <v>No Programado</v>
      </c>
      <c r="W197" s="140" t="str">
        <f t="shared" si="33"/>
        <v>No Programado</v>
      </c>
      <c r="X197" s="140" t="str">
        <f t="shared" si="34"/>
        <v>No Programado</v>
      </c>
      <c r="Y197" s="169" t="str">
        <f t="shared" si="35"/>
        <v>No Programado</v>
      </c>
      <c r="Z197" s="185"/>
      <c r="AA197" s="186"/>
      <c r="AB197" s="186"/>
      <c r="AC197" s="187"/>
    </row>
    <row r="198" spans="3:29" ht="17.25">
      <c r="C198" s="218" t="e">
        <f>IF(ISBLANK('5. Pp (3 años)'!#REF!),"",'5. Pp (3 años)'!#REF!)</f>
        <v>#REF!</v>
      </c>
      <c r="D198" s="88" t="e">
        <f>IF(ISBLANK('5. Pp (3 años)'!#REF!),"",'5. Pp (3 años)'!#REF!)</f>
        <v>#REF!</v>
      </c>
      <c r="E198" s="209" t="e">
        <f>IF(ISBLANK('5. Pp (3 años)'!#REF!),"",'5. Pp (3 años)'!#REF!)</f>
        <v>#REF!</v>
      </c>
      <c r="F198" s="209" t="e">
        <f>IF(ISBLANK('5. Pp (3 años)'!#REF!),"",'5. Pp (3 años)'!#REF!)</f>
        <v>#REF!</v>
      </c>
      <c r="G198" s="222" t="e">
        <f>IF(ISBLANK('5. Pp (3 años)'!#REF!),"",'5. Pp (3 años)'!#REF!)</f>
        <v>#REF!</v>
      </c>
      <c r="H198" s="71" t="e">
        <f>IF(ISBLANK('5. Pp (3 años)'!#REF!),"",'5. Pp (3 años)'!#REF!)</f>
        <v>#REF!</v>
      </c>
      <c r="I198" s="150" t="e">
        <f>IF(ISBLANK('9. METAS'!#REF!),"",'9. METAS'!#REF!)</f>
        <v>#REF!</v>
      </c>
      <c r="J198" s="151" t="e">
        <f>IF(ISBLANK('9. METAS'!#REF!),"",'9. METAS'!#REF!)</f>
        <v>#REF!</v>
      </c>
      <c r="K198" s="141" t="e">
        <f>IF(ISBLANK('9. METAS'!#REF!),"",'9. METAS'!#REF!)</f>
        <v>#REF!</v>
      </c>
      <c r="L198" s="141" t="e">
        <f>IF(ISBLANK('9. METAS'!#REF!),"",'9. METAS'!#REF!)</f>
        <v>#REF!</v>
      </c>
      <c r="M198" s="142" t="e">
        <f>IF(ISBLANK('9. METAS'!#REF!),"",'9. METAS'!#REF!)</f>
        <v>#REF!</v>
      </c>
      <c r="N198" s="152">
        <v>41</v>
      </c>
      <c r="O198" s="144"/>
      <c r="P198" s="144"/>
      <c r="Q198" s="145"/>
      <c r="R198" s="139" t="str">
        <f t="shared" si="28"/>
        <v>100%</v>
      </c>
      <c r="S198" s="140" t="str">
        <f t="shared" si="29"/>
        <v>100%</v>
      </c>
      <c r="T198" s="140" t="str">
        <f t="shared" si="30"/>
        <v>100%</v>
      </c>
      <c r="U198" s="163" t="str">
        <f t="shared" si="31"/>
        <v>100%</v>
      </c>
      <c r="V198" s="143" t="str">
        <f t="shared" si="32"/>
        <v>No Programado</v>
      </c>
      <c r="W198" s="140" t="str">
        <f t="shared" si="33"/>
        <v>No Programado</v>
      </c>
      <c r="X198" s="140" t="str">
        <f t="shared" si="34"/>
        <v>No Programado</v>
      </c>
      <c r="Y198" s="169" t="str">
        <f t="shared" si="35"/>
        <v>No Programado</v>
      </c>
      <c r="Z198" s="185"/>
      <c r="AA198" s="186"/>
      <c r="AB198" s="186"/>
      <c r="AC198" s="187"/>
    </row>
    <row r="199" spans="3:29" ht="17.25">
      <c r="C199" s="217" t="e">
        <f>IF(ISBLANK('5. Pp (3 años)'!#REF!),"",'5. Pp (3 años)'!#REF!)</f>
        <v>#REF!</v>
      </c>
      <c r="D199" s="88" t="e">
        <f>IF(ISBLANK('5. Pp (3 años)'!#REF!),"",'5. Pp (3 años)'!#REF!)</f>
        <v>#REF!</v>
      </c>
      <c r="E199" s="209" t="e">
        <f>IF(ISBLANK('5. Pp (3 años)'!#REF!),"",'5. Pp (3 años)'!#REF!)</f>
        <v>#REF!</v>
      </c>
      <c r="F199" s="209" t="e">
        <f>IF(ISBLANK('5. Pp (3 años)'!#REF!),"",'5. Pp (3 años)'!#REF!)</f>
        <v>#REF!</v>
      </c>
      <c r="G199" s="222" t="e">
        <f>IF(ISBLANK('5. Pp (3 años)'!#REF!),"",'5. Pp (3 años)'!#REF!)</f>
        <v>#REF!</v>
      </c>
      <c r="H199" s="71" t="e">
        <f>IF(ISBLANK('5. Pp (3 años)'!#REF!),"",'5. Pp (3 años)'!#REF!)</f>
        <v>#REF!</v>
      </c>
      <c r="I199" s="150" t="e">
        <f>IF(ISBLANK('9. METAS'!#REF!),"",'9. METAS'!#REF!)</f>
        <v>#REF!</v>
      </c>
      <c r="J199" s="151" t="e">
        <f>IF(ISBLANK('9. METAS'!#REF!),"",'9. METAS'!#REF!)</f>
        <v>#REF!</v>
      </c>
      <c r="K199" s="141" t="e">
        <f>IF(ISBLANK('9. METAS'!#REF!),"",'9. METAS'!#REF!)</f>
        <v>#REF!</v>
      </c>
      <c r="L199" s="141" t="e">
        <f>IF(ISBLANK('9. METAS'!#REF!),"",'9. METAS'!#REF!)</f>
        <v>#REF!</v>
      </c>
      <c r="M199" s="142" t="e">
        <f>IF(ISBLANK('9. METAS'!#REF!),"",'9. METAS'!#REF!)</f>
        <v>#REF!</v>
      </c>
      <c r="N199" s="152">
        <v>41</v>
      </c>
      <c r="O199" s="144"/>
      <c r="P199" s="144"/>
      <c r="Q199" s="145"/>
      <c r="R199" s="139" t="str">
        <f t="shared" si="28"/>
        <v>100%</v>
      </c>
      <c r="S199" s="140" t="str">
        <f t="shared" si="29"/>
        <v>100%</v>
      </c>
      <c r="T199" s="140" t="str">
        <f t="shared" si="30"/>
        <v>100%</v>
      </c>
      <c r="U199" s="163" t="str">
        <f t="shared" si="31"/>
        <v>100%</v>
      </c>
      <c r="V199" s="143" t="str">
        <f t="shared" si="32"/>
        <v>No Programado</v>
      </c>
      <c r="W199" s="140" t="str">
        <f t="shared" si="33"/>
        <v>No Programado</v>
      </c>
      <c r="X199" s="140" t="str">
        <f t="shared" si="34"/>
        <v>No Programado</v>
      </c>
      <c r="Y199" s="169" t="str">
        <f t="shared" si="35"/>
        <v>No Programado</v>
      </c>
      <c r="Z199" s="185"/>
      <c r="AA199" s="186"/>
      <c r="AB199" s="186"/>
      <c r="AC199" s="187"/>
    </row>
    <row r="200" spans="3:29" ht="17.25">
      <c r="C200" s="218" t="e">
        <f>IF(ISBLANK('5. Pp (3 años)'!#REF!),"",'5. Pp (3 años)'!#REF!)</f>
        <v>#REF!</v>
      </c>
      <c r="D200" s="88" t="e">
        <f>IF(ISBLANK('5. Pp (3 años)'!#REF!),"",'5. Pp (3 años)'!#REF!)</f>
        <v>#REF!</v>
      </c>
      <c r="E200" s="209" t="e">
        <f>IF(ISBLANK('5. Pp (3 años)'!#REF!),"",'5. Pp (3 años)'!#REF!)</f>
        <v>#REF!</v>
      </c>
      <c r="F200" s="209" t="e">
        <f>IF(ISBLANK('5. Pp (3 años)'!#REF!),"",'5. Pp (3 años)'!#REF!)</f>
        <v>#REF!</v>
      </c>
      <c r="G200" s="222" t="e">
        <f>IF(ISBLANK('5. Pp (3 años)'!#REF!),"",'5. Pp (3 años)'!#REF!)</f>
        <v>#REF!</v>
      </c>
      <c r="H200" s="71" t="e">
        <f>IF(ISBLANK('5. Pp (3 años)'!#REF!),"",'5. Pp (3 años)'!#REF!)</f>
        <v>#REF!</v>
      </c>
      <c r="I200" s="150" t="e">
        <f>IF(ISBLANK('9. METAS'!#REF!),"",'9. METAS'!#REF!)</f>
        <v>#REF!</v>
      </c>
      <c r="J200" s="151" t="e">
        <f>IF(ISBLANK('9. METAS'!#REF!),"",'9. METAS'!#REF!)</f>
        <v>#REF!</v>
      </c>
      <c r="K200" s="141" t="e">
        <f>IF(ISBLANK('9. METAS'!#REF!),"",'9. METAS'!#REF!)</f>
        <v>#REF!</v>
      </c>
      <c r="L200" s="141" t="e">
        <f>IF(ISBLANK('9. METAS'!#REF!),"",'9. METAS'!#REF!)</f>
        <v>#REF!</v>
      </c>
      <c r="M200" s="142" t="e">
        <f>IF(ISBLANK('9. METAS'!#REF!),"",'9. METAS'!#REF!)</f>
        <v>#REF!</v>
      </c>
      <c r="N200" s="152">
        <v>41</v>
      </c>
      <c r="O200" s="144"/>
      <c r="P200" s="144"/>
      <c r="Q200" s="145"/>
      <c r="R200" s="139" t="str">
        <f t="shared" si="28"/>
        <v>100%</v>
      </c>
      <c r="S200" s="140" t="str">
        <f t="shared" si="29"/>
        <v>100%</v>
      </c>
      <c r="T200" s="140" t="str">
        <f t="shared" si="30"/>
        <v>100%</v>
      </c>
      <c r="U200" s="163" t="str">
        <f t="shared" si="31"/>
        <v>100%</v>
      </c>
      <c r="V200" s="143" t="str">
        <f t="shared" si="32"/>
        <v>No Programado</v>
      </c>
      <c r="W200" s="140" t="str">
        <f t="shared" si="33"/>
        <v>No Programado</v>
      </c>
      <c r="X200" s="140" t="str">
        <f t="shared" si="34"/>
        <v>No Programado</v>
      </c>
      <c r="Y200" s="169" t="str">
        <f t="shared" si="35"/>
        <v>No Programado</v>
      </c>
      <c r="Z200" s="185"/>
      <c r="AA200" s="186"/>
      <c r="AB200" s="186"/>
      <c r="AC200" s="187"/>
    </row>
    <row r="201" spans="3:29" ht="17.25">
      <c r="C201" s="217" t="e">
        <f>IF(ISBLANK('5. Pp (3 años)'!#REF!),"",'5. Pp (3 años)'!#REF!)</f>
        <v>#REF!</v>
      </c>
      <c r="D201" s="88" t="e">
        <f>IF(ISBLANK('5. Pp (3 años)'!#REF!),"",'5. Pp (3 años)'!#REF!)</f>
        <v>#REF!</v>
      </c>
      <c r="E201" s="209" t="e">
        <f>IF(ISBLANK('5. Pp (3 años)'!#REF!),"",'5. Pp (3 años)'!#REF!)</f>
        <v>#REF!</v>
      </c>
      <c r="F201" s="209" t="e">
        <f>IF(ISBLANK('5. Pp (3 años)'!#REF!),"",'5. Pp (3 años)'!#REF!)</f>
        <v>#REF!</v>
      </c>
      <c r="G201" s="222" t="e">
        <f>IF(ISBLANK('5. Pp (3 años)'!#REF!),"",'5. Pp (3 años)'!#REF!)</f>
        <v>#REF!</v>
      </c>
      <c r="H201" s="71" t="e">
        <f>IF(ISBLANK('5. Pp (3 años)'!#REF!),"",'5. Pp (3 años)'!#REF!)</f>
        <v>#REF!</v>
      </c>
      <c r="I201" s="150" t="e">
        <f>IF(ISBLANK('9. METAS'!#REF!),"",'9. METAS'!#REF!)</f>
        <v>#REF!</v>
      </c>
      <c r="J201" s="151" t="e">
        <f>IF(ISBLANK('9. METAS'!#REF!),"",'9. METAS'!#REF!)</f>
        <v>#REF!</v>
      </c>
      <c r="K201" s="141" t="e">
        <f>IF(ISBLANK('9. METAS'!#REF!),"",'9. METAS'!#REF!)</f>
        <v>#REF!</v>
      </c>
      <c r="L201" s="141" t="e">
        <f>IF(ISBLANK('9. METAS'!#REF!),"",'9. METAS'!#REF!)</f>
        <v>#REF!</v>
      </c>
      <c r="M201" s="142" t="e">
        <f>IF(ISBLANK('9. METAS'!#REF!),"",'9. METAS'!#REF!)</f>
        <v>#REF!</v>
      </c>
      <c r="N201" s="152">
        <v>41</v>
      </c>
      <c r="O201" s="144"/>
      <c r="P201" s="144"/>
      <c r="Q201" s="145"/>
      <c r="R201" s="139" t="str">
        <f t="shared" si="28"/>
        <v>100%</v>
      </c>
      <c r="S201" s="140" t="str">
        <f t="shared" si="29"/>
        <v>100%</v>
      </c>
      <c r="T201" s="140" t="str">
        <f t="shared" si="30"/>
        <v>100%</v>
      </c>
      <c r="U201" s="163" t="str">
        <f t="shared" si="31"/>
        <v>100%</v>
      </c>
      <c r="V201" s="143" t="str">
        <f t="shared" si="32"/>
        <v>No Programado</v>
      </c>
      <c r="W201" s="140" t="str">
        <f t="shared" si="33"/>
        <v>No Programado</v>
      </c>
      <c r="X201" s="140" t="str">
        <f t="shared" si="34"/>
        <v>No Programado</v>
      </c>
      <c r="Y201" s="169" t="str">
        <f t="shared" si="35"/>
        <v>No Programado</v>
      </c>
      <c r="Z201" s="185"/>
      <c r="AA201" s="186"/>
      <c r="AB201" s="186"/>
      <c r="AC201" s="187"/>
    </row>
    <row r="202" spans="3:29" ht="17.25">
      <c r="C202" s="219" t="e">
        <f>IF(ISBLANK('5. Pp (3 años)'!#REF!),"",'5. Pp (3 años)'!#REF!)</f>
        <v>#REF!</v>
      </c>
      <c r="D202" s="62" t="e">
        <f>IF(ISBLANK('5. Pp (3 años)'!#REF!),"",'5. Pp (3 años)'!#REF!)</f>
        <v>#REF!</v>
      </c>
      <c r="E202" s="213" t="e">
        <f>IF(ISBLANK('5. Pp (3 años)'!#REF!),"",'5. Pp (3 años)'!#REF!)</f>
        <v>#REF!</v>
      </c>
      <c r="F202" s="213" t="e">
        <f>IF(ISBLANK('5. Pp (3 años)'!#REF!),"",'5. Pp (3 años)'!#REF!)</f>
        <v>#REF!</v>
      </c>
      <c r="G202" s="227" t="e">
        <f>IF(ISBLANK('5. Pp (3 años)'!#REF!),"",'5. Pp (3 años)'!#REF!)</f>
        <v>#REF!</v>
      </c>
      <c r="H202" s="67" t="e">
        <f>IF(ISBLANK('5. Pp (3 años)'!#REF!),"",'5. Pp (3 años)'!#REF!)</f>
        <v>#REF!</v>
      </c>
      <c r="I202" s="150" t="e">
        <f>IF(ISBLANK('9. METAS'!#REF!),"",'9. METAS'!#REF!)</f>
        <v>#REF!</v>
      </c>
      <c r="J202" s="151" t="e">
        <f>IF(ISBLANK('9. METAS'!#REF!),"",'9. METAS'!#REF!)</f>
        <v>#REF!</v>
      </c>
      <c r="K202" s="141" t="e">
        <f>IF(ISBLANK('9. METAS'!#REF!),"",'9. METAS'!#REF!)</f>
        <v>#REF!</v>
      </c>
      <c r="L202" s="141" t="e">
        <f>IF(ISBLANK('9. METAS'!#REF!),"",'9. METAS'!#REF!)</f>
        <v>#REF!</v>
      </c>
      <c r="M202" s="142" t="e">
        <f>IF(ISBLANK('9. METAS'!#REF!),"",'9. METAS'!#REF!)</f>
        <v>#REF!</v>
      </c>
      <c r="N202" s="152">
        <v>41</v>
      </c>
      <c r="O202" s="144"/>
      <c r="P202" s="144"/>
      <c r="Q202" s="145"/>
      <c r="R202" s="139" t="str">
        <f t="shared" si="28"/>
        <v>100%</v>
      </c>
      <c r="S202" s="140" t="str">
        <f t="shared" si="29"/>
        <v>100%</v>
      </c>
      <c r="T202" s="140" t="str">
        <f t="shared" si="30"/>
        <v>100%</v>
      </c>
      <c r="U202" s="163" t="str">
        <f t="shared" si="31"/>
        <v>100%</v>
      </c>
      <c r="V202" s="143" t="str">
        <f t="shared" si="32"/>
        <v>No Programado</v>
      </c>
      <c r="W202" s="140" t="str">
        <f t="shared" si="33"/>
        <v>No Programado</v>
      </c>
      <c r="X202" s="140" t="str">
        <f t="shared" si="34"/>
        <v>No Programado</v>
      </c>
      <c r="Y202" s="169" t="str">
        <f t="shared" si="35"/>
        <v>No Programado</v>
      </c>
      <c r="Z202" s="182"/>
      <c r="AA202" s="183"/>
      <c r="AB202" s="183"/>
      <c r="AC202" s="184"/>
    </row>
    <row r="203" spans="3:29" ht="17.25">
      <c r="C203" s="217" t="e">
        <f>IF(ISBLANK('5. Pp (3 años)'!#REF!),"",'5. Pp (3 años)'!#REF!)</f>
        <v>#REF!</v>
      </c>
      <c r="D203" s="88" t="e">
        <f>IF(ISBLANK('5. Pp (3 años)'!#REF!),"",'5. Pp (3 años)'!#REF!)</f>
        <v>#REF!</v>
      </c>
      <c r="E203" s="209" t="e">
        <f>IF(ISBLANK('5. Pp (3 años)'!#REF!),"",'5. Pp (3 años)'!#REF!)</f>
        <v>#REF!</v>
      </c>
      <c r="F203" s="209" t="e">
        <f>IF(ISBLANK('5. Pp (3 años)'!#REF!),"",'5. Pp (3 años)'!#REF!)</f>
        <v>#REF!</v>
      </c>
      <c r="G203" s="222" t="e">
        <f>IF(ISBLANK('5. Pp (3 años)'!#REF!),"",'5. Pp (3 años)'!#REF!)</f>
        <v>#REF!</v>
      </c>
      <c r="H203" s="71" t="e">
        <f>IF(ISBLANK('5. Pp (3 años)'!#REF!),"",'5. Pp (3 años)'!#REF!)</f>
        <v>#REF!</v>
      </c>
      <c r="I203" s="150" t="e">
        <f>IF(ISBLANK('9. METAS'!#REF!),"",'9. METAS'!#REF!)</f>
        <v>#REF!</v>
      </c>
      <c r="J203" s="151" t="e">
        <f>IF(ISBLANK('9. METAS'!#REF!),"",'9. METAS'!#REF!)</f>
        <v>#REF!</v>
      </c>
      <c r="K203" s="141" t="e">
        <f>IF(ISBLANK('9. METAS'!#REF!),"",'9. METAS'!#REF!)</f>
        <v>#REF!</v>
      </c>
      <c r="L203" s="141" t="e">
        <f>IF(ISBLANK('9. METAS'!#REF!),"",'9. METAS'!#REF!)</f>
        <v>#REF!</v>
      </c>
      <c r="M203" s="142" t="e">
        <f>IF(ISBLANK('9. METAS'!#REF!),"",'9. METAS'!#REF!)</f>
        <v>#REF!</v>
      </c>
      <c r="N203" s="152">
        <v>41</v>
      </c>
      <c r="O203" s="144"/>
      <c r="P203" s="144"/>
      <c r="Q203" s="145"/>
      <c r="R203" s="139" t="str">
        <f t="shared" si="28"/>
        <v>100%</v>
      </c>
      <c r="S203" s="140" t="str">
        <f t="shared" si="29"/>
        <v>100%</v>
      </c>
      <c r="T203" s="140" t="str">
        <f t="shared" si="30"/>
        <v>100%</v>
      </c>
      <c r="U203" s="163" t="str">
        <f t="shared" si="31"/>
        <v>100%</v>
      </c>
      <c r="V203" s="143" t="str">
        <f t="shared" si="32"/>
        <v>No Programado</v>
      </c>
      <c r="W203" s="140" t="str">
        <f t="shared" si="33"/>
        <v>No Programado</v>
      </c>
      <c r="X203" s="140" t="str">
        <f t="shared" si="34"/>
        <v>No Programado</v>
      </c>
      <c r="Y203" s="169" t="str">
        <f t="shared" si="35"/>
        <v>No Programado</v>
      </c>
      <c r="Z203" s="185"/>
      <c r="AA203" s="186"/>
      <c r="AB203" s="186"/>
      <c r="AC203" s="187"/>
    </row>
    <row r="204" spans="3:29" ht="17.25">
      <c r="C204" s="218" t="e">
        <f>IF(ISBLANK('5. Pp (3 años)'!#REF!),"",'5. Pp (3 años)'!#REF!)</f>
        <v>#REF!</v>
      </c>
      <c r="D204" s="88" t="e">
        <f>IF(ISBLANK('5. Pp (3 años)'!#REF!),"",'5. Pp (3 años)'!#REF!)</f>
        <v>#REF!</v>
      </c>
      <c r="E204" s="209" t="e">
        <f>IF(ISBLANK('5. Pp (3 años)'!#REF!),"",'5. Pp (3 años)'!#REF!)</f>
        <v>#REF!</v>
      </c>
      <c r="F204" s="209" t="e">
        <f>IF(ISBLANK('5. Pp (3 años)'!#REF!),"",'5. Pp (3 años)'!#REF!)</f>
        <v>#REF!</v>
      </c>
      <c r="G204" s="222" t="e">
        <f>IF(ISBLANK('5. Pp (3 años)'!#REF!),"",'5. Pp (3 años)'!#REF!)</f>
        <v>#REF!</v>
      </c>
      <c r="H204" s="71" t="e">
        <f>IF(ISBLANK('5. Pp (3 años)'!#REF!),"",'5. Pp (3 años)'!#REF!)</f>
        <v>#REF!</v>
      </c>
      <c r="I204" s="150" t="e">
        <f>IF(ISBLANK('9. METAS'!#REF!),"",'9. METAS'!#REF!)</f>
        <v>#REF!</v>
      </c>
      <c r="J204" s="151" t="e">
        <f>IF(ISBLANK('9. METAS'!#REF!),"",'9. METAS'!#REF!)</f>
        <v>#REF!</v>
      </c>
      <c r="K204" s="141" t="e">
        <f>IF(ISBLANK('9. METAS'!#REF!),"",'9. METAS'!#REF!)</f>
        <v>#REF!</v>
      </c>
      <c r="L204" s="141" t="e">
        <f>IF(ISBLANK('9. METAS'!#REF!),"",'9. METAS'!#REF!)</f>
        <v>#REF!</v>
      </c>
      <c r="M204" s="142" t="e">
        <f>IF(ISBLANK('9. METAS'!#REF!),"",'9. METAS'!#REF!)</f>
        <v>#REF!</v>
      </c>
      <c r="N204" s="152">
        <v>41</v>
      </c>
      <c r="O204" s="144"/>
      <c r="P204" s="144"/>
      <c r="Q204" s="145"/>
      <c r="R204" s="139" t="str">
        <f t="shared" si="28"/>
        <v>100%</v>
      </c>
      <c r="S204" s="140" t="str">
        <f t="shared" si="29"/>
        <v>100%</v>
      </c>
      <c r="T204" s="140" t="str">
        <f t="shared" si="30"/>
        <v>100%</v>
      </c>
      <c r="U204" s="163" t="str">
        <f t="shared" si="31"/>
        <v>100%</v>
      </c>
      <c r="V204" s="143" t="str">
        <f t="shared" si="32"/>
        <v>No Programado</v>
      </c>
      <c r="W204" s="140" t="str">
        <f t="shared" si="33"/>
        <v>No Programado</v>
      </c>
      <c r="X204" s="140" t="str">
        <f t="shared" si="34"/>
        <v>No Programado</v>
      </c>
      <c r="Y204" s="169" t="str">
        <f t="shared" si="35"/>
        <v>No Programado</v>
      </c>
      <c r="Z204" s="185"/>
      <c r="AA204" s="186"/>
      <c r="AB204" s="186"/>
      <c r="AC204" s="187"/>
    </row>
    <row r="205" spans="3:29" ht="17.25">
      <c r="C205" s="217" t="e">
        <f>IF(ISBLANK('5. Pp (3 años)'!#REF!),"",'5. Pp (3 años)'!#REF!)</f>
        <v>#REF!</v>
      </c>
      <c r="D205" s="88" t="e">
        <f>IF(ISBLANK('5. Pp (3 años)'!#REF!),"",'5. Pp (3 años)'!#REF!)</f>
        <v>#REF!</v>
      </c>
      <c r="E205" s="209" t="e">
        <f>IF(ISBLANK('5. Pp (3 años)'!#REF!),"",'5. Pp (3 años)'!#REF!)</f>
        <v>#REF!</v>
      </c>
      <c r="F205" s="209" t="e">
        <f>IF(ISBLANK('5. Pp (3 años)'!#REF!),"",'5. Pp (3 años)'!#REF!)</f>
        <v>#REF!</v>
      </c>
      <c r="G205" s="222" t="e">
        <f>IF(ISBLANK('5. Pp (3 años)'!#REF!),"",'5. Pp (3 años)'!#REF!)</f>
        <v>#REF!</v>
      </c>
      <c r="H205" s="71" t="e">
        <f>IF(ISBLANK('5. Pp (3 años)'!#REF!),"",'5. Pp (3 años)'!#REF!)</f>
        <v>#REF!</v>
      </c>
      <c r="I205" s="150" t="e">
        <f>IF(ISBLANK('9. METAS'!#REF!),"",'9. METAS'!#REF!)</f>
        <v>#REF!</v>
      </c>
      <c r="J205" s="151" t="e">
        <f>IF(ISBLANK('9. METAS'!#REF!),"",'9. METAS'!#REF!)</f>
        <v>#REF!</v>
      </c>
      <c r="K205" s="141" t="e">
        <f>IF(ISBLANK('9. METAS'!#REF!),"",'9. METAS'!#REF!)</f>
        <v>#REF!</v>
      </c>
      <c r="L205" s="141" t="e">
        <f>IF(ISBLANK('9. METAS'!#REF!),"",'9. METAS'!#REF!)</f>
        <v>#REF!</v>
      </c>
      <c r="M205" s="142" t="e">
        <f>IF(ISBLANK('9. METAS'!#REF!),"",'9. METAS'!#REF!)</f>
        <v>#REF!</v>
      </c>
      <c r="N205" s="152">
        <v>41</v>
      </c>
      <c r="O205" s="144"/>
      <c r="P205" s="144"/>
      <c r="Q205" s="145"/>
      <c r="R205" s="139" t="str">
        <f t="shared" si="28"/>
        <v>100%</v>
      </c>
      <c r="S205" s="140" t="str">
        <f t="shared" si="29"/>
        <v>100%</v>
      </c>
      <c r="T205" s="140" t="str">
        <f t="shared" si="30"/>
        <v>100%</v>
      </c>
      <c r="U205" s="163" t="str">
        <f t="shared" si="31"/>
        <v>100%</v>
      </c>
      <c r="V205" s="143" t="str">
        <f t="shared" si="32"/>
        <v>No Programado</v>
      </c>
      <c r="W205" s="140" t="str">
        <f t="shared" si="33"/>
        <v>No Programado</v>
      </c>
      <c r="X205" s="140" t="str">
        <f t="shared" si="34"/>
        <v>No Programado</v>
      </c>
      <c r="Y205" s="169" t="str">
        <f t="shared" si="35"/>
        <v>No Programado</v>
      </c>
      <c r="Z205" s="185"/>
      <c r="AA205" s="186"/>
      <c r="AB205" s="186"/>
      <c r="AC205" s="187"/>
    </row>
    <row r="206" spans="3:29" ht="17.25">
      <c r="C206" s="218" t="e">
        <f>IF(ISBLANK('5. Pp (3 años)'!#REF!),"",'5. Pp (3 años)'!#REF!)</f>
        <v>#REF!</v>
      </c>
      <c r="D206" s="88" t="e">
        <f>IF(ISBLANK('5. Pp (3 años)'!#REF!),"",'5. Pp (3 años)'!#REF!)</f>
        <v>#REF!</v>
      </c>
      <c r="E206" s="209" t="e">
        <f>IF(ISBLANK('5. Pp (3 años)'!#REF!),"",'5. Pp (3 años)'!#REF!)</f>
        <v>#REF!</v>
      </c>
      <c r="F206" s="209" t="e">
        <f>IF(ISBLANK('5. Pp (3 años)'!#REF!),"",'5. Pp (3 años)'!#REF!)</f>
        <v>#REF!</v>
      </c>
      <c r="G206" s="222" t="e">
        <f>IF(ISBLANK('5. Pp (3 años)'!#REF!),"",'5. Pp (3 años)'!#REF!)</f>
        <v>#REF!</v>
      </c>
      <c r="H206" s="71" t="e">
        <f>IF(ISBLANK('5. Pp (3 años)'!#REF!),"",'5. Pp (3 años)'!#REF!)</f>
        <v>#REF!</v>
      </c>
      <c r="I206" s="150" t="e">
        <f>IF(ISBLANK('9. METAS'!#REF!),"",'9. METAS'!#REF!)</f>
        <v>#REF!</v>
      </c>
      <c r="J206" s="151" t="e">
        <f>IF(ISBLANK('9. METAS'!#REF!),"",'9. METAS'!#REF!)</f>
        <v>#REF!</v>
      </c>
      <c r="K206" s="141" t="e">
        <f>IF(ISBLANK('9. METAS'!#REF!),"",'9. METAS'!#REF!)</f>
        <v>#REF!</v>
      </c>
      <c r="L206" s="141" t="e">
        <f>IF(ISBLANK('9. METAS'!#REF!),"",'9. METAS'!#REF!)</f>
        <v>#REF!</v>
      </c>
      <c r="M206" s="142" t="e">
        <f>IF(ISBLANK('9. METAS'!#REF!),"",'9. METAS'!#REF!)</f>
        <v>#REF!</v>
      </c>
      <c r="N206" s="152">
        <v>41</v>
      </c>
      <c r="O206" s="144"/>
      <c r="P206" s="144"/>
      <c r="Q206" s="145"/>
      <c r="R206" s="139" t="str">
        <f t="shared" si="28"/>
        <v>100%</v>
      </c>
      <c r="S206" s="140" t="str">
        <f t="shared" si="29"/>
        <v>100%</v>
      </c>
      <c r="T206" s="140" t="str">
        <f t="shared" si="30"/>
        <v>100%</v>
      </c>
      <c r="U206" s="163" t="str">
        <f t="shared" si="31"/>
        <v>100%</v>
      </c>
      <c r="V206" s="143" t="str">
        <f t="shared" si="32"/>
        <v>No Programado</v>
      </c>
      <c r="W206" s="140" t="str">
        <f t="shared" si="33"/>
        <v>No Programado</v>
      </c>
      <c r="X206" s="140" t="str">
        <f t="shared" si="34"/>
        <v>No Programado</v>
      </c>
      <c r="Y206" s="169" t="str">
        <f t="shared" si="35"/>
        <v>No Programado</v>
      </c>
      <c r="Z206" s="185"/>
      <c r="AA206" s="186"/>
      <c r="AB206" s="186"/>
      <c r="AC206" s="187"/>
    </row>
    <row r="207" spans="3:29" ht="17.25">
      <c r="C207" s="217" t="e">
        <f>IF(ISBLANK('5. Pp (3 años)'!#REF!),"",'5. Pp (3 años)'!#REF!)</f>
        <v>#REF!</v>
      </c>
      <c r="D207" s="88" t="e">
        <f>IF(ISBLANK('5. Pp (3 años)'!#REF!),"",'5. Pp (3 años)'!#REF!)</f>
        <v>#REF!</v>
      </c>
      <c r="E207" s="209" t="e">
        <f>IF(ISBLANK('5. Pp (3 años)'!#REF!),"",'5. Pp (3 años)'!#REF!)</f>
        <v>#REF!</v>
      </c>
      <c r="F207" s="209" t="e">
        <f>IF(ISBLANK('5. Pp (3 años)'!#REF!),"",'5. Pp (3 años)'!#REF!)</f>
        <v>#REF!</v>
      </c>
      <c r="G207" s="222" t="e">
        <f>IF(ISBLANK('5. Pp (3 años)'!#REF!),"",'5. Pp (3 años)'!#REF!)</f>
        <v>#REF!</v>
      </c>
      <c r="H207" s="71" t="e">
        <f>IF(ISBLANK('5. Pp (3 años)'!#REF!),"",'5. Pp (3 años)'!#REF!)</f>
        <v>#REF!</v>
      </c>
      <c r="I207" s="150" t="e">
        <f>IF(ISBLANK('9. METAS'!#REF!),"",'9. METAS'!#REF!)</f>
        <v>#REF!</v>
      </c>
      <c r="J207" s="151" t="e">
        <f>IF(ISBLANK('9. METAS'!#REF!),"",'9. METAS'!#REF!)</f>
        <v>#REF!</v>
      </c>
      <c r="K207" s="141" t="e">
        <f>IF(ISBLANK('9. METAS'!#REF!),"",'9. METAS'!#REF!)</f>
        <v>#REF!</v>
      </c>
      <c r="L207" s="141" t="e">
        <f>IF(ISBLANK('9. METAS'!#REF!),"",'9. METAS'!#REF!)</f>
        <v>#REF!</v>
      </c>
      <c r="M207" s="142" t="e">
        <f>IF(ISBLANK('9. METAS'!#REF!),"",'9. METAS'!#REF!)</f>
        <v>#REF!</v>
      </c>
      <c r="N207" s="152">
        <v>41</v>
      </c>
      <c r="O207" s="144"/>
      <c r="P207" s="144"/>
      <c r="Q207" s="145"/>
      <c r="R207" s="139" t="str">
        <f t="shared" si="28"/>
        <v>100%</v>
      </c>
      <c r="S207" s="140" t="str">
        <f t="shared" si="29"/>
        <v>100%</v>
      </c>
      <c r="T207" s="140" t="str">
        <f t="shared" si="30"/>
        <v>100%</v>
      </c>
      <c r="U207" s="163" t="str">
        <f t="shared" si="31"/>
        <v>100%</v>
      </c>
      <c r="V207" s="143" t="str">
        <f t="shared" si="32"/>
        <v>No Programado</v>
      </c>
      <c r="W207" s="140" t="str">
        <f t="shared" si="33"/>
        <v>No Programado</v>
      </c>
      <c r="X207" s="140" t="str">
        <f t="shared" si="34"/>
        <v>No Programado</v>
      </c>
      <c r="Y207" s="169" t="str">
        <f t="shared" si="35"/>
        <v>No Programado</v>
      </c>
      <c r="Z207" s="185"/>
      <c r="AA207" s="186"/>
      <c r="AB207" s="186"/>
      <c r="AC207" s="187"/>
    </row>
    <row r="208" spans="3:29" ht="17.25">
      <c r="C208" s="219" t="e">
        <f>IF(ISBLANK('5. Pp (3 años)'!#REF!),"",'5. Pp (3 años)'!#REF!)</f>
        <v>#REF!</v>
      </c>
      <c r="D208" s="62" t="e">
        <f>IF(ISBLANK('5. Pp (3 años)'!#REF!),"",'5. Pp (3 años)'!#REF!)</f>
        <v>#REF!</v>
      </c>
      <c r="E208" s="213" t="e">
        <f>IF(ISBLANK('5. Pp (3 años)'!#REF!),"",'5. Pp (3 años)'!#REF!)</f>
        <v>#REF!</v>
      </c>
      <c r="F208" s="213" t="e">
        <f>IF(ISBLANK('5. Pp (3 años)'!#REF!),"",'5. Pp (3 años)'!#REF!)</f>
        <v>#REF!</v>
      </c>
      <c r="G208" s="227" t="e">
        <f>IF(ISBLANK('5. Pp (3 años)'!#REF!),"",'5. Pp (3 años)'!#REF!)</f>
        <v>#REF!</v>
      </c>
      <c r="H208" s="67" t="e">
        <f>IF(ISBLANK('5. Pp (3 años)'!#REF!),"",'5. Pp (3 años)'!#REF!)</f>
        <v>#REF!</v>
      </c>
      <c r="I208" s="150" t="e">
        <f>IF(ISBLANK('9. METAS'!#REF!),"",'9. METAS'!#REF!)</f>
        <v>#REF!</v>
      </c>
      <c r="J208" s="151" t="e">
        <f>IF(ISBLANK('9. METAS'!#REF!),"",'9. METAS'!#REF!)</f>
        <v>#REF!</v>
      </c>
      <c r="K208" s="141" t="e">
        <f>IF(ISBLANK('9. METAS'!#REF!),"",'9. METAS'!#REF!)</f>
        <v>#REF!</v>
      </c>
      <c r="L208" s="141" t="e">
        <f>IF(ISBLANK('9. METAS'!#REF!),"",'9. METAS'!#REF!)</f>
        <v>#REF!</v>
      </c>
      <c r="M208" s="142" t="e">
        <f>IF(ISBLANK('9. METAS'!#REF!),"",'9. METAS'!#REF!)</f>
        <v>#REF!</v>
      </c>
      <c r="N208" s="152">
        <v>41</v>
      </c>
      <c r="O208" s="144"/>
      <c r="P208" s="144"/>
      <c r="Q208" s="145"/>
      <c r="R208" s="139" t="str">
        <f t="shared" si="28"/>
        <v>100%</v>
      </c>
      <c r="S208" s="140" t="str">
        <f t="shared" si="29"/>
        <v>100%</v>
      </c>
      <c r="T208" s="140" t="str">
        <f t="shared" si="30"/>
        <v>100%</v>
      </c>
      <c r="U208" s="163" t="str">
        <f t="shared" si="31"/>
        <v>100%</v>
      </c>
      <c r="V208" s="143" t="str">
        <f t="shared" si="32"/>
        <v>No Programado</v>
      </c>
      <c r="W208" s="140" t="str">
        <f t="shared" si="33"/>
        <v>No Programado</v>
      </c>
      <c r="X208" s="140" t="str">
        <f t="shared" si="34"/>
        <v>No Programado</v>
      </c>
      <c r="Y208" s="169" t="str">
        <f t="shared" si="35"/>
        <v>No Programado</v>
      </c>
      <c r="Z208" s="182"/>
      <c r="AA208" s="183"/>
      <c r="AB208" s="183"/>
      <c r="AC208" s="184"/>
    </row>
    <row r="209" spans="3:29" ht="17.25">
      <c r="C209" s="217" t="e">
        <f>IF(ISBLANK('5. Pp (3 años)'!#REF!),"",'5. Pp (3 años)'!#REF!)</f>
        <v>#REF!</v>
      </c>
      <c r="D209" s="88" t="e">
        <f>IF(ISBLANK('5. Pp (3 años)'!#REF!),"",'5. Pp (3 años)'!#REF!)</f>
        <v>#REF!</v>
      </c>
      <c r="E209" s="209" t="e">
        <f>IF(ISBLANK('5. Pp (3 años)'!#REF!),"",'5. Pp (3 años)'!#REF!)</f>
        <v>#REF!</v>
      </c>
      <c r="F209" s="209" t="e">
        <f>IF(ISBLANK('5. Pp (3 años)'!#REF!),"",'5. Pp (3 años)'!#REF!)</f>
        <v>#REF!</v>
      </c>
      <c r="G209" s="222" t="e">
        <f>IF(ISBLANK('5. Pp (3 años)'!#REF!),"",'5. Pp (3 años)'!#REF!)</f>
        <v>#REF!</v>
      </c>
      <c r="H209" s="71" t="e">
        <f>IF(ISBLANK('5. Pp (3 años)'!#REF!),"",'5. Pp (3 años)'!#REF!)</f>
        <v>#REF!</v>
      </c>
      <c r="I209" s="150" t="e">
        <f>IF(ISBLANK('9. METAS'!#REF!),"",'9. METAS'!#REF!)</f>
        <v>#REF!</v>
      </c>
      <c r="J209" s="151" t="e">
        <f>IF(ISBLANK('9. METAS'!#REF!),"",'9. METAS'!#REF!)</f>
        <v>#REF!</v>
      </c>
      <c r="K209" s="141" t="e">
        <f>IF(ISBLANK('9. METAS'!#REF!),"",'9. METAS'!#REF!)</f>
        <v>#REF!</v>
      </c>
      <c r="L209" s="141" t="e">
        <f>IF(ISBLANK('9. METAS'!#REF!),"",'9. METAS'!#REF!)</f>
        <v>#REF!</v>
      </c>
      <c r="M209" s="142" t="e">
        <f>IF(ISBLANK('9. METAS'!#REF!),"",'9. METAS'!#REF!)</f>
        <v>#REF!</v>
      </c>
      <c r="N209" s="152">
        <v>41</v>
      </c>
      <c r="O209" s="144"/>
      <c r="P209" s="144"/>
      <c r="Q209" s="145"/>
      <c r="R209" s="139" t="str">
        <f t="shared" si="28"/>
        <v>100%</v>
      </c>
      <c r="S209" s="140" t="str">
        <f t="shared" si="29"/>
        <v>100%</v>
      </c>
      <c r="T209" s="140" t="str">
        <f t="shared" si="30"/>
        <v>100%</v>
      </c>
      <c r="U209" s="163" t="str">
        <f t="shared" si="31"/>
        <v>100%</v>
      </c>
      <c r="V209" s="143" t="str">
        <f t="shared" si="32"/>
        <v>No Programado</v>
      </c>
      <c r="W209" s="140" t="str">
        <f t="shared" si="33"/>
        <v>No Programado</v>
      </c>
      <c r="X209" s="140" t="str">
        <f t="shared" si="34"/>
        <v>No Programado</v>
      </c>
      <c r="Y209" s="169" t="str">
        <f t="shared" si="35"/>
        <v>No Programado</v>
      </c>
      <c r="Z209" s="185"/>
      <c r="AA209" s="186"/>
      <c r="AB209" s="186"/>
      <c r="AC209" s="187"/>
    </row>
    <row r="210" spans="3:29" ht="17.25">
      <c r="C210" s="218" t="e">
        <f>IF(ISBLANK('5. Pp (3 años)'!#REF!),"",'5. Pp (3 años)'!#REF!)</f>
        <v>#REF!</v>
      </c>
      <c r="D210" s="88" t="e">
        <f>IF(ISBLANK('5. Pp (3 años)'!#REF!),"",'5. Pp (3 años)'!#REF!)</f>
        <v>#REF!</v>
      </c>
      <c r="E210" s="209" t="e">
        <f>IF(ISBLANK('5. Pp (3 años)'!#REF!),"",'5. Pp (3 años)'!#REF!)</f>
        <v>#REF!</v>
      </c>
      <c r="F210" s="209" t="e">
        <f>IF(ISBLANK('5. Pp (3 años)'!#REF!),"",'5. Pp (3 años)'!#REF!)</f>
        <v>#REF!</v>
      </c>
      <c r="G210" s="222" t="e">
        <f>IF(ISBLANK('5. Pp (3 años)'!#REF!),"",'5. Pp (3 años)'!#REF!)</f>
        <v>#REF!</v>
      </c>
      <c r="H210" s="71" t="e">
        <f>IF(ISBLANK('5. Pp (3 años)'!#REF!),"",'5. Pp (3 años)'!#REF!)</f>
        <v>#REF!</v>
      </c>
      <c r="I210" s="150" t="e">
        <f>IF(ISBLANK('9. METAS'!#REF!),"",'9. METAS'!#REF!)</f>
        <v>#REF!</v>
      </c>
      <c r="J210" s="151" t="e">
        <f>IF(ISBLANK('9. METAS'!#REF!),"",'9. METAS'!#REF!)</f>
        <v>#REF!</v>
      </c>
      <c r="K210" s="141" t="e">
        <f>IF(ISBLANK('9. METAS'!#REF!),"",'9. METAS'!#REF!)</f>
        <v>#REF!</v>
      </c>
      <c r="L210" s="141" t="e">
        <f>IF(ISBLANK('9. METAS'!#REF!),"",'9. METAS'!#REF!)</f>
        <v>#REF!</v>
      </c>
      <c r="M210" s="142" t="e">
        <f>IF(ISBLANK('9. METAS'!#REF!),"",'9. METAS'!#REF!)</f>
        <v>#REF!</v>
      </c>
      <c r="N210" s="152">
        <v>41</v>
      </c>
      <c r="O210" s="144"/>
      <c r="P210" s="144"/>
      <c r="Q210" s="145"/>
      <c r="R210" s="139" t="str">
        <f t="shared" si="28"/>
        <v>100%</v>
      </c>
      <c r="S210" s="140" t="str">
        <f t="shared" si="29"/>
        <v>100%</v>
      </c>
      <c r="T210" s="140" t="str">
        <f t="shared" si="30"/>
        <v>100%</v>
      </c>
      <c r="U210" s="163" t="str">
        <f t="shared" si="31"/>
        <v>100%</v>
      </c>
      <c r="V210" s="143" t="str">
        <f t="shared" si="32"/>
        <v>No Programado</v>
      </c>
      <c r="W210" s="140" t="str">
        <f t="shared" si="33"/>
        <v>No Programado</v>
      </c>
      <c r="X210" s="140" t="str">
        <f t="shared" si="34"/>
        <v>No Programado</v>
      </c>
      <c r="Y210" s="169" t="str">
        <f t="shared" si="35"/>
        <v>No Programado</v>
      </c>
      <c r="Z210" s="185"/>
      <c r="AA210" s="186"/>
      <c r="AB210" s="186"/>
      <c r="AC210" s="187"/>
    </row>
    <row r="211" spans="3:29" ht="17.25">
      <c r="C211" s="217" t="e">
        <f>IF(ISBLANK('5. Pp (3 años)'!#REF!),"",'5. Pp (3 años)'!#REF!)</f>
        <v>#REF!</v>
      </c>
      <c r="D211" s="88" t="e">
        <f>IF(ISBLANK('5. Pp (3 años)'!#REF!),"",'5. Pp (3 años)'!#REF!)</f>
        <v>#REF!</v>
      </c>
      <c r="E211" s="209" t="e">
        <f>IF(ISBLANK('5. Pp (3 años)'!#REF!),"",'5. Pp (3 años)'!#REF!)</f>
        <v>#REF!</v>
      </c>
      <c r="F211" s="209" t="e">
        <f>IF(ISBLANK('5. Pp (3 años)'!#REF!),"",'5. Pp (3 años)'!#REF!)</f>
        <v>#REF!</v>
      </c>
      <c r="G211" s="222" t="e">
        <f>IF(ISBLANK('5. Pp (3 años)'!#REF!),"",'5. Pp (3 años)'!#REF!)</f>
        <v>#REF!</v>
      </c>
      <c r="H211" s="71" t="e">
        <f>IF(ISBLANK('5. Pp (3 años)'!#REF!),"",'5. Pp (3 años)'!#REF!)</f>
        <v>#REF!</v>
      </c>
      <c r="I211" s="150" t="e">
        <f>IF(ISBLANK('9. METAS'!#REF!),"",'9. METAS'!#REF!)</f>
        <v>#REF!</v>
      </c>
      <c r="J211" s="151" t="e">
        <f>IF(ISBLANK('9. METAS'!#REF!),"",'9. METAS'!#REF!)</f>
        <v>#REF!</v>
      </c>
      <c r="K211" s="141" t="e">
        <f>IF(ISBLANK('9. METAS'!#REF!),"",'9. METAS'!#REF!)</f>
        <v>#REF!</v>
      </c>
      <c r="L211" s="141" t="e">
        <f>IF(ISBLANK('9. METAS'!#REF!),"",'9. METAS'!#REF!)</f>
        <v>#REF!</v>
      </c>
      <c r="M211" s="142" t="e">
        <f>IF(ISBLANK('9. METAS'!#REF!),"",'9. METAS'!#REF!)</f>
        <v>#REF!</v>
      </c>
      <c r="N211" s="152">
        <v>41</v>
      </c>
      <c r="O211" s="144"/>
      <c r="P211" s="144"/>
      <c r="Q211" s="145"/>
      <c r="R211" s="139" t="str">
        <f t="shared" si="28"/>
        <v>100%</v>
      </c>
      <c r="S211" s="140" t="str">
        <f t="shared" si="29"/>
        <v>100%</v>
      </c>
      <c r="T211" s="140" t="str">
        <f t="shared" si="30"/>
        <v>100%</v>
      </c>
      <c r="U211" s="163" t="str">
        <f t="shared" si="31"/>
        <v>100%</v>
      </c>
      <c r="V211" s="143" t="str">
        <f t="shared" si="32"/>
        <v>No Programado</v>
      </c>
      <c r="W211" s="140" t="str">
        <f t="shared" si="33"/>
        <v>No Programado</v>
      </c>
      <c r="X211" s="140" t="str">
        <f t="shared" si="34"/>
        <v>No Programado</v>
      </c>
      <c r="Y211" s="169" t="str">
        <f t="shared" si="35"/>
        <v>No Programado</v>
      </c>
      <c r="Z211" s="185"/>
      <c r="AA211" s="186"/>
      <c r="AB211" s="186"/>
      <c r="AC211" s="187"/>
    </row>
    <row r="212" spans="3:29" ht="17.25">
      <c r="C212" s="218" t="e">
        <f>IF(ISBLANK('5. Pp (3 años)'!#REF!),"",'5. Pp (3 años)'!#REF!)</f>
        <v>#REF!</v>
      </c>
      <c r="D212" s="88" t="e">
        <f>IF(ISBLANK('5. Pp (3 años)'!#REF!),"",'5. Pp (3 años)'!#REF!)</f>
        <v>#REF!</v>
      </c>
      <c r="E212" s="209" t="e">
        <f>IF(ISBLANK('5. Pp (3 años)'!#REF!),"",'5. Pp (3 años)'!#REF!)</f>
        <v>#REF!</v>
      </c>
      <c r="F212" s="209" t="e">
        <f>IF(ISBLANK('5. Pp (3 años)'!#REF!),"",'5. Pp (3 años)'!#REF!)</f>
        <v>#REF!</v>
      </c>
      <c r="G212" s="222" t="e">
        <f>IF(ISBLANK('5. Pp (3 años)'!#REF!),"",'5. Pp (3 años)'!#REF!)</f>
        <v>#REF!</v>
      </c>
      <c r="H212" s="71" t="e">
        <f>IF(ISBLANK('5. Pp (3 años)'!#REF!),"",'5. Pp (3 años)'!#REF!)</f>
        <v>#REF!</v>
      </c>
      <c r="I212" s="150" t="e">
        <f>IF(ISBLANK('9. METAS'!#REF!),"",'9. METAS'!#REF!)</f>
        <v>#REF!</v>
      </c>
      <c r="J212" s="151" t="e">
        <f>IF(ISBLANK('9. METAS'!#REF!),"",'9. METAS'!#REF!)</f>
        <v>#REF!</v>
      </c>
      <c r="K212" s="141" t="e">
        <f>IF(ISBLANK('9. METAS'!#REF!),"",'9. METAS'!#REF!)</f>
        <v>#REF!</v>
      </c>
      <c r="L212" s="141" t="e">
        <f>IF(ISBLANK('9. METAS'!#REF!),"",'9. METAS'!#REF!)</f>
        <v>#REF!</v>
      </c>
      <c r="M212" s="142" t="e">
        <f>IF(ISBLANK('9. METAS'!#REF!),"",'9. METAS'!#REF!)</f>
        <v>#REF!</v>
      </c>
      <c r="N212" s="152">
        <v>41</v>
      </c>
      <c r="O212" s="144"/>
      <c r="P212" s="144"/>
      <c r="Q212" s="145"/>
      <c r="R212" s="139" t="str">
        <f t="shared" si="28"/>
        <v>100%</v>
      </c>
      <c r="S212" s="140" t="str">
        <f t="shared" si="29"/>
        <v>100%</v>
      </c>
      <c r="T212" s="140" t="str">
        <f t="shared" si="30"/>
        <v>100%</v>
      </c>
      <c r="U212" s="163" t="str">
        <f t="shared" si="31"/>
        <v>100%</v>
      </c>
      <c r="V212" s="143" t="str">
        <f t="shared" si="32"/>
        <v>No Programado</v>
      </c>
      <c r="W212" s="140" t="str">
        <f t="shared" si="33"/>
        <v>No Programado</v>
      </c>
      <c r="X212" s="140" t="str">
        <f t="shared" si="34"/>
        <v>No Programado</v>
      </c>
      <c r="Y212" s="169" t="str">
        <f t="shared" si="35"/>
        <v>No Programado</v>
      </c>
      <c r="Z212" s="185"/>
      <c r="AA212" s="186"/>
      <c r="AB212" s="186"/>
      <c r="AC212" s="187"/>
    </row>
    <row r="213" spans="3:29" ht="17.25">
      <c r="C213" s="217" t="e">
        <f>IF(ISBLANK('5. Pp (3 años)'!#REF!),"",'5. Pp (3 años)'!#REF!)</f>
        <v>#REF!</v>
      </c>
      <c r="D213" s="88" t="e">
        <f>IF(ISBLANK('5. Pp (3 años)'!#REF!),"",'5. Pp (3 años)'!#REF!)</f>
        <v>#REF!</v>
      </c>
      <c r="E213" s="209" t="e">
        <f>IF(ISBLANK('5. Pp (3 años)'!#REF!),"",'5. Pp (3 años)'!#REF!)</f>
        <v>#REF!</v>
      </c>
      <c r="F213" s="209" t="e">
        <f>IF(ISBLANK('5. Pp (3 años)'!#REF!),"",'5. Pp (3 años)'!#REF!)</f>
        <v>#REF!</v>
      </c>
      <c r="G213" s="222" t="e">
        <f>IF(ISBLANK('5. Pp (3 años)'!#REF!),"",'5. Pp (3 años)'!#REF!)</f>
        <v>#REF!</v>
      </c>
      <c r="H213" s="71" t="e">
        <f>IF(ISBLANK('5. Pp (3 años)'!#REF!),"",'5. Pp (3 años)'!#REF!)</f>
        <v>#REF!</v>
      </c>
      <c r="I213" s="150" t="e">
        <f>IF(ISBLANK('9. METAS'!#REF!),"",'9. METAS'!#REF!)</f>
        <v>#REF!</v>
      </c>
      <c r="J213" s="151" t="e">
        <f>IF(ISBLANK('9. METAS'!#REF!),"",'9. METAS'!#REF!)</f>
        <v>#REF!</v>
      </c>
      <c r="K213" s="141" t="e">
        <f>IF(ISBLANK('9. METAS'!#REF!),"",'9. METAS'!#REF!)</f>
        <v>#REF!</v>
      </c>
      <c r="L213" s="141" t="e">
        <f>IF(ISBLANK('9. METAS'!#REF!),"",'9. METAS'!#REF!)</f>
        <v>#REF!</v>
      </c>
      <c r="M213" s="142" t="e">
        <f>IF(ISBLANK('9. METAS'!#REF!),"",'9. METAS'!#REF!)</f>
        <v>#REF!</v>
      </c>
      <c r="N213" s="152">
        <v>41</v>
      </c>
      <c r="O213" s="144"/>
      <c r="P213" s="144"/>
      <c r="Q213" s="145"/>
      <c r="R213" s="139" t="str">
        <f t="shared" si="28"/>
        <v>100%</v>
      </c>
      <c r="S213" s="140" t="str">
        <f t="shared" si="29"/>
        <v>100%</v>
      </c>
      <c r="T213" s="140" t="str">
        <f t="shared" si="30"/>
        <v>100%</v>
      </c>
      <c r="U213" s="163" t="str">
        <f t="shared" si="31"/>
        <v>100%</v>
      </c>
      <c r="V213" s="143" t="str">
        <f t="shared" si="32"/>
        <v>No Programado</v>
      </c>
      <c r="W213" s="140" t="str">
        <f t="shared" si="33"/>
        <v>No Programado</v>
      </c>
      <c r="X213" s="140" t="str">
        <f t="shared" si="34"/>
        <v>No Programado</v>
      </c>
      <c r="Y213" s="169" t="str">
        <f t="shared" si="35"/>
        <v>No Programado</v>
      </c>
      <c r="Z213" s="185"/>
      <c r="AA213" s="186"/>
      <c r="AB213" s="186"/>
      <c r="AC213" s="187"/>
    </row>
    <row r="214" spans="3:29" ht="17.25">
      <c r="C214" s="218" t="e">
        <f>IF(ISBLANK('5. Pp (3 años)'!#REF!),"",'5. Pp (3 años)'!#REF!)</f>
        <v>#REF!</v>
      </c>
      <c r="D214" s="88" t="e">
        <f>IF(ISBLANK('5. Pp (3 años)'!#REF!),"",'5. Pp (3 años)'!#REF!)</f>
        <v>#REF!</v>
      </c>
      <c r="E214" s="209" t="e">
        <f>IF(ISBLANK('5. Pp (3 años)'!#REF!),"",'5. Pp (3 años)'!#REF!)</f>
        <v>#REF!</v>
      </c>
      <c r="F214" s="209" t="e">
        <f>IF(ISBLANK('5. Pp (3 años)'!#REF!),"",'5. Pp (3 años)'!#REF!)</f>
        <v>#REF!</v>
      </c>
      <c r="G214" s="222" t="e">
        <f>IF(ISBLANK('5. Pp (3 años)'!#REF!),"",'5. Pp (3 años)'!#REF!)</f>
        <v>#REF!</v>
      </c>
      <c r="H214" s="71" t="e">
        <f>IF(ISBLANK('5. Pp (3 años)'!#REF!),"",'5. Pp (3 años)'!#REF!)</f>
        <v>#REF!</v>
      </c>
      <c r="I214" s="150" t="e">
        <f>IF(ISBLANK('9. METAS'!#REF!),"",'9. METAS'!#REF!)</f>
        <v>#REF!</v>
      </c>
      <c r="J214" s="151" t="e">
        <f>IF(ISBLANK('9. METAS'!#REF!),"",'9. METAS'!#REF!)</f>
        <v>#REF!</v>
      </c>
      <c r="K214" s="141" t="e">
        <f>IF(ISBLANK('9. METAS'!#REF!),"",'9. METAS'!#REF!)</f>
        <v>#REF!</v>
      </c>
      <c r="L214" s="141" t="e">
        <f>IF(ISBLANK('9. METAS'!#REF!),"",'9. METAS'!#REF!)</f>
        <v>#REF!</v>
      </c>
      <c r="M214" s="142" t="e">
        <f>IF(ISBLANK('9. METAS'!#REF!),"",'9. METAS'!#REF!)</f>
        <v>#REF!</v>
      </c>
      <c r="N214" s="152">
        <v>41</v>
      </c>
      <c r="O214" s="144"/>
      <c r="P214" s="144"/>
      <c r="Q214" s="145"/>
      <c r="R214" s="139" t="str">
        <f t="shared" si="28"/>
        <v>100%</v>
      </c>
      <c r="S214" s="140" t="str">
        <f t="shared" si="29"/>
        <v>100%</v>
      </c>
      <c r="T214" s="140" t="str">
        <f t="shared" si="30"/>
        <v>100%</v>
      </c>
      <c r="U214" s="163" t="str">
        <f t="shared" si="31"/>
        <v>100%</v>
      </c>
      <c r="V214" s="143" t="str">
        <f t="shared" si="32"/>
        <v>No Programado</v>
      </c>
      <c r="W214" s="140" t="str">
        <f t="shared" si="33"/>
        <v>No Programado</v>
      </c>
      <c r="X214" s="140" t="str">
        <f t="shared" si="34"/>
        <v>No Programado</v>
      </c>
      <c r="Y214" s="169" t="str">
        <f t="shared" si="35"/>
        <v>No Programado</v>
      </c>
      <c r="Z214" s="185"/>
      <c r="AA214" s="186"/>
      <c r="AB214" s="186"/>
      <c r="AC214" s="187"/>
    </row>
    <row r="215" spans="3:29" ht="17.25">
      <c r="C215" s="217" t="e">
        <f>IF(ISBLANK('5. Pp (3 años)'!#REF!),"",'5. Pp (3 años)'!#REF!)</f>
        <v>#REF!</v>
      </c>
      <c r="D215" s="88" t="e">
        <f>IF(ISBLANK('5. Pp (3 años)'!#REF!),"",'5. Pp (3 años)'!#REF!)</f>
        <v>#REF!</v>
      </c>
      <c r="E215" s="209" t="e">
        <f>IF(ISBLANK('5. Pp (3 años)'!#REF!),"",'5. Pp (3 años)'!#REF!)</f>
        <v>#REF!</v>
      </c>
      <c r="F215" s="209" t="e">
        <f>IF(ISBLANK('5. Pp (3 años)'!#REF!),"",'5. Pp (3 años)'!#REF!)</f>
        <v>#REF!</v>
      </c>
      <c r="G215" s="222" t="e">
        <f>IF(ISBLANK('5. Pp (3 años)'!#REF!),"",'5. Pp (3 años)'!#REF!)</f>
        <v>#REF!</v>
      </c>
      <c r="H215" s="71" t="e">
        <f>IF(ISBLANK('5. Pp (3 años)'!#REF!),"",'5. Pp (3 años)'!#REF!)</f>
        <v>#REF!</v>
      </c>
      <c r="I215" s="150" t="e">
        <f>IF(ISBLANK('9. METAS'!#REF!),"",'9. METAS'!#REF!)</f>
        <v>#REF!</v>
      </c>
      <c r="J215" s="151" t="e">
        <f>IF(ISBLANK('9. METAS'!#REF!),"",'9. METAS'!#REF!)</f>
        <v>#REF!</v>
      </c>
      <c r="K215" s="141" t="e">
        <f>IF(ISBLANK('9. METAS'!#REF!),"",'9. METAS'!#REF!)</f>
        <v>#REF!</v>
      </c>
      <c r="L215" s="141" t="e">
        <f>IF(ISBLANK('9. METAS'!#REF!),"",'9. METAS'!#REF!)</f>
        <v>#REF!</v>
      </c>
      <c r="M215" s="142" t="e">
        <f>IF(ISBLANK('9. METAS'!#REF!),"",'9. METAS'!#REF!)</f>
        <v>#REF!</v>
      </c>
      <c r="N215" s="152">
        <v>41</v>
      </c>
      <c r="O215" s="144"/>
      <c r="P215" s="144"/>
      <c r="Q215" s="145"/>
      <c r="R215" s="139" t="str">
        <f t="shared" si="28"/>
        <v>100%</v>
      </c>
      <c r="S215" s="140" t="str">
        <f t="shared" si="29"/>
        <v>100%</v>
      </c>
      <c r="T215" s="140" t="str">
        <f t="shared" si="30"/>
        <v>100%</v>
      </c>
      <c r="U215" s="163" t="str">
        <f t="shared" si="31"/>
        <v>100%</v>
      </c>
      <c r="V215" s="143" t="str">
        <f t="shared" si="32"/>
        <v>No Programado</v>
      </c>
      <c r="W215" s="140" t="str">
        <f t="shared" si="33"/>
        <v>No Programado</v>
      </c>
      <c r="X215" s="140" t="str">
        <f t="shared" si="34"/>
        <v>No Programado</v>
      </c>
      <c r="Y215" s="169" t="str">
        <f t="shared" si="35"/>
        <v>No Programado</v>
      </c>
      <c r="Z215" s="185"/>
      <c r="AA215" s="186"/>
      <c r="AB215" s="186"/>
      <c r="AC215" s="187"/>
    </row>
    <row r="216" spans="3:29" ht="17.25">
      <c r="C216" s="219" t="e">
        <f>IF(ISBLANK('5. Pp (3 años)'!#REF!),"",'5. Pp (3 años)'!#REF!)</f>
        <v>#REF!</v>
      </c>
      <c r="D216" s="62" t="e">
        <f>IF(ISBLANK('5. Pp (3 años)'!#REF!),"",'5. Pp (3 años)'!#REF!)</f>
        <v>#REF!</v>
      </c>
      <c r="E216" s="213" t="e">
        <f>IF(ISBLANK('5. Pp (3 años)'!#REF!),"",'5. Pp (3 años)'!#REF!)</f>
        <v>#REF!</v>
      </c>
      <c r="F216" s="213" t="e">
        <f>IF(ISBLANK('5. Pp (3 años)'!#REF!),"",'5. Pp (3 años)'!#REF!)</f>
        <v>#REF!</v>
      </c>
      <c r="G216" s="227" t="e">
        <f>IF(ISBLANK('5. Pp (3 años)'!#REF!),"",'5. Pp (3 años)'!#REF!)</f>
        <v>#REF!</v>
      </c>
      <c r="H216" s="67" t="e">
        <f>IF(ISBLANK('5. Pp (3 años)'!#REF!),"",'5. Pp (3 años)'!#REF!)</f>
        <v>#REF!</v>
      </c>
      <c r="I216" s="150" t="e">
        <f>IF(ISBLANK('9. METAS'!#REF!),"",'9. METAS'!#REF!)</f>
        <v>#REF!</v>
      </c>
      <c r="J216" s="151" t="e">
        <f>IF(ISBLANK('9. METAS'!#REF!),"",'9. METAS'!#REF!)</f>
        <v>#REF!</v>
      </c>
      <c r="K216" s="141" t="e">
        <f>IF(ISBLANK('9. METAS'!#REF!),"",'9. METAS'!#REF!)</f>
        <v>#REF!</v>
      </c>
      <c r="L216" s="141" t="e">
        <f>IF(ISBLANK('9. METAS'!#REF!),"",'9. METAS'!#REF!)</f>
        <v>#REF!</v>
      </c>
      <c r="M216" s="142" t="e">
        <f>IF(ISBLANK('9. METAS'!#REF!),"",'9. METAS'!#REF!)</f>
        <v>#REF!</v>
      </c>
      <c r="N216" s="152">
        <v>41</v>
      </c>
      <c r="O216" s="144"/>
      <c r="P216" s="144"/>
      <c r="Q216" s="145"/>
      <c r="R216" s="139" t="str">
        <f t="shared" si="28"/>
        <v>100%</v>
      </c>
      <c r="S216" s="140" t="str">
        <f t="shared" si="29"/>
        <v>100%</v>
      </c>
      <c r="T216" s="140" t="str">
        <f t="shared" si="30"/>
        <v>100%</v>
      </c>
      <c r="U216" s="163" t="str">
        <f t="shared" si="31"/>
        <v>100%</v>
      </c>
      <c r="V216" s="143" t="str">
        <f t="shared" si="32"/>
        <v>No Programado</v>
      </c>
      <c r="W216" s="140" t="str">
        <f t="shared" si="33"/>
        <v>No Programado</v>
      </c>
      <c r="X216" s="140" t="str">
        <f t="shared" si="34"/>
        <v>No Programado</v>
      </c>
      <c r="Y216" s="169" t="str">
        <f t="shared" si="35"/>
        <v>No Programado</v>
      </c>
      <c r="Z216" s="182"/>
      <c r="AA216" s="183"/>
      <c r="AB216" s="183"/>
      <c r="AC216" s="184"/>
    </row>
    <row r="217" spans="3:29" ht="17.25">
      <c r="C217" s="217" t="e">
        <f>IF(ISBLANK('5. Pp (3 años)'!#REF!),"",'5. Pp (3 años)'!#REF!)</f>
        <v>#REF!</v>
      </c>
      <c r="D217" s="88" t="e">
        <f>IF(ISBLANK('5. Pp (3 años)'!#REF!),"",'5. Pp (3 años)'!#REF!)</f>
        <v>#REF!</v>
      </c>
      <c r="E217" s="209" t="e">
        <f>IF(ISBLANK('5. Pp (3 años)'!#REF!),"",'5. Pp (3 años)'!#REF!)</f>
        <v>#REF!</v>
      </c>
      <c r="F217" s="209" t="e">
        <f>IF(ISBLANK('5. Pp (3 años)'!#REF!),"",'5. Pp (3 años)'!#REF!)</f>
        <v>#REF!</v>
      </c>
      <c r="G217" s="222" t="e">
        <f>IF(ISBLANK('5. Pp (3 años)'!#REF!),"",'5. Pp (3 años)'!#REF!)</f>
        <v>#REF!</v>
      </c>
      <c r="H217" s="71" t="e">
        <f>IF(ISBLANK('5. Pp (3 años)'!#REF!),"",'5. Pp (3 años)'!#REF!)</f>
        <v>#REF!</v>
      </c>
      <c r="I217" s="150" t="e">
        <f>IF(ISBLANK('9. METAS'!#REF!),"",'9. METAS'!#REF!)</f>
        <v>#REF!</v>
      </c>
      <c r="J217" s="151" t="e">
        <f>IF(ISBLANK('9. METAS'!#REF!),"",'9. METAS'!#REF!)</f>
        <v>#REF!</v>
      </c>
      <c r="K217" s="141" t="e">
        <f>IF(ISBLANK('9. METAS'!#REF!),"",'9. METAS'!#REF!)</f>
        <v>#REF!</v>
      </c>
      <c r="L217" s="141" t="e">
        <f>IF(ISBLANK('9. METAS'!#REF!),"",'9. METAS'!#REF!)</f>
        <v>#REF!</v>
      </c>
      <c r="M217" s="142" t="e">
        <f>IF(ISBLANK('9. METAS'!#REF!),"",'9. METAS'!#REF!)</f>
        <v>#REF!</v>
      </c>
      <c r="N217" s="152">
        <v>41</v>
      </c>
      <c r="O217" s="144"/>
      <c r="P217" s="144"/>
      <c r="Q217" s="145"/>
      <c r="R217" s="139" t="str">
        <f t="shared" si="28"/>
        <v>100%</v>
      </c>
      <c r="S217" s="140" t="str">
        <f t="shared" si="29"/>
        <v>100%</v>
      </c>
      <c r="T217" s="140" t="str">
        <f t="shared" si="30"/>
        <v>100%</v>
      </c>
      <c r="U217" s="163" t="str">
        <f t="shared" si="31"/>
        <v>100%</v>
      </c>
      <c r="V217" s="143" t="str">
        <f t="shared" si="32"/>
        <v>No Programado</v>
      </c>
      <c r="W217" s="140" t="str">
        <f t="shared" si="33"/>
        <v>No Programado</v>
      </c>
      <c r="X217" s="140" t="str">
        <f t="shared" si="34"/>
        <v>No Programado</v>
      </c>
      <c r="Y217" s="169" t="str">
        <f t="shared" si="35"/>
        <v>No Programado</v>
      </c>
      <c r="Z217" s="185"/>
      <c r="AA217" s="186"/>
      <c r="AB217" s="186"/>
      <c r="AC217" s="187"/>
    </row>
    <row r="218" spans="3:29" ht="17.25">
      <c r="C218" s="218" t="e">
        <f>IF(ISBLANK('5. Pp (3 años)'!#REF!),"",'5. Pp (3 años)'!#REF!)</f>
        <v>#REF!</v>
      </c>
      <c r="D218" s="88" t="e">
        <f>IF(ISBLANK('5. Pp (3 años)'!#REF!),"",'5. Pp (3 años)'!#REF!)</f>
        <v>#REF!</v>
      </c>
      <c r="E218" s="209" t="e">
        <f>IF(ISBLANK('5. Pp (3 años)'!#REF!),"",'5. Pp (3 años)'!#REF!)</f>
        <v>#REF!</v>
      </c>
      <c r="F218" s="209" t="e">
        <f>IF(ISBLANK('5. Pp (3 años)'!#REF!),"",'5. Pp (3 años)'!#REF!)</f>
        <v>#REF!</v>
      </c>
      <c r="G218" s="222" t="e">
        <f>IF(ISBLANK('5. Pp (3 años)'!#REF!),"",'5. Pp (3 años)'!#REF!)</f>
        <v>#REF!</v>
      </c>
      <c r="H218" s="71" t="e">
        <f>IF(ISBLANK('5. Pp (3 años)'!#REF!),"",'5. Pp (3 años)'!#REF!)</f>
        <v>#REF!</v>
      </c>
      <c r="I218" s="150" t="e">
        <f>IF(ISBLANK('9. METAS'!#REF!),"",'9. METAS'!#REF!)</f>
        <v>#REF!</v>
      </c>
      <c r="J218" s="151" t="e">
        <f>IF(ISBLANK('9. METAS'!#REF!),"",'9. METAS'!#REF!)</f>
        <v>#REF!</v>
      </c>
      <c r="K218" s="141" t="e">
        <f>IF(ISBLANK('9. METAS'!#REF!),"",'9. METAS'!#REF!)</f>
        <v>#REF!</v>
      </c>
      <c r="L218" s="141" t="e">
        <f>IF(ISBLANK('9. METAS'!#REF!),"",'9. METAS'!#REF!)</f>
        <v>#REF!</v>
      </c>
      <c r="M218" s="142" t="e">
        <f>IF(ISBLANK('9. METAS'!#REF!),"",'9. METAS'!#REF!)</f>
        <v>#REF!</v>
      </c>
      <c r="N218" s="152">
        <v>41</v>
      </c>
      <c r="O218" s="144"/>
      <c r="P218" s="144"/>
      <c r="Q218" s="145"/>
      <c r="R218" s="139" t="str">
        <f t="shared" si="28"/>
        <v>100%</v>
      </c>
      <c r="S218" s="140" t="str">
        <f t="shared" si="29"/>
        <v>100%</v>
      </c>
      <c r="T218" s="140" t="str">
        <f t="shared" si="30"/>
        <v>100%</v>
      </c>
      <c r="U218" s="163" t="str">
        <f t="shared" si="31"/>
        <v>100%</v>
      </c>
      <c r="V218" s="143" t="str">
        <f t="shared" si="32"/>
        <v>No Programado</v>
      </c>
      <c r="W218" s="140" t="str">
        <f t="shared" si="33"/>
        <v>No Programado</v>
      </c>
      <c r="X218" s="140" t="str">
        <f t="shared" si="34"/>
        <v>No Programado</v>
      </c>
      <c r="Y218" s="169" t="str">
        <f t="shared" si="35"/>
        <v>No Programado</v>
      </c>
      <c r="Z218" s="185"/>
      <c r="AA218" s="186"/>
      <c r="AB218" s="186"/>
      <c r="AC218" s="187"/>
    </row>
    <row r="219" spans="3:29" ht="17.25">
      <c r="C219" s="217" t="e">
        <f>IF(ISBLANK('5. Pp (3 años)'!#REF!),"",'5. Pp (3 años)'!#REF!)</f>
        <v>#REF!</v>
      </c>
      <c r="D219" s="88" t="e">
        <f>IF(ISBLANK('5. Pp (3 años)'!#REF!),"",'5. Pp (3 años)'!#REF!)</f>
        <v>#REF!</v>
      </c>
      <c r="E219" s="209" t="e">
        <f>IF(ISBLANK('5. Pp (3 años)'!#REF!),"",'5. Pp (3 años)'!#REF!)</f>
        <v>#REF!</v>
      </c>
      <c r="F219" s="209" t="e">
        <f>IF(ISBLANK('5. Pp (3 años)'!#REF!),"",'5. Pp (3 años)'!#REF!)</f>
        <v>#REF!</v>
      </c>
      <c r="G219" s="222" t="e">
        <f>IF(ISBLANK('5. Pp (3 años)'!#REF!),"",'5. Pp (3 años)'!#REF!)</f>
        <v>#REF!</v>
      </c>
      <c r="H219" s="71" t="e">
        <f>IF(ISBLANK('5. Pp (3 años)'!#REF!),"",'5. Pp (3 años)'!#REF!)</f>
        <v>#REF!</v>
      </c>
      <c r="I219" s="150" t="e">
        <f>IF(ISBLANK('9. METAS'!#REF!),"",'9. METAS'!#REF!)</f>
        <v>#REF!</v>
      </c>
      <c r="J219" s="151" t="e">
        <f>IF(ISBLANK('9. METAS'!#REF!),"",'9. METAS'!#REF!)</f>
        <v>#REF!</v>
      </c>
      <c r="K219" s="141" t="e">
        <f>IF(ISBLANK('9. METAS'!#REF!),"",'9. METAS'!#REF!)</f>
        <v>#REF!</v>
      </c>
      <c r="L219" s="141" t="e">
        <f>IF(ISBLANK('9. METAS'!#REF!),"",'9. METAS'!#REF!)</f>
        <v>#REF!</v>
      </c>
      <c r="M219" s="142" t="e">
        <f>IF(ISBLANK('9. METAS'!#REF!),"",'9. METAS'!#REF!)</f>
        <v>#REF!</v>
      </c>
      <c r="N219" s="152">
        <v>41</v>
      </c>
      <c r="O219" s="144"/>
      <c r="P219" s="144"/>
      <c r="Q219" s="145"/>
      <c r="R219" s="139" t="str">
        <f t="shared" si="28"/>
        <v>100%</v>
      </c>
      <c r="S219" s="140" t="str">
        <f t="shared" si="29"/>
        <v>100%</v>
      </c>
      <c r="T219" s="140" t="str">
        <f t="shared" si="30"/>
        <v>100%</v>
      </c>
      <c r="U219" s="163" t="str">
        <f t="shared" si="31"/>
        <v>100%</v>
      </c>
      <c r="V219" s="143" t="str">
        <f t="shared" si="32"/>
        <v>No Programado</v>
      </c>
      <c r="W219" s="140" t="str">
        <f t="shared" si="33"/>
        <v>No Programado</v>
      </c>
      <c r="X219" s="140" t="str">
        <f t="shared" si="34"/>
        <v>No Programado</v>
      </c>
      <c r="Y219" s="169" t="str">
        <f t="shared" si="35"/>
        <v>No Programado</v>
      </c>
      <c r="Z219" s="185"/>
      <c r="AA219" s="186"/>
      <c r="AB219" s="186"/>
      <c r="AC219" s="187"/>
    </row>
    <row r="220" spans="3:29" ht="17.25">
      <c r="C220" s="218" t="e">
        <f>IF(ISBLANK('5. Pp (3 años)'!#REF!),"",'5. Pp (3 años)'!#REF!)</f>
        <v>#REF!</v>
      </c>
      <c r="D220" s="88" t="e">
        <f>IF(ISBLANK('5. Pp (3 años)'!#REF!),"",'5. Pp (3 años)'!#REF!)</f>
        <v>#REF!</v>
      </c>
      <c r="E220" s="209" t="e">
        <f>IF(ISBLANK('5. Pp (3 años)'!#REF!),"",'5. Pp (3 años)'!#REF!)</f>
        <v>#REF!</v>
      </c>
      <c r="F220" s="209" t="e">
        <f>IF(ISBLANK('5. Pp (3 años)'!#REF!),"",'5. Pp (3 años)'!#REF!)</f>
        <v>#REF!</v>
      </c>
      <c r="G220" s="222" t="e">
        <f>IF(ISBLANK('5. Pp (3 años)'!#REF!),"",'5. Pp (3 años)'!#REF!)</f>
        <v>#REF!</v>
      </c>
      <c r="H220" s="71" t="e">
        <f>IF(ISBLANK('5. Pp (3 años)'!#REF!),"",'5. Pp (3 años)'!#REF!)</f>
        <v>#REF!</v>
      </c>
      <c r="I220" s="150" t="e">
        <f>IF(ISBLANK('9. METAS'!#REF!),"",'9. METAS'!#REF!)</f>
        <v>#REF!</v>
      </c>
      <c r="J220" s="151" t="e">
        <f>IF(ISBLANK('9. METAS'!#REF!),"",'9. METAS'!#REF!)</f>
        <v>#REF!</v>
      </c>
      <c r="K220" s="141" t="e">
        <f>IF(ISBLANK('9. METAS'!#REF!),"",'9. METAS'!#REF!)</f>
        <v>#REF!</v>
      </c>
      <c r="L220" s="141" t="e">
        <f>IF(ISBLANK('9. METAS'!#REF!),"",'9. METAS'!#REF!)</f>
        <v>#REF!</v>
      </c>
      <c r="M220" s="142" t="e">
        <f>IF(ISBLANK('9. METAS'!#REF!),"",'9. METAS'!#REF!)</f>
        <v>#REF!</v>
      </c>
      <c r="N220" s="152">
        <v>41</v>
      </c>
      <c r="O220" s="144"/>
      <c r="P220" s="144"/>
      <c r="Q220" s="145"/>
      <c r="R220" s="139" t="str">
        <f t="shared" si="28"/>
        <v>100%</v>
      </c>
      <c r="S220" s="140" t="str">
        <f t="shared" si="29"/>
        <v>100%</v>
      </c>
      <c r="T220" s="140" t="str">
        <f t="shared" si="30"/>
        <v>100%</v>
      </c>
      <c r="U220" s="163" t="str">
        <f t="shared" si="31"/>
        <v>100%</v>
      </c>
      <c r="V220" s="143" t="str">
        <f t="shared" si="32"/>
        <v>No Programado</v>
      </c>
      <c r="W220" s="140" t="str">
        <f t="shared" si="33"/>
        <v>No Programado</v>
      </c>
      <c r="X220" s="140" t="str">
        <f t="shared" si="34"/>
        <v>No Programado</v>
      </c>
      <c r="Y220" s="169" t="str">
        <f t="shared" si="35"/>
        <v>No Programado</v>
      </c>
      <c r="Z220" s="185"/>
      <c r="AA220" s="186"/>
      <c r="AB220" s="186"/>
      <c r="AC220" s="187"/>
    </row>
    <row r="221" spans="3:29" ht="17.25">
      <c r="C221" s="217" t="e">
        <f>IF(ISBLANK('5. Pp (3 años)'!#REF!),"",'5. Pp (3 años)'!#REF!)</f>
        <v>#REF!</v>
      </c>
      <c r="D221" s="88" t="e">
        <f>IF(ISBLANK('5. Pp (3 años)'!#REF!),"",'5. Pp (3 años)'!#REF!)</f>
        <v>#REF!</v>
      </c>
      <c r="E221" s="209" t="e">
        <f>IF(ISBLANK('5. Pp (3 años)'!#REF!),"",'5. Pp (3 años)'!#REF!)</f>
        <v>#REF!</v>
      </c>
      <c r="F221" s="209" t="e">
        <f>IF(ISBLANK('5. Pp (3 años)'!#REF!),"",'5. Pp (3 años)'!#REF!)</f>
        <v>#REF!</v>
      </c>
      <c r="G221" s="222" t="e">
        <f>IF(ISBLANK('5. Pp (3 años)'!#REF!),"",'5. Pp (3 años)'!#REF!)</f>
        <v>#REF!</v>
      </c>
      <c r="H221" s="71" t="e">
        <f>IF(ISBLANK('5. Pp (3 años)'!#REF!),"",'5. Pp (3 años)'!#REF!)</f>
        <v>#REF!</v>
      </c>
      <c r="I221" s="150" t="e">
        <f>IF(ISBLANK('9. METAS'!#REF!),"",'9. METAS'!#REF!)</f>
        <v>#REF!</v>
      </c>
      <c r="J221" s="151" t="e">
        <f>IF(ISBLANK('9. METAS'!#REF!),"",'9. METAS'!#REF!)</f>
        <v>#REF!</v>
      </c>
      <c r="K221" s="141" t="e">
        <f>IF(ISBLANK('9. METAS'!#REF!),"",'9. METAS'!#REF!)</f>
        <v>#REF!</v>
      </c>
      <c r="L221" s="141" t="e">
        <f>IF(ISBLANK('9. METAS'!#REF!),"",'9. METAS'!#REF!)</f>
        <v>#REF!</v>
      </c>
      <c r="M221" s="142" t="e">
        <f>IF(ISBLANK('9. METAS'!#REF!),"",'9. METAS'!#REF!)</f>
        <v>#REF!</v>
      </c>
      <c r="N221" s="152">
        <v>41</v>
      </c>
      <c r="O221" s="144"/>
      <c r="P221" s="144"/>
      <c r="Q221" s="145"/>
      <c r="R221" s="139" t="str">
        <f t="shared" si="28"/>
        <v>100%</v>
      </c>
      <c r="S221" s="140" t="str">
        <f t="shared" si="29"/>
        <v>100%</v>
      </c>
      <c r="T221" s="140" t="str">
        <f t="shared" si="30"/>
        <v>100%</v>
      </c>
      <c r="U221" s="163" t="str">
        <f t="shared" si="31"/>
        <v>100%</v>
      </c>
      <c r="V221" s="143" t="str">
        <f t="shared" si="32"/>
        <v>No Programado</v>
      </c>
      <c r="W221" s="140" t="str">
        <f t="shared" si="33"/>
        <v>No Programado</v>
      </c>
      <c r="X221" s="140" t="str">
        <f t="shared" si="34"/>
        <v>No Programado</v>
      </c>
      <c r="Y221" s="169" t="str">
        <f t="shared" si="35"/>
        <v>No Programado</v>
      </c>
      <c r="Z221" s="185"/>
      <c r="AA221" s="186"/>
      <c r="AB221" s="186"/>
      <c r="AC221" s="187"/>
    </row>
    <row r="222" spans="3:29" ht="17.25">
      <c r="C222" s="219" t="e">
        <f>IF(ISBLANK('5. Pp (3 años)'!#REF!),"",'5. Pp (3 años)'!#REF!)</f>
        <v>#REF!</v>
      </c>
      <c r="D222" s="62" t="e">
        <f>IF(ISBLANK('5. Pp (3 años)'!#REF!),"",'5. Pp (3 años)'!#REF!)</f>
        <v>#REF!</v>
      </c>
      <c r="E222" s="213" t="e">
        <f>IF(ISBLANK('5. Pp (3 años)'!#REF!),"",'5. Pp (3 años)'!#REF!)</f>
        <v>#REF!</v>
      </c>
      <c r="F222" s="213" t="e">
        <f>IF(ISBLANK('5. Pp (3 años)'!#REF!),"",'5. Pp (3 años)'!#REF!)</f>
        <v>#REF!</v>
      </c>
      <c r="G222" s="227" t="e">
        <f>IF(ISBLANK('5. Pp (3 años)'!#REF!),"",'5. Pp (3 años)'!#REF!)</f>
        <v>#REF!</v>
      </c>
      <c r="H222" s="67" t="e">
        <f>IF(ISBLANK('5. Pp (3 años)'!#REF!),"",'5. Pp (3 años)'!#REF!)</f>
        <v>#REF!</v>
      </c>
      <c r="I222" s="150" t="e">
        <f>IF(ISBLANK('9. METAS'!#REF!),"",'9. METAS'!#REF!)</f>
        <v>#REF!</v>
      </c>
      <c r="J222" s="151" t="e">
        <f>IF(ISBLANK('9. METAS'!#REF!),"",'9. METAS'!#REF!)</f>
        <v>#REF!</v>
      </c>
      <c r="K222" s="141" t="e">
        <f>IF(ISBLANK('9. METAS'!#REF!),"",'9. METAS'!#REF!)</f>
        <v>#REF!</v>
      </c>
      <c r="L222" s="141" t="e">
        <f>IF(ISBLANK('9. METAS'!#REF!),"",'9. METAS'!#REF!)</f>
        <v>#REF!</v>
      </c>
      <c r="M222" s="142" t="e">
        <f>IF(ISBLANK('9. METAS'!#REF!),"",'9. METAS'!#REF!)</f>
        <v>#REF!</v>
      </c>
      <c r="N222" s="152">
        <v>41</v>
      </c>
      <c r="O222" s="144"/>
      <c r="P222" s="144"/>
      <c r="Q222" s="145"/>
      <c r="R222" s="139" t="str">
        <f t="shared" si="28"/>
        <v>100%</v>
      </c>
      <c r="S222" s="140" t="str">
        <f t="shared" si="29"/>
        <v>100%</v>
      </c>
      <c r="T222" s="140" t="str">
        <f t="shared" si="30"/>
        <v>100%</v>
      </c>
      <c r="U222" s="163" t="str">
        <f t="shared" si="31"/>
        <v>100%</v>
      </c>
      <c r="V222" s="143" t="str">
        <f t="shared" si="32"/>
        <v>No Programado</v>
      </c>
      <c r="W222" s="140" t="str">
        <f t="shared" si="33"/>
        <v>No Programado</v>
      </c>
      <c r="X222" s="140" t="str">
        <f t="shared" si="34"/>
        <v>No Programado</v>
      </c>
      <c r="Y222" s="169" t="str">
        <f t="shared" si="35"/>
        <v>No Programado</v>
      </c>
      <c r="Z222" s="182"/>
      <c r="AA222" s="183"/>
      <c r="AB222" s="183"/>
      <c r="AC222" s="184"/>
    </row>
    <row r="223" spans="3:29" ht="17.25">
      <c r="C223" s="217" t="e">
        <f>IF(ISBLANK('5. Pp (3 años)'!#REF!),"",'5. Pp (3 años)'!#REF!)</f>
        <v>#REF!</v>
      </c>
      <c r="D223" s="88" t="e">
        <f>IF(ISBLANK('5. Pp (3 años)'!#REF!),"",'5. Pp (3 años)'!#REF!)</f>
        <v>#REF!</v>
      </c>
      <c r="E223" s="209" t="e">
        <f>IF(ISBLANK('5. Pp (3 años)'!#REF!),"",'5. Pp (3 años)'!#REF!)</f>
        <v>#REF!</v>
      </c>
      <c r="F223" s="209" t="e">
        <f>IF(ISBLANK('5. Pp (3 años)'!#REF!),"",'5. Pp (3 años)'!#REF!)</f>
        <v>#REF!</v>
      </c>
      <c r="G223" s="222" t="e">
        <f>IF(ISBLANK('5. Pp (3 años)'!#REF!),"",'5. Pp (3 años)'!#REF!)</f>
        <v>#REF!</v>
      </c>
      <c r="H223" s="71" t="e">
        <f>IF(ISBLANK('5. Pp (3 años)'!#REF!),"",'5. Pp (3 años)'!#REF!)</f>
        <v>#REF!</v>
      </c>
      <c r="I223" s="150" t="e">
        <f>IF(ISBLANK('9. METAS'!#REF!),"",'9. METAS'!#REF!)</f>
        <v>#REF!</v>
      </c>
      <c r="J223" s="151" t="e">
        <f>IF(ISBLANK('9. METAS'!#REF!),"",'9. METAS'!#REF!)</f>
        <v>#REF!</v>
      </c>
      <c r="K223" s="141" t="e">
        <f>IF(ISBLANK('9. METAS'!#REF!),"",'9. METAS'!#REF!)</f>
        <v>#REF!</v>
      </c>
      <c r="L223" s="141" t="e">
        <f>IF(ISBLANK('9. METAS'!#REF!),"",'9. METAS'!#REF!)</f>
        <v>#REF!</v>
      </c>
      <c r="M223" s="142" t="e">
        <f>IF(ISBLANK('9. METAS'!#REF!),"",'9. METAS'!#REF!)</f>
        <v>#REF!</v>
      </c>
      <c r="N223" s="152">
        <v>41</v>
      </c>
      <c r="O223" s="144"/>
      <c r="P223" s="144"/>
      <c r="Q223" s="145"/>
      <c r="R223" s="139" t="str">
        <f t="shared" si="28"/>
        <v>100%</v>
      </c>
      <c r="S223" s="140" t="str">
        <f t="shared" si="29"/>
        <v>100%</v>
      </c>
      <c r="T223" s="140" t="str">
        <f t="shared" si="30"/>
        <v>100%</v>
      </c>
      <c r="U223" s="163" t="str">
        <f t="shared" si="31"/>
        <v>100%</v>
      </c>
      <c r="V223" s="143" t="str">
        <f t="shared" si="32"/>
        <v>No Programado</v>
      </c>
      <c r="W223" s="140" t="str">
        <f t="shared" si="33"/>
        <v>No Programado</v>
      </c>
      <c r="X223" s="140" t="str">
        <f t="shared" si="34"/>
        <v>No Programado</v>
      </c>
      <c r="Y223" s="169" t="str">
        <f t="shared" si="35"/>
        <v>No Programado</v>
      </c>
      <c r="Z223" s="185"/>
      <c r="AA223" s="186"/>
      <c r="AB223" s="186"/>
      <c r="AC223" s="187"/>
    </row>
    <row r="224" spans="3:29" ht="17.25">
      <c r="C224" s="218" t="e">
        <f>IF(ISBLANK('5. Pp (3 años)'!#REF!),"",'5. Pp (3 años)'!#REF!)</f>
        <v>#REF!</v>
      </c>
      <c r="D224" s="88" t="e">
        <f>IF(ISBLANK('5. Pp (3 años)'!#REF!),"",'5. Pp (3 años)'!#REF!)</f>
        <v>#REF!</v>
      </c>
      <c r="E224" s="209" t="e">
        <f>IF(ISBLANK('5. Pp (3 años)'!#REF!),"",'5. Pp (3 años)'!#REF!)</f>
        <v>#REF!</v>
      </c>
      <c r="F224" s="209" t="e">
        <f>IF(ISBLANK('5. Pp (3 años)'!#REF!),"",'5. Pp (3 años)'!#REF!)</f>
        <v>#REF!</v>
      </c>
      <c r="G224" s="222" t="e">
        <f>IF(ISBLANK('5. Pp (3 años)'!#REF!),"",'5. Pp (3 años)'!#REF!)</f>
        <v>#REF!</v>
      </c>
      <c r="H224" s="71" t="e">
        <f>IF(ISBLANK('5. Pp (3 años)'!#REF!),"",'5. Pp (3 años)'!#REF!)</f>
        <v>#REF!</v>
      </c>
      <c r="I224" s="150" t="e">
        <f>IF(ISBLANK('9. METAS'!#REF!),"",'9. METAS'!#REF!)</f>
        <v>#REF!</v>
      </c>
      <c r="J224" s="151" t="e">
        <f>IF(ISBLANK('9. METAS'!#REF!),"",'9. METAS'!#REF!)</f>
        <v>#REF!</v>
      </c>
      <c r="K224" s="141" t="e">
        <f>IF(ISBLANK('9. METAS'!#REF!),"",'9. METAS'!#REF!)</f>
        <v>#REF!</v>
      </c>
      <c r="L224" s="141" t="e">
        <f>IF(ISBLANK('9. METAS'!#REF!),"",'9. METAS'!#REF!)</f>
        <v>#REF!</v>
      </c>
      <c r="M224" s="142" t="e">
        <f>IF(ISBLANK('9. METAS'!#REF!),"",'9. METAS'!#REF!)</f>
        <v>#REF!</v>
      </c>
      <c r="N224" s="152">
        <v>41</v>
      </c>
      <c r="O224" s="144"/>
      <c r="P224" s="144"/>
      <c r="Q224" s="145"/>
      <c r="R224" s="139" t="str">
        <f t="shared" si="28"/>
        <v>100%</v>
      </c>
      <c r="S224" s="140" t="str">
        <f t="shared" si="29"/>
        <v>100%</v>
      </c>
      <c r="T224" s="140" t="str">
        <f t="shared" si="30"/>
        <v>100%</v>
      </c>
      <c r="U224" s="163" t="str">
        <f t="shared" si="31"/>
        <v>100%</v>
      </c>
      <c r="V224" s="143" t="str">
        <f t="shared" si="32"/>
        <v>No Programado</v>
      </c>
      <c r="W224" s="140" t="str">
        <f t="shared" si="33"/>
        <v>No Programado</v>
      </c>
      <c r="X224" s="140" t="str">
        <f t="shared" si="34"/>
        <v>No Programado</v>
      </c>
      <c r="Y224" s="169" t="str">
        <f t="shared" si="35"/>
        <v>No Programado</v>
      </c>
      <c r="Z224" s="185"/>
      <c r="AA224" s="186"/>
      <c r="AB224" s="186"/>
      <c r="AC224" s="187"/>
    </row>
    <row r="225" spans="3:29" ht="17.25">
      <c r="C225" s="217" t="e">
        <f>IF(ISBLANK('5. Pp (3 años)'!#REF!),"",'5. Pp (3 años)'!#REF!)</f>
        <v>#REF!</v>
      </c>
      <c r="D225" s="88" t="e">
        <f>IF(ISBLANK('5. Pp (3 años)'!#REF!),"",'5. Pp (3 años)'!#REF!)</f>
        <v>#REF!</v>
      </c>
      <c r="E225" s="209" t="e">
        <f>IF(ISBLANK('5. Pp (3 años)'!#REF!),"",'5. Pp (3 años)'!#REF!)</f>
        <v>#REF!</v>
      </c>
      <c r="F225" s="209" t="e">
        <f>IF(ISBLANK('5. Pp (3 años)'!#REF!),"",'5. Pp (3 años)'!#REF!)</f>
        <v>#REF!</v>
      </c>
      <c r="G225" s="222" t="e">
        <f>IF(ISBLANK('5. Pp (3 años)'!#REF!),"",'5. Pp (3 años)'!#REF!)</f>
        <v>#REF!</v>
      </c>
      <c r="H225" s="71" t="e">
        <f>IF(ISBLANK('5. Pp (3 años)'!#REF!),"",'5. Pp (3 años)'!#REF!)</f>
        <v>#REF!</v>
      </c>
      <c r="I225" s="150" t="e">
        <f>IF(ISBLANK('9. METAS'!#REF!),"",'9. METAS'!#REF!)</f>
        <v>#REF!</v>
      </c>
      <c r="J225" s="151" t="e">
        <f>IF(ISBLANK('9. METAS'!#REF!),"",'9. METAS'!#REF!)</f>
        <v>#REF!</v>
      </c>
      <c r="K225" s="141" t="e">
        <f>IF(ISBLANK('9. METAS'!#REF!),"",'9. METAS'!#REF!)</f>
        <v>#REF!</v>
      </c>
      <c r="L225" s="141" t="e">
        <f>IF(ISBLANK('9. METAS'!#REF!),"",'9. METAS'!#REF!)</f>
        <v>#REF!</v>
      </c>
      <c r="M225" s="142" t="e">
        <f>IF(ISBLANK('9. METAS'!#REF!),"",'9. METAS'!#REF!)</f>
        <v>#REF!</v>
      </c>
      <c r="N225" s="152">
        <v>41</v>
      </c>
      <c r="O225" s="144"/>
      <c r="P225" s="144"/>
      <c r="Q225" s="145"/>
      <c r="R225" s="139" t="str">
        <f t="shared" si="28"/>
        <v>100%</v>
      </c>
      <c r="S225" s="140" t="str">
        <f t="shared" si="29"/>
        <v>100%</v>
      </c>
      <c r="T225" s="140" t="str">
        <f t="shared" si="30"/>
        <v>100%</v>
      </c>
      <c r="U225" s="163" t="str">
        <f t="shared" si="31"/>
        <v>100%</v>
      </c>
      <c r="V225" s="143" t="str">
        <f t="shared" si="32"/>
        <v>No Programado</v>
      </c>
      <c r="W225" s="140" t="str">
        <f t="shared" si="33"/>
        <v>No Programado</v>
      </c>
      <c r="X225" s="140" t="str">
        <f t="shared" si="34"/>
        <v>No Programado</v>
      </c>
      <c r="Y225" s="169" t="str">
        <f t="shared" si="35"/>
        <v>No Programado</v>
      </c>
      <c r="Z225" s="185"/>
      <c r="AA225" s="186"/>
      <c r="AB225" s="186"/>
      <c r="AC225" s="187"/>
    </row>
    <row r="226" spans="3:29" ht="17.25">
      <c r="C226" s="218" t="e">
        <f>IF(ISBLANK('5. Pp (3 años)'!#REF!),"",'5. Pp (3 años)'!#REF!)</f>
        <v>#REF!</v>
      </c>
      <c r="D226" s="88" t="e">
        <f>IF(ISBLANK('5. Pp (3 años)'!#REF!),"",'5. Pp (3 años)'!#REF!)</f>
        <v>#REF!</v>
      </c>
      <c r="E226" s="209" t="e">
        <f>IF(ISBLANK('5. Pp (3 años)'!#REF!),"",'5. Pp (3 años)'!#REF!)</f>
        <v>#REF!</v>
      </c>
      <c r="F226" s="209" t="e">
        <f>IF(ISBLANK('5. Pp (3 años)'!#REF!),"",'5. Pp (3 años)'!#REF!)</f>
        <v>#REF!</v>
      </c>
      <c r="G226" s="222" t="e">
        <f>IF(ISBLANK('5. Pp (3 años)'!#REF!),"",'5. Pp (3 años)'!#REF!)</f>
        <v>#REF!</v>
      </c>
      <c r="H226" s="71" t="e">
        <f>IF(ISBLANK('5. Pp (3 años)'!#REF!),"",'5. Pp (3 años)'!#REF!)</f>
        <v>#REF!</v>
      </c>
      <c r="I226" s="150" t="e">
        <f>IF(ISBLANK('9. METAS'!#REF!),"",'9. METAS'!#REF!)</f>
        <v>#REF!</v>
      </c>
      <c r="J226" s="151" t="e">
        <f>IF(ISBLANK('9. METAS'!#REF!),"",'9. METAS'!#REF!)</f>
        <v>#REF!</v>
      </c>
      <c r="K226" s="141" t="e">
        <f>IF(ISBLANK('9. METAS'!#REF!),"",'9. METAS'!#REF!)</f>
        <v>#REF!</v>
      </c>
      <c r="L226" s="141" t="e">
        <f>IF(ISBLANK('9. METAS'!#REF!),"",'9. METAS'!#REF!)</f>
        <v>#REF!</v>
      </c>
      <c r="M226" s="142" t="e">
        <f>IF(ISBLANK('9. METAS'!#REF!),"",'9. METAS'!#REF!)</f>
        <v>#REF!</v>
      </c>
      <c r="N226" s="152">
        <v>41</v>
      </c>
      <c r="O226" s="144"/>
      <c r="P226" s="144"/>
      <c r="Q226" s="145"/>
      <c r="R226" s="139" t="str">
        <f t="shared" si="28"/>
        <v>100%</v>
      </c>
      <c r="S226" s="140" t="str">
        <f t="shared" si="29"/>
        <v>100%</v>
      </c>
      <c r="T226" s="140" t="str">
        <f t="shared" si="30"/>
        <v>100%</v>
      </c>
      <c r="U226" s="163" t="str">
        <f t="shared" si="31"/>
        <v>100%</v>
      </c>
      <c r="V226" s="143" t="str">
        <f t="shared" si="32"/>
        <v>No Programado</v>
      </c>
      <c r="W226" s="140" t="str">
        <f t="shared" si="33"/>
        <v>No Programado</v>
      </c>
      <c r="X226" s="140" t="str">
        <f t="shared" si="34"/>
        <v>No Programado</v>
      </c>
      <c r="Y226" s="169" t="str">
        <f t="shared" si="35"/>
        <v>No Programado</v>
      </c>
      <c r="Z226" s="185"/>
      <c r="AA226" s="186"/>
      <c r="AB226" s="186"/>
      <c r="AC226" s="187"/>
    </row>
    <row r="227" spans="3:29" ht="17.25">
      <c r="C227" s="217" t="e">
        <f>IF(ISBLANK('5. Pp (3 años)'!#REF!),"",'5. Pp (3 años)'!#REF!)</f>
        <v>#REF!</v>
      </c>
      <c r="D227" s="88" t="e">
        <f>IF(ISBLANK('5. Pp (3 años)'!#REF!),"",'5. Pp (3 años)'!#REF!)</f>
        <v>#REF!</v>
      </c>
      <c r="E227" s="209" t="e">
        <f>IF(ISBLANK('5. Pp (3 años)'!#REF!),"",'5. Pp (3 años)'!#REF!)</f>
        <v>#REF!</v>
      </c>
      <c r="F227" s="209" t="e">
        <f>IF(ISBLANK('5. Pp (3 años)'!#REF!),"",'5. Pp (3 años)'!#REF!)</f>
        <v>#REF!</v>
      </c>
      <c r="G227" s="222" t="e">
        <f>IF(ISBLANK('5. Pp (3 años)'!#REF!),"",'5. Pp (3 años)'!#REF!)</f>
        <v>#REF!</v>
      </c>
      <c r="H227" s="71" t="e">
        <f>IF(ISBLANK('5. Pp (3 años)'!#REF!),"",'5. Pp (3 años)'!#REF!)</f>
        <v>#REF!</v>
      </c>
      <c r="I227" s="150" t="e">
        <f>IF(ISBLANK('9. METAS'!#REF!),"",'9. METAS'!#REF!)</f>
        <v>#REF!</v>
      </c>
      <c r="J227" s="151" t="e">
        <f>IF(ISBLANK('9. METAS'!#REF!),"",'9. METAS'!#REF!)</f>
        <v>#REF!</v>
      </c>
      <c r="K227" s="141" t="e">
        <f>IF(ISBLANK('9. METAS'!#REF!),"",'9. METAS'!#REF!)</f>
        <v>#REF!</v>
      </c>
      <c r="L227" s="141" t="e">
        <f>IF(ISBLANK('9. METAS'!#REF!),"",'9. METAS'!#REF!)</f>
        <v>#REF!</v>
      </c>
      <c r="M227" s="142" t="e">
        <f>IF(ISBLANK('9. METAS'!#REF!),"",'9. METAS'!#REF!)</f>
        <v>#REF!</v>
      </c>
      <c r="N227" s="152">
        <v>41</v>
      </c>
      <c r="O227" s="144"/>
      <c r="P227" s="144"/>
      <c r="Q227" s="145"/>
      <c r="R227" s="139" t="str">
        <f t="shared" si="28"/>
        <v>100%</v>
      </c>
      <c r="S227" s="140" t="str">
        <f t="shared" si="29"/>
        <v>100%</v>
      </c>
      <c r="T227" s="140" t="str">
        <f t="shared" si="30"/>
        <v>100%</v>
      </c>
      <c r="U227" s="163" t="str">
        <f t="shared" si="31"/>
        <v>100%</v>
      </c>
      <c r="V227" s="143" t="str">
        <f t="shared" si="32"/>
        <v>No Programado</v>
      </c>
      <c r="W227" s="140" t="str">
        <f t="shared" si="33"/>
        <v>No Programado</v>
      </c>
      <c r="X227" s="140" t="str">
        <f t="shared" si="34"/>
        <v>No Programado</v>
      </c>
      <c r="Y227" s="169" t="str">
        <f t="shared" si="35"/>
        <v>No Programado</v>
      </c>
      <c r="Z227" s="185"/>
      <c r="AA227" s="186"/>
      <c r="AB227" s="186"/>
      <c r="AC227" s="187"/>
    </row>
    <row r="228" spans="3:29" ht="17.25">
      <c r="C228" s="219" t="e">
        <f>IF(ISBLANK('5. Pp (3 años)'!#REF!),"",'5. Pp (3 años)'!#REF!)</f>
        <v>#REF!</v>
      </c>
      <c r="D228" s="62" t="e">
        <f>IF(ISBLANK('5. Pp (3 años)'!#REF!),"",'5. Pp (3 años)'!#REF!)</f>
        <v>#REF!</v>
      </c>
      <c r="E228" s="213" t="e">
        <f>IF(ISBLANK('5. Pp (3 años)'!#REF!),"",'5. Pp (3 años)'!#REF!)</f>
        <v>#REF!</v>
      </c>
      <c r="F228" s="213" t="e">
        <f>IF(ISBLANK('5. Pp (3 años)'!#REF!),"",'5. Pp (3 años)'!#REF!)</f>
        <v>#REF!</v>
      </c>
      <c r="G228" s="227" t="e">
        <f>IF(ISBLANK('5. Pp (3 años)'!#REF!),"",'5. Pp (3 años)'!#REF!)</f>
        <v>#REF!</v>
      </c>
      <c r="H228" s="67" t="e">
        <f>IF(ISBLANK('5. Pp (3 años)'!#REF!),"",'5. Pp (3 años)'!#REF!)</f>
        <v>#REF!</v>
      </c>
      <c r="I228" s="150" t="e">
        <f>IF(ISBLANK('9. METAS'!#REF!),"",'9. METAS'!#REF!)</f>
        <v>#REF!</v>
      </c>
      <c r="J228" s="151" t="e">
        <f>IF(ISBLANK('9. METAS'!#REF!),"",'9. METAS'!#REF!)</f>
        <v>#REF!</v>
      </c>
      <c r="K228" s="141" t="e">
        <f>IF(ISBLANK('9. METAS'!#REF!),"",'9. METAS'!#REF!)</f>
        <v>#REF!</v>
      </c>
      <c r="L228" s="141" t="e">
        <f>IF(ISBLANK('9. METAS'!#REF!),"",'9. METAS'!#REF!)</f>
        <v>#REF!</v>
      </c>
      <c r="M228" s="142" t="e">
        <f>IF(ISBLANK('9. METAS'!#REF!),"",'9. METAS'!#REF!)</f>
        <v>#REF!</v>
      </c>
      <c r="N228" s="152">
        <v>41</v>
      </c>
      <c r="O228" s="144"/>
      <c r="P228" s="144"/>
      <c r="Q228" s="145"/>
      <c r="R228" s="139" t="str">
        <f t="shared" si="28"/>
        <v>100%</v>
      </c>
      <c r="S228" s="140" t="str">
        <f t="shared" si="29"/>
        <v>100%</v>
      </c>
      <c r="T228" s="140" t="str">
        <f t="shared" si="30"/>
        <v>100%</v>
      </c>
      <c r="U228" s="163" t="str">
        <f t="shared" si="31"/>
        <v>100%</v>
      </c>
      <c r="V228" s="143" t="str">
        <f t="shared" si="32"/>
        <v>No Programado</v>
      </c>
      <c r="W228" s="140" t="str">
        <f t="shared" si="33"/>
        <v>No Programado</v>
      </c>
      <c r="X228" s="140" t="str">
        <f t="shared" si="34"/>
        <v>No Programado</v>
      </c>
      <c r="Y228" s="169" t="str">
        <f t="shared" si="35"/>
        <v>No Programado</v>
      </c>
      <c r="Z228" s="182"/>
      <c r="AA228" s="183"/>
      <c r="AB228" s="183"/>
      <c r="AC228" s="184"/>
    </row>
    <row r="229" spans="3:29" ht="17.25">
      <c r="C229" s="217" t="e">
        <f>IF(ISBLANK('5. Pp (3 años)'!#REF!),"",'5. Pp (3 años)'!#REF!)</f>
        <v>#REF!</v>
      </c>
      <c r="D229" s="88" t="e">
        <f>IF(ISBLANK('5. Pp (3 años)'!#REF!),"",'5. Pp (3 años)'!#REF!)</f>
        <v>#REF!</v>
      </c>
      <c r="E229" s="209" t="e">
        <f>IF(ISBLANK('5. Pp (3 años)'!#REF!),"",'5. Pp (3 años)'!#REF!)</f>
        <v>#REF!</v>
      </c>
      <c r="F229" s="209" t="e">
        <f>IF(ISBLANK('5. Pp (3 años)'!#REF!),"",'5. Pp (3 años)'!#REF!)</f>
        <v>#REF!</v>
      </c>
      <c r="G229" s="222" t="e">
        <f>IF(ISBLANK('5. Pp (3 años)'!#REF!),"",'5. Pp (3 años)'!#REF!)</f>
        <v>#REF!</v>
      </c>
      <c r="H229" s="71" t="e">
        <f>IF(ISBLANK('5. Pp (3 años)'!#REF!),"",'5. Pp (3 años)'!#REF!)</f>
        <v>#REF!</v>
      </c>
      <c r="I229" s="150" t="e">
        <f>IF(ISBLANK('9. METAS'!#REF!),"",'9. METAS'!#REF!)</f>
        <v>#REF!</v>
      </c>
      <c r="J229" s="151" t="e">
        <f>IF(ISBLANK('9. METAS'!#REF!),"",'9. METAS'!#REF!)</f>
        <v>#REF!</v>
      </c>
      <c r="K229" s="141" t="e">
        <f>IF(ISBLANK('9. METAS'!#REF!),"",'9. METAS'!#REF!)</f>
        <v>#REF!</v>
      </c>
      <c r="L229" s="141" t="e">
        <f>IF(ISBLANK('9. METAS'!#REF!),"",'9. METAS'!#REF!)</f>
        <v>#REF!</v>
      </c>
      <c r="M229" s="142" t="e">
        <f>IF(ISBLANK('9. METAS'!#REF!),"",'9. METAS'!#REF!)</f>
        <v>#REF!</v>
      </c>
      <c r="N229" s="152">
        <v>41</v>
      </c>
      <c r="O229" s="144"/>
      <c r="P229" s="144"/>
      <c r="Q229" s="145"/>
      <c r="R229" s="139" t="str">
        <f t="shared" si="28"/>
        <v>100%</v>
      </c>
      <c r="S229" s="140" t="str">
        <f t="shared" si="29"/>
        <v>100%</v>
      </c>
      <c r="T229" s="140" t="str">
        <f t="shared" si="30"/>
        <v>100%</v>
      </c>
      <c r="U229" s="163" t="str">
        <f t="shared" si="31"/>
        <v>100%</v>
      </c>
      <c r="V229" s="143" t="str">
        <f t="shared" si="32"/>
        <v>No Programado</v>
      </c>
      <c r="W229" s="140" t="str">
        <f t="shared" si="33"/>
        <v>No Programado</v>
      </c>
      <c r="X229" s="140" t="str">
        <f t="shared" si="34"/>
        <v>No Programado</v>
      </c>
      <c r="Y229" s="169" t="str">
        <f t="shared" si="35"/>
        <v>No Programado</v>
      </c>
      <c r="Z229" s="185"/>
      <c r="AA229" s="186"/>
      <c r="AB229" s="186"/>
      <c r="AC229" s="187"/>
    </row>
    <row r="230" spans="3:29" ht="17.25">
      <c r="C230" s="218" t="e">
        <f>IF(ISBLANK('5. Pp (3 años)'!#REF!),"",'5. Pp (3 años)'!#REF!)</f>
        <v>#REF!</v>
      </c>
      <c r="D230" s="88" t="e">
        <f>IF(ISBLANK('5. Pp (3 años)'!#REF!),"",'5. Pp (3 años)'!#REF!)</f>
        <v>#REF!</v>
      </c>
      <c r="E230" s="209" t="e">
        <f>IF(ISBLANK('5. Pp (3 años)'!#REF!),"",'5. Pp (3 años)'!#REF!)</f>
        <v>#REF!</v>
      </c>
      <c r="F230" s="209" t="e">
        <f>IF(ISBLANK('5. Pp (3 años)'!#REF!),"",'5. Pp (3 años)'!#REF!)</f>
        <v>#REF!</v>
      </c>
      <c r="G230" s="222" t="e">
        <f>IF(ISBLANK('5. Pp (3 años)'!#REF!),"",'5. Pp (3 años)'!#REF!)</f>
        <v>#REF!</v>
      </c>
      <c r="H230" s="71" t="e">
        <f>IF(ISBLANK('5. Pp (3 años)'!#REF!),"",'5. Pp (3 años)'!#REF!)</f>
        <v>#REF!</v>
      </c>
      <c r="I230" s="150" t="e">
        <f>IF(ISBLANK('9. METAS'!#REF!),"",'9. METAS'!#REF!)</f>
        <v>#REF!</v>
      </c>
      <c r="J230" s="151" t="e">
        <f>IF(ISBLANK('9. METAS'!#REF!),"",'9. METAS'!#REF!)</f>
        <v>#REF!</v>
      </c>
      <c r="K230" s="141" t="e">
        <f>IF(ISBLANK('9. METAS'!#REF!),"",'9. METAS'!#REF!)</f>
        <v>#REF!</v>
      </c>
      <c r="L230" s="141" t="e">
        <f>IF(ISBLANK('9. METAS'!#REF!),"",'9. METAS'!#REF!)</f>
        <v>#REF!</v>
      </c>
      <c r="M230" s="142" t="e">
        <f>IF(ISBLANK('9. METAS'!#REF!),"",'9. METAS'!#REF!)</f>
        <v>#REF!</v>
      </c>
      <c r="N230" s="152">
        <v>41</v>
      </c>
      <c r="O230" s="144"/>
      <c r="P230" s="144"/>
      <c r="Q230" s="145"/>
      <c r="R230" s="139" t="str">
        <f t="shared" si="28"/>
        <v>100%</v>
      </c>
      <c r="S230" s="140" t="str">
        <f t="shared" si="29"/>
        <v>100%</v>
      </c>
      <c r="T230" s="140" t="str">
        <f t="shared" si="30"/>
        <v>100%</v>
      </c>
      <c r="U230" s="163" t="str">
        <f t="shared" si="31"/>
        <v>100%</v>
      </c>
      <c r="V230" s="143" t="str">
        <f t="shared" si="32"/>
        <v>No Programado</v>
      </c>
      <c r="W230" s="140" t="str">
        <f t="shared" si="33"/>
        <v>No Programado</v>
      </c>
      <c r="X230" s="140" t="str">
        <f t="shared" si="34"/>
        <v>No Programado</v>
      </c>
      <c r="Y230" s="169" t="str">
        <f t="shared" si="35"/>
        <v>No Programado</v>
      </c>
      <c r="Z230" s="185"/>
      <c r="AA230" s="186"/>
      <c r="AB230" s="186"/>
      <c r="AC230" s="187"/>
    </row>
    <row r="231" spans="3:29" ht="17.25">
      <c r="C231" s="217" t="e">
        <f>IF(ISBLANK('5. Pp (3 años)'!#REF!),"",'5. Pp (3 años)'!#REF!)</f>
        <v>#REF!</v>
      </c>
      <c r="D231" s="88" t="e">
        <f>IF(ISBLANK('5. Pp (3 años)'!#REF!),"",'5. Pp (3 años)'!#REF!)</f>
        <v>#REF!</v>
      </c>
      <c r="E231" s="209" t="e">
        <f>IF(ISBLANK('5. Pp (3 años)'!#REF!),"",'5. Pp (3 años)'!#REF!)</f>
        <v>#REF!</v>
      </c>
      <c r="F231" s="209" t="e">
        <f>IF(ISBLANK('5. Pp (3 años)'!#REF!),"",'5. Pp (3 años)'!#REF!)</f>
        <v>#REF!</v>
      </c>
      <c r="G231" s="222" t="e">
        <f>IF(ISBLANK('5. Pp (3 años)'!#REF!),"",'5. Pp (3 años)'!#REF!)</f>
        <v>#REF!</v>
      </c>
      <c r="H231" s="71" t="e">
        <f>IF(ISBLANK('5. Pp (3 años)'!#REF!),"",'5. Pp (3 años)'!#REF!)</f>
        <v>#REF!</v>
      </c>
      <c r="I231" s="150" t="e">
        <f>IF(ISBLANK('9. METAS'!#REF!),"",'9. METAS'!#REF!)</f>
        <v>#REF!</v>
      </c>
      <c r="J231" s="151" t="e">
        <f>IF(ISBLANK('9. METAS'!#REF!),"",'9. METAS'!#REF!)</f>
        <v>#REF!</v>
      </c>
      <c r="K231" s="141" t="e">
        <f>IF(ISBLANK('9. METAS'!#REF!),"",'9. METAS'!#REF!)</f>
        <v>#REF!</v>
      </c>
      <c r="L231" s="141" t="e">
        <f>IF(ISBLANK('9. METAS'!#REF!),"",'9. METAS'!#REF!)</f>
        <v>#REF!</v>
      </c>
      <c r="M231" s="142" t="e">
        <f>IF(ISBLANK('9. METAS'!#REF!),"",'9. METAS'!#REF!)</f>
        <v>#REF!</v>
      </c>
      <c r="N231" s="152">
        <v>41</v>
      </c>
      <c r="O231" s="144"/>
      <c r="P231" s="144"/>
      <c r="Q231" s="145"/>
      <c r="R231" s="139" t="str">
        <f t="shared" si="28"/>
        <v>100%</v>
      </c>
      <c r="S231" s="140" t="str">
        <f t="shared" si="29"/>
        <v>100%</v>
      </c>
      <c r="T231" s="140" t="str">
        <f t="shared" si="30"/>
        <v>100%</v>
      </c>
      <c r="U231" s="163" t="str">
        <f t="shared" si="31"/>
        <v>100%</v>
      </c>
      <c r="V231" s="143" t="str">
        <f t="shared" si="32"/>
        <v>No Programado</v>
      </c>
      <c r="W231" s="140" t="str">
        <f t="shared" si="33"/>
        <v>No Programado</v>
      </c>
      <c r="X231" s="140" t="str">
        <f t="shared" si="34"/>
        <v>No Programado</v>
      </c>
      <c r="Y231" s="169" t="str">
        <f t="shared" si="35"/>
        <v>No Programado</v>
      </c>
      <c r="Z231" s="185"/>
      <c r="AA231" s="186"/>
      <c r="AB231" s="186"/>
      <c r="AC231" s="187"/>
    </row>
    <row r="232" spans="3:29" ht="17.25">
      <c r="C232" s="218" t="e">
        <f>IF(ISBLANK('5. Pp (3 años)'!#REF!),"",'5. Pp (3 años)'!#REF!)</f>
        <v>#REF!</v>
      </c>
      <c r="D232" s="88" t="e">
        <f>IF(ISBLANK('5. Pp (3 años)'!#REF!),"",'5. Pp (3 años)'!#REF!)</f>
        <v>#REF!</v>
      </c>
      <c r="E232" s="209" t="e">
        <f>IF(ISBLANK('5. Pp (3 años)'!#REF!),"",'5. Pp (3 años)'!#REF!)</f>
        <v>#REF!</v>
      </c>
      <c r="F232" s="209" t="e">
        <f>IF(ISBLANK('5. Pp (3 años)'!#REF!),"",'5. Pp (3 años)'!#REF!)</f>
        <v>#REF!</v>
      </c>
      <c r="G232" s="222" t="e">
        <f>IF(ISBLANK('5. Pp (3 años)'!#REF!),"",'5. Pp (3 años)'!#REF!)</f>
        <v>#REF!</v>
      </c>
      <c r="H232" s="71" t="e">
        <f>IF(ISBLANK('5. Pp (3 años)'!#REF!),"",'5. Pp (3 años)'!#REF!)</f>
        <v>#REF!</v>
      </c>
      <c r="I232" s="150" t="e">
        <f>IF(ISBLANK('9. METAS'!#REF!),"",'9. METAS'!#REF!)</f>
        <v>#REF!</v>
      </c>
      <c r="J232" s="151" t="e">
        <f>IF(ISBLANK('9. METAS'!#REF!),"",'9. METAS'!#REF!)</f>
        <v>#REF!</v>
      </c>
      <c r="K232" s="141" t="e">
        <f>IF(ISBLANK('9. METAS'!#REF!),"",'9. METAS'!#REF!)</f>
        <v>#REF!</v>
      </c>
      <c r="L232" s="141" t="e">
        <f>IF(ISBLANK('9. METAS'!#REF!),"",'9. METAS'!#REF!)</f>
        <v>#REF!</v>
      </c>
      <c r="M232" s="142" t="e">
        <f>IF(ISBLANK('9. METAS'!#REF!),"",'9. METAS'!#REF!)</f>
        <v>#REF!</v>
      </c>
      <c r="N232" s="152">
        <v>41</v>
      </c>
      <c r="O232" s="144"/>
      <c r="P232" s="144"/>
      <c r="Q232" s="145"/>
      <c r="R232" s="139" t="str">
        <f t="shared" si="28"/>
        <v>100%</v>
      </c>
      <c r="S232" s="140" t="str">
        <f t="shared" si="29"/>
        <v>100%</v>
      </c>
      <c r="T232" s="140" t="str">
        <f t="shared" si="30"/>
        <v>100%</v>
      </c>
      <c r="U232" s="163" t="str">
        <f t="shared" si="31"/>
        <v>100%</v>
      </c>
      <c r="V232" s="143" t="str">
        <f t="shared" si="32"/>
        <v>No Programado</v>
      </c>
      <c r="W232" s="140" t="str">
        <f t="shared" si="33"/>
        <v>No Programado</v>
      </c>
      <c r="X232" s="140" t="str">
        <f t="shared" si="34"/>
        <v>No Programado</v>
      </c>
      <c r="Y232" s="169" t="str">
        <f t="shared" si="35"/>
        <v>No Programado</v>
      </c>
      <c r="Z232" s="185"/>
      <c r="AA232" s="186"/>
      <c r="AB232" s="186"/>
      <c r="AC232" s="187"/>
    </row>
    <row r="233" spans="3:29" ht="17.25">
      <c r="C233" s="217" t="e">
        <f>IF(ISBLANK('5. Pp (3 años)'!#REF!),"",'5. Pp (3 años)'!#REF!)</f>
        <v>#REF!</v>
      </c>
      <c r="D233" s="88" t="e">
        <f>IF(ISBLANK('5. Pp (3 años)'!#REF!),"",'5. Pp (3 años)'!#REF!)</f>
        <v>#REF!</v>
      </c>
      <c r="E233" s="209" t="e">
        <f>IF(ISBLANK('5. Pp (3 años)'!#REF!),"",'5. Pp (3 años)'!#REF!)</f>
        <v>#REF!</v>
      </c>
      <c r="F233" s="209" t="e">
        <f>IF(ISBLANK('5. Pp (3 años)'!#REF!),"",'5. Pp (3 años)'!#REF!)</f>
        <v>#REF!</v>
      </c>
      <c r="G233" s="222" t="e">
        <f>IF(ISBLANK('5. Pp (3 años)'!#REF!),"",'5. Pp (3 años)'!#REF!)</f>
        <v>#REF!</v>
      </c>
      <c r="H233" s="71" t="e">
        <f>IF(ISBLANK('5. Pp (3 años)'!#REF!),"",'5. Pp (3 años)'!#REF!)</f>
        <v>#REF!</v>
      </c>
      <c r="I233" s="150" t="e">
        <f>IF(ISBLANK('9. METAS'!#REF!),"",'9. METAS'!#REF!)</f>
        <v>#REF!</v>
      </c>
      <c r="J233" s="151" t="e">
        <f>IF(ISBLANK('9. METAS'!#REF!),"",'9. METAS'!#REF!)</f>
        <v>#REF!</v>
      </c>
      <c r="K233" s="141" t="e">
        <f>IF(ISBLANK('9. METAS'!#REF!),"",'9. METAS'!#REF!)</f>
        <v>#REF!</v>
      </c>
      <c r="L233" s="141" t="e">
        <f>IF(ISBLANK('9. METAS'!#REF!),"",'9. METAS'!#REF!)</f>
        <v>#REF!</v>
      </c>
      <c r="M233" s="142" t="e">
        <f>IF(ISBLANK('9. METAS'!#REF!),"",'9. METAS'!#REF!)</f>
        <v>#REF!</v>
      </c>
      <c r="N233" s="152">
        <v>41</v>
      </c>
      <c r="O233" s="144"/>
      <c r="P233" s="144"/>
      <c r="Q233" s="145"/>
      <c r="R233" s="139" t="str">
        <f t="shared" si="28"/>
        <v>100%</v>
      </c>
      <c r="S233" s="140" t="str">
        <f t="shared" si="29"/>
        <v>100%</v>
      </c>
      <c r="T233" s="140" t="str">
        <f t="shared" si="30"/>
        <v>100%</v>
      </c>
      <c r="U233" s="163" t="str">
        <f t="shared" si="31"/>
        <v>100%</v>
      </c>
      <c r="V233" s="143" t="str">
        <f t="shared" si="32"/>
        <v>No Programado</v>
      </c>
      <c r="W233" s="140" t="str">
        <f t="shared" si="33"/>
        <v>No Programado</v>
      </c>
      <c r="X233" s="140" t="str">
        <f t="shared" si="34"/>
        <v>No Programado</v>
      </c>
      <c r="Y233" s="169" t="str">
        <f t="shared" si="35"/>
        <v>No Programado</v>
      </c>
      <c r="Z233" s="185"/>
      <c r="AA233" s="186"/>
      <c r="AB233" s="186"/>
      <c r="AC233" s="187"/>
    </row>
    <row r="234" spans="3:29" ht="17.25">
      <c r="C234" s="219" t="e">
        <f>IF(ISBLANK('5. Pp (3 años)'!#REF!),"",'5. Pp (3 años)'!#REF!)</f>
        <v>#REF!</v>
      </c>
      <c r="D234" s="62" t="e">
        <f>IF(ISBLANK('5. Pp (3 años)'!#REF!),"",'5. Pp (3 años)'!#REF!)</f>
        <v>#REF!</v>
      </c>
      <c r="E234" s="213" t="e">
        <f>IF(ISBLANK('5. Pp (3 años)'!#REF!),"",'5. Pp (3 años)'!#REF!)</f>
        <v>#REF!</v>
      </c>
      <c r="F234" s="213" t="e">
        <f>IF(ISBLANK('5. Pp (3 años)'!#REF!),"",'5. Pp (3 años)'!#REF!)</f>
        <v>#REF!</v>
      </c>
      <c r="G234" s="227" t="e">
        <f>IF(ISBLANK('5. Pp (3 años)'!#REF!),"",'5. Pp (3 años)'!#REF!)</f>
        <v>#REF!</v>
      </c>
      <c r="H234" s="67" t="e">
        <f>IF(ISBLANK('5. Pp (3 años)'!#REF!),"",'5. Pp (3 años)'!#REF!)</f>
        <v>#REF!</v>
      </c>
      <c r="I234" s="150" t="e">
        <f>IF(ISBLANK('9. METAS'!#REF!),"",'9. METAS'!#REF!)</f>
        <v>#REF!</v>
      </c>
      <c r="J234" s="151" t="e">
        <f>IF(ISBLANK('9. METAS'!#REF!),"",'9. METAS'!#REF!)</f>
        <v>#REF!</v>
      </c>
      <c r="K234" s="141" t="e">
        <f>IF(ISBLANK('9. METAS'!#REF!),"",'9. METAS'!#REF!)</f>
        <v>#REF!</v>
      </c>
      <c r="L234" s="141" t="e">
        <f>IF(ISBLANK('9. METAS'!#REF!),"",'9. METAS'!#REF!)</f>
        <v>#REF!</v>
      </c>
      <c r="M234" s="142" t="e">
        <f>IF(ISBLANK('9. METAS'!#REF!),"",'9. METAS'!#REF!)</f>
        <v>#REF!</v>
      </c>
      <c r="N234" s="152">
        <v>41</v>
      </c>
      <c r="O234" s="144"/>
      <c r="P234" s="144"/>
      <c r="Q234" s="145"/>
      <c r="R234" s="139" t="str">
        <f t="shared" si="12"/>
        <v>100%</v>
      </c>
      <c r="S234" s="140" t="str">
        <f t="shared" si="13"/>
        <v>100%</v>
      </c>
      <c r="T234" s="140" t="str">
        <f t="shared" si="14"/>
        <v>100%</v>
      </c>
      <c r="U234" s="163" t="str">
        <f t="shared" si="15"/>
        <v>100%</v>
      </c>
      <c r="V234" s="143" t="str">
        <f t="shared" si="16"/>
        <v>No Programado</v>
      </c>
      <c r="W234" s="140" t="str">
        <f t="shared" si="17"/>
        <v>No Programado</v>
      </c>
      <c r="X234" s="140" t="str">
        <f t="shared" si="18"/>
        <v>No Programado</v>
      </c>
      <c r="Y234" s="169" t="str">
        <f t="shared" si="19"/>
        <v>No Programado</v>
      </c>
      <c r="Z234" s="182"/>
      <c r="AA234" s="183"/>
      <c r="AB234" s="183"/>
      <c r="AC234" s="184"/>
    </row>
    <row r="235" spans="3:29" ht="17.25">
      <c r="C235" s="217" t="e">
        <f>IF(ISBLANK('5. Pp (3 años)'!#REF!),"",'5. Pp (3 años)'!#REF!)</f>
        <v>#REF!</v>
      </c>
      <c r="D235" s="88" t="e">
        <f>IF(ISBLANK('5. Pp (3 años)'!#REF!),"",'5. Pp (3 años)'!#REF!)</f>
        <v>#REF!</v>
      </c>
      <c r="E235" s="209" t="e">
        <f>IF(ISBLANK('5. Pp (3 años)'!#REF!),"",'5. Pp (3 años)'!#REF!)</f>
        <v>#REF!</v>
      </c>
      <c r="F235" s="209" t="e">
        <f>IF(ISBLANK('5. Pp (3 años)'!#REF!),"",'5. Pp (3 años)'!#REF!)</f>
        <v>#REF!</v>
      </c>
      <c r="G235" s="222" t="e">
        <f>IF(ISBLANK('5. Pp (3 años)'!#REF!),"",'5. Pp (3 años)'!#REF!)</f>
        <v>#REF!</v>
      </c>
      <c r="H235" s="71" t="e">
        <f>IF(ISBLANK('5. Pp (3 años)'!#REF!),"",'5. Pp (3 años)'!#REF!)</f>
        <v>#REF!</v>
      </c>
      <c r="I235" s="150" t="e">
        <f>IF(ISBLANK('9. METAS'!#REF!),"",'9. METAS'!#REF!)</f>
        <v>#REF!</v>
      </c>
      <c r="J235" s="151" t="e">
        <f>IF(ISBLANK('9. METAS'!#REF!),"",'9. METAS'!#REF!)</f>
        <v>#REF!</v>
      </c>
      <c r="K235" s="141" t="e">
        <f>IF(ISBLANK('9. METAS'!#REF!),"",'9. METAS'!#REF!)</f>
        <v>#REF!</v>
      </c>
      <c r="L235" s="141" t="e">
        <f>IF(ISBLANK('9. METAS'!#REF!),"",'9. METAS'!#REF!)</f>
        <v>#REF!</v>
      </c>
      <c r="M235" s="142" t="e">
        <f>IF(ISBLANK('9. METAS'!#REF!),"",'9. METAS'!#REF!)</f>
        <v>#REF!</v>
      </c>
      <c r="N235" s="152">
        <v>41</v>
      </c>
      <c r="O235" s="144"/>
      <c r="P235" s="144"/>
      <c r="Q235" s="145"/>
      <c r="R235" s="139" t="str">
        <f t="shared" si="12"/>
        <v>100%</v>
      </c>
      <c r="S235" s="140" t="str">
        <f t="shared" si="13"/>
        <v>100%</v>
      </c>
      <c r="T235" s="140" t="str">
        <f t="shared" si="14"/>
        <v>100%</v>
      </c>
      <c r="U235" s="163" t="str">
        <f t="shared" si="15"/>
        <v>100%</v>
      </c>
      <c r="V235" s="143" t="str">
        <f t="shared" si="16"/>
        <v>No Programado</v>
      </c>
      <c r="W235" s="140" t="str">
        <f t="shared" si="17"/>
        <v>No Programado</v>
      </c>
      <c r="X235" s="140" t="str">
        <f t="shared" si="18"/>
        <v>No Programado</v>
      </c>
      <c r="Y235" s="169" t="str">
        <f t="shared" si="19"/>
        <v>No Programado</v>
      </c>
      <c r="Z235" s="185"/>
      <c r="AA235" s="186"/>
      <c r="AB235" s="186"/>
      <c r="AC235" s="187"/>
    </row>
    <row r="236" spans="3:29" ht="17.25">
      <c r="C236" s="218" t="e">
        <f>IF(ISBLANK('5. Pp (3 años)'!#REF!),"",'5. Pp (3 años)'!#REF!)</f>
        <v>#REF!</v>
      </c>
      <c r="D236" s="88" t="e">
        <f>IF(ISBLANK('5. Pp (3 años)'!#REF!),"",'5. Pp (3 años)'!#REF!)</f>
        <v>#REF!</v>
      </c>
      <c r="E236" s="209" t="e">
        <f>IF(ISBLANK('5. Pp (3 años)'!#REF!),"",'5. Pp (3 años)'!#REF!)</f>
        <v>#REF!</v>
      </c>
      <c r="F236" s="209" t="e">
        <f>IF(ISBLANK('5. Pp (3 años)'!#REF!),"",'5. Pp (3 años)'!#REF!)</f>
        <v>#REF!</v>
      </c>
      <c r="G236" s="222" t="e">
        <f>IF(ISBLANK('5. Pp (3 años)'!#REF!),"",'5. Pp (3 años)'!#REF!)</f>
        <v>#REF!</v>
      </c>
      <c r="H236" s="71" t="e">
        <f>IF(ISBLANK('5. Pp (3 años)'!#REF!),"",'5. Pp (3 años)'!#REF!)</f>
        <v>#REF!</v>
      </c>
      <c r="I236" s="150" t="e">
        <f>IF(ISBLANK('9. METAS'!#REF!),"",'9. METAS'!#REF!)</f>
        <v>#REF!</v>
      </c>
      <c r="J236" s="151" t="e">
        <f>IF(ISBLANK('9. METAS'!#REF!),"",'9. METAS'!#REF!)</f>
        <v>#REF!</v>
      </c>
      <c r="K236" s="141" t="e">
        <f>IF(ISBLANK('9. METAS'!#REF!),"",'9. METAS'!#REF!)</f>
        <v>#REF!</v>
      </c>
      <c r="L236" s="141" t="e">
        <f>IF(ISBLANK('9. METAS'!#REF!),"",'9. METAS'!#REF!)</f>
        <v>#REF!</v>
      </c>
      <c r="M236" s="142" t="e">
        <f>IF(ISBLANK('9. METAS'!#REF!),"",'9. METAS'!#REF!)</f>
        <v>#REF!</v>
      </c>
      <c r="N236" s="152">
        <v>41</v>
      </c>
      <c r="O236" s="144"/>
      <c r="P236" s="144"/>
      <c r="Q236" s="145"/>
      <c r="R236" s="139" t="str">
        <f t="shared" si="12"/>
        <v>100%</v>
      </c>
      <c r="S236" s="140" t="str">
        <f t="shared" si="13"/>
        <v>100%</v>
      </c>
      <c r="T236" s="140" t="str">
        <f t="shared" si="14"/>
        <v>100%</v>
      </c>
      <c r="U236" s="163" t="str">
        <f t="shared" si="15"/>
        <v>100%</v>
      </c>
      <c r="V236" s="143" t="str">
        <f t="shared" si="16"/>
        <v>No Programado</v>
      </c>
      <c r="W236" s="140" t="str">
        <f t="shared" si="17"/>
        <v>No Programado</v>
      </c>
      <c r="X236" s="140" t="str">
        <f t="shared" si="18"/>
        <v>No Programado</v>
      </c>
      <c r="Y236" s="169" t="str">
        <f t="shared" si="19"/>
        <v>No Programado</v>
      </c>
      <c r="Z236" s="185"/>
      <c r="AA236" s="186"/>
      <c r="AB236" s="186"/>
      <c r="AC236" s="187"/>
    </row>
    <row r="237" spans="3:29" ht="17.25">
      <c r="C237" s="217" t="e">
        <f>IF(ISBLANK('5. Pp (3 años)'!#REF!),"",'5. Pp (3 años)'!#REF!)</f>
        <v>#REF!</v>
      </c>
      <c r="D237" s="88" t="e">
        <f>IF(ISBLANK('5. Pp (3 años)'!#REF!),"",'5. Pp (3 años)'!#REF!)</f>
        <v>#REF!</v>
      </c>
      <c r="E237" s="209" t="e">
        <f>IF(ISBLANK('5. Pp (3 años)'!#REF!),"",'5. Pp (3 años)'!#REF!)</f>
        <v>#REF!</v>
      </c>
      <c r="F237" s="209" t="e">
        <f>IF(ISBLANK('5. Pp (3 años)'!#REF!),"",'5. Pp (3 años)'!#REF!)</f>
        <v>#REF!</v>
      </c>
      <c r="G237" s="222" t="e">
        <f>IF(ISBLANK('5. Pp (3 años)'!#REF!),"",'5. Pp (3 años)'!#REF!)</f>
        <v>#REF!</v>
      </c>
      <c r="H237" s="71" t="e">
        <f>IF(ISBLANK('5. Pp (3 años)'!#REF!),"",'5. Pp (3 años)'!#REF!)</f>
        <v>#REF!</v>
      </c>
      <c r="I237" s="150" t="e">
        <f>IF(ISBLANK('9. METAS'!#REF!),"",'9. METAS'!#REF!)</f>
        <v>#REF!</v>
      </c>
      <c r="J237" s="151" t="e">
        <f>IF(ISBLANK('9. METAS'!#REF!),"",'9. METAS'!#REF!)</f>
        <v>#REF!</v>
      </c>
      <c r="K237" s="141" t="e">
        <f>IF(ISBLANK('9. METAS'!#REF!),"",'9. METAS'!#REF!)</f>
        <v>#REF!</v>
      </c>
      <c r="L237" s="141" t="e">
        <f>IF(ISBLANK('9. METAS'!#REF!),"",'9. METAS'!#REF!)</f>
        <v>#REF!</v>
      </c>
      <c r="M237" s="142" t="e">
        <f>IF(ISBLANK('9. METAS'!#REF!),"",'9. METAS'!#REF!)</f>
        <v>#REF!</v>
      </c>
      <c r="N237" s="152">
        <v>41</v>
      </c>
      <c r="O237" s="144"/>
      <c r="P237" s="144"/>
      <c r="Q237" s="145"/>
      <c r="R237" s="139" t="str">
        <f t="shared" si="12"/>
        <v>100%</v>
      </c>
      <c r="S237" s="140" t="str">
        <f t="shared" si="13"/>
        <v>100%</v>
      </c>
      <c r="T237" s="140" t="str">
        <f t="shared" si="14"/>
        <v>100%</v>
      </c>
      <c r="U237" s="163" t="str">
        <f t="shared" si="15"/>
        <v>100%</v>
      </c>
      <c r="V237" s="143" t="str">
        <f t="shared" si="16"/>
        <v>No Programado</v>
      </c>
      <c r="W237" s="140" t="str">
        <f t="shared" si="17"/>
        <v>No Programado</v>
      </c>
      <c r="X237" s="140" t="str">
        <f t="shared" si="18"/>
        <v>No Programado</v>
      </c>
      <c r="Y237" s="169" t="str">
        <f t="shared" si="19"/>
        <v>No Programado</v>
      </c>
      <c r="Z237" s="185"/>
      <c r="AA237" s="186"/>
      <c r="AB237" s="186"/>
      <c r="AC237" s="187"/>
    </row>
    <row r="238" spans="3:29" ht="17.25">
      <c r="C238" s="218" t="e">
        <f>IF(ISBLANK('5. Pp (3 años)'!#REF!),"",'5. Pp (3 años)'!#REF!)</f>
        <v>#REF!</v>
      </c>
      <c r="D238" s="88" t="e">
        <f>IF(ISBLANK('5. Pp (3 años)'!#REF!),"",'5. Pp (3 años)'!#REF!)</f>
        <v>#REF!</v>
      </c>
      <c r="E238" s="209" t="e">
        <f>IF(ISBLANK('5. Pp (3 años)'!#REF!),"",'5. Pp (3 años)'!#REF!)</f>
        <v>#REF!</v>
      </c>
      <c r="F238" s="209" t="e">
        <f>IF(ISBLANK('5. Pp (3 años)'!#REF!),"",'5. Pp (3 años)'!#REF!)</f>
        <v>#REF!</v>
      </c>
      <c r="G238" s="222" t="e">
        <f>IF(ISBLANK('5. Pp (3 años)'!#REF!),"",'5. Pp (3 años)'!#REF!)</f>
        <v>#REF!</v>
      </c>
      <c r="H238" s="71" t="e">
        <f>IF(ISBLANK('5. Pp (3 años)'!#REF!),"",'5. Pp (3 años)'!#REF!)</f>
        <v>#REF!</v>
      </c>
      <c r="I238" s="150" t="e">
        <f>IF(ISBLANK('9. METAS'!#REF!),"",'9. METAS'!#REF!)</f>
        <v>#REF!</v>
      </c>
      <c r="J238" s="151" t="e">
        <f>IF(ISBLANK('9. METAS'!#REF!),"",'9. METAS'!#REF!)</f>
        <v>#REF!</v>
      </c>
      <c r="K238" s="141" t="e">
        <f>IF(ISBLANK('9. METAS'!#REF!),"",'9. METAS'!#REF!)</f>
        <v>#REF!</v>
      </c>
      <c r="L238" s="141" t="e">
        <f>IF(ISBLANK('9. METAS'!#REF!),"",'9. METAS'!#REF!)</f>
        <v>#REF!</v>
      </c>
      <c r="M238" s="142" t="e">
        <f>IF(ISBLANK('9. METAS'!#REF!),"",'9. METAS'!#REF!)</f>
        <v>#REF!</v>
      </c>
      <c r="N238" s="152">
        <v>41</v>
      </c>
      <c r="O238" s="144"/>
      <c r="P238" s="144"/>
      <c r="Q238" s="145"/>
      <c r="R238" s="139" t="str">
        <f t="shared" si="12"/>
        <v>100%</v>
      </c>
      <c r="S238" s="140" t="str">
        <f t="shared" si="13"/>
        <v>100%</v>
      </c>
      <c r="T238" s="140" t="str">
        <f t="shared" si="14"/>
        <v>100%</v>
      </c>
      <c r="U238" s="163" t="str">
        <f t="shared" si="15"/>
        <v>100%</v>
      </c>
      <c r="V238" s="143" t="str">
        <f t="shared" si="16"/>
        <v>No Programado</v>
      </c>
      <c r="W238" s="140" t="str">
        <f t="shared" si="17"/>
        <v>No Programado</v>
      </c>
      <c r="X238" s="140" t="str">
        <f t="shared" si="18"/>
        <v>No Programado</v>
      </c>
      <c r="Y238" s="169" t="str">
        <f t="shared" si="19"/>
        <v>No Programado</v>
      </c>
      <c r="Z238" s="185"/>
      <c r="AA238" s="186"/>
      <c r="AB238" s="186"/>
      <c r="AC238" s="187"/>
    </row>
    <row r="239" spans="3:29" ht="17.25">
      <c r="C239" s="217" t="e">
        <f>IF(ISBLANK('5. Pp (3 años)'!#REF!),"",'5. Pp (3 años)'!#REF!)</f>
        <v>#REF!</v>
      </c>
      <c r="D239" s="88" t="e">
        <f>IF(ISBLANK('5. Pp (3 años)'!#REF!),"",'5. Pp (3 años)'!#REF!)</f>
        <v>#REF!</v>
      </c>
      <c r="E239" s="209" t="e">
        <f>IF(ISBLANK('5. Pp (3 años)'!#REF!),"",'5. Pp (3 años)'!#REF!)</f>
        <v>#REF!</v>
      </c>
      <c r="F239" s="209" t="e">
        <f>IF(ISBLANK('5. Pp (3 años)'!#REF!),"",'5. Pp (3 años)'!#REF!)</f>
        <v>#REF!</v>
      </c>
      <c r="G239" s="222" t="e">
        <f>IF(ISBLANK('5. Pp (3 años)'!#REF!),"",'5. Pp (3 años)'!#REF!)</f>
        <v>#REF!</v>
      </c>
      <c r="H239" s="71" t="e">
        <f>IF(ISBLANK('5. Pp (3 años)'!#REF!),"",'5. Pp (3 años)'!#REF!)</f>
        <v>#REF!</v>
      </c>
      <c r="I239" s="150" t="e">
        <f>IF(ISBLANK('9. METAS'!#REF!),"",'9. METAS'!#REF!)</f>
        <v>#REF!</v>
      </c>
      <c r="J239" s="151" t="e">
        <f>IF(ISBLANK('9. METAS'!#REF!),"",'9. METAS'!#REF!)</f>
        <v>#REF!</v>
      </c>
      <c r="K239" s="141" t="e">
        <f>IF(ISBLANK('9. METAS'!#REF!),"",'9. METAS'!#REF!)</f>
        <v>#REF!</v>
      </c>
      <c r="L239" s="141" t="e">
        <f>IF(ISBLANK('9. METAS'!#REF!),"",'9. METAS'!#REF!)</f>
        <v>#REF!</v>
      </c>
      <c r="M239" s="142" t="e">
        <f>IF(ISBLANK('9. METAS'!#REF!),"",'9. METAS'!#REF!)</f>
        <v>#REF!</v>
      </c>
      <c r="N239" s="152">
        <v>41</v>
      </c>
      <c r="O239" s="144"/>
      <c r="P239" s="144"/>
      <c r="Q239" s="145"/>
      <c r="R239" s="139" t="str">
        <f t="shared" si="12"/>
        <v>100%</v>
      </c>
      <c r="S239" s="140" t="str">
        <f t="shared" si="13"/>
        <v>100%</v>
      </c>
      <c r="T239" s="140" t="str">
        <f t="shared" si="14"/>
        <v>100%</v>
      </c>
      <c r="U239" s="163" t="str">
        <f t="shared" si="15"/>
        <v>100%</v>
      </c>
      <c r="V239" s="143" t="str">
        <f t="shared" si="16"/>
        <v>No Programado</v>
      </c>
      <c r="W239" s="140" t="str">
        <f t="shared" si="17"/>
        <v>No Programado</v>
      </c>
      <c r="X239" s="140" t="str">
        <f t="shared" si="18"/>
        <v>No Programado</v>
      </c>
      <c r="Y239" s="169" t="str">
        <f t="shared" si="19"/>
        <v>No Programado</v>
      </c>
      <c r="Z239" s="185"/>
      <c r="AA239" s="186"/>
      <c r="AB239" s="186"/>
      <c r="AC239" s="187"/>
    </row>
    <row r="240" spans="3:29" ht="17.25">
      <c r="C240" s="218" t="e">
        <f>IF(ISBLANK('5. Pp (3 años)'!#REF!),"",'5. Pp (3 años)'!#REF!)</f>
        <v>#REF!</v>
      </c>
      <c r="D240" s="88" t="e">
        <f>IF(ISBLANK('5. Pp (3 años)'!#REF!),"",'5. Pp (3 años)'!#REF!)</f>
        <v>#REF!</v>
      </c>
      <c r="E240" s="209" t="e">
        <f>IF(ISBLANK('5. Pp (3 años)'!#REF!),"",'5. Pp (3 años)'!#REF!)</f>
        <v>#REF!</v>
      </c>
      <c r="F240" s="209" t="e">
        <f>IF(ISBLANK('5. Pp (3 años)'!#REF!),"",'5. Pp (3 años)'!#REF!)</f>
        <v>#REF!</v>
      </c>
      <c r="G240" s="222" t="e">
        <f>IF(ISBLANK('5. Pp (3 años)'!#REF!),"",'5. Pp (3 años)'!#REF!)</f>
        <v>#REF!</v>
      </c>
      <c r="H240" s="71" t="e">
        <f>IF(ISBLANK('5. Pp (3 años)'!#REF!),"",'5. Pp (3 años)'!#REF!)</f>
        <v>#REF!</v>
      </c>
      <c r="I240" s="150" t="e">
        <f>IF(ISBLANK('9. METAS'!#REF!),"",'9. METAS'!#REF!)</f>
        <v>#REF!</v>
      </c>
      <c r="J240" s="151" t="e">
        <f>IF(ISBLANK('9. METAS'!#REF!),"",'9. METAS'!#REF!)</f>
        <v>#REF!</v>
      </c>
      <c r="K240" s="141" t="e">
        <f>IF(ISBLANK('9. METAS'!#REF!),"",'9. METAS'!#REF!)</f>
        <v>#REF!</v>
      </c>
      <c r="L240" s="141" t="e">
        <f>IF(ISBLANK('9. METAS'!#REF!),"",'9. METAS'!#REF!)</f>
        <v>#REF!</v>
      </c>
      <c r="M240" s="142" t="e">
        <f>IF(ISBLANK('9. METAS'!#REF!),"",'9. METAS'!#REF!)</f>
        <v>#REF!</v>
      </c>
      <c r="N240" s="152">
        <v>41</v>
      </c>
      <c r="O240" s="144"/>
      <c r="P240" s="144"/>
      <c r="Q240" s="145"/>
      <c r="R240" s="139" t="str">
        <f t="shared" si="12"/>
        <v>100%</v>
      </c>
      <c r="S240" s="140" t="str">
        <f t="shared" si="13"/>
        <v>100%</v>
      </c>
      <c r="T240" s="140" t="str">
        <f t="shared" si="14"/>
        <v>100%</v>
      </c>
      <c r="U240" s="163" t="str">
        <f t="shared" si="15"/>
        <v>100%</v>
      </c>
      <c r="V240" s="143" t="str">
        <f t="shared" si="16"/>
        <v>No Programado</v>
      </c>
      <c r="W240" s="140" t="str">
        <f t="shared" si="17"/>
        <v>No Programado</v>
      </c>
      <c r="X240" s="140" t="str">
        <f t="shared" si="18"/>
        <v>No Programado</v>
      </c>
      <c r="Y240" s="169" t="str">
        <f t="shared" si="19"/>
        <v>No Programado</v>
      </c>
      <c r="Z240" s="185"/>
      <c r="AA240" s="186"/>
      <c r="AB240" s="186"/>
      <c r="AC240" s="187"/>
    </row>
    <row r="241" spans="3:29" ht="17.25">
      <c r="C241" s="217" t="e">
        <f>IF(ISBLANK('5. Pp (3 años)'!#REF!),"",'5. Pp (3 años)'!#REF!)</f>
        <v>#REF!</v>
      </c>
      <c r="D241" s="88" t="e">
        <f>IF(ISBLANK('5. Pp (3 años)'!#REF!),"",'5. Pp (3 años)'!#REF!)</f>
        <v>#REF!</v>
      </c>
      <c r="E241" s="209" t="e">
        <f>IF(ISBLANK('5. Pp (3 años)'!#REF!),"",'5. Pp (3 años)'!#REF!)</f>
        <v>#REF!</v>
      </c>
      <c r="F241" s="209" t="e">
        <f>IF(ISBLANK('5. Pp (3 años)'!#REF!),"",'5. Pp (3 años)'!#REF!)</f>
        <v>#REF!</v>
      </c>
      <c r="G241" s="222" t="e">
        <f>IF(ISBLANK('5. Pp (3 años)'!#REF!),"",'5. Pp (3 años)'!#REF!)</f>
        <v>#REF!</v>
      </c>
      <c r="H241" s="71" t="e">
        <f>IF(ISBLANK('5. Pp (3 años)'!#REF!),"",'5. Pp (3 años)'!#REF!)</f>
        <v>#REF!</v>
      </c>
      <c r="I241" s="150" t="e">
        <f>IF(ISBLANK('9. METAS'!#REF!),"",'9. METAS'!#REF!)</f>
        <v>#REF!</v>
      </c>
      <c r="J241" s="151" t="e">
        <f>IF(ISBLANK('9. METAS'!#REF!),"",'9. METAS'!#REF!)</f>
        <v>#REF!</v>
      </c>
      <c r="K241" s="141" t="e">
        <f>IF(ISBLANK('9. METAS'!#REF!),"",'9. METAS'!#REF!)</f>
        <v>#REF!</v>
      </c>
      <c r="L241" s="141" t="e">
        <f>IF(ISBLANK('9. METAS'!#REF!),"",'9. METAS'!#REF!)</f>
        <v>#REF!</v>
      </c>
      <c r="M241" s="142" t="e">
        <f>IF(ISBLANK('9. METAS'!#REF!),"",'9. METAS'!#REF!)</f>
        <v>#REF!</v>
      </c>
      <c r="N241" s="152">
        <v>41</v>
      </c>
      <c r="O241" s="144"/>
      <c r="P241" s="144"/>
      <c r="Q241" s="145"/>
      <c r="R241" s="139" t="str">
        <f t="shared" si="12"/>
        <v>100%</v>
      </c>
      <c r="S241" s="140" t="str">
        <f t="shared" si="13"/>
        <v>100%</v>
      </c>
      <c r="T241" s="140" t="str">
        <f t="shared" si="14"/>
        <v>100%</v>
      </c>
      <c r="U241" s="163" t="str">
        <f t="shared" si="15"/>
        <v>100%</v>
      </c>
      <c r="V241" s="143" t="str">
        <f t="shared" si="16"/>
        <v>No Programado</v>
      </c>
      <c r="W241" s="140" t="str">
        <f t="shared" si="17"/>
        <v>No Programado</v>
      </c>
      <c r="X241" s="140" t="str">
        <f t="shared" si="18"/>
        <v>No Programado</v>
      </c>
      <c r="Y241" s="169" t="str">
        <f t="shared" si="19"/>
        <v>No Programado</v>
      </c>
      <c r="Z241" s="185"/>
      <c r="AA241" s="186"/>
      <c r="AB241" s="186"/>
      <c r="AC241" s="187"/>
    </row>
    <row r="242" spans="3:29" ht="17.25">
      <c r="C242" s="218" t="e">
        <f>IF(ISBLANK('5. Pp (3 años)'!#REF!),"",'5. Pp (3 años)'!#REF!)</f>
        <v>#REF!</v>
      </c>
      <c r="D242" s="88" t="e">
        <f>IF(ISBLANK('5. Pp (3 años)'!#REF!),"",'5. Pp (3 años)'!#REF!)</f>
        <v>#REF!</v>
      </c>
      <c r="E242" s="209" t="e">
        <f>IF(ISBLANK('5. Pp (3 años)'!#REF!),"",'5. Pp (3 años)'!#REF!)</f>
        <v>#REF!</v>
      </c>
      <c r="F242" s="209" t="e">
        <f>IF(ISBLANK('5. Pp (3 años)'!#REF!),"",'5. Pp (3 años)'!#REF!)</f>
        <v>#REF!</v>
      </c>
      <c r="G242" s="222" t="e">
        <f>IF(ISBLANK('5. Pp (3 años)'!#REF!),"",'5. Pp (3 años)'!#REF!)</f>
        <v>#REF!</v>
      </c>
      <c r="H242" s="71" t="e">
        <f>IF(ISBLANK('5. Pp (3 años)'!#REF!),"",'5. Pp (3 años)'!#REF!)</f>
        <v>#REF!</v>
      </c>
      <c r="I242" s="150" t="e">
        <f>IF(ISBLANK('9. METAS'!#REF!),"",'9. METAS'!#REF!)</f>
        <v>#REF!</v>
      </c>
      <c r="J242" s="151" t="e">
        <f>IF(ISBLANK('9. METAS'!#REF!),"",'9. METAS'!#REF!)</f>
        <v>#REF!</v>
      </c>
      <c r="K242" s="141" t="e">
        <f>IF(ISBLANK('9. METAS'!#REF!),"",'9. METAS'!#REF!)</f>
        <v>#REF!</v>
      </c>
      <c r="L242" s="141" t="e">
        <f>IF(ISBLANK('9. METAS'!#REF!),"",'9. METAS'!#REF!)</f>
        <v>#REF!</v>
      </c>
      <c r="M242" s="142" t="e">
        <f>IF(ISBLANK('9. METAS'!#REF!),"",'9. METAS'!#REF!)</f>
        <v>#REF!</v>
      </c>
      <c r="N242" s="152">
        <v>41</v>
      </c>
      <c r="O242" s="144"/>
      <c r="P242" s="144"/>
      <c r="Q242" s="145"/>
      <c r="R242" s="139" t="str">
        <f t="shared" si="12"/>
        <v>100%</v>
      </c>
      <c r="S242" s="140" t="str">
        <f t="shared" si="13"/>
        <v>100%</v>
      </c>
      <c r="T242" s="140" t="str">
        <f t="shared" si="14"/>
        <v>100%</v>
      </c>
      <c r="U242" s="163" t="str">
        <f t="shared" si="15"/>
        <v>100%</v>
      </c>
      <c r="V242" s="143" t="str">
        <f t="shared" si="16"/>
        <v>No Programado</v>
      </c>
      <c r="W242" s="140" t="str">
        <f t="shared" si="17"/>
        <v>No Programado</v>
      </c>
      <c r="X242" s="140" t="str">
        <f t="shared" si="18"/>
        <v>No Programado</v>
      </c>
      <c r="Y242" s="169" t="str">
        <f t="shared" si="19"/>
        <v>No Programado</v>
      </c>
      <c r="Z242" s="185"/>
      <c r="AA242" s="186"/>
      <c r="AB242" s="186"/>
      <c r="AC242" s="187"/>
    </row>
    <row r="243" spans="3:29" ht="17.25">
      <c r="C243" s="217" t="e">
        <f>IF(ISBLANK('5. Pp (3 años)'!#REF!),"",'5. Pp (3 años)'!#REF!)</f>
        <v>#REF!</v>
      </c>
      <c r="D243" s="88" t="e">
        <f>IF(ISBLANK('5. Pp (3 años)'!#REF!),"",'5. Pp (3 años)'!#REF!)</f>
        <v>#REF!</v>
      </c>
      <c r="E243" s="209" t="e">
        <f>IF(ISBLANK('5. Pp (3 años)'!#REF!),"",'5. Pp (3 años)'!#REF!)</f>
        <v>#REF!</v>
      </c>
      <c r="F243" s="209" t="e">
        <f>IF(ISBLANK('5. Pp (3 años)'!#REF!),"",'5. Pp (3 años)'!#REF!)</f>
        <v>#REF!</v>
      </c>
      <c r="G243" s="222" t="e">
        <f>IF(ISBLANK('5. Pp (3 años)'!#REF!),"",'5. Pp (3 años)'!#REF!)</f>
        <v>#REF!</v>
      </c>
      <c r="H243" s="71" t="e">
        <f>IF(ISBLANK('5. Pp (3 años)'!#REF!),"",'5. Pp (3 años)'!#REF!)</f>
        <v>#REF!</v>
      </c>
      <c r="I243" s="150" t="e">
        <f>IF(ISBLANK('9. METAS'!#REF!),"",'9. METAS'!#REF!)</f>
        <v>#REF!</v>
      </c>
      <c r="J243" s="151" t="e">
        <f>IF(ISBLANK('9. METAS'!#REF!),"",'9. METAS'!#REF!)</f>
        <v>#REF!</v>
      </c>
      <c r="K243" s="141" t="e">
        <f>IF(ISBLANK('9. METAS'!#REF!),"",'9. METAS'!#REF!)</f>
        <v>#REF!</v>
      </c>
      <c r="L243" s="141" t="e">
        <f>IF(ISBLANK('9. METAS'!#REF!),"",'9. METAS'!#REF!)</f>
        <v>#REF!</v>
      </c>
      <c r="M243" s="142" t="e">
        <f>IF(ISBLANK('9. METAS'!#REF!),"",'9. METAS'!#REF!)</f>
        <v>#REF!</v>
      </c>
      <c r="N243" s="152">
        <v>41</v>
      </c>
      <c r="O243" s="144"/>
      <c r="P243" s="144"/>
      <c r="Q243" s="145"/>
      <c r="R243" s="139" t="str">
        <f t="shared" si="12"/>
        <v>100%</v>
      </c>
      <c r="S243" s="140" t="str">
        <f t="shared" si="13"/>
        <v>100%</v>
      </c>
      <c r="T243" s="140" t="str">
        <f t="shared" si="14"/>
        <v>100%</v>
      </c>
      <c r="U243" s="163" t="str">
        <f t="shared" si="15"/>
        <v>100%</v>
      </c>
      <c r="V243" s="143" t="str">
        <f t="shared" si="16"/>
        <v>No Programado</v>
      </c>
      <c r="W243" s="140" t="str">
        <f t="shared" si="17"/>
        <v>No Programado</v>
      </c>
      <c r="X243" s="140" t="str">
        <f t="shared" si="18"/>
        <v>No Programado</v>
      </c>
      <c r="Y243" s="169" t="str">
        <f t="shared" si="19"/>
        <v>No Programado</v>
      </c>
      <c r="Z243" s="185"/>
      <c r="AA243" s="186"/>
      <c r="AB243" s="186"/>
      <c r="AC243" s="187"/>
    </row>
    <row r="244" spans="3:29" ht="18" thickBot="1">
      <c r="C244" s="241" t="e">
        <f>IF(ISBLANK('5. Pp (3 años)'!#REF!),"",'5. Pp (3 años)'!#REF!)</f>
        <v>#REF!</v>
      </c>
      <c r="D244" s="242" t="e">
        <f>IF(ISBLANK('5. Pp (3 años)'!#REF!),"",'5. Pp (3 años)'!#REF!)</f>
        <v>#REF!</v>
      </c>
      <c r="E244" s="211" t="e">
        <f>IF(ISBLANK('5. Pp (3 años)'!#REF!),"",'5. Pp (3 años)'!#REF!)</f>
        <v>#REF!</v>
      </c>
      <c r="F244" s="211" t="e">
        <f>IF(ISBLANK('5. Pp (3 años)'!#REF!),"",'5. Pp (3 años)'!#REF!)</f>
        <v>#REF!</v>
      </c>
      <c r="G244" s="243" t="e">
        <f>IF(ISBLANK('5. Pp (3 años)'!#REF!),"",'5. Pp (3 años)'!#REF!)</f>
        <v>#REF!</v>
      </c>
      <c r="H244" s="77" t="e">
        <f>IF(ISBLANK('5. Pp (3 años)'!#REF!),"",'5. Pp (3 años)'!#REF!)</f>
        <v>#REF!</v>
      </c>
      <c r="I244" s="244" t="e">
        <f>IF(ISBLANK('9. METAS'!#REF!),"",'9. METAS'!#REF!)</f>
        <v>#REF!</v>
      </c>
      <c r="J244" s="153" t="e">
        <f>IF(ISBLANK('9. METAS'!#REF!),"",'9. METAS'!#REF!)</f>
        <v>#REF!</v>
      </c>
      <c r="K244" s="154" t="e">
        <f>IF(ISBLANK('9. METAS'!#REF!),"",'9. METAS'!#REF!)</f>
        <v>#REF!</v>
      </c>
      <c r="L244" s="154" t="e">
        <f>IF(ISBLANK('9. METAS'!#REF!),"",'9. METAS'!#REF!)</f>
        <v>#REF!</v>
      </c>
      <c r="M244" s="155" t="e">
        <f>IF(ISBLANK('9. METAS'!#REF!),"",'9. METAS'!#REF!)</f>
        <v>#REF!</v>
      </c>
      <c r="N244" s="156">
        <v>10</v>
      </c>
      <c r="O244" s="146"/>
      <c r="P244" s="146"/>
      <c r="Q244" s="147"/>
      <c r="R244" s="164" t="str">
        <f t="shared" si="12"/>
        <v>100%</v>
      </c>
      <c r="S244" s="165" t="str">
        <f t="shared" si="13"/>
        <v>100%</v>
      </c>
      <c r="T244" s="165" t="str">
        <f t="shared" si="14"/>
        <v>100%</v>
      </c>
      <c r="U244" s="166" t="str">
        <f t="shared" si="15"/>
        <v>100%</v>
      </c>
      <c r="V244" s="167" t="str">
        <f t="shared" si="16"/>
        <v>No Programado</v>
      </c>
      <c r="W244" s="165" t="str">
        <f t="shared" si="17"/>
        <v>No Programado</v>
      </c>
      <c r="X244" s="165" t="str">
        <f t="shared" si="18"/>
        <v>No Programado</v>
      </c>
      <c r="Y244" s="170" t="str">
        <f t="shared" si="19"/>
        <v>No Programado</v>
      </c>
      <c r="Z244" s="188"/>
      <c r="AA244" s="189"/>
      <c r="AB244" s="189"/>
      <c r="AC244" s="190"/>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00000000-0009-0000-0000-00000A000000}"/>
  <mergeCells count="10">
    <mergeCell ref="E7:M7"/>
    <mergeCell ref="C12:H12"/>
    <mergeCell ref="E5:N6"/>
    <mergeCell ref="I11:Y11"/>
    <mergeCell ref="I12:M12"/>
    <mergeCell ref="N12:Q12"/>
    <mergeCell ref="R12:U12"/>
    <mergeCell ref="V12:Y12"/>
    <mergeCell ref="E8:N8"/>
    <mergeCell ref="E9:N9"/>
  </mergeCells>
  <conditionalFormatting sqref="J14:M244">
    <cfRule type="containsBlanks" dxfId="35" priority="7">
      <formula>LEN(TRIM(J14))=0</formula>
    </cfRule>
  </conditionalFormatting>
  <conditionalFormatting sqref="N14:Q244">
    <cfRule type="containsBlanks" dxfId="34" priority="8">
      <formula>LEN(TRIM(N14))=0</formula>
    </cfRule>
  </conditionalFormatting>
  <conditionalFormatting sqref="R14:U244">
    <cfRule type="cellIs" dxfId="33" priority="15" stopIfTrue="1" operator="equal">
      <formula>"100%"</formula>
    </cfRule>
    <cfRule type="cellIs" dxfId="32" priority="16" stopIfTrue="1" operator="lessThan">
      <formula>0.5</formula>
    </cfRule>
    <cfRule type="cellIs" dxfId="31" priority="17" stopIfTrue="1" operator="between">
      <formula>0.5</formula>
      <formula>0.7</formula>
    </cfRule>
    <cfRule type="cellIs" dxfId="30" priority="18" stopIfTrue="1" operator="between">
      <formula>0.7</formula>
      <formula>1.2</formula>
    </cfRule>
    <cfRule type="cellIs" dxfId="29" priority="19" stopIfTrue="1" operator="greaterThanOrEqual">
      <formula>1.2</formula>
    </cfRule>
    <cfRule type="containsBlanks" dxfId="28" priority="20"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C4:AC111"/>
  <sheetViews>
    <sheetView view="pageBreakPreview" topLeftCell="F3" zoomScale="80" zoomScaleNormal="80" zoomScaleSheetLayoutView="80" workbookViewId="0">
      <selection activeCell="G27" sqref="G27:G28"/>
    </sheetView>
  </sheetViews>
  <sheetFormatPr baseColWidth="10" defaultColWidth="11.375" defaultRowHeight="15"/>
  <cols>
    <col min="1" max="2" width="11.375" style="33"/>
    <col min="3" max="3" width="24" style="1" customWidth="1"/>
    <col min="4" max="4" width="18.375" style="1" customWidth="1"/>
    <col min="5" max="5" width="53.75" style="33" customWidth="1"/>
    <col min="6" max="6" width="33.75" style="33" customWidth="1"/>
    <col min="7" max="7" width="33.75" style="1" customWidth="1"/>
    <col min="8" max="8" width="34.875" style="33" customWidth="1"/>
    <col min="9" max="9" width="9.375" style="1" bestFit="1" customWidth="1"/>
    <col min="10" max="11" width="10" style="1" customWidth="1"/>
    <col min="12" max="13" width="10" style="33" customWidth="1"/>
    <col min="14" max="17" width="11.125" style="33" customWidth="1"/>
    <col min="18" max="21" width="11" style="33" customWidth="1"/>
    <col min="22" max="22" width="16.375" style="33" customWidth="1"/>
    <col min="23" max="25" width="16.375" style="33" hidden="1" customWidth="1"/>
    <col min="26" max="26" width="36.75" style="33" customWidth="1"/>
    <col min="27" max="29" width="36.75" style="33" hidden="1" customWidth="1"/>
    <col min="30" max="16384" width="11.375" style="33"/>
  </cols>
  <sheetData>
    <row r="4" spans="3:29" ht="15.75" thickBot="1"/>
    <row r="5" spans="3:29" ht="26.25">
      <c r="C5" s="56"/>
      <c r="D5" s="132"/>
      <c r="E5" s="931" t="s">
        <v>146</v>
      </c>
      <c r="F5" s="931"/>
      <c r="G5" s="931"/>
      <c r="H5" s="931"/>
      <c r="I5" s="931"/>
      <c r="J5" s="931"/>
      <c r="K5" s="931"/>
      <c r="L5" s="931"/>
      <c r="M5" s="931"/>
      <c r="N5" s="931"/>
      <c r="O5" s="192"/>
      <c r="P5" s="192"/>
      <c r="Q5" s="192"/>
      <c r="R5" s="192"/>
      <c r="S5" s="192"/>
      <c r="T5" s="192"/>
      <c r="U5" s="192"/>
      <c r="V5" s="192"/>
      <c r="W5" s="192"/>
      <c r="X5" s="192"/>
      <c r="Y5" s="192"/>
      <c r="Z5" s="40"/>
      <c r="AA5" s="40"/>
      <c r="AB5" s="40"/>
      <c r="AC5" s="41"/>
    </row>
    <row r="6" spans="3:29" ht="26.25">
      <c r="C6" s="57"/>
      <c r="E6" s="932"/>
      <c r="F6" s="932"/>
      <c r="G6" s="932"/>
      <c r="H6" s="932"/>
      <c r="I6" s="932"/>
      <c r="J6" s="932"/>
      <c r="K6" s="932"/>
      <c r="L6" s="932"/>
      <c r="M6" s="932"/>
      <c r="N6" s="932"/>
      <c r="O6" s="193"/>
      <c r="P6" s="193"/>
      <c r="Q6" s="193"/>
      <c r="R6" s="193"/>
      <c r="S6" s="193"/>
      <c r="T6" s="193"/>
      <c r="U6" s="193"/>
      <c r="V6" s="193"/>
      <c r="W6" s="193"/>
      <c r="X6" s="193"/>
      <c r="Y6" s="193"/>
      <c r="AC6" s="42"/>
    </row>
    <row r="7" spans="3:29" ht="26.25">
      <c r="C7" s="57"/>
      <c r="E7" s="932" t="s">
        <v>107</v>
      </c>
      <c r="F7" s="932"/>
      <c r="G7" s="932"/>
      <c r="H7" s="932"/>
      <c r="I7" s="932"/>
      <c r="J7" s="932"/>
      <c r="K7" s="932"/>
      <c r="L7" s="932"/>
      <c r="M7" s="932"/>
      <c r="N7" s="191"/>
      <c r="O7" s="193"/>
      <c r="P7" s="193"/>
      <c r="Q7" s="193"/>
      <c r="R7" s="193"/>
      <c r="S7" s="193"/>
      <c r="T7" s="193"/>
      <c r="U7" s="193"/>
      <c r="V7" s="193"/>
      <c r="W7" s="193"/>
      <c r="X7" s="193"/>
      <c r="Y7" s="193"/>
      <c r="AC7" s="42"/>
    </row>
    <row r="8" spans="3:29" ht="26.25">
      <c r="C8" s="57"/>
      <c r="E8" s="932" t="s">
        <v>539</v>
      </c>
      <c r="F8" s="932"/>
      <c r="G8" s="932"/>
      <c r="H8" s="932"/>
      <c r="I8" s="932"/>
      <c r="J8" s="932"/>
      <c r="K8" s="932"/>
      <c r="L8" s="932"/>
      <c r="M8" s="932"/>
      <c r="N8" s="932"/>
      <c r="O8" s="43"/>
      <c r="P8" s="43"/>
      <c r="Q8" s="43"/>
      <c r="R8" s="43"/>
      <c r="AC8" s="42"/>
    </row>
    <row r="9" spans="3:29" ht="26.25">
      <c r="C9" s="57"/>
      <c r="E9" s="932" t="s">
        <v>725</v>
      </c>
      <c r="F9" s="932"/>
      <c r="G9" s="932"/>
      <c r="H9" s="932"/>
      <c r="I9" s="932"/>
      <c r="J9" s="932"/>
      <c r="K9" s="932"/>
      <c r="L9" s="932"/>
      <c r="M9" s="932"/>
      <c r="N9" s="932"/>
      <c r="AC9" s="42"/>
    </row>
    <row r="10" spans="3:29" ht="15.75" thickBot="1">
      <c r="C10" s="57"/>
      <c r="I10" s="78"/>
      <c r="J10" s="78"/>
      <c r="K10" s="78"/>
      <c r="L10" s="44"/>
      <c r="M10" s="44"/>
      <c r="N10" s="44"/>
      <c r="O10" s="44"/>
      <c r="P10" s="44"/>
      <c r="Q10" s="44"/>
      <c r="R10" s="44"/>
      <c r="S10" s="44"/>
      <c r="T10" s="44"/>
      <c r="U10" s="44"/>
      <c r="V10" s="44"/>
      <c r="W10" s="44"/>
      <c r="X10" s="44"/>
      <c r="Y10" s="44"/>
      <c r="AC10" s="42"/>
    </row>
    <row r="11" spans="3:29" ht="27" thickBot="1">
      <c r="C11" s="134"/>
      <c r="D11" s="135"/>
      <c r="E11" s="135"/>
      <c r="F11" s="135"/>
      <c r="G11" s="148"/>
      <c r="H11" s="135"/>
      <c r="I11" s="986" t="s">
        <v>147</v>
      </c>
      <c r="J11" s="987"/>
      <c r="K11" s="987"/>
      <c r="L11" s="987"/>
      <c r="M11" s="987"/>
      <c r="N11" s="988"/>
      <c r="O11" s="988"/>
      <c r="P11" s="988"/>
      <c r="Q11" s="988"/>
      <c r="R11" s="987"/>
      <c r="S11" s="987"/>
      <c r="T11" s="987"/>
      <c r="U11" s="987"/>
      <c r="V11" s="987"/>
      <c r="W11" s="987"/>
      <c r="X11" s="987"/>
      <c r="Y11" s="987"/>
      <c r="Z11" s="223"/>
      <c r="AC11" s="42"/>
    </row>
    <row r="12" spans="3:29" ht="21.75" thickBot="1">
      <c r="C12" s="983" t="s">
        <v>1</v>
      </c>
      <c r="D12" s="984"/>
      <c r="E12" s="984"/>
      <c r="F12" s="984"/>
      <c r="G12" s="984"/>
      <c r="H12" s="985"/>
      <c r="I12" s="963" t="s">
        <v>148</v>
      </c>
      <c r="J12" s="964"/>
      <c r="K12" s="964"/>
      <c r="L12" s="964"/>
      <c r="M12" s="964"/>
      <c r="N12" s="989" t="s">
        <v>149</v>
      </c>
      <c r="O12" s="990"/>
      <c r="P12" s="990"/>
      <c r="Q12" s="991"/>
      <c r="R12" s="992" t="s">
        <v>150</v>
      </c>
      <c r="S12" s="992"/>
      <c r="T12" s="992"/>
      <c r="U12" s="993"/>
      <c r="V12" s="992" t="s">
        <v>151</v>
      </c>
      <c r="W12" s="992"/>
      <c r="X12" s="992"/>
      <c r="Y12" s="992"/>
      <c r="Z12" s="224"/>
      <c r="AA12" s="225"/>
      <c r="AB12" s="225"/>
      <c r="AC12" s="226"/>
    </row>
    <row r="13" spans="3:29" ht="63.75" thickBot="1">
      <c r="C13" s="136" t="s">
        <v>129</v>
      </c>
      <c r="D13" s="137" t="s">
        <v>80</v>
      </c>
      <c r="E13" s="137" t="s">
        <v>81</v>
      </c>
      <c r="F13" s="137" t="s">
        <v>1</v>
      </c>
      <c r="G13" s="137" t="s">
        <v>131</v>
      </c>
      <c r="H13" s="138" t="s">
        <v>130</v>
      </c>
      <c r="I13" s="235" t="s">
        <v>137</v>
      </c>
      <c r="J13" s="157" t="s">
        <v>138</v>
      </c>
      <c r="K13" s="158" t="s">
        <v>139</v>
      </c>
      <c r="L13" s="159" t="s">
        <v>140</v>
      </c>
      <c r="M13" s="160" t="s">
        <v>141</v>
      </c>
      <c r="N13" s="378" t="s">
        <v>138</v>
      </c>
      <c r="O13" s="379" t="s">
        <v>139</v>
      </c>
      <c r="P13" s="380" t="s">
        <v>140</v>
      </c>
      <c r="Q13" s="381" t="s">
        <v>141</v>
      </c>
      <c r="R13" s="157" t="s">
        <v>138</v>
      </c>
      <c r="S13" s="161" t="s">
        <v>139</v>
      </c>
      <c r="T13" s="159" t="s">
        <v>140</v>
      </c>
      <c r="U13" s="162" t="s">
        <v>141</v>
      </c>
      <c r="V13" s="159" t="s">
        <v>138</v>
      </c>
      <c r="W13" s="161" t="s">
        <v>139</v>
      </c>
      <c r="X13" s="159" t="s">
        <v>140</v>
      </c>
      <c r="Y13" s="168" t="s">
        <v>141</v>
      </c>
      <c r="Z13" s="377" t="s">
        <v>152</v>
      </c>
      <c r="AA13" s="377" t="s">
        <v>153</v>
      </c>
      <c r="AB13" s="377" t="s">
        <v>154</v>
      </c>
      <c r="AC13" s="377" t="s">
        <v>155</v>
      </c>
    </row>
    <row r="14" spans="3:29" ht="229.5">
      <c r="C14" s="59" t="str">
        <f>IF(ISBLANK('5. Pp (3 años)'!B39),"",'5. Pp (3 años)'!B39)</f>
        <v>Dirección de Planeación</v>
      </c>
      <c r="D14" s="220" t="str">
        <f>IF(ISBLANK('5. Pp (3 años)'!C39),"",'5. Pp (3 años)'!C39)</f>
        <v>Fin</v>
      </c>
      <c r="E14" s="207" t="str">
        <f>IF(ISBLANK('5. Pp (3 años)'!D39),"",'5. Pp (3 años)'!D39)</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F14" s="207" t="str">
        <f>IF(ISBLANK('5. Pp (3 años)'!E39),"",'5. Pp (3 años)'!E39)</f>
        <v xml:space="preserve">I_PROS_COM_JUS_SOC:  Índice de Prosperidad Compartida y Justicia Social </v>
      </c>
      <c r="G14" s="221" t="str">
        <f>IF(ISBLANK('5. Pp (3 años)'!H39),"",'5. Pp (3 años)'!H39)</f>
        <v>Trianual</v>
      </c>
      <c r="H14" s="76" t="str">
        <f>IF(ISBLANK('5. Pp (3 años)'!J39),"",'5. Pp (3 años)'!J39)</f>
        <v xml:space="preserve">UNIDAD DE MEDIDA DEL INDICADOR: 
Porcentaje
</v>
      </c>
      <c r="I14" s="440">
        <f>IF(ISBLANK('9. METAS'!L20),"",'9. METAS'!L20)</f>
        <v>0.28589999999999999</v>
      </c>
      <c r="J14" s="441">
        <f>IF(ISBLANK('9. METAS'!R20),"",'9. METAS'!R20)</f>
        <v>7.1499999999999994E-2</v>
      </c>
      <c r="K14" s="442">
        <f>IF(ISBLANK('9. METAS'!S20),"",'9. METAS'!S20)</f>
        <v>7.1499999999999994E-2</v>
      </c>
      <c r="L14" s="442">
        <f>IF(ISBLANK('9. METAS'!T20),"",'9. METAS'!T20)</f>
        <v>7.1499999999999994E-2</v>
      </c>
      <c r="M14" s="443">
        <f>IF(ISBLANK('9. METAS'!U20),"",'9. METAS'!U20)</f>
        <v>7.1400000000000005E-2</v>
      </c>
      <c r="N14" s="441">
        <v>7.1499999999999994E-2</v>
      </c>
      <c r="O14" s="141"/>
      <c r="P14" s="141"/>
      <c r="Q14" s="142"/>
      <c r="R14" s="780">
        <f>IFERROR((N14/J14),"100%")</f>
        <v>1</v>
      </c>
      <c r="S14" s="781">
        <f>IFERROR((O14/K14),"100%")</f>
        <v>0</v>
      </c>
      <c r="T14" s="781">
        <f>IFERROR((P14/L14),"100%")</f>
        <v>0</v>
      </c>
      <c r="U14" s="782">
        <f>IFERROR((Q14/M14),"100%")</f>
        <v>0</v>
      </c>
      <c r="V14" s="143">
        <f>IFERROR((N14/I14),"No Programado")</f>
        <v>0.2500874431619447</v>
      </c>
      <c r="W14" s="140">
        <f>IFERROR((N14+O14)/I14, "No Programado")</f>
        <v>0.2500874431619447</v>
      </c>
      <c r="X14" s="140">
        <f>IFERROR((O14+P14)/I14, "No Programado")</f>
        <v>0</v>
      </c>
      <c r="Y14" s="169">
        <f>IFERROR((P14+Q14)/I14, "No Programado")</f>
        <v>0</v>
      </c>
      <c r="Z14" s="791" t="s">
        <v>1611</v>
      </c>
      <c r="AA14" s="237"/>
      <c r="AB14" s="237"/>
      <c r="AC14" s="238"/>
    </row>
    <row r="15" spans="3:29" s="149" customFormat="1" ht="120.75">
      <c r="C15" s="133" t="str">
        <f>IF(ISBLANK('5. Pp (3 años)'!B40),"",'5. Pp (3 años)'!B40)</f>
        <v>Sistema Municipal DIF de Benito Juárez</v>
      </c>
      <c r="D15" s="60" t="str">
        <f>IF(ISBLANK('5. Pp (3 años)'!C40),"",'5. Pp (3 años)'!C40)</f>
        <v>Propósito</v>
      </c>
      <c r="E15" s="196" t="str">
        <f>IF(ISBLANK('5. Pp (3 años)'!D40),"",'5. Pp (3 años)'!D40)</f>
        <v>4.2.1.1. La población en situación prioritaria del Municipio de Benito Juárez mejora sus condiciones de bienestar y desarrollo integral a través de un Sistema de Cuidados con perspectiva de género.</v>
      </c>
      <c r="F15" s="196" t="str">
        <f>IF(ISBLANK('5. Pp (3 años)'!E40),"",'5. Pp (3 años)'!E40)</f>
        <v>PPA: Porcentaje de Personas en Situación Prioritaria Atendidas por el SMDIF de BJ.
SMDIFBJ: Sistema Municipal para el Desarrollo Integral de la Familia de Benito Juárez.</v>
      </c>
      <c r="G15" s="231" t="str">
        <f>IF(ISBLANK('5. Pp (3 años)'!H40),"",'5. Pp (3 años)'!H40)</f>
        <v>Trimestral</v>
      </c>
      <c r="H15" s="75" t="str">
        <f>IF(ISBLANK('5. Pp (3 años)'!J40),"",'5. Pp (3 años)'!J40)</f>
        <v xml:space="preserve">UNIDAD DE MEDIDA DEL INDICADOR:
Porcentaje.
UNIDAD DE MEDIDA DE LAS VARIABLES:
Personas </v>
      </c>
      <c r="I15" s="150">
        <f>IF(ISBLANK('9. METAS'!L21),"",'9. METAS'!L21)</f>
        <v>181300</v>
      </c>
      <c r="J15" s="151">
        <f>IF(ISBLANK('9. METAS'!R21),"",'9. METAS'!R21)</f>
        <v>45325</v>
      </c>
      <c r="K15" s="141">
        <f>IF(ISBLANK('9. METAS'!S21),"",'9. METAS'!S21)</f>
        <v>45325</v>
      </c>
      <c r="L15" s="141">
        <f>IF(ISBLANK('9. METAS'!T21),"",'9. METAS'!T21)</f>
        <v>45325</v>
      </c>
      <c r="M15" s="142">
        <f>IF(ISBLANK('9. METAS'!U21),"",'9. METAS'!U21)</f>
        <v>45325</v>
      </c>
      <c r="N15" s="228">
        <v>47075</v>
      </c>
      <c r="O15" s="229"/>
      <c r="P15" s="229"/>
      <c r="Q15" s="230"/>
      <c r="R15" s="232">
        <f t="shared" ref="R15:U68" si="0">IFERROR((N15/J15),"100%")</f>
        <v>1.0386100386100385</v>
      </c>
      <c r="S15" s="233">
        <f t="shared" si="0"/>
        <v>0</v>
      </c>
      <c r="T15" s="233">
        <f t="shared" si="0"/>
        <v>0</v>
      </c>
      <c r="U15" s="234">
        <f t="shared" si="0"/>
        <v>0</v>
      </c>
      <c r="V15" s="143">
        <f t="shared" ref="V15:V68" si="1">IFERROR((N15/I15),"No Programado")</f>
        <v>0.25965250965250963</v>
      </c>
      <c r="W15" s="140">
        <f t="shared" ref="W15:W68" si="2">IFERROR((N15+O15)/I15, "No Programado")</f>
        <v>0.25965250965250963</v>
      </c>
      <c r="X15" s="140">
        <f t="shared" ref="X15:X68" si="3">IFERROR((O15+P15)/I15, "No Programado")</f>
        <v>0</v>
      </c>
      <c r="Y15" s="169">
        <f t="shared" ref="Y15:Y68" si="4">IFERROR((P15+Q15)/I15, "No Programado")</f>
        <v>0</v>
      </c>
      <c r="Z15" s="240"/>
      <c r="AA15" s="239"/>
      <c r="AB15" s="171"/>
      <c r="AC15" s="172"/>
    </row>
    <row r="16" spans="3:29" ht="103.5">
      <c r="C16" s="219" t="str">
        <f>IF(ISBLANK('5. Pp (3 años)'!B41),"",'5. Pp (3 años)'!B41)</f>
        <v xml:space="preserve"> Dirección General</v>
      </c>
      <c r="D16" s="62" t="str">
        <f>IF(ISBLANK('5. Pp (3 años)'!C41),"",'5. Pp (3 años)'!C41)</f>
        <v>Componente</v>
      </c>
      <c r="E16" s="213" t="str">
        <f>IF(ISBLANK('5. Pp (3 años)'!D41),"",'5. Pp (3 años)'!D41)</f>
        <v>4.2.1.1.1. Instrumentos de planeación, normatividad y acuerdos formalizados a los órganos de gobierno y colegiados.</v>
      </c>
      <c r="F16" s="213" t="str">
        <f>IF(ISBLANK('5. Pp (3 años)'!E41),"",'5. Pp (3 años)'!E41)</f>
        <v>PIF: Porcentaje de Instrumentos de Planeación Formalizados.</v>
      </c>
      <c r="G16" s="227" t="str">
        <f>IF(ISBLANK('5. Pp (3 años)'!H41),"",'5. Pp (3 años)'!H41)</f>
        <v>Trimestral</v>
      </c>
      <c r="H16" s="67" t="str">
        <f>IF(ISBLANK('5. Pp (3 años)'!J41),"",'5. Pp (3 años)'!J41)</f>
        <v>UNIDAD DE MEDIDA DEL INDICADOR:
Porcentaje.
UNIDAD DE MEDIDA DE LAS VARIABLES:
Instrumentos de Planeación</v>
      </c>
      <c r="I16" s="150">
        <f>IF(ISBLANK('9. METAS'!L22),"",'9. METAS'!L22)</f>
        <v>61</v>
      </c>
      <c r="J16" s="151">
        <f>IF(ISBLANK('9. METAS'!R22),"",'9. METAS'!R22)</f>
        <v>16</v>
      </c>
      <c r="K16" s="141">
        <f>IF(ISBLANK('9. METAS'!S22),"",'9. METAS'!S22)</f>
        <v>15</v>
      </c>
      <c r="L16" s="141">
        <f>IF(ISBLANK('9. METAS'!T22),"",'9. METAS'!T22)</f>
        <v>15</v>
      </c>
      <c r="M16" s="142">
        <f>IF(ISBLANK('9. METAS'!U22),"",'9. METAS'!U22)</f>
        <v>15</v>
      </c>
      <c r="N16" s="152">
        <v>15</v>
      </c>
      <c r="O16" s="144"/>
      <c r="P16" s="144"/>
      <c r="Q16" s="145"/>
      <c r="R16" s="780">
        <f t="shared" si="0"/>
        <v>0.9375</v>
      </c>
      <c r="S16" s="781">
        <f t="shared" si="0"/>
        <v>0</v>
      </c>
      <c r="T16" s="781">
        <f t="shared" si="0"/>
        <v>0</v>
      </c>
      <c r="U16" s="782">
        <f t="shared" si="0"/>
        <v>0</v>
      </c>
      <c r="V16" s="143">
        <f t="shared" si="1"/>
        <v>0.24590163934426229</v>
      </c>
      <c r="W16" s="140">
        <f t="shared" si="2"/>
        <v>0.24590163934426229</v>
      </c>
      <c r="X16" s="140">
        <f t="shared" si="3"/>
        <v>0</v>
      </c>
      <c r="Y16" s="169">
        <f t="shared" si="4"/>
        <v>0</v>
      </c>
      <c r="Z16" s="173"/>
      <c r="AA16" s="174"/>
      <c r="AB16" s="174"/>
      <c r="AC16" s="175"/>
    </row>
    <row r="17" spans="3:29" ht="103.5">
      <c r="C17" s="218" t="str">
        <f>IF(ISBLANK('5. Pp (3 años)'!B42),"",'5. Pp (3 años)'!B42)</f>
        <v xml:space="preserve">
Dirección General)</v>
      </c>
      <c r="D17" s="88" t="str">
        <f>IF(ISBLANK('5. Pp (3 años)'!C42),"",'5. Pp (3 años)'!C42)</f>
        <v>Actividad</v>
      </c>
      <c r="E17" s="209" t="str">
        <f>IF(ISBLANK('5. Pp (3 años)'!D42),"",'5. Pp (3 años)'!D42)</f>
        <v>4.2.1.1.1.1. Realización de actividades de representación, coordinación, gestión, vinculación y supervisión por parte de la Dirección General del  SMDIFBJ.
SMDIFBJ: Sistema Municipal para el Desarrollo Integral de la Familia de Benito Juárez.</v>
      </c>
      <c r="F17" s="209" t="str">
        <f>IF(ISBLANK('5. Pp (3 años)'!E42),"",'5. Pp (3 años)'!E42)</f>
        <v>PARCG: Porcentaje de  Actividades de representación, coordinación, gestión, vinculación y supervisión Realizadas.</v>
      </c>
      <c r="G17" s="222" t="str">
        <f>IF(ISBLANK('5. Pp (3 años)'!H42),"",'5. Pp (3 años)'!H42)</f>
        <v>Trimestral</v>
      </c>
      <c r="H17" s="71" t="str">
        <f>IF(ISBLANK('5. Pp (3 años)'!J42),"",'5. Pp (3 años)'!J42)</f>
        <v>UNIDAD DE MEDIDA DEL INDICADOR:
Porcentaje.
UNIDAD DE MEDIDA DE LAS VARIABLES:
Actividades</v>
      </c>
      <c r="I17" s="150">
        <f>IF(ISBLANK('9. METAS'!L23),"",'9. METAS'!L23)</f>
        <v>868</v>
      </c>
      <c r="J17" s="151">
        <f>IF(ISBLANK('9. METAS'!R23),"",'9. METAS'!R23)</f>
        <v>217</v>
      </c>
      <c r="K17" s="141">
        <f>IF(ISBLANK('9. METAS'!S23),"",'9. METAS'!S23)</f>
        <v>217</v>
      </c>
      <c r="L17" s="141">
        <f>IF(ISBLANK('9. METAS'!T23),"",'9. METAS'!T23)</f>
        <v>217</v>
      </c>
      <c r="M17" s="142">
        <f>IF(ISBLANK('9. METAS'!U23),"",'9. METAS'!U23)</f>
        <v>217</v>
      </c>
      <c r="N17" s="152">
        <v>221</v>
      </c>
      <c r="O17" s="144"/>
      <c r="P17" s="144"/>
      <c r="Q17" s="145"/>
      <c r="R17" s="780">
        <f t="shared" si="0"/>
        <v>1.0184331797235022</v>
      </c>
      <c r="S17" s="781">
        <f t="shared" si="0"/>
        <v>0</v>
      </c>
      <c r="T17" s="781">
        <f t="shared" si="0"/>
        <v>0</v>
      </c>
      <c r="U17" s="782">
        <f t="shared" si="0"/>
        <v>0</v>
      </c>
      <c r="V17" s="143">
        <f t="shared" si="1"/>
        <v>0.25460829493087556</v>
      </c>
      <c r="W17" s="140">
        <f t="shared" si="2"/>
        <v>0.25460829493087556</v>
      </c>
      <c r="X17" s="140">
        <f t="shared" si="3"/>
        <v>0</v>
      </c>
      <c r="Y17" s="169">
        <f t="shared" si="4"/>
        <v>0</v>
      </c>
      <c r="Z17" s="176"/>
      <c r="AA17" s="177"/>
      <c r="AB17" s="177"/>
      <c r="AC17" s="178"/>
    </row>
    <row r="18" spans="3:29" ht="120.75">
      <c r="C18" s="218" t="str">
        <f>IF(ISBLANK('5. Pp (3 años)'!B43),"",'5. Pp (3 años)'!B43)</f>
        <v xml:space="preserve">
(Unidad Jurídica</v>
      </c>
      <c r="D18" s="88" t="str">
        <f>IF(ISBLANK('5. Pp (3 años)'!C43),"",'5. Pp (3 años)'!C43)</f>
        <v>Actividad</v>
      </c>
      <c r="E18" s="209" t="str">
        <f>IF(ISBLANK('5. Pp (3 años)'!D43),"",'5. Pp (3 años)'!D43)</f>
        <v>4.2.1.1.1.2. Elaboración de contratos, convenios, acuerdos, con empresas públicas y privadas, personas físicas y morales, instituciones municipales, estatales, federales e internacionales, actas de consejos y del órgano de Gobierno del SMDIFBJ.</v>
      </c>
      <c r="F18" s="209" t="str">
        <f>IF(ISBLANK('5. Pp (3 años)'!E43),"",'5. Pp (3 años)'!E43)</f>
        <v>PCCA: Porcentaje de Contratos, Convenios, Acuerdos, Actas Realizados.</v>
      </c>
      <c r="G18" s="222" t="str">
        <f>IF(ISBLANK('5. Pp (3 años)'!H43),"",'5. Pp (3 años)'!H43)</f>
        <v>Trimestral</v>
      </c>
      <c r="H18" s="71" t="str">
        <f>IF(ISBLANK('5. Pp (3 años)'!J43),"",'5. Pp (3 años)'!J43)</f>
        <v>UNIDAD DE MEDIDA DEL INDICADOR:
Porcentaje.
UNIDAD DE MEDIDA DE LAS VARIABLES:
Contratos, Convenios, Acuerdos, Actas.</v>
      </c>
      <c r="I18" s="150">
        <f>IF(ISBLANK('9. METAS'!L24),"",'9. METAS'!L24)</f>
        <v>717</v>
      </c>
      <c r="J18" s="151">
        <f>IF(ISBLANK('9. METAS'!R24),"",'9. METAS'!R24)</f>
        <v>180</v>
      </c>
      <c r="K18" s="141">
        <f>IF(ISBLANK('9. METAS'!S24),"",'9. METAS'!S24)</f>
        <v>180</v>
      </c>
      <c r="L18" s="141">
        <f>IF(ISBLANK('9. METAS'!T24),"",'9. METAS'!T24)</f>
        <v>180</v>
      </c>
      <c r="M18" s="142">
        <f>IF(ISBLANK('9. METAS'!U24),"",'9. METAS'!U24)</f>
        <v>177</v>
      </c>
      <c r="N18" s="152">
        <v>249</v>
      </c>
      <c r="O18" s="144"/>
      <c r="P18" s="144"/>
      <c r="Q18" s="145"/>
      <c r="R18" s="780">
        <f t="shared" si="0"/>
        <v>1.3833333333333333</v>
      </c>
      <c r="S18" s="781">
        <f t="shared" si="0"/>
        <v>0</v>
      </c>
      <c r="T18" s="781">
        <f t="shared" si="0"/>
        <v>0</v>
      </c>
      <c r="U18" s="782">
        <f t="shared" si="0"/>
        <v>0</v>
      </c>
      <c r="V18" s="143">
        <f t="shared" si="1"/>
        <v>0.34728033472803349</v>
      </c>
      <c r="W18" s="140">
        <f t="shared" si="2"/>
        <v>0.34728033472803349</v>
      </c>
      <c r="X18" s="140">
        <f t="shared" si="3"/>
        <v>0</v>
      </c>
      <c r="Y18" s="169">
        <f t="shared" si="4"/>
        <v>0</v>
      </c>
      <c r="Z18" s="173"/>
      <c r="AA18" s="174"/>
      <c r="AB18" s="174"/>
      <c r="AC18" s="175"/>
    </row>
    <row r="19" spans="3:29" ht="86.25">
      <c r="C19" s="218" t="str">
        <f>IF(ISBLANK('5. Pp (3 años)'!B44),"",'5. Pp (3 años)'!B44)</f>
        <v xml:space="preserve">
Coordinación de Transparencia, Datos Personales y Gestión Documental</v>
      </c>
      <c r="D19" s="88" t="str">
        <f>IF(ISBLANK('5. Pp (3 años)'!C44),"",'5. Pp (3 años)'!C44)</f>
        <v>Actividad</v>
      </c>
      <c r="E19" s="209" t="str">
        <f>IF(ISBLANK('5. Pp (3 años)'!D44),"",'5. Pp (3 años)'!D44)</f>
        <v>4.2.1.1.1.3. Realización de Procesos de Transparencia, Acceso a la Información Pública, Protección de Datos Personales, Archivo y Gestión Documental, y Cuentas Claras.</v>
      </c>
      <c r="F19" s="209" t="str">
        <f>IF(ISBLANK('5. Pp (3 años)'!E44),"",'5. Pp (3 años)'!E44)</f>
        <v>PPR: Porcentaje de Procesos Realizados.</v>
      </c>
      <c r="G19" s="222" t="str">
        <f>IF(ISBLANK('5. Pp (3 años)'!H44),"",'5. Pp (3 años)'!H44)</f>
        <v>Trimestral</v>
      </c>
      <c r="H19" s="71" t="str">
        <f>IF(ISBLANK('5. Pp (3 años)'!J44),"",'5. Pp (3 años)'!J44)</f>
        <v>UNIDAD DE MEDIDA DEL INDICADOR:
Porcentaje.
UNIDAD DE MEDIDA DE LAS VARIABLES:         Procesos</v>
      </c>
      <c r="I19" s="150">
        <f>IF(ISBLANK('9. METAS'!L25),"",'9. METAS'!L25)</f>
        <v>194</v>
      </c>
      <c r="J19" s="151">
        <f>IF(ISBLANK('9. METAS'!R25),"",'9. METAS'!R25)</f>
        <v>48</v>
      </c>
      <c r="K19" s="141">
        <f>IF(ISBLANK('9. METAS'!S25),"",'9. METAS'!S25)</f>
        <v>49</v>
      </c>
      <c r="L19" s="141">
        <f>IF(ISBLANK('9. METAS'!T25),"",'9. METAS'!T25)</f>
        <v>48</v>
      </c>
      <c r="M19" s="142">
        <f>IF(ISBLANK('9. METAS'!U25),"",'9. METAS'!U25)</f>
        <v>49</v>
      </c>
      <c r="N19" s="152">
        <v>66</v>
      </c>
      <c r="O19" s="144"/>
      <c r="P19" s="144"/>
      <c r="Q19" s="145"/>
      <c r="R19" s="780">
        <f t="shared" si="0"/>
        <v>1.375</v>
      </c>
      <c r="S19" s="781">
        <f t="shared" si="0"/>
        <v>0</v>
      </c>
      <c r="T19" s="781">
        <f t="shared" si="0"/>
        <v>0</v>
      </c>
      <c r="U19" s="782">
        <f t="shared" si="0"/>
        <v>0</v>
      </c>
      <c r="V19" s="143">
        <f t="shared" si="1"/>
        <v>0.34020618556701032</v>
      </c>
      <c r="W19" s="140">
        <f t="shared" si="2"/>
        <v>0.34020618556701032</v>
      </c>
      <c r="X19" s="140">
        <f t="shared" si="3"/>
        <v>0</v>
      </c>
      <c r="Y19" s="169">
        <f t="shared" si="4"/>
        <v>0</v>
      </c>
      <c r="Z19" s="176"/>
      <c r="AA19" s="177"/>
      <c r="AB19" s="177"/>
      <c r="AC19" s="178"/>
    </row>
    <row r="20" spans="3:29" ht="103.5">
      <c r="C20" s="218" t="str">
        <f>IF(ISBLANK('5. Pp (3 años)'!B45),"",'5. Pp (3 años)'!B45)</f>
        <v xml:space="preserve"> 
Coordinación de Relaciones Públicas</v>
      </c>
      <c r="D20" s="88" t="str">
        <f>IF(ISBLANK('5. Pp (3 años)'!C45),"",'5. Pp (3 años)'!C45)</f>
        <v>Actividad</v>
      </c>
      <c r="E20" s="209" t="str">
        <f>IF(ISBLANK('5. Pp (3 años)'!D45),"",'5. Pp (3 años)'!D45)</f>
        <v>4.2.1.1.1.4. Realización de acciones encaminadas a proyectar una imagen sólida e integral de la identidad de la institución.</v>
      </c>
      <c r="F20" s="209" t="str">
        <f>IF(ISBLANK('5. Pp (3 años)'!E45),"",'5. Pp (3 años)'!E45)</f>
        <v>PAR: Porcentaje de Acciones Realizadas.</v>
      </c>
      <c r="G20" s="222" t="str">
        <f>IF(ISBLANK('5. Pp (3 años)'!H45),"",'5. Pp (3 años)'!H45)</f>
        <v>Trimestral</v>
      </c>
      <c r="H20" s="71" t="str">
        <f>IF(ISBLANK('5. Pp (3 años)'!J45),"",'5. Pp (3 años)'!J45)</f>
        <v>UNIDAD DE MEDIDA DEL INDICADOR:
Porcentaje.
UNIDAD DE MEDIDA DE LAS VARIABLES:
Acciones.</v>
      </c>
      <c r="I20" s="150">
        <f>IF(ISBLANK('9. METAS'!L26),"",'9. METAS'!L26)</f>
        <v>330</v>
      </c>
      <c r="J20" s="151">
        <f>IF(ISBLANK('9. METAS'!R26),"",'9. METAS'!R26)</f>
        <v>81</v>
      </c>
      <c r="K20" s="141">
        <f>IF(ISBLANK('9. METAS'!S26),"",'9. METAS'!S26)</f>
        <v>83</v>
      </c>
      <c r="L20" s="141">
        <f>IF(ISBLANK('9. METAS'!T26),"",'9. METAS'!T26)</f>
        <v>82</v>
      </c>
      <c r="M20" s="142">
        <f>IF(ISBLANK('9. METAS'!U26),"",'9. METAS'!U26)</f>
        <v>84</v>
      </c>
      <c r="N20" s="152">
        <v>81</v>
      </c>
      <c r="O20" s="144"/>
      <c r="P20" s="144"/>
      <c r="Q20" s="145"/>
      <c r="R20" s="780">
        <f t="shared" si="0"/>
        <v>1</v>
      </c>
      <c r="S20" s="781">
        <f t="shared" si="0"/>
        <v>0</v>
      </c>
      <c r="T20" s="781">
        <f t="shared" si="0"/>
        <v>0</v>
      </c>
      <c r="U20" s="782">
        <f t="shared" si="0"/>
        <v>0</v>
      </c>
      <c r="V20" s="143">
        <f t="shared" si="1"/>
        <v>0.24545454545454545</v>
      </c>
      <c r="W20" s="140">
        <f t="shared" si="2"/>
        <v>0.24545454545454545</v>
      </c>
      <c r="X20" s="140">
        <f t="shared" si="3"/>
        <v>0</v>
      </c>
      <c r="Y20" s="169">
        <f t="shared" si="4"/>
        <v>0</v>
      </c>
      <c r="Z20" s="176"/>
      <c r="AA20" s="177"/>
      <c r="AB20" s="177"/>
      <c r="AC20" s="178"/>
    </row>
    <row r="21" spans="3:29" ht="103.5">
      <c r="C21" s="218" t="str">
        <f>IF(ISBLANK('5. Pp (3 años)'!B46),"",'5. Pp (3 años)'!B46)</f>
        <v xml:space="preserve">
Coordinación de Planeación y Evaluación</v>
      </c>
      <c r="D21" s="88" t="str">
        <f>IF(ISBLANK('5. Pp (3 años)'!C46),"",'5. Pp (3 años)'!C46)</f>
        <v>Actividad</v>
      </c>
      <c r="E21" s="209" t="str">
        <f>IF(ISBLANK('5. Pp (3 años)'!D46),"",'5. Pp (3 años)'!D46)</f>
        <v>4.2.1.1.1.5. Elaboración de informes de los resultados de las actividades del SMDIFBJ alineados al modelo de Presupuesto Basado en Resultado y del Sistema de Evaluación de Desempeño.</v>
      </c>
      <c r="F21" s="209" t="str">
        <f>IF(ISBLANK('5. Pp (3 años)'!E46),"",'5. Pp (3 años)'!E46)</f>
        <v>PIR: Porcentaje de Informes  Realizados.</v>
      </c>
      <c r="G21" s="222" t="str">
        <f>IF(ISBLANK('5. Pp (3 años)'!H46),"",'5. Pp (3 años)'!H46)</f>
        <v>Trimestral</v>
      </c>
      <c r="H21" s="71" t="str">
        <f>IF(ISBLANK('5. Pp (3 años)'!J46),"",'5. Pp (3 años)'!J46)</f>
        <v>UNIDAD DE MEDIDA DEI INDICADOR:
Porcentaje
UNIDAD DE MEDIDA DE LAS VARIABLES:
Informes</v>
      </c>
      <c r="I21" s="150">
        <f>IF(ISBLANK('9. METAS'!L27),"",'9. METAS'!L27)</f>
        <v>406</v>
      </c>
      <c r="J21" s="151">
        <f>IF(ISBLANK('9. METAS'!R27),"",'9. METAS'!R27)</f>
        <v>99</v>
      </c>
      <c r="K21" s="141">
        <f>IF(ISBLANK('9. METAS'!S27),"",'9. METAS'!S27)</f>
        <v>105</v>
      </c>
      <c r="L21" s="141">
        <f>IF(ISBLANK('9. METAS'!T27),"",'9. METAS'!T27)</f>
        <v>103</v>
      </c>
      <c r="M21" s="142">
        <f>IF(ISBLANK('9. METAS'!U27),"",'9. METAS'!U27)</f>
        <v>99</v>
      </c>
      <c r="N21" s="152">
        <v>101</v>
      </c>
      <c r="O21" s="144"/>
      <c r="P21" s="144"/>
      <c r="Q21" s="145"/>
      <c r="R21" s="780">
        <f t="shared" si="0"/>
        <v>1.0202020202020201</v>
      </c>
      <c r="S21" s="781">
        <f t="shared" si="0"/>
        <v>0</v>
      </c>
      <c r="T21" s="781">
        <f t="shared" si="0"/>
        <v>0</v>
      </c>
      <c r="U21" s="782">
        <f t="shared" si="0"/>
        <v>0</v>
      </c>
      <c r="V21" s="143">
        <f t="shared" si="1"/>
        <v>0.24876847290640394</v>
      </c>
      <c r="W21" s="140">
        <f t="shared" si="2"/>
        <v>0.24876847290640394</v>
      </c>
      <c r="X21" s="140">
        <f t="shared" si="3"/>
        <v>0</v>
      </c>
      <c r="Y21" s="169">
        <f t="shared" si="4"/>
        <v>0</v>
      </c>
      <c r="Z21" s="176"/>
      <c r="AA21" s="177"/>
      <c r="AB21" s="177"/>
      <c r="AC21" s="178"/>
    </row>
    <row r="22" spans="3:29" ht="86.25">
      <c r="C22" s="218" t="str">
        <f>IF(ISBLANK('5. Pp (3 años)'!B47),"",'5. Pp (3 años)'!B47)</f>
        <v xml:space="preserve">
Coordinación de Comunicación Social</v>
      </c>
      <c r="D22" s="88" t="str">
        <f>IF(ISBLANK('5. Pp (3 años)'!C47),"",'5. Pp (3 años)'!C47)</f>
        <v>Actividad</v>
      </c>
      <c r="E22" s="209" t="str">
        <f>IF(ISBLANK('5. Pp (3 años)'!D47),"",'5. Pp (3 años)'!D47)</f>
        <v xml:space="preserve">4.2.1.1.1.6. Difusión de los Programas y Acciones del Sistema Municipal DIF Benito Juárez. </v>
      </c>
      <c r="F22" s="209" t="str">
        <f>IF(ISBLANK('5. Pp (3 años)'!E47),"",'5. Pp (3 años)'!E47)</f>
        <v>PPAD: Porcentaje de Programas y Acciones del Sistema DIF de Benito Juárez Difundidas.</v>
      </c>
      <c r="G22" s="222" t="str">
        <f>IF(ISBLANK('5. Pp (3 años)'!H47),"",'5. Pp (3 años)'!H47)</f>
        <v>Trimestral</v>
      </c>
      <c r="H22" s="71" t="str">
        <f>IF(ISBLANK('5. Pp (3 años)'!J47),"",'5. Pp (3 años)'!J47)</f>
        <v>Unidad de medida del indicador:
Porcentaje.
Unidad de medida de las variables:
Programas y acciones</v>
      </c>
      <c r="I22" s="150">
        <f>IF(ISBLANK('9. METAS'!L28),"",'9. METAS'!L28)</f>
        <v>1119</v>
      </c>
      <c r="J22" s="151">
        <f>IF(ISBLANK('9. METAS'!R28),"",'9. METAS'!R28)</f>
        <v>285</v>
      </c>
      <c r="K22" s="141">
        <f>IF(ISBLANK('9. METAS'!S28),"",'9. METAS'!S28)</f>
        <v>285</v>
      </c>
      <c r="L22" s="141">
        <f>IF(ISBLANK('9. METAS'!T28),"",'9. METAS'!T28)</f>
        <v>264</v>
      </c>
      <c r="M22" s="142">
        <f>IF(ISBLANK('9. METAS'!U28),"",'9. METAS'!U28)</f>
        <v>285</v>
      </c>
      <c r="N22" s="152">
        <v>288</v>
      </c>
      <c r="O22" s="144"/>
      <c r="P22" s="144"/>
      <c r="Q22" s="145"/>
      <c r="R22" s="780">
        <f t="shared" si="0"/>
        <v>1.0105263157894737</v>
      </c>
      <c r="S22" s="781"/>
      <c r="T22" s="781"/>
      <c r="U22" s="782"/>
      <c r="V22" s="143"/>
      <c r="W22" s="140"/>
      <c r="X22" s="140"/>
      <c r="Y22" s="169"/>
      <c r="Z22" s="176"/>
      <c r="AA22" s="177"/>
      <c r="AB22" s="177"/>
      <c r="AC22" s="178"/>
    </row>
    <row r="23" spans="3:29" ht="103.5">
      <c r="C23" s="218" t="str">
        <f>IF(ISBLANK('5. Pp (3 años)'!B48),"",'5. Pp (3 años)'!B48)</f>
        <v xml:space="preserve">
Coordinación Operativa y de Logística de Eventos</v>
      </c>
      <c r="D23" s="88" t="str">
        <f>IF(ISBLANK('5. Pp (3 años)'!C48),"",'5. Pp (3 años)'!C48)</f>
        <v>Actividad</v>
      </c>
      <c r="E23" s="209" t="str">
        <f>IF(ISBLANK('5. Pp (3 años)'!D48),"",'5. Pp (3 años)'!D48)</f>
        <v>4.2.1.1.1.7. Atención a las solicitudes de logística para los eventos institucionales del SMDIFBJ, así como de eventos municipales y estatales.</v>
      </c>
      <c r="F23" s="209" t="str">
        <f>IF(ISBLANK('5. Pp (3 años)'!E48),"",'5. Pp (3 años)'!E48)</f>
        <v>PSLEA: Porcentaje de Solicitudes de Logística de Eventos Atendidos.</v>
      </c>
      <c r="G23" s="222" t="str">
        <f>IF(ISBLANK('5. Pp (3 años)'!H48),"",'5. Pp (3 años)'!H48)</f>
        <v>Trimestral</v>
      </c>
      <c r="H23" s="71" t="str">
        <f>IF(ISBLANK('5. Pp (3 años)'!J48),"",'5. Pp (3 años)'!J48)</f>
        <v>UNIDAD DE MEDIDA DEL INDICADOR:
Porcentaje.
UNIDAD DE MEDIDA DE LAS VARIABLES:
Solicitudes</v>
      </c>
      <c r="I23" s="150">
        <f>IF(ISBLANK('9. METAS'!L29),"",'9. METAS'!L29)</f>
        <v>510</v>
      </c>
      <c r="J23" s="151">
        <f>IF(ISBLANK('9. METAS'!R29),"",'9. METAS'!R29)</f>
        <v>129</v>
      </c>
      <c r="K23" s="141">
        <f>IF(ISBLANK('9. METAS'!S29),"",'9. METAS'!S29)</f>
        <v>126</v>
      </c>
      <c r="L23" s="141">
        <f>IF(ISBLANK('9. METAS'!T29),"",'9. METAS'!T29)</f>
        <v>129</v>
      </c>
      <c r="M23" s="142">
        <f>IF(ISBLANK('9. METAS'!U29),"",'9. METAS'!U29)</f>
        <v>126</v>
      </c>
      <c r="N23" s="152">
        <v>108</v>
      </c>
      <c r="O23" s="144"/>
      <c r="P23" s="144"/>
      <c r="Q23" s="145"/>
      <c r="R23" s="780">
        <f t="shared" si="0"/>
        <v>0.83720930232558144</v>
      </c>
      <c r="S23" s="781"/>
      <c r="T23" s="781"/>
      <c r="U23" s="782"/>
      <c r="V23" s="143"/>
      <c r="W23" s="140"/>
      <c r="X23" s="140"/>
      <c r="Y23" s="169"/>
      <c r="Z23" s="176"/>
      <c r="AA23" s="177"/>
      <c r="AB23" s="177"/>
      <c r="AC23" s="178"/>
    </row>
    <row r="24" spans="3:29" ht="103.5">
      <c r="C24" s="218" t="str">
        <f>IF(ISBLANK('5. Pp (3 años)'!B49),"",'5. Pp (3 años)'!B49)</f>
        <v xml:space="preserve">
Coordinación del Voluntariado</v>
      </c>
      <c r="D24" s="88" t="str">
        <f>IF(ISBLANK('5. Pp (3 años)'!C49),"",'5. Pp (3 años)'!C49)</f>
        <v>Actividad</v>
      </c>
      <c r="E24" s="209" t="str">
        <f>IF(ISBLANK('5. Pp (3 años)'!D49),"",'5. Pp (3 años)'!D49)</f>
        <v>4.2.1.1.1.8 Procuración de apoyos económicos, donativos y de recursos, mediante gestiones del Voluntariado para coadyuvar al mejoramiento de los programas y servicios del SMDIFBJ.</v>
      </c>
      <c r="F24" s="209" t="str">
        <f>IF(ISBLANK('5. Pp (3 años)'!E49),"",'5. Pp (3 años)'!E49)</f>
        <v>PAERP: Porcentaje de Apoyos Económicos, Donativos y de Recursos para el SMDIFBJ Procurados.</v>
      </c>
      <c r="G24" s="222" t="str">
        <f>IF(ISBLANK('5. Pp (3 años)'!H49),"",'5. Pp (3 años)'!H49)</f>
        <v>Trimestral</v>
      </c>
      <c r="H24" s="71" t="str">
        <f>IF(ISBLANK('5. Pp (3 años)'!J49),"",'5. Pp (3 años)'!J49)</f>
        <v>UNIDAD DE MEDIDA DEL INDICADOR:
Porcentaje.
UNIDAD DE MEDIDA DE LAS VARIABLES:
Procuraciones</v>
      </c>
      <c r="I24" s="150">
        <f>IF(ISBLANK('9. METAS'!L30),"",'9. METAS'!L30)</f>
        <v>67</v>
      </c>
      <c r="J24" s="151">
        <f>IF(ISBLANK('9. METAS'!R30),"",'9. METAS'!R30)</f>
        <v>18</v>
      </c>
      <c r="K24" s="141">
        <f>IF(ISBLANK('9. METAS'!S30),"",'9. METAS'!S30)</f>
        <v>15</v>
      </c>
      <c r="L24" s="141">
        <f>IF(ISBLANK('9. METAS'!T30),"",'9. METAS'!T30)</f>
        <v>13</v>
      </c>
      <c r="M24" s="142">
        <f>IF(ISBLANK('9. METAS'!U30),"",'9. METAS'!U30)</f>
        <v>21</v>
      </c>
      <c r="N24" s="152">
        <v>18</v>
      </c>
      <c r="O24" s="144"/>
      <c r="P24" s="144"/>
      <c r="Q24" s="145"/>
      <c r="R24" s="780">
        <f t="shared" si="0"/>
        <v>1</v>
      </c>
      <c r="S24" s="781"/>
      <c r="T24" s="781"/>
      <c r="U24" s="782"/>
      <c r="V24" s="143"/>
      <c r="W24" s="140"/>
      <c r="X24" s="140"/>
      <c r="Y24" s="169"/>
      <c r="Z24" s="176"/>
      <c r="AA24" s="177"/>
      <c r="AB24" s="177"/>
      <c r="AC24" s="178"/>
    </row>
    <row r="25" spans="3:29" ht="103.5">
      <c r="C25" s="219" t="str">
        <f>IF(ISBLANK('5. Pp (3 años)'!B50),"",'5. Pp (3 años)'!B50)</f>
        <v xml:space="preserve">
Coordinación de Asistencia Social y Atención Ciudadana</v>
      </c>
      <c r="D25" s="62" t="str">
        <f>IF(ISBLANK('5. Pp (3 años)'!C50),"",'5. Pp (3 años)'!C50)</f>
        <v>Componente</v>
      </c>
      <c r="E25" s="213" t="str">
        <f>IF(ISBLANK('5. Pp (3 años)'!D50),"",'5. Pp (3 años)'!D50)</f>
        <v>4.2.1.1.2. Servicios y apoyos de asistencia social a los sujetos y grupos de atención prioritaria del municipio de Benito Juárez otorgados.</v>
      </c>
      <c r="F25" s="213" t="str">
        <f>IF(ISBLANK('5. Pp (3 años)'!E50),"",'5. Pp (3 años)'!E50)</f>
        <v>PSAO: Porcentaje de Servicios  y Apoyos de Asistencia Social Otorgados.</v>
      </c>
      <c r="G25" s="227" t="str">
        <f>IF(ISBLANK('5. Pp (3 años)'!H50),"",'5. Pp (3 años)'!H50)</f>
        <v>Trimestral</v>
      </c>
      <c r="H25" s="67" t="str">
        <f>IF(ISBLANK('5. Pp (3 años)'!J50),"",'5. Pp (3 años)'!J50)</f>
        <v>UNIDAD DE MEDIDA DEL INDICADOR:
Porcentaje.
UNIDAD DE MEDIDA DE LAS VARIABLES:
Servicios y apoyos</v>
      </c>
      <c r="I25" s="150">
        <f>IF(ISBLANK('9. METAS'!L31),"",'9. METAS'!L31)</f>
        <v>20305</v>
      </c>
      <c r="J25" s="151">
        <f>IF(ISBLANK('9. METAS'!R31),"",'9. METAS'!R31)</f>
        <v>4375</v>
      </c>
      <c r="K25" s="141">
        <f>IF(ISBLANK('9. METAS'!S31),"",'9. METAS'!S31)</f>
        <v>4855</v>
      </c>
      <c r="L25" s="141">
        <f>IF(ISBLANK('9. METAS'!T31),"",'9. METAS'!T31)</f>
        <v>5645</v>
      </c>
      <c r="M25" s="142">
        <f>IF(ISBLANK('9. METAS'!U31),"",'9. METAS'!U31)</f>
        <v>5430</v>
      </c>
      <c r="N25" s="152">
        <v>5183</v>
      </c>
      <c r="O25" s="144"/>
      <c r="P25" s="144"/>
      <c r="Q25" s="145"/>
      <c r="R25" s="780">
        <f t="shared" si="0"/>
        <v>1.1846857142857143</v>
      </c>
      <c r="S25" s="781">
        <f t="shared" si="0"/>
        <v>0</v>
      </c>
      <c r="T25" s="781">
        <f t="shared" si="0"/>
        <v>0</v>
      </c>
      <c r="U25" s="782">
        <f t="shared" si="0"/>
        <v>0</v>
      </c>
      <c r="V25" s="143">
        <f t="shared" si="1"/>
        <v>0.25525732578182714</v>
      </c>
      <c r="W25" s="140">
        <f t="shared" si="2"/>
        <v>0.25525732578182714</v>
      </c>
      <c r="X25" s="140">
        <f t="shared" si="3"/>
        <v>0</v>
      </c>
      <c r="Y25" s="169">
        <f t="shared" si="4"/>
        <v>0</v>
      </c>
      <c r="Z25" s="173"/>
      <c r="AA25" s="174"/>
      <c r="AB25" s="174"/>
      <c r="AC25" s="175"/>
    </row>
    <row r="26" spans="3:29" ht="103.5">
      <c r="C26" s="218" t="str">
        <f>IF(ISBLANK('5. Pp (3 años)'!B51),"",'5. Pp (3 años)'!B51)</f>
        <v xml:space="preserve">
Coordinación de Asistencia Social y Atención Ciudadana</v>
      </c>
      <c r="D26" s="88" t="str">
        <f>IF(ISBLANK('5. Pp (3 años)'!C51),"",'5. Pp (3 años)'!C51)</f>
        <v>Actividad</v>
      </c>
      <c r="E26" s="209" t="str">
        <f>IF(ISBLANK('5. Pp (3 años)'!D51),"",'5. Pp (3 años)'!D51)</f>
        <v>4.2.1.1.2.1. Entrega de apoyos de asistencia social  a personas de atención prioritaria.</v>
      </c>
      <c r="F26" s="209" t="str">
        <f>IF(ISBLANK('5. Pp (3 años)'!E51),"",'5. Pp (3 años)'!E51)</f>
        <v>PASE: Porcentaje de Apoyos de Asistencia Social Entregados.</v>
      </c>
      <c r="G26" s="222" t="str">
        <f>IF(ISBLANK('5. Pp (3 años)'!H51),"",'5. Pp (3 años)'!H51)</f>
        <v>Trimestral</v>
      </c>
      <c r="H26" s="71" t="str">
        <f>IF(ISBLANK('5. Pp (3 años)'!J51),"",'5. Pp (3 años)'!J51)</f>
        <v>UNIDAD DE MEDIDA DEL INDICADOR:
Porcentaje.
UNIDAD DE MEDIDA DE LAS VARIABLES:
Apoyos</v>
      </c>
      <c r="I26" s="150">
        <f>IF(ISBLANK('9. METAS'!L32),"",'9. METAS'!L32)</f>
        <v>3905</v>
      </c>
      <c r="J26" s="151">
        <f>IF(ISBLANK('9. METAS'!R32),"",'9. METAS'!R32)</f>
        <v>535</v>
      </c>
      <c r="K26" s="141">
        <f>IF(ISBLANK('9. METAS'!S32),"",'9. METAS'!S32)</f>
        <v>600</v>
      </c>
      <c r="L26" s="141">
        <f>IF(ISBLANK('9. METAS'!T32),"",'9. METAS'!T32)</f>
        <v>1520</v>
      </c>
      <c r="M26" s="142">
        <f>IF(ISBLANK('9. METAS'!U32),"",'9. METAS'!U32)</f>
        <v>1250</v>
      </c>
      <c r="N26" s="152">
        <v>395</v>
      </c>
      <c r="O26" s="144"/>
      <c r="P26" s="144"/>
      <c r="Q26" s="145"/>
      <c r="R26" s="780">
        <f t="shared" si="0"/>
        <v>0.73831775700934577</v>
      </c>
      <c r="S26" s="781">
        <f t="shared" si="0"/>
        <v>0</v>
      </c>
      <c r="T26" s="781">
        <f t="shared" si="0"/>
        <v>0</v>
      </c>
      <c r="U26" s="782">
        <f t="shared" si="0"/>
        <v>0</v>
      </c>
      <c r="V26" s="143">
        <f t="shared" si="1"/>
        <v>0.10115236875800256</v>
      </c>
      <c r="W26" s="140">
        <f t="shared" si="2"/>
        <v>0.10115236875800256</v>
      </c>
      <c r="X26" s="140">
        <f t="shared" si="3"/>
        <v>0</v>
      </c>
      <c r="Y26" s="169">
        <f t="shared" si="4"/>
        <v>0</v>
      </c>
      <c r="Z26" s="176"/>
      <c r="AA26" s="177"/>
      <c r="AB26" s="177"/>
      <c r="AC26" s="178"/>
    </row>
    <row r="27" spans="3:29" ht="103.5">
      <c r="C27" s="218" t="str">
        <f>IF(ISBLANK('5. Pp (3 años)'!B52),"",'5. Pp (3 años)'!B52)</f>
        <v xml:space="preserve">
Coordinación de Asistencia Social y Atención Ciudadana</v>
      </c>
      <c r="D27" s="88" t="str">
        <f>IF(ISBLANK('5. Pp (3 años)'!C52),"",'5. Pp (3 años)'!C52)</f>
        <v>Actividad</v>
      </c>
      <c r="E27" s="209" t="str">
        <f>IF(ISBLANK('5. Pp (3 años)'!D52),"",'5. Pp (3 años)'!D52)</f>
        <v>4.2.1.1.2.2. Realización de estudios socioeconómicos  a personas de atención prioritaria.</v>
      </c>
      <c r="F27" s="209" t="str">
        <f>IF(ISBLANK('5. Pp (3 años)'!E52),"",'5. Pp (3 años)'!E52)</f>
        <v>PESR: Porcentaje de Estudios Socioeconómicos Realizados.</v>
      </c>
      <c r="G27" s="222" t="str">
        <f>IF(ISBLANK('5. Pp (3 años)'!H52),"",'5. Pp (3 años)'!H52)</f>
        <v>Trimestral</v>
      </c>
      <c r="H27" s="71" t="str">
        <f>IF(ISBLANK('5. Pp (3 años)'!J52),"",'5. Pp (3 años)'!J52)</f>
        <v>UNIDAD DE MEDIDA DEL INDICADOR:
Porcentaje.
UNIDAD DE MEDIDA DE LAS VARIABLES:
Estudios socioeconómicos.</v>
      </c>
      <c r="I27" s="150">
        <f>IF(ISBLANK('9. METAS'!L33),"",'9. METAS'!L33)</f>
        <v>1540</v>
      </c>
      <c r="J27" s="151">
        <f>IF(ISBLANK('9. METAS'!R33),"",'9. METAS'!R33)</f>
        <v>330</v>
      </c>
      <c r="K27" s="141">
        <f>IF(ISBLANK('9. METAS'!S33),"",'9. METAS'!S33)</f>
        <v>435</v>
      </c>
      <c r="L27" s="141">
        <f>IF(ISBLANK('9. METAS'!T33),"",'9. METAS'!T33)</f>
        <v>410</v>
      </c>
      <c r="M27" s="142">
        <f>IF(ISBLANK('9. METAS'!U33),"",'9. METAS'!U33)</f>
        <v>365</v>
      </c>
      <c r="N27" s="152">
        <v>683</v>
      </c>
      <c r="O27" s="144"/>
      <c r="P27" s="144"/>
      <c r="Q27" s="145"/>
      <c r="R27" s="780">
        <f t="shared" si="0"/>
        <v>2.0696969696969698</v>
      </c>
      <c r="S27" s="781">
        <f t="shared" si="0"/>
        <v>0</v>
      </c>
      <c r="T27" s="781">
        <f t="shared" si="0"/>
        <v>0</v>
      </c>
      <c r="U27" s="782">
        <f t="shared" si="0"/>
        <v>0</v>
      </c>
      <c r="V27" s="143">
        <f t="shared" si="1"/>
        <v>0.44350649350649352</v>
      </c>
      <c r="W27" s="140">
        <f t="shared" si="2"/>
        <v>0.44350649350649352</v>
      </c>
      <c r="X27" s="140">
        <f t="shared" si="3"/>
        <v>0</v>
      </c>
      <c r="Y27" s="169">
        <f t="shared" si="4"/>
        <v>0</v>
      </c>
      <c r="Z27" s="173"/>
      <c r="AA27" s="174"/>
      <c r="AB27" s="174"/>
      <c r="AC27" s="175"/>
    </row>
    <row r="28" spans="3:29" ht="103.5">
      <c r="C28" s="218" t="str">
        <f>IF(ISBLANK('5. Pp (3 años)'!B53),"",'5. Pp (3 años)'!B53)</f>
        <v xml:space="preserve">
Coordinación de Asistencia Social y Atención Ciudadana</v>
      </c>
      <c r="D28" s="88" t="str">
        <f>IF(ISBLANK('5. Pp (3 años)'!C53),"",'5. Pp (3 años)'!C53)</f>
        <v>Actividad</v>
      </c>
      <c r="E28" s="209" t="str">
        <f>IF(ISBLANK('5. Pp (3 años)'!D53),"",'5. Pp (3 años)'!D53)</f>
        <v>4.2.1.1.2.3. Recepcionar y brindar orientaciones de los trámites y servicios a las usuarias y los usuarios que acuden al SMDIFBJ y atenciones en general.
SMDIFBJ: Sistema Municipal para el Desarrollo Integral de la Familia de Benito Juárez.</v>
      </c>
      <c r="F28" s="209" t="str">
        <f>IF(ISBLANK('5. Pp (3 años)'!E53),"",'5. Pp (3 años)'!E53)</f>
        <v>POAB: Porcentaje de Orientaciones y Atenciones Brindadas.</v>
      </c>
      <c r="G28" s="222" t="str">
        <f>IF(ISBLANK('5. Pp (3 años)'!H53),"",'5. Pp (3 años)'!H53)</f>
        <v>Trimestral</v>
      </c>
      <c r="H28" s="71" t="str">
        <f>IF(ISBLANK('5. Pp (3 años)'!J53),"",'5. Pp (3 años)'!J53)</f>
        <v>UNIDAD DE MEDIDA DEL INDICADOR:
Porcentaje.
UNIDAD DE MEDIDA DE LAS VARIABLES:
Orientaciones y Atenciones.</v>
      </c>
      <c r="I28" s="150">
        <f>IF(ISBLANK('9. METAS'!L34),"",'9. METAS'!L34)</f>
        <v>14860</v>
      </c>
      <c r="J28" s="151">
        <f>IF(ISBLANK('9. METAS'!R34),"",'9. METAS'!R34)</f>
        <v>3510</v>
      </c>
      <c r="K28" s="141">
        <f>IF(ISBLANK('9. METAS'!S34),"",'9. METAS'!S34)</f>
        <v>3820</v>
      </c>
      <c r="L28" s="141">
        <f>IF(ISBLANK('9. METAS'!T34),"",'9. METAS'!T34)</f>
        <v>3715</v>
      </c>
      <c r="M28" s="142">
        <f>IF(ISBLANK('9. METAS'!U34),"",'9. METAS'!U34)</f>
        <v>3815</v>
      </c>
      <c r="N28" s="152">
        <v>4105</v>
      </c>
      <c r="O28" s="144"/>
      <c r="P28" s="144"/>
      <c r="Q28" s="145"/>
      <c r="R28" s="780">
        <f t="shared" si="0"/>
        <v>1.1695156695156694</v>
      </c>
      <c r="S28" s="781">
        <f t="shared" si="0"/>
        <v>0</v>
      </c>
      <c r="T28" s="781">
        <f t="shared" si="0"/>
        <v>0</v>
      </c>
      <c r="U28" s="782">
        <f t="shared" si="0"/>
        <v>0</v>
      </c>
      <c r="V28" s="143">
        <f t="shared" si="1"/>
        <v>0.27624495289367429</v>
      </c>
      <c r="W28" s="140">
        <f t="shared" si="2"/>
        <v>0.27624495289367429</v>
      </c>
      <c r="X28" s="140">
        <f t="shared" si="3"/>
        <v>0</v>
      </c>
      <c r="Y28" s="169">
        <f t="shared" si="4"/>
        <v>0</v>
      </c>
      <c r="Z28" s="176"/>
      <c r="AA28" s="177"/>
      <c r="AB28" s="177"/>
      <c r="AC28" s="178"/>
    </row>
    <row r="29" spans="3:29" ht="103.5">
      <c r="C29" s="219" t="str">
        <f>IF(ISBLANK('5. Pp (3 años)'!B54),"",'5. Pp (3 años)'!B54)</f>
        <v xml:space="preserve"> Dirección Administrativa y de Finanzas</v>
      </c>
      <c r="D29" s="62" t="str">
        <f>IF(ISBLANK('5. Pp (3 años)'!C54),"",'5. Pp (3 años)'!C54)</f>
        <v>Componente</v>
      </c>
      <c r="E29" s="213" t="str">
        <f>IF(ISBLANK('5. Pp (3 años)'!D54),"",'5. Pp (3 años)'!D54)</f>
        <v>4.2.1.1.3. Procedimientos administrativos para las diferentes áreas del SMDIFBJ realizados.
SMDIFBJ: Sistema Municipal para el Desarrollo Integral de la Familia de Benito Juárez.</v>
      </c>
      <c r="F29" s="213" t="str">
        <f>IF(ISBLANK('5. Pp (3 años)'!E54),"",'5. Pp (3 años)'!E54)</f>
        <v>PPAR: Porcentaje de Procedimientos Administrativos  Realizados.</v>
      </c>
      <c r="G29" s="227" t="str">
        <f>IF(ISBLANK('5. Pp (3 años)'!H54),"",'5. Pp (3 años)'!H54)</f>
        <v>Trimestral</v>
      </c>
      <c r="H29" s="67" t="str">
        <f>IF(ISBLANK('5. Pp (3 años)'!J54),"",'5. Pp (3 años)'!J54)</f>
        <v>UNIDAD DE MEDIDA DEL INDICADOR:
Porcentaje.
UNIDAD DE MEDIDA DE LAS VARIABLES:
Procedimientos Administrativos.</v>
      </c>
      <c r="I29" s="150">
        <f>IF(ISBLANK('9. METAS'!L35),"",'9. METAS'!L35)</f>
        <v>5500</v>
      </c>
      <c r="J29" s="151">
        <f>IF(ISBLANK('9. METAS'!R35),"",'9. METAS'!R35)</f>
        <v>1375</v>
      </c>
      <c r="K29" s="141">
        <f>IF(ISBLANK('9. METAS'!S35),"",'9. METAS'!S35)</f>
        <v>1375</v>
      </c>
      <c r="L29" s="141">
        <f>IF(ISBLANK('9. METAS'!T35),"",'9. METAS'!T35)</f>
        <v>1375</v>
      </c>
      <c r="M29" s="142">
        <f>IF(ISBLANK('9. METAS'!U35),"",'9. METAS'!U35)</f>
        <v>1375</v>
      </c>
      <c r="N29" s="152">
        <v>1221</v>
      </c>
      <c r="O29" s="144"/>
      <c r="P29" s="144"/>
      <c r="Q29" s="145"/>
      <c r="R29" s="780">
        <f t="shared" si="0"/>
        <v>0.88800000000000001</v>
      </c>
      <c r="S29" s="781">
        <f t="shared" si="0"/>
        <v>0</v>
      </c>
      <c r="T29" s="781">
        <f t="shared" si="0"/>
        <v>0</v>
      </c>
      <c r="U29" s="782">
        <f t="shared" si="0"/>
        <v>0</v>
      </c>
      <c r="V29" s="143">
        <f t="shared" si="1"/>
        <v>0.222</v>
      </c>
      <c r="W29" s="140">
        <f t="shared" si="2"/>
        <v>0.222</v>
      </c>
      <c r="X29" s="140">
        <f t="shared" si="3"/>
        <v>0</v>
      </c>
      <c r="Y29" s="169">
        <f t="shared" si="4"/>
        <v>0</v>
      </c>
      <c r="Z29" s="173"/>
      <c r="AA29" s="174"/>
      <c r="AB29" s="174"/>
      <c r="AC29" s="175"/>
    </row>
    <row r="30" spans="3:29" ht="103.5">
      <c r="C30" s="218" t="str">
        <f>IF(ISBLANK('5. Pp (3 años)'!B55),"",'5. Pp (3 años)'!B55)</f>
        <v xml:space="preserve">
Coordinación de Recursos Financieros</v>
      </c>
      <c r="D30" s="88" t="str">
        <f>IF(ISBLANK('5. Pp (3 años)'!C55),"",'5. Pp (3 años)'!C55)</f>
        <v>Actividad</v>
      </c>
      <c r="E30" s="209" t="str">
        <f>IF(ISBLANK('5. Pp (3 años)'!D55),"",'5. Pp (3 años)'!D55)</f>
        <v>4.2.1.1.3.1. Realización de reportes contables, presupuestarios y financieros para la integración de la cuenta pública.</v>
      </c>
      <c r="F30" s="209" t="str">
        <f>IF(ISBLANK('5. Pp (3 años)'!E55),"",'5. Pp (3 años)'!E55)</f>
        <v>PRCPFE: Porcentaje de Reportes Contables, Presupuestarios y Financieros Elaborados.</v>
      </c>
      <c r="G30" s="222" t="str">
        <f>IF(ISBLANK('5. Pp (3 años)'!H55),"",'5. Pp (3 años)'!H55)</f>
        <v>Trimestral</v>
      </c>
      <c r="H30" s="71" t="str">
        <f>IF(ISBLANK('5. Pp (3 años)'!J55),"",'5. Pp (3 años)'!J55)</f>
        <v>UNIDAD DE MEDIDA DEL INDICADOR:
Porcentaje.
UNIDAD DE MEDIDA DE LAS VARIABLES:
Reportes</v>
      </c>
      <c r="I30" s="150">
        <f>IF(ISBLANK('9. METAS'!L36),"",'9. METAS'!L36)</f>
        <v>100</v>
      </c>
      <c r="J30" s="151">
        <f>IF(ISBLANK('9. METAS'!R36),"",'9. METAS'!R36)</f>
        <v>25</v>
      </c>
      <c r="K30" s="141">
        <f>IF(ISBLANK('9. METAS'!S36),"",'9. METAS'!S36)</f>
        <v>25</v>
      </c>
      <c r="L30" s="141">
        <f>IF(ISBLANK('9. METAS'!T36),"",'9. METAS'!T36)</f>
        <v>25</v>
      </c>
      <c r="M30" s="142">
        <f>IF(ISBLANK('9. METAS'!U36),"",'9. METAS'!U36)</f>
        <v>25</v>
      </c>
      <c r="N30" s="152">
        <v>25</v>
      </c>
      <c r="O30" s="144"/>
      <c r="P30" s="144"/>
      <c r="Q30" s="145"/>
      <c r="R30" s="780">
        <f t="shared" si="0"/>
        <v>1</v>
      </c>
      <c r="S30" s="781">
        <f t="shared" si="0"/>
        <v>0</v>
      </c>
      <c r="T30" s="781">
        <f t="shared" si="0"/>
        <v>0</v>
      </c>
      <c r="U30" s="782">
        <f t="shared" si="0"/>
        <v>0</v>
      </c>
      <c r="V30" s="143">
        <f t="shared" si="1"/>
        <v>0.25</v>
      </c>
      <c r="W30" s="140">
        <f t="shared" si="2"/>
        <v>0.25</v>
      </c>
      <c r="X30" s="140">
        <f t="shared" si="3"/>
        <v>0</v>
      </c>
      <c r="Y30" s="169">
        <f t="shared" si="4"/>
        <v>0</v>
      </c>
      <c r="Z30" s="173"/>
      <c r="AA30" s="174"/>
      <c r="AB30" s="174"/>
      <c r="AC30" s="175"/>
    </row>
    <row r="31" spans="3:29" ht="135">
      <c r="C31" s="218" t="str">
        <f>IF(ISBLANK('5. Pp (3 años)'!B56),"",'5. Pp (3 años)'!B56)</f>
        <v xml:space="preserve">
Coordinación de Recursos Humanos</v>
      </c>
      <c r="D31" s="88" t="str">
        <f>IF(ISBLANK('5. Pp (3 años)'!C56),"",'5. Pp (3 años)'!C56)</f>
        <v>Actividad</v>
      </c>
      <c r="E31" s="209" t="str">
        <f>IF(ISBLANK('5. Pp (3 años)'!D56),"",'5. Pp (3 años)'!D56)</f>
        <v>4.2.1.1.3.2. Elaboración de cédulas nominales quincenales por medio de un control de incidencias.</v>
      </c>
      <c r="F31" s="209" t="str">
        <f>IF(ISBLANK('5. Pp (3 años)'!E56),"",'5. Pp (3 años)'!E56)</f>
        <v>PCNE: Porcentaje de Cédulas Nominales Elaboradas.</v>
      </c>
      <c r="G31" s="222" t="str">
        <f>IF(ISBLANK('5. Pp (3 años)'!H56),"",'5. Pp (3 años)'!H56)</f>
        <v>Trimestral</v>
      </c>
      <c r="H31" s="71" t="str">
        <f>IF(ISBLANK('5. Pp (3 años)'!J56),"",'5. Pp (3 años)'!J56)</f>
        <v>UNIDAD DE MEDIDA DEL INDICADOR:
Porcentaje.
UNIDAD DE MEDIDA DE LAS VARIABLES:
Cédulas nominales.</v>
      </c>
      <c r="I31" s="150">
        <f>IF(ISBLANK('9. METAS'!L37),"",'9. METAS'!L37)</f>
        <v>1776</v>
      </c>
      <c r="J31" s="151">
        <f>IF(ISBLANK('9. METAS'!R37),"",'9. METAS'!R37)</f>
        <v>443</v>
      </c>
      <c r="K31" s="141">
        <f>IF(ISBLANK('9. METAS'!S37),"",'9. METAS'!S37)</f>
        <v>445</v>
      </c>
      <c r="L31" s="141">
        <f>IF(ISBLANK('9. METAS'!T37),"",'9. METAS'!T37)</f>
        <v>443</v>
      </c>
      <c r="M31" s="142">
        <f>IF(ISBLANK('9. METAS'!U37),"",'9. METAS'!U37)</f>
        <v>445</v>
      </c>
      <c r="N31" s="152">
        <v>217</v>
      </c>
      <c r="O31" s="144"/>
      <c r="P31" s="144"/>
      <c r="Q31" s="145"/>
      <c r="R31" s="780">
        <f t="shared" si="0"/>
        <v>0.48984198645598193</v>
      </c>
      <c r="S31" s="781">
        <f t="shared" si="0"/>
        <v>0</v>
      </c>
      <c r="T31" s="781">
        <f t="shared" si="0"/>
        <v>0</v>
      </c>
      <c r="U31" s="782">
        <f t="shared" si="0"/>
        <v>0</v>
      </c>
      <c r="V31" s="143">
        <f t="shared" si="1"/>
        <v>0.12218468468468469</v>
      </c>
      <c r="W31" s="140">
        <f t="shared" si="2"/>
        <v>0.12218468468468469</v>
      </c>
      <c r="X31" s="140">
        <f t="shared" si="3"/>
        <v>0</v>
      </c>
      <c r="Y31" s="169">
        <f t="shared" si="4"/>
        <v>0</v>
      </c>
      <c r="Z31" s="176" t="s">
        <v>1565</v>
      </c>
      <c r="AA31" s="177"/>
      <c r="AB31" s="177"/>
      <c r="AC31" s="178"/>
    </row>
    <row r="32" spans="3:29" ht="103.5">
      <c r="C32" s="927" t="str">
        <f>IF(ISBLANK('5. Pp (3 años)'!B57),"",'5. Pp (3 años)'!B57)</f>
        <v xml:space="preserve">
Jefatura de Capacitación</v>
      </c>
      <c r="D32" s="88" t="str">
        <f>IF(ISBLANK('5. Pp (3 años)'!C57),"",'5. Pp (3 años)'!C57)</f>
        <v>Actividad</v>
      </c>
      <c r="E32" s="994" t="str">
        <f>IF(ISBLANK('5. Pp (3 años)'!D57),"",'5. Pp (3 años)'!D57)</f>
        <v>4.2.1.1.3.3. Capacitación interna al personal de conformidad a la legislación aplicable en el Sistema Municipal DIF Benito Juárez alineados al programa de sistema de cuidados.</v>
      </c>
      <c r="F32" s="209" t="str">
        <f>IF(ISBLANK('5. Pp (3 años)'!E57),"",'5. Pp (3 años)'!E57)</f>
        <v>PCC: Porcentaje de Colaboradores Capacitados.</v>
      </c>
      <c r="G32" s="222" t="str">
        <f>IF(ISBLANK('5. Pp (3 años)'!H57),"",'5. Pp (3 años)'!H57)</f>
        <v>Trimestral</v>
      </c>
      <c r="H32" s="71" t="str">
        <f>IF(ISBLANK('5. Pp (3 años)'!J57),"",'5. Pp (3 años)'!J57)</f>
        <v>UNIDAD DE MEDIDA DEL INDICADOR:
Porcentaje.
UNIDAD DE MEDIDA DE LAS VARIABLES:
Colaboradores.</v>
      </c>
      <c r="I32" s="150">
        <f>IF(ISBLANK('9. METAS'!L38),"",'9. METAS'!L38)</f>
        <v>1250</v>
      </c>
      <c r="J32" s="151">
        <f>IF(ISBLANK('9. METAS'!R38),"",'9. METAS'!R38)</f>
        <v>400</v>
      </c>
      <c r="K32" s="141">
        <f>IF(ISBLANK('9. METAS'!S38),"",'9. METAS'!S38)</f>
        <v>400</v>
      </c>
      <c r="L32" s="141">
        <f>IF(ISBLANK('9. METAS'!T38),"",'9. METAS'!T38)</f>
        <v>300</v>
      </c>
      <c r="M32" s="142">
        <f>IF(ISBLANK('9. METAS'!U38),"",'9. METAS'!U38)</f>
        <v>150</v>
      </c>
      <c r="N32" s="152">
        <v>891</v>
      </c>
      <c r="O32" s="144"/>
      <c r="P32" s="144"/>
      <c r="Q32" s="145"/>
      <c r="R32" s="780">
        <f t="shared" si="0"/>
        <v>2.2275</v>
      </c>
      <c r="S32" s="781">
        <f t="shared" si="0"/>
        <v>0</v>
      </c>
      <c r="T32" s="781">
        <f t="shared" si="0"/>
        <v>0</v>
      </c>
      <c r="U32" s="782">
        <f t="shared" si="0"/>
        <v>0</v>
      </c>
      <c r="V32" s="143">
        <f t="shared" si="1"/>
        <v>0.71279999999999999</v>
      </c>
      <c r="W32" s="140">
        <f t="shared" si="2"/>
        <v>0.71279999999999999</v>
      </c>
      <c r="X32" s="140">
        <f t="shared" si="3"/>
        <v>0</v>
      </c>
      <c r="Y32" s="169">
        <f t="shared" si="4"/>
        <v>0</v>
      </c>
      <c r="Z32" s="179"/>
      <c r="AA32" s="180"/>
      <c r="AB32" s="180"/>
      <c r="AC32" s="181"/>
    </row>
    <row r="33" spans="3:29" ht="103.5">
      <c r="C33" s="928"/>
      <c r="D33" s="88" t="str">
        <f>IF(ISBLANK('5. Pp (3 años)'!C58),"",'5. Pp (3 años)'!C58)</f>
        <v>Actividad</v>
      </c>
      <c r="E33" s="995"/>
      <c r="F33" s="209" t="str">
        <f>IF(ISBLANK('5. Pp (3 años)'!E58),"",'5. Pp (3 años)'!E58)</f>
        <v>PCB: Porcentaje de Capacitaciones Brindadas.</v>
      </c>
      <c r="G33" s="222" t="str">
        <f>IF(ISBLANK('5. Pp (3 años)'!H58),"",'5. Pp (3 años)'!H58)</f>
        <v>Trimestral</v>
      </c>
      <c r="H33" s="71" t="str">
        <f>IF(ISBLANK('5. Pp (3 años)'!J58),"",'5. Pp (3 años)'!J58)</f>
        <v>UNIDAD DE MEDIDA DEL INDICADOR:
Porcentaje.
UNIDAD DE MEDIDA DE LAS VARIABLES:
Capacitaciones.</v>
      </c>
      <c r="I33" s="150">
        <f>IF(ISBLANK('9. METAS'!L39),"",'9. METAS'!L39)</f>
        <v>30</v>
      </c>
      <c r="J33" s="151">
        <f>IF(ISBLANK('9. METAS'!R39),"",'9. METAS'!R39)</f>
        <v>9</v>
      </c>
      <c r="K33" s="141">
        <f>IF(ISBLANK('9. METAS'!S39),"",'9. METAS'!S39)</f>
        <v>9</v>
      </c>
      <c r="L33" s="141">
        <f>IF(ISBLANK('9. METAS'!T39),"",'9. METAS'!T39)</f>
        <v>9</v>
      </c>
      <c r="M33" s="142">
        <f>IF(ISBLANK('9. METAS'!U39),"",'9. METAS'!U39)</f>
        <v>3</v>
      </c>
      <c r="N33" s="152">
        <v>12</v>
      </c>
      <c r="O33" s="144"/>
      <c r="P33" s="144"/>
      <c r="Q33" s="145"/>
      <c r="R33" s="780">
        <f t="shared" si="0"/>
        <v>1.3333333333333333</v>
      </c>
      <c r="S33" s="781">
        <f t="shared" si="0"/>
        <v>0</v>
      </c>
      <c r="T33" s="781">
        <f t="shared" si="0"/>
        <v>0</v>
      </c>
      <c r="U33" s="782">
        <f t="shared" si="0"/>
        <v>0</v>
      </c>
      <c r="V33" s="143">
        <f t="shared" si="1"/>
        <v>0.4</v>
      </c>
      <c r="W33" s="140">
        <f t="shared" si="2"/>
        <v>0.4</v>
      </c>
      <c r="X33" s="140">
        <f t="shared" si="3"/>
        <v>0</v>
      </c>
      <c r="Y33" s="169">
        <f t="shared" si="4"/>
        <v>0</v>
      </c>
      <c r="Z33" s="176"/>
      <c r="AA33" s="177"/>
      <c r="AB33" s="177"/>
      <c r="AC33" s="178"/>
    </row>
    <row r="34" spans="3:29" ht="103.5">
      <c r="C34" s="218" t="str">
        <f>IF(ISBLANK('5. Pp (3 años)'!B59),"",'5. Pp (3 años)'!B59)</f>
        <v xml:space="preserve">
Coordinación de Patrimonio</v>
      </c>
      <c r="D34" s="88" t="str">
        <f>IF(ISBLANK('5. Pp (3 años)'!C59),"",'5. Pp (3 años)'!C59)</f>
        <v>Actividad</v>
      </c>
      <c r="E34" s="209" t="str">
        <f>IF(ISBLANK('5. Pp (3 años)'!D59),"",'5. Pp (3 años)'!D59)</f>
        <v>4.2.1.1.3.4. Elaboración de inventarios de bienes, muebles e inmuebles del SMDIFBJ para su adecuado control y verificación.</v>
      </c>
      <c r="F34" s="209" t="str">
        <f>IF(ISBLANK('5. Pp (3 años)'!E59),"",'5. Pp (3 años)'!E59)</f>
        <v>PIE: Porcentaje de Inventarios de bienes muebles e inmuebles Elaborados.</v>
      </c>
      <c r="G34" s="222" t="str">
        <f>IF(ISBLANK('5. Pp (3 años)'!H59),"",'5. Pp (3 años)'!H59)</f>
        <v>Trimestral</v>
      </c>
      <c r="H34" s="71" t="str">
        <f>IF(ISBLANK('5. Pp (3 años)'!J59),"",'5. Pp (3 años)'!J59)</f>
        <v>UNIDAD DE MEDIDA DEL INDICADOR:
Porcentaje.
UNIDAD DE MEDIDA DE LAS VARIABLES:
Inventarios.</v>
      </c>
      <c r="I34" s="150">
        <f>IF(ISBLANK('9. METAS'!L40),"",'9. METAS'!L40)</f>
        <v>2</v>
      </c>
      <c r="J34" s="151" t="str">
        <f>IF(ISBLANK('9. METAS'!R40),"",'9. METAS'!R40)</f>
        <v>NP</v>
      </c>
      <c r="K34" s="141">
        <f>IF(ISBLANK('9. METAS'!S40),"",'9. METAS'!S40)</f>
        <v>1</v>
      </c>
      <c r="L34" s="141" t="str">
        <f>IF(ISBLANK('9. METAS'!T40),"",'9. METAS'!T40)</f>
        <v>NP</v>
      </c>
      <c r="M34" s="142">
        <f>IF(ISBLANK('9. METAS'!U40),"",'9. METAS'!U40)</f>
        <v>1</v>
      </c>
      <c r="N34" s="152" t="s">
        <v>561</v>
      </c>
      <c r="O34" s="144"/>
      <c r="P34" s="144"/>
      <c r="Q34" s="145"/>
      <c r="R34" s="780" t="str">
        <f t="shared" si="0"/>
        <v>100%</v>
      </c>
      <c r="S34" s="781">
        <f t="shared" si="0"/>
        <v>0</v>
      </c>
      <c r="T34" s="781" t="str">
        <f t="shared" si="0"/>
        <v>100%</v>
      </c>
      <c r="U34" s="782">
        <f t="shared" si="0"/>
        <v>0</v>
      </c>
      <c r="V34" s="143" t="str">
        <f t="shared" si="1"/>
        <v>No Programado</v>
      </c>
      <c r="W34" s="140" t="str">
        <f t="shared" si="2"/>
        <v>No Programado</v>
      </c>
      <c r="X34" s="140">
        <f t="shared" si="3"/>
        <v>0</v>
      </c>
      <c r="Y34" s="169">
        <f t="shared" si="4"/>
        <v>0</v>
      </c>
      <c r="Z34" s="182"/>
      <c r="AA34" s="183"/>
      <c r="AB34" s="183"/>
      <c r="AC34" s="184"/>
    </row>
    <row r="35" spans="3:29" ht="103.5">
      <c r="C35" s="218" t="str">
        <f>IF(ISBLANK('5. Pp (3 años)'!B60),"",'5. Pp (3 años)'!B60)</f>
        <v xml:space="preserve"> 
Coordinación de Suministros</v>
      </c>
      <c r="D35" s="88" t="str">
        <f>IF(ISBLANK('5. Pp (3 años)'!C60),"",'5. Pp (3 años)'!C60)</f>
        <v>Actividad</v>
      </c>
      <c r="E35" s="209" t="str">
        <f>IF(ISBLANK('5. Pp (3 años)'!D60),"",'5. Pp (3 años)'!D60)</f>
        <v>4.2.1.1.3.5. Entrega de suministros de bienes, insumos, materiales y servicios para la operación del SMDIFBJ.</v>
      </c>
      <c r="F35" s="209" t="str">
        <f>IF(ISBLANK('5. Pp (3 años)'!E60),"",'5. Pp (3 años)'!E60)</f>
        <v>PSE: Porcentaje de  Suministros  Entregados.</v>
      </c>
      <c r="G35" s="222" t="str">
        <f>IF(ISBLANK('5. Pp (3 años)'!H60),"",'5. Pp (3 años)'!H60)</f>
        <v>Trimestral</v>
      </c>
      <c r="H35" s="71" t="str">
        <f>IF(ISBLANK('5. Pp (3 años)'!J60),"",'5. Pp (3 años)'!J60)</f>
        <v>UNIDAD DE MEDIDA DEL INDICADOR:
Porcentaje.
UNIDAD DE MEDIDA DE LAS VARIABLES:
Suministros.</v>
      </c>
      <c r="I35" s="150">
        <f>IF(ISBLANK('9. METAS'!L41),"",'9. METAS'!L41)</f>
        <v>2182</v>
      </c>
      <c r="J35" s="151">
        <f>IF(ISBLANK('9. METAS'!R41),"",'9. METAS'!R41)</f>
        <v>540</v>
      </c>
      <c r="K35" s="141">
        <f>IF(ISBLANK('9. METAS'!S41),"",'9. METAS'!S41)</f>
        <v>542</v>
      </c>
      <c r="L35" s="141">
        <f>IF(ISBLANK('9. METAS'!T41),"",'9. METAS'!T41)</f>
        <v>550</v>
      </c>
      <c r="M35" s="142">
        <f>IF(ISBLANK('9. METAS'!U41),"",'9. METAS'!U41)</f>
        <v>550</v>
      </c>
      <c r="N35" s="152">
        <v>595</v>
      </c>
      <c r="O35" s="144"/>
      <c r="P35" s="144"/>
      <c r="Q35" s="145"/>
      <c r="R35" s="780">
        <f t="shared" si="0"/>
        <v>1.1018518518518519</v>
      </c>
      <c r="S35" s="781">
        <f t="shared" si="0"/>
        <v>0</v>
      </c>
      <c r="T35" s="781">
        <f t="shared" si="0"/>
        <v>0</v>
      </c>
      <c r="U35" s="782">
        <f t="shared" si="0"/>
        <v>0</v>
      </c>
      <c r="V35" s="143">
        <f t="shared" si="1"/>
        <v>0.27268560953253895</v>
      </c>
      <c r="W35" s="140">
        <f t="shared" si="2"/>
        <v>0.27268560953253895</v>
      </c>
      <c r="X35" s="140">
        <f t="shared" si="3"/>
        <v>0</v>
      </c>
      <c r="Y35" s="169">
        <f t="shared" si="4"/>
        <v>0</v>
      </c>
      <c r="Z35" s="185"/>
      <c r="AA35" s="186"/>
      <c r="AB35" s="186"/>
      <c r="AC35" s="187"/>
    </row>
    <row r="36" spans="3:29" ht="103.5">
      <c r="C36" s="218" t="str">
        <f>IF(ISBLANK('5. Pp (3 años)'!B61),"",'5. Pp (3 años)'!B61)</f>
        <v xml:space="preserve"> 
Jefatura de Parque Vehicular                     </v>
      </c>
      <c r="D36" s="88" t="str">
        <f>IF(ISBLANK('5. Pp (3 años)'!C61),"",'5. Pp (3 años)'!C61)</f>
        <v>Actividad</v>
      </c>
      <c r="E36" s="209" t="str">
        <f>IF(ISBLANK('5. Pp (3 años)'!D61),"",'5. Pp (3 años)'!D61)</f>
        <v>4.2.1.1.3.6. Realización de servicios de mantenimiento y reparación del parque vehicular  del SMDIFBJ para  la preservación, cuidado, control y verificación del parque vehicular.</v>
      </c>
      <c r="F36" s="209" t="str">
        <f>IF(ISBLANK('5. Pp (3 años)'!E61),"",'5. Pp (3 años)'!E61)</f>
        <v>PSPVR: Porcentaje de Servicios de mantenimiento y reparación del Parque Vehicular Realizados.</v>
      </c>
      <c r="G36" s="222" t="str">
        <f>IF(ISBLANK('5. Pp (3 años)'!H61),"",'5. Pp (3 años)'!H61)</f>
        <v>Trimestral</v>
      </c>
      <c r="H36" s="71" t="str">
        <f>IF(ISBLANK('5. Pp (3 años)'!J61),"",'5. Pp (3 años)'!J61)</f>
        <v>UNIDAD DE MEDIDA DEL INDICADOR:
Porcentaje.
UNIDAD DE MEDIDA DE LAS VARIABLES:
Servicios</v>
      </c>
      <c r="I36" s="150">
        <f>IF(ISBLANK('9. METAS'!L42),"",'9. METAS'!L42)</f>
        <v>208</v>
      </c>
      <c r="J36" s="151">
        <f>IF(ISBLANK('9. METAS'!R42),"",'9. METAS'!R42)</f>
        <v>52</v>
      </c>
      <c r="K36" s="141">
        <f>IF(ISBLANK('9. METAS'!S42),"",'9. METAS'!S42)</f>
        <v>52</v>
      </c>
      <c r="L36" s="141">
        <f>IF(ISBLANK('9. METAS'!T42),"",'9. METAS'!T42)</f>
        <v>52</v>
      </c>
      <c r="M36" s="142">
        <f>IF(ISBLANK('9. METAS'!U42),"",'9. METAS'!U42)</f>
        <v>52</v>
      </c>
      <c r="N36" s="152">
        <v>51</v>
      </c>
      <c r="O36" s="144"/>
      <c r="P36" s="144"/>
      <c r="Q36" s="145"/>
      <c r="R36" s="780">
        <f t="shared" si="0"/>
        <v>0.98076923076923073</v>
      </c>
      <c r="S36" s="781">
        <f t="shared" si="0"/>
        <v>0</v>
      </c>
      <c r="T36" s="781">
        <f t="shared" si="0"/>
        <v>0</v>
      </c>
      <c r="U36" s="782">
        <f t="shared" si="0"/>
        <v>0</v>
      </c>
      <c r="V36" s="143">
        <f t="shared" si="1"/>
        <v>0.24519230769230768</v>
      </c>
      <c r="W36" s="140">
        <f t="shared" si="2"/>
        <v>0.24519230769230768</v>
      </c>
      <c r="X36" s="140">
        <f t="shared" si="3"/>
        <v>0</v>
      </c>
      <c r="Y36" s="169">
        <f t="shared" si="4"/>
        <v>0</v>
      </c>
      <c r="Z36" s="182"/>
      <c r="AA36" s="183"/>
      <c r="AB36" s="183"/>
      <c r="AC36" s="184"/>
    </row>
    <row r="37" spans="3:29" ht="103.5">
      <c r="C37" s="218" t="str">
        <f>IF(ISBLANK('5. Pp (3 años)'!B62),"",'5. Pp (3 años)'!B62)</f>
        <v xml:space="preserve">
Coordinación de Sistemas</v>
      </c>
      <c r="D37" s="88" t="str">
        <f>IF(ISBLANK('5. Pp (3 años)'!C62),"",'5. Pp (3 años)'!C62)</f>
        <v>Actividad</v>
      </c>
      <c r="E37" s="209" t="str">
        <f>IF(ISBLANK('5. Pp (3 años)'!D62),"",'5. Pp (3 años)'!D62)</f>
        <v>4.2.1.1.3.7. Realización de servicios a los equipos de cómputo, líneas telefónicas y red informática para su correcto funcionamiento  y operación.
Servicios: Mantenimiento, Reparación y Revisión.</v>
      </c>
      <c r="F37" s="209" t="str">
        <f>IF(ISBLANK('5. Pp (3 años)'!E62),"",'5. Pp (3 años)'!E62)</f>
        <v>PSR: Porcentaje de Servicios Realizados.</v>
      </c>
      <c r="G37" s="222" t="str">
        <f>IF(ISBLANK('5. Pp (3 años)'!H62),"",'5. Pp (3 años)'!H62)</f>
        <v>Trimestral</v>
      </c>
      <c r="H37" s="71" t="str">
        <f>IF(ISBLANK('5. Pp (3 años)'!J62),"",'5. Pp (3 años)'!J62)</f>
        <v>UNIDAD DE MEDIDA DEL INDICADOR:
Porcentaje.
UNIDAD DE MEDIDA DE LAS VARIABLES:
Servicios.</v>
      </c>
      <c r="I37" s="150">
        <f>IF(ISBLANK('9. METAS'!L43),"",'9. METAS'!L43)</f>
        <v>560</v>
      </c>
      <c r="J37" s="151">
        <f>IF(ISBLANK('9. METAS'!R43),"",'9. METAS'!R43)</f>
        <v>140</v>
      </c>
      <c r="K37" s="141">
        <f>IF(ISBLANK('9. METAS'!S43),"",'9. METAS'!S43)</f>
        <v>140</v>
      </c>
      <c r="L37" s="141">
        <f>IF(ISBLANK('9. METAS'!T43),"",'9. METAS'!T43)</f>
        <v>140</v>
      </c>
      <c r="M37" s="142">
        <f>IF(ISBLANK('9. METAS'!U43),"",'9. METAS'!U43)</f>
        <v>140</v>
      </c>
      <c r="N37" s="152">
        <v>126</v>
      </c>
      <c r="O37" s="144"/>
      <c r="P37" s="144"/>
      <c r="Q37" s="145"/>
      <c r="R37" s="780">
        <f t="shared" si="0"/>
        <v>0.9</v>
      </c>
      <c r="S37" s="781">
        <f t="shared" si="0"/>
        <v>0</v>
      </c>
      <c r="T37" s="781">
        <f t="shared" si="0"/>
        <v>0</v>
      </c>
      <c r="U37" s="782">
        <f t="shared" si="0"/>
        <v>0</v>
      </c>
      <c r="V37" s="143">
        <f t="shared" si="1"/>
        <v>0.22500000000000001</v>
      </c>
      <c r="W37" s="140">
        <f t="shared" si="2"/>
        <v>0.22500000000000001</v>
      </c>
      <c r="X37" s="140">
        <f t="shared" si="3"/>
        <v>0</v>
      </c>
      <c r="Y37" s="169">
        <f t="shared" si="4"/>
        <v>0</v>
      </c>
      <c r="Z37" s="185"/>
      <c r="AA37" s="186"/>
      <c r="AB37" s="186"/>
      <c r="AC37" s="187"/>
    </row>
    <row r="38" spans="3:29" ht="120.75">
      <c r="C38" s="218" t="str">
        <f>IF(ISBLANK('5. Pp (3 años)'!B63),"",'5. Pp (3 años)'!B63)</f>
        <v xml:space="preserve">
Coordinación de Mantenimiento</v>
      </c>
      <c r="D38" s="88" t="str">
        <f>IF(ISBLANK('5. Pp (3 años)'!C63),"",'5. Pp (3 años)'!C63)</f>
        <v>Actividad</v>
      </c>
      <c r="E38" s="209" t="str">
        <f>IF(ISBLANK('5. Pp (3 años)'!D63),"",'5. Pp (3 años)'!D63)</f>
        <v>4.2.1.1.3.8 Realización de servicios a los inmuebles que son propiedad del SMDIFBJ  para tenerlos en optimas condiciones y brindar a los usuarios servicios en instalaciones dignas y confortables.
Servicios: Mantenimiento, reparación, remodelación, limpieza y vigilancia.</v>
      </c>
      <c r="F38" s="209" t="str">
        <f>IF(ISBLANK('5. Pp (3 años)'!E63),"",'5. Pp (3 años)'!E63)</f>
        <v>PSR: Porcentaje de Servicios Realizados.</v>
      </c>
      <c r="G38" s="222" t="str">
        <f>IF(ISBLANK('5. Pp (3 años)'!H63),"",'5. Pp (3 años)'!H63)</f>
        <v>Trimestral</v>
      </c>
      <c r="H38" s="71" t="str">
        <f>IF(ISBLANK('5. Pp (3 años)'!J63),"",'5. Pp (3 años)'!J63)</f>
        <v>UNIDAD DE MEDIDA DEL INDICADOR:
Porcentaje.
UNIDAD DE MEDIDA DE LAS VARIABLES:
Servicios</v>
      </c>
      <c r="I38" s="150">
        <f>IF(ISBLANK('9. METAS'!L44),"",'9. METAS'!L44)</f>
        <v>1008</v>
      </c>
      <c r="J38" s="151">
        <f>IF(ISBLANK('9. METAS'!R44),"",'9. METAS'!R44)</f>
        <v>252</v>
      </c>
      <c r="K38" s="141">
        <f>IF(ISBLANK('9. METAS'!S44),"",'9. METAS'!S44)</f>
        <v>252</v>
      </c>
      <c r="L38" s="141">
        <f>IF(ISBLANK('9. METAS'!T44),"",'9. METAS'!T44)</f>
        <v>252</v>
      </c>
      <c r="M38" s="142">
        <f>IF(ISBLANK('9. METAS'!U44),"",'9. METAS'!U44)</f>
        <v>252</v>
      </c>
      <c r="N38" s="152">
        <v>236</v>
      </c>
      <c r="O38" s="144"/>
      <c r="P38" s="144"/>
      <c r="Q38" s="145"/>
      <c r="R38" s="780">
        <f t="shared" si="0"/>
        <v>0.93650793650793651</v>
      </c>
      <c r="S38" s="781">
        <f t="shared" si="0"/>
        <v>0</v>
      </c>
      <c r="T38" s="781">
        <f t="shared" si="0"/>
        <v>0</v>
      </c>
      <c r="U38" s="782">
        <f t="shared" si="0"/>
        <v>0</v>
      </c>
      <c r="V38" s="143">
        <f t="shared" si="1"/>
        <v>0.23412698412698413</v>
      </c>
      <c r="W38" s="140">
        <f t="shared" si="2"/>
        <v>0.23412698412698413</v>
      </c>
      <c r="X38" s="140">
        <f t="shared" si="3"/>
        <v>0</v>
      </c>
      <c r="Y38" s="169">
        <f t="shared" si="4"/>
        <v>0</v>
      </c>
      <c r="Z38" s="182"/>
      <c r="AA38" s="183"/>
      <c r="AB38" s="183"/>
      <c r="AC38" s="184"/>
    </row>
    <row r="39" spans="3:29" ht="103.5">
      <c r="C39" s="219" t="str">
        <f>IF(ISBLANK('5. Pp (3 años)'!B64),"",'5. Pp (3 años)'!B64)</f>
        <v xml:space="preserve"> Coordinación de Donativos</v>
      </c>
      <c r="D39" s="62" t="str">
        <f>IF(ISBLANK('5. Pp (3 años)'!C64),"",'5. Pp (3 años)'!C64)</f>
        <v>Componente</v>
      </c>
      <c r="E39" s="213" t="str">
        <f>IF(ISBLANK('5. Pp (3 años)'!D64),"",'5. Pp (3 años)'!D64)</f>
        <v>4.2.1.1.4. Donativos a las áreas del SMDIFBJ, Asociaciones Civiles y personas de atención prioritaria entregados.
SMDIFBJ: Sistema Municipal para el Desarrollo Integral de la Familia de Benito Juárez.</v>
      </c>
      <c r="F39" s="213" t="str">
        <f>IF(ISBLANK('5. Pp (3 años)'!E64),"",'5. Pp (3 años)'!E64)</f>
        <v>PDE: Porcentaje de Donativos Entregados.</v>
      </c>
      <c r="G39" s="227" t="str">
        <f>IF(ISBLANK('5. Pp (3 años)'!H64),"",'5. Pp (3 años)'!H64)</f>
        <v>Trimestral</v>
      </c>
      <c r="H39" s="67" t="str">
        <f>IF(ISBLANK('5. Pp (3 años)'!J64),"",'5. Pp (3 años)'!J64)</f>
        <v>UNIDAD DE MEDIDA DEL INDICADOR:
Porcentaje.
UNIDAD DE MEDIDA DE LAS VARIABLES:
Donativos Entregados</v>
      </c>
      <c r="I39" s="150">
        <f>IF(ISBLANK('9. METAS'!L45),"",'9. METAS'!L45)</f>
        <v>1820</v>
      </c>
      <c r="J39" s="151">
        <f>IF(ISBLANK('9. METAS'!R45),"",'9. METAS'!R45)</f>
        <v>450</v>
      </c>
      <c r="K39" s="141">
        <f>IF(ISBLANK('9. METAS'!S45),"",'9. METAS'!S45)</f>
        <v>550</v>
      </c>
      <c r="L39" s="141">
        <f>IF(ISBLANK('9. METAS'!T45),"",'9. METAS'!T45)</f>
        <v>400</v>
      </c>
      <c r="M39" s="142">
        <f>IF(ISBLANK('9. METAS'!U45),"",'9. METAS'!U45)</f>
        <v>420</v>
      </c>
      <c r="N39" s="152">
        <v>424</v>
      </c>
      <c r="O39" s="144"/>
      <c r="P39" s="144"/>
      <c r="Q39" s="145"/>
      <c r="R39" s="780">
        <f t="shared" si="0"/>
        <v>0.94222222222222218</v>
      </c>
      <c r="S39" s="781">
        <f t="shared" si="0"/>
        <v>0</v>
      </c>
      <c r="T39" s="781">
        <f t="shared" si="0"/>
        <v>0</v>
      </c>
      <c r="U39" s="782">
        <f t="shared" si="0"/>
        <v>0</v>
      </c>
      <c r="V39" s="143">
        <f t="shared" si="1"/>
        <v>0.23296703296703297</v>
      </c>
      <c r="W39" s="140">
        <f t="shared" si="2"/>
        <v>0.23296703296703297</v>
      </c>
      <c r="X39" s="140">
        <f t="shared" si="3"/>
        <v>0</v>
      </c>
      <c r="Y39" s="169">
        <f t="shared" si="4"/>
        <v>0</v>
      </c>
      <c r="Z39" s="182"/>
      <c r="AA39" s="183"/>
      <c r="AB39" s="183"/>
      <c r="AC39" s="184"/>
    </row>
    <row r="40" spans="3:29" ht="103.5">
      <c r="C40" s="218" t="str">
        <f>IF(ISBLANK('5. Pp (3 años)'!B65),"",'5. Pp (3 años)'!B65)</f>
        <v xml:space="preserve">
Coordinación de Donativos</v>
      </c>
      <c r="D40" s="88" t="str">
        <f>IF(ISBLANK('5. Pp (3 años)'!C65),"",'5. Pp (3 años)'!C65)</f>
        <v>Actividad</v>
      </c>
      <c r="E40" s="209" t="str">
        <f>IF(ISBLANK('5. Pp (3 años)'!D65),"",'5. Pp (3 años)'!D65)</f>
        <v>4.2.1.1.4.1. Recepción de donativos en especie o monetario.</v>
      </c>
      <c r="F40" s="209" t="str">
        <f>IF(ISBLANK('5. Pp (3 años)'!E65),"",'5. Pp (3 años)'!E65)</f>
        <v>PDR: Porcentaje de Donativos Recibidos.</v>
      </c>
      <c r="G40" s="222" t="str">
        <f>IF(ISBLANK('5. Pp (3 años)'!H65),"",'5. Pp (3 años)'!H65)</f>
        <v>Trimestral</v>
      </c>
      <c r="H40" s="71" t="str">
        <f>IF(ISBLANK('5. Pp (3 años)'!J65),"",'5. Pp (3 años)'!J65)</f>
        <v>UNIDAD DE MEDIDA DEL INDICADOR:
Porcentaje.
UNIDAD DE MEDIDA DE LAS VARIABLES:
Donativos Recibidos.</v>
      </c>
      <c r="I40" s="150">
        <f>IF(ISBLANK('9. METAS'!L46),"",'9. METAS'!L46)</f>
        <v>2730</v>
      </c>
      <c r="J40" s="151">
        <f>IF(ISBLANK('9. METAS'!R46),"",'9. METAS'!R46)</f>
        <v>700</v>
      </c>
      <c r="K40" s="141">
        <f>IF(ISBLANK('9. METAS'!S46),"",'9. METAS'!S46)</f>
        <v>750</v>
      </c>
      <c r="L40" s="141">
        <f>IF(ISBLANK('9. METAS'!T46),"",'9. METAS'!T46)</f>
        <v>600</v>
      </c>
      <c r="M40" s="142">
        <f>IF(ISBLANK('9. METAS'!U46),"",'9. METAS'!U46)</f>
        <v>680</v>
      </c>
      <c r="N40" s="152">
        <v>692</v>
      </c>
      <c r="O40" s="144"/>
      <c r="P40" s="144"/>
      <c r="Q40" s="145"/>
      <c r="R40" s="780">
        <f t="shared" si="0"/>
        <v>0.98857142857142855</v>
      </c>
      <c r="S40" s="781">
        <f t="shared" si="0"/>
        <v>0</v>
      </c>
      <c r="T40" s="781">
        <f t="shared" si="0"/>
        <v>0</v>
      </c>
      <c r="U40" s="782">
        <f t="shared" si="0"/>
        <v>0</v>
      </c>
      <c r="V40" s="143">
        <f t="shared" si="1"/>
        <v>0.25347985347985347</v>
      </c>
      <c r="W40" s="140">
        <f t="shared" si="2"/>
        <v>0.25347985347985347</v>
      </c>
      <c r="X40" s="140">
        <f t="shared" si="3"/>
        <v>0</v>
      </c>
      <c r="Y40" s="169">
        <f t="shared" si="4"/>
        <v>0</v>
      </c>
      <c r="Z40" s="182"/>
      <c r="AA40" s="183"/>
      <c r="AB40" s="183"/>
      <c r="AC40" s="184"/>
    </row>
    <row r="41" spans="3:29" ht="155.25">
      <c r="C41" s="218" t="str">
        <f>IF(ISBLANK('5. Pp (3 años)'!B66),"",'5. Pp (3 años)'!B66)</f>
        <v xml:space="preserve">
Coordinación de Donativos</v>
      </c>
      <c r="D41" s="88" t="str">
        <f>IF(ISBLANK('5. Pp (3 años)'!C66),"",'5. Pp (3 años)'!C66)</f>
        <v>Actividad</v>
      </c>
      <c r="E41" s="209" t="str">
        <f>IF(ISBLANK('5. Pp (3 años)'!D66),"",'5. Pp (3 años)'!D66)</f>
        <v>4.2.1.1.4.2. Participación de Instituciones públicas, privadas, fundaciones, asociaciones, empresas socialmente responsables y sociedad civil que entregan donativos al SMDIF BJ.</v>
      </c>
      <c r="F41" s="209" t="str">
        <f>IF(ISBLANK('5. Pp (3 años)'!E66),"",'5. Pp (3 años)'!E66)</f>
        <v>PIFAESP: Porcentaje de Instituciones Públicas y Privadas, Fundaciones, Asociaciones, Empresas Socialmente Responsables y la Sociedad Civil Participantes.</v>
      </c>
      <c r="G41" s="222" t="str">
        <f>IF(ISBLANK('5. Pp (3 años)'!H66),"",'5. Pp (3 años)'!H66)</f>
        <v>Trimestral</v>
      </c>
      <c r="H41" s="71" t="str">
        <f>IF(ISBLANK('5. Pp (3 años)'!J66),"",'5. Pp (3 años)'!J66)</f>
        <v>UNIDAD DE MEDIDA DEL INDICADOR:
Porcentaje.
UNIDAD DE MEDIDA DE LAS VARIABLES:
Instituciones públicas y privadas, Fundaciones, Asociaciones, Empresas Socialmente Responsables y la Sociedad Civil .</v>
      </c>
      <c r="I41" s="150">
        <f>IF(ISBLANK('9. METAS'!L47),"",'9. METAS'!L47)</f>
        <v>600</v>
      </c>
      <c r="J41" s="151">
        <f>IF(ISBLANK('9. METAS'!R47),"",'9. METAS'!R47)</f>
        <v>150</v>
      </c>
      <c r="K41" s="141">
        <f>IF(ISBLANK('9. METAS'!S47),"",'9. METAS'!S47)</f>
        <v>150</v>
      </c>
      <c r="L41" s="141">
        <f>IF(ISBLANK('9. METAS'!T47),"",'9. METAS'!T47)</f>
        <v>150</v>
      </c>
      <c r="M41" s="142">
        <f>IF(ISBLANK('9. METAS'!U47),"",'9. METAS'!U47)</f>
        <v>150</v>
      </c>
      <c r="N41" s="152">
        <v>136</v>
      </c>
      <c r="O41" s="144"/>
      <c r="P41" s="144"/>
      <c r="Q41" s="145"/>
      <c r="R41" s="780">
        <f t="shared" si="0"/>
        <v>0.90666666666666662</v>
      </c>
      <c r="S41" s="781">
        <f t="shared" si="0"/>
        <v>0</v>
      </c>
      <c r="T41" s="781">
        <f t="shared" si="0"/>
        <v>0</v>
      </c>
      <c r="U41" s="782">
        <f t="shared" si="0"/>
        <v>0</v>
      </c>
      <c r="V41" s="143">
        <f t="shared" si="1"/>
        <v>0.22666666666666666</v>
      </c>
      <c r="W41" s="140">
        <f t="shared" si="2"/>
        <v>0.22666666666666666</v>
      </c>
      <c r="X41" s="140">
        <f t="shared" si="3"/>
        <v>0</v>
      </c>
      <c r="Y41" s="169">
        <f t="shared" si="4"/>
        <v>0</v>
      </c>
      <c r="Z41" s="185"/>
      <c r="AA41" s="186"/>
      <c r="AB41" s="186"/>
      <c r="AC41" s="187"/>
    </row>
    <row r="42" spans="3:29" ht="103.5">
      <c r="C42" s="219" t="str">
        <f>IF(ISBLANK('5. Pp (3 años)'!B67),"",'5. Pp (3 años)'!B67)</f>
        <v xml:space="preserve">
Dirección de Prevención de Riesgos Psicosociales de Niñas, Niños y Adolescentes</v>
      </c>
      <c r="D42" s="62" t="str">
        <f>IF(ISBLANK('5. Pp (3 años)'!C67),"",'5. Pp (3 años)'!C67)</f>
        <v>Componente</v>
      </c>
      <c r="E42" s="213" t="str">
        <f>IF(ISBLANK('5. Pp (3 años)'!D67),"",'5. Pp (3 años)'!D67)</f>
        <v>4.2.1.1.5. Atenciones para la prevención de riesgos psicosociales mediante la concientización y actividades lúdicas que permitan la solución de conflictos a través de la cultura de la paz y los derechos de NNA, brindadas.
NNA: Niñas, Niños y Adolescentes.</v>
      </c>
      <c r="F42" s="213" t="str">
        <f>IF(ISBLANK('5. Pp (3 años)'!E67),"",'5. Pp (3 años)'!E67)</f>
        <v>PAPRPB: Porcentaje de Atenciones para la Prevención de Riesgos Psicosociales Brindadas.</v>
      </c>
      <c r="G42" s="227" t="str">
        <f>IF(ISBLANK('5. Pp (3 años)'!H67),"",'5. Pp (3 años)'!H67)</f>
        <v>Trimestral</v>
      </c>
      <c r="H42" s="67" t="str">
        <f>IF(ISBLANK('5. Pp (3 años)'!J67),"",'5. Pp (3 años)'!J67)</f>
        <v>UNIDAD DE MEDIDA DEL INDICADOR:
Porcentaje.
UNIDAD DE MEDIDA DE LAS VARIABLES:
Atenciones</v>
      </c>
      <c r="I42" s="150">
        <f>IF(ISBLANK('9. METAS'!L48),"",'9. METAS'!L48)</f>
        <v>45000</v>
      </c>
      <c r="J42" s="151">
        <f>IF(ISBLANK('9. METAS'!R48),"",'9. METAS'!R48)</f>
        <v>12000</v>
      </c>
      <c r="K42" s="141">
        <f>IF(ISBLANK('9. METAS'!S48),"",'9. METAS'!S48)</f>
        <v>12500</v>
      </c>
      <c r="L42" s="141">
        <f>IF(ISBLANK('9. METAS'!T48),"",'9. METAS'!T48)</f>
        <v>8500</v>
      </c>
      <c r="M42" s="142">
        <f>IF(ISBLANK('9. METAS'!U48),"",'9. METAS'!U48)</f>
        <v>12000</v>
      </c>
      <c r="N42" s="152">
        <v>10875</v>
      </c>
      <c r="O42" s="144"/>
      <c r="P42" s="144"/>
      <c r="Q42" s="145"/>
      <c r="R42" s="780">
        <f t="shared" si="0"/>
        <v>0.90625</v>
      </c>
      <c r="S42" s="781">
        <f t="shared" si="0"/>
        <v>0</v>
      </c>
      <c r="T42" s="781">
        <f t="shared" si="0"/>
        <v>0</v>
      </c>
      <c r="U42" s="782">
        <f t="shared" si="0"/>
        <v>0</v>
      </c>
      <c r="V42" s="143">
        <f t="shared" si="1"/>
        <v>0.24166666666666667</v>
      </c>
      <c r="W42" s="140">
        <f t="shared" si="2"/>
        <v>0.24166666666666667</v>
      </c>
      <c r="X42" s="140">
        <f t="shared" si="3"/>
        <v>0</v>
      </c>
      <c r="Y42" s="169">
        <f t="shared" si="4"/>
        <v>0</v>
      </c>
      <c r="Z42" s="182"/>
      <c r="AA42" s="183"/>
      <c r="AB42" s="183"/>
      <c r="AC42" s="184"/>
    </row>
    <row r="43" spans="3:29" ht="103.5">
      <c r="C43" s="218" t="str">
        <f>IF(ISBLANK('5. Pp (3 años)'!B68),"",'5. Pp (3 años)'!B68)</f>
        <v xml:space="preserve">
Dirección de Prevención de Riesgos Psicosociales de Niñas, Niños y Adolescentes</v>
      </c>
      <c r="D43" s="88" t="str">
        <f>IF(ISBLANK('5. Pp (3 años)'!C68),"",'5. Pp (3 años)'!C68)</f>
        <v>Actividad</v>
      </c>
      <c r="E43" s="209" t="str">
        <f>IF(ISBLANK('5. Pp (3 años)'!D68),"",'5. Pp (3 años)'!D68)</f>
        <v>4.2.1.1.5.1. Realización de acciones de enfocadas en los derechos de NNA de la "Red de Impulsores de la Transformación".</v>
      </c>
      <c r="F43" s="209" t="str">
        <f>IF(ISBLANK('5. Pp (3 años)'!E68),"",'5. Pp (3 años)'!E68)</f>
        <v>PARIR:  Porcentaje de Acciones de la Red de Impulsores Realizadas.</v>
      </c>
      <c r="G43" s="222" t="str">
        <f>IF(ISBLANK('5. Pp (3 años)'!H68),"",'5. Pp (3 años)'!H68)</f>
        <v>Trimestral</v>
      </c>
      <c r="H43" s="71" t="str">
        <f>IF(ISBLANK('5. Pp (3 años)'!J68),"",'5. Pp (3 años)'!J68)</f>
        <v>UNIDAD DE MEDIDA DEL INDICADOR:
Porcentaje.
UNIDAD DE MEDIDA DE LAS VARIABLES:
Acciones de la Red de Impulsores</v>
      </c>
      <c r="I43" s="150">
        <f>IF(ISBLANK('9. METAS'!L49),"",'9. METAS'!L49)</f>
        <v>58</v>
      </c>
      <c r="J43" s="151">
        <f>IF(ISBLANK('9. METAS'!R49),"",'9. METAS'!R49)</f>
        <v>15</v>
      </c>
      <c r="K43" s="141">
        <f>IF(ISBLANK('9. METAS'!S49),"",'9. METAS'!S49)</f>
        <v>15</v>
      </c>
      <c r="L43" s="141">
        <f>IF(ISBLANK('9. METAS'!T49),"",'9. METAS'!T49)</f>
        <v>13</v>
      </c>
      <c r="M43" s="142">
        <f>IF(ISBLANK('9. METAS'!U49),"",'9. METAS'!U49)</f>
        <v>15</v>
      </c>
      <c r="N43" s="152">
        <v>13</v>
      </c>
      <c r="O43" s="144"/>
      <c r="P43" s="144"/>
      <c r="Q43" s="145"/>
      <c r="R43" s="780">
        <f t="shared" si="0"/>
        <v>0.8666666666666667</v>
      </c>
      <c r="S43" s="781">
        <f t="shared" si="0"/>
        <v>0</v>
      </c>
      <c r="T43" s="781">
        <f t="shared" si="0"/>
        <v>0</v>
      </c>
      <c r="U43" s="782">
        <f t="shared" si="0"/>
        <v>0</v>
      </c>
      <c r="V43" s="143">
        <f t="shared" si="1"/>
        <v>0.22413793103448276</v>
      </c>
      <c r="W43" s="140">
        <f t="shared" si="2"/>
        <v>0.22413793103448276</v>
      </c>
      <c r="X43" s="140">
        <f t="shared" si="3"/>
        <v>0</v>
      </c>
      <c r="Y43" s="169">
        <f t="shared" si="4"/>
        <v>0</v>
      </c>
      <c r="Z43" s="185"/>
      <c r="AA43" s="186"/>
      <c r="AB43" s="186"/>
      <c r="AC43" s="187"/>
    </row>
    <row r="44" spans="3:29" ht="103.5">
      <c r="C44" s="218" t="str">
        <f>IF(ISBLANK('5. Pp (3 años)'!B69),"",'5. Pp (3 años)'!B69)</f>
        <v xml:space="preserve">
Coordinación de Prevención de Riesgos Psicosociales</v>
      </c>
      <c r="D44" s="88" t="str">
        <f>IF(ISBLANK('5. Pp (3 años)'!C69),"",'5. Pp (3 años)'!C69)</f>
        <v>Actividad</v>
      </c>
      <c r="E44" s="209" t="str">
        <f>IF(ISBLANK('5. Pp (3 años)'!D69),"",'5. Pp (3 años)'!D69)</f>
        <v>4.2.1.1.5.2. Realización de actividades de prevención de riesgos psicosociales dirigido a NNA y adultos y que viven en el municipio de Benito Juárez en situación prioritaria.</v>
      </c>
      <c r="F44" s="209" t="str">
        <f>IF(ISBLANK('5. Pp (3 años)'!E69),"",'5. Pp (3 años)'!E69)</f>
        <v>PAPRPR: Porcentaje de Actividades de Prevención de Riesgos Psicosociales, Realizadas.</v>
      </c>
      <c r="G44" s="222" t="str">
        <f>IF(ISBLANK('5. Pp (3 años)'!H69),"",'5. Pp (3 años)'!H69)</f>
        <v>Trimestral</v>
      </c>
      <c r="H44" s="71" t="str">
        <f>IF(ISBLANK('5. Pp (3 años)'!J69),"",'5. Pp (3 años)'!J69)</f>
        <v>UNIDAD DE MEDIDA DEL INDICADOR:
Porcentaje.
UNIDAD DE MEDIDA DE LAS VARIABLES:
Actividades</v>
      </c>
      <c r="I44" s="150">
        <f>IF(ISBLANK('9. METAS'!L50),"",'9. METAS'!L50)</f>
        <v>335</v>
      </c>
      <c r="J44" s="151">
        <f>IF(ISBLANK('9. METAS'!R50),"",'9. METAS'!R50)</f>
        <v>80</v>
      </c>
      <c r="K44" s="141">
        <f>IF(ISBLANK('9. METAS'!S50),"",'9. METAS'!S50)</f>
        <v>90</v>
      </c>
      <c r="L44" s="141">
        <f>IF(ISBLANK('9. METAS'!T50),"",'9. METAS'!T50)</f>
        <v>90</v>
      </c>
      <c r="M44" s="142">
        <f>IF(ISBLANK('9. METAS'!U50),"",'9. METAS'!U50)</f>
        <v>75</v>
      </c>
      <c r="N44" s="152">
        <v>85</v>
      </c>
      <c r="O44" s="144"/>
      <c r="P44" s="144"/>
      <c r="Q44" s="145"/>
      <c r="R44" s="780">
        <f t="shared" si="0"/>
        <v>1.0625</v>
      </c>
      <c r="S44" s="781">
        <f t="shared" si="0"/>
        <v>0</v>
      </c>
      <c r="T44" s="781">
        <f t="shared" si="0"/>
        <v>0</v>
      </c>
      <c r="U44" s="782">
        <f t="shared" si="0"/>
        <v>0</v>
      </c>
      <c r="V44" s="143">
        <f t="shared" si="1"/>
        <v>0.2537313432835821</v>
      </c>
      <c r="W44" s="140">
        <f t="shared" si="2"/>
        <v>0.2537313432835821</v>
      </c>
      <c r="X44" s="140">
        <f t="shared" si="3"/>
        <v>0</v>
      </c>
      <c r="Y44" s="169">
        <f t="shared" si="4"/>
        <v>0</v>
      </c>
      <c r="Z44" s="182"/>
      <c r="AA44" s="183"/>
      <c r="AB44" s="183"/>
      <c r="AC44" s="184"/>
    </row>
    <row r="45" spans="3:29" ht="103.5">
      <c r="C45" s="218" t="str">
        <f>IF(ISBLANK('5. Pp (3 años)'!B70),"",'5. Pp (3 años)'!B70)</f>
        <v xml:space="preserve">
Coordinación de la Cultura de la Legalidad</v>
      </c>
      <c r="D45" s="88" t="str">
        <f>IF(ISBLANK('5. Pp (3 años)'!C70),"",'5. Pp (3 años)'!C70)</f>
        <v>Actividad</v>
      </c>
      <c r="E45" s="209" t="str">
        <f>IF(ISBLANK('5. Pp (3 años)'!D70),"",'5. Pp (3 años)'!D70)</f>
        <v>4.2.1.1.5.3. Impartición de acciones de  prevención del delito dirigido a NNA y personas adultas fomentando la cultura de la legalidad. 
Acciones: Pláticas, ferias, brigadas y eventos.</v>
      </c>
      <c r="F45" s="209" t="str">
        <f>IF(ISBLANK('5. Pp (3 años)'!E70),"",'5. Pp (3 años)'!E70)</f>
        <v>PAI: Porcentaje de Acciones de Prevención del Delito Impartidas.</v>
      </c>
      <c r="G45" s="222" t="str">
        <f>IF(ISBLANK('5. Pp (3 años)'!H70),"",'5. Pp (3 años)'!H70)</f>
        <v>Trimestral</v>
      </c>
      <c r="H45" s="71" t="str">
        <f>IF(ISBLANK('5. Pp (3 años)'!J70),"",'5. Pp (3 años)'!J70)</f>
        <v>UNIDAD DE MEDIDA DEL INDICADOR:
Porcentaje.
UNIDAD DE MEDIDA DE LAS VARIABLES:
Acciones</v>
      </c>
      <c r="I45" s="150">
        <f>IF(ISBLANK('9. METAS'!L51),"",'9. METAS'!L51)</f>
        <v>148</v>
      </c>
      <c r="J45" s="151">
        <f>IF(ISBLANK('9. METAS'!R51),"",'9. METAS'!R51)</f>
        <v>38</v>
      </c>
      <c r="K45" s="141">
        <f>IF(ISBLANK('9. METAS'!S51),"",'9. METAS'!S51)</f>
        <v>38</v>
      </c>
      <c r="L45" s="141">
        <f>IF(ISBLANK('9. METAS'!T51),"",'9. METAS'!T51)</f>
        <v>30</v>
      </c>
      <c r="M45" s="142">
        <f>IF(ISBLANK('9. METAS'!U51),"",'9. METAS'!U51)</f>
        <v>42</v>
      </c>
      <c r="N45" s="152">
        <v>49</v>
      </c>
      <c r="O45" s="144"/>
      <c r="P45" s="144"/>
      <c r="Q45" s="145"/>
      <c r="R45" s="780">
        <f t="shared" si="0"/>
        <v>1.2894736842105263</v>
      </c>
      <c r="S45" s="781">
        <f t="shared" si="0"/>
        <v>0</v>
      </c>
      <c r="T45" s="781">
        <f t="shared" si="0"/>
        <v>0</v>
      </c>
      <c r="U45" s="782">
        <f t="shared" si="0"/>
        <v>0</v>
      </c>
      <c r="V45" s="143">
        <f t="shared" si="1"/>
        <v>0.33108108108108109</v>
      </c>
      <c r="W45" s="140">
        <f t="shared" si="2"/>
        <v>0.33108108108108109</v>
      </c>
      <c r="X45" s="140">
        <f t="shared" si="3"/>
        <v>0</v>
      </c>
      <c r="Y45" s="169">
        <f t="shared" si="4"/>
        <v>0</v>
      </c>
      <c r="Z45" s="185"/>
      <c r="AA45" s="186"/>
      <c r="AB45" s="186"/>
      <c r="AC45" s="187"/>
    </row>
    <row r="46" spans="3:29" ht="103.5">
      <c r="C46" s="218" t="str">
        <f>IF(ISBLANK('5. Pp (3 años)'!B71),"",'5. Pp (3 años)'!B71)</f>
        <v xml:space="preserve">
Coordinación de Recreación, Cultura y Deportes</v>
      </c>
      <c r="D46" s="88" t="str">
        <f>IF(ISBLANK('5. Pp (3 años)'!C71),"",'5. Pp (3 años)'!C71)</f>
        <v>Actividad</v>
      </c>
      <c r="E46" s="209" t="str">
        <f>IF(ISBLANK('5. Pp (3 años)'!D71),"",'5. Pp (3 años)'!D71)</f>
        <v>4.2.1.1.5.4. Ejecución de acciones de recreación, cultura y deportes, para niñas, niños, adolescentes y personas adultas.
Acciones: Clases, eventos, actividades, concursos y torneos.</v>
      </c>
      <c r="F46" s="209" t="str">
        <f>IF(ISBLANK('5. Pp (3 años)'!E71),"",'5. Pp (3 años)'!E71)</f>
        <v>PARCD: Porcentaje de Acciones de Recreación, Cultura y Deporte Realizadas.</v>
      </c>
      <c r="G46" s="222" t="str">
        <f>IF(ISBLANK('5. Pp (3 años)'!H71),"",'5. Pp (3 años)'!H71)</f>
        <v>Trimestral</v>
      </c>
      <c r="H46" s="71" t="str">
        <f>IF(ISBLANK('5. Pp (3 años)'!J71),"",'5. Pp (3 años)'!J71)</f>
        <v>UNIDAD DE MEDIDA DEL INDICADOR:
Porcentaje.
UNIDAD DE MEDIDA DE LAS VARIABLES:
Acciones</v>
      </c>
      <c r="I46" s="150">
        <f>IF(ISBLANK('9. METAS'!L52),"",'9. METAS'!L52)</f>
        <v>2820</v>
      </c>
      <c r="J46" s="151">
        <f>IF(ISBLANK('9. METAS'!R52),"",'9. METAS'!R52)</f>
        <v>750</v>
      </c>
      <c r="K46" s="141">
        <f>IF(ISBLANK('9. METAS'!S52),"",'9. METAS'!S52)</f>
        <v>720</v>
      </c>
      <c r="L46" s="141">
        <f>IF(ISBLANK('9. METAS'!T52),"",'9. METAS'!T52)</f>
        <v>600</v>
      </c>
      <c r="M46" s="142">
        <f>IF(ISBLANK('9. METAS'!U52),"",'9. METAS'!U52)</f>
        <v>750</v>
      </c>
      <c r="N46" s="152">
        <v>862</v>
      </c>
      <c r="O46" s="144"/>
      <c r="P46" s="144"/>
      <c r="Q46" s="145"/>
      <c r="R46" s="780">
        <f t="shared" si="0"/>
        <v>1.1493333333333333</v>
      </c>
      <c r="S46" s="781">
        <f t="shared" si="0"/>
        <v>0</v>
      </c>
      <c r="T46" s="781">
        <f t="shared" si="0"/>
        <v>0</v>
      </c>
      <c r="U46" s="782">
        <f t="shared" si="0"/>
        <v>0</v>
      </c>
      <c r="V46" s="143">
        <f t="shared" si="1"/>
        <v>0.30567375886524822</v>
      </c>
      <c r="W46" s="140">
        <f t="shared" si="2"/>
        <v>0.30567375886524822</v>
      </c>
      <c r="X46" s="140">
        <f t="shared" si="3"/>
        <v>0</v>
      </c>
      <c r="Y46" s="169">
        <f t="shared" si="4"/>
        <v>0</v>
      </c>
      <c r="Z46" s="185"/>
      <c r="AA46" s="186"/>
      <c r="AB46" s="186"/>
      <c r="AC46" s="187"/>
    </row>
    <row r="47" spans="3:29" ht="103.5">
      <c r="C47" s="219" t="str">
        <f>IF(ISBLANK('5. Pp (3 años)'!B72),"",'5. Pp (3 años)'!B72)</f>
        <v xml:space="preserve">
Coordinación de Centros Asistenciales de Desarrollo Infantil    </v>
      </c>
      <c r="D47" s="62" t="str">
        <f>IF(ISBLANK('5. Pp (3 años)'!C72),"",'5. Pp (3 años)'!C72)</f>
        <v>Componente</v>
      </c>
      <c r="E47" s="213" t="str">
        <f>IF(ISBLANK('5. Pp (3 años)'!D72),"",'5. Pp (3 años)'!D72)</f>
        <v>4.2.1.1.6. Servicios de escuela de tiempo completo (CADI), para niñas y niños de un año y siete meses a cuatro años once meses de edad, de cuidadoras y cuidadores trabajadores, brindados.
CADI: Centro Asistencial de Desarrollo Infantil.</v>
      </c>
      <c r="F47" s="213" t="str">
        <f>IF(ISBLANK('5. Pp (3 años)'!E72),"",'5. Pp (3 años)'!E72)</f>
        <v>PSETCB: Porcentaje de Servicios de escuela de tiempo completo Brindados.</v>
      </c>
      <c r="G47" s="227" t="str">
        <f>IF(ISBLANK('5. Pp (3 años)'!H72),"",'5. Pp (3 años)'!H72)</f>
        <v>Trimestral</v>
      </c>
      <c r="H47" s="67" t="str">
        <f>IF(ISBLANK('5. Pp (3 años)'!J72),"",'5. Pp (3 años)'!J72)</f>
        <v>UNIDAD DE MEDIDA DEL INDICADOR:
Porcentaje.
UNIDAD DE MEDIDA DE LAS VARIABLES:
Servicios</v>
      </c>
      <c r="I47" s="150">
        <f>IF(ISBLANK('9. METAS'!L53),"",'9. METAS'!L53)</f>
        <v>786</v>
      </c>
      <c r="J47" s="151">
        <f>IF(ISBLANK('9. METAS'!R53),"",'9. METAS'!R53)</f>
        <v>154</v>
      </c>
      <c r="K47" s="141">
        <f>IF(ISBLANK('9. METAS'!S53),"",'9. METAS'!S53)</f>
        <v>237</v>
      </c>
      <c r="L47" s="141">
        <f>IF(ISBLANK('9. METAS'!T53),"",'9. METAS'!T53)</f>
        <v>283</v>
      </c>
      <c r="M47" s="142">
        <f>IF(ISBLANK('9. METAS'!U53),"",'9. METAS'!U53)</f>
        <v>112</v>
      </c>
      <c r="N47" s="152">
        <v>211</v>
      </c>
      <c r="O47" s="144"/>
      <c r="P47" s="144"/>
      <c r="Q47" s="145"/>
      <c r="R47" s="780">
        <f t="shared" si="0"/>
        <v>1.3701298701298701</v>
      </c>
      <c r="S47" s="781">
        <f t="shared" si="0"/>
        <v>0</v>
      </c>
      <c r="T47" s="781">
        <f t="shared" si="0"/>
        <v>0</v>
      </c>
      <c r="U47" s="782">
        <f t="shared" si="0"/>
        <v>0</v>
      </c>
      <c r="V47" s="143">
        <f t="shared" si="1"/>
        <v>0.26844783715012721</v>
      </c>
      <c r="W47" s="140">
        <f t="shared" si="2"/>
        <v>0.26844783715012721</v>
      </c>
      <c r="X47" s="140">
        <f t="shared" si="3"/>
        <v>0</v>
      </c>
      <c r="Y47" s="169">
        <f t="shared" si="4"/>
        <v>0</v>
      </c>
      <c r="Z47" s="182"/>
      <c r="AA47" s="183"/>
      <c r="AB47" s="183"/>
      <c r="AC47" s="184"/>
    </row>
    <row r="48" spans="3:29" ht="103.5">
      <c r="C48" s="218" t="str">
        <f>IF(ISBLANK('5. Pp (3 años)'!B73),"",'5. Pp (3 años)'!B73)</f>
        <v xml:space="preserve">
Coordinación de Centros Asistenciales de Desarrollo Infantil    </v>
      </c>
      <c r="D48" s="88" t="str">
        <f>IF(ISBLANK('5. Pp (3 años)'!C73),"",'5. Pp (3 años)'!C73)</f>
        <v>Actividad</v>
      </c>
      <c r="E48" s="209" t="str">
        <f>IF(ISBLANK('5. Pp (3 años)'!D73),"",'5. Pp (3 años)'!D73)</f>
        <v>4.2.1.1.6.1. Realización de actividades educativas en los CADI
Actividades Educativas: sociales, culturales, deportivas, recreativas, inclusivas y formativas.</v>
      </c>
      <c r="F48" s="209" t="str">
        <f>IF(ISBLANK('5. Pp (3 años)'!E73),"",'5. Pp (3 años)'!E73)</f>
        <v>PAR: Porcentaje de Actividades Educativas Realizadas.</v>
      </c>
      <c r="G48" s="222" t="str">
        <f>IF(ISBLANK('5. Pp (3 años)'!H73),"",'5. Pp (3 años)'!H73)</f>
        <v>Trimestral</v>
      </c>
      <c r="H48" s="71" t="str">
        <f>IF(ISBLANK('5. Pp (3 años)'!J73),"",'5. Pp (3 años)'!J73)</f>
        <v>UNIDAD DE MEDIDA DEL INDICADOR: 
Porcentaje.
UNIDAD DE MEDIDA DE LAS VARIABLES:
Actividades</v>
      </c>
      <c r="I48" s="150">
        <f>IF(ISBLANK('9. METAS'!L54),"",'9. METAS'!L54)</f>
        <v>236</v>
      </c>
      <c r="J48" s="151">
        <f>IF(ISBLANK('9. METAS'!R54),"",'9. METAS'!R54)</f>
        <v>70</v>
      </c>
      <c r="K48" s="141">
        <f>IF(ISBLANK('9. METAS'!S54),"",'9. METAS'!S54)</f>
        <v>65</v>
      </c>
      <c r="L48" s="141">
        <f>IF(ISBLANK('9. METAS'!T54),"",'9. METAS'!T54)</f>
        <v>35</v>
      </c>
      <c r="M48" s="142">
        <f>IF(ISBLANK('9. METAS'!U54),"",'9. METAS'!U54)</f>
        <v>66</v>
      </c>
      <c r="N48" s="152">
        <v>66</v>
      </c>
      <c r="O48" s="144"/>
      <c r="P48" s="144"/>
      <c r="Q48" s="145"/>
      <c r="R48" s="780">
        <f t="shared" si="0"/>
        <v>0.94285714285714284</v>
      </c>
      <c r="S48" s="781">
        <f t="shared" si="0"/>
        <v>0</v>
      </c>
      <c r="T48" s="781">
        <f t="shared" si="0"/>
        <v>0</v>
      </c>
      <c r="U48" s="782">
        <f t="shared" si="0"/>
        <v>0</v>
      </c>
      <c r="V48" s="143">
        <f t="shared" si="1"/>
        <v>0.27966101694915252</v>
      </c>
      <c r="W48" s="140">
        <f t="shared" si="2"/>
        <v>0.27966101694915252</v>
      </c>
      <c r="X48" s="140">
        <f t="shared" si="3"/>
        <v>0</v>
      </c>
      <c r="Y48" s="169">
        <f t="shared" si="4"/>
        <v>0</v>
      </c>
      <c r="Z48" s="182"/>
      <c r="AA48" s="183"/>
      <c r="AB48" s="183"/>
      <c r="AC48" s="184"/>
    </row>
    <row r="49" spans="3:29" ht="103.5">
      <c r="C49" s="218" t="str">
        <f>IF(ISBLANK('5. Pp (3 años)'!B74),"",'5. Pp (3 años)'!B74)</f>
        <v xml:space="preserve">
Coordinación de Centros Asistenciales de Desarrollo Infantil    </v>
      </c>
      <c r="D49" s="88" t="str">
        <f>IF(ISBLANK('5. Pp (3 años)'!C74),"",'5. Pp (3 años)'!C74)</f>
        <v>Actividad</v>
      </c>
      <c r="E49" s="209" t="str">
        <f>IF(ISBLANK('5. Pp (3 años)'!D74),"",'5. Pp (3 años)'!D74)</f>
        <v>4.2.1.1.6.2. Realización de entregas de raciones de comida para las niñas y niños inscritos en los Centros Asistenciales de Desarrollo Infantil.</v>
      </c>
      <c r="F49" s="209" t="str">
        <f>IF(ISBLANK('5. Pp (3 años)'!E74),"",'5. Pp (3 años)'!E74)</f>
        <v>PRE: Porcentaje de Raciones de Comida Entregadas.</v>
      </c>
      <c r="G49" s="222" t="str">
        <f>IF(ISBLANK('5. Pp (3 años)'!H74),"",'5. Pp (3 años)'!H74)</f>
        <v>Trimestral</v>
      </c>
      <c r="H49" s="71" t="str">
        <f>IF(ISBLANK('5. Pp (3 años)'!J74),"",'5. Pp (3 años)'!J74)</f>
        <v>UNIDAD DE MEDIDA DEL INDICADOR: 
Porcentaje.
 UNIDAD DE MEDIDA DE LAS VARIABLES: 
Raciones.</v>
      </c>
      <c r="I49" s="150">
        <f>IF(ISBLANK('9. METAS'!L55),"",'9. METAS'!L55)</f>
        <v>20510</v>
      </c>
      <c r="J49" s="151">
        <f>IF(ISBLANK('9. METAS'!R55),"",'9. METAS'!R55)</f>
        <v>5600</v>
      </c>
      <c r="K49" s="141">
        <f>IF(ISBLANK('9. METAS'!S55),"",'9. METAS'!S55)</f>
        <v>7500</v>
      </c>
      <c r="L49" s="141">
        <f>IF(ISBLANK('9. METAS'!T55),"",'9. METAS'!T55)</f>
        <v>2940</v>
      </c>
      <c r="M49" s="142">
        <f>IF(ISBLANK('9. METAS'!U55),"",'9. METAS'!U55)</f>
        <v>4470</v>
      </c>
      <c r="N49" s="152">
        <v>6150</v>
      </c>
      <c r="O49" s="144"/>
      <c r="P49" s="144"/>
      <c r="Q49" s="145"/>
      <c r="R49" s="780">
        <f t="shared" si="0"/>
        <v>1.0982142857142858</v>
      </c>
      <c r="S49" s="781">
        <f t="shared" si="0"/>
        <v>0</v>
      </c>
      <c r="T49" s="781">
        <f t="shared" si="0"/>
        <v>0</v>
      </c>
      <c r="U49" s="782">
        <f t="shared" si="0"/>
        <v>0</v>
      </c>
      <c r="V49" s="143">
        <f t="shared" si="1"/>
        <v>0.29985372988785958</v>
      </c>
      <c r="W49" s="140">
        <f t="shared" si="2"/>
        <v>0.29985372988785958</v>
      </c>
      <c r="X49" s="140">
        <f t="shared" si="3"/>
        <v>0</v>
      </c>
      <c r="Y49" s="169">
        <f t="shared" si="4"/>
        <v>0</v>
      </c>
      <c r="Z49" s="185"/>
      <c r="AA49" s="186"/>
      <c r="AB49" s="186"/>
      <c r="AC49" s="187"/>
    </row>
    <row r="50" spans="3:29" ht="103.5">
      <c r="C50" s="218" t="str">
        <f>IF(ISBLANK('5. Pp (3 años)'!B75),"",'5. Pp (3 años)'!B75)</f>
        <v xml:space="preserve">
Coordinación de Centros Asistenciales de Desarrollo Infantil</v>
      </c>
      <c r="D50" s="88" t="str">
        <f>IF(ISBLANK('5. Pp (3 años)'!C75),"",'5. Pp (3 años)'!C75)</f>
        <v>Actividad</v>
      </c>
      <c r="E50" s="209" t="str">
        <f>IF(ISBLANK('5. Pp (3 años)'!D75),"",'5. Pp (3 años)'!D75)</f>
        <v>4.2.1.1.6.3. Supervisión de los Centros de  Atención Infantil  que se encuentran registrados en la plataforma RENCAI del Municipio de Benito Juárez                                                
RENCAI: Registro Nacional de los Centros de Atención Infantil.</v>
      </c>
      <c r="F50" s="209" t="str">
        <f>IF(ISBLANK('5. Pp (3 años)'!E75),"",'5. Pp (3 años)'!E75)</f>
        <v>PSR: Porcentaje de Supervisiones Realizadas.</v>
      </c>
      <c r="G50" s="222" t="str">
        <f>IF(ISBLANK('5. Pp (3 años)'!H75),"",'5. Pp (3 años)'!H75)</f>
        <v>Trimestral</v>
      </c>
      <c r="H50" s="71" t="str">
        <f>IF(ISBLANK('5. Pp (3 años)'!J75),"",'5. Pp (3 años)'!J75)</f>
        <v>UNIDAD DE MEDIDA DEL INDICADOR: 
Porcentaje.
UNIDAD DE MEDIDA DE LAS VARIABLES:
Supervisiones</v>
      </c>
      <c r="I50" s="150">
        <f>IF(ISBLANK('9. METAS'!L56),"",'9. METAS'!L56)</f>
        <v>215</v>
      </c>
      <c r="J50" s="151">
        <f>IF(ISBLANK('9. METAS'!R56),"",'9. METAS'!R56)</f>
        <v>51</v>
      </c>
      <c r="K50" s="141">
        <f>IF(ISBLANK('9. METAS'!S56),"",'9. METAS'!S56)</f>
        <v>69</v>
      </c>
      <c r="L50" s="141">
        <f>IF(ISBLANK('9. METAS'!T56),"",'9. METAS'!T56)</f>
        <v>40</v>
      </c>
      <c r="M50" s="142">
        <f>IF(ISBLANK('9. METAS'!U56),"",'9. METAS'!U56)</f>
        <v>55</v>
      </c>
      <c r="N50" s="152">
        <v>80</v>
      </c>
      <c r="O50" s="144"/>
      <c r="P50" s="144"/>
      <c r="Q50" s="145"/>
      <c r="R50" s="780">
        <f t="shared" si="0"/>
        <v>1.5686274509803921</v>
      </c>
      <c r="S50" s="781">
        <f t="shared" si="0"/>
        <v>0</v>
      </c>
      <c r="T50" s="781">
        <f t="shared" si="0"/>
        <v>0</v>
      </c>
      <c r="U50" s="782">
        <f t="shared" si="0"/>
        <v>0</v>
      </c>
      <c r="V50" s="143">
        <f t="shared" si="1"/>
        <v>0.37209302325581395</v>
      </c>
      <c r="W50" s="140">
        <f t="shared" si="2"/>
        <v>0.37209302325581395</v>
      </c>
      <c r="X50" s="140">
        <f t="shared" si="3"/>
        <v>0</v>
      </c>
      <c r="Y50" s="169">
        <f t="shared" si="4"/>
        <v>0</v>
      </c>
      <c r="Z50" s="185"/>
      <c r="AA50" s="186"/>
      <c r="AB50" s="186"/>
      <c r="AC50" s="187"/>
    </row>
    <row r="51" spans="3:29" ht="103.5">
      <c r="C51" s="219" t="str">
        <f>IF(ISBLANK('5. Pp (3 años)'!B76),"",'5. Pp (3 años)'!B76)</f>
        <v xml:space="preserve">
Delegación de la Procuraduría de Protección de Niñas, Niños, Adolescentes y la Familia</v>
      </c>
      <c r="D51" s="62" t="str">
        <f>IF(ISBLANK('5. Pp (3 años)'!C76),"",'5. Pp (3 años)'!C76)</f>
        <v>Componente</v>
      </c>
      <c r="E51" s="213" t="str">
        <f>IF(ISBLANK('5. Pp (3 años)'!D76),"",'5. Pp (3 años)'!D76)</f>
        <v>4.2.1.1.7. Servicios de asistencia social y jurídicos, dirigidos a NNA víctimas de maltrato, así como a la ciudadanía benitojuarense en situación de violencia familiar brindados.
NNA: Niñas, Niños y Adolescentes.</v>
      </c>
      <c r="F51" s="213" t="str">
        <f>IF(ISBLANK('5. Pp (3 años)'!E76),"",'5. Pp (3 años)'!E76)</f>
        <v>PSB: Porcentaje de Servicios de Asistencia Social y Jurídicos  Brindados.</v>
      </c>
      <c r="G51" s="227" t="str">
        <f>IF(ISBLANK('5. Pp (3 años)'!H76),"",'5. Pp (3 años)'!H76)</f>
        <v>Trimestral</v>
      </c>
      <c r="H51" s="67" t="str">
        <f>IF(ISBLANK('5. Pp (3 años)'!J76),"",'5. Pp (3 años)'!J76)</f>
        <v>UNIDAD DE MEDIDA DEL INDICADOR: 
Porcentaje.
UNIDAD DE MEDIA DE LAS VARIABLES: 
Servicios.</v>
      </c>
      <c r="I51" s="150">
        <f>IF(ISBLANK('9. METAS'!L57),"",'9. METAS'!L57)</f>
        <v>14338</v>
      </c>
      <c r="J51" s="151">
        <f>IF(ISBLANK('9. METAS'!R57),"",'9. METAS'!R57)</f>
        <v>2966</v>
      </c>
      <c r="K51" s="141">
        <f>IF(ISBLANK('9. METAS'!S57),"",'9. METAS'!S57)</f>
        <v>3241</v>
      </c>
      <c r="L51" s="141">
        <f>IF(ISBLANK('9. METAS'!T57),"",'9. METAS'!T57)</f>
        <v>4084</v>
      </c>
      <c r="M51" s="142">
        <f>IF(ISBLANK('9. METAS'!U57),"",'9. METAS'!U57)</f>
        <v>4047</v>
      </c>
      <c r="N51" s="152">
        <v>2998</v>
      </c>
      <c r="O51" s="144"/>
      <c r="P51" s="144"/>
      <c r="Q51" s="145"/>
      <c r="R51" s="780">
        <f t="shared" si="0"/>
        <v>1.0107889413351314</v>
      </c>
      <c r="S51" s="781">
        <f t="shared" si="0"/>
        <v>0</v>
      </c>
      <c r="T51" s="781">
        <f t="shared" si="0"/>
        <v>0</v>
      </c>
      <c r="U51" s="782">
        <f t="shared" si="0"/>
        <v>0</v>
      </c>
      <c r="V51" s="143">
        <f t="shared" si="1"/>
        <v>0.20909471334914215</v>
      </c>
      <c r="W51" s="140">
        <f t="shared" si="2"/>
        <v>0.20909471334914215</v>
      </c>
      <c r="X51" s="140">
        <f t="shared" si="3"/>
        <v>0</v>
      </c>
      <c r="Y51" s="169">
        <f t="shared" si="4"/>
        <v>0</v>
      </c>
      <c r="Z51" s="182"/>
      <c r="AA51" s="183"/>
      <c r="AB51" s="183"/>
      <c r="AC51" s="184"/>
    </row>
    <row r="52" spans="3:29" ht="103.5">
      <c r="C52" s="218" t="str">
        <f>IF(ISBLANK('5. Pp (3 años)'!B77),"",'5. Pp (3 años)'!B77)</f>
        <v xml:space="preserve">
Delegación de la Procuraduría de Protección de Niñas, Niños, Adolescentes y la Familia</v>
      </c>
      <c r="D52" s="88" t="str">
        <f>IF(ISBLANK('5. Pp (3 años)'!C77),"",'5. Pp (3 años)'!C77)</f>
        <v>Actividad</v>
      </c>
      <c r="E52" s="209" t="str">
        <f>IF(ISBLANK('5. Pp (3 años)'!D77),"",'5. Pp (3 años)'!D77)</f>
        <v xml:space="preserve">4.2.1.1.7.1. Acciones de protección y planes de restitución de derechos para NNA  víctimas de maltrato, por la Delegación de la Procuraduría de Protección de NNA y la Familia. 
</v>
      </c>
      <c r="F52" s="209" t="str">
        <f>IF(ISBLANK('5. Pp (3 años)'!E77),"",'5. Pp (3 años)'!E77)</f>
        <v>PAPRDR: Porcentaje de Acciones de Protección y Restitución de Derechos Realizadas</v>
      </c>
      <c r="G52" s="222" t="str">
        <f>IF(ISBLANK('5. Pp (3 años)'!H77),"",'5. Pp (3 años)'!H77)</f>
        <v>Trimestral</v>
      </c>
      <c r="H52" s="71" t="str">
        <f>IF(ISBLANK('5. Pp (3 años)'!J77),"",'5. Pp (3 años)'!J77)</f>
        <v>UNIDAD DE MEDIDA DEL INDICADOR: 
Porcentaje.
UNIDAD DE MEDIA DE LAS VARIABLES: 
Acciones</v>
      </c>
      <c r="I52" s="150">
        <f>IF(ISBLANK('9. METAS'!L58),"",'9. METAS'!L58)</f>
        <v>392</v>
      </c>
      <c r="J52" s="151">
        <f>IF(ISBLANK('9. METAS'!R58),"",'9. METAS'!R58)</f>
        <v>70</v>
      </c>
      <c r="K52" s="141">
        <f>IF(ISBLANK('9. METAS'!S58),"",'9. METAS'!S58)</f>
        <v>114</v>
      </c>
      <c r="L52" s="141">
        <f>IF(ISBLANK('9. METAS'!T58),"",'9. METAS'!T58)</f>
        <v>102</v>
      </c>
      <c r="M52" s="142">
        <f>IF(ISBLANK('9. METAS'!U58),"",'9. METAS'!U58)</f>
        <v>106</v>
      </c>
      <c r="N52" s="152">
        <v>52</v>
      </c>
      <c r="O52" s="144"/>
      <c r="P52" s="144"/>
      <c r="Q52" s="145"/>
      <c r="R52" s="780">
        <f t="shared" si="0"/>
        <v>0.74285714285714288</v>
      </c>
      <c r="S52" s="781">
        <f t="shared" si="0"/>
        <v>0</v>
      </c>
      <c r="T52" s="781">
        <f t="shared" si="0"/>
        <v>0</v>
      </c>
      <c r="U52" s="782">
        <f t="shared" si="0"/>
        <v>0</v>
      </c>
      <c r="V52" s="143">
        <f t="shared" si="1"/>
        <v>0.1326530612244898</v>
      </c>
      <c r="W52" s="140">
        <f t="shared" si="2"/>
        <v>0.1326530612244898</v>
      </c>
      <c r="X52" s="140">
        <f t="shared" si="3"/>
        <v>0</v>
      </c>
      <c r="Y52" s="169">
        <f t="shared" si="4"/>
        <v>0</v>
      </c>
      <c r="Z52" s="185"/>
      <c r="AA52" s="186"/>
      <c r="AB52" s="186"/>
      <c r="AC52" s="187"/>
    </row>
    <row r="53" spans="3:29" ht="103.5">
      <c r="C53" s="218" t="str">
        <f>IF(ISBLANK('5. Pp (3 años)'!B78),"",'5. Pp (3 años)'!B78)</f>
        <v xml:space="preserve">
Delegación de la Procuraduría de Protección de Niñas, Niños, Adolescentes y la Familia</v>
      </c>
      <c r="D53" s="88" t="str">
        <f>IF(ISBLANK('5. Pp (3 años)'!C78),"",'5. Pp (3 años)'!C78)</f>
        <v>Actividad</v>
      </c>
      <c r="E53" s="209" t="str">
        <f>IF(ISBLANK('5. Pp (3 años)'!D78),"",'5. Pp (3 años)'!D78)</f>
        <v>4.2.1.1.7.2. Atenciones jurídicas y de asistencia social a la ciudadanía benitojuarense en situación de violencia familiar.</v>
      </c>
      <c r="F53" s="209" t="str">
        <f>IF(ISBLANK('5. Pp (3 años)'!E78),"",'5. Pp (3 años)'!E78)</f>
        <v>PAJASR: Porcentaje de Atenciones Jurídicas y de Asistencia Social Realizadas.</v>
      </c>
      <c r="G53" s="222" t="str">
        <f>IF(ISBLANK('5. Pp (3 años)'!H78),"",'5. Pp (3 años)'!H78)</f>
        <v>Trimestral</v>
      </c>
      <c r="H53" s="71" t="str">
        <f>IF(ISBLANK('5. Pp (3 años)'!J78),"",'5. Pp (3 años)'!J78)</f>
        <v>UNIDAD DE MEDIDA DEL INDICADOR: 
Porcentaje.
UNIDAD DE MEDIA DE LAS VARIABLES: 
Atenciones</v>
      </c>
      <c r="I53" s="150">
        <f>IF(ISBLANK('9. METAS'!L59),"",'9. METAS'!L59)</f>
        <v>10249</v>
      </c>
      <c r="J53" s="151">
        <f>IF(ISBLANK('9. METAS'!R59),"",'9. METAS'!R59)</f>
        <v>2306</v>
      </c>
      <c r="K53" s="141">
        <f>IF(ISBLANK('9. METAS'!S59),"",'9. METAS'!S59)</f>
        <v>2414</v>
      </c>
      <c r="L53" s="141">
        <f>IF(ISBLANK('9. METAS'!T59),"",'9. METAS'!T59)</f>
        <v>2886</v>
      </c>
      <c r="M53" s="142">
        <f>IF(ISBLANK('9. METAS'!U59),"",'9. METAS'!U59)</f>
        <v>2643</v>
      </c>
      <c r="N53" s="152">
        <v>2666</v>
      </c>
      <c r="O53" s="144"/>
      <c r="P53" s="144"/>
      <c r="Q53" s="145"/>
      <c r="R53" s="780">
        <f t="shared" si="0"/>
        <v>1.1561144839549002</v>
      </c>
      <c r="S53" s="781">
        <f t="shared" si="0"/>
        <v>0</v>
      </c>
      <c r="T53" s="781">
        <f t="shared" si="0"/>
        <v>0</v>
      </c>
      <c r="U53" s="782">
        <f t="shared" si="0"/>
        <v>0</v>
      </c>
      <c r="V53" s="143">
        <f t="shared" si="1"/>
        <v>0.26012293882329984</v>
      </c>
      <c r="W53" s="140">
        <f t="shared" si="2"/>
        <v>0.26012293882329984</v>
      </c>
      <c r="X53" s="140">
        <f t="shared" si="3"/>
        <v>0</v>
      </c>
      <c r="Y53" s="169">
        <f t="shared" si="4"/>
        <v>0</v>
      </c>
      <c r="Z53" s="182"/>
      <c r="AA53" s="183"/>
      <c r="AB53" s="183"/>
      <c r="AC53" s="184"/>
    </row>
    <row r="54" spans="3:29" ht="103.5">
      <c r="C54" s="218" t="str">
        <f>IF(ISBLANK('5. Pp (3 años)'!B79),"",'5. Pp (3 años)'!B79)</f>
        <v xml:space="preserve">
Coordinación de Trabajo Social</v>
      </c>
      <c r="D54" s="88" t="str">
        <f>IF(ISBLANK('5. Pp (3 años)'!C79),"",'5. Pp (3 años)'!C79)</f>
        <v>Actividad</v>
      </c>
      <c r="E54" s="209" t="str">
        <f>IF(ISBLANK('5. Pp (3 años)'!D79),"",'5. Pp (3 años)'!D79)</f>
        <v>4.2.1.1.7.3. Servicios de Trabajo Social en atención, orientación, seguimiento, acompañamiento y visitas domiciliarias e institucionales requeridas por instancias foráneas, o por la atención a las demandas sociales.</v>
      </c>
      <c r="F54" s="209" t="str">
        <f>IF(ISBLANK('5. Pp (3 años)'!E79),"",'5. Pp (3 años)'!E79)</f>
        <v>PSTS: Porcentaje de Servicios de Trabajo Social Realizados.</v>
      </c>
      <c r="G54" s="222" t="str">
        <f>IF(ISBLANK('5. Pp (3 años)'!H79),"",'5. Pp (3 años)'!H79)</f>
        <v>Trimestral</v>
      </c>
      <c r="H54" s="71" t="str">
        <f>IF(ISBLANK('5. Pp (3 años)'!J79),"",'5. Pp (3 años)'!J79)</f>
        <v>UNIDAD DE MEDIDA DEL INDICADOR: 
Porcentaje.
UNIDAD DE MEDIDA DE LAS VARIABLES:
Servicios</v>
      </c>
      <c r="I54" s="150">
        <f>IF(ISBLANK('9. METAS'!L60),"",'9. METAS'!L60)</f>
        <v>9467.75</v>
      </c>
      <c r="J54" s="151">
        <f>IF(ISBLANK('9. METAS'!R60),"",'9. METAS'!R60)</f>
        <v>2356</v>
      </c>
      <c r="K54" s="141">
        <f>IF(ISBLANK('9. METAS'!S60),"",'9. METAS'!S60)</f>
        <v>2231</v>
      </c>
      <c r="L54" s="141">
        <f>IF(ISBLANK('9. METAS'!T60),"",'9. METAS'!T60)</f>
        <v>2443.5</v>
      </c>
      <c r="M54" s="142">
        <f>IF(ISBLANK('9. METAS'!U60),"",'9. METAS'!U60)</f>
        <v>2437.25</v>
      </c>
      <c r="N54" s="152">
        <v>2189</v>
      </c>
      <c r="O54" s="144"/>
      <c r="P54" s="144"/>
      <c r="Q54" s="145"/>
      <c r="R54" s="780">
        <f t="shared" si="0"/>
        <v>0.9291171477079796</v>
      </c>
      <c r="S54" s="781">
        <f t="shared" si="0"/>
        <v>0</v>
      </c>
      <c r="T54" s="781">
        <f t="shared" si="0"/>
        <v>0</v>
      </c>
      <c r="U54" s="782">
        <f t="shared" si="0"/>
        <v>0</v>
      </c>
      <c r="V54" s="143">
        <f t="shared" si="1"/>
        <v>0.23120593594042935</v>
      </c>
      <c r="W54" s="140">
        <f t="shared" si="2"/>
        <v>0.23120593594042935</v>
      </c>
      <c r="X54" s="140">
        <f t="shared" si="3"/>
        <v>0</v>
      </c>
      <c r="Y54" s="169">
        <f t="shared" si="4"/>
        <v>0</v>
      </c>
      <c r="Z54" s="185"/>
      <c r="AA54" s="186"/>
      <c r="AB54" s="186"/>
      <c r="AC54" s="187"/>
    </row>
    <row r="55" spans="3:29" ht="103.5">
      <c r="C55" s="218" t="str">
        <f>IF(ISBLANK('5. Pp (3 años)'!B80),"",'5. Pp (3 años)'!B80)</f>
        <v xml:space="preserve">
Coordinación de Psicología Jurídica</v>
      </c>
      <c r="D55" s="88" t="str">
        <f>IF(ISBLANK('5. Pp (3 años)'!C80),"",'5. Pp (3 años)'!C80)</f>
        <v>Actividad</v>
      </c>
      <c r="E55" s="209" t="str">
        <f>IF(ISBLANK('5. Pp (3 años)'!D80),"",'5. Pp (3 años)'!D80)</f>
        <v>4.2.1.1.7.4. Atención psicológica a familias, personas, víctimas o generadoras de violencia, y acompañamiento psicológico en atención a instancias jurídicas foráneas.</v>
      </c>
      <c r="F55" s="209" t="str">
        <f>IF(ISBLANK('5. Pp (3 años)'!E80),"",'5. Pp (3 años)'!E80)</f>
        <v>PAPR: Porcentaje de Atenciones Psicológicas Realizadas.</v>
      </c>
      <c r="G55" s="222" t="str">
        <f>IF(ISBLANK('5. Pp (3 años)'!H80),"",'5. Pp (3 años)'!H80)</f>
        <v>Trimestral</v>
      </c>
      <c r="H55" s="71" t="str">
        <f>IF(ISBLANK('5. Pp (3 años)'!J80),"",'5. Pp (3 años)'!J80)</f>
        <v>UNIDAD DE MEDIDA DEL INDICADOR:
Porcentaje.
UNIDAD DE MEDIDA DE LAS VARIABLES:
Atenciones.</v>
      </c>
      <c r="I55" s="150">
        <f>IF(ISBLANK('9. METAS'!L61),"",'9. METAS'!L61)</f>
        <v>1708</v>
      </c>
      <c r="J55" s="151">
        <f>IF(ISBLANK('9. METAS'!R61),"",'9. METAS'!R61)</f>
        <v>406</v>
      </c>
      <c r="K55" s="141">
        <f>IF(ISBLANK('9. METAS'!S61),"",'9. METAS'!S61)</f>
        <v>412</v>
      </c>
      <c r="L55" s="141">
        <f>IF(ISBLANK('9. METAS'!T61),"",'9. METAS'!T61)</f>
        <v>456</v>
      </c>
      <c r="M55" s="142">
        <f>IF(ISBLANK('9. METAS'!U61),"",'9. METAS'!U61)</f>
        <v>434</v>
      </c>
      <c r="N55" s="152">
        <v>367</v>
      </c>
      <c r="O55" s="144"/>
      <c r="P55" s="144"/>
      <c r="Q55" s="145"/>
      <c r="R55" s="780">
        <f t="shared" si="0"/>
        <v>0.90394088669950734</v>
      </c>
      <c r="S55" s="781">
        <f t="shared" si="0"/>
        <v>0</v>
      </c>
      <c r="T55" s="781">
        <f t="shared" si="0"/>
        <v>0</v>
      </c>
      <c r="U55" s="782">
        <f t="shared" si="0"/>
        <v>0</v>
      </c>
      <c r="V55" s="143">
        <f t="shared" si="1"/>
        <v>0.21487119437939109</v>
      </c>
      <c r="W55" s="140">
        <f t="shared" si="2"/>
        <v>0.21487119437939109</v>
      </c>
      <c r="X55" s="140">
        <f t="shared" si="3"/>
        <v>0</v>
      </c>
      <c r="Y55" s="169">
        <f t="shared" si="4"/>
        <v>0</v>
      </c>
      <c r="Z55" s="182"/>
      <c r="AA55" s="183"/>
      <c r="AB55" s="183"/>
      <c r="AC55" s="184"/>
    </row>
    <row r="56" spans="3:29" ht="103.5">
      <c r="C56" s="219" t="str">
        <f>IF(ISBLANK('5. Pp (3 años)'!B81),"",'5. Pp (3 años)'!B81)</f>
        <v>Unidad Especializada de Atención Integral de Niñas, Niños y Adolescentes en Situación de Riesgo</v>
      </c>
      <c r="D56" s="62" t="str">
        <f>IF(ISBLANK('5. Pp (3 años)'!C81),"",'5. Pp (3 años)'!C81)</f>
        <v>Componente</v>
      </c>
      <c r="E56" s="213" t="str">
        <f>IF(ISBLANK('5. Pp (3 años)'!D81),"",'5. Pp (3 años)'!D81)</f>
        <v>4.2.1.1.8. Atención integral brindada a Niñas, Niños y Adolescentes (NNA) en situación de riesgo y víctimas de violencia.</v>
      </c>
      <c r="F56" s="213" t="str">
        <f>IF(ISBLANK('5. Pp (3 años)'!E81),"",'5. Pp (3 años)'!E81)</f>
        <v>PAIB: Porcentaje de Atenciones Integrales a NNA en Situación de Riesgo Brindadas.</v>
      </c>
      <c r="G56" s="227" t="str">
        <f>IF(ISBLANK('5. Pp (3 años)'!H81),"",'5. Pp (3 años)'!H81)</f>
        <v>Trimestral</v>
      </c>
      <c r="H56" s="67" t="str">
        <f>IF(ISBLANK('5. Pp (3 años)'!J81),"",'5. Pp (3 años)'!J81)</f>
        <v>UNIDAD DE MEDIDA DEL INDICADOR:
Porcentaje.
UNIDAD DE MEDIDA DE LAS VARIABLES:
Atenciones.</v>
      </c>
      <c r="I56" s="150">
        <f>IF(ISBLANK('9. METAS'!L62),"",'9. METAS'!L62)</f>
        <v>3179</v>
      </c>
      <c r="J56" s="151">
        <f>IF(ISBLANK('9. METAS'!R62),"",'9. METAS'!R62)</f>
        <v>711</v>
      </c>
      <c r="K56" s="141">
        <f>IF(ISBLANK('9. METAS'!S62),"",'9. METAS'!S62)</f>
        <v>806</v>
      </c>
      <c r="L56" s="141">
        <f>IF(ISBLANK('9. METAS'!T62),"",'9. METAS'!T62)</f>
        <v>694</v>
      </c>
      <c r="M56" s="142">
        <f>IF(ISBLANK('9. METAS'!U62),"",'9. METAS'!U62)</f>
        <v>968</v>
      </c>
      <c r="N56" s="152">
        <v>814</v>
      </c>
      <c r="O56" s="144"/>
      <c r="P56" s="144"/>
      <c r="Q56" s="145"/>
      <c r="R56" s="780">
        <f t="shared" si="0"/>
        <v>1.1448663853727146</v>
      </c>
      <c r="S56" s="781">
        <f t="shared" si="0"/>
        <v>0</v>
      </c>
      <c r="T56" s="781">
        <f t="shared" si="0"/>
        <v>0</v>
      </c>
      <c r="U56" s="782">
        <f t="shared" si="0"/>
        <v>0</v>
      </c>
      <c r="V56" s="143">
        <f t="shared" si="1"/>
        <v>0.25605536332179929</v>
      </c>
      <c r="W56" s="140">
        <f t="shared" si="2"/>
        <v>0.25605536332179929</v>
      </c>
      <c r="X56" s="140">
        <f t="shared" si="3"/>
        <v>0</v>
      </c>
      <c r="Y56" s="169">
        <f t="shared" si="4"/>
        <v>0</v>
      </c>
      <c r="Z56" s="182"/>
      <c r="AA56" s="183"/>
      <c r="AB56" s="183"/>
      <c r="AC56" s="184"/>
    </row>
    <row r="57" spans="3:29" ht="103.5">
      <c r="C57" s="218" t="str">
        <f>IF(ISBLANK('5. Pp (3 años)'!B82),"",'5. Pp (3 años)'!B82)</f>
        <v>Unidad Especializada de Atención Integral de Niñas, Niños y Adolescentes en Situación de Riesgo</v>
      </c>
      <c r="D57" s="88" t="str">
        <f>IF(ISBLANK('5. Pp (3 años)'!C82),"",'5. Pp (3 años)'!C82)</f>
        <v>Actividad</v>
      </c>
      <c r="E57" s="209" t="str">
        <f>IF(ISBLANK('5. Pp (3 años)'!D82),"",'5. Pp (3 años)'!D82)</f>
        <v xml:space="preserve">4.2.1.1.8.1. Atención Jurídicas a NNA en Situación de Riesgo, con representación y acompañamiento en las instancias Jurídicas </v>
      </c>
      <c r="F57" s="209" t="str">
        <f>IF(ISBLANK('5. Pp (3 años)'!E82),"",'5. Pp (3 años)'!E82)</f>
        <v>PAJB: Porcentaje de Atenciones Jurídicas a NNA Brindadas.</v>
      </c>
      <c r="G57" s="222" t="str">
        <f>IF(ISBLANK('5. Pp (3 años)'!H82),"",'5. Pp (3 años)'!H82)</f>
        <v>Trimestral</v>
      </c>
      <c r="H57" s="71" t="str">
        <f>IF(ISBLANK('5. Pp (3 años)'!J82),"",'5. Pp (3 años)'!J82)</f>
        <v>UNIDAD DE MEDIDA DEL INDICADOR:
Porcentaje.
UNIDAD DE MEDIDA DE LAS VARIABLES:
Atenciones Jurídicas</v>
      </c>
      <c r="I57" s="150">
        <f>IF(ISBLANK('9. METAS'!L63),"",'9. METAS'!L63)</f>
        <v>5393</v>
      </c>
      <c r="J57" s="151">
        <f>IF(ISBLANK('9. METAS'!R63),"",'9. METAS'!R63)</f>
        <v>1333</v>
      </c>
      <c r="K57" s="141">
        <f>IF(ISBLANK('9. METAS'!S63),"",'9. METAS'!S63)</f>
        <v>1436</v>
      </c>
      <c r="L57" s="141">
        <f>IF(ISBLANK('9. METAS'!T63),"",'9. METAS'!T63)</f>
        <v>1326</v>
      </c>
      <c r="M57" s="142">
        <f>IF(ISBLANK('9. METAS'!U63),"",'9. METAS'!U63)</f>
        <v>1298</v>
      </c>
      <c r="N57" s="152">
        <v>1679</v>
      </c>
      <c r="O57" s="144"/>
      <c r="P57" s="144"/>
      <c r="Q57" s="145"/>
      <c r="R57" s="780">
        <f t="shared" si="0"/>
        <v>1.2595648912228057</v>
      </c>
      <c r="S57" s="781">
        <f t="shared" si="0"/>
        <v>0</v>
      </c>
      <c r="T57" s="781">
        <f t="shared" si="0"/>
        <v>0</v>
      </c>
      <c r="U57" s="782">
        <f t="shared" si="0"/>
        <v>0</v>
      </c>
      <c r="V57" s="143">
        <f t="shared" si="1"/>
        <v>0.31132950120526609</v>
      </c>
      <c r="W57" s="140">
        <f t="shared" si="2"/>
        <v>0.31132950120526609</v>
      </c>
      <c r="X57" s="140">
        <f t="shared" si="3"/>
        <v>0</v>
      </c>
      <c r="Y57" s="169">
        <f t="shared" si="4"/>
        <v>0</v>
      </c>
      <c r="Z57" s="182"/>
      <c r="AA57" s="183"/>
      <c r="AB57" s="183"/>
      <c r="AC57" s="184"/>
    </row>
    <row r="58" spans="3:29" ht="103.5">
      <c r="C58" s="218" t="str">
        <f>IF(ISBLANK('5. Pp (3 años)'!B83),"",'5. Pp (3 años)'!B83)</f>
        <v>Unidad Especializada de Atención Integral de Niñas, Niños y Adolescentes en Situación de Riesgo</v>
      </c>
      <c r="D58" s="88" t="str">
        <f>IF(ISBLANK('5. Pp (3 años)'!C83),"",'5. Pp (3 años)'!C83)</f>
        <v>Actividad</v>
      </c>
      <c r="E58" s="209" t="str">
        <f>IF(ISBLANK('5. Pp (3 años)'!D83),"",'5. Pp (3 años)'!D83)</f>
        <v xml:space="preserve">4.2.1.1.8.2. Atención Psicológicas de NNA en Situación de Riesgo, con acompañamiento y contención en las instancias Jurídicas </v>
      </c>
      <c r="F58" s="209" t="str">
        <f>IF(ISBLANK('5. Pp (3 años)'!E83),"",'5. Pp (3 años)'!E83)</f>
        <v>PAPR: Porcentaje de Atenciones Psicológicas a NNA Realizadas</v>
      </c>
      <c r="G58" s="222" t="str">
        <f>IF(ISBLANK('5. Pp (3 años)'!H83),"",'5. Pp (3 años)'!H83)</f>
        <v>Trimestral</v>
      </c>
      <c r="H58" s="71" t="str">
        <f>IF(ISBLANK('5. Pp (3 años)'!J83),"",'5. Pp (3 años)'!J83)</f>
        <v>UNIDAD DE MEDIDA DEL INDICADOR:
Porcentaje.
UNIDAD DE MEDIDA DE LAS VARIABLES:
Atenciones Psicológicas</v>
      </c>
      <c r="I58" s="150">
        <f>IF(ISBLANK('9. METAS'!L64),"",'9. METAS'!L64)</f>
        <v>1302</v>
      </c>
      <c r="J58" s="151">
        <f>IF(ISBLANK('9. METAS'!R64),"",'9. METAS'!R64)</f>
        <v>331</v>
      </c>
      <c r="K58" s="141">
        <f>IF(ISBLANK('9. METAS'!S64),"",'9. METAS'!S64)</f>
        <v>306</v>
      </c>
      <c r="L58" s="141">
        <f>IF(ISBLANK('9. METAS'!T64),"",'9. METAS'!T64)</f>
        <v>374</v>
      </c>
      <c r="M58" s="142">
        <f>IF(ISBLANK('9. METAS'!U64),"",'9. METAS'!U64)</f>
        <v>291</v>
      </c>
      <c r="N58" s="152">
        <v>387</v>
      </c>
      <c r="O58" s="144"/>
      <c r="P58" s="144"/>
      <c r="Q58" s="145"/>
      <c r="R58" s="780">
        <f t="shared" si="0"/>
        <v>1.1691842900302114</v>
      </c>
      <c r="S58" s="781">
        <f t="shared" si="0"/>
        <v>0</v>
      </c>
      <c r="T58" s="781">
        <f t="shared" si="0"/>
        <v>0</v>
      </c>
      <c r="U58" s="782">
        <f t="shared" si="0"/>
        <v>0</v>
      </c>
      <c r="V58" s="143">
        <f t="shared" si="1"/>
        <v>0.29723502304147464</v>
      </c>
      <c r="W58" s="140">
        <f t="shared" si="2"/>
        <v>0.29723502304147464</v>
      </c>
      <c r="X58" s="140">
        <f t="shared" si="3"/>
        <v>0</v>
      </c>
      <c r="Y58" s="169">
        <f t="shared" si="4"/>
        <v>0</v>
      </c>
      <c r="Z58" s="185"/>
      <c r="AA58" s="186"/>
      <c r="AB58" s="186"/>
      <c r="AC58" s="187"/>
    </row>
    <row r="59" spans="3:29" ht="103.5">
      <c r="C59" s="218" t="str">
        <f>IF(ISBLANK('5. Pp (3 años)'!B84),"",'5. Pp (3 años)'!B84)</f>
        <v>Unidad Especializada de Atención Integral de Niñas, Niños y Adolescentes en Situación de Riesgo</v>
      </c>
      <c r="D59" s="88" t="str">
        <f>IF(ISBLANK('5. Pp (3 años)'!C84),"",'5. Pp (3 años)'!C84)</f>
        <v>Actividad</v>
      </c>
      <c r="E59" s="209" t="str">
        <f>IF(ISBLANK('5. Pp (3 años)'!D84),"",'5. Pp (3 años)'!D84)</f>
        <v>4.2.1.1.8.3. Atenciones de Trabajo Social de NNA en Situación de Riesgo con acompañamiento y seguimiento.</v>
      </c>
      <c r="F59" s="209" t="str">
        <f>IF(ISBLANK('5. Pp (3 años)'!E84),"",'5. Pp (3 años)'!E84)</f>
        <v>PATS: Porcentaje de Atenciones de Trabajo Social a NNA Otorgadas.</v>
      </c>
      <c r="G59" s="222" t="str">
        <f>IF(ISBLANK('5. Pp (3 años)'!H84),"",'5. Pp (3 años)'!H84)</f>
        <v>Trimestral</v>
      </c>
      <c r="H59" s="71" t="str">
        <f>IF(ISBLANK('5. Pp (3 años)'!J84),"",'5. Pp (3 años)'!J84)</f>
        <v>UNIDAD DE MEDIDA DEL INDICADOR:
Porcentaje.
UNIDAD DE MEDIDA DE LAS VARIABLES:
Atenciones de Trabajo Social</v>
      </c>
      <c r="I59" s="150">
        <f>IF(ISBLANK('9. METAS'!L65),"",'9. METAS'!L65)</f>
        <v>664</v>
      </c>
      <c r="J59" s="151">
        <f>IF(ISBLANK('9. METAS'!R65),"",'9. METAS'!R65)</f>
        <v>128</v>
      </c>
      <c r="K59" s="141">
        <f>IF(ISBLANK('9. METAS'!S65),"",'9. METAS'!S65)</f>
        <v>206</v>
      </c>
      <c r="L59" s="141">
        <f>IF(ISBLANK('9. METAS'!T65),"",'9. METAS'!T65)</f>
        <v>194</v>
      </c>
      <c r="M59" s="142">
        <f>IF(ISBLANK('9. METAS'!U65),"",'9. METAS'!U65)</f>
        <v>136</v>
      </c>
      <c r="N59" s="152">
        <v>209</v>
      </c>
      <c r="O59" s="144"/>
      <c r="P59" s="144"/>
      <c r="Q59" s="145"/>
      <c r="R59" s="780">
        <f t="shared" si="0"/>
        <v>1.6328125</v>
      </c>
      <c r="S59" s="781">
        <f t="shared" si="0"/>
        <v>0</v>
      </c>
      <c r="T59" s="781">
        <f t="shared" si="0"/>
        <v>0</v>
      </c>
      <c r="U59" s="782">
        <f t="shared" si="0"/>
        <v>0</v>
      </c>
      <c r="V59" s="143">
        <f t="shared" si="1"/>
        <v>0.31475903614457829</v>
      </c>
      <c r="W59" s="140">
        <f t="shared" si="2"/>
        <v>0.31475903614457829</v>
      </c>
      <c r="X59" s="140">
        <f t="shared" si="3"/>
        <v>0</v>
      </c>
      <c r="Y59" s="169">
        <f t="shared" si="4"/>
        <v>0</v>
      </c>
      <c r="Z59" s="182"/>
      <c r="AA59" s="183"/>
      <c r="AB59" s="183"/>
      <c r="AC59" s="184"/>
    </row>
    <row r="60" spans="3:29" ht="103.5">
      <c r="C60" s="218" t="str">
        <f>IF(ISBLANK('5. Pp (3 años)'!B85),"",'5. Pp (3 años)'!B85)</f>
        <v>Unidad Especializada de Atención Integral de Niñas, Niños y Adolescentes en Situación de Riesgo</v>
      </c>
      <c r="D60" s="88" t="str">
        <f>IF(ISBLANK('5. Pp (3 años)'!C85),"",'5. Pp (3 años)'!C85)</f>
        <v>Actividad</v>
      </c>
      <c r="E60" s="209" t="str">
        <f>IF(ISBLANK('5. Pp (3 años)'!D85),"",'5. Pp (3 años)'!D85)</f>
        <v xml:space="preserve">4.2.1.1.8.4. Detección y atención de NNA que trabajan en la vía pública. 
</v>
      </c>
      <c r="F60" s="209" t="str">
        <f>IF(ISBLANK('5. Pp (3 años)'!E85),"",'5. Pp (3 años)'!E85)</f>
        <v>PDAR: Porcentaje de Detecciones y Atenciones de NNA Trabajadores Realizadas.</v>
      </c>
      <c r="G60" s="222" t="str">
        <f>IF(ISBLANK('5. Pp (3 años)'!H85),"",'5. Pp (3 años)'!H85)</f>
        <v>Trimestral</v>
      </c>
      <c r="H60" s="71" t="str">
        <f>IF(ISBLANK('5. Pp (3 años)'!J85),"",'5. Pp (3 años)'!J85)</f>
        <v>UNIDAD DE MEDIDA DEL INDICADOR:
Porcentaje.
UNIDAD DE MEDIDA DE LAS VARIABLES:
Detecciones y Atenciones.</v>
      </c>
      <c r="I60" s="150">
        <f>IF(ISBLANK('9. METAS'!L66),"",'9. METAS'!L66)</f>
        <v>2308</v>
      </c>
      <c r="J60" s="151">
        <f>IF(ISBLANK('9. METAS'!R66),"",'9. METAS'!R66)</f>
        <v>576</v>
      </c>
      <c r="K60" s="141">
        <f>IF(ISBLANK('9. METAS'!S66),"",'9. METAS'!S66)</f>
        <v>578</v>
      </c>
      <c r="L60" s="141">
        <f>IF(ISBLANK('9. METAS'!T66),"",'9. METAS'!T66)</f>
        <v>576</v>
      </c>
      <c r="M60" s="142">
        <f>IF(ISBLANK('9. METAS'!U66),"",'9. METAS'!U66)</f>
        <v>578</v>
      </c>
      <c r="N60" s="152">
        <v>756</v>
      </c>
      <c r="O60" s="144"/>
      <c r="P60" s="144"/>
      <c r="Q60" s="145"/>
      <c r="R60" s="780">
        <f t="shared" si="0"/>
        <v>1.3125</v>
      </c>
      <c r="S60" s="781">
        <f t="shared" si="0"/>
        <v>0</v>
      </c>
      <c r="T60" s="781">
        <f t="shared" si="0"/>
        <v>0</v>
      </c>
      <c r="U60" s="782">
        <f t="shared" si="0"/>
        <v>0</v>
      </c>
      <c r="V60" s="143">
        <f t="shared" si="1"/>
        <v>0.32755632582322358</v>
      </c>
      <c r="W60" s="140">
        <f t="shared" si="2"/>
        <v>0.32755632582322358</v>
      </c>
      <c r="X60" s="140">
        <f t="shared" si="3"/>
        <v>0</v>
      </c>
      <c r="Y60" s="169">
        <f t="shared" si="4"/>
        <v>0</v>
      </c>
      <c r="Z60" s="185"/>
      <c r="AA60" s="186"/>
      <c r="AB60" s="186"/>
      <c r="AC60" s="187"/>
    </row>
    <row r="61" spans="3:29" ht="155.25">
      <c r="C61" s="219" t="str">
        <f>IF(ISBLANK('5. Pp (3 años)'!B86),"",'5. Pp (3 años)'!B86)</f>
        <v xml:space="preserve"> 
Coordinación del Centro de Asistencia Social de Niñas, Niños y Adolescentes Migrantes</v>
      </c>
      <c r="D61" s="62" t="str">
        <f>IF(ISBLANK('5. Pp (3 años)'!C86),"",'5. Pp (3 años)'!C86)</f>
        <v>Componente</v>
      </c>
      <c r="E61" s="213" t="str">
        <f>IF(ISBLANK('5. Pp (3 años)'!D86),"",'5. Pp (3 años)'!D86)</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F61" s="213" t="str">
        <f>IF(ISBLANK('5. Pp (3 años)'!E86),"",'5. Pp (3 años)'!E86)</f>
        <v>PSIO: Porcentaje de Servicios Integrales Otorgados.</v>
      </c>
      <c r="G61" s="227" t="str">
        <f>IF(ISBLANK('5. Pp (3 años)'!H86),"",'5. Pp (3 años)'!H86)</f>
        <v>Trimestral</v>
      </c>
      <c r="H61" s="67" t="str">
        <f>IF(ISBLANK('5. Pp (3 años)'!J86),"",'5. Pp (3 años)'!J86)</f>
        <v>UNIDAD DE MEDIDA DEL INDICADOR:
Porcentaje.
UNIDAD DE MEDIDA DE LAS VARIABLES:
Servicios Integrales.</v>
      </c>
      <c r="I61" s="150">
        <f>IF(ISBLANK('9. METAS'!L67),"",'9. METAS'!L67)</f>
        <v>1302</v>
      </c>
      <c r="J61" s="151">
        <f>IF(ISBLANK('9. METAS'!R67),"",'9. METAS'!R67)</f>
        <v>189</v>
      </c>
      <c r="K61" s="141">
        <f>IF(ISBLANK('9. METAS'!S67),"",'9. METAS'!S67)</f>
        <v>273</v>
      </c>
      <c r="L61" s="141">
        <f>IF(ISBLANK('9. METAS'!T67),"",'9. METAS'!T67)</f>
        <v>378</v>
      </c>
      <c r="M61" s="142">
        <f>IF(ISBLANK('9. METAS'!U67),"",'9. METAS'!U67)</f>
        <v>462</v>
      </c>
      <c r="N61" s="152">
        <v>456</v>
      </c>
      <c r="O61" s="144"/>
      <c r="P61" s="144"/>
      <c r="Q61" s="145"/>
      <c r="R61" s="780">
        <f t="shared" si="0"/>
        <v>2.4126984126984126</v>
      </c>
      <c r="S61" s="781">
        <f t="shared" si="0"/>
        <v>0</v>
      </c>
      <c r="T61" s="781">
        <f t="shared" si="0"/>
        <v>0</v>
      </c>
      <c r="U61" s="782">
        <f t="shared" si="0"/>
        <v>0</v>
      </c>
      <c r="V61" s="143">
        <f t="shared" si="1"/>
        <v>0.35023041474654376</v>
      </c>
      <c r="W61" s="140">
        <f t="shared" si="2"/>
        <v>0.35023041474654376</v>
      </c>
      <c r="X61" s="140">
        <f t="shared" si="3"/>
        <v>0</v>
      </c>
      <c r="Y61" s="169">
        <f t="shared" si="4"/>
        <v>0</v>
      </c>
      <c r="Z61" s="182"/>
      <c r="AA61" s="183"/>
      <c r="AB61" s="183"/>
      <c r="AC61" s="184"/>
    </row>
    <row r="62" spans="3:29" ht="103.5">
      <c r="C62" s="218" t="str">
        <f>IF(ISBLANK('5. Pp (3 años)'!B87),"",'5. Pp (3 años)'!B87)</f>
        <v xml:space="preserve">
Coordinación del Centro de Asistencia Social de  Niñas, Niños y Adolescentes Migrantes</v>
      </c>
      <c r="D62" s="88" t="str">
        <f>IF(ISBLANK('5. Pp (3 años)'!C87),"",'5. Pp (3 años)'!C87)</f>
        <v>Actividad</v>
      </c>
      <c r="E62" s="209" t="str">
        <f>IF(ISBLANK('5. Pp (3 años)'!D87),"",'5. Pp (3 años)'!D87)</f>
        <v>4.2.1.1.9.1. Elaboración de expedientes para el control de los ingresos de NNA migrantes y acompañantes albergados en el CASNNAM.</v>
      </c>
      <c r="F62" s="209" t="str">
        <f>IF(ISBLANK('5. Pp (3 años)'!E87),"",'5. Pp (3 años)'!E87)</f>
        <v>PEIE: Porcentaje de Expedientes de Ingreso Elaborados.</v>
      </c>
      <c r="G62" s="222" t="str">
        <f>IF(ISBLANK('5. Pp (3 años)'!H87),"",'5. Pp (3 años)'!H87)</f>
        <v>Trimestral</v>
      </c>
      <c r="H62" s="71" t="str">
        <f>IF(ISBLANK('5. Pp (3 años)'!J87),"",'5. Pp (3 años)'!J87)</f>
        <v>UNIDAD DE MEDIDA DEL INDICADOR:
Porcentaje.
UNIDAD DE MEDIDA DE LAS VARIABLES:
Expediente de Ingreso.</v>
      </c>
      <c r="I62" s="150">
        <f>IF(ISBLANK('9. METAS'!L68),"",'9. METAS'!L68)</f>
        <v>65</v>
      </c>
      <c r="J62" s="151">
        <f>IF(ISBLANK('9. METAS'!R68),"",'9. METAS'!R68)</f>
        <v>9</v>
      </c>
      <c r="K62" s="141">
        <f>IF(ISBLANK('9. METAS'!S68),"",'9. METAS'!S68)</f>
        <v>13</v>
      </c>
      <c r="L62" s="141">
        <f>IF(ISBLANK('9. METAS'!T68),"",'9. METAS'!T68)</f>
        <v>18</v>
      </c>
      <c r="M62" s="142">
        <f>IF(ISBLANK('9. METAS'!U68),"",'9. METAS'!U68)</f>
        <v>25</v>
      </c>
      <c r="N62" s="152">
        <v>18</v>
      </c>
      <c r="O62" s="144"/>
      <c r="P62" s="144"/>
      <c r="Q62" s="145"/>
      <c r="R62" s="780">
        <f t="shared" si="0"/>
        <v>2</v>
      </c>
      <c r="S62" s="781">
        <f t="shared" si="0"/>
        <v>0</v>
      </c>
      <c r="T62" s="781">
        <f t="shared" si="0"/>
        <v>0</v>
      </c>
      <c r="U62" s="782">
        <f t="shared" si="0"/>
        <v>0</v>
      </c>
      <c r="V62" s="143">
        <f t="shared" si="1"/>
        <v>0.27692307692307694</v>
      </c>
      <c r="W62" s="140">
        <f t="shared" si="2"/>
        <v>0.27692307692307694</v>
      </c>
      <c r="X62" s="140">
        <f t="shared" si="3"/>
        <v>0</v>
      </c>
      <c r="Y62" s="169">
        <f t="shared" si="4"/>
        <v>0</v>
      </c>
      <c r="Z62" s="185"/>
      <c r="AA62" s="186"/>
      <c r="AB62" s="186"/>
      <c r="AC62" s="187"/>
    </row>
    <row r="63" spans="3:29" ht="103.5">
      <c r="C63" s="218" t="str">
        <f>IF(ISBLANK('5. Pp (3 años)'!B88),"",'5. Pp (3 años)'!B88)</f>
        <v xml:space="preserve">
Coordinación del Centro de Asistencia Social de  Niñas, Niños y Adolescentes Migrantes</v>
      </c>
      <c r="D63" s="88" t="str">
        <f>IF(ISBLANK('5. Pp (3 años)'!C88),"",'5. Pp (3 años)'!C88)</f>
        <v>Actividad</v>
      </c>
      <c r="E63" s="209" t="str">
        <f>IF(ISBLANK('5. Pp (3 años)'!D88),"",'5. Pp (3 años)'!D88)</f>
        <v>4.2.1.1.9.2. Atenciones integrales para NNA y acompañantes migrantes albergados en el CASNNAM.</v>
      </c>
      <c r="F63" s="209" t="str">
        <f>IF(ISBLANK('5. Pp (3 años)'!E88),"",'5. Pp (3 años)'!E88)</f>
        <v>PAIR: Porcentaje de Atenciones Integrales Realizadas.</v>
      </c>
      <c r="G63" s="222" t="str">
        <f>IF(ISBLANK('5. Pp (3 años)'!H88),"",'5. Pp (3 años)'!H88)</f>
        <v>Trimestral</v>
      </c>
      <c r="H63" s="71" t="str">
        <f>IF(ISBLANK('5. Pp (3 años)'!J88),"",'5. Pp (3 años)'!J88)</f>
        <v>UNIDAD DE MEDIDA DEL INDICADOR:
Porcentaje.
UNIDAD DE MEDIDA DE LAS VARIABLES:
Atenciones integrales.</v>
      </c>
      <c r="I63" s="150">
        <f>IF(ISBLANK('9. METAS'!L69),"",'9. METAS'!L69)</f>
        <v>5628</v>
      </c>
      <c r="J63" s="151">
        <f>IF(ISBLANK('9. METAS'!R69),"",'9. METAS'!R69)</f>
        <v>1092</v>
      </c>
      <c r="K63" s="141">
        <f>IF(ISBLANK('9. METAS'!S69),"",'9. METAS'!S69)</f>
        <v>1260</v>
      </c>
      <c r="L63" s="141">
        <f>IF(ISBLANK('9. METAS'!T69),"",'9. METAS'!T69)</f>
        <v>1512</v>
      </c>
      <c r="M63" s="142">
        <f>IF(ISBLANK('9. METAS'!U69),"",'9. METAS'!U69)</f>
        <v>1764</v>
      </c>
      <c r="N63" s="152">
        <v>1153</v>
      </c>
      <c r="O63" s="144"/>
      <c r="P63" s="144"/>
      <c r="Q63" s="145"/>
      <c r="R63" s="780">
        <f t="shared" si="0"/>
        <v>1.0558608058608059</v>
      </c>
      <c r="S63" s="781">
        <f t="shared" si="0"/>
        <v>0</v>
      </c>
      <c r="T63" s="781">
        <f t="shared" si="0"/>
        <v>0</v>
      </c>
      <c r="U63" s="782">
        <f t="shared" si="0"/>
        <v>0</v>
      </c>
      <c r="V63" s="143">
        <f t="shared" si="1"/>
        <v>0.2048685145700071</v>
      </c>
      <c r="W63" s="140">
        <f t="shared" si="2"/>
        <v>0.2048685145700071</v>
      </c>
      <c r="X63" s="140">
        <f t="shared" si="3"/>
        <v>0</v>
      </c>
      <c r="Y63" s="169">
        <f t="shared" si="4"/>
        <v>0</v>
      </c>
      <c r="Z63" s="182"/>
      <c r="AA63" s="183"/>
      <c r="AB63" s="183"/>
      <c r="AC63" s="184"/>
    </row>
    <row r="64" spans="3:29" ht="120.75">
      <c r="C64" s="218" t="str">
        <f>IF(ISBLANK('5. Pp (3 años)'!B89),"",'5. Pp (3 años)'!B89)</f>
        <v xml:space="preserve">
Coordinación del Centro de Asistencia Social de  Niñas, Niños y Adolescentes Migrantes</v>
      </c>
      <c r="D64" s="88" t="str">
        <f>IF(ISBLANK('5. Pp (3 años)'!C89),"",'5. Pp (3 años)'!C89)</f>
        <v>Actividad</v>
      </c>
      <c r="E64" s="209" t="str">
        <f>IF(ISBLANK('5. Pp (3 años)'!D89),"",'5. Pp (3 años)'!D89)</f>
        <v>4.2.1.1.9.3. Entrega de insumos para el cuidado, alimentación y salud de las NNA de la CASNNAM.</v>
      </c>
      <c r="F64" s="209" t="str">
        <f>IF(ISBLANK('5. Pp (3 años)'!E89),"",'5. Pp (3 años)'!E89)</f>
        <v>PIAE: Porcentaje de Insumos para el Cuidado, Alimentación y Salud Entregados.</v>
      </c>
      <c r="G64" s="222" t="str">
        <f>IF(ISBLANK('5. Pp (3 años)'!H89),"",'5. Pp (3 años)'!H89)</f>
        <v>Trimestral</v>
      </c>
      <c r="H64" s="71" t="str">
        <f>IF(ISBLANK('5. Pp (3 años)'!J89),"",'5. Pp (3 años)'!J89)</f>
        <v>UNIDAD DE MEDIDA DEL INDICADOR:
Porcentaje.
UNIDAD DE MEDIDA DE LAS VARIABLES:
Insumos para el Cuidado, Alimentación y Salud.</v>
      </c>
      <c r="I64" s="150">
        <f>IF(ISBLANK('9. METAS'!L70),"",'9. METAS'!L70)</f>
        <v>64351</v>
      </c>
      <c r="J64" s="151">
        <f>IF(ISBLANK('9. METAS'!R70),"",'9. METAS'!R70)</f>
        <v>11916</v>
      </c>
      <c r="K64" s="141">
        <f>IF(ISBLANK('9. METAS'!S70),"",'9. METAS'!S70)</f>
        <v>14480</v>
      </c>
      <c r="L64" s="141">
        <f>IF(ISBLANK('9. METAS'!T70),"",'9. METAS'!T70)</f>
        <v>17551</v>
      </c>
      <c r="M64" s="142">
        <f>IF(ISBLANK('9. METAS'!U70),"",'9. METAS'!U70)</f>
        <v>20404</v>
      </c>
      <c r="N64" s="152">
        <v>14329</v>
      </c>
      <c r="O64" s="144"/>
      <c r="P64" s="144"/>
      <c r="Q64" s="145"/>
      <c r="R64" s="780">
        <f t="shared" si="0"/>
        <v>1.2025008392077878</v>
      </c>
      <c r="S64" s="781">
        <f t="shared" si="0"/>
        <v>0</v>
      </c>
      <c r="T64" s="781">
        <f t="shared" si="0"/>
        <v>0</v>
      </c>
      <c r="U64" s="782">
        <f t="shared" si="0"/>
        <v>0</v>
      </c>
      <c r="V64" s="143">
        <f t="shared" si="1"/>
        <v>0.22266942238659851</v>
      </c>
      <c r="W64" s="140">
        <f t="shared" si="2"/>
        <v>0.22266942238659851</v>
      </c>
      <c r="X64" s="140">
        <f t="shared" si="3"/>
        <v>0</v>
      </c>
      <c r="Y64" s="169">
        <f t="shared" si="4"/>
        <v>0</v>
      </c>
      <c r="Z64" s="185"/>
      <c r="AA64" s="186"/>
      <c r="AB64" s="186"/>
      <c r="AC64" s="187"/>
    </row>
    <row r="65" spans="3:29" ht="353.25" customHeight="1">
      <c r="C65" s="218" t="str">
        <f>IF(ISBLANK('5. Pp (3 años)'!B90),"",'5. Pp (3 años)'!B90)</f>
        <v xml:space="preserve">
Coordinación del Centro de Asistencia Social de  Niñas, Niños y Adolescentes Migrantes</v>
      </c>
      <c r="D65" s="88" t="str">
        <f>IF(ISBLANK('5. Pp (3 años)'!C90),"",'5. Pp (3 años)'!C90)</f>
        <v>Actividad</v>
      </c>
      <c r="E65" s="209" t="str">
        <f>IF(ISBLANK('5. Pp (3 años)'!D90),"",'5. Pp (3 años)'!D90)</f>
        <v>4.2.1.1.9.4. Realización de actividades recreativas, lúdicas, deportivas, educativas y formativas para NNA migrantes y acompañantes del CASNNAM.</v>
      </c>
      <c r="F65" s="209" t="str">
        <f>IF(ISBLANK('5. Pp (3 años)'!E90),"",'5. Pp (3 años)'!E90)</f>
        <v>PARR: Porcentaje de Actividades Recreativas, Lúdicas, Deportivas, Educativas y Formativas Realizadas.</v>
      </c>
      <c r="G65" s="222" t="str">
        <f>IF(ISBLANK('5. Pp (3 años)'!H90),"",'5. Pp (3 años)'!H90)</f>
        <v>Trimestral</v>
      </c>
      <c r="H65" s="71" t="str">
        <f>IF(ISBLANK('5. Pp (3 años)'!J90),"",'5. Pp (3 años)'!J90)</f>
        <v>UNIDAD DE MEDIDA DEL INDICADOR:
Porcentaje.
UNIDAD DE MEDIDA DE LAS VARIABLES:
Actividades.</v>
      </c>
      <c r="I65" s="150">
        <f>IF(ISBLANK('9. METAS'!L71),"",'9. METAS'!L71)</f>
        <v>1728</v>
      </c>
      <c r="J65" s="151">
        <f>IF(ISBLANK('9. METAS'!R71),"",'9. METAS'!R71)</f>
        <v>432</v>
      </c>
      <c r="K65" s="141">
        <f>IF(ISBLANK('9. METAS'!S71),"",'9. METAS'!S71)</f>
        <v>432</v>
      </c>
      <c r="L65" s="141">
        <f>IF(ISBLANK('9. METAS'!T71),"",'9. METAS'!T71)</f>
        <v>432</v>
      </c>
      <c r="M65" s="142">
        <f>IF(ISBLANK('9. METAS'!U71),"",'9. METAS'!U71)</f>
        <v>432</v>
      </c>
      <c r="N65" s="152">
        <v>300</v>
      </c>
      <c r="O65" s="144"/>
      <c r="P65" s="144"/>
      <c r="Q65" s="145"/>
      <c r="R65" s="139">
        <f t="shared" si="0"/>
        <v>0.69444444444444442</v>
      </c>
      <c r="S65" s="781">
        <f t="shared" si="0"/>
        <v>0</v>
      </c>
      <c r="T65" s="781">
        <f t="shared" si="0"/>
        <v>0</v>
      </c>
      <c r="U65" s="782">
        <f t="shared" si="0"/>
        <v>0</v>
      </c>
      <c r="V65" s="143">
        <f t="shared" si="1"/>
        <v>0.1736111111111111</v>
      </c>
      <c r="W65" s="140">
        <f t="shared" si="2"/>
        <v>0.1736111111111111</v>
      </c>
      <c r="X65" s="140">
        <f t="shared" si="3"/>
        <v>0</v>
      </c>
      <c r="Y65" s="169">
        <f t="shared" si="4"/>
        <v>0</v>
      </c>
      <c r="Z65" s="786" t="s">
        <v>1566</v>
      </c>
      <c r="AA65" s="183"/>
      <c r="AB65" s="183"/>
      <c r="AC65" s="184"/>
    </row>
    <row r="66" spans="3:29" ht="120.75">
      <c r="C66" s="219" t="str">
        <f>IF(ISBLANK('5. Pp (3 años)'!B91),"",'5. Pp (3 años)'!B91)</f>
        <v xml:space="preserve">
Coordinación de la Casa de Asistencia Temporal para  Niñas, Niños y Adolescentes</v>
      </c>
      <c r="D66" s="62" t="str">
        <f>IF(ISBLANK('5. Pp (3 años)'!C91),"",'5. Pp (3 años)'!C91)</f>
        <v>Componente</v>
      </c>
      <c r="E66" s="213" t="str">
        <f>IF(ISBLANK('5. Pp (3 años)'!D91),"",'5. Pp (3 años)'!D91)</f>
        <v>4.2.1.1.10. Servicios de atención integral brindados a NNA albergados en la CATNNA.
CATNNA: Casa de Asistencia Temporal para Niñas, Niños y Adolescentes.
NNA: Niñas, Niños y Adolescentes.</v>
      </c>
      <c r="F66" s="213" t="str">
        <f>IF(ISBLANK('5. Pp (3 años)'!E91),"",'5. Pp (3 años)'!E91)</f>
        <v>PSAIB: Porcentaje de Servicios de Atención Integral Brindados.</v>
      </c>
      <c r="G66" s="227" t="str">
        <f>IF(ISBLANK('5. Pp (3 años)'!H91),"",'5. Pp (3 años)'!H91)</f>
        <v>Trimestral</v>
      </c>
      <c r="H66" s="67" t="str">
        <f>IF(ISBLANK('5. Pp (3 años)'!J91),"",'5. Pp (3 años)'!J91)</f>
        <v>UNIDAD DE MEDIDA DEL INDICADOR:
Porcentaje.
UNIDAD DE MEDIDA DE LAS VARIABLES:
Servicios.</v>
      </c>
      <c r="I66" s="150">
        <f>IF(ISBLANK('9. METAS'!L72),"",'9. METAS'!L72)</f>
        <v>9212</v>
      </c>
      <c r="J66" s="151">
        <f>IF(ISBLANK('9. METAS'!R72),"",'9. METAS'!R72)</f>
        <v>2128</v>
      </c>
      <c r="K66" s="141">
        <f>IF(ISBLANK('9. METAS'!S72),"",'9. METAS'!S72)</f>
        <v>2072</v>
      </c>
      <c r="L66" s="141">
        <f>IF(ISBLANK('9. METAS'!T72),"",'9. METAS'!T72)</f>
        <v>2408</v>
      </c>
      <c r="M66" s="142">
        <f>IF(ISBLANK('9. METAS'!U72),"",'9. METAS'!U72)</f>
        <v>2604</v>
      </c>
      <c r="N66" s="152">
        <v>1640</v>
      </c>
      <c r="O66" s="144"/>
      <c r="P66" s="144"/>
      <c r="Q66" s="145"/>
      <c r="R66" s="780">
        <f t="shared" si="0"/>
        <v>0.77067669172932329</v>
      </c>
      <c r="S66" s="781">
        <f t="shared" si="0"/>
        <v>0</v>
      </c>
      <c r="T66" s="781">
        <f t="shared" si="0"/>
        <v>0</v>
      </c>
      <c r="U66" s="782">
        <f t="shared" si="0"/>
        <v>0</v>
      </c>
      <c r="V66" s="143">
        <f t="shared" si="1"/>
        <v>0.17802865827181938</v>
      </c>
      <c r="W66" s="140">
        <f t="shared" si="2"/>
        <v>0.17802865827181938</v>
      </c>
      <c r="X66" s="140">
        <f t="shared" si="3"/>
        <v>0</v>
      </c>
      <c r="Y66" s="169">
        <f t="shared" si="4"/>
        <v>0</v>
      </c>
      <c r="Z66" s="182"/>
      <c r="AA66" s="183"/>
      <c r="AB66" s="183"/>
      <c r="AC66" s="184"/>
    </row>
    <row r="67" spans="3:29" ht="270.75" customHeight="1">
      <c r="C67" s="218" t="str">
        <f>IF(ISBLANK('5. Pp (3 años)'!B92),"",'5. Pp (3 años)'!B92)</f>
        <v xml:space="preserve">
Coordinación de la Casa de Asistencia Temporal para  Niñas, Niños y Adolescentes</v>
      </c>
      <c r="D67" s="88" t="str">
        <f>IF(ISBLANK('5. Pp (3 años)'!C92),"",'5. Pp (3 años)'!C92)</f>
        <v>Actividad</v>
      </c>
      <c r="E67" s="209" t="str">
        <f>IF(ISBLANK('5. Pp (3 años)'!D92),"",'5. Pp (3 años)'!D92)</f>
        <v>4.2.1.1.10.1. Elaboración de Expedientes para el control de ingresos de niñas, niños y adolescentes en la CATNNA.</v>
      </c>
      <c r="F67" s="209" t="str">
        <f>IF(ISBLANK('5. Pp (3 años)'!E92),"",'5. Pp (3 años)'!E92)</f>
        <v>PECIE: Porcentaje de Expedientes para el Control de Ingresos Elaborados.</v>
      </c>
      <c r="G67" s="222" t="str">
        <f>IF(ISBLANK('5. Pp (3 años)'!H92),"",'5. Pp (3 años)'!H92)</f>
        <v>Trimestral</v>
      </c>
      <c r="H67" s="71" t="str">
        <f>IF(ISBLANK('5. Pp (3 años)'!J92),"",'5. Pp (3 años)'!J92)</f>
        <v>UNIDAD DE MEDIDA DEL INDICADOR:
Porcentaje.
UNIDAD DE MEDIDA DE LAS VARIABLES:
Expedientes</v>
      </c>
      <c r="I67" s="150">
        <f>IF(ISBLANK('9. METAS'!L73),"",'9. METAS'!L73)</f>
        <v>329</v>
      </c>
      <c r="J67" s="151">
        <f>IF(ISBLANK('9. METAS'!R73),"",'9. METAS'!R73)</f>
        <v>76</v>
      </c>
      <c r="K67" s="141">
        <f>IF(ISBLANK('9. METAS'!S73),"",'9. METAS'!S73)</f>
        <v>74</v>
      </c>
      <c r="L67" s="141">
        <f>IF(ISBLANK('9. METAS'!T73),"",'9. METAS'!T73)</f>
        <v>86</v>
      </c>
      <c r="M67" s="142">
        <f>IF(ISBLANK('9. METAS'!U73),"",'9. METAS'!U73)</f>
        <v>93</v>
      </c>
      <c r="N67" s="152">
        <v>44</v>
      </c>
      <c r="O67" s="144"/>
      <c r="P67" s="144"/>
      <c r="Q67" s="145"/>
      <c r="R67" s="139">
        <f t="shared" si="0"/>
        <v>0.57894736842105265</v>
      </c>
      <c r="S67" s="781">
        <f t="shared" si="0"/>
        <v>0</v>
      </c>
      <c r="T67" s="781">
        <f t="shared" si="0"/>
        <v>0</v>
      </c>
      <c r="U67" s="782">
        <f t="shared" si="0"/>
        <v>0</v>
      </c>
      <c r="V67" s="143">
        <f t="shared" si="1"/>
        <v>0.1337386018237082</v>
      </c>
      <c r="W67" s="140">
        <f t="shared" si="2"/>
        <v>0.1337386018237082</v>
      </c>
      <c r="X67" s="140">
        <f t="shared" si="3"/>
        <v>0</v>
      </c>
      <c r="Y67" s="169">
        <f t="shared" si="4"/>
        <v>0</v>
      </c>
      <c r="Z67" s="786" t="s">
        <v>1567</v>
      </c>
      <c r="AA67" s="183"/>
      <c r="AB67" s="183"/>
      <c r="AC67" s="184"/>
    </row>
    <row r="68" spans="3:29" ht="285.75" customHeight="1">
      <c r="C68" s="218" t="str">
        <f>IF(ISBLANK('5. Pp (3 años)'!B93),"",'5. Pp (3 años)'!B93)</f>
        <v xml:space="preserve">
Coordinación de la Casa de Asistencia Temporal para  Niñas, Niños y Adolescentes</v>
      </c>
      <c r="D68" s="88" t="str">
        <f>IF(ISBLANK('5. Pp (3 años)'!C93),"",'5. Pp (3 años)'!C93)</f>
        <v>Actividad</v>
      </c>
      <c r="E68" s="209" t="str">
        <f>IF(ISBLANK('5. Pp (3 años)'!D93),"",'5. Pp (3 años)'!D93)</f>
        <v>4.2.1.1.10.2. Realización de atenciones integrales de seguimiento médico, psicológico, social y jurídico para NNA.</v>
      </c>
      <c r="F68" s="209" t="str">
        <f>IF(ISBLANK('5. Pp (3 años)'!E93),"",'5. Pp (3 años)'!E93)</f>
        <v>PAISR: Porcentaje de Atenciones Integrales de Seguimiento Realizadas.</v>
      </c>
      <c r="G68" s="222" t="str">
        <f>IF(ISBLANK('5. Pp (3 años)'!H93),"",'5. Pp (3 años)'!H93)</f>
        <v>Trimestral</v>
      </c>
      <c r="H68" s="71" t="str">
        <f>IF(ISBLANK('5. Pp (3 años)'!J93),"",'5. Pp (3 años)'!J93)</f>
        <v>UNIDAD DE MEDIDA DEL INDICADOR:
Porcentaje.
UNIDAD DE MEDIDA DE LAS VARIABLES:
Atenciones integrales de Seguimiento.</v>
      </c>
      <c r="I68" s="150">
        <f>IF(ISBLANK('9. METAS'!L74),"",'9. METAS'!L74)</f>
        <v>21492</v>
      </c>
      <c r="J68" s="151">
        <f>IF(ISBLANK('9. METAS'!R74),"",'9. METAS'!R74)</f>
        <v>4752</v>
      </c>
      <c r="K68" s="141">
        <f>IF(ISBLANK('9. METAS'!S74),"",'9. METAS'!S74)</f>
        <v>5400</v>
      </c>
      <c r="L68" s="141">
        <f>IF(ISBLANK('9. METAS'!T74),"",'9. METAS'!T74)</f>
        <v>5940</v>
      </c>
      <c r="M68" s="142">
        <f>IF(ISBLANK('9. METAS'!U74),"",'9. METAS'!U74)</f>
        <v>5400</v>
      </c>
      <c r="N68" s="152">
        <v>1364</v>
      </c>
      <c r="O68" s="144"/>
      <c r="P68" s="144"/>
      <c r="Q68" s="145"/>
      <c r="R68" s="780">
        <f t="shared" si="0"/>
        <v>0.28703703703703703</v>
      </c>
      <c r="S68" s="781">
        <f t="shared" si="0"/>
        <v>0</v>
      </c>
      <c r="T68" s="781">
        <f t="shared" si="0"/>
        <v>0</v>
      </c>
      <c r="U68" s="782">
        <f t="shared" ref="U68:U108" si="5">IFERROR((Q68/M68),"100%")</f>
        <v>0</v>
      </c>
      <c r="V68" s="143">
        <f t="shared" si="1"/>
        <v>6.3465475525777026E-2</v>
      </c>
      <c r="W68" s="140">
        <f t="shared" si="2"/>
        <v>6.3465475525777026E-2</v>
      </c>
      <c r="X68" s="140">
        <f t="shared" si="3"/>
        <v>0</v>
      </c>
      <c r="Y68" s="169">
        <f t="shared" si="4"/>
        <v>0</v>
      </c>
      <c r="Z68" s="787" t="s">
        <v>1568</v>
      </c>
      <c r="AA68" s="186"/>
      <c r="AB68" s="186"/>
      <c r="AC68" s="187"/>
    </row>
    <row r="69" spans="3:29" ht="103.5">
      <c r="C69" s="218" t="str">
        <f>IF(ISBLANK('5. Pp (3 años)'!B94),"",'5. Pp (3 años)'!B94)</f>
        <v xml:space="preserve">
Coordinación de la Casa de Asistencia Temporal para  Niñas, Niños y Adolescentes</v>
      </c>
      <c r="D69" s="88" t="str">
        <f>IF(ISBLANK('5. Pp (3 años)'!C94),"",'5. Pp (3 años)'!C94)</f>
        <v>Actividad</v>
      </c>
      <c r="E69" s="209" t="str">
        <f>IF(ISBLANK('5. Pp (3 años)'!D94),"",'5. Pp (3 años)'!D94)</f>
        <v>4.2.1.1.10.3. Ejecución de acompañamientos a NNA a diferentes órganos institucionales Foráneos.</v>
      </c>
      <c r="F69" s="209" t="str">
        <f>IF(ISBLANK('5. Pp (3 años)'!E94),"",'5. Pp (3 años)'!E94)</f>
        <v>PAOIR: Porcentaje de Acompañamientos a Órganos Institucionales Foráneos Ejecutados.</v>
      </c>
      <c r="G69" s="222" t="str">
        <f>IF(ISBLANK('5. Pp (3 años)'!H94),"",'5. Pp (3 años)'!H94)</f>
        <v>Trimestral</v>
      </c>
      <c r="H69" s="71" t="str">
        <f>IF(ISBLANK('5. Pp (3 años)'!J94),"",'5. Pp (3 años)'!J94)</f>
        <v>UNIDAD DE MEDIDA DEL INDICADOR:
Porcentaje.
UNIDAD DE MEDIDA DE LAS VARIABLES:
Acompañamientos</v>
      </c>
      <c r="I69" s="150">
        <f>IF(ISBLANK('9. METAS'!L75),"",'9. METAS'!L75)</f>
        <v>1148</v>
      </c>
      <c r="J69" s="151">
        <f>IF(ISBLANK('9. METAS'!R75),"",'9. METAS'!R75)</f>
        <v>241</v>
      </c>
      <c r="K69" s="141">
        <f>IF(ISBLANK('9. METAS'!S75),"",'9. METAS'!S75)</f>
        <v>269</v>
      </c>
      <c r="L69" s="141">
        <f>IF(ISBLANK('9. METAS'!T75),"",'9. METAS'!T75)</f>
        <v>289</v>
      </c>
      <c r="M69" s="142">
        <f>IF(ISBLANK('9. METAS'!U75),"",'9. METAS'!U75)</f>
        <v>349</v>
      </c>
      <c r="N69" s="152">
        <v>184</v>
      </c>
      <c r="O69" s="144"/>
      <c r="P69" s="144"/>
      <c r="Q69" s="145"/>
      <c r="R69" s="780">
        <f t="shared" ref="R69:U111" si="6">IFERROR((N69/J69),"100%")</f>
        <v>0.76348547717842319</v>
      </c>
      <c r="S69" s="781">
        <f t="shared" si="6"/>
        <v>0</v>
      </c>
      <c r="T69" s="781">
        <f t="shared" si="6"/>
        <v>0</v>
      </c>
      <c r="U69" s="782">
        <f t="shared" si="5"/>
        <v>0</v>
      </c>
      <c r="V69" s="143">
        <f t="shared" ref="V69:V109" si="7">IFERROR((N69/I69),"No Programado")</f>
        <v>0.16027874564459929</v>
      </c>
      <c r="W69" s="140">
        <f t="shared" ref="W69:W109" si="8">IFERROR((N69+O69)/I69, "No Programado")</f>
        <v>0.16027874564459929</v>
      </c>
      <c r="X69" s="140">
        <f t="shared" ref="X69:X109" si="9">IFERROR((O69+P69)/I69, "No Programado")</f>
        <v>0</v>
      </c>
      <c r="Y69" s="169">
        <f t="shared" ref="Y69:Y109" si="10">IFERROR((P69+Q69)/I69, "No Programado")</f>
        <v>0</v>
      </c>
      <c r="Z69" s="185"/>
      <c r="AA69" s="186"/>
      <c r="AB69" s="186"/>
      <c r="AC69" s="187"/>
    </row>
    <row r="70" spans="3:29" ht="103.5">
      <c r="C70" s="218" t="str">
        <f>IF(ISBLANK('5. Pp (3 años)'!B95),"",'5. Pp (3 años)'!B95)</f>
        <v xml:space="preserve">
Coordinación de la Casa de Asistencia Temporal para  Niñas, Niños y Adolescentes</v>
      </c>
      <c r="D70" s="88" t="str">
        <f>IF(ISBLANK('5. Pp (3 años)'!C95),"",'5. Pp (3 años)'!C95)</f>
        <v>Actividad</v>
      </c>
      <c r="E70" s="209" t="str">
        <f>IF(ISBLANK('5. Pp (3 años)'!D95),"",'5. Pp (3 años)'!D95)</f>
        <v>4.2.1.1.10.4. Realización de actividades complementarias para el sano desarrollo de NNA alojados en la CATNNA.</v>
      </c>
      <c r="F70" s="209" t="str">
        <f>IF(ISBLANK('5. Pp (3 años)'!E95),"",'5. Pp (3 años)'!E95)</f>
        <v>PACR: Porcentaje de Actividades Complementarias Realizadas.</v>
      </c>
      <c r="G70" s="222" t="str">
        <f>IF(ISBLANK('5. Pp (3 años)'!H95),"",'5. Pp (3 años)'!H95)</f>
        <v>Trimestral</v>
      </c>
      <c r="H70" s="71" t="str">
        <f>IF(ISBLANK('5. Pp (3 años)'!J95),"",'5. Pp (3 años)'!J95)</f>
        <v>UNIDAD DE MEDIDA DEL INDICADOR:
Porcentaje.
UNIDAD DE MEDIDA DE LAS VARIABLES:
Actividades</v>
      </c>
      <c r="I70" s="150">
        <f>IF(ISBLANK('9. METAS'!L76),"",'9. METAS'!L76)</f>
        <v>4906</v>
      </c>
      <c r="J70" s="151">
        <f>IF(ISBLANK('9. METAS'!R76),"",'9. METAS'!R76)</f>
        <v>785</v>
      </c>
      <c r="K70" s="141">
        <f>IF(ISBLANK('9. METAS'!S76),"",'9. METAS'!S76)</f>
        <v>1385</v>
      </c>
      <c r="L70" s="141">
        <f>IF(ISBLANK('9. METAS'!T76),"",'9. METAS'!T76)</f>
        <v>1438</v>
      </c>
      <c r="M70" s="142">
        <f>IF(ISBLANK('9. METAS'!U76),"",'9. METAS'!U76)</f>
        <v>1298</v>
      </c>
      <c r="N70" s="152">
        <v>1664</v>
      </c>
      <c r="O70" s="144"/>
      <c r="P70" s="144"/>
      <c r="Q70" s="145"/>
      <c r="R70" s="780">
        <f t="shared" si="6"/>
        <v>2.1197452229299363</v>
      </c>
      <c r="S70" s="781">
        <f t="shared" si="6"/>
        <v>0</v>
      </c>
      <c r="T70" s="781">
        <f t="shared" si="6"/>
        <v>0</v>
      </c>
      <c r="U70" s="782">
        <f t="shared" si="5"/>
        <v>0</v>
      </c>
      <c r="V70" s="143">
        <f t="shared" si="7"/>
        <v>0.33917651854871583</v>
      </c>
      <c r="W70" s="140">
        <f t="shared" si="8"/>
        <v>0.33917651854871583</v>
      </c>
      <c r="X70" s="140">
        <f t="shared" si="9"/>
        <v>0</v>
      </c>
      <c r="Y70" s="169">
        <f t="shared" si="10"/>
        <v>0</v>
      </c>
      <c r="Z70" s="182"/>
      <c r="AA70" s="183"/>
      <c r="AB70" s="183"/>
      <c r="AC70" s="184"/>
    </row>
    <row r="71" spans="3:29" ht="120.75">
      <c r="C71" s="218" t="str">
        <f>IF(ISBLANK('5. Pp (3 años)'!B96),"",'5. Pp (3 años)'!B96)</f>
        <v xml:space="preserve">
Coordinación de la Casa de Asistencia Temporal para  Niñas, Niños y Adolescentes</v>
      </c>
      <c r="D71" s="88" t="str">
        <f>IF(ISBLANK('5. Pp (3 años)'!C96),"",'5. Pp (3 años)'!C96)</f>
        <v>Actividad</v>
      </c>
      <c r="E71" s="209" t="str">
        <f>IF(ISBLANK('5. Pp (3 años)'!D96),"",'5. Pp (3 años)'!D96)</f>
        <v>4.2.1.1.10.5. Suministro de insumos para el cuidado, alimentación y salud de las NNA de la CATNNA.</v>
      </c>
      <c r="F71" s="209" t="str">
        <f>IF(ISBLANK('5. Pp (3 años)'!E96),"",'5. Pp (3 años)'!E96)</f>
        <v>PICE: Porcentaje de Insumos para el Cuidado, Alimentación y Salud Entregados.</v>
      </c>
      <c r="G71" s="222" t="str">
        <f>IF(ISBLANK('5. Pp (3 años)'!H96),"",'5. Pp (3 años)'!H96)</f>
        <v>Trimestral</v>
      </c>
      <c r="H71" s="71" t="str">
        <f>IF(ISBLANK('5. Pp (3 años)'!J96),"",'5. Pp (3 años)'!J96)</f>
        <v>UNIDAD DE MEDIDA DEL INDICADOR:
Porcentaje.
UNIDAD DE MEDIDA DE LAS VARIABLES:
Insumos de para el Cuidado, Alimentación y Salud.</v>
      </c>
      <c r="I71" s="150">
        <f>IF(ISBLANK('9. METAS'!L77),"",'9. METAS'!L77)</f>
        <v>251474</v>
      </c>
      <c r="J71" s="151">
        <f>IF(ISBLANK('9. METAS'!R77),"",'9. METAS'!R77)</f>
        <v>56409</v>
      </c>
      <c r="K71" s="141">
        <f>IF(ISBLANK('9. METAS'!S77),"",'9. METAS'!S77)</f>
        <v>60579</v>
      </c>
      <c r="L71" s="141">
        <f>IF(ISBLANK('9. METAS'!T77),"",'9. METAS'!T77)</f>
        <v>73387</v>
      </c>
      <c r="M71" s="142">
        <f>IF(ISBLANK('9. METAS'!U77),"",'9. METAS'!U77)</f>
        <v>61099</v>
      </c>
      <c r="N71" s="152">
        <v>55524</v>
      </c>
      <c r="O71" s="144"/>
      <c r="P71" s="144"/>
      <c r="Q71" s="145"/>
      <c r="R71" s="780">
        <f t="shared" si="6"/>
        <v>0.98431101419986178</v>
      </c>
      <c r="S71" s="781">
        <f t="shared" si="6"/>
        <v>0</v>
      </c>
      <c r="T71" s="781">
        <f t="shared" si="6"/>
        <v>0</v>
      </c>
      <c r="U71" s="782">
        <f t="shared" si="5"/>
        <v>0</v>
      </c>
      <c r="V71" s="143">
        <f t="shared" si="7"/>
        <v>0.2207941974120585</v>
      </c>
      <c r="W71" s="140">
        <f t="shared" si="8"/>
        <v>0.2207941974120585</v>
      </c>
      <c r="X71" s="140">
        <f t="shared" si="9"/>
        <v>0</v>
      </c>
      <c r="Y71" s="169">
        <f t="shared" si="10"/>
        <v>0</v>
      </c>
      <c r="Z71" s="185"/>
      <c r="AA71" s="186"/>
      <c r="AB71" s="186"/>
      <c r="AC71" s="187"/>
    </row>
    <row r="72" spans="3:29" ht="103.5">
      <c r="C72" s="219" t="str">
        <f>IF(ISBLANK('5. Pp (3 años)'!B97),"",'5. Pp (3 años)'!B97)</f>
        <v xml:space="preserve">
Coordinación del Centro Especializado para la Atención a la Violencia</v>
      </c>
      <c r="D72" s="62" t="str">
        <f>IF(ISBLANK('5. Pp (3 años)'!C97),"",'5. Pp (3 años)'!C97)</f>
        <v>Componente</v>
      </c>
      <c r="E72" s="213" t="str">
        <f>IF(ISBLANK('5. Pp (3 años)'!D97),"",'5. Pp (3 años)'!D97)</f>
        <v>4.2.1.1.11. Servicios de prevención y atención para un entorno libre de violencia en mujeres y hombres generadores o víctimas de violencia Brindados.</v>
      </c>
      <c r="F72" s="213" t="str">
        <f>IF(ISBLANK('5. Pp (3 años)'!E97),"",'5. Pp (3 años)'!E97)</f>
        <v>PSPAR: Porcentaje de Servicios de Prevención y Atención Realizados.</v>
      </c>
      <c r="G72" s="227" t="str">
        <f>IF(ISBLANK('5. Pp (3 años)'!H97),"",'5. Pp (3 años)'!H97)</f>
        <v>Trimestral</v>
      </c>
      <c r="H72" s="67" t="str">
        <f>IF(ISBLANK('5. Pp (3 años)'!J97),"",'5. Pp (3 años)'!J97)</f>
        <v>UNIDAD DE MEDIDA DEL INDICADOR:
Porcentaje.
UNIDAD DE MEDIDA DE LAS VARIABLES:
Servicios</v>
      </c>
      <c r="I72" s="150">
        <f>IF(ISBLANK('9. METAS'!L78),"",'9. METAS'!L78)</f>
        <v>3575</v>
      </c>
      <c r="J72" s="151">
        <f>IF(ISBLANK('9. METAS'!R78),"",'9. METAS'!R78)</f>
        <v>1180</v>
      </c>
      <c r="K72" s="141">
        <f>IF(ISBLANK('9. METAS'!S78),"",'9. METAS'!S78)</f>
        <v>800</v>
      </c>
      <c r="L72" s="141">
        <f>IF(ISBLANK('9. METAS'!T78),"",'9. METAS'!T78)</f>
        <v>600</v>
      </c>
      <c r="M72" s="142">
        <f>IF(ISBLANK('9. METAS'!U78),"",'9. METAS'!U78)</f>
        <v>995</v>
      </c>
      <c r="N72" s="152">
        <v>1100</v>
      </c>
      <c r="O72" s="144"/>
      <c r="P72" s="144"/>
      <c r="Q72" s="145"/>
      <c r="R72" s="780">
        <f t="shared" si="6"/>
        <v>0.93220338983050843</v>
      </c>
      <c r="S72" s="781">
        <f t="shared" si="6"/>
        <v>0</v>
      </c>
      <c r="T72" s="781">
        <f t="shared" si="6"/>
        <v>0</v>
      </c>
      <c r="U72" s="782">
        <f t="shared" si="5"/>
        <v>0</v>
      </c>
      <c r="V72" s="143">
        <f t="shared" si="7"/>
        <v>0.30769230769230771</v>
      </c>
      <c r="W72" s="140">
        <f t="shared" si="8"/>
        <v>0.30769230769230771</v>
      </c>
      <c r="X72" s="140">
        <f t="shared" si="9"/>
        <v>0</v>
      </c>
      <c r="Y72" s="169">
        <f t="shared" si="10"/>
        <v>0</v>
      </c>
      <c r="Z72" s="182"/>
      <c r="AA72" s="183"/>
      <c r="AB72" s="183"/>
      <c r="AC72" s="184"/>
    </row>
    <row r="73" spans="3:29" ht="103.5">
      <c r="C73" s="218" t="str">
        <f>IF(ISBLANK('5. Pp (3 años)'!B98),"",'5. Pp (3 años)'!B98)</f>
        <v xml:space="preserve">
Coordinación del Centro Especializado para la Atención a la Violencia</v>
      </c>
      <c r="D73" s="88" t="str">
        <f>IF(ISBLANK('5. Pp (3 años)'!C98),"",'5. Pp (3 años)'!C98)</f>
        <v>Actividad</v>
      </c>
      <c r="E73" s="209" t="str">
        <f>IF(ISBLANK('5. Pp (3 años)'!D98),"",'5. Pp (3 años)'!D98)</f>
        <v>4.2.1.1.11.1. Realización de atenciones multidisciplinarias a personas generadoras o víctimas de violencia.</v>
      </c>
      <c r="F73" s="209" t="str">
        <f>IF(ISBLANK('5. Pp (3 años)'!E98),"",'5. Pp (3 años)'!E98)</f>
        <v>PAMR: Porcentaje de Atenciones Multidisciplinarias Realizadas.</v>
      </c>
      <c r="G73" s="222" t="str">
        <f>IF(ISBLANK('5. Pp (3 años)'!H98),"",'5. Pp (3 años)'!H98)</f>
        <v>Trimestral</v>
      </c>
      <c r="H73" s="71" t="str">
        <f>IF(ISBLANK('5. Pp (3 años)'!J98),"",'5. Pp (3 años)'!J98)</f>
        <v>UNIDAD DE MEDIDA DEL INDICADOR: 
Porcentaje.
UNIDAD DE MEDIDA DE LAS VARIABLES: 
Atenciones</v>
      </c>
      <c r="I73" s="150">
        <f>IF(ISBLANK('9. METAS'!L79),"",'9. METAS'!L79)</f>
        <v>2124</v>
      </c>
      <c r="J73" s="151">
        <f>IF(ISBLANK('9. METAS'!R79),"",'9. METAS'!R79)</f>
        <v>500</v>
      </c>
      <c r="K73" s="141">
        <f>IF(ISBLANK('9. METAS'!S79),"",'9. METAS'!S79)</f>
        <v>528</v>
      </c>
      <c r="L73" s="141">
        <f>IF(ISBLANK('9. METAS'!T79),"",'9. METAS'!T79)</f>
        <v>496</v>
      </c>
      <c r="M73" s="142">
        <f>IF(ISBLANK('9. METAS'!U79),"",'9. METAS'!U79)</f>
        <v>600</v>
      </c>
      <c r="N73" s="152">
        <v>585</v>
      </c>
      <c r="O73" s="144"/>
      <c r="P73" s="144"/>
      <c r="Q73" s="145"/>
      <c r="R73" s="780">
        <f t="shared" si="6"/>
        <v>1.17</v>
      </c>
      <c r="S73" s="781">
        <f t="shared" si="6"/>
        <v>0</v>
      </c>
      <c r="T73" s="781">
        <f t="shared" si="6"/>
        <v>0</v>
      </c>
      <c r="U73" s="782">
        <f t="shared" si="5"/>
        <v>0</v>
      </c>
      <c r="V73" s="143">
        <f t="shared" si="7"/>
        <v>0.27542372881355931</v>
      </c>
      <c r="W73" s="140">
        <f t="shared" si="8"/>
        <v>0.27542372881355931</v>
      </c>
      <c r="X73" s="140">
        <f t="shared" si="9"/>
        <v>0</v>
      </c>
      <c r="Y73" s="169">
        <f t="shared" si="10"/>
        <v>0</v>
      </c>
      <c r="Z73" s="182"/>
      <c r="AA73" s="183"/>
      <c r="AB73" s="183"/>
      <c r="AC73" s="184"/>
    </row>
    <row r="74" spans="3:29" ht="103.5">
      <c r="C74" s="218" t="str">
        <f>IF(ISBLANK('5. Pp (3 años)'!B99),"",'5. Pp (3 años)'!B99)</f>
        <v xml:space="preserve">
Coordinación del Centro Especializado para la Atención a la Violencia</v>
      </c>
      <c r="D74" s="88" t="str">
        <f>IF(ISBLANK('5. Pp (3 años)'!C99),"",'5. Pp (3 años)'!C99)</f>
        <v>Actividad</v>
      </c>
      <c r="E74" s="209" t="str">
        <f>IF(ISBLANK('5. Pp (3 años)'!D99),"",'5. Pp (3 años)'!D99)</f>
        <v>4.2.1.1.11.2. Impartición de pláticas para la concientización y prevención de la violencia en todas sus modalidades para las mujeres y los hombres del Municipio de Benito Juárez.</v>
      </c>
      <c r="F74" s="209" t="str">
        <f>IF(ISBLANK('5. Pp (3 años)'!E99),"",'5. Pp (3 años)'!E99)</f>
        <v>PPI: Porcentaje de Pláticas Impartidas.</v>
      </c>
      <c r="G74" s="222" t="str">
        <f>IF(ISBLANK('5. Pp (3 años)'!H99),"",'5. Pp (3 años)'!H99)</f>
        <v>Trimestral</v>
      </c>
      <c r="H74" s="71" t="str">
        <f>IF(ISBLANK('5. Pp (3 años)'!J99),"",'5. Pp (3 años)'!J99)</f>
        <v>UNIDAD DE MEDIDA DEL INDICADOR:
 Porcentaje.
UNIDAD DE MEDIDA DE LAS VARIABLES: 
 Pláticas</v>
      </c>
      <c r="I74" s="150">
        <f>IF(ISBLANK('9. METAS'!L80),"",'9. METAS'!L80)</f>
        <v>22</v>
      </c>
      <c r="J74" s="151">
        <f>IF(ISBLANK('9. METAS'!R80),"",'9. METAS'!R80)</f>
        <v>6</v>
      </c>
      <c r="K74" s="141">
        <f>IF(ISBLANK('9. METAS'!S80),"",'9. METAS'!S80)</f>
        <v>5</v>
      </c>
      <c r="L74" s="141">
        <f>IF(ISBLANK('9. METAS'!T80),"",'9. METAS'!T80)</f>
        <v>3</v>
      </c>
      <c r="M74" s="142">
        <f>IF(ISBLANK('9. METAS'!U80),"",'9. METAS'!U80)</f>
        <v>8</v>
      </c>
      <c r="N74" s="152">
        <v>10</v>
      </c>
      <c r="O74" s="144"/>
      <c r="P74" s="144"/>
      <c r="Q74" s="145"/>
      <c r="R74" s="780">
        <f t="shared" si="6"/>
        <v>1.6666666666666667</v>
      </c>
      <c r="S74" s="781">
        <f t="shared" si="6"/>
        <v>0</v>
      </c>
      <c r="T74" s="781">
        <f t="shared" si="6"/>
        <v>0</v>
      </c>
      <c r="U74" s="782">
        <f t="shared" si="5"/>
        <v>0</v>
      </c>
      <c r="V74" s="143">
        <f t="shared" si="7"/>
        <v>0.45454545454545453</v>
      </c>
      <c r="W74" s="140">
        <f t="shared" si="8"/>
        <v>0.45454545454545453</v>
      </c>
      <c r="X74" s="140">
        <f t="shared" si="9"/>
        <v>0</v>
      </c>
      <c r="Y74" s="169">
        <f t="shared" si="10"/>
        <v>0</v>
      </c>
      <c r="Z74" s="185"/>
      <c r="AA74" s="186"/>
      <c r="AB74" s="186"/>
      <c r="AC74" s="187"/>
    </row>
    <row r="75" spans="3:29" ht="207.75" customHeight="1">
      <c r="C75" s="218" t="str">
        <f>IF(ISBLANK('5. Pp (3 años)'!B100),"",'5. Pp (3 años)'!B100)</f>
        <v xml:space="preserve">
Coordinación del Centro Especializado para la Atención a la Violencia</v>
      </c>
      <c r="D75" s="88" t="str">
        <f>IF(ISBLANK('5. Pp (3 años)'!C100),"",'5. Pp (3 años)'!C100)</f>
        <v>Actividad</v>
      </c>
      <c r="E75" s="209" t="str">
        <f>IF(ISBLANK('5. Pp (3 años)'!D100),"",'5. Pp (3 años)'!D100)</f>
        <v>4.2.1.1.11.3. Impartición de capacitaciones para el autoempleo a mujeres receptoras de violencia en cualquiera de sus modalidades.</v>
      </c>
      <c r="F75" s="209" t="str">
        <f>IF(ISBLANK('5. Pp (3 años)'!E100),"",'5. Pp (3 años)'!E100)</f>
        <v>PCI: Porcentaje de Capacitaciones para el Autoempleo Impartidas.</v>
      </c>
      <c r="G75" s="222" t="str">
        <f>IF(ISBLANK('5. Pp (3 años)'!H100),"",'5. Pp (3 años)'!H100)</f>
        <v>Trimestral</v>
      </c>
      <c r="H75" s="71" t="str">
        <f>IF(ISBLANK('5. Pp (3 años)'!J100),"",'5. Pp (3 años)'!J100)</f>
        <v>UNIDAD DE MEDIDA DEL INDICADOR: 
Porcentaje.
UNIDAD DE MEDIDA DE LAS VARIABLES: 
Capacitaciones</v>
      </c>
      <c r="I75" s="150">
        <f>IF(ISBLANK('9. METAS'!L81),"",'9. METAS'!L81)</f>
        <v>21</v>
      </c>
      <c r="J75" s="151">
        <f>IF(ISBLANK('9. METAS'!R81),"",'9. METAS'!R81)</f>
        <v>5</v>
      </c>
      <c r="K75" s="141">
        <f>IF(ISBLANK('9. METAS'!S81),"",'9. METAS'!S81)</f>
        <v>6</v>
      </c>
      <c r="L75" s="141">
        <f>IF(ISBLANK('9. METAS'!T81),"",'9. METAS'!T81)</f>
        <v>4</v>
      </c>
      <c r="M75" s="142">
        <f>IF(ISBLANK('9. METAS'!U81),"",'9. METAS'!U81)</f>
        <v>6</v>
      </c>
      <c r="N75" s="152">
        <v>0</v>
      </c>
      <c r="O75" s="144"/>
      <c r="P75" s="144"/>
      <c r="Q75" s="145"/>
      <c r="R75" s="780">
        <f t="shared" si="6"/>
        <v>0</v>
      </c>
      <c r="S75" s="781">
        <f t="shared" si="6"/>
        <v>0</v>
      </c>
      <c r="T75" s="781">
        <f t="shared" si="6"/>
        <v>0</v>
      </c>
      <c r="U75" s="782">
        <f t="shared" si="5"/>
        <v>0</v>
      </c>
      <c r="V75" s="143">
        <f t="shared" si="7"/>
        <v>0</v>
      </c>
      <c r="W75" s="140">
        <f t="shared" si="8"/>
        <v>0</v>
      </c>
      <c r="X75" s="140">
        <f t="shared" si="9"/>
        <v>0</v>
      </c>
      <c r="Y75" s="169">
        <f t="shared" si="10"/>
        <v>0</v>
      </c>
      <c r="Z75" s="786" t="s">
        <v>1569</v>
      </c>
      <c r="AA75" s="183"/>
      <c r="AB75" s="183"/>
      <c r="AC75" s="184"/>
    </row>
    <row r="76" spans="3:29" ht="103.5">
      <c r="C76" s="219" t="str">
        <f>IF(ISBLANK('5. Pp (3 años)'!B101),"",'5. Pp (3 años)'!B101)</f>
        <v xml:space="preserve"> Dirección de Desarrollo Social Comunitario</v>
      </c>
      <c r="D76" s="62" t="str">
        <f>IF(ISBLANK('5. Pp (3 años)'!C101),"",'5. Pp (3 años)'!C101)</f>
        <v>Componente</v>
      </c>
      <c r="E76" s="213" t="str">
        <f>IF(ISBLANK('5. Pp (3 años)'!D101),"",'5. Pp (3 años)'!D101)</f>
        <v>4.2.1.1.12. Atenciones con brigadas y eventos para niñas, niños, adolescentes, mujeres y hombres de atención prioritaria.</v>
      </c>
      <c r="F76" s="213" t="str">
        <f>IF(ISBLANK('5. Pp (3 años)'!E101),"",'5. Pp (3 años)'!E101)</f>
        <v>PAB:  Porcentaje  de Atenciones brindadas.</v>
      </c>
      <c r="G76" s="227" t="str">
        <f>IF(ISBLANK('5. Pp (3 años)'!H101),"",'5. Pp (3 años)'!H101)</f>
        <v>Trimestral</v>
      </c>
      <c r="H76" s="67" t="str">
        <f>IF(ISBLANK('5. Pp (3 años)'!J101),"",'5. Pp (3 años)'!J101)</f>
        <v>UNIDAD DE MEDIDA DEL INDICADOR:
Porcentaje.
UNIDAD DE MEDIDA DE LAS VARIABLES:
Atenciones.</v>
      </c>
      <c r="I76" s="150">
        <f>IF(ISBLANK('9. METAS'!L82),"",'9. METAS'!L82)</f>
        <v>8130</v>
      </c>
      <c r="J76" s="151">
        <f>IF(ISBLANK('9. METAS'!R82),"",'9. METAS'!R82)</f>
        <v>2700</v>
      </c>
      <c r="K76" s="141">
        <f>IF(ISBLANK('9. METAS'!S82),"",'9. METAS'!S82)</f>
        <v>1500</v>
      </c>
      <c r="L76" s="141">
        <f>IF(ISBLANK('9. METAS'!T82),"",'9. METAS'!T82)</f>
        <v>1580</v>
      </c>
      <c r="M76" s="142">
        <f>IF(ISBLANK('9. METAS'!U82),"",'9. METAS'!U82)</f>
        <v>2350</v>
      </c>
      <c r="N76" s="152">
        <v>3714</v>
      </c>
      <c r="O76" s="144"/>
      <c r="P76" s="144"/>
      <c r="Q76" s="145"/>
      <c r="R76" s="780">
        <f t="shared" si="6"/>
        <v>1.3755555555555556</v>
      </c>
      <c r="S76" s="781">
        <f t="shared" si="6"/>
        <v>0</v>
      </c>
      <c r="T76" s="781">
        <f t="shared" si="6"/>
        <v>0</v>
      </c>
      <c r="U76" s="782">
        <f t="shared" si="5"/>
        <v>0</v>
      </c>
      <c r="V76" s="143">
        <f t="shared" si="7"/>
        <v>0.45682656826568263</v>
      </c>
      <c r="W76" s="140">
        <f t="shared" si="8"/>
        <v>0.45682656826568263</v>
      </c>
      <c r="X76" s="140">
        <f t="shared" si="9"/>
        <v>0</v>
      </c>
      <c r="Y76" s="169">
        <f t="shared" si="10"/>
        <v>0</v>
      </c>
      <c r="Z76" s="182"/>
      <c r="AA76" s="183"/>
      <c r="AB76" s="183"/>
      <c r="AC76" s="184"/>
    </row>
    <row r="77" spans="3:29" ht="103.5">
      <c r="C77" s="218" t="str">
        <f>IF(ISBLANK('5. Pp (3 años)'!B102),"",'5. Pp (3 años)'!B102)</f>
        <v xml:space="preserve">
Dirección de Desarrollo Social Comunitario</v>
      </c>
      <c r="D77" s="88" t="str">
        <f>IF(ISBLANK('5. Pp (3 años)'!C102),"",'5. Pp (3 años)'!C102)</f>
        <v>Actividad</v>
      </c>
      <c r="E77" s="209" t="str">
        <f>IF(ISBLANK('5. Pp (3 años)'!D102),"",'5. Pp (3 años)'!D102)</f>
        <v>4.2.1.1.12.1. Realización de actividades, brigadas y eventos que fomentan el fortalecimiento del desarrollo social y el desarrollo comunitario de la población de atención prioritaria.</v>
      </c>
      <c r="F77" s="209" t="str">
        <f>IF(ISBLANK('5. Pp (3 años)'!E102),"",'5. Pp (3 años)'!E102)</f>
        <v>PABER: Porcentaje de Actividades, Brigadas y Eventos Realizados.</v>
      </c>
      <c r="G77" s="222" t="str">
        <f>IF(ISBLANK('5. Pp (3 años)'!H102),"",'5. Pp (3 años)'!H102)</f>
        <v>Trimestral</v>
      </c>
      <c r="H77" s="71" t="str">
        <f>IF(ISBLANK('5. Pp (3 años)'!J102),"",'5. Pp (3 años)'!J102)</f>
        <v>UNIDAD DE MEDIDA DEL INDICADOR:
Porcentaje.
UNIDAD DE MEDIDA DE LAS VARIABLES:
Actividades, brigadas eventos.</v>
      </c>
      <c r="I77" s="150">
        <f>IF(ISBLANK('9. METAS'!L83),"",'9. METAS'!L83)</f>
        <v>15</v>
      </c>
      <c r="J77" s="151">
        <f>IF(ISBLANK('9. METAS'!R83),"",'9. METAS'!R83)</f>
        <v>3</v>
      </c>
      <c r="K77" s="141">
        <f>IF(ISBLANK('9. METAS'!S83),"",'9. METAS'!S83)</f>
        <v>3</v>
      </c>
      <c r="L77" s="141">
        <f>IF(ISBLANK('9. METAS'!T83),"",'9. METAS'!T83)</f>
        <v>4</v>
      </c>
      <c r="M77" s="142">
        <f>IF(ISBLANK('9. METAS'!U83),"",'9. METAS'!U83)</f>
        <v>5</v>
      </c>
      <c r="N77" s="152">
        <v>5</v>
      </c>
      <c r="O77" s="144"/>
      <c r="P77" s="144"/>
      <c r="Q77" s="145"/>
      <c r="R77" s="780">
        <f t="shared" si="6"/>
        <v>1.6666666666666667</v>
      </c>
      <c r="S77" s="781">
        <f t="shared" si="6"/>
        <v>0</v>
      </c>
      <c r="T77" s="781">
        <f t="shared" si="6"/>
        <v>0</v>
      </c>
      <c r="U77" s="782">
        <f t="shared" si="5"/>
        <v>0</v>
      </c>
      <c r="V77" s="143">
        <f t="shared" si="7"/>
        <v>0.33333333333333331</v>
      </c>
      <c r="W77" s="140">
        <f t="shared" si="8"/>
        <v>0.33333333333333331</v>
      </c>
      <c r="X77" s="140">
        <f t="shared" si="9"/>
        <v>0</v>
      </c>
      <c r="Y77" s="169">
        <f t="shared" si="10"/>
        <v>0</v>
      </c>
      <c r="Z77" s="182"/>
      <c r="AA77" s="183"/>
      <c r="AB77" s="183"/>
      <c r="AC77" s="184"/>
    </row>
    <row r="78" spans="3:29" ht="120.75">
      <c r="C78" s="219" t="str">
        <f>IF(ISBLANK('5. Pp (3 años)'!B103),"",'5. Pp (3 años)'!B103)</f>
        <v xml:space="preserve">
Coordinación de Centros de Desarrollo Comunitario</v>
      </c>
      <c r="D78" s="62" t="str">
        <f>IF(ISBLANK('5. Pp (3 años)'!C103),"",'5. Pp (3 años)'!C103)</f>
        <v>Componente</v>
      </c>
      <c r="E78" s="213" t="str">
        <f>IF(ISBLANK('5. Pp (3 años)'!D103),"",'5. Pp (3 años)'!D103)</f>
        <v>4.2.1.1.13. Atenciones para el autoempleo en los CDC y en el Centro de Emprendimiento y Desarrollo Humano para las Juventudes, operando un sistema  de cuidados para alcanzar el bienestar económico y social en la población, realizadas.
CDC: Centros de Desarrollo Comunitario.</v>
      </c>
      <c r="F78" s="213" t="str">
        <f>IF(ISBLANK('5. Pp (3 años)'!E103),"",'5. Pp (3 años)'!E103)</f>
        <v>PAAR: Porcentaje de Atenciones para el Autoempleo Realizadas.</v>
      </c>
      <c r="G78" s="227" t="str">
        <f>IF(ISBLANK('5. Pp (3 años)'!H103),"",'5. Pp (3 años)'!H103)</f>
        <v>Trimestral</v>
      </c>
      <c r="H78" s="67" t="str">
        <f>IF(ISBLANK('5. Pp (3 años)'!J103),"",'5. Pp (3 años)'!J103)</f>
        <v xml:space="preserve">UNIDAD DE MEDIDA DEL INDICADOR:
Porcentaje.
UNIDAD DE MEDIDA DE LAS VARIABLES:
Atenciones </v>
      </c>
      <c r="I78" s="150">
        <f>IF(ISBLANK('9. METAS'!L84),"",'9. METAS'!L84)</f>
        <v>2500</v>
      </c>
      <c r="J78" s="151">
        <f>IF(ISBLANK('9. METAS'!R84),"",'9. METAS'!R84)</f>
        <v>600</v>
      </c>
      <c r="K78" s="141">
        <f>IF(ISBLANK('9. METAS'!S84),"",'9. METAS'!S84)</f>
        <v>750</v>
      </c>
      <c r="L78" s="141">
        <f>IF(ISBLANK('9. METAS'!T84),"",'9. METAS'!T84)</f>
        <v>650</v>
      </c>
      <c r="M78" s="142">
        <f>IF(ISBLANK('9. METAS'!U84),"",'9. METAS'!U84)</f>
        <v>500</v>
      </c>
      <c r="N78" s="152">
        <v>709</v>
      </c>
      <c r="O78" s="144"/>
      <c r="P78" s="144"/>
      <c r="Q78" s="145"/>
      <c r="R78" s="780">
        <f t="shared" si="6"/>
        <v>1.1816666666666666</v>
      </c>
      <c r="S78" s="781">
        <f t="shared" si="6"/>
        <v>0</v>
      </c>
      <c r="T78" s="781">
        <f t="shared" si="6"/>
        <v>0</v>
      </c>
      <c r="U78" s="782">
        <f t="shared" si="5"/>
        <v>0</v>
      </c>
      <c r="V78" s="143">
        <f t="shared" si="7"/>
        <v>0.28360000000000002</v>
      </c>
      <c r="W78" s="140">
        <f t="shared" si="8"/>
        <v>0.28360000000000002</v>
      </c>
      <c r="X78" s="140">
        <f t="shared" si="9"/>
        <v>0</v>
      </c>
      <c r="Y78" s="169">
        <f t="shared" si="10"/>
        <v>0</v>
      </c>
      <c r="Z78" s="182"/>
      <c r="AA78" s="183"/>
      <c r="AB78" s="183"/>
      <c r="AC78" s="184"/>
    </row>
    <row r="79" spans="3:29" ht="120.75">
      <c r="C79" s="218" t="str">
        <f>IF(ISBLANK('5. Pp (3 años)'!B104),"",'5. Pp (3 años)'!B104)</f>
        <v xml:space="preserve"> Coordinación de Centros de Desarrollo Comunitario</v>
      </c>
      <c r="D79" s="88" t="str">
        <f>IF(ISBLANK('5. Pp (3 años)'!C104),"",'5. Pp (3 años)'!C104)</f>
        <v>Actividad</v>
      </c>
      <c r="E79" s="209" t="str">
        <f>IF(ISBLANK('5. Pp (3 años)'!D104),"",'5. Pp (3 años)'!D104)</f>
        <v>4.2.1.1.13.1. Realización de Capacitaciones para el autoempleo, actividades recreativas y educativas  con un sistema de cuidados, dirigida a las mujeres y hombres de atención prioritaria del Municipio de Benito Juárez.</v>
      </c>
      <c r="F79" s="209" t="str">
        <f>IF(ISBLANK('5. Pp (3 años)'!E104),"",'5. Pp (3 años)'!E104)</f>
        <v>PCAR: Porcentaje de Capacitaciones, Actividades Recreativas y Educativas Realizadas.</v>
      </c>
      <c r="G79" s="222" t="str">
        <f>IF(ISBLANK('5. Pp (3 años)'!H104),"",'5. Pp (3 años)'!H104)</f>
        <v>Trimestral</v>
      </c>
      <c r="H79" s="71" t="str">
        <f>IF(ISBLANK('5. Pp (3 años)'!J104),"",'5. Pp (3 años)'!J104)</f>
        <v xml:space="preserve">UNIDAD DE MEDIDA DEL INDICADOR:
Porcentaje.
UNIDAD DE MEDIDA DE LAS VARIABLES
Capacitaciones, Actividades Recreativas y Culturales. </v>
      </c>
      <c r="I79" s="150">
        <f>IF(ISBLANK('9. METAS'!L85),"",'9. METAS'!L85)</f>
        <v>370</v>
      </c>
      <c r="J79" s="151">
        <f>IF(ISBLANK('9. METAS'!R85),"",'9. METAS'!R85)</f>
        <v>85</v>
      </c>
      <c r="K79" s="141">
        <f>IF(ISBLANK('9. METAS'!S85),"",'9. METAS'!S85)</f>
        <v>110</v>
      </c>
      <c r="L79" s="141">
        <f>IF(ISBLANK('9. METAS'!T85),"",'9. METAS'!T85)</f>
        <v>95</v>
      </c>
      <c r="M79" s="142">
        <f>IF(ISBLANK('9. METAS'!U85),"",'9. METAS'!U85)</f>
        <v>80</v>
      </c>
      <c r="N79" s="152">
        <v>113</v>
      </c>
      <c r="O79" s="144"/>
      <c r="P79" s="144"/>
      <c r="Q79" s="145"/>
      <c r="R79" s="780">
        <f t="shared" si="6"/>
        <v>1.3294117647058823</v>
      </c>
      <c r="S79" s="781">
        <f t="shared" si="6"/>
        <v>0</v>
      </c>
      <c r="T79" s="781">
        <f t="shared" si="6"/>
        <v>0</v>
      </c>
      <c r="U79" s="782">
        <f t="shared" si="5"/>
        <v>0</v>
      </c>
      <c r="V79" s="143">
        <f t="shared" si="7"/>
        <v>0.30540540540540539</v>
      </c>
      <c r="W79" s="140">
        <f t="shared" si="8"/>
        <v>0.30540540540540539</v>
      </c>
      <c r="X79" s="140">
        <f t="shared" si="9"/>
        <v>0</v>
      </c>
      <c r="Y79" s="169">
        <f t="shared" si="10"/>
        <v>0</v>
      </c>
      <c r="Z79" s="182"/>
      <c r="AA79" s="183"/>
      <c r="AB79" s="183"/>
      <c r="AC79" s="184"/>
    </row>
    <row r="80" spans="3:29" ht="173.25">
      <c r="C80" s="218" t="str">
        <f>IF(ISBLANK('5. Pp (3 años)'!B105),"",'5. Pp (3 años)'!B105)</f>
        <v xml:space="preserve"> Coordinación de Centros de Desarrollo Comunitario</v>
      </c>
      <c r="D80" s="88" t="str">
        <f>IF(ISBLANK('5. Pp (3 años)'!C105),"",'5. Pp (3 años)'!C105)</f>
        <v>Actividad</v>
      </c>
      <c r="E80" s="209" t="str">
        <f>IF(ISBLANK('5. Pp (3 años)'!D105),"",'5. Pp (3 años)'!D105)</f>
        <v>4.2.1.1.13.2. Realización de eventos para la entrega de constancias con validez oficial para las personas que concluyeron su capacitación en el ICAT, CECATI y CDC.</v>
      </c>
      <c r="F80" s="209" t="str">
        <f>IF(ISBLANK('5. Pp (3 años)'!E105),"",'5. Pp (3 años)'!E105)</f>
        <v>PECR: Porcentaje  de Eventos  de Entregas de Constancias Realizados.</v>
      </c>
      <c r="G80" s="222" t="str">
        <f>IF(ISBLANK('5. Pp (3 años)'!H105),"",'5. Pp (3 años)'!H105)</f>
        <v>Trimestral</v>
      </c>
      <c r="H80" s="71" t="str">
        <f>IF(ISBLANK('5. Pp (3 años)'!J105),"",'5. Pp (3 años)'!J105)</f>
        <v>UNIDAD DE MEDIDA DEL INDICADOR:
Porcentaje.
UNIDAD DE MEDIDA DE LAS VARIABLES
Eventos</v>
      </c>
      <c r="I80" s="150">
        <f>IF(ISBLANK('9. METAS'!L86),"",'9. METAS'!L86)</f>
        <v>3</v>
      </c>
      <c r="J80" s="151">
        <f>IF(ISBLANK('9. METAS'!R86),"",'9. METAS'!R86)</f>
        <v>1</v>
      </c>
      <c r="K80" s="141">
        <f>IF(ISBLANK('9. METAS'!S86),"",'9. METAS'!S86)</f>
        <v>1</v>
      </c>
      <c r="L80" s="141" t="str">
        <f>IF(ISBLANK('9. METAS'!T86),"",'9. METAS'!T86)</f>
        <v>NP</v>
      </c>
      <c r="M80" s="142">
        <f>IF(ISBLANK('9. METAS'!U86),"",'9. METAS'!U86)</f>
        <v>1</v>
      </c>
      <c r="N80" s="152">
        <v>0</v>
      </c>
      <c r="O80" s="144"/>
      <c r="P80" s="144"/>
      <c r="Q80" s="145"/>
      <c r="R80" s="780">
        <f t="shared" si="6"/>
        <v>0</v>
      </c>
      <c r="S80" s="781">
        <f t="shared" si="6"/>
        <v>0</v>
      </c>
      <c r="T80" s="781" t="str">
        <f t="shared" si="6"/>
        <v>100%</v>
      </c>
      <c r="U80" s="782">
        <f t="shared" si="5"/>
        <v>0</v>
      </c>
      <c r="V80" s="143">
        <f t="shared" si="7"/>
        <v>0</v>
      </c>
      <c r="W80" s="140">
        <f t="shared" si="8"/>
        <v>0</v>
      </c>
      <c r="X80" s="140">
        <f t="shared" si="9"/>
        <v>0</v>
      </c>
      <c r="Y80" s="169">
        <f t="shared" si="10"/>
        <v>0</v>
      </c>
      <c r="Z80" s="787" t="s">
        <v>1570</v>
      </c>
      <c r="AA80" s="186"/>
      <c r="AB80" s="186"/>
      <c r="AC80" s="187"/>
    </row>
    <row r="81" spans="3:29" ht="220.5">
      <c r="C81" s="219" t="str">
        <f>IF(ISBLANK('5. Pp (3 años)'!B106),"",'5. Pp (3 años)'!B106)</f>
        <v xml:space="preserve">
Coordinación de Programas Sociales</v>
      </c>
      <c r="D81" s="62" t="str">
        <f>IF(ISBLANK('5. Pp (3 años)'!C106),"",'5. Pp (3 años)'!C106)</f>
        <v>Componente</v>
      </c>
      <c r="E81" s="213" t="str">
        <f>IF(ISBLANK('5. Pp (3 años)'!D106),"",'5. Pp (3 años)'!D106)</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F81" s="213" t="str">
        <f>IF(ISBLANK('5. Pp (3 años)'!E106),"",'5. Pp (3 años)'!E106)</f>
        <v>PSB: Porcentaje de Servicios  para el Fortalecimiento Brindados.</v>
      </c>
      <c r="G81" s="227" t="str">
        <f>IF(ISBLANK('5. Pp (3 años)'!H106),"",'5. Pp (3 años)'!H106)</f>
        <v>Trimestral</v>
      </c>
      <c r="H81" s="67" t="str">
        <f>IF(ISBLANK('5. Pp (3 años)'!J106),"",'5. Pp (3 años)'!J106)</f>
        <v>UNIDAD DE MEDIDA DEL INDICADOR:
Porcentaje.
UNIDAD DE MEDIDA DE LAS VARIABLES:
Servicios.</v>
      </c>
      <c r="I81" s="150">
        <f>IF(ISBLANK('9. METAS'!L87),"",'9. METAS'!L87)</f>
        <v>4510</v>
      </c>
      <c r="J81" s="151">
        <f>IF(ISBLANK('9. METAS'!R87),"",'9. METAS'!R87)</f>
        <v>403</v>
      </c>
      <c r="K81" s="141">
        <f>IF(ISBLANK('9. METAS'!S87),"",'9. METAS'!S87)</f>
        <v>1361</v>
      </c>
      <c r="L81" s="141">
        <f>IF(ISBLANK('9. METAS'!T87),"",'9. METAS'!T87)</f>
        <v>1512</v>
      </c>
      <c r="M81" s="142">
        <f>IF(ISBLANK('9. METAS'!U87),"",'9. METAS'!U87)</f>
        <v>1234</v>
      </c>
      <c r="N81" s="152">
        <v>181</v>
      </c>
      <c r="O81" s="144"/>
      <c r="P81" s="144"/>
      <c r="Q81" s="145"/>
      <c r="R81" s="780">
        <f t="shared" si="6"/>
        <v>0.4491315136476427</v>
      </c>
      <c r="S81" s="781">
        <f t="shared" si="6"/>
        <v>0</v>
      </c>
      <c r="T81" s="781">
        <f t="shared" si="6"/>
        <v>0</v>
      </c>
      <c r="U81" s="782">
        <f t="shared" si="5"/>
        <v>0</v>
      </c>
      <c r="V81" s="143">
        <f t="shared" si="7"/>
        <v>4.0133037694013302E-2</v>
      </c>
      <c r="W81" s="140">
        <f t="shared" si="8"/>
        <v>4.0133037694013302E-2</v>
      </c>
      <c r="X81" s="140">
        <f t="shared" si="9"/>
        <v>0</v>
      </c>
      <c r="Y81" s="169">
        <f t="shared" si="10"/>
        <v>0</v>
      </c>
      <c r="Z81" s="786" t="s">
        <v>1571</v>
      </c>
      <c r="AA81" s="183"/>
      <c r="AB81" s="183"/>
      <c r="AC81" s="184"/>
    </row>
    <row r="82" spans="3:29" ht="173.25">
      <c r="C82" s="218" t="str">
        <f>IF(ISBLANK('5. Pp (3 años)'!B107),"",'5. Pp (3 años)'!B107)</f>
        <v xml:space="preserve"> Coordinación de Programas Sociales</v>
      </c>
      <c r="D82" s="88" t="str">
        <f>IF(ISBLANK('5. Pp (3 años)'!C107),"",'5. Pp (3 años)'!C107)</f>
        <v>Actividad</v>
      </c>
      <c r="E82" s="209" t="str">
        <f>IF(ISBLANK('5. Pp (3 años)'!D107),"",'5. Pp (3 años)'!D107)</f>
        <v xml:space="preserve">4.2.1.1.14.1. Atenciones de salud física y mental para NNA que asisten a los DIF PILARES.  </v>
      </c>
      <c r="F82" s="209" t="str">
        <f>IF(ISBLANK('5. Pp (3 años)'!E107),"",'5. Pp (3 años)'!E107)</f>
        <v>PASR: Porcentaje de Atenciones de salud física y mental. Realizados.</v>
      </c>
      <c r="G82" s="222" t="str">
        <f>IF(ISBLANK('5. Pp (3 años)'!H107),"",'5. Pp (3 años)'!H107)</f>
        <v>Trimestral</v>
      </c>
      <c r="H82" s="71" t="str">
        <f>IF(ISBLANK('5. Pp (3 años)'!J107),"",'5. Pp (3 años)'!J107)</f>
        <v>UNIDAD DE MEDIDA DEL INDICADOR:
Porcentaje.
UNIDAD DE MEDIDA DE LAS VARIABLES:
Servicios de salud física y mental.</v>
      </c>
      <c r="I82" s="150">
        <f>IF(ISBLANK('9. METAS'!L88),"",'9. METAS'!L88)</f>
        <v>998</v>
      </c>
      <c r="J82" s="151">
        <f>IF(ISBLANK('9. METAS'!R88),"",'9. METAS'!R88)</f>
        <v>171</v>
      </c>
      <c r="K82" s="141">
        <f>IF(ISBLANK('9. METAS'!S88),"",'9. METAS'!S88)</f>
        <v>314</v>
      </c>
      <c r="L82" s="141">
        <f>IF(ISBLANK('9. METAS'!T88),"",'9. METAS'!T88)</f>
        <v>216</v>
      </c>
      <c r="M82" s="142">
        <f>IF(ISBLANK('9. METAS'!U88),"",'9. METAS'!U88)</f>
        <v>297</v>
      </c>
      <c r="N82" s="152">
        <v>11</v>
      </c>
      <c r="O82" s="144"/>
      <c r="P82" s="144"/>
      <c r="Q82" s="145"/>
      <c r="R82" s="780">
        <f t="shared" si="6"/>
        <v>6.4327485380116955E-2</v>
      </c>
      <c r="S82" s="781">
        <f t="shared" si="6"/>
        <v>0</v>
      </c>
      <c r="T82" s="781">
        <f t="shared" si="6"/>
        <v>0</v>
      </c>
      <c r="U82" s="782">
        <f t="shared" si="5"/>
        <v>0</v>
      </c>
      <c r="V82" s="143">
        <f t="shared" si="7"/>
        <v>1.1022044088176353E-2</v>
      </c>
      <c r="W82" s="140">
        <f t="shared" si="8"/>
        <v>1.1022044088176353E-2</v>
      </c>
      <c r="X82" s="140">
        <f t="shared" si="9"/>
        <v>0</v>
      </c>
      <c r="Y82" s="169">
        <f t="shared" si="10"/>
        <v>0</v>
      </c>
      <c r="Z82" s="787" t="s">
        <v>1572</v>
      </c>
      <c r="AA82" s="186"/>
      <c r="AB82" s="186"/>
      <c r="AC82" s="187"/>
    </row>
    <row r="83" spans="3:29" ht="157.5">
      <c r="C83" s="218" t="str">
        <f>IF(ISBLANK('5. Pp (3 años)'!B108),"",'5. Pp (3 años)'!B108)</f>
        <v xml:space="preserve"> Coordinación de Programas Sociales</v>
      </c>
      <c r="D83" s="88" t="str">
        <f>IF(ISBLANK('5. Pp (3 años)'!C108),"",'5. Pp (3 años)'!C108)</f>
        <v>Actividad</v>
      </c>
      <c r="E83" s="209" t="str">
        <f>IF(ISBLANK('5. Pp (3 años)'!D108),"",'5. Pp (3 años)'!D108)</f>
        <v>4.2.1.1.14.2. Entrega de raciones alimentarias para NNA que asisten a las actividades que se brindan en los DIF PILARES.</v>
      </c>
      <c r="F83" s="209" t="str">
        <f>IF(ISBLANK('5. Pp (3 años)'!E108),"",'5. Pp (3 años)'!E108)</f>
        <v>PRAE: Porcentaje de raciones alimentarias para NNA Entregadas</v>
      </c>
      <c r="G83" s="222" t="str">
        <f>IF(ISBLANK('5. Pp (3 años)'!H108),"",'5. Pp (3 años)'!H108)</f>
        <v>Trimestral</v>
      </c>
      <c r="H83" s="71" t="str">
        <f>IF(ISBLANK('5. Pp (3 años)'!J108),"",'5. Pp (3 años)'!J108)</f>
        <v>UNIDAD DE MEDIDA DEL INDICADOR:
Porcentaje.
UNIDAD DE MEDIDA DE LAS VARIABLES: 
Raciones alimentarias.</v>
      </c>
      <c r="I83" s="150">
        <f>IF(ISBLANK('9. METAS'!L89),"",'9. METAS'!L89)</f>
        <v>14600</v>
      </c>
      <c r="J83" s="151">
        <f>IF(ISBLANK('9. METAS'!R89),"",'9. METAS'!R89)</f>
        <v>1400</v>
      </c>
      <c r="K83" s="141">
        <f>IF(ISBLANK('9. METAS'!S89),"",'9. METAS'!S89)</f>
        <v>5400</v>
      </c>
      <c r="L83" s="141">
        <f>IF(ISBLANK('9. METAS'!T89),"",'9. METAS'!T89)</f>
        <v>2900</v>
      </c>
      <c r="M83" s="142">
        <f>IF(ISBLANK('9. METAS'!U89),"",'9. METAS'!U89)</f>
        <v>4900</v>
      </c>
      <c r="N83" s="152">
        <v>838</v>
      </c>
      <c r="O83" s="144"/>
      <c r="P83" s="144"/>
      <c r="Q83" s="145"/>
      <c r="R83" s="139">
        <f t="shared" si="6"/>
        <v>0.59857142857142853</v>
      </c>
      <c r="S83" s="781">
        <f t="shared" si="6"/>
        <v>0</v>
      </c>
      <c r="T83" s="781">
        <f t="shared" si="6"/>
        <v>0</v>
      </c>
      <c r="U83" s="782">
        <f t="shared" si="5"/>
        <v>0</v>
      </c>
      <c r="V83" s="143">
        <f t="shared" si="7"/>
        <v>5.73972602739726E-2</v>
      </c>
      <c r="W83" s="140">
        <f t="shared" si="8"/>
        <v>5.73972602739726E-2</v>
      </c>
      <c r="X83" s="140">
        <f t="shared" si="9"/>
        <v>0</v>
      </c>
      <c r="Y83" s="169">
        <f t="shared" si="10"/>
        <v>0</v>
      </c>
      <c r="Z83" s="787" t="s">
        <v>1573</v>
      </c>
      <c r="AA83" s="186"/>
      <c r="AB83" s="186"/>
      <c r="AC83" s="187"/>
    </row>
    <row r="84" spans="3:29" ht="103.5">
      <c r="C84" s="218" t="str">
        <f>IF(ISBLANK('5. Pp (3 años)'!B109),"",'5. Pp (3 años)'!B109)</f>
        <v xml:space="preserve"> Coordinación de Programas Sociales</v>
      </c>
      <c r="D84" s="88" t="str">
        <f>IF(ISBLANK('5. Pp (3 años)'!C109),"",'5. Pp (3 años)'!C109)</f>
        <v>Actividad</v>
      </c>
      <c r="E84" s="209" t="str">
        <f>IF(ISBLANK('5. Pp (3 años)'!D109),"",'5. Pp (3 años)'!D109)</f>
        <v>4.2.1.1.14.3. Impartición de clases de los diferentes programas educativos en los niveles de primaria, secundaria y bachillerato.</v>
      </c>
      <c r="F84" s="209" t="str">
        <f>IF(ISBLANK('5. Pp (3 años)'!E109),"",'5. Pp (3 años)'!E109)</f>
        <v>PCEO: Porcentaje de Clases Educativas Otorgadas.</v>
      </c>
      <c r="G84" s="222" t="str">
        <f>IF(ISBLANK('5. Pp (3 años)'!H109),"",'5. Pp (3 años)'!H109)</f>
        <v>Trimestral</v>
      </c>
      <c r="H84" s="71" t="str">
        <f>IF(ISBLANK('5. Pp (3 años)'!J109),"",'5. Pp (3 años)'!J109)</f>
        <v>UNIDAD DE MEDIDA DEL INDICADOR:
Porcentaje.
UNIDAD DE MEDIDA DE LAS VARIABLES: 
Clases educativas</v>
      </c>
      <c r="I84" s="150">
        <f>IF(ISBLANK('9. METAS'!L90),"",'9. METAS'!L90)</f>
        <v>1381</v>
      </c>
      <c r="J84" s="151">
        <f>IF(ISBLANK('9. METAS'!R90),"",'9. METAS'!R90)</f>
        <v>139</v>
      </c>
      <c r="K84" s="141">
        <f>IF(ISBLANK('9. METAS'!S90),"",'9. METAS'!S90)</f>
        <v>491</v>
      </c>
      <c r="L84" s="141">
        <f>IF(ISBLANK('9. METAS'!T90),"",'9. METAS'!T90)</f>
        <v>268</v>
      </c>
      <c r="M84" s="142">
        <f>IF(ISBLANK('9. METAS'!U90),"",'9. METAS'!U90)</f>
        <v>483</v>
      </c>
      <c r="N84" s="152">
        <v>113</v>
      </c>
      <c r="O84" s="144"/>
      <c r="P84" s="144"/>
      <c r="Q84" s="145"/>
      <c r="R84" s="780">
        <f t="shared" si="6"/>
        <v>0.81294964028776984</v>
      </c>
      <c r="S84" s="781">
        <f t="shared" si="6"/>
        <v>0</v>
      </c>
      <c r="T84" s="781">
        <f t="shared" si="6"/>
        <v>0</v>
      </c>
      <c r="U84" s="782">
        <f t="shared" si="5"/>
        <v>0</v>
      </c>
      <c r="V84" s="143">
        <f t="shared" si="7"/>
        <v>8.1824764663287475E-2</v>
      </c>
      <c r="W84" s="140">
        <f t="shared" si="8"/>
        <v>8.1824764663287475E-2</v>
      </c>
      <c r="X84" s="140">
        <f t="shared" si="9"/>
        <v>0</v>
      </c>
      <c r="Y84" s="169">
        <f t="shared" si="10"/>
        <v>0</v>
      </c>
      <c r="Z84" s="185"/>
      <c r="AA84" s="186"/>
      <c r="AB84" s="186"/>
      <c r="AC84" s="187"/>
    </row>
    <row r="85" spans="3:29" ht="222" customHeight="1">
      <c r="C85" s="218" t="str">
        <f>IF(ISBLANK('5. Pp (3 años)'!B110),"",'5. Pp (3 años)'!B110)</f>
        <v xml:space="preserve">
Coordinación de Programas Sociales</v>
      </c>
      <c r="D85" s="88" t="str">
        <f>IF(ISBLANK('5. Pp (3 años)'!C110),"",'5. Pp (3 años)'!C110)</f>
        <v>Actividad</v>
      </c>
      <c r="E85" s="209" t="str">
        <f>IF(ISBLANK('5. Pp (3 años)'!D110),"",'5. Pp (3 años)'!D110)</f>
        <v>4.2.1.1.14.4 Realización de actividades   culturales, artísticas y deportivas para las NNA que asisten a los DIF PILARES.</v>
      </c>
      <c r="F85" s="209" t="str">
        <f>IF(ISBLANK('5. Pp (3 años)'!E110),"",'5. Pp (3 años)'!E110)</f>
        <v>PACADR: Porcentaje de actividades culturales, artísticas y deportivas realizadas.</v>
      </c>
      <c r="G85" s="222" t="str">
        <f>IF(ISBLANK('5. Pp (3 años)'!H110),"",'5. Pp (3 años)'!H110)</f>
        <v>Trimestral</v>
      </c>
      <c r="H85" s="71" t="str">
        <f>IF(ISBLANK('5. Pp (3 años)'!J110),"",'5. Pp (3 años)'!J110)</f>
        <v>UNIDAD DE MEDIDA DEL INDICADOR:
Porcentaje.
UNIDAD DE MEDIDA DE LAS VARIABLES: 
Actividades culturales, artísticas y deportivas.</v>
      </c>
      <c r="I85" s="150">
        <f>IF(ISBLANK('9. METAS'!L91),"",'9. METAS'!L91)</f>
        <v>523</v>
      </c>
      <c r="J85" s="151">
        <f>IF(ISBLANK('9. METAS'!R91),"",'9. METAS'!R91)</f>
        <v>69</v>
      </c>
      <c r="K85" s="141">
        <f>IF(ISBLANK('9. METAS'!S91),"",'9. METAS'!S91)</f>
        <v>169</v>
      </c>
      <c r="L85" s="141">
        <f>IF(ISBLANK('9. METAS'!T91),"",'9. METAS'!T91)</f>
        <v>100</v>
      </c>
      <c r="M85" s="142">
        <f>IF(ISBLANK('9. METAS'!U91),"",'9. METAS'!U91)</f>
        <v>185</v>
      </c>
      <c r="N85" s="152">
        <v>30</v>
      </c>
      <c r="O85" s="144"/>
      <c r="P85" s="144"/>
      <c r="Q85" s="145"/>
      <c r="R85" s="780">
        <f t="shared" si="6"/>
        <v>0.43478260869565216</v>
      </c>
      <c r="S85" s="781">
        <f t="shared" si="6"/>
        <v>0</v>
      </c>
      <c r="T85" s="781">
        <f t="shared" si="6"/>
        <v>0</v>
      </c>
      <c r="U85" s="782">
        <f t="shared" si="5"/>
        <v>0</v>
      </c>
      <c r="V85" s="143">
        <f t="shared" si="7"/>
        <v>5.736137667304015E-2</v>
      </c>
      <c r="W85" s="140">
        <f t="shared" si="8"/>
        <v>5.736137667304015E-2</v>
      </c>
      <c r="X85" s="140">
        <f t="shared" si="9"/>
        <v>0</v>
      </c>
      <c r="Y85" s="169">
        <f t="shared" si="10"/>
        <v>0</v>
      </c>
      <c r="Z85" s="787" t="s">
        <v>1574</v>
      </c>
      <c r="AA85" s="186"/>
      <c r="AB85" s="186"/>
      <c r="AC85" s="187"/>
    </row>
    <row r="86" spans="3:29" ht="103.5">
      <c r="C86" s="218" t="str">
        <f>IF(ISBLANK('5. Pp (3 años)'!B111),"",'5. Pp (3 años)'!B111)</f>
        <v xml:space="preserve"> Coordinación de Programas Sociales</v>
      </c>
      <c r="D86" s="88" t="str">
        <f>IF(ISBLANK('5. Pp (3 años)'!C111),"",'5. Pp (3 años)'!C111)</f>
        <v>Actividad</v>
      </c>
      <c r="E86" s="209" t="str">
        <f>IF(ISBLANK('5. Pp (3 años)'!D111),"",'5. Pp (3 años)'!D111)</f>
        <v>4.2.1.1.14.5. Realización de cursos vacacionales a niñas y niños en zonas prioritarias.</v>
      </c>
      <c r="F86" s="209" t="str">
        <f>IF(ISBLANK('5. Pp (3 años)'!E111),"",'5. Pp (3 años)'!E111)</f>
        <v>PCVI: Porcentaje de Cursos Vacacionales Impartidos.</v>
      </c>
      <c r="G86" s="222" t="str">
        <f>IF(ISBLANK('5. Pp (3 años)'!H111),"",'5. Pp (3 años)'!H111)</f>
        <v>Trimestral</v>
      </c>
      <c r="H86" s="71" t="str">
        <f>IF(ISBLANK('5. Pp (3 años)'!J111),"",'5. Pp (3 años)'!J111)</f>
        <v>UNIDAD DE MEDIDA DEL INDICADOR:
Porcentaje.
UNIDAD DE MEDIDA DE LAS VARIABLES: 
Cursos vacacionales.</v>
      </c>
      <c r="I86" s="150">
        <f>IF(ISBLANK('9. METAS'!L92),"",'9. METAS'!L92)</f>
        <v>10</v>
      </c>
      <c r="J86" s="151" t="str">
        <f>IF(ISBLANK('9. METAS'!R92),"",'9. METAS'!R92)</f>
        <v>NP</v>
      </c>
      <c r="K86" s="141">
        <f>IF(ISBLANK('9. METAS'!S92),"",'9. METAS'!S92)</f>
        <v>3</v>
      </c>
      <c r="L86" s="141">
        <f>IF(ISBLANK('9. METAS'!T92),"",'9. METAS'!T92)</f>
        <v>4</v>
      </c>
      <c r="M86" s="142">
        <f>IF(ISBLANK('9. METAS'!U92),"",'9. METAS'!U92)</f>
        <v>3</v>
      </c>
      <c r="N86" s="152">
        <v>0</v>
      </c>
      <c r="O86" s="144"/>
      <c r="P86" s="144"/>
      <c r="Q86" s="145"/>
      <c r="R86" s="780" t="str">
        <f t="shared" si="6"/>
        <v>100%</v>
      </c>
      <c r="S86" s="781">
        <f t="shared" si="6"/>
        <v>0</v>
      </c>
      <c r="T86" s="781">
        <f t="shared" si="6"/>
        <v>0</v>
      </c>
      <c r="U86" s="782">
        <f t="shared" si="5"/>
        <v>0</v>
      </c>
      <c r="V86" s="143">
        <f t="shared" si="7"/>
        <v>0</v>
      </c>
      <c r="W86" s="140">
        <f t="shared" si="8"/>
        <v>0</v>
      </c>
      <c r="X86" s="140">
        <f t="shared" si="9"/>
        <v>0</v>
      </c>
      <c r="Y86" s="169">
        <f t="shared" si="10"/>
        <v>0</v>
      </c>
      <c r="Z86" s="185"/>
      <c r="AA86" s="186"/>
      <c r="AB86" s="186"/>
      <c r="AC86" s="187"/>
    </row>
    <row r="87" spans="3:29" ht="244.5" customHeight="1">
      <c r="C87" s="219" t="str">
        <f>IF(ISBLANK('5. Pp (3 años)'!B112),"",'5. Pp (3 años)'!B112)</f>
        <v xml:space="preserve"> Coordinación de Programas de Asistencia Alimentaria</v>
      </c>
      <c r="D87" s="62" t="str">
        <f>IF(ISBLANK('5. Pp (3 años)'!C112),"",'5. Pp (3 años)'!C112)</f>
        <v>Componente</v>
      </c>
      <c r="E87" s="213" t="str">
        <f>IF(ISBLANK('5. Pp (3 años)'!D112),"",'5. Pp (3 años)'!D112)</f>
        <v>4.2.1.1.15. Apoyos de asistencia alimentaria para personas de atención prioritaria que contribuyen a revertir las tendencias y las cifras crecientes de los problemas de una mala nutrición, entregados.</v>
      </c>
      <c r="F87" s="213" t="str">
        <f>IF(ISBLANK('5. Pp (3 años)'!E112),"",'5. Pp (3 años)'!E112)</f>
        <v>PAAAE: Porcentaje de Apoyos de Asistencia Alimentaria, Entregados.</v>
      </c>
      <c r="G87" s="227" t="str">
        <f>IF(ISBLANK('5. Pp (3 años)'!H112),"",'5. Pp (3 años)'!H112)</f>
        <v>Trimestral</v>
      </c>
      <c r="H87" s="67" t="str">
        <f>IF(ISBLANK('5. Pp (3 años)'!J112),"",'5. Pp (3 años)'!J112)</f>
        <v>UNIDAD DE MEDIDA DEL INDICADOR:
Porcentaje.
UNIDAD DE MEDIDA DE LAS VARIABLES:
Apoyos</v>
      </c>
      <c r="I87" s="150">
        <f>IF(ISBLANK('9. METAS'!L93),"",'9. METAS'!L93)</f>
        <v>3047620</v>
      </c>
      <c r="J87" s="151">
        <f>IF(ISBLANK('9. METAS'!R93),"",'9. METAS'!R93)</f>
        <v>800300</v>
      </c>
      <c r="K87" s="141">
        <f>IF(ISBLANK('9. METAS'!S93),"",'9. METAS'!S93)</f>
        <v>953880</v>
      </c>
      <c r="L87" s="141">
        <f>IF(ISBLANK('9. METAS'!T93),"",'9. METAS'!T93)</f>
        <v>339560</v>
      </c>
      <c r="M87" s="142">
        <f>IF(ISBLANK('9. METAS'!U93),"",'9. METAS'!U93)</f>
        <v>953880</v>
      </c>
      <c r="N87" s="152">
        <v>549584</v>
      </c>
      <c r="O87" s="144"/>
      <c r="P87" s="144"/>
      <c r="Q87" s="145"/>
      <c r="R87" s="139">
        <f t="shared" si="6"/>
        <v>0.68672247907034867</v>
      </c>
      <c r="S87" s="781">
        <f t="shared" si="6"/>
        <v>0</v>
      </c>
      <c r="T87" s="781">
        <f t="shared" si="6"/>
        <v>0</v>
      </c>
      <c r="U87" s="782">
        <f t="shared" si="5"/>
        <v>0</v>
      </c>
      <c r="V87" s="143">
        <f t="shared" si="7"/>
        <v>0.18033219364618949</v>
      </c>
      <c r="W87" s="140">
        <f t="shared" si="8"/>
        <v>0.18033219364618949</v>
      </c>
      <c r="X87" s="140">
        <f t="shared" si="9"/>
        <v>0</v>
      </c>
      <c r="Y87" s="169">
        <f t="shared" si="10"/>
        <v>0</v>
      </c>
      <c r="Z87" s="786" t="s">
        <v>1575</v>
      </c>
      <c r="AA87" s="183"/>
      <c r="AB87" s="183"/>
      <c r="AC87" s="184"/>
    </row>
    <row r="88" spans="3:29" ht="210.75" customHeight="1">
      <c r="C88" s="218" t="str">
        <f>IF(ISBLANK('5. Pp (3 años)'!B113),"",'5. Pp (3 años)'!B113)</f>
        <v xml:space="preserve">
Coordinación de Programas de Asistencia Alimentaria</v>
      </c>
      <c r="D88" s="88" t="str">
        <f>IF(ISBLANK('5. Pp (3 años)'!C113),"",'5. Pp (3 años)'!C113)</f>
        <v>Actividad</v>
      </c>
      <c r="E88" s="209" t="str">
        <f>IF(ISBLANK('5. Pp (3 años)'!D113),"",'5. Pp (3 años)'!D113)</f>
        <v>4.2.1.1.15.1.  Distribución de raciones  de desayunos fríos y calientes a niñas y niños de las escuelas inscritas al programa.</v>
      </c>
      <c r="F88" s="209" t="str">
        <f>IF(ISBLANK('5. Pp (3 años)'!E113),"",'5. Pp (3 años)'!E113)</f>
        <v>PRDFCD: Porcentaje de Raciones de Desayunos Fríos y Calientes Distribuidos.</v>
      </c>
      <c r="G88" s="222" t="str">
        <f>IF(ISBLANK('5. Pp (3 años)'!H113),"",'5. Pp (3 años)'!H113)</f>
        <v>Trimestral</v>
      </c>
      <c r="H88" s="71" t="str">
        <f>IF(ISBLANK('5. Pp (3 años)'!J113),"",'5. Pp (3 años)'!J113)</f>
        <v>UNIDAD DE MEDIDA DEL INDICADOR:
Porcentaje.
UNIDAD DE MEDIDA DE LAS VARIABLES:
Raciones.</v>
      </c>
      <c r="I88" s="150">
        <f>IF(ISBLANK('9. METAS'!L94),"",'9. METAS'!L94)</f>
        <v>2918020</v>
      </c>
      <c r="J88" s="151">
        <f>IF(ISBLANK('9. METAS'!R94),"",'9. METAS'!R94)</f>
        <v>767900</v>
      </c>
      <c r="K88" s="141">
        <f>IF(ISBLANK('9. METAS'!S94),"",'9. METAS'!S94)</f>
        <v>921480</v>
      </c>
      <c r="L88" s="141">
        <f>IF(ISBLANK('9. METAS'!T94),"",'9. METAS'!T94)</f>
        <v>307160</v>
      </c>
      <c r="M88" s="142">
        <f>IF(ISBLANK('9. METAS'!U94),"",'9. METAS'!U94)</f>
        <v>921480</v>
      </c>
      <c r="N88" s="152">
        <v>530445</v>
      </c>
      <c r="O88" s="144"/>
      <c r="P88" s="144"/>
      <c r="Q88" s="145"/>
      <c r="R88" s="139">
        <f t="shared" si="6"/>
        <v>0.69077353822112253</v>
      </c>
      <c r="S88" s="781">
        <f t="shared" si="6"/>
        <v>0</v>
      </c>
      <c r="T88" s="781">
        <f t="shared" si="6"/>
        <v>0</v>
      </c>
      <c r="U88" s="782">
        <f t="shared" si="5"/>
        <v>0</v>
      </c>
      <c r="V88" s="143">
        <f t="shared" si="7"/>
        <v>0.18178251005819016</v>
      </c>
      <c r="W88" s="140">
        <f t="shared" si="8"/>
        <v>0.18178251005819016</v>
      </c>
      <c r="X88" s="140">
        <f t="shared" si="9"/>
        <v>0</v>
      </c>
      <c r="Y88" s="169">
        <f t="shared" si="10"/>
        <v>0</v>
      </c>
      <c r="Z88" s="787" t="s">
        <v>1576</v>
      </c>
      <c r="AA88" s="186"/>
      <c r="AB88" s="186"/>
      <c r="AC88" s="187"/>
    </row>
    <row r="89" spans="3:29" ht="229.5" customHeight="1">
      <c r="C89" s="218" t="str">
        <f>IF(ISBLANK('5. Pp (3 años)'!B114),"",'5. Pp (3 años)'!B114)</f>
        <v xml:space="preserve">
Coordinación de Programas de Asistencia Alimentaria</v>
      </c>
      <c r="D89" s="88" t="str">
        <f>IF(ISBLANK('5. Pp (3 años)'!C114),"",'5. Pp (3 años)'!C114)</f>
        <v>Actividad</v>
      </c>
      <c r="E89" s="209" t="str">
        <f>IF(ISBLANK('5. Pp (3 años)'!D114),"",'5. Pp (3 años)'!D114)</f>
        <v>4.2.1.1.15.2  Entrega de raciones alimentarias diseñados con base en los Criterios de Calidad Nutricia en el Comedor Comunitario de la región 235 a familias de atención prioritaria.</v>
      </c>
      <c r="F89" s="209" t="str">
        <f>IF(ISBLANK('5. Pp (3 años)'!E114),"",'5. Pp (3 años)'!E114)</f>
        <v>PRAE: Porcentaje de Raciones Alimentarias en el comedor comunitario Entregadas.</v>
      </c>
      <c r="G89" s="222" t="str">
        <f>IF(ISBLANK('5. Pp (3 años)'!H114),"",'5. Pp (3 años)'!H114)</f>
        <v>Trimestral</v>
      </c>
      <c r="H89" s="71" t="str">
        <f>IF(ISBLANK('5. Pp (3 años)'!J114),"",'5. Pp (3 años)'!J114)</f>
        <v>UNIDAD DE MEDIDA DEL INDICADOR:
Porcentaje.
UNIDAD DE MEDIDA DE LAS VARIABLES:
Raciones.</v>
      </c>
      <c r="I89" s="150">
        <f>IF(ISBLANK('9. METAS'!L95),"",'9. METAS'!L95)</f>
        <v>114000</v>
      </c>
      <c r="J89" s="151">
        <f>IF(ISBLANK('9. METAS'!R95),"",'9. METAS'!R95)</f>
        <v>28500</v>
      </c>
      <c r="K89" s="141">
        <f>IF(ISBLANK('9. METAS'!S95),"",'9. METAS'!S95)</f>
        <v>28500</v>
      </c>
      <c r="L89" s="141">
        <f>IF(ISBLANK('9. METAS'!T95),"",'9. METAS'!T95)</f>
        <v>28500</v>
      </c>
      <c r="M89" s="142">
        <f>IF(ISBLANK('9. METAS'!U95),"",'9. METAS'!U95)</f>
        <v>28500</v>
      </c>
      <c r="N89" s="152">
        <v>16839</v>
      </c>
      <c r="O89" s="144"/>
      <c r="P89" s="144"/>
      <c r="Q89" s="145"/>
      <c r="R89" s="139">
        <f t="shared" si="6"/>
        <v>0.59084210526315795</v>
      </c>
      <c r="S89" s="781">
        <f t="shared" si="6"/>
        <v>0</v>
      </c>
      <c r="T89" s="781">
        <f t="shared" si="6"/>
        <v>0</v>
      </c>
      <c r="U89" s="782">
        <f t="shared" si="5"/>
        <v>0</v>
      </c>
      <c r="V89" s="143">
        <f t="shared" si="7"/>
        <v>0.14771052631578949</v>
      </c>
      <c r="W89" s="140">
        <f t="shared" si="8"/>
        <v>0.14771052631578949</v>
      </c>
      <c r="X89" s="140">
        <f t="shared" si="9"/>
        <v>0</v>
      </c>
      <c r="Y89" s="169">
        <f t="shared" si="10"/>
        <v>0</v>
      </c>
      <c r="Z89" s="787" t="s">
        <v>1577</v>
      </c>
      <c r="AA89" s="186"/>
      <c r="AB89" s="186"/>
      <c r="AC89" s="187"/>
    </row>
    <row r="90" spans="3:29" ht="189" customHeight="1">
      <c r="C90" s="218" t="str">
        <f>IF(ISBLANK('5. Pp (3 años)'!B115),"",'5. Pp (3 años)'!B115)</f>
        <v xml:space="preserve">
Coordinación de Programas de Asistencia Alimentaria</v>
      </c>
      <c r="D90" s="88" t="str">
        <f>IF(ISBLANK('5. Pp (3 años)'!C115),"",'5. Pp (3 años)'!C115)</f>
        <v>Actividad</v>
      </c>
      <c r="E90" s="209" t="str">
        <f>IF(ISBLANK('5. Pp (3 años)'!D115),"",'5. Pp (3 años)'!D115)</f>
        <v>4.2.1.1.15.3. Entrega de apoyos  de asistencia alimentaria a sujetos de atención prioritaria.</v>
      </c>
      <c r="F90" s="209" t="str">
        <f>IF(ISBLANK('5. Pp (3 años)'!E115),"",'5. Pp (3 años)'!E115)</f>
        <v>PAASE: Porcentaje de Apoyos Alimentarios a Sujetos de atención prioritaria Entregados.</v>
      </c>
      <c r="G90" s="222" t="str">
        <f>IF(ISBLANK('5. Pp (3 años)'!H115),"",'5. Pp (3 años)'!H115)</f>
        <v>Trimestral</v>
      </c>
      <c r="H90" s="71" t="str">
        <f>IF(ISBLANK('5. Pp (3 años)'!J115),"",'5. Pp (3 años)'!J115)</f>
        <v>UNIDAD DE MEDIDA DEL INDICADOR:
Porcentaje.
UNIDAD DE MEDIDA DE LAS VARIABLES:
Apoyos alimentarios.</v>
      </c>
      <c r="I90" s="150">
        <f>IF(ISBLANK('9. METAS'!L96),"",'9. METAS'!L96)</f>
        <v>15600</v>
      </c>
      <c r="J90" s="151">
        <f>IF(ISBLANK('9. METAS'!R96),"",'9. METAS'!R96)</f>
        <v>3900</v>
      </c>
      <c r="K90" s="141">
        <f>IF(ISBLANK('9. METAS'!S96),"",'9. METAS'!S96)</f>
        <v>3900</v>
      </c>
      <c r="L90" s="141">
        <f>IF(ISBLANK('9. METAS'!T96),"",'9. METAS'!T96)</f>
        <v>3900</v>
      </c>
      <c r="M90" s="142">
        <f>IF(ISBLANK('9. METAS'!U96),"",'9. METAS'!U96)</f>
        <v>3900</v>
      </c>
      <c r="N90" s="152">
        <v>2300</v>
      </c>
      <c r="O90" s="144"/>
      <c r="P90" s="144"/>
      <c r="Q90" s="145"/>
      <c r="R90" s="139">
        <f t="shared" si="6"/>
        <v>0.58974358974358976</v>
      </c>
      <c r="S90" s="781">
        <f t="shared" si="6"/>
        <v>0</v>
      </c>
      <c r="T90" s="781">
        <f t="shared" si="6"/>
        <v>0</v>
      </c>
      <c r="U90" s="782">
        <f t="shared" si="5"/>
        <v>0</v>
      </c>
      <c r="V90" s="143">
        <f t="shared" si="7"/>
        <v>0.14743589743589744</v>
      </c>
      <c r="W90" s="140">
        <f t="shared" si="8"/>
        <v>0.14743589743589744</v>
      </c>
      <c r="X90" s="140">
        <f t="shared" si="9"/>
        <v>0</v>
      </c>
      <c r="Y90" s="169">
        <f t="shared" si="10"/>
        <v>0</v>
      </c>
      <c r="Z90" s="787" t="s">
        <v>1578</v>
      </c>
      <c r="AA90" s="186"/>
      <c r="AB90" s="186"/>
      <c r="AC90" s="187"/>
    </row>
    <row r="91" spans="3:29" ht="103.5">
      <c r="C91" s="219" t="str">
        <f>IF(ISBLANK('5. Pp (3 años)'!B116),"",'5. Pp (3 años)'!B116)</f>
        <v xml:space="preserve">
Dirección de Servicios de Salud</v>
      </c>
      <c r="D91" s="62" t="str">
        <f>IF(ISBLANK('5. Pp (3 años)'!C116),"",'5. Pp (3 años)'!C116)</f>
        <v>Componente</v>
      </c>
      <c r="E91" s="213" t="str">
        <f>IF(ISBLANK('5. Pp (3 años)'!D116),"",'5. Pp (3 años)'!D116)</f>
        <v>4.2.1.1.16. Servicios integrales de Salud  para la población de atención prioritaria otorgados.</v>
      </c>
      <c r="F91" s="213" t="str">
        <f>IF(ISBLANK('5. Pp (3 años)'!E116),"",'5. Pp (3 años)'!E116)</f>
        <v>PSSO: Porcentaje de Servicios Integrales de Salud Otorgados.</v>
      </c>
      <c r="G91" s="227" t="str">
        <f>IF(ISBLANK('5. Pp (3 años)'!H116),"",'5. Pp (3 años)'!H116)</f>
        <v>Trimestral</v>
      </c>
      <c r="H91" s="67" t="str">
        <f>IF(ISBLANK('5. Pp (3 años)'!J116),"",'5. Pp (3 años)'!J116)</f>
        <v>UNIDAD DE MEDIDA DEL INDICADOR:
Porcentaje.
UNIDAD DE MEDIDA DE LAS VARIABLES:
Servicios de Salud.</v>
      </c>
      <c r="I91" s="150">
        <f>IF(ISBLANK('9. METAS'!L97),"",'9. METAS'!L97)</f>
        <v>21629</v>
      </c>
      <c r="J91" s="151">
        <f>IF(ISBLANK('9. METAS'!R97),"",'9. METAS'!R97)</f>
        <v>5674</v>
      </c>
      <c r="K91" s="141">
        <f>IF(ISBLANK('9. METAS'!S97),"",'9. METAS'!S97)</f>
        <v>5052</v>
      </c>
      <c r="L91" s="141">
        <f>IF(ISBLANK('9. METAS'!T97),"",'9. METAS'!T97)</f>
        <v>5406</v>
      </c>
      <c r="M91" s="142">
        <f>IF(ISBLANK('9. METAS'!U97),"",'9. METAS'!U97)</f>
        <v>5497</v>
      </c>
      <c r="N91" s="152">
        <v>5348</v>
      </c>
      <c r="O91" s="144"/>
      <c r="P91" s="144"/>
      <c r="Q91" s="145"/>
      <c r="R91" s="780">
        <f t="shared" si="6"/>
        <v>0.94254494183997184</v>
      </c>
      <c r="S91" s="781">
        <f t="shared" si="6"/>
        <v>0</v>
      </c>
      <c r="T91" s="781">
        <f t="shared" si="6"/>
        <v>0</v>
      </c>
      <c r="U91" s="782">
        <f t="shared" si="5"/>
        <v>0</v>
      </c>
      <c r="V91" s="143">
        <f t="shared" si="7"/>
        <v>0.24726062231263582</v>
      </c>
      <c r="W91" s="140">
        <f t="shared" si="8"/>
        <v>0.24726062231263582</v>
      </c>
      <c r="X91" s="140">
        <f t="shared" si="9"/>
        <v>0</v>
      </c>
      <c r="Y91" s="169">
        <f t="shared" si="10"/>
        <v>0</v>
      </c>
      <c r="Z91" s="182"/>
      <c r="AA91" s="183"/>
      <c r="AB91" s="183"/>
      <c r="AC91" s="184"/>
    </row>
    <row r="92" spans="3:29" ht="103.5">
      <c r="C92" s="218" t="str">
        <f>IF(ISBLANK('5. Pp (3 años)'!B117),"",'5. Pp (3 años)'!B117)</f>
        <v xml:space="preserve">
Coordinación de Servicios Médicos</v>
      </c>
      <c r="D92" s="88" t="str">
        <f>IF(ISBLANK('5. Pp (3 años)'!C117),"",'5. Pp (3 años)'!C117)</f>
        <v>Actividad</v>
      </c>
      <c r="E92" s="209" t="str">
        <f>IF(ISBLANK('5. Pp (3 años)'!D117),"",'5. Pp (3 años)'!D117)</f>
        <v>4.2.1.1.16.1. Realización de Atenciones médicas, odontológicas y preventivas de salud a la población en situación prioritaria.</v>
      </c>
      <c r="F92" s="209" t="str">
        <f>IF(ISBLANK('5. Pp (3 años)'!E117),"",'5. Pp (3 años)'!E117)</f>
        <v>PAMPR: Porcentaje de Atenciones Médicas, odontológicas y Preventivas Realizadas.</v>
      </c>
      <c r="G92" s="222" t="str">
        <f>IF(ISBLANK('5. Pp (3 años)'!H117),"",'5. Pp (3 años)'!H117)</f>
        <v>Trimestral</v>
      </c>
      <c r="H92" s="71" t="str">
        <f>IF(ISBLANK('5. Pp (3 años)'!J117),"",'5. Pp (3 años)'!J117)</f>
        <v>UNIDAD DE MEDIDA DEL INDICADOR:
Porcentaje.
UNIDAD DE MEDIDA DE LAS VARIABLES:
Atenciones.</v>
      </c>
      <c r="I92" s="150">
        <f>IF(ISBLANK('9. METAS'!L98),"",'9. METAS'!L98)</f>
        <v>10683</v>
      </c>
      <c r="J92" s="151">
        <f>IF(ISBLANK('9. METAS'!R98),"",'9. METAS'!R98)</f>
        <v>2709</v>
      </c>
      <c r="K92" s="141">
        <f>IF(ISBLANK('9. METAS'!S98),"",'9. METAS'!S98)</f>
        <v>2376</v>
      </c>
      <c r="L92" s="141">
        <f>IF(ISBLANK('9. METAS'!T98),"",'9. METAS'!T98)</f>
        <v>3024</v>
      </c>
      <c r="M92" s="142">
        <f>IF(ISBLANK('9. METAS'!U98),"",'9. METAS'!U98)</f>
        <v>2574</v>
      </c>
      <c r="N92" s="152">
        <v>2860</v>
      </c>
      <c r="O92" s="144"/>
      <c r="P92" s="144"/>
      <c r="Q92" s="145"/>
      <c r="R92" s="780">
        <f t="shared" si="6"/>
        <v>1.0557401255075674</v>
      </c>
      <c r="S92" s="781">
        <f t="shared" si="6"/>
        <v>0</v>
      </c>
      <c r="T92" s="781">
        <f t="shared" si="6"/>
        <v>0</v>
      </c>
      <c r="U92" s="782">
        <f t="shared" si="5"/>
        <v>0</v>
      </c>
      <c r="V92" s="143">
        <f t="shared" si="7"/>
        <v>0.26771506131236544</v>
      </c>
      <c r="W92" s="140">
        <f t="shared" si="8"/>
        <v>0.26771506131236544</v>
      </c>
      <c r="X92" s="140">
        <f t="shared" si="9"/>
        <v>0</v>
      </c>
      <c r="Y92" s="169">
        <f t="shared" si="10"/>
        <v>0</v>
      </c>
      <c r="Z92" s="185"/>
      <c r="AA92" s="186"/>
      <c r="AB92" s="186"/>
      <c r="AC92" s="187"/>
    </row>
    <row r="93" spans="3:29" ht="103.5">
      <c r="C93" s="218" t="str">
        <f>IF(ISBLANK('5. Pp (3 años)'!B118),"",'5. Pp (3 años)'!B118)</f>
        <v xml:space="preserve"> Coordinación de Programas Médicos Especiales</v>
      </c>
      <c r="D93" s="88" t="str">
        <f>IF(ISBLANK('5. Pp (3 años)'!C118),"",'5. Pp (3 años)'!C118)</f>
        <v>Actividad</v>
      </c>
      <c r="E93" s="209" t="str">
        <f>IF(ISBLANK('5. Pp (3 años)'!D118),"",'5. Pp (3 años)'!D118)</f>
        <v>4.2.1.1.16.2. Realización de atenciones en programas médicos especiales para las personas de atención prioritaria.</v>
      </c>
      <c r="F93" s="209" t="str">
        <f>IF(ISBLANK('5. Pp (3 años)'!E118),"",'5. Pp (3 años)'!E118)</f>
        <v>PAMO: Porcentaje de Atenciones Médicos Especiales Otorgados.</v>
      </c>
      <c r="G93" s="222" t="str">
        <f>IF(ISBLANK('5. Pp (3 años)'!H118),"",'5. Pp (3 años)'!H118)</f>
        <v>Trimestral</v>
      </c>
      <c r="H93" s="71" t="str">
        <f>IF(ISBLANK('5. Pp (3 años)'!J118),"",'5. Pp (3 años)'!J118)</f>
        <v>UNIDAD DE MEDIDA DEL INDICADOR:
Porcentaje.
UNIDAD DE MEDIDA DE LAS VARIABLES:
Atenciones.</v>
      </c>
      <c r="I93" s="150">
        <f>IF(ISBLANK('9. METAS'!L99),"",'9. METAS'!L99)</f>
        <v>1181</v>
      </c>
      <c r="J93" s="151">
        <f>IF(ISBLANK('9. METAS'!R99),"",'9. METAS'!R99)</f>
        <v>352</v>
      </c>
      <c r="K93" s="141">
        <f>IF(ISBLANK('9. METAS'!S99),"",'9. METAS'!S99)</f>
        <v>264</v>
      </c>
      <c r="L93" s="141">
        <f>IF(ISBLANK('9. METAS'!T99),"",'9. METAS'!T99)</f>
        <v>264</v>
      </c>
      <c r="M93" s="142">
        <f>IF(ISBLANK('9. METAS'!U99),"",'9. METAS'!U99)</f>
        <v>301</v>
      </c>
      <c r="N93" s="152">
        <v>337</v>
      </c>
      <c r="O93" s="144"/>
      <c r="P93" s="144"/>
      <c r="Q93" s="145"/>
      <c r="R93" s="780">
        <f t="shared" si="6"/>
        <v>0.95738636363636365</v>
      </c>
      <c r="S93" s="781">
        <f t="shared" si="6"/>
        <v>0</v>
      </c>
      <c r="T93" s="781">
        <f t="shared" si="6"/>
        <v>0</v>
      </c>
      <c r="U93" s="782">
        <f t="shared" si="5"/>
        <v>0</v>
      </c>
      <c r="V93" s="143">
        <f t="shared" si="7"/>
        <v>0.28535139712108382</v>
      </c>
      <c r="W93" s="140">
        <f t="shared" si="8"/>
        <v>0.28535139712108382</v>
      </c>
      <c r="X93" s="140">
        <f t="shared" si="9"/>
        <v>0</v>
      </c>
      <c r="Y93" s="169">
        <f t="shared" si="10"/>
        <v>0</v>
      </c>
      <c r="Z93" s="185"/>
      <c r="AA93" s="186"/>
      <c r="AB93" s="186"/>
      <c r="AC93" s="187"/>
    </row>
    <row r="94" spans="3:29" ht="103.5">
      <c r="C94" s="218" t="str">
        <f>IF(ISBLANK('5. Pp (3 años)'!B119),"",'5. Pp (3 años)'!B119)</f>
        <v xml:space="preserve">
Coordinación de Salud Mental</v>
      </c>
      <c r="D94" s="88" t="str">
        <f>IF(ISBLANK('5. Pp (3 años)'!C119),"",'5. Pp (3 años)'!C119)</f>
        <v>Actividad</v>
      </c>
      <c r="E94" s="209" t="str">
        <f>IF(ISBLANK('5. Pp (3 años)'!D119),"",'5. Pp (3 años)'!D119)</f>
        <v>4.2.1.1.16.3 Realización de atenciones de Salud Mental para la población benitojuarense.</v>
      </c>
      <c r="F94" s="209" t="str">
        <f>IF(ISBLANK('5. Pp (3 años)'!E119),"",'5. Pp (3 años)'!E119)</f>
        <v>PASMO: Porcentaje de Atenciones de Salud Mental Otorgados.</v>
      </c>
      <c r="G94" s="222" t="str">
        <f>IF(ISBLANK('5. Pp (3 años)'!H119),"",'5. Pp (3 años)'!H119)</f>
        <v>Trimestral</v>
      </c>
      <c r="H94" s="71" t="str">
        <f>IF(ISBLANK('5. Pp (3 años)'!J119),"",'5. Pp (3 años)'!J119)</f>
        <v>UNIDAD DE MEDIDA DEL INDICADOR:
Porcentaje.
UNIDAD DE MEDIDA DE LAS VARIABLES:
Atenciones.</v>
      </c>
      <c r="I94" s="150">
        <f>IF(ISBLANK('9. METAS'!L100),"",'9. METAS'!L100)</f>
        <v>9765</v>
      </c>
      <c r="J94" s="151">
        <f>IF(ISBLANK('9. METAS'!R100),"",'9. METAS'!R100)</f>
        <v>2613</v>
      </c>
      <c r="K94" s="141">
        <f>IF(ISBLANK('9. METAS'!S100),"",'9. METAS'!S100)</f>
        <v>2412</v>
      </c>
      <c r="L94" s="141">
        <f>IF(ISBLANK('9. METAS'!T100),"",'9. METAS'!T100)</f>
        <v>2118</v>
      </c>
      <c r="M94" s="142">
        <f>IF(ISBLANK('9. METAS'!U100),"",'9. METAS'!U100)</f>
        <v>2622</v>
      </c>
      <c r="N94" s="152">
        <v>2151</v>
      </c>
      <c r="O94" s="144"/>
      <c r="P94" s="144"/>
      <c r="Q94" s="145"/>
      <c r="R94" s="780">
        <f t="shared" si="6"/>
        <v>0.82319173363949483</v>
      </c>
      <c r="S94" s="781">
        <f t="shared" si="6"/>
        <v>0</v>
      </c>
      <c r="T94" s="781">
        <f t="shared" si="6"/>
        <v>0</v>
      </c>
      <c r="U94" s="782">
        <f t="shared" si="5"/>
        <v>0</v>
      </c>
      <c r="V94" s="143">
        <f t="shared" si="7"/>
        <v>0.22027649769585253</v>
      </c>
      <c r="W94" s="140">
        <f t="shared" si="8"/>
        <v>0.22027649769585253</v>
      </c>
      <c r="X94" s="140">
        <f t="shared" si="9"/>
        <v>0</v>
      </c>
      <c r="Y94" s="169">
        <f t="shared" si="10"/>
        <v>0</v>
      </c>
      <c r="Z94" s="185"/>
      <c r="AA94" s="186"/>
      <c r="AB94" s="186"/>
      <c r="AC94" s="187"/>
    </row>
    <row r="95" spans="3:29" ht="103.5">
      <c r="C95" s="219" t="str">
        <f>IF(ISBLANK('5. Pp (3 años)'!B120),"",'5. Pp (3 años)'!B120)</f>
        <v xml:space="preserve">
Coordinación de Atención a la Discapacidad</v>
      </c>
      <c r="D95" s="62" t="str">
        <f>IF(ISBLANK('5. Pp (3 años)'!C120),"",'5. Pp (3 años)'!C120)</f>
        <v>Componente</v>
      </c>
      <c r="E95" s="213" t="str">
        <f>IF(ISBLANK('5. Pp (3 años)'!D120),"",'5. Pp (3 años)'!D120)</f>
        <v>4.2.1.1.17. Servicios Integrales a personas con discapacidad o en riesgo potencial de presentarlo, en el Centro de Rehabilitación Integral Municipal, brindados.
CRIM: Centro de Rehabilitación Integral Municipal.</v>
      </c>
      <c r="F95" s="213" t="str">
        <f>IF(ISBLANK('5. Pp (3 años)'!E120),"",'5. Pp (3 años)'!E120)</f>
        <v>PSIB: Porcentaje de Servicios Integrales en el CRIM, Brindados.</v>
      </c>
      <c r="G95" s="227" t="str">
        <f>IF(ISBLANK('5. Pp (3 años)'!H120),"",'5. Pp (3 años)'!H120)</f>
        <v>Trimestral</v>
      </c>
      <c r="H95" s="67" t="str">
        <f>IF(ISBLANK('5. Pp (3 años)'!J120),"",'5. Pp (3 años)'!J120)</f>
        <v>UNIDAD DE MEDIA DEL INDICADOR:
Porcentaje.
UNIDAD DE MEDIDA DE LAS VARIABLES:
Servicios integrales.</v>
      </c>
      <c r="I95" s="150">
        <f>IF(ISBLANK('9. METAS'!L101),"",'9. METAS'!L101)</f>
        <v>26358</v>
      </c>
      <c r="J95" s="151">
        <f>IF(ISBLANK('9. METAS'!R101),"",'9. METAS'!R101)</f>
        <v>5883</v>
      </c>
      <c r="K95" s="141">
        <f>IF(ISBLANK('9. METAS'!S101),"",'9. METAS'!S101)</f>
        <v>6225</v>
      </c>
      <c r="L95" s="141">
        <f>IF(ISBLANK('9. METAS'!T101),"",'9. METAS'!T101)</f>
        <v>6576</v>
      </c>
      <c r="M95" s="142">
        <f>IF(ISBLANK('9. METAS'!U101),"",'9. METAS'!U101)</f>
        <v>7674</v>
      </c>
      <c r="N95" s="152">
        <v>6251</v>
      </c>
      <c r="O95" s="144"/>
      <c r="P95" s="144"/>
      <c r="Q95" s="145"/>
      <c r="R95" s="780">
        <f t="shared" si="6"/>
        <v>1.0625531191568927</v>
      </c>
      <c r="S95" s="781">
        <f t="shared" si="6"/>
        <v>0</v>
      </c>
      <c r="T95" s="781">
        <f t="shared" si="6"/>
        <v>0</v>
      </c>
      <c r="U95" s="782">
        <f t="shared" si="5"/>
        <v>0</v>
      </c>
      <c r="V95" s="143">
        <f t="shared" si="7"/>
        <v>0.23715759921086577</v>
      </c>
      <c r="W95" s="140">
        <f t="shared" si="8"/>
        <v>0.23715759921086577</v>
      </c>
      <c r="X95" s="140">
        <f t="shared" si="9"/>
        <v>0</v>
      </c>
      <c r="Y95" s="169">
        <f t="shared" si="10"/>
        <v>0</v>
      </c>
      <c r="Z95" s="182"/>
      <c r="AA95" s="183"/>
      <c r="AB95" s="183"/>
      <c r="AC95" s="184"/>
    </row>
    <row r="96" spans="3:29" ht="103.5">
      <c r="C96" s="218" t="str">
        <f>IF(ISBLANK('5. Pp (3 años)'!B121),"",'5. Pp (3 años)'!B121)</f>
        <v xml:space="preserve">
Coordinación de Atención a la Discapacidad</v>
      </c>
      <c r="D96" s="88" t="str">
        <f>IF(ISBLANK('5. Pp (3 años)'!C121),"",'5. Pp (3 años)'!C121)</f>
        <v>Actividad</v>
      </c>
      <c r="E96" s="209" t="str">
        <f>IF(ISBLANK('5. Pp (3 años)'!D121),"",'5. Pp (3 años)'!D121)</f>
        <v>4.2.1.1.17.1. Realización de terapias de rehabilitación para personas con discapacidad temporal y/o permanente.</v>
      </c>
      <c r="F96" s="209" t="str">
        <f>IF(ISBLANK('5. Pp (3 años)'!E121),"",'5. Pp (3 años)'!E121)</f>
        <v>PTRR: Porcentaje de Terapias de Rehabilitación Realizadas.</v>
      </c>
      <c r="G96" s="222" t="str">
        <f>IF(ISBLANK('5. Pp (3 años)'!H121),"",'5. Pp (3 años)'!H121)</f>
        <v>Trimestral</v>
      </c>
      <c r="H96" s="71" t="str">
        <f>IF(ISBLANK('5. Pp (3 años)'!J121),"",'5. Pp (3 años)'!J121)</f>
        <v>UNIDAD DE MEDIDA DEL INDICADOR:
Porcentaje.
UNIDAD DE MEDIDA DE LAS VARIABLES:
Terapias</v>
      </c>
      <c r="I96" s="150">
        <f>IF(ISBLANK('9. METAS'!L102),"",'9. METAS'!L102)</f>
        <v>5616</v>
      </c>
      <c r="J96" s="151">
        <f>IF(ISBLANK('9. METAS'!R102),"",'9. METAS'!R102)</f>
        <v>1062</v>
      </c>
      <c r="K96" s="141">
        <f>IF(ISBLANK('9. METAS'!S102),"",'9. METAS'!S102)</f>
        <v>1236</v>
      </c>
      <c r="L96" s="141">
        <f>IF(ISBLANK('9. METAS'!T102),"",'9. METAS'!T102)</f>
        <v>1728</v>
      </c>
      <c r="M96" s="142">
        <f>IF(ISBLANK('9. METAS'!U102),"",'9. METAS'!U102)</f>
        <v>1590</v>
      </c>
      <c r="N96" s="152">
        <v>1421</v>
      </c>
      <c r="O96" s="144"/>
      <c r="P96" s="144"/>
      <c r="Q96" s="145"/>
      <c r="R96" s="780">
        <f t="shared" si="6"/>
        <v>1.3380414312617703</v>
      </c>
      <c r="S96" s="781">
        <f t="shared" si="6"/>
        <v>0</v>
      </c>
      <c r="T96" s="781">
        <f t="shared" si="6"/>
        <v>0</v>
      </c>
      <c r="U96" s="782">
        <f t="shared" si="5"/>
        <v>0</v>
      </c>
      <c r="V96" s="143">
        <f t="shared" si="7"/>
        <v>0.25302706552706555</v>
      </c>
      <c r="W96" s="140">
        <f t="shared" si="8"/>
        <v>0.25302706552706555</v>
      </c>
      <c r="X96" s="140">
        <f t="shared" si="9"/>
        <v>0</v>
      </c>
      <c r="Y96" s="169">
        <f t="shared" si="10"/>
        <v>0</v>
      </c>
      <c r="Z96" s="185"/>
      <c r="AA96" s="186"/>
      <c r="AB96" s="186"/>
      <c r="AC96" s="187"/>
    </row>
    <row r="97" spans="3:29" ht="103.5">
      <c r="C97" s="218" t="str">
        <f>IF(ISBLANK('5. Pp (3 años)'!B122),"",'5. Pp (3 años)'!B122)</f>
        <v xml:space="preserve">
Coordinación de Atención a la Discapacidad</v>
      </c>
      <c r="D97" s="88" t="str">
        <f>IF(ISBLANK('5. Pp (3 años)'!C122),"",'5. Pp (3 años)'!C122)</f>
        <v>Actividad</v>
      </c>
      <c r="E97" s="209" t="str">
        <f>IF(ISBLANK('5. Pp (3 años)'!D122),"",'5. Pp (3 años)'!D122)</f>
        <v>4.2.1.1.17.2. Atención a niñas, niños y adolescentes con trastorno del espectro autista, en el Centro de Autismo DIF-Teletón.</v>
      </c>
      <c r="F97" s="209" t="str">
        <f>IF(ISBLANK('5. Pp (3 años)'!E122),"",'5. Pp (3 años)'!E122)</f>
        <v>PANNAR: Porcentaje de  Atenciones a Niñas, Niños y Adolescentes con trastorno del espectro autista Realizadas.</v>
      </c>
      <c r="G97" s="222" t="str">
        <f>IF(ISBLANK('5. Pp (3 años)'!H122),"",'5. Pp (3 años)'!H122)</f>
        <v>Trimestral</v>
      </c>
      <c r="H97" s="71" t="str">
        <f>IF(ISBLANK('5. Pp (3 años)'!J122),"",'5. Pp (3 años)'!J122)</f>
        <v>UNIDAD DE MEDIDA DEL INDICADOR:
Porcentaje.
UNIDAD DE MEDIDA DE LAS VARIABLES:
Atenciones</v>
      </c>
      <c r="I97" s="150">
        <f>IF(ISBLANK('9. METAS'!L103),"",'9. METAS'!L103)</f>
        <v>14200</v>
      </c>
      <c r="J97" s="151">
        <f>IF(ISBLANK('9. METAS'!R103),"",'9. METAS'!R103)</f>
        <v>3600</v>
      </c>
      <c r="K97" s="141">
        <f>IF(ISBLANK('9. METAS'!S103),"",'9. METAS'!S103)</f>
        <v>3500</v>
      </c>
      <c r="L97" s="141">
        <f>IF(ISBLANK('9. METAS'!T103),"",'9. METAS'!T103)</f>
        <v>3600</v>
      </c>
      <c r="M97" s="142">
        <f>IF(ISBLANK('9. METAS'!U103),"",'9. METAS'!U103)</f>
        <v>3500</v>
      </c>
      <c r="N97" s="152">
        <v>3950</v>
      </c>
      <c r="O97" s="144"/>
      <c r="P97" s="144"/>
      <c r="Q97" s="145"/>
      <c r="R97" s="780">
        <f t="shared" si="6"/>
        <v>1.0972222222222223</v>
      </c>
      <c r="S97" s="781">
        <f t="shared" si="6"/>
        <v>0</v>
      </c>
      <c r="T97" s="781">
        <f t="shared" si="6"/>
        <v>0</v>
      </c>
      <c r="U97" s="782">
        <f t="shared" si="5"/>
        <v>0</v>
      </c>
      <c r="V97" s="143">
        <f t="shared" si="7"/>
        <v>0.27816901408450706</v>
      </c>
      <c r="W97" s="140">
        <f t="shared" si="8"/>
        <v>0.27816901408450706</v>
      </c>
      <c r="X97" s="140">
        <f t="shared" si="9"/>
        <v>0</v>
      </c>
      <c r="Y97" s="169">
        <f t="shared" si="10"/>
        <v>0</v>
      </c>
      <c r="Z97" s="185"/>
      <c r="AA97" s="186"/>
      <c r="AB97" s="186"/>
      <c r="AC97" s="187"/>
    </row>
    <row r="98" spans="3:29" ht="103.5">
      <c r="C98" s="218" t="str">
        <f>IF(ISBLANK('5. Pp (3 años)'!B123),"",'5. Pp (3 años)'!B123)</f>
        <v xml:space="preserve">
Coordinación de Atención a la Discapacidad</v>
      </c>
      <c r="D98" s="88" t="str">
        <f>IF(ISBLANK('5. Pp (3 años)'!C123),"",'5. Pp (3 años)'!C123)</f>
        <v>Actividad</v>
      </c>
      <c r="E98" s="209" t="str">
        <f>IF(ISBLANK('5. Pp (3 años)'!D123),"",'5. Pp (3 años)'!D123)</f>
        <v>4.2.1.1.17.3. Realización de Servicios de Inclusión.</v>
      </c>
      <c r="F98" s="209" t="str">
        <f>IF(ISBLANK('5. Pp (3 años)'!E123),"",'5. Pp (3 años)'!E123)</f>
        <v>PSIR: Porcentaje de Servicios de Inclusión Realizados.</v>
      </c>
      <c r="G98" s="222" t="str">
        <f>IF(ISBLANK('5. Pp (3 años)'!H123),"",'5. Pp (3 años)'!H123)</f>
        <v>Trimestral</v>
      </c>
      <c r="H98" s="71" t="str">
        <f>IF(ISBLANK('5. Pp (3 años)'!J123),"",'5. Pp (3 años)'!J123)</f>
        <v>UNIDAD DE MEDIDA DEL INDICADOR:
Porcentaje.
UNIDAD DE MEDIDA DE LAS VARIABLES:
Servicios</v>
      </c>
      <c r="I98" s="150">
        <f>IF(ISBLANK('9. METAS'!L104),"",'9. METAS'!L104)</f>
        <v>20742</v>
      </c>
      <c r="J98" s="151">
        <f>IF(ISBLANK('9. METAS'!R104),"",'9. METAS'!R104)</f>
        <v>4821</v>
      </c>
      <c r="K98" s="141">
        <f>IF(ISBLANK('9. METAS'!S104),"",'9. METAS'!S104)</f>
        <v>4989</v>
      </c>
      <c r="L98" s="141">
        <f>IF(ISBLANK('9. METAS'!T104),"",'9. METAS'!T104)</f>
        <v>4848</v>
      </c>
      <c r="M98" s="142">
        <f>IF(ISBLANK('9. METAS'!U104),"",'9. METAS'!U104)</f>
        <v>6084</v>
      </c>
      <c r="N98" s="152">
        <v>4830</v>
      </c>
      <c r="O98" s="144"/>
      <c r="P98" s="144"/>
      <c r="Q98" s="145"/>
      <c r="R98" s="780">
        <f t="shared" si="6"/>
        <v>1.0018668326073428</v>
      </c>
      <c r="S98" s="781">
        <f t="shared" si="6"/>
        <v>0</v>
      </c>
      <c r="T98" s="781">
        <f t="shared" si="6"/>
        <v>0</v>
      </c>
      <c r="U98" s="782">
        <f t="shared" si="5"/>
        <v>0</v>
      </c>
      <c r="V98" s="143">
        <f t="shared" si="7"/>
        <v>0.2328608620190917</v>
      </c>
      <c r="W98" s="140">
        <f t="shared" si="8"/>
        <v>0.2328608620190917</v>
      </c>
      <c r="X98" s="140">
        <f t="shared" si="9"/>
        <v>0</v>
      </c>
      <c r="Y98" s="169">
        <f t="shared" si="10"/>
        <v>0</v>
      </c>
      <c r="Z98" s="185"/>
      <c r="AA98" s="186"/>
      <c r="AB98" s="186"/>
      <c r="AC98" s="187"/>
    </row>
    <row r="99" spans="3:29" ht="103.5">
      <c r="C99" s="219" t="str">
        <f>IF(ISBLANK('5. Pp (3 años)'!B124),"",'5. Pp (3 años)'!B124)</f>
        <v xml:space="preserve"> Dirección de la Familia</v>
      </c>
      <c r="D99" s="62" t="str">
        <f>IF(ISBLANK('5. Pp (3 años)'!C124),"",'5. Pp (3 años)'!C124)</f>
        <v>Componente</v>
      </c>
      <c r="E99" s="213" t="str">
        <f>IF(ISBLANK('5. Pp (3 años)'!D124),"",'5. Pp (3 años)'!D124)</f>
        <v>4.2.1.1.18. Acciones para fomentar el sano desarrollo, la unión e integración del núcleo familiar como base de la sociedad, realizadas.</v>
      </c>
      <c r="F99" s="213" t="str">
        <f>IF(ISBLANK('5. Pp (3 años)'!E124),"",'5. Pp (3 años)'!E124)</f>
        <v>PAR: Porcentaje de Acciones Realizadas.</v>
      </c>
      <c r="G99" s="227" t="str">
        <f>IF(ISBLANK('5. Pp (3 años)'!H124),"",'5. Pp (3 años)'!H124)</f>
        <v>Trimestral</v>
      </c>
      <c r="H99" s="67" t="str">
        <f>IF(ISBLANK('5. Pp (3 años)'!J124),"",'5. Pp (3 años)'!J124)</f>
        <v>UNIDAD DE MEDIDA DEL INDICADOR:
Porcentaje.
UNIDAD DE MEDIDA DE LAS VARIABLES:
Acciones</v>
      </c>
      <c r="I99" s="150">
        <f>IF(ISBLANK('9. METAS'!L105),"",'9. METAS'!L105)</f>
        <v>22</v>
      </c>
      <c r="J99" s="151">
        <f>IF(ISBLANK('9. METAS'!R105),"",'9. METAS'!R105)</f>
        <v>7</v>
      </c>
      <c r="K99" s="141">
        <f>IF(ISBLANK('9. METAS'!S105),"",'9. METAS'!S105)</f>
        <v>5</v>
      </c>
      <c r="L99" s="141">
        <f>IF(ISBLANK('9. METAS'!T105),"",'9. METAS'!T105)</f>
        <v>6</v>
      </c>
      <c r="M99" s="142">
        <f>IF(ISBLANK('9. METAS'!U105),"",'9. METAS'!U105)</f>
        <v>4</v>
      </c>
      <c r="N99" s="152">
        <v>7</v>
      </c>
      <c r="O99" s="144"/>
      <c r="P99" s="144"/>
      <c r="Q99" s="145"/>
      <c r="R99" s="780">
        <f t="shared" si="6"/>
        <v>1</v>
      </c>
      <c r="S99" s="781">
        <f t="shared" si="6"/>
        <v>0</v>
      </c>
      <c r="T99" s="781">
        <f t="shared" si="6"/>
        <v>0</v>
      </c>
      <c r="U99" s="782">
        <f t="shared" si="5"/>
        <v>0</v>
      </c>
      <c r="V99" s="143">
        <f t="shared" si="7"/>
        <v>0.31818181818181818</v>
      </c>
      <c r="W99" s="140">
        <f t="shared" si="8"/>
        <v>0.31818181818181818</v>
      </c>
      <c r="X99" s="140">
        <f t="shared" si="9"/>
        <v>0</v>
      </c>
      <c r="Y99" s="169">
        <f t="shared" si="10"/>
        <v>0</v>
      </c>
      <c r="Z99" s="182"/>
      <c r="AA99" s="183"/>
      <c r="AB99" s="183"/>
      <c r="AC99" s="184"/>
    </row>
    <row r="100" spans="3:29" ht="103.5">
      <c r="C100" s="218" t="str">
        <f>IF(ISBLANK('5. Pp (3 años)'!B125),"",'5. Pp (3 años)'!B125)</f>
        <v xml:space="preserve">
Dirección de la Familia</v>
      </c>
      <c r="D100" s="88" t="str">
        <f>IF(ISBLANK('5. Pp (3 años)'!C125),"",'5. Pp (3 años)'!C125)</f>
        <v>Actividad</v>
      </c>
      <c r="E100" s="209" t="str">
        <f>IF(ISBLANK('5. Pp (3 años)'!D125),"",'5. Pp (3 años)'!D125)</f>
        <v xml:space="preserve">4.2.1.1.18.1.  Participación en actividades, brigadas y eventos, que fomenten la sana convivencia en el núcleo familiar y su comunidad. </v>
      </c>
      <c r="F100" s="209" t="str">
        <f>IF(ISBLANK('5. Pp (3 años)'!E125),"",'5. Pp (3 años)'!E125)</f>
        <v>PPBER: Porcentaje  de Participación en Actividades, Brigadas y Eventos Realizados</v>
      </c>
      <c r="G100" s="222" t="str">
        <f>IF(ISBLANK('5. Pp (3 años)'!H125),"",'5. Pp (3 años)'!H125)</f>
        <v>Trimestral</v>
      </c>
      <c r="H100" s="71" t="str">
        <f>IF(ISBLANK('5. Pp (3 años)'!J125),"",'5. Pp (3 años)'!J125)</f>
        <v>UNIDAD DE MEDIDA DEL INDICADOR:
Porcentaje.
UNIDAD DE MEDIDA DE LAS VARIABLES
Participaciones</v>
      </c>
      <c r="I100" s="150">
        <f>IF(ISBLANK('9. METAS'!L106),"",'9. METAS'!L106)</f>
        <v>52</v>
      </c>
      <c r="J100" s="151">
        <f>IF(ISBLANK('9. METAS'!R106),"",'9. METAS'!R106)</f>
        <v>11</v>
      </c>
      <c r="K100" s="141">
        <f>IF(ISBLANK('9. METAS'!S106),"",'9. METAS'!S106)</f>
        <v>15</v>
      </c>
      <c r="L100" s="141">
        <f>IF(ISBLANK('9. METAS'!T106),"",'9. METAS'!T106)</f>
        <v>16</v>
      </c>
      <c r="M100" s="142">
        <f>IF(ISBLANK('9. METAS'!U106),"",'9. METAS'!U106)</f>
        <v>10</v>
      </c>
      <c r="N100" s="152">
        <v>11</v>
      </c>
      <c r="O100" s="144"/>
      <c r="P100" s="144"/>
      <c r="Q100" s="145"/>
      <c r="R100" s="780">
        <f t="shared" si="6"/>
        <v>1</v>
      </c>
      <c r="S100" s="781">
        <f t="shared" si="6"/>
        <v>0</v>
      </c>
      <c r="T100" s="781">
        <f t="shared" si="6"/>
        <v>0</v>
      </c>
      <c r="U100" s="782">
        <f t="shared" si="5"/>
        <v>0</v>
      </c>
      <c r="V100" s="143">
        <f t="shared" si="7"/>
        <v>0.21153846153846154</v>
      </c>
      <c r="W100" s="140">
        <f t="shared" si="8"/>
        <v>0.21153846153846154</v>
      </c>
      <c r="X100" s="140">
        <f t="shared" si="9"/>
        <v>0</v>
      </c>
      <c r="Y100" s="169">
        <f t="shared" si="10"/>
        <v>0</v>
      </c>
      <c r="Z100" s="185"/>
      <c r="AA100" s="186"/>
      <c r="AB100" s="186"/>
      <c r="AC100" s="187"/>
    </row>
    <row r="101" spans="3:29" ht="103.5">
      <c r="C101" s="219" t="str">
        <f>IF(ISBLANK('5. Pp (3 años)'!B126),"",'5. Pp (3 años)'!B126)</f>
        <v xml:space="preserve"> Coordinación para las Personas Adultas Mayores</v>
      </c>
      <c r="D101" s="62" t="str">
        <f>IF(ISBLANK('5. Pp (3 años)'!C126),"",'5. Pp (3 años)'!C126)</f>
        <v>Componente</v>
      </c>
      <c r="E101" s="213" t="str">
        <f>IF(ISBLANK('5. Pp (3 años)'!D126),"",'5. Pp (3 años)'!D126)</f>
        <v xml:space="preserve">4.2.1.1.19. Servicios integrales para personas adultas mayores, otorgados. </v>
      </c>
      <c r="F101" s="213" t="str">
        <f>IF(ISBLANK('5. Pp (3 años)'!E126),"",'5. Pp (3 años)'!E126)</f>
        <v>PSAMO: Porcentaje de Servicios integrales a personas Adultas Mayores Otorgados.</v>
      </c>
      <c r="G101" s="227" t="str">
        <f>IF(ISBLANK('5. Pp (3 años)'!H126),"",'5. Pp (3 años)'!H126)</f>
        <v>Trimestral</v>
      </c>
      <c r="H101" s="67" t="str">
        <f>IF(ISBLANK('5. Pp (3 años)'!J126),"",'5. Pp (3 años)'!J126)</f>
        <v>UNIDAD DE MEDIDA DEL INDICADOR:
Porcentaje.
UNIDAD DE MEDIDA DE LAS VARIABLES:
Servicios Integrales.</v>
      </c>
      <c r="I101" s="150">
        <f>IF(ISBLANK('9. METAS'!L107),"",'9. METAS'!L107)</f>
        <v>24890</v>
      </c>
      <c r="J101" s="151">
        <f>IF(ISBLANK('9. METAS'!R107),"",'9. METAS'!R107)</f>
        <v>6025</v>
      </c>
      <c r="K101" s="141">
        <f>IF(ISBLANK('9. METAS'!S107),"",'9. METAS'!S107)</f>
        <v>6340</v>
      </c>
      <c r="L101" s="141">
        <f>IF(ISBLANK('9. METAS'!T107),"",'9. METAS'!T107)</f>
        <v>6310</v>
      </c>
      <c r="M101" s="142">
        <f>IF(ISBLANK('9. METAS'!U107),"",'9. METAS'!U107)</f>
        <v>6215</v>
      </c>
      <c r="N101" s="152">
        <v>4383</v>
      </c>
      <c r="O101" s="144"/>
      <c r="P101" s="144"/>
      <c r="Q101" s="145"/>
      <c r="R101" s="780">
        <f t="shared" si="6"/>
        <v>0.72746887966804974</v>
      </c>
      <c r="S101" s="781">
        <f t="shared" si="6"/>
        <v>0</v>
      </c>
      <c r="T101" s="781">
        <f t="shared" si="6"/>
        <v>0</v>
      </c>
      <c r="U101" s="782">
        <f t="shared" si="5"/>
        <v>0</v>
      </c>
      <c r="V101" s="143">
        <f t="shared" si="7"/>
        <v>0.17609481719566092</v>
      </c>
      <c r="W101" s="140">
        <f t="shared" si="8"/>
        <v>0.17609481719566092</v>
      </c>
      <c r="X101" s="140">
        <f t="shared" si="9"/>
        <v>0</v>
      </c>
      <c r="Y101" s="169">
        <f t="shared" si="10"/>
        <v>0</v>
      </c>
      <c r="Z101" s="182"/>
      <c r="AA101" s="183"/>
      <c r="AB101" s="183"/>
      <c r="AC101" s="184"/>
    </row>
    <row r="102" spans="3:29" ht="225" customHeight="1">
      <c r="C102" s="218" t="str">
        <f>IF(ISBLANK('5. Pp (3 años)'!B127),"",'5. Pp (3 años)'!B127)</f>
        <v xml:space="preserve">
Coordinación para las Personas Adultas Mayores</v>
      </c>
      <c r="D102" s="88" t="str">
        <f>IF(ISBLANK('5. Pp (3 años)'!C127),"",'5. Pp (3 años)'!C127)</f>
        <v>Actividad</v>
      </c>
      <c r="E102" s="209" t="str">
        <f>IF(ISBLANK('5. Pp (3 años)'!D127),"",'5. Pp (3 años)'!D127)</f>
        <v>4.2.1.1.19.1. Realización de servicios psicológicos,  nutricionales, jurídicos, laborales y de trabajo social para mejorar el bienestar físico, emocional y social de las personas adultas mayores.</v>
      </c>
      <c r="F102" s="209" t="str">
        <f>IF(ISBLANK('5. Pp (3 años)'!E127),"",'5. Pp (3 años)'!E127)</f>
        <v xml:space="preserve">PSR: Porcentaje de Servicios Psicológicos,  Nutricionales, Jurídicos,  laborales y de trabajo Social Realizados. </v>
      </c>
      <c r="G102" s="222" t="str">
        <f>IF(ISBLANK('5. Pp (3 años)'!H127),"",'5. Pp (3 años)'!H127)</f>
        <v>Trimestral</v>
      </c>
      <c r="H102" s="71" t="str">
        <f>IF(ISBLANK('5. Pp (3 años)'!J127),"",'5. Pp (3 años)'!J127)</f>
        <v>UNIDAD DE MEDIDA DEL INDICADOR:
Porcentaje.
UNIDAD DE MEDIDA DE LAS VARIABLES
Servicios</v>
      </c>
      <c r="I102" s="150">
        <f>IF(ISBLANK('9. METAS'!L108),"",'9. METAS'!L108)</f>
        <v>15155</v>
      </c>
      <c r="J102" s="151">
        <f>IF(ISBLANK('9. METAS'!R108),"",'9. METAS'!R108)</f>
        <v>3750</v>
      </c>
      <c r="K102" s="141">
        <f>IF(ISBLANK('9. METAS'!S108),"",'9. METAS'!S108)</f>
        <v>3850</v>
      </c>
      <c r="L102" s="141">
        <f>IF(ISBLANK('9. METAS'!T108),"",'9. METAS'!T108)</f>
        <v>3810</v>
      </c>
      <c r="M102" s="142">
        <f>IF(ISBLANK('9. METAS'!U108),"",'9. METAS'!U108)</f>
        <v>3745</v>
      </c>
      <c r="N102" s="152">
        <v>2050</v>
      </c>
      <c r="O102" s="144"/>
      <c r="P102" s="144"/>
      <c r="Q102" s="145"/>
      <c r="R102" s="139">
        <f t="shared" si="6"/>
        <v>0.54666666666666663</v>
      </c>
      <c r="S102" s="781">
        <f t="shared" si="6"/>
        <v>0</v>
      </c>
      <c r="T102" s="781">
        <f t="shared" si="6"/>
        <v>0</v>
      </c>
      <c r="U102" s="782">
        <f t="shared" si="5"/>
        <v>0</v>
      </c>
      <c r="V102" s="143">
        <f t="shared" si="7"/>
        <v>0.13526888815572419</v>
      </c>
      <c r="W102" s="140">
        <f t="shared" si="8"/>
        <v>0.13526888815572419</v>
      </c>
      <c r="X102" s="140">
        <f t="shared" si="9"/>
        <v>0</v>
      </c>
      <c r="Y102" s="169">
        <f t="shared" si="10"/>
        <v>0</v>
      </c>
      <c r="Z102" s="787" t="s">
        <v>1579</v>
      </c>
      <c r="AA102" s="186"/>
      <c r="AB102" s="186"/>
      <c r="AC102" s="187"/>
    </row>
    <row r="103" spans="3:29" ht="103.5">
      <c r="C103" s="218" t="str">
        <f>IF(ISBLANK('5. Pp (3 años)'!B128),"",'5. Pp (3 años)'!B128)</f>
        <v xml:space="preserve">
Coordinación para las Personas Adultas Mayores</v>
      </c>
      <c r="D103" s="88" t="str">
        <f>IF(ISBLANK('5. Pp (3 años)'!C128),"",'5. Pp (3 años)'!C128)</f>
        <v>Actividad</v>
      </c>
      <c r="E103" s="209" t="str">
        <f>IF(ISBLANK('5. Pp (3 años)'!D128),"",'5. Pp (3 años)'!D128)</f>
        <v>4.2.1.1.19.2 Realización de actividades culturales, deportivas y sociales en los diferentes clubs de personas adultas mayores, para fomentar la sana convivencia entre sus integrantes.</v>
      </c>
      <c r="F103" s="209" t="str">
        <f>IF(ISBLANK('5. Pp (3 años)'!E128),"",'5. Pp (3 años)'!E128)</f>
        <v xml:space="preserve">PAAMR: Porcentaje de Actividades para Personas Adultas Mayores Realizados. </v>
      </c>
      <c r="G103" s="222" t="str">
        <f>IF(ISBLANK('5. Pp (3 años)'!H128),"",'5. Pp (3 años)'!H128)</f>
        <v xml:space="preserve">Trimestral </v>
      </c>
      <c r="H103" s="71" t="str">
        <f>IF(ISBLANK('5. Pp (3 años)'!J128),"",'5. Pp (3 años)'!J128)</f>
        <v>UNIDAD DE MEDIDA DEL INDICADOR:
Porcentaje.
UNIDAD DE MEDIDA DE LAS VARIABLES:
Actividades.</v>
      </c>
      <c r="I103" s="150">
        <f>IF(ISBLANK('9. METAS'!L109),"",'9. METAS'!L109)</f>
        <v>760</v>
      </c>
      <c r="J103" s="151">
        <f>IF(ISBLANK('9. METAS'!R109),"",'9. METAS'!R109)</f>
        <v>175</v>
      </c>
      <c r="K103" s="141">
        <f>IF(ISBLANK('9. METAS'!S109),"",'9. METAS'!S109)</f>
        <v>195</v>
      </c>
      <c r="L103" s="141">
        <f>IF(ISBLANK('9. METAS'!T109),"",'9. METAS'!T109)</f>
        <v>215</v>
      </c>
      <c r="M103" s="142">
        <f>IF(ISBLANK('9. METAS'!U109),"",'9. METAS'!U109)</f>
        <v>175</v>
      </c>
      <c r="N103" s="152">
        <v>206</v>
      </c>
      <c r="O103" s="144"/>
      <c r="P103" s="144"/>
      <c r="Q103" s="145"/>
      <c r="R103" s="780">
        <f t="shared" si="6"/>
        <v>1.177142857142857</v>
      </c>
      <c r="S103" s="781">
        <f t="shared" si="6"/>
        <v>0</v>
      </c>
      <c r="T103" s="781">
        <f t="shared" si="6"/>
        <v>0</v>
      </c>
      <c r="U103" s="782">
        <f t="shared" si="5"/>
        <v>0</v>
      </c>
      <c r="V103" s="143">
        <f t="shared" si="7"/>
        <v>0.27105263157894738</v>
      </c>
      <c r="W103" s="140">
        <f t="shared" si="8"/>
        <v>0.27105263157894738</v>
      </c>
      <c r="X103" s="140">
        <f t="shared" si="9"/>
        <v>0</v>
      </c>
      <c r="Y103" s="169">
        <f t="shared" si="10"/>
        <v>0</v>
      </c>
      <c r="Z103" s="185"/>
      <c r="AA103" s="186"/>
      <c r="AB103" s="186"/>
      <c r="AC103" s="187"/>
    </row>
    <row r="104" spans="3:29" ht="103.5">
      <c r="C104" s="218" t="str">
        <f>IF(ISBLANK('5. Pp (3 años)'!B129),"",'5. Pp (3 años)'!B129)</f>
        <v xml:space="preserve">
Coordinación para las Personas Adultas Mayores</v>
      </c>
      <c r="D104" s="88" t="str">
        <f>IF(ISBLANK('5. Pp (3 años)'!C129),"",'5. Pp (3 años)'!C129)</f>
        <v>Actividad</v>
      </c>
      <c r="E104" s="209" t="str">
        <f>IF(ISBLANK('5. Pp (3 años)'!D129),"",'5. Pp (3 años)'!D129)</f>
        <v>4.2.1.1.19.3 Realización de entrega de raciones de alimentos para las personas adultas mayores en la estancia de día y club de la esperanza.</v>
      </c>
      <c r="F104" s="209" t="str">
        <f>IF(ISBLANK('5. Pp (3 años)'!E129),"",'5. Pp (3 años)'!E129)</f>
        <v>PRAE: Porcentaje de Raciones Alimenticias Entregadas.</v>
      </c>
      <c r="G104" s="222" t="str">
        <f>IF(ISBLANK('5. Pp (3 años)'!H129),"",'5. Pp (3 años)'!H129)</f>
        <v>Trimestral</v>
      </c>
      <c r="H104" s="71" t="str">
        <f>IF(ISBLANK('5. Pp (3 años)'!J129),"",'5. Pp (3 años)'!J129)</f>
        <v>UNIDAD DE MEDIDA DEL INDICADOR:
Porcentaje.
UNIDAD DE MEDIDA DE LAS VARIABLES:
Raciones.</v>
      </c>
      <c r="I104" s="150">
        <f>IF(ISBLANK('9. METAS'!L110),"",'9. METAS'!L110)</f>
        <v>8975</v>
      </c>
      <c r="J104" s="151">
        <f>IF(ISBLANK('9. METAS'!R110),"",'9. METAS'!R110)</f>
        <v>2100</v>
      </c>
      <c r="K104" s="141">
        <f>IF(ISBLANK('9. METAS'!S110),"",'9. METAS'!S110)</f>
        <v>2295</v>
      </c>
      <c r="L104" s="141">
        <f>IF(ISBLANK('9. METAS'!T110),"",'9. METAS'!T110)</f>
        <v>2285</v>
      </c>
      <c r="M104" s="142">
        <f>IF(ISBLANK('9. METAS'!U110),"",'9. METAS'!U110)</f>
        <v>2295</v>
      </c>
      <c r="N104" s="152">
        <v>2127</v>
      </c>
      <c r="O104" s="144"/>
      <c r="P104" s="144"/>
      <c r="Q104" s="145"/>
      <c r="R104" s="780">
        <f t="shared" si="6"/>
        <v>1.0128571428571429</v>
      </c>
      <c r="S104" s="781">
        <f t="shared" si="6"/>
        <v>0</v>
      </c>
      <c r="T104" s="781">
        <f t="shared" si="6"/>
        <v>0</v>
      </c>
      <c r="U104" s="782">
        <f t="shared" si="5"/>
        <v>0</v>
      </c>
      <c r="V104" s="143">
        <f t="shared" si="7"/>
        <v>0.236991643454039</v>
      </c>
      <c r="W104" s="140">
        <f t="shared" si="8"/>
        <v>0.236991643454039</v>
      </c>
      <c r="X104" s="140">
        <f t="shared" si="9"/>
        <v>0</v>
      </c>
      <c r="Y104" s="169">
        <f t="shared" si="10"/>
        <v>0</v>
      </c>
      <c r="Z104" s="185"/>
      <c r="AA104" s="186"/>
      <c r="AB104" s="186"/>
      <c r="AC104" s="187"/>
    </row>
    <row r="105" spans="3:29" ht="224.25" customHeight="1">
      <c r="C105" s="219" t="str">
        <f>IF(ISBLANK('5. Pp (3 años)'!B130),"",'5. Pp (3 años)'!B130)</f>
        <v xml:space="preserve"> Coordinación para las Personas Adultas Mayores</v>
      </c>
      <c r="D105" s="62" t="str">
        <f>IF(ISBLANK('5. Pp (3 años)'!C130),"",'5. Pp (3 años)'!C130)</f>
        <v>Componente</v>
      </c>
      <c r="E105" s="213" t="str">
        <f>IF(ISBLANK('5. Pp (3 años)'!D130),"",'5. Pp (3 años)'!D130)</f>
        <v>4.2.1.1.20. Atenciones durante su alojamiento temporal en la CTPAM "Grandes Corazones" a personas adultas mayores en estado de abandono brindadas.
CTPAM: Casa Transitoria para las Personas Adultas Mayores.</v>
      </c>
      <c r="F105" s="213" t="str">
        <f>IF(ISBLANK('5. Pp (3 años)'!E130),"",'5. Pp (3 años)'!E130)</f>
        <v>PAAMB: Porcentaje de Atenciones a Personas Adultas Mayores Brindadas.</v>
      </c>
      <c r="G105" s="227" t="str">
        <f>IF(ISBLANK('5. Pp (3 años)'!H130),"",'5. Pp (3 años)'!H130)</f>
        <v>Trimestral</v>
      </c>
      <c r="H105" s="67" t="str">
        <f>IF(ISBLANK('5. Pp (3 años)'!J130),"",'5. Pp (3 años)'!J130)</f>
        <v>UNIDAD DE MEDIDA DEL INDICADOR:
Porcentaje.
UNIDAD DE MEDIDA DE LAS VARIABLES:
Atenciones</v>
      </c>
      <c r="I105" s="150">
        <f>IF(ISBLANK('9. METAS'!L111),"",'9. METAS'!L111)</f>
        <v>37</v>
      </c>
      <c r="J105" s="151">
        <f>IF(ISBLANK('9. METAS'!R111),"",'9. METAS'!R111)</f>
        <v>12</v>
      </c>
      <c r="K105" s="141">
        <f>IF(ISBLANK('9. METAS'!S111),"",'9. METAS'!S111)</f>
        <v>6</v>
      </c>
      <c r="L105" s="141">
        <f>IF(ISBLANK('9. METAS'!T111),"",'9. METAS'!T111)</f>
        <v>12</v>
      </c>
      <c r="M105" s="142">
        <f>IF(ISBLANK('9. METAS'!U111),"",'9. METAS'!U111)</f>
        <v>7</v>
      </c>
      <c r="N105" s="152">
        <v>3</v>
      </c>
      <c r="O105" s="144"/>
      <c r="P105" s="144"/>
      <c r="Q105" s="145"/>
      <c r="R105" s="780">
        <f t="shared" si="6"/>
        <v>0.25</v>
      </c>
      <c r="S105" s="781">
        <f t="shared" si="6"/>
        <v>0</v>
      </c>
      <c r="T105" s="781">
        <f t="shared" si="6"/>
        <v>0</v>
      </c>
      <c r="U105" s="782">
        <f t="shared" si="5"/>
        <v>0</v>
      </c>
      <c r="V105" s="143">
        <f t="shared" si="7"/>
        <v>8.1081081081081086E-2</v>
      </c>
      <c r="W105" s="140">
        <f t="shared" si="8"/>
        <v>8.1081081081081086E-2</v>
      </c>
      <c r="X105" s="140">
        <f t="shared" si="9"/>
        <v>0</v>
      </c>
      <c r="Y105" s="169">
        <f t="shared" si="10"/>
        <v>0</v>
      </c>
      <c r="Z105" s="786" t="s">
        <v>1580</v>
      </c>
      <c r="AA105" s="183"/>
      <c r="AB105" s="183"/>
      <c r="AC105" s="184"/>
    </row>
    <row r="106" spans="3:29" ht="103.5">
      <c r="C106" s="218" t="str">
        <f>IF(ISBLANK('5. Pp (3 años)'!B131),"",'5. Pp (3 años)'!B131)</f>
        <v xml:space="preserve">
Coordinación para las Personas Adultas Mayores</v>
      </c>
      <c r="D106" s="88" t="str">
        <f>IF(ISBLANK('5. Pp (3 años)'!C131),"",'5. Pp (3 años)'!C131)</f>
        <v>Actividad</v>
      </c>
      <c r="E106" s="209" t="str">
        <f>IF(ISBLANK('5. Pp (3 años)'!D131),"",'5. Pp (3 años)'!D131)</f>
        <v>4.2.1.1.20.1. Realización de actividades recreativas y lúdicas para las personas adultas mayores albergadas en la CTPAM "Grandes Corazones".</v>
      </c>
      <c r="F106" s="209" t="str">
        <f>IF(ISBLANK('5. Pp (3 años)'!E131),"",'5. Pp (3 años)'!E131)</f>
        <v>PARLR: Porcentaje de Actividades Recreativas y Lúdicas Realizadas.</v>
      </c>
      <c r="G106" s="222" t="str">
        <f>IF(ISBLANK('5. Pp (3 años)'!H131),"",'5. Pp (3 años)'!H131)</f>
        <v>Trimestral</v>
      </c>
      <c r="H106" s="71" t="str">
        <f>IF(ISBLANK('5. Pp (3 años)'!J131),"",'5. Pp (3 años)'!J131)</f>
        <v>UNIDAD DE MEDIDA DEL INDICADOR:
Porcentaje.
UNIDAD DE MEDIDA DE LAS VARIABLES:
Actividades</v>
      </c>
      <c r="I106" s="150">
        <f>IF(ISBLANK('9. METAS'!L112),"",'9. METAS'!L112)</f>
        <v>275</v>
      </c>
      <c r="J106" s="151">
        <f>IF(ISBLANK('9. METAS'!R112),"",'9. METAS'!R112)</f>
        <v>75</v>
      </c>
      <c r="K106" s="141">
        <f>IF(ISBLANK('9. METAS'!S112),"",'9. METAS'!S112)</f>
        <v>73</v>
      </c>
      <c r="L106" s="141">
        <f>IF(ISBLANK('9. METAS'!T112),"",'9. METAS'!T112)</f>
        <v>65</v>
      </c>
      <c r="M106" s="142">
        <f>IF(ISBLANK('9. METAS'!U112),"",'9. METAS'!U112)</f>
        <v>62</v>
      </c>
      <c r="N106" s="152">
        <v>70</v>
      </c>
      <c r="O106" s="144"/>
      <c r="P106" s="144"/>
      <c r="Q106" s="145"/>
      <c r="R106" s="780">
        <f t="shared" si="6"/>
        <v>0.93333333333333335</v>
      </c>
      <c r="S106" s="781">
        <f t="shared" si="6"/>
        <v>0</v>
      </c>
      <c r="T106" s="781">
        <f t="shared" si="6"/>
        <v>0</v>
      </c>
      <c r="U106" s="782">
        <f t="shared" si="5"/>
        <v>0</v>
      </c>
      <c r="V106" s="143">
        <f t="shared" si="7"/>
        <v>0.25454545454545452</v>
      </c>
      <c r="W106" s="140">
        <f t="shared" si="8"/>
        <v>0.25454545454545452</v>
      </c>
      <c r="X106" s="140">
        <f t="shared" si="9"/>
        <v>0</v>
      </c>
      <c r="Y106" s="169">
        <f t="shared" si="10"/>
        <v>0</v>
      </c>
      <c r="Z106" s="185"/>
      <c r="AA106" s="186"/>
      <c r="AB106" s="186"/>
      <c r="AC106" s="187"/>
    </row>
    <row r="107" spans="3:29" ht="103.5">
      <c r="C107" s="218" t="str">
        <f>IF(ISBLANK('5. Pp (3 años)'!B132),"",'5. Pp (3 años)'!B132)</f>
        <v xml:space="preserve">
Coordinación para las Personas Adultas Mayores</v>
      </c>
      <c r="D107" s="88" t="str">
        <f>IF(ISBLANK('5. Pp (3 años)'!C132),"",'5. Pp (3 años)'!C132)</f>
        <v>Actividad</v>
      </c>
      <c r="E107" s="209" t="str">
        <f>IF(ISBLANK('5. Pp (3 años)'!D132),"",'5. Pp (3 años)'!D132)</f>
        <v xml:space="preserve">4.2.1.1.20.2. Realización de servicios psicológicos,  nutricionales, jurídicos, de trabajo social para mejorar el bienestar físico, emocional y social de las personas adultas mayores ingresadas en la CTPAM.  </v>
      </c>
      <c r="F107" s="209" t="str">
        <f>IF(ISBLANK('5. Pp (3 años)'!E132),"",'5. Pp (3 años)'!E132)</f>
        <v xml:space="preserve">PSR: Porcentaje de Servicios Psicológicos,  Nutricionales, Jurídicos y de trabajo social, realizados.
</v>
      </c>
      <c r="G107" s="222" t="str">
        <f>IF(ISBLANK('5. Pp (3 años)'!H132),"",'5. Pp (3 años)'!H132)</f>
        <v>Trimestral</v>
      </c>
      <c r="H107" s="71" t="str">
        <f>IF(ISBLANK('5. Pp (3 años)'!J132),"",'5. Pp (3 años)'!J132)</f>
        <v>UNIDAD DE MEDIDA DEL INDICADOR:
Porcentaje.
UNIDAD DE MEDIDA DE LAS VARIABLES:
Servicios</v>
      </c>
      <c r="I107" s="150">
        <f>IF(ISBLANK('9. METAS'!L113),"",'9. METAS'!L113)</f>
        <v>1100</v>
      </c>
      <c r="J107" s="151">
        <f>IF(ISBLANK('9. METAS'!R113),"",'9. METAS'!R113)</f>
        <v>280</v>
      </c>
      <c r="K107" s="141">
        <f>IF(ISBLANK('9. METAS'!S113),"",'9. METAS'!S113)</f>
        <v>290</v>
      </c>
      <c r="L107" s="141">
        <f>IF(ISBLANK('9. METAS'!T113),"",'9. METAS'!T113)</f>
        <v>280</v>
      </c>
      <c r="M107" s="142">
        <f>IF(ISBLANK('9. METAS'!U113),"",'9. METAS'!U113)</f>
        <v>250</v>
      </c>
      <c r="N107" s="152">
        <v>226</v>
      </c>
      <c r="O107" s="144"/>
      <c r="P107" s="144"/>
      <c r="Q107" s="145"/>
      <c r="R107" s="780">
        <f t="shared" si="6"/>
        <v>0.80714285714285716</v>
      </c>
      <c r="S107" s="781">
        <f t="shared" si="6"/>
        <v>0</v>
      </c>
      <c r="T107" s="781">
        <f t="shared" si="6"/>
        <v>0</v>
      </c>
      <c r="U107" s="782">
        <f t="shared" si="5"/>
        <v>0</v>
      </c>
      <c r="V107" s="143">
        <f t="shared" si="7"/>
        <v>0.20545454545454545</v>
      </c>
      <c r="W107" s="140">
        <f t="shared" si="8"/>
        <v>0.20545454545454545</v>
      </c>
      <c r="X107" s="140">
        <f t="shared" si="9"/>
        <v>0</v>
      </c>
      <c r="Y107" s="169">
        <f t="shared" si="10"/>
        <v>0</v>
      </c>
      <c r="Z107" s="185"/>
      <c r="AA107" s="186"/>
      <c r="AB107" s="186"/>
      <c r="AC107" s="187"/>
    </row>
    <row r="108" spans="3:29" ht="244.5" customHeight="1">
      <c r="C108" s="218" t="str">
        <f>IF(ISBLANK('5. Pp (3 años)'!B133),"",'5. Pp (3 años)'!B133)</f>
        <v xml:space="preserve">
Coordinación para las Personas Adultas Mayores</v>
      </c>
      <c r="D108" s="88" t="str">
        <f>IF(ISBLANK('5. Pp (3 años)'!C133),"",'5. Pp (3 años)'!C133)</f>
        <v>Actividad</v>
      </c>
      <c r="E108" s="209" t="str">
        <f>IF(ISBLANK('5. Pp (3 años)'!D133),"",'5. Pp (3 años)'!D133)</f>
        <v>4.2.1.1.20.3. Realización de entrega de insumos de uso y consumo para las personas adultas mayores ingresadas a la Casa Transitoria para las Personas Adultas Mayores "Grandes Corazones".</v>
      </c>
      <c r="F108" s="209" t="str">
        <f>IF(ISBLANK('5. Pp (3 años)'!E133),"",'5. Pp (3 años)'!E133)</f>
        <v>PIUCE: Porcentaje de Insumos de Uso y Consumo Entregados.</v>
      </c>
      <c r="G108" s="222" t="str">
        <f>IF(ISBLANK('5. Pp (3 años)'!H133),"",'5. Pp (3 años)'!H133)</f>
        <v xml:space="preserve">Trimestral </v>
      </c>
      <c r="H108" s="71" t="str">
        <f>IF(ISBLANK('5. Pp (3 años)'!J133),"",'5. Pp (3 años)'!J133)</f>
        <v>UNIDAD DE MEDIDA DEL INDICADOR:
Porcentaje.
UNIDAD DE MEDIDA DE LAS VARIABLES:
Insumos</v>
      </c>
      <c r="I108" s="150">
        <f>IF(ISBLANK('9. METAS'!L114),"",'9. METAS'!L114)</f>
        <v>25200</v>
      </c>
      <c r="J108" s="151">
        <f>IF(ISBLANK('9. METAS'!R114),"",'9. METAS'!R114)</f>
        <v>5900</v>
      </c>
      <c r="K108" s="141">
        <f>IF(ISBLANK('9. METAS'!S114),"",'9. METAS'!S114)</f>
        <v>6500</v>
      </c>
      <c r="L108" s="141">
        <f>IF(ISBLANK('9. METAS'!T114),"",'9. METAS'!T114)</f>
        <v>6600</v>
      </c>
      <c r="M108" s="142">
        <f>IF(ISBLANK('9. METAS'!U114),"",'9. METAS'!U114)</f>
        <v>6200</v>
      </c>
      <c r="N108" s="152">
        <v>2641</v>
      </c>
      <c r="O108" s="144"/>
      <c r="P108" s="144"/>
      <c r="Q108" s="145"/>
      <c r="R108" s="780">
        <f t="shared" si="6"/>
        <v>0.44762711864406779</v>
      </c>
      <c r="S108" s="781">
        <f t="shared" si="6"/>
        <v>0</v>
      </c>
      <c r="T108" s="781">
        <f t="shared" si="6"/>
        <v>0</v>
      </c>
      <c r="U108" s="782">
        <f t="shared" si="5"/>
        <v>0</v>
      </c>
      <c r="V108" s="143">
        <f t="shared" si="7"/>
        <v>0.1048015873015873</v>
      </c>
      <c r="W108" s="140">
        <f t="shared" si="8"/>
        <v>0.1048015873015873</v>
      </c>
      <c r="X108" s="140">
        <f t="shared" si="9"/>
        <v>0</v>
      </c>
      <c r="Y108" s="169">
        <f t="shared" si="10"/>
        <v>0</v>
      </c>
      <c r="Z108" s="787" t="s">
        <v>1581</v>
      </c>
      <c r="AA108" s="186"/>
      <c r="AB108" s="186"/>
      <c r="AC108" s="187"/>
    </row>
    <row r="109" spans="3:29" ht="103.5">
      <c r="C109" s="219" t="str">
        <f>IF(ISBLANK('5. Pp (3 años)'!B134),"",'5. Pp (3 años)'!B134)</f>
        <v xml:space="preserve">
Coordinación del Buen Trato en Familia</v>
      </c>
      <c r="D109" s="62" t="str">
        <f>IF(ISBLANK('5. Pp (3 años)'!C134),"",'5. Pp (3 años)'!C134)</f>
        <v>Componente</v>
      </c>
      <c r="E109" s="213" t="str">
        <f>IF(ISBLANK('5. Pp (3 años)'!D134),"",'5. Pp (3 años)'!D134)</f>
        <v>4.2.1.1.21. Sensibilización sobre el buen trato para coadyuvar en la integración familiar, dirigido a las familias benitojuareses, realizadas.</v>
      </c>
      <c r="F109" s="213" t="str">
        <f>IF(ISBLANK('5. Pp (3 años)'!E134),"",'5. Pp (3 años)'!E134)</f>
        <v>PSABR: Porcentaje de Sensibilizaciones con Acciones del Buen Trato en Familia Realizadas.</v>
      </c>
      <c r="G109" s="227" t="str">
        <f>IF(ISBLANK('5. Pp (3 años)'!H134),"",'5. Pp (3 años)'!H134)</f>
        <v>Trimestral</v>
      </c>
      <c r="H109" s="67" t="str">
        <f>IF(ISBLANK('5. Pp (3 años)'!J134),"",'5. Pp (3 años)'!J134)</f>
        <v>UNIDAD DE MEDIDA DEL INDICADOR:
Porcentaje.
UNIDAD DE MEDIDA DE LAS VARIABLES:
Sensibilización.</v>
      </c>
      <c r="I109" s="150">
        <f>IF(ISBLANK('9. METAS'!L115),"",'9. METAS'!L115)</f>
        <v>6040</v>
      </c>
      <c r="J109" s="151">
        <f>IF(ISBLANK('9. METAS'!R115),"",'9. METAS'!R115)</f>
        <v>1510</v>
      </c>
      <c r="K109" s="141">
        <f>IF(ISBLANK('9. METAS'!S115),"",'9. METAS'!S115)</f>
        <v>1510</v>
      </c>
      <c r="L109" s="141">
        <f>IF(ISBLANK('9. METAS'!T115),"",'9. METAS'!T115)</f>
        <v>1510</v>
      </c>
      <c r="M109" s="142">
        <f>IF(ISBLANK('9. METAS'!U115),"",'9. METAS'!U115)</f>
        <v>1510</v>
      </c>
      <c r="N109" s="152">
        <v>1909</v>
      </c>
      <c r="O109" s="144"/>
      <c r="P109" s="144"/>
      <c r="Q109" s="145"/>
      <c r="R109" s="780">
        <f t="shared" si="6"/>
        <v>1.2642384105960265</v>
      </c>
      <c r="S109" s="781">
        <f t="shared" si="6"/>
        <v>0</v>
      </c>
      <c r="T109" s="781">
        <f t="shared" si="6"/>
        <v>0</v>
      </c>
      <c r="U109" s="782">
        <f t="shared" si="6"/>
        <v>0</v>
      </c>
      <c r="V109" s="143">
        <f t="shared" si="7"/>
        <v>0.31605960264900662</v>
      </c>
      <c r="W109" s="140">
        <f t="shared" si="8"/>
        <v>0.31605960264900662</v>
      </c>
      <c r="X109" s="140">
        <f t="shared" si="9"/>
        <v>0</v>
      </c>
      <c r="Y109" s="169">
        <f t="shared" si="10"/>
        <v>0</v>
      </c>
      <c r="Z109" s="182"/>
      <c r="AA109" s="183"/>
      <c r="AB109" s="183"/>
      <c r="AC109" s="184"/>
    </row>
    <row r="110" spans="3:29" ht="103.5">
      <c r="C110" s="218" t="str">
        <f>IF(ISBLANK('5. Pp (3 años)'!B135),"",'5. Pp (3 años)'!B135)</f>
        <v xml:space="preserve">
Coordinación del Buen Trato en Familia</v>
      </c>
      <c r="D110" s="88" t="str">
        <f>IF(ISBLANK('5. Pp (3 años)'!C135),"",'5. Pp (3 años)'!C135)</f>
        <v>Actividad</v>
      </c>
      <c r="E110" s="209" t="str">
        <f>IF(ISBLANK('5. Pp (3 años)'!D135),"",'5. Pp (3 años)'!D135)</f>
        <v>4.2.1.1.21.1. Impartición de capacitaciones sobre el buen trato en familia para población en general.</v>
      </c>
      <c r="F110" s="209" t="str">
        <f>IF(ISBLANK('5. Pp (3 años)'!E135),"",'5. Pp (3 años)'!E135)</f>
        <v xml:space="preserve">PCBTI: Porcentaje de Capacitaciones de Buen Trato en Familia Impartidas. </v>
      </c>
      <c r="G110" s="222" t="str">
        <f>IF(ISBLANK('5. Pp (3 años)'!H135),"",'5. Pp (3 años)'!H135)</f>
        <v>Trimestral</v>
      </c>
      <c r="H110" s="71" t="str">
        <f>IF(ISBLANK('5. Pp (3 años)'!J135),"",'5. Pp (3 años)'!J135)</f>
        <v>UNIDAD DE MEDIDA DEL INDICADOR:
Porcentaje.
UNIDAD DE MEDIDA DE LAS VARIABLES:
Capacitaciones.</v>
      </c>
      <c r="I110" s="150">
        <f>IF(ISBLANK('9. METAS'!L116),"",'9. METAS'!L116)</f>
        <v>100</v>
      </c>
      <c r="J110" s="151">
        <f>IF(ISBLANK('9. METAS'!R116),"",'9. METAS'!R116)</f>
        <v>25</v>
      </c>
      <c r="K110" s="141">
        <f>IF(ISBLANK('9. METAS'!S116),"",'9. METAS'!S116)</f>
        <v>25</v>
      </c>
      <c r="L110" s="141">
        <f>IF(ISBLANK('9. METAS'!T116),"",'9. METAS'!T116)</f>
        <v>25</v>
      </c>
      <c r="M110" s="142">
        <f>IF(ISBLANK('9. METAS'!U116),"",'9. METAS'!U116)</f>
        <v>25</v>
      </c>
      <c r="N110" s="152">
        <v>27</v>
      </c>
      <c r="O110" s="144"/>
      <c r="P110" s="144"/>
      <c r="Q110" s="145"/>
      <c r="R110" s="780">
        <f t="shared" si="6"/>
        <v>1.08</v>
      </c>
      <c r="S110" s="781">
        <f t="shared" si="6"/>
        <v>0</v>
      </c>
      <c r="T110" s="781">
        <f t="shared" si="6"/>
        <v>0</v>
      </c>
      <c r="U110" s="782">
        <f t="shared" si="6"/>
        <v>0</v>
      </c>
      <c r="V110" s="143">
        <f t="shared" ref="V110:V111" si="11">IFERROR((N110/I110),"No Programado")</f>
        <v>0.27</v>
      </c>
      <c r="W110" s="140">
        <f t="shared" ref="W110:W111" si="12">IFERROR((N110+O110)/I110, "No Programado")</f>
        <v>0.27</v>
      </c>
      <c r="X110" s="140">
        <f t="shared" ref="X110:X111" si="13">IFERROR((O110+P110)/I110, "No Programado")</f>
        <v>0</v>
      </c>
      <c r="Y110" s="169">
        <f t="shared" ref="Y110:Y111" si="14">IFERROR((P110+Q110)/I110, "No Programado")</f>
        <v>0</v>
      </c>
      <c r="Z110" s="185"/>
      <c r="AA110" s="186"/>
      <c r="AB110" s="186"/>
      <c r="AC110" s="187"/>
    </row>
    <row r="111" spans="3:29" ht="104.25" thickBot="1">
      <c r="C111" s="210" t="str">
        <f>IF(ISBLANK('5. Pp (3 años)'!B136),"",'5. Pp (3 años)'!B136)</f>
        <v xml:space="preserve">
Coordinación del Buen Trato en Familia</v>
      </c>
      <c r="D111" s="242" t="str">
        <f>IF(ISBLANK('5. Pp (3 años)'!C136),"",'5. Pp (3 años)'!C136)</f>
        <v>Actividad</v>
      </c>
      <c r="E111" s="211" t="str">
        <f>IF(ISBLANK('5. Pp (3 años)'!D136),"",'5. Pp (3 años)'!D136)</f>
        <v xml:space="preserve">4.2.1.1.21.2. Realización de eventos que promueven el fortalecimiento de los valores y la integración familiar de los benitojuareses. </v>
      </c>
      <c r="F111" s="211" t="str">
        <f>IF(ISBLANK('5. Pp (3 años)'!E136),"",'5. Pp (3 años)'!E136)</f>
        <v>PEFVIR: Porcentaje de Eventos que promueven el Fortalecimiento de los Valores y la Integración familiar Realizados.</v>
      </c>
      <c r="G111" s="243" t="str">
        <f>IF(ISBLANK('5. Pp (3 años)'!H136),"",'5. Pp (3 años)'!H136)</f>
        <v>Trimestral</v>
      </c>
      <c r="H111" s="77" t="str">
        <f>IF(ISBLANK('5. Pp (3 años)'!J136),"",'5. Pp (3 años)'!J136)</f>
        <v>UNIDAD DE MEDIDA DEL INDICADOR:
Porcentaje.
UNIDAD DE MEDIDA DE LAS VARIABLES:
Eventos.</v>
      </c>
      <c r="I111" s="244">
        <f>IF(ISBLANK('9. METAS'!L117),"",'9. METAS'!L117)</f>
        <v>8</v>
      </c>
      <c r="J111" s="153">
        <f>IF(ISBLANK('9. METAS'!R117),"",'9. METAS'!R117)</f>
        <v>2</v>
      </c>
      <c r="K111" s="154">
        <f>IF(ISBLANK('9. METAS'!S117),"",'9. METAS'!S117)</f>
        <v>2</v>
      </c>
      <c r="L111" s="154">
        <f>IF(ISBLANK('9. METAS'!T117),"",'9. METAS'!T117)</f>
        <v>2</v>
      </c>
      <c r="M111" s="155">
        <f>IF(ISBLANK('9. METAS'!U117),"",'9. METAS'!U117)</f>
        <v>2</v>
      </c>
      <c r="N111" s="156">
        <v>2</v>
      </c>
      <c r="O111" s="146"/>
      <c r="P111" s="146"/>
      <c r="Q111" s="147"/>
      <c r="R111" s="783">
        <f t="shared" si="6"/>
        <v>1</v>
      </c>
      <c r="S111" s="784">
        <f t="shared" si="6"/>
        <v>0</v>
      </c>
      <c r="T111" s="784">
        <f t="shared" si="6"/>
        <v>0</v>
      </c>
      <c r="U111" s="785">
        <f t="shared" si="6"/>
        <v>0</v>
      </c>
      <c r="V111" s="167">
        <f t="shared" si="11"/>
        <v>0.25</v>
      </c>
      <c r="W111" s="165">
        <f t="shared" si="12"/>
        <v>0.25</v>
      </c>
      <c r="X111" s="165">
        <f t="shared" si="13"/>
        <v>0</v>
      </c>
      <c r="Y111" s="170">
        <f t="shared" si="14"/>
        <v>0</v>
      </c>
      <c r="Z111" s="188"/>
      <c r="AA111" s="189"/>
      <c r="AB111" s="189"/>
      <c r="AC111" s="190"/>
    </row>
  </sheetData>
  <protectedRanges>
    <protectedRange algorithmName="SHA-512" hashValue="VSDpUfYaSu2o1GNz/dNG0/zdAR2SyjQ4x4E+I/O817AEKyLH+9hkU426TeaW1NebwBiHlEu/vd5f18TkOfpfxw==" saltValue="bop94IANOsb3/TmZjo7hbg==" spinCount="100000" sqref="Z14:AC111" name="JUSTIFICACION"/>
    <protectedRange algorithmName="SHA-512" hashValue="PyDnLAnXuexsOqi8KJHCKzcUAp86toIIEBW+RCNRBEQ8pkfZ5Xs8mBFFyPh/CfoZjuwvxP0ysfkxAiPWYIa8EQ==" saltValue="DjMvsJDE8TVyQBko9VSiZA==" spinCount="100000" sqref="N14:Q111" name="META ALCANZADA"/>
  </protectedRanges>
  <autoFilter ref="C13:AC111" xr:uid="{00000000-0009-0000-0000-00000B000000}"/>
  <mergeCells count="12">
    <mergeCell ref="C32:C33"/>
    <mergeCell ref="E32:E33"/>
    <mergeCell ref="E5:N6"/>
    <mergeCell ref="E7:M7"/>
    <mergeCell ref="E8:N8"/>
    <mergeCell ref="E9:N9"/>
    <mergeCell ref="I11:Y11"/>
    <mergeCell ref="C12:H12"/>
    <mergeCell ref="I12:M12"/>
    <mergeCell ref="N12:Q12"/>
    <mergeCell ref="R12:U12"/>
    <mergeCell ref="V12:Y12"/>
  </mergeCells>
  <conditionalFormatting sqref="J14:M111">
    <cfRule type="containsBlanks" dxfId="27" priority="1">
      <formula>LEN(TRIM(J14))=0</formula>
    </cfRule>
  </conditionalFormatting>
  <conditionalFormatting sqref="N14:Q111">
    <cfRule type="containsBlanks" dxfId="26" priority="2">
      <formula>LEN(TRIM(N14))=0</formula>
    </cfRule>
  </conditionalFormatting>
  <conditionalFormatting sqref="R14:U111">
    <cfRule type="cellIs" dxfId="25" priority="3" stopIfTrue="1" operator="equal">
      <formula>"100%"</formula>
    </cfRule>
    <cfRule type="cellIs" dxfId="24" priority="4" stopIfTrue="1" operator="lessThan">
      <formula>0.5</formula>
    </cfRule>
    <cfRule type="cellIs" dxfId="23" priority="5" stopIfTrue="1" operator="between">
      <formula>0.5</formula>
      <formula>0.7</formula>
    </cfRule>
    <cfRule type="cellIs" dxfId="22" priority="6" stopIfTrue="1" operator="between">
      <formula>0.7</formula>
      <formula>1.2</formula>
    </cfRule>
    <cfRule type="cellIs" dxfId="21" priority="7" stopIfTrue="1" operator="greaterThanOrEqual">
      <formula>1.2</formula>
    </cfRule>
    <cfRule type="containsBlanks" dxfId="20" priority="8" stopIfTrue="1">
      <formula>LEN(TRIM(R14))=0</formula>
    </cfRule>
  </conditionalFormatting>
  <printOptions horizontalCentered="1"/>
  <pageMargins left="0.2" right="0.25" top="0.31" bottom="0.25" header="0.3" footer="0.23"/>
  <pageSetup paperSize="14" scale="37"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C4:AC244"/>
  <sheetViews>
    <sheetView topLeftCell="F1" zoomScale="53" zoomScaleNormal="53" workbookViewId="0">
      <selection activeCell="N13" sqref="N13:Q13"/>
    </sheetView>
  </sheetViews>
  <sheetFormatPr baseColWidth="10" defaultColWidth="11.375" defaultRowHeight="15"/>
  <cols>
    <col min="1" max="2" width="11.375" style="33"/>
    <col min="3" max="3" width="24" style="1" customWidth="1"/>
    <col min="4" max="4" width="18.375" style="1" customWidth="1"/>
    <col min="5" max="5" width="53.75" style="33" customWidth="1"/>
    <col min="6" max="6" width="33.75" style="33" customWidth="1"/>
    <col min="7" max="7" width="33.75" style="1" customWidth="1"/>
    <col min="8" max="8" width="34.875" style="33" customWidth="1"/>
    <col min="9" max="9" width="9.375" style="1" bestFit="1" customWidth="1"/>
    <col min="10" max="11" width="10" style="1" customWidth="1"/>
    <col min="12" max="12" width="10" style="33" customWidth="1"/>
    <col min="13" max="13" width="17.75" style="33" bestFit="1" customWidth="1"/>
    <col min="14" max="17" width="11.125" style="33" customWidth="1"/>
    <col min="18" max="21" width="11" style="33" customWidth="1"/>
    <col min="22" max="25" width="16.375" style="33" customWidth="1"/>
    <col min="26" max="29" width="36.75" style="33" customWidth="1"/>
    <col min="30" max="16384" width="11.375" style="33"/>
  </cols>
  <sheetData>
    <row r="4" spans="3:29" ht="15.75" thickBot="1"/>
    <row r="5" spans="3:29" ht="30.75" customHeight="1">
      <c r="C5" s="56"/>
      <c r="D5" s="132"/>
      <c r="E5" s="931" t="s">
        <v>156</v>
      </c>
      <c r="F5" s="931"/>
      <c r="G5" s="931"/>
      <c r="H5" s="931"/>
      <c r="I5" s="931"/>
      <c r="J5" s="931"/>
      <c r="K5" s="931"/>
      <c r="L5" s="931"/>
      <c r="M5" s="931"/>
      <c r="N5" s="931"/>
      <c r="O5" s="192"/>
      <c r="P5" s="192"/>
      <c r="Q5" s="192"/>
      <c r="R5" s="192"/>
      <c r="S5" s="192"/>
      <c r="T5" s="192"/>
      <c r="U5" s="192"/>
      <c r="V5" s="192"/>
      <c r="W5" s="192"/>
      <c r="X5" s="192"/>
      <c r="Y5" s="192"/>
      <c r="Z5" s="40"/>
      <c r="AA5" s="40"/>
      <c r="AB5" s="40"/>
      <c r="AC5" s="41"/>
    </row>
    <row r="6" spans="3:29" ht="30.75" customHeight="1">
      <c r="C6" s="57"/>
      <c r="E6" s="932"/>
      <c r="F6" s="932"/>
      <c r="G6" s="932"/>
      <c r="H6" s="932"/>
      <c r="I6" s="932"/>
      <c r="J6" s="932"/>
      <c r="K6" s="932"/>
      <c r="L6" s="932"/>
      <c r="M6" s="932"/>
      <c r="N6" s="932"/>
      <c r="O6" s="193"/>
      <c r="P6" s="193"/>
      <c r="Q6" s="193"/>
      <c r="R6" s="193"/>
      <c r="S6" s="193"/>
      <c r="T6" s="193"/>
      <c r="U6" s="193"/>
      <c r="V6" s="193"/>
      <c r="W6" s="193"/>
      <c r="X6" s="193"/>
      <c r="Y6" s="193"/>
      <c r="AC6" s="42"/>
    </row>
    <row r="7" spans="3:29" ht="26.25" customHeight="1">
      <c r="C7" s="57"/>
      <c r="E7" s="932" t="s">
        <v>107</v>
      </c>
      <c r="F7" s="932"/>
      <c r="G7" s="932"/>
      <c r="H7" s="932"/>
      <c r="I7" s="932"/>
      <c r="J7" s="932"/>
      <c r="K7" s="932"/>
      <c r="L7" s="932"/>
      <c r="M7" s="932"/>
      <c r="N7" s="191"/>
      <c r="O7" s="193"/>
      <c r="P7" s="193"/>
      <c r="Q7" s="193"/>
      <c r="R7" s="193"/>
      <c r="S7" s="193"/>
      <c r="T7" s="193"/>
      <c r="U7" s="193"/>
      <c r="V7" s="193"/>
      <c r="W7" s="193"/>
      <c r="X7" s="193"/>
      <c r="Y7" s="193"/>
      <c r="AC7" s="42"/>
    </row>
    <row r="8" spans="3:29" ht="26.25">
      <c r="C8" s="57"/>
      <c r="E8" s="932" t="s">
        <v>108</v>
      </c>
      <c r="F8" s="932"/>
      <c r="G8" s="932"/>
      <c r="H8" s="932"/>
      <c r="I8" s="932"/>
      <c r="J8" s="932"/>
      <c r="K8" s="932"/>
      <c r="L8" s="932"/>
      <c r="M8" s="932"/>
      <c r="N8" s="932"/>
      <c r="O8" s="43"/>
      <c r="P8" s="43"/>
      <c r="Q8" s="43"/>
      <c r="R8" s="43"/>
      <c r="AC8" s="42"/>
    </row>
    <row r="9" spans="3:29" ht="26.25">
      <c r="C9" s="57"/>
      <c r="E9" s="932" t="s">
        <v>118</v>
      </c>
      <c r="F9" s="932"/>
      <c r="G9" s="932"/>
      <c r="H9" s="932"/>
      <c r="I9" s="932"/>
      <c r="J9" s="932"/>
      <c r="K9" s="932"/>
      <c r="L9" s="932"/>
      <c r="M9" s="932"/>
      <c r="N9" s="932"/>
      <c r="AC9" s="42"/>
    </row>
    <row r="10" spans="3:29" ht="15.75" thickBot="1">
      <c r="C10" s="57"/>
      <c r="I10" s="78"/>
      <c r="J10" s="78"/>
      <c r="K10" s="78"/>
      <c r="L10" s="44"/>
      <c r="M10" s="44"/>
      <c r="N10" s="44"/>
      <c r="O10" s="44"/>
      <c r="P10" s="44"/>
      <c r="Q10" s="44"/>
      <c r="R10" s="44"/>
      <c r="S10" s="44"/>
      <c r="T10" s="44"/>
      <c r="U10" s="44"/>
      <c r="V10" s="44"/>
      <c r="W10" s="44"/>
      <c r="X10" s="44"/>
      <c r="Y10" s="44"/>
      <c r="AC10" s="42"/>
    </row>
    <row r="11" spans="3:29" ht="27" customHeight="1" thickBot="1">
      <c r="C11" s="134"/>
      <c r="D11" s="135"/>
      <c r="E11" s="135"/>
      <c r="F11" s="135"/>
      <c r="G11" s="148"/>
      <c r="H11" s="135"/>
      <c r="I11" s="986" t="s">
        <v>157</v>
      </c>
      <c r="J11" s="987"/>
      <c r="K11" s="987"/>
      <c r="L11" s="987"/>
      <c r="M11" s="987"/>
      <c r="N11" s="988"/>
      <c r="O11" s="988"/>
      <c r="P11" s="988"/>
      <c r="Q11" s="988"/>
      <c r="R11" s="987"/>
      <c r="S11" s="987"/>
      <c r="T11" s="987"/>
      <c r="U11" s="987"/>
      <c r="V11" s="987"/>
      <c r="W11" s="987"/>
      <c r="X11" s="987"/>
      <c r="Y11" s="987"/>
      <c r="Z11" s="223"/>
      <c r="AC11" s="42"/>
    </row>
    <row r="12" spans="3:29" ht="19.5" customHeight="1" thickBot="1">
      <c r="C12" s="983" t="s">
        <v>1</v>
      </c>
      <c r="D12" s="984"/>
      <c r="E12" s="984"/>
      <c r="F12" s="984"/>
      <c r="G12" s="984"/>
      <c r="H12" s="985"/>
      <c r="I12" s="963" t="s">
        <v>158</v>
      </c>
      <c r="J12" s="964"/>
      <c r="K12" s="964"/>
      <c r="L12" s="964"/>
      <c r="M12" s="964"/>
      <c r="N12" s="989" t="s">
        <v>159</v>
      </c>
      <c r="O12" s="990"/>
      <c r="P12" s="990"/>
      <c r="Q12" s="991"/>
      <c r="R12" s="992" t="s">
        <v>160</v>
      </c>
      <c r="S12" s="992"/>
      <c r="T12" s="992"/>
      <c r="U12" s="993"/>
      <c r="V12" s="992" t="s">
        <v>161</v>
      </c>
      <c r="W12" s="992"/>
      <c r="X12" s="992"/>
      <c r="Y12" s="992"/>
      <c r="Z12" s="224"/>
      <c r="AA12" s="225"/>
      <c r="AB12" s="225"/>
      <c r="AC12" s="226"/>
    </row>
    <row r="13" spans="3:29" ht="63.75" thickBot="1">
      <c r="C13" s="136" t="s">
        <v>129</v>
      </c>
      <c r="D13" s="137" t="s">
        <v>80</v>
      </c>
      <c r="E13" s="137" t="s">
        <v>81</v>
      </c>
      <c r="F13" s="137" t="s">
        <v>1</v>
      </c>
      <c r="G13" s="137" t="s">
        <v>131</v>
      </c>
      <c r="H13" s="138" t="s">
        <v>130</v>
      </c>
      <c r="I13" s="235" t="s">
        <v>137</v>
      </c>
      <c r="J13" s="157" t="s">
        <v>138</v>
      </c>
      <c r="K13" s="158" t="s">
        <v>139</v>
      </c>
      <c r="L13" s="159" t="s">
        <v>140</v>
      </c>
      <c r="M13" s="160" t="s">
        <v>141</v>
      </c>
      <c r="N13" s="378" t="s">
        <v>138</v>
      </c>
      <c r="O13" s="379" t="s">
        <v>139</v>
      </c>
      <c r="P13" s="380" t="s">
        <v>140</v>
      </c>
      <c r="Q13" s="381" t="s">
        <v>141</v>
      </c>
      <c r="R13" s="157" t="s">
        <v>138</v>
      </c>
      <c r="S13" s="161" t="s">
        <v>139</v>
      </c>
      <c r="T13" s="159" t="s">
        <v>140</v>
      </c>
      <c r="U13" s="162" t="s">
        <v>141</v>
      </c>
      <c r="V13" s="159" t="s">
        <v>138</v>
      </c>
      <c r="W13" s="161" t="s">
        <v>139</v>
      </c>
      <c r="X13" s="159" t="s">
        <v>140</v>
      </c>
      <c r="Y13" s="168" t="s">
        <v>141</v>
      </c>
      <c r="Z13" s="377" t="s">
        <v>162</v>
      </c>
      <c r="AA13" s="377" t="s">
        <v>163</v>
      </c>
      <c r="AB13" s="377" t="s">
        <v>164</v>
      </c>
      <c r="AC13" s="377" t="s">
        <v>165</v>
      </c>
    </row>
    <row r="14" spans="3:29" ht="138">
      <c r="C14" s="59" t="str">
        <f>IF(ISBLANK('5. Pp (3 años)'!B39),"",'5. Pp (3 años)'!B39)</f>
        <v>Dirección de Planeación</v>
      </c>
      <c r="D14" s="220" t="str">
        <f>IF(ISBLANK('5. Pp (3 años)'!C39),"",'5. Pp (3 años)'!C39)</f>
        <v>Fin</v>
      </c>
      <c r="E14" s="207" t="str">
        <f>IF(ISBLANK('5. Pp (3 años)'!D39),"",'5. Pp (3 años)'!D39)</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F14" s="207" t="str">
        <f>IF(ISBLANK('5. Pp (3 años)'!E39),"",'5. Pp (3 años)'!E39)</f>
        <v xml:space="preserve">I_PROS_COM_JUS_SOC:  Índice de Prosperidad Compartida y Justicia Social </v>
      </c>
      <c r="G14" s="221" t="str">
        <f>IF(ISBLANK('5. Pp (3 años)'!H39),"",'5. Pp (3 años)'!H39)</f>
        <v>Trianual</v>
      </c>
      <c r="H14" s="76" t="str">
        <f>IF(ISBLANK('5. Pp (3 años)'!J39),"",'5. Pp (3 años)'!J39)</f>
        <v xml:space="preserve">UNIDAD DE MEDIDA DEL INDICADOR: 
Porcentaje
</v>
      </c>
      <c r="I14" s="150">
        <f>IF(ISBLANK('9. METAS'!M20),"",'9. METAS'!M20)</f>
        <v>0.28599999999999998</v>
      </c>
      <c r="J14" s="151">
        <f>IF(ISBLANK('9. METAS'!V20),"",'9. METAS'!V20)</f>
        <v>7.1499999999999994E-2</v>
      </c>
      <c r="K14" s="141">
        <f>IF(ISBLANK('9. METAS'!W20),"",'9. METAS'!W20)</f>
        <v>7.1499999999999994E-2</v>
      </c>
      <c r="L14" s="141">
        <f>IF(ISBLANK('9. METAS'!X20),"",'9. METAS'!X20)</f>
        <v>7.1499999999999994E-2</v>
      </c>
      <c r="M14" s="142">
        <f>IF(ISBLANK('9. METAS'!Y20),"",'9. METAS'!Y20)</f>
        <v>7.1499999999999994E-2</v>
      </c>
      <c r="N14" s="151">
        <v>9</v>
      </c>
      <c r="O14" s="141">
        <v>8</v>
      </c>
      <c r="P14" s="141">
        <v>7</v>
      </c>
      <c r="Q14" s="142">
        <v>6</v>
      </c>
      <c r="R14" s="139">
        <f>IFERROR((N14/J14),"100%")</f>
        <v>125.87412587412588</v>
      </c>
      <c r="S14" s="140">
        <f>IFERROR((O14/K14),"100%")</f>
        <v>111.88811188811189</v>
      </c>
      <c r="T14" s="140">
        <f>IFERROR((P14/L14),"100%")</f>
        <v>97.902097902097907</v>
      </c>
      <c r="U14" s="163">
        <f>IFERROR((Q14/M14),"100%")</f>
        <v>83.91608391608392</v>
      </c>
      <c r="V14" s="143">
        <f>IFERROR((N14/I14),"No Programado")</f>
        <v>31.46853146853147</v>
      </c>
      <c r="W14" s="140">
        <f>IFERROR((N14+O14)/I14, "No Programado")</f>
        <v>59.440559440559447</v>
      </c>
      <c r="X14" s="140">
        <f>IFERROR((O14+P14)/I14, "No Programado")</f>
        <v>52.447552447552454</v>
      </c>
      <c r="Y14" s="169">
        <f>IFERROR((P14+Q14)/I14, "No Programado")</f>
        <v>45.45454545454546</v>
      </c>
      <c r="Z14" s="236"/>
      <c r="AA14" s="237"/>
      <c r="AB14" s="237"/>
      <c r="AC14" s="238"/>
    </row>
    <row r="15" spans="3:29" s="149" customFormat="1" ht="120.75">
      <c r="C15" s="133" t="str">
        <f>IF(ISBLANK('5. Pp (3 años)'!B40),"",'5. Pp (3 años)'!B40)</f>
        <v>Sistema Municipal DIF de Benito Juárez</v>
      </c>
      <c r="D15" s="60" t="str">
        <f>IF(ISBLANK('5. Pp (3 años)'!C40),"",'5. Pp (3 años)'!C40)</f>
        <v>Propósito</v>
      </c>
      <c r="E15" s="196" t="str">
        <f>IF(ISBLANK('5. Pp (3 años)'!D40),"",'5. Pp (3 años)'!D40)</f>
        <v>4.2.1.1. La población en situación prioritaria del Municipio de Benito Juárez mejora sus condiciones de bienestar y desarrollo integral a través de un Sistema de Cuidados con perspectiva de género.</v>
      </c>
      <c r="F15" s="196" t="str">
        <f>IF(ISBLANK('5. Pp (3 años)'!E40),"",'5. Pp (3 años)'!E40)</f>
        <v>PPA: Porcentaje de Personas en Situación Prioritaria Atendidas por el SMDIF de BJ.
SMDIFBJ: Sistema Municipal para el Desarrollo Integral de la Familia de Benito Juárez.</v>
      </c>
      <c r="G15" s="231" t="str">
        <f>IF(ISBLANK('5. Pp (3 años)'!H40),"",'5. Pp (3 años)'!H40)</f>
        <v>Trimestral</v>
      </c>
      <c r="H15" s="75" t="str">
        <f>IF(ISBLANK('5. Pp (3 años)'!J40),"",'5. Pp (3 años)'!J40)</f>
        <v xml:space="preserve">UNIDAD DE MEDIDA DEL INDICADOR:
Porcentaje.
UNIDAD DE MEDIDA DE LAS VARIABLES:
Personas </v>
      </c>
      <c r="I15" s="150">
        <f>IF(ISBLANK('9. METAS'!M21),"",'9. METAS'!M21)</f>
        <v>196282</v>
      </c>
      <c r="J15" s="151">
        <f>IF(ISBLANK('9. METAS'!V21),"",'9. METAS'!V21)</f>
        <v>49070</v>
      </c>
      <c r="K15" s="141">
        <f>IF(ISBLANK('9. METAS'!W21),"",'9. METAS'!W21)</f>
        <v>49070</v>
      </c>
      <c r="L15" s="141">
        <f>IF(ISBLANK('9. METAS'!X21),"",'9. METAS'!X21)</f>
        <v>49070</v>
      </c>
      <c r="M15" s="142">
        <f>IF(ISBLANK('9. METAS'!Y21),"",'9. METAS'!Y21)</f>
        <v>49072</v>
      </c>
      <c r="N15" s="228"/>
      <c r="O15" s="229"/>
      <c r="P15" s="229"/>
      <c r="Q15" s="230"/>
      <c r="R15" s="232">
        <f t="shared" ref="R15:U78" si="0">IFERROR((N15/J15),"100%")</f>
        <v>0</v>
      </c>
      <c r="S15" s="233">
        <f t="shared" si="0"/>
        <v>0</v>
      </c>
      <c r="T15" s="233">
        <f t="shared" si="0"/>
        <v>0</v>
      </c>
      <c r="U15" s="234">
        <f t="shared" si="0"/>
        <v>0</v>
      </c>
      <c r="V15" s="143">
        <f t="shared" ref="V15:V78" si="1">IFERROR((N15/I15),"No Programado")</f>
        <v>0</v>
      </c>
      <c r="W15" s="140">
        <f t="shared" ref="W15:W78" si="2">IFERROR((N15+O15)/I15, "No Programado")</f>
        <v>0</v>
      </c>
      <c r="X15" s="140">
        <f t="shared" ref="X15:X78" si="3">IFERROR((O15+P15)/I15, "No Programado")</f>
        <v>0</v>
      </c>
      <c r="Y15" s="169">
        <f t="shared" ref="Y15:Y78" si="4">IFERROR((P15+Q15)/I15, "No Programado")</f>
        <v>0</v>
      </c>
      <c r="Z15" s="240"/>
      <c r="AA15" s="239"/>
      <c r="AB15" s="171"/>
      <c r="AC15" s="172"/>
    </row>
    <row r="16" spans="3:29" ht="103.5">
      <c r="C16" s="219" t="str">
        <f>IF(ISBLANK('5. Pp (3 años)'!B41),"",'5. Pp (3 años)'!B41)</f>
        <v xml:space="preserve"> Dirección General</v>
      </c>
      <c r="D16" s="62" t="str">
        <f>IF(ISBLANK('5. Pp (3 años)'!C41),"",'5. Pp (3 años)'!C41)</f>
        <v>Componente</v>
      </c>
      <c r="E16" s="213" t="str">
        <f>IF(ISBLANK('5. Pp (3 años)'!D41),"",'5. Pp (3 años)'!D41)</f>
        <v>4.2.1.1.1. Instrumentos de planeación, normatividad y acuerdos formalizados a los órganos de gobierno y colegiados.</v>
      </c>
      <c r="F16" s="213" t="str">
        <f>IF(ISBLANK('5. Pp (3 años)'!E41),"",'5. Pp (3 años)'!E41)</f>
        <v>PIF: Porcentaje de Instrumentos de Planeación Formalizados.</v>
      </c>
      <c r="G16" s="227" t="str">
        <f>IF(ISBLANK('5. Pp (3 años)'!H41),"",'5. Pp (3 años)'!H41)</f>
        <v>Trimestral</v>
      </c>
      <c r="H16" s="67" t="str">
        <f>IF(ISBLANK('5. Pp (3 años)'!J41),"",'5. Pp (3 años)'!J41)</f>
        <v>UNIDAD DE MEDIDA DEL INDICADOR:
Porcentaje.
UNIDAD DE MEDIDA DE LAS VARIABLES:
Instrumentos de Planeación</v>
      </c>
      <c r="I16" s="150">
        <f>IF(ISBLANK('9. METAS'!M22),"",'9. METAS'!M22)</f>
        <v>61</v>
      </c>
      <c r="J16" s="151">
        <f>IF(ISBLANK('9. METAS'!V22),"",'9. METAS'!V22)</f>
        <v>16</v>
      </c>
      <c r="K16" s="141">
        <f>IF(ISBLANK('9. METAS'!W22),"",'9. METAS'!W22)</f>
        <v>15</v>
      </c>
      <c r="L16" s="141">
        <f>IF(ISBLANK('9. METAS'!X22),"",'9. METAS'!X22)</f>
        <v>15</v>
      </c>
      <c r="M16" s="142">
        <f>IF(ISBLANK('9. METAS'!Y22),"",'9. METAS'!Y22)</f>
        <v>15</v>
      </c>
      <c r="N16" s="152"/>
      <c r="O16" s="144"/>
      <c r="P16" s="144"/>
      <c r="Q16" s="145"/>
      <c r="R16" s="139">
        <f t="shared" si="0"/>
        <v>0</v>
      </c>
      <c r="S16" s="140">
        <f t="shared" si="0"/>
        <v>0</v>
      </c>
      <c r="T16" s="140">
        <f t="shared" si="0"/>
        <v>0</v>
      </c>
      <c r="U16" s="163">
        <f t="shared" si="0"/>
        <v>0</v>
      </c>
      <c r="V16" s="143">
        <f t="shared" si="1"/>
        <v>0</v>
      </c>
      <c r="W16" s="140">
        <f t="shared" si="2"/>
        <v>0</v>
      </c>
      <c r="X16" s="140">
        <f t="shared" si="3"/>
        <v>0</v>
      </c>
      <c r="Y16" s="169">
        <f t="shared" si="4"/>
        <v>0</v>
      </c>
      <c r="Z16" s="173"/>
      <c r="AA16" s="174"/>
      <c r="AB16" s="174"/>
      <c r="AC16" s="175"/>
    </row>
    <row r="17" spans="3:29" ht="103.5">
      <c r="C17" s="217" t="str">
        <f>IF(ISBLANK('5. Pp (3 años)'!B42),"",'5. Pp (3 años)'!B42)</f>
        <v xml:space="preserve">
Dirección General)</v>
      </c>
      <c r="D17" s="88" t="str">
        <f>IF(ISBLANK('5. Pp (3 años)'!C42),"",'5. Pp (3 años)'!C42)</f>
        <v>Actividad</v>
      </c>
      <c r="E17" s="209" t="str">
        <f>IF(ISBLANK('5. Pp (3 años)'!D42),"",'5. Pp (3 años)'!D42)</f>
        <v>4.2.1.1.1.1. Realización de actividades de representación, coordinación, gestión, vinculación y supervisión por parte de la Dirección General del  SMDIFBJ.
SMDIFBJ: Sistema Municipal para el Desarrollo Integral de la Familia de Benito Juárez.</v>
      </c>
      <c r="F17" s="209" t="str">
        <f>IF(ISBLANK('5. Pp (3 años)'!E42),"",'5. Pp (3 años)'!E42)</f>
        <v>PARCG: Porcentaje de  Actividades de representación, coordinación, gestión, vinculación y supervisión Realizadas.</v>
      </c>
      <c r="G17" s="222" t="str">
        <f>IF(ISBLANK('5. Pp (3 años)'!H42),"",'5. Pp (3 años)'!H42)</f>
        <v>Trimestral</v>
      </c>
      <c r="H17" s="71" t="str">
        <f>IF(ISBLANK('5. Pp (3 años)'!J42),"",'5. Pp (3 años)'!J42)</f>
        <v>UNIDAD DE MEDIDA DEL INDICADOR:
Porcentaje.
UNIDAD DE MEDIDA DE LAS VARIABLES:
Actividades</v>
      </c>
      <c r="I17" s="150">
        <f>IF(ISBLANK('9. METAS'!M23),"",'9. METAS'!M23)</f>
        <v>868</v>
      </c>
      <c r="J17" s="151">
        <f>IF(ISBLANK('9. METAS'!V23),"",'9. METAS'!V23)</f>
        <v>217</v>
      </c>
      <c r="K17" s="141">
        <f>IF(ISBLANK('9. METAS'!W23),"",'9. METAS'!W23)</f>
        <v>217</v>
      </c>
      <c r="L17" s="141">
        <f>IF(ISBLANK('9. METAS'!X23),"",'9. METAS'!X23)</f>
        <v>217</v>
      </c>
      <c r="M17" s="142">
        <f>IF(ISBLANK('9. METAS'!Y23),"",'9. METAS'!Y23)</f>
        <v>217</v>
      </c>
      <c r="N17" s="152"/>
      <c r="O17" s="144"/>
      <c r="P17" s="144"/>
      <c r="Q17" s="145"/>
      <c r="R17" s="139">
        <f t="shared" si="0"/>
        <v>0</v>
      </c>
      <c r="S17" s="140">
        <f t="shared" si="0"/>
        <v>0</v>
      </c>
      <c r="T17" s="140">
        <f t="shared" si="0"/>
        <v>0</v>
      </c>
      <c r="U17" s="163">
        <f t="shared" si="0"/>
        <v>0</v>
      </c>
      <c r="V17" s="143">
        <f t="shared" si="1"/>
        <v>0</v>
      </c>
      <c r="W17" s="140">
        <f t="shared" si="2"/>
        <v>0</v>
      </c>
      <c r="X17" s="140">
        <f t="shared" si="3"/>
        <v>0</v>
      </c>
      <c r="Y17" s="169">
        <f t="shared" si="4"/>
        <v>0</v>
      </c>
      <c r="Z17" s="176"/>
      <c r="AA17" s="177"/>
      <c r="AB17" s="177"/>
      <c r="AC17" s="178"/>
    </row>
    <row r="18" spans="3:29" ht="120.75">
      <c r="C18" s="218" t="str">
        <f>IF(ISBLANK('5. Pp (3 años)'!B43),"",'5. Pp (3 años)'!B43)</f>
        <v xml:space="preserve">
(Unidad Jurídica</v>
      </c>
      <c r="D18" s="88" t="str">
        <f>IF(ISBLANK('5. Pp (3 años)'!C43),"",'5. Pp (3 años)'!C43)</f>
        <v>Actividad</v>
      </c>
      <c r="E18" s="209" t="str">
        <f>IF(ISBLANK('5. Pp (3 años)'!D43),"",'5. Pp (3 años)'!D43)</f>
        <v>4.2.1.1.1.2. Elaboración de contratos, convenios, acuerdos, con empresas públicas y privadas, personas físicas y morales, instituciones municipales, estatales, federales e internacionales, actas de consejos y del órgano de Gobierno del SMDIFBJ.</v>
      </c>
      <c r="F18" s="209" t="str">
        <f>IF(ISBLANK('5. Pp (3 años)'!E43),"",'5. Pp (3 años)'!E43)</f>
        <v>PCCA: Porcentaje de Contratos, Convenios, Acuerdos, Actas Realizados.</v>
      </c>
      <c r="G18" s="222" t="str">
        <f>IF(ISBLANK('5. Pp (3 años)'!H43),"",'5. Pp (3 años)'!H43)</f>
        <v>Trimestral</v>
      </c>
      <c r="H18" s="71" t="str">
        <f>IF(ISBLANK('5. Pp (3 años)'!J43),"",'5. Pp (3 años)'!J43)</f>
        <v>UNIDAD DE MEDIDA DEL INDICADOR:
Porcentaje.
UNIDAD DE MEDIDA DE LAS VARIABLES:
Contratos, Convenios, Acuerdos, Actas.</v>
      </c>
      <c r="I18" s="150">
        <f>IF(ISBLANK('9. METAS'!M24),"",'9. METAS'!M24)</f>
        <v>717</v>
      </c>
      <c r="J18" s="151">
        <f>IF(ISBLANK('9. METAS'!V24),"",'9. METAS'!V24)</f>
        <v>180</v>
      </c>
      <c r="K18" s="141">
        <f>IF(ISBLANK('9. METAS'!W24),"",'9. METAS'!W24)</f>
        <v>180</v>
      </c>
      <c r="L18" s="141">
        <f>IF(ISBLANK('9. METAS'!X24),"",'9. METAS'!X24)</f>
        <v>180</v>
      </c>
      <c r="M18" s="142">
        <f>IF(ISBLANK('9. METAS'!Y24),"",'9. METAS'!Y24)</f>
        <v>177</v>
      </c>
      <c r="N18" s="152"/>
      <c r="O18" s="144"/>
      <c r="P18" s="144"/>
      <c r="Q18" s="145"/>
      <c r="R18" s="139">
        <f t="shared" si="0"/>
        <v>0</v>
      </c>
      <c r="S18" s="140">
        <f t="shared" si="0"/>
        <v>0</v>
      </c>
      <c r="T18" s="140">
        <f t="shared" si="0"/>
        <v>0</v>
      </c>
      <c r="U18" s="163">
        <f t="shared" si="0"/>
        <v>0</v>
      </c>
      <c r="V18" s="143">
        <f t="shared" si="1"/>
        <v>0</v>
      </c>
      <c r="W18" s="140">
        <f t="shared" si="2"/>
        <v>0</v>
      </c>
      <c r="X18" s="140">
        <f t="shared" si="3"/>
        <v>0</v>
      </c>
      <c r="Y18" s="169">
        <f t="shared" si="4"/>
        <v>0</v>
      </c>
      <c r="Z18" s="173"/>
      <c r="AA18" s="174"/>
      <c r="AB18" s="174"/>
      <c r="AC18" s="175"/>
    </row>
    <row r="19" spans="3:29" ht="86.25">
      <c r="C19" s="217" t="str">
        <f>IF(ISBLANK('5. Pp (3 años)'!B44),"",'5. Pp (3 años)'!B44)</f>
        <v xml:space="preserve">
Coordinación de Transparencia, Datos Personales y Gestión Documental</v>
      </c>
      <c r="D19" s="88" t="str">
        <f>IF(ISBLANK('5. Pp (3 años)'!C44),"",'5. Pp (3 años)'!C44)</f>
        <v>Actividad</v>
      </c>
      <c r="E19" s="209" t="str">
        <f>IF(ISBLANK('5. Pp (3 años)'!D44),"",'5. Pp (3 años)'!D44)</f>
        <v>4.2.1.1.1.3. Realización de Procesos de Transparencia, Acceso a la Información Pública, Protección de Datos Personales, Archivo y Gestión Documental, y Cuentas Claras.</v>
      </c>
      <c r="F19" s="209" t="str">
        <f>IF(ISBLANK('5. Pp (3 años)'!E44),"",'5. Pp (3 años)'!E44)</f>
        <v>PPR: Porcentaje de Procesos Realizados.</v>
      </c>
      <c r="G19" s="222" t="str">
        <f>IF(ISBLANK('5. Pp (3 años)'!H44),"",'5. Pp (3 años)'!H44)</f>
        <v>Trimestral</v>
      </c>
      <c r="H19" s="71" t="str">
        <f>IF(ISBLANK('5. Pp (3 años)'!J44),"",'5. Pp (3 años)'!J44)</f>
        <v>UNIDAD DE MEDIDA DEL INDICADOR:
Porcentaje.
UNIDAD DE MEDIDA DE LAS VARIABLES:         Procesos</v>
      </c>
      <c r="I19" s="150">
        <f>IF(ISBLANK('9. METAS'!M25),"",'9. METAS'!M25)</f>
        <v>197</v>
      </c>
      <c r="J19" s="151">
        <f>IF(ISBLANK('9. METAS'!V25),"",'9. METAS'!V25)</f>
        <v>48</v>
      </c>
      <c r="K19" s="141">
        <f>IF(ISBLANK('9. METAS'!W25),"",'9. METAS'!W25)</f>
        <v>48</v>
      </c>
      <c r="L19" s="141">
        <f>IF(ISBLANK('9. METAS'!X25),"",'9. METAS'!X25)</f>
        <v>53</v>
      </c>
      <c r="M19" s="142">
        <f>IF(ISBLANK('9. METAS'!Y25),"",'9. METAS'!Y25)</f>
        <v>48</v>
      </c>
      <c r="N19" s="152"/>
      <c r="O19" s="144"/>
      <c r="P19" s="144"/>
      <c r="Q19" s="145"/>
      <c r="R19" s="139">
        <f t="shared" si="0"/>
        <v>0</v>
      </c>
      <c r="S19" s="140">
        <f t="shared" si="0"/>
        <v>0</v>
      </c>
      <c r="T19" s="140">
        <f t="shared" si="0"/>
        <v>0</v>
      </c>
      <c r="U19" s="163">
        <f t="shared" si="0"/>
        <v>0</v>
      </c>
      <c r="V19" s="143">
        <f t="shared" si="1"/>
        <v>0</v>
      </c>
      <c r="W19" s="140">
        <f t="shared" si="2"/>
        <v>0</v>
      </c>
      <c r="X19" s="140">
        <f t="shared" si="3"/>
        <v>0</v>
      </c>
      <c r="Y19" s="169">
        <f t="shared" si="4"/>
        <v>0</v>
      </c>
      <c r="Z19" s="176"/>
      <c r="AA19" s="177"/>
      <c r="AB19" s="177"/>
      <c r="AC19" s="178"/>
    </row>
    <row r="20" spans="3:29" ht="103.5">
      <c r="C20" s="218" t="str">
        <f>IF(ISBLANK('5. Pp (3 años)'!B45),"",'5. Pp (3 años)'!B45)</f>
        <v xml:space="preserve"> 
Coordinación de Relaciones Públicas</v>
      </c>
      <c r="D20" s="88" t="str">
        <f>IF(ISBLANK('5. Pp (3 años)'!C45),"",'5. Pp (3 años)'!C45)</f>
        <v>Actividad</v>
      </c>
      <c r="E20" s="209" t="str">
        <f>IF(ISBLANK('5. Pp (3 años)'!D45),"",'5. Pp (3 años)'!D45)</f>
        <v>4.2.1.1.1.4. Realización de acciones encaminadas a proyectar una imagen sólida e integral de la identidad de la institución.</v>
      </c>
      <c r="F20" s="209" t="str">
        <f>IF(ISBLANK('5. Pp (3 años)'!E45),"",'5. Pp (3 años)'!E45)</f>
        <v>PAR: Porcentaje de Acciones Realizadas.</v>
      </c>
      <c r="G20" s="222" t="str">
        <f>IF(ISBLANK('5. Pp (3 años)'!H45),"",'5. Pp (3 años)'!H45)</f>
        <v>Trimestral</v>
      </c>
      <c r="H20" s="71" t="str">
        <f>IF(ISBLANK('5. Pp (3 años)'!J45),"",'5. Pp (3 años)'!J45)</f>
        <v>UNIDAD DE MEDIDA DEL INDICADOR:
Porcentaje.
UNIDAD DE MEDIDA DE LAS VARIABLES:
Acciones.</v>
      </c>
      <c r="I20" s="150">
        <f>IF(ISBLANK('9. METAS'!M26),"",'9. METAS'!M26)</f>
        <v>324</v>
      </c>
      <c r="J20" s="151">
        <f>IF(ISBLANK('9. METAS'!V26),"",'9. METAS'!V26)</f>
        <v>81</v>
      </c>
      <c r="K20" s="141">
        <f>IF(ISBLANK('9. METAS'!W26),"",'9. METAS'!W26)</f>
        <v>73</v>
      </c>
      <c r="L20" s="141">
        <f>IF(ISBLANK('9. METAS'!X26),"",'9. METAS'!X26)</f>
        <v>82</v>
      </c>
      <c r="M20" s="142">
        <f>IF(ISBLANK('9. METAS'!Y26),"",'9. METAS'!Y26)</f>
        <v>88</v>
      </c>
      <c r="N20" s="152"/>
      <c r="O20" s="144"/>
      <c r="P20" s="144"/>
      <c r="Q20" s="145"/>
      <c r="R20" s="139">
        <f t="shared" si="0"/>
        <v>0</v>
      </c>
      <c r="S20" s="140">
        <f t="shared" si="0"/>
        <v>0</v>
      </c>
      <c r="T20" s="140">
        <f t="shared" si="0"/>
        <v>0</v>
      </c>
      <c r="U20" s="163">
        <f t="shared" si="0"/>
        <v>0</v>
      </c>
      <c r="V20" s="143">
        <f t="shared" si="1"/>
        <v>0</v>
      </c>
      <c r="W20" s="140">
        <f t="shared" si="2"/>
        <v>0</v>
      </c>
      <c r="X20" s="140">
        <f t="shared" si="3"/>
        <v>0</v>
      </c>
      <c r="Y20" s="169">
        <f t="shared" si="4"/>
        <v>0</v>
      </c>
      <c r="Z20" s="176"/>
      <c r="AA20" s="177"/>
      <c r="AB20" s="177"/>
      <c r="AC20" s="178"/>
    </row>
    <row r="21" spans="3:29" ht="103.5">
      <c r="C21" s="217" t="str">
        <f>IF(ISBLANK('5. Pp (3 años)'!B46),"",'5. Pp (3 años)'!B46)</f>
        <v xml:space="preserve">
Coordinación de Planeación y Evaluación</v>
      </c>
      <c r="D21" s="88" t="str">
        <f>IF(ISBLANK('5. Pp (3 años)'!C46),"",'5. Pp (3 años)'!C46)</f>
        <v>Actividad</v>
      </c>
      <c r="E21" s="209" t="str">
        <f>IF(ISBLANK('5. Pp (3 años)'!D46),"",'5. Pp (3 años)'!D46)</f>
        <v>4.2.1.1.1.5. Elaboración de informes de los resultados de las actividades del SMDIFBJ alineados al modelo de Presupuesto Basado en Resultado y del Sistema de Evaluación de Desempeño.</v>
      </c>
      <c r="F21" s="209" t="str">
        <f>IF(ISBLANK('5. Pp (3 años)'!E46),"",'5. Pp (3 años)'!E46)</f>
        <v>PIR: Porcentaje de Informes  Realizados.</v>
      </c>
      <c r="G21" s="222" t="str">
        <f>IF(ISBLANK('5. Pp (3 años)'!H46),"",'5. Pp (3 años)'!H46)</f>
        <v>Trimestral</v>
      </c>
      <c r="H21" s="71" t="str">
        <f>IF(ISBLANK('5. Pp (3 años)'!J46),"",'5. Pp (3 años)'!J46)</f>
        <v>UNIDAD DE MEDIDA DEI INDICADOR:
Porcentaje
UNIDAD DE MEDIDA DE LAS VARIABLES:
Informes</v>
      </c>
      <c r="I21" s="150">
        <f>IF(ISBLANK('9. METAS'!M27),"",'9. METAS'!M27)</f>
        <v>406</v>
      </c>
      <c r="J21" s="151">
        <f>IF(ISBLANK('9. METAS'!V27),"",'9. METAS'!V27)</f>
        <v>99</v>
      </c>
      <c r="K21" s="141">
        <f>IF(ISBLANK('9. METAS'!W27),"",'9. METAS'!W27)</f>
        <v>105</v>
      </c>
      <c r="L21" s="141">
        <f>IF(ISBLANK('9. METAS'!X27),"",'9. METAS'!X27)</f>
        <v>103</v>
      </c>
      <c r="M21" s="142">
        <f>IF(ISBLANK('9. METAS'!Y27),"",'9. METAS'!Y27)</f>
        <v>99</v>
      </c>
      <c r="N21" s="152"/>
      <c r="O21" s="144"/>
      <c r="P21" s="144"/>
      <c r="Q21" s="145"/>
      <c r="R21" s="139">
        <f t="shared" si="0"/>
        <v>0</v>
      </c>
      <c r="S21" s="140">
        <f t="shared" si="0"/>
        <v>0</v>
      </c>
      <c r="T21" s="140">
        <f t="shared" si="0"/>
        <v>0</v>
      </c>
      <c r="U21" s="163">
        <f t="shared" si="0"/>
        <v>0</v>
      </c>
      <c r="V21" s="143">
        <f t="shared" si="1"/>
        <v>0</v>
      </c>
      <c r="W21" s="140">
        <f t="shared" si="2"/>
        <v>0</v>
      </c>
      <c r="X21" s="140">
        <f t="shared" si="3"/>
        <v>0</v>
      </c>
      <c r="Y21" s="169">
        <f t="shared" si="4"/>
        <v>0</v>
      </c>
      <c r="Z21" s="176"/>
      <c r="AA21" s="177"/>
      <c r="AB21" s="177"/>
      <c r="AC21" s="178"/>
    </row>
    <row r="22" spans="3:29" ht="103.5">
      <c r="C22" s="219" t="str">
        <f>IF(ISBLANK('5. Pp (3 años)'!B50),"",'5. Pp (3 años)'!B50)</f>
        <v xml:space="preserve">
Coordinación de Asistencia Social y Atención Ciudadana</v>
      </c>
      <c r="D22" s="62" t="str">
        <f>IF(ISBLANK('5. Pp (3 años)'!C50),"",'5. Pp (3 años)'!C50)</f>
        <v>Componente</v>
      </c>
      <c r="E22" s="213" t="str">
        <f>IF(ISBLANK('5. Pp (3 años)'!D50),"",'5. Pp (3 años)'!D50)</f>
        <v>4.2.1.1.2. Servicios y apoyos de asistencia social a los sujetos y grupos de atención prioritaria del municipio de Benito Juárez otorgados.</v>
      </c>
      <c r="F22" s="213" t="str">
        <f>IF(ISBLANK('5. Pp (3 años)'!E50),"",'5. Pp (3 años)'!E50)</f>
        <v>PSAO: Porcentaje de Servicios  y Apoyos de Asistencia Social Otorgados.</v>
      </c>
      <c r="G22" s="227" t="str">
        <f>IF(ISBLANK('5. Pp (3 años)'!H50),"",'5. Pp (3 años)'!H50)</f>
        <v>Trimestral</v>
      </c>
      <c r="H22" s="67" t="str">
        <f>IF(ISBLANK('5. Pp (3 años)'!J50),"",'5. Pp (3 años)'!J50)</f>
        <v>UNIDAD DE MEDIDA DEL INDICADOR:
Porcentaje.
UNIDAD DE MEDIDA DE LAS VARIABLES:
Servicios y apoyos</v>
      </c>
      <c r="I22" s="150">
        <f>IF(ISBLANK('9. METAS'!M31),"",'9. METAS'!M31)</f>
        <v>20385</v>
      </c>
      <c r="J22" s="151">
        <f>IF(ISBLANK('9. METAS'!V31),"",'9. METAS'!V31)</f>
        <v>4405</v>
      </c>
      <c r="K22" s="141">
        <f>IF(ISBLANK('9. METAS'!W31),"",'9. METAS'!W31)</f>
        <v>4865</v>
      </c>
      <c r="L22" s="141">
        <f>IF(ISBLANK('9. METAS'!X31),"",'9. METAS'!X31)</f>
        <v>5665</v>
      </c>
      <c r="M22" s="142">
        <f>IF(ISBLANK('9. METAS'!Y31),"",'9. METAS'!Y31)</f>
        <v>5450</v>
      </c>
      <c r="N22" s="152"/>
      <c r="O22" s="144"/>
      <c r="P22" s="144"/>
      <c r="Q22" s="145"/>
      <c r="R22" s="139">
        <f t="shared" si="0"/>
        <v>0</v>
      </c>
      <c r="S22" s="140">
        <f t="shared" si="0"/>
        <v>0</v>
      </c>
      <c r="T22" s="140">
        <f t="shared" si="0"/>
        <v>0</v>
      </c>
      <c r="U22" s="163">
        <f t="shared" si="0"/>
        <v>0</v>
      </c>
      <c r="V22" s="143">
        <f t="shared" si="1"/>
        <v>0</v>
      </c>
      <c r="W22" s="140">
        <f t="shared" si="2"/>
        <v>0</v>
      </c>
      <c r="X22" s="140">
        <f t="shared" si="3"/>
        <v>0</v>
      </c>
      <c r="Y22" s="169">
        <f t="shared" si="4"/>
        <v>0</v>
      </c>
      <c r="Z22" s="173"/>
      <c r="AA22" s="174"/>
      <c r="AB22" s="174"/>
      <c r="AC22" s="175"/>
    </row>
    <row r="23" spans="3:29" ht="103.5">
      <c r="C23" s="217" t="str">
        <f>IF(ISBLANK('5. Pp (3 años)'!B51),"",'5. Pp (3 años)'!B51)</f>
        <v xml:space="preserve">
Coordinación de Asistencia Social y Atención Ciudadana</v>
      </c>
      <c r="D23" s="88" t="str">
        <f>IF(ISBLANK('5. Pp (3 años)'!C51),"",'5. Pp (3 años)'!C51)</f>
        <v>Actividad</v>
      </c>
      <c r="E23" s="209" t="str">
        <f>IF(ISBLANK('5. Pp (3 años)'!D51),"",'5. Pp (3 años)'!D51)</f>
        <v>4.2.1.1.2.1. Entrega de apoyos de asistencia social  a personas de atención prioritaria.</v>
      </c>
      <c r="F23" s="209" t="str">
        <f>IF(ISBLANK('5. Pp (3 años)'!E51),"",'5. Pp (3 años)'!E51)</f>
        <v>PASE: Porcentaje de Apoyos de Asistencia Social Entregados.</v>
      </c>
      <c r="G23" s="222" t="str">
        <f>IF(ISBLANK('5. Pp (3 años)'!H51),"",'5. Pp (3 años)'!H51)</f>
        <v>Trimestral</v>
      </c>
      <c r="H23" s="71" t="str">
        <f>IF(ISBLANK('5. Pp (3 años)'!J51),"",'5. Pp (3 años)'!J51)</f>
        <v>UNIDAD DE MEDIDA DEL INDICADOR:
Porcentaje.
UNIDAD DE MEDIDA DE LAS VARIABLES:
Apoyos</v>
      </c>
      <c r="I23" s="150">
        <f>IF(ISBLANK('9. METAS'!M32),"",'9. METAS'!M32)</f>
        <v>3925</v>
      </c>
      <c r="J23" s="151">
        <f>IF(ISBLANK('9. METAS'!V32),"",'9. METAS'!V32)</f>
        <v>540</v>
      </c>
      <c r="K23" s="141">
        <f>IF(ISBLANK('9. METAS'!W32),"",'9. METAS'!W32)</f>
        <v>600</v>
      </c>
      <c r="L23" s="141">
        <f>IF(ISBLANK('9. METAS'!X32),"",'9. METAS'!X32)</f>
        <v>1525</v>
      </c>
      <c r="M23" s="142">
        <f>IF(ISBLANK('9. METAS'!Y32),"",'9. METAS'!Y32)</f>
        <v>1260</v>
      </c>
      <c r="N23" s="152"/>
      <c r="O23" s="144"/>
      <c r="P23" s="144"/>
      <c r="Q23" s="145"/>
      <c r="R23" s="139">
        <f t="shared" si="0"/>
        <v>0</v>
      </c>
      <c r="S23" s="140">
        <f t="shared" si="0"/>
        <v>0</v>
      </c>
      <c r="T23" s="140">
        <f t="shared" si="0"/>
        <v>0</v>
      </c>
      <c r="U23" s="163">
        <f t="shared" si="0"/>
        <v>0</v>
      </c>
      <c r="V23" s="143">
        <f t="shared" si="1"/>
        <v>0</v>
      </c>
      <c r="W23" s="140">
        <f t="shared" si="2"/>
        <v>0</v>
      </c>
      <c r="X23" s="140">
        <f t="shared" si="3"/>
        <v>0</v>
      </c>
      <c r="Y23" s="169">
        <f t="shared" si="4"/>
        <v>0</v>
      </c>
      <c r="Z23" s="176"/>
      <c r="AA23" s="177"/>
      <c r="AB23" s="177"/>
      <c r="AC23" s="178"/>
    </row>
    <row r="24" spans="3:29" ht="103.5">
      <c r="C24" s="218" t="str">
        <f>IF(ISBLANK('5. Pp (3 años)'!B52),"",'5. Pp (3 años)'!B52)</f>
        <v xml:space="preserve">
Coordinación de Asistencia Social y Atención Ciudadana</v>
      </c>
      <c r="D24" s="88" t="str">
        <f>IF(ISBLANK('5. Pp (3 años)'!C52),"",'5. Pp (3 años)'!C52)</f>
        <v>Actividad</v>
      </c>
      <c r="E24" s="209" t="str">
        <f>IF(ISBLANK('5. Pp (3 años)'!D52),"",'5. Pp (3 años)'!D52)</f>
        <v>4.2.1.1.2.2. Realización de estudios socioeconómicos  a personas de atención prioritaria.</v>
      </c>
      <c r="F24" s="209" t="str">
        <f>IF(ISBLANK('5. Pp (3 años)'!E52),"",'5. Pp (3 años)'!E52)</f>
        <v>PESR: Porcentaje de Estudios Socioeconómicos Realizados.</v>
      </c>
      <c r="G24" s="222" t="str">
        <f>IF(ISBLANK('5. Pp (3 años)'!H52),"",'5. Pp (3 años)'!H52)</f>
        <v>Trimestral</v>
      </c>
      <c r="H24" s="71" t="str">
        <f>IF(ISBLANK('5. Pp (3 años)'!J52),"",'5. Pp (3 años)'!J52)</f>
        <v>UNIDAD DE MEDIDA DEL INDICADOR:
Porcentaje.
UNIDAD DE MEDIDA DE LAS VARIABLES:
Estudios socioeconómicos.</v>
      </c>
      <c r="I24" s="150">
        <f>IF(ISBLANK('9. METAS'!M33),"",'9. METAS'!M33)</f>
        <v>1580</v>
      </c>
      <c r="J24" s="151">
        <f>IF(ISBLANK('9. METAS'!V33),"",'9. METAS'!V33)</f>
        <v>345</v>
      </c>
      <c r="K24" s="141">
        <f>IF(ISBLANK('9. METAS'!W33),"",'9. METAS'!W33)</f>
        <v>440</v>
      </c>
      <c r="L24" s="141">
        <f>IF(ISBLANK('9. METAS'!X33),"",'9. METAS'!X33)</f>
        <v>425</v>
      </c>
      <c r="M24" s="142">
        <f>IF(ISBLANK('9. METAS'!Y33),"",'9. METAS'!Y33)</f>
        <v>370</v>
      </c>
      <c r="N24" s="152"/>
      <c r="O24" s="144"/>
      <c r="P24" s="144"/>
      <c r="Q24" s="145"/>
      <c r="R24" s="139">
        <f t="shared" si="0"/>
        <v>0</v>
      </c>
      <c r="S24" s="140">
        <f t="shared" si="0"/>
        <v>0</v>
      </c>
      <c r="T24" s="140">
        <f t="shared" si="0"/>
        <v>0</v>
      </c>
      <c r="U24" s="163">
        <f t="shared" si="0"/>
        <v>0</v>
      </c>
      <c r="V24" s="143">
        <f t="shared" si="1"/>
        <v>0</v>
      </c>
      <c r="W24" s="140">
        <f t="shared" si="2"/>
        <v>0</v>
      </c>
      <c r="X24" s="140">
        <f t="shared" si="3"/>
        <v>0</v>
      </c>
      <c r="Y24" s="169">
        <f t="shared" si="4"/>
        <v>0</v>
      </c>
      <c r="Z24" s="173"/>
      <c r="AA24" s="174"/>
      <c r="AB24" s="174"/>
      <c r="AC24" s="175"/>
    </row>
    <row r="25" spans="3:29" ht="103.5">
      <c r="C25" s="217" t="str">
        <f>IF(ISBLANK('5. Pp (3 años)'!B53),"",'5. Pp (3 años)'!B53)</f>
        <v xml:space="preserve">
Coordinación de Asistencia Social y Atención Ciudadana</v>
      </c>
      <c r="D25" s="88" t="str">
        <f>IF(ISBLANK('5. Pp (3 años)'!C53),"",'5. Pp (3 años)'!C53)</f>
        <v>Actividad</v>
      </c>
      <c r="E25" s="209" t="str">
        <f>IF(ISBLANK('5. Pp (3 años)'!D53),"",'5. Pp (3 años)'!D53)</f>
        <v>4.2.1.1.2.3. Recepcionar y brindar orientaciones de los trámites y servicios a las usuarias y los usuarios que acuden al SMDIFBJ y atenciones en general.
SMDIFBJ: Sistema Municipal para el Desarrollo Integral de la Familia de Benito Juárez.</v>
      </c>
      <c r="F25" s="209" t="str">
        <f>IF(ISBLANK('5. Pp (3 años)'!E53),"",'5. Pp (3 años)'!E53)</f>
        <v>POAB: Porcentaje de Orientaciones y Atenciones Brindadas.</v>
      </c>
      <c r="G25" s="222" t="str">
        <f>IF(ISBLANK('5. Pp (3 años)'!H53),"",'5. Pp (3 años)'!H53)</f>
        <v>Trimestral</v>
      </c>
      <c r="H25" s="71" t="str">
        <f>IF(ISBLANK('5. Pp (3 años)'!J53),"",'5. Pp (3 años)'!J53)</f>
        <v>UNIDAD DE MEDIDA DEL INDICADOR:
Porcentaje.
UNIDAD DE MEDIDA DE LAS VARIABLES:
Orientaciones y Atenciones.</v>
      </c>
      <c r="I25" s="150">
        <f>IF(ISBLANK('9. METAS'!M34),"",'9. METAS'!M34)</f>
        <v>14880</v>
      </c>
      <c r="J25" s="151">
        <f>IF(ISBLANK('9. METAS'!V34),"",'9. METAS'!V34)</f>
        <v>3520</v>
      </c>
      <c r="K25" s="141">
        <f>IF(ISBLANK('9. METAS'!W34),"",'9. METAS'!W34)</f>
        <v>3825</v>
      </c>
      <c r="L25" s="141">
        <f>IF(ISBLANK('9. METAS'!X34),"",'9. METAS'!X34)</f>
        <v>3715</v>
      </c>
      <c r="M25" s="142">
        <f>IF(ISBLANK('9. METAS'!Y34),"",'9. METAS'!Y34)</f>
        <v>3820</v>
      </c>
      <c r="N25" s="152"/>
      <c r="O25" s="144"/>
      <c r="P25" s="144"/>
      <c r="Q25" s="145"/>
      <c r="R25" s="139">
        <f t="shared" si="0"/>
        <v>0</v>
      </c>
      <c r="S25" s="140">
        <f t="shared" si="0"/>
        <v>0</v>
      </c>
      <c r="T25" s="140">
        <f t="shared" si="0"/>
        <v>0</v>
      </c>
      <c r="U25" s="163">
        <f t="shared" si="0"/>
        <v>0</v>
      </c>
      <c r="V25" s="143">
        <f t="shared" si="1"/>
        <v>0</v>
      </c>
      <c r="W25" s="140">
        <f t="shared" si="2"/>
        <v>0</v>
      </c>
      <c r="X25" s="140">
        <f t="shared" si="3"/>
        <v>0</v>
      </c>
      <c r="Y25" s="169">
        <f t="shared" si="4"/>
        <v>0</v>
      </c>
      <c r="Z25" s="176"/>
      <c r="AA25" s="177"/>
      <c r="AB25" s="177"/>
      <c r="AC25" s="178"/>
    </row>
    <row r="26" spans="3:29" ht="17.25">
      <c r="C26" s="218" t="e">
        <f>IF(ISBLANK('5. Pp (3 años)'!#REF!),"",'5. Pp (3 años)'!#REF!)</f>
        <v>#REF!</v>
      </c>
      <c r="D26" s="88" t="e">
        <f>IF(ISBLANK('5. Pp (3 años)'!#REF!),"",'5. Pp (3 años)'!#REF!)</f>
        <v>#REF!</v>
      </c>
      <c r="E26" s="209" t="e">
        <f>IF(ISBLANK('5. Pp (3 años)'!#REF!),"",'5. Pp (3 años)'!#REF!)</f>
        <v>#REF!</v>
      </c>
      <c r="F26" s="209" t="e">
        <f>IF(ISBLANK('5. Pp (3 años)'!#REF!),"",'5. Pp (3 años)'!#REF!)</f>
        <v>#REF!</v>
      </c>
      <c r="G26" s="222" t="e">
        <f>IF(ISBLANK('5. Pp (3 años)'!#REF!),"",'5. Pp (3 años)'!#REF!)</f>
        <v>#REF!</v>
      </c>
      <c r="H26" s="71" t="e">
        <f>IF(ISBLANK('5. Pp (3 años)'!#REF!),"",'5. Pp (3 años)'!#REF!)</f>
        <v>#REF!</v>
      </c>
      <c r="I26" s="150" t="e">
        <f>IF(ISBLANK('9. METAS'!#REF!),"",'9. METAS'!#REF!)</f>
        <v>#REF!</v>
      </c>
      <c r="J26" s="151" t="e">
        <f>IF(ISBLANK('9. METAS'!#REF!),"",'9. METAS'!#REF!)</f>
        <v>#REF!</v>
      </c>
      <c r="K26" s="141" t="e">
        <f>IF(ISBLANK('9. METAS'!#REF!),"",'9. METAS'!#REF!)</f>
        <v>#REF!</v>
      </c>
      <c r="L26" s="141" t="e">
        <f>IF(ISBLANK('9. METAS'!#REF!),"",'9. METAS'!#REF!)</f>
        <v>#REF!</v>
      </c>
      <c r="M26" s="142" t="e">
        <f>IF(ISBLANK('9. METAS'!#REF!),"",'9. METAS'!#REF!)</f>
        <v>#REF!</v>
      </c>
      <c r="N26" s="152"/>
      <c r="O26" s="144"/>
      <c r="P26" s="144"/>
      <c r="Q26" s="145"/>
      <c r="R26" s="139" t="str">
        <f t="shared" si="0"/>
        <v>100%</v>
      </c>
      <c r="S26" s="140" t="str">
        <f t="shared" si="0"/>
        <v>100%</v>
      </c>
      <c r="T26" s="140" t="str">
        <f t="shared" si="0"/>
        <v>100%</v>
      </c>
      <c r="U26" s="163" t="str">
        <f t="shared" si="0"/>
        <v>100%</v>
      </c>
      <c r="V26" s="143" t="str">
        <f t="shared" si="1"/>
        <v>No Programado</v>
      </c>
      <c r="W26" s="140" t="str">
        <f t="shared" si="2"/>
        <v>No Programado</v>
      </c>
      <c r="X26" s="140" t="str">
        <f t="shared" si="3"/>
        <v>No Programado</v>
      </c>
      <c r="Y26" s="169" t="str">
        <f t="shared" si="4"/>
        <v>No Programado</v>
      </c>
      <c r="Z26" s="173"/>
      <c r="AA26" s="174"/>
      <c r="AB26" s="174"/>
      <c r="AC26" s="175"/>
    </row>
    <row r="27" spans="3:29" ht="17.25">
      <c r="C27" s="217" t="e">
        <f>IF(ISBLANK('5. Pp (3 años)'!#REF!),"",'5. Pp (3 años)'!#REF!)</f>
        <v>#REF!</v>
      </c>
      <c r="D27" s="88" t="e">
        <f>IF(ISBLANK('5. Pp (3 años)'!#REF!),"",'5. Pp (3 años)'!#REF!)</f>
        <v>#REF!</v>
      </c>
      <c r="E27" s="209" t="e">
        <f>IF(ISBLANK('5. Pp (3 años)'!#REF!),"",'5. Pp (3 años)'!#REF!)</f>
        <v>#REF!</v>
      </c>
      <c r="F27" s="209" t="e">
        <f>IF(ISBLANK('5. Pp (3 años)'!#REF!),"",'5. Pp (3 años)'!#REF!)</f>
        <v>#REF!</v>
      </c>
      <c r="G27" s="222" t="e">
        <f>IF(ISBLANK('5. Pp (3 años)'!#REF!),"",'5. Pp (3 años)'!#REF!)</f>
        <v>#REF!</v>
      </c>
      <c r="H27" s="71" t="e">
        <f>IF(ISBLANK('5. Pp (3 años)'!#REF!),"",'5. Pp (3 años)'!#REF!)</f>
        <v>#REF!</v>
      </c>
      <c r="I27" s="150" t="e">
        <f>IF(ISBLANK('9. METAS'!#REF!),"",'9. METAS'!#REF!)</f>
        <v>#REF!</v>
      </c>
      <c r="J27" s="151" t="e">
        <f>IF(ISBLANK('9. METAS'!#REF!),"",'9. METAS'!#REF!)</f>
        <v>#REF!</v>
      </c>
      <c r="K27" s="141" t="e">
        <f>IF(ISBLANK('9. METAS'!#REF!),"",'9. METAS'!#REF!)</f>
        <v>#REF!</v>
      </c>
      <c r="L27" s="141" t="e">
        <f>IF(ISBLANK('9. METAS'!#REF!),"",'9. METAS'!#REF!)</f>
        <v>#REF!</v>
      </c>
      <c r="M27" s="142" t="e">
        <f>IF(ISBLANK('9. METAS'!#REF!),"",'9. METAS'!#REF!)</f>
        <v>#REF!</v>
      </c>
      <c r="N27" s="152"/>
      <c r="O27" s="144"/>
      <c r="P27" s="144"/>
      <c r="Q27" s="145"/>
      <c r="R27" s="139" t="str">
        <f t="shared" si="0"/>
        <v>100%</v>
      </c>
      <c r="S27" s="140" t="str">
        <f t="shared" si="0"/>
        <v>100%</v>
      </c>
      <c r="T27" s="140" t="str">
        <f t="shared" si="0"/>
        <v>100%</v>
      </c>
      <c r="U27" s="163" t="str">
        <f t="shared" si="0"/>
        <v>100%</v>
      </c>
      <c r="V27" s="143" t="str">
        <f t="shared" si="1"/>
        <v>No Programado</v>
      </c>
      <c r="W27" s="140" t="str">
        <f t="shared" si="2"/>
        <v>No Programado</v>
      </c>
      <c r="X27" s="140" t="str">
        <f t="shared" si="3"/>
        <v>No Programado</v>
      </c>
      <c r="Y27" s="169" t="str">
        <f t="shared" si="4"/>
        <v>No Programado</v>
      </c>
      <c r="Z27" s="176"/>
      <c r="AA27" s="177"/>
      <c r="AB27" s="177"/>
      <c r="AC27" s="178"/>
    </row>
    <row r="28" spans="3:29" ht="103.5">
      <c r="C28" s="219" t="str">
        <f>IF(ISBLANK('5. Pp (3 años)'!B54),"",'5. Pp (3 años)'!B54)</f>
        <v xml:space="preserve"> Dirección Administrativa y de Finanzas</v>
      </c>
      <c r="D28" s="62" t="str">
        <f>IF(ISBLANK('5. Pp (3 años)'!C54),"",'5. Pp (3 años)'!C54)</f>
        <v>Componente</v>
      </c>
      <c r="E28" s="213" t="str">
        <f>IF(ISBLANK('5. Pp (3 años)'!D54),"",'5. Pp (3 años)'!D54)</f>
        <v>4.2.1.1.3. Procedimientos administrativos para las diferentes áreas del SMDIFBJ realizados.
SMDIFBJ: Sistema Municipal para el Desarrollo Integral de la Familia de Benito Juárez.</v>
      </c>
      <c r="F28" s="213" t="str">
        <f>IF(ISBLANK('5. Pp (3 años)'!E54),"",'5. Pp (3 años)'!E54)</f>
        <v>PPAR: Porcentaje de Procedimientos Administrativos  Realizados.</v>
      </c>
      <c r="G28" s="227" t="str">
        <f>IF(ISBLANK('5. Pp (3 años)'!H54),"",'5. Pp (3 años)'!H54)</f>
        <v>Trimestral</v>
      </c>
      <c r="H28" s="67" t="str">
        <f>IF(ISBLANK('5. Pp (3 años)'!J54),"",'5. Pp (3 años)'!J54)</f>
        <v>UNIDAD DE MEDIDA DEL INDICADOR:
Porcentaje.
UNIDAD DE MEDIDA DE LAS VARIABLES:
Procedimientos Administrativos.</v>
      </c>
      <c r="I28" s="150">
        <f>IF(ISBLANK('9. METAS'!M35),"",'9. METAS'!M35)</f>
        <v>5700</v>
      </c>
      <c r="J28" s="151">
        <f>IF(ISBLANK('9. METAS'!V35),"",'9. METAS'!V35)</f>
        <v>1425</v>
      </c>
      <c r="K28" s="141">
        <f>IF(ISBLANK('9. METAS'!W35),"",'9. METAS'!W35)</f>
        <v>1425</v>
      </c>
      <c r="L28" s="141">
        <f>IF(ISBLANK('9. METAS'!X35),"",'9. METAS'!X35)</f>
        <v>1425</v>
      </c>
      <c r="M28" s="142">
        <f>IF(ISBLANK('9. METAS'!Y35),"",'9. METAS'!Y35)</f>
        <v>1425</v>
      </c>
      <c r="N28" s="152"/>
      <c r="O28" s="144"/>
      <c r="P28" s="144"/>
      <c r="Q28" s="145"/>
      <c r="R28" s="139">
        <f t="shared" si="0"/>
        <v>0</v>
      </c>
      <c r="S28" s="140">
        <f t="shared" si="0"/>
        <v>0</v>
      </c>
      <c r="T28" s="140">
        <f t="shared" si="0"/>
        <v>0</v>
      </c>
      <c r="U28" s="163">
        <f t="shared" si="0"/>
        <v>0</v>
      </c>
      <c r="V28" s="143">
        <f t="shared" si="1"/>
        <v>0</v>
      </c>
      <c r="W28" s="140">
        <f t="shared" si="2"/>
        <v>0</v>
      </c>
      <c r="X28" s="140">
        <f t="shared" si="3"/>
        <v>0</v>
      </c>
      <c r="Y28" s="169">
        <f t="shared" si="4"/>
        <v>0</v>
      </c>
      <c r="Z28" s="173"/>
      <c r="AA28" s="174"/>
      <c r="AB28" s="174"/>
      <c r="AC28" s="175"/>
    </row>
    <row r="29" spans="3:29" ht="103.5">
      <c r="C29" s="217" t="str">
        <f>IF(ISBLANK('5. Pp (3 años)'!B55),"",'5. Pp (3 años)'!B55)</f>
        <v xml:space="preserve">
Coordinación de Recursos Financieros</v>
      </c>
      <c r="D29" s="88" t="str">
        <f>IF(ISBLANK('5. Pp (3 años)'!C55),"",'5. Pp (3 años)'!C55)</f>
        <v>Actividad</v>
      </c>
      <c r="E29" s="209" t="str">
        <f>IF(ISBLANK('5. Pp (3 años)'!D55),"",'5. Pp (3 años)'!D55)</f>
        <v>4.2.1.1.3.1. Realización de reportes contables, presupuestarios y financieros para la integración de la cuenta pública.</v>
      </c>
      <c r="F29" s="209" t="str">
        <f>IF(ISBLANK('5. Pp (3 años)'!E55),"",'5. Pp (3 años)'!E55)</f>
        <v>PRCPFE: Porcentaje de Reportes Contables, Presupuestarios y Financieros Elaborados.</v>
      </c>
      <c r="G29" s="222" t="str">
        <f>IF(ISBLANK('5. Pp (3 años)'!H55),"",'5. Pp (3 años)'!H55)</f>
        <v>Trimestral</v>
      </c>
      <c r="H29" s="71" t="str">
        <f>IF(ISBLANK('5. Pp (3 años)'!J55),"",'5. Pp (3 años)'!J55)</f>
        <v>UNIDAD DE MEDIDA DEL INDICADOR:
Porcentaje.
UNIDAD DE MEDIDA DE LAS VARIABLES:
Reportes</v>
      </c>
      <c r="I29" s="150">
        <f>IF(ISBLANK('9. METAS'!M36),"",'9. METAS'!M36)</f>
        <v>100</v>
      </c>
      <c r="J29" s="151">
        <f>IF(ISBLANK('9. METAS'!V36),"",'9. METAS'!V36)</f>
        <v>25</v>
      </c>
      <c r="K29" s="141">
        <f>IF(ISBLANK('9. METAS'!W36),"",'9. METAS'!W36)</f>
        <v>25</v>
      </c>
      <c r="L29" s="141">
        <f>IF(ISBLANK('9. METAS'!X36),"",'9. METAS'!X36)</f>
        <v>25</v>
      </c>
      <c r="M29" s="142">
        <f>IF(ISBLANK('9. METAS'!Y36),"",'9. METAS'!Y36)</f>
        <v>25</v>
      </c>
      <c r="N29" s="152"/>
      <c r="O29" s="144"/>
      <c r="P29" s="144"/>
      <c r="Q29" s="145"/>
      <c r="R29" s="139">
        <f t="shared" si="0"/>
        <v>0</v>
      </c>
      <c r="S29" s="140">
        <f t="shared" si="0"/>
        <v>0</v>
      </c>
      <c r="T29" s="140">
        <f t="shared" si="0"/>
        <v>0</v>
      </c>
      <c r="U29" s="163">
        <f t="shared" si="0"/>
        <v>0</v>
      </c>
      <c r="V29" s="143">
        <f t="shared" si="1"/>
        <v>0</v>
      </c>
      <c r="W29" s="140">
        <f t="shared" si="2"/>
        <v>0</v>
      </c>
      <c r="X29" s="140">
        <f t="shared" si="3"/>
        <v>0</v>
      </c>
      <c r="Y29" s="169">
        <f t="shared" si="4"/>
        <v>0</v>
      </c>
      <c r="Z29" s="173"/>
      <c r="AA29" s="174"/>
      <c r="AB29" s="174"/>
      <c r="AC29" s="175"/>
    </row>
    <row r="30" spans="3:29" ht="103.5">
      <c r="C30" s="218" t="str">
        <f>IF(ISBLANK('5. Pp (3 años)'!B56),"",'5. Pp (3 años)'!B56)</f>
        <v xml:space="preserve">
Coordinación de Recursos Humanos</v>
      </c>
      <c r="D30" s="88" t="str">
        <f>IF(ISBLANK('5. Pp (3 años)'!C56),"",'5. Pp (3 años)'!C56)</f>
        <v>Actividad</v>
      </c>
      <c r="E30" s="209" t="str">
        <f>IF(ISBLANK('5. Pp (3 años)'!D56),"",'5. Pp (3 años)'!D56)</f>
        <v>4.2.1.1.3.2. Elaboración de cédulas nominales quincenales por medio de un control de incidencias.</v>
      </c>
      <c r="F30" s="209" t="str">
        <f>IF(ISBLANK('5. Pp (3 años)'!E56),"",'5. Pp (3 años)'!E56)</f>
        <v>PCNE: Porcentaje de Cédulas Nominales Elaboradas.</v>
      </c>
      <c r="G30" s="222" t="str">
        <f>IF(ISBLANK('5. Pp (3 años)'!H56),"",'5. Pp (3 años)'!H56)</f>
        <v>Trimestral</v>
      </c>
      <c r="H30" s="71" t="str">
        <f>IF(ISBLANK('5. Pp (3 años)'!J56),"",'5. Pp (3 años)'!J56)</f>
        <v>UNIDAD DE MEDIDA DEL INDICADOR:
Porcentaje.
UNIDAD DE MEDIDA DE LAS VARIABLES:
Cédulas nominales.</v>
      </c>
      <c r="I30" s="150">
        <f>IF(ISBLANK('9. METAS'!M37),"",'9. METAS'!M37)</f>
        <v>1214</v>
      </c>
      <c r="J30" s="151">
        <f>IF(ISBLANK('9. METAS'!V37),"",'9. METAS'!V37)</f>
        <v>303</v>
      </c>
      <c r="K30" s="141">
        <f>IF(ISBLANK('9. METAS'!W37),"",'9. METAS'!W37)</f>
        <v>304</v>
      </c>
      <c r="L30" s="141">
        <f>IF(ISBLANK('9. METAS'!X37),"",'9. METAS'!X37)</f>
        <v>303</v>
      </c>
      <c r="M30" s="142">
        <f>IF(ISBLANK('9. METAS'!Y37),"",'9. METAS'!Y37)</f>
        <v>304</v>
      </c>
      <c r="N30" s="152"/>
      <c r="O30" s="144"/>
      <c r="P30" s="144"/>
      <c r="Q30" s="145"/>
      <c r="R30" s="139">
        <f t="shared" si="0"/>
        <v>0</v>
      </c>
      <c r="S30" s="140">
        <f t="shared" si="0"/>
        <v>0</v>
      </c>
      <c r="T30" s="140">
        <f t="shared" si="0"/>
        <v>0</v>
      </c>
      <c r="U30" s="163">
        <f t="shared" si="0"/>
        <v>0</v>
      </c>
      <c r="V30" s="143">
        <f t="shared" si="1"/>
        <v>0</v>
      </c>
      <c r="W30" s="140">
        <f t="shared" si="2"/>
        <v>0</v>
      </c>
      <c r="X30" s="140">
        <f t="shared" si="3"/>
        <v>0</v>
      </c>
      <c r="Y30" s="169">
        <f t="shared" si="4"/>
        <v>0</v>
      </c>
      <c r="Z30" s="176"/>
      <c r="AA30" s="177"/>
      <c r="AB30" s="177"/>
      <c r="AC30" s="178"/>
    </row>
    <row r="31" spans="3:29" ht="103.5">
      <c r="C31" s="217" t="str">
        <f>IF(ISBLANK('5. Pp (3 años)'!B57),"",'5. Pp (3 años)'!B57)</f>
        <v xml:space="preserve">
Jefatura de Capacitación</v>
      </c>
      <c r="D31" s="88" t="str">
        <f>IF(ISBLANK('5. Pp (3 años)'!C57),"",'5. Pp (3 años)'!C57)</f>
        <v>Actividad</v>
      </c>
      <c r="E31" s="209" t="str">
        <f>IF(ISBLANK('5. Pp (3 años)'!D57),"",'5. Pp (3 años)'!D57)</f>
        <v>4.2.1.1.3.3. Capacitación interna al personal de conformidad a la legislación aplicable en el Sistema Municipal DIF Benito Juárez alineados al programa de sistema de cuidados.</v>
      </c>
      <c r="F31" s="209" t="str">
        <f>IF(ISBLANK('5. Pp (3 años)'!E57),"",'5. Pp (3 años)'!E57)</f>
        <v>PCC: Porcentaje de Colaboradores Capacitados.</v>
      </c>
      <c r="G31" s="222" t="str">
        <f>IF(ISBLANK('5. Pp (3 años)'!H57),"",'5. Pp (3 años)'!H57)</f>
        <v>Trimestral</v>
      </c>
      <c r="H31" s="71" t="str">
        <f>IF(ISBLANK('5. Pp (3 años)'!J57),"",'5. Pp (3 años)'!J57)</f>
        <v>UNIDAD DE MEDIDA DEL INDICADOR:
Porcentaje.
UNIDAD DE MEDIDA DE LAS VARIABLES:
Colaboradores.</v>
      </c>
      <c r="I31" s="150">
        <f>IF(ISBLANK('9. METAS'!M38),"",'9. METAS'!M38)</f>
        <v>1250</v>
      </c>
      <c r="J31" s="151">
        <f>IF(ISBLANK('9. METAS'!V38),"",'9. METAS'!V38)</f>
        <v>400</v>
      </c>
      <c r="K31" s="141">
        <f>IF(ISBLANK('9. METAS'!W38),"",'9. METAS'!W38)</f>
        <v>400</v>
      </c>
      <c r="L31" s="141">
        <f>IF(ISBLANK('9. METAS'!X38),"",'9. METAS'!X38)</f>
        <v>300</v>
      </c>
      <c r="M31" s="142">
        <f>IF(ISBLANK('9. METAS'!Y38),"",'9. METAS'!Y38)</f>
        <v>150</v>
      </c>
      <c r="N31" s="152"/>
      <c r="O31" s="144"/>
      <c r="P31" s="144"/>
      <c r="Q31" s="145"/>
      <c r="R31" s="139">
        <f t="shared" si="0"/>
        <v>0</v>
      </c>
      <c r="S31" s="140">
        <f t="shared" si="0"/>
        <v>0</v>
      </c>
      <c r="T31" s="140">
        <f t="shared" si="0"/>
        <v>0</v>
      </c>
      <c r="U31" s="163">
        <f t="shared" si="0"/>
        <v>0</v>
      </c>
      <c r="V31" s="143">
        <f t="shared" si="1"/>
        <v>0</v>
      </c>
      <c r="W31" s="140">
        <f t="shared" si="2"/>
        <v>0</v>
      </c>
      <c r="X31" s="140">
        <f t="shared" si="3"/>
        <v>0</v>
      </c>
      <c r="Y31" s="169">
        <f t="shared" si="4"/>
        <v>0</v>
      </c>
      <c r="Z31" s="179"/>
      <c r="AA31" s="180"/>
      <c r="AB31" s="180"/>
      <c r="AC31" s="181"/>
    </row>
    <row r="32" spans="3:29" ht="103.5">
      <c r="C32" s="218" t="str">
        <f>IF(ISBLANK('5. Pp (3 años)'!B58),"",'5. Pp (3 años)'!B58)</f>
        <v/>
      </c>
      <c r="D32" s="88" t="str">
        <f>IF(ISBLANK('5. Pp (3 años)'!C58),"",'5. Pp (3 años)'!C58)</f>
        <v>Actividad</v>
      </c>
      <c r="E32" s="209" t="str">
        <f>IF(ISBLANK('5. Pp (3 años)'!D58),"",'5. Pp (3 años)'!D58)</f>
        <v/>
      </c>
      <c r="F32" s="209" t="str">
        <f>IF(ISBLANK('5. Pp (3 años)'!E58),"",'5. Pp (3 años)'!E58)</f>
        <v>PCB: Porcentaje de Capacitaciones Brindadas.</v>
      </c>
      <c r="G32" s="222" t="str">
        <f>IF(ISBLANK('5. Pp (3 años)'!H58),"",'5. Pp (3 años)'!H58)</f>
        <v>Trimestral</v>
      </c>
      <c r="H32" s="71" t="str">
        <f>IF(ISBLANK('5. Pp (3 años)'!J58),"",'5. Pp (3 años)'!J58)</f>
        <v>UNIDAD DE MEDIDA DEL INDICADOR:
Porcentaje.
UNIDAD DE MEDIDA DE LAS VARIABLES:
Capacitaciones.</v>
      </c>
      <c r="I32" s="150">
        <f>IF(ISBLANK('9. METAS'!M39),"",'9. METAS'!M39)</f>
        <v>30</v>
      </c>
      <c r="J32" s="151">
        <f>IF(ISBLANK('9. METAS'!V39),"",'9. METAS'!V39)</f>
        <v>9</v>
      </c>
      <c r="K32" s="141">
        <f>IF(ISBLANK('9. METAS'!W39),"",'9. METAS'!W39)</f>
        <v>9</v>
      </c>
      <c r="L32" s="141">
        <f>IF(ISBLANK('9. METAS'!X39),"",'9. METAS'!X39)</f>
        <v>9</v>
      </c>
      <c r="M32" s="142">
        <f>IF(ISBLANK('9. METAS'!Y39),"",'9. METAS'!Y39)</f>
        <v>3</v>
      </c>
      <c r="N32" s="152"/>
      <c r="O32" s="144"/>
      <c r="P32" s="144"/>
      <c r="Q32" s="145"/>
      <c r="R32" s="139">
        <f t="shared" si="0"/>
        <v>0</v>
      </c>
      <c r="S32" s="140">
        <f t="shared" si="0"/>
        <v>0</v>
      </c>
      <c r="T32" s="140">
        <f t="shared" si="0"/>
        <v>0</v>
      </c>
      <c r="U32" s="163">
        <f t="shared" si="0"/>
        <v>0</v>
      </c>
      <c r="V32" s="143">
        <f t="shared" si="1"/>
        <v>0</v>
      </c>
      <c r="W32" s="140">
        <f t="shared" si="2"/>
        <v>0</v>
      </c>
      <c r="X32" s="140">
        <f t="shared" si="3"/>
        <v>0</v>
      </c>
      <c r="Y32" s="169">
        <f t="shared" si="4"/>
        <v>0</v>
      </c>
      <c r="Z32" s="176"/>
      <c r="AA32" s="177"/>
      <c r="AB32" s="177"/>
      <c r="AC32" s="178"/>
    </row>
    <row r="33" spans="3:29" ht="103.5">
      <c r="C33" s="217" t="str">
        <f>IF(ISBLANK('5. Pp (3 años)'!B59),"",'5. Pp (3 años)'!B59)</f>
        <v xml:space="preserve">
Coordinación de Patrimonio</v>
      </c>
      <c r="D33" s="88" t="str">
        <f>IF(ISBLANK('5. Pp (3 años)'!C59),"",'5. Pp (3 años)'!C59)</f>
        <v>Actividad</v>
      </c>
      <c r="E33" s="209" t="str">
        <f>IF(ISBLANK('5. Pp (3 años)'!D59),"",'5. Pp (3 años)'!D59)</f>
        <v>4.2.1.1.3.4. Elaboración de inventarios de bienes, muebles e inmuebles del SMDIFBJ para su adecuado control y verificación.</v>
      </c>
      <c r="F33" s="209" t="str">
        <f>IF(ISBLANK('5. Pp (3 años)'!E59),"",'5. Pp (3 años)'!E59)</f>
        <v>PIE: Porcentaje de Inventarios de bienes muebles e inmuebles Elaborados.</v>
      </c>
      <c r="G33" s="222" t="str">
        <f>IF(ISBLANK('5. Pp (3 años)'!H59),"",'5. Pp (3 años)'!H59)</f>
        <v>Trimestral</v>
      </c>
      <c r="H33" s="71" t="str">
        <f>IF(ISBLANK('5. Pp (3 años)'!J59),"",'5. Pp (3 años)'!J59)</f>
        <v>UNIDAD DE MEDIDA DEL INDICADOR:
Porcentaje.
UNIDAD DE MEDIDA DE LAS VARIABLES:
Inventarios.</v>
      </c>
      <c r="I33" s="150">
        <f>IF(ISBLANK('9. METAS'!M40),"",'9. METAS'!M40)</f>
        <v>2</v>
      </c>
      <c r="J33" s="151" t="str">
        <f>IF(ISBLANK('9. METAS'!V40),"",'9. METAS'!V40)</f>
        <v>NP</v>
      </c>
      <c r="K33" s="141">
        <f>IF(ISBLANK('9. METAS'!W40),"",'9. METAS'!W40)</f>
        <v>1</v>
      </c>
      <c r="L33" s="141" t="str">
        <f>IF(ISBLANK('9. METAS'!X40),"",'9. METAS'!X40)</f>
        <v>NP</v>
      </c>
      <c r="M33" s="142">
        <f>IF(ISBLANK('9. METAS'!Y40),"",'9. METAS'!Y40)</f>
        <v>1</v>
      </c>
      <c r="N33" s="152"/>
      <c r="O33" s="144"/>
      <c r="P33" s="144"/>
      <c r="Q33" s="145"/>
      <c r="R33" s="139" t="str">
        <f t="shared" si="0"/>
        <v>100%</v>
      </c>
      <c r="S33" s="140">
        <f t="shared" si="0"/>
        <v>0</v>
      </c>
      <c r="T33" s="140" t="str">
        <f t="shared" si="0"/>
        <v>100%</v>
      </c>
      <c r="U33" s="163">
        <f t="shared" si="0"/>
        <v>0</v>
      </c>
      <c r="V33" s="143">
        <f t="shared" si="1"/>
        <v>0</v>
      </c>
      <c r="W33" s="140">
        <f t="shared" si="2"/>
        <v>0</v>
      </c>
      <c r="X33" s="140">
        <f t="shared" si="3"/>
        <v>0</v>
      </c>
      <c r="Y33" s="169">
        <f t="shared" si="4"/>
        <v>0</v>
      </c>
      <c r="Z33" s="182"/>
      <c r="AA33" s="183"/>
      <c r="AB33" s="183"/>
      <c r="AC33" s="184"/>
    </row>
    <row r="34" spans="3:29" ht="120.75">
      <c r="C34" s="219" t="str">
        <f>IF(ISBLANK('5. Pp (3 años)'!B63),"",'5. Pp (3 años)'!B63)</f>
        <v xml:space="preserve">
Coordinación de Mantenimiento</v>
      </c>
      <c r="D34" s="62" t="str">
        <f>IF(ISBLANK('5. Pp (3 años)'!C63),"",'5. Pp (3 años)'!C63)</f>
        <v>Actividad</v>
      </c>
      <c r="E34" s="213" t="str">
        <f>IF(ISBLANK('5. Pp (3 años)'!D63),"",'5. Pp (3 años)'!D63)</f>
        <v>4.2.1.1.3.8 Realización de servicios a los inmuebles que son propiedad del SMDIFBJ  para tenerlos en optimas condiciones y brindar a los usuarios servicios en instalaciones dignas y confortables.
Servicios: Mantenimiento, reparación, remodelación, limpieza y vigilancia.</v>
      </c>
      <c r="F34" s="213" t="str">
        <f>IF(ISBLANK('5. Pp (3 años)'!E63),"",'5. Pp (3 años)'!E63)</f>
        <v>PSR: Porcentaje de Servicios Realizados.</v>
      </c>
      <c r="G34" s="227" t="str">
        <f>IF(ISBLANK('5. Pp (3 años)'!H63),"",'5. Pp (3 años)'!H63)</f>
        <v>Trimestral</v>
      </c>
      <c r="H34" s="67" t="str">
        <f>IF(ISBLANK('5. Pp (3 años)'!J63),"",'5. Pp (3 años)'!J63)</f>
        <v>UNIDAD DE MEDIDA DEL INDICADOR:
Porcentaje.
UNIDAD DE MEDIDA DE LAS VARIABLES:
Servicios</v>
      </c>
      <c r="I34" s="150">
        <f>IF(ISBLANK('9. METAS'!M41),"",'9. METAS'!M41)</f>
        <v>2200</v>
      </c>
      <c r="J34" s="151">
        <f>IF(ISBLANK('9. METAS'!V41),"",'9. METAS'!V41)</f>
        <v>550</v>
      </c>
      <c r="K34" s="141">
        <f>IF(ISBLANK('9. METAS'!W41),"",'9. METAS'!W41)</f>
        <v>550</v>
      </c>
      <c r="L34" s="141">
        <f>IF(ISBLANK('9. METAS'!X41),"",'9. METAS'!X41)</f>
        <v>550</v>
      </c>
      <c r="M34" s="142">
        <f>IF(ISBLANK('9. METAS'!Y41),"",'9. METAS'!Y41)</f>
        <v>550</v>
      </c>
      <c r="N34" s="152"/>
      <c r="O34" s="144"/>
      <c r="P34" s="144"/>
      <c r="Q34" s="145"/>
      <c r="R34" s="139">
        <f t="shared" si="0"/>
        <v>0</v>
      </c>
      <c r="S34" s="140">
        <f t="shared" si="0"/>
        <v>0</v>
      </c>
      <c r="T34" s="140">
        <f t="shared" si="0"/>
        <v>0</v>
      </c>
      <c r="U34" s="163">
        <f t="shared" si="0"/>
        <v>0</v>
      </c>
      <c r="V34" s="143">
        <f t="shared" si="1"/>
        <v>0</v>
      </c>
      <c r="W34" s="140">
        <f t="shared" si="2"/>
        <v>0</v>
      </c>
      <c r="X34" s="140">
        <f t="shared" si="3"/>
        <v>0</v>
      </c>
      <c r="Y34" s="169">
        <f t="shared" si="4"/>
        <v>0</v>
      </c>
      <c r="Z34" s="182"/>
      <c r="AA34" s="183"/>
      <c r="AB34" s="183"/>
      <c r="AC34" s="184"/>
    </row>
    <row r="35" spans="3:29" ht="17.25">
      <c r="C35" s="217" t="e">
        <f>IF(ISBLANK('5. Pp (3 años)'!#REF!),"",'5. Pp (3 años)'!#REF!)</f>
        <v>#REF!</v>
      </c>
      <c r="D35" s="88" t="e">
        <f>IF(ISBLANK('5. Pp (3 años)'!#REF!),"",'5. Pp (3 años)'!#REF!)</f>
        <v>#REF!</v>
      </c>
      <c r="E35" s="209" t="e">
        <f>IF(ISBLANK('5. Pp (3 años)'!#REF!),"",'5. Pp (3 años)'!#REF!)</f>
        <v>#REF!</v>
      </c>
      <c r="F35" s="209" t="e">
        <f>IF(ISBLANK('5. Pp (3 años)'!#REF!),"",'5. Pp (3 años)'!#REF!)</f>
        <v>#REF!</v>
      </c>
      <c r="G35" s="222" t="e">
        <f>IF(ISBLANK('5. Pp (3 años)'!#REF!),"",'5. Pp (3 años)'!#REF!)</f>
        <v>#REF!</v>
      </c>
      <c r="H35" s="71" t="e">
        <f>IF(ISBLANK('5. Pp (3 años)'!#REF!),"",'5. Pp (3 años)'!#REF!)</f>
        <v>#REF!</v>
      </c>
      <c r="I35" s="150">
        <f>IF(ISBLANK('9. METAS'!M42),"",'9. METAS'!M42)</f>
        <v>228</v>
      </c>
      <c r="J35" s="151">
        <f>IF(ISBLANK('9. METAS'!V42),"",'9. METAS'!V42)</f>
        <v>57</v>
      </c>
      <c r="K35" s="141">
        <f>IF(ISBLANK('9. METAS'!W42),"",'9. METAS'!W42)</f>
        <v>57</v>
      </c>
      <c r="L35" s="141">
        <f>IF(ISBLANK('9. METAS'!X42),"",'9. METAS'!X42)</f>
        <v>57</v>
      </c>
      <c r="M35" s="142">
        <f>IF(ISBLANK('9. METAS'!Y42),"",'9. METAS'!Y42)</f>
        <v>57</v>
      </c>
      <c r="N35" s="152"/>
      <c r="O35" s="144"/>
      <c r="P35" s="144"/>
      <c r="Q35" s="145"/>
      <c r="R35" s="139">
        <f t="shared" si="0"/>
        <v>0</v>
      </c>
      <c r="S35" s="140">
        <f t="shared" si="0"/>
        <v>0</v>
      </c>
      <c r="T35" s="140">
        <f t="shared" si="0"/>
        <v>0</v>
      </c>
      <c r="U35" s="163">
        <f t="shared" si="0"/>
        <v>0</v>
      </c>
      <c r="V35" s="143">
        <f t="shared" si="1"/>
        <v>0</v>
      </c>
      <c r="W35" s="140">
        <f t="shared" si="2"/>
        <v>0</v>
      </c>
      <c r="X35" s="140">
        <f t="shared" si="3"/>
        <v>0</v>
      </c>
      <c r="Y35" s="169">
        <f t="shared" si="4"/>
        <v>0</v>
      </c>
      <c r="Z35" s="185"/>
      <c r="AA35" s="186"/>
      <c r="AB35" s="186"/>
      <c r="AC35" s="187"/>
    </row>
    <row r="36" spans="3:29" ht="17.25">
      <c r="C36" s="218" t="e">
        <f>IF(ISBLANK('5. Pp (3 años)'!#REF!),"",'5. Pp (3 años)'!#REF!)</f>
        <v>#REF!</v>
      </c>
      <c r="D36" s="88" t="e">
        <f>IF(ISBLANK('5. Pp (3 años)'!#REF!),"",'5. Pp (3 años)'!#REF!)</f>
        <v>#REF!</v>
      </c>
      <c r="E36" s="209" t="e">
        <f>IF(ISBLANK('5. Pp (3 años)'!#REF!),"",'5. Pp (3 años)'!#REF!)</f>
        <v>#REF!</v>
      </c>
      <c r="F36" s="209" t="e">
        <f>IF(ISBLANK('5. Pp (3 años)'!#REF!),"",'5. Pp (3 años)'!#REF!)</f>
        <v>#REF!</v>
      </c>
      <c r="G36" s="222" t="e">
        <f>IF(ISBLANK('5. Pp (3 años)'!#REF!),"",'5. Pp (3 años)'!#REF!)</f>
        <v>#REF!</v>
      </c>
      <c r="H36" s="71" t="e">
        <f>IF(ISBLANK('5. Pp (3 años)'!#REF!),"",'5. Pp (3 años)'!#REF!)</f>
        <v>#REF!</v>
      </c>
      <c r="I36" s="150">
        <f>IF(ISBLANK('9. METAS'!M43),"",'9. METAS'!M43)</f>
        <v>568</v>
      </c>
      <c r="J36" s="151">
        <f>IF(ISBLANK('9. METAS'!V43),"",'9. METAS'!V43)</f>
        <v>143</v>
      </c>
      <c r="K36" s="141">
        <f>IF(ISBLANK('9. METAS'!W43),"",'9. METAS'!W43)</f>
        <v>143</v>
      </c>
      <c r="L36" s="141">
        <f>IF(ISBLANK('9. METAS'!X43),"",'9. METAS'!X43)</f>
        <v>143</v>
      </c>
      <c r="M36" s="142">
        <f>IF(ISBLANK('9. METAS'!Y43),"",'9. METAS'!Y43)</f>
        <v>139</v>
      </c>
      <c r="N36" s="152"/>
      <c r="O36" s="144"/>
      <c r="P36" s="144"/>
      <c r="Q36" s="145"/>
      <c r="R36" s="139">
        <f t="shared" si="0"/>
        <v>0</v>
      </c>
      <c r="S36" s="140">
        <f t="shared" si="0"/>
        <v>0</v>
      </c>
      <c r="T36" s="140">
        <f t="shared" si="0"/>
        <v>0</v>
      </c>
      <c r="U36" s="163">
        <f t="shared" si="0"/>
        <v>0</v>
      </c>
      <c r="V36" s="143">
        <f t="shared" si="1"/>
        <v>0</v>
      </c>
      <c r="W36" s="140">
        <f t="shared" si="2"/>
        <v>0</v>
      </c>
      <c r="X36" s="140">
        <f t="shared" si="3"/>
        <v>0</v>
      </c>
      <c r="Y36" s="169">
        <f t="shared" si="4"/>
        <v>0</v>
      </c>
      <c r="Z36" s="182"/>
      <c r="AA36" s="183"/>
      <c r="AB36" s="183"/>
      <c r="AC36" s="184"/>
    </row>
    <row r="37" spans="3:29" ht="17.25">
      <c r="C37" s="217" t="e">
        <f>IF(ISBLANK('5. Pp (3 años)'!#REF!),"",'5. Pp (3 años)'!#REF!)</f>
        <v>#REF!</v>
      </c>
      <c r="D37" s="88" t="e">
        <f>IF(ISBLANK('5. Pp (3 años)'!#REF!),"",'5. Pp (3 años)'!#REF!)</f>
        <v>#REF!</v>
      </c>
      <c r="E37" s="209" t="e">
        <f>IF(ISBLANK('5. Pp (3 años)'!#REF!),"",'5. Pp (3 años)'!#REF!)</f>
        <v>#REF!</v>
      </c>
      <c r="F37" s="209" t="e">
        <f>IF(ISBLANK('5. Pp (3 años)'!#REF!),"",'5. Pp (3 años)'!#REF!)</f>
        <v>#REF!</v>
      </c>
      <c r="G37" s="222" t="e">
        <f>IF(ISBLANK('5. Pp (3 años)'!#REF!),"",'5. Pp (3 años)'!#REF!)</f>
        <v>#REF!</v>
      </c>
      <c r="H37" s="71" t="e">
        <f>IF(ISBLANK('5. Pp (3 años)'!#REF!),"",'5. Pp (3 años)'!#REF!)</f>
        <v>#REF!</v>
      </c>
      <c r="I37" s="150">
        <f>IF(ISBLANK('9. METAS'!M44),"",'9. METAS'!M44)</f>
        <v>1135</v>
      </c>
      <c r="J37" s="151">
        <f>IF(ISBLANK('9. METAS'!V44),"",'9. METAS'!V44)</f>
        <v>284</v>
      </c>
      <c r="K37" s="141">
        <f>IF(ISBLANK('9. METAS'!W44),"",'9. METAS'!W44)</f>
        <v>284</v>
      </c>
      <c r="L37" s="141">
        <f>IF(ISBLANK('9. METAS'!X44),"",'9. METAS'!X44)</f>
        <v>283</v>
      </c>
      <c r="M37" s="142">
        <f>IF(ISBLANK('9. METAS'!Y44),"",'9. METAS'!Y44)</f>
        <v>284</v>
      </c>
      <c r="N37" s="152"/>
      <c r="O37" s="144"/>
      <c r="P37" s="144"/>
      <c r="Q37" s="145"/>
      <c r="R37" s="139">
        <f t="shared" si="0"/>
        <v>0</v>
      </c>
      <c r="S37" s="140">
        <f t="shared" si="0"/>
        <v>0</v>
      </c>
      <c r="T37" s="140">
        <f t="shared" si="0"/>
        <v>0</v>
      </c>
      <c r="U37" s="163">
        <f t="shared" si="0"/>
        <v>0</v>
      </c>
      <c r="V37" s="143">
        <f t="shared" si="1"/>
        <v>0</v>
      </c>
      <c r="W37" s="140">
        <f t="shared" si="2"/>
        <v>0</v>
      </c>
      <c r="X37" s="140">
        <f t="shared" si="3"/>
        <v>0</v>
      </c>
      <c r="Y37" s="169">
        <f t="shared" si="4"/>
        <v>0</v>
      </c>
      <c r="Z37" s="185"/>
      <c r="AA37" s="186"/>
      <c r="AB37" s="186"/>
      <c r="AC37" s="187"/>
    </row>
    <row r="38" spans="3:29" ht="17.25">
      <c r="C38" s="218" t="e">
        <f>IF(ISBLANK('5. Pp (3 años)'!#REF!),"",'5. Pp (3 años)'!#REF!)</f>
        <v>#REF!</v>
      </c>
      <c r="D38" s="88" t="e">
        <f>IF(ISBLANK('5. Pp (3 años)'!#REF!),"",'5. Pp (3 años)'!#REF!)</f>
        <v>#REF!</v>
      </c>
      <c r="E38" s="209" t="e">
        <f>IF(ISBLANK('5. Pp (3 años)'!#REF!),"",'5. Pp (3 años)'!#REF!)</f>
        <v>#REF!</v>
      </c>
      <c r="F38" s="209" t="e">
        <f>IF(ISBLANK('5. Pp (3 años)'!#REF!),"",'5. Pp (3 años)'!#REF!)</f>
        <v>#REF!</v>
      </c>
      <c r="G38" s="222" t="e">
        <f>IF(ISBLANK('5. Pp (3 años)'!#REF!),"",'5. Pp (3 años)'!#REF!)</f>
        <v>#REF!</v>
      </c>
      <c r="H38" s="71" t="e">
        <f>IF(ISBLANK('5. Pp (3 años)'!#REF!),"",'5. Pp (3 años)'!#REF!)</f>
        <v>#REF!</v>
      </c>
      <c r="I38" s="150" t="e">
        <f>IF(ISBLANK('9. METAS'!#REF!),"",'9. METAS'!#REF!)</f>
        <v>#REF!</v>
      </c>
      <c r="J38" s="151" t="e">
        <f>IF(ISBLANK('9. METAS'!#REF!),"",'9. METAS'!#REF!)</f>
        <v>#REF!</v>
      </c>
      <c r="K38" s="141" t="e">
        <f>IF(ISBLANK('9. METAS'!#REF!),"",'9. METAS'!#REF!)</f>
        <v>#REF!</v>
      </c>
      <c r="L38" s="141" t="e">
        <f>IF(ISBLANK('9. METAS'!#REF!),"",'9. METAS'!#REF!)</f>
        <v>#REF!</v>
      </c>
      <c r="M38" s="142" t="e">
        <f>IF(ISBLANK('9. METAS'!#REF!),"",'9. METAS'!#REF!)</f>
        <v>#REF!</v>
      </c>
      <c r="N38" s="152"/>
      <c r="O38" s="144"/>
      <c r="P38" s="144"/>
      <c r="Q38" s="145"/>
      <c r="R38" s="139" t="str">
        <f t="shared" si="0"/>
        <v>100%</v>
      </c>
      <c r="S38" s="140" t="str">
        <f t="shared" si="0"/>
        <v>100%</v>
      </c>
      <c r="T38" s="140" t="str">
        <f t="shared" si="0"/>
        <v>100%</v>
      </c>
      <c r="U38" s="163" t="str">
        <f t="shared" si="0"/>
        <v>100%</v>
      </c>
      <c r="V38" s="143" t="str">
        <f t="shared" si="1"/>
        <v>No Programado</v>
      </c>
      <c r="W38" s="140" t="str">
        <f t="shared" si="2"/>
        <v>No Programado</v>
      </c>
      <c r="X38" s="140" t="str">
        <f t="shared" si="3"/>
        <v>No Programado</v>
      </c>
      <c r="Y38" s="169" t="str">
        <f t="shared" si="4"/>
        <v>No Programado</v>
      </c>
      <c r="Z38" s="182"/>
      <c r="AA38" s="183"/>
      <c r="AB38" s="183"/>
      <c r="AC38" s="184"/>
    </row>
    <row r="39" spans="3:29" ht="17.25">
      <c r="C39" s="217" t="e">
        <f>IF(ISBLANK('5. Pp (3 años)'!#REF!),"",'5. Pp (3 años)'!#REF!)</f>
        <v>#REF!</v>
      </c>
      <c r="D39" s="88" t="e">
        <f>IF(ISBLANK('5. Pp (3 años)'!#REF!),"",'5. Pp (3 años)'!#REF!)</f>
        <v>#REF!</v>
      </c>
      <c r="E39" s="209" t="e">
        <f>IF(ISBLANK('5. Pp (3 años)'!#REF!),"",'5. Pp (3 años)'!#REF!)</f>
        <v>#REF!</v>
      </c>
      <c r="F39" s="209" t="e">
        <f>IF(ISBLANK('5. Pp (3 años)'!#REF!),"",'5. Pp (3 años)'!#REF!)</f>
        <v>#REF!</v>
      </c>
      <c r="G39" s="222" t="e">
        <f>IF(ISBLANK('5. Pp (3 años)'!#REF!),"",'5. Pp (3 años)'!#REF!)</f>
        <v>#REF!</v>
      </c>
      <c r="H39" s="71" t="e">
        <f>IF(ISBLANK('5. Pp (3 años)'!#REF!),"",'5. Pp (3 años)'!#REF!)</f>
        <v>#REF!</v>
      </c>
      <c r="I39" s="150" t="e">
        <f>IF(ISBLANK('9. METAS'!#REF!),"",'9. METAS'!#REF!)</f>
        <v>#REF!</v>
      </c>
      <c r="J39" s="151" t="e">
        <f>IF(ISBLANK('9. METAS'!#REF!),"",'9. METAS'!#REF!)</f>
        <v>#REF!</v>
      </c>
      <c r="K39" s="141" t="e">
        <f>IF(ISBLANK('9. METAS'!#REF!),"",'9. METAS'!#REF!)</f>
        <v>#REF!</v>
      </c>
      <c r="L39" s="141" t="e">
        <f>IF(ISBLANK('9. METAS'!#REF!),"",'9. METAS'!#REF!)</f>
        <v>#REF!</v>
      </c>
      <c r="M39" s="142" t="e">
        <f>IF(ISBLANK('9. METAS'!#REF!),"",'9. METAS'!#REF!)</f>
        <v>#REF!</v>
      </c>
      <c r="N39" s="152"/>
      <c r="O39" s="144"/>
      <c r="P39" s="144"/>
      <c r="Q39" s="145"/>
      <c r="R39" s="139" t="str">
        <f t="shared" si="0"/>
        <v>100%</v>
      </c>
      <c r="S39" s="140" t="str">
        <f t="shared" si="0"/>
        <v>100%</v>
      </c>
      <c r="T39" s="140" t="str">
        <f t="shared" si="0"/>
        <v>100%</v>
      </c>
      <c r="U39" s="163" t="str">
        <f t="shared" si="0"/>
        <v>100%</v>
      </c>
      <c r="V39" s="143" t="str">
        <f t="shared" si="1"/>
        <v>No Programado</v>
      </c>
      <c r="W39" s="140" t="str">
        <f t="shared" si="2"/>
        <v>No Programado</v>
      </c>
      <c r="X39" s="140" t="str">
        <f t="shared" si="3"/>
        <v>No Programado</v>
      </c>
      <c r="Y39" s="169" t="str">
        <f t="shared" si="4"/>
        <v>No Programado</v>
      </c>
      <c r="Z39" s="185"/>
      <c r="AA39" s="186"/>
      <c r="AB39" s="186"/>
      <c r="AC39" s="187"/>
    </row>
    <row r="40" spans="3:29" ht="103.5">
      <c r="C40" s="219" t="str">
        <f>IF(ISBLANK('5. Pp (3 años)'!B64),"",'5. Pp (3 años)'!B64)</f>
        <v xml:space="preserve"> Coordinación de Donativos</v>
      </c>
      <c r="D40" s="62" t="str">
        <f>IF(ISBLANK('5. Pp (3 años)'!C64),"",'5. Pp (3 años)'!C64)</f>
        <v>Componente</v>
      </c>
      <c r="E40" s="213" t="str">
        <f>IF(ISBLANK('5. Pp (3 años)'!D64),"",'5. Pp (3 años)'!D64)</f>
        <v>4.2.1.1.4. Donativos a las áreas del SMDIFBJ, Asociaciones Civiles y personas de atención prioritaria entregados.
SMDIFBJ: Sistema Municipal para el Desarrollo Integral de la Familia de Benito Juárez.</v>
      </c>
      <c r="F40" s="213" t="str">
        <f>IF(ISBLANK('5. Pp (3 años)'!E64),"",'5. Pp (3 años)'!E64)</f>
        <v>PDE: Porcentaje de Donativos Entregados.</v>
      </c>
      <c r="G40" s="227" t="str">
        <f>IF(ISBLANK('5. Pp (3 años)'!H64),"",'5. Pp (3 años)'!H64)</f>
        <v>Trimestral</v>
      </c>
      <c r="H40" s="67" t="str">
        <f>IF(ISBLANK('5. Pp (3 años)'!J64),"",'5. Pp (3 años)'!J64)</f>
        <v>UNIDAD DE MEDIDA DEL INDICADOR:
Porcentaje.
UNIDAD DE MEDIDA DE LAS VARIABLES:
Donativos Entregados</v>
      </c>
      <c r="I40" s="150">
        <f>IF(ISBLANK('9. METAS'!M45),"",'9. METAS'!M45)</f>
        <v>1820</v>
      </c>
      <c r="J40" s="151">
        <f>IF(ISBLANK('9. METAS'!V45),"",'9. METAS'!V45)</f>
        <v>450</v>
      </c>
      <c r="K40" s="141">
        <f>IF(ISBLANK('9. METAS'!W45),"",'9. METAS'!W45)</f>
        <v>550</v>
      </c>
      <c r="L40" s="141">
        <f>IF(ISBLANK('9. METAS'!X45),"",'9. METAS'!X45)</f>
        <v>400</v>
      </c>
      <c r="M40" s="142">
        <f>IF(ISBLANK('9. METAS'!Y45),"",'9. METAS'!Y45)</f>
        <v>420</v>
      </c>
      <c r="N40" s="152"/>
      <c r="O40" s="144"/>
      <c r="P40" s="144"/>
      <c r="Q40" s="145"/>
      <c r="R40" s="139">
        <f t="shared" si="0"/>
        <v>0</v>
      </c>
      <c r="S40" s="140">
        <f t="shared" si="0"/>
        <v>0</v>
      </c>
      <c r="T40" s="140">
        <f t="shared" si="0"/>
        <v>0</v>
      </c>
      <c r="U40" s="163">
        <f t="shared" si="0"/>
        <v>0</v>
      </c>
      <c r="V40" s="143">
        <f t="shared" si="1"/>
        <v>0</v>
      </c>
      <c r="W40" s="140">
        <f t="shared" si="2"/>
        <v>0</v>
      </c>
      <c r="X40" s="140">
        <f t="shared" si="3"/>
        <v>0</v>
      </c>
      <c r="Y40" s="169">
        <f t="shared" si="4"/>
        <v>0</v>
      </c>
      <c r="Z40" s="182"/>
      <c r="AA40" s="183"/>
      <c r="AB40" s="183"/>
      <c r="AC40" s="184"/>
    </row>
    <row r="41" spans="3:29" ht="103.5">
      <c r="C41" s="217" t="str">
        <f>IF(ISBLANK('5. Pp (3 años)'!B65),"",'5. Pp (3 años)'!B65)</f>
        <v xml:space="preserve">
Coordinación de Donativos</v>
      </c>
      <c r="D41" s="88" t="str">
        <f>IF(ISBLANK('5. Pp (3 años)'!C65),"",'5. Pp (3 años)'!C65)</f>
        <v>Actividad</v>
      </c>
      <c r="E41" s="209" t="str">
        <f>IF(ISBLANK('5. Pp (3 años)'!D65),"",'5. Pp (3 años)'!D65)</f>
        <v>4.2.1.1.4.1. Recepción de donativos en especie o monetario.</v>
      </c>
      <c r="F41" s="209" t="str">
        <f>IF(ISBLANK('5. Pp (3 años)'!E65),"",'5. Pp (3 años)'!E65)</f>
        <v>PDR: Porcentaje de Donativos Recibidos.</v>
      </c>
      <c r="G41" s="222" t="str">
        <f>IF(ISBLANK('5. Pp (3 años)'!H65),"",'5. Pp (3 años)'!H65)</f>
        <v>Trimestral</v>
      </c>
      <c r="H41" s="71" t="str">
        <f>IF(ISBLANK('5. Pp (3 años)'!J65),"",'5. Pp (3 años)'!J65)</f>
        <v>UNIDAD DE MEDIDA DEL INDICADOR:
Porcentaje.
UNIDAD DE MEDIDA DE LAS VARIABLES:
Donativos Recibidos.</v>
      </c>
      <c r="I41" s="150">
        <f>IF(ISBLANK('9. METAS'!M46),"",'9. METAS'!M46)</f>
        <v>2730</v>
      </c>
      <c r="J41" s="151">
        <f>IF(ISBLANK('9. METAS'!V46),"",'9. METAS'!V46)</f>
        <v>700</v>
      </c>
      <c r="K41" s="141">
        <f>IF(ISBLANK('9. METAS'!W46),"",'9. METAS'!W46)</f>
        <v>750</v>
      </c>
      <c r="L41" s="141">
        <f>IF(ISBLANK('9. METAS'!X46),"",'9. METAS'!X46)</f>
        <v>600</v>
      </c>
      <c r="M41" s="142">
        <f>IF(ISBLANK('9. METAS'!Y46),"",'9. METAS'!Y46)</f>
        <v>680</v>
      </c>
      <c r="N41" s="152"/>
      <c r="O41" s="144"/>
      <c r="P41" s="144"/>
      <c r="Q41" s="145"/>
      <c r="R41" s="139">
        <f t="shared" si="0"/>
        <v>0</v>
      </c>
      <c r="S41" s="140">
        <f t="shared" si="0"/>
        <v>0</v>
      </c>
      <c r="T41" s="140">
        <f t="shared" si="0"/>
        <v>0</v>
      </c>
      <c r="U41" s="163">
        <f t="shared" si="0"/>
        <v>0</v>
      </c>
      <c r="V41" s="143">
        <f t="shared" si="1"/>
        <v>0</v>
      </c>
      <c r="W41" s="140">
        <f t="shared" si="2"/>
        <v>0</v>
      </c>
      <c r="X41" s="140">
        <f t="shared" si="3"/>
        <v>0</v>
      </c>
      <c r="Y41" s="169">
        <f t="shared" si="4"/>
        <v>0</v>
      </c>
      <c r="Z41" s="182"/>
      <c r="AA41" s="183"/>
      <c r="AB41" s="183"/>
      <c r="AC41" s="184"/>
    </row>
    <row r="42" spans="3:29" ht="155.25">
      <c r="C42" s="218" t="str">
        <f>IF(ISBLANK('5. Pp (3 años)'!B66),"",'5. Pp (3 años)'!B66)</f>
        <v xml:space="preserve">
Coordinación de Donativos</v>
      </c>
      <c r="D42" s="88" t="str">
        <f>IF(ISBLANK('5. Pp (3 años)'!C66),"",'5. Pp (3 años)'!C66)</f>
        <v>Actividad</v>
      </c>
      <c r="E42" s="209" t="str">
        <f>IF(ISBLANK('5. Pp (3 años)'!D66),"",'5. Pp (3 años)'!D66)</f>
        <v>4.2.1.1.4.2. Participación de Instituciones públicas, privadas, fundaciones, asociaciones, empresas socialmente responsables y sociedad civil que entregan donativos al SMDIF BJ.</v>
      </c>
      <c r="F42" s="209" t="str">
        <f>IF(ISBLANK('5. Pp (3 años)'!E66),"",'5. Pp (3 años)'!E66)</f>
        <v>PIFAESP: Porcentaje de Instituciones Públicas y Privadas, Fundaciones, Asociaciones, Empresas Socialmente Responsables y la Sociedad Civil Participantes.</v>
      </c>
      <c r="G42" s="222" t="str">
        <f>IF(ISBLANK('5. Pp (3 años)'!H66),"",'5. Pp (3 años)'!H66)</f>
        <v>Trimestral</v>
      </c>
      <c r="H42" s="71" t="str">
        <f>IF(ISBLANK('5. Pp (3 años)'!J66),"",'5. Pp (3 años)'!J66)</f>
        <v>UNIDAD DE MEDIDA DEL INDICADOR:
Porcentaje.
UNIDAD DE MEDIDA DE LAS VARIABLES:
Instituciones públicas y privadas, Fundaciones, Asociaciones, Empresas Socialmente Responsables y la Sociedad Civil .</v>
      </c>
      <c r="I42" s="150">
        <f>IF(ISBLANK('9. METAS'!M47),"",'9. METAS'!M47)</f>
        <v>600</v>
      </c>
      <c r="J42" s="151">
        <f>IF(ISBLANK('9. METAS'!V47),"",'9. METAS'!V47)</f>
        <v>150</v>
      </c>
      <c r="K42" s="141">
        <f>IF(ISBLANK('9. METAS'!W47),"",'9. METAS'!W47)</f>
        <v>150</v>
      </c>
      <c r="L42" s="141">
        <f>IF(ISBLANK('9. METAS'!X47),"",'9. METAS'!X47)</f>
        <v>150</v>
      </c>
      <c r="M42" s="142">
        <f>IF(ISBLANK('9. METAS'!Y47),"",'9. METAS'!Y47)</f>
        <v>150</v>
      </c>
      <c r="N42" s="152"/>
      <c r="O42" s="144"/>
      <c r="P42" s="144"/>
      <c r="Q42" s="145"/>
      <c r="R42" s="139">
        <f t="shared" si="0"/>
        <v>0</v>
      </c>
      <c r="S42" s="140">
        <f t="shared" si="0"/>
        <v>0</v>
      </c>
      <c r="T42" s="140">
        <f t="shared" si="0"/>
        <v>0</v>
      </c>
      <c r="U42" s="163">
        <f t="shared" si="0"/>
        <v>0</v>
      </c>
      <c r="V42" s="143">
        <f t="shared" si="1"/>
        <v>0</v>
      </c>
      <c r="W42" s="140">
        <f t="shared" si="2"/>
        <v>0</v>
      </c>
      <c r="X42" s="140">
        <f t="shared" si="3"/>
        <v>0</v>
      </c>
      <c r="Y42" s="169">
        <f t="shared" si="4"/>
        <v>0</v>
      </c>
      <c r="Z42" s="185"/>
      <c r="AA42" s="186"/>
      <c r="AB42" s="186"/>
      <c r="AC42" s="187"/>
    </row>
    <row r="43" spans="3:29" ht="17.25">
      <c r="C43" s="217" t="e">
        <f>IF(ISBLANK('5. Pp (3 años)'!#REF!),"",'5. Pp (3 años)'!#REF!)</f>
        <v>#REF!</v>
      </c>
      <c r="D43" s="88" t="e">
        <f>IF(ISBLANK('5. Pp (3 años)'!#REF!),"",'5. Pp (3 años)'!#REF!)</f>
        <v>#REF!</v>
      </c>
      <c r="E43" s="209" t="e">
        <f>IF(ISBLANK('5. Pp (3 años)'!#REF!),"",'5. Pp (3 años)'!#REF!)</f>
        <v>#REF!</v>
      </c>
      <c r="F43" s="209" t="e">
        <f>IF(ISBLANK('5. Pp (3 años)'!#REF!),"",'5. Pp (3 años)'!#REF!)</f>
        <v>#REF!</v>
      </c>
      <c r="G43" s="222" t="e">
        <f>IF(ISBLANK('5. Pp (3 años)'!#REF!),"",'5. Pp (3 años)'!#REF!)</f>
        <v>#REF!</v>
      </c>
      <c r="H43" s="71" t="e">
        <f>IF(ISBLANK('5. Pp (3 años)'!#REF!),"",'5. Pp (3 años)'!#REF!)</f>
        <v>#REF!</v>
      </c>
      <c r="I43" s="150" t="e">
        <f>IF(ISBLANK('9. METAS'!#REF!),"",'9. METAS'!#REF!)</f>
        <v>#REF!</v>
      </c>
      <c r="J43" s="151" t="e">
        <f>IF(ISBLANK('9. METAS'!#REF!),"",'9. METAS'!#REF!)</f>
        <v>#REF!</v>
      </c>
      <c r="K43" s="141" t="e">
        <f>IF(ISBLANK('9. METAS'!#REF!),"",'9. METAS'!#REF!)</f>
        <v>#REF!</v>
      </c>
      <c r="L43" s="141" t="e">
        <f>IF(ISBLANK('9. METAS'!#REF!),"",'9. METAS'!#REF!)</f>
        <v>#REF!</v>
      </c>
      <c r="M43" s="142" t="e">
        <f>IF(ISBLANK('9. METAS'!#REF!),"",'9. METAS'!#REF!)</f>
        <v>#REF!</v>
      </c>
      <c r="N43" s="152"/>
      <c r="O43" s="144"/>
      <c r="P43" s="144"/>
      <c r="Q43" s="145"/>
      <c r="R43" s="139" t="str">
        <f t="shared" si="0"/>
        <v>100%</v>
      </c>
      <c r="S43" s="140" t="str">
        <f t="shared" si="0"/>
        <v>100%</v>
      </c>
      <c r="T43" s="140" t="str">
        <f t="shared" si="0"/>
        <v>100%</v>
      </c>
      <c r="U43" s="163" t="str">
        <f t="shared" si="0"/>
        <v>100%</v>
      </c>
      <c r="V43" s="143" t="str">
        <f t="shared" si="1"/>
        <v>No Programado</v>
      </c>
      <c r="W43" s="140" t="str">
        <f t="shared" si="2"/>
        <v>No Programado</v>
      </c>
      <c r="X43" s="140" t="str">
        <f t="shared" si="3"/>
        <v>No Programado</v>
      </c>
      <c r="Y43" s="169" t="str">
        <f t="shared" si="4"/>
        <v>No Programado</v>
      </c>
      <c r="Z43" s="185"/>
      <c r="AA43" s="186"/>
      <c r="AB43" s="186"/>
      <c r="AC43" s="187"/>
    </row>
    <row r="44" spans="3:29" ht="17.25">
      <c r="C44" s="218" t="e">
        <f>IF(ISBLANK('5. Pp (3 años)'!#REF!),"",'5. Pp (3 años)'!#REF!)</f>
        <v>#REF!</v>
      </c>
      <c r="D44" s="88" t="e">
        <f>IF(ISBLANK('5. Pp (3 años)'!#REF!),"",'5. Pp (3 años)'!#REF!)</f>
        <v>#REF!</v>
      </c>
      <c r="E44" s="209" t="e">
        <f>IF(ISBLANK('5. Pp (3 años)'!#REF!),"",'5. Pp (3 años)'!#REF!)</f>
        <v>#REF!</v>
      </c>
      <c r="F44" s="209" t="e">
        <f>IF(ISBLANK('5. Pp (3 años)'!#REF!),"",'5. Pp (3 años)'!#REF!)</f>
        <v>#REF!</v>
      </c>
      <c r="G44" s="222" t="e">
        <f>IF(ISBLANK('5. Pp (3 años)'!#REF!),"",'5. Pp (3 años)'!#REF!)</f>
        <v>#REF!</v>
      </c>
      <c r="H44" s="71" t="e">
        <f>IF(ISBLANK('5. Pp (3 años)'!#REF!),"",'5. Pp (3 años)'!#REF!)</f>
        <v>#REF!</v>
      </c>
      <c r="I44" s="150" t="e">
        <f>IF(ISBLANK('9. METAS'!#REF!),"",'9. METAS'!#REF!)</f>
        <v>#REF!</v>
      </c>
      <c r="J44" s="151" t="e">
        <f>IF(ISBLANK('9. METAS'!#REF!),"",'9. METAS'!#REF!)</f>
        <v>#REF!</v>
      </c>
      <c r="K44" s="141" t="e">
        <f>IF(ISBLANK('9. METAS'!#REF!),"",'9. METAS'!#REF!)</f>
        <v>#REF!</v>
      </c>
      <c r="L44" s="141" t="e">
        <f>IF(ISBLANK('9. METAS'!#REF!),"",'9. METAS'!#REF!)</f>
        <v>#REF!</v>
      </c>
      <c r="M44" s="142" t="e">
        <f>IF(ISBLANK('9. METAS'!#REF!),"",'9. METAS'!#REF!)</f>
        <v>#REF!</v>
      </c>
      <c r="N44" s="152"/>
      <c r="O44" s="144"/>
      <c r="P44" s="144"/>
      <c r="Q44" s="145"/>
      <c r="R44" s="139" t="str">
        <f t="shared" si="0"/>
        <v>100%</v>
      </c>
      <c r="S44" s="140" t="str">
        <f t="shared" si="0"/>
        <v>100%</v>
      </c>
      <c r="T44" s="140" t="str">
        <f t="shared" si="0"/>
        <v>100%</v>
      </c>
      <c r="U44" s="163" t="str">
        <f t="shared" si="0"/>
        <v>100%</v>
      </c>
      <c r="V44" s="143" t="str">
        <f t="shared" si="1"/>
        <v>No Programado</v>
      </c>
      <c r="W44" s="140" t="str">
        <f t="shared" si="2"/>
        <v>No Programado</v>
      </c>
      <c r="X44" s="140" t="str">
        <f t="shared" si="3"/>
        <v>No Programado</v>
      </c>
      <c r="Y44" s="169" t="str">
        <f t="shared" si="4"/>
        <v>No Programado</v>
      </c>
      <c r="Z44" s="182"/>
      <c r="AA44" s="183"/>
      <c r="AB44" s="183"/>
      <c r="AC44" s="184"/>
    </row>
    <row r="45" spans="3:29" ht="17.25">
      <c r="C45" s="217" t="e">
        <f>IF(ISBLANK('5. Pp (3 años)'!#REF!),"",'5. Pp (3 años)'!#REF!)</f>
        <v>#REF!</v>
      </c>
      <c r="D45" s="88" t="e">
        <f>IF(ISBLANK('5. Pp (3 años)'!#REF!),"",'5. Pp (3 años)'!#REF!)</f>
        <v>#REF!</v>
      </c>
      <c r="E45" s="209" t="e">
        <f>IF(ISBLANK('5. Pp (3 años)'!#REF!),"",'5. Pp (3 años)'!#REF!)</f>
        <v>#REF!</v>
      </c>
      <c r="F45" s="209" t="e">
        <f>IF(ISBLANK('5. Pp (3 años)'!#REF!),"",'5. Pp (3 años)'!#REF!)</f>
        <v>#REF!</v>
      </c>
      <c r="G45" s="222" t="e">
        <f>IF(ISBLANK('5. Pp (3 años)'!#REF!),"",'5. Pp (3 años)'!#REF!)</f>
        <v>#REF!</v>
      </c>
      <c r="H45" s="71" t="e">
        <f>IF(ISBLANK('5. Pp (3 años)'!#REF!),"",'5. Pp (3 años)'!#REF!)</f>
        <v>#REF!</v>
      </c>
      <c r="I45" s="150" t="e">
        <f>IF(ISBLANK('9. METAS'!#REF!),"",'9. METAS'!#REF!)</f>
        <v>#REF!</v>
      </c>
      <c r="J45" s="151" t="e">
        <f>IF(ISBLANK('9. METAS'!#REF!),"",'9. METAS'!#REF!)</f>
        <v>#REF!</v>
      </c>
      <c r="K45" s="141" t="e">
        <f>IF(ISBLANK('9. METAS'!#REF!),"",'9. METAS'!#REF!)</f>
        <v>#REF!</v>
      </c>
      <c r="L45" s="141" t="e">
        <f>IF(ISBLANK('9. METAS'!#REF!),"",'9. METAS'!#REF!)</f>
        <v>#REF!</v>
      </c>
      <c r="M45" s="142" t="e">
        <f>IF(ISBLANK('9. METAS'!#REF!),"",'9. METAS'!#REF!)</f>
        <v>#REF!</v>
      </c>
      <c r="N45" s="152"/>
      <c r="O45" s="144"/>
      <c r="P45" s="144"/>
      <c r="Q45" s="145"/>
      <c r="R45" s="139" t="str">
        <f t="shared" si="0"/>
        <v>100%</v>
      </c>
      <c r="S45" s="140" t="str">
        <f t="shared" si="0"/>
        <v>100%</v>
      </c>
      <c r="T45" s="140" t="str">
        <f t="shared" si="0"/>
        <v>100%</v>
      </c>
      <c r="U45" s="163" t="str">
        <f t="shared" si="0"/>
        <v>100%</v>
      </c>
      <c r="V45" s="143" t="str">
        <f t="shared" si="1"/>
        <v>No Programado</v>
      </c>
      <c r="W45" s="140" t="str">
        <f t="shared" si="2"/>
        <v>No Programado</v>
      </c>
      <c r="X45" s="140" t="str">
        <f t="shared" si="3"/>
        <v>No Programado</v>
      </c>
      <c r="Y45" s="169" t="str">
        <f t="shared" si="4"/>
        <v>No Programado</v>
      </c>
      <c r="Z45" s="185"/>
      <c r="AA45" s="186"/>
      <c r="AB45" s="186"/>
      <c r="AC45" s="187"/>
    </row>
    <row r="46" spans="3:29" ht="103.5">
      <c r="C46" s="219" t="str">
        <f>IF(ISBLANK('5. Pp (3 años)'!B67),"",'5. Pp (3 años)'!B67)</f>
        <v xml:space="preserve">
Dirección de Prevención de Riesgos Psicosociales de Niñas, Niños y Adolescentes</v>
      </c>
      <c r="D46" s="62" t="str">
        <f>IF(ISBLANK('5. Pp (3 años)'!C67),"",'5. Pp (3 años)'!C67)</f>
        <v>Componente</v>
      </c>
      <c r="E46" s="213" t="str">
        <f>IF(ISBLANK('5. Pp (3 años)'!D67),"",'5. Pp (3 años)'!D67)</f>
        <v>4.2.1.1.5. Atenciones para la prevención de riesgos psicosociales mediante la concientización y actividades lúdicas que permitan la solución de conflictos a través de la cultura de la paz y los derechos de NNA, brindadas.
NNA: Niñas, Niños y Adolescentes.</v>
      </c>
      <c r="F46" s="213" t="str">
        <f>IF(ISBLANK('5. Pp (3 años)'!E67),"",'5. Pp (3 años)'!E67)</f>
        <v>PAPRPB: Porcentaje de Atenciones para la Prevención de Riesgos Psicosociales Brindadas.</v>
      </c>
      <c r="G46" s="227" t="str">
        <f>IF(ISBLANK('5. Pp (3 años)'!H67),"",'5. Pp (3 años)'!H67)</f>
        <v>Trimestral</v>
      </c>
      <c r="H46" s="67" t="str">
        <f>IF(ISBLANK('5. Pp (3 años)'!J67),"",'5. Pp (3 años)'!J67)</f>
        <v>UNIDAD DE MEDIDA DEL INDICADOR:
Porcentaje.
UNIDAD DE MEDIDA DE LAS VARIABLES:
Atenciones</v>
      </c>
      <c r="I46" s="150">
        <f>IF(ISBLANK('9. METAS'!M48),"",'9. METAS'!M48)</f>
        <v>42500</v>
      </c>
      <c r="J46" s="151">
        <f>IF(ISBLANK('9. METAS'!V48),"",'9. METAS'!V48)</f>
        <v>12000</v>
      </c>
      <c r="K46" s="141">
        <f>IF(ISBLANK('9. METAS'!W48),"",'9. METAS'!W48)</f>
        <v>9000</v>
      </c>
      <c r="L46" s="141">
        <f>IF(ISBLANK('9. METAS'!X48),"",'9. METAS'!X48)</f>
        <v>9500</v>
      </c>
      <c r="M46" s="142">
        <f>IF(ISBLANK('9. METAS'!Y48),"",'9. METAS'!Y48)</f>
        <v>12000</v>
      </c>
      <c r="N46" s="152"/>
      <c r="O46" s="144"/>
      <c r="P46" s="144"/>
      <c r="Q46" s="145"/>
      <c r="R46" s="139">
        <f t="shared" si="0"/>
        <v>0</v>
      </c>
      <c r="S46" s="140">
        <f t="shared" si="0"/>
        <v>0</v>
      </c>
      <c r="T46" s="140">
        <f t="shared" si="0"/>
        <v>0</v>
      </c>
      <c r="U46" s="163">
        <f t="shared" si="0"/>
        <v>0</v>
      </c>
      <c r="V46" s="143">
        <f t="shared" si="1"/>
        <v>0</v>
      </c>
      <c r="W46" s="140">
        <f t="shared" si="2"/>
        <v>0</v>
      </c>
      <c r="X46" s="140">
        <f t="shared" si="3"/>
        <v>0</v>
      </c>
      <c r="Y46" s="169">
        <f t="shared" si="4"/>
        <v>0</v>
      </c>
      <c r="Z46" s="182"/>
      <c r="AA46" s="183"/>
      <c r="AB46" s="183"/>
      <c r="AC46" s="184"/>
    </row>
    <row r="47" spans="3:29" ht="103.5">
      <c r="C47" s="217" t="str">
        <f>IF(ISBLANK('5. Pp (3 años)'!B68),"",'5. Pp (3 años)'!B68)</f>
        <v xml:space="preserve">
Dirección de Prevención de Riesgos Psicosociales de Niñas, Niños y Adolescentes</v>
      </c>
      <c r="D47" s="88" t="str">
        <f>IF(ISBLANK('5. Pp (3 años)'!C68),"",'5. Pp (3 años)'!C68)</f>
        <v>Actividad</v>
      </c>
      <c r="E47" s="209" t="str">
        <f>IF(ISBLANK('5. Pp (3 años)'!D68),"",'5. Pp (3 años)'!D68)</f>
        <v>4.2.1.1.5.1. Realización de acciones de enfocadas en los derechos de NNA de la "Red de Impulsores de la Transformación".</v>
      </c>
      <c r="F47" s="209" t="str">
        <f>IF(ISBLANK('5. Pp (3 años)'!E68),"",'5. Pp (3 años)'!E68)</f>
        <v>PARIR:  Porcentaje de Acciones de la Red de Impulsores Realizadas.</v>
      </c>
      <c r="G47" s="222" t="str">
        <f>IF(ISBLANK('5. Pp (3 años)'!H68),"",'5. Pp (3 años)'!H68)</f>
        <v>Trimestral</v>
      </c>
      <c r="H47" s="71" t="str">
        <f>IF(ISBLANK('5. Pp (3 años)'!J68),"",'5. Pp (3 años)'!J68)</f>
        <v>UNIDAD DE MEDIDA DEL INDICADOR:
Porcentaje.
UNIDAD DE MEDIDA DE LAS VARIABLES:
Acciones de la Red de Impulsores</v>
      </c>
      <c r="I47" s="150">
        <f>IF(ISBLANK('9. METAS'!M49),"",'9. METAS'!M49)</f>
        <v>57</v>
      </c>
      <c r="J47" s="151">
        <f>IF(ISBLANK('9. METAS'!V49),"",'9. METAS'!V49)</f>
        <v>15</v>
      </c>
      <c r="K47" s="141">
        <f>IF(ISBLANK('9. METAS'!W49),"",'9. METAS'!W49)</f>
        <v>15</v>
      </c>
      <c r="L47" s="141">
        <f>IF(ISBLANK('9. METAS'!X49),"",'9. METAS'!X49)</f>
        <v>12</v>
      </c>
      <c r="M47" s="142">
        <f>IF(ISBLANK('9. METAS'!Y49),"",'9. METAS'!Y49)</f>
        <v>15</v>
      </c>
      <c r="N47" s="152"/>
      <c r="O47" s="144"/>
      <c r="P47" s="144"/>
      <c r="Q47" s="145"/>
      <c r="R47" s="139">
        <f t="shared" si="0"/>
        <v>0</v>
      </c>
      <c r="S47" s="140">
        <f t="shared" si="0"/>
        <v>0</v>
      </c>
      <c r="T47" s="140">
        <f t="shared" si="0"/>
        <v>0</v>
      </c>
      <c r="U47" s="163">
        <f t="shared" si="0"/>
        <v>0</v>
      </c>
      <c r="V47" s="143">
        <f t="shared" si="1"/>
        <v>0</v>
      </c>
      <c r="W47" s="140">
        <f t="shared" si="2"/>
        <v>0</v>
      </c>
      <c r="X47" s="140">
        <f t="shared" si="3"/>
        <v>0</v>
      </c>
      <c r="Y47" s="169">
        <f t="shared" si="4"/>
        <v>0</v>
      </c>
      <c r="Z47" s="185"/>
      <c r="AA47" s="186"/>
      <c r="AB47" s="186"/>
      <c r="AC47" s="187"/>
    </row>
    <row r="48" spans="3:29" ht="103.5">
      <c r="C48" s="218" t="str">
        <f>IF(ISBLANK('5. Pp (3 años)'!B69),"",'5. Pp (3 años)'!B69)</f>
        <v xml:space="preserve">
Coordinación de Prevención de Riesgos Psicosociales</v>
      </c>
      <c r="D48" s="88" t="str">
        <f>IF(ISBLANK('5. Pp (3 años)'!C69),"",'5. Pp (3 años)'!C69)</f>
        <v>Actividad</v>
      </c>
      <c r="E48" s="209" t="str">
        <f>IF(ISBLANK('5. Pp (3 años)'!D69),"",'5. Pp (3 años)'!D69)</f>
        <v>4.2.1.1.5.2. Realización de actividades de prevención de riesgos psicosociales dirigido a NNA y adultos y que viven en el municipio de Benito Juárez en situación prioritaria.</v>
      </c>
      <c r="F48" s="209" t="str">
        <f>IF(ISBLANK('5. Pp (3 años)'!E69),"",'5. Pp (3 años)'!E69)</f>
        <v>PAPRPR: Porcentaje de Actividades de Prevención de Riesgos Psicosociales, Realizadas.</v>
      </c>
      <c r="G48" s="222" t="str">
        <f>IF(ISBLANK('5. Pp (3 años)'!H69),"",'5. Pp (3 años)'!H69)</f>
        <v>Trimestral</v>
      </c>
      <c r="H48" s="71" t="str">
        <f>IF(ISBLANK('5. Pp (3 años)'!J69),"",'5. Pp (3 años)'!J69)</f>
        <v>UNIDAD DE MEDIDA DEL INDICADOR:
Porcentaje.
UNIDAD DE MEDIDA DE LAS VARIABLES:
Actividades</v>
      </c>
      <c r="I48" s="150">
        <f>IF(ISBLANK('9. METAS'!M50),"",'9. METAS'!M50)</f>
        <v>355</v>
      </c>
      <c r="J48" s="151">
        <f>IF(ISBLANK('9. METAS'!V50),"",'9. METAS'!V50)</f>
        <v>85</v>
      </c>
      <c r="K48" s="141">
        <f>IF(ISBLANK('9. METAS'!W50),"",'9. METAS'!W50)</f>
        <v>95</v>
      </c>
      <c r="L48" s="141">
        <f>IF(ISBLANK('9. METAS'!X50),"",'9. METAS'!X50)</f>
        <v>95</v>
      </c>
      <c r="M48" s="142">
        <f>IF(ISBLANK('9. METAS'!Y50),"",'9. METAS'!Y50)</f>
        <v>80</v>
      </c>
      <c r="N48" s="152"/>
      <c r="O48" s="144"/>
      <c r="P48" s="144"/>
      <c r="Q48" s="145"/>
      <c r="R48" s="139">
        <f t="shared" si="0"/>
        <v>0</v>
      </c>
      <c r="S48" s="140">
        <f t="shared" si="0"/>
        <v>0</v>
      </c>
      <c r="T48" s="140">
        <f t="shared" si="0"/>
        <v>0</v>
      </c>
      <c r="U48" s="163">
        <f t="shared" si="0"/>
        <v>0</v>
      </c>
      <c r="V48" s="143">
        <f t="shared" si="1"/>
        <v>0</v>
      </c>
      <c r="W48" s="140">
        <f t="shared" si="2"/>
        <v>0</v>
      </c>
      <c r="X48" s="140">
        <f t="shared" si="3"/>
        <v>0</v>
      </c>
      <c r="Y48" s="169">
        <f t="shared" si="4"/>
        <v>0</v>
      </c>
      <c r="Z48" s="182"/>
      <c r="AA48" s="183"/>
      <c r="AB48" s="183"/>
      <c r="AC48" s="184"/>
    </row>
    <row r="49" spans="3:29" ht="103.5">
      <c r="C49" s="217" t="str">
        <f>IF(ISBLANK('5. Pp (3 años)'!B70),"",'5. Pp (3 años)'!B70)</f>
        <v xml:space="preserve">
Coordinación de la Cultura de la Legalidad</v>
      </c>
      <c r="D49" s="88" t="str">
        <f>IF(ISBLANK('5. Pp (3 años)'!C70),"",'5. Pp (3 años)'!C70)</f>
        <v>Actividad</v>
      </c>
      <c r="E49" s="209" t="str">
        <f>IF(ISBLANK('5. Pp (3 años)'!D70),"",'5. Pp (3 años)'!D70)</f>
        <v>4.2.1.1.5.3. Impartición de acciones de  prevención del delito dirigido a NNA y personas adultas fomentando la cultura de la legalidad. 
Acciones: Pláticas, ferias, brigadas y eventos.</v>
      </c>
      <c r="F49" s="209" t="str">
        <f>IF(ISBLANK('5. Pp (3 años)'!E70),"",'5. Pp (3 años)'!E70)</f>
        <v>PAI: Porcentaje de Acciones de Prevención del Delito Impartidas.</v>
      </c>
      <c r="G49" s="222" t="str">
        <f>IF(ISBLANK('5. Pp (3 años)'!H70),"",'5. Pp (3 años)'!H70)</f>
        <v>Trimestral</v>
      </c>
      <c r="H49" s="71" t="str">
        <f>IF(ISBLANK('5. Pp (3 años)'!J70),"",'5. Pp (3 años)'!J70)</f>
        <v>UNIDAD DE MEDIDA DEL INDICADOR:
Porcentaje.
UNIDAD DE MEDIDA DE LAS VARIABLES:
Acciones</v>
      </c>
      <c r="I49" s="150">
        <f>IF(ISBLANK('9. METAS'!M51),"",'9. METAS'!M51)</f>
        <v>135</v>
      </c>
      <c r="J49" s="151">
        <f>IF(ISBLANK('9. METAS'!V51),"",'9. METAS'!V51)</f>
        <v>35</v>
      </c>
      <c r="K49" s="141">
        <f>IF(ISBLANK('9. METAS'!W51),"",'9. METAS'!W51)</f>
        <v>25</v>
      </c>
      <c r="L49" s="141">
        <f>IF(ISBLANK('9. METAS'!X51),"",'9. METAS'!X51)</f>
        <v>35</v>
      </c>
      <c r="M49" s="142">
        <f>IF(ISBLANK('9. METAS'!Y51),"",'9. METAS'!Y51)</f>
        <v>40</v>
      </c>
      <c r="N49" s="152"/>
      <c r="O49" s="144"/>
      <c r="P49" s="144"/>
      <c r="Q49" s="145"/>
      <c r="R49" s="139">
        <f t="shared" si="0"/>
        <v>0</v>
      </c>
      <c r="S49" s="140">
        <f t="shared" si="0"/>
        <v>0</v>
      </c>
      <c r="T49" s="140">
        <f t="shared" si="0"/>
        <v>0</v>
      </c>
      <c r="U49" s="163">
        <f t="shared" si="0"/>
        <v>0</v>
      </c>
      <c r="V49" s="143">
        <f t="shared" si="1"/>
        <v>0</v>
      </c>
      <c r="W49" s="140">
        <f t="shared" si="2"/>
        <v>0</v>
      </c>
      <c r="X49" s="140">
        <f t="shared" si="3"/>
        <v>0</v>
      </c>
      <c r="Y49" s="169">
        <f t="shared" si="4"/>
        <v>0</v>
      </c>
      <c r="Z49" s="185"/>
      <c r="AA49" s="186"/>
      <c r="AB49" s="186"/>
      <c r="AC49" s="187"/>
    </row>
    <row r="50" spans="3:29" ht="103.5">
      <c r="C50" s="218" t="str">
        <f>IF(ISBLANK('5. Pp (3 años)'!B71),"",'5. Pp (3 años)'!B71)</f>
        <v xml:space="preserve">
Coordinación de Recreación, Cultura y Deportes</v>
      </c>
      <c r="D50" s="88" t="str">
        <f>IF(ISBLANK('5. Pp (3 años)'!C71),"",'5. Pp (3 años)'!C71)</f>
        <v>Actividad</v>
      </c>
      <c r="E50" s="209" t="str">
        <f>IF(ISBLANK('5. Pp (3 años)'!D71),"",'5. Pp (3 años)'!D71)</f>
        <v>4.2.1.1.5.4. Ejecución de acciones de recreación, cultura y deportes, para niñas, niños, adolescentes y personas adultas.
Acciones: Clases, eventos, actividades, concursos y torneos.</v>
      </c>
      <c r="F50" s="209" t="str">
        <f>IF(ISBLANK('5. Pp (3 años)'!E71),"",'5. Pp (3 años)'!E71)</f>
        <v>PARCD: Porcentaje de Acciones de Recreación, Cultura y Deporte Realizadas.</v>
      </c>
      <c r="G50" s="222" t="str">
        <f>IF(ISBLANK('5. Pp (3 años)'!H71),"",'5. Pp (3 años)'!H71)</f>
        <v>Trimestral</v>
      </c>
      <c r="H50" s="71" t="str">
        <f>IF(ISBLANK('5. Pp (3 años)'!J71),"",'5. Pp (3 años)'!J71)</f>
        <v>UNIDAD DE MEDIDA DEL INDICADOR:
Porcentaje.
UNIDAD DE MEDIDA DE LAS VARIABLES:
Acciones</v>
      </c>
      <c r="I50" s="150">
        <f>IF(ISBLANK('9. METAS'!M52),"",'9. METAS'!M52)</f>
        <v>2750</v>
      </c>
      <c r="J50" s="151">
        <f>IF(ISBLANK('9. METAS'!V52),"",'9. METAS'!V52)</f>
        <v>750</v>
      </c>
      <c r="K50" s="141">
        <f>IF(ISBLANK('9. METAS'!W52),"",'9. METAS'!W52)</f>
        <v>650</v>
      </c>
      <c r="L50" s="141">
        <f>IF(ISBLANK('9. METAS'!X52),"",'9. METAS'!X52)</f>
        <v>600</v>
      </c>
      <c r="M50" s="142">
        <f>IF(ISBLANK('9. METAS'!Y52),"",'9. METAS'!Y52)</f>
        <v>750</v>
      </c>
      <c r="N50" s="152"/>
      <c r="O50" s="144"/>
      <c r="P50" s="144"/>
      <c r="Q50" s="145"/>
      <c r="R50" s="139">
        <f t="shared" si="0"/>
        <v>0</v>
      </c>
      <c r="S50" s="140">
        <f t="shared" si="0"/>
        <v>0</v>
      </c>
      <c r="T50" s="140">
        <f t="shared" si="0"/>
        <v>0</v>
      </c>
      <c r="U50" s="163">
        <f t="shared" si="0"/>
        <v>0</v>
      </c>
      <c r="V50" s="143">
        <f t="shared" si="1"/>
        <v>0</v>
      </c>
      <c r="W50" s="140">
        <f t="shared" si="2"/>
        <v>0</v>
      </c>
      <c r="X50" s="140">
        <f t="shared" si="3"/>
        <v>0</v>
      </c>
      <c r="Y50" s="169">
        <f t="shared" si="4"/>
        <v>0</v>
      </c>
      <c r="Z50" s="185"/>
      <c r="AA50" s="186"/>
      <c r="AB50" s="186"/>
      <c r="AC50" s="187"/>
    </row>
    <row r="51" spans="3:29" ht="17.25">
      <c r="C51" s="217" t="e">
        <f>IF(ISBLANK('5. Pp (3 años)'!#REF!),"",'5. Pp (3 años)'!#REF!)</f>
        <v>#REF!</v>
      </c>
      <c r="D51" s="88" t="e">
        <f>IF(ISBLANK('5. Pp (3 años)'!#REF!),"",'5. Pp (3 años)'!#REF!)</f>
        <v>#REF!</v>
      </c>
      <c r="E51" s="209" t="e">
        <f>IF(ISBLANK('5. Pp (3 años)'!#REF!),"",'5. Pp (3 años)'!#REF!)</f>
        <v>#REF!</v>
      </c>
      <c r="F51" s="209" t="e">
        <f>IF(ISBLANK('5. Pp (3 años)'!#REF!),"",'5. Pp (3 años)'!#REF!)</f>
        <v>#REF!</v>
      </c>
      <c r="G51" s="222" t="e">
        <f>IF(ISBLANK('5. Pp (3 años)'!#REF!),"",'5. Pp (3 años)'!#REF!)</f>
        <v>#REF!</v>
      </c>
      <c r="H51" s="71" t="e">
        <f>IF(ISBLANK('5. Pp (3 años)'!#REF!),"",'5. Pp (3 años)'!#REF!)</f>
        <v>#REF!</v>
      </c>
      <c r="I51" s="150" t="e">
        <f>IF(ISBLANK('9. METAS'!#REF!),"",'9. METAS'!#REF!)</f>
        <v>#REF!</v>
      </c>
      <c r="J51" s="151" t="e">
        <f>IF(ISBLANK('9. METAS'!#REF!),"",'9. METAS'!#REF!)</f>
        <v>#REF!</v>
      </c>
      <c r="K51" s="141" t="e">
        <f>IF(ISBLANK('9. METAS'!#REF!),"",'9. METAS'!#REF!)</f>
        <v>#REF!</v>
      </c>
      <c r="L51" s="141" t="e">
        <f>IF(ISBLANK('9. METAS'!#REF!),"",'9. METAS'!#REF!)</f>
        <v>#REF!</v>
      </c>
      <c r="M51" s="142" t="e">
        <f>IF(ISBLANK('9. METAS'!#REF!),"",'9. METAS'!#REF!)</f>
        <v>#REF!</v>
      </c>
      <c r="N51" s="152"/>
      <c r="O51" s="144"/>
      <c r="P51" s="144"/>
      <c r="Q51" s="145"/>
      <c r="R51" s="139" t="str">
        <f t="shared" si="0"/>
        <v>100%</v>
      </c>
      <c r="S51" s="140" t="str">
        <f t="shared" si="0"/>
        <v>100%</v>
      </c>
      <c r="T51" s="140" t="str">
        <f t="shared" si="0"/>
        <v>100%</v>
      </c>
      <c r="U51" s="163" t="str">
        <f t="shared" si="0"/>
        <v>100%</v>
      </c>
      <c r="V51" s="143" t="str">
        <f t="shared" si="1"/>
        <v>No Programado</v>
      </c>
      <c r="W51" s="140" t="str">
        <f t="shared" si="2"/>
        <v>No Programado</v>
      </c>
      <c r="X51" s="140" t="str">
        <f t="shared" si="3"/>
        <v>No Programado</v>
      </c>
      <c r="Y51" s="169" t="str">
        <f t="shared" si="4"/>
        <v>No Programado</v>
      </c>
      <c r="Z51" s="182"/>
      <c r="AA51" s="183"/>
      <c r="AB51" s="183"/>
      <c r="AC51" s="184"/>
    </row>
    <row r="52" spans="3:29" ht="103.5">
      <c r="C52" s="219" t="str">
        <f>IF(ISBLANK('5. Pp (3 años)'!B72),"",'5. Pp (3 años)'!B72)</f>
        <v xml:space="preserve">
Coordinación de Centros Asistenciales de Desarrollo Infantil    </v>
      </c>
      <c r="D52" s="62" t="str">
        <f>IF(ISBLANK('5. Pp (3 años)'!C72),"",'5. Pp (3 años)'!C72)</f>
        <v>Componente</v>
      </c>
      <c r="E52" s="213" t="str">
        <f>IF(ISBLANK('5. Pp (3 años)'!D72),"",'5. Pp (3 años)'!D72)</f>
        <v>4.2.1.1.6. Servicios de escuela de tiempo completo (CADI), para niñas y niños de un año y siete meses a cuatro años once meses de edad, de cuidadoras y cuidadores trabajadores, brindados.
CADI: Centro Asistencial de Desarrollo Infantil.</v>
      </c>
      <c r="F52" s="213" t="str">
        <f>IF(ISBLANK('5. Pp (3 años)'!E72),"",'5. Pp (3 años)'!E72)</f>
        <v>PSETCB: Porcentaje de Servicios de escuela de tiempo completo Brindados.</v>
      </c>
      <c r="G52" s="227" t="str">
        <f>IF(ISBLANK('5. Pp (3 años)'!H72),"",'5. Pp (3 años)'!H72)</f>
        <v>Trimestral</v>
      </c>
      <c r="H52" s="67" t="str">
        <f>IF(ISBLANK('5. Pp (3 años)'!J72),"",'5. Pp (3 años)'!J72)</f>
        <v>UNIDAD DE MEDIDA DEL INDICADOR:
Porcentaje.
UNIDAD DE MEDIDA DE LAS VARIABLES:
Servicios</v>
      </c>
      <c r="I52" s="150">
        <f>IF(ISBLANK('9. METAS'!M53),"",'9. METAS'!M53)</f>
        <v>817</v>
      </c>
      <c r="J52" s="151">
        <f>IF(ISBLANK('9. METAS'!V53),"",'9. METAS'!V53)</f>
        <v>154</v>
      </c>
      <c r="K52" s="141">
        <f>IF(ISBLANK('9. METAS'!W53),"",'9. METAS'!W53)</f>
        <v>249</v>
      </c>
      <c r="L52" s="141">
        <f>IF(ISBLANK('9. METAS'!X53),"",'9. METAS'!X53)</f>
        <v>307</v>
      </c>
      <c r="M52" s="142">
        <f>IF(ISBLANK('9. METAS'!Y53),"",'9. METAS'!Y53)</f>
        <v>107</v>
      </c>
      <c r="N52" s="152"/>
      <c r="O52" s="144"/>
      <c r="P52" s="144"/>
      <c r="Q52" s="145"/>
      <c r="R52" s="139">
        <f t="shared" si="0"/>
        <v>0</v>
      </c>
      <c r="S52" s="140">
        <f t="shared" si="0"/>
        <v>0</v>
      </c>
      <c r="T52" s="140">
        <f t="shared" si="0"/>
        <v>0</v>
      </c>
      <c r="U52" s="163">
        <f t="shared" si="0"/>
        <v>0</v>
      </c>
      <c r="V52" s="143">
        <f t="shared" si="1"/>
        <v>0</v>
      </c>
      <c r="W52" s="140">
        <f t="shared" si="2"/>
        <v>0</v>
      </c>
      <c r="X52" s="140">
        <f t="shared" si="3"/>
        <v>0</v>
      </c>
      <c r="Y52" s="169">
        <f t="shared" si="4"/>
        <v>0</v>
      </c>
      <c r="Z52" s="182"/>
      <c r="AA52" s="183"/>
      <c r="AB52" s="183"/>
      <c r="AC52" s="184"/>
    </row>
    <row r="53" spans="3:29" ht="103.5">
      <c r="C53" s="217" t="str">
        <f>IF(ISBLANK('5. Pp (3 años)'!B73),"",'5. Pp (3 años)'!B73)</f>
        <v xml:space="preserve">
Coordinación de Centros Asistenciales de Desarrollo Infantil    </v>
      </c>
      <c r="D53" s="88" t="str">
        <f>IF(ISBLANK('5. Pp (3 años)'!C73),"",'5. Pp (3 años)'!C73)</f>
        <v>Actividad</v>
      </c>
      <c r="E53" s="209" t="str">
        <f>IF(ISBLANK('5. Pp (3 años)'!D73),"",'5. Pp (3 años)'!D73)</f>
        <v>4.2.1.1.6.1. Realización de actividades educativas en los CADI
Actividades Educativas: sociales, culturales, deportivas, recreativas, inclusivas y formativas.</v>
      </c>
      <c r="F53" s="209" t="str">
        <f>IF(ISBLANK('5. Pp (3 años)'!E73),"",'5. Pp (3 años)'!E73)</f>
        <v>PAR: Porcentaje de Actividades Educativas Realizadas.</v>
      </c>
      <c r="G53" s="222" t="str">
        <f>IF(ISBLANK('5. Pp (3 años)'!H73),"",'5. Pp (3 años)'!H73)</f>
        <v>Trimestral</v>
      </c>
      <c r="H53" s="71" t="str">
        <f>IF(ISBLANK('5. Pp (3 años)'!J73),"",'5. Pp (3 años)'!J73)</f>
        <v>UNIDAD DE MEDIDA DEL INDICADOR: 
Porcentaje.
UNIDAD DE MEDIDA DE LAS VARIABLES:
Actividades</v>
      </c>
      <c r="I53" s="150">
        <f>IF(ISBLANK('9. METAS'!M54),"",'9. METAS'!M54)</f>
        <v>245</v>
      </c>
      <c r="J53" s="151">
        <f>IF(ISBLANK('9. METAS'!V54),"",'9. METAS'!V54)</f>
        <v>75</v>
      </c>
      <c r="K53" s="141">
        <f>IF(ISBLANK('9. METAS'!W54),"",'9. METAS'!W54)</f>
        <v>70</v>
      </c>
      <c r="L53" s="141">
        <f>IF(ISBLANK('9. METAS'!X54),"",'9. METAS'!X54)</f>
        <v>35</v>
      </c>
      <c r="M53" s="142">
        <f>IF(ISBLANK('9. METAS'!Y54),"",'9. METAS'!Y54)</f>
        <v>65</v>
      </c>
      <c r="N53" s="152"/>
      <c r="O53" s="144"/>
      <c r="P53" s="144"/>
      <c r="Q53" s="145"/>
      <c r="R53" s="139">
        <f t="shared" si="0"/>
        <v>0</v>
      </c>
      <c r="S53" s="140">
        <f t="shared" si="0"/>
        <v>0</v>
      </c>
      <c r="T53" s="140">
        <f t="shared" si="0"/>
        <v>0</v>
      </c>
      <c r="U53" s="163">
        <f t="shared" si="0"/>
        <v>0</v>
      </c>
      <c r="V53" s="143">
        <f t="shared" si="1"/>
        <v>0</v>
      </c>
      <c r="W53" s="140">
        <f t="shared" si="2"/>
        <v>0</v>
      </c>
      <c r="X53" s="140">
        <f t="shared" si="3"/>
        <v>0</v>
      </c>
      <c r="Y53" s="169">
        <f t="shared" si="4"/>
        <v>0</v>
      </c>
      <c r="Z53" s="182"/>
      <c r="AA53" s="183"/>
      <c r="AB53" s="183"/>
      <c r="AC53" s="184"/>
    </row>
    <row r="54" spans="3:29" ht="103.5">
      <c r="C54" s="218" t="str">
        <f>IF(ISBLANK('5. Pp (3 años)'!B74),"",'5. Pp (3 años)'!B74)</f>
        <v xml:space="preserve">
Coordinación de Centros Asistenciales de Desarrollo Infantil    </v>
      </c>
      <c r="D54" s="88" t="str">
        <f>IF(ISBLANK('5. Pp (3 años)'!C74),"",'5. Pp (3 años)'!C74)</f>
        <v>Actividad</v>
      </c>
      <c r="E54" s="209" t="str">
        <f>IF(ISBLANK('5. Pp (3 años)'!D74),"",'5. Pp (3 años)'!D74)</f>
        <v>4.2.1.1.6.2. Realización de entregas de raciones de comida para las niñas y niños inscritos en los Centros Asistenciales de Desarrollo Infantil.</v>
      </c>
      <c r="F54" s="209" t="str">
        <f>IF(ISBLANK('5. Pp (3 años)'!E74),"",'5. Pp (3 años)'!E74)</f>
        <v>PRE: Porcentaje de Raciones de Comida Entregadas.</v>
      </c>
      <c r="G54" s="222" t="str">
        <f>IF(ISBLANK('5. Pp (3 años)'!H74),"",'5. Pp (3 años)'!H74)</f>
        <v>Trimestral</v>
      </c>
      <c r="H54" s="71" t="str">
        <f>IF(ISBLANK('5. Pp (3 años)'!J74),"",'5. Pp (3 años)'!J74)</f>
        <v>UNIDAD DE MEDIDA DEL INDICADOR: 
Porcentaje.
 UNIDAD DE MEDIDA DE LAS VARIABLES: 
Raciones.</v>
      </c>
      <c r="I54" s="150">
        <f>IF(ISBLANK('9. METAS'!M55),"",'9. METAS'!M55)</f>
        <v>20140</v>
      </c>
      <c r="J54" s="151">
        <f>IF(ISBLANK('9. METAS'!V55),"",'9. METAS'!V55)</f>
        <v>5600</v>
      </c>
      <c r="K54" s="141">
        <f>IF(ISBLANK('9. METAS'!W55),"",'9. METAS'!W55)</f>
        <v>7500</v>
      </c>
      <c r="L54" s="141">
        <f>IF(ISBLANK('9. METAS'!X55),"",'9. METAS'!X55)</f>
        <v>2940</v>
      </c>
      <c r="M54" s="142">
        <f>IF(ISBLANK('9. METAS'!Y55),"",'9. METAS'!Y55)</f>
        <v>4100</v>
      </c>
      <c r="N54" s="152"/>
      <c r="O54" s="144"/>
      <c r="P54" s="144"/>
      <c r="Q54" s="145"/>
      <c r="R54" s="139">
        <f t="shared" si="0"/>
        <v>0</v>
      </c>
      <c r="S54" s="140">
        <f t="shared" si="0"/>
        <v>0</v>
      </c>
      <c r="T54" s="140">
        <f t="shared" si="0"/>
        <v>0</v>
      </c>
      <c r="U54" s="163">
        <f t="shared" si="0"/>
        <v>0</v>
      </c>
      <c r="V54" s="143">
        <f t="shared" si="1"/>
        <v>0</v>
      </c>
      <c r="W54" s="140">
        <f t="shared" si="2"/>
        <v>0</v>
      </c>
      <c r="X54" s="140">
        <f t="shared" si="3"/>
        <v>0</v>
      </c>
      <c r="Y54" s="169">
        <f t="shared" si="4"/>
        <v>0</v>
      </c>
      <c r="Z54" s="185"/>
      <c r="AA54" s="186"/>
      <c r="AB54" s="186"/>
      <c r="AC54" s="187"/>
    </row>
    <row r="55" spans="3:29" ht="103.5">
      <c r="C55" s="217" t="str">
        <f>IF(ISBLANK('5. Pp (3 años)'!B75),"",'5. Pp (3 años)'!B75)</f>
        <v xml:space="preserve">
Coordinación de Centros Asistenciales de Desarrollo Infantil</v>
      </c>
      <c r="D55" s="88" t="str">
        <f>IF(ISBLANK('5. Pp (3 años)'!C75),"",'5. Pp (3 años)'!C75)</f>
        <v>Actividad</v>
      </c>
      <c r="E55" s="209" t="str">
        <f>IF(ISBLANK('5. Pp (3 años)'!D75),"",'5. Pp (3 años)'!D75)</f>
        <v>4.2.1.1.6.3. Supervisión de los Centros de  Atención Infantil  que se encuentran registrados en la plataforma RENCAI del Municipio de Benito Juárez                                                
RENCAI: Registro Nacional de los Centros de Atención Infantil.</v>
      </c>
      <c r="F55" s="209" t="str">
        <f>IF(ISBLANK('5. Pp (3 años)'!E75),"",'5. Pp (3 años)'!E75)</f>
        <v>PSR: Porcentaje de Supervisiones Realizadas.</v>
      </c>
      <c r="G55" s="222" t="str">
        <f>IF(ISBLANK('5. Pp (3 años)'!H75),"",'5. Pp (3 años)'!H75)</f>
        <v>Trimestral</v>
      </c>
      <c r="H55" s="71" t="str">
        <f>IF(ISBLANK('5. Pp (3 años)'!J75),"",'5. Pp (3 años)'!J75)</f>
        <v>UNIDAD DE MEDIDA DEL INDICADOR: 
Porcentaje.
UNIDAD DE MEDIDA DE LAS VARIABLES:
Supervisiones</v>
      </c>
      <c r="I55" s="150">
        <f>IF(ISBLANK('9. METAS'!M56),"",'9. METAS'!M56)</f>
        <v>233</v>
      </c>
      <c r="J55" s="151">
        <f>IF(ISBLANK('9. METAS'!V56),"",'9. METAS'!V56)</f>
        <v>55</v>
      </c>
      <c r="K55" s="141">
        <f>IF(ISBLANK('9. METAS'!W56),"",'9. METAS'!W56)</f>
        <v>73</v>
      </c>
      <c r="L55" s="141">
        <f>IF(ISBLANK('9. METAS'!X56),"",'9. METAS'!X56)</f>
        <v>45</v>
      </c>
      <c r="M55" s="142">
        <f>IF(ISBLANK('9. METAS'!Y56),"",'9. METAS'!Y56)</f>
        <v>60</v>
      </c>
      <c r="N55" s="152"/>
      <c r="O55" s="144"/>
      <c r="P55" s="144"/>
      <c r="Q55" s="145"/>
      <c r="R55" s="139">
        <f t="shared" si="0"/>
        <v>0</v>
      </c>
      <c r="S55" s="140">
        <f t="shared" si="0"/>
        <v>0</v>
      </c>
      <c r="T55" s="140">
        <f t="shared" si="0"/>
        <v>0</v>
      </c>
      <c r="U55" s="163">
        <f t="shared" si="0"/>
        <v>0</v>
      </c>
      <c r="V55" s="143">
        <f t="shared" si="1"/>
        <v>0</v>
      </c>
      <c r="W55" s="140">
        <f t="shared" si="2"/>
        <v>0</v>
      </c>
      <c r="X55" s="140">
        <f t="shared" si="3"/>
        <v>0</v>
      </c>
      <c r="Y55" s="169">
        <f t="shared" si="4"/>
        <v>0</v>
      </c>
      <c r="Z55" s="185"/>
      <c r="AA55" s="186"/>
      <c r="AB55" s="186"/>
      <c r="AC55" s="187"/>
    </row>
    <row r="56" spans="3:29" ht="17.25">
      <c r="C56" s="218" t="e">
        <f>IF(ISBLANK('5. Pp (3 años)'!#REF!),"",'5. Pp (3 años)'!#REF!)</f>
        <v>#REF!</v>
      </c>
      <c r="D56" s="88" t="e">
        <f>IF(ISBLANK('5. Pp (3 años)'!#REF!),"",'5. Pp (3 años)'!#REF!)</f>
        <v>#REF!</v>
      </c>
      <c r="E56" s="209" t="e">
        <f>IF(ISBLANK('5. Pp (3 años)'!#REF!),"",'5. Pp (3 años)'!#REF!)</f>
        <v>#REF!</v>
      </c>
      <c r="F56" s="209" t="e">
        <f>IF(ISBLANK('5. Pp (3 años)'!#REF!),"",'5. Pp (3 años)'!#REF!)</f>
        <v>#REF!</v>
      </c>
      <c r="G56" s="222" t="e">
        <f>IF(ISBLANK('5. Pp (3 años)'!#REF!),"",'5. Pp (3 años)'!#REF!)</f>
        <v>#REF!</v>
      </c>
      <c r="H56" s="71" t="e">
        <f>IF(ISBLANK('5. Pp (3 años)'!#REF!),"",'5. Pp (3 años)'!#REF!)</f>
        <v>#REF!</v>
      </c>
      <c r="I56" s="150" t="e">
        <f>IF(ISBLANK('9. METAS'!#REF!),"",'9. METAS'!#REF!)</f>
        <v>#REF!</v>
      </c>
      <c r="J56" s="151" t="e">
        <f>IF(ISBLANK('9. METAS'!#REF!),"",'9. METAS'!#REF!)</f>
        <v>#REF!</v>
      </c>
      <c r="K56" s="141" t="e">
        <f>IF(ISBLANK('9. METAS'!#REF!),"",'9. METAS'!#REF!)</f>
        <v>#REF!</v>
      </c>
      <c r="L56" s="141" t="e">
        <f>IF(ISBLANK('9. METAS'!#REF!),"",'9. METAS'!#REF!)</f>
        <v>#REF!</v>
      </c>
      <c r="M56" s="142" t="e">
        <f>IF(ISBLANK('9. METAS'!#REF!),"",'9. METAS'!#REF!)</f>
        <v>#REF!</v>
      </c>
      <c r="N56" s="152"/>
      <c r="O56" s="144"/>
      <c r="P56" s="144"/>
      <c r="Q56" s="145"/>
      <c r="R56" s="139" t="str">
        <f t="shared" si="0"/>
        <v>100%</v>
      </c>
      <c r="S56" s="140" t="str">
        <f t="shared" si="0"/>
        <v>100%</v>
      </c>
      <c r="T56" s="140" t="str">
        <f t="shared" si="0"/>
        <v>100%</v>
      </c>
      <c r="U56" s="163" t="str">
        <f t="shared" si="0"/>
        <v>100%</v>
      </c>
      <c r="V56" s="143" t="str">
        <f t="shared" si="1"/>
        <v>No Programado</v>
      </c>
      <c r="W56" s="140" t="str">
        <f t="shared" si="2"/>
        <v>No Programado</v>
      </c>
      <c r="X56" s="140" t="str">
        <f t="shared" si="3"/>
        <v>No Programado</v>
      </c>
      <c r="Y56" s="169" t="str">
        <f t="shared" si="4"/>
        <v>No Programado</v>
      </c>
      <c r="Z56" s="182"/>
      <c r="AA56" s="183"/>
      <c r="AB56" s="183"/>
      <c r="AC56" s="184"/>
    </row>
    <row r="57" spans="3:29" ht="17.25">
      <c r="C57" s="217" t="e">
        <f>IF(ISBLANK('5. Pp (3 años)'!#REF!),"",'5. Pp (3 años)'!#REF!)</f>
        <v>#REF!</v>
      </c>
      <c r="D57" s="88" t="e">
        <f>IF(ISBLANK('5. Pp (3 años)'!#REF!),"",'5. Pp (3 años)'!#REF!)</f>
        <v>#REF!</v>
      </c>
      <c r="E57" s="209" t="e">
        <f>IF(ISBLANK('5. Pp (3 años)'!#REF!),"",'5. Pp (3 años)'!#REF!)</f>
        <v>#REF!</v>
      </c>
      <c r="F57" s="209" t="e">
        <f>IF(ISBLANK('5. Pp (3 años)'!#REF!),"",'5. Pp (3 años)'!#REF!)</f>
        <v>#REF!</v>
      </c>
      <c r="G57" s="222" t="e">
        <f>IF(ISBLANK('5. Pp (3 años)'!#REF!),"",'5. Pp (3 años)'!#REF!)</f>
        <v>#REF!</v>
      </c>
      <c r="H57" s="71" t="e">
        <f>IF(ISBLANK('5. Pp (3 años)'!#REF!),"",'5. Pp (3 años)'!#REF!)</f>
        <v>#REF!</v>
      </c>
      <c r="I57" s="150" t="e">
        <f>IF(ISBLANK('9. METAS'!#REF!),"",'9. METAS'!#REF!)</f>
        <v>#REF!</v>
      </c>
      <c r="J57" s="151" t="e">
        <f>IF(ISBLANK('9. METAS'!#REF!),"",'9. METAS'!#REF!)</f>
        <v>#REF!</v>
      </c>
      <c r="K57" s="141" t="e">
        <f>IF(ISBLANK('9. METAS'!#REF!),"",'9. METAS'!#REF!)</f>
        <v>#REF!</v>
      </c>
      <c r="L57" s="141" t="e">
        <f>IF(ISBLANK('9. METAS'!#REF!),"",'9. METAS'!#REF!)</f>
        <v>#REF!</v>
      </c>
      <c r="M57" s="142" t="e">
        <f>IF(ISBLANK('9. METAS'!#REF!),"",'9. METAS'!#REF!)</f>
        <v>#REF!</v>
      </c>
      <c r="N57" s="152"/>
      <c r="O57" s="144"/>
      <c r="P57" s="144"/>
      <c r="Q57" s="145"/>
      <c r="R57" s="139" t="str">
        <f t="shared" si="0"/>
        <v>100%</v>
      </c>
      <c r="S57" s="140" t="str">
        <f t="shared" si="0"/>
        <v>100%</v>
      </c>
      <c r="T57" s="140" t="str">
        <f t="shared" si="0"/>
        <v>100%</v>
      </c>
      <c r="U57" s="163" t="str">
        <f t="shared" si="0"/>
        <v>100%</v>
      </c>
      <c r="V57" s="143" t="str">
        <f t="shared" si="1"/>
        <v>No Programado</v>
      </c>
      <c r="W57" s="140" t="str">
        <f t="shared" si="2"/>
        <v>No Programado</v>
      </c>
      <c r="X57" s="140" t="str">
        <f t="shared" si="3"/>
        <v>No Programado</v>
      </c>
      <c r="Y57" s="169" t="str">
        <f t="shared" si="4"/>
        <v>No Programado</v>
      </c>
      <c r="Z57" s="185"/>
      <c r="AA57" s="186"/>
      <c r="AB57" s="186"/>
      <c r="AC57" s="187"/>
    </row>
    <row r="58" spans="3:29" ht="103.5">
      <c r="C58" s="219" t="str">
        <f>IF(ISBLANK('5. Pp (3 años)'!B76),"",'5. Pp (3 años)'!B76)</f>
        <v xml:space="preserve">
Delegación de la Procuraduría de Protección de Niñas, Niños, Adolescentes y la Familia</v>
      </c>
      <c r="D58" s="62" t="str">
        <f>IF(ISBLANK('5. Pp (3 años)'!C76),"",'5. Pp (3 años)'!C76)</f>
        <v>Componente</v>
      </c>
      <c r="E58" s="213" t="str">
        <f>IF(ISBLANK('5. Pp (3 años)'!D76),"",'5. Pp (3 años)'!D76)</f>
        <v>4.2.1.1.7. Servicios de asistencia social y jurídicos, dirigidos a NNA víctimas de maltrato, así como a la ciudadanía benitojuarense en situación de violencia familiar brindados.
NNA: Niñas, Niños y Adolescentes.</v>
      </c>
      <c r="F58" s="213" t="str">
        <f>IF(ISBLANK('5. Pp (3 años)'!E76),"",'5. Pp (3 años)'!E76)</f>
        <v>PSB: Porcentaje de Servicios de Asistencia Social y Jurídicos  Brindados.</v>
      </c>
      <c r="G58" s="227" t="str">
        <f>IF(ISBLANK('5. Pp (3 años)'!H76),"",'5. Pp (3 años)'!H76)</f>
        <v>Trimestral</v>
      </c>
      <c r="H58" s="67" t="str">
        <f>IF(ISBLANK('5. Pp (3 años)'!J76),"",'5. Pp (3 años)'!J76)</f>
        <v>UNIDAD DE MEDIDA DEL INDICADOR: 
Porcentaje.
UNIDAD DE MEDIA DE LAS VARIABLES: 
Servicios.</v>
      </c>
      <c r="I58" s="150">
        <f>IF(ISBLANK('9. METAS'!M57),"",'9. METAS'!M57)</f>
        <v>14577</v>
      </c>
      <c r="J58" s="151">
        <f>IF(ISBLANK('9. METAS'!V57),"",'9. METAS'!V57)</f>
        <v>3029</v>
      </c>
      <c r="K58" s="141">
        <f>IF(ISBLANK('9. METAS'!W57),"",'9. METAS'!W57)</f>
        <v>3273</v>
      </c>
      <c r="L58" s="141">
        <f>IF(ISBLANK('9. METAS'!X57),"",'9. METAS'!X57)</f>
        <v>4167</v>
      </c>
      <c r="M58" s="142">
        <f>IF(ISBLANK('9. METAS'!Y57),"",'9. METAS'!Y57)</f>
        <v>4108</v>
      </c>
      <c r="N58" s="152"/>
      <c r="O58" s="144"/>
      <c r="P58" s="144"/>
      <c r="Q58" s="145"/>
      <c r="R58" s="139">
        <f t="shared" si="0"/>
        <v>0</v>
      </c>
      <c r="S58" s="140">
        <f t="shared" si="0"/>
        <v>0</v>
      </c>
      <c r="T58" s="140">
        <f t="shared" si="0"/>
        <v>0</v>
      </c>
      <c r="U58" s="163">
        <f t="shared" si="0"/>
        <v>0</v>
      </c>
      <c r="V58" s="143">
        <f t="shared" si="1"/>
        <v>0</v>
      </c>
      <c r="W58" s="140">
        <f t="shared" si="2"/>
        <v>0</v>
      </c>
      <c r="X58" s="140">
        <f t="shared" si="3"/>
        <v>0</v>
      </c>
      <c r="Y58" s="169">
        <f t="shared" si="4"/>
        <v>0</v>
      </c>
      <c r="Z58" s="182"/>
      <c r="AA58" s="183"/>
      <c r="AB58" s="183"/>
      <c r="AC58" s="184"/>
    </row>
    <row r="59" spans="3:29" ht="103.5">
      <c r="C59" s="217" t="str">
        <f>IF(ISBLANK('5. Pp (3 años)'!B77),"",'5. Pp (3 años)'!B77)</f>
        <v xml:space="preserve">
Delegación de la Procuraduría de Protección de Niñas, Niños, Adolescentes y la Familia</v>
      </c>
      <c r="D59" s="88" t="str">
        <f>IF(ISBLANK('5. Pp (3 años)'!C77),"",'5. Pp (3 años)'!C77)</f>
        <v>Actividad</v>
      </c>
      <c r="E59" s="209" t="str">
        <f>IF(ISBLANK('5. Pp (3 años)'!D77),"",'5. Pp (3 años)'!D77)</f>
        <v xml:space="preserve">4.2.1.1.7.1. Acciones de protección y planes de restitución de derechos para NNA  víctimas de maltrato, por la Delegación de la Procuraduría de Protección de NNA y la Familia. 
</v>
      </c>
      <c r="F59" s="209" t="str">
        <f>IF(ISBLANK('5. Pp (3 años)'!E77),"",'5. Pp (3 años)'!E77)</f>
        <v>PAPRDR: Porcentaje de Acciones de Protección y Restitución de Derechos Realizadas</v>
      </c>
      <c r="G59" s="222" t="str">
        <f>IF(ISBLANK('5. Pp (3 años)'!H77),"",'5. Pp (3 años)'!H77)</f>
        <v>Trimestral</v>
      </c>
      <c r="H59" s="71" t="str">
        <f>IF(ISBLANK('5. Pp (3 años)'!J77),"",'5. Pp (3 años)'!J77)</f>
        <v>UNIDAD DE MEDIDA DEL INDICADOR: 
Porcentaje.
UNIDAD DE MEDIA DE LAS VARIABLES: 
Acciones</v>
      </c>
      <c r="I59" s="150">
        <f>IF(ISBLANK('9. METAS'!M58),"",'9. METAS'!M58)</f>
        <v>402</v>
      </c>
      <c r="J59" s="151">
        <f>IF(ISBLANK('9. METAS'!V58),"",'9. METAS'!V58)</f>
        <v>80</v>
      </c>
      <c r="K59" s="141">
        <f>IF(ISBLANK('9. METAS'!W58),"",'9. METAS'!W58)</f>
        <v>112</v>
      </c>
      <c r="L59" s="141">
        <f>IF(ISBLANK('9. METAS'!X58),"",'9. METAS'!X58)</f>
        <v>102</v>
      </c>
      <c r="M59" s="142">
        <f>IF(ISBLANK('9. METAS'!Y58),"",'9. METAS'!Y58)</f>
        <v>108</v>
      </c>
      <c r="N59" s="152"/>
      <c r="O59" s="144"/>
      <c r="P59" s="144"/>
      <c r="Q59" s="145"/>
      <c r="R59" s="139">
        <f t="shared" si="0"/>
        <v>0</v>
      </c>
      <c r="S59" s="140">
        <f t="shared" si="0"/>
        <v>0</v>
      </c>
      <c r="T59" s="140">
        <f t="shared" si="0"/>
        <v>0</v>
      </c>
      <c r="U59" s="163">
        <f t="shared" si="0"/>
        <v>0</v>
      </c>
      <c r="V59" s="143">
        <f t="shared" si="1"/>
        <v>0</v>
      </c>
      <c r="W59" s="140">
        <f t="shared" si="2"/>
        <v>0</v>
      </c>
      <c r="X59" s="140">
        <f t="shared" si="3"/>
        <v>0</v>
      </c>
      <c r="Y59" s="169">
        <f t="shared" si="4"/>
        <v>0</v>
      </c>
      <c r="Z59" s="185"/>
      <c r="AA59" s="186"/>
      <c r="AB59" s="186"/>
      <c r="AC59" s="187"/>
    </row>
    <row r="60" spans="3:29" ht="103.5">
      <c r="C60" s="218" t="str">
        <f>IF(ISBLANK('5. Pp (3 años)'!B78),"",'5. Pp (3 años)'!B78)</f>
        <v xml:space="preserve">
Delegación de la Procuraduría de Protección de Niñas, Niños, Adolescentes y la Familia</v>
      </c>
      <c r="D60" s="88" t="str">
        <f>IF(ISBLANK('5. Pp (3 años)'!C78),"",'5. Pp (3 años)'!C78)</f>
        <v>Actividad</v>
      </c>
      <c r="E60" s="209" t="str">
        <f>IF(ISBLANK('5. Pp (3 años)'!D78),"",'5. Pp (3 años)'!D78)</f>
        <v>4.2.1.1.7.2. Atenciones jurídicas y de asistencia social a la ciudadanía benitojuarense en situación de violencia familiar.</v>
      </c>
      <c r="F60" s="209" t="str">
        <f>IF(ISBLANK('5. Pp (3 años)'!E78),"",'5. Pp (3 años)'!E78)</f>
        <v>PAJASR: Porcentaje de Atenciones Jurídicas y de Asistencia Social Realizadas.</v>
      </c>
      <c r="G60" s="222" t="str">
        <f>IF(ISBLANK('5. Pp (3 años)'!H78),"",'5. Pp (3 años)'!H78)</f>
        <v>Trimestral</v>
      </c>
      <c r="H60" s="71" t="str">
        <f>IF(ISBLANK('5. Pp (3 años)'!J78),"",'5. Pp (3 años)'!J78)</f>
        <v>UNIDAD DE MEDIDA DEL INDICADOR: 
Porcentaje.
UNIDAD DE MEDIA DE LAS VARIABLES: 
Atenciones</v>
      </c>
      <c r="I60" s="150">
        <f>IF(ISBLANK('9. METAS'!M59),"",'9. METAS'!M59)</f>
        <v>10046</v>
      </c>
      <c r="J60" s="151">
        <f>IF(ISBLANK('9. METAS'!V59),"",'9. METAS'!V59)</f>
        <v>2006</v>
      </c>
      <c r="K60" s="141">
        <f>IF(ISBLANK('9. METAS'!W59),"",'9. METAS'!W59)</f>
        <v>2314</v>
      </c>
      <c r="L60" s="141">
        <f>IF(ISBLANK('9. METAS'!X59),"",'9. METAS'!X59)</f>
        <v>2983</v>
      </c>
      <c r="M60" s="142">
        <f>IF(ISBLANK('9. METAS'!Y59),"",'9. METAS'!Y59)</f>
        <v>2743</v>
      </c>
      <c r="N60" s="152"/>
      <c r="O60" s="144"/>
      <c r="P60" s="144"/>
      <c r="Q60" s="145"/>
      <c r="R60" s="139">
        <f t="shared" si="0"/>
        <v>0</v>
      </c>
      <c r="S60" s="140">
        <f t="shared" si="0"/>
        <v>0</v>
      </c>
      <c r="T60" s="140">
        <f t="shared" si="0"/>
        <v>0</v>
      </c>
      <c r="U60" s="163">
        <f t="shared" si="0"/>
        <v>0</v>
      </c>
      <c r="V60" s="143">
        <f t="shared" si="1"/>
        <v>0</v>
      </c>
      <c r="W60" s="140">
        <f t="shared" si="2"/>
        <v>0</v>
      </c>
      <c r="X60" s="140">
        <f t="shared" si="3"/>
        <v>0</v>
      </c>
      <c r="Y60" s="169">
        <f t="shared" si="4"/>
        <v>0</v>
      </c>
      <c r="Z60" s="182"/>
      <c r="AA60" s="183"/>
      <c r="AB60" s="183"/>
      <c r="AC60" s="184"/>
    </row>
    <row r="61" spans="3:29" ht="103.5">
      <c r="C61" s="217" t="str">
        <f>IF(ISBLANK('5. Pp (3 años)'!B79),"",'5. Pp (3 años)'!B79)</f>
        <v xml:space="preserve">
Coordinación de Trabajo Social</v>
      </c>
      <c r="D61" s="88" t="str">
        <f>IF(ISBLANK('5. Pp (3 años)'!C79),"",'5. Pp (3 años)'!C79)</f>
        <v>Actividad</v>
      </c>
      <c r="E61" s="209" t="str">
        <f>IF(ISBLANK('5. Pp (3 años)'!D79),"",'5. Pp (3 años)'!D79)</f>
        <v>4.2.1.1.7.3. Servicios de Trabajo Social en atención, orientación, seguimiento, acompañamiento y visitas domiciliarias e institucionales requeridas por instancias foráneas, o por la atención a las demandas sociales.</v>
      </c>
      <c r="F61" s="209" t="str">
        <f>IF(ISBLANK('5. Pp (3 años)'!E79),"",'5. Pp (3 años)'!E79)</f>
        <v>PSTS: Porcentaje de Servicios de Trabajo Social Realizados.</v>
      </c>
      <c r="G61" s="222" t="str">
        <f>IF(ISBLANK('5. Pp (3 años)'!H79),"",'5. Pp (3 años)'!H79)</f>
        <v>Trimestral</v>
      </c>
      <c r="H61" s="71" t="str">
        <f>IF(ISBLANK('5. Pp (3 años)'!J79),"",'5. Pp (3 años)'!J79)</f>
        <v>UNIDAD DE MEDIDA DEL INDICADOR: 
Porcentaje.
UNIDAD DE MEDIDA DE LAS VARIABLES:
Servicios</v>
      </c>
      <c r="I61" s="150">
        <f>IF(ISBLANK('9. METAS'!M60),"",'9. METAS'!M60)</f>
        <v>9540</v>
      </c>
      <c r="J61" s="151">
        <f>IF(ISBLANK('9. METAS'!V60),"",'9. METAS'!V60)</f>
        <v>2368</v>
      </c>
      <c r="K61" s="141">
        <f>IF(ISBLANK('9. METAS'!W60),"",'9. METAS'!W60)</f>
        <v>2498</v>
      </c>
      <c r="L61" s="141">
        <f>IF(ISBLANK('9. METAS'!X60),"",'9. METAS'!X60)</f>
        <v>2376</v>
      </c>
      <c r="M61" s="142">
        <f>IF(ISBLANK('9. METAS'!Y60),"",'9. METAS'!Y60)</f>
        <v>2298</v>
      </c>
      <c r="N61" s="152"/>
      <c r="O61" s="144"/>
      <c r="P61" s="144"/>
      <c r="Q61" s="145"/>
      <c r="R61" s="139">
        <f t="shared" si="0"/>
        <v>0</v>
      </c>
      <c r="S61" s="140">
        <f t="shared" si="0"/>
        <v>0</v>
      </c>
      <c r="T61" s="140">
        <f t="shared" si="0"/>
        <v>0</v>
      </c>
      <c r="U61" s="163">
        <f t="shared" si="0"/>
        <v>0</v>
      </c>
      <c r="V61" s="143">
        <f t="shared" si="1"/>
        <v>0</v>
      </c>
      <c r="W61" s="140">
        <f t="shared" si="2"/>
        <v>0</v>
      </c>
      <c r="X61" s="140">
        <f t="shared" si="3"/>
        <v>0</v>
      </c>
      <c r="Y61" s="169">
        <f t="shared" si="4"/>
        <v>0</v>
      </c>
      <c r="Z61" s="185"/>
      <c r="AA61" s="186"/>
      <c r="AB61" s="186"/>
      <c r="AC61" s="187"/>
    </row>
    <row r="62" spans="3:29" ht="103.5">
      <c r="C62" s="218" t="str">
        <f>IF(ISBLANK('5. Pp (3 años)'!B80),"",'5. Pp (3 años)'!B80)</f>
        <v xml:space="preserve">
Coordinación de Psicología Jurídica</v>
      </c>
      <c r="D62" s="88" t="str">
        <f>IF(ISBLANK('5. Pp (3 años)'!C80),"",'5. Pp (3 años)'!C80)</f>
        <v>Actividad</v>
      </c>
      <c r="E62" s="209" t="str">
        <f>IF(ISBLANK('5. Pp (3 años)'!D80),"",'5. Pp (3 años)'!D80)</f>
        <v>4.2.1.1.7.4. Atención psicológica a familias, personas, víctimas o generadoras de violencia, y acompañamiento psicológico en atención a instancias jurídicas foráneas.</v>
      </c>
      <c r="F62" s="209" t="str">
        <f>IF(ISBLANK('5. Pp (3 años)'!E80),"",'5. Pp (3 años)'!E80)</f>
        <v>PAPR: Porcentaje de Atenciones Psicológicas Realizadas.</v>
      </c>
      <c r="G62" s="222" t="str">
        <f>IF(ISBLANK('5. Pp (3 años)'!H80),"",'5. Pp (3 años)'!H80)</f>
        <v>Trimestral</v>
      </c>
      <c r="H62" s="71" t="str">
        <f>IF(ISBLANK('5. Pp (3 años)'!J80),"",'5. Pp (3 años)'!J80)</f>
        <v>UNIDAD DE MEDIDA DEL INDICADOR:
Porcentaje.
UNIDAD DE MEDIDA DE LAS VARIABLES:
Atenciones.</v>
      </c>
      <c r="I62" s="150">
        <f>IF(ISBLANK('9. METAS'!M61),"",'9. METAS'!M61)</f>
        <v>1792</v>
      </c>
      <c r="J62" s="151">
        <f>IF(ISBLANK('9. METAS'!V61),"",'9. METAS'!V61)</f>
        <v>412</v>
      </c>
      <c r="K62" s="141">
        <f>IF(ISBLANK('9. METAS'!W61),"",'9. METAS'!W61)</f>
        <v>418</v>
      </c>
      <c r="L62" s="141">
        <f>IF(ISBLANK('9. METAS'!X61),"",'9. METAS'!X61)</f>
        <v>486</v>
      </c>
      <c r="M62" s="142">
        <f>IF(ISBLANK('9. METAS'!Y61),"",'9. METAS'!Y61)</f>
        <v>476</v>
      </c>
      <c r="N62" s="152"/>
      <c r="O62" s="144"/>
      <c r="P62" s="144"/>
      <c r="Q62" s="145"/>
      <c r="R62" s="139">
        <f t="shared" si="0"/>
        <v>0</v>
      </c>
      <c r="S62" s="140">
        <f t="shared" si="0"/>
        <v>0</v>
      </c>
      <c r="T62" s="140">
        <f t="shared" si="0"/>
        <v>0</v>
      </c>
      <c r="U62" s="163">
        <f t="shared" si="0"/>
        <v>0</v>
      </c>
      <c r="V62" s="143">
        <f t="shared" si="1"/>
        <v>0</v>
      </c>
      <c r="W62" s="140">
        <f t="shared" si="2"/>
        <v>0</v>
      </c>
      <c r="X62" s="140">
        <f t="shared" si="3"/>
        <v>0</v>
      </c>
      <c r="Y62" s="169">
        <f t="shared" si="4"/>
        <v>0</v>
      </c>
      <c r="Z62" s="182"/>
      <c r="AA62" s="183"/>
      <c r="AB62" s="183"/>
      <c r="AC62" s="184"/>
    </row>
    <row r="63" spans="3:29" ht="17.25">
      <c r="C63" s="217" t="e">
        <f>IF(ISBLANK('5. Pp (3 años)'!#REF!),"",'5. Pp (3 años)'!#REF!)</f>
        <v>#REF!</v>
      </c>
      <c r="D63" s="88" t="e">
        <f>IF(ISBLANK('5. Pp (3 años)'!#REF!),"",'5. Pp (3 años)'!#REF!)</f>
        <v>#REF!</v>
      </c>
      <c r="E63" s="209" t="e">
        <f>IF(ISBLANK('5. Pp (3 años)'!#REF!),"",'5. Pp (3 años)'!#REF!)</f>
        <v>#REF!</v>
      </c>
      <c r="F63" s="209" t="e">
        <f>IF(ISBLANK('5. Pp (3 años)'!#REF!),"",'5. Pp (3 años)'!#REF!)</f>
        <v>#REF!</v>
      </c>
      <c r="G63" s="222" t="e">
        <f>IF(ISBLANK('5. Pp (3 años)'!#REF!),"",'5. Pp (3 años)'!#REF!)</f>
        <v>#REF!</v>
      </c>
      <c r="H63" s="71" t="e">
        <f>IF(ISBLANK('5. Pp (3 años)'!#REF!),"",'5. Pp (3 años)'!#REF!)</f>
        <v>#REF!</v>
      </c>
      <c r="I63" s="150" t="e">
        <f>IF(ISBLANK('9. METAS'!#REF!),"",'9. METAS'!#REF!)</f>
        <v>#REF!</v>
      </c>
      <c r="J63" s="151" t="e">
        <f>IF(ISBLANK('9. METAS'!#REF!),"",'9. METAS'!#REF!)</f>
        <v>#REF!</v>
      </c>
      <c r="K63" s="141" t="e">
        <f>IF(ISBLANK('9. METAS'!#REF!),"",'9. METAS'!#REF!)</f>
        <v>#REF!</v>
      </c>
      <c r="L63" s="141" t="e">
        <f>IF(ISBLANK('9. METAS'!#REF!),"",'9. METAS'!#REF!)</f>
        <v>#REF!</v>
      </c>
      <c r="M63" s="142" t="e">
        <f>IF(ISBLANK('9. METAS'!#REF!),"",'9. METAS'!#REF!)</f>
        <v>#REF!</v>
      </c>
      <c r="N63" s="152"/>
      <c r="O63" s="144"/>
      <c r="P63" s="144"/>
      <c r="Q63" s="145"/>
      <c r="R63" s="139" t="str">
        <f t="shared" si="0"/>
        <v>100%</v>
      </c>
      <c r="S63" s="140" t="str">
        <f t="shared" si="0"/>
        <v>100%</v>
      </c>
      <c r="T63" s="140" t="str">
        <f t="shared" si="0"/>
        <v>100%</v>
      </c>
      <c r="U63" s="163" t="str">
        <f t="shared" si="0"/>
        <v>100%</v>
      </c>
      <c r="V63" s="143" t="str">
        <f t="shared" si="1"/>
        <v>No Programado</v>
      </c>
      <c r="W63" s="140" t="str">
        <f t="shared" si="2"/>
        <v>No Programado</v>
      </c>
      <c r="X63" s="140" t="str">
        <f t="shared" si="3"/>
        <v>No Programado</v>
      </c>
      <c r="Y63" s="169" t="str">
        <f t="shared" si="4"/>
        <v>No Programado</v>
      </c>
      <c r="Z63" s="185"/>
      <c r="AA63" s="186"/>
      <c r="AB63" s="186"/>
      <c r="AC63" s="187"/>
    </row>
    <row r="64" spans="3:29" ht="103.5">
      <c r="C64" s="219" t="str">
        <f>IF(ISBLANK('5. Pp (3 años)'!B81),"",'5. Pp (3 años)'!B81)</f>
        <v>Unidad Especializada de Atención Integral de Niñas, Niños y Adolescentes en Situación de Riesgo</v>
      </c>
      <c r="D64" s="62" t="str">
        <f>IF(ISBLANK('5. Pp (3 años)'!C81),"",'5. Pp (3 años)'!C81)</f>
        <v>Componente</v>
      </c>
      <c r="E64" s="213" t="str">
        <f>IF(ISBLANK('5. Pp (3 años)'!D81),"",'5. Pp (3 años)'!D81)</f>
        <v>4.2.1.1.8. Atención integral brindada a Niñas, Niños y Adolescentes (NNA) en situación de riesgo y víctimas de violencia.</v>
      </c>
      <c r="F64" s="213" t="str">
        <f>IF(ISBLANK('5. Pp (3 años)'!E81),"",'5. Pp (3 años)'!E81)</f>
        <v>PAIB: Porcentaje de Atenciones Integrales a NNA en Situación de Riesgo Brindadas.</v>
      </c>
      <c r="G64" s="227" t="str">
        <f>IF(ISBLANK('5. Pp (3 años)'!H81),"",'5. Pp (3 años)'!H81)</f>
        <v>Trimestral</v>
      </c>
      <c r="H64" s="67" t="str">
        <f>IF(ISBLANK('5. Pp (3 años)'!J81),"",'5. Pp (3 años)'!J81)</f>
        <v>UNIDAD DE MEDIDA DEL INDICADOR:
Porcentaje.
UNIDAD DE MEDIDA DE LAS VARIABLES:
Atenciones.</v>
      </c>
      <c r="I64" s="150">
        <f>IF(ISBLANK('9. METAS'!M62),"",'9. METAS'!M62)</f>
        <v>3156</v>
      </c>
      <c r="J64" s="151">
        <f>IF(ISBLANK('9. METAS'!V62),"",'9. METAS'!V62)</f>
        <v>623</v>
      </c>
      <c r="K64" s="141">
        <f>IF(ISBLANK('9. METAS'!W62),"",'9. METAS'!W62)</f>
        <v>785</v>
      </c>
      <c r="L64" s="141">
        <f>IF(ISBLANK('9. METAS'!X62),"",'9. METAS'!X62)</f>
        <v>672</v>
      </c>
      <c r="M64" s="142">
        <f>IF(ISBLANK('9. METAS'!Y62),"",'9. METAS'!Y62)</f>
        <v>1076</v>
      </c>
      <c r="N64" s="152"/>
      <c r="O64" s="144"/>
      <c r="P64" s="144"/>
      <c r="Q64" s="145"/>
      <c r="R64" s="139">
        <f t="shared" si="0"/>
        <v>0</v>
      </c>
      <c r="S64" s="140">
        <f t="shared" si="0"/>
        <v>0</v>
      </c>
      <c r="T64" s="140">
        <f t="shared" si="0"/>
        <v>0</v>
      </c>
      <c r="U64" s="163">
        <f t="shared" si="0"/>
        <v>0</v>
      </c>
      <c r="V64" s="143">
        <f t="shared" si="1"/>
        <v>0</v>
      </c>
      <c r="W64" s="140">
        <f t="shared" si="2"/>
        <v>0</v>
      </c>
      <c r="X64" s="140">
        <f t="shared" si="3"/>
        <v>0</v>
      </c>
      <c r="Y64" s="169">
        <f t="shared" si="4"/>
        <v>0</v>
      </c>
      <c r="Z64" s="182"/>
      <c r="AA64" s="183"/>
      <c r="AB64" s="183"/>
      <c r="AC64" s="184"/>
    </row>
    <row r="65" spans="3:29" ht="103.5">
      <c r="C65" s="217" t="str">
        <f>IF(ISBLANK('5. Pp (3 años)'!B82),"",'5. Pp (3 años)'!B82)</f>
        <v>Unidad Especializada de Atención Integral de Niñas, Niños y Adolescentes en Situación de Riesgo</v>
      </c>
      <c r="D65" s="88" t="str">
        <f>IF(ISBLANK('5. Pp (3 años)'!C82),"",'5. Pp (3 años)'!C82)</f>
        <v>Actividad</v>
      </c>
      <c r="E65" s="209" t="str">
        <f>IF(ISBLANK('5. Pp (3 años)'!D82),"",'5. Pp (3 años)'!D82)</f>
        <v xml:space="preserve">4.2.1.1.8.1. Atención Jurídicas a NNA en Situación de Riesgo, con representación y acompañamiento en las instancias Jurídicas </v>
      </c>
      <c r="F65" s="209" t="str">
        <f>IF(ISBLANK('5. Pp (3 años)'!E82),"",'5. Pp (3 años)'!E82)</f>
        <v>PAJB: Porcentaje de Atenciones Jurídicas a NNA Brindadas.</v>
      </c>
      <c r="G65" s="222" t="str">
        <f>IF(ISBLANK('5. Pp (3 años)'!H82),"",'5. Pp (3 años)'!H82)</f>
        <v>Trimestral</v>
      </c>
      <c r="H65" s="71" t="str">
        <f>IF(ISBLANK('5. Pp (3 años)'!J82),"",'5. Pp (3 años)'!J82)</f>
        <v>UNIDAD DE MEDIDA DEL INDICADOR:
Porcentaje.
UNIDAD DE MEDIDA DE LAS VARIABLES:
Atenciones Jurídicas</v>
      </c>
      <c r="I65" s="150">
        <f>IF(ISBLANK('9. METAS'!M63),"",'9. METAS'!M63)</f>
        <v>5416</v>
      </c>
      <c r="J65" s="151">
        <f>IF(ISBLANK('9. METAS'!V63),"",'9. METAS'!V63)</f>
        <v>1286</v>
      </c>
      <c r="K65" s="141">
        <f>IF(ISBLANK('9. METAS'!W63),"",'9. METAS'!W63)</f>
        <v>1486</v>
      </c>
      <c r="L65" s="141">
        <f>IF(ISBLANK('9. METAS'!X63),"",'9. METAS'!X63)</f>
        <v>1398</v>
      </c>
      <c r="M65" s="142">
        <f>IF(ISBLANK('9. METAS'!Y63),"",'9. METAS'!Y63)</f>
        <v>1246</v>
      </c>
      <c r="N65" s="152"/>
      <c r="O65" s="144"/>
      <c r="P65" s="144"/>
      <c r="Q65" s="145"/>
      <c r="R65" s="139">
        <f t="shared" si="0"/>
        <v>0</v>
      </c>
      <c r="S65" s="140">
        <f t="shared" si="0"/>
        <v>0</v>
      </c>
      <c r="T65" s="140">
        <f t="shared" si="0"/>
        <v>0</v>
      </c>
      <c r="U65" s="163">
        <f t="shared" si="0"/>
        <v>0</v>
      </c>
      <c r="V65" s="143">
        <f t="shared" si="1"/>
        <v>0</v>
      </c>
      <c r="W65" s="140">
        <f t="shared" si="2"/>
        <v>0</v>
      </c>
      <c r="X65" s="140">
        <f t="shared" si="3"/>
        <v>0</v>
      </c>
      <c r="Y65" s="169">
        <f t="shared" si="4"/>
        <v>0</v>
      </c>
      <c r="Z65" s="182"/>
      <c r="AA65" s="183"/>
      <c r="AB65" s="183"/>
      <c r="AC65" s="184"/>
    </row>
    <row r="66" spans="3:29" ht="103.5">
      <c r="C66" s="218" t="str">
        <f>IF(ISBLANK('5. Pp (3 años)'!B83),"",'5. Pp (3 años)'!B83)</f>
        <v>Unidad Especializada de Atención Integral de Niñas, Niños y Adolescentes en Situación de Riesgo</v>
      </c>
      <c r="D66" s="88" t="str">
        <f>IF(ISBLANK('5. Pp (3 años)'!C83),"",'5. Pp (3 años)'!C83)</f>
        <v>Actividad</v>
      </c>
      <c r="E66" s="209" t="str">
        <f>IF(ISBLANK('5. Pp (3 años)'!D83),"",'5. Pp (3 años)'!D83)</f>
        <v xml:space="preserve">4.2.1.1.8.2. Atención Psicológicas de NNA en Situación de Riesgo, con acompañamiento y contención en las instancias Jurídicas </v>
      </c>
      <c r="F66" s="209" t="str">
        <f>IF(ISBLANK('5. Pp (3 años)'!E83),"",'5. Pp (3 años)'!E83)</f>
        <v>PAPR: Porcentaje de Atenciones Psicológicas a NNA Realizadas</v>
      </c>
      <c r="G66" s="222" t="str">
        <f>IF(ISBLANK('5. Pp (3 años)'!H83),"",'5. Pp (3 años)'!H83)</f>
        <v>Trimestral</v>
      </c>
      <c r="H66" s="71" t="str">
        <f>IF(ISBLANK('5. Pp (3 años)'!J83),"",'5. Pp (3 años)'!J83)</f>
        <v>UNIDAD DE MEDIDA DEL INDICADOR:
Porcentaje.
UNIDAD DE MEDIDA DE LAS VARIABLES:
Atenciones Psicológicas</v>
      </c>
      <c r="I66" s="150">
        <f>IF(ISBLANK('9. METAS'!M64),"",'9. METAS'!M64)</f>
        <v>1312</v>
      </c>
      <c r="J66" s="151">
        <f>IF(ISBLANK('9. METAS'!V64),"",'9. METAS'!V64)</f>
        <v>346</v>
      </c>
      <c r="K66" s="141">
        <f>IF(ISBLANK('9. METAS'!W64),"",'9. METAS'!W64)</f>
        <v>298</v>
      </c>
      <c r="L66" s="141">
        <f>IF(ISBLANK('9. METAS'!X64),"",'9. METAS'!X64)</f>
        <v>386</v>
      </c>
      <c r="M66" s="142">
        <f>IF(ISBLANK('9. METAS'!Y64),"",'9. METAS'!Y64)</f>
        <v>282</v>
      </c>
      <c r="N66" s="152"/>
      <c r="O66" s="144"/>
      <c r="P66" s="144"/>
      <c r="Q66" s="145"/>
      <c r="R66" s="139">
        <f t="shared" si="0"/>
        <v>0</v>
      </c>
      <c r="S66" s="140">
        <f t="shared" si="0"/>
        <v>0</v>
      </c>
      <c r="T66" s="140">
        <f t="shared" si="0"/>
        <v>0</v>
      </c>
      <c r="U66" s="163">
        <f t="shared" si="0"/>
        <v>0</v>
      </c>
      <c r="V66" s="143">
        <f t="shared" si="1"/>
        <v>0</v>
      </c>
      <c r="W66" s="140">
        <f t="shared" si="2"/>
        <v>0</v>
      </c>
      <c r="X66" s="140">
        <f t="shared" si="3"/>
        <v>0</v>
      </c>
      <c r="Y66" s="169">
        <f t="shared" si="4"/>
        <v>0</v>
      </c>
      <c r="Z66" s="185"/>
      <c r="AA66" s="186"/>
      <c r="AB66" s="186"/>
      <c r="AC66" s="187"/>
    </row>
    <row r="67" spans="3:29" ht="103.5">
      <c r="C67" s="217" t="str">
        <f>IF(ISBLANK('5. Pp (3 años)'!B84),"",'5. Pp (3 años)'!B84)</f>
        <v>Unidad Especializada de Atención Integral de Niñas, Niños y Adolescentes en Situación de Riesgo</v>
      </c>
      <c r="D67" s="88" t="str">
        <f>IF(ISBLANK('5. Pp (3 años)'!C84),"",'5. Pp (3 años)'!C84)</f>
        <v>Actividad</v>
      </c>
      <c r="E67" s="209" t="str">
        <f>IF(ISBLANK('5. Pp (3 años)'!D84),"",'5. Pp (3 años)'!D84)</f>
        <v>4.2.1.1.8.3. Atenciones de Trabajo Social de NNA en Situación de Riesgo con acompañamiento y seguimiento.</v>
      </c>
      <c r="F67" s="209" t="str">
        <f>IF(ISBLANK('5. Pp (3 años)'!E84),"",'5. Pp (3 años)'!E84)</f>
        <v>PATS: Porcentaje de Atenciones de Trabajo Social a NNA Otorgadas.</v>
      </c>
      <c r="G67" s="222" t="str">
        <f>IF(ISBLANK('5. Pp (3 años)'!H84),"",'5. Pp (3 años)'!H84)</f>
        <v>Trimestral</v>
      </c>
      <c r="H67" s="71" t="str">
        <f>IF(ISBLANK('5. Pp (3 años)'!J84),"",'5. Pp (3 años)'!J84)</f>
        <v>UNIDAD DE MEDIDA DEL INDICADOR:
Porcentaje.
UNIDAD DE MEDIDA DE LAS VARIABLES:
Atenciones de Trabajo Social</v>
      </c>
      <c r="I67" s="150">
        <f>IF(ISBLANK('9. METAS'!M65),"",'9. METAS'!M65)</f>
        <v>762</v>
      </c>
      <c r="J67" s="151">
        <f>IF(ISBLANK('9. METAS'!V65),"",'9. METAS'!V65)</f>
        <v>148</v>
      </c>
      <c r="K67" s="141">
        <f>IF(ISBLANK('9. METAS'!W65),"",'9. METAS'!W65)</f>
        <v>232</v>
      </c>
      <c r="L67" s="141">
        <f>IF(ISBLANK('9. METAS'!X65),"",'9. METAS'!X65)</f>
        <v>218</v>
      </c>
      <c r="M67" s="142">
        <f>IF(ISBLANK('9. METAS'!Y65),"",'9. METAS'!Y65)</f>
        <v>164</v>
      </c>
      <c r="N67" s="152"/>
      <c r="O67" s="144"/>
      <c r="P67" s="144"/>
      <c r="Q67" s="145"/>
      <c r="R67" s="139">
        <f t="shared" si="0"/>
        <v>0</v>
      </c>
      <c r="S67" s="140">
        <f t="shared" si="0"/>
        <v>0</v>
      </c>
      <c r="T67" s="140">
        <f t="shared" si="0"/>
        <v>0</v>
      </c>
      <c r="U67" s="163">
        <f t="shared" si="0"/>
        <v>0</v>
      </c>
      <c r="V67" s="143">
        <f t="shared" si="1"/>
        <v>0</v>
      </c>
      <c r="W67" s="140">
        <f t="shared" si="2"/>
        <v>0</v>
      </c>
      <c r="X67" s="140">
        <f t="shared" si="3"/>
        <v>0</v>
      </c>
      <c r="Y67" s="169">
        <f t="shared" si="4"/>
        <v>0</v>
      </c>
      <c r="Z67" s="182"/>
      <c r="AA67" s="183"/>
      <c r="AB67" s="183"/>
      <c r="AC67" s="184"/>
    </row>
    <row r="68" spans="3:29" ht="103.5">
      <c r="C68" s="218" t="str">
        <f>IF(ISBLANK('5. Pp (3 años)'!B85),"",'5. Pp (3 años)'!B85)</f>
        <v>Unidad Especializada de Atención Integral de Niñas, Niños y Adolescentes en Situación de Riesgo</v>
      </c>
      <c r="D68" s="88" t="str">
        <f>IF(ISBLANK('5. Pp (3 años)'!C85),"",'5. Pp (3 años)'!C85)</f>
        <v>Actividad</v>
      </c>
      <c r="E68" s="209" t="str">
        <f>IF(ISBLANK('5. Pp (3 años)'!D85),"",'5. Pp (3 años)'!D85)</f>
        <v xml:space="preserve">4.2.1.1.8.4. Detección y atención de NNA que trabajan en la vía pública. 
</v>
      </c>
      <c r="F68" s="209" t="str">
        <f>IF(ISBLANK('5. Pp (3 años)'!E85),"",'5. Pp (3 años)'!E85)</f>
        <v>PDAR: Porcentaje de Detecciones y Atenciones de NNA Trabajadores Realizadas.</v>
      </c>
      <c r="G68" s="222" t="str">
        <f>IF(ISBLANK('5. Pp (3 años)'!H85),"",'5. Pp (3 años)'!H85)</f>
        <v>Trimestral</v>
      </c>
      <c r="H68" s="71" t="str">
        <f>IF(ISBLANK('5. Pp (3 años)'!J85),"",'5. Pp (3 años)'!J85)</f>
        <v>UNIDAD DE MEDIDA DEL INDICADOR:
Porcentaje.
UNIDAD DE MEDIDA DE LAS VARIABLES:
Detecciones y Atenciones.</v>
      </c>
      <c r="I68" s="150">
        <f>IF(ISBLANK('9. METAS'!M66),"",'9. METAS'!M66)</f>
        <v>2308</v>
      </c>
      <c r="J68" s="151">
        <f>IF(ISBLANK('9. METAS'!V66),"",'9. METAS'!V66)</f>
        <v>576</v>
      </c>
      <c r="K68" s="141">
        <f>IF(ISBLANK('9. METAS'!W66),"",'9. METAS'!W66)</f>
        <v>578</v>
      </c>
      <c r="L68" s="141">
        <f>IF(ISBLANK('9. METAS'!X66),"",'9. METAS'!X66)</f>
        <v>576</v>
      </c>
      <c r="M68" s="142">
        <f>IF(ISBLANK('9. METAS'!Y66),"",'9. METAS'!Y66)</f>
        <v>578</v>
      </c>
      <c r="N68" s="152"/>
      <c r="O68" s="144"/>
      <c r="P68" s="144"/>
      <c r="Q68" s="145"/>
      <c r="R68" s="139">
        <f t="shared" si="0"/>
        <v>0</v>
      </c>
      <c r="S68" s="140">
        <f t="shared" si="0"/>
        <v>0</v>
      </c>
      <c r="T68" s="140">
        <f t="shared" si="0"/>
        <v>0</v>
      </c>
      <c r="U68" s="163">
        <f t="shared" si="0"/>
        <v>0</v>
      </c>
      <c r="V68" s="143">
        <f t="shared" si="1"/>
        <v>0</v>
      </c>
      <c r="W68" s="140">
        <f t="shared" si="2"/>
        <v>0</v>
      </c>
      <c r="X68" s="140">
        <f t="shared" si="3"/>
        <v>0</v>
      </c>
      <c r="Y68" s="169">
        <f t="shared" si="4"/>
        <v>0</v>
      </c>
      <c r="Z68" s="185"/>
      <c r="AA68" s="186"/>
      <c r="AB68" s="186"/>
      <c r="AC68" s="187"/>
    </row>
    <row r="69" spans="3:29" ht="17.25">
      <c r="C69" s="217" t="e">
        <f>IF(ISBLANK('5. Pp (3 años)'!#REF!),"",'5. Pp (3 años)'!#REF!)</f>
        <v>#REF!</v>
      </c>
      <c r="D69" s="88" t="e">
        <f>IF(ISBLANK('5. Pp (3 años)'!#REF!),"",'5. Pp (3 años)'!#REF!)</f>
        <v>#REF!</v>
      </c>
      <c r="E69" s="209" t="e">
        <f>IF(ISBLANK('5. Pp (3 años)'!#REF!),"",'5. Pp (3 años)'!#REF!)</f>
        <v>#REF!</v>
      </c>
      <c r="F69" s="209" t="e">
        <f>IF(ISBLANK('5. Pp (3 años)'!#REF!),"",'5. Pp (3 años)'!#REF!)</f>
        <v>#REF!</v>
      </c>
      <c r="G69" s="222" t="e">
        <f>IF(ISBLANK('5. Pp (3 años)'!#REF!),"",'5. Pp (3 años)'!#REF!)</f>
        <v>#REF!</v>
      </c>
      <c r="H69" s="71" t="e">
        <f>IF(ISBLANK('5. Pp (3 años)'!#REF!),"",'5. Pp (3 años)'!#REF!)</f>
        <v>#REF!</v>
      </c>
      <c r="I69" s="150" t="e">
        <f>IF(ISBLANK('9. METAS'!#REF!),"",'9. METAS'!#REF!)</f>
        <v>#REF!</v>
      </c>
      <c r="J69" s="151" t="e">
        <f>IF(ISBLANK('9. METAS'!#REF!),"",'9. METAS'!#REF!)</f>
        <v>#REF!</v>
      </c>
      <c r="K69" s="141" t="e">
        <f>IF(ISBLANK('9. METAS'!#REF!),"",'9. METAS'!#REF!)</f>
        <v>#REF!</v>
      </c>
      <c r="L69" s="141" t="e">
        <f>IF(ISBLANK('9. METAS'!#REF!),"",'9. METAS'!#REF!)</f>
        <v>#REF!</v>
      </c>
      <c r="M69" s="142" t="e">
        <f>IF(ISBLANK('9. METAS'!#REF!),"",'9. METAS'!#REF!)</f>
        <v>#REF!</v>
      </c>
      <c r="N69" s="152"/>
      <c r="O69" s="144"/>
      <c r="P69" s="144"/>
      <c r="Q69" s="145"/>
      <c r="R69" s="139" t="str">
        <f t="shared" si="0"/>
        <v>100%</v>
      </c>
      <c r="S69" s="140" t="str">
        <f t="shared" si="0"/>
        <v>100%</v>
      </c>
      <c r="T69" s="140" t="str">
        <f t="shared" si="0"/>
        <v>100%</v>
      </c>
      <c r="U69" s="163" t="str">
        <f t="shared" si="0"/>
        <v>100%</v>
      </c>
      <c r="V69" s="143" t="str">
        <f t="shared" si="1"/>
        <v>No Programado</v>
      </c>
      <c r="W69" s="140" t="str">
        <f t="shared" si="2"/>
        <v>No Programado</v>
      </c>
      <c r="X69" s="140" t="str">
        <f t="shared" si="3"/>
        <v>No Programado</v>
      </c>
      <c r="Y69" s="169" t="str">
        <f t="shared" si="4"/>
        <v>No Programado</v>
      </c>
      <c r="Z69" s="185"/>
      <c r="AA69" s="186"/>
      <c r="AB69" s="186"/>
      <c r="AC69" s="187"/>
    </row>
    <row r="70" spans="3:29" ht="155.25">
      <c r="C70" s="219" t="str">
        <f>IF(ISBLANK('5. Pp (3 años)'!B86),"",'5. Pp (3 años)'!B86)</f>
        <v xml:space="preserve"> 
Coordinación del Centro de Asistencia Social de Niñas, Niños y Adolescentes Migrantes</v>
      </c>
      <c r="D70" s="62" t="str">
        <f>IF(ISBLANK('5. Pp (3 años)'!C86),"",'5. Pp (3 años)'!C86)</f>
        <v>Componente</v>
      </c>
      <c r="E70" s="213" t="str">
        <f>IF(ISBLANK('5. Pp (3 años)'!D86),"",'5. Pp (3 años)'!D86)</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F70" s="213" t="str">
        <f>IF(ISBLANK('5. Pp (3 años)'!E86),"",'5. Pp (3 años)'!E86)</f>
        <v>PSIO: Porcentaje de Servicios Integrales Otorgados.</v>
      </c>
      <c r="G70" s="227" t="str">
        <f>IF(ISBLANK('5. Pp (3 años)'!H86),"",'5. Pp (3 años)'!H86)</f>
        <v>Trimestral</v>
      </c>
      <c r="H70" s="67" t="str">
        <f>IF(ISBLANK('5. Pp (3 años)'!J86),"",'5. Pp (3 años)'!J86)</f>
        <v>UNIDAD DE MEDIDA DEL INDICADOR:
Porcentaje.
UNIDAD DE MEDIDA DE LAS VARIABLES:
Servicios Integrales.</v>
      </c>
      <c r="I70" s="150">
        <f>IF(ISBLANK('9. METAS'!M67),"",'9. METAS'!M67)</f>
        <v>1302</v>
      </c>
      <c r="J70" s="151">
        <f>IF(ISBLANK('9. METAS'!V67),"",'9. METAS'!V67)</f>
        <v>189</v>
      </c>
      <c r="K70" s="141">
        <f>IF(ISBLANK('9. METAS'!W67),"",'9. METAS'!W67)</f>
        <v>273</v>
      </c>
      <c r="L70" s="141">
        <f>IF(ISBLANK('9. METAS'!X67),"",'9. METAS'!X67)</f>
        <v>378</v>
      </c>
      <c r="M70" s="142">
        <f>IF(ISBLANK('9. METAS'!Y67),"",'9. METAS'!Y67)</f>
        <v>462</v>
      </c>
      <c r="N70" s="152"/>
      <c r="O70" s="144"/>
      <c r="P70" s="144"/>
      <c r="Q70" s="145"/>
      <c r="R70" s="139">
        <f t="shared" si="0"/>
        <v>0</v>
      </c>
      <c r="S70" s="140">
        <f t="shared" si="0"/>
        <v>0</v>
      </c>
      <c r="T70" s="140">
        <f t="shared" si="0"/>
        <v>0</v>
      </c>
      <c r="U70" s="163">
        <f t="shared" si="0"/>
        <v>0</v>
      </c>
      <c r="V70" s="143">
        <f t="shared" si="1"/>
        <v>0</v>
      </c>
      <c r="W70" s="140">
        <f t="shared" si="2"/>
        <v>0</v>
      </c>
      <c r="X70" s="140">
        <f t="shared" si="3"/>
        <v>0</v>
      </c>
      <c r="Y70" s="169">
        <f t="shared" si="4"/>
        <v>0</v>
      </c>
      <c r="Z70" s="182"/>
      <c r="AA70" s="183"/>
      <c r="AB70" s="183"/>
      <c r="AC70" s="184"/>
    </row>
    <row r="71" spans="3:29" ht="103.5">
      <c r="C71" s="217" t="str">
        <f>IF(ISBLANK('5. Pp (3 años)'!B87),"",'5. Pp (3 años)'!B87)</f>
        <v xml:space="preserve">
Coordinación del Centro de Asistencia Social de  Niñas, Niños y Adolescentes Migrantes</v>
      </c>
      <c r="D71" s="88" t="str">
        <f>IF(ISBLANK('5. Pp (3 años)'!C87),"",'5. Pp (3 años)'!C87)</f>
        <v>Actividad</v>
      </c>
      <c r="E71" s="209" t="str">
        <f>IF(ISBLANK('5. Pp (3 años)'!D87),"",'5. Pp (3 años)'!D87)</f>
        <v>4.2.1.1.9.1. Elaboración de expedientes para el control de los ingresos de NNA migrantes y acompañantes albergados en el CASNNAM.</v>
      </c>
      <c r="F71" s="209" t="str">
        <f>IF(ISBLANK('5. Pp (3 años)'!E87),"",'5. Pp (3 años)'!E87)</f>
        <v>PEIE: Porcentaje de Expedientes de Ingreso Elaborados.</v>
      </c>
      <c r="G71" s="222" t="str">
        <f>IF(ISBLANK('5. Pp (3 años)'!H87),"",'5. Pp (3 años)'!H87)</f>
        <v>Trimestral</v>
      </c>
      <c r="H71" s="71" t="str">
        <f>IF(ISBLANK('5. Pp (3 años)'!J87),"",'5. Pp (3 años)'!J87)</f>
        <v>UNIDAD DE MEDIDA DEL INDICADOR:
Porcentaje.
UNIDAD DE MEDIDA DE LAS VARIABLES:
Expediente de Ingreso.</v>
      </c>
      <c r="I71" s="150">
        <f>IF(ISBLANK('9. METAS'!M68),"",'9. METAS'!M68)</f>
        <v>65</v>
      </c>
      <c r="J71" s="151">
        <f>IF(ISBLANK('9. METAS'!V68),"",'9. METAS'!V68)</f>
        <v>9</v>
      </c>
      <c r="K71" s="141">
        <f>IF(ISBLANK('9. METAS'!W68),"",'9. METAS'!W68)</f>
        <v>13</v>
      </c>
      <c r="L71" s="141">
        <f>IF(ISBLANK('9. METAS'!X68),"",'9. METAS'!X68)</f>
        <v>18</v>
      </c>
      <c r="M71" s="142">
        <f>IF(ISBLANK('9. METAS'!Y68),"",'9. METAS'!Y68)</f>
        <v>25</v>
      </c>
      <c r="N71" s="152"/>
      <c r="O71" s="144"/>
      <c r="P71" s="144"/>
      <c r="Q71" s="145"/>
      <c r="R71" s="139">
        <f t="shared" si="0"/>
        <v>0</v>
      </c>
      <c r="S71" s="140">
        <f t="shared" si="0"/>
        <v>0</v>
      </c>
      <c r="T71" s="140">
        <f t="shared" si="0"/>
        <v>0</v>
      </c>
      <c r="U71" s="163">
        <f t="shared" si="0"/>
        <v>0</v>
      </c>
      <c r="V71" s="143">
        <f t="shared" si="1"/>
        <v>0</v>
      </c>
      <c r="W71" s="140">
        <f t="shared" si="2"/>
        <v>0</v>
      </c>
      <c r="X71" s="140">
        <f t="shared" si="3"/>
        <v>0</v>
      </c>
      <c r="Y71" s="169">
        <f t="shared" si="4"/>
        <v>0</v>
      </c>
      <c r="Z71" s="185"/>
      <c r="AA71" s="186"/>
      <c r="AB71" s="186"/>
      <c r="AC71" s="187"/>
    </row>
    <row r="72" spans="3:29" ht="103.5">
      <c r="C72" s="218" t="str">
        <f>IF(ISBLANK('5. Pp (3 años)'!B88),"",'5. Pp (3 años)'!B88)</f>
        <v xml:space="preserve">
Coordinación del Centro de Asistencia Social de  Niñas, Niños y Adolescentes Migrantes</v>
      </c>
      <c r="D72" s="88" t="str">
        <f>IF(ISBLANK('5. Pp (3 años)'!C88),"",'5. Pp (3 años)'!C88)</f>
        <v>Actividad</v>
      </c>
      <c r="E72" s="209" t="str">
        <f>IF(ISBLANK('5. Pp (3 años)'!D88),"",'5. Pp (3 años)'!D88)</f>
        <v>4.2.1.1.9.2. Atenciones integrales para NNA y acompañantes migrantes albergados en el CASNNAM.</v>
      </c>
      <c r="F72" s="209" t="str">
        <f>IF(ISBLANK('5. Pp (3 años)'!E88),"",'5. Pp (3 años)'!E88)</f>
        <v>PAIR: Porcentaje de Atenciones Integrales Realizadas.</v>
      </c>
      <c r="G72" s="222" t="str">
        <f>IF(ISBLANK('5. Pp (3 años)'!H88),"",'5. Pp (3 años)'!H88)</f>
        <v>Trimestral</v>
      </c>
      <c r="H72" s="71" t="str">
        <f>IF(ISBLANK('5. Pp (3 años)'!J88),"",'5. Pp (3 años)'!J88)</f>
        <v>UNIDAD DE MEDIDA DEL INDICADOR:
Porcentaje.
UNIDAD DE MEDIDA DE LAS VARIABLES:
Atenciones integrales.</v>
      </c>
      <c r="I72" s="150">
        <f>IF(ISBLANK('9. METAS'!M69),"",'9. METAS'!M69)</f>
        <v>5628</v>
      </c>
      <c r="J72" s="151">
        <f>IF(ISBLANK('9. METAS'!V69),"",'9. METAS'!V69)</f>
        <v>1092</v>
      </c>
      <c r="K72" s="141">
        <f>IF(ISBLANK('9. METAS'!W69),"",'9. METAS'!W69)</f>
        <v>1260</v>
      </c>
      <c r="L72" s="141">
        <f>IF(ISBLANK('9. METAS'!X69),"",'9. METAS'!X69)</f>
        <v>1512</v>
      </c>
      <c r="M72" s="142">
        <f>IF(ISBLANK('9. METAS'!Y69),"",'9. METAS'!Y69)</f>
        <v>1764</v>
      </c>
      <c r="N72" s="152"/>
      <c r="O72" s="144"/>
      <c r="P72" s="144"/>
      <c r="Q72" s="145"/>
      <c r="R72" s="139">
        <f t="shared" si="0"/>
        <v>0</v>
      </c>
      <c r="S72" s="140">
        <f t="shared" si="0"/>
        <v>0</v>
      </c>
      <c r="T72" s="140">
        <f t="shared" si="0"/>
        <v>0</v>
      </c>
      <c r="U72" s="163">
        <f t="shared" si="0"/>
        <v>0</v>
      </c>
      <c r="V72" s="143">
        <f t="shared" si="1"/>
        <v>0</v>
      </c>
      <c r="W72" s="140">
        <f t="shared" si="2"/>
        <v>0</v>
      </c>
      <c r="X72" s="140">
        <f t="shared" si="3"/>
        <v>0</v>
      </c>
      <c r="Y72" s="169">
        <f t="shared" si="4"/>
        <v>0</v>
      </c>
      <c r="Z72" s="182"/>
      <c r="AA72" s="183"/>
      <c r="AB72" s="183"/>
      <c r="AC72" s="184"/>
    </row>
    <row r="73" spans="3:29" ht="120.75">
      <c r="C73" s="217" t="str">
        <f>IF(ISBLANK('5. Pp (3 años)'!B89),"",'5. Pp (3 años)'!B89)</f>
        <v xml:space="preserve">
Coordinación del Centro de Asistencia Social de  Niñas, Niños y Adolescentes Migrantes</v>
      </c>
      <c r="D73" s="88" t="str">
        <f>IF(ISBLANK('5. Pp (3 años)'!C89),"",'5. Pp (3 años)'!C89)</f>
        <v>Actividad</v>
      </c>
      <c r="E73" s="209" t="str">
        <f>IF(ISBLANK('5. Pp (3 años)'!D89),"",'5. Pp (3 años)'!D89)</f>
        <v>4.2.1.1.9.3. Entrega de insumos para el cuidado, alimentación y salud de las NNA de la CASNNAM.</v>
      </c>
      <c r="F73" s="209" t="str">
        <f>IF(ISBLANK('5. Pp (3 años)'!E89),"",'5. Pp (3 años)'!E89)</f>
        <v>PIAE: Porcentaje de Insumos para el Cuidado, Alimentación y Salud Entregados.</v>
      </c>
      <c r="G73" s="222" t="str">
        <f>IF(ISBLANK('5. Pp (3 años)'!H89),"",'5. Pp (3 años)'!H89)</f>
        <v>Trimestral</v>
      </c>
      <c r="H73" s="71" t="str">
        <f>IF(ISBLANK('5. Pp (3 años)'!J89),"",'5. Pp (3 años)'!J89)</f>
        <v>UNIDAD DE MEDIDA DEL INDICADOR:
Porcentaje.
UNIDAD DE MEDIDA DE LAS VARIABLES:
Insumos para el Cuidado, Alimentación y Salud.</v>
      </c>
      <c r="I73" s="150">
        <f>IF(ISBLANK('9. METAS'!M70),"",'9. METAS'!M70)</f>
        <v>64351</v>
      </c>
      <c r="J73" s="151">
        <f>IF(ISBLANK('9. METAS'!V70),"",'9. METAS'!V70)</f>
        <v>11916</v>
      </c>
      <c r="K73" s="141">
        <f>IF(ISBLANK('9. METAS'!W70),"",'9. METAS'!W70)</f>
        <v>14480</v>
      </c>
      <c r="L73" s="141">
        <f>IF(ISBLANK('9. METAS'!X70),"",'9. METAS'!X70)</f>
        <v>17551</v>
      </c>
      <c r="M73" s="142">
        <f>IF(ISBLANK('9. METAS'!Y70),"",'9. METAS'!Y70)</f>
        <v>20404</v>
      </c>
      <c r="N73" s="152"/>
      <c r="O73" s="144"/>
      <c r="P73" s="144"/>
      <c r="Q73" s="145"/>
      <c r="R73" s="139">
        <f t="shared" si="0"/>
        <v>0</v>
      </c>
      <c r="S73" s="140">
        <f t="shared" si="0"/>
        <v>0</v>
      </c>
      <c r="T73" s="140">
        <f t="shared" si="0"/>
        <v>0</v>
      </c>
      <c r="U73" s="163">
        <f t="shared" si="0"/>
        <v>0</v>
      </c>
      <c r="V73" s="143">
        <f t="shared" si="1"/>
        <v>0</v>
      </c>
      <c r="W73" s="140">
        <f t="shared" si="2"/>
        <v>0</v>
      </c>
      <c r="X73" s="140">
        <f t="shared" si="3"/>
        <v>0</v>
      </c>
      <c r="Y73" s="169">
        <f t="shared" si="4"/>
        <v>0</v>
      </c>
      <c r="Z73" s="185"/>
      <c r="AA73" s="186"/>
      <c r="AB73" s="186"/>
      <c r="AC73" s="187"/>
    </row>
    <row r="74" spans="3:29" ht="103.5">
      <c r="C74" s="218" t="str">
        <f>IF(ISBLANK('5. Pp (3 años)'!B90),"",'5. Pp (3 años)'!B90)</f>
        <v xml:space="preserve">
Coordinación del Centro de Asistencia Social de  Niñas, Niños y Adolescentes Migrantes</v>
      </c>
      <c r="D74" s="88" t="str">
        <f>IF(ISBLANK('5. Pp (3 años)'!C90),"",'5. Pp (3 años)'!C90)</f>
        <v>Actividad</v>
      </c>
      <c r="E74" s="209" t="str">
        <f>IF(ISBLANK('5. Pp (3 años)'!D90),"",'5. Pp (3 años)'!D90)</f>
        <v>4.2.1.1.9.4. Realización de actividades recreativas, lúdicas, deportivas, educativas y formativas para NNA migrantes y acompañantes del CASNNAM.</v>
      </c>
      <c r="F74" s="209" t="str">
        <f>IF(ISBLANK('5. Pp (3 años)'!E90),"",'5. Pp (3 años)'!E90)</f>
        <v>PARR: Porcentaje de Actividades Recreativas, Lúdicas, Deportivas, Educativas y Formativas Realizadas.</v>
      </c>
      <c r="G74" s="222" t="str">
        <f>IF(ISBLANK('5. Pp (3 años)'!H90),"",'5. Pp (3 años)'!H90)</f>
        <v>Trimestral</v>
      </c>
      <c r="H74" s="71" t="str">
        <f>IF(ISBLANK('5. Pp (3 años)'!J90),"",'5. Pp (3 años)'!J90)</f>
        <v>UNIDAD DE MEDIDA DEL INDICADOR:
Porcentaje.
UNIDAD DE MEDIDA DE LAS VARIABLES:
Actividades.</v>
      </c>
      <c r="I74" s="150">
        <f>IF(ISBLANK('9. METAS'!M71),"",'9. METAS'!M71)</f>
        <v>1728</v>
      </c>
      <c r="J74" s="151">
        <f>IF(ISBLANK('9. METAS'!V71),"",'9. METAS'!V71)</f>
        <v>432</v>
      </c>
      <c r="K74" s="141">
        <f>IF(ISBLANK('9. METAS'!W71),"",'9. METAS'!W71)</f>
        <v>432</v>
      </c>
      <c r="L74" s="141">
        <f>IF(ISBLANK('9. METAS'!X71),"",'9. METAS'!X71)</f>
        <v>432</v>
      </c>
      <c r="M74" s="142">
        <f>IF(ISBLANK('9. METAS'!Y71),"",'9. METAS'!Y71)</f>
        <v>432</v>
      </c>
      <c r="N74" s="152"/>
      <c r="O74" s="144"/>
      <c r="P74" s="144"/>
      <c r="Q74" s="145"/>
      <c r="R74" s="139">
        <f t="shared" si="0"/>
        <v>0</v>
      </c>
      <c r="S74" s="140">
        <f t="shared" si="0"/>
        <v>0</v>
      </c>
      <c r="T74" s="140">
        <f t="shared" si="0"/>
        <v>0</v>
      </c>
      <c r="U74" s="163">
        <f t="shared" si="0"/>
        <v>0</v>
      </c>
      <c r="V74" s="143">
        <f t="shared" si="1"/>
        <v>0</v>
      </c>
      <c r="W74" s="140">
        <f t="shared" si="2"/>
        <v>0</v>
      </c>
      <c r="X74" s="140">
        <f t="shared" si="3"/>
        <v>0</v>
      </c>
      <c r="Y74" s="169">
        <f t="shared" si="4"/>
        <v>0</v>
      </c>
      <c r="Z74" s="182"/>
      <c r="AA74" s="183"/>
      <c r="AB74" s="183"/>
      <c r="AC74" s="184"/>
    </row>
    <row r="75" spans="3:29" ht="17.25">
      <c r="C75" s="217" t="e">
        <f>IF(ISBLANK('5. Pp (3 años)'!#REF!),"",'5. Pp (3 años)'!#REF!)</f>
        <v>#REF!</v>
      </c>
      <c r="D75" s="88" t="e">
        <f>IF(ISBLANK('5. Pp (3 años)'!#REF!),"",'5. Pp (3 años)'!#REF!)</f>
        <v>#REF!</v>
      </c>
      <c r="E75" s="209" t="e">
        <f>IF(ISBLANK('5. Pp (3 años)'!#REF!),"",'5. Pp (3 años)'!#REF!)</f>
        <v>#REF!</v>
      </c>
      <c r="F75" s="209" t="e">
        <f>IF(ISBLANK('5. Pp (3 años)'!#REF!),"",'5. Pp (3 años)'!#REF!)</f>
        <v>#REF!</v>
      </c>
      <c r="G75" s="222" t="e">
        <f>IF(ISBLANK('5. Pp (3 años)'!#REF!),"",'5. Pp (3 años)'!#REF!)</f>
        <v>#REF!</v>
      </c>
      <c r="H75" s="71" t="e">
        <f>IF(ISBLANK('5. Pp (3 años)'!#REF!),"",'5. Pp (3 años)'!#REF!)</f>
        <v>#REF!</v>
      </c>
      <c r="I75" s="150" t="e">
        <f>IF(ISBLANK('9. METAS'!#REF!),"",'9. METAS'!#REF!)</f>
        <v>#REF!</v>
      </c>
      <c r="J75" s="151" t="e">
        <f>IF(ISBLANK('9. METAS'!#REF!),"",'9. METAS'!#REF!)</f>
        <v>#REF!</v>
      </c>
      <c r="K75" s="141" t="e">
        <f>IF(ISBLANK('9. METAS'!#REF!),"",'9. METAS'!#REF!)</f>
        <v>#REF!</v>
      </c>
      <c r="L75" s="141" t="e">
        <f>IF(ISBLANK('9. METAS'!#REF!),"",'9. METAS'!#REF!)</f>
        <v>#REF!</v>
      </c>
      <c r="M75" s="142" t="e">
        <f>IF(ISBLANK('9. METAS'!#REF!),"",'9. METAS'!#REF!)</f>
        <v>#REF!</v>
      </c>
      <c r="N75" s="152"/>
      <c r="O75" s="144"/>
      <c r="P75" s="144"/>
      <c r="Q75" s="145"/>
      <c r="R75" s="139" t="str">
        <f t="shared" si="0"/>
        <v>100%</v>
      </c>
      <c r="S75" s="140" t="str">
        <f t="shared" si="0"/>
        <v>100%</v>
      </c>
      <c r="T75" s="140" t="str">
        <f t="shared" si="0"/>
        <v>100%</v>
      </c>
      <c r="U75" s="163" t="str">
        <f t="shared" si="0"/>
        <v>100%</v>
      </c>
      <c r="V75" s="143" t="str">
        <f t="shared" si="1"/>
        <v>No Programado</v>
      </c>
      <c r="W75" s="140" t="str">
        <f t="shared" si="2"/>
        <v>No Programado</v>
      </c>
      <c r="X75" s="140" t="str">
        <f t="shared" si="3"/>
        <v>No Programado</v>
      </c>
      <c r="Y75" s="169" t="str">
        <f t="shared" si="4"/>
        <v>No Programado</v>
      </c>
      <c r="Z75" s="185"/>
      <c r="AA75" s="186"/>
      <c r="AB75" s="186"/>
      <c r="AC75" s="187"/>
    </row>
    <row r="76" spans="3:29" ht="120.75">
      <c r="C76" s="219" t="str">
        <f>IF(ISBLANK('5. Pp (3 años)'!B91),"",'5. Pp (3 años)'!B91)</f>
        <v xml:space="preserve">
Coordinación de la Casa de Asistencia Temporal para  Niñas, Niños y Adolescentes</v>
      </c>
      <c r="D76" s="62" t="str">
        <f>IF(ISBLANK('5. Pp (3 años)'!C91),"",'5. Pp (3 años)'!C91)</f>
        <v>Componente</v>
      </c>
      <c r="E76" s="213" t="str">
        <f>IF(ISBLANK('5. Pp (3 años)'!D91),"",'5. Pp (3 años)'!D91)</f>
        <v>4.2.1.1.10. Servicios de atención integral brindados a NNA albergados en la CATNNA.
CATNNA: Casa de Asistencia Temporal para Niñas, Niños y Adolescentes.
NNA: Niñas, Niños y Adolescentes.</v>
      </c>
      <c r="F76" s="213" t="str">
        <f>IF(ISBLANK('5. Pp (3 años)'!E91),"",'5. Pp (3 años)'!E91)</f>
        <v>PSAIB: Porcentaje de Servicios de Atención Integral Brindados.</v>
      </c>
      <c r="G76" s="227" t="str">
        <f>IF(ISBLANK('5. Pp (3 años)'!H91),"",'5. Pp (3 años)'!H91)</f>
        <v>Trimestral</v>
      </c>
      <c r="H76" s="67" t="str">
        <f>IF(ISBLANK('5. Pp (3 años)'!J91),"",'5. Pp (3 años)'!J91)</f>
        <v>UNIDAD DE MEDIDA DEL INDICADOR:
Porcentaje.
UNIDAD DE MEDIDA DE LAS VARIABLES:
Servicios.</v>
      </c>
      <c r="I76" s="150">
        <f>IF(ISBLANK('9. METAS'!M72),"",'9. METAS'!M72)</f>
        <v>9212</v>
      </c>
      <c r="J76" s="151">
        <f>IF(ISBLANK('9. METAS'!V72),"",'9. METAS'!V72)</f>
        <v>2128</v>
      </c>
      <c r="K76" s="141">
        <f>IF(ISBLANK('9. METAS'!W72),"",'9. METAS'!W72)</f>
        <v>2072</v>
      </c>
      <c r="L76" s="141">
        <f>IF(ISBLANK('9. METAS'!X72),"",'9. METAS'!X72)</f>
        <v>2408</v>
      </c>
      <c r="M76" s="142">
        <f>IF(ISBLANK('9. METAS'!Y72),"",'9. METAS'!Y72)</f>
        <v>2604</v>
      </c>
      <c r="N76" s="152"/>
      <c r="O76" s="144"/>
      <c r="P76" s="144"/>
      <c r="Q76" s="145"/>
      <c r="R76" s="139">
        <f t="shared" si="0"/>
        <v>0</v>
      </c>
      <c r="S76" s="140">
        <f t="shared" si="0"/>
        <v>0</v>
      </c>
      <c r="T76" s="140">
        <f t="shared" si="0"/>
        <v>0</v>
      </c>
      <c r="U76" s="163">
        <f t="shared" si="0"/>
        <v>0</v>
      </c>
      <c r="V76" s="143">
        <f t="shared" si="1"/>
        <v>0</v>
      </c>
      <c r="W76" s="140">
        <f t="shared" si="2"/>
        <v>0</v>
      </c>
      <c r="X76" s="140">
        <f t="shared" si="3"/>
        <v>0</v>
      </c>
      <c r="Y76" s="169">
        <f t="shared" si="4"/>
        <v>0</v>
      </c>
      <c r="Z76" s="182"/>
      <c r="AA76" s="183"/>
      <c r="AB76" s="183"/>
      <c r="AC76" s="184"/>
    </row>
    <row r="77" spans="3:29" ht="103.5">
      <c r="C77" s="217" t="str">
        <f>IF(ISBLANK('5. Pp (3 años)'!B92),"",'5. Pp (3 años)'!B92)</f>
        <v xml:space="preserve">
Coordinación de la Casa de Asistencia Temporal para  Niñas, Niños y Adolescentes</v>
      </c>
      <c r="D77" s="88" t="str">
        <f>IF(ISBLANK('5. Pp (3 años)'!C92),"",'5. Pp (3 años)'!C92)</f>
        <v>Actividad</v>
      </c>
      <c r="E77" s="209" t="str">
        <f>IF(ISBLANK('5. Pp (3 años)'!D92),"",'5. Pp (3 años)'!D92)</f>
        <v>4.2.1.1.10.1. Elaboración de Expedientes para el control de ingresos de niñas, niños y adolescentes en la CATNNA.</v>
      </c>
      <c r="F77" s="209" t="str">
        <f>IF(ISBLANK('5. Pp (3 años)'!E92),"",'5. Pp (3 años)'!E92)</f>
        <v>PECIE: Porcentaje de Expedientes para el Control de Ingresos Elaborados.</v>
      </c>
      <c r="G77" s="222" t="str">
        <f>IF(ISBLANK('5. Pp (3 años)'!H92),"",'5. Pp (3 años)'!H92)</f>
        <v>Trimestral</v>
      </c>
      <c r="H77" s="71" t="str">
        <f>IF(ISBLANK('5. Pp (3 años)'!J92),"",'5. Pp (3 años)'!J92)</f>
        <v>UNIDAD DE MEDIDA DEL INDICADOR:
Porcentaje.
UNIDAD DE MEDIDA DE LAS VARIABLES:
Expedientes</v>
      </c>
      <c r="I77" s="150">
        <f>IF(ISBLANK('9. METAS'!M73),"",'9. METAS'!M73)</f>
        <v>329</v>
      </c>
      <c r="J77" s="151">
        <f>IF(ISBLANK('9. METAS'!V73),"",'9. METAS'!V73)</f>
        <v>76</v>
      </c>
      <c r="K77" s="141">
        <f>IF(ISBLANK('9. METAS'!W73),"",'9. METAS'!W73)</f>
        <v>74</v>
      </c>
      <c r="L77" s="141">
        <f>IF(ISBLANK('9. METAS'!X73),"",'9. METAS'!X73)</f>
        <v>86</v>
      </c>
      <c r="M77" s="142">
        <f>IF(ISBLANK('9. METAS'!Y73),"",'9. METAS'!Y73)</f>
        <v>93</v>
      </c>
      <c r="N77" s="152"/>
      <c r="O77" s="144"/>
      <c r="P77" s="144"/>
      <c r="Q77" s="145"/>
      <c r="R77" s="139">
        <f t="shared" si="0"/>
        <v>0</v>
      </c>
      <c r="S77" s="140">
        <f t="shared" si="0"/>
        <v>0</v>
      </c>
      <c r="T77" s="140">
        <f t="shared" si="0"/>
        <v>0</v>
      </c>
      <c r="U77" s="163">
        <f t="shared" si="0"/>
        <v>0</v>
      </c>
      <c r="V77" s="143">
        <f t="shared" si="1"/>
        <v>0</v>
      </c>
      <c r="W77" s="140">
        <f t="shared" si="2"/>
        <v>0</v>
      </c>
      <c r="X77" s="140">
        <f t="shared" si="3"/>
        <v>0</v>
      </c>
      <c r="Y77" s="169">
        <f t="shared" si="4"/>
        <v>0</v>
      </c>
      <c r="Z77" s="182"/>
      <c r="AA77" s="183"/>
      <c r="AB77" s="183"/>
      <c r="AC77" s="184"/>
    </row>
    <row r="78" spans="3:29" ht="120.75">
      <c r="C78" s="218" t="str">
        <f>IF(ISBLANK('5. Pp (3 años)'!B93),"",'5. Pp (3 años)'!B93)</f>
        <v xml:space="preserve">
Coordinación de la Casa de Asistencia Temporal para  Niñas, Niños y Adolescentes</v>
      </c>
      <c r="D78" s="88" t="str">
        <f>IF(ISBLANK('5. Pp (3 años)'!C93),"",'5. Pp (3 años)'!C93)</f>
        <v>Actividad</v>
      </c>
      <c r="E78" s="209" t="str">
        <f>IF(ISBLANK('5. Pp (3 años)'!D93),"",'5. Pp (3 años)'!D93)</f>
        <v>4.2.1.1.10.2. Realización de atenciones integrales de seguimiento médico, psicológico, social y jurídico para NNA.</v>
      </c>
      <c r="F78" s="209" t="str">
        <f>IF(ISBLANK('5. Pp (3 años)'!E93),"",'5. Pp (3 años)'!E93)</f>
        <v>PAISR: Porcentaje de Atenciones Integrales de Seguimiento Realizadas.</v>
      </c>
      <c r="G78" s="222" t="str">
        <f>IF(ISBLANK('5. Pp (3 años)'!H93),"",'5. Pp (3 años)'!H93)</f>
        <v>Trimestral</v>
      </c>
      <c r="H78" s="71" t="str">
        <f>IF(ISBLANK('5. Pp (3 años)'!J93),"",'5. Pp (3 años)'!J93)</f>
        <v>UNIDAD DE MEDIDA DEL INDICADOR:
Porcentaje.
UNIDAD DE MEDIDA DE LAS VARIABLES:
Atenciones integrales de Seguimiento.</v>
      </c>
      <c r="I78" s="150">
        <f>IF(ISBLANK('9. METAS'!M74),"",'9. METAS'!M74)</f>
        <v>21492</v>
      </c>
      <c r="J78" s="151">
        <f>IF(ISBLANK('9. METAS'!V74),"",'9. METAS'!V74)</f>
        <v>4752</v>
      </c>
      <c r="K78" s="141">
        <f>IF(ISBLANK('9. METAS'!W74),"",'9. METAS'!W74)</f>
        <v>5400</v>
      </c>
      <c r="L78" s="141">
        <f>IF(ISBLANK('9. METAS'!X74),"",'9. METAS'!X74)</f>
        <v>5940</v>
      </c>
      <c r="M78" s="142">
        <f>IF(ISBLANK('9. METAS'!Y74),"",'9. METAS'!Y74)</f>
        <v>5400</v>
      </c>
      <c r="N78" s="152"/>
      <c r="O78" s="144"/>
      <c r="P78" s="144"/>
      <c r="Q78" s="145"/>
      <c r="R78" s="139">
        <f t="shared" si="0"/>
        <v>0</v>
      </c>
      <c r="S78" s="140">
        <f t="shared" si="0"/>
        <v>0</v>
      </c>
      <c r="T78" s="140">
        <f t="shared" si="0"/>
        <v>0</v>
      </c>
      <c r="U78" s="163">
        <f t="shared" ref="U78:U141" si="5">IFERROR((Q78/M78),"100%")</f>
        <v>0</v>
      </c>
      <c r="V78" s="143">
        <f t="shared" si="1"/>
        <v>0</v>
      </c>
      <c r="W78" s="140">
        <f t="shared" si="2"/>
        <v>0</v>
      </c>
      <c r="X78" s="140">
        <f t="shared" si="3"/>
        <v>0</v>
      </c>
      <c r="Y78" s="169">
        <f t="shared" si="4"/>
        <v>0</v>
      </c>
      <c r="Z78" s="185"/>
      <c r="AA78" s="186"/>
      <c r="AB78" s="186"/>
      <c r="AC78" s="187"/>
    </row>
    <row r="79" spans="3:29" ht="103.5">
      <c r="C79" s="217" t="str">
        <f>IF(ISBLANK('5. Pp (3 años)'!B94),"",'5. Pp (3 años)'!B94)</f>
        <v xml:space="preserve">
Coordinación de la Casa de Asistencia Temporal para  Niñas, Niños y Adolescentes</v>
      </c>
      <c r="D79" s="88" t="str">
        <f>IF(ISBLANK('5. Pp (3 años)'!C94),"",'5. Pp (3 años)'!C94)</f>
        <v>Actividad</v>
      </c>
      <c r="E79" s="209" t="str">
        <f>IF(ISBLANK('5. Pp (3 años)'!D94),"",'5. Pp (3 años)'!D94)</f>
        <v>4.2.1.1.10.3. Ejecución de acompañamientos a NNA a diferentes órganos institucionales Foráneos.</v>
      </c>
      <c r="F79" s="209" t="str">
        <f>IF(ISBLANK('5. Pp (3 años)'!E94),"",'5. Pp (3 años)'!E94)</f>
        <v>PAOIR: Porcentaje de Acompañamientos a Órganos Institucionales Foráneos Ejecutados.</v>
      </c>
      <c r="G79" s="222" t="str">
        <f>IF(ISBLANK('5. Pp (3 años)'!H94),"",'5. Pp (3 años)'!H94)</f>
        <v>Trimestral</v>
      </c>
      <c r="H79" s="71" t="str">
        <f>IF(ISBLANK('5. Pp (3 años)'!J94),"",'5. Pp (3 años)'!J94)</f>
        <v>UNIDAD DE MEDIDA DEL INDICADOR:
Porcentaje.
UNIDAD DE MEDIDA DE LAS VARIABLES:
Acompañamientos</v>
      </c>
      <c r="I79" s="150">
        <f>IF(ISBLANK('9. METAS'!M75),"",'9. METAS'!M75)</f>
        <v>1148</v>
      </c>
      <c r="J79" s="151">
        <f>IF(ISBLANK('9. METAS'!V75),"",'9. METAS'!V75)</f>
        <v>241</v>
      </c>
      <c r="K79" s="141">
        <f>IF(ISBLANK('9. METAS'!W75),"",'9. METAS'!W75)</f>
        <v>269</v>
      </c>
      <c r="L79" s="141">
        <f>IF(ISBLANK('9. METAS'!X75),"",'9. METAS'!X75)</f>
        <v>289</v>
      </c>
      <c r="M79" s="142">
        <f>IF(ISBLANK('9. METAS'!Y75),"",'9. METAS'!Y75)</f>
        <v>349</v>
      </c>
      <c r="N79" s="152"/>
      <c r="O79" s="144"/>
      <c r="P79" s="144"/>
      <c r="Q79" s="145"/>
      <c r="R79" s="139">
        <f t="shared" ref="R79:U158" si="6">IFERROR((N79/J79),"100%")</f>
        <v>0</v>
      </c>
      <c r="S79" s="140">
        <f t="shared" si="6"/>
        <v>0</v>
      </c>
      <c r="T79" s="140">
        <f t="shared" si="6"/>
        <v>0</v>
      </c>
      <c r="U79" s="163">
        <f t="shared" si="5"/>
        <v>0</v>
      </c>
      <c r="V79" s="143">
        <f t="shared" ref="V79:V142" si="7">IFERROR((N79/I79),"No Programado")</f>
        <v>0</v>
      </c>
      <c r="W79" s="140">
        <f t="shared" ref="W79:W142" si="8">IFERROR((N79+O79)/I79, "No Programado")</f>
        <v>0</v>
      </c>
      <c r="X79" s="140">
        <f t="shared" ref="X79:X142" si="9">IFERROR((O79+P79)/I79, "No Programado")</f>
        <v>0</v>
      </c>
      <c r="Y79" s="169">
        <f t="shared" ref="Y79:Y142" si="10">IFERROR((P79+Q79)/I79, "No Programado")</f>
        <v>0</v>
      </c>
      <c r="Z79" s="185"/>
      <c r="AA79" s="186"/>
      <c r="AB79" s="186"/>
      <c r="AC79" s="187"/>
    </row>
    <row r="80" spans="3:29" ht="103.5">
      <c r="C80" s="218" t="str">
        <f>IF(ISBLANK('5. Pp (3 años)'!B95),"",'5. Pp (3 años)'!B95)</f>
        <v xml:space="preserve">
Coordinación de la Casa de Asistencia Temporal para  Niñas, Niños y Adolescentes</v>
      </c>
      <c r="D80" s="88" t="str">
        <f>IF(ISBLANK('5. Pp (3 años)'!C95),"",'5. Pp (3 años)'!C95)</f>
        <v>Actividad</v>
      </c>
      <c r="E80" s="209" t="str">
        <f>IF(ISBLANK('5. Pp (3 años)'!D95),"",'5. Pp (3 años)'!D95)</f>
        <v>4.2.1.1.10.4. Realización de actividades complementarias para el sano desarrollo de NNA alojados en la CATNNA.</v>
      </c>
      <c r="F80" s="209" t="str">
        <f>IF(ISBLANK('5. Pp (3 años)'!E95),"",'5. Pp (3 años)'!E95)</f>
        <v>PACR: Porcentaje de Actividades Complementarias Realizadas.</v>
      </c>
      <c r="G80" s="222" t="str">
        <f>IF(ISBLANK('5. Pp (3 años)'!H95),"",'5. Pp (3 años)'!H95)</f>
        <v>Trimestral</v>
      </c>
      <c r="H80" s="71" t="str">
        <f>IF(ISBLANK('5. Pp (3 años)'!J95),"",'5. Pp (3 años)'!J95)</f>
        <v>UNIDAD DE MEDIDA DEL INDICADOR:
Porcentaje.
UNIDAD DE MEDIDA DE LAS VARIABLES:
Actividades</v>
      </c>
      <c r="I80" s="150">
        <f>IF(ISBLANK('9. METAS'!M76),"",'9. METAS'!M76)</f>
        <v>4907</v>
      </c>
      <c r="J80" s="151">
        <f>IF(ISBLANK('9. METAS'!V76),"",'9. METAS'!V76)</f>
        <v>785</v>
      </c>
      <c r="K80" s="141">
        <f>IF(ISBLANK('9. METAS'!W76),"",'9. METAS'!W76)</f>
        <v>1385</v>
      </c>
      <c r="L80" s="141">
        <f>IF(ISBLANK('9. METAS'!X76),"",'9. METAS'!X76)</f>
        <v>1439</v>
      </c>
      <c r="M80" s="142">
        <f>IF(ISBLANK('9. METAS'!Y76),"",'9. METAS'!Y76)</f>
        <v>1298</v>
      </c>
      <c r="N80" s="152"/>
      <c r="O80" s="144"/>
      <c r="P80" s="144"/>
      <c r="Q80" s="145"/>
      <c r="R80" s="139">
        <f t="shared" si="6"/>
        <v>0</v>
      </c>
      <c r="S80" s="140">
        <f t="shared" si="6"/>
        <v>0</v>
      </c>
      <c r="T80" s="140">
        <f t="shared" si="6"/>
        <v>0</v>
      </c>
      <c r="U80" s="163">
        <f t="shared" si="5"/>
        <v>0</v>
      </c>
      <c r="V80" s="143">
        <f t="shared" si="7"/>
        <v>0</v>
      </c>
      <c r="W80" s="140">
        <f t="shared" si="8"/>
        <v>0</v>
      </c>
      <c r="X80" s="140">
        <f t="shared" si="9"/>
        <v>0</v>
      </c>
      <c r="Y80" s="169">
        <f t="shared" si="10"/>
        <v>0</v>
      </c>
      <c r="Z80" s="182"/>
      <c r="AA80" s="183"/>
      <c r="AB80" s="183"/>
      <c r="AC80" s="184"/>
    </row>
    <row r="81" spans="3:29" ht="120.75">
      <c r="C81" s="217" t="str">
        <f>IF(ISBLANK('5. Pp (3 años)'!B96),"",'5. Pp (3 años)'!B96)</f>
        <v xml:space="preserve">
Coordinación de la Casa de Asistencia Temporal para  Niñas, Niños y Adolescentes</v>
      </c>
      <c r="D81" s="88" t="str">
        <f>IF(ISBLANK('5. Pp (3 años)'!C96),"",'5. Pp (3 años)'!C96)</f>
        <v>Actividad</v>
      </c>
      <c r="E81" s="209" t="str">
        <f>IF(ISBLANK('5. Pp (3 años)'!D96),"",'5. Pp (3 años)'!D96)</f>
        <v>4.2.1.1.10.5. Suministro de insumos para el cuidado, alimentación y salud de las NNA de la CATNNA.</v>
      </c>
      <c r="F81" s="209" t="str">
        <f>IF(ISBLANK('5. Pp (3 años)'!E96),"",'5. Pp (3 años)'!E96)</f>
        <v>PICE: Porcentaje de Insumos para el Cuidado, Alimentación y Salud Entregados.</v>
      </c>
      <c r="G81" s="222" t="str">
        <f>IF(ISBLANK('5. Pp (3 años)'!H96),"",'5. Pp (3 años)'!H96)</f>
        <v>Trimestral</v>
      </c>
      <c r="H81" s="71" t="str">
        <f>IF(ISBLANK('5. Pp (3 años)'!J96),"",'5. Pp (3 años)'!J96)</f>
        <v>UNIDAD DE MEDIDA DEL INDICADOR:
Porcentaje.
UNIDAD DE MEDIDA DE LAS VARIABLES:
Insumos de para el Cuidado, Alimentación y Salud.</v>
      </c>
      <c r="I81" s="150">
        <f>IF(ISBLANK('9. METAS'!M77),"",'9. METAS'!M77)</f>
        <v>251474</v>
      </c>
      <c r="J81" s="151">
        <f>IF(ISBLANK('9. METAS'!V77),"",'9. METAS'!V77)</f>
        <v>56409</v>
      </c>
      <c r="K81" s="141">
        <f>IF(ISBLANK('9. METAS'!W77),"",'9. METAS'!W77)</f>
        <v>60579</v>
      </c>
      <c r="L81" s="141">
        <f>IF(ISBLANK('9. METAS'!X77),"",'9. METAS'!X77)</f>
        <v>73387</v>
      </c>
      <c r="M81" s="142">
        <f>IF(ISBLANK('9. METAS'!Y77),"",'9. METAS'!Y77)</f>
        <v>61099</v>
      </c>
      <c r="N81" s="152"/>
      <c r="O81" s="144"/>
      <c r="P81" s="144"/>
      <c r="Q81" s="145"/>
      <c r="R81" s="139">
        <f t="shared" si="6"/>
        <v>0</v>
      </c>
      <c r="S81" s="140">
        <f t="shared" si="6"/>
        <v>0</v>
      </c>
      <c r="T81" s="140">
        <f t="shared" si="6"/>
        <v>0</v>
      </c>
      <c r="U81" s="163">
        <f t="shared" si="5"/>
        <v>0</v>
      </c>
      <c r="V81" s="143">
        <f t="shared" si="7"/>
        <v>0</v>
      </c>
      <c r="W81" s="140">
        <f t="shared" si="8"/>
        <v>0</v>
      </c>
      <c r="X81" s="140">
        <f t="shared" si="9"/>
        <v>0</v>
      </c>
      <c r="Y81" s="169">
        <f t="shared" si="10"/>
        <v>0</v>
      </c>
      <c r="Z81" s="185"/>
      <c r="AA81" s="186"/>
      <c r="AB81" s="186"/>
      <c r="AC81" s="187"/>
    </row>
    <row r="82" spans="3:29" ht="103.5">
      <c r="C82" s="219" t="str">
        <f>IF(ISBLANK('5. Pp (3 años)'!B97),"",'5. Pp (3 años)'!B97)</f>
        <v xml:space="preserve">
Coordinación del Centro Especializado para la Atención a la Violencia</v>
      </c>
      <c r="D82" s="62" t="str">
        <f>IF(ISBLANK('5. Pp (3 años)'!C97),"",'5. Pp (3 años)'!C97)</f>
        <v>Componente</v>
      </c>
      <c r="E82" s="213" t="str">
        <f>IF(ISBLANK('5. Pp (3 años)'!D97),"",'5. Pp (3 años)'!D97)</f>
        <v>4.2.1.1.11. Servicios de prevención y atención para un entorno libre de violencia en mujeres y hombres generadores o víctimas de violencia Brindados.</v>
      </c>
      <c r="F82" s="213" t="str">
        <f>IF(ISBLANK('5. Pp (3 años)'!E97),"",'5. Pp (3 años)'!E97)</f>
        <v>PSPAR: Porcentaje de Servicios de Prevención y Atención Realizados.</v>
      </c>
      <c r="G82" s="227" t="str">
        <f>IF(ISBLANK('5. Pp (3 años)'!H97),"",'5. Pp (3 años)'!H97)</f>
        <v>Trimestral</v>
      </c>
      <c r="H82" s="67" t="str">
        <f>IF(ISBLANK('5. Pp (3 años)'!J97),"",'5. Pp (3 años)'!J97)</f>
        <v>UNIDAD DE MEDIDA DEL INDICADOR:
Porcentaje.
UNIDAD DE MEDIDA DE LAS VARIABLES:
Servicios</v>
      </c>
      <c r="I82" s="150">
        <f>IF(ISBLANK('9. METAS'!M78),"",'9. METAS'!M78)</f>
        <v>3575</v>
      </c>
      <c r="J82" s="151">
        <f>IF(ISBLANK('9. METAS'!V78),"",'9. METAS'!V78)</f>
        <v>1180</v>
      </c>
      <c r="K82" s="141">
        <f>IF(ISBLANK('9. METAS'!W78),"",'9. METAS'!W78)</f>
        <v>800</v>
      </c>
      <c r="L82" s="141">
        <f>IF(ISBLANK('9. METAS'!X78),"",'9. METAS'!X78)</f>
        <v>600</v>
      </c>
      <c r="M82" s="142">
        <f>IF(ISBLANK('9. METAS'!Y78),"",'9. METAS'!Y78)</f>
        <v>995</v>
      </c>
      <c r="N82" s="152"/>
      <c r="O82" s="144"/>
      <c r="P82" s="144"/>
      <c r="Q82" s="145"/>
      <c r="R82" s="139">
        <f t="shared" si="6"/>
        <v>0</v>
      </c>
      <c r="S82" s="140">
        <f t="shared" si="6"/>
        <v>0</v>
      </c>
      <c r="T82" s="140">
        <f t="shared" si="6"/>
        <v>0</v>
      </c>
      <c r="U82" s="163">
        <f t="shared" si="5"/>
        <v>0</v>
      </c>
      <c r="V82" s="143">
        <f t="shared" si="7"/>
        <v>0</v>
      </c>
      <c r="W82" s="140">
        <f t="shared" si="8"/>
        <v>0</v>
      </c>
      <c r="X82" s="140">
        <f t="shared" si="9"/>
        <v>0</v>
      </c>
      <c r="Y82" s="169">
        <f t="shared" si="10"/>
        <v>0</v>
      </c>
      <c r="Z82" s="182"/>
      <c r="AA82" s="183"/>
      <c r="AB82" s="183"/>
      <c r="AC82" s="184"/>
    </row>
    <row r="83" spans="3:29" ht="103.5">
      <c r="C83" s="217" t="str">
        <f>IF(ISBLANK('5. Pp (3 años)'!B98),"",'5. Pp (3 años)'!B98)</f>
        <v xml:space="preserve">
Coordinación del Centro Especializado para la Atención a la Violencia</v>
      </c>
      <c r="D83" s="88" t="str">
        <f>IF(ISBLANK('5. Pp (3 años)'!C98),"",'5. Pp (3 años)'!C98)</f>
        <v>Actividad</v>
      </c>
      <c r="E83" s="209" t="str">
        <f>IF(ISBLANK('5. Pp (3 años)'!D98),"",'5. Pp (3 años)'!D98)</f>
        <v>4.2.1.1.11.1. Realización de atenciones multidisciplinarias a personas generadoras o víctimas de violencia.</v>
      </c>
      <c r="F83" s="209" t="str">
        <f>IF(ISBLANK('5. Pp (3 años)'!E98),"",'5. Pp (3 años)'!E98)</f>
        <v>PAMR: Porcentaje de Atenciones Multidisciplinarias Realizadas.</v>
      </c>
      <c r="G83" s="222" t="str">
        <f>IF(ISBLANK('5. Pp (3 años)'!H98),"",'5. Pp (3 años)'!H98)</f>
        <v>Trimestral</v>
      </c>
      <c r="H83" s="71" t="str">
        <f>IF(ISBLANK('5. Pp (3 años)'!J98),"",'5. Pp (3 años)'!J98)</f>
        <v>UNIDAD DE MEDIDA DEL INDICADOR: 
Porcentaje.
UNIDAD DE MEDIDA DE LAS VARIABLES: 
Atenciones</v>
      </c>
      <c r="I83" s="150">
        <f>IF(ISBLANK('9. METAS'!M79),"",'9. METAS'!M79)</f>
        <v>2124</v>
      </c>
      <c r="J83" s="151">
        <f>IF(ISBLANK('9. METAS'!V79),"",'9. METAS'!V79)</f>
        <v>500</v>
      </c>
      <c r="K83" s="141">
        <f>IF(ISBLANK('9. METAS'!W79),"",'9. METAS'!W79)</f>
        <v>528</v>
      </c>
      <c r="L83" s="141">
        <f>IF(ISBLANK('9. METAS'!X79),"",'9. METAS'!X79)</f>
        <v>496</v>
      </c>
      <c r="M83" s="142">
        <f>IF(ISBLANK('9. METAS'!Y79),"",'9. METAS'!Y79)</f>
        <v>600</v>
      </c>
      <c r="N83" s="152"/>
      <c r="O83" s="144"/>
      <c r="P83" s="144"/>
      <c r="Q83" s="145"/>
      <c r="R83" s="139">
        <f t="shared" si="6"/>
        <v>0</v>
      </c>
      <c r="S83" s="140">
        <f t="shared" si="6"/>
        <v>0</v>
      </c>
      <c r="T83" s="140">
        <f t="shared" si="6"/>
        <v>0</v>
      </c>
      <c r="U83" s="163">
        <f t="shared" si="5"/>
        <v>0</v>
      </c>
      <c r="V83" s="143">
        <f t="shared" si="7"/>
        <v>0</v>
      </c>
      <c r="W83" s="140">
        <f t="shared" si="8"/>
        <v>0</v>
      </c>
      <c r="X83" s="140">
        <f t="shared" si="9"/>
        <v>0</v>
      </c>
      <c r="Y83" s="169">
        <f t="shared" si="10"/>
        <v>0</v>
      </c>
      <c r="Z83" s="182"/>
      <c r="AA83" s="183"/>
      <c r="AB83" s="183"/>
      <c r="AC83" s="184"/>
    </row>
    <row r="84" spans="3:29" ht="103.5">
      <c r="C84" s="218" t="str">
        <f>IF(ISBLANK('5. Pp (3 años)'!B99),"",'5. Pp (3 años)'!B99)</f>
        <v xml:space="preserve">
Coordinación del Centro Especializado para la Atención a la Violencia</v>
      </c>
      <c r="D84" s="88" t="str">
        <f>IF(ISBLANK('5. Pp (3 años)'!C99),"",'5. Pp (3 años)'!C99)</f>
        <v>Actividad</v>
      </c>
      <c r="E84" s="209" t="str">
        <f>IF(ISBLANK('5. Pp (3 años)'!D99),"",'5. Pp (3 años)'!D99)</f>
        <v>4.2.1.1.11.2. Impartición de pláticas para la concientización y prevención de la violencia en todas sus modalidades para las mujeres y los hombres del Municipio de Benito Juárez.</v>
      </c>
      <c r="F84" s="209" t="str">
        <f>IF(ISBLANK('5. Pp (3 años)'!E99),"",'5. Pp (3 años)'!E99)</f>
        <v>PPI: Porcentaje de Pláticas Impartidas.</v>
      </c>
      <c r="G84" s="222" t="str">
        <f>IF(ISBLANK('5. Pp (3 años)'!H99),"",'5. Pp (3 años)'!H99)</f>
        <v>Trimestral</v>
      </c>
      <c r="H84" s="71" t="str">
        <f>IF(ISBLANK('5. Pp (3 años)'!J99),"",'5. Pp (3 años)'!J99)</f>
        <v>UNIDAD DE MEDIDA DEL INDICADOR:
 Porcentaje.
UNIDAD DE MEDIDA DE LAS VARIABLES: 
 Pláticas</v>
      </c>
      <c r="I84" s="150">
        <f>IF(ISBLANK('9. METAS'!M80),"",'9. METAS'!M80)</f>
        <v>22</v>
      </c>
      <c r="J84" s="151">
        <f>IF(ISBLANK('9. METAS'!V80),"",'9. METAS'!V80)</f>
        <v>6</v>
      </c>
      <c r="K84" s="141">
        <f>IF(ISBLANK('9. METAS'!W80),"",'9. METAS'!W80)</f>
        <v>5</v>
      </c>
      <c r="L84" s="141">
        <f>IF(ISBLANK('9. METAS'!X80),"",'9. METAS'!X80)</f>
        <v>3</v>
      </c>
      <c r="M84" s="142">
        <f>IF(ISBLANK('9. METAS'!Y80),"",'9. METAS'!Y80)</f>
        <v>8</v>
      </c>
      <c r="N84" s="152"/>
      <c r="O84" s="144"/>
      <c r="P84" s="144"/>
      <c r="Q84" s="145"/>
      <c r="R84" s="139">
        <f t="shared" si="6"/>
        <v>0</v>
      </c>
      <c r="S84" s="140">
        <f t="shared" si="6"/>
        <v>0</v>
      </c>
      <c r="T84" s="140">
        <f t="shared" si="6"/>
        <v>0</v>
      </c>
      <c r="U84" s="163">
        <f t="shared" si="5"/>
        <v>0</v>
      </c>
      <c r="V84" s="143">
        <f t="shared" si="7"/>
        <v>0</v>
      </c>
      <c r="W84" s="140">
        <f t="shared" si="8"/>
        <v>0</v>
      </c>
      <c r="X84" s="140">
        <f t="shared" si="9"/>
        <v>0</v>
      </c>
      <c r="Y84" s="169">
        <f t="shared" si="10"/>
        <v>0</v>
      </c>
      <c r="Z84" s="185"/>
      <c r="AA84" s="186"/>
      <c r="AB84" s="186"/>
      <c r="AC84" s="187"/>
    </row>
    <row r="85" spans="3:29" ht="103.5">
      <c r="C85" s="217" t="str">
        <f>IF(ISBLANK('5. Pp (3 años)'!B100),"",'5. Pp (3 años)'!B100)</f>
        <v xml:space="preserve">
Coordinación del Centro Especializado para la Atención a la Violencia</v>
      </c>
      <c r="D85" s="88" t="str">
        <f>IF(ISBLANK('5. Pp (3 años)'!C100),"",'5. Pp (3 años)'!C100)</f>
        <v>Actividad</v>
      </c>
      <c r="E85" s="209" t="str">
        <f>IF(ISBLANK('5. Pp (3 años)'!D100),"",'5. Pp (3 años)'!D100)</f>
        <v>4.2.1.1.11.3. Impartición de capacitaciones para el autoempleo a mujeres receptoras de violencia en cualquiera de sus modalidades.</v>
      </c>
      <c r="F85" s="209" t="str">
        <f>IF(ISBLANK('5. Pp (3 años)'!E100),"",'5. Pp (3 años)'!E100)</f>
        <v>PCI: Porcentaje de Capacitaciones para el Autoempleo Impartidas.</v>
      </c>
      <c r="G85" s="222" t="str">
        <f>IF(ISBLANK('5. Pp (3 años)'!H100),"",'5. Pp (3 años)'!H100)</f>
        <v>Trimestral</v>
      </c>
      <c r="H85" s="71" t="str">
        <f>IF(ISBLANK('5. Pp (3 años)'!J100),"",'5. Pp (3 años)'!J100)</f>
        <v>UNIDAD DE MEDIDA DEL INDICADOR: 
Porcentaje.
UNIDAD DE MEDIDA DE LAS VARIABLES: 
Capacitaciones</v>
      </c>
      <c r="I85" s="150">
        <f>IF(ISBLANK('9. METAS'!M81),"",'9. METAS'!M81)</f>
        <v>21</v>
      </c>
      <c r="J85" s="151">
        <f>IF(ISBLANK('9. METAS'!V81),"",'9. METAS'!V81)</f>
        <v>5</v>
      </c>
      <c r="K85" s="141">
        <f>IF(ISBLANK('9. METAS'!W81),"",'9. METAS'!W81)</f>
        <v>6</v>
      </c>
      <c r="L85" s="141">
        <f>IF(ISBLANK('9. METAS'!X81),"",'9. METAS'!X81)</f>
        <v>4</v>
      </c>
      <c r="M85" s="142">
        <f>IF(ISBLANK('9. METAS'!Y81),"",'9. METAS'!Y81)</f>
        <v>6</v>
      </c>
      <c r="N85" s="152"/>
      <c r="O85" s="144"/>
      <c r="P85" s="144"/>
      <c r="Q85" s="145"/>
      <c r="R85" s="139">
        <f t="shared" si="6"/>
        <v>0</v>
      </c>
      <c r="S85" s="140">
        <f t="shared" si="6"/>
        <v>0</v>
      </c>
      <c r="T85" s="140">
        <f t="shared" si="6"/>
        <v>0</v>
      </c>
      <c r="U85" s="163">
        <f t="shared" si="5"/>
        <v>0</v>
      </c>
      <c r="V85" s="143">
        <f t="shared" si="7"/>
        <v>0</v>
      </c>
      <c r="W85" s="140">
        <f t="shared" si="8"/>
        <v>0</v>
      </c>
      <c r="X85" s="140">
        <f t="shared" si="9"/>
        <v>0</v>
      </c>
      <c r="Y85" s="169">
        <f t="shared" si="10"/>
        <v>0</v>
      </c>
      <c r="Z85" s="182"/>
      <c r="AA85" s="183"/>
      <c r="AB85" s="183"/>
      <c r="AC85" s="184"/>
    </row>
    <row r="86" spans="3:29" ht="17.25">
      <c r="C86" s="218" t="e">
        <f>IF(ISBLANK('5. Pp (3 años)'!#REF!),"",'5. Pp (3 años)'!#REF!)</f>
        <v>#REF!</v>
      </c>
      <c r="D86" s="88" t="e">
        <f>IF(ISBLANK('5. Pp (3 años)'!#REF!),"",'5. Pp (3 años)'!#REF!)</f>
        <v>#REF!</v>
      </c>
      <c r="E86" s="209" t="e">
        <f>IF(ISBLANK('5. Pp (3 años)'!#REF!),"",'5. Pp (3 años)'!#REF!)</f>
        <v>#REF!</v>
      </c>
      <c r="F86" s="209" t="e">
        <f>IF(ISBLANK('5. Pp (3 años)'!#REF!),"",'5. Pp (3 años)'!#REF!)</f>
        <v>#REF!</v>
      </c>
      <c r="G86" s="222" t="e">
        <f>IF(ISBLANK('5. Pp (3 años)'!#REF!),"",'5. Pp (3 años)'!#REF!)</f>
        <v>#REF!</v>
      </c>
      <c r="H86" s="71" t="e">
        <f>IF(ISBLANK('5. Pp (3 años)'!#REF!),"",'5. Pp (3 años)'!#REF!)</f>
        <v>#REF!</v>
      </c>
      <c r="I86" s="150" t="e">
        <f>IF(ISBLANK('9. METAS'!#REF!),"",'9. METAS'!#REF!)</f>
        <v>#REF!</v>
      </c>
      <c r="J86" s="151" t="e">
        <f>IF(ISBLANK('9. METAS'!#REF!),"",'9. METAS'!#REF!)</f>
        <v>#REF!</v>
      </c>
      <c r="K86" s="141" t="e">
        <f>IF(ISBLANK('9. METAS'!#REF!),"",'9. METAS'!#REF!)</f>
        <v>#REF!</v>
      </c>
      <c r="L86" s="141" t="e">
        <f>IF(ISBLANK('9. METAS'!#REF!),"",'9. METAS'!#REF!)</f>
        <v>#REF!</v>
      </c>
      <c r="M86" s="142" t="e">
        <f>IF(ISBLANK('9. METAS'!#REF!),"",'9. METAS'!#REF!)</f>
        <v>#REF!</v>
      </c>
      <c r="N86" s="152"/>
      <c r="O86" s="144"/>
      <c r="P86" s="144"/>
      <c r="Q86" s="145"/>
      <c r="R86" s="139" t="str">
        <f t="shared" si="6"/>
        <v>100%</v>
      </c>
      <c r="S86" s="140" t="str">
        <f t="shared" si="6"/>
        <v>100%</v>
      </c>
      <c r="T86" s="140" t="str">
        <f t="shared" si="6"/>
        <v>100%</v>
      </c>
      <c r="U86" s="163" t="str">
        <f t="shared" si="5"/>
        <v>100%</v>
      </c>
      <c r="V86" s="143" t="str">
        <f t="shared" si="7"/>
        <v>No Programado</v>
      </c>
      <c r="W86" s="140" t="str">
        <f t="shared" si="8"/>
        <v>No Programado</v>
      </c>
      <c r="X86" s="140" t="str">
        <f t="shared" si="9"/>
        <v>No Programado</v>
      </c>
      <c r="Y86" s="169" t="str">
        <f t="shared" si="10"/>
        <v>No Programado</v>
      </c>
      <c r="Z86" s="185"/>
      <c r="AA86" s="186"/>
      <c r="AB86" s="186"/>
      <c r="AC86" s="187"/>
    </row>
    <row r="87" spans="3:29" ht="17.25">
      <c r="C87" s="217" t="e">
        <f>IF(ISBLANK('5. Pp (3 años)'!#REF!),"",'5. Pp (3 años)'!#REF!)</f>
        <v>#REF!</v>
      </c>
      <c r="D87" s="88" t="e">
        <f>IF(ISBLANK('5. Pp (3 años)'!#REF!),"",'5. Pp (3 años)'!#REF!)</f>
        <v>#REF!</v>
      </c>
      <c r="E87" s="209" t="e">
        <f>IF(ISBLANK('5. Pp (3 años)'!#REF!),"",'5. Pp (3 años)'!#REF!)</f>
        <v>#REF!</v>
      </c>
      <c r="F87" s="209" t="e">
        <f>IF(ISBLANK('5. Pp (3 años)'!#REF!),"",'5. Pp (3 años)'!#REF!)</f>
        <v>#REF!</v>
      </c>
      <c r="G87" s="222" t="e">
        <f>IF(ISBLANK('5. Pp (3 años)'!#REF!),"",'5. Pp (3 años)'!#REF!)</f>
        <v>#REF!</v>
      </c>
      <c r="H87" s="71" t="e">
        <f>IF(ISBLANK('5. Pp (3 años)'!#REF!),"",'5. Pp (3 años)'!#REF!)</f>
        <v>#REF!</v>
      </c>
      <c r="I87" s="150" t="e">
        <f>IF(ISBLANK('9. METAS'!#REF!),"",'9. METAS'!#REF!)</f>
        <v>#REF!</v>
      </c>
      <c r="J87" s="151" t="e">
        <f>IF(ISBLANK('9. METAS'!#REF!),"",'9. METAS'!#REF!)</f>
        <v>#REF!</v>
      </c>
      <c r="K87" s="141" t="e">
        <f>IF(ISBLANK('9. METAS'!#REF!),"",'9. METAS'!#REF!)</f>
        <v>#REF!</v>
      </c>
      <c r="L87" s="141" t="e">
        <f>IF(ISBLANK('9. METAS'!#REF!),"",'9. METAS'!#REF!)</f>
        <v>#REF!</v>
      </c>
      <c r="M87" s="142" t="e">
        <f>IF(ISBLANK('9. METAS'!#REF!),"",'9. METAS'!#REF!)</f>
        <v>#REF!</v>
      </c>
      <c r="N87" s="152"/>
      <c r="O87" s="144"/>
      <c r="P87" s="144"/>
      <c r="Q87" s="145"/>
      <c r="R87" s="139" t="str">
        <f t="shared" si="6"/>
        <v>100%</v>
      </c>
      <c r="S87" s="140" t="str">
        <f t="shared" si="6"/>
        <v>100%</v>
      </c>
      <c r="T87" s="140" t="str">
        <f t="shared" si="6"/>
        <v>100%</v>
      </c>
      <c r="U87" s="163" t="str">
        <f t="shared" si="5"/>
        <v>100%</v>
      </c>
      <c r="V87" s="143" t="str">
        <f t="shared" si="7"/>
        <v>No Programado</v>
      </c>
      <c r="W87" s="140" t="str">
        <f t="shared" si="8"/>
        <v>No Programado</v>
      </c>
      <c r="X87" s="140" t="str">
        <f t="shared" si="9"/>
        <v>No Programado</v>
      </c>
      <c r="Y87" s="169" t="str">
        <f t="shared" si="10"/>
        <v>No Programado</v>
      </c>
      <c r="Z87" s="182"/>
      <c r="AA87" s="183"/>
      <c r="AB87" s="183"/>
      <c r="AC87" s="184"/>
    </row>
    <row r="88" spans="3:29" ht="103.5">
      <c r="C88" s="219" t="str">
        <f>IF(ISBLANK('5. Pp (3 años)'!B101),"",'5. Pp (3 años)'!B101)</f>
        <v xml:space="preserve"> Dirección de Desarrollo Social Comunitario</v>
      </c>
      <c r="D88" s="62" t="str">
        <f>IF(ISBLANK('5. Pp (3 años)'!C101),"",'5. Pp (3 años)'!C101)</f>
        <v>Componente</v>
      </c>
      <c r="E88" s="213" t="str">
        <f>IF(ISBLANK('5. Pp (3 años)'!D101),"",'5. Pp (3 años)'!D101)</f>
        <v>4.2.1.1.12. Atenciones con brigadas y eventos para niñas, niños, adolescentes, mujeres y hombres de atención prioritaria.</v>
      </c>
      <c r="F88" s="213" t="str">
        <f>IF(ISBLANK('5. Pp (3 años)'!E101),"",'5. Pp (3 años)'!E101)</f>
        <v>PAB:  Porcentaje  de Atenciones brindadas.</v>
      </c>
      <c r="G88" s="227" t="str">
        <f>IF(ISBLANK('5. Pp (3 años)'!H101),"",'5. Pp (3 años)'!H101)</f>
        <v>Trimestral</v>
      </c>
      <c r="H88" s="67" t="str">
        <f>IF(ISBLANK('5. Pp (3 años)'!J101),"",'5. Pp (3 años)'!J101)</f>
        <v>UNIDAD DE MEDIDA DEL INDICADOR:
Porcentaje.
UNIDAD DE MEDIDA DE LAS VARIABLES:
Atenciones.</v>
      </c>
      <c r="I88" s="150">
        <f>IF(ISBLANK('9. METAS'!M82),"",'9. METAS'!M82)</f>
        <v>8130</v>
      </c>
      <c r="J88" s="151">
        <f>IF(ISBLANK('9. METAS'!V82),"",'9. METAS'!V82)</f>
        <v>2700</v>
      </c>
      <c r="K88" s="141">
        <f>IF(ISBLANK('9. METAS'!W82),"",'9. METAS'!W82)</f>
        <v>1000</v>
      </c>
      <c r="L88" s="141">
        <f>IF(ISBLANK('9. METAS'!X82),"",'9. METAS'!X82)</f>
        <v>2080</v>
      </c>
      <c r="M88" s="142">
        <f>IF(ISBLANK('9. METAS'!Y82),"",'9. METAS'!Y82)</f>
        <v>2350</v>
      </c>
      <c r="N88" s="152"/>
      <c r="O88" s="144"/>
      <c r="P88" s="144"/>
      <c r="Q88" s="145"/>
      <c r="R88" s="139">
        <f t="shared" si="6"/>
        <v>0</v>
      </c>
      <c r="S88" s="140">
        <f t="shared" si="6"/>
        <v>0</v>
      </c>
      <c r="T88" s="140">
        <f t="shared" si="6"/>
        <v>0</v>
      </c>
      <c r="U88" s="163">
        <f t="shared" si="5"/>
        <v>0</v>
      </c>
      <c r="V88" s="143">
        <f t="shared" si="7"/>
        <v>0</v>
      </c>
      <c r="W88" s="140">
        <f t="shared" si="8"/>
        <v>0</v>
      </c>
      <c r="X88" s="140">
        <f t="shared" si="9"/>
        <v>0</v>
      </c>
      <c r="Y88" s="169">
        <f t="shared" si="10"/>
        <v>0</v>
      </c>
      <c r="Z88" s="182"/>
      <c r="AA88" s="183"/>
      <c r="AB88" s="183"/>
      <c r="AC88" s="184"/>
    </row>
    <row r="89" spans="3:29" ht="103.5">
      <c r="C89" s="217" t="str">
        <f>IF(ISBLANK('5. Pp (3 años)'!B102),"",'5. Pp (3 años)'!B102)</f>
        <v xml:space="preserve">
Dirección de Desarrollo Social Comunitario</v>
      </c>
      <c r="D89" s="88" t="str">
        <f>IF(ISBLANK('5. Pp (3 años)'!C102),"",'5. Pp (3 años)'!C102)</f>
        <v>Actividad</v>
      </c>
      <c r="E89" s="209" t="str">
        <f>IF(ISBLANK('5. Pp (3 años)'!D102),"",'5. Pp (3 años)'!D102)</f>
        <v>4.2.1.1.12.1. Realización de actividades, brigadas y eventos que fomentan el fortalecimiento del desarrollo social y el desarrollo comunitario de la población de atención prioritaria.</v>
      </c>
      <c r="F89" s="209" t="str">
        <f>IF(ISBLANK('5. Pp (3 años)'!E102),"",'5. Pp (3 años)'!E102)</f>
        <v>PABER: Porcentaje de Actividades, Brigadas y Eventos Realizados.</v>
      </c>
      <c r="G89" s="222" t="str">
        <f>IF(ISBLANK('5. Pp (3 años)'!H102),"",'5. Pp (3 años)'!H102)</f>
        <v>Trimestral</v>
      </c>
      <c r="H89" s="71" t="str">
        <f>IF(ISBLANK('5. Pp (3 años)'!J102),"",'5. Pp (3 años)'!J102)</f>
        <v>UNIDAD DE MEDIDA DEL INDICADOR:
Porcentaje.
UNIDAD DE MEDIDA DE LAS VARIABLES:
Actividades, brigadas eventos.</v>
      </c>
      <c r="I89" s="150">
        <f>IF(ISBLANK('9. METAS'!M83),"",'9. METAS'!M83)</f>
        <v>15</v>
      </c>
      <c r="J89" s="151">
        <f>IF(ISBLANK('9. METAS'!V83),"",'9. METAS'!V83)</f>
        <v>3</v>
      </c>
      <c r="K89" s="141">
        <f>IF(ISBLANK('9. METAS'!W83),"",'9. METAS'!W83)</f>
        <v>2</v>
      </c>
      <c r="L89" s="141">
        <f>IF(ISBLANK('9. METAS'!X83),"",'9. METAS'!X83)</f>
        <v>5</v>
      </c>
      <c r="M89" s="142">
        <f>IF(ISBLANK('9. METAS'!Y83),"",'9. METAS'!Y83)</f>
        <v>5</v>
      </c>
      <c r="N89" s="152"/>
      <c r="O89" s="144"/>
      <c r="P89" s="144"/>
      <c r="Q89" s="145"/>
      <c r="R89" s="139">
        <f t="shared" si="6"/>
        <v>0</v>
      </c>
      <c r="S89" s="140">
        <f t="shared" si="6"/>
        <v>0</v>
      </c>
      <c r="T89" s="140">
        <f t="shared" si="6"/>
        <v>0</v>
      </c>
      <c r="U89" s="163">
        <f t="shared" si="5"/>
        <v>0</v>
      </c>
      <c r="V89" s="143">
        <f t="shared" si="7"/>
        <v>0</v>
      </c>
      <c r="W89" s="140">
        <f t="shared" si="8"/>
        <v>0</v>
      </c>
      <c r="X89" s="140">
        <f t="shared" si="9"/>
        <v>0</v>
      </c>
      <c r="Y89" s="169">
        <f t="shared" si="10"/>
        <v>0</v>
      </c>
      <c r="Z89" s="182"/>
      <c r="AA89" s="183"/>
      <c r="AB89" s="183"/>
      <c r="AC89" s="184"/>
    </row>
    <row r="90" spans="3:29" ht="17.25">
      <c r="C90" s="218" t="e">
        <f>IF(ISBLANK('5. Pp (3 años)'!#REF!),"",'5. Pp (3 años)'!#REF!)</f>
        <v>#REF!</v>
      </c>
      <c r="D90" s="88" t="e">
        <f>IF(ISBLANK('5. Pp (3 años)'!#REF!),"",'5. Pp (3 años)'!#REF!)</f>
        <v>#REF!</v>
      </c>
      <c r="E90" s="209" t="e">
        <f>IF(ISBLANK('5. Pp (3 años)'!#REF!),"",'5. Pp (3 años)'!#REF!)</f>
        <v>#REF!</v>
      </c>
      <c r="F90" s="209" t="e">
        <f>IF(ISBLANK('5. Pp (3 años)'!#REF!),"",'5. Pp (3 años)'!#REF!)</f>
        <v>#REF!</v>
      </c>
      <c r="G90" s="222" t="e">
        <f>IF(ISBLANK('5. Pp (3 años)'!#REF!),"",'5. Pp (3 años)'!#REF!)</f>
        <v>#REF!</v>
      </c>
      <c r="H90" s="71" t="e">
        <f>IF(ISBLANK('5. Pp (3 años)'!#REF!),"",'5. Pp (3 años)'!#REF!)</f>
        <v>#REF!</v>
      </c>
      <c r="I90" s="150" t="e">
        <f>IF(ISBLANK('9. METAS'!#REF!),"",'9. METAS'!#REF!)</f>
        <v>#REF!</v>
      </c>
      <c r="J90" s="151" t="e">
        <f>IF(ISBLANK('9. METAS'!#REF!),"",'9. METAS'!#REF!)</f>
        <v>#REF!</v>
      </c>
      <c r="K90" s="141" t="e">
        <f>IF(ISBLANK('9. METAS'!#REF!),"",'9. METAS'!#REF!)</f>
        <v>#REF!</v>
      </c>
      <c r="L90" s="141" t="e">
        <f>IF(ISBLANK('9. METAS'!#REF!),"",'9. METAS'!#REF!)</f>
        <v>#REF!</v>
      </c>
      <c r="M90" s="142" t="e">
        <f>IF(ISBLANK('9. METAS'!#REF!),"",'9. METAS'!#REF!)</f>
        <v>#REF!</v>
      </c>
      <c r="N90" s="152"/>
      <c r="O90" s="144"/>
      <c r="P90" s="144"/>
      <c r="Q90" s="145"/>
      <c r="R90" s="139" t="str">
        <f t="shared" si="6"/>
        <v>100%</v>
      </c>
      <c r="S90" s="140" t="str">
        <f t="shared" si="6"/>
        <v>100%</v>
      </c>
      <c r="T90" s="140" t="str">
        <f t="shared" si="6"/>
        <v>100%</v>
      </c>
      <c r="U90" s="163" t="str">
        <f t="shared" si="5"/>
        <v>100%</v>
      </c>
      <c r="V90" s="143" t="str">
        <f t="shared" si="7"/>
        <v>No Programado</v>
      </c>
      <c r="W90" s="140" t="str">
        <f t="shared" si="8"/>
        <v>No Programado</v>
      </c>
      <c r="X90" s="140" t="str">
        <f t="shared" si="9"/>
        <v>No Programado</v>
      </c>
      <c r="Y90" s="169" t="str">
        <f t="shared" si="10"/>
        <v>No Programado</v>
      </c>
      <c r="Z90" s="185"/>
      <c r="AA90" s="186"/>
      <c r="AB90" s="186"/>
      <c r="AC90" s="187"/>
    </row>
    <row r="91" spans="3:29" ht="17.25">
      <c r="C91" s="217" t="e">
        <f>IF(ISBLANK('5. Pp (3 años)'!#REF!),"",'5. Pp (3 años)'!#REF!)</f>
        <v>#REF!</v>
      </c>
      <c r="D91" s="88" t="e">
        <f>IF(ISBLANK('5. Pp (3 años)'!#REF!),"",'5. Pp (3 años)'!#REF!)</f>
        <v>#REF!</v>
      </c>
      <c r="E91" s="209" t="e">
        <f>IF(ISBLANK('5. Pp (3 años)'!#REF!),"",'5. Pp (3 años)'!#REF!)</f>
        <v>#REF!</v>
      </c>
      <c r="F91" s="209" t="e">
        <f>IF(ISBLANK('5. Pp (3 años)'!#REF!),"",'5. Pp (3 años)'!#REF!)</f>
        <v>#REF!</v>
      </c>
      <c r="G91" s="222" t="e">
        <f>IF(ISBLANK('5. Pp (3 años)'!#REF!),"",'5. Pp (3 años)'!#REF!)</f>
        <v>#REF!</v>
      </c>
      <c r="H91" s="71" t="e">
        <f>IF(ISBLANK('5. Pp (3 años)'!#REF!),"",'5. Pp (3 años)'!#REF!)</f>
        <v>#REF!</v>
      </c>
      <c r="I91" s="150" t="e">
        <f>IF(ISBLANK('9. METAS'!#REF!),"",'9. METAS'!#REF!)</f>
        <v>#REF!</v>
      </c>
      <c r="J91" s="151" t="e">
        <f>IF(ISBLANK('9. METAS'!#REF!),"",'9. METAS'!#REF!)</f>
        <v>#REF!</v>
      </c>
      <c r="K91" s="141" t="e">
        <f>IF(ISBLANK('9. METAS'!#REF!),"",'9. METAS'!#REF!)</f>
        <v>#REF!</v>
      </c>
      <c r="L91" s="141" t="e">
        <f>IF(ISBLANK('9. METAS'!#REF!),"",'9. METAS'!#REF!)</f>
        <v>#REF!</v>
      </c>
      <c r="M91" s="142" t="e">
        <f>IF(ISBLANK('9. METAS'!#REF!),"",'9. METAS'!#REF!)</f>
        <v>#REF!</v>
      </c>
      <c r="N91" s="152"/>
      <c r="O91" s="144"/>
      <c r="P91" s="144"/>
      <c r="Q91" s="145"/>
      <c r="R91" s="139" t="str">
        <f t="shared" si="6"/>
        <v>100%</v>
      </c>
      <c r="S91" s="140" t="str">
        <f t="shared" si="6"/>
        <v>100%</v>
      </c>
      <c r="T91" s="140" t="str">
        <f t="shared" si="6"/>
        <v>100%</v>
      </c>
      <c r="U91" s="163" t="str">
        <f t="shared" si="5"/>
        <v>100%</v>
      </c>
      <c r="V91" s="143" t="str">
        <f t="shared" si="7"/>
        <v>No Programado</v>
      </c>
      <c r="W91" s="140" t="str">
        <f t="shared" si="8"/>
        <v>No Programado</v>
      </c>
      <c r="X91" s="140" t="str">
        <f t="shared" si="9"/>
        <v>No Programado</v>
      </c>
      <c r="Y91" s="169" t="str">
        <f t="shared" si="10"/>
        <v>No Programado</v>
      </c>
      <c r="Z91" s="185"/>
      <c r="AA91" s="186"/>
      <c r="AB91" s="186"/>
      <c r="AC91" s="187"/>
    </row>
    <row r="92" spans="3:29" ht="17.25">
      <c r="C92" s="218" t="e">
        <f>IF(ISBLANK('5. Pp (3 años)'!#REF!),"",'5. Pp (3 años)'!#REF!)</f>
        <v>#REF!</v>
      </c>
      <c r="D92" s="88" t="e">
        <f>IF(ISBLANK('5. Pp (3 años)'!#REF!),"",'5. Pp (3 años)'!#REF!)</f>
        <v>#REF!</v>
      </c>
      <c r="E92" s="209" t="e">
        <f>IF(ISBLANK('5. Pp (3 años)'!#REF!),"",'5. Pp (3 años)'!#REF!)</f>
        <v>#REF!</v>
      </c>
      <c r="F92" s="209" t="e">
        <f>IF(ISBLANK('5. Pp (3 años)'!#REF!),"",'5. Pp (3 años)'!#REF!)</f>
        <v>#REF!</v>
      </c>
      <c r="G92" s="222" t="e">
        <f>IF(ISBLANK('5. Pp (3 años)'!#REF!),"",'5. Pp (3 años)'!#REF!)</f>
        <v>#REF!</v>
      </c>
      <c r="H92" s="71" t="e">
        <f>IF(ISBLANK('5. Pp (3 años)'!#REF!),"",'5. Pp (3 años)'!#REF!)</f>
        <v>#REF!</v>
      </c>
      <c r="I92" s="150" t="e">
        <f>IF(ISBLANK('9. METAS'!#REF!),"",'9. METAS'!#REF!)</f>
        <v>#REF!</v>
      </c>
      <c r="J92" s="151" t="e">
        <f>IF(ISBLANK('9. METAS'!#REF!),"",'9. METAS'!#REF!)</f>
        <v>#REF!</v>
      </c>
      <c r="K92" s="141" t="e">
        <f>IF(ISBLANK('9. METAS'!#REF!),"",'9. METAS'!#REF!)</f>
        <v>#REF!</v>
      </c>
      <c r="L92" s="141" t="e">
        <f>IF(ISBLANK('9. METAS'!#REF!),"",'9. METAS'!#REF!)</f>
        <v>#REF!</v>
      </c>
      <c r="M92" s="142" t="e">
        <f>IF(ISBLANK('9. METAS'!#REF!),"",'9. METAS'!#REF!)</f>
        <v>#REF!</v>
      </c>
      <c r="N92" s="152"/>
      <c r="O92" s="144"/>
      <c r="P92" s="144"/>
      <c r="Q92" s="145"/>
      <c r="R92" s="139" t="str">
        <f t="shared" si="6"/>
        <v>100%</v>
      </c>
      <c r="S92" s="140" t="str">
        <f t="shared" si="6"/>
        <v>100%</v>
      </c>
      <c r="T92" s="140" t="str">
        <f t="shared" si="6"/>
        <v>100%</v>
      </c>
      <c r="U92" s="163" t="str">
        <f t="shared" si="5"/>
        <v>100%</v>
      </c>
      <c r="V92" s="143" t="str">
        <f t="shared" si="7"/>
        <v>No Programado</v>
      </c>
      <c r="W92" s="140" t="str">
        <f t="shared" si="8"/>
        <v>No Programado</v>
      </c>
      <c r="X92" s="140" t="str">
        <f t="shared" si="9"/>
        <v>No Programado</v>
      </c>
      <c r="Y92" s="169" t="str">
        <f t="shared" si="10"/>
        <v>No Programado</v>
      </c>
      <c r="Z92" s="182"/>
      <c r="AA92" s="183"/>
      <c r="AB92" s="183"/>
      <c r="AC92" s="184"/>
    </row>
    <row r="93" spans="3:29" ht="17.25">
      <c r="C93" s="217" t="e">
        <f>IF(ISBLANK('5. Pp (3 años)'!#REF!),"",'5. Pp (3 años)'!#REF!)</f>
        <v>#REF!</v>
      </c>
      <c r="D93" s="88" t="e">
        <f>IF(ISBLANK('5. Pp (3 años)'!#REF!),"",'5. Pp (3 años)'!#REF!)</f>
        <v>#REF!</v>
      </c>
      <c r="E93" s="209" t="e">
        <f>IF(ISBLANK('5. Pp (3 años)'!#REF!),"",'5. Pp (3 años)'!#REF!)</f>
        <v>#REF!</v>
      </c>
      <c r="F93" s="209" t="e">
        <f>IF(ISBLANK('5. Pp (3 años)'!#REF!),"",'5. Pp (3 años)'!#REF!)</f>
        <v>#REF!</v>
      </c>
      <c r="G93" s="222" t="e">
        <f>IF(ISBLANK('5. Pp (3 años)'!#REF!),"",'5. Pp (3 años)'!#REF!)</f>
        <v>#REF!</v>
      </c>
      <c r="H93" s="71" t="e">
        <f>IF(ISBLANK('5. Pp (3 años)'!#REF!),"",'5. Pp (3 años)'!#REF!)</f>
        <v>#REF!</v>
      </c>
      <c r="I93" s="150" t="e">
        <f>IF(ISBLANK('9. METAS'!#REF!),"",'9. METAS'!#REF!)</f>
        <v>#REF!</v>
      </c>
      <c r="J93" s="151" t="e">
        <f>IF(ISBLANK('9. METAS'!#REF!),"",'9. METAS'!#REF!)</f>
        <v>#REF!</v>
      </c>
      <c r="K93" s="141" t="e">
        <f>IF(ISBLANK('9. METAS'!#REF!),"",'9. METAS'!#REF!)</f>
        <v>#REF!</v>
      </c>
      <c r="L93" s="141" t="e">
        <f>IF(ISBLANK('9. METAS'!#REF!),"",'9. METAS'!#REF!)</f>
        <v>#REF!</v>
      </c>
      <c r="M93" s="142" t="e">
        <f>IF(ISBLANK('9. METAS'!#REF!),"",'9. METAS'!#REF!)</f>
        <v>#REF!</v>
      </c>
      <c r="N93" s="152"/>
      <c r="O93" s="144"/>
      <c r="P93" s="144"/>
      <c r="Q93" s="145"/>
      <c r="R93" s="139" t="str">
        <f t="shared" si="6"/>
        <v>100%</v>
      </c>
      <c r="S93" s="140" t="str">
        <f t="shared" si="6"/>
        <v>100%</v>
      </c>
      <c r="T93" s="140" t="str">
        <f t="shared" si="6"/>
        <v>100%</v>
      </c>
      <c r="U93" s="163" t="str">
        <f t="shared" si="5"/>
        <v>100%</v>
      </c>
      <c r="V93" s="143" t="str">
        <f t="shared" si="7"/>
        <v>No Programado</v>
      </c>
      <c r="W93" s="140" t="str">
        <f t="shared" si="8"/>
        <v>No Programado</v>
      </c>
      <c r="X93" s="140" t="str">
        <f t="shared" si="9"/>
        <v>No Programado</v>
      </c>
      <c r="Y93" s="169" t="str">
        <f t="shared" si="10"/>
        <v>No Programado</v>
      </c>
      <c r="Z93" s="185"/>
      <c r="AA93" s="186"/>
      <c r="AB93" s="186"/>
      <c r="AC93" s="187"/>
    </row>
    <row r="94" spans="3:29" ht="120.75">
      <c r="C94" s="219" t="str">
        <f>IF(ISBLANK('5. Pp (3 años)'!B103),"",'5. Pp (3 años)'!B103)</f>
        <v xml:space="preserve">
Coordinación de Centros de Desarrollo Comunitario</v>
      </c>
      <c r="D94" s="62" t="str">
        <f>IF(ISBLANK('5. Pp (3 años)'!C103),"",'5. Pp (3 años)'!C103)</f>
        <v>Componente</v>
      </c>
      <c r="E94" s="213" t="str">
        <f>IF(ISBLANK('5. Pp (3 años)'!D103),"",'5. Pp (3 años)'!D103)</f>
        <v>4.2.1.1.13. Atenciones para el autoempleo en los CDC y en el Centro de Emprendimiento y Desarrollo Humano para las Juventudes, operando un sistema  de cuidados para alcanzar el bienestar económico y social en la población, realizadas.
CDC: Centros de Desarrollo Comunitario.</v>
      </c>
      <c r="F94" s="213" t="str">
        <f>IF(ISBLANK('5. Pp (3 años)'!E103),"",'5. Pp (3 años)'!E103)</f>
        <v>PAAR: Porcentaje de Atenciones para el Autoempleo Realizadas.</v>
      </c>
      <c r="G94" s="227" t="str">
        <f>IF(ISBLANK('5. Pp (3 años)'!H103),"",'5. Pp (3 años)'!H103)</f>
        <v>Trimestral</v>
      </c>
      <c r="H94" s="67" t="str">
        <f>IF(ISBLANK('5. Pp (3 años)'!J103),"",'5. Pp (3 años)'!J103)</f>
        <v xml:space="preserve">UNIDAD DE MEDIDA DEL INDICADOR:
Porcentaje.
UNIDAD DE MEDIDA DE LAS VARIABLES:
Atenciones </v>
      </c>
      <c r="I94" s="150">
        <f>IF(ISBLANK('9. METAS'!M84),"",'9. METAS'!M84)</f>
        <v>2550</v>
      </c>
      <c r="J94" s="151">
        <f>IF(ISBLANK('9. METAS'!V84),"",'9. METAS'!V84)</f>
        <v>575</v>
      </c>
      <c r="K94" s="141">
        <f>IF(ISBLANK('9. METAS'!W84),"",'9. METAS'!W84)</f>
        <v>750</v>
      </c>
      <c r="L94" s="141">
        <f>IF(ISBLANK('9. METAS'!X84),"",'9. METAS'!X84)</f>
        <v>650</v>
      </c>
      <c r="M94" s="142">
        <f>IF(ISBLANK('9. METAS'!Y84),"",'9. METAS'!Y84)</f>
        <v>575</v>
      </c>
      <c r="N94" s="152"/>
      <c r="O94" s="144"/>
      <c r="P94" s="144"/>
      <c r="Q94" s="145"/>
      <c r="R94" s="139">
        <f t="shared" si="6"/>
        <v>0</v>
      </c>
      <c r="S94" s="140">
        <f t="shared" si="6"/>
        <v>0</v>
      </c>
      <c r="T94" s="140">
        <f t="shared" si="6"/>
        <v>0</v>
      </c>
      <c r="U94" s="163">
        <f t="shared" si="5"/>
        <v>0</v>
      </c>
      <c r="V94" s="143">
        <f t="shared" si="7"/>
        <v>0</v>
      </c>
      <c r="W94" s="140">
        <f t="shared" si="8"/>
        <v>0</v>
      </c>
      <c r="X94" s="140">
        <f t="shared" si="9"/>
        <v>0</v>
      </c>
      <c r="Y94" s="169">
        <f t="shared" si="10"/>
        <v>0</v>
      </c>
      <c r="Z94" s="182"/>
      <c r="AA94" s="183"/>
      <c r="AB94" s="183"/>
      <c r="AC94" s="184"/>
    </row>
    <row r="95" spans="3:29" ht="120.75">
      <c r="C95" s="217" t="str">
        <f>IF(ISBLANK('5. Pp (3 años)'!B104),"",'5. Pp (3 años)'!B104)</f>
        <v xml:space="preserve"> Coordinación de Centros de Desarrollo Comunitario</v>
      </c>
      <c r="D95" s="88" t="str">
        <f>IF(ISBLANK('5. Pp (3 años)'!C104),"",'5. Pp (3 años)'!C104)</f>
        <v>Actividad</v>
      </c>
      <c r="E95" s="209" t="str">
        <f>IF(ISBLANK('5. Pp (3 años)'!D104),"",'5. Pp (3 años)'!D104)</f>
        <v>4.2.1.1.13.1. Realización de Capacitaciones para el autoempleo, actividades recreativas y educativas  con un sistema de cuidados, dirigida a las mujeres y hombres de atención prioritaria del Municipio de Benito Juárez.</v>
      </c>
      <c r="F95" s="209" t="str">
        <f>IF(ISBLANK('5. Pp (3 años)'!E104),"",'5. Pp (3 años)'!E104)</f>
        <v>PCAR: Porcentaje de Capacitaciones, Actividades Recreativas y Educativas Realizadas.</v>
      </c>
      <c r="G95" s="222" t="str">
        <f>IF(ISBLANK('5. Pp (3 años)'!H104),"",'5. Pp (3 años)'!H104)</f>
        <v>Trimestral</v>
      </c>
      <c r="H95" s="71" t="str">
        <f>IF(ISBLANK('5. Pp (3 años)'!J104),"",'5. Pp (3 años)'!J104)</f>
        <v xml:space="preserve">UNIDAD DE MEDIDA DEL INDICADOR:
Porcentaje.
UNIDAD DE MEDIDA DE LAS VARIABLES
Capacitaciones, Actividades Recreativas y Culturales. </v>
      </c>
      <c r="I95" s="150">
        <f>IF(ISBLANK('9. METAS'!M85),"",'9. METAS'!M85)</f>
        <v>375</v>
      </c>
      <c r="J95" s="151">
        <f>IF(ISBLANK('9. METAS'!V85),"",'9. METAS'!V85)</f>
        <v>85</v>
      </c>
      <c r="K95" s="141">
        <f>IF(ISBLANK('9. METAS'!W85),"",'9. METAS'!W85)</f>
        <v>125</v>
      </c>
      <c r="L95" s="141">
        <f>IF(ISBLANK('9. METAS'!X85),"",'9. METAS'!X85)</f>
        <v>90</v>
      </c>
      <c r="M95" s="142">
        <f>IF(ISBLANK('9. METAS'!Y85),"",'9. METAS'!Y85)</f>
        <v>75</v>
      </c>
      <c r="N95" s="152"/>
      <c r="O95" s="144"/>
      <c r="P95" s="144"/>
      <c r="Q95" s="145"/>
      <c r="R95" s="139">
        <f t="shared" si="6"/>
        <v>0</v>
      </c>
      <c r="S95" s="140">
        <f t="shared" si="6"/>
        <v>0</v>
      </c>
      <c r="T95" s="140">
        <f t="shared" si="6"/>
        <v>0</v>
      </c>
      <c r="U95" s="163">
        <f t="shared" si="5"/>
        <v>0</v>
      </c>
      <c r="V95" s="143">
        <f t="shared" si="7"/>
        <v>0</v>
      </c>
      <c r="W95" s="140">
        <f t="shared" si="8"/>
        <v>0</v>
      </c>
      <c r="X95" s="140">
        <f t="shared" si="9"/>
        <v>0</v>
      </c>
      <c r="Y95" s="169">
        <f t="shared" si="10"/>
        <v>0</v>
      </c>
      <c r="Z95" s="182"/>
      <c r="AA95" s="183"/>
      <c r="AB95" s="183"/>
      <c r="AC95" s="184"/>
    </row>
    <row r="96" spans="3:29" ht="103.5">
      <c r="C96" s="218" t="str">
        <f>IF(ISBLANK('5. Pp (3 años)'!B105),"",'5. Pp (3 años)'!B105)</f>
        <v xml:space="preserve"> Coordinación de Centros de Desarrollo Comunitario</v>
      </c>
      <c r="D96" s="88" t="str">
        <f>IF(ISBLANK('5. Pp (3 años)'!C105),"",'5. Pp (3 años)'!C105)</f>
        <v>Actividad</v>
      </c>
      <c r="E96" s="209" t="str">
        <f>IF(ISBLANK('5. Pp (3 años)'!D105),"",'5. Pp (3 años)'!D105)</f>
        <v>4.2.1.1.13.2. Realización de eventos para la entrega de constancias con validez oficial para las personas que concluyeron su capacitación en el ICAT, CECATI y CDC.</v>
      </c>
      <c r="F96" s="209" t="str">
        <f>IF(ISBLANK('5. Pp (3 años)'!E105),"",'5. Pp (3 años)'!E105)</f>
        <v>PECR: Porcentaje  de Eventos  de Entregas de Constancias Realizados.</v>
      </c>
      <c r="G96" s="222" t="str">
        <f>IF(ISBLANK('5. Pp (3 años)'!H105),"",'5. Pp (3 años)'!H105)</f>
        <v>Trimestral</v>
      </c>
      <c r="H96" s="71" t="str">
        <f>IF(ISBLANK('5. Pp (3 años)'!J105),"",'5. Pp (3 años)'!J105)</f>
        <v>UNIDAD DE MEDIDA DEL INDICADOR:
Porcentaje.
UNIDAD DE MEDIDA DE LAS VARIABLES
Eventos</v>
      </c>
      <c r="I96" s="150">
        <f>IF(ISBLANK('9. METAS'!M86),"",'9. METAS'!M86)</f>
        <v>3</v>
      </c>
      <c r="J96" s="151">
        <f>IF(ISBLANK('9. METAS'!V86),"",'9. METAS'!V86)</f>
        <v>1</v>
      </c>
      <c r="K96" s="141">
        <f>IF(ISBLANK('9. METAS'!W86),"",'9. METAS'!W86)</f>
        <v>1</v>
      </c>
      <c r="L96" s="141" t="str">
        <f>IF(ISBLANK('9. METAS'!X86),"",'9. METAS'!X86)</f>
        <v>NP</v>
      </c>
      <c r="M96" s="142">
        <f>IF(ISBLANK('9. METAS'!Y86),"",'9. METAS'!Y86)</f>
        <v>1</v>
      </c>
      <c r="N96" s="152"/>
      <c r="O96" s="144"/>
      <c r="P96" s="144"/>
      <c r="Q96" s="145"/>
      <c r="R96" s="139">
        <f t="shared" si="6"/>
        <v>0</v>
      </c>
      <c r="S96" s="140">
        <f t="shared" si="6"/>
        <v>0</v>
      </c>
      <c r="T96" s="140" t="str">
        <f t="shared" si="6"/>
        <v>100%</v>
      </c>
      <c r="U96" s="163">
        <f t="shared" si="5"/>
        <v>0</v>
      </c>
      <c r="V96" s="143">
        <f t="shared" si="7"/>
        <v>0</v>
      </c>
      <c r="W96" s="140">
        <f t="shared" si="8"/>
        <v>0</v>
      </c>
      <c r="X96" s="140">
        <f t="shared" si="9"/>
        <v>0</v>
      </c>
      <c r="Y96" s="169">
        <f t="shared" si="10"/>
        <v>0</v>
      </c>
      <c r="Z96" s="185"/>
      <c r="AA96" s="186"/>
      <c r="AB96" s="186"/>
      <c r="AC96" s="187"/>
    </row>
    <row r="97" spans="3:29" ht="17.25">
      <c r="C97" s="217" t="e">
        <f>IF(ISBLANK('5. Pp (3 años)'!#REF!),"",'5. Pp (3 años)'!#REF!)</f>
        <v>#REF!</v>
      </c>
      <c r="D97" s="88" t="e">
        <f>IF(ISBLANK('5. Pp (3 años)'!#REF!),"",'5. Pp (3 años)'!#REF!)</f>
        <v>#REF!</v>
      </c>
      <c r="E97" s="209" t="e">
        <f>IF(ISBLANK('5. Pp (3 años)'!#REF!),"",'5. Pp (3 años)'!#REF!)</f>
        <v>#REF!</v>
      </c>
      <c r="F97" s="209" t="e">
        <f>IF(ISBLANK('5. Pp (3 años)'!#REF!),"",'5. Pp (3 años)'!#REF!)</f>
        <v>#REF!</v>
      </c>
      <c r="G97" s="222" t="e">
        <f>IF(ISBLANK('5. Pp (3 años)'!#REF!),"",'5. Pp (3 años)'!#REF!)</f>
        <v>#REF!</v>
      </c>
      <c r="H97" s="71" t="e">
        <f>IF(ISBLANK('5. Pp (3 años)'!#REF!),"",'5. Pp (3 años)'!#REF!)</f>
        <v>#REF!</v>
      </c>
      <c r="I97" s="150" t="e">
        <f>IF(ISBLANK('9. METAS'!#REF!),"",'9. METAS'!#REF!)</f>
        <v>#REF!</v>
      </c>
      <c r="J97" s="151" t="e">
        <f>IF(ISBLANK('9. METAS'!#REF!),"",'9. METAS'!#REF!)</f>
        <v>#REF!</v>
      </c>
      <c r="K97" s="141" t="e">
        <f>IF(ISBLANK('9. METAS'!#REF!),"",'9. METAS'!#REF!)</f>
        <v>#REF!</v>
      </c>
      <c r="L97" s="141" t="e">
        <f>IF(ISBLANK('9. METAS'!#REF!),"",'9. METAS'!#REF!)</f>
        <v>#REF!</v>
      </c>
      <c r="M97" s="142" t="e">
        <f>IF(ISBLANK('9. METAS'!#REF!),"",'9. METAS'!#REF!)</f>
        <v>#REF!</v>
      </c>
      <c r="N97" s="152"/>
      <c r="O97" s="144"/>
      <c r="P97" s="144"/>
      <c r="Q97" s="145"/>
      <c r="R97" s="139" t="str">
        <f t="shared" si="6"/>
        <v>100%</v>
      </c>
      <c r="S97" s="140" t="str">
        <f t="shared" si="6"/>
        <v>100%</v>
      </c>
      <c r="T97" s="140" t="str">
        <f t="shared" si="6"/>
        <v>100%</v>
      </c>
      <c r="U97" s="163" t="str">
        <f t="shared" si="5"/>
        <v>100%</v>
      </c>
      <c r="V97" s="143" t="str">
        <f t="shared" si="7"/>
        <v>No Programado</v>
      </c>
      <c r="W97" s="140" t="str">
        <f t="shared" si="8"/>
        <v>No Programado</v>
      </c>
      <c r="X97" s="140" t="str">
        <f t="shared" si="9"/>
        <v>No Programado</v>
      </c>
      <c r="Y97" s="169" t="str">
        <f t="shared" si="10"/>
        <v>No Programado</v>
      </c>
      <c r="Z97" s="185"/>
      <c r="AA97" s="186"/>
      <c r="AB97" s="186"/>
      <c r="AC97" s="187"/>
    </row>
    <row r="98" spans="3:29" ht="17.25">
      <c r="C98" s="218" t="e">
        <f>IF(ISBLANK('5. Pp (3 años)'!#REF!),"",'5. Pp (3 años)'!#REF!)</f>
        <v>#REF!</v>
      </c>
      <c r="D98" s="88" t="e">
        <f>IF(ISBLANK('5. Pp (3 años)'!#REF!),"",'5. Pp (3 años)'!#REF!)</f>
        <v>#REF!</v>
      </c>
      <c r="E98" s="209" t="e">
        <f>IF(ISBLANK('5. Pp (3 años)'!#REF!),"",'5. Pp (3 años)'!#REF!)</f>
        <v>#REF!</v>
      </c>
      <c r="F98" s="209" t="e">
        <f>IF(ISBLANK('5. Pp (3 años)'!#REF!),"",'5. Pp (3 años)'!#REF!)</f>
        <v>#REF!</v>
      </c>
      <c r="G98" s="222" t="e">
        <f>IF(ISBLANK('5. Pp (3 años)'!#REF!),"",'5. Pp (3 años)'!#REF!)</f>
        <v>#REF!</v>
      </c>
      <c r="H98" s="71" t="e">
        <f>IF(ISBLANK('5. Pp (3 años)'!#REF!),"",'5. Pp (3 años)'!#REF!)</f>
        <v>#REF!</v>
      </c>
      <c r="I98" s="150" t="e">
        <f>IF(ISBLANK('9. METAS'!#REF!),"",'9. METAS'!#REF!)</f>
        <v>#REF!</v>
      </c>
      <c r="J98" s="151" t="e">
        <f>IF(ISBLANK('9. METAS'!#REF!),"",'9. METAS'!#REF!)</f>
        <v>#REF!</v>
      </c>
      <c r="K98" s="141" t="e">
        <f>IF(ISBLANK('9. METAS'!#REF!),"",'9. METAS'!#REF!)</f>
        <v>#REF!</v>
      </c>
      <c r="L98" s="141" t="e">
        <f>IF(ISBLANK('9. METAS'!#REF!),"",'9. METAS'!#REF!)</f>
        <v>#REF!</v>
      </c>
      <c r="M98" s="142" t="e">
        <f>IF(ISBLANK('9. METAS'!#REF!),"",'9. METAS'!#REF!)</f>
        <v>#REF!</v>
      </c>
      <c r="N98" s="152"/>
      <c r="O98" s="144"/>
      <c r="P98" s="144"/>
      <c r="Q98" s="145"/>
      <c r="R98" s="139" t="str">
        <f t="shared" si="6"/>
        <v>100%</v>
      </c>
      <c r="S98" s="140" t="str">
        <f t="shared" si="6"/>
        <v>100%</v>
      </c>
      <c r="T98" s="140" t="str">
        <f t="shared" si="6"/>
        <v>100%</v>
      </c>
      <c r="U98" s="163" t="str">
        <f t="shared" si="5"/>
        <v>100%</v>
      </c>
      <c r="V98" s="143" t="str">
        <f t="shared" si="7"/>
        <v>No Programado</v>
      </c>
      <c r="W98" s="140" t="str">
        <f t="shared" si="8"/>
        <v>No Programado</v>
      </c>
      <c r="X98" s="140" t="str">
        <f t="shared" si="9"/>
        <v>No Programado</v>
      </c>
      <c r="Y98" s="169" t="str">
        <f t="shared" si="10"/>
        <v>No Programado</v>
      </c>
      <c r="Z98" s="182"/>
      <c r="AA98" s="183"/>
      <c r="AB98" s="183"/>
      <c r="AC98" s="184"/>
    </row>
    <row r="99" spans="3:29" ht="17.25">
      <c r="C99" s="217" t="e">
        <f>IF(ISBLANK('5. Pp (3 años)'!#REF!),"",'5. Pp (3 años)'!#REF!)</f>
        <v>#REF!</v>
      </c>
      <c r="D99" s="88" t="e">
        <f>IF(ISBLANK('5. Pp (3 años)'!#REF!),"",'5. Pp (3 años)'!#REF!)</f>
        <v>#REF!</v>
      </c>
      <c r="E99" s="209" t="e">
        <f>IF(ISBLANK('5. Pp (3 años)'!#REF!),"",'5. Pp (3 años)'!#REF!)</f>
        <v>#REF!</v>
      </c>
      <c r="F99" s="209" t="e">
        <f>IF(ISBLANK('5. Pp (3 años)'!#REF!),"",'5. Pp (3 años)'!#REF!)</f>
        <v>#REF!</v>
      </c>
      <c r="G99" s="222" t="e">
        <f>IF(ISBLANK('5. Pp (3 años)'!#REF!),"",'5. Pp (3 años)'!#REF!)</f>
        <v>#REF!</v>
      </c>
      <c r="H99" s="71" t="e">
        <f>IF(ISBLANK('5. Pp (3 años)'!#REF!),"",'5. Pp (3 años)'!#REF!)</f>
        <v>#REF!</v>
      </c>
      <c r="I99" s="150" t="e">
        <f>IF(ISBLANK('9. METAS'!#REF!),"",'9. METAS'!#REF!)</f>
        <v>#REF!</v>
      </c>
      <c r="J99" s="151" t="e">
        <f>IF(ISBLANK('9. METAS'!#REF!),"",'9. METAS'!#REF!)</f>
        <v>#REF!</v>
      </c>
      <c r="K99" s="141" t="e">
        <f>IF(ISBLANK('9. METAS'!#REF!),"",'9. METAS'!#REF!)</f>
        <v>#REF!</v>
      </c>
      <c r="L99" s="141" t="e">
        <f>IF(ISBLANK('9. METAS'!#REF!),"",'9. METAS'!#REF!)</f>
        <v>#REF!</v>
      </c>
      <c r="M99" s="142" t="e">
        <f>IF(ISBLANK('9. METAS'!#REF!),"",'9. METAS'!#REF!)</f>
        <v>#REF!</v>
      </c>
      <c r="N99" s="152"/>
      <c r="O99" s="144"/>
      <c r="P99" s="144"/>
      <c r="Q99" s="145"/>
      <c r="R99" s="139" t="str">
        <f t="shared" si="6"/>
        <v>100%</v>
      </c>
      <c r="S99" s="140" t="str">
        <f t="shared" si="6"/>
        <v>100%</v>
      </c>
      <c r="T99" s="140" t="str">
        <f t="shared" si="6"/>
        <v>100%</v>
      </c>
      <c r="U99" s="163" t="str">
        <f t="shared" si="5"/>
        <v>100%</v>
      </c>
      <c r="V99" s="143" t="str">
        <f t="shared" si="7"/>
        <v>No Programado</v>
      </c>
      <c r="W99" s="140" t="str">
        <f t="shared" si="8"/>
        <v>No Programado</v>
      </c>
      <c r="X99" s="140" t="str">
        <f t="shared" si="9"/>
        <v>No Programado</v>
      </c>
      <c r="Y99" s="169" t="str">
        <f t="shared" si="10"/>
        <v>No Programado</v>
      </c>
      <c r="Z99" s="185"/>
      <c r="AA99" s="186"/>
      <c r="AB99" s="186"/>
      <c r="AC99" s="187"/>
    </row>
    <row r="100" spans="3:29" ht="172.5">
      <c r="C100" s="219" t="str">
        <f>IF(ISBLANK('5. Pp (3 años)'!B106),"",'5. Pp (3 años)'!B106)</f>
        <v xml:space="preserve">
Coordinación de Programas Sociales</v>
      </c>
      <c r="D100" s="62" t="str">
        <f>IF(ISBLANK('5. Pp (3 años)'!C106),"",'5. Pp (3 años)'!C106)</f>
        <v>Componente</v>
      </c>
      <c r="E100" s="213" t="str">
        <f>IF(ISBLANK('5. Pp (3 años)'!D106),"",'5. Pp (3 años)'!D106)</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F100" s="213" t="str">
        <f>IF(ISBLANK('5. Pp (3 años)'!E106),"",'5. Pp (3 años)'!E106)</f>
        <v>PSB: Porcentaje de Servicios  para el Fortalecimiento Brindados.</v>
      </c>
      <c r="G100" s="227" t="str">
        <f>IF(ISBLANK('5. Pp (3 años)'!H106),"",'5. Pp (3 años)'!H106)</f>
        <v>Trimestral</v>
      </c>
      <c r="H100" s="67" t="str">
        <f>IF(ISBLANK('5. Pp (3 años)'!J106),"",'5. Pp (3 años)'!J106)</f>
        <v>UNIDAD DE MEDIDA DEL INDICADOR:
Porcentaje.
UNIDAD DE MEDIDA DE LAS VARIABLES:
Servicios.</v>
      </c>
      <c r="I100" s="150">
        <f>IF(ISBLANK('9. METAS'!M87),"",'9. METAS'!M87)</f>
        <v>5682</v>
      </c>
      <c r="J100" s="151">
        <f>IF(ISBLANK('9. METAS'!V87),"",'9. METAS'!V87)</f>
        <v>1575</v>
      </c>
      <c r="K100" s="141">
        <f>IF(ISBLANK('9. METAS'!W87),"",'9. METAS'!W87)</f>
        <v>1361</v>
      </c>
      <c r="L100" s="141">
        <f>IF(ISBLANK('9. METAS'!X87),"",'9. METAS'!X87)</f>
        <v>1512</v>
      </c>
      <c r="M100" s="142">
        <f>IF(ISBLANK('9. METAS'!Y87),"",'9. METAS'!Y87)</f>
        <v>1234</v>
      </c>
      <c r="N100" s="152"/>
      <c r="O100" s="144"/>
      <c r="P100" s="144"/>
      <c r="Q100" s="145"/>
      <c r="R100" s="139">
        <f t="shared" si="6"/>
        <v>0</v>
      </c>
      <c r="S100" s="140">
        <f t="shared" si="6"/>
        <v>0</v>
      </c>
      <c r="T100" s="140">
        <f t="shared" si="6"/>
        <v>0</v>
      </c>
      <c r="U100" s="163">
        <f t="shared" si="5"/>
        <v>0</v>
      </c>
      <c r="V100" s="143">
        <f t="shared" si="7"/>
        <v>0</v>
      </c>
      <c r="W100" s="140">
        <f t="shared" si="8"/>
        <v>0</v>
      </c>
      <c r="X100" s="140">
        <f t="shared" si="9"/>
        <v>0</v>
      </c>
      <c r="Y100" s="169">
        <f t="shared" si="10"/>
        <v>0</v>
      </c>
      <c r="Z100" s="182"/>
      <c r="AA100" s="183"/>
      <c r="AB100" s="183"/>
      <c r="AC100" s="184"/>
    </row>
    <row r="101" spans="3:29" ht="103.5">
      <c r="C101" s="217" t="str">
        <f>IF(ISBLANK('5. Pp (3 años)'!B107),"",'5. Pp (3 años)'!B107)</f>
        <v xml:space="preserve"> Coordinación de Programas Sociales</v>
      </c>
      <c r="D101" s="88" t="str">
        <f>IF(ISBLANK('5. Pp (3 años)'!C107),"",'5. Pp (3 años)'!C107)</f>
        <v>Actividad</v>
      </c>
      <c r="E101" s="209" t="str">
        <f>IF(ISBLANK('5. Pp (3 años)'!D107),"",'5. Pp (3 años)'!D107)</f>
        <v xml:space="preserve">4.2.1.1.14.1. Atenciones de salud física y mental para NNA que asisten a los DIF PILARES.  </v>
      </c>
      <c r="F101" s="209" t="str">
        <f>IF(ISBLANK('5. Pp (3 años)'!E107),"",'5. Pp (3 años)'!E107)</f>
        <v>PASR: Porcentaje de Atenciones de salud física y mental. Realizados.</v>
      </c>
      <c r="G101" s="222" t="str">
        <f>IF(ISBLANK('5. Pp (3 años)'!H107),"",'5. Pp (3 años)'!H107)</f>
        <v>Trimestral</v>
      </c>
      <c r="H101" s="71" t="str">
        <f>IF(ISBLANK('5. Pp (3 años)'!J107),"",'5. Pp (3 años)'!J107)</f>
        <v>UNIDAD DE MEDIDA DEL INDICADOR:
Porcentaje.
UNIDAD DE MEDIDA DE LAS VARIABLES:
Servicios de salud física y mental.</v>
      </c>
      <c r="I101" s="150">
        <f>IF(ISBLANK('9. METAS'!M88),"",'9. METAS'!M88)</f>
        <v>1098</v>
      </c>
      <c r="J101" s="151">
        <f>IF(ISBLANK('9. METAS'!V88),"",'9. METAS'!V88)</f>
        <v>271</v>
      </c>
      <c r="K101" s="141">
        <f>IF(ISBLANK('9. METAS'!W88),"",'9. METAS'!W88)</f>
        <v>314</v>
      </c>
      <c r="L101" s="141">
        <f>IF(ISBLANK('9. METAS'!X88),"",'9. METAS'!X88)</f>
        <v>216</v>
      </c>
      <c r="M101" s="142">
        <f>IF(ISBLANK('9. METAS'!Y88),"",'9. METAS'!Y88)</f>
        <v>297</v>
      </c>
      <c r="N101" s="152"/>
      <c r="O101" s="144"/>
      <c r="P101" s="144"/>
      <c r="Q101" s="145"/>
      <c r="R101" s="139">
        <f t="shared" si="6"/>
        <v>0</v>
      </c>
      <c r="S101" s="140">
        <f t="shared" si="6"/>
        <v>0</v>
      </c>
      <c r="T101" s="140">
        <f t="shared" si="6"/>
        <v>0</v>
      </c>
      <c r="U101" s="163">
        <f t="shared" si="5"/>
        <v>0</v>
      </c>
      <c r="V101" s="143">
        <f t="shared" si="7"/>
        <v>0</v>
      </c>
      <c r="W101" s="140">
        <f t="shared" si="8"/>
        <v>0</v>
      </c>
      <c r="X101" s="140">
        <f t="shared" si="9"/>
        <v>0</v>
      </c>
      <c r="Y101" s="169">
        <f t="shared" si="10"/>
        <v>0</v>
      </c>
      <c r="Z101" s="185"/>
      <c r="AA101" s="186"/>
      <c r="AB101" s="186"/>
      <c r="AC101" s="187"/>
    </row>
    <row r="102" spans="3:29" ht="103.5">
      <c r="C102" s="218" t="str">
        <f>IF(ISBLANK('5. Pp (3 años)'!B108),"",'5. Pp (3 años)'!B108)</f>
        <v xml:space="preserve"> Coordinación de Programas Sociales</v>
      </c>
      <c r="D102" s="88" t="str">
        <f>IF(ISBLANK('5. Pp (3 años)'!C108),"",'5. Pp (3 años)'!C108)</f>
        <v>Actividad</v>
      </c>
      <c r="E102" s="209" t="str">
        <f>IF(ISBLANK('5. Pp (3 años)'!D108),"",'5. Pp (3 años)'!D108)</f>
        <v>4.2.1.1.14.2. Entrega de raciones alimentarias para NNA que asisten a las actividades que se brindan en los DIF PILARES.</v>
      </c>
      <c r="F102" s="209" t="str">
        <f>IF(ISBLANK('5. Pp (3 años)'!E108),"",'5. Pp (3 años)'!E108)</f>
        <v>PRAE: Porcentaje de raciones alimentarias para NNA Entregadas</v>
      </c>
      <c r="G102" s="222" t="str">
        <f>IF(ISBLANK('5. Pp (3 años)'!H108),"",'5. Pp (3 años)'!H108)</f>
        <v>Trimestral</v>
      </c>
      <c r="H102" s="71" t="str">
        <f>IF(ISBLANK('5. Pp (3 años)'!J108),"",'5. Pp (3 años)'!J108)</f>
        <v>UNIDAD DE MEDIDA DEL INDICADOR:
Porcentaje.
UNIDAD DE MEDIDA DE LAS VARIABLES: 
Raciones alimentarias.</v>
      </c>
      <c r="I102" s="150">
        <f>IF(ISBLANK('9. METAS'!M89),"",'9. METAS'!M89)</f>
        <v>17100</v>
      </c>
      <c r="J102" s="151">
        <f>IF(ISBLANK('9. METAS'!V89),"",'9. METAS'!V89)</f>
        <v>3900</v>
      </c>
      <c r="K102" s="141">
        <f>IF(ISBLANK('9. METAS'!W89),"",'9. METAS'!W89)</f>
        <v>5400</v>
      </c>
      <c r="L102" s="141">
        <f>IF(ISBLANK('9. METAS'!X89),"",'9. METAS'!X89)</f>
        <v>2900</v>
      </c>
      <c r="M102" s="142">
        <f>IF(ISBLANK('9. METAS'!Y89),"",'9. METAS'!Y89)</f>
        <v>4900</v>
      </c>
      <c r="N102" s="152"/>
      <c r="O102" s="144"/>
      <c r="P102" s="144"/>
      <c r="Q102" s="145"/>
      <c r="R102" s="139">
        <f t="shared" si="6"/>
        <v>0</v>
      </c>
      <c r="S102" s="140">
        <f t="shared" si="6"/>
        <v>0</v>
      </c>
      <c r="T102" s="140">
        <f t="shared" si="6"/>
        <v>0</v>
      </c>
      <c r="U102" s="163">
        <f t="shared" si="5"/>
        <v>0</v>
      </c>
      <c r="V102" s="143">
        <f t="shared" si="7"/>
        <v>0</v>
      </c>
      <c r="W102" s="140">
        <f t="shared" si="8"/>
        <v>0</v>
      </c>
      <c r="X102" s="140">
        <f t="shared" si="9"/>
        <v>0</v>
      </c>
      <c r="Y102" s="169">
        <f t="shared" si="10"/>
        <v>0</v>
      </c>
      <c r="Z102" s="185"/>
      <c r="AA102" s="186"/>
      <c r="AB102" s="186"/>
      <c r="AC102" s="187"/>
    </row>
    <row r="103" spans="3:29" ht="103.5">
      <c r="C103" s="217" t="str">
        <f>IF(ISBLANK('5. Pp (3 años)'!B109),"",'5. Pp (3 años)'!B109)</f>
        <v xml:space="preserve"> Coordinación de Programas Sociales</v>
      </c>
      <c r="D103" s="88" t="str">
        <f>IF(ISBLANK('5. Pp (3 años)'!C109),"",'5. Pp (3 años)'!C109)</f>
        <v>Actividad</v>
      </c>
      <c r="E103" s="209" t="str">
        <f>IF(ISBLANK('5. Pp (3 años)'!D109),"",'5. Pp (3 años)'!D109)</f>
        <v>4.2.1.1.14.3. Impartición de clases de los diferentes programas educativos en los niveles de primaria, secundaria y bachillerato.</v>
      </c>
      <c r="F103" s="209" t="str">
        <f>IF(ISBLANK('5. Pp (3 años)'!E109),"",'5. Pp (3 años)'!E109)</f>
        <v>PCEO: Porcentaje de Clases Educativas Otorgadas.</v>
      </c>
      <c r="G103" s="222" t="str">
        <f>IF(ISBLANK('5. Pp (3 años)'!H109),"",'5. Pp (3 años)'!H109)</f>
        <v>Trimestral</v>
      </c>
      <c r="H103" s="71" t="str">
        <f>IF(ISBLANK('5. Pp (3 años)'!J109),"",'5. Pp (3 años)'!J109)</f>
        <v>UNIDAD DE MEDIDA DEL INDICADOR:
Porcentaje.
UNIDAD DE MEDIDA DE LAS VARIABLES: 
Clases educativas</v>
      </c>
      <c r="I103" s="150">
        <f>IF(ISBLANK('9. METAS'!M90),"",'9. METAS'!M90)</f>
        <v>1646</v>
      </c>
      <c r="J103" s="151">
        <f>IF(ISBLANK('9. METAS'!V90),"",'9. METAS'!V90)</f>
        <v>404</v>
      </c>
      <c r="K103" s="141">
        <f>IF(ISBLANK('9. METAS'!W90),"",'9. METAS'!W90)</f>
        <v>491</v>
      </c>
      <c r="L103" s="141">
        <f>IF(ISBLANK('9. METAS'!X90),"",'9. METAS'!X90)</f>
        <v>268</v>
      </c>
      <c r="M103" s="142">
        <f>IF(ISBLANK('9. METAS'!Y90),"",'9. METAS'!Y90)</f>
        <v>483</v>
      </c>
      <c r="N103" s="152"/>
      <c r="O103" s="144"/>
      <c r="P103" s="144"/>
      <c r="Q103" s="145"/>
      <c r="R103" s="139">
        <f t="shared" si="6"/>
        <v>0</v>
      </c>
      <c r="S103" s="140">
        <f t="shared" si="6"/>
        <v>0</v>
      </c>
      <c r="T103" s="140">
        <f t="shared" si="6"/>
        <v>0</v>
      </c>
      <c r="U103" s="163">
        <f t="shared" si="5"/>
        <v>0</v>
      </c>
      <c r="V103" s="143">
        <f t="shared" si="7"/>
        <v>0</v>
      </c>
      <c r="W103" s="140">
        <f t="shared" si="8"/>
        <v>0</v>
      </c>
      <c r="X103" s="140">
        <f t="shared" si="9"/>
        <v>0</v>
      </c>
      <c r="Y103" s="169">
        <f t="shared" si="10"/>
        <v>0</v>
      </c>
      <c r="Z103" s="185"/>
      <c r="AA103" s="186"/>
      <c r="AB103" s="186"/>
      <c r="AC103" s="187"/>
    </row>
    <row r="104" spans="3:29" ht="138">
      <c r="C104" s="218" t="str">
        <f>IF(ISBLANK('5. Pp (3 años)'!B110),"",'5. Pp (3 años)'!B110)</f>
        <v xml:space="preserve">
Coordinación de Programas Sociales</v>
      </c>
      <c r="D104" s="88" t="str">
        <f>IF(ISBLANK('5. Pp (3 años)'!C110),"",'5. Pp (3 años)'!C110)</f>
        <v>Actividad</v>
      </c>
      <c r="E104" s="209" t="str">
        <f>IF(ISBLANK('5. Pp (3 años)'!D110),"",'5. Pp (3 años)'!D110)</f>
        <v>4.2.1.1.14.4 Realización de actividades   culturales, artísticas y deportivas para las NNA que asisten a los DIF PILARES.</v>
      </c>
      <c r="F104" s="209" t="str">
        <f>IF(ISBLANK('5. Pp (3 años)'!E110),"",'5. Pp (3 años)'!E110)</f>
        <v>PACADR: Porcentaje de actividades culturales, artísticas y deportivas realizadas.</v>
      </c>
      <c r="G104" s="222" t="str">
        <f>IF(ISBLANK('5. Pp (3 años)'!H110),"",'5. Pp (3 años)'!H110)</f>
        <v>Trimestral</v>
      </c>
      <c r="H104" s="71" t="str">
        <f>IF(ISBLANK('5. Pp (3 años)'!J110),"",'5. Pp (3 años)'!J110)</f>
        <v>UNIDAD DE MEDIDA DEL INDICADOR:
Porcentaje.
UNIDAD DE MEDIDA DE LAS VARIABLES: 
Actividades culturales, artísticas y deportivas.</v>
      </c>
      <c r="I104" s="150">
        <f>IF(ISBLANK('9. METAS'!M91),"",'9. METAS'!M91)</f>
        <v>615</v>
      </c>
      <c r="J104" s="151">
        <f>IF(ISBLANK('9. METAS'!V91),"",'9. METAS'!V91)</f>
        <v>161</v>
      </c>
      <c r="K104" s="141">
        <f>IF(ISBLANK('9. METAS'!W91),"",'9. METAS'!W91)</f>
        <v>169</v>
      </c>
      <c r="L104" s="141">
        <f>IF(ISBLANK('9. METAS'!X91),"",'9. METAS'!X91)</f>
        <v>100</v>
      </c>
      <c r="M104" s="142">
        <f>IF(ISBLANK('9. METAS'!Y91),"",'9. METAS'!Y91)</f>
        <v>185</v>
      </c>
      <c r="N104" s="152"/>
      <c r="O104" s="144"/>
      <c r="P104" s="144"/>
      <c r="Q104" s="145"/>
      <c r="R104" s="139">
        <f t="shared" si="6"/>
        <v>0</v>
      </c>
      <c r="S104" s="140">
        <f t="shared" si="6"/>
        <v>0</v>
      </c>
      <c r="T104" s="140">
        <f t="shared" si="6"/>
        <v>0</v>
      </c>
      <c r="U104" s="163">
        <f t="shared" si="5"/>
        <v>0</v>
      </c>
      <c r="V104" s="143">
        <f t="shared" si="7"/>
        <v>0</v>
      </c>
      <c r="W104" s="140">
        <f t="shared" si="8"/>
        <v>0</v>
      </c>
      <c r="X104" s="140">
        <f t="shared" si="9"/>
        <v>0</v>
      </c>
      <c r="Y104" s="169">
        <f t="shared" si="10"/>
        <v>0</v>
      </c>
      <c r="Z104" s="185"/>
      <c r="AA104" s="186"/>
      <c r="AB104" s="186"/>
      <c r="AC104" s="187"/>
    </row>
    <row r="105" spans="3:29" ht="103.5">
      <c r="C105" s="217" t="str">
        <f>IF(ISBLANK('5. Pp (3 años)'!B111),"",'5. Pp (3 años)'!B111)</f>
        <v xml:space="preserve"> Coordinación de Programas Sociales</v>
      </c>
      <c r="D105" s="88" t="str">
        <f>IF(ISBLANK('5. Pp (3 años)'!C111),"",'5. Pp (3 años)'!C111)</f>
        <v>Actividad</v>
      </c>
      <c r="E105" s="209" t="str">
        <f>IF(ISBLANK('5. Pp (3 años)'!D111),"",'5. Pp (3 años)'!D111)</f>
        <v>4.2.1.1.14.5. Realización de cursos vacacionales a niñas y niños en zonas prioritarias.</v>
      </c>
      <c r="F105" s="209" t="str">
        <f>IF(ISBLANK('5. Pp (3 años)'!E111),"",'5. Pp (3 años)'!E111)</f>
        <v>PCVI: Porcentaje de Cursos Vacacionales Impartidos.</v>
      </c>
      <c r="G105" s="222" t="str">
        <f>IF(ISBLANK('5. Pp (3 años)'!H111),"",'5. Pp (3 años)'!H111)</f>
        <v>Trimestral</v>
      </c>
      <c r="H105" s="71" t="str">
        <f>IF(ISBLANK('5. Pp (3 años)'!J111),"",'5. Pp (3 años)'!J111)</f>
        <v>UNIDAD DE MEDIDA DEL INDICADOR:
Porcentaje.
UNIDAD DE MEDIDA DE LAS VARIABLES: 
Cursos vacacionales.</v>
      </c>
      <c r="I105" s="150">
        <f>IF(ISBLANK('9. METAS'!M92),"",'9. METAS'!M92)</f>
        <v>10</v>
      </c>
      <c r="J105" s="151" t="str">
        <f>IF(ISBLANK('9. METAS'!V92),"",'9. METAS'!V92)</f>
        <v>NP</v>
      </c>
      <c r="K105" s="141">
        <f>IF(ISBLANK('9. METAS'!W92),"",'9. METAS'!W92)</f>
        <v>3</v>
      </c>
      <c r="L105" s="141">
        <f>IF(ISBLANK('9. METAS'!X92),"",'9. METAS'!X92)</f>
        <v>4</v>
      </c>
      <c r="M105" s="142">
        <f>IF(ISBLANK('9. METAS'!Y92),"",'9. METAS'!Y92)</f>
        <v>3</v>
      </c>
      <c r="N105" s="152"/>
      <c r="O105" s="144"/>
      <c r="P105" s="144"/>
      <c r="Q105" s="145"/>
      <c r="R105" s="139" t="str">
        <f t="shared" si="6"/>
        <v>100%</v>
      </c>
      <c r="S105" s="140">
        <f t="shared" si="6"/>
        <v>0</v>
      </c>
      <c r="T105" s="140">
        <f t="shared" si="6"/>
        <v>0</v>
      </c>
      <c r="U105" s="163">
        <f t="shared" si="5"/>
        <v>0</v>
      </c>
      <c r="V105" s="143">
        <f t="shared" si="7"/>
        <v>0</v>
      </c>
      <c r="W105" s="140">
        <f t="shared" si="8"/>
        <v>0</v>
      </c>
      <c r="X105" s="140">
        <f t="shared" si="9"/>
        <v>0</v>
      </c>
      <c r="Y105" s="169">
        <f t="shared" si="10"/>
        <v>0</v>
      </c>
      <c r="Z105" s="185"/>
      <c r="AA105" s="186"/>
      <c r="AB105" s="186"/>
      <c r="AC105" s="187"/>
    </row>
    <row r="106" spans="3:29" ht="103.5">
      <c r="C106" s="219" t="str">
        <f>IF(ISBLANK('5. Pp (3 años)'!B112),"",'5. Pp (3 años)'!B112)</f>
        <v xml:space="preserve"> Coordinación de Programas de Asistencia Alimentaria</v>
      </c>
      <c r="D106" s="62" t="str">
        <f>IF(ISBLANK('5. Pp (3 años)'!C112),"",'5. Pp (3 años)'!C112)</f>
        <v>Componente</v>
      </c>
      <c r="E106" s="213" t="str">
        <f>IF(ISBLANK('5. Pp (3 años)'!D112),"",'5. Pp (3 años)'!D112)</f>
        <v>4.2.1.1.15. Apoyos de asistencia alimentaria para personas de atención prioritaria que contribuyen a revertir las tendencias y las cifras crecientes de los problemas de una mala nutrición, entregados.</v>
      </c>
      <c r="F106" s="213" t="str">
        <f>IF(ISBLANK('5. Pp (3 años)'!E112),"",'5. Pp (3 años)'!E112)</f>
        <v>PAAAE: Porcentaje de Apoyos de Asistencia Alimentaria, Entregados.</v>
      </c>
      <c r="G106" s="227" t="str">
        <f>IF(ISBLANK('5. Pp (3 años)'!H112),"",'5. Pp (3 años)'!H112)</f>
        <v>Trimestral</v>
      </c>
      <c r="H106" s="67" t="str">
        <f>IF(ISBLANK('5. Pp (3 años)'!J112),"",'5. Pp (3 años)'!J112)</f>
        <v>UNIDAD DE MEDIDA DEL INDICADOR:
Porcentaje.
UNIDAD DE MEDIDA DE LAS VARIABLES:
Apoyos</v>
      </c>
      <c r="I106" s="150">
        <f>IF(ISBLANK('9. METAS'!M93),"",'9. METAS'!M93)</f>
        <v>3047620</v>
      </c>
      <c r="J106" s="151">
        <f>IF(ISBLANK('9. METAS'!V93),"",'9. METAS'!V93)</f>
        <v>800300</v>
      </c>
      <c r="K106" s="141">
        <f>IF(ISBLANK('9. METAS'!W93),"",'9. METAS'!W93)</f>
        <v>953880</v>
      </c>
      <c r="L106" s="141">
        <f>IF(ISBLANK('9. METAS'!X93),"",'9. METAS'!X93)</f>
        <v>339560</v>
      </c>
      <c r="M106" s="142">
        <f>IF(ISBLANK('9. METAS'!Y93),"",'9. METAS'!Y93)</f>
        <v>953880</v>
      </c>
      <c r="N106" s="152"/>
      <c r="O106" s="144"/>
      <c r="P106" s="144"/>
      <c r="Q106" s="145"/>
      <c r="R106" s="139">
        <f t="shared" si="6"/>
        <v>0</v>
      </c>
      <c r="S106" s="140">
        <f t="shared" si="6"/>
        <v>0</v>
      </c>
      <c r="T106" s="140">
        <f t="shared" si="6"/>
        <v>0</v>
      </c>
      <c r="U106" s="163">
        <f t="shared" si="5"/>
        <v>0</v>
      </c>
      <c r="V106" s="143">
        <f t="shared" si="7"/>
        <v>0</v>
      </c>
      <c r="W106" s="140">
        <f t="shared" si="8"/>
        <v>0</v>
      </c>
      <c r="X106" s="140">
        <f t="shared" si="9"/>
        <v>0</v>
      </c>
      <c r="Y106" s="169">
        <f t="shared" si="10"/>
        <v>0</v>
      </c>
      <c r="Z106" s="182"/>
      <c r="AA106" s="183"/>
      <c r="AB106" s="183"/>
      <c r="AC106" s="184"/>
    </row>
    <row r="107" spans="3:29" ht="103.5">
      <c r="C107" s="217" t="str">
        <f>IF(ISBLANK('5. Pp (3 años)'!B113),"",'5. Pp (3 años)'!B113)</f>
        <v xml:space="preserve">
Coordinación de Programas de Asistencia Alimentaria</v>
      </c>
      <c r="D107" s="88" t="str">
        <f>IF(ISBLANK('5. Pp (3 años)'!C113),"",'5. Pp (3 años)'!C113)</f>
        <v>Actividad</v>
      </c>
      <c r="E107" s="209" t="str">
        <f>IF(ISBLANK('5. Pp (3 años)'!D113),"",'5. Pp (3 años)'!D113)</f>
        <v>4.2.1.1.15.1.  Distribución de raciones  de desayunos fríos y calientes a niñas y niños de las escuelas inscritas al programa.</v>
      </c>
      <c r="F107" s="209" t="str">
        <f>IF(ISBLANK('5. Pp (3 años)'!E113),"",'5. Pp (3 años)'!E113)</f>
        <v>PRDFCD: Porcentaje de Raciones de Desayunos Fríos y Calientes Distribuidos.</v>
      </c>
      <c r="G107" s="222" t="str">
        <f>IF(ISBLANK('5. Pp (3 años)'!H113),"",'5. Pp (3 años)'!H113)</f>
        <v>Trimestral</v>
      </c>
      <c r="H107" s="71" t="str">
        <f>IF(ISBLANK('5. Pp (3 años)'!J113),"",'5. Pp (3 años)'!J113)</f>
        <v>UNIDAD DE MEDIDA DEL INDICADOR:
Porcentaje.
UNIDAD DE MEDIDA DE LAS VARIABLES:
Raciones.</v>
      </c>
      <c r="I107" s="150">
        <f>IF(ISBLANK('9. METAS'!M94),"",'9. METAS'!M94)</f>
        <v>2918020</v>
      </c>
      <c r="J107" s="151">
        <f>IF(ISBLANK('9. METAS'!V94),"",'9. METAS'!V94)</f>
        <v>767900</v>
      </c>
      <c r="K107" s="141">
        <f>IF(ISBLANK('9. METAS'!W94),"",'9. METAS'!W94)</f>
        <v>921480</v>
      </c>
      <c r="L107" s="141">
        <f>IF(ISBLANK('9. METAS'!X94),"",'9. METAS'!X94)</f>
        <v>307160</v>
      </c>
      <c r="M107" s="142">
        <f>IF(ISBLANK('9. METAS'!Y94),"",'9. METAS'!Y94)</f>
        <v>921480</v>
      </c>
      <c r="N107" s="152"/>
      <c r="O107" s="144"/>
      <c r="P107" s="144"/>
      <c r="Q107" s="145"/>
      <c r="R107" s="139">
        <f t="shared" si="6"/>
        <v>0</v>
      </c>
      <c r="S107" s="140">
        <f t="shared" si="6"/>
        <v>0</v>
      </c>
      <c r="T107" s="140">
        <f t="shared" si="6"/>
        <v>0</v>
      </c>
      <c r="U107" s="163">
        <f t="shared" si="5"/>
        <v>0</v>
      </c>
      <c r="V107" s="143">
        <f t="shared" si="7"/>
        <v>0</v>
      </c>
      <c r="W107" s="140">
        <f t="shared" si="8"/>
        <v>0</v>
      </c>
      <c r="X107" s="140">
        <f t="shared" si="9"/>
        <v>0</v>
      </c>
      <c r="Y107" s="169">
        <f t="shared" si="10"/>
        <v>0</v>
      </c>
      <c r="Z107" s="185"/>
      <c r="AA107" s="186"/>
      <c r="AB107" s="186"/>
      <c r="AC107" s="187"/>
    </row>
    <row r="108" spans="3:29" ht="103.5">
      <c r="C108" s="218" t="str">
        <f>IF(ISBLANK('5. Pp (3 años)'!B114),"",'5. Pp (3 años)'!B114)</f>
        <v xml:space="preserve">
Coordinación de Programas de Asistencia Alimentaria</v>
      </c>
      <c r="D108" s="88" t="str">
        <f>IF(ISBLANK('5. Pp (3 años)'!C114),"",'5. Pp (3 años)'!C114)</f>
        <v>Actividad</v>
      </c>
      <c r="E108" s="209" t="str">
        <f>IF(ISBLANK('5. Pp (3 años)'!D114),"",'5. Pp (3 años)'!D114)</f>
        <v>4.2.1.1.15.2  Entrega de raciones alimentarias diseñados con base en los Criterios de Calidad Nutricia en el Comedor Comunitario de la región 235 a familias de atención prioritaria.</v>
      </c>
      <c r="F108" s="209" t="str">
        <f>IF(ISBLANK('5. Pp (3 años)'!E114),"",'5. Pp (3 años)'!E114)</f>
        <v>PRAE: Porcentaje de Raciones Alimentarias en el comedor comunitario Entregadas.</v>
      </c>
      <c r="G108" s="222" t="str">
        <f>IF(ISBLANK('5. Pp (3 años)'!H114),"",'5. Pp (3 años)'!H114)</f>
        <v>Trimestral</v>
      </c>
      <c r="H108" s="71" t="str">
        <f>IF(ISBLANK('5. Pp (3 años)'!J114),"",'5. Pp (3 años)'!J114)</f>
        <v>UNIDAD DE MEDIDA DEL INDICADOR:
Porcentaje.
UNIDAD DE MEDIDA DE LAS VARIABLES:
Raciones.</v>
      </c>
      <c r="I108" s="150">
        <f>IF(ISBLANK('9. METAS'!M95),"",'9. METAS'!M95)</f>
        <v>114000</v>
      </c>
      <c r="J108" s="151">
        <f>IF(ISBLANK('9. METAS'!V95),"",'9. METAS'!V95)</f>
        <v>28500</v>
      </c>
      <c r="K108" s="141">
        <f>IF(ISBLANK('9. METAS'!W95),"",'9. METAS'!W95)</f>
        <v>28500</v>
      </c>
      <c r="L108" s="141">
        <f>IF(ISBLANK('9. METAS'!X95),"",'9. METAS'!X95)</f>
        <v>28500</v>
      </c>
      <c r="M108" s="142">
        <f>IF(ISBLANK('9. METAS'!Y95),"",'9. METAS'!Y95)</f>
        <v>28500</v>
      </c>
      <c r="N108" s="152"/>
      <c r="O108" s="144"/>
      <c r="P108" s="144"/>
      <c r="Q108" s="145"/>
      <c r="R108" s="139">
        <f t="shared" si="6"/>
        <v>0</v>
      </c>
      <c r="S108" s="140">
        <f t="shared" si="6"/>
        <v>0</v>
      </c>
      <c r="T108" s="140">
        <f t="shared" si="6"/>
        <v>0</v>
      </c>
      <c r="U108" s="163">
        <f t="shared" si="5"/>
        <v>0</v>
      </c>
      <c r="V108" s="143">
        <f t="shared" si="7"/>
        <v>0</v>
      </c>
      <c r="W108" s="140">
        <f t="shared" si="8"/>
        <v>0</v>
      </c>
      <c r="X108" s="140">
        <f t="shared" si="9"/>
        <v>0</v>
      </c>
      <c r="Y108" s="169">
        <f t="shared" si="10"/>
        <v>0</v>
      </c>
      <c r="Z108" s="185"/>
      <c r="AA108" s="186"/>
      <c r="AB108" s="186"/>
      <c r="AC108" s="187"/>
    </row>
    <row r="109" spans="3:29" ht="103.5">
      <c r="C109" s="217" t="str">
        <f>IF(ISBLANK('5. Pp (3 años)'!B115),"",'5. Pp (3 años)'!B115)</f>
        <v xml:space="preserve">
Coordinación de Programas de Asistencia Alimentaria</v>
      </c>
      <c r="D109" s="88" t="str">
        <f>IF(ISBLANK('5. Pp (3 años)'!C115),"",'5. Pp (3 años)'!C115)</f>
        <v>Actividad</v>
      </c>
      <c r="E109" s="209" t="str">
        <f>IF(ISBLANK('5. Pp (3 años)'!D115),"",'5. Pp (3 años)'!D115)</f>
        <v>4.2.1.1.15.3. Entrega de apoyos  de asistencia alimentaria a sujetos de atención prioritaria.</v>
      </c>
      <c r="F109" s="209" t="str">
        <f>IF(ISBLANK('5. Pp (3 años)'!E115),"",'5. Pp (3 años)'!E115)</f>
        <v>PAASE: Porcentaje de Apoyos Alimentarios a Sujetos de atención prioritaria Entregados.</v>
      </c>
      <c r="G109" s="222" t="str">
        <f>IF(ISBLANK('5. Pp (3 años)'!H115),"",'5. Pp (3 años)'!H115)</f>
        <v>Trimestral</v>
      </c>
      <c r="H109" s="71" t="str">
        <f>IF(ISBLANK('5. Pp (3 años)'!J115),"",'5. Pp (3 años)'!J115)</f>
        <v>UNIDAD DE MEDIDA DEL INDICADOR:
Porcentaje.
UNIDAD DE MEDIDA DE LAS VARIABLES:
Apoyos alimentarios.</v>
      </c>
      <c r="I109" s="150">
        <f>IF(ISBLANK('9. METAS'!M96),"",'9. METAS'!M96)</f>
        <v>15600</v>
      </c>
      <c r="J109" s="151">
        <f>IF(ISBLANK('9. METAS'!V96),"",'9. METAS'!V96)</f>
        <v>3900</v>
      </c>
      <c r="K109" s="141">
        <f>IF(ISBLANK('9. METAS'!W96),"",'9. METAS'!W96)</f>
        <v>3900</v>
      </c>
      <c r="L109" s="141">
        <f>IF(ISBLANK('9. METAS'!X96),"",'9. METAS'!X96)</f>
        <v>3900</v>
      </c>
      <c r="M109" s="142">
        <f>IF(ISBLANK('9. METAS'!Y96),"",'9. METAS'!Y96)</f>
        <v>3900</v>
      </c>
      <c r="N109" s="152"/>
      <c r="O109" s="144"/>
      <c r="P109" s="144"/>
      <c r="Q109" s="145"/>
      <c r="R109" s="139">
        <f t="shared" si="6"/>
        <v>0</v>
      </c>
      <c r="S109" s="140">
        <f t="shared" si="6"/>
        <v>0</v>
      </c>
      <c r="T109" s="140">
        <f t="shared" si="6"/>
        <v>0</v>
      </c>
      <c r="U109" s="163">
        <f t="shared" si="5"/>
        <v>0</v>
      </c>
      <c r="V109" s="143">
        <f t="shared" si="7"/>
        <v>0</v>
      </c>
      <c r="W109" s="140">
        <f t="shared" si="8"/>
        <v>0</v>
      </c>
      <c r="X109" s="140">
        <f t="shared" si="9"/>
        <v>0</v>
      </c>
      <c r="Y109" s="169">
        <f t="shared" si="10"/>
        <v>0</v>
      </c>
      <c r="Z109" s="185"/>
      <c r="AA109" s="186"/>
      <c r="AB109" s="186"/>
      <c r="AC109" s="187"/>
    </row>
    <row r="110" spans="3:29" ht="17.25">
      <c r="C110" s="218" t="e">
        <f>IF(ISBLANK('5. Pp (3 años)'!#REF!),"",'5. Pp (3 años)'!#REF!)</f>
        <v>#REF!</v>
      </c>
      <c r="D110" s="88" t="e">
        <f>IF(ISBLANK('5. Pp (3 años)'!#REF!),"",'5. Pp (3 años)'!#REF!)</f>
        <v>#REF!</v>
      </c>
      <c r="E110" s="209" t="e">
        <f>IF(ISBLANK('5. Pp (3 años)'!#REF!),"",'5. Pp (3 años)'!#REF!)</f>
        <v>#REF!</v>
      </c>
      <c r="F110" s="209" t="e">
        <f>IF(ISBLANK('5. Pp (3 años)'!#REF!),"",'5. Pp (3 años)'!#REF!)</f>
        <v>#REF!</v>
      </c>
      <c r="G110" s="222" t="e">
        <f>IF(ISBLANK('5. Pp (3 años)'!#REF!),"",'5. Pp (3 años)'!#REF!)</f>
        <v>#REF!</v>
      </c>
      <c r="H110" s="71" t="e">
        <f>IF(ISBLANK('5. Pp (3 años)'!#REF!),"",'5. Pp (3 años)'!#REF!)</f>
        <v>#REF!</v>
      </c>
      <c r="I110" s="150" t="e">
        <f>IF(ISBLANK('9. METAS'!#REF!),"",'9. METAS'!#REF!)</f>
        <v>#REF!</v>
      </c>
      <c r="J110" s="151" t="e">
        <f>IF(ISBLANK('9. METAS'!#REF!),"",'9. METAS'!#REF!)</f>
        <v>#REF!</v>
      </c>
      <c r="K110" s="141" t="e">
        <f>IF(ISBLANK('9. METAS'!#REF!),"",'9. METAS'!#REF!)</f>
        <v>#REF!</v>
      </c>
      <c r="L110" s="141" t="e">
        <f>IF(ISBLANK('9. METAS'!#REF!),"",'9. METAS'!#REF!)</f>
        <v>#REF!</v>
      </c>
      <c r="M110" s="142" t="e">
        <f>IF(ISBLANK('9. METAS'!#REF!),"",'9. METAS'!#REF!)</f>
        <v>#REF!</v>
      </c>
      <c r="N110" s="152"/>
      <c r="O110" s="144"/>
      <c r="P110" s="144"/>
      <c r="Q110" s="145"/>
      <c r="R110" s="139" t="str">
        <f t="shared" si="6"/>
        <v>100%</v>
      </c>
      <c r="S110" s="140" t="str">
        <f t="shared" si="6"/>
        <v>100%</v>
      </c>
      <c r="T110" s="140" t="str">
        <f t="shared" si="6"/>
        <v>100%</v>
      </c>
      <c r="U110" s="163" t="str">
        <f t="shared" si="5"/>
        <v>100%</v>
      </c>
      <c r="V110" s="143" t="str">
        <f t="shared" si="7"/>
        <v>No Programado</v>
      </c>
      <c r="W110" s="140" t="str">
        <f t="shared" si="8"/>
        <v>No Programado</v>
      </c>
      <c r="X110" s="140" t="str">
        <f t="shared" si="9"/>
        <v>No Programado</v>
      </c>
      <c r="Y110" s="169" t="str">
        <f t="shared" si="10"/>
        <v>No Programado</v>
      </c>
      <c r="Z110" s="182"/>
      <c r="AA110" s="183"/>
      <c r="AB110" s="183"/>
      <c r="AC110" s="184"/>
    </row>
    <row r="111" spans="3:29" ht="17.25">
      <c r="C111" s="217" t="e">
        <f>IF(ISBLANK('5. Pp (3 años)'!#REF!),"",'5. Pp (3 años)'!#REF!)</f>
        <v>#REF!</v>
      </c>
      <c r="D111" s="88" t="e">
        <f>IF(ISBLANK('5. Pp (3 años)'!#REF!),"",'5. Pp (3 años)'!#REF!)</f>
        <v>#REF!</v>
      </c>
      <c r="E111" s="209" t="e">
        <f>IF(ISBLANK('5. Pp (3 años)'!#REF!),"",'5. Pp (3 años)'!#REF!)</f>
        <v>#REF!</v>
      </c>
      <c r="F111" s="209" t="e">
        <f>IF(ISBLANK('5. Pp (3 años)'!#REF!),"",'5. Pp (3 años)'!#REF!)</f>
        <v>#REF!</v>
      </c>
      <c r="G111" s="222" t="e">
        <f>IF(ISBLANK('5. Pp (3 años)'!#REF!),"",'5. Pp (3 años)'!#REF!)</f>
        <v>#REF!</v>
      </c>
      <c r="H111" s="71" t="e">
        <f>IF(ISBLANK('5. Pp (3 años)'!#REF!),"",'5. Pp (3 años)'!#REF!)</f>
        <v>#REF!</v>
      </c>
      <c r="I111" s="150" t="e">
        <f>IF(ISBLANK('9. METAS'!#REF!),"",'9. METAS'!#REF!)</f>
        <v>#REF!</v>
      </c>
      <c r="J111" s="151" t="e">
        <f>IF(ISBLANK('9. METAS'!#REF!),"",'9. METAS'!#REF!)</f>
        <v>#REF!</v>
      </c>
      <c r="K111" s="141" t="e">
        <f>IF(ISBLANK('9. METAS'!#REF!),"",'9. METAS'!#REF!)</f>
        <v>#REF!</v>
      </c>
      <c r="L111" s="141" t="e">
        <f>IF(ISBLANK('9. METAS'!#REF!),"",'9. METAS'!#REF!)</f>
        <v>#REF!</v>
      </c>
      <c r="M111" s="142" t="e">
        <f>IF(ISBLANK('9. METAS'!#REF!),"",'9. METAS'!#REF!)</f>
        <v>#REF!</v>
      </c>
      <c r="N111" s="152"/>
      <c r="O111" s="144"/>
      <c r="P111" s="144"/>
      <c r="Q111" s="145"/>
      <c r="R111" s="139" t="str">
        <f t="shared" si="6"/>
        <v>100%</v>
      </c>
      <c r="S111" s="140" t="str">
        <f t="shared" si="6"/>
        <v>100%</v>
      </c>
      <c r="T111" s="140" t="str">
        <f t="shared" si="6"/>
        <v>100%</v>
      </c>
      <c r="U111" s="163" t="str">
        <f t="shared" si="5"/>
        <v>100%</v>
      </c>
      <c r="V111" s="143" t="str">
        <f t="shared" si="7"/>
        <v>No Programado</v>
      </c>
      <c r="W111" s="140" t="str">
        <f t="shared" si="8"/>
        <v>No Programado</v>
      </c>
      <c r="X111" s="140" t="str">
        <f t="shared" si="9"/>
        <v>No Programado</v>
      </c>
      <c r="Y111" s="169" t="str">
        <f t="shared" si="10"/>
        <v>No Programado</v>
      </c>
      <c r="Z111" s="185"/>
      <c r="AA111" s="186"/>
      <c r="AB111" s="186"/>
      <c r="AC111" s="187"/>
    </row>
    <row r="112" spans="3:29" ht="103.5">
      <c r="C112" s="219" t="str">
        <f>IF(ISBLANK('5. Pp (3 años)'!B116),"",'5. Pp (3 años)'!B116)</f>
        <v xml:space="preserve">
Dirección de Servicios de Salud</v>
      </c>
      <c r="D112" s="62" t="str">
        <f>IF(ISBLANK('5. Pp (3 años)'!C116),"",'5. Pp (3 años)'!C116)</f>
        <v>Componente</v>
      </c>
      <c r="E112" s="213" t="str">
        <f>IF(ISBLANK('5. Pp (3 años)'!D116),"",'5. Pp (3 años)'!D116)</f>
        <v>4.2.1.1.16. Servicios integrales de Salud  para la población de atención prioritaria otorgados.</v>
      </c>
      <c r="F112" s="213" t="str">
        <f>IF(ISBLANK('5. Pp (3 años)'!E116),"",'5. Pp (3 años)'!E116)</f>
        <v>PSSO: Porcentaje de Servicios Integrales de Salud Otorgados.</v>
      </c>
      <c r="G112" s="227" t="str">
        <f>IF(ISBLANK('5. Pp (3 años)'!H116),"",'5. Pp (3 años)'!H116)</f>
        <v>Trimestral</v>
      </c>
      <c r="H112" s="67" t="str">
        <f>IF(ISBLANK('5. Pp (3 años)'!J116),"",'5. Pp (3 años)'!J116)</f>
        <v>UNIDAD DE MEDIDA DEL INDICADOR:
Porcentaje.
UNIDAD DE MEDIDA DE LAS VARIABLES:
Servicios de Salud.</v>
      </c>
      <c r="I112" s="150">
        <f>IF(ISBLANK('9. METAS'!M97),"",'9. METAS'!M97)</f>
        <v>21629</v>
      </c>
      <c r="J112" s="151">
        <f>IF(ISBLANK('9. METAS'!V97),"",'9. METAS'!V97)</f>
        <v>5674</v>
      </c>
      <c r="K112" s="141">
        <f>IF(ISBLANK('9. METAS'!W97),"",'9. METAS'!W97)</f>
        <v>5052</v>
      </c>
      <c r="L112" s="141">
        <f>IF(ISBLANK('9. METAS'!X97),"",'9. METAS'!X97)</f>
        <v>5406</v>
      </c>
      <c r="M112" s="142">
        <f>IF(ISBLANK('9. METAS'!Y97),"",'9. METAS'!Y97)</f>
        <v>5497</v>
      </c>
      <c r="N112" s="152"/>
      <c r="O112" s="144"/>
      <c r="P112" s="144"/>
      <c r="Q112" s="145"/>
      <c r="R112" s="139">
        <f t="shared" si="6"/>
        <v>0</v>
      </c>
      <c r="S112" s="140">
        <f t="shared" si="6"/>
        <v>0</v>
      </c>
      <c r="T112" s="140">
        <f t="shared" si="6"/>
        <v>0</v>
      </c>
      <c r="U112" s="163">
        <f t="shared" si="5"/>
        <v>0</v>
      </c>
      <c r="V112" s="143">
        <f t="shared" si="7"/>
        <v>0</v>
      </c>
      <c r="W112" s="140">
        <f t="shared" si="8"/>
        <v>0</v>
      </c>
      <c r="X112" s="140">
        <f t="shared" si="9"/>
        <v>0</v>
      </c>
      <c r="Y112" s="169">
        <f t="shared" si="10"/>
        <v>0</v>
      </c>
      <c r="Z112" s="182"/>
      <c r="AA112" s="183"/>
      <c r="AB112" s="183"/>
      <c r="AC112" s="184"/>
    </row>
    <row r="113" spans="3:29" ht="103.5">
      <c r="C113" s="217" t="str">
        <f>IF(ISBLANK('5. Pp (3 años)'!B117),"",'5. Pp (3 años)'!B117)</f>
        <v xml:space="preserve">
Coordinación de Servicios Médicos</v>
      </c>
      <c r="D113" s="88" t="str">
        <f>IF(ISBLANK('5. Pp (3 años)'!C117),"",'5. Pp (3 años)'!C117)</f>
        <v>Actividad</v>
      </c>
      <c r="E113" s="209" t="str">
        <f>IF(ISBLANK('5. Pp (3 años)'!D117),"",'5. Pp (3 años)'!D117)</f>
        <v>4.2.1.1.16.1. Realización de Atenciones médicas, odontológicas y preventivas de salud a la población en situación prioritaria.</v>
      </c>
      <c r="F113" s="209" t="str">
        <f>IF(ISBLANK('5. Pp (3 años)'!E117),"",'5. Pp (3 años)'!E117)</f>
        <v>PAMPR: Porcentaje de Atenciones Médicas, odontológicas y Preventivas Realizadas.</v>
      </c>
      <c r="G113" s="222" t="str">
        <f>IF(ISBLANK('5. Pp (3 años)'!H117),"",'5. Pp (3 años)'!H117)</f>
        <v>Trimestral</v>
      </c>
      <c r="H113" s="71" t="str">
        <f>IF(ISBLANK('5. Pp (3 años)'!J117),"",'5. Pp (3 años)'!J117)</f>
        <v>UNIDAD DE MEDIDA DEL INDICADOR:
Porcentaje.
UNIDAD DE MEDIDA DE LAS VARIABLES:
Atenciones.</v>
      </c>
      <c r="I113" s="150">
        <f>IF(ISBLANK('9. METAS'!M98),"",'9. METAS'!M98)</f>
        <v>10683</v>
      </c>
      <c r="J113" s="151">
        <f>IF(ISBLANK('9. METAS'!V98),"",'9. METAS'!V98)</f>
        <v>2709</v>
      </c>
      <c r="K113" s="141">
        <f>IF(ISBLANK('9. METAS'!W98),"",'9. METAS'!W98)</f>
        <v>2376</v>
      </c>
      <c r="L113" s="141">
        <f>IF(ISBLANK('9. METAS'!X98),"",'9. METAS'!X98)</f>
        <v>3024</v>
      </c>
      <c r="M113" s="142">
        <f>IF(ISBLANK('9. METAS'!Y98),"",'9. METAS'!Y98)</f>
        <v>2574</v>
      </c>
      <c r="N113" s="152"/>
      <c r="O113" s="144"/>
      <c r="P113" s="144"/>
      <c r="Q113" s="145"/>
      <c r="R113" s="139">
        <f t="shared" si="6"/>
        <v>0</v>
      </c>
      <c r="S113" s="140">
        <f t="shared" si="6"/>
        <v>0</v>
      </c>
      <c r="T113" s="140">
        <f t="shared" si="6"/>
        <v>0</v>
      </c>
      <c r="U113" s="163">
        <f t="shared" si="5"/>
        <v>0</v>
      </c>
      <c r="V113" s="143">
        <f t="shared" si="7"/>
        <v>0</v>
      </c>
      <c r="W113" s="140">
        <f t="shared" si="8"/>
        <v>0</v>
      </c>
      <c r="X113" s="140">
        <f t="shared" si="9"/>
        <v>0</v>
      </c>
      <c r="Y113" s="169">
        <f t="shared" si="10"/>
        <v>0</v>
      </c>
      <c r="Z113" s="185"/>
      <c r="AA113" s="186"/>
      <c r="AB113" s="186"/>
      <c r="AC113" s="187"/>
    </row>
    <row r="114" spans="3:29" ht="103.5">
      <c r="C114" s="218" t="str">
        <f>IF(ISBLANK('5. Pp (3 años)'!B118),"",'5. Pp (3 años)'!B118)</f>
        <v xml:space="preserve"> Coordinación de Programas Médicos Especiales</v>
      </c>
      <c r="D114" s="88" t="str">
        <f>IF(ISBLANK('5. Pp (3 años)'!C118),"",'5. Pp (3 años)'!C118)</f>
        <v>Actividad</v>
      </c>
      <c r="E114" s="209" t="str">
        <f>IF(ISBLANK('5. Pp (3 años)'!D118),"",'5. Pp (3 años)'!D118)</f>
        <v>4.2.1.1.16.2. Realización de atenciones en programas médicos especiales para las personas de atención prioritaria.</v>
      </c>
      <c r="F114" s="209" t="str">
        <f>IF(ISBLANK('5. Pp (3 años)'!E118),"",'5. Pp (3 años)'!E118)</f>
        <v>PAMO: Porcentaje de Atenciones Médicos Especiales Otorgados.</v>
      </c>
      <c r="G114" s="222" t="str">
        <f>IF(ISBLANK('5. Pp (3 años)'!H118),"",'5. Pp (3 años)'!H118)</f>
        <v>Trimestral</v>
      </c>
      <c r="H114" s="71" t="str">
        <f>IF(ISBLANK('5. Pp (3 años)'!J118),"",'5. Pp (3 años)'!J118)</f>
        <v>UNIDAD DE MEDIDA DEL INDICADOR:
Porcentaje.
UNIDAD DE MEDIDA DE LAS VARIABLES:
Atenciones.</v>
      </c>
      <c r="I114" s="150">
        <f>IF(ISBLANK('9. METAS'!M99),"",'9. METAS'!M99)</f>
        <v>1181</v>
      </c>
      <c r="J114" s="151">
        <f>IF(ISBLANK('9. METAS'!V99),"",'9. METAS'!V99)</f>
        <v>352</v>
      </c>
      <c r="K114" s="141">
        <f>IF(ISBLANK('9. METAS'!W99),"",'9. METAS'!W99)</f>
        <v>264</v>
      </c>
      <c r="L114" s="141">
        <f>IF(ISBLANK('9. METAS'!X99),"",'9. METAS'!X99)</f>
        <v>264</v>
      </c>
      <c r="M114" s="142">
        <f>IF(ISBLANK('9. METAS'!Y99),"",'9. METAS'!Y99)</f>
        <v>301</v>
      </c>
      <c r="N114" s="152"/>
      <c r="O114" s="144"/>
      <c r="P114" s="144"/>
      <c r="Q114" s="145"/>
      <c r="R114" s="139">
        <f t="shared" si="6"/>
        <v>0</v>
      </c>
      <c r="S114" s="140">
        <f t="shared" si="6"/>
        <v>0</v>
      </c>
      <c r="T114" s="140">
        <f t="shared" si="6"/>
        <v>0</v>
      </c>
      <c r="U114" s="163">
        <f t="shared" si="5"/>
        <v>0</v>
      </c>
      <c r="V114" s="143">
        <f t="shared" si="7"/>
        <v>0</v>
      </c>
      <c r="W114" s="140">
        <f t="shared" si="8"/>
        <v>0</v>
      </c>
      <c r="X114" s="140">
        <f t="shared" si="9"/>
        <v>0</v>
      </c>
      <c r="Y114" s="169">
        <f t="shared" si="10"/>
        <v>0</v>
      </c>
      <c r="Z114" s="185"/>
      <c r="AA114" s="186"/>
      <c r="AB114" s="186"/>
      <c r="AC114" s="187"/>
    </row>
    <row r="115" spans="3:29" ht="103.5">
      <c r="C115" s="217" t="str">
        <f>IF(ISBLANK('5. Pp (3 años)'!B119),"",'5. Pp (3 años)'!B119)</f>
        <v xml:space="preserve">
Coordinación de Salud Mental</v>
      </c>
      <c r="D115" s="88" t="str">
        <f>IF(ISBLANK('5. Pp (3 años)'!C119),"",'5. Pp (3 años)'!C119)</f>
        <v>Actividad</v>
      </c>
      <c r="E115" s="209" t="str">
        <f>IF(ISBLANK('5. Pp (3 años)'!D119),"",'5. Pp (3 años)'!D119)</f>
        <v>4.2.1.1.16.3 Realización de atenciones de Salud Mental para la población benitojuarense.</v>
      </c>
      <c r="F115" s="209" t="str">
        <f>IF(ISBLANK('5. Pp (3 años)'!E119),"",'5. Pp (3 años)'!E119)</f>
        <v>PASMO: Porcentaje de Atenciones de Salud Mental Otorgados.</v>
      </c>
      <c r="G115" s="222" t="str">
        <f>IF(ISBLANK('5. Pp (3 años)'!H119),"",'5. Pp (3 años)'!H119)</f>
        <v>Trimestral</v>
      </c>
      <c r="H115" s="71" t="str">
        <f>IF(ISBLANK('5. Pp (3 años)'!J119),"",'5. Pp (3 años)'!J119)</f>
        <v>UNIDAD DE MEDIDA DEL INDICADOR:
Porcentaje.
UNIDAD DE MEDIDA DE LAS VARIABLES:
Atenciones.</v>
      </c>
      <c r="I115" s="150">
        <f>IF(ISBLANK('9. METAS'!M100),"",'9. METAS'!M100)</f>
        <v>9765</v>
      </c>
      <c r="J115" s="151">
        <f>IF(ISBLANK('9. METAS'!V100),"",'9. METAS'!V100)</f>
        <v>2613</v>
      </c>
      <c r="K115" s="141">
        <f>IF(ISBLANK('9. METAS'!W100),"",'9. METAS'!W100)</f>
        <v>2412</v>
      </c>
      <c r="L115" s="141">
        <f>IF(ISBLANK('9. METAS'!X100),"",'9. METAS'!X100)</f>
        <v>2118</v>
      </c>
      <c r="M115" s="142">
        <f>IF(ISBLANK('9. METAS'!Y100),"",'9. METAS'!Y100)</f>
        <v>2622</v>
      </c>
      <c r="N115" s="152"/>
      <c r="O115" s="144"/>
      <c r="P115" s="144"/>
      <c r="Q115" s="145"/>
      <c r="R115" s="139">
        <f t="shared" si="6"/>
        <v>0</v>
      </c>
      <c r="S115" s="140">
        <f t="shared" si="6"/>
        <v>0</v>
      </c>
      <c r="T115" s="140">
        <f t="shared" si="6"/>
        <v>0</v>
      </c>
      <c r="U115" s="163">
        <f t="shared" si="5"/>
        <v>0</v>
      </c>
      <c r="V115" s="143">
        <f t="shared" si="7"/>
        <v>0</v>
      </c>
      <c r="W115" s="140">
        <f t="shared" si="8"/>
        <v>0</v>
      </c>
      <c r="X115" s="140">
        <f t="shared" si="9"/>
        <v>0</v>
      </c>
      <c r="Y115" s="169">
        <f t="shared" si="10"/>
        <v>0</v>
      </c>
      <c r="Z115" s="185"/>
      <c r="AA115" s="186"/>
      <c r="AB115" s="186"/>
      <c r="AC115" s="187"/>
    </row>
    <row r="116" spans="3:29" ht="17.25">
      <c r="C116" s="218" t="e">
        <f>IF(ISBLANK('5. Pp (3 años)'!#REF!),"",'5. Pp (3 años)'!#REF!)</f>
        <v>#REF!</v>
      </c>
      <c r="D116" s="88" t="e">
        <f>IF(ISBLANK('5. Pp (3 años)'!#REF!),"",'5. Pp (3 años)'!#REF!)</f>
        <v>#REF!</v>
      </c>
      <c r="E116" s="209" t="e">
        <f>IF(ISBLANK('5. Pp (3 años)'!#REF!),"",'5. Pp (3 años)'!#REF!)</f>
        <v>#REF!</v>
      </c>
      <c r="F116" s="209" t="e">
        <f>IF(ISBLANK('5. Pp (3 años)'!#REF!),"",'5. Pp (3 años)'!#REF!)</f>
        <v>#REF!</v>
      </c>
      <c r="G116" s="222" t="e">
        <f>IF(ISBLANK('5. Pp (3 años)'!#REF!),"",'5. Pp (3 años)'!#REF!)</f>
        <v>#REF!</v>
      </c>
      <c r="H116" s="71" t="e">
        <f>IF(ISBLANK('5. Pp (3 años)'!#REF!),"",'5. Pp (3 años)'!#REF!)</f>
        <v>#REF!</v>
      </c>
      <c r="I116" s="150" t="e">
        <f>IF(ISBLANK('9. METAS'!#REF!),"",'9. METAS'!#REF!)</f>
        <v>#REF!</v>
      </c>
      <c r="J116" s="151" t="e">
        <f>IF(ISBLANK('9. METAS'!#REF!),"",'9. METAS'!#REF!)</f>
        <v>#REF!</v>
      </c>
      <c r="K116" s="141" t="e">
        <f>IF(ISBLANK('9. METAS'!#REF!),"",'9. METAS'!#REF!)</f>
        <v>#REF!</v>
      </c>
      <c r="L116" s="141" t="e">
        <f>IF(ISBLANK('9. METAS'!#REF!),"",'9. METAS'!#REF!)</f>
        <v>#REF!</v>
      </c>
      <c r="M116" s="142" t="e">
        <f>IF(ISBLANK('9. METAS'!#REF!),"",'9. METAS'!#REF!)</f>
        <v>#REF!</v>
      </c>
      <c r="N116" s="152"/>
      <c r="O116" s="144"/>
      <c r="P116" s="144"/>
      <c r="Q116" s="145"/>
      <c r="R116" s="139" t="str">
        <f t="shared" si="6"/>
        <v>100%</v>
      </c>
      <c r="S116" s="140" t="str">
        <f t="shared" si="6"/>
        <v>100%</v>
      </c>
      <c r="T116" s="140" t="str">
        <f t="shared" si="6"/>
        <v>100%</v>
      </c>
      <c r="U116" s="163" t="str">
        <f t="shared" si="5"/>
        <v>100%</v>
      </c>
      <c r="V116" s="143" t="str">
        <f t="shared" si="7"/>
        <v>No Programado</v>
      </c>
      <c r="W116" s="140" t="str">
        <f t="shared" si="8"/>
        <v>No Programado</v>
      </c>
      <c r="X116" s="140" t="str">
        <f t="shared" si="9"/>
        <v>No Programado</v>
      </c>
      <c r="Y116" s="169" t="str">
        <f t="shared" si="10"/>
        <v>No Programado</v>
      </c>
      <c r="Z116" s="182"/>
      <c r="AA116" s="183"/>
      <c r="AB116" s="183"/>
      <c r="AC116" s="184"/>
    </row>
    <row r="117" spans="3:29" ht="17.25">
      <c r="C117" s="217" t="e">
        <f>IF(ISBLANK('5. Pp (3 años)'!#REF!),"",'5. Pp (3 años)'!#REF!)</f>
        <v>#REF!</v>
      </c>
      <c r="D117" s="88" t="e">
        <f>IF(ISBLANK('5. Pp (3 años)'!#REF!),"",'5. Pp (3 años)'!#REF!)</f>
        <v>#REF!</v>
      </c>
      <c r="E117" s="209" t="e">
        <f>IF(ISBLANK('5. Pp (3 años)'!#REF!),"",'5. Pp (3 años)'!#REF!)</f>
        <v>#REF!</v>
      </c>
      <c r="F117" s="209" t="e">
        <f>IF(ISBLANK('5. Pp (3 años)'!#REF!),"",'5. Pp (3 años)'!#REF!)</f>
        <v>#REF!</v>
      </c>
      <c r="G117" s="222" t="e">
        <f>IF(ISBLANK('5. Pp (3 años)'!#REF!),"",'5. Pp (3 años)'!#REF!)</f>
        <v>#REF!</v>
      </c>
      <c r="H117" s="71" t="e">
        <f>IF(ISBLANK('5. Pp (3 años)'!#REF!),"",'5. Pp (3 años)'!#REF!)</f>
        <v>#REF!</v>
      </c>
      <c r="I117" s="150" t="e">
        <f>IF(ISBLANK('9. METAS'!#REF!),"",'9. METAS'!#REF!)</f>
        <v>#REF!</v>
      </c>
      <c r="J117" s="151" t="e">
        <f>IF(ISBLANK('9. METAS'!#REF!),"",'9. METAS'!#REF!)</f>
        <v>#REF!</v>
      </c>
      <c r="K117" s="141" t="e">
        <f>IF(ISBLANK('9. METAS'!#REF!),"",'9. METAS'!#REF!)</f>
        <v>#REF!</v>
      </c>
      <c r="L117" s="141" t="e">
        <f>IF(ISBLANK('9. METAS'!#REF!),"",'9. METAS'!#REF!)</f>
        <v>#REF!</v>
      </c>
      <c r="M117" s="142" t="e">
        <f>IF(ISBLANK('9. METAS'!#REF!),"",'9. METAS'!#REF!)</f>
        <v>#REF!</v>
      </c>
      <c r="N117" s="152"/>
      <c r="O117" s="144"/>
      <c r="P117" s="144"/>
      <c r="Q117" s="145"/>
      <c r="R117" s="139" t="str">
        <f t="shared" si="6"/>
        <v>100%</v>
      </c>
      <c r="S117" s="140" t="str">
        <f t="shared" si="6"/>
        <v>100%</v>
      </c>
      <c r="T117" s="140" t="str">
        <f t="shared" si="6"/>
        <v>100%</v>
      </c>
      <c r="U117" s="163" t="str">
        <f t="shared" si="5"/>
        <v>100%</v>
      </c>
      <c r="V117" s="143" t="str">
        <f t="shared" si="7"/>
        <v>No Programado</v>
      </c>
      <c r="W117" s="140" t="str">
        <f t="shared" si="8"/>
        <v>No Programado</v>
      </c>
      <c r="X117" s="140" t="str">
        <f t="shared" si="9"/>
        <v>No Programado</v>
      </c>
      <c r="Y117" s="169" t="str">
        <f t="shared" si="10"/>
        <v>No Programado</v>
      </c>
      <c r="Z117" s="185"/>
      <c r="AA117" s="186"/>
      <c r="AB117" s="186"/>
      <c r="AC117" s="187"/>
    </row>
    <row r="118" spans="3:29" ht="103.5">
      <c r="C118" s="219" t="str">
        <f>IF(ISBLANK('5. Pp (3 años)'!B120),"",'5. Pp (3 años)'!B120)</f>
        <v xml:space="preserve">
Coordinación de Atención a la Discapacidad</v>
      </c>
      <c r="D118" s="62" t="str">
        <f>IF(ISBLANK('5. Pp (3 años)'!C120),"",'5. Pp (3 años)'!C120)</f>
        <v>Componente</v>
      </c>
      <c r="E118" s="213" t="str">
        <f>IF(ISBLANK('5. Pp (3 años)'!D120),"",'5. Pp (3 años)'!D120)</f>
        <v>4.2.1.1.17. Servicios Integrales a personas con discapacidad o en riesgo potencial de presentarlo, en el Centro de Rehabilitación Integral Municipal, brindados.
CRIM: Centro de Rehabilitación Integral Municipal.</v>
      </c>
      <c r="F118" s="213" t="str">
        <f>IF(ISBLANK('5. Pp (3 años)'!E120),"",'5. Pp (3 años)'!E120)</f>
        <v>PSIB: Porcentaje de Servicios Integrales en el CRIM, Brindados.</v>
      </c>
      <c r="G118" s="227" t="str">
        <f>IF(ISBLANK('5. Pp (3 años)'!H120),"",'5. Pp (3 años)'!H120)</f>
        <v>Trimestral</v>
      </c>
      <c r="H118" s="67" t="str">
        <f>IF(ISBLANK('5. Pp (3 años)'!J120),"",'5. Pp (3 años)'!J120)</f>
        <v>UNIDAD DE MEDIA DEL INDICADOR:
Porcentaje.
UNIDAD DE MEDIDA DE LAS VARIABLES:
Servicios integrales.</v>
      </c>
      <c r="I118" s="150">
        <f>IF(ISBLANK('9. METAS'!M101),"",'9. METAS'!M101)</f>
        <v>26358</v>
      </c>
      <c r="J118" s="151">
        <f>IF(ISBLANK('9. METAS'!V101),"",'9. METAS'!V101)</f>
        <v>5883</v>
      </c>
      <c r="K118" s="141">
        <f>IF(ISBLANK('9. METAS'!W101),"",'9. METAS'!W101)</f>
        <v>6225</v>
      </c>
      <c r="L118" s="141">
        <f>IF(ISBLANK('9. METAS'!X101),"",'9. METAS'!X101)</f>
        <v>6576</v>
      </c>
      <c r="M118" s="142">
        <f>IF(ISBLANK('9. METAS'!Y101),"",'9. METAS'!Y101)</f>
        <v>7674</v>
      </c>
      <c r="N118" s="152"/>
      <c r="O118" s="144"/>
      <c r="P118" s="144"/>
      <c r="Q118" s="145"/>
      <c r="R118" s="139">
        <f t="shared" si="6"/>
        <v>0</v>
      </c>
      <c r="S118" s="140">
        <f t="shared" si="6"/>
        <v>0</v>
      </c>
      <c r="T118" s="140">
        <f t="shared" si="6"/>
        <v>0</v>
      </c>
      <c r="U118" s="163">
        <f t="shared" si="5"/>
        <v>0</v>
      </c>
      <c r="V118" s="143">
        <f t="shared" si="7"/>
        <v>0</v>
      </c>
      <c r="W118" s="140">
        <f t="shared" si="8"/>
        <v>0</v>
      </c>
      <c r="X118" s="140">
        <f t="shared" si="9"/>
        <v>0</v>
      </c>
      <c r="Y118" s="169">
        <f t="shared" si="10"/>
        <v>0</v>
      </c>
      <c r="Z118" s="182"/>
      <c r="AA118" s="183"/>
      <c r="AB118" s="183"/>
      <c r="AC118" s="184"/>
    </row>
    <row r="119" spans="3:29" ht="103.5">
      <c r="C119" s="217" t="str">
        <f>IF(ISBLANK('5. Pp (3 años)'!B121),"",'5. Pp (3 años)'!B121)</f>
        <v xml:space="preserve">
Coordinación de Atención a la Discapacidad</v>
      </c>
      <c r="D119" s="88" t="str">
        <f>IF(ISBLANK('5. Pp (3 años)'!C121),"",'5. Pp (3 años)'!C121)</f>
        <v>Actividad</v>
      </c>
      <c r="E119" s="209" t="str">
        <f>IF(ISBLANK('5. Pp (3 años)'!D121),"",'5. Pp (3 años)'!D121)</f>
        <v>4.2.1.1.17.1. Realización de terapias de rehabilitación para personas con discapacidad temporal y/o permanente.</v>
      </c>
      <c r="F119" s="209" t="str">
        <f>IF(ISBLANK('5. Pp (3 años)'!E121),"",'5. Pp (3 años)'!E121)</f>
        <v>PTRR: Porcentaje de Terapias de Rehabilitación Realizadas.</v>
      </c>
      <c r="G119" s="222" t="str">
        <f>IF(ISBLANK('5. Pp (3 años)'!H121),"",'5. Pp (3 años)'!H121)</f>
        <v>Trimestral</v>
      </c>
      <c r="H119" s="71" t="str">
        <f>IF(ISBLANK('5. Pp (3 años)'!J121),"",'5. Pp (3 años)'!J121)</f>
        <v>UNIDAD DE MEDIDA DEL INDICADOR:
Porcentaje.
UNIDAD DE MEDIDA DE LAS VARIABLES:
Terapias</v>
      </c>
      <c r="I119" s="150">
        <f>IF(ISBLANK('9. METAS'!M102),"",'9. METAS'!M102)</f>
        <v>5616</v>
      </c>
      <c r="J119" s="151">
        <f>IF(ISBLANK('9. METAS'!V102),"",'9. METAS'!V102)</f>
        <v>1062</v>
      </c>
      <c r="K119" s="141">
        <f>IF(ISBLANK('9. METAS'!W102),"",'9. METAS'!W102)</f>
        <v>1236</v>
      </c>
      <c r="L119" s="141">
        <f>IF(ISBLANK('9. METAS'!X102),"",'9. METAS'!X102)</f>
        <v>1728</v>
      </c>
      <c r="M119" s="142">
        <f>IF(ISBLANK('9. METAS'!Y102),"",'9. METAS'!Y102)</f>
        <v>1590</v>
      </c>
      <c r="N119" s="152"/>
      <c r="O119" s="144"/>
      <c r="P119" s="144"/>
      <c r="Q119" s="145"/>
      <c r="R119" s="139">
        <f t="shared" si="6"/>
        <v>0</v>
      </c>
      <c r="S119" s="140">
        <f t="shared" si="6"/>
        <v>0</v>
      </c>
      <c r="T119" s="140">
        <f t="shared" si="6"/>
        <v>0</v>
      </c>
      <c r="U119" s="163">
        <f t="shared" si="5"/>
        <v>0</v>
      </c>
      <c r="V119" s="143">
        <f t="shared" si="7"/>
        <v>0</v>
      </c>
      <c r="W119" s="140">
        <f t="shared" si="8"/>
        <v>0</v>
      </c>
      <c r="X119" s="140">
        <f t="shared" si="9"/>
        <v>0</v>
      </c>
      <c r="Y119" s="169">
        <f t="shared" si="10"/>
        <v>0</v>
      </c>
      <c r="Z119" s="185"/>
      <c r="AA119" s="186"/>
      <c r="AB119" s="186"/>
      <c r="AC119" s="187"/>
    </row>
    <row r="120" spans="3:29" ht="103.5">
      <c r="C120" s="218" t="str">
        <f>IF(ISBLANK('5. Pp (3 años)'!B122),"",'5. Pp (3 años)'!B122)</f>
        <v xml:space="preserve">
Coordinación de Atención a la Discapacidad</v>
      </c>
      <c r="D120" s="88" t="str">
        <f>IF(ISBLANK('5. Pp (3 años)'!C122),"",'5. Pp (3 años)'!C122)</f>
        <v>Actividad</v>
      </c>
      <c r="E120" s="209" t="str">
        <f>IF(ISBLANK('5. Pp (3 años)'!D122),"",'5. Pp (3 años)'!D122)</f>
        <v>4.2.1.1.17.2. Atención a niñas, niños y adolescentes con trastorno del espectro autista, en el Centro de Autismo DIF-Teletón.</v>
      </c>
      <c r="F120" s="209" t="str">
        <f>IF(ISBLANK('5. Pp (3 años)'!E122),"",'5. Pp (3 años)'!E122)</f>
        <v>PANNAR: Porcentaje de  Atenciones a Niñas, Niños y Adolescentes con trastorno del espectro autista Realizadas.</v>
      </c>
      <c r="G120" s="222" t="str">
        <f>IF(ISBLANK('5. Pp (3 años)'!H122),"",'5. Pp (3 años)'!H122)</f>
        <v>Trimestral</v>
      </c>
      <c r="H120" s="71" t="str">
        <f>IF(ISBLANK('5. Pp (3 años)'!J122),"",'5. Pp (3 años)'!J122)</f>
        <v>UNIDAD DE MEDIDA DEL INDICADOR:
Porcentaje.
UNIDAD DE MEDIDA DE LAS VARIABLES:
Atenciones</v>
      </c>
      <c r="I120" s="150">
        <f>IF(ISBLANK('9. METAS'!M103),"",'9. METAS'!M103)</f>
        <v>14200</v>
      </c>
      <c r="J120" s="151">
        <f>IF(ISBLANK('9. METAS'!V103),"",'9. METAS'!V103)</f>
        <v>3600</v>
      </c>
      <c r="K120" s="141">
        <f>IF(ISBLANK('9. METAS'!W103),"",'9. METAS'!W103)</f>
        <v>3500</v>
      </c>
      <c r="L120" s="141">
        <f>IF(ISBLANK('9. METAS'!X103),"",'9. METAS'!X103)</f>
        <v>3600</v>
      </c>
      <c r="M120" s="142">
        <f>IF(ISBLANK('9. METAS'!Y103),"",'9. METAS'!Y103)</f>
        <v>3500</v>
      </c>
      <c r="N120" s="152"/>
      <c r="O120" s="144"/>
      <c r="P120" s="144"/>
      <c r="Q120" s="145"/>
      <c r="R120" s="139">
        <f t="shared" si="6"/>
        <v>0</v>
      </c>
      <c r="S120" s="140">
        <f t="shared" si="6"/>
        <v>0</v>
      </c>
      <c r="T120" s="140">
        <f t="shared" si="6"/>
        <v>0</v>
      </c>
      <c r="U120" s="163">
        <f t="shared" si="5"/>
        <v>0</v>
      </c>
      <c r="V120" s="143">
        <f t="shared" si="7"/>
        <v>0</v>
      </c>
      <c r="W120" s="140">
        <f t="shared" si="8"/>
        <v>0</v>
      </c>
      <c r="X120" s="140">
        <f t="shared" si="9"/>
        <v>0</v>
      </c>
      <c r="Y120" s="169">
        <f t="shared" si="10"/>
        <v>0</v>
      </c>
      <c r="Z120" s="185"/>
      <c r="AA120" s="186"/>
      <c r="AB120" s="186"/>
      <c r="AC120" s="187"/>
    </row>
    <row r="121" spans="3:29" ht="103.5">
      <c r="C121" s="217" t="str">
        <f>IF(ISBLANK('5. Pp (3 años)'!B123),"",'5. Pp (3 años)'!B123)</f>
        <v xml:space="preserve">
Coordinación de Atención a la Discapacidad</v>
      </c>
      <c r="D121" s="88" t="str">
        <f>IF(ISBLANK('5. Pp (3 años)'!C123),"",'5. Pp (3 años)'!C123)</f>
        <v>Actividad</v>
      </c>
      <c r="E121" s="209" t="str">
        <f>IF(ISBLANK('5. Pp (3 años)'!D123),"",'5. Pp (3 años)'!D123)</f>
        <v>4.2.1.1.17.3. Realización de Servicios de Inclusión.</v>
      </c>
      <c r="F121" s="209" t="str">
        <f>IF(ISBLANK('5. Pp (3 años)'!E123),"",'5. Pp (3 años)'!E123)</f>
        <v>PSIR: Porcentaje de Servicios de Inclusión Realizados.</v>
      </c>
      <c r="G121" s="222" t="str">
        <f>IF(ISBLANK('5. Pp (3 años)'!H123),"",'5. Pp (3 años)'!H123)</f>
        <v>Trimestral</v>
      </c>
      <c r="H121" s="71" t="str">
        <f>IF(ISBLANK('5. Pp (3 años)'!J123),"",'5. Pp (3 años)'!J123)</f>
        <v>UNIDAD DE MEDIDA DEL INDICADOR:
Porcentaje.
UNIDAD DE MEDIDA DE LAS VARIABLES:
Servicios</v>
      </c>
      <c r="I121" s="150">
        <f>IF(ISBLANK('9. METAS'!M104),"",'9. METAS'!M104)</f>
        <v>20742</v>
      </c>
      <c r="J121" s="151">
        <f>IF(ISBLANK('9. METAS'!V104),"",'9. METAS'!V104)</f>
        <v>4821</v>
      </c>
      <c r="K121" s="141">
        <f>IF(ISBLANK('9. METAS'!W104),"",'9. METAS'!W104)</f>
        <v>4989</v>
      </c>
      <c r="L121" s="141">
        <f>IF(ISBLANK('9. METAS'!X104),"",'9. METAS'!X104)</f>
        <v>4848</v>
      </c>
      <c r="M121" s="142">
        <f>IF(ISBLANK('9. METAS'!Y104),"",'9. METAS'!Y104)</f>
        <v>6084</v>
      </c>
      <c r="N121" s="152"/>
      <c r="O121" s="144"/>
      <c r="P121" s="144"/>
      <c r="Q121" s="145"/>
      <c r="R121" s="139">
        <f t="shared" si="6"/>
        <v>0</v>
      </c>
      <c r="S121" s="140">
        <f t="shared" si="6"/>
        <v>0</v>
      </c>
      <c r="T121" s="140">
        <f t="shared" si="6"/>
        <v>0</v>
      </c>
      <c r="U121" s="163">
        <f t="shared" si="5"/>
        <v>0</v>
      </c>
      <c r="V121" s="143">
        <f t="shared" si="7"/>
        <v>0</v>
      </c>
      <c r="W121" s="140">
        <f t="shared" si="8"/>
        <v>0</v>
      </c>
      <c r="X121" s="140">
        <f t="shared" si="9"/>
        <v>0</v>
      </c>
      <c r="Y121" s="169">
        <f t="shared" si="10"/>
        <v>0</v>
      </c>
      <c r="Z121" s="185"/>
      <c r="AA121" s="186"/>
      <c r="AB121" s="186"/>
      <c r="AC121" s="187"/>
    </row>
    <row r="122" spans="3:29" ht="17.25">
      <c r="C122" s="218" t="e">
        <f>IF(ISBLANK('5. Pp (3 años)'!#REF!),"",'5. Pp (3 años)'!#REF!)</f>
        <v>#REF!</v>
      </c>
      <c r="D122" s="88" t="e">
        <f>IF(ISBLANK('5. Pp (3 años)'!#REF!),"",'5. Pp (3 años)'!#REF!)</f>
        <v>#REF!</v>
      </c>
      <c r="E122" s="209" t="e">
        <f>IF(ISBLANK('5. Pp (3 años)'!#REF!),"",'5. Pp (3 años)'!#REF!)</f>
        <v>#REF!</v>
      </c>
      <c r="F122" s="209" t="e">
        <f>IF(ISBLANK('5. Pp (3 años)'!#REF!),"",'5. Pp (3 años)'!#REF!)</f>
        <v>#REF!</v>
      </c>
      <c r="G122" s="222" t="e">
        <f>IF(ISBLANK('5. Pp (3 años)'!#REF!),"",'5. Pp (3 años)'!#REF!)</f>
        <v>#REF!</v>
      </c>
      <c r="H122" s="71" t="e">
        <f>IF(ISBLANK('5. Pp (3 años)'!#REF!),"",'5. Pp (3 años)'!#REF!)</f>
        <v>#REF!</v>
      </c>
      <c r="I122" s="150" t="e">
        <f>IF(ISBLANK('9. METAS'!#REF!),"",'9. METAS'!#REF!)</f>
        <v>#REF!</v>
      </c>
      <c r="J122" s="151" t="e">
        <f>IF(ISBLANK('9. METAS'!#REF!),"",'9. METAS'!#REF!)</f>
        <v>#REF!</v>
      </c>
      <c r="K122" s="141" t="e">
        <f>IF(ISBLANK('9. METAS'!#REF!),"",'9. METAS'!#REF!)</f>
        <v>#REF!</v>
      </c>
      <c r="L122" s="141" t="e">
        <f>IF(ISBLANK('9. METAS'!#REF!),"",'9. METAS'!#REF!)</f>
        <v>#REF!</v>
      </c>
      <c r="M122" s="142" t="e">
        <f>IF(ISBLANK('9. METAS'!#REF!),"",'9. METAS'!#REF!)</f>
        <v>#REF!</v>
      </c>
      <c r="N122" s="152"/>
      <c r="O122" s="144"/>
      <c r="P122" s="144"/>
      <c r="Q122" s="145"/>
      <c r="R122" s="139" t="str">
        <f t="shared" si="6"/>
        <v>100%</v>
      </c>
      <c r="S122" s="140" t="str">
        <f t="shared" si="6"/>
        <v>100%</v>
      </c>
      <c r="T122" s="140" t="str">
        <f t="shared" si="6"/>
        <v>100%</v>
      </c>
      <c r="U122" s="163" t="str">
        <f t="shared" si="5"/>
        <v>100%</v>
      </c>
      <c r="V122" s="143" t="str">
        <f t="shared" si="7"/>
        <v>No Programado</v>
      </c>
      <c r="W122" s="140" t="str">
        <f t="shared" si="8"/>
        <v>No Programado</v>
      </c>
      <c r="X122" s="140" t="str">
        <f t="shared" si="9"/>
        <v>No Programado</v>
      </c>
      <c r="Y122" s="169" t="str">
        <f t="shared" si="10"/>
        <v>No Programado</v>
      </c>
      <c r="Z122" s="185"/>
      <c r="AA122" s="186"/>
      <c r="AB122" s="186"/>
      <c r="AC122" s="187"/>
    </row>
    <row r="123" spans="3:29" ht="17.25">
      <c r="C123" s="217" t="e">
        <f>IF(ISBLANK('5. Pp (3 años)'!#REF!),"",'5. Pp (3 años)'!#REF!)</f>
        <v>#REF!</v>
      </c>
      <c r="D123" s="88" t="e">
        <f>IF(ISBLANK('5. Pp (3 años)'!#REF!),"",'5. Pp (3 años)'!#REF!)</f>
        <v>#REF!</v>
      </c>
      <c r="E123" s="209" t="e">
        <f>IF(ISBLANK('5. Pp (3 años)'!#REF!),"",'5. Pp (3 años)'!#REF!)</f>
        <v>#REF!</v>
      </c>
      <c r="F123" s="209" t="e">
        <f>IF(ISBLANK('5. Pp (3 años)'!#REF!),"",'5. Pp (3 años)'!#REF!)</f>
        <v>#REF!</v>
      </c>
      <c r="G123" s="222" t="e">
        <f>IF(ISBLANK('5. Pp (3 años)'!#REF!),"",'5. Pp (3 años)'!#REF!)</f>
        <v>#REF!</v>
      </c>
      <c r="H123" s="71" t="e">
        <f>IF(ISBLANK('5. Pp (3 años)'!#REF!),"",'5. Pp (3 años)'!#REF!)</f>
        <v>#REF!</v>
      </c>
      <c r="I123" s="150" t="e">
        <f>IF(ISBLANK('9. METAS'!#REF!),"",'9. METAS'!#REF!)</f>
        <v>#REF!</v>
      </c>
      <c r="J123" s="151" t="e">
        <f>IF(ISBLANK('9. METAS'!#REF!),"",'9. METAS'!#REF!)</f>
        <v>#REF!</v>
      </c>
      <c r="K123" s="141" t="e">
        <f>IF(ISBLANK('9. METAS'!#REF!),"",'9. METAS'!#REF!)</f>
        <v>#REF!</v>
      </c>
      <c r="L123" s="141" t="e">
        <f>IF(ISBLANK('9. METAS'!#REF!),"",'9. METAS'!#REF!)</f>
        <v>#REF!</v>
      </c>
      <c r="M123" s="142" t="e">
        <f>IF(ISBLANK('9. METAS'!#REF!),"",'9. METAS'!#REF!)</f>
        <v>#REF!</v>
      </c>
      <c r="N123" s="152"/>
      <c r="O123" s="144"/>
      <c r="P123" s="144"/>
      <c r="Q123" s="145"/>
      <c r="R123" s="139" t="str">
        <f t="shared" si="6"/>
        <v>100%</v>
      </c>
      <c r="S123" s="140" t="str">
        <f t="shared" si="6"/>
        <v>100%</v>
      </c>
      <c r="T123" s="140" t="str">
        <f t="shared" si="6"/>
        <v>100%</v>
      </c>
      <c r="U123" s="163" t="str">
        <f t="shared" si="5"/>
        <v>100%</v>
      </c>
      <c r="V123" s="143" t="str">
        <f t="shared" si="7"/>
        <v>No Programado</v>
      </c>
      <c r="W123" s="140" t="str">
        <f t="shared" si="8"/>
        <v>No Programado</v>
      </c>
      <c r="X123" s="140" t="str">
        <f t="shared" si="9"/>
        <v>No Programado</v>
      </c>
      <c r="Y123" s="169" t="str">
        <f t="shared" si="10"/>
        <v>No Programado</v>
      </c>
      <c r="Z123" s="185"/>
      <c r="AA123" s="186"/>
      <c r="AB123" s="186"/>
      <c r="AC123" s="187"/>
    </row>
    <row r="124" spans="3:29" ht="103.5">
      <c r="C124" s="219" t="str">
        <f>IF(ISBLANK('5. Pp (3 años)'!B124),"",'5. Pp (3 años)'!B124)</f>
        <v xml:space="preserve"> Dirección de la Familia</v>
      </c>
      <c r="D124" s="62" t="str">
        <f>IF(ISBLANK('5. Pp (3 años)'!C124),"",'5. Pp (3 años)'!C124)</f>
        <v>Componente</v>
      </c>
      <c r="E124" s="213" t="str">
        <f>IF(ISBLANK('5. Pp (3 años)'!D124),"",'5. Pp (3 años)'!D124)</f>
        <v>4.2.1.1.18. Acciones para fomentar el sano desarrollo, la unión e integración del núcleo familiar como base de la sociedad, realizadas.</v>
      </c>
      <c r="F124" s="213" t="str">
        <f>IF(ISBLANK('5. Pp (3 años)'!E124),"",'5. Pp (3 años)'!E124)</f>
        <v>PAR: Porcentaje de Acciones Realizadas.</v>
      </c>
      <c r="G124" s="227" t="str">
        <f>IF(ISBLANK('5. Pp (3 años)'!H124),"",'5. Pp (3 años)'!H124)</f>
        <v>Trimestral</v>
      </c>
      <c r="H124" s="67" t="str">
        <f>IF(ISBLANK('5. Pp (3 años)'!J124),"",'5. Pp (3 años)'!J124)</f>
        <v>UNIDAD DE MEDIDA DEL INDICADOR:
Porcentaje.
UNIDAD DE MEDIDA DE LAS VARIABLES:
Acciones</v>
      </c>
      <c r="I124" s="150">
        <f>IF(ISBLANK('9. METAS'!M105),"",'9. METAS'!M105)</f>
        <v>22</v>
      </c>
      <c r="J124" s="151">
        <f>IF(ISBLANK('9. METAS'!V105),"",'9. METAS'!V105)</f>
        <v>7</v>
      </c>
      <c r="K124" s="141">
        <f>IF(ISBLANK('9. METAS'!W105),"",'9. METAS'!W105)</f>
        <v>5</v>
      </c>
      <c r="L124" s="141">
        <f>IF(ISBLANK('9. METAS'!X105),"",'9. METAS'!X105)</f>
        <v>6</v>
      </c>
      <c r="M124" s="142">
        <f>IF(ISBLANK('9. METAS'!Y105),"",'9. METAS'!Y105)</f>
        <v>4</v>
      </c>
      <c r="N124" s="152"/>
      <c r="O124" s="144"/>
      <c r="P124" s="144"/>
      <c r="Q124" s="145"/>
      <c r="R124" s="139">
        <f t="shared" si="6"/>
        <v>0</v>
      </c>
      <c r="S124" s="140">
        <f t="shared" si="6"/>
        <v>0</v>
      </c>
      <c r="T124" s="140">
        <f t="shared" si="6"/>
        <v>0</v>
      </c>
      <c r="U124" s="163">
        <f t="shared" si="5"/>
        <v>0</v>
      </c>
      <c r="V124" s="143">
        <f t="shared" si="7"/>
        <v>0</v>
      </c>
      <c r="W124" s="140">
        <f t="shared" si="8"/>
        <v>0</v>
      </c>
      <c r="X124" s="140">
        <f t="shared" si="9"/>
        <v>0</v>
      </c>
      <c r="Y124" s="169">
        <f t="shared" si="10"/>
        <v>0</v>
      </c>
      <c r="Z124" s="182"/>
      <c r="AA124" s="183"/>
      <c r="AB124" s="183"/>
      <c r="AC124" s="184"/>
    </row>
    <row r="125" spans="3:29" ht="103.5">
      <c r="C125" s="217" t="str">
        <f>IF(ISBLANK('5. Pp (3 años)'!B125),"",'5. Pp (3 años)'!B125)</f>
        <v xml:space="preserve">
Dirección de la Familia</v>
      </c>
      <c r="D125" s="88" t="str">
        <f>IF(ISBLANK('5. Pp (3 años)'!C125),"",'5. Pp (3 años)'!C125)</f>
        <v>Actividad</v>
      </c>
      <c r="E125" s="209" t="str">
        <f>IF(ISBLANK('5. Pp (3 años)'!D125),"",'5. Pp (3 años)'!D125)</f>
        <v xml:space="preserve">4.2.1.1.18.1.  Participación en actividades, brigadas y eventos, que fomenten la sana convivencia en el núcleo familiar y su comunidad. </v>
      </c>
      <c r="F125" s="209" t="str">
        <f>IF(ISBLANK('5. Pp (3 años)'!E125),"",'5. Pp (3 años)'!E125)</f>
        <v>PPBER: Porcentaje  de Participación en Actividades, Brigadas y Eventos Realizados</v>
      </c>
      <c r="G125" s="222" t="str">
        <f>IF(ISBLANK('5. Pp (3 años)'!H125),"",'5. Pp (3 años)'!H125)</f>
        <v>Trimestral</v>
      </c>
      <c r="H125" s="71" t="str">
        <f>IF(ISBLANK('5. Pp (3 años)'!J125),"",'5. Pp (3 años)'!J125)</f>
        <v>UNIDAD DE MEDIDA DEL INDICADOR:
Porcentaje.
UNIDAD DE MEDIDA DE LAS VARIABLES
Participaciones</v>
      </c>
      <c r="I125" s="150">
        <f>IF(ISBLANK('9. METAS'!M106),"",'9. METAS'!M106)</f>
        <v>52</v>
      </c>
      <c r="J125" s="151">
        <f>IF(ISBLANK('9. METAS'!V106),"",'9. METAS'!V106)</f>
        <v>11</v>
      </c>
      <c r="K125" s="141">
        <f>IF(ISBLANK('9. METAS'!W106),"",'9. METAS'!W106)</f>
        <v>15</v>
      </c>
      <c r="L125" s="141">
        <f>IF(ISBLANK('9. METAS'!X106),"",'9. METAS'!X106)</f>
        <v>16</v>
      </c>
      <c r="M125" s="142">
        <f>IF(ISBLANK('9. METAS'!Y106),"",'9. METAS'!Y106)</f>
        <v>10</v>
      </c>
      <c r="N125" s="152"/>
      <c r="O125" s="144"/>
      <c r="P125" s="144"/>
      <c r="Q125" s="145"/>
      <c r="R125" s="139">
        <f t="shared" si="6"/>
        <v>0</v>
      </c>
      <c r="S125" s="140">
        <f t="shared" si="6"/>
        <v>0</v>
      </c>
      <c r="T125" s="140">
        <f t="shared" si="6"/>
        <v>0</v>
      </c>
      <c r="U125" s="163">
        <f t="shared" si="5"/>
        <v>0</v>
      </c>
      <c r="V125" s="143">
        <f t="shared" si="7"/>
        <v>0</v>
      </c>
      <c r="W125" s="140">
        <f t="shared" si="8"/>
        <v>0</v>
      </c>
      <c r="X125" s="140">
        <f t="shared" si="9"/>
        <v>0</v>
      </c>
      <c r="Y125" s="169">
        <f t="shared" si="10"/>
        <v>0</v>
      </c>
      <c r="Z125" s="185"/>
      <c r="AA125" s="186"/>
      <c r="AB125" s="186"/>
      <c r="AC125" s="187"/>
    </row>
    <row r="126" spans="3:29" ht="17.25">
      <c r="C126" s="218" t="e">
        <f>IF(ISBLANK('5. Pp (3 años)'!#REF!),"",'5. Pp (3 años)'!#REF!)</f>
        <v>#REF!</v>
      </c>
      <c r="D126" s="88" t="e">
        <f>IF(ISBLANK('5. Pp (3 años)'!#REF!),"",'5. Pp (3 años)'!#REF!)</f>
        <v>#REF!</v>
      </c>
      <c r="E126" s="209" t="e">
        <f>IF(ISBLANK('5. Pp (3 años)'!#REF!),"",'5. Pp (3 años)'!#REF!)</f>
        <v>#REF!</v>
      </c>
      <c r="F126" s="209" t="e">
        <f>IF(ISBLANK('5. Pp (3 años)'!#REF!),"",'5. Pp (3 años)'!#REF!)</f>
        <v>#REF!</v>
      </c>
      <c r="G126" s="222" t="e">
        <f>IF(ISBLANK('5. Pp (3 años)'!#REF!),"",'5. Pp (3 años)'!#REF!)</f>
        <v>#REF!</v>
      </c>
      <c r="H126" s="71" t="e">
        <f>IF(ISBLANK('5. Pp (3 años)'!#REF!),"",'5. Pp (3 años)'!#REF!)</f>
        <v>#REF!</v>
      </c>
      <c r="I126" s="150" t="e">
        <f>IF(ISBLANK('9. METAS'!#REF!),"",'9. METAS'!#REF!)</f>
        <v>#REF!</v>
      </c>
      <c r="J126" s="151" t="e">
        <f>IF(ISBLANK('9. METAS'!#REF!),"",'9. METAS'!#REF!)</f>
        <v>#REF!</v>
      </c>
      <c r="K126" s="141" t="e">
        <f>IF(ISBLANK('9. METAS'!#REF!),"",'9. METAS'!#REF!)</f>
        <v>#REF!</v>
      </c>
      <c r="L126" s="141" t="e">
        <f>IF(ISBLANK('9. METAS'!#REF!),"",'9. METAS'!#REF!)</f>
        <v>#REF!</v>
      </c>
      <c r="M126" s="142" t="e">
        <f>IF(ISBLANK('9. METAS'!#REF!),"",'9. METAS'!#REF!)</f>
        <v>#REF!</v>
      </c>
      <c r="N126" s="152"/>
      <c r="O126" s="144"/>
      <c r="P126" s="144"/>
      <c r="Q126" s="145"/>
      <c r="R126" s="139" t="str">
        <f t="shared" si="6"/>
        <v>100%</v>
      </c>
      <c r="S126" s="140" t="str">
        <f t="shared" si="6"/>
        <v>100%</v>
      </c>
      <c r="T126" s="140" t="str">
        <f t="shared" si="6"/>
        <v>100%</v>
      </c>
      <c r="U126" s="163" t="str">
        <f t="shared" si="5"/>
        <v>100%</v>
      </c>
      <c r="V126" s="143" t="str">
        <f t="shared" si="7"/>
        <v>No Programado</v>
      </c>
      <c r="W126" s="140" t="str">
        <f t="shared" si="8"/>
        <v>No Programado</v>
      </c>
      <c r="X126" s="140" t="str">
        <f t="shared" si="9"/>
        <v>No Programado</v>
      </c>
      <c r="Y126" s="169" t="str">
        <f t="shared" si="10"/>
        <v>No Programado</v>
      </c>
      <c r="Z126" s="185"/>
      <c r="AA126" s="186"/>
      <c r="AB126" s="186"/>
      <c r="AC126" s="187"/>
    </row>
    <row r="127" spans="3:29" ht="17.25">
      <c r="C127" s="217" t="e">
        <f>IF(ISBLANK('5. Pp (3 años)'!#REF!),"",'5. Pp (3 años)'!#REF!)</f>
        <v>#REF!</v>
      </c>
      <c r="D127" s="88" t="e">
        <f>IF(ISBLANK('5. Pp (3 años)'!#REF!),"",'5. Pp (3 años)'!#REF!)</f>
        <v>#REF!</v>
      </c>
      <c r="E127" s="209" t="e">
        <f>IF(ISBLANK('5. Pp (3 años)'!#REF!),"",'5. Pp (3 años)'!#REF!)</f>
        <v>#REF!</v>
      </c>
      <c r="F127" s="209" t="e">
        <f>IF(ISBLANK('5. Pp (3 años)'!#REF!),"",'5. Pp (3 años)'!#REF!)</f>
        <v>#REF!</v>
      </c>
      <c r="G127" s="222" t="e">
        <f>IF(ISBLANK('5. Pp (3 años)'!#REF!),"",'5. Pp (3 años)'!#REF!)</f>
        <v>#REF!</v>
      </c>
      <c r="H127" s="71" t="e">
        <f>IF(ISBLANK('5. Pp (3 años)'!#REF!),"",'5. Pp (3 años)'!#REF!)</f>
        <v>#REF!</v>
      </c>
      <c r="I127" s="150" t="e">
        <f>IF(ISBLANK('9. METAS'!#REF!),"",'9. METAS'!#REF!)</f>
        <v>#REF!</v>
      </c>
      <c r="J127" s="151" t="e">
        <f>IF(ISBLANK('9. METAS'!#REF!),"",'9. METAS'!#REF!)</f>
        <v>#REF!</v>
      </c>
      <c r="K127" s="141" t="e">
        <f>IF(ISBLANK('9. METAS'!#REF!),"",'9. METAS'!#REF!)</f>
        <v>#REF!</v>
      </c>
      <c r="L127" s="141" t="e">
        <f>IF(ISBLANK('9. METAS'!#REF!),"",'9. METAS'!#REF!)</f>
        <v>#REF!</v>
      </c>
      <c r="M127" s="142" t="e">
        <f>IF(ISBLANK('9. METAS'!#REF!),"",'9. METAS'!#REF!)</f>
        <v>#REF!</v>
      </c>
      <c r="N127" s="152"/>
      <c r="O127" s="144"/>
      <c r="P127" s="144"/>
      <c r="Q127" s="145"/>
      <c r="R127" s="139" t="str">
        <f t="shared" si="6"/>
        <v>100%</v>
      </c>
      <c r="S127" s="140" t="str">
        <f t="shared" si="6"/>
        <v>100%</v>
      </c>
      <c r="T127" s="140" t="str">
        <f t="shared" si="6"/>
        <v>100%</v>
      </c>
      <c r="U127" s="163" t="str">
        <f t="shared" si="5"/>
        <v>100%</v>
      </c>
      <c r="V127" s="143" t="str">
        <f t="shared" si="7"/>
        <v>No Programado</v>
      </c>
      <c r="W127" s="140" t="str">
        <f t="shared" si="8"/>
        <v>No Programado</v>
      </c>
      <c r="X127" s="140" t="str">
        <f t="shared" si="9"/>
        <v>No Programado</v>
      </c>
      <c r="Y127" s="169" t="str">
        <f t="shared" si="10"/>
        <v>No Programado</v>
      </c>
      <c r="Z127" s="185"/>
      <c r="AA127" s="186"/>
      <c r="AB127" s="186"/>
      <c r="AC127" s="187"/>
    </row>
    <row r="128" spans="3:29" ht="17.25">
      <c r="C128" s="218" t="e">
        <f>IF(ISBLANK('5. Pp (3 años)'!#REF!),"",'5. Pp (3 años)'!#REF!)</f>
        <v>#REF!</v>
      </c>
      <c r="D128" s="88" t="e">
        <f>IF(ISBLANK('5. Pp (3 años)'!#REF!),"",'5. Pp (3 años)'!#REF!)</f>
        <v>#REF!</v>
      </c>
      <c r="E128" s="209" t="e">
        <f>IF(ISBLANK('5. Pp (3 años)'!#REF!),"",'5. Pp (3 años)'!#REF!)</f>
        <v>#REF!</v>
      </c>
      <c r="F128" s="209" t="e">
        <f>IF(ISBLANK('5. Pp (3 años)'!#REF!),"",'5. Pp (3 años)'!#REF!)</f>
        <v>#REF!</v>
      </c>
      <c r="G128" s="222" t="e">
        <f>IF(ISBLANK('5. Pp (3 años)'!#REF!),"",'5. Pp (3 años)'!#REF!)</f>
        <v>#REF!</v>
      </c>
      <c r="H128" s="71" t="e">
        <f>IF(ISBLANK('5. Pp (3 años)'!#REF!),"",'5. Pp (3 años)'!#REF!)</f>
        <v>#REF!</v>
      </c>
      <c r="I128" s="150" t="e">
        <f>IF(ISBLANK('9. METAS'!#REF!),"",'9. METAS'!#REF!)</f>
        <v>#REF!</v>
      </c>
      <c r="J128" s="151" t="e">
        <f>IF(ISBLANK('9. METAS'!#REF!),"",'9. METAS'!#REF!)</f>
        <v>#REF!</v>
      </c>
      <c r="K128" s="141" t="e">
        <f>IF(ISBLANK('9. METAS'!#REF!),"",'9. METAS'!#REF!)</f>
        <v>#REF!</v>
      </c>
      <c r="L128" s="141" t="e">
        <f>IF(ISBLANK('9. METAS'!#REF!),"",'9. METAS'!#REF!)</f>
        <v>#REF!</v>
      </c>
      <c r="M128" s="142" t="e">
        <f>IF(ISBLANK('9. METAS'!#REF!),"",'9. METAS'!#REF!)</f>
        <v>#REF!</v>
      </c>
      <c r="N128" s="152"/>
      <c r="O128" s="144"/>
      <c r="P128" s="144"/>
      <c r="Q128" s="145"/>
      <c r="R128" s="139" t="str">
        <f t="shared" si="6"/>
        <v>100%</v>
      </c>
      <c r="S128" s="140" t="str">
        <f t="shared" si="6"/>
        <v>100%</v>
      </c>
      <c r="T128" s="140" t="str">
        <f t="shared" si="6"/>
        <v>100%</v>
      </c>
      <c r="U128" s="163" t="str">
        <f t="shared" si="5"/>
        <v>100%</v>
      </c>
      <c r="V128" s="143" t="str">
        <f t="shared" si="7"/>
        <v>No Programado</v>
      </c>
      <c r="W128" s="140" t="str">
        <f t="shared" si="8"/>
        <v>No Programado</v>
      </c>
      <c r="X128" s="140" t="str">
        <f t="shared" si="9"/>
        <v>No Programado</v>
      </c>
      <c r="Y128" s="169" t="str">
        <f t="shared" si="10"/>
        <v>No Programado</v>
      </c>
      <c r="Z128" s="185"/>
      <c r="AA128" s="186"/>
      <c r="AB128" s="186"/>
      <c r="AC128" s="187"/>
    </row>
    <row r="129" spans="3:29" ht="17.25">
      <c r="C129" s="217" t="e">
        <f>IF(ISBLANK('5. Pp (3 años)'!#REF!),"",'5. Pp (3 años)'!#REF!)</f>
        <v>#REF!</v>
      </c>
      <c r="D129" s="88" t="e">
        <f>IF(ISBLANK('5. Pp (3 años)'!#REF!),"",'5. Pp (3 años)'!#REF!)</f>
        <v>#REF!</v>
      </c>
      <c r="E129" s="209" t="e">
        <f>IF(ISBLANK('5. Pp (3 años)'!#REF!),"",'5. Pp (3 años)'!#REF!)</f>
        <v>#REF!</v>
      </c>
      <c r="F129" s="209" t="e">
        <f>IF(ISBLANK('5. Pp (3 años)'!#REF!),"",'5. Pp (3 años)'!#REF!)</f>
        <v>#REF!</v>
      </c>
      <c r="G129" s="222" t="e">
        <f>IF(ISBLANK('5. Pp (3 años)'!#REF!),"",'5. Pp (3 años)'!#REF!)</f>
        <v>#REF!</v>
      </c>
      <c r="H129" s="71" t="e">
        <f>IF(ISBLANK('5. Pp (3 años)'!#REF!),"",'5. Pp (3 años)'!#REF!)</f>
        <v>#REF!</v>
      </c>
      <c r="I129" s="150" t="e">
        <f>IF(ISBLANK('9. METAS'!#REF!),"",'9. METAS'!#REF!)</f>
        <v>#REF!</v>
      </c>
      <c r="J129" s="151" t="e">
        <f>IF(ISBLANK('9. METAS'!#REF!),"",'9. METAS'!#REF!)</f>
        <v>#REF!</v>
      </c>
      <c r="K129" s="141" t="e">
        <f>IF(ISBLANK('9. METAS'!#REF!),"",'9. METAS'!#REF!)</f>
        <v>#REF!</v>
      </c>
      <c r="L129" s="141" t="e">
        <f>IF(ISBLANK('9. METAS'!#REF!),"",'9. METAS'!#REF!)</f>
        <v>#REF!</v>
      </c>
      <c r="M129" s="142" t="e">
        <f>IF(ISBLANK('9. METAS'!#REF!),"",'9. METAS'!#REF!)</f>
        <v>#REF!</v>
      </c>
      <c r="N129" s="152"/>
      <c r="O129" s="144"/>
      <c r="P129" s="144"/>
      <c r="Q129" s="145"/>
      <c r="R129" s="139" t="str">
        <f t="shared" si="6"/>
        <v>100%</v>
      </c>
      <c r="S129" s="140" t="str">
        <f t="shared" si="6"/>
        <v>100%</v>
      </c>
      <c r="T129" s="140" t="str">
        <f t="shared" si="6"/>
        <v>100%</v>
      </c>
      <c r="U129" s="163" t="str">
        <f t="shared" si="5"/>
        <v>100%</v>
      </c>
      <c r="V129" s="143" t="str">
        <f t="shared" si="7"/>
        <v>No Programado</v>
      </c>
      <c r="W129" s="140" t="str">
        <f t="shared" si="8"/>
        <v>No Programado</v>
      </c>
      <c r="X129" s="140" t="str">
        <f t="shared" si="9"/>
        <v>No Programado</v>
      </c>
      <c r="Y129" s="169" t="str">
        <f t="shared" si="10"/>
        <v>No Programado</v>
      </c>
      <c r="Z129" s="185"/>
      <c r="AA129" s="186"/>
      <c r="AB129" s="186"/>
      <c r="AC129" s="187"/>
    </row>
    <row r="130" spans="3:29" ht="103.5">
      <c r="C130" s="219" t="str">
        <f>IF(ISBLANK('5. Pp (3 años)'!B126),"",'5. Pp (3 años)'!B126)</f>
        <v xml:space="preserve"> Coordinación para las Personas Adultas Mayores</v>
      </c>
      <c r="D130" s="62" t="str">
        <f>IF(ISBLANK('5. Pp (3 años)'!C126),"",'5. Pp (3 años)'!C126)</f>
        <v>Componente</v>
      </c>
      <c r="E130" s="213" t="str">
        <f>IF(ISBLANK('5. Pp (3 años)'!D126),"",'5. Pp (3 años)'!D126)</f>
        <v xml:space="preserve">4.2.1.1.19. Servicios integrales para personas adultas mayores, otorgados. </v>
      </c>
      <c r="F130" s="213" t="str">
        <f>IF(ISBLANK('5. Pp (3 años)'!E126),"",'5. Pp (3 años)'!E126)</f>
        <v>PSAMO: Porcentaje de Servicios integrales a personas Adultas Mayores Otorgados.</v>
      </c>
      <c r="G130" s="227" t="str">
        <f>IF(ISBLANK('5. Pp (3 años)'!H126),"",'5. Pp (3 años)'!H126)</f>
        <v>Trimestral</v>
      </c>
      <c r="H130" s="67" t="str">
        <f>IF(ISBLANK('5. Pp (3 años)'!J126),"",'5. Pp (3 años)'!J126)</f>
        <v>UNIDAD DE MEDIDA DEL INDICADOR:
Porcentaje.
UNIDAD DE MEDIDA DE LAS VARIABLES:
Servicios Integrales.</v>
      </c>
      <c r="I130" s="150">
        <f>IF(ISBLANK('9. METAS'!M107),"",'9. METAS'!M107)</f>
        <v>25220</v>
      </c>
      <c r="J130" s="151">
        <f>IF(ISBLANK('9. METAS'!V107),"",'9. METAS'!V107)</f>
        <v>6235</v>
      </c>
      <c r="K130" s="141">
        <f>IF(ISBLANK('9. METAS'!W107),"",'9. METAS'!W107)</f>
        <v>6410</v>
      </c>
      <c r="L130" s="141">
        <f>IF(ISBLANK('9. METAS'!X107),"",'9. METAS'!X107)</f>
        <v>6270</v>
      </c>
      <c r="M130" s="142">
        <f>IF(ISBLANK('9. METAS'!Y107),"",'9. METAS'!Y107)</f>
        <v>6305</v>
      </c>
      <c r="N130" s="152"/>
      <c r="O130" s="144"/>
      <c r="P130" s="144"/>
      <c r="Q130" s="145"/>
      <c r="R130" s="139">
        <f t="shared" si="6"/>
        <v>0</v>
      </c>
      <c r="S130" s="140">
        <f t="shared" si="6"/>
        <v>0</v>
      </c>
      <c r="T130" s="140">
        <f t="shared" si="6"/>
        <v>0</v>
      </c>
      <c r="U130" s="163">
        <f t="shared" si="5"/>
        <v>0</v>
      </c>
      <c r="V130" s="143">
        <f t="shared" si="7"/>
        <v>0</v>
      </c>
      <c r="W130" s="140">
        <f t="shared" si="8"/>
        <v>0</v>
      </c>
      <c r="X130" s="140">
        <f t="shared" si="9"/>
        <v>0</v>
      </c>
      <c r="Y130" s="169">
        <f t="shared" si="10"/>
        <v>0</v>
      </c>
      <c r="Z130" s="182"/>
      <c r="AA130" s="183"/>
      <c r="AB130" s="183"/>
      <c r="AC130" s="184"/>
    </row>
    <row r="131" spans="3:29" ht="103.5">
      <c r="C131" s="217" t="str">
        <f>IF(ISBLANK('5. Pp (3 años)'!B127),"",'5. Pp (3 años)'!B127)</f>
        <v xml:space="preserve">
Coordinación para las Personas Adultas Mayores</v>
      </c>
      <c r="D131" s="88" t="str">
        <f>IF(ISBLANK('5. Pp (3 años)'!C127),"",'5. Pp (3 años)'!C127)</f>
        <v>Actividad</v>
      </c>
      <c r="E131" s="209" t="str">
        <f>IF(ISBLANK('5. Pp (3 años)'!D127),"",'5. Pp (3 años)'!D127)</f>
        <v>4.2.1.1.19.1. Realización de servicios psicológicos,  nutricionales, jurídicos, laborales y de trabajo social para mejorar el bienestar físico, emocional y social de las personas adultas mayores.</v>
      </c>
      <c r="F131" s="209" t="str">
        <f>IF(ISBLANK('5. Pp (3 años)'!E127),"",'5. Pp (3 años)'!E127)</f>
        <v xml:space="preserve">PSR: Porcentaje de Servicios Psicológicos,  Nutricionales, Jurídicos,  laborales y de trabajo Social Realizados. </v>
      </c>
      <c r="G131" s="222" t="str">
        <f>IF(ISBLANK('5. Pp (3 años)'!H127),"",'5. Pp (3 años)'!H127)</f>
        <v>Trimestral</v>
      </c>
      <c r="H131" s="71" t="str">
        <f>IF(ISBLANK('5. Pp (3 años)'!J127),"",'5. Pp (3 años)'!J127)</f>
        <v>UNIDAD DE MEDIDA DEL INDICADOR:
Porcentaje.
UNIDAD DE MEDIDA DE LAS VARIABLES
Servicios</v>
      </c>
      <c r="I131" s="150">
        <f>IF(ISBLANK('9. METAS'!M108),"",'9. METAS'!M108)</f>
        <v>15305</v>
      </c>
      <c r="J131" s="151">
        <f>IF(ISBLANK('9. METAS'!V108),"",'9. METAS'!V108)</f>
        <v>3850</v>
      </c>
      <c r="K131" s="141">
        <f>IF(ISBLANK('9. METAS'!W108),"",'9. METAS'!W108)</f>
        <v>3870</v>
      </c>
      <c r="L131" s="141">
        <f>IF(ISBLANK('9. METAS'!X108),"",'9. METAS'!X108)</f>
        <v>3820</v>
      </c>
      <c r="M131" s="142">
        <f>IF(ISBLANK('9. METAS'!Y108),"",'9. METAS'!Y108)</f>
        <v>3765</v>
      </c>
      <c r="N131" s="152"/>
      <c r="O131" s="144"/>
      <c r="P131" s="144"/>
      <c r="Q131" s="145"/>
      <c r="R131" s="139">
        <f t="shared" si="6"/>
        <v>0</v>
      </c>
      <c r="S131" s="140">
        <f t="shared" si="6"/>
        <v>0</v>
      </c>
      <c r="T131" s="140">
        <f t="shared" si="6"/>
        <v>0</v>
      </c>
      <c r="U131" s="163">
        <f t="shared" si="5"/>
        <v>0</v>
      </c>
      <c r="V131" s="143">
        <f t="shared" si="7"/>
        <v>0</v>
      </c>
      <c r="W131" s="140">
        <f t="shared" si="8"/>
        <v>0</v>
      </c>
      <c r="X131" s="140">
        <f t="shared" si="9"/>
        <v>0</v>
      </c>
      <c r="Y131" s="169">
        <f t="shared" si="10"/>
        <v>0</v>
      </c>
      <c r="Z131" s="185"/>
      <c r="AA131" s="186"/>
      <c r="AB131" s="186"/>
      <c r="AC131" s="187"/>
    </row>
    <row r="132" spans="3:29" ht="103.5">
      <c r="C132" s="218" t="str">
        <f>IF(ISBLANK('5. Pp (3 años)'!B128),"",'5. Pp (3 años)'!B128)</f>
        <v xml:space="preserve">
Coordinación para las Personas Adultas Mayores</v>
      </c>
      <c r="D132" s="88" t="str">
        <f>IF(ISBLANK('5. Pp (3 años)'!C128),"",'5. Pp (3 años)'!C128)</f>
        <v>Actividad</v>
      </c>
      <c r="E132" s="209" t="str">
        <f>IF(ISBLANK('5. Pp (3 años)'!D128),"",'5. Pp (3 años)'!D128)</f>
        <v>4.2.1.1.19.2 Realización de actividades culturales, deportivas y sociales en los diferentes clubs de personas adultas mayores, para fomentar la sana convivencia entre sus integrantes.</v>
      </c>
      <c r="F132" s="209" t="str">
        <f>IF(ISBLANK('5. Pp (3 años)'!E128),"",'5. Pp (3 años)'!E128)</f>
        <v xml:space="preserve">PAAMR: Porcentaje de Actividades para Personas Adultas Mayores Realizados. </v>
      </c>
      <c r="G132" s="222" t="str">
        <f>IF(ISBLANK('5. Pp (3 años)'!H128),"",'5. Pp (3 años)'!H128)</f>
        <v xml:space="preserve">Trimestral </v>
      </c>
      <c r="H132" s="71" t="str">
        <f>IF(ISBLANK('5. Pp (3 años)'!J128),"",'5. Pp (3 años)'!J128)</f>
        <v>UNIDAD DE MEDIDA DEL INDICADOR:
Porcentaje.
UNIDAD DE MEDIDA DE LAS VARIABLES:
Actividades.</v>
      </c>
      <c r="I132" s="150">
        <f>IF(ISBLANK('9. METAS'!M109),"",'9. METAS'!M109)</f>
        <v>870</v>
      </c>
      <c r="J132" s="151">
        <f>IF(ISBLANK('9. METAS'!V109),"",'9. METAS'!V109)</f>
        <v>185</v>
      </c>
      <c r="K132" s="141">
        <f>IF(ISBLANK('9. METAS'!W109),"",'9. METAS'!W109)</f>
        <v>215</v>
      </c>
      <c r="L132" s="141">
        <f>IF(ISBLANK('9. METAS'!X109),"",'9. METAS'!X109)</f>
        <v>225</v>
      </c>
      <c r="M132" s="142">
        <f>IF(ISBLANK('9. METAS'!Y109),"",'9. METAS'!Y109)</f>
        <v>245</v>
      </c>
      <c r="N132" s="152"/>
      <c r="O132" s="144"/>
      <c r="P132" s="144"/>
      <c r="Q132" s="145"/>
      <c r="R132" s="139">
        <f t="shared" si="6"/>
        <v>0</v>
      </c>
      <c r="S132" s="140">
        <f t="shared" si="6"/>
        <v>0</v>
      </c>
      <c r="T132" s="140">
        <f t="shared" si="6"/>
        <v>0</v>
      </c>
      <c r="U132" s="163">
        <f t="shared" si="5"/>
        <v>0</v>
      </c>
      <c r="V132" s="143">
        <f t="shared" si="7"/>
        <v>0</v>
      </c>
      <c r="W132" s="140">
        <f t="shared" si="8"/>
        <v>0</v>
      </c>
      <c r="X132" s="140">
        <f t="shared" si="9"/>
        <v>0</v>
      </c>
      <c r="Y132" s="169">
        <f t="shared" si="10"/>
        <v>0</v>
      </c>
      <c r="Z132" s="185"/>
      <c r="AA132" s="186"/>
      <c r="AB132" s="186"/>
      <c r="AC132" s="187"/>
    </row>
    <row r="133" spans="3:29" ht="103.5">
      <c r="C133" s="217" t="str">
        <f>IF(ISBLANK('5. Pp (3 años)'!B129),"",'5. Pp (3 años)'!B129)</f>
        <v xml:space="preserve">
Coordinación para las Personas Adultas Mayores</v>
      </c>
      <c r="D133" s="88" t="str">
        <f>IF(ISBLANK('5. Pp (3 años)'!C129),"",'5. Pp (3 años)'!C129)</f>
        <v>Actividad</v>
      </c>
      <c r="E133" s="209" t="str">
        <f>IF(ISBLANK('5. Pp (3 años)'!D129),"",'5. Pp (3 años)'!D129)</f>
        <v>4.2.1.1.19.3 Realización de entrega de raciones de alimentos para las personas adultas mayores en la estancia de día y club de la esperanza.</v>
      </c>
      <c r="F133" s="209" t="str">
        <f>IF(ISBLANK('5. Pp (3 años)'!E129),"",'5. Pp (3 años)'!E129)</f>
        <v>PRAE: Porcentaje de Raciones Alimenticias Entregadas.</v>
      </c>
      <c r="G133" s="222" t="str">
        <f>IF(ISBLANK('5. Pp (3 años)'!H129),"",'5. Pp (3 años)'!H129)</f>
        <v>Trimestral</v>
      </c>
      <c r="H133" s="71" t="str">
        <f>IF(ISBLANK('5. Pp (3 años)'!J129),"",'5. Pp (3 años)'!J129)</f>
        <v>UNIDAD DE MEDIDA DEL INDICADOR:
Porcentaje.
UNIDAD DE MEDIDA DE LAS VARIABLES:
Raciones.</v>
      </c>
      <c r="I133" s="150">
        <f>IF(ISBLANK('9. METAS'!M110),"",'9. METAS'!M110)</f>
        <v>9045</v>
      </c>
      <c r="J133" s="151">
        <f>IF(ISBLANK('9. METAS'!V110),"",'9. METAS'!V110)</f>
        <v>2200</v>
      </c>
      <c r="K133" s="141">
        <f>IF(ISBLANK('9. METAS'!W110),"",'9. METAS'!W110)</f>
        <v>2325</v>
      </c>
      <c r="L133" s="141">
        <f>IF(ISBLANK('9. METAS'!X110),"",'9. METAS'!X110)</f>
        <v>2225</v>
      </c>
      <c r="M133" s="142">
        <f>IF(ISBLANK('9. METAS'!Y110),"",'9. METAS'!Y110)</f>
        <v>2295</v>
      </c>
      <c r="N133" s="152"/>
      <c r="O133" s="144"/>
      <c r="P133" s="144"/>
      <c r="Q133" s="145"/>
      <c r="R133" s="139">
        <f t="shared" si="6"/>
        <v>0</v>
      </c>
      <c r="S133" s="140">
        <f t="shared" si="6"/>
        <v>0</v>
      </c>
      <c r="T133" s="140">
        <f t="shared" si="6"/>
        <v>0</v>
      </c>
      <c r="U133" s="163">
        <f t="shared" si="5"/>
        <v>0</v>
      </c>
      <c r="V133" s="143">
        <f t="shared" si="7"/>
        <v>0</v>
      </c>
      <c r="W133" s="140">
        <f t="shared" si="8"/>
        <v>0</v>
      </c>
      <c r="X133" s="140">
        <f t="shared" si="9"/>
        <v>0</v>
      </c>
      <c r="Y133" s="169">
        <f t="shared" si="10"/>
        <v>0</v>
      </c>
      <c r="Z133" s="185"/>
      <c r="AA133" s="186"/>
      <c r="AB133" s="186"/>
      <c r="AC133" s="187"/>
    </row>
    <row r="134" spans="3:29" ht="17.25">
      <c r="C134" s="218" t="e">
        <f>IF(ISBLANK('5. Pp (3 años)'!#REF!),"",'5. Pp (3 años)'!#REF!)</f>
        <v>#REF!</v>
      </c>
      <c r="D134" s="88" t="e">
        <f>IF(ISBLANK('5. Pp (3 años)'!#REF!),"",'5. Pp (3 años)'!#REF!)</f>
        <v>#REF!</v>
      </c>
      <c r="E134" s="209" t="e">
        <f>IF(ISBLANK('5. Pp (3 años)'!#REF!),"",'5. Pp (3 años)'!#REF!)</f>
        <v>#REF!</v>
      </c>
      <c r="F134" s="209" t="e">
        <f>IF(ISBLANK('5. Pp (3 años)'!#REF!),"",'5. Pp (3 años)'!#REF!)</f>
        <v>#REF!</v>
      </c>
      <c r="G134" s="222" t="e">
        <f>IF(ISBLANK('5. Pp (3 años)'!#REF!),"",'5. Pp (3 años)'!#REF!)</f>
        <v>#REF!</v>
      </c>
      <c r="H134" s="71" t="e">
        <f>IF(ISBLANK('5. Pp (3 años)'!#REF!),"",'5. Pp (3 años)'!#REF!)</f>
        <v>#REF!</v>
      </c>
      <c r="I134" s="150" t="e">
        <f>IF(ISBLANK('9. METAS'!#REF!),"",'9. METAS'!#REF!)</f>
        <v>#REF!</v>
      </c>
      <c r="J134" s="151" t="e">
        <f>IF(ISBLANK('9. METAS'!#REF!),"",'9. METAS'!#REF!)</f>
        <v>#REF!</v>
      </c>
      <c r="K134" s="141" t="e">
        <f>IF(ISBLANK('9. METAS'!#REF!),"",'9. METAS'!#REF!)</f>
        <v>#REF!</v>
      </c>
      <c r="L134" s="141" t="e">
        <f>IF(ISBLANK('9. METAS'!#REF!),"",'9. METAS'!#REF!)</f>
        <v>#REF!</v>
      </c>
      <c r="M134" s="142" t="e">
        <f>IF(ISBLANK('9. METAS'!#REF!),"",'9. METAS'!#REF!)</f>
        <v>#REF!</v>
      </c>
      <c r="N134" s="152"/>
      <c r="O134" s="144"/>
      <c r="P134" s="144"/>
      <c r="Q134" s="145"/>
      <c r="R134" s="139" t="str">
        <f t="shared" si="6"/>
        <v>100%</v>
      </c>
      <c r="S134" s="140" t="str">
        <f t="shared" si="6"/>
        <v>100%</v>
      </c>
      <c r="T134" s="140" t="str">
        <f t="shared" si="6"/>
        <v>100%</v>
      </c>
      <c r="U134" s="163" t="str">
        <f t="shared" si="5"/>
        <v>100%</v>
      </c>
      <c r="V134" s="143" t="str">
        <f t="shared" si="7"/>
        <v>No Programado</v>
      </c>
      <c r="W134" s="140" t="str">
        <f t="shared" si="8"/>
        <v>No Programado</v>
      </c>
      <c r="X134" s="140" t="str">
        <f t="shared" si="9"/>
        <v>No Programado</v>
      </c>
      <c r="Y134" s="169" t="str">
        <f t="shared" si="10"/>
        <v>No Programado</v>
      </c>
      <c r="Z134" s="185"/>
      <c r="AA134" s="186"/>
      <c r="AB134" s="186"/>
      <c r="AC134" s="187"/>
    </row>
    <row r="135" spans="3:29" ht="17.25">
      <c r="C135" s="217" t="e">
        <f>IF(ISBLANK('5. Pp (3 años)'!#REF!),"",'5. Pp (3 años)'!#REF!)</f>
        <v>#REF!</v>
      </c>
      <c r="D135" s="88" t="e">
        <f>IF(ISBLANK('5. Pp (3 años)'!#REF!),"",'5. Pp (3 años)'!#REF!)</f>
        <v>#REF!</v>
      </c>
      <c r="E135" s="209" t="e">
        <f>IF(ISBLANK('5. Pp (3 años)'!#REF!),"",'5. Pp (3 años)'!#REF!)</f>
        <v>#REF!</v>
      </c>
      <c r="F135" s="209" t="e">
        <f>IF(ISBLANK('5. Pp (3 años)'!#REF!),"",'5. Pp (3 años)'!#REF!)</f>
        <v>#REF!</v>
      </c>
      <c r="G135" s="222" t="e">
        <f>IF(ISBLANK('5. Pp (3 años)'!#REF!),"",'5. Pp (3 años)'!#REF!)</f>
        <v>#REF!</v>
      </c>
      <c r="H135" s="71" t="e">
        <f>IF(ISBLANK('5. Pp (3 años)'!#REF!),"",'5. Pp (3 años)'!#REF!)</f>
        <v>#REF!</v>
      </c>
      <c r="I135" s="150" t="e">
        <f>IF(ISBLANK('9. METAS'!#REF!),"",'9. METAS'!#REF!)</f>
        <v>#REF!</v>
      </c>
      <c r="J135" s="151" t="e">
        <f>IF(ISBLANK('9. METAS'!#REF!),"",'9. METAS'!#REF!)</f>
        <v>#REF!</v>
      </c>
      <c r="K135" s="141" t="e">
        <f>IF(ISBLANK('9. METAS'!#REF!),"",'9. METAS'!#REF!)</f>
        <v>#REF!</v>
      </c>
      <c r="L135" s="141" t="e">
        <f>IF(ISBLANK('9. METAS'!#REF!),"",'9. METAS'!#REF!)</f>
        <v>#REF!</v>
      </c>
      <c r="M135" s="142" t="e">
        <f>IF(ISBLANK('9. METAS'!#REF!),"",'9. METAS'!#REF!)</f>
        <v>#REF!</v>
      </c>
      <c r="N135" s="152"/>
      <c r="O135" s="144"/>
      <c r="P135" s="144"/>
      <c r="Q135" s="145"/>
      <c r="R135" s="139" t="str">
        <f t="shared" si="6"/>
        <v>100%</v>
      </c>
      <c r="S135" s="140" t="str">
        <f t="shared" si="6"/>
        <v>100%</v>
      </c>
      <c r="T135" s="140" t="str">
        <f t="shared" si="6"/>
        <v>100%</v>
      </c>
      <c r="U135" s="163" t="str">
        <f t="shared" si="5"/>
        <v>100%</v>
      </c>
      <c r="V135" s="143" t="str">
        <f t="shared" si="7"/>
        <v>No Programado</v>
      </c>
      <c r="W135" s="140" t="str">
        <f t="shared" si="8"/>
        <v>No Programado</v>
      </c>
      <c r="X135" s="140" t="str">
        <f t="shared" si="9"/>
        <v>No Programado</v>
      </c>
      <c r="Y135" s="169" t="str">
        <f t="shared" si="10"/>
        <v>No Programado</v>
      </c>
      <c r="Z135" s="185"/>
      <c r="AA135" s="186"/>
      <c r="AB135" s="186"/>
      <c r="AC135" s="187"/>
    </row>
    <row r="136" spans="3:29" ht="103.5">
      <c r="C136" s="219" t="str">
        <f>IF(ISBLANK('5. Pp (3 años)'!B130),"",'5. Pp (3 años)'!B130)</f>
        <v xml:space="preserve"> Coordinación para las Personas Adultas Mayores</v>
      </c>
      <c r="D136" s="62" t="str">
        <f>IF(ISBLANK('5. Pp (3 años)'!C130),"",'5. Pp (3 años)'!C130)</f>
        <v>Componente</v>
      </c>
      <c r="E136" s="213" t="str">
        <f>IF(ISBLANK('5. Pp (3 años)'!D130),"",'5. Pp (3 años)'!D130)</f>
        <v>4.2.1.1.20. Atenciones durante su alojamiento temporal en la CTPAM "Grandes Corazones" a personas adultas mayores en estado de abandono brindadas.
CTPAM: Casa Transitoria para las Personas Adultas Mayores.</v>
      </c>
      <c r="F136" s="213" t="str">
        <f>IF(ISBLANK('5. Pp (3 años)'!E130),"",'5. Pp (3 años)'!E130)</f>
        <v>PAAMB: Porcentaje de Atenciones a Personas Adultas Mayores Brindadas.</v>
      </c>
      <c r="G136" s="227" t="str">
        <f>IF(ISBLANK('5. Pp (3 años)'!H130),"",'5. Pp (3 años)'!H130)</f>
        <v>Trimestral</v>
      </c>
      <c r="H136" s="67" t="str">
        <f>IF(ISBLANK('5. Pp (3 años)'!J130),"",'5. Pp (3 años)'!J130)</f>
        <v>UNIDAD DE MEDIDA DEL INDICADOR:
Porcentaje.
UNIDAD DE MEDIDA DE LAS VARIABLES:
Atenciones</v>
      </c>
      <c r="I136" s="150">
        <f>IF(ISBLANK('9. METAS'!M111),"",'9. METAS'!M111)</f>
        <v>38</v>
      </c>
      <c r="J136" s="151">
        <f>IF(ISBLANK('9. METAS'!V111),"",'9. METAS'!V111)</f>
        <v>12</v>
      </c>
      <c r="K136" s="141">
        <f>IF(ISBLANK('9. METAS'!W111),"",'9. METAS'!W111)</f>
        <v>10</v>
      </c>
      <c r="L136" s="141">
        <f>IF(ISBLANK('9. METAS'!X111),"",'9. METAS'!X111)</f>
        <v>6</v>
      </c>
      <c r="M136" s="142">
        <f>IF(ISBLANK('9. METAS'!Y111),"",'9. METAS'!Y111)</f>
        <v>10</v>
      </c>
      <c r="N136" s="152"/>
      <c r="O136" s="144"/>
      <c r="P136" s="144"/>
      <c r="Q136" s="145"/>
      <c r="R136" s="139">
        <f t="shared" si="6"/>
        <v>0</v>
      </c>
      <c r="S136" s="140">
        <f t="shared" si="6"/>
        <v>0</v>
      </c>
      <c r="T136" s="140">
        <f t="shared" si="6"/>
        <v>0</v>
      </c>
      <c r="U136" s="163">
        <f t="shared" si="5"/>
        <v>0</v>
      </c>
      <c r="V136" s="143">
        <f t="shared" si="7"/>
        <v>0</v>
      </c>
      <c r="W136" s="140">
        <f t="shared" si="8"/>
        <v>0</v>
      </c>
      <c r="X136" s="140">
        <f t="shared" si="9"/>
        <v>0</v>
      </c>
      <c r="Y136" s="169">
        <f t="shared" si="10"/>
        <v>0</v>
      </c>
      <c r="Z136" s="182"/>
      <c r="AA136" s="183"/>
      <c r="AB136" s="183"/>
      <c r="AC136" s="184"/>
    </row>
    <row r="137" spans="3:29" ht="103.5">
      <c r="C137" s="217" t="str">
        <f>IF(ISBLANK('5. Pp (3 años)'!B131),"",'5. Pp (3 años)'!B131)</f>
        <v xml:space="preserve">
Coordinación para las Personas Adultas Mayores</v>
      </c>
      <c r="D137" s="88" t="str">
        <f>IF(ISBLANK('5. Pp (3 años)'!C131),"",'5. Pp (3 años)'!C131)</f>
        <v>Actividad</v>
      </c>
      <c r="E137" s="209" t="str">
        <f>IF(ISBLANK('5. Pp (3 años)'!D131),"",'5. Pp (3 años)'!D131)</f>
        <v>4.2.1.1.20.1. Realización de actividades recreativas y lúdicas para las personas adultas mayores albergadas en la CTPAM "Grandes Corazones".</v>
      </c>
      <c r="F137" s="209" t="str">
        <f>IF(ISBLANK('5. Pp (3 años)'!E131),"",'5. Pp (3 años)'!E131)</f>
        <v>PARLR: Porcentaje de Actividades Recreativas y Lúdicas Realizadas.</v>
      </c>
      <c r="G137" s="222" t="str">
        <f>IF(ISBLANK('5. Pp (3 años)'!H131),"",'5. Pp (3 años)'!H131)</f>
        <v>Trimestral</v>
      </c>
      <c r="H137" s="71" t="str">
        <f>IF(ISBLANK('5. Pp (3 años)'!J131),"",'5. Pp (3 años)'!J131)</f>
        <v>UNIDAD DE MEDIDA DEL INDICADOR:
Porcentaje.
UNIDAD DE MEDIDA DE LAS VARIABLES:
Actividades</v>
      </c>
      <c r="I137" s="150">
        <f>IF(ISBLANK('9. METAS'!M112),"",'9. METAS'!M112)</f>
        <v>280</v>
      </c>
      <c r="J137" s="151">
        <f>IF(ISBLANK('9. METAS'!V112),"",'9. METAS'!V112)</f>
        <v>75</v>
      </c>
      <c r="K137" s="141">
        <f>IF(ISBLANK('9. METAS'!W112),"",'9. METAS'!W112)</f>
        <v>70</v>
      </c>
      <c r="L137" s="141">
        <f>IF(ISBLANK('9. METAS'!X112),"",'9. METAS'!X112)</f>
        <v>65</v>
      </c>
      <c r="M137" s="142">
        <f>IF(ISBLANK('9. METAS'!Y112),"",'9. METAS'!Y112)</f>
        <v>70</v>
      </c>
      <c r="N137" s="152"/>
      <c r="O137" s="144"/>
      <c r="P137" s="144"/>
      <c r="Q137" s="145"/>
      <c r="R137" s="139">
        <f t="shared" si="6"/>
        <v>0</v>
      </c>
      <c r="S137" s="140">
        <f t="shared" si="6"/>
        <v>0</v>
      </c>
      <c r="T137" s="140">
        <f t="shared" si="6"/>
        <v>0</v>
      </c>
      <c r="U137" s="163">
        <f t="shared" si="5"/>
        <v>0</v>
      </c>
      <c r="V137" s="143">
        <f t="shared" si="7"/>
        <v>0</v>
      </c>
      <c r="W137" s="140">
        <f t="shared" si="8"/>
        <v>0</v>
      </c>
      <c r="X137" s="140">
        <f t="shared" si="9"/>
        <v>0</v>
      </c>
      <c r="Y137" s="169">
        <f t="shared" si="10"/>
        <v>0</v>
      </c>
      <c r="Z137" s="185"/>
      <c r="AA137" s="186"/>
      <c r="AB137" s="186"/>
      <c r="AC137" s="187"/>
    </row>
    <row r="138" spans="3:29" ht="103.5">
      <c r="C138" s="218" t="str">
        <f>IF(ISBLANK('5. Pp (3 años)'!B132),"",'5. Pp (3 años)'!B132)</f>
        <v xml:space="preserve">
Coordinación para las Personas Adultas Mayores</v>
      </c>
      <c r="D138" s="88" t="str">
        <f>IF(ISBLANK('5. Pp (3 años)'!C132),"",'5. Pp (3 años)'!C132)</f>
        <v>Actividad</v>
      </c>
      <c r="E138" s="209" t="str">
        <f>IF(ISBLANK('5. Pp (3 años)'!D132),"",'5. Pp (3 años)'!D132)</f>
        <v xml:space="preserve">4.2.1.1.20.2. Realización de servicios psicológicos,  nutricionales, jurídicos, de trabajo social para mejorar el bienestar físico, emocional y social de las personas adultas mayores ingresadas en la CTPAM.  </v>
      </c>
      <c r="F138" s="209" t="str">
        <f>IF(ISBLANK('5. Pp (3 años)'!E132),"",'5. Pp (3 años)'!E132)</f>
        <v xml:space="preserve">PSR: Porcentaje de Servicios Psicológicos,  Nutricionales, Jurídicos y de trabajo social, realizados.
</v>
      </c>
      <c r="G138" s="222" t="str">
        <f>IF(ISBLANK('5. Pp (3 años)'!H132),"",'5. Pp (3 años)'!H132)</f>
        <v>Trimestral</v>
      </c>
      <c r="H138" s="71" t="str">
        <f>IF(ISBLANK('5. Pp (3 años)'!J132),"",'5. Pp (3 años)'!J132)</f>
        <v>UNIDAD DE MEDIDA DEL INDICADOR:
Porcentaje.
UNIDAD DE MEDIDA DE LAS VARIABLES:
Servicios</v>
      </c>
      <c r="I138" s="150">
        <f>IF(ISBLANK('9. METAS'!M113),"",'9. METAS'!M113)</f>
        <v>1140</v>
      </c>
      <c r="J138" s="151">
        <f>IF(ISBLANK('9. METAS'!V113),"",'9. METAS'!V113)</f>
        <v>290</v>
      </c>
      <c r="K138" s="141">
        <f>IF(ISBLANK('9. METAS'!W113),"",'9. METAS'!W113)</f>
        <v>300</v>
      </c>
      <c r="L138" s="141">
        <f>IF(ISBLANK('9. METAS'!X113),"",'9. METAS'!X113)</f>
        <v>290</v>
      </c>
      <c r="M138" s="142">
        <f>IF(ISBLANK('9. METAS'!Y113),"",'9. METAS'!Y113)</f>
        <v>260</v>
      </c>
      <c r="N138" s="152"/>
      <c r="O138" s="144"/>
      <c r="P138" s="144"/>
      <c r="Q138" s="145"/>
      <c r="R138" s="139">
        <f t="shared" si="6"/>
        <v>0</v>
      </c>
      <c r="S138" s="140">
        <f t="shared" si="6"/>
        <v>0</v>
      </c>
      <c r="T138" s="140">
        <f t="shared" si="6"/>
        <v>0</v>
      </c>
      <c r="U138" s="163">
        <f t="shared" si="5"/>
        <v>0</v>
      </c>
      <c r="V138" s="143">
        <f t="shared" si="7"/>
        <v>0</v>
      </c>
      <c r="W138" s="140">
        <f t="shared" si="8"/>
        <v>0</v>
      </c>
      <c r="X138" s="140">
        <f t="shared" si="9"/>
        <v>0</v>
      </c>
      <c r="Y138" s="169">
        <f t="shared" si="10"/>
        <v>0</v>
      </c>
      <c r="Z138" s="185"/>
      <c r="AA138" s="186"/>
      <c r="AB138" s="186"/>
      <c r="AC138" s="187"/>
    </row>
    <row r="139" spans="3:29" ht="103.5">
      <c r="C139" s="217" t="str">
        <f>IF(ISBLANK('5. Pp (3 años)'!B133),"",'5. Pp (3 años)'!B133)</f>
        <v xml:space="preserve">
Coordinación para las Personas Adultas Mayores</v>
      </c>
      <c r="D139" s="88" t="str">
        <f>IF(ISBLANK('5. Pp (3 años)'!C133),"",'5. Pp (3 años)'!C133)</f>
        <v>Actividad</v>
      </c>
      <c r="E139" s="209" t="str">
        <f>IF(ISBLANK('5. Pp (3 años)'!D133),"",'5. Pp (3 años)'!D133)</f>
        <v>4.2.1.1.20.3. Realización de entrega de insumos de uso y consumo para las personas adultas mayores ingresadas a la Casa Transitoria para las Personas Adultas Mayores "Grandes Corazones".</v>
      </c>
      <c r="F139" s="209" t="str">
        <f>IF(ISBLANK('5. Pp (3 años)'!E133),"",'5. Pp (3 años)'!E133)</f>
        <v>PIUCE: Porcentaje de Insumos de Uso y Consumo Entregados.</v>
      </c>
      <c r="G139" s="222" t="str">
        <f>IF(ISBLANK('5. Pp (3 años)'!H133),"",'5. Pp (3 años)'!H133)</f>
        <v xml:space="preserve">Trimestral </v>
      </c>
      <c r="H139" s="71" t="str">
        <f>IF(ISBLANK('5. Pp (3 años)'!J133),"",'5. Pp (3 años)'!J133)</f>
        <v>UNIDAD DE MEDIDA DEL INDICADOR:
Porcentaje.
UNIDAD DE MEDIDA DE LAS VARIABLES:
Insumos</v>
      </c>
      <c r="I139" s="150">
        <f>IF(ISBLANK('9. METAS'!M114),"",'9. METAS'!M114)</f>
        <v>26000</v>
      </c>
      <c r="J139" s="151">
        <f>IF(ISBLANK('9. METAS'!V114),"",'9. METAS'!V114)</f>
        <v>6200</v>
      </c>
      <c r="K139" s="141">
        <f>IF(ISBLANK('9. METAS'!W114),"",'9. METAS'!W114)</f>
        <v>6700</v>
      </c>
      <c r="L139" s="141">
        <f>IF(ISBLANK('9. METAS'!X114),"",'9. METAS'!X114)</f>
        <v>6900</v>
      </c>
      <c r="M139" s="142">
        <f>IF(ISBLANK('9. METAS'!Y114),"",'9. METAS'!Y114)</f>
        <v>6200</v>
      </c>
      <c r="N139" s="152"/>
      <c r="O139" s="144"/>
      <c r="P139" s="144"/>
      <c r="Q139" s="145"/>
      <c r="R139" s="139">
        <f t="shared" si="6"/>
        <v>0</v>
      </c>
      <c r="S139" s="140">
        <f t="shared" si="6"/>
        <v>0</v>
      </c>
      <c r="T139" s="140">
        <f t="shared" si="6"/>
        <v>0</v>
      </c>
      <c r="U139" s="163">
        <f t="shared" si="5"/>
        <v>0</v>
      </c>
      <c r="V139" s="143">
        <f t="shared" si="7"/>
        <v>0</v>
      </c>
      <c r="W139" s="140">
        <f t="shared" si="8"/>
        <v>0</v>
      </c>
      <c r="X139" s="140">
        <f t="shared" si="9"/>
        <v>0</v>
      </c>
      <c r="Y139" s="169">
        <f t="shared" si="10"/>
        <v>0</v>
      </c>
      <c r="Z139" s="185"/>
      <c r="AA139" s="186"/>
      <c r="AB139" s="186"/>
      <c r="AC139" s="187"/>
    </row>
    <row r="140" spans="3:29" ht="17.25">
      <c r="C140" s="218" t="e">
        <f>IF(ISBLANK('5. Pp (3 años)'!#REF!),"",'5. Pp (3 años)'!#REF!)</f>
        <v>#REF!</v>
      </c>
      <c r="D140" s="88" t="e">
        <f>IF(ISBLANK('5. Pp (3 años)'!#REF!),"",'5. Pp (3 años)'!#REF!)</f>
        <v>#REF!</v>
      </c>
      <c r="E140" s="209" t="e">
        <f>IF(ISBLANK('5. Pp (3 años)'!#REF!),"",'5. Pp (3 años)'!#REF!)</f>
        <v>#REF!</v>
      </c>
      <c r="F140" s="209" t="e">
        <f>IF(ISBLANK('5. Pp (3 años)'!#REF!),"",'5. Pp (3 años)'!#REF!)</f>
        <v>#REF!</v>
      </c>
      <c r="G140" s="222" t="e">
        <f>IF(ISBLANK('5. Pp (3 años)'!#REF!),"",'5. Pp (3 años)'!#REF!)</f>
        <v>#REF!</v>
      </c>
      <c r="H140" s="71" t="e">
        <f>IF(ISBLANK('5. Pp (3 años)'!#REF!),"",'5. Pp (3 años)'!#REF!)</f>
        <v>#REF!</v>
      </c>
      <c r="I140" s="150" t="e">
        <f>IF(ISBLANK('9. METAS'!#REF!),"",'9. METAS'!#REF!)</f>
        <v>#REF!</v>
      </c>
      <c r="J140" s="151" t="e">
        <f>IF(ISBLANK('9. METAS'!#REF!),"",'9. METAS'!#REF!)</f>
        <v>#REF!</v>
      </c>
      <c r="K140" s="141" t="e">
        <f>IF(ISBLANK('9. METAS'!#REF!),"",'9. METAS'!#REF!)</f>
        <v>#REF!</v>
      </c>
      <c r="L140" s="141" t="e">
        <f>IF(ISBLANK('9. METAS'!#REF!),"",'9. METAS'!#REF!)</f>
        <v>#REF!</v>
      </c>
      <c r="M140" s="142" t="e">
        <f>IF(ISBLANK('9. METAS'!#REF!),"",'9. METAS'!#REF!)</f>
        <v>#REF!</v>
      </c>
      <c r="N140" s="152"/>
      <c r="O140" s="144"/>
      <c r="P140" s="144"/>
      <c r="Q140" s="145"/>
      <c r="R140" s="139" t="str">
        <f t="shared" si="6"/>
        <v>100%</v>
      </c>
      <c r="S140" s="140" t="str">
        <f t="shared" si="6"/>
        <v>100%</v>
      </c>
      <c r="T140" s="140" t="str">
        <f t="shared" si="6"/>
        <v>100%</v>
      </c>
      <c r="U140" s="163" t="str">
        <f t="shared" si="5"/>
        <v>100%</v>
      </c>
      <c r="V140" s="143" t="str">
        <f t="shared" si="7"/>
        <v>No Programado</v>
      </c>
      <c r="W140" s="140" t="str">
        <f t="shared" si="8"/>
        <v>No Programado</v>
      </c>
      <c r="X140" s="140" t="str">
        <f t="shared" si="9"/>
        <v>No Programado</v>
      </c>
      <c r="Y140" s="169" t="str">
        <f t="shared" si="10"/>
        <v>No Programado</v>
      </c>
      <c r="Z140" s="185"/>
      <c r="AA140" s="186"/>
      <c r="AB140" s="186"/>
      <c r="AC140" s="187"/>
    </row>
    <row r="141" spans="3:29" ht="17.25">
      <c r="C141" s="217" t="e">
        <f>IF(ISBLANK('5. Pp (3 años)'!#REF!),"",'5. Pp (3 años)'!#REF!)</f>
        <v>#REF!</v>
      </c>
      <c r="D141" s="88" t="e">
        <f>IF(ISBLANK('5. Pp (3 años)'!#REF!),"",'5. Pp (3 años)'!#REF!)</f>
        <v>#REF!</v>
      </c>
      <c r="E141" s="209" t="e">
        <f>IF(ISBLANK('5. Pp (3 años)'!#REF!),"",'5. Pp (3 años)'!#REF!)</f>
        <v>#REF!</v>
      </c>
      <c r="F141" s="209" t="e">
        <f>IF(ISBLANK('5. Pp (3 años)'!#REF!),"",'5. Pp (3 años)'!#REF!)</f>
        <v>#REF!</v>
      </c>
      <c r="G141" s="222" t="e">
        <f>IF(ISBLANK('5. Pp (3 años)'!#REF!),"",'5. Pp (3 años)'!#REF!)</f>
        <v>#REF!</v>
      </c>
      <c r="H141" s="71" t="e">
        <f>IF(ISBLANK('5. Pp (3 años)'!#REF!),"",'5. Pp (3 años)'!#REF!)</f>
        <v>#REF!</v>
      </c>
      <c r="I141" s="150" t="e">
        <f>IF(ISBLANK('9. METAS'!#REF!),"",'9. METAS'!#REF!)</f>
        <v>#REF!</v>
      </c>
      <c r="J141" s="151" t="e">
        <f>IF(ISBLANK('9. METAS'!#REF!),"",'9. METAS'!#REF!)</f>
        <v>#REF!</v>
      </c>
      <c r="K141" s="141" t="e">
        <f>IF(ISBLANK('9. METAS'!#REF!),"",'9. METAS'!#REF!)</f>
        <v>#REF!</v>
      </c>
      <c r="L141" s="141" t="e">
        <f>IF(ISBLANK('9. METAS'!#REF!),"",'9. METAS'!#REF!)</f>
        <v>#REF!</v>
      </c>
      <c r="M141" s="142" t="e">
        <f>IF(ISBLANK('9. METAS'!#REF!),"",'9. METAS'!#REF!)</f>
        <v>#REF!</v>
      </c>
      <c r="N141" s="152"/>
      <c r="O141" s="144"/>
      <c r="P141" s="144"/>
      <c r="Q141" s="145"/>
      <c r="R141" s="139" t="str">
        <f t="shared" si="6"/>
        <v>100%</v>
      </c>
      <c r="S141" s="140" t="str">
        <f t="shared" si="6"/>
        <v>100%</v>
      </c>
      <c r="T141" s="140" t="str">
        <f t="shared" si="6"/>
        <v>100%</v>
      </c>
      <c r="U141" s="163" t="str">
        <f t="shared" si="5"/>
        <v>100%</v>
      </c>
      <c r="V141" s="143" t="str">
        <f t="shared" si="7"/>
        <v>No Programado</v>
      </c>
      <c r="W141" s="140" t="str">
        <f t="shared" si="8"/>
        <v>No Programado</v>
      </c>
      <c r="X141" s="140" t="str">
        <f t="shared" si="9"/>
        <v>No Programado</v>
      </c>
      <c r="Y141" s="169" t="str">
        <f t="shared" si="10"/>
        <v>No Programado</v>
      </c>
      <c r="Z141" s="185"/>
      <c r="AA141" s="186"/>
      <c r="AB141" s="186"/>
      <c r="AC141" s="187"/>
    </row>
    <row r="142" spans="3:29" ht="103.5">
      <c r="C142" s="219" t="str">
        <f>IF(ISBLANK('5. Pp (3 años)'!B134),"",'5. Pp (3 años)'!B134)</f>
        <v xml:space="preserve">
Coordinación del Buen Trato en Familia</v>
      </c>
      <c r="D142" s="62" t="str">
        <f>IF(ISBLANK('5. Pp (3 años)'!C134),"",'5. Pp (3 años)'!C134)</f>
        <v>Componente</v>
      </c>
      <c r="E142" s="213" t="str">
        <f>IF(ISBLANK('5. Pp (3 años)'!D134),"",'5. Pp (3 años)'!D134)</f>
        <v>4.2.1.1.21. Sensibilización sobre el buen trato para coadyuvar en la integración familiar, dirigido a las familias benitojuareses, realizadas.</v>
      </c>
      <c r="F142" s="213" t="str">
        <f>IF(ISBLANK('5. Pp (3 años)'!E134),"",'5. Pp (3 años)'!E134)</f>
        <v>PSABR: Porcentaje de Sensibilizaciones con Acciones del Buen Trato en Familia Realizadas.</v>
      </c>
      <c r="G142" s="227" t="str">
        <f>IF(ISBLANK('5. Pp (3 años)'!H134),"",'5. Pp (3 años)'!H134)</f>
        <v>Trimestral</v>
      </c>
      <c r="H142" s="67" t="str">
        <f>IF(ISBLANK('5. Pp (3 años)'!J134),"",'5. Pp (3 años)'!J134)</f>
        <v>UNIDAD DE MEDIDA DEL INDICADOR:
Porcentaje.
UNIDAD DE MEDIDA DE LAS VARIABLES:
Sensibilización.</v>
      </c>
      <c r="I142" s="150">
        <f>IF(ISBLANK('9. METAS'!M115),"",'9. METAS'!M115)</f>
        <v>6640</v>
      </c>
      <c r="J142" s="151">
        <f>IF(ISBLANK('9. METAS'!V115),"",'9. METAS'!V115)</f>
        <v>1660</v>
      </c>
      <c r="K142" s="141">
        <f>IF(ISBLANK('9. METAS'!W115),"",'9. METAS'!W115)</f>
        <v>1660</v>
      </c>
      <c r="L142" s="141">
        <f>IF(ISBLANK('9. METAS'!X115),"",'9. METAS'!X115)</f>
        <v>1660</v>
      </c>
      <c r="M142" s="142">
        <f>IF(ISBLANK('9. METAS'!Y115),"",'9. METAS'!Y115)</f>
        <v>1660</v>
      </c>
      <c r="N142" s="152"/>
      <c r="O142" s="144"/>
      <c r="P142" s="144"/>
      <c r="Q142" s="145"/>
      <c r="R142" s="139">
        <f t="shared" si="6"/>
        <v>0</v>
      </c>
      <c r="S142" s="140">
        <f t="shared" si="6"/>
        <v>0</v>
      </c>
      <c r="T142" s="140">
        <f t="shared" si="6"/>
        <v>0</v>
      </c>
      <c r="U142" s="163">
        <f t="shared" si="6"/>
        <v>0</v>
      </c>
      <c r="V142" s="143">
        <f t="shared" si="7"/>
        <v>0</v>
      </c>
      <c r="W142" s="140">
        <f t="shared" si="8"/>
        <v>0</v>
      </c>
      <c r="X142" s="140">
        <f t="shared" si="9"/>
        <v>0</v>
      </c>
      <c r="Y142" s="169">
        <f t="shared" si="10"/>
        <v>0</v>
      </c>
      <c r="Z142" s="182"/>
      <c r="AA142" s="183"/>
      <c r="AB142" s="183"/>
      <c r="AC142" s="184"/>
    </row>
    <row r="143" spans="3:29" ht="103.5">
      <c r="C143" s="217" t="str">
        <f>IF(ISBLANK('5. Pp (3 años)'!B135),"",'5. Pp (3 años)'!B135)</f>
        <v xml:space="preserve">
Coordinación del Buen Trato en Familia</v>
      </c>
      <c r="D143" s="88" t="str">
        <f>IF(ISBLANK('5. Pp (3 años)'!C135),"",'5. Pp (3 años)'!C135)</f>
        <v>Actividad</v>
      </c>
      <c r="E143" s="209" t="str">
        <f>IF(ISBLANK('5. Pp (3 años)'!D135),"",'5. Pp (3 años)'!D135)</f>
        <v>4.2.1.1.21.1. Impartición de capacitaciones sobre el buen trato en familia para población en general.</v>
      </c>
      <c r="F143" s="209" t="str">
        <f>IF(ISBLANK('5. Pp (3 años)'!E135),"",'5. Pp (3 años)'!E135)</f>
        <v xml:space="preserve">PCBTI: Porcentaje de Capacitaciones de Buen Trato en Familia Impartidas. </v>
      </c>
      <c r="G143" s="222" t="str">
        <f>IF(ISBLANK('5. Pp (3 años)'!H135),"",'5. Pp (3 años)'!H135)</f>
        <v>Trimestral</v>
      </c>
      <c r="H143" s="71" t="str">
        <f>IF(ISBLANK('5. Pp (3 años)'!J135),"",'5. Pp (3 años)'!J135)</f>
        <v>UNIDAD DE MEDIDA DEL INDICADOR:
Porcentaje.
UNIDAD DE MEDIDA DE LAS VARIABLES:
Capacitaciones.</v>
      </c>
      <c r="I143" s="150">
        <f>IF(ISBLANK('9. METAS'!M116),"",'9. METAS'!M116)</f>
        <v>120</v>
      </c>
      <c r="J143" s="151">
        <f>IF(ISBLANK('9. METAS'!V116),"",'9. METAS'!V116)</f>
        <v>30</v>
      </c>
      <c r="K143" s="141">
        <f>IF(ISBLANK('9. METAS'!W116),"",'9. METAS'!W116)</f>
        <v>30</v>
      </c>
      <c r="L143" s="141">
        <f>IF(ISBLANK('9. METAS'!X116),"",'9. METAS'!X116)</f>
        <v>30</v>
      </c>
      <c r="M143" s="142">
        <f>IF(ISBLANK('9. METAS'!Y116),"",'9. METAS'!Y116)</f>
        <v>30</v>
      </c>
      <c r="N143" s="152"/>
      <c r="O143" s="144"/>
      <c r="P143" s="144"/>
      <c r="Q143" s="145"/>
      <c r="R143" s="139">
        <f t="shared" si="6"/>
        <v>0</v>
      </c>
      <c r="S143" s="140">
        <f t="shared" si="6"/>
        <v>0</v>
      </c>
      <c r="T143" s="140">
        <f t="shared" si="6"/>
        <v>0</v>
      </c>
      <c r="U143" s="163">
        <f t="shared" si="6"/>
        <v>0</v>
      </c>
      <c r="V143" s="143">
        <f t="shared" ref="V143:V206" si="11">IFERROR((N143/I143),"No Programado")</f>
        <v>0</v>
      </c>
      <c r="W143" s="140">
        <f t="shared" ref="W143:W206" si="12">IFERROR((N143+O143)/I143, "No Programado")</f>
        <v>0</v>
      </c>
      <c r="X143" s="140">
        <f t="shared" ref="X143:X206" si="13">IFERROR((O143+P143)/I143, "No Programado")</f>
        <v>0</v>
      </c>
      <c r="Y143" s="169">
        <f t="shared" ref="Y143:Y206" si="14">IFERROR((P143+Q143)/I143, "No Programado")</f>
        <v>0</v>
      </c>
      <c r="Z143" s="185"/>
      <c r="AA143" s="186"/>
      <c r="AB143" s="186"/>
      <c r="AC143" s="187"/>
    </row>
    <row r="144" spans="3:29" ht="103.5">
      <c r="C144" s="218" t="str">
        <f>IF(ISBLANK('5. Pp (3 años)'!B136),"",'5. Pp (3 años)'!B136)</f>
        <v xml:space="preserve">
Coordinación del Buen Trato en Familia</v>
      </c>
      <c r="D144" s="88" t="str">
        <f>IF(ISBLANK('5. Pp (3 años)'!C136),"",'5. Pp (3 años)'!C136)</f>
        <v>Actividad</v>
      </c>
      <c r="E144" s="209" t="str">
        <f>IF(ISBLANK('5. Pp (3 años)'!D136),"",'5. Pp (3 años)'!D136)</f>
        <v xml:space="preserve">4.2.1.1.21.2. Realización de eventos que promueven el fortalecimiento de los valores y la integración familiar de los benitojuareses. </v>
      </c>
      <c r="F144" s="209" t="str">
        <f>IF(ISBLANK('5. Pp (3 años)'!E136),"",'5. Pp (3 años)'!E136)</f>
        <v>PEFVIR: Porcentaje de Eventos que promueven el Fortalecimiento de los Valores y la Integración familiar Realizados.</v>
      </c>
      <c r="G144" s="222" t="str">
        <f>IF(ISBLANK('5. Pp (3 años)'!H136),"",'5. Pp (3 años)'!H136)</f>
        <v>Trimestral</v>
      </c>
      <c r="H144" s="71" t="str">
        <f>IF(ISBLANK('5. Pp (3 años)'!J136),"",'5. Pp (3 años)'!J136)</f>
        <v>UNIDAD DE MEDIDA DEL INDICADOR:
Porcentaje.
UNIDAD DE MEDIDA DE LAS VARIABLES:
Eventos.</v>
      </c>
      <c r="I144" s="150">
        <f>IF(ISBLANK('9. METAS'!M117),"",'9. METAS'!M117)</f>
        <v>8</v>
      </c>
      <c r="J144" s="151">
        <f>IF(ISBLANK('9. METAS'!V117),"",'9. METAS'!V117)</f>
        <v>2</v>
      </c>
      <c r="K144" s="141">
        <f>IF(ISBLANK('9. METAS'!W117),"",'9. METAS'!W117)</f>
        <v>2</v>
      </c>
      <c r="L144" s="141">
        <f>IF(ISBLANK('9. METAS'!X117),"",'9. METAS'!X117)</f>
        <v>2</v>
      </c>
      <c r="M144" s="142">
        <f>IF(ISBLANK('9. METAS'!Y117),"",'9. METAS'!Y117)</f>
        <v>2</v>
      </c>
      <c r="N144" s="152"/>
      <c r="O144" s="144"/>
      <c r="P144" s="144"/>
      <c r="Q144" s="145"/>
      <c r="R144" s="139">
        <f t="shared" si="6"/>
        <v>0</v>
      </c>
      <c r="S144" s="140">
        <f t="shared" si="6"/>
        <v>0</v>
      </c>
      <c r="T144" s="140">
        <f t="shared" si="6"/>
        <v>0</v>
      </c>
      <c r="U144" s="163">
        <f t="shared" si="6"/>
        <v>0</v>
      </c>
      <c r="V144" s="143">
        <f t="shared" si="11"/>
        <v>0</v>
      </c>
      <c r="W144" s="140">
        <f t="shared" si="12"/>
        <v>0</v>
      </c>
      <c r="X144" s="140">
        <f t="shared" si="13"/>
        <v>0</v>
      </c>
      <c r="Y144" s="169">
        <f t="shared" si="14"/>
        <v>0</v>
      </c>
      <c r="Z144" s="185"/>
      <c r="AA144" s="186"/>
      <c r="AB144" s="186"/>
      <c r="AC144" s="187"/>
    </row>
    <row r="145" spans="3:29" ht="17.25">
      <c r="C145" s="217" t="e">
        <f>IF(ISBLANK('5. Pp (3 años)'!#REF!),"",'5. Pp (3 años)'!#REF!)</f>
        <v>#REF!</v>
      </c>
      <c r="D145" s="88" t="e">
        <f>IF(ISBLANK('5. Pp (3 años)'!#REF!),"",'5. Pp (3 años)'!#REF!)</f>
        <v>#REF!</v>
      </c>
      <c r="E145" s="209" t="e">
        <f>IF(ISBLANK('5. Pp (3 años)'!#REF!),"",'5. Pp (3 años)'!#REF!)</f>
        <v>#REF!</v>
      </c>
      <c r="F145" s="209" t="e">
        <f>IF(ISBLANK('5. Pp (3 años)'!#REF!),"",'5. Pp (3 años)'!#REF!)</f>
        <v>#REF!</v>
      </c>
      <c r="G145" s="222" t="e">
        <f>IF(ISBLANK('5. Pp (3 años)'!#REF!),"",'5. Pp (3 años)'!#REF!)</f>
        <v>#REF!</v>
      </c>
      <c r="H145" s="71" t="e">
        <f>IF(ISBLANK('5. Pp (3 años)'!#REF!),"",'5. Pp (3 años)'!#REF!)</f>
        <v>#REF!</v>
      </c>
      <c r="I145" s="150" t="e">
        <f>IF(ISBLANK('9. METAS'!#REF!),"",'9. METAS'!#REF!)</f>
        <v>#REF!</v>
      </c>
      <c r="J145" s="151" t="e">
        <f>IF(ISBLANK('9. METAS'!#REF!),"",'9. METAS'!#REF!)</f>
        <v>#REF!</v>
      </c>
      <c r="K145" s="141" t="e">
        <f>IF(ISBLANK('9. METAS'!#REF!),"",'9. METAS'!#REF!)</f>
        <v>#REF!</v>
      </c>
      <c r="L145" s="141" t="e">
        <f>IF(ISBLANK('9. METAS'!#REF!),"",'9. METAS'!#REF!)</f>
        <v>#REF!</v>
      </c>
      <c r="M145" s="142" t="e">
        <f>IF(ISBLANK('9. METAS'!#REF!),"",'9. METAS'!#REF!)</f>
        <v>#REF!</v>
      </c>
      <c r="N145" s="152"/>
      <c r="O145" s="144"/>
      <c r="P145" s="144"/>
      <c r="Q145" s="145"/>
      <c r="R145" s="139" t="str">
        <f t="shared" si="6"/>
        <v>100%</v>
      </c>
      <c r="S145" s="140" t="str">
        <f t="shared" si="6"/>
        <v>100%</v>
      </c>
      <c r="T145" s="140" t="str">
        <f t="shared" si="6"/>
        <v>100%</v>
      </c>
      <c r="U145" s="163" t="str">
        <f t="shared" si="6"/>
        <v>100%</v>
      </c>
      <c r="V145" s="143" t="str">
        <f t="shared" si="11"/>
        <v>No Programado</v>
      </c>
      <c r="W145" s="140" t="str">
        <f t="shared" si="12"/>
        <v>No Programado</v>
      </c>
      <c r="X145" s="140" t="str">
        <f t="shared" si="13"/>
        <v>No Programado</v>
      </c>
      <c r="Y145" s="169" t="str">
        <f t="shared" si="14"/>
        <v>No Programado</v>
      </c>
      <c r="Z145" s="185"/>
      <c r="AA145" s="186"/>
      <c r="AB145" s="186"/>
      <c r="AC145" s="187"/>
    </row>
    <row r="146" spans="3:29" ht="17.25">
      <c r="C146" s="218" t="e">
        <f>IF(ISBLANK('5. Pp (3 años)'!#REF!),"",'5. Pp (3 años)'!#REF!)</f>
        <v>#REF!</v>
      </c>
      <c r="D146" s="88" t="e">
        <f>IF(ISBLANK('5. Pp (3 años)'!#REF!),"",'5. Pp (3 años)'!#REF!)</f>
        <v>#REF!</v>
      </c>
      <c r="E146" s="209" t="e">
        <f>IF(ISBLANK('5. Pp (3 años)'!#REF!),"",'5. Pp (3 años)'!#REF!)</f>
        <v>#REF!</v>
      </c>
      <c r="F146" s="209" t="e">
        <f>IF(ISBLANK('5. Pp (3 años)'!#REF!),"",'5. Pp (3 años)'!#REF!)</f>
        <v>#REF!</v>
      </c>
      <c r="G146" s="222" t="e">
        <f>IF(ISBLANK('5. Pp (3 años)'!#REF!),"",'5. Pp (3 años)'!#REF!)</f>
        <v>#REF!</v>
      </c>
      <c r="H146" s="71" t="e">
        <f>IF(ISBLANK('5. Pp (3 años)'!#REF!),"",'5. Pp (3 años)'!#REF!)</f>
        <v>#REF!</v>
      </c>
      <c r="I146" s="150" t="e">
        <f>IF(ISBLANK('9. METAS'!#REF!),"",'9. METAS'!#REF!)</f>
        <v>#REF!</v>
      </c>
      <c r="J146" s="151" t="e">
        <f>IF(ISBLANK('9. METAS'!#REF!),"",'9. METAS'!#REF!)</f>
        <v>#REF!</v>
      </c>
      <c r="K146" s="141" t="e">
        <f>IF(ISBLANK('9. METAS'!#REF!),"",'9. METAS'!#REF!)</f>
        <v>#REF!</v>
      </c>
      <c r="L146" s="141" t="e">
        <f>IF(ISBLANK('9. METAS'!#REF!),"",'9. METAS'!#REF!)</f>
        <v>#REF!</v>
      </c>
      <c r="M146" s="142" t="e">
        <f>IF(ISBLANK('9. METAS'!#REF!),"",'9. METAS'!#REF!)</f>
        <v>#REF!</v>
      </c>
      <c r="N146" s="152"/>
      <c r="O146" s="144"/>
      <c r="P146" s="144"/>
      <c r="Q146" s="145"/>
      <c r="R146" s="139" t="str">
        <f t="shared" si="6"/>
        <v>100%</v>
      </c>
      <c r="S146" s="140" t="str">
        <f t="shared" si="6"/>
        <v>100%</v>
      </c>
      <c r="T146" s="140" t="str">
        <f t="shared" si="6"/>
        <v>100%</v>
      </c>
      <c r="U146" s="163" t="str">
        <f t="shared" si="6"/>
        <v>100%</v>
      </c>
      <c r="V146" s="143" t="str">
        <f t="shared" si="11"/>
        <v>No Programado</v>
      </c>
      <c r="W146" s="140" t="str">
        <f t="shared" si="12"/>
        <v>No Programado</v>
      </c>
      <c r="X146" s="140" t="str">
        <f t="shared" si="13"/>
        <v>No Programado</v>
      </c>
      <c r="Y146" s="169" t="str">
        <f t="shared" si="14"/>
        <v>No Programado</v>
      </c>
      <c r="Z146" s="185"/>
      <c r="AA146" s="186"/>
      <c r="AB146" s="186"/>
      <c r="AC146" s="187"/>
    </row>
    <row r="147" spans="3:29" ht="17.25">
      <c r="C147" s="217" t="e">
        <f>IF(ISBLANK('5. Pp (3 años)'!#REF!),"",'5. Pp (3 años)'!#REF!)</f>
        <v>#REF!</v>
      </c>
      <c r="D147" s="88" t="e">
        <f>IF(ISBLANK('5. Pp (3 años)'!#REF!),"",'5. Pp (3 años)'!#REF!)</f>
        <v>#REF!</v>
      </c>
      <c r="E147" s="209" t="e">
        <f>IF(ISBLANK('5. Pp (3 años)'!#REF!),"",'5. Pp (3 años)'!#REF!)</f>
        <v>#REF!</v>
      </c>
      <c r="F147" s="209" t="e">
        <f>IF(ISBLANK('5. Pp (3 años)'!#REF!),"",'5. Pp (3 años)'!#REF!)</f>
        <v>#REF!</v>
      </c>
      <c r="G147" s="222" t="e">
        <f>IF(ISBLANK('5. Pp (3 años)'!#REF!),"",'5. Pp (3 años)'!#REF!)</f>
        <v>#REF!</v>
      </c>
      <c r="H147" s="71" t="e">
        <f>IF(ISBLANK('5. Pp (3 años)'!#REF!),"",'5. Pp (3 años)'!#REF!)</f>
        <v>#REF!</v>
      </c>
      <c r="I147" s="150" t="e">
        <f>IF(ISBLANK('9. METAS'!#REF!),"",'9. METAS'!#REF!)</f>
        <v>#REF!</v>
      </c>
      <c r="J147" s="151" t="e">
        <f>IF(ISBLANK('9. METAS'!#REF!),"",'9. METAS'!#REF!)</f>
        <v>#REF!</v>
      </c>
      <c r="K147" s="141" t="e">
        <f>IF(ISBLANK('9. METAS'!#REF!),"",'9. METAS'!#REF!)</f>
        <v>#REF!</v>
      </c>
      <c r="L147" s="141" t="e">
        <f>IF(ISBLANK('9. METAS'!#REF!),"",'9. METAS'!#REF!)</f>
        <v>#REF!</v>
      </c>
      <c r="M147" s="142" t="e">
        <f>IF(ISBLANK('9. METAS'!#REF!),"",'9. METAS'!#REF!)</f>
        <v>#REF!</v>
      </c>
      <c r="N147" s="152"/>
      <c r="O147" s="144"/>
      <c r="P147" s="144"/>
      <c r="Q147" s="145"/>
      <c r="R147" s="139" t="str">
        <f t="shared" si="6"/>
        <v>100%</v>
      </c>
      <c r="S147" s="140" t="str">
        <f t="shared" si="6"/>
        <v>100%</v>
      </c>
      <c r="T147" s="140" t="str">
        <f t="shared" si="6"/>
        <v>100%</v>
      </c>
      <c r="U147" s="163" t="str">
        <f t="shared" si="6"/>
        <v>100%</v>
      </c>
      <c r="V147" s="143" t="str">
        <f t="shared" si="11"/>
        <v>No Programado</v>
      </c>
      <c r="W147" s="140" t="str">
        <f t="shared" si="12"/>
        <v>No Programado</v>
      </c>
      <c r="X147" s="140" t="str">
        <f t="shared" si="13"/>
        <v>No Programado</v>
      </c>
      <c r="Y147" s="169" t="str">
        <f t="shared" si="14"/>
        <v>No Programado</v>
      </c>
      <c r="Z147" s="185"/>
      <c r="AA147" s="186"/>
      <c r="AB147" s="186"/>
      <c r="AC147" s="187"/>
    </row>
    <row r="148" spans="3:29" ht="17.25">
      <c r="C148" s="219" t="e">
        <f>IF(ISBLANK('5. Pp (3 años)'!#REF!),"",'5. Pp (3 años)'!#REF!)</f>
        <v>#REF!</v>
      </c>
      <c r="D148" s="62" t="e">
        <f>IF(ISBLANK('5. Pp (3 años)'!#REF!),"",'5. Pp (3 años)'!#REF!)</f>
        <v>#REF!</v>
      </c>
      <c r="E148" s="213" t="e">
        <f>IF(ISBLANK('5. Pp (3 años)'!#REF!),"",'5. Pp (3 años)'!#REF!)</f>
        <v>#REF!</v>
      </c>
      <c r="F148" s="213" t="e">
        <f>IF(ISBLANK('5. Pp (3 años)'!#REF!),"",'5. Pp (3 años)'!#REF!)</f>
        <v>#REF!</v>
      </c>
      <c r="G148" s="227" t="e">
        <f>IF(ISBLANK('5. Pp (3 años)'!#REF!),"",'5. Pp (3 años)'!#REF!)</f>
        <v>#REF!</v>
      </c>
      <c r="H148" s="67" t="e">
        <f>IF(ISBLANK('5. Pp (3 años)'!#REF!),"",'5. Pp (3 años)'!#REF!)</f>
        <v>#REF!</v>
      </c>
      <c r="I148" s="150" t="e">
        <f>IF(ISBLANK('9. METAS'!#REF!),"",'9. METAS'!#REF!)</f>
        <v>#REF!</v>
      </c>
      <c r="J148" s="151" t="e">
        <f>IF(ISBLANK('9. METAS'!#REF!),"",'9. METAS'!#REF!)</f>
        <v>#REF!</v>
      </c>
      <c r="K148" s="141" t="e">
        <f>IF(ISBLANK('9. METAS'!#REF!),"",'9. METAS'!#REF!)</f>
        <v>#REF!</v>
      </c>
      <c r="L148" s="141" t="e">
        <f>IF(ISBLANK('9. METAS'!#REF!),"",'9. METAS'!#REF!)</f>
        <v>#REF!</v>
      </c>
      <c r="M148" s="142" t="e">
        <f>IF(ISBLANK('9. METAS'!#REF!),"",'9. METAS'!#REF!)</f>
        <v>#REF!</v>
      </c>
      <c r="N148" s="152"/>
      <c r="O148" s="144"/>
      <c r="P148" s="144"/>
      <c r="Q148" s="145"/>
      <c r="R148" s="139" t="str">
        <f t="shared" si="6"/>
        <v>100%</v>
      </c>
      <c r="S148" s="140" t="str">
        <f t="shared" si="6"/>
        <v>100%</v>
      </c>
      <c r="T148" s="140" t="str">
        <f t="shared" si="6"/>
        <v>100%</v>
      </c>
      <c r="U148" s="163" t="str">
        <f t="shared" si="6"/>
        <v>100%</v>
      </c>
      <c r="V148" s="143" t="str">
        <f t="shared" si="11"/>
        <v>No Programado</v>
      </c>
      <c r="W148" s="140" t="str">
        <f t="shared" si="12"/>
        <v>No Programado</v>
      </c>
      <c r="X148" s="140" t="str">
        <f t="shared" si="13"/>
        <v>No Programado</v>
      </c>
      <c r="Y148" s="169" t="str">
        <f t="shared" si="14"/>
        <v>No Programado</v>
      </c>
      <c r="Z148" s="182"/>
      <c r="AA148" s="183"/>
      <c r="AB148" s="183"/>
      <c r="AC148" s="184"/>
    </row>
    <row r="149" spans="3:29" ht="17.25">
      <c r="C149" s="217" t="e">
        <f>IF(ISBLANK('5. Pp (3 años)'!#REF!),"",'5. Pp (3 años)'!#REF!)</f>
        <v>#REF!</v>
      </c>
      <c r="D149" s="88" t="e">
        <f>IF(ISBLANK('5. Pp (3 años)'!#REF!),"",'5. Pp (3 años)'!#REF!)</f>
        <v>#REF!</v>
      </c>
      <c r="E149" s="209" t="e">
        <f>IF(ISBLANK('5. Pp (3 años)'!#REF!),"",'5. Pp (3 años)'!#REF!)</f>
        <v>#REF!</v>
      </c>
      <c r="F149" s="209" t="e">
        <f>IF(ISBLANK('5. Pp (3 años)'!#REF!),"",'5. Pp (3 años)'!#REF!)</f>
        <v>#REF!</v>
      </c>
      <c r="G149" s="222" t="e">
        <f>IF(ISBLANK('5. Pp (3 años)'!#REF!),"",'5. Pp (3 años)'!#REF!)</f>
        <v>#REF!</v>
      </c>
      <c r="H149" s="71" t="e">
        <f>IF(ISBLANK('5. Pp (3 años)'!#REF!),"",'5. Pp (3 años)'!#REF!)</f>
        <v>#REF!</v>
      </c>
      <c r="I149" s="150" t="e">
        <f>IF(ISBLANK('9. METAS'!#REF!),"",'9. METAS'!#REF!)</f>
        <v>#REF!</v>
      </c>
      <c r="J149" s="151" t="e">
        <f>IF(ISBLANK('9. METAS'!#REF!),"",'9. METAS'!#REF!)</f>
        <v>#REF!</v>
      </c>
      <c r="K149" s="141" t="e">
        <f>IF(ISBLANK('9. METAS'!#REF!),"",'9. METAS'!#REF!)</f>
        <v>#REF!</v>
      </c>
      <c r="L149" s="141" t="e">
        <f>IF(ISBLANK('9. METAS'!#REF!),"",'9. METAS'!#REF!)</f>
        <v>#REF!</v>
      </c>
      <c r="M149" s="142" t="e">
        <f>IF(ISBLANK('9. METAS'!#REF!),"",'9. METAS'!#REF!)</f>
        <v>#REF!</v>
      </c>
      <c r="N149" s="152"/>
      <c r="O149" s="144"/>
      <c r="P149" s="144"/>
      <c r="Q149" s="145"/>
      <c r="R149" s="139" t="str">
        <f t="shared" si="6"/>
        <v>100%</v>
      </c>
      <c r="S149" s="140" t="str">
        <f t="shared" si="6"/>
        <v>100%</v>
      </c>
      <c r="T149" s="140" t="str">
        <f t="shared" si="6"/>
        <v>100%</v>
      </c>
      <c r="U149" s="163" t="str">
        <f t="shared" si="6"/>
        <v>100%</v>
      </c>
      <c r="V149" s="143" t="str">
        <f t="shared" si="11"/>
        <v>No Programado</v>
      </c>
      <c r="W149" s="140" t="str">
        <f t="shared" si="12"/>
        <v>No Programado</v>
      </c>
      <c r="X149" s="140" t="str">
        <f t="shared" si="13"/>
        <v>No Programado</v>
      </c>
      <c r="Y149" s="169" t="str">
        <f t="shared" si="14"/>
        <v>No Programado</v>
      </c>
      <c r="Z149" s="185"/>
      <c r="AA149" s="186"/>
      <c r="AB149" s="186"/>
      <c r="AC149" s="187"/>
    </row>
    <row r="150" spans="3:29" ht="17.25">
      <c r="C150" s="218" t="e">
        <f>IF(ISBLANK('5. Pp (3 años)'!#REF!),"",'5. Pp (3 años)'!#REF!)</f>
        <v>#REF!</v>
      </c>
      <c r="D150" s="88" t="e">
        <f>IF(ISBLANK('5. Pp (3 años)'!#REF!),"",'5. Pp (3 años)'!#REF!)</f>
        <v>#REF!</v>
      </c>
      <c r="E150" s="209" t="e">
        <f>IF(ISBLANK('5. Pp (3 años)'!#REF!),"",'5. Pp (3 años)'!#REF!)</f>
        <v>#REF!</v>
      </c>
      <c r="F150" s="209" t="e">
        <f>IF(ISBLANK('5. Pp (3 años)'!#REF!),"",'5. Pp (3 años)'!#REF!)</f>
        <v>#REF!</v>
      </c>
      <c r="G150" s="222" t="e">
        <f>IF(ISBLANK('5. Pp (3 años)'!#REF!),"",'5. Pp (3 años)'!#REF!)</f>
        <v>#REF!</v>
      </c>
      <c r="H150" s="71" t="e">
        <f>IF(ISBLANK('5. Pp (3 años)'!#REF!),"",'5. Pp (3 años)'!#REF!)</f>
        <v>#REF!</v>
      </c>
      <c r="I150" s="150" t="e">
        <f>IF(ISBLANK('9. METAS'!#REF!),"",'9. METAS'!#REF!)</f>
        <v>#REF!</v>
      </c>
      <c r="J150" s="151" t="e">
        <f>IF(ISBLANK('9. METAS'!#REF!),"",'9. METAS'!#REF!)</f>
        <v>#REF!</v>
      </c>
      <c r="K150" s="141" t="e">
        <f>IF(ISBLANK('9. METAS'!#REF!),"",'9. METAS'!#REF!)</f>
        <v>#REF!</v>
      </c>
      <c r="L150" s="141" t="e">
        <f>IF(ISBLANK('9. METAS'!#REF!),"",'9. METAS'!#REF!)</f>
        <v>#REF!</v>
      </c>
      <c r="M150" s="142" t="e">
        <f>IF(ISBLANK('9. METAS'!#REF!),"",'9. METAS'!#REF!)</f>
        <v>#REF!</v>
      </c>
      <c r="N150" s="152"/>
      <c r="O150" s="144"/>
      <c r="P150" s="144"/>
      <c r="Q150" s="145"/>
      <c r="R150" s="139" t="str">
        <f t="shared" si="6"/>
        <v>100%</v>
      </c>
      <c r="S150" s="140" t="str">
        <f t="shared" si="6"/>
        <v>100%</v>
      </c>
      <c r="T150" s="140" t="str">
        <f t="shared" si="6"/>
        <v>100%</v>
      </c>
      <c r="U150" s="163" t="str">
        <f t="shared" si="6"/>
        <v>100%</v>
      </c>
      <c r="V150" s="143" t="str">
        <f t="shared" si="11"/>
        <v>No Programado</v>
      </c>
      <c r="W150" s="140" t="str">
        <f t="shared" si="12"/>
        <v>No Programado</v>
      </c>
      <c r="X150" s="140" t="str">
        <f t="shared" si="13"/>
        <v>No Programado</v>
      </c>
      <c r="Y150" s="169" t="str">
        <f t="shared" si="14"/>
        <v>No Programado</v>
      </c>
      <c r="Z150" s="185"/>
      <c r="AA150" s="186"/>
      <c r="AB150" s="186"/>
      <c r="AC150" s="187"/>
    </row>
    <row r="151" spans="3:29" ht="17.25">
      <c r="C151" s="217" t="e">
        <f>IF(ISBLANK('5. Pp (3 años)'!#REF!),"",'5. Pp (3 años)'!#REF!)</f>
        <v>#REF!</v>
      </c>
      <c r="D151" s="88" t="e">
        <f>IF(ISBLANK('5. Pp (3 años)'!#REF!),"",'5. Pp (3 años)'!#REF!)</f>
        <v>#REF!</v>
      </c>
      <c r="E151" s="209" t="e">
        <f>IF(ISBLANK('5. Pp (3 años)'!#REF!),"",'5. Pp (3 años)'!#REF!)</f>
        <v>#REF!</v>
      </c>
      <c r="F151" s="209" t="e">
        <f>IF(ISBLANK('5. Pp (3 años)'!#REF!),"",'5. Pp (3 años)'!#REF!)</f>
        <v>#REF!</v>
      </c>
      <c r="G151" s="222" t="e">
        <f>IF(ISBLANK('5. Pp (3 años)'!#REF!),"",'5. Pp (3 años)'!#REF!)</f>
        <v>#REF!</v>
      </c>
      <c r="H151" s="71" t="e">
        <f>IF(ISBLANK('5. Pp (3 años)'!#REF!),"",'5. Pp (3 años)'!#REF!)</f>
        <v>#REF!</v>
      </c>
      <c r="I151" s="150" t="e">
        <f>IF(ISBLANK('9. METAS'!#REF!),"",'9. METAS'!#REF!)</f>
        <v>#REF!</v>
      </c>
      <c r="J151" s="151" t="e">
        <f>IF(ISBLANK('9. METAS'!#REF!),"",'9. METAS'!#REF!)</f>
        <v>#REF!</v>
      </c>
      <c r="K151" s="141" t="e">
        <f>IF(ISBLANK('9. METAS'!#REF!),"",'9. METAS'!#REF!)</f>
        <v>#REF!</v>
      </c>
      <c r="L151" s="141" t="e">
        <f>IF(ISBLANK('9. METAS'!#REF!),"",'9. METAS'!#REF!)</f>
        <v>#REF!</v>
      </c>
      <c r="M151" s="142" t="e">
        <f>IF(ISBLANK('9. METAS'!#REF!),"",'9. METAS'!#REF!)</f>
        <v>#REF!</v>
      </c>
      <c r="N151" s="152"/>
      <c r="O151" s="144"/>
      <c r="P151" s="144"/>
      <c r="Q151" s="145"/>
      <c r="R151" s="139" t="str">
        <f t="shared" si="6"/>
        <v>100%</v>
      </c>
      <c r="S151" s="140" t="str">
        <f t="shared" si="6"/>
        <v>100%</v>
      </c>
      <c r="T151" s="140" t="str">
        <f t="shared" si="6"/>
        <v>100%</v>
      </c>
      <c r="U151" s="163" t="str">
        <f t="shared" si="6"/>
        <v>100%</v>
      </c>
      <c r="V151" s="143" t="str">
        <f t="shared" si="11"/>
        <v>No Programado</v>
      </c>
      <c r="W151" s="140" t="str">
        <f t="shared" si="12"/>
        <v>No Programado</v>
      </c>
      <c r="X151" s="140" t="str">
        <f t="shared" si="13"/>
        <v>No Programado</v>
      </c>
      <c r="Y151" s="169" t="str">
        <f t="shared" si="14"/>
        <v>No Programado</v>
      </c>
      <c r="Z151" s="185"/>
      <c r="AA151" s="186"/>
      <c r="AB151" s="186"/>
      <c r="AC151" s="187"/>
    </row>
    <row r="152" spans="3:29" ht="17.25">
      <c r="C152" s="218" t="e">
        <f>IF(ISBLANK('5. Pp (3 años)'!#REF!),"",'5. Pp (3 años)'!#REF!)</f>
        <v>#REF!</v>
      </c>
      <c r="D152" s="88" t="e">
        <f>IF(ISBLANK('5. Pp (3 años)'!#REF!),"",'5. Pp (3 años)'!#REF!)</f>
        <v>#REF!</v>
      </c>
      <c r="E152" s="209" t="e">
        <f>IF(ISBLANK('5. Pp (3 años)'!#REF!),"",'5. Pp (3 años)'!#REF!)</f>
        <v>#REF!</v>
      </c>
      <c r="F152" s="209" t="e">
        <f>IF(ISBLANK('5. Pp (3 años)'!#REF!),"",'5. Pp (3 años)'!#REF!)</f>
        <v>#REF!</v>
      </c>
      <c r="G152" s="222" t="e">
        <f>IF(ISBLANK('5. Pp (3 años)'!#REF!),"",'5. Pp (3 años)'!#REF!)</f>
        <v>#REF!</v>
      </c>
      <c r="H152" s="71" t="e">
        <f>IF(ISBLANK('5. Pp (3 años)'!#REF!),"",'5. Pp (3 años)'!#REF!)</f>
        <v>#REF!</v>
      </c>
      <c r="I152" s="150" t="e">
        <f>IF(ISBLANK('9. METAS'!#REF!),"",'9. METAS'!#REF!)</f>
        <v>#REF!</v>
      </c>
      <c r="J152" s="151" t="e">
        <f>IF(ISBLANK('9. METAS'!#REF!),"",'9. METAS'!#REF!)</f>
        <v>#REF!</v>
      </c>
      <c r="K152" s="141" t="e">
        <f>IF(ISBLANK('9. METAS'!#REF!),"",'9. METAS'!#REF!)</f>
        <v>#REF!</v>
      </c>
      <c r="L152" s="141" t="e">
        <f>IF(ISBLANK('9. METAS'!#REF!),"",'9. METAS'!#REF!)</f>
        <v>#REF!</v>
      </c>
      <c r="M152" s="142" t="e">
        <f>IF(ISBLANK('9. METAS'!#REF!),"",'9. METAS'!#REF!)</f>
        <v>#REF!</v>
      </c>
      <c r="N152" s="152"/>
      <c r="O152" s="144"/>
      <c r="P152" s="144"/>
      <c r="Q152" s="145"/>
      <c r="R152" s="139" t="str">
        <f t="shared" si="6"/>
        <v>100%</v>
      </c>
      <c r="S152" s="140" t="str">
        <f t="shared" si="6"/>
        <v>100%</v>
      </c>
      <c r="T152" s="140" t="str">
        <f t="shared" si="6"/>
        <v>100%</v>
      </c>
      <c r="U152" s="163" t="str">
        <f t="shared" si="6"/>
        <v>100%</v>
      </c>
      <c r="V152" s="143" t="str">
        <f t="shared" si="11"/>
        <v>No Programado</v>
      </c>
      <c r="W152" s="140" t="str">
        <f t="shared" si="12"/>
        <v>No Programado</v>
      </c>
      <c r="X152" s="140" t="str">
        <f t="shared" si="13"/>
        <v>No Programado</v>
      </c>
      <c r="Y152" s="169" t="str">
        <f t="shared" si="14"/>
        <v>No Programado</v>
      </c>
      <c r="Z152" s="185"/>
      <c r="AA152" s="186"/>
      <c r="AB152" s="186"/>
      <c r="AC152" s="187"/>
    </row>
    <row r="153" spans="3:29" ht="17.25">
      <c r="C153" s="217" t="e">
        <f>IF(ISBLANK('5. Pp (3 años)'!#REF!),"",'5. Pp (3 años)'!#REF!)</f>
        <v>#REF!</v>
      </c>
      <c r="D153" s="88" t="e">
        <f>IF(ISBLANK('5. Pp (3 años)'!#REF!),"",'5. Pp (3 años)'!#REF!)</f>
        <v>#REF!</v>
      </c>
      <c r="E153" s="209" t="e">
        <f>IF(ISBLANK('5. Pp (3 años)'!#REF!),"",'5. Pp (3 años)'!#REF!)</f>
        <v>#REF!</v>
      </c>
      <c r="F153" s="209" t="e">
        <f>IF(ISBLANK('5. Pp (3 años)'!#REF!),"",'5. Pp (3 años)'!#REF!)</f>
        <v>#REF!</v>
      </c>
      <c r="G153" s="222" t="e">
        <f>IF(ISBLANK('5. Pp (3 años)'!#REF!),"",'5. Pp (3 años)'!#REF!)</f>
        <v>#REF!</v>
      </c>
      <c r="H153" s="71" t="e">
        <f>IF(ISBLANK('5. Pp (3 años)'!#REF!),"",'5. Pp (3 años)'!#REF!)</f>
        <v>#REF!</v>
      </c>
      <c r="I153" s="150" t="e">
        <f>IF(ISBLANK('9. METAS'!#REF!),"",'9. METAS'!#REF!)</f>
        <v>#REF!</v>
      </c>
      <c r="J153" s="151" t="e">
        <f>IF(ISBLANK('9. METAS'!#REF!),"",'9. METAS'!#REF!)</f>
        <v>#REF!</v>
      </c>
      <c r="K153" s="141" t="e">
        <f>IF(ISBLANK('9. METAS'!#REF!),"",'9. METAS'!#REF!)</f>
        <v>#REF!</v>
      </c>
      <c r="L153" s="141" t="e">
        <f>IF(ISBLANK('9. METAS'!#REF!),"",'9. METAS'!#REF!)</f>
        <v>#REF!</v>
      </c>
      <c r="M153" s="142" t="e">
        <f>IF(ISBLANK('9. METAS'!#REF!),"",'9. METAS'!#REF!)</f>
        <v>#REF!</v>
      </c>
      <c r="N153" s="152"/>
      <c r="O153" s="144"/>
      <c r="P153" s="144"/>
      <c r="Q153" s="145"/>
      <c r="R153" s="139" t="str">
        <f t="shared" si="6"/>
        <v>100%</v>
      </c>
      <c r="S153" s="140" t="str">
        <f t="shared" si="6"/>
        <v>100%</v>
      </c>
      <c r="T153" s="140" t="str">
        <f t="shared" si="6"/>
        <v>100%</v>
      </c>
      <c r="U153" s="163" t="str">
        <f t="shared" si="6"/>
        <v>100%</v>
      </c>
      <c r="V153" s="143" t="str">
        <f t="shared" si="11"/>
        <v>No Programado</v>
      </c>
      <c r="W153" s="140" t="str">
        <f t="shared" si="12"/>
        <v>No Programado</v>
      </c>
      <c r="X153" s="140" t="str">
        <f t="shared" si="13"/>
        <v>No Programado</v>
      </c>
      <c r="Y153" s="169" t="str">
        <f t="shared" si="14"/>
        <v>No Programado</v>
      </c>
      <c r="Z153" s="185"/>
      <c r="AA153" s="186"/>
      <c r="AB153" s="186"/>
      <c r="AC153" s="187"/>
    </row>
    <row r="154" spans="3:29" ht="17.25">
      <c r="C154" s="219" t="e">
        <f>IF(ISBLANK('5. Pp (3 años)'!#REF!),"",'5. Pp (3 años)'!#REF!)</f>
        <v>#REF!</v>
      </c>
      <c r="D154" s="62" t="e">
        <f>IF(ISBLANK('5. Pp (3 años)'!#REF!),"",'5. Pp (3 años)'!#REF!)</f>
        <v>#REF!</v>
      </c>
      <c r="E154" s="213" t="e">
        <f>IF(ISBLANK('5. Pp (3 años)'!#REF!),"",'5. Pp (3 años)'!#REF!)</f>
        <v>#REF!</v>
      </c>
      <c r="F154" s="213" t="e">
        <f>IF(ISBLANK('5. Pp (3 años)'!#REF!),"",'5. Pp (3 años)'!#REF!)</f>
        <v>#REF!</v>
      </c>
      <c r="G154" s="227" t="e">
        <f>IF(ISBLANK('5. Pp (3 años)'!#REF!),"",'5. Pp (3 años)'!#REF!)</f>
        <v>#REF!</v>
      </c>
      <c r="H154" s="67" t="e">
        <f>IF(ISBLANK('5. Pp (3 años)'!#REF!),"",'5. Pp (3 años)'!#REF!)</f>
        <v>#REF!</v>
      </c>
      <c r="I154" s="150" t="e">
        <f>IF(ISBLANK('9. METAS'!#REF!),"",'9. METAS'!#REF!)</f>
        <v>#REF!</v>
      </c>
      <c r="J154" s="151" t="e">
        <f>IF(ISBLANK('9. METAS'!#REF!),"",'9. METAS'!#REF!)</f>
        <v>#REF!</v>
      </c>
      <c r="K154" s="141" t="e">
        <f>IF(ISBLANK('9. METAS'!#REF!),"",'9. METAS'!#REF!)</f>
        <v>#REF!</v>
      </c>
      <c r="L154" s="141" t="e">
        <f>IF(ISBLANK('9. METAS'!#REF!),"",'9. METAS'!#REF!)</f>
        <v>#REF!</v>
      </c>
      <c r="M154" s="142" t="e">
        <f>IF(ISBLANK('9. METAS'!#REF!),"",'9. METAS'!#REF!)</f>
        <v>#REF!</v>
      </c>
      <c r="N154" s="152"/>
      <c r="O154" s="144"/>
      <c r="P154" s="144"/>
      <c r="Q154" s="145"/>
      <c r="R154" s="139" t="str">
        <f t="shared" si="6"/>
        <v>100%</v>
      </c>
      <c r="S154" s="140" t="str">
        <f t="shared" si="6"/>
        <v>100%</v>
      </c>
      <c r="T154" s="140" t="str">
        <f t="shared" si="6"/>
        <v>100%</v>
      </c>
      <c r="U154" s="163" t="str">
        <f t="shared" si="6"/>
        <v>100%</v>
      </c>
      <c r="V154" s="143" t="str">
        <f t="shared" si="11"/>
        <v>No Programado</v>
      </c>
      <c r="W154" s="140" t="str">
        <f t="shared" si="12"/>
        <v>No Programado</v>
      </c>
      <c r="X154" s="140" t="str">
        <f t="shared" si="13"/>
        <v>No Programado</v>
      </c>
      <c r="Y154" s="169" t="str">
        <f t="shared" si="14"/>
        <v>No Programado</v>
      </c>
      <c r="Z154" s="182"/>
      <c r="AA154" s="183"/>
      <c r="AB154" s="183"/>
      <c r="AC154" s="184"/>
    </row>
    <row r="155" spans="3:29" ht="17.25">
      <c r="C155" s="217" t="e">
        <f>IF(ISBLANK('5. Pp (3 años)'!#REF!),"",'5. Pp (3 años)'!#REF!)</f>
        <v>#REF!</v>
      </c>
      <c r="D155" s="88" t="e">
        <f>IF(ISBLANK('5. Pp (3 años)'!#REF!),"",'5. Pp (3 años)'!#REF!)</f>
        <v>#REF!</v>
      </c>
      <c r="E155" s="209" t="e">
        <f>IF(ISBLANK('5. Pp (3 años)'!#REF!),"",'5. Pp (3 años)'!#REF!)</f>
        <v>#REF!</v>
      </c>
      <c r="F155" s="209" t="e">
        <f>IF(ISBLANK('5. Pp (3 años)'!#REF!),"",'5. Pp (3 años)'!#REF!)</f>
        <v>#REF!</v>
      </c>
      <c r="G155" s="222" t="e">
        <f>IF(ISBLANK('5. Pp (3 años)'!#REF!),"",'5. Pp (3 años)'!#REF!)</f>
        <v>#REF!</v>
      </c>
      <c r="H155" s="71" t="e">
        <f>IF(ISBLANK('5. Pp (3 años)'!#REF!),"",'5. Pp (3 años)'!#REF!)</f>
        <v>#REF!</v>
      </c>
      <c r="I155" s="150" t="e">
        <f>IF(ISBLANK('9. METAS'!#REF!),"",'9. METAS'!#REF!)</f>
        <v>#REF!</v>
      </c>
      <c r="J155" s="151" t="e">
        <f>IF(ISBLANK('9. METAS'!#REF!),"",'9. METAS'!#REF!)</f>
        <v>#REF!</v>
      </c>
      <c r="K155" s="141" t="e">
        <f>IF(ISBLANK('9. METAS'!#REF!),"",'9. METAS'!#REF!)</f>
        <v>#REF!</v>
      </c>
      <c r="L155" s="141" t="e">
        <f>IF(ISBLANK('9. METAS'!#REF!),"",'9. METAS'!#REF!)</f>
        <v>#REF!</v>
      </c>
      <c r="M155" s="142" t="e">
        <f>IF(ISBLANK('9. METAS'!#REF!),"",'9. METAS'!#REF!)</f>
        <v>#REF!</v>
      </c>
      <c r="N155" s="152"/>
      <c r="O155" s="144"/>
      <c r="P155" s="144"/>
      <c r="Q155" s="145"/>
      <c r="R155" s="139" t="str">
        <f t="shared" si="6"/>
        <v>100%</v>
      </c>
      <c r="S155" s="140" t="str">
        <f t="shared" si="6"/>
        <v>100%</v>
      </c>
      <c r="T155" s="140" t="str">
        <f t="shared" si="6"/>
        <v>100%</v>
      </c>
      <c r="U155" s="163" t="str">
        <f t="shared" si="6"/>
        <v>100%</v>
      </c>
      <c r="V155" s="143" t="str">
        <f t="shared" si="11"/>
        <v>No Programado</v>
      </c>
      <c r="W155" s="140" t="str">
        <f t="shared" si="12"/>
        <v>No Programado</v>
      </c>
      <c r="X155" s="140" t="str">
        <f t="shared" si="13"/>
        <v>No Programado</v>
      </c>
      <c r="Y155" s="169" t="str">
        <f t="shared" si="14"/>
        <v>No Programado</v>
      </c>
      <c r="Z155" s="185"/>
      <c r="AA155" s="186"/>
      <c r="AB155" s="186"/>
      <c r="AC155" s="187"/>
    </row>
    <row r="156" spans="3:29" ht="17.25">
      <c r="C156" s="218" t="e">
        <f>IF(ISBLANK('5. Pp (3 años)'!#REF!),"",'5. Pp (3 años)'!#REF!)</f>
        <v>#REF!</v>
      </c>
      <c r="D156" s="88" t="e">
        <f>IF(ISBLANK('5. Pp (3 años)'!#REF!),"",'5. Pp (3 años)'!#REF!)</f>
        <v>#REF!</v>
      </c>
      <c r="E156" s="209" t="e">
        <f>IF(ISBLANK('5. Pp (3 años)'!#REF!),"",'5. Pp (3 años)'!#REF!)</f>
        <v>#REF!</v>
      </c>
      <c r="F156" s="209" t="e">
        <f>IF(ISBLANK('5. Pp (3 años)'!#REF!),"",'5. Pp (3 años)'!#REF!)</f>
        <v>#REF!</v>
      </c>
      <c r="G156" s="222" t="e">
        <f>IF(ISBLANK('5. Pp (3 años)'!#REF!),"",'5. Pp (3 años)'!#REF!)</f>
        <v>#REF!</v>
      </c>
      <c r="H156" s="71" t="e">
        <f>IF(ISBLANK('5. Pp (3 años)'!#REF!),"",'5. Pp (3 años)'!#REF!)</f>
        <v>#REF!</v>
      </c>
      <c r="I156" s="150" t="e">
        <f>IF(ISBLANK('9. METAS'!#REF!),"",'9. METAS'!#REF!)</f>
        <v>#REF!</v>
      </c>
      <c r="J156" s="151" t="e">
        <f>IF(ISBLANK('9. METAS'!#REF!),"",'9. METAS'!#REF!)</f>
        <v>#REF!</v>
      </c>
      <c r="K156" s="141" t="e">
        <f>IF(ISBLANK('9. METAS'!#REF!),"",'9. METAS'!#REF!)</f>
        <v>#REF!</v>
      </c>
      <c r="L156" s="141" t="e">
        <f>IF(ISBLANK('9. METAS'!#REF!),"",'9. METAS'!#REF!)</f>
        <v>#REF!</v>
      </c>
      <c r="M156" s="142" t="e">
        <f>IF(ISBLANK('9. METAS'!#REF!),"",'9. METAS'!#REF!)</f>
        <v>#REF!</v>
      </c>
      <c r="N156" s="152"/>
      <c r="O156" s="144"/>
      <c r="P156" s="144"/>
      <c r="Q156" s="145"/>
      <c r="R156" s="139" t="str">
        <f t="shared" si="6"/>
        <v>100%</v>
      </c>
      <c r="S156" s="140" t="str">
        <f t="shared" si="6"/>
        <v>100%</v>
      </c>
      <c r="T156" s="140" t="str">
        <f t="shared" si="6"/>
        <v>100%</v>
      </c>
      <c r="U156" s="163" t="str">
        <f t="shared" si="6"/>
        <v>100%</v>
      </c>
      <c r="V156" s="143" t="str">
        <f t="shared" si="11"/>
        <v>No Programado</v>
      </c>
      <c r="W156" s="140" t="str">
        <f t="shared" si="12"/>
        <v>No Programado</v>
      </c>
      <c r="X156" s="140" t="str">
        <f t="shared" si="13"/>
        <v>No Programado</v>
      </c>
      <c r="Y156" s="169" t="str">
        <f t="shared" si="14"/>
        <v>No Programado</v>
      </c>
      <c r="Z156" s="185"/>
      <c r="AA156" s="186"/>
      <c r="AB156" s="186"/>
      <c r="AC156" s="187"/>
    </row>
    <row r="157" spans="3:29" ht="17.25">
      <c r="C157" s="217" t="e">
        <f>IF(ISBLANK('5. Pp (3 años)'!#REF!),"",'5. Pp (3 años)'!#REF!)</f>
        <v>#REF!</v>
      </c>
      <c r="D157" s="88" t="e">
        <f>IF(ISBLANK('5. Pp (3 años)'!#REF!),"",'5. Pp (3 años)'!#REF!)</f>
        <v>#REF!</v>
      </c>
      <c r="E157" s="209" t="e">
        <f>IF(ISBLANK('5. Pp (3 años)'!#REF!),"",'5. Pp (3 años)'!#REF!)</f>
        <v>#REF!</v>
      </c>
      <c r="F157" s="209" t="e">
        <f>IF(ISBLANK('5. Pp (3 años)'!#REF!),"",'5. Pp (3 años)'!#REF!)</f>
        <v>#REF!</v>
      </c>
      <c r="G157" s="222" t="e">
        <f>IF(ISBLANK('5. Pp (3 años)'!#REF!),"",'5. Pp (3 años)'!#REF!)</f>
        <v>#REF!</v>
      </c>
      <c r="H157" s="71" t="e">
        <f>IF(ISBLANK('5. Pp (3 años)'!#REF!),"",'5. Pp (3 años)'!#REF!)</f>
        <v>#REF!</v>
      </c>
      <c r="I157" s="150" t="e">
        <f>IF(ISBLANK('9. METAS'!#REF!),"",'9. METAS'!#REF!)</f>
        <v>#REF!</v>
      </c>
      <c r="J157" s="151" t="e">
        <f>IF(ISBLANK('9. METAS'!#REF!),"",'9. METAS'!#REF!)</f>
        <v>#REF!</v>
      </c>
      <c r="K157" s="141" t="e">
        <f>IF(ISBLANK('9. METAS'!#REF!),"",'9. METAS'!#REF!)</f>
        <v>#REF!</v>
      </c>
      <c r="L157" s="141" t="e">
        <f>IF(ISBLANK('9. METAS'!#REF!),"",'9. METAS'!#REF!)</f>
        <v>#REF!</v>
      </c>
      <c r="M157" s="142" t="e">
        <f>IF(ISBLANK('9. METAS'!#REF!),"",'9. METAS'!#REF!)</f>
        <v>#REF!</v>
      </c>
      <c r="N157" s="152"/>
      <c r="O157" s="144"/>
      <c r="P157" s="144"/>
      <c r="Q157" s="145"/>
      <c r="R157" s="139" t="str">
        <f t="shared" si="6"/>
        <v>100%</v>
      </c>
      <c r="S157" s="140" t="str">
        <f t="shared" si="6"/>
        <v>100%</v>
      </c>
      <c r="T157" s="140" t="str">
        <f t="shared" si="6"/>
        <v>100%</v>
      </c>
      <c r="U157" s="163" t="str">
        <f t="shared" si="6"/>
        <v>100%</v>
      </c>
      <c r="V157" s="143" t="str">
        <f t="shared" si="11"/>
        <v>No Programado</v>
      </c>
      <c r="W157" s="140" t="str">
        <f t="shared" si="12"/>
        <v>No Programado</v>
      </c>
      <c r="X157" s="140" t="str">
        <f t="shared" si="13"/>
        <v>No Programado</v>
      </c>
      <c r="Y157" s="169" t="str">
        <f t="shared" si="14"/>
        <v>No Programado</v>
      </c>
      <c r="Z157" s="185"/>
      <c r="AA157" s="186"/>
      <c r="AB157" s="186"/>
      <c r="AC157" s="187"/>
    </row>
    <row r="158" spans="3:29" ht="17.25">
      <c r="C158" s="218" t="e">
        <f>IF(ISBLANK('5. Pp (3 años)'!#REF!),"",'5. Pp (3 años)'!#REF!)</f>
        <v>#REF!</v>
      </c>
      <c r="D158" s="88" t="e">
        <f>IF(ISBLANK('5. Pp (3 años)'!#REF!),"",'5. Pp (3 años)'!#REF!)</f>
        <v>#REF!</v>
      </c>
      <c r="E158" s="209" t="e">
        <f>IF(ISBLANK('5. Pp (3 años)'!#REF!),"",'5. Pp (3 años)'!#REF!)</f>
        <v>#REF!</v>
      </c>
      <c r="F158" s="209" t="e">
        <f>IF(ISBLANK('5. Pp (3 años)'!#REF!),"",'5. Pp (3 años)'!#REF!)</f>
        <v>#REF!</v>
      </c>
      <c r="G158" s="222" t="e">
        <f>IF(ISBLANK('5. Pp (3 años)'!#REF!),"",'5. Pp (3 años)'!#REF!)</f>
        <v>#REF!</v>
      </c>
      <c r="H158" s="71" t="e">
        <f>IF(ISBLANK('5. Pp (3 años)'!#REF!),"",'5. Pp (3 años)'!#REF!)</f>
        <v>#REF!</v>
      </c>
      <c r="I158" s="150" t="e">
        <f>IF(ISBLANK('9. METAS'!#REF!),"",'9. METAS'!#REF!)</f>
        <v>#REF!</v>
      </c>
      <c r="J158" s="151" t="e">
        <f>IF(ISBLANK('9. METAS'!#REF!),"",'9. METAS'!#REF!)</f>
        <v>#REF!</v>
      </c>
      <c r="K158" s="141" t="e">
        <f>IF(ISBLANK('9. METAS'!#REF!),"",'9. METAS'!#REF!)</f>
        <v>#REF!</v>
      </c>
      <c r="L158" s="141" t="e">
        <f>IF(ISBLANK('9. METAS'!#REF!),"",'9. METAS'!#REF!)</f>
        <v>#REF!</v>
      </c>
      <c r="M158" s="142" t="e">
        <f>IF(ISBLANK('9. METAS'!#REF!),"",'9. METAS'!#REF!)</f>
        <v>#REF!</v>
      </c>
      <c r="N158" s="152"/>
      <c r="O158" s="144"/>
      <c r="P158" s="144"/>
      <c r="Q158" s="145"/>
      <c r="R158" s="139" t="str">
        <f t="shared" si="6"/>
        <v>100%</v>
      </c>
      <c r="S158" s="140" t="str">
        <f t="shared" si="6"/>
        <v>100%</v>
      </c>
      <c r="T158" s="140" t="str">
        <f t="shared" ref="T158:U221" si="15">IFERROR((P158/L158),"100%")</f>
        <v>100%</v>
      </c>
      <c r="U158" s="163" t="str">
        <f t="shared" si="15"/>
        <v>100%</v>
      </c>
      <c r="V158" s="143" t="str">
        <f t="shared" si="11"/>
        <v>No Programado</v>
      </c>
      <c r="W158" s="140" t="str">
        <f t="shared" si="12"/>
        <v>No Programado</v>
      </c>
      <c r="X158" s="140" t="str">
        <f t="shared" si="13"/>
        <v>No Programado</v>
      </c>
      <c r="Y158" s="169" t="str">
        <f t="shared" si="14"/>
        <v>No Programado</v>
      </c>
      <c r="Z158" s="185"/>
      <c r="AA158" s="186"/>
      <c r="AB158" s="186"/>
      <c r="AC158" s="187"/>
    </row>
    <row r="159" spans="3:29" ht="17.25">
      <c r="C159" s="217" t="e">
        <f>IF(ISBLANK('5. Pp (3 años)'!#REF!),"",'5. Pp (3 años)'!#REF!)</f>
        <v>#REF!</v>
      </c>
      <c r="D159" s="88" t="e">
        <f>IF(ISBLANK('5. Pp (3 años)'!#REF!),"",'5. Pp (3 años)'!#REF!)</f>
        <v>#REF!</v>
      </c>
      <c r="E159" s="209" t="e">
        <f>IF(ISBLANK('5. Pp (3 años)'!#REF!),"",'5. Pp (3 años)'!#REF!)</f>
        <v>#REF!</v>
      </c>
      <c r="F159" s="209" t="e">
        <f>IF(ISBLANK('5. Pp (3 años)'!#REF!),"",'5. Pp (3 años)'!#REF!)</f>
        <v>#REF!</v>
      </c>
      <c r="G159" s="222" t="e">
        <f>IF(ISBLANK('5. Pp (3 años)'!#REF!),"",'5. Pp (3 años)'!#REF!)</f>
        <v>#REF!</v>
      </c>
      <c r="H159" s="71" t="e">
        <f>IF(ISBLANK('5. Pp (3 años)'!#REF!),"",'5. Pp (3 años)'!#REF!)</f>
        <v>#REF!</v>
      </c>
      <c r="I159" s="150" t="e">
        <f>IF(ISBLANK('9. METAS'!#REF!),"",'9. METAS'!#REF!)</f>
        <v>#REF!</v>
      </c>
      <c r="J159" s="151" t="e">
        <f>IF(ISBLANK('9. METAS'!#REF!),"",'9. METAS'!#REF!)</f>
        <v>#REF!</v>
      </c>
      <c r="K159" s="141" t="e">
        <f>IF(ISBLANK('9. METAS'!#REF!),"",'9. METAS'!#REF!)</f>
        <v>#REF!</v>
      </c>
      <c r="L159" s="141" t="e">
        <f>IF(ISBLANK('9. METAS'!#REF!),"",'9. METAS'!#REF!)</f>
        <v>#REF!</v>
      </c>
      <c r="M159" s="142" t="e">
        <f>IF(ISBLANK('9. METAS'!#REF!),"",'9. METAS'!#REF!)</f>
        <v>#REF!</v>
      </c>
      <c r="N159" s="152"/>
      <c r="O159" s="144"/>
      <c r="P159" s="144"/>
      <c r="Q159" s="145"/>
      <c r="R159" s="139" t="str">
        <f t="shared" ref="R159:U222" si="16">IFERROR((N159/J159),"100%")</f>
        <v>100%</v>
      </c>
      <c r="S159" s="140" t="str">
        <f t="shared" si="16"/>
        <v>100%</v>
      </c>
      <c r="T159" s="140" t="str">
        <f t="shared" si="15"/>
        <v>100%</v>
      </c>
      <c r="U159" s="163" t="str">
        <f t="shared" si="15"/>
        <v>100%</v>
      </c>
      <c r="V159" s="143" t="str">
        <f t="shared" si="11"/>
        <v>No Programado</v>
      </c>
      <c r="W159" s="140" t="str">
        <f t="shared" si="12"/>
        <v>No Programado</v>
      </c>
      <c r="X159" s="140" t="str">
        <f t="shared" si="13"/>
        <v>No Programado</v>
      </c>
      <c r="Y159" s="169" t="str">
        <f t="shared" si="14"/>
        <v>No Programado</v>
      </c>
      <c r="Z159" s="185"/>
      <c r="AA159" s="186"/>
      <c r="AB159" s="186"/>
      <c r="AC159" s="187"/>
    </row>
    <row r="160" spans="3:29" ht="17.25">
      <c r="C160" s="219" t="e">
        <f>IF(ISBLANK('5. Pp (3 años)'!#REF!),"",'5. Pp (3 años)'!#REF!)</f>
        <v>#REF!</v>
      </c>
      <c r="D160" s="62" t="e">
        <f>IF(ISBLANK('5. Pp (3 años)'!#REF!),"",'5. Pp (3 años)'!#REF!)</f>
        <v>#REF!</v>
      </c>
      <c r="E160" s="213" t="e">
        <f>IF(ISBLANK('5. Pp (3 años)'!#REF!),"",'5. Pp (3 años)'!#REF!)</f>
        <v>#REF!</v>
      </c>
      <c r="F160" s="213" t="e">
        <f>IF(ISBLANK('5. Pp (3 años)'!#REF!),"",'5. Pp (3 años)'!#REF!)</f>
        <v>#REF!</v>
      </c>
      <c r="G160" s="227" t="e">
        <f>IF(ISBLANK('5. Pp (3 años)'!#REF!),"",'5. Pp (3 años)'!#REF!)</f>
        <v>#REF!</v>
      </c>
      <c r="H160" s="67" t="e">
        <f>IF(ISBLANK('5. Pp (3 años)'!#REF!),"",'5. Pp (3 años)'!#REF!)</f>
        <v>#REF!</v>
      </c>
      <c r="I160" s="150" t="e">
        <f>IF(ISBLANK('9. METAS'!#REF!),"",'9. METAS'!#REF!)</f>
        <v>#REF!</v>
      </c>
      <c r="J160" s="151" t="e">
        <f>IF(ISBLANK('9. METAS'!#REF!),"",'9. METAS'!#REF!)</f>
        <v>#REF!</v>
      </c>
      <c r="K160" s="141" t="e">
        <f>IF(ISBLANK('9. METAS'!#REF!),"",'9. METAS'!#REF!)</f>
        <v>#REF!</v>
      </c>
      <c r="L160" s="141" t="e">
        <f>IF(ISBLANK('9. METAS'!#REF!),"",'9. METAS'!#REF!)</f>
        <v>#REF!</v>
      </c>
      <c r="M160" s="142" t="e">
        <f>IF(ISBLANK('9. METAS'!#REF!),"",'9. METAS'!#REF!)</f>
        <v>#REF!</v>
      </c>
      <c r="N160" s="152"/>
      <c r="O160" s="144"/>
      <c r="P160" s="144"/>
      <c r="Q160" s="145"/>
      <c r="R160" s="139" t="str">
        <f t="shared" si="16"/>
        <v>100%</v>
      </c>
      <c r="S160" s="140" t="str">
        <f t="shared" si="16"/>
        <v>100%</v>
      </c>
      <c r="T160" s="140" t="str">
        <f t="shared" si="15"/>
        <v>100%</v>
      </c>
      <c r="U160" s="163" t="str">
        <f t="shared" si="15"/>
        <v>100%</v>
      </c>
      <c r="V160" s="143" t="str">
        <f t="shared" si="11"/>
        <v>No Programado</v>
      </c>
      <c r="W160" s="140" t="str">
        <f t="shared" si="12"/>
        <v>No Programado</v>
      </c>
      <c r="X160" s="140" t="str">
        <f t="shared" si="13"/>
        <v>No Programado</v>
      </c>
      <c r="Y160" s="169" t="str">
        <f t="shared" si="14"/>
        <v>No Programado</v>
      </c>
      <c r="Z160" s="182"/>
      <c r="AA160" s="183"/>
      <c r="AB160" s="183"/>
      <c r="AC160" s="184"/>
    </row>
    <row r="161" spans="3:29" ht="17.25">
      <c r="C161" s="217" t="e">
        <f>IF(ISBLANK('5. Pp (3 años)'!#REF!),"",'5. Pp (3 años)'!#REF!)</f>
        <v>#REF!</v>
      </c>
      <c r="D161" s="88" t="e">
        <f>IF(ISBLANK('5. Pp (3 años)'!#REF!),"",'5. Pp (3 años)'!#REF!)</f>
        <v>#REF!</v>
      </c>
      <c r="E161" s="209" t="e">
        <f>IF(ISBLANK('5. Pp (3 años)'!#REF!),"",'5. Pp (3 años)'!#REF!)</f>
        <v>#REF!</v>
      </c>
      <c r="F161" s="209" t="e">
        <f>IF(ISBLANK('5. Pp (3 años)'!#REF!),"",'5. Pp (3 años)'!#REF!)</f>
        <v>#REF!</v>
      </c>
      <c r="G161" s="222" t="e">
        <f>IF(ISBLANK('5. Pp (3 años)'!#REF!),"",'5. Pp (3 años)'!#REF!)</f>
        <v>#REF!</v>
      </c>
      <c r="H161" s="71" t="e">
        <f>IF(ISBLANK('5. Pp (3 años)'!#REF!),"",'5. Pp (3 años)'!#REF!)</f>
        <v>#REF!</v>
      </c>
      <c r="I161" s="150" t="e">
        <f>IF(ISBLANK('9. METAS'!#REF!),"",'9. METAS'!#REF!)</f>
        <v>#REF!</v>
      </c>
      <c r="J161" s="151" t="e">
        <f>IF(ISBLANK('9. METAS'!#REF!),"",'9. METAS'!#REF!)</f>
        <v>#REF!</v>
      </c>
      <c r="K161" s="141" t="e">
        <f>IF(ISBLANK('9. METAS'!#REF!),"",'9. METAS'!#REF!)</f>
        <v>#REF!</v>
      </c>
      <c r="L161" s="141" t="e">
        <f>IF(ISBLANK('9. METAS'!#REF!),"",'9. METAS'!#REF!)</f>
        <v>#REF!</v>
      </c>
      <c r="M161" s="142" t="e">
        <f>IF(ISBLANK('9. METAS'!#REF!),"",'9. METAS'!#REF!)</f>
        <v>#REF!</v>
      </c>
      <c r="N161" s="152"/>
      <c r="O161" s="144"/>
      <c r="P161" s="144"/>
      <c r="Q161" s="145"/>
      <c r="R161" s="139" t="str">
        <f t="shared" si="16"/>
        <v>100%</v>
      </c>
      <c r="S161" s="140" t="str">
        <f t="shared" si="16"/>
        <v>100%</v>
      </c>
      <c r="T161" s="140" t="str">
        <f t="shared" si="15"/>
        <v>100%</v>
      </c>
      <c r="U161" s="163" t="str">
        <f t="shared" si="15"/>
        <v>100%</v>
      </c>
      <c r="V161" s="143" t="str">
        <f t="shared" si="11"/>
        <v>No Programado</v>
      </c>
      <c r="W161" s="140" t="str">
        <f t="shared" si="12"/>
        <v>No Programado</v>
      </c>
      <c r="X161" s="140" t="str">
        <f t="shared" si="13"/>
        <v>No Programado</v>
      </c>
      <c r="Y161" s="169" t="str">
        <f t="shared" si="14"/>
        <v>No Programado</v>
      </c>
      <c r="Z161" s="185"/>
      <c r="AA161" s="186"/>
      <c r="AB161" s="186"/>
      <c r="AC161" s="187"/>
    </row>
    <row r="162" spans="3:29" ht="17.25">
      <c r="C162" s="218" t="e">
        <f>IF(ISBLANK('5. Pp (3 años)'!#REF!),"",'5. Pp (3 años)'!#REF!)</f>
        <v>#REF!</v>
      </c>
      <c r="D162" s="88" t="e">
        <f>IF(ISBLANK('5. Pp (3 años)'!#REF!),"",'5. Pp (3 años)'!#REF!)</f>
        <v>#REF!</v>
      </c>
      <c r="E162" s="209" t="e">
        <f>IF(ISBLANK('5. Pp (3 años)'!#REF!),"",'5. Pp (3 años)'!#REF!)</f>
        <v>#REF!</v>
      </c>
      <c r="F162" s="209" t="e">
        <f>IF(ISBLANK('5. Pp (3 años)'!#REF!),"",'5. Pp (3 años)'!#REF!)</f>
        <v>#REF!</v>
      </c>
      <c r="G162" s="222" t="e">
        <f>IF(ISBLANK('5. Pp (3 años)'!#REF!),"",'5. Pp (3 años)'!#REF!)</f>
        <v>#REF!</v>
      </c>
      <c r="H162" s="71" t="e">
        <f>IF(ISBLANK('5. Pp (3 años)'!#REF!),"",'5. Pp (3 años)'!#REF!)</f>
        <v>#REF!</v>
      </c>
      <c r="I162" s="150" t="e">
        <f>IF(ISBLANK('9. METAS'!#REF!),"",'9. METAS'!#REF!)</f>
        <v>#REF!</v>
      </c>
      <c r="J162" s="151" t="e">
        <f>IF(ISBLANK('9. METAS'!#REF!),"",'9. METAS'!#REF!)</f>
        <v>#REF!</v>
      </c>
      <c r="K162" s="141" t="e">
        <f>IF(ISBLANK('9. METAS'!#REF!),"",'9. METAS'!#REF!)</f>
        <v>#REF!</v>
      </c>
      <c r="L162" s="141" t="e">
        <f>IF(ISBLANK('9. METAS'!#REF!),"",'9. METAS'!#REF!)</f>
        <v>#REF!</v>
      </c>
      <c r="M162" s="142" t="e">
        <f>IF(ISBLANK('9. METAS'!#REF!),"",'9. METAS'!#REF!)</f>
        <v>#REF!</v>
      </c>
      <c r="N162" s="152"/>
      <c r="O162" s="144"/>
      <c r="P162" s="144"/>
      <c r="Q162" s="145"/>
      <c r="R162" s="139" t="str">
        <f t="shared" si="16"/>
        <v>100%</v>
      </c>
      <c r="S162" s="140" t="str">
        <f t="shared" si="16"/>
        <v>100%</v>
      </c>
      <c r="T162" s="140" t="str">
        <f t="shared" si="15"/>
        <v>100%</v>
      </c>
      <c r="U162" s="163" t="str">
        <f t="shared" si="15"/>
        <v>100%</v>
      </c>
      <c r="V162" s="143" t="str">
        <f t="shared" si="11"/>
        <v>No Programado</v>
      </c>
      <c r="W162" s="140" t="str">
        <f t="shared" si="12"/>
        <v>No Programado</v>
      </c>
      <c r="X162" s="140" t="str">
        <f t="shared" si="13"/>
        <v>No Programado</v>
      </c>
      <c r="Y162" s="169" t="str">
        <f t="shared" si="14"/>
        <v>No Programado</v>
      </c>
      <c r="Z162" s="185"/>
      <c r="AA162" s="186"/>
      <c r="AB162" s="186"/>
      <c r="AC162" s="187"/>
    </row>
    <row r="163" spans="3:29" ht="17.25">
      <c r="C163" s="217" t="e">
        <f>IF(ISBLANK('5. Pp (3 años)'!#REF!),"",'5. Pp (3 años)'!#REF!)</f>
        <v>#REF!</v>
      </c>
      <c r="D163" s="88" t="e">
        <f>IF(ISBLANK('5. Pp (3 años)'!#REF!),"",'5. Pp (3 años)'!#REF!)</f>
        <v>#REF!</v>
      </c>
      <c r="E163" s="209" t="e">
        <f>IF(ISBLANK('5. Pp (3 años)'!#REF!),"",'5. Pp (3 años)'!#REF!)</f>
        <v>#REF!</v>
      </c>
      <c r="F163" s="209" t="e">
        <f>IF(ISBLANK('5. Pp (3 años)'!#REF!),"",'5. Pp (3 años)'!#REF!)</f>
        <v>#REF!</v>
      </c>
      <c r="G163" s="222" t="e">
        <f>IF(ISBLANK('5. Pp (3 años)'!#REF!),"",'5. Pp (3 años)'!#REF!)</f>
        <v>#REF!</v>
      </c>
      <c r="H163" s="71" t="e">
        <f>IF(ISBLANK('5. Pp (3 años)'!#REF!),"",'5. Pp (3 años)'!#REF!)</f>
        <v>#REF!</v>
      </c>
      <c r="I163" s="150" t="e">
        <f>IF(ISBLANK('9. METAS'!#REF!),"",'9. METAS'!#REF!)</f>
        <v>#REF!</v>
      </c>
      <c r="J163" s="151" t="e">
        <f>IF(ISBLANK('9. METAS'!#REF!),"",'9. METAS'!#REF!)</f>
        <v>#REF!</v>
      </c>
      <c r="K163" s="141" t="e">
        <f>IF(ISBLANK('9. METAS'!#REF!),"",'9. METAS'!#REF!)</f>
        <v>#REF!</v>
      </c>
      <c r="L163" s="141" t="e">
        <f>IF(ISBLANK('9. METAS'!#REF!),"",'9. METAS'!#REF!)</f>
        <v>#REF!</v>
      </c>
      <c r="M163" s="142" t="e">
        <f>IF(ISBLANK('9. METAS'!#REF!),"",'9. METAS'!#REF!)</f>
        <v>#REF!</v>
      </c>
      <c r="N163" s="152"/>
      <c r="O163" s="144"/>
      <c r="P163" s="144"/>
      <c r="Q163" s="145"/>
      <c r="R163" s="139" t="str">
        <f t="shared" si="16"/>
        <v>100%</v>
      </c>
      <c r="S163" s="140" t="str">
        <f t="shared" si="16"/>
        <v>100%</v>
      </c>
      <c r="T163" s="140" t="str">
        <f t="shared" si="15"/>
        <v>100%</v>
      </c>
      <c r="U163" s="163" t="str">
        <f t="shared" si="15"/>
        <v>100%</v>
      </c>
      <c r="V163" s="143" t="str">
        <f t="shared" si="11"/>
        <v>No Programado</v>
      </c>
      <c r="W163" s="140" t="str">
        <f t="shared" si="12"/>
        <v>No Programado</v>
      </c>
      <c r="X163" s="140" t="str">
        <f t="shared" si="13"/>
        <v>No Programado</v>
      </c>
      <c r="Y163" s="169" t="str">
        <f t="shared" si="14"/>
        <v>No Programado</v>
      </c>
      <c r="Z163" s="185"/>
      <c r="AA163" s="186"/>
      <c r="AB163" s="186"/>
      <c r="AC163" s="187"/>
    </row>
    <row r="164" spans="3:29" ht="17.25">
      <c r="C164" s="218" t="e">
        <f>IF(ISBLANK('5. Pp (3 años)'!#REF!),"",'5. Pp (3 años)'!#REF!)</f>
        <v>#REF!</v>
      </c>
      <c r="D164" s="88" t="e">
        <f>IF(ISBLANK('5. Pp (3 años)'!#REF!),"",'5. Pp (3 años)'!#REF!)</f>
        <v>#REF!</v>
      </c>
      <c r="E164" s="209" t="e">
        <f>IF(ISBLANK('5. Pp (3 años)'!#REF!),"",'5. Pp (3 años)'!#REF!)</f>
        <v>#REF!</v>
      </c>
      <c r="F164" s="209" t="e">
        <f>IF(ISBLANK('5. Pp (3 años)'!#REF!),"",'5. Pp (3 años)'!#REF!)</f>
        <v>#REF!</v>
      </c>
      <c r="G164" s="222" t="e">
        <f>IF(ISBLANK('5. Pp (3 años)'!#REF!),"",'5. Pp (3 años)'!#REF!)</f>
        <v>#REF!</v>
      </c>
      <c r="H164" s="71" t="e">
        <f>IF(ISBLANK('5. Pp (3 años)'!#REF!),"",'5. Pp (3 años)'!#REF!)</f>
        <v>#REF!</v>
      </c>
      <c r="I164" s="150" t="e">
        <f>IF(ISBLANK('9. METAS'!#REF!),"",'9. METAS'!#REF!)</f>
        <v>#REF!</v>
      </c>
      <c r="J164" s="151" t="e">
        <f>IF(ISBLANK('9. METAS'!#REF!),"",'9. METAS'!#REF!)</f>
        <v>#REF!</v>
      </c>
      <c r="K164" s="141" t="e">
        <f>IF(ISBLANK('9. METAS'!#REF!),"",'9. METAS'!#REF!)</f>
        <v>#REF!</v>
      </c>
      <c r="L164" s="141" t="e">
        <f>IF(ISBLANK('9. METAS'!#REF!),"",'9. METAS'!#REF!)</f>
        <v>#REF!</v>
      </c>
      <c r="M164" s="142" t="e">
        <f>IF(ISBLANK('9. METAS'!#REF!),"",'9. METAS'!#REF!)</f>
        <v>#REF!</v>
      </c>
      <c r="N164" s="152"/>
      <c r="O164" s="144"/>
      <c r="P164" s="144"/>
      <c r="Q164" s="145"/>
      <c r="R164" s="139" t="str">
        <f t="shared" si="16"/>
        <v>100%</v>
      </c>
      <c r="S164" s="140" t="str">
        <f t="shared" si="16"/>
        <v>100%</v>
      </c>
      <c r="T164" s="140" t="str">
        <f t="shared" si="15"/>
        <v>100%</v>
      </c>
      <c r="U164" s="163" t="str">
        <f t="shared" si="15"/>
        <v>100%</v>
      </c>
      <c r="V164" s="143" t="str">
        <f t="shared" si="11"/>
        <v>No Programado</v>
      </c>
      <c r="W164" s="140" t="str">
        <f t="shared" si="12"/>
        <v>No Programado</v>
      </c>
      <c r="X164" s="140" t="str">
        <f t="shared" si="13"/>
        <v>No Programado</v>
      </c>
      <c r="Y164" s="169" t="str">
        <f t="shared" si="14"/>
        <v>No Programado</v>
      </c>
      <c r="Z164" s="185"/>
      <c r="AA164" s="186"/>
      <c r="AB164" s="186"/>
      <c r="AC164" s="187"/>
    </row>
    <row r="165" spans="3:29" ht="17.25">
      <c r="C165" s="217" t="e">
        <f>IF(ISBLANK('5. Pp (3 años)'!#REF!),"",'5. Pp (3 años)'!#REF!)</f>
        <v>#REF!</v>
      </c>
      <c r="D165" s="88" t="e">
        <f>IF(ISBLANK('5. Pp (3 años)'!#REF!),"",'5. Pp (3 años)'!#REF!)</f>
        <v>#REF!</v>
      </c>
      <c r="E165" s="209" t="e">
        <f>IF(ISBLANK('5. Pp (3 años)'!#REF!),"",'5. Pp (3 años)'!#REF!)</f>
        <v>#REF!</v>
      </c>
      <c r="F165" s="209" t="e">
        <f>IF(ISBLANK('5. Pp (3 años)'!#REF!),"",'5. Pp (3 años)'!#REF!)</f>
        <v>#REF!</v>
      </c>
      <c r="G165" s="222" t="e">
        <f>IF(ISBLANK('5. Pp (3 años)'!#REF!),"",'5. Pp (3 años)'!#REF!)</f>
        <v>#REF!</v>
      </c>
      <c r="H165" s="71" t="e">
        <f>IF(ISBLANK('5. Pp (3 años)'!#REF!),"",'5. Pp (3 años)'!#REF!)</f>
        <v>#REF!</v>
      </c>
      <c r="I165" s="150" t="e">
        <f>IF(ISBLANK('9. METAS'!#REF!),"",'9. METAS'!#REF!)</f>
        <v>#REF!</v>
      </c>
      <c r="J165" s="151" t="e">
        <f>IF(ISBLANK('9. METAS'!#REF!),"",'9. METAS'!#REF!)</f>
        <v>#REF!</v>
      </c>
      <c r="K165" s="141" t="e">
        <f>IF(ISBLANK('9. METAS'!#REF!),"",'9. METAS'!#REF!)</f>
        <v>#REF!</v>
      </c>
      <c r="L165" s="141" t="e">
        <f>IF(ISBLANK('9. METAS'!#REF!),"",'9. METAS'!#REF!)</f>
        <v>#REF!</v>
      </c>
      <c r="M165" s="142" t="e">
        <f>IF(ISBLANK('9. METAS'!#REF!),"",'9. METAS'!#REF!)</f>
        <v>#REF!</v>
      </c>
      <c r="N165" s="152"/>
      <c r="O165" s="144"/>
      <c r="P165" s="144"/>
      <c r="Q165" s="145"/>
      <c r="R165" s="139" t="str">
        <f t="shared" si="16"/>
        <v>100%</v>
      </c>
      <c r="S165" s="140" t="str">
        <f t="shared" si="16"/>
        <v>100%</v>
      </c>
      <c r="T165" s="140" t="str">
        <f t="shared" si="15"/>
        <v>100%</v>
      </c>
      <c r="U165" s="163" t="str">
        <f t="shared" si="15"/>
        <v>100%</v>
      </c>
      <c r="V165" s="143" t="str">
        <f t="shared" si="11"/>
        <v>No Programado</v>
      </c>
      <c r="W165" s="140" t="str">
        <f t="shared" si="12"/>
        <v>No Programado</v>
      </c>
      <c r="X165" s="140" t="str">
        <f t="shared" si="13"/>
        <v>No Programado</v>
      </c>
      <c r="Y165" s="169" t="str">
        <f t="shared" si="14"/>
        <v>No Programado</v>
      </c>
      <c r="Z165" s="185"/>
      <c r="AA165" s="186"/>
      <c r="AB165" s="186"/>
      <c r="AC165" s="187"/>
    </row>
    <row r="166" spans="3:29" ht="17.25">
      <c r="C166" s="219" t="e">
        <f>IF(ISBLANK('5. Pp (3 años)'!#REF!),"",'5. Pp (3 años)'!#REF!)</f>
        <v>#REF!</v>
      </c>
      <c r="D166" s="62" t="e">
        <f>IF(ISBLANK('5. Pp (3 años)'!#REF!),"",'5. Pp (3 años)'!#REF!)</f>
        <v>#REF!</v>
      </c>
      <c r="E166" s="213" t="e">
        <f>IF(ISBLANK('5. Pp (3 años)'!#REF!),"",'5. Pp (3 años)'!#REF!)</f>
        <v>#REF!</v>
      </c>
      <c r="F166" s="213" t="e">
        <f>IF(ISBLANK('5. Pp (3 años)'!#REF!),"",'5. Pp (3 años)'!#REF!)</f>
        <v>#REF!</v>
      </c>
      <c r="G166" s="227" t="e">
        <f>IF(ISBLANK('5. Pp (3 años)'!#REF!),"",'5. Pp (3 años)'!#REF!)</f>
        <v>#REF!</v>
      </c>
      <c r="H166" s="67" t="e">
        <f>IF(ISBLANK('5. Pp (3 años)'!#REF!),"",'5. Pp (3 años)'!#REF!)</f>
        <v>#REF!</v>
      </c>
      <c r="I166" s="150" t="e">
        <f>IF(ISBLANK('9. METAS'!#REF!),"",'9. METAS'!#REF!)</f>
        <v>#REF!</v>
      </c>
      <c r="J166" s="151" t="e">
        <f>IF(ISBLANK('9. METAS'!#REF!),"",'9. METAS'!#REF!)</f>
        <v>#REF!</v>
      </c>
      <c r="K166" s="141" t="e">
        <f>IF(ISBLANK('9. METAS'!#REF!),"",'9. METAS'!#REF!)</f>
        <v>#REF!</v>
      </c>
      <c r="L166" s="141" t="e">
        <f>IF(ISBLANK('9. METAS'!#REF!),"",'9. METAS'!#REF!)</f>
        <v>#REF!</v>
      </c>
      <c r="M166" s="142" t="e">
        <f>IF(ISBLANK('9. METAS'!#REF!),"",'9. METAS'!#REF!)</f>
        <v>#REF!</v>
      </c>
      <c r="N166" s="152"/>
      <c r="O166" s="144"/>
      <c r="P166" s="144"/>
      <c r="Q166" s="145"/>
      <c r="R166" s="139" t="str">
        <f t="shared" si="16"/>
        <v>100%</v>
      </c>
      <c r="S166" s="140" t="str">
        <f t="shared" si="16"/>
        <v>100%</v>
      </c>
      <c r="T166" s="140" t="str">
        <f t="shared" si="15"/>
        <v>100%</v>
      </c>
      <c r="U166" s="163" t="str">
        <f t="shared" si="15"/>
        <v>100%</v>
      </c>
      <c r="V166" s="143" t="str">
        <f t="shared" si="11"/>
        <v>No Programado</v>
      </c>
      <c r="W166" s="140" t="str">
        <f t="shared" si="12"/>
        <v>No Programado</v>
      </c>
      <c r="X166" s="140" t="str">
        <f t="shared" si="13"/>
        <v>No Programado</v>
      </c>
      <c r="Y166" s="169" t="str">
        <f t="shared" si="14"/>
        <v>No Programado</v>
      </c>
      <c r="Z166" s="182"/>
      <c r="AA166" s="183"/>
      <c r="AB166" s="183"/>
      <c r="AC166" s="184"/>
    </row>
    <row r="167" spans="3:29" ht="17.25">
      <c r="C167" s="217" t="e">
        <f>IF(ISBLANK('5. Pp (3 años)'!#REF!),"",'5. Pp (3 años)'!#REF!)</f>
        <v>#REF!</v>
      </c>
      <c r="D167" s="88" t="e">
        <f>IF(ISBLANK('5. Pp (3 años)'!#REF!),"",'5. Pp (3 años)'!#REF!)</f>
        <v>#REF!</v>
      </c>
      <c r="E167" s="209" t="e">
        <f>IF(ISBLANK('5. Pp (3 años)'!#REF!),"",'5. Pp (3 años)'!#REF!)</f>
        <v>#REF!</v>
      </c>
      <c r="F167" s="209" t="e">
        <f>IF(ISBLANK('5. Pp (3 años)'!#REF!),"",'5. Pp (3 años)'!#REF!)</f>
        <v>#REF!</v>
      </c>
      <c r="G167" s="222" t="e">
        <f>IF(ISBLANK('5. Pp (3 años)'!#REF!),"",'5. Pp (3 años)'!#REF!)</f>
        <v>#REF!</v>
      </c>
      <c r="H167" s="71" t="e">
        <f>IF(ISBLANK('5. Pp (3 años)'!#REF!),"",'5. Pp (3 años)'!#REF!)</f>
        <v>#REF!</v>
      </c>
      <c r="I167" s="150" t="e">
        <f>IF(ISBLANK('9. METAS'!#REF!),"",'9. METAS'!#REF!)</f>
        <v>#REF!</v>
      </c>
      <c r="J167" s="151" t="e">
        <f>IF(ISBLANK('9. METAS'!#REF!),"",'9. METAS'!#REF!)</f>
        <v>#REF!</v>
      </c>
      <c r="K167" s="141" t="e">
        <f>IF(ISBLANK('9. METAS'!#REF!),"",'9. METAS'!#REF!)</f>
        <v>#REF!</v>
      </c>
      <c r="L167" s="141" t="e">
        <f>IF(ISBLANK('9. METAS'!#REF!),"",'9. METAS'!#REF!)</f>
        <v>#REF!</v>
      </c>
      <c r="M167" s="142" t="e">
        <f>IF(ISBLANK('9. METAS'!#REF!),"",'9. METAS'!#REF!)</f>
        <v>#REF!</v>
      </c>
      <c r="N167" s="152"/>
      <c r="O167" s="144"/>
      <c r="P167" s="144"/>
      <c r="Q167" s="145"/>
      <c r="R167" s="139" t="str">
        <f t="shared" si="16"/>
        <v>100%</v>
      </c>
      <c r="S167" s="140" t="str">
        <f t="shared" si="16"/>
        <v>100%</v>
      </c>
      <c r="T167" s="140" t="str">
        <f t="shared" si="15"/>
        <v>100%</v>
      </c>
      <c r="U167" s="163" t="str">
        <f t="shared" si="15"/>
        <v>100%</v>
      </c>
      <c r="V167" s="143" t="str">
        <f t="shared" si="11"/>
        <v>No Programado</v>
      </c>
      <c r="W167" s="140" t="str">
        <f t="shared" si="12"/>
        <v>No Programado</v>
      </c>
      <c r="X167" s="140" t="str">
        <f t="shared" si="13"/>
        <v>No Programado</v>
      </c>
      <c r="Y167" s="169" t="str">
        <f t="shared" si="14"/>
        <v>No Programado</v>
      </c>
      <c r="Z167" s="185"/>
      <c r="AA167" s="186"/>
      <c r="AB167" s="186"/>
      <c r="AC167" s="187"/>
    </row>
    <row r="168" spans="3:29" ht="17.25">
      <c r="C168" s="218" t="e">
        <f>IF(ISBLANK('5. Pp (3 años)'!#REF!),"",'5. Pp (3 años)'!#REF!)</f>
        <v>#REF!</v>
      </c>
      <c r="D168" s="88" t="e">
        <f>IF(ISBLANK('5. Pp (3 años)'!#REF!),"",'5. Pp (3 años)'!#REF!)</f>
        <v>#REF!</v>
      </c>
      <c r="E168" s="209" t="e">
        <f>IF(ISBLANK('5. Pp (3 años)'!#REF!),"",'5. Pp (3 años)'!#REF!)</f>
        <v>#REF!</v>
      </c>
      <c r="F168" s="209" t="e">
        <f>IF(ISBLANK('5. Pp (3 años)'!#REF!),"",'5. Pp (3 años)'!#REF!)</f>
        <v>#REF!</v>
      </c>
      <c r="G168" s="222" t="e">
        <f>IF(ISBLANK('5. Pp (3 años)'!#REF!),"",'5. Pp (3 años)'!#REF!)</f>
        <v>#REF!</v>
      </c>
      <c r="H168" s="71" t="e">
        <f>IF(ISBLANK('5. Pp (3 años)'!#REF!),"",'5. Pp (3 años)'!#REF!)</f>
        <v>#REF!</v>
      </c>
      <c r="I168" s="150" t="e">
        <f>IF(ISBLANK('9. METAS'!#REF!),"",'9. METAS'!#REF!)</f>
        <v>#REF!</v>
      </c>
      <c r="J168" s="151" t="e">
        <f>IF(ISBLANK('9. METAS'!#REF!),"",'9. METAS'!#REF!)</f>
        <v>#REF!</v>
      </c>
      <c r="K168" s="141" t="e">
        <f>IF(ISBLANK('9. METAS'!#REF!),"",'9. METAS'!#REF!)</f>
        <v>#REF!</v>
      </c>
      <c r="L168" s="141" t="e">
        <f>IF(ISBLANK('9. METAS'!#REF!),"",'9. METAS'!#REF!)</f>
        <v>#REF!</v>
      </c>
      <c r="M168" s="142" t="e">
        <f>IF(ISBLANK('9. METAS'!#REF!),"",'9. METAS'!#REF!)</f>
        <v>#REF!</v>
      </c>
      <c r="N168" s="152"/>
      <c r="O168" s="144"/>
      <c r="P168" s="144"/>
      <c r="Q168" s="145"/>
      <c r="R168" s="139" t="str">
        <f t="shared" si="16"/>
        <v>100%</v>
      </c>
      <c r="S168" s="140" t="str">
        <f t="shared" si="16"/>
        <v>100%</v>
      </c>
      <c r="T168" s="140" t="str">
        <f t="shared" si="15"/>
        <v>100%</v>
      </c>
      <c r="U168" s="163" t="str">
        <f t="shared" si="15"/>
        <v>100%</v>
      </c>
      <c r="V168" s="143" t="str">
        <f t="shared" si="11"/>
        <v>No Programado</v>
      </c>
      <c r="W168" s="140" t="str">
        <f t="shared" si="12"/>
        <v>No Programado</v>
      </c>
      <c r="X168" s="140" t="str">
        <f t="shared" si="13"/>
        <v>No Programado</v>
      </c>
      <c r="Y168" s="169" t="str">
        <f t="shared" si="14"/>
        <v>No Programado</v>
      </c>
      <c r="Z168" s="185"/>
      <c r="AA168" s="186"/>
      <c r="AB168" s="186"/>
      <c r="AC168" s="187"/>
    </row>
    <row r="169" spans="3:29" ht="17.25">
      <c r="C169" s="217" t="e">
        <f>IF(ISBLANK('5. Pp (3 años)'!#REF!),"",'5. Pp (3 años)'!#REF!)</f>
        <v>#REF!</v>
      </c>
      <c r="D169" s="88" t="e">
        <f>IF(ISBLANK('5. Pp (3 años)'!#REF!),"",'5. Pp (3 años)'!#REF!)</f>
        <v>#REF!</v>
      </c>
      <c r="E169" s="209" t="e">
        <f>IF(ISBLANK('5. Pp (3 años)'!#REF!),"",'5. Pp (3 años)'!#REF!)</f>
        <v>#REF!</v>
      </c>
      <c r="F169" s="209" t="e">
        <f>IF(ISBLANK('5. Pp (3 años)'!#REF!),"",'5. Pp (3 años)'!#REF!)</f>
        <v>#REF!</v>
      </c>
      <c r="G169" s="222" t="e">
        <f>IF(ISBLANK('5. Pp (3 años)'!#REF!),"",'5. Pp (3 años)'!#REF!)</f>
        <v>#REF!</v>
      </c>
      <c r="H169" s="71" t="e">
        <f>IF(ISBLANK('5. Pp (3 años)'!#REF!),"",'5. Pp (3 años)'!#REF!)</f>
        <v>#REF!</v>
      </c>
      <c r="I169" s="150" t="e">
        <f>IF(ISBLANK('9. METAS'!#REF!),"",'9. METAS'!#REF!)</f>
        <v>#REF!</v>
      </c>
      <c r="J169" s="151" t="e">
        <f>IF(ISBLANK('9. METAS'!#REF!),"",'9. METAS'!#REF!)</f>
        <v>#REF!</v>
      </c>
      <c r="K169" s="141" t="e">
        <f>IF(ISBLANK('9. METAS'!#REF!),"",'9. METAS'!#REF!)</f>
        <v>#REF!</v>
      </c>
      <c r="L169" s="141" t="e">
        <f>IF(ISBLANK('9. METAS'!#REF!),"",'9. METAS'!#REF!)</f>
        <v>#REF!</v>
      </c>
      <c r="M169" s="142" t="e">
        <f>IF(ISBLANK('9. METAS'!#REF!),"",'9. METAS'!#REF!)</f>
        <v>#REF!</v>
      </c>
      <c r="N169" s="152"/>
      <c r="O169" s="144"/>
      <c r="P169" s="144"/>
      <c r="Q169" s="145"/>
      <c r="R169" s="139" t="str">
        <f t="shared" si="16"/>
        <v>100%</v>
      </c>
      <c r="S169" s="140" t="str">
        <f t="shared" si="16"/>
        <v>100%</v>
      </c>
      <c r="T169" s="140" t="str">
        <f t="shared" si="15"/>
        <v>100%</v>
      </c>
      <c r="U169" s="163" t="str">
        <f t="shared" si="15"/>
        <v>100%</v>
      </c>
      <c r="V169" s="143" t="str">
        <f t="shared" si="11"/>
        <v>No Programado</v>
      </c>
      <c r="W169" s="140" t="str">
        <f t="shared" si="12"/>
        <v>No Programado</v>
      </c>
      <c r="X169" s="140" t="str">
        <f t="shared" si="13"/>
        <v>No Programado</v>
      </c>
      <c r="Y169" s="169" t="str">
        <f t="shared" si="14"/>
        <v>No Programado</v>
      </c>
      <c r="Z169" s="185"/>
      <c r="AA169" s="186"/>
      <c r="AB169" s="186"/>
      <c r="AC169" s="187"/>
    </row>
    <row r="170" spans="3:29" ht="17.25">
      <c r="C170" s="218" t="e">
        <f>IF(ISBLANK('5. Pp (3 años)'!#REF!),"",'5. Pp (3 años)'!#REF!)</f>
        <v>#REF!</v>
      </c>
      <c r="D170" s="88" t="e">
        <f>IF(ISBLANK('5. Pp (3 años)'!#REF!),"",'5. Pp (3 años)'!#REF!)</f>
        <v>#REF!</v>
      </c>
      <c r="E170" s="209" t="e">
        <f>IF(ISBLANK('5. Pp (3 años)'!#REF!),"",'5. Pp (3 años)'!#REF!)</f>
        <v>#REF!</v>
      </c>
      <c r="F170" s="209" t="e">
        <f>IF(ISBLANK('5. Pp (3 años)'!#REF!),"",'5. Pp (3 años)'!#REF!)</f>
        <v>#REF!</v>
      </c>
      <c r="G170" s="222" t="e">
        <f>IF(ISBLANK('5. Pp (3 años)'!#REF!),"",'5. Pp (3 años)'!#REF!)</f>
        <v>#REF!</v>
      </c>
      <c r="H170" s="71" t="e">
        <f>IF(ISBLANK('5. Pp (3 años)'!#REF!),"",'5. Pp (3 años)'!#REF!)</f>
        <v>#REF!</v>
      </c>
      <c r="I170" s="150" t="e">
        <f>IF(ISBLANK('9. METAS'!#REF!),"",'9. METAS'!#REF!)</f>
        <v>#REF!</v>
      </c>
      <c r="J170" s="151" t="e">
        <f>IF(ISBLANK('9. METAS'!#REF!),"",'9. METAS'!#REF!)</f>
        <v>#REF!</v>
      </c>
      <c r="K170" s="141" t="e">
        <f>IF(ISBLANK('9. METAS'!#REF!),"",'9. METAS'!#REF!)</f>
        <v>#REF!</v>
      </c>
      <c r="L170" s="141" t="e">
        <f>IF(ISBLANK('9. METAS'!#REF!),"",'9. METAS'!#REF!)</f>
        <v>#REF!</v>
      </c>
      <c r="M170" s="142" t="e">
        <f>IF(ISBLANK('9. METAS'!#REF!),"",'9. METAS'!#REF!)</f>
        <v>#REF!</v>
      </c>
      <c r="N170" s="152"/>
      <c r="O170" s="144"/>
      <c r="P170" s="144"/>
      <c r="Q170" s="145"/>
      <c r="R170" s="139" t="str">
        <f t="shared" si="16"/>
        <v>100%</v>
      </c>
      <c r="S170" s="140" t="str">
        <f t="shared" si="16"/>
        <v>100%</v>
      </c>
      <c r="T170" s="140" t="str">
        <f t="shared" si="15"/>
        <v>100%</v>
      </c>
      <c r="U170" s="163" t="str">
        <f t="shared" si="15"/>
        <v>100%</v>
      </c>
      <c r="V170" s="143" t="str">
        <f t="shared" si="11"/>
        <v>No Programado</v>
      </c>
      <c r="W170" s="140" t="str">
        <f t="shared" si="12"/>
        <v>No Programado</v>
      </c>
      <c r="X170" s="140" t="str">
        <f t="shared" si="13"/>
        <v>No Programado</v>
      </c>
      <c r="Y170" s="169" t="str">
        <f t="shared" si="14"/>
        <v>No Programado</v>
      </c>
      <c r="Z170" s="185"/>
      <c r="AA170" s="186"/>
      <c r="AB170" s="186"/>
      <c r="AC170" s="187"/>
    </row>
    <row r="171" spans="3:29" ht="17.25">
      <c r="C171" s="217" t="e">
        <f>IF(ISBLANK('5. Pp (3 años)'!#REF!),"",'5. Pp (3 años)'!#REF!)</f>
        <v>#REF!</v>
      </c>
      <c r="D171" s="88" t="e">
        <f>IF(ISBLANK('5. Pp (3 años)'!#REF!),"",'5. Pp (3 años)'!#REF!)</f>
        <v>#REF!</v>
      </c>
      <c r="E171" s="209" t="e">
        <f>IF(ISBLANK('5. Pp (3 años)'!#REF!),"",'5. Pp (3 años)'!#REF!)</f>
        <v>#REF!</v>
      </c>
      <c r="F171" s="209" t="e">
        <f>IF(ISBLANK('5. Pp (3 años)'!#REF!),"",'5. Pp (3 años)'!#REF!)</f>
        <v>#REF!</v>
      </c>
      <c r="G171" s="222" t="e">
        <f>IF(ISBLANK('5. Pp (3 años)'!#REF!),"",'5. Pp (3 años)'!#REF!)</f>
        <v>#REF!</v>
      </c>
      <c r="H171" s="71" t="e">
        <f>IF(ISBLANK('5. Pp (3 años)'!#REF!),"",'5. Pp (3 años)'!#REF!)</f>
        <v>#REF!</v>
      </c>
      <c r="I171" s="150" t="e">
        <f>IF(ISBLANK('9. METAS'!#REF!),"",'9. METAS'!#REF!)</f>
        <v>#REF!</v>
      </c>
      <c r="J171" s="151" t="e">
        <f>IF(ISBLANK('9. METAS'!#REF!),"",'9. METAS'!#REF!)</f>
        <v>#REF!</v>
      </c>
      <c r="K171" s="141" t="e">
        <f>IF(ISBLANK('9. METAS'!#REF!),"",'9. METAS'!#REF!)</f>
        <v>#REF!</v>
      </c>
      <c r="L171" s="141" t="e">
        <f>IF(ISBLANK('9. METAS'!#REF!),"",'9. METAS'!#REF!)</f>
        <v>#REF!</v>
      </c>
      <c r="M171" s="142" t="e">
        <f>IF(ISBLANK('9. METAS'!#REF!),"",'9. METAS'!#REF!)</f>
        <v>#REF!</v>
      </c>
      <c r="N171" s="152"/>
      <c r="O171" s="144"/>
      <c r="P171" s="144"/>
      <c r="Q171" s="145"/>
      <c r="R171" s="139" t="str">
        <f t="shared" si="16"/>
        <v>100%</v>
      </c>
      <c r="S171" s="140" t="str">
        <f t="shared" si="16"/>
        <v>100%</v>
      </c>
      <c r="T171" s="140" t="str">
        <f t="shared" si="15"/>
        <v>100%</v>
      </c>
      <c r="U171" s="163" t="str">
        <f t="shared" si="15"/>
        <v>100%</v>
      </c>
      <c r="V171" s="143" t="str">
        <f t="shared" si="11"/>
        <v>No Programado</v>
      </c>
      <c r="W171" s="140" t="str">
        <f t="shared" si="12"/>
        <v>No Programado</v>
      </c>
      <c r="X171" s="140" t="str">
        <f t="shared" si="13"/>
        <v>No Programado</v>
      </c>
      <c r="Y171" s="169" t="str">
        <f t="shared" si="14"/>
        <v>No Programado</v>
      </c>
      <c r="Z171" s="185"/>
      <c r="AA171" s="186"/>
      <c r="AB171" s="186"/>
      <c r="AC171" s="187"/>
    </row>
    <row r="172" spans="3:29" ht="17.25">
      <c r="C172" s="219" t="e">
        <f>IF(ISBLANK('5. Pp (3 años)'!#REF!),"",'5. Pp (3 años)'!#REF!)</f>
        <v>#REF!</v>
      </c>
      <c r="D172" s="62" t="e">
        <f>IF(ISBLANK('5. Pp (3 años)'!#REF!),"",'5. Pp (3 años)'!#REF!)</f>
        <v>#REF!</v>
      </c>
      <c r="E172" s="213" t="e">
        <f>IF(ISBLANK('5. Pp (3 años)'!#REF!),"",'5. Pp (3 años)'!#REF!)</f>
        <v>#REF!</v>
      </c>
      <c r="F172" s="213" t="e">
        <f>IF(ISBLANK('5. Pp (3 años)'!#REF!),"",'5. Pp (3 años)'!#REF!)</f>
        <v>#REF!</v>
      </c>
      <c r="G172" s="227" t="e">
        <f>IF(ISBLANK('5. Pp (3 años)'!#REF!),"",'5. Pp (3 años)'!#REF!)</f>
        <v>#REF!</v>
      </c>
      <c r="H172" s="67" t="e">
        <f>IF(ISBLANK('5. Pp (3 años)'!#REF!),"",'5. Pp (3 años)'!#REF!)</f>
        <v>#REF!</v>
      </c>
      <c r="I172" s="150" t="e">
        <f>IF(ISBLANK('9. METAS'!#REF!),"",'9. METAS'!#REF!)</f>
        <v>#REF!</v>
      </c>
      <c r="J172" s="151" t="e">
        <f>IF(ISBLANK('9. METAS'!#REF!),"",'9. METAS'!#REF!)</f>
        <v>#REF!</v>
      </c>
      <c r="K172" s="141" t="e">
        <f>IF(ISBLANK('9. METAS'!#REF!),"",'9. METAS'!#REF!)</f>
        <v>#REF!</v>
      </c>
      <c r="L172" s="141" t="e">
        <f>IF(ISBLANK('9. METAS'!#REF!),"",'9. METAS'!#REF!)</f>
        <v>#REF!</v>
      </c>
      <c r="M172" s="142" t="e">
        <f>IF(ISBLANK('9. METAS'!#REF!),"",'9. METAS'!#REF!)</f>
        <v>#REF!</v>
      </c>
      <c r="N172" s="152"/>
      <c r="O172" s="144"/>
      <c r="P172" s="144"/>
      <c r="Q172" s="145"/>
      <c r="R172" s="139" t="str">
        <f t="shared" si="16"/>
        <v>100%</v>
      </c>
      <c r="S172" s="140" t="str">
        <f t="shared" si="16"/>
        <v>100%</v>
      </c>
      <c r="T172" s="140" t="str">
        <f t="shared" si="15"/>
        <v>100%</v>
      </c>
      <c r="U172" s="163" t="str">
        <f t="shared" si="15"/>
        <v>100%</v>
      </c>
      <c r="V172" s="143" t="str">
        <f t="shared" si="11"/>
        <v>No Programado</v>
      </c>
      <c r="W172" s="140" t="str">
        <f t="shared" si="12"/>
        <v>No Programado</v>
      </c>
      <c r="X172" s="140" t="str">
        <f t="shared" si="13"/>
        <v>No Programado</v>
      </c>
      <c r="Y172" s="169" t="str">
        <f t="shared" si="14"/>
        <v>No Programado</v>
      </c>
      <c r="Z172" s="182"/>
      <c r="AA172" s="183"/>
      <c r="AB172" s="183"/>
      <c r="AC172" s="184"/>
    </row>
    <row r="173" spans="3:29" ht="17.25">
      <c r="C173" s="217" t="e">
        <f>IF(ISBLANK('5. Pp (3 años)'!#REF!),"",'5. Pp (3 años)'!#REF!)</f>
        <v>#REF!</v>
      </c>
      <c r="D173" s="88" t="e">
        <f>IF(ISBLANK('5. Pp (3 años)'!#REF!),"",'5. Pp (3 años)'!#REF!)</f>
        <v>#REF!</v>
      </c>
      <c r="E173" s="209" t="e">
        <f>IF(ISBLANK('5. Pp (3 años)'!#REF!),"",'5. Pp (3 años)'!#REF!)</f>
        <v>#REF!</v>
      </c>
      <c r="F173" s="209" t="e">
        <f>IF(ISBLANK('5. Pp (3 años)'!#REF!),"",'5. Pp (3 años)'!#REF!)</f>
        <v>#REF!</v>
      </c>
      <c r="G173" s="222" t="e">
        <f>IF(ISBLANK('5. Pp (3 años)'!#REF!),"",'5. Pp (3 años)'!#REF!)</f>
        <v>#REF!</v>
      </c>
      <c r="H173" s="71" t="e">
        <f>IF(ISBLANK('5. Pp (3 años)'!#REF!),"",'5. Pp (3 años)'!#REF!)</f>
        <v>#REF!</v>
      </c>
      <c r="I173" s="150" t="e">
        <f>IF(ISBLANK('9. METAS'!#REF!),"",'9. METAS'!#REF!)</f>
        <v>#REF!</v>
      </c>
      <c r="J173" s="151" t="e">
        <f>IF(ISBLANK('9. METAS'!#REF!),"",'9. METAS'!#REF!)</f>
        <v>#REF!</v>
      </c>
      <c r="K173" s="141" t="e">
        <f>IF(ISBLANK('9. METAS'!#REF!),"",'9. METAS'!#REF!)</f>
        <v>#REF!</v>
      </c>
      <c r="L173" s="141" t="e">
        <f>IF(ISBLANK('9. METAS'!#REF!),"",'9. METAS'!#REF!)</f>
        <v>#REF!</v>
      </c>
      <c r="M173" s="142" t="e">
        <f>IF(ISBLANK('9. METAS'!#REF!),"",'9. METAS'!#REF!)</f>
        <v>#REF!</v>
      </c>
      <c r="N173" s="152"/>
      <c r="O173" s="144"/>
      <c r="P173" s="144"/>
      <c r="Q173" s="145"/>
      <c r="R173" s="139" t="str">
        <f t="shared" si="16"/>
        <v>100%</v>
      </c>
      <c r="S173" s="140" t="str">
        <f t="shared" si="16"/>
        <v>100%</v>
      </c>
      <c r="T173" s="140" t="str">
        <f t="shared" si="15"/>
        <v>100%</v>
      </c>
      <c r="U173" s="163" t="str">
        <f t="shared" si="15"/>
        <v>100%</v>
      </c>
      <c r="V173" s="143" t="str">
        <f t="shared" si="11"/>
        <v>No Programado</v>
      </c>
      <c r="W173" s="140" t="str">
        <f t="shared" si="12"/>
        <v>No Programado</v>
      </c>
      <c r="X173" s="140" t="str">
        <f t="shared" si="13"/>
        <v>No Programado</v>
      </c>
      <c r="Y173" s="169" t="str">
        <f t="shared" si="14"/>
        <v>No Programado</v>
      </c>
      <c r="Z173" s="185"/>
      <c r="AA173" s="186"/>
      <c r="AB173" s="186"/>
      <c r="AC173" s="187"/>
    </row>
    <row r="174" spans="3:29" ht="17.25">
      <c r="C174" s="218" t="e">
        <f>IF(ISBLANK('5. Pp (3 años)'!#REF!),"",'5. Pp (3 años)'!#REF!)</f>
        <v>#REF!</v>
      </c>
      <c r="D174" s="88" t="e">
        <f>IF(ISBLANK('5. Pp (3 años)'!#REF!),"",'5. Pp (3 años)'!#REF!)</f>
        <v>#REF!</v>
      </c>
      <c r="E174" s="209" t="e">
        <f>IF(ISBLANK('5. Pp (3 años)'!#REF!),"",'5. Pp (3 años)'!#REF!)</f>
        <v>#REF!</v>
      </c>
      <c r="F174" s="209" t="e">
        <f>IF(ISBLANK('5. Pp (3 años)'!#REF!),"",'5. Pp (3 años)'!#REF!)</f>
        <v>#REF!</v>
      </c>
      <c r="G174" s="222" t="e">
        <f>IF(ISBLANK('5. Pp (3 años)'!#REF!),"",'5. Pp (3 años)'!#REF!)</f>
        <v>#REF!</v>
      </c>
      <c r="H174" s="71" t="e">
        <f>IF(ISBLANK('5. Pp (3 años)'!#REF!),"",'5. Pp (3 años)'!#REF!)</f>
        <v>#REF!</v>
      </c>
      <c r="I174" s="150" t="e">
        <f>IF(ISBLANK('9. METAS'!#REF!),"",'9. METAS'!#REF!)</f>
        <v>#REF!</v>
      </c>
      <c r="J174" s="151" t="e">
        <f>IF(ISBLANK('9. METAS'!#REF!),"",'9. METAS'!#REF!)</f>
        <v>#REF!</v>
      </c>
      <c r="K174" s="141" t="e">
        <f>IF(ISBLANK('9. METAS'!#REF!),"",'9. METAS'!#REF!)</f>
        <v>#REF!</v>
      </c>
      <c r="L174" s="141" t="e">
        <f>IF(ISBLANK('9. METAS'!#REF!),"",'9. METAS'!#REF!)</f>
        <v>#REF!</v>
      </c>
      <c r="M174" s="142" t="e">
        <f>IF(ISBLANK('9. METAS'!#REF!),"",'9. METAS'!#REF!)</f>
        <v>#REF!</v>
      </c>
      <c r="N174" s="152"/>
      <c r="O174" s="144"/>
      <c r="P174" s="144"/>
      <c r="Q174" s="145"/>
      <c r="R174" s="139" t="str">
        <f t="shared" si="16"/>
        <v>100%</v>
      </c>
      <c r="S174" s="140" t="str">
        <f t="shared" si="16"/>
        <v>100%</v>
      </c>
      <c r="T174" s="140" t="str">
        <f t="shared" si="15"/>
        <v>100%</v>
      </c>
      <c r="U174" s="163" t="str">
        <f t="shared" si="15"/>
        <v>100%</v>
      </c>
      <c r="V174" s="143" t="str">
        <f t="shared" si="11"/>
        <v>No Programado</v>
      </c>
      <c r="W174" s="140" t="str">
        <f t="shared" si="12"/>
        <v>No Programado</v>
      </c>
      <c r="X174" s="140" t="str">
        <f t="shared" si="13"/>
        <v>No Programado</v>
      </c>
      <c r="Y174" s="169" t="str">
        <f t="shared" si="14"/>
        <v>No Programado</v>
      </c>
      <c r="Z174" s="185"/>
      <c r="AA174" s="186"/>
      <c r="AB174" s="186"/>
      <c r="AC174" s="187"/>
    </row>
    <row r="175" spans="3:29" ht="17.25">
      <c r="C175" s="217" t="e">
        <f>IF(ISBLANK('5. Pp (3 años)'!#REF!),"",'5. Pp (3 años)'!#REF!)</f>
        <v>#REF!</v>
      </c>
      <c r="D175" s="88" t="e">
        <f>IF(ISBLANK('5. Pp (3 años)'!#REF!),"",'5. Pp (3 años)'!#REF!)</f>
        <v>#REF!</v>
      </c>
      <c r="E175" s="209" t="e">
        <f>IF(ISBLANK('5. Pp (3 años)'!#REF!),"",'5. Pp (3 años)'!#REF!)</f>
        <v>#REF!</v>
      </c>
      <c r="F175" s="209" t="e">
        <f>IF(ISBLANK('5. Pp (3 años)'!#REF!),"",'5. Pp (3 años)'!#REF!)</f>
        <v>#REF!</v>
      </c>
      <c r="G175" s="222" t="e">
        <f>IF(ISBLANK('5. Pp (3 años)'!#REF!),"",'5. Pp (3 años)'!#REF!)</f>
        <v>#REF!</v>
      </c>
      <c r="H175" s="71" t="e">
        <f>IF(ISBLANK('5. Pp (3 años)'!#REF!),"",'5. Pp (3 años)'!#REF!)</f>
        <v>#REF!</v>
      </c>
      <c r="I175" s="150" t="e">
        <f>IF(ISBLANK('9. METAS'!#REF!),"",'9. METAS'!#REF!)</f>
        <v>#REF!</v>
      </c>
      <c r="J175" s="151" t="e">
        <f>IF(ISBLANK('9. METAS'!#REF!),"",'9. METAS'!#REF!)</f>
        <v>#REF!</v>
      </c>
      <c r="K175" s="141" t="e">
        <f>IF(ISBLANK('9. METAS'!#REF!),"",'9. METAS'!#REF!)</f>
        <v>#REF!</v>
      </c>
      <c r="L175" s="141" t="e">
        <f>IF(ISBLANK('9. METAS'!#REF!),"",'9. METAS'!#REF!)</f>
        <v>#REF!</v>
      </c>
      <c r="M175" s="142" t="e">
        <f>IF(ISBLANK('9. METAS'!#REF!),"",'9. METAS'!#REF!)</f>
        <v>#REF!</v>
      </c>
      <c r="N175" s="152"/>
      <c r="O175" s="144"/>
      <c r="P175" s="144"/>
      <c r="Q175" s="145"/>
      <c r="R175" s="139" t="str">
        <f t="shared" si="16"/>
        <v>100%</v>
      </c>
      <c r="S175" s="140" t="str">
        <f t="shared" si="16"/>
        <v>100%</v>
      </c>
      <c r="T175" s="140" t="str">
        <f t="shared" si="15"/>
        <v>100%</v>
      </c>
      <c r="U175" s="163" t="str">
        <f t="shared" si="15"/>
        <v>100%</v>
      </c>
      <c r="V175" s="143" t="str">
        <f t="shared" si="11"/>
        <v>No Programado</v>
      </c>
      <c r="W175" s="140" t="str">
        <f t="shared" si="12"/>
        <v>No Programado</v>
      </c>
      <c r="X175" s="140" t="str">
        <f t="shared" si="13"/>
        <v>No Programado</v>
      </c>
      <c r="Y175" s="169" t="str">
        <f t="shared" si="14"/>
        <v>No Programado</v>
      </c>
      <c r="Z175" s="185"/>
      <c r="AA175" s="186"/>
      <c r="AB175" s="186"/>
      <c r="AC175" s="187"/>
    </row>
    <row r="176" spans="3:29" ht="17.25">
      <c r="C176" s="218" t="e">
        <f>IF(ISBLANK('5. Pp (3 años)'!#REF!),"",'5. Pp (3 años)'!#REF!)</f>
        <v>#REF!</v>
      </c>
      <c r="D176" s="88" t="e">
        <f>IF(ISBLANK('5. Pp (3 años)'!#REF!),"",'5. Pp (3 años)'!#REF!)</f>
        <v>#REF!</v>
      </c>
      <c r="E176" s="209" t="e">
        <f>IF(ISBLANK('5. Pp (3 años)'!#REF!),"",'5. Pp (3 años)'!#REF!)</f>
        <v>#REF!</v>
      </c>
      <c r="F176" s="209" t="e">
        <f>IF(ISBLANK('5. Pp (3 años)'!#REF!),"",'5. Pp (3 años)'!#REF!)</f>
        <v>#REF!</v>
      </c>
      <c r="G176" s="222" t="e">
        <f>IF(ISBLANK('5. Pp (3 años)'!#REF!),"",'5. Pp (3 años)'!#REF!)</f>
        <v>#REF!</v>
      </c>
      <c r="H176" s="71" t="e">
        <f>IF(ISBLANK('5. Pp (3 años)'!#REF!),"",'5. Pp (3 años)'!#REF!)</f>
        <v>#REF!</v>
      </c>
      <c r="I176" s="150" t="e">
        <f>IF(ISBLANK('9. METAS'!#REF!),"",'9. METAS'!#REF!)</f>
        <v>#REF!</v>
      </c>
      <c r="J176" s="151" t="e">
        <f>IF(ISBLANK('9. METAS'!#REF!),"",'9. METAS'!#REF!)</f>
        <v>#REF!</v>
      </c>
      <c r="K176" s="141" t="e">
        <f>IF(ISBLANK('9. METAS'!#REF!),"",'9. METAS'!#REF!)</f>
        <v>#REF!</v>
      </c>
      <c r="L176" s="141" t="e">
        <f>IF(ISBLANK('9. METAS'!#REF!),"",'9. METAS'!#REF!)</f>
        <v>#REF!</v>
      </c>
      <c r="M176" s="142" t="e">
        <f>IF(ISBLANK('9. METAS'!#REF!),"",'9. METAS'!#REF!)</f>
        <v>#REF!</v>
      </c>
      <c r="N176" s="152"/>
      <c r="O176" s="144"/>
      <c r="P176" s="144"/>
      <c r="Q176" s="145"/>
      <c r="R176" s="139" t="str">
        <f t="shared" si="16"/>
        <v>100%</v>
      </c>
      <c r="S176" s="140" t="str">
        <f t="shared" si="16"/>
        <v>100%</v>
      </c>
      <c r="T176" s="140" t="str">
        <f t="shared" si="15"/>
        <v>100%</v>
      </c>
      <c r="U176" s="163" t="str">
        <f t="shared" si="15"/>
        <v>100%</v>
      </c>
      <c r="V176" s="143" t="str">
        <f t="shared" si="11"/>
        <v>No Programado</v>
      </c>
      <c r="W176" s="140" t="str">
        <f t="shared" si="12"/>
        <v>No Programado</v>
      </c>
      <c r="X176" s="140" t="str">
        <f t="shared" si="13"/>
        <v>No Programado</v>
      </c>
      <c r="Y176" s="169" t="str">
        <f t="shared" si="14"/>
        <v>No Programado</v>
      </c>
      <c r="Z176" s="185"/>
      <c r="AA176" s="186"/>
      <c r="AB176" s="186"/>
      <c r="AC176" s="187"/>
    </row>
    <row r="177" spans="3:29" ht="17.25">
      <c r="C177" s="217" t="e">
        <f>IF(ISBLANK('5. Pp (3 años)'!#REF!),"",'5. Pp (3 años)'!#REF!)</f>
        <v>#REF!</v>
      </c>
      <c r="D177" s="88" t="e">
        <f>IF(ISBLANK('5. Pp (3 años)'!#REF!),"",'5. Pp (3 años)'!#REF!)</f>
        <v>#REF!</v>
      </c>
      <c r="E177" s="209" t="e">
        <f>IF(ISBLANK('5. Pp (3 años)'!#REF!),"",'5. Pp (3 años)'!#REF!)</f>
        <v>#REF!</v>
      </c>
      <c r="F177" s="209" t="e">
        <f>IF(ISBLANK('5. Pp (3 años)'!#REF!),"",'5. Pp (3 años)'!#REF!)</f>
        <v>#REF!</v>
      </c>
      <c r="G177" s="222" t="e">
        <f>IF(ISBLANK('5. Pp (3 años)'!#REF!),"",'5. Pp (3 años)'!#REF!)</f>
        <v>#REF!</v>
      </c>
      <c r="H177" s="71" t="e">
        <f>IF(ISBLANK('5. Pp (3 años)'!#REF!),"",'5. Pp (3 años)'!#REF!)</f>
        <v>#REF!</v>
      </c>
      <c r="I177" s="150" t="e">
        <f>IF(ISBLANK('9. METAS'!#REF!),"",'9. METAS'!#REF!)</f>
        <v>#REF!</v>
      </c>
      <c r="J177" s="151" t="e">
        <f>IF(ISBLANK('9. METAS'!#REF!),"",'9. METAS'!#REF!)</f>
        <v>#REF!</v>
      </c>
      <c r="K177" s="141" t="e">
        <f>IF(ISBLANK('9. METAS'!#REF!),"",'9. METAS'!#REF!)</f>
        <v>#REF!</v>
      </c>
      <c r="L177" s="141" t="e">
        <f>IF(ISBLANK('9. METAS'!#REF!),"",'9. METAS'!#REF!)</f>
        <v>#REF!</v>
      </c>
      <c r="M177" s="142" t="e">
        <f>IF(ISBLANK('9. METAS'!#REF!),"",'9. METAS'!#REF!)</f>
        <v>#REF!</v>
      </c>
      <c r="N177" s="152"/>
      <c r="O177" s="144"/>
      <c r="P177" s="144"/>
      <c r="Q177" s="145"/>
      <c r="R177" s="139" t="str">
        <f t="shared" si="16"/>
        <v>100%</v>
      </c>
      <c r="S177" s="140" t="str">
        <f t="shared" si="16"/>
        <v>100%</v>
      </c>
      <c r="T177" s="140" t="str">
        <f t="shared" si="15"/>
        <v>100%</v>
      </c>
      <c r="U177" s="163" t="str">
        <f t="shared" si="15"/>
        <v>100%</v>
      </c>
      <c r="V177" s="143" t="str">
        <f t="shared" si="11"/>
        <v>No Programado</v>
      </c>
      <c r="W177" s="140" t="str">
        <f t="shared" si="12"/>
        <v>No Programado</v>
      </c>
      <c r="X177" s="140" t="str">
        <f t="shared" si="13"/>
        <v>No Programado</v>
      </c>
      <c r="Y177" s="169" t="str">
        <f t="shared" si="14"/>
        <v>No Programado</v>
      </c>
      <c r="Z177" s="185"/>
      <c r="AA177" s="186"/>
      <c r="AB177" s="186"/>
      <c r="AC177" s="187"/>
    </row>
    <row r="178" spans="3:29" ht="17.25">
      <c r="C178" s="219" t="e">
        <f>IF(ISBLANK('5. Pp (3 años)'!#REF!),"",'5. Pp (3 años)'!#REF!)</f>
        <v>#REF!</v>
      </c>
      <c r="D178" s="62" t="e">
        <f>IF(ISBLANK('5. Pp (3 años)'!#REF!),"",'5. Pp (3 años)'!#REF!)</f>
        <v>#REF!</v>
      </c>
      <c r="E178" s="213" t="e">
        <f>IF(ISBLANK('5. Pp (3 años)'!#REF!),"",'5. Pp (3 años)'!#REF!)</f>
        <v>#REF!</v>
      </c>
      <c r="F178" s="213" t="e">
        <f>IF(ISBLANK('5. Pp (3 años)'!#REF!),"",'5. Pp (3 años)'!#REF!)</f>
        <v>#REF!</v>
      </c>
      <c r="G178" s="227" t="e">
        <f>IF(ISBLANK('5. Pp (3 años)'!#REF!),"",'5. Pp (3 años)'!#REF!)</f>
        <v>#REF!</v>
      </c>
      <c r="H178" s="67" t="e">
        <f>IF(ISBLANK('5. Pp (3 años)'!#REF!),"",'5. Pp (3 años)'!#REF!)</f>
        <v>#REF!</v>
      </c>
      <c r="I178" s="150" t="e">
        <f>IF(ISBLANK('9. METAS'!#REF!),"",'9. METAS'!#REF!)</f>
        <v>#REF!</v>
      </c>
      <c r="J178" s="151" t="e">
        <f>IF(ISBLANK('9. METAS'!#REF!),"",'9. METAS'!#REF!)</f>
        <v>#REF!</v>
      </c>
      <c r="K178" s="141" t="e">
        <f>IF(ISBLANK('9. METAS'!#REF!),"",'9. METAS'!#REF!)</f>
        <v>#REF!</v>
      </c>
      <c r="L178" s="141" t="e">
        <f>IF(ISBLANK('9. METAS'!#REF!),"",'9. METAS'!#REF!)</f>
        <v>#REF!</v>
      </c>
      <c r="M178" s="142" t="e">
        <f>IF(ISBLANK('9. METAS'!#REF!),"",'9. METAS'!#REF!)</f>
        <v>#REF!</v>
      </c>
      <c r="N178" s="152"/>
      <c r="O178" s="144"/>
      <c r="P178" s="144"/>
      <c r="Q178" s="145"/>
      <c r="R178" s="139" t="str">
        <f t="shared" si="16"/>
        <v>100%</v>
      </c>
      <c r="S178" s="140" t="str">
        <f t="shared" si="16"/>
        <v>100%</v>
      </c>
      <c r="T178" s="140" t="str">
        <f t="shared" si="15"/>
        <v>100%</v>
      </c>
      <c r="U178" s="163" t="str">
        <f t="shared" si="15"/>
        <v>100%</v>
      </c>
      <c r="V178" s="143" t="str">
        <f t="shared" si="11"/>
        <v>No Programado</v>
      </c>
      <c r="W178" s="140" t="str">
        <f t="shared" si="12"/>
        <v>No Programado</v>
      </c>
      <c r="X178" s="140" t="str">
        <f t="shared" si="13"/>
        <v>No Programado</v>
      </c>
      <c r="Y178" s="169" t="str">
        <f t="shared" si="14"/>
        <v>No Programado</v>
      </c>
      <c r="Z178" s="182"/>
      <c r="AA178" s="183"/>
      <c r="AB178" s="183"/>
      <c r="AC178" s="184"/>
    </row>
    <row r="179" spans="3:29" ht="17.25">
      <c r="C179" s="217" t="e">
        <f>IF(ISBLANK('5. Pp (3 años)'!#REF!),"",'5. Pp (3 años)'!#REF!)</f>
        <v>#REF!</v>
      </c>
      <c r="D179" s="88" t="e">
        <f>IF(ISBLANK('5. Pp (3 años)'!#REF!),"",'5. Pp (3 años)'!#REF!)</f>
        <v>#REF!</v>
      </c>
      <c r="E179" s="209" t="e">
        <f>IF(ISBLANK('5. Pp (3 años)'!#REF!),"",'5. Pp (3 años)'!#REF!)</f>
        <v>#REF!</v>
      </c>
      <c r="F179" s="209" t="e">
        <f>IF(ISBLANK('5. Pp (3 años)'!#REF!),"",'5. Pp (3 años)'!#REF!)</f>
        <v>#REF!</v>
      </c>
      <c r="G179" s="222" t="e">
        <f>IF(ISBLANK('5. Pp (3 años)'!#REF!),"",'5. Pp (3 años)'!#REF!)</f>
        <v>#REF!</v>
      </c>
      <c r="H179" s="71" t="e">
        <f>IF(ISBLANK('5. Pp (3 años)'!#REF!),"",'5. Pp (3 años)'!#REF!)</f>
        <v>#REF!</v>
      </c>
      <c r="I179" s="150" t="e">
        <f>IF(ISBLANK('9. METAS'!#REF!),"",'9. METAS'!#REF!)</f>
        <v>#REF!</v>
      </c>
      <c r="J179" s="151" t="e">
        <f>IF(ISBLANK('9. METAS'!#REF!),"",'9. METAS'!#REF!)</f>
        <v>#REF!</v>
      </c>
      <c r="K179" s="141" t="e">
        <f>IF(ISBLANK('9. METAS'!#REF!),"",'9. METAS'!#REF!)</f>
        <v>#REF!</v>
      </c>
      <c r="L179" s="141" t="e">
        <f>IF(ISBLANK('9. METAS'!#REF!),"",'9. METAS'!#REF!)</f>
        <v>#REF!</v>
      </c>
      <c r="M179" s="142" t="e">
        <f>IF(ISBLANK('9. METAS'!#REF!),"",'9. METAS'!#REF!)</f>
        <v>#REF!</v>
      </c>
      <c r="N179" s="152"/>
      <c r="O179" s="144"/>
      <c r="P179" s="144"/>
      <c r="Q179" s="145"/>
      <c r="R179" s="139" t="str">
        <f t="shared" si="16"/>
        <v>100%</v>
      </c>
      <c r="S179" s="140" t="str">
        <f t="shared" si="16"/>
        <v>100%</v>
      </c>
      <c r="T179" s="140" t="str">
        <f t="shared" si="15"/>
        <v>100%</v>
      </c>
      <c r="U179" s="163" t="str">
        <f t="shared" si="15"/>
        <v>100%</v>
      </c>
      <c r="V179" s="143" t="str">
        <f t="shared" si="11"/>
        <v>No Programado</v>
      </c>
      <c r="W179" s="140" t="str">
        <f t="shared" si="12"/>
        <v>No Programado</v>
      </c>
      <c r="X179" s="140" t="str">
        <f t="shared" si="13"/>
        <v>No Programado</v>
      </c>
      <c r="Y179" s="169" t="str">
        <f t="shared" si="14"/>
        <v>No Programado</v>
      </c>
      <c r="Z179" s="185"/>
      <c r="AA179" s="186"/>
      <c r="AB179" s="186"/>
      <c r="AC179" s="187"/>
    </row>
    <row r="180" spans="3:29" ht="17.25">
      <c r="C180" s="218" t="e">
        <f>IF(ISBLANK('5. Pp (3 años)'!#REF!),"",'5. Pp (3 años)'!#REF!)</f>
        <v>#REF!</v>
      </c>
      <c r="D180" s="88" t="e">
        <f>IF(ISBLANK('5. Pp (3 años)'!#REF!),"",'5. Pp (3 años)'!#REF!)</f>
        <v>#REF!</v>
      </c>
      <c r="E180" s="209" t="e">
        <f>IF(ISBLANK('5. Pp (3 años)'!#REF!),"",'5. Pp (3 años)'!#REF!)</f>
        <v>#REF!</v>
      </c>
      <c r="F180" s="209" t="e">
        <f>IF(ISBLANK('5. Pp (3 años)'!#REF!),"",'5. Pp (3 años)'!#REF!)</f>
        <v>#REF!</v>
      </c>
      <c r="G180" s="222" t="e">
        <f>IF(ISBLANK('5. Pp (3 años)'!#REF!),"",'5. Pp (3 años)'!#REF!)</f>
        <v>#REF!</v>
      </c>
      <c r="H180" s="71" t="e">
        <f>IF(ISBLANK('5. Pp (3 años)'!#REF!),"",'5. Pp (3 años)'!#REF!)</f>
        <v>#REF!</v>
      </c>
      <c r="I180" s="150" t="e">
        <f>IF(ISBLANK('9. METAS'!#REF!),"",'9. METAS'!#REF!)</f>
        <v>#REF!</v>
      </c>
      <c r="J180" s="151" t="e">
        <f>IF(ISBLANK('9. METAS'!#REF!),"",'9. METAS'!#REF!)</f>
        <v>#REF!</v>
      </c>
      <c r="K180" s="141" t="e">
        <f>IF(ISBLANK('9. METAS'!#REF!),"",'9. METAS'!#REF!)</f>
        <v>#REF!</v>
      </c>
      <c r="L180" s="141" t="e">
        <f>IF(ISBLANK('9. METAS'!#REF!),"",'9. METAS'!#REF!)</f>
        <v>#REF!</v>
      </c>
      <c r="M180" s="142" t="e">
        <f>IF(ISBLANK('9. METAS'!#REF!),"",'9. METAS'!#REF!)</f>
        <v>#REF!</v>
      </c>
      <c r="N180" s="152"/>
      <c r="O180" s="144"/>
      <c r="P180" s="144"/>
      <c r="Q180" s="145"/>
      <c r="R180" s="139" t="str">
        <f t="shared" si="16"/>
        <v>100%</v>
      </c>
      <c r="S180" s="140" t="str">
        <f t="shared" si="16"/>
        <v>100%</v>
      </c>
      <c r="T180" s="140" t="str">
        <f t="shared" si="15"/>
        <v>100%</v>
      </c>
      <c r="U180" s="163" t="str">
        <f t="shared" si="15"/>
        <v>100%</v>
      </c>
      <c r="V180" s="143" t="str">
        <f t="shared" si="11"/>
        <v>No Programado</v>
      </c>
      <c r="W180" s="140" t="str">
        <f t="shared" si="12"/>
        <v>No Programado</v>
      </c>
      <c r="X180" s="140" t="str">
        <f t="shared" si="13"/>
        <v>No Programado</v>
      </c>
      <c r="Y180" s="169" t="str">
        <f t="shared" si="14"/>
        <v>No Programado</v>
      </c>
      <c r="Z180" s="185"/>
      <c r="AA180" s="186"/>
      <c r="AB180" s="186"/>
      <c r="AC180" s="187"/>
    </row>
    <row r="181" spans="3:29" ht="17.25">
      <c r="C181" s="217" t="e">
        <f>IF(ISBLANK('5. Pp (3 años)'!#REF!),"",'5. Pp (3 años)'!#REF!)</f>
        <v>#REF!</v>
      </c>
      <c r="D181" s="88" t="e">
        <f>IF(ISBLANK('5. Pp (3 años)'!#REF!),"",'5. Pp (3 años)'!#REF!)</f>
        <v>#REF!</v>
      </c>
      <c r="E181" s="209" t="e">
        <f>IF(ISBLANK('5. Pp (3 años)'!#REF!),"",'5. Pp (3 años)'!#REF!)</f>
        <v>#REF!</v>
      </c>
      <c r="F181" s="209" t="e">
        <f>IF(ISBLANK('5. Pp (3 años)'!#REF!),"",'5. Pp (3 años)'!#REF!)</f>
        <v>#REF!</v>
      </c>
      <c r="G181" s="222" t="e">
        <f>IF(ISBLANK('5. Pp (3 años)'!#REF!),"",'5. Pp (3 años)'!#REF!)</f>
        <v>#REF!</v>
      </c>
      <c r="H181" s="71" t="e">
        <f>IF(ISBLANK('5. Pp (3 años)'!#REF!),"",'5. Pp (3 años)'!#REF!)</f>
        <v>#REF!</v>
      </c>
      <c r="I181" s="150" t="e">
        <f>IF(ISBLANK('9. METAS'!#REF!),"",'9. METAS'!#REF!)</f>
        <v>#REF!</v>
      </c>
      <c r="J181" s="151" t="e">
        <f>IF(ISBLANK('9. METAS'!#REF!),"",'9. METAS'!#REF!)</f>
        <v>#REF!</v>
      </c>
      <c r="K181" s="141" t="e">
        <f>IF(ISBLANK('9. METAS'!#REF!),"",'9. METAS'!#REF!)</f>
        <v>#REF!</v>
      </c>
      <c r="L181" s="141" t="e">
        <f>IF(ISBLANK('9. METAS'!#REF!),"",'9. METAS'!#REF!)</f>
        <v>#REF!</v>
      </c>
      <c r="M181" s="142" t="e">
        <f>IF(ISBLANK('9. METAS'!#REF!),"",'9. METAS'!#REF!)</f>
        <v>#REF!</v>
      </c>
      <c r="N181" s="152"/>
      <c r="O181" s="144"/>
      <c r="P181" s="144"/>
      <c r="Q181" s="145"/>
      <c r="R181" s="139" t="str">
        <f t="shared" si="16"/>
        <v>100%</v>
      </c>
      <c r="S181" s="140" t="str">
        <f t="shared" si="16"/>
        <v>100%</v>
      </c>
      <c r="T181" s="140" t="str">
        <f t="shared" si="15"/>
        <v>100%</v>
      </c>
      <c r="U181" s="163" t="str">
        <f t="shared" si="15"/>
        <v>100%</v>
      </c>
      <c r="V181" s="143" t="str">
        <f t="shared" si="11"/>
        <v>No Programado</v>
      </c>
      <c r="W181" s="140" t="str">
        <f t="shared" si="12"/>
        <v>No Programado</v>
      </c>
      <c r="X181" s="140" t="str">
        <f t="shared" si="13"/>
        <v>No Programado</v>
      </c>
      <c r="Y181" s="169" t="str">
        <f t="shared" si="14"/>
        <v>No Programado</v>
      </c>
      <c r="Z181" s="185"/>
      <c r="AA181" s="186"/>
      <c r="AB181" s="186"/>
      <c r="AC181" s="187"/>
    </row>
    <row r="182" spans="3:29" ht="17.25">
      <c r="C182" s="218" t="e">
        <f>IF(ISBLANK('5. Pp (3 años)'!#REF!),"",'5. Pp (3 años)'!#REF!)</f>
        <v>#REF!</v>
      </c>
      <c r="D182" s="88" t="e">
        <f>IF(ISBLANK('5. Pp (3 años)'!#REF!),"",'5. Pp (3 años)'!#REF!)</f>
        <v>#REF!</v>
      </c>
      <c r="E182" s="209" t="e">
        <f>IF(ISBLANK('5. Pp (3 años)'!#REF!),"",'5. Pp (3 años)'!#REF!)</f>
        <v>#REF!</v>
      </c>
      <c r="F182" s="209" t="e">
        <f>IF(ISBLANK('5. Pp (3 años)'!#REF!),"",'5. Pp (3 años)'!#REF!)</f>
        <v>#REF!</v>
      </c>
      <c r="G182" s="222" t="e">
        <f>IF(ISBLANK('5. Pp (3 años)'!#REF!),"",'5. Pp (3 años)'!#REF!)</f>
        <v>#REF!</v>
      </c>
      <c r="H182" s="71" t="e">
        <f>IF(ISBLANK('5. Pp (3 años)'!#REF!),"",'5. Pp (3 años)'!#REF!)</f>
        <v>#REF!</v>
      </c>
      <c r="I182" s="150" t="e">
        <f>IF(ISBLANK('9. METAS'!#REF!),"",'9. METAS'!#REF!)</f>
        <v>#REF!</v>
      </c>
      <c r="J182" s="151" t="e">
        <f>IF(ISBLANK('9. METAS'!#REF!),"",'9. METAS'!#REF!)</f>
        <v>#REF!</v>
      </c>
      <c r="K182" s="141" t="e">
        <f>IF(ISBLANK('9. METAS'!#REF!),"",'9. METAS'!#REF!)</f>
        <v>#REF!</v>
      </c>
      <c r="L182" s="141" t="e">
        <f>IF(ISBLANK('9. METAS'!#REF!),"",'9. METAS'!#REF!)</f>
        <v>#REF!</v>
      </c>
      <c r="M182" s="142" t="e">
        <f>IF(ISBLANK('9. METAS'!#REF!),"",'9. METAS'!#REF!)</f>
        <v>#REF!</v>
      </c>
      <c r="N182" s="152"/>
      <c r="O182" s="144"/>
      <c r="P182" s="144"/>
      <c r="Q182" s="145"/>
      <c r="R182" s="139" t="str">
        <f t="shared" si="16"/>
        <v>100%</v>
      </c>
      <c r="S182" s="140" t="str">
        <f t="shared" si="16"/>
        <v>100%</v>
      </c>
      <c r="T182" s="140" t="str">
        <f t="shared" si="15"/>
        <v>100%</v>
      </c>
      <c r="U182" s="163" t="str">
        <f t="shared" si="15"/>
        <v>100%</v>
      </c>
      <c r="V182" s="143" t="str">
        <f t="shared" si="11"/>
        <v>No Programado</v>
      </c>
      <c r="W182" s="140" t="str">
        <f t="shared" si="12"/>
        <v>No Programado</v>
      </c>
      <c r="X182" s="140" t="str">
        <f t="shared" si="13"/>
        <v>No Programado</v>
      </c>
      <c r="Y182" s="169" t="str">
        <f t="shared" si="14"/>
        <v>No Programado</v>
      </c>
      <c r="Z182" s="185"/>
      <c r="AA182" s="186"/>
      <c r="AB182" s="186"/>
      <c r="AC182" s="187"/>
    </row>
    <row r="183" spans="3:29" ht="17.25">
      <c r="C183" s="217" t="e">
        <f>IF(ISBLANK('5. Pp (3 años)'!#REF!),"",'5. Pp (3 años)'!#REF!)</f>
        <v>#REF!</v>
      </c>
      <c r="D183" s="88" t="e">
        <f>IF(ISBLANK('5. Pp (3 años)'!#REF!),"",'5. Pp (3 años)'!#REF!)</f>
        <v>#REF!</v>
      </c>
      <c r="E183" s="209" t="e">
        <f>IF(ISBLANK('5. Pp (3 años)'!#REF!),"",'5. Pp (3 años)'!#REF!)</f>
        <v>#REF!</v>
      </c>
      <c r="F183" s="209" t="e">
        <f>IF(ISBLANK('5. Pp (3 años)'!#REF!),"",'5. Pp (3 años)'!#REF!)</f>
        <v>#REF!</v>
      </c>
      <c r="G183" s="222" t="e">
        <f>IF(ISBLANK('5. Pp (3 años)'!#REF!),"",'5. Pp (3 años)'!#REF!)</f>
        <v>#REF!</v>
      </c>
      <c r="H183" s="71" t="e">
        <f>IF(ISBLANK('5. Pp (3 años)'!#REF!),"",'5. Pp (3 años)'!#REF!)</f>
        <v>#REF!</v>
      </c>
      <c r="I183" s="150" t="e">
        <f>IF(ISBLANK('9. METAS'!#REF!),"",'9. METAS'!#REF!)</f>
        <v>#REF!</v>
      </c>
      <c r="J183" s="151" t="e">
        <f>IF(ISBLANK('9. METAS'!#REF!),"",'9. METAS'!#REF!)</f>
        <v>#REF!</v>
      </c>
      <c r="K183" s="141" t="e">
        <f>IF(ISBLANK('9. METAS'!#REF!),"",'9. METAS'!#REF!)</f>
        <v>#REF!</v>
      </c>
      <c r="L183" s="141" t="e">
        <f>IF(ISBLANK('9. METAS'!#REF!),"",'9. METAS'!#REF!)</f>
        <v>#REF!</v>
      </c>
      <c r="M183" s="142" t="e">
        <f>IF(ISBLANK('9. METAS'!#REF!),"",'9. METAS'!#REF!)</f>
        <v>#REF!</v>
      </c>
      <c r="N183" s="152"/>
      <c r="O183" s="144"/>
      <c r="P183" s="144"/>
      <c r="Q183" s="145"/>
      <c r="R183" s="139" t="str">
        <f t="shared" si="16"/>
        <v>100%</v>
      </c>
      <c r="S183" s="140" t="str">
        <f t="shared" si="16"/>
        <v>100%</v>
      </c>
      <c r="T183" s="140" t="str">
        <f t="shared" si="15"/>
        <v>100%</v>
      </c>
      <c r="U183" s="163" t="str">
        <f t="shared" si="15"/>
        <v>100%</v>
      </c>
      <c r="V183" s="143" t="str">
        <f t="shared" si="11"/>
        <v>No Programado</v>
      </c>
      <c r="W183" s="140" t="str">
        <f t="shared" si="12"/>
        <v>No Programado</v>
      </c>
      <c r="X183" s="140" t="str">
        <f t="shared" si="13"/>
        <v>No Programado</v>
      </c>
      <c r="Y183" s="169" t="str">
        <f t="shared" si="14"/>
        <v>No Programado</v>
      </c>
      <c r="Z183" s="185"/>
      <c r="AA183" s="186"/>
      <c r="AB183" s="186"/>
      <c r="AC183" s="187"/>
    </row>
    <row r="184" spans="3:29" ht="17.25">
      <c r="C184" s="219" t="e">
        <f>IF(ISBLANK('5. Pp (3 años)'!#REF!),"",'5. Pp (3 años)'!#REF!)</f>
        <v>#REF!</v>
      </c>
      <c r="D184" s="62" t="e">
        <f>IF(ISBLANK('5. Pp (3 años)'!#REF!),"",'5. Pp (3 años)'!#REF!)</f>
        <v>#REF!</v>
      </c>
      <c r="E184" s="213" t="e">
        <f>IF(ISBLANK('5. Pp (3 años)'!#REF!),"",'5. Pp (3 años)'!#REF!)</f>
        <v>#REF!</v>
      </c>
      <c r="F184" s="213" t="e">
        <f>IF(ISBLANK('5. Pp (3 años)'!#REF!),"",'5. Pp (3 años)'!#REF!)</f>
        <v>#REF!</v>
      </c>
      <c r="G184" s="227" t="e">
        <f>IF(ISBLANK('5. Pp (3 años)'!#REF!),"",'5. Pp (3 años)'!#REF!)</f>
        <v>#REF!</v>
      </c>
      <c r="H184" s="67" t="e">
        <f>IF(ISBLANK('5. Pp (3 años)'!#REF!),"",'5. Pp (3 años)'!#REF!)</f>
        <v>#REF!</v>
      </c>
      <c r="I184" s="150" t="e">
        <f>IF(ISBLANK('9. METAS'!#REF!),"",'9. METAS'!#REF!)</f>
        <v>#REF!</v>
      </c>
      <c r="J184" s="151" t="e">
        <f>IF(ISBLANK('9. METAS'!#REF!),"",'9. METAS'!#REF!)</f>
        <v>#REF!</v>
      </c>
      <c r="K184" s="141" t="e">
        <f>IF(ISBLANK('9. METAS'!#REF!),"",'9. METAS'!#REF!)</f>
        <v>#REF!</v>
      </c>
      <c r="L184" s="141" t="e">
        <f>IF(ISBLANK('9. METAS'!#REF!),"",'9. METAS'!#REF!)</f>
        <v>#REF!</v>
      </c>
      <c r="M184" s="142" t="e">
        <f>IF(ISBLANK('9. METAS'!#REF!),"",'9. METAS'!#REF!)</f>
        <v>#REF!</v>
      </c>
      <c r="N184" s="152"/>
      <c r="O184" s="144"/>
      <c r="P184" s="144"/>
      <c r="Q184" s="145"/>
      <c r="R184" s="139" t="str">
        <f t="shared" si="16"/>
        <v>100%</v>
      </c>
      <c r="S184" s="140" t="str">
        <f t="shared" si="16"/>
        <v>100%</v>
      </c>
      <c r="T184" s="140" t="str">
        <f t="shared" si="15"/>
        <v>100%</v>
      </c>
      <c r="U184" s="163" t="str">
        <f t="shared" si="15"/>
        <v>100%</v>
      </c>
      <c r="V184" s="143" t="str">
        <f t="shared" si="11"/>
        <v>No Programado</v>
      </c>
      <c r="W184" s="140" t="str">
        <f t="shared" si="12"/>
        <v>No Programado</v>
      </c>
      <c r="X184" s="140" t="str">
        <f t="shared" si="13"/>
        <v>No Programado</v>
      </c>
      <c r="Y184" s="169" t="str">
        <f t="shared" si="14"/>
        <v>No Programado</v>
      </c>
      <c r="Z184" s="182"/>
      <c r="AA184" s="183"/>
      <c r="AB184" s="183"/>
      <c r="AC184" s="184"/>
    </row>
    <row r="185" spans="3:29" ht="17.25">
      <c r="C185" s="217" t="e">
        <f>IF(ISBLANK('5. Pp (3 años)'!#REF!),"",'5. Pp (3 años)'!#REF!)</f>
        <v>#REF!</v>
      </c>
      <c r="D185" s="88" t="e">
        <f>IF(ISBLANK('5. Pp (3 años)'!#REF!),"",'5. Pp (3 años)'!#REF!)</f>
        <v>#REF!</v>
      </c>
      <c r="E185" s="209" t="e">
        <f>IF(ISBLANK('5. Pp (3 años)'!#REF!),"",'5. Pp (3 años)'!#REF!)</f>
        <v>#REF!</v>
      </c>
      <c r="F185" s="209" t="e">
        <f>IF(ISBLANK('5. Pp (3 años)'!#REF!),"",'5. Pp (3 años)'!#REF!)</f>
        <v>#REF!</v>
      </c>
      <c r="G185" s="222" t="e">
        <f>IF(ISBLANK('5. Pp (3 años)'!#REF!),"",'5. Pp (3 años)'!#REF!)</f>
        <v>#REF!</v>
      </c>
      <c r="H185" s="71" t="e">
        <f>IF(ISBLANK('5. Pp (3 años)'!#REF!),"",'5. Pp (3 años)'!#REF!)</f>
        <v>#REF!</v>
      </c>
      <c r="I185" s="150" t="e">
        <f>IF(ISBLANK('9. METAS'!#REF!),"",'9. METAS'!#REF!)</f>
        <v>#REF!</v>
      </c>
      <c r="J185" s="151" t="e">
        <f>IF(ISBLANK('9. METAS'!#REF!),"",'9. METAS'!#REF!)</f>
        <v>#REF!</v>
      </c>
      <c r="K185" s="141" t="e">
        <f>IF(ISBLANK('9. METAS'!#REF!),"",'9. METAS'!#REF!)</f>
        <v>#REF!</v>
      </c>
      <c r="L185" s="141" t="e">
        <f>IF(ISBLANK('9. METAS'!#REF!),"",'9. METAS'!#REF!)</f>
        <v>#REF!</v>
      </c>
      <c r="M185" s="142" t="e">
        <f>IF(ISBLANK('9. METAS'!#REF!),"",'9. METAS'!#REF!)</f>
        <v>#REF!</v>
      </c>
      <c r="N185" s="152"/>
      <c r="O185" s="144"/>
      <c r="P185" s="144"/>
      <c r="Q185" s="145"/>
      <c r="R185" s="139" t="str">
        <f t="shared" si="16"/>
        <v>100%</v>
      </c>
      <c r="S185" s="140" t="str">
        <f t="shared" si="16"/>
        <v>100%</v>
      </c>
      <c r="T185" s="140" t="str">
        <f t="shared" si="15"/>
        <v>100%</v>
      </c>
      <c r="U185" s="163" t="str">
        <f t="shared" si="15"/>
        <v>100%</v>
      </c>
      <c r="V185" s="143" t="str">
        <f t="shared" si="11"/>
        <v>No Programado</v>
      </c>
      <c r="W185" s="140" t="str">
        <f t="shared" si="12"/>
        <v>No Programado</v>
      </c>
      <c r="X185" s="140" t="str">
        <f t="shared" si="13"/>
        <v>No Programado</v>
      </c>
      <c r="Y185" s="169" t="str">
        <f t="shared" si="14"/>
        <v>No Programado</v>
      </c>
      <c r="Z185" s="185"/>
      <c r="AA185" s="186"/>
      <c r="AB185" s="186"/>
      <c r="AC185" s="187"/>
    </row>
    <row r="186" spans="3:29" ht="17.25">
      <c r="C186" s="218" t="e">
        <f>IF(ISBLANK('5. Pp (3 años)'!#REF!),"",'5. Pp (3 años)'!#REF!)</f>
        <v>#REF!</v>
      </c>
      <c r="D186" s="88" t="e">
        <f>IF(ISBLANK('5. Pp (3 años)'!#REF!),"",'5. Pp (3 años)'!#REF!)</f>
        <v>#REF!</v>
      </c>
      <c r="E186" s="209" t="e">
        <f>IF(ISBLANK('5. Pp (3 años)'!#REF!),"",'5. Pp (3 años)'!#REF!)</f>
        <v>#REF!</v>
      </c>
      <c r="F186" s="209" t="e">
        <f>IF(ISBLANK('5. Pp (3 años)'!#REF!),"",'5. Pp (3 años)'!#REF!)</f>
        <v>#REF!</v>
      </c>
      <c r="G186" s="222" t="e">
        <f>IF(ISBLANK('5. Pp (3 años)'!#REF!),"",'5. Pp (3 años)'!#REF!)</f>
        <v>#REF!</v>
      </c>
      <c r="H186" s="71" t="e">
        <f>IF(ISBLANK('5. Pp (3 años)'!#REF!),"",'5. Pp (3 años)'!#REF!)</f>
        <v>#REF!</v>
      </c>
      <c r="I186" s="150" t="e">
        <f>IF(ISBLANK('9. METAS'!#REF!),"",'9. METAS'!#REF!)</f>
        <v>#REF!</v>
      </c>
      <c r="J186" s="151" t="e">
        <f>IF(ISBLANK('9. METAS'!#REF!),"",'9. METAS'!#REF!)</f>
        <v>#REF!</v>
      </c>
      <c r="K186" s="141" t="e">
        <f>IF(ISBLANK('9. METAS'!#REF!),"",'9. METAS'!#REF!)</f>
        <v>#REF!</v>
      </c>
      <c r="L186" s="141" t="e">
        <f>IF(ISBLANK('9. METAS'!#REF!),"",'9. METAS'!#REF!)</f>
        <v>#REF!</v>
      </c>
      <c r="M186" s="142" t="e">
        <f>IF(ISBLANK('9. METAS'!#REF!),"",'9. METAS'!#REF!)</f>
        <v>#REF!</v>
      </c>
      <c r="N186" s="152"/>
      <c r="O186" s="144"/>
      <c r="P186" s="144"/>
      <c r="Q186" s="145"/>
      <c r="R186" s="139" t="str">
        <f t="shared" si="16"/>
        <v>100%</v>
      </c>
      <c r="S186" s="140" t="str">
        <f t="shared" si="16"/>
        <v>100%</v>
      </c>
      <c r="T186" s="140" t="str">
        <f t="shared" si="15"/>
        <v>100%</v>
      </c>
      <c r="U186" s="163" t="str">
        <f t="shared" si="15"/>
        <v>100%</v>
      </c>
      <c r="V186" s="143" t="str">
        <f t="shared" si="11"/>
        <v>No Programado</v>
      </c>
      <c r="W186" s="140" t="str">
        <f t="shared" si="12"/>
        <v>No Programado</v>
      </c>
      <c r="X186" s="140" t="str">
        <f t="shared" si="13"/>
        <v>No Programado</v>
      </c>
      <c r="Y186" s="169" t="str">
        <f t="shared" si="14"/>
        <v>No Programado</v>
      </c>
      <c r="Z186" s="185"/>
      <c r="AA186" s="186"/>
      <c r="AB186" s="186"/>
      <c r="AC186" s="187"/>
    </row>
    <row r="187" spans="3:29" ht="17.25">
      <c r="C187" s="217" t="e">
        <f>IF(ISBLANK('5. Pp (3 años)'!#REF!),"",'5. Pp (3 años)'!#REF!)</f>
        <v>#REF!</v>
      </c>
      <c r="D187" s="88" t="e">
        <f>IF(ISBLANK('5. Pp (3 años)'!#REF!),"",'5. Pp (3 años)'!#REF!)</f>
        <v>#REF!</v>
      </c>
      <c r="E187" s="209" t="e">
        <f>IF(ISBLANK('5. Pp (3 años)'!#REF!),"",'5. Pp (3 años)'!#REF!)</f>
        <v>#REF!</v>
      </c>
      <c r="F187" s="209" t="e">
        <f>IF(ISBLANK('5. Pp (3 años)'!#REF!),"",'5. Pp (3 años)'!#REF!)</f>
        <v>#REF!</v>
      </c>
      <c r="G187" s="222" t="e">
        <f>IF(ISBLANK('5. Pp (3 años)'!#REF!),"",'5. Pp (3 años)'!#REF!)</f>
        <v>#REF!</v>
      </c>
      <c r="H187" s="71" t="e">
        <f>IF(ISBLANK('5. Pp (3 años)'!#REF!),"",'5. Pp (3 años)'!#REF!)</f>
        <v>#REF!</v>
      </c>
      <c r="I187" s="150" t="e">
        <f>IF(ISBLANK('9. METAS'!#REF!),"",'9. METAS'!#REF!)</f>
        <v>#REF!</v>
      </c>
      <c r="J187" s="151" t="e">
        <f>IF(ISBLANK('9. METAS'!#REF!),"",'9. METAS'!#REF!)</f>
        <v>#REF!</v>
      </c>
      <c r="K187" s="141" t="e">
        <f>IF(ISBLANK('9. METAS'!#REF!),"",'9. METAS'!#REF!)</f>
        <v>#REF!</v>
      </c>
      <c r="L187" s="141" t="e">
        <f>IF(ISBLANK('9. METAS'!#REF!),"",'9. METAS'!#REF!)</f>
        <v>#REF!</v>
      </c>
      <c r="M187" s="142" t="e">
        <f>IF(ISBLANK('9. METAS'!#REF!),"",'9. METAS'!#REF!)</f>
        <v>#REF!</v>
      </c>
      <c r="N187" s="152"/>
      <c r="O187" s="144"/>
      <c r="P187" s="144"/>
      <c r="Q187" s="145"/>
      <c r="R187" s="139" t="str">
        <f t="shared" si="16"/>
        <v>100%</v>
      </c>
      <c r="S187" s="140" t="str">
        <f t="shared" si="16"/>
        <v>100%</v>
      </c>
      <c r="T187" s="140" t="str">
        <f t="shared" si="15"/>
        <v>100%</v>
      </c>
      <c r="U187" s="163" t="str">
        <f t="shared" si="15"/>
        <v>100%</v>
      </c>
      <c r="V187" s="143" t="str">
        <f t="shared" si="11"/>
        <v>No Programado</v>
      </c>
      <c r="W187" s="140" t="str">
        <f t="shared" si="12"/>
        <v>No Programado</v>
      </c>
      <c r="X187" s="140" t="str">
        <f t="shared" si="13"/>
        <v>No Programado</v>
      </c>
      <c r="Y187" s="169" t="str">
        <f t="shared" si="14"/>
        <v>No Programado</v>
      </c>
      <c r="Z187" s="185"/>
      <c r="AA187" s="186"/>
      <c r="AB187" s="186"/>
      <c r="AC187" s="187"/>
    </row>
    <row r="188" spans="3:29" ht="17.25">
      <c r="C188" s="218" t="e">
        <f>IF(ISBLANK('5. Pp (3 años)'!#REF!),"",'5. Pp (3 años)'!#REF!)</f>
        <v>#REF!</v>
      </c>
      <c r="D188" s="88" t="e">
        <f>IF(ISBLANK('5. Pp (3 años)'!#REF!),"",'5. Pp (3 años)'!#REF!)</f>
        <v>#REF!</v>
      </c>
      <c r="E188" s="209" t="e">
        <f>IF(ISBLANK('5. Pp (3 años)'!#REF!),"",'5. Pp (3 años)'!#REF!)</f>
        <v>#REF!</v>
      </c>
      <c r="F188" s="209" t="e">
        <f>IF(ISBLANK('5. Pp (3 años)'!#REF!),"",'5. Pp (3 años)'!#REF!)</f>
        <v>#REF!</v>
      </c>
      <c r="G188" s="222" t="e">
        <f>IF(ISBLANK('5. Pp (3 años)'!#REF!),"",'5. Pp (3 años)'!#REF!)</f>
        <v>#REF!</v>
      </c>
      <c r="H188" s="71" t="e">
        <f>IF(ISBLANK('5. Pp (3 años)'!#REF!),"",'5. Pp (3 años)'!#REF!)</f>
        <v>#REF!</v>
      </c>
      <c r="I188" s="150" t="e">
        <f>IF(ISBLANK('9. METAS'!#REF!),"",'9. METAS'!#REF!)</f>
        <v>#REF!</v>
      </c>
      <c r="J188" s="151" t="e">
        <f>IF(ISBLANK('9. METAS'!#REF!),"",'9. METAS'!#REF!)</f>
        <v>#REF!</v>
      </c>
      <c r="K188" s="141" t="e">
        <f>IF(ISBLANK('9. METAS'!#REF!),"",'9. METAS'!#REF!)</f>
        <v>#REF!</v>
      </c>
      <c r="L188" s="141" t="e">
        <f>IF(ISBLANK('9. METAS'!#REF!),"",'9. METAS'!#REF!)</f>
        <v>#REF!</v>
      </c>
      <c r="M188" s="142" t="e">
        <f>IF(ISBLANK('9. METAS'!#REF!),"",'9. METAS'!#REF!)</f>
        <v>#REF!</v>
      </c>
      <c r="N188" s="152"/>
      <c r="O188" s="144"/>
      <c r="P188" s="144"/>
      <c r="Q188" s="145"/>
      <c r="R188" s="139" t="str">
        <f t="shared" si="16"/>
        <v>100%</v>
      </c>
      <c r="S188" s="140" t="str">
        <f t="shared" si="16"/>
        <v>100%</v>
      </c>
      <c r="T188" s="140" t="str">
        <f t="shared" si="15"/>
        <v>100%</v>
      </c>
      <c r="U188" s="163" t="str">
        <f t="shared" si="15"/>
        <v>100%</v>
      </c>
      <c r="V188" s="143" t="str">
        <f t="shared" si="11"/>
        <v>No Programado</v>
      </c>
      <c r="W188" s="140" t="str">
        <f t="shared" si="12"/>
        <v>No Programado</v>
      </c>
      <c r="X188" s="140" t="str">
        <f t="shared" si="13"/>
        <v>No Programado</v>
      </c>
      <c r="Y188" s="169" t="str">
        <f t="shared" si="14"/>
        <v>No Programado</v>
      </c>
      <c r="Z188" s="185"/>
      <c r="AA188" s="186"/>
      <c r="AB188" s="186"/>
      <c r="AC188" s="187"/>
    </row>
    <row r="189" spans="3:29" ht="17.25">
      <c r="C189" s="217" t="e">
        <f>IF(ISBLANK('5. Pp (3 años)'!#REF!),"",'5. Pp (3 años)'!#REF!)</f>
        <v>#REF!</v>
      </c>
      <c r="D189" s="88" t="e">
        <f>IF(ISBLANK('5. Pp (3 años)'!#REF!),"",'5. Pp (3 años)'!#REF!)</f>
        <v>#REF!</v>
      </c>
      <c r="E189" s="209" t="e">
        <f>IF(ISBLANK('5. Pp (3 años)'!#REF!),"",'5. Pp (3 años)'!#REF!)</f>
        <v>#REF!</v>
      </c>
      <c r="F189" s="209" t="e">
        <f>IF(ISBLANK('5. Pp (3 años)'!#REF!),"",'5. Pp (3 años)'!#REF!)</f>
        <v>#REF!</v>
      </c>
      <c r="G189" s="222" t="e">
        <f>IF(ISBLANK('5. Pp (3 años)'!#REF!),"",'5. Pp (3 años)'!#REF!)</f>
        <v>#REF!</v>
      </c>
      <c r="H189" s="71" t="e">
        <f>IF(ISBLANK('5. Pp (3 años)'!#REF!),"",'5. Pp (3 años)'!#REF!)</f>
        <v>#REF!</v>
      </c>
      <c r="I189" s="150" t="e">
        <f>IF(ISBLANK('9. METAS'!#REF!),"",'9. METAS'!#REF!)</f>
        <v>#REF!</v>
      </c>
      <c r="J189" s="151" t="e">
        <f>IF(ISBLANK('9. METAS'!#REF!),"",'9. METAS'!#REF!)</f>
        <v>#REF!</v>
      </c>
      <c r="K189" s="141" t="e">
        <f>IF(ISBLANK('9. METAS'!#REF!),"",'9. METAS'!#REF!)</f>
        <v>#REF!</v>
      </c>
      <c r="L189" s="141" t="e">
        <f>IF(ISBLANK('9. METAS'!#REF!),"",'9. METAS'!#REF!)</f>
        <v>#REF!</v>
      </c>
      <c r="M189" s="142" t="e">
        <f>IF(ISBLANK('9. METAS'!#REF!),"",'9. METAS'!#REF!)</f>
        <v>#REF!</v>
      </c>
      <c r="N189" s="152"/>
      <c r="O189" s="144"/>
      <c r="P189" s="144"/>
      <c r="Q189" s="145"/>
      <c r="R189" s="139" t="str">
        <f t="shared" si="16"/>
        <v>100%</v>
      </c>
      <c r="S189" s="140" t="str">
        <f t="shared" si="16"/>
        <v>100%</v>
      </c>
      <c r="T189" s="140" t="str">
        <f t="shared" si="15"/>
        <v>100%</v>
      </c>
      <c r="U189" s="163" t="str">
        <f t="shared" si="15"/>
        <v>100%</v>
      </c>
      <c r="V189" s="143" t="str">
        <f t="shared" si="11"/>
        <v>No Programado</v>
      </c>
      <c r="W189" s="140" t="str">
        <f t="shared" si="12"/>
        <v>No Programado</v>
      </c>
      <c r="X189" s="140" t="str">
        <f t="shared" si="13"/>
        <v>No Programado</v>
      </c>
      <c r="Y189" s="169" t="str">
        <f t="shared" si="14"/>
        <v>No Programado</v>
      </c>
      <c r="Z189" s="185"/>
      <c r="AA189" s="186"/>
      <c r="AB189" s="186"/>
      <c r="AC189" s="187"/>
    </row>
    <row r="190" spans="3:29" ht="17.25">
      <c r="C190" s="219" t="e">
        <f>IF(ISBLANK('5. Pp (3 años)'!#REF!),"",'5. Pp (3 años)'!#REF!)</f>
        <v>#REF!</v>
      </c>
      <c r="D190" s="62" t="e">
        <f>IF(ISBLANK('5. Pp (3 años)'!#REF!),"",'5. Pp (3 años)'!#REF!)</f>
        <v>#REF!</v>
      </c>
      <c r="E190" s="213" t="e">
        <f>IF(ISBLANK('5. Pp (3 años)'!#REF!),"",'5. Pp (3 años)'!#REF!)</f>
        <v>#REF!</v>
      </c>
      <c r="F190" s="213" t="e">
        <f>IF(ISBLANK('5. Pp (3 años)'!#REF!),"",'5. Pp (3 años)'!#REF!)</f>
        <v>#REF!</v>
      </c>
      <c r="G190" s="227" t="e">
        <f>IF(ISBLANK('5. Pp (3 años)'!#REF!),"",'5. Pp (3 años)'!#REF!)</f>
        <v>#REF!</v>
      </c>
      <c r="H190" s="67" t="e">
        <f>IF(ISBLANK('5. Pp (3 años)'!#REF!),"",'5. Pp (3 años)'!#REF!)</f>
        <v>#REF!</v>
      </c>
      <c r="I190" s="150" t="e">
        <f>IF(ISBLANK('9. METAS'!#REF!),"",'9. METAS'!#REF!)</f>
        <v>#REF!</v>
      </c>
      <c r="J190" s="151" t="e">
        <f>IF(ISBLANK('9. METAS'!#REF!),"",'9. METAS'!#REF!)</f>
        <v>#REF!</v>
      </c>
      <c r="K190" s="141" t="e">
        <f>IF(ISBLANK('9. METAS'!#REF!),"",'9. METAS'!#REF!)</f>
        <v>#REF!</v>
      </c>
      <c r="L190" s="141" t="e">
        <f>IF(ISBLANK('9. METAS'!#REF!),"",'9. METAS'!#REF!)</f>
        <v>#REF!</v>
      </c>
      <c r="M190" s="142" t="e">
        <f>IF(ISBLANK('9. METAS'!#REF!),"",'9. METAS'!#REF!)</f>
        <v>#REF!</v>
      </c>
      <c r="N190" s="152"/>
      <c r="O190" s="144"/>
      <c r="P190" s="144"/>
      <c r="Q190" s="145"/>
      <c r="R190" s="139" t="str">
        <f t="shared" si="16"/>
        <v>100%</v>
      </c>
      <c r="S190" s="140" t="str">
        <f t="shared" si="16"/>
        <v>100%</v>
      </c>
      <c r="T190" s="140" t="str">
        <f t="shared" si="15"/>
        <v>100%</v>
      </c>
      <c r="U190" s="163" t="str">
        <f t="shared" si="15"/>
        <v>100%</v>
      </c>
      <c r="V190" s="143" t="str">
        <f t="shared" si="11"/>
        <v>No Programado</v>
      </c>
      <c r="W190" s="140" t="str">
        <f t="shared" si="12"/>
        <v>No Programado</v>
      </c>
      <c r="X190" s="140" t="str">
        <f t="shared" si="13"/>
        <v>No Programado</v>
      </c>
      <c r="Y190" s="169" t="str">
        <f t="shared" si="14"/>
        <v>No Programado</v>
      </c>
      <c r="Z190" s="182"/>
      <c r="AA190" s="183"/>
      <c r="AB190" s="183"/>
      <c r="AC190" s="184"/>
    </row>
    <row r="191" spans="3:29" ht="17.25">
      <c r="C191" s="217" t="e">
        <f>IF(ISBLANK('5. Pp (3 años)'!#REF!),"",'5. Pp (3 años)'!#REF!)</f>
        <v>#REF!</v>
      </c>
      <c r="D191" s="88" t="e">
        <f>IF(ISBLANK('5. Pp (3 años)'!#REF!),"",'5. Pp (3 años)'!#REF!)</f>
        <v>#REF!</v>
      </c>
      <c r="E191" s="209" t="e">
        <f>IF(ISBLANK('5. Pp (3 años)'!#REF!),"",'5. Pp (3 años)'!#REF!)</f>
        <v>#REF!</v>
      </c>
      <c r="F191" s="209" t="e">
        <f>IF(ISBLANK('5. Pp (3 años)'!#REF!),"",'5. Pp (3 años)'!#REF!)</f>
        <v>#REF!</v>
      </c>
      <c r="G191" s="222" t="e">
        <f>IF(ISBLANK('5. Pp (3 años)'!#REF!),"",'5. Pp (3 años)'!#REF!)</f>
        <v>#REF!</v>
      </c>
      <c r="H191" s="71" t="e">
        <f>IF(ISBLANK('5. Pp (3 años)'!#REF!),"",'5. Pp (3 años)'!#REF!)</f>
        <v>#REF!</v>
      </c>
      <c r="I191" s="150" t="e">
        <f>IF(ISBLANK('9. METAS'!#REF!),"",'9. METAS'!#REF!)</f>
        <v>#REF!</v>
      </c>
      <c r="J191" s="151" t="e">
        <f>IF(ISBLANK('9. METAS'!#REF!),"",'9. METAS'!#REF!)</f>
        <v>#REF!</v>
      </c>
      <c r="K191" s="141" t="e">
        <f>IF(ISBLANK('9. METAS'!#REF!),"",'9. METAS'!#REF!)</f>
        <v>#REF!</v>
      </c>
      <c r="L191" s="141" t="e">
        <f>IF(ISBLANK('9. METAS'!#REF!),"",'9. METAS'!#REF!)</f>
        <v>#REF!</v>
      </c>
      <c r="M191" s="142" t="e">
        <f>IF(ISBLANK('9. METAS'!#REF!),"",'9. METAS'!#REF!)</f>
        <v>#REF!</v>
      </c>
      <c r="N191" s="152"/>
      <c r="O191" s="144"/>
      <c r="P191" s="144"/>
      <c r="Q191" s="145"/>
      <c r="R191" s="139" t="str">
        <f t="shared" si="16"/>
        <v>100%</v>
      </c>
      <c r="S191" s="140" t="str">
        <f t="shared" si="16"/>
        <v>100%</v>
      </c>
      <c r="T191" s="140" t="str">
        <f t="shared" si="15"/>
        <v>100%</v>
      </c>
      <c r="U191" s="163" t="str">
        <f t="shared" si="15"/>
        <v>100%</v>
      </c>
      <c r="V191" s="143" t="str">
        <f t="shared" si="11"/>
        <v>No Programado</v>
      </c>
      <c r="W191" s="140" t="str">
        <f t="shared" si="12"/>
        <v>No Programado</v>
      </c>
      <c r="X191" s="140" t="str">
        <f t="shared" si="13"/>
        <v>No Programado</v>
      </c>
      <c r="Y191" s="169" t="str">
        <f t="shared" si="14"/>
        <v>No Programado</v>
      </c>
      <c r="Z191" s="185"/>
      <c r="AA191" s="186"/>
      <c r="AB191" s="186"/>
      <c r="AC191" s="187"/>
    </row>
    <row r="192" spans="3:29" ht="17.25">
      <c r="C192" s="218" t="e">
        <f>IF(ISBLANK('5. Pp (3 años)'!#REF!),"",'5. Pp (3 años)'!#REF!)</f>
        <v>#REF!</v>
      </c>
      <c r="D192" s="88" t="e">
        <f>IF(ISBLANK('5. Pp (3 años)'!#REF!),"",'5. Pp (3 años)'!#REF!)</f>
        <v>#REF!</v>
      </c>
      <c r="E192" s="209" t="e">
        <f>IF(ISBLANK('5. Pp (3 años)'!#REF!),"",'5. Pp (3 años)'!#REF!)</f>
        <v>#REF!</v>
      </c>
      <c r="F192" s="209" t="e">
        <f>IF(ISBLANK('5. Pp (3 años)'!#REF!),"",'5. Pp (3 años)'!#REF!)</f>
        <v>#REF!</v>
      </c>
      <c r="G192" s="222" t="e">
        <f>IF(ISBLANK('5. Pp (3 años)'!#REF!),"",'5. Pp (3 años)'!#REF!)</f>
        <v>#REF!</v>
      </c>
      <c r="H192" s="71" t="e">
        <f>IF(ISBLANK('5. Pp (3 años)'!#REF!),"",'5. Pp (3 años)'!#REF!)</f>
        <v>#REF!</v>
      </c>
      <c r="I192" s="150" t="e">
        <f>IF(ISBLANK('9. METAS'!#REF!),"",'9. METAS'!#REF!)</f>
        <v>#REF!</v>
      </c>
      <c r="J192" s="151" t="e">
        <f>IF(ISBLANK('9. METAS'!#REF!),"",'9. METAS'!#REF!)</f>
        <v>#REF!</v>
      </c>
      <c r="K192" s="141" t="e">
        <f>IF(ISBLANK('9. METAS'!#REF!),"",'9. METAS'!#REF!)</f>
        <v>#REF!</v>
      </c>
      <c r="L192" s="141" t="e">
        <f>IF(ISBLANK('9. METAS'!#REF!),"",'9. METAS'!#REF!)</f>
        <v>#REF!</v>
      </c>
      <c r="M192" s="142" t="e">
        <f>IF(ISBLANK('9. METAS'!#REF!),"",'9. METAS'!#REF!)</f>
        <v>#REF!</v>
      </c>
      <c r="N192" s="152"/>
      <c r="O192" s="144"/>
      <c r="P192" s="144"/>
      <c r="Q192" s="145"/>
      <c r="R192" s="139" t="str">
        <f t="shared" si="16"/>
        <v>100%</v>
      </c>
      <c r="S192" s="140" t="str">
        <f t="shared" si="16"/>
        <v>100%</v>
      </c>
      <c r="T192" s="140" t="str">
        <f t="shared" si="15"/>
        <v>100%</v>
      </c>
      <c r="U192" s="163" t="str">
        <f t="shared" si="15"/>
        <v>100%</v>
      </c>
      <c r="V192" s="143" t="str">
        <f t="shared" si="11"/>
        <v>No Programado</v>
      </c>
      <c r="W192" s="140" t="str">
        <f t="shared" si="12"/>
        <v>No Programado</v>
      </c>
      <c r="X192" s="140" t="str">
        <f t="shared" si="13"/>
        <v>No Programado</v>
      </c>
      <c r="Y192" s="169" t="str">
        <f t="shared" si="14"/>
        <v>No Programado</v>
      </c>
      <c r="Z192" s="185"/>
      <c r="AA192" s="186"/>
      <c r="AB192" s="186"/>
      <c r="AC192" s="187"/>
    </row>
    <row r="193" spans="3:29" ht="17.25">
      <c r="C193" s="217" t="e">
        <f>IF(ISBLANK('5. Pp (3 años)'!#REF!),"",'5. Pp (3 años)'!#REF!)</f>
        <v>#REF!</v>
      </c>
      <c r="D193" s="88" t="e">
        <f>IF(ISBLANK('5. Pp (3 años)'!#REF!),"",'5. Pp (3 años)'!#REF!)</f>
        <v>#REF!</v>
      </c>
      <c r="E193" s="209" t="e">
        <f>IF(ISBLANK('5. Pp (3 años)'!#REF!),"",'5. Pp (3 años)'!#REF!)</f>
        <v>#REF!</v>
      </c>
      <c r="F193" s="209" t="e">
        <f>IF(ISBLANK('5. Pp (3 años)'!#REF!),"",'5. Pp (3 años)'!#REF!)</f>
        <v>#REF!</v>
      </c>
      <c r="G193" s="222" t="e">
        <f>IF(ISBLANK('5. Pp (3 años)'!#REF!),"",'5. Pp (3 años)'!#REF!)</f>
        <v>#REF!</v>
      </c>
      <c r="H193" s="71" t="e">
        <f>IF(ISBLANK('5. Pp (3 años)'!#REF!),"",'5. Pp (3 años)'!#REF!)</f>
        <v>#REF!</v>
      </c>
      <c r="I193" s="150" t="e">
        <f>IF(ISBLANK('9. METAS'!#REF!),"",'9. METAS'!#REF!)</f>
        <v>#REF!</v>
      </c>
      <c r="J193" s="151" t="e">
        <f>IF(ISBLANK('9. METAS'!#REF!),"",'9. METAS'!#REF!)</f>
        <v>#REF!</v>
      </c>
      <c r="K193" s="141" t="e">
        <f>IF(ISBLANK('9. METAS'!#REF!),"",'9. METAS'!#REF!)</f>
        <v>#REF!</v>
      </c>
      <c r="L193" s="141" t="e">
        <f>IF(ISBLANK('9. METAS'!#REF!),"",'9. METAS'!#REF!)</f>
        <v>#REF!</v>
      </c>
      <c r="M193" s="142" t="e">
        <f>IF(ISBLANK('9. METAS'!#REF!),"",'9. METAS'!#REF!)</f>
        <v>#REF!</v>
      </c>
      <c r="N193" s="152"/>
      <c r="O193" s="144"/>
      <c r="P193" s="144"/>
      <c r="Q193" s="145"/>
      <c r="R193" s="139" t="str">
        <f t="shared" si="16"/>
        <v>100%</v>
      </c>
      <c r="S193" s="140" t="str">
        <f t="shared" si="16"/>
        <v>100%</v>
      </c>
      <c r="T193" s="140" t="str">
        <f t="shared" si="15"/>
        <v>100%</v>
      </c>
      <c r="U193" s="163" t="str">
        <f t="shared" si="15"/>
        <v>100%</v>
      </c>
      <c r="V193" s="143" t="str">
        <f t="shared" si="11"/>
        <v>No Programado</v>
      </c>
      <c r="W193" s="140" t="str">
        <f t="shared" si="12"/>
        <v>No Programado</v>
      </c>
      <c r="X193" s="140" t="str">
        <f t="shared" si="13"/>
        <v>No Programado</v>
      </c>
      <c r="Y193" s="169" t="str">
        <f t="shared" si="14"/>
        <v>No Programado</v>
      </c>
      <c r="Z193" s="185"/>
      <c r="AA193" s="186"/>
      <c r="AB193" s="186"/>
      <c r="AC193" s="187"/>
    </row>
    <row r="194" spans="3:29" ht="17.25">
      <c r="C194" s="218" t="e">
        <f>IF(ISBLANK('5. Pp (3 años)'!#REF!),"",'5. Pp (3 años)'!#REF!)</f>
        <v>#REF!</v>
      </c>
      <c r="D194" s="88" t="e">
        <f>IF(ISBLANK('5. Pp (3 años)'!#REF!),"",'5. Pp (3 años)'!#REF!)</f>
        <v>#REF!</v>
      </c>
      <c r="E194" s="209" t="e">
        <f>IF(ISBLANK('5. Pp (3 años)'!#REF!),"",'5. Pp (3 años)'!#REF!)</f>
        <v>#REF!</v>
      </c>
      <c r="F194" s="209" t="e">
        <f>IF(ISBLANK('5. Pp (3 años)'!#REF!),"",'5. Pp (3 años)'!#REF!)</f>
        <v>#REF!</v>
      </c>
      <c r="G194" s="222" t="e">
        <f>IF(ISBLANK('5. Pp (3 años)'!#REF!),"",'5. Pp (3 años)'!#REF!)</f>
        <v>#REF!</v>
      </c>
      <c r="H194" s="71" t="e">
        <f>IF(ISBLANK('5. Pp (3 años)'!#REF!),"",'5. Pp (3 años)'!#REF!)</f>
        <v>#REF!</v>
      </c>
      <c r="I194" s="150" t="e">
        <f>IF(ISBLANK('9. METAS'!#REF!),"",'9. METAS'!#REF!)</f>
        <v>#REF!</v>
      </c>
      <c r="J194" s="151" t="e">
        <f>IF(ISBLANK('9. METAS'!#REF!),"",'9. METAS'!#REF!)</f>
        <v>#REF!</v>
      </c>
      <c r="K194" s="141" t="e">
        <f>IF(ISBLANK('9. METAS'!#REF!),"",'9. METAS'!#REF!)</f>
        <v>#REF!</v>
      </c>
      <c r="L194" s="141" t="e">
        <f>IF(ISBLANK('9. METAS'!#REF!),"",'9. METAS'!#REF!)</f>
        <v>#REF!</v>
      </c>
      <c r="M194" s="142" t="e">
        <f>IF(ISBLANK('9. METAS'!#REF!),"",'9. METAS'!#REF!)</f>
        <v>#REF!</v>
      </c>
      <c r="N194" s="152"/>
      <c r="O194" s="144"/>
      <c r="P194" s="144"/>
      <c r="Q194" s="145"/>
      <c r="R194" s="139" t="str">
        <f t="shared" si="16"/>
        <v>100%</v>
      </c>
      <c r="S194" s="140" t="str">
        <f t="shared" si="16"/>
        <v>100%</v>
      </c>
      <c r="T194" s="140" t="str">
        <f t="shared" si="15"/>
        <v>100%</v>
      </c>
      <c r="U194" s="163" t="str">
        <f t="shared" si="15"/>
        <v>100%</v>
      </c>
      <c r="V194" s="143" t="str">
        <f t="shared" si="11"/>
        <v>No Programado</v>
      </c>
      <c r="W194" s="140" t="str">
        <f t="shared" si="12"/>
        <v>No Programado</v>
      </c>
      <c r="X194" s="140" t="str">
        <f t="shared" si="13"/>
        <v>No Programado</v>
      </c>
      <c r="Y194" s="169" t="str">
        <f t="shared" si="14"/>
        <v>No Programado</v>
      </c>
      <c r="Z194" s="185"/>
      <c r="AA194" s="186"/>
      <c r="AB194" s="186"/>
      <c r="AC194" s="187"/>
    </row>
    <row r="195" spans="3:29" ht="17.25">
      <c r="C195" s="217" t="e">
        <f>IF(ISBLANK('5. Pp (3 años)'!#REF!),"",'5. Pp (3 años)'!#REF!)</f>
        <v>#REF!</v>
      </c>
      <c r="D195" s="88" t="e">
        <f>IF(ISBLANK('5. Pp (3 años)'!#REF!),"",'5. Pp (3 años)'!#REF!)</f>
        <v>#REF!</v>
      </c>
      <c r="E195" s="209" t="e">
        <f>IF(ISBLANK('5. Pp (3 años)'!#REF!),"",'5. Pp (3 años)'!#REF!)</f>
        <v>#REF!</v>
      </c>
      <c r="F195" s="209" t="e">
        <f>IF(ISBLANK('5. Pp (3 años)'!#REF!),"",'5. Pp (3 años)'!#REF!)</f>
        <v>#REF!</v>
      </c>
      <c r="G195" s="222" t="e">
        <f>IF(ISBLANK('5. Pp (3 años)'!#REF!),"",'5. Pp (3 años)'!#REF!)</f>
        <v>#REF!</v>
      </c>
      <c r="H195" s="71" t="e">
        <f>IF(ISBLANK('5. Pp (3 años)'!#REF!),"",'5. Pp (3 años)'!#REF!)</f>
        <v>#REF!</v>
      </c>
      <c r="I195" s="150" t="e">
        <f>IF(ISBLANK('9. METAS'!#REF!),"",'9. METAS'!#REF!)</f>
        <v>#REF!</v>
      </c>
      <c r="J195" s="151" t="e">
        <f>IF(ISBLANK('9. METAS'!#REF!),"",'9. METAS'!#REF!)</f>
        <v>#REF!</v>
      </c>
      <c r="K195" s="141" t="e">
        <f>IF(ISBLANK('9. METAS'!#REF!),"",'9. METAS'!#REF!)</f>
        <v>#REF!</v>
      </c>
      <c r="L195" s="141" t="e">
        <f>IF(ISBLANK('9. METAS'!#REF!),"",'9. METAS'!#REF!)</f>
        <v>#REF!</v>
      </c>
      <c r="M195" s="142" t="e">
        <f>IF(ISBLANK('9. METAS'!#REF!),"",'9. METAS'!#REF!)</f>
        <v>#REF!</v>
      </c>
      <c r="N195" s="152"/>
      <c r="O195" s="144"/>
      <c r="P195" s="144"/>
      <c r="Q195" s="145"/>
      <c r="R195" s="139" t="str">
        <f t="shared" si="16"/>
        <v>100%</v>
      </c>
      <c r="S195" s="140" t="str">
        <f t="shared" si="16"/>
        <v>100%</v>
      </c>
      <c r="T195" s="140" t="str">
        <f t="shared" si="15"/>
        <v>100%</v>
      </c>
      <c r="U195" s="163" t="str">
        <f t="shared" si="15"/>
        <v>100%</v>
      </c>
      <c r="V195" s="143" t="str">
        <f t="shared" si="11"/>
        <v>No Programado</v>
      </c>
      <c r="W195" s="140" t="str">
        <f t="shared" si="12"/>
        <v>No Programado</v>
      </c>
      <c r="X195" s="140" t="str">
        <f t="shared" si="13"/>
        <v>No Programado</v>
      </c>
      <c r="Y195" s="169" t="str">
        <f t="shared" si="14"/>
        <v>No Programado</v>
      </c>
      <c r="Z195" s="185"/>
      <c r="AA195" s="186"/>
      <c r="AB195" s="186"/>
      <c r="AC195" s="187"/>
    </row>
    <row r="196" spans="3:29" ht="17.25">
      <c r="C196" s="219" t="e">
        <f>IF(ISBLANK('5. Pp (3 años)'!#REF!),"",'5. Pp (3 años)'!#REF!)</f>
        <v>#REF!</v>
      </c>
      <c r="D196" s="62" t="e">
        <f>IF(ISBLANK('5. Pp (3 años)'!#REF!),"",'5. Pp (3 años)'!#REF!)</f>
        <v>#REF!</v>
      </c>
      <c r="E196" s="213" t="e">
        <f>IF(ISBLANK('5. Pp (3 años)'!#REF!),"",'5. Pp (3 años)'!#REF!)</f>
        <v>#REF!</v>
      </c>
      <c r="F196" s="213" t="e">
        <f>IF(ISBLANK('5. Pp (3 años)'!#REF!),"",'5. Pp (3 años)'!#REF!)</f>
        <v>#REF!</v>
      </c>
      <c r="G196" s="227" t="e">
        <f>IF(ISBLANK('5. Pp (3 años)'!#REF!),"",'5. Pp (3 años)'!#REF!)</f>
        <v>#REF!</v>
      </c>
      <c r="H196" s="67" t="e">
        <f>IF(ISBLANK('5. Pp (3 años)'!#REF!),"",'5. Pp (3 años)'!#REF!)</f>
        <v>#REF!</v>
      </c>
      <c r="I196" s="150" t="e">
        <f>IF(ISBLANK('9. METAS'!#REF!),"",'9. METAS'!#REF!)</f>
        <v>#REF!</v>
      </c>
      <c r="J196" s="151" t="e">
        <f>IF(ISBLANK('9. METAS'!#REF!),"",'9. METAS'!#REF!)</f>
        <v>#REF!</v>
      </c>
      <c r="K196" s="141" t="e">
        <f>IF(ISBLANK('9. METAS'!#REF!),"",'9. METAS'!#REF!)</f>
        <v>#REF!</v>
      </c>
      <c r="L196" s="141" t="e">
        <f>IF(ISBLANK('9. METAS'!#REF!),"",'9. METAS'!#REF!)</f>
        <v>#REF!</v>
      </c>
      <c r="M196" s="142" t="e">
        <f>IF(ISBLANK('9. METAS'!#REF!),"",'9. METAS'!#REF!)</f>
        <v>#REF!</v>
      </c>
      <c r="N196" s="152"/>
      <c r="O196" s="144"/>
      <c r="P196" s="144"/>
      <c r="Q196" s="145"/>
      <c r="R196" s="139" t="str">
        <f t="shared" si="16"/>
        <v>100%</v>
      </c>
      <c r="S196" s="140" t="str">
        <f t="shared" si="16"/>
        <v>100%</v>
      </c>
      <c r="T196" s="140" t="str">
        <f t="shared" si="15"/>
        <v>100%</v>
      </c>
      <c r="U196" s="163" t="str">
        <f t="shared" si="15"/>
        <v>100%</v>
      </c>
      <c r="V196" s="143" t="str">
        <f t="shared" si="11"/>
        <v>No Programado</v>
      </c>
      <c r="W196" s="140" t="str">
        <f t="shared" si="12"/>
        <v>No Programado</v>
      </c>
      <c r="X196" s="140" t="str">
        <f t="shared" si="13"/>
        <v>No Programado</v>
      </c>
      <c r="Y196" s="169" t="str">
        <f t="shared" si="14"/>
        <v>No Programado</v>
      </c>
      <c r="Z196" s="182"/>
      <c r="AA196" s="183"/>
      <c r="AB196" s="183"/>
      <c r="AC196" s="184"/>
    </row>
    <row r="197" spans="3:29" ht="17.25">
      <c r="C197" s="217" t="e">
        <f>IF(ISBLANK('5. Pp (3 años)'!#REF!),"",'5. Pp (3 años)'!#REF!)</f>
        <v>#REF!</v>
      </c>
      <c r="D197" s="88" t="e">
        <f>IF(ISBLANK('5. Pp (3 años)'!#REF!),"",'5. Pp (3 años)'!#REF!)</f>
        <v>#REF!</v>
      </c>
      <c r="E197" s="209" t="e">
        <f>IF(ISBLANK('5. Pp (3 años)'!#REF!),"",'5. Pp (3 años)'!#REF!)</f>
        <v>#REF!</v>
      </c>
      <c r="F197" s="209" t="e">
        <f>IF(ISBLANK('5. Pp (3 años)'!#REF!),"",'5. Pp (3 años)'!#REF!)</f>
        <v>#REF!</v>
      </c>
      <c r="G197" s="222" t="e">
        <f>IF(ISBLANK('5. Pp (3 años)'!#REF!),"",'5. Pp (3 años)'!#REF!)</f>
        <v>#REF!</v>
      </c>
      <c r="H197" s="71" t="e">
        <f>IF(ISBLANK('5. Pp (3 años)'!#REF!),"",'5. Pp (3 años)'!#REF!)</f>
        <v>#REF!</v>
      </c>
      <c r="I197" s="150" t="e">
        <f>IF(ISBLANK('9. METAS'!#REF!),"",'9. METAS'!#REF!)</f>
        <v>#REF!</v>
      </c>
      <c r="J197" s="151" t="e">
        <f>IF(ISBLANK('9. METAS'!#REF!),"",'9. METAS'!#REF!)</f>
        <v>#REF!</v>
      </c>
      <c r="K197" s="141" t="e">
        <f>IF(ISBLANK('9. METAS'!#REF!),"",'9. METAS'!#REF!)</f>
        <v>#REF!</v>
      </c>
      <c r="L197" s="141" t="e">
        <f>IF(ISBLANK('9. METAS'!#REF!),"",'9. METAS'!#REF!)</f>
        <v>#REF!</v>
      </c>
      <c r="M197" s="142" t="e">
        <f>IF(ISBLANK('9. METAS'!#REF!),"",'9. METAS'!#REF!)</f>
        <v>#REF!</v>
      </c>
      <c r="N197" s="152"/>
      <c r="O197" s="144"/>
      <c r="P197" s="144"/>
      <c r="Q197" s="145"/>
      <c r="R197" s="139" t="str">
        <f t="shared" si="16"/>
        <v>100%</v>
      </c>
      <c r="S197" s="140" t="str">
        <f t="shared" si="16"/>
        <v>100%</v>
      </c>
      <c r="T197" s="140" t="str">
        <f t="shared" si="15"/>
        <v>100%</v>
      </c>
      <c r="U197" s="163" t="str">
        <f t="shared" si="15"/>
        <v>100%</v>
      </c>
      <c r="V197" s="143" t="str">
        <f t="shared" si="11"/>
        <v>No Programado</v>
      </c>
      <c r="W197" s="140" t="str">
        <f t="shared" si="12"/>
        <v>No Programado</v>
      </c>
      <c r="X197" s="140" t="str">
        <f t="shared" si="13"/>
        <v>No Programado</v>
      </c>
      <c r="Y197" s="169" t="str">
        <f t="shared" si="14"/>
        <v>No Programado</v>
      </c>
      <c r="Z197" s="185"/>
      <c r="AA197" s="186"/>
      <c r="AB197" s="186"/>
      <c r="AC197" s="187"/>
    </row>
    <row r="198" spans="3:29" ht="17.25">
      <c r="C198" s="218" t="e">
        <f>IF(ISBLANK('5. Pp (3 años)'!#REF!),"",'5. Pp (3 años)'!#REF!)</f>
        <v>#REF!</v>
      </c>
      <c r="D198" s="88" t="e">
        <f>IF(ISBLANK('5. Pp (3 años)'!#REF!),"",'5. Pp (3 años)'!#REF!)</f>
        <v>#REF!</v>
      </c>
      <c r="E198" s="209" t="e">
        <f>IF(ISBLANK('5. Pp (3 años)'!#REF!),"",'5. Pp (3 años)'!#REF!)</f>
        <v>#REF!</v>
      </c>
      <c r="F198" s="209" t="e">
        <f>IF(ISBLANK('5. Pp (3 años)'!#REF!),"",'5. Pp (3 años)'!#REF!)</f>
        <v>#REF!</v>
      </c>
      <c r="G198" s="222" t="e">
        <f>IF(ISBLANK('5. Pp (3 años)'!#REF!),"",'5. Pp (3 años)'!#REF!)</f>
        <v>#REF!</v>
      </c>
      <c r="H198" s="71" t="e">
        <f>IF(ISBLANK('5. Pp (3 años)'!#REF!),"",'5. Pp (3 años)'!#REF!)</f>
        <v>#REF!</v>
      </c>
      <c r="I198" s="150" t="e">
        <f>IF(ISBLANK('9. METAS'!#REF!),"",'9. METAS'!#REF!)</f>
        <v>#REF!</v>
      </c>
      <c r="J198" s="151" t="e">
        <f>IF(ISBLANK('9. METAS'!#REF!),"",'9. METAS'!#REF!)</f>
        <v>#REF!</v>
      </c>
      <c r="K198" s="141" t="e">
        <f>IF(ISBLANK('9. METAS'!#REF!),"",'9. METAS'!#REF!)</f>
        <v>#REF!</v>
      </c>
      <c r="L198" s="141" t="e">
        <f>IF(ISBLANK('9. METAS'!#REF!),"",'9. METAS'!#REF!)</f>
        <v>#REF!</v>
      </c>
      <c r="M198" s="142" t="e">
        <f>IF(ISBLANK('9. METAS'!#REF!),"",'9. METAS'!#REF!)</f>
        <v>#REF!</v>
      </c>
      <c r="N198" s="152"/>
      <c r="O198" s="144"/>
      <c r="P198" s="144"/>
      <c r="Q198" s="145"/>
      <c r="R198" s="139" t="str">
        <f t="shared" si="16"/>
        <v>100%</v>
      </c>
      <c r="S198" s="140" t="str">
        <f t="shared" si="16"/>
        <v>100%</v>
      </c>
      <c r="T198" s="140" t="str">
        <f t="shared" si="15"/>
        <v>100%</v>
      </c>
      <c r="U198" s="163" t="str">
        <f t="shared" si="15"/>
        <v>100%</v>
      </c>
      <c r="V198" s="143" t="str">
        <f t="shared" si="11"/>
        <v>No Programado</v>
      </c>
      <c r="W198" s="140" t="str">
        <f t="shared" si="12"/>
        <v>No Programado</v>
      </c>
      <c r="X198" s="140" t="str">
        <f t="shared" si="13"/>
        <v>No Programado</v>
      </c>
      <c r="Y198" s="169" t="str">
        <f t="shared" si="14"/>
        <v>No Programado</v>
      </c>
      <c r="Z198" s="185"/>
      <c r="AA198" s="186"/>
      <c r="AB198" s="186"/>
      <c r="AC198" s="187"/>
    </row>
    <row r="199" spans="3:29" ht="17.25">
      <c r="C199" s="217" t="e">
        <f>IF(ISBLANK('5. Pp (3 años)'!#REF!),"",'5. Pp (3 años)'!#REF!)</f>
        <v>#REF!</v>
      </c>
      <c r="D199" s="88" t="e">
        <f>IF(ISBLANK('5. Pp (3 años)'!#REF!),"",'5. Pp (3 años)'!#REF!)</f>
        <v>#REF!</v>
      </c>
      <c r="E199" s="209" t="e">
        <f>IF(ISBLANK('5. Pp (3 años)'!#REF!),"",'5. Pp (3 años)'!#REF!)</f>
        <v>#REF!</v>
      </c>
      <c r="F199" s="209" t="e">
        <f>IF(ISBLANK('5. Pp (3 años)'!#REF!),"",'5. Pp (3 años)'!#REF!)</f>
        <v>#REF!</v>
      </c>
      <c r="G199" s="222" t="e">
        <f>IF(ISBLANK('5. Pp (3 años)'!#REF!),"",'5. Pp (3 años)'!#REF!)</f>
        <v>#REF!</v>
      </c>
      <c r="H199" s="71" t="e">
        <f>IF(ISBLANK('5. Pp (3 años)'!#REF!),"",'5. Pp (3 años)'!#REF!)</f>
        <v>#REF!</v>
      </c>
      <c r="I199" s="150" t="e">
        <f>IF(ISBLANK('9. METAS'!#REF!),"",'9. METAS'!#REF!)</f>
        <v>#REF!</v>
      </c>
      <c r="J199" s="151" t="e">
        <f>IF(ISBLANK('9. METAS'!#REF!),"",'9. METAS'!#REF!)</f>
        <v>#REF!</v>
      </c>
      <c r="K199" s="141" t="e">
        <f>IF(ISBLANK('9. METAS'!#REF!),"",'9. METAS'!#REF!)</f>
        <v>#REF!</v>
      </c>
      <c r="L199" s="141" t="e">
        <f>IF(ISBLANK('9. METAS'!#REF!),"",'9. METAS'!#REF!)</f>
        <v>#REF!</v>
      </c>
      <c r="M199" s="142" t="e">
        <f>IF(ISBLANK('9. METAS'!#REF!),"",'9. METAS'!#REF!)</f>
        <v>#REF!</v>
      </c>
      <c r="N199" s="152"/>
      <c r="O199" s="144"/>
      <c r="P199" s="144"/>
      <c r="Q199" s="145"/>
      <c r="R199" s="139" t="str">
        <f t="shared" si="16"/>
        <v>100%</v>
      </c>
      <c r="S199" s="140" t="str">
        <f t="shared" si="16"/>
        <v>100%</v>
      </c>
      <c r="T199" s="140" t="str">
        <f t="shared" si="15"/>
        <v>100%</v>
      </c>
      <c r="U199" s="163" t="str">
        <f t="shared" si="15"/>
        <v>100%</v>
      </c>
      <c r="V199" s="143" t="str">
        <f t="shared" si="11"/>
        <v>No Programado</v>
      </c>
      <c r="W199" s="140" t="str">
        <f t="shared" si="12"/>
        <v>No Programado</v>
      </c>
      <c r="X199" s="140" t="str">
        <f t="shared" si="13"/>
        <v>No Programado</v>
      </c>
      <c r="Y199" s="169" t="str">
        <f t="shared" si="14"/>
        <v>No Programado</v>
      </c>
      <c r="Z199" s="185"/>
      <c r="AA199" s="186"/>
      <c r="AB199" s="186"/>
      <c r="AC199" s="187"/>
    </row>
    <row r="200" spans="3:29" ht="17.25">
      <c r="C200" s="218" t="e">
        <f>IF(ISBLANK('5. Pp (3 años)'!#REF!),"",'5. Pp (3 años)'!#REF!)</f>
        <v>#REF!</v>
      </c>
      <c r="D200" s="88" t="e">
        <f>IF(ISBLANK('5. Pp (3 años)'!#REF!),"",'5. Pp (3 años)'!#REF!)</f>
        <v>#REF!</v>
      </c>
      <c r="E200" s="209" t="e">
        <f>IF(ISBLANK('5. Pp (3 años)'!#REF!),"",'5. Pp (3 años)'!#REF!)</f>
        <v>#REF!</v>
      </c>
      <c r="F200" s="209" t="e">
        <f>IF(ISBLANK('5. Pp (3 años)'!#REF!),"",'5. Pp (3 años)'!#REF!)</f>
        <v>#REF!</v>
      </c>
      <c r="G200" s="222" t="e">
        <f>IF(ISBLANK('5. Pp (3 años)'!#REF!),"",'5. Pp (3 años)'!#REF!)</f>
        <v>#REF!</v>
      </c>
      <c r="H200" s="71" t="e">
        <f>IF(ISBLANK('5. Pp (3 años)'!#REF!),"",'5. Pp (3 años)'!#REF!)</f>
        <v>#REF!</v>
      </c>
      <c r="I200" s="150" t="e">
        <f>IF(ISBLANK('9. METAS'!#REF!),"",'9. METAS'!#REF!)</f>
        <v>#REF!</v>
      </c>
      <c r="J200" s="151" t="e">
        <f>IF(ISBLANK('9. METAS'!#REF!),"",'9. METAS'!#REF!)</f>
        <v>#REF!</v>
      </c>
      <c r="K200" s="141" t="e">
        <f>IF(ISBLANK('9. METAS'!#REF!),"",'9. METAS'!#REF!)</f>
        <v>#REF!</v>
      </c>
      <c r="L200" s="141" t="e">
        <f>IF(ISBLANK('9. METAS'!#REF!),"",'9. METAS'!#REF!)</f>
        <v>#REF!</v>
      </c>
      <c r="M200" s="142" t="e">
        <f>IF(ISBLANK('9. METAS'!#REF!),"",'9. METAS'!#REF!)</f>
        <v>#REF!</v>
      </c>
      <c r="N200" s="152"/>
      <c r="O200" s="144"/>
      <c r="P200" s="144"/>
      <c r="Q200" s="145"/>
      <c r="R200" s="139" t="str">
        <f t="shared" si="16"/>
        <v>100%</v>
      </c>
      <c r="S200" s="140" t="str">
        <f t="shared" si="16"/>
        <v>100%</v>
      </c>
      <c r="T200" s="140" t="str">
        <f t="shared" si="15"/>
        <v>100%</v>
      </c>
      <c r="U200" s="163" t="str">
        <f t="shared" si="15"/>
        <v>100%</v>
      </c>
      <c r="V200" s="143" t="str">
        <f t="shared" si="11"/>
        <v>No Programado</v>
      </c>
      <c r="W200" s="140" t="str">
        <f t="shared" si="12"/>
        <v>No Programado</v>
      </c>
      <c r="X200" s="140" t="str">
        <f t="shared" si="13"/>
        <v>No Programado</v>
      </c>
      <c r="Y200" s="169" t="str">
        <f t="shared" si="14"/>
        <v>No Programado</v>
      </c>
      <c r="Z200" s="185"/>
      <c r="AA200" s="186"/>
      <c r="AB200" s="186"/>
      <c r="AC200" s="187"/>
    </row>
    <row r="201" spans="3:29" ht="17.25">
      <c r="C201" s="217" t="e">
        <f>IF(ISBLANK('5. Pp (3 años)'!#REF!),"",'5. Pp (3 años)'!#REF!)</f>
        <v>#REF!</v>
      </c>
      <c r="D201" s="88" t="e">
        <f>IF(ISBLANK('5. Pp (3 años)'!#REF!),"",'5. Pp (3 años)'!#REF!)</f>
        <v>#REF!</v>
      </c>
      <c r="E201" s="209" t="e">
        <f>IF(ISBLANK('5. Pp (3 años)'!#REF!),"",'5. Pp (3 años)'!#REF!)</f>
        <v>#REF!</v>
      </c>
      <c r="F201" s="209" t="e">
        <f>IF(ISBLANK('5. Pp (3 años)'!#REF!),"",'5. Pp (3 años)'!#REF!)</f>
        <v>#REF!</v>
      </c>
      <c r="G201" s="222" t="e">
        <f>IF(ISBLANK('5. Pp (3 años)'!#REF!),"",'5. Pp (3 años)'!#REF!)</f>
        <v>#REF!</v>
      </c>
      <c r="H201" s="71" t="e">
        <f>IF(ISBLANK('5. Pp (3 años)'!#REF!),"",'5. Pp (3 años)'!#REF!)</f>
        <v>#REF!</v>
      </c>
      <c r="I201" s="150" t="e">
        <f>IF(ISBLANK('9. METAS'!#REF!),"",'9. METAS'!#REF!)</f>
        <v>#REF!</v>
      </c>
      <c r="J201" s="151" t="e">
        <f>IF(ISBLANK('9. METAS'!#REF!),"",'9. METAS'!#REF!)</f>
        <v>#REF!</v>
      </c>
      <c r="K201" s="141" t="e">
        <f>IF(ISBLANK('9. METAS'!#REF!),"",'9. METAS'!#REF!)</f>
        <v>#REF!</v>
      </c>
      <c r="L201" s="141" t="e">
        <f>IF(ISBLANK('9. METAS'!#REF!),"",'9. METAS'!#REF!)</f>
        <v>#REF!</v>
      </c>
      <c r="M201" s="142" t="e">
        <f>IF(ISBLANK('9. METAS'!#REF!),"",'9. METAS'!#REF!)</f>
        <v>#REF!</v>
      </c>
      <c r="N201" s="152"/>
      <c r="O201" s="144"/>
      <c r="P201" s="144"/>
      <c r="Q201" s="145"/>
      <c r="R201" s="139" t="str">
        <f t="shared" si="16"/>
        <v>100%</v>
      </c>
      <c r="S201" s="140" t="str">
        <f t="shared" si="16"/>
        <v>100%</v>
      </c>
      <c r="T201" s="140" t="str">
        <f t="shared" si="15"/>
        <v>100%</v>
      </c>
      <c r="U201" s="163" t="str">
        <f t="shared" si="15"/>
        <v>100%</v>
      </c>
      <c r="V201" s="143" t="str">
        <f t="shared" si="11"/>
        <v>No Programado</v>
      </c>
      <c r="W201" s="140" t="str">
        <f t="shared" si="12"/>
        <v>No Programado</v>
      </c>
      <c r="X201" s="140" t="str">
        <f t="shared" si="13"/>
        <v>No Programado</v>
      </c>
      <c r="Y201" s="169" t="str">
        <f t="shared" si="14"/>
        <v>No Programado</v>
      </c>
      <c r="Z201" s="185"/>
      <c r="AA201" s="186"/>
      <c r="AB201" s="186"/>
      <c r="AC201" s="187"/>
    </row>
    <row r="202" spans="3:29" ht="17.25">
      <c r="C202" s="219" t="e">
        <f>IF(ISBLANK('5. Pp (3 años)'!#REF!),"",'5. Pp (3 años)'!#REF!)</f>
        <v>#REF!</v>
      </c>
      <c r="D202" s="62" t="e">
        <f>IF(ISBLANK('5. Pp (3 años)'!#REF!),"",'5. Pp (3 años)'!#REF!)</f>
        <v>#REF!</v>
      </c>
      <c r="E202" s="213" t="e">
        <f>IF(ISBLANK('5. Pp (3 años)'!#REF!),"",'5. Pp (3 años)'!#REF!)</f>
        <v>#REF!</v>
      </c>
      <c r="F202" s="213" t="e">
        <f>IF(ISBLANK('5. Pp (3 años)'!#REF!),"",'5. Pp (3 años)'!#REF!)</f>
        <v>#REF!</v>
      </c>
      <c r="G202" s="227" t="e">
        <f>IF(ISBLANK('5. Pp (3 años)'!#REF!),"",'5. Pp (3 años)'!#REF!)</f>
        <v>#REF!</v>
      </c>
      <c r="H202" s="67" t="e">
        <f>IF(ISBLANK('5. Pp (3 años)'!#REF!),"",'5. Pp (3 años)'!#REF!)</f>
        <v>#REF!</v>
      </c>
      <c r="I202" s="150" t="e">
        <f>IF(ISBLANK('9. METAS'!#REF!),"",'9. METAS'!#REF!)</f>
        <v>#REF!</v>
      </c>
      <c r="J202" s="151" t="e">
        <f>IF(ISBLANK('9. METAS'!#REF!),"",'9. METAS'!#REF!)</f>
        <v>#REF!</v>
      </c>
      <c r="K202" s="141" t="e">
        <f>IF(ISBLANK('9. METAS'!#REF!),"",'9. METAS'!#REF!)</f>
        <v>#REF!</v>
      </c>
      <c r="L202" s="141" t="e">
        <f>IF(ISBLANK('9. METAS'!#REF!),"",'9. METAS'!#REF!)</f>
        <v>#REF!</v>
      </c>
      <c r="M202" s="142" t="e">
        <f>IF(ISBLANK('9. METAS'!#REF!),"",'9. METAS'!#REF!)</f>
        <v>#REF!</v>
      </c>
      <c r="N202" s="152"/>
      <c r="O202" s="144"/>
      <c r="P202" s="144"/>
      <c r="Q202" s="145"/>
      <c r="R202" s="139" t="str">
        <f t="shared" si="16"/>
        <v>100%</v>
      </c>
      <c r="S202" s="140" t="str">
        <f t="shared" si="16"/>
        <v>100%</v>
      </c>
      <c r="T202" s="140" t="str">
        <f t="shared" si="15"/>
        <v>100%</v>
      </c>
      <c r="U202" s="163" t="str">
        <f t="shared" si="15"/>
        <v>100%</v>
      </c>
      <c r="V202" s="143" t="str">
        <f t="shared" si="11"/>
        <v>No Programado</v>
      </c>
      <c r="W202" s="140" t="str">
        <f t="shared" si="12"/>
        <v>No Programado</v>
      </c>
      <c r="X202" s="140" t="str">
        <f t="shared" si="13"/>
        <v>No Programado</v>
      </c>
      <c r="Y202" s="169" t="str">
        <f t="shared" si="14"/>
        <v>No Programado</v>
      </c>
      <c r="Z202" s="182"/>
      <c r="AA202" s="183"/>
      <c r="AB202" s="183"/>
      <c r="AC202" s="184"/>
    </row>
    <row r="203" spans="3:29" ht="17.25">
      <c r="C203" s="217" t="e">
        <f>IF(ISBLANK('5. Pp (3 años)'!#REF!),"",'5. Pp (3 años)'!#REF!)</f>
        <v>#REF!</v>
      </c>
      <c r="D203" s="88" t="e">
        <f>IF(ISBLANK('5. Pp (3 años)'!#REF!),"",'5. Pp (3 años)'!#REF!)</f>
        <v>#REF!</v>
      </c>
      <c r="E203" s="209" t="e">
        <f>IF(ISBLANK('5. Pp (3 años)'!#REF!),"",'5. Pp (3 años)'!#REF!)</f>
        <v>#REF!</v>
      </c>
      <c r="F203" s="209" t="e">
        <f>IF(ISBLANK('5. Pp (3 años)'!#REF!),"",'5. Pp (3 años)'!#REF!)</f>
        <v>#REF!</v>
      </c>
      <c r="G203" s="222" t="e">
        <f>IF(ISBLANK('5. Pp (3 años)'!#REF!),"",'5. Pp (3 años)'!#REF!)</f>
        <v>#REF!</v>
      </c>
      <c r="H203" s="71" t="e">
        <f>IF(ISBLANK('5. Pp (3 años)'!#REF!),"",'5. Pp (3 años)'!#REF!)</f>
        <v>#REF!</v>
      </c>
      <c r="I203" s="150" t="e">
        <f>IF(ISBLANK('9. METAS'!#REF!),"",'9. METAS'!#REF!)</f>
        <v>#REF!</v>
      </c>
      <c r="J203" s="151" t="e">
        <f>IF(ISBLANK('9. METAS'!#REF!),"",'9. METAS'!#REF!)</f>
        <v>#REF!</v>
      </c>
      <c r="K203" s="141" t="e">
        <f>IF(ISBLANK('9. METAS'!#REF!),"",'9. METAS'!#REF!)</f>
        <v>#REF!</v>
      </c>
      <c r="L203" s="141" t="e">
        <f>IF(ISBLANK('9. METAS'!#REF!),"",'9. METAS'!#REF!)</f>
        <v>#REF!</v>
      </c>
      <c r="M203" s="142" t="e">
        <f>IF(ISBLANK('9. METAS'!#REF!),"",'9. METAS'!#REF!)</f>
        <v>#REF!</v>
      </c>
      <c r="N203" s="152"/>
      <c r="O203" s="144"/>
      <c r="P203" s="144"/>
      <c r="Q203" s="145"/>
      <c r="R203" s="139" t="str">
        <f t="shared" si="16"/>
        <v>100%</v>
      </c>
      <c r="S203" s="140" t="str">
        <f t="shared" si="16"/>
        <v>100%</v>
      </c>
      <c r="T203" s="140" t="str">
        <f t="shared" si="15"/>
        <v>100%</v>
      </c>
      <c r="U203" s="163" t="str">
        <f t="shared" si="15"/>
        <v>100%</v>
      </c>
      <c r="V203" s="143" t="str">
        <f t="shared" si="11"/>
        <v>No Programado</v>
      </c>
      <c r="W203" s="140" t="str">
        <f t="shared" si="12"/>
        <v>No Programado</v>
      </c>
      <c r="X203" s="140" t="str">
        <f t="shared" si="13"/>
        <v>No Programado</v>
      </c>
      <c r="Y203" s="169" t="str">
        <f t="shared" si="14"/>
        <v>No Programado</v>
      </c>
      <c r="Z203" s="185"/>
      <c r="AA203" s="186"/>
      <c r="AB203" s="186"/>
      <c r="AC203" s="187"/>
    </row>
    <row r="204" spans="3:29" ht="17.25">
      <c r="C204" s="218" t="e">
        <f>IF(ISBLANK('5. Pp (3 años)'!#REF!),"",'5. Pp (3 años)'!#REF!)</f>
        <v>#REF!</v>
      </c>
      <c r="D204" s="88" t="e">
        <f>IF(ISBLANK('5. Pp (3 años)'!#REF!),"",'5. Pp (3 años)'!#REF!)</f>
        <v>#REF!</v>
      </c>
      <c r="E204" s="209" t="e">
        <f>IF(ISBLANK('5. Pp (3 años)'!#REF!),"",'5. Pp (3 años)'!#REF!)</f>
        <v>#REF!</v>
      </c>
      <c r="F204" s="209" t="e">
        <f>IF(ISBLANK('5. Pp (3 años)'!#REF!),"",'5. Pp (3 años)'!#REF!)</f>
        <v>#REF!</v>
      </c>
      <c r="G204" s="222" t="e">
        <f>IF(ISBLANK('5. Pp (3 años)'!#REF!),"",'5. Pp (3 años)'!#REF!)</f>
        <v>#REF!</v>
      </c>
      <c r="H204" s="71" t="e">
        <f>IF(ISBLANK('5. Pp (3 años)'!#REF!),"",'5. Pp (3 años)'!#REF!)</f>
        <v>#REF!</v>
      </c>
      <c r="I204" s="150" t="e">
        <f>IF(ISBLANK('9. METAS'!#REF!),"",'9. METAS'!#REF!)</f>
        <v>#REF!</v>
      </c>
      <c r="J204" s="151" t="e">
        <f>IF(ISBLANK('9. METAS'!#REF!),"",'9. METAS'!#REF!)</f>
        <v>#REF!</v>
      </c>
      <c r="K204" s="141" t="e">
        <f>IF(ISBLANK('9. METAS'!#REF!),"",'9. METAS'!#REF!)</f>
        <v>#REF!</v>
      </c>
      <c r="L204" s="141" t="e">
        <f>IF(ISBLANK('9. METAS'!#REF!),"",'9. METAS'!#REF!)</f>
        <v>#REF!</v>
      </c>
      <c r="M204" s="142" t="e">
        <f>IF(ISBLANK('9. METAS'!#REF!),"",'9. METAS'!#REF!)</f>
        <v>#REF!</v>
      </c>
      <c r="N204" s="152"/>
      <c r="O204" s="144"/>
      <c r="P204" s="144"/>
      <c r="Q204" s="145"/>
      <c r="R204" s="139" t="str">
        <f t="shared" si="16"/>
        <v>100%</v>
      </c>
      <c r="S204" s="140" t="str">
        <f t="shared" si="16"/>
        <v>100%</v>
      </c>
      <c r="T204" s="140" t="str">
        <f t="shared" si="15"/>
        <v>100%</v>
      </c>
      <c r="U204" s="163" t="str">
        <f t="shared" si="15"/>
        <v>100%</v>
      </c>
      <c r="V204" s="143" t="str">
        <f t="shared" si="11"/>
        <v>No Programado</v>
      </c>
      <c r="W204" s="140" t="str">
        <f t="shared" si="12"/>
        <v>No Programado</v>
      </c>
      <c r="X204" s="140" t="str">
        <f t="shared" si="13"/>
        <v>No Programado</v>
      </c>
      <c r="Y204" s="169" t="str">
        <f t="shared" si="14"/>
        <v>No Programado</v>
      </c>
      <c r="Z204" s="185"/>
      <c r="AA204" s="186"/>
      <c r="AB204" s="186"/>
      <c r="AC204" s="187"/>
    </row>
    <row r="205" spans="3:29" ht="17.25">
      <c r="C205" s="217" t="e">
        <f>IF(ISBLANK('5. Pp (3 años)'!#REF!),"",'5. Pp (3 años)'!#REF!)</f>
        <v>#REF!</v>
      </c>
      <c r="D205" s="88" t="e">
        <f>IF(ISBLANK('5. Pp (3 años)'!#REF!),"",'5. Pp (3 años)'!#REF!)</f>
        <v>#REF!</v>
      </c>
      <c r="E205" s="209" t="e">
        <f>IF(ISBLANK('5. Pp (3 años)'!#REF!),"",'5. Pp (3 años)'!#REF!)</f>
        <v>#REF!</v>
      </c>
      <c r="F205" s="209" t="e">
        <f>IF(ISBLANK('5. Pp (3 años)'!#REF!),"",'5. Pp (3 años)'!#REF!)</f>
        <v>#REF!</v>
      </c>
      <c r="G205" s="222" t="e">
        <f>IF(ISBLANK('5. Pp (3 años)'!#REF!),"",'5. Pp (3 años)'!#REF!)</f>
        <v>#REF!</v>
      </c>
      <c r="H205" s="71" t="e">
        <f>IF(ISBLANK('5. Pp (3 años)'!#REF!),"",'5. Pp (3 años)'!#REF!)</f>
        <v>#REF!</v>
      </c>
      <c r="I205" s="150" t="e">
        <f>IF(ISBLANK('9. METAS'!#REF!),"",'9. METAS'!#REF!)</f>
        <v>#REF!</v>
      </c>
      <c r="J205" s="151" t="e">
        <f>IF(ISBLANK('9. METAS'!#REF!),"",'9. METAS'!#REF!)</f>
        <v>#REF!</v>
      </c>
      <c r="K205" s="141" t="e">
        <f>IF(ISBLANK('9. METAS'!#REF!),"",'9. METAS'!#REF!)</f>
        <v>#REF!</v>
      </c>
      <c r="L205" s="141" t="e">
        <f>IF(ISBLANK('9. METAS'!#REF!),"",'9. METAS'!#REF!)</f>
        <v>#REF!</v>
      </c>
      <c r="M205" s="142" t="e">
        <f>IF(ISBLANK('9. METAS'!#REF!),"",'9. METAS'!#REF!)</f>
        <v>#REF!</v>
      </c>
      <c r="N205" s="152"/>
      <c r="O205" s="144"/>
      <c r="P205" s="144"/>
      <c r="Q205" s="145"/>
      <c r="R205" s="139" t="str">
        <f t="shared" si="16"/>
        <v>100%</v>
      </c>
      <c r="S205" s="140" t="str">
        <f t="shared" si="16"/>
        <v>100%</v>
      </c>
      <c r="T205" s="140" t="str">
        <f t="shared" si="15"/>
        <v>100%</v>
      </c>
      <c r="U205" s="163" t="str">
        <f t="shared" si="15"/>
        <v>100%</v>
      </c>
      <c r="V205" s="143" t="str">
        <f t="shared" si="11"/>
        <v>No Programado</v>
      </c>
      <c r="W205" s="140" t="str">
        <f t="shared" si="12"/>
        <v>No Programado</v>
      </c>
      <c r="X205" s="140" t="str">
        <f t="shared" si="13"/>
        <v>No Programado</v>
      </c>
      <c r="Y205" s="169" t="str">
        <f t="shared" si="14"/>
        <v>No Programado</v>
      </c>
      <c r="Z205" s="185"/>
      <c r="AA205" s="186"/>
      <c r="AB205" s="186"/>
      <c r="AC205" s="187"/>
    </row>
    <row r="206" spans="3:29" ht="17.25">
      <c r="C206" s="218" t="e">
        <f>IF(ISBLANK('5. Pp (3 años)'!#REF!),"",'5. Pp (3 años)'!#REF!)</f>
        <v>#REF!</v>
      </c>
      <c r="D206" s="88" t="e">
        <f>IF(ISBLANK('5. Pp (3 años)'!#REF!),"",'5. Pp (3 años)'!#REF!)</f>
        <v>#REF!</v>
      </c>
      <c r="E206" s="209" t="e">
        <f>IF(ISBLANK('5. Pp (3 años)'!#REF!),"",'5. Pp (3 años)'!#REF!)</f>
        <v>#REF!</v>
      </c>
      <c r="F206" s="209" t="e">
        <f>IF(ISBLANK('5. Pp (3 años)'!#REF!),"",'5. Pp (3 años)'!#REF!)</f>
        <v>#REF!</v>
      </c>
      <c r="G206" s="222" t="e">
        <f>IF(ISBLANK('5. Pp (3 años)'!#REF!),"",'5. Pp (3 años)'!#REF!)</f>
        <v>#REF!</v>
      </c>
      <c r="H206" s="71" t="e">
        <f>IF(ISBLANK('5. Pp (3 años)'!#REF!),"",'5. Pp (3 años)'!#REF!)</f>
        <v>#REF!</v>
      </c>
      <c r="I206" s="150" t="e">
        <f>IF(ISBLANK('9. METAS'!#REF!),"",'9. METAS'!#REF!)</f>
        <v>#REF!</v>
      </c>
      <c r="J206" s="151" t="e">
        <f>IF(ISBLANK('9. METAS'!#REF!),"",'9. METAS'!#REF!)</f>
        <v>#REF!</v>
      </c>
      <c r="K206" s="141" t="e">
        <f>IF(ISBLANK('9. METAS'!#REF!),"",'9. METAS'!#REF!)</f>
        <v>#REF!</v>
      </c>
      <c r="L206" s="141" t="e">
        <f>IF(ISBLANK('9. METAS'!#REF!),"",'9. METAS'!#REF!)</f>
        <v>#REF!</v>
      </c>
      <c r="M206" s="142" t="e">
        <f>IF(ISBLANK('9. METAS'!#REF!),"",'9. METAS'!#REF!)</f>
        <v>#REF!</v>
      </c>
      <c r="N206" s="152"/>
      <c r="O206" s="144"/>
      <c r="P206" s="144"/>
      <c r="Q206" s="145"/>
      <c r="R206" s="139" t="str">
        <f t="shared" si="16"/>
        <v>100%</v>
      </c>
      <c r="S206" s="140" t="str">
        <f t="shared" si="16"/>
        <v>100%</v>
      </c>
      <c r="T206" s="140" t="str">
        <f t="shared" si="15"/>
        <v>100%</v>
      </c>
      <c r="U206" s="163" t="str">
        <f t="shared" si="15"/>
        <v>100%</v>
      </c>
      <c r="V206" s="143" t="str">
        <f t="shared" si="11"/>
        <v>No Programado</v>
      </c>
      <c r="W206" s="140" t="str">
        <f t="shared" si="12"/>
        <v>No Programado</v>
      </c>
      <c r="X206" s="140" t="str">
        <f t="shared" si="13"/>
        <v>No Programado</v>
      </c>
      <c r="Y206" s="169" t="str">
        <f t="shared" si="14"/>
        <v>No Programado</v>
      </c>
      <c r="Z206" s="185"/>
      <c r="AA206" s="186"/>
      <c r="AB206" s="186"/>
      <c r="AC206" s="187"/>
    </row>
    <row r="207" spans="3:29" ht="17.25">
      <c r="C207" s="217" t="e">
        <f>IF(ISBLANK('5. Pp (3 años)'!#REF!),"",'5. Pp (3 años)'!#REF!)</f>
        <v>#REF!</v>
      </c>
      <c r="D207" s="88" t="e">
        <f>IF(ISBLANK('5. Pp (3 años)'!#REF!),"",'5. Pp (3 años)'!#REF!)</f>
        <v>#REF!</v>
      </c>
      <c r="E207" s="209" t="e">
        <f>IF(ISBLANK('5. Pp (3 años)'!#REF!),"",'5. Pp (3 años)'!#REF!)</f>
        <v>#REF!</v>
      </c>
      <c r="F207" s="209" t="e">
        <f>IF(ISBLANK('5. Pp (3 años)'!#REF!),"",'5. Pp (3 años)'!#REF!)</f>
        <v>#REF!</v>
      </c>
      <c r="G207" s="222" t="e">
        <f>IF(ISBLANK('5. Pp (3 años)'!#REF!),"",'5. Pp (3 años)'!#REF!)</f>
        <v>#REF!</v>
      </c>
      <c r="H207" s="71" t="e">
        <f>IF(ISBLANK('5. Pp (3 años)'!#REF!),"",'5. Pp (3 años)'!#REF!)</f>
        <v>#REF!</v>
      </c>
      <c r="I207" s="150" t="e">
        <f>IF(ISBLANK('9. METAS'!#REF!),"",'9. METAS'!#REF!)</f>
        <v>#REF!</v>
      </c>
      <c r="J207" s="151" t="e">
        <f>IF(ISBLANK('9. METAS'!#REF!),"",'9. METAS'!#REF!)</f>
        <v>#REF!</v>
      </c>
      <c r="K207" s="141" t="e">
        <f>IF(ISBLANK('9. METAS'!#REF!),"",'9. METAS'!#REF!)</f>
        <v>#REF!</v>
      </c>
      <c r="L207" s="141" t="e">
        <f>IF(ISBLANK('9. METAS'!#REF!),"",'9. METAS'!#REF!)</f>
        <v>#REF!</v>
      </c>
      <c r="M207" s="142" t="e">
        <f>IF(ISBLANK('9. METAS'!#REF!),"",'9. METAS'!#REF!)</f>
        <v>#REF!</v>
      </c>
      <c r="N207" s="152"/>
      <c r="O207" s="144"/>
      <c r="P207" s="144"/>
      <c r="Q207" s="145"/>
      <c r="R207" s="139" t="str">
        <f t="shared" si="16"/>
        <v>100%</v>
      </c>
      <c r="S207" s="140" t="str">
        <f t="shared" si="16"/>
        <v>100%</v>
      </c>
      <c r="T207" s="140" t="str">
        <f t="shared" si="15"/>
        <v>100%</v>
      </c>
      <c r="U207" s="163" t="str">
        <f t="shared" si="15"/>
        <v>100%</v>
      </c>
      <c r="V207" s="143" t="str">
        <f t="shared" ref="V207:V244" si="17">IFERROR((N207/I207),"No Programado")</f>
        <v>No Programado</v>
      </c>
      <c r="W207" s="140" t="str">
        <f t="shared" ref="W207:W244" si="18">IFERROR((N207+O207)/I207, "No Programado")</f>
        <v>No Programado</v>
      </c>
      <c r="X207" s="140" t="str">
        <f t="shared" ref="X207:X244" si="19">IFERROR((O207+P207)/I207, "No Programado")</f>
        <v>No Programado</v>
      </c>
      <c r="Y207" s="169" t="str">
        <f t="shared" ref="Y207:Y244" si="20">IFERROR((P207+Q207)/I207, "No Programado")</f>
        <v>No Programado</v>
      </c>
      <c r="Z207" s="185"/>
      <c r="AA207" s="186"/>
      <c r="AB207" s="186"/>
      <c r="AC207" s="187"/>
    </row>
    <row r="208" spans="3:29" ht="17.25">
      <c r="C208" s="219" t="e">
        <f>IF(ISBLANK('5. Pp (3 años)'!#REF!),"",'5. Pp (3 años)'!#REF!)</f>
        <v>#REF!</v>
      </c>
      <c r="D208" s="62" t="e">
        <f>IF(ISBLANK('5. Pp (3 años)'!#REF!),"",'5. Pp (3 años)'!#REF!)</f>
        <v>#REF!</v>
      </c>
      <c r="E208" s="213" t="e">
        <f>IF(ISBLANK('5. Pp (3 años)'!#REF!),"",'5. Pp (3 años)'!#REF!)</f>
        <v>#REF!</v>
      </c>
      <c r="F208" s="213" t="e">
        <f>IF(ISBLANK('5. Pp (3 años)'!#REF!),"",'5. Pp (3 años)'!#REF!)</f>
        <v>#REF!</v>
      </c>
      <c r="G208" s="227" t="e">
        <f>IF(ISBLANK('5. Pp (3 años)'!#REF!),"",'5. Pp (3 años)'!#REF!)</f>
        <v>#REF!</v>
      </c>
      <c r="H208" s="67" t="e">
        <f>IF(ISBLANK('5. Pp (3 años)'!#REF!),"",'5. Pp (3 años)'!#REF!)</f>
        <v>#REF!</v>
      </c>
      <c r="I208" s="150" t="e">
        <f>IF(ISBLANK('9. METAS'!#REF!),"",'9. METAS'!#REF!)</f>
        <v>#REF!</v>
      </c>
      <c r="J208" s="151" t="e">
        <f>IF(ISBLANK('9. METAS'!#REF!),"",'9. METAS'!#REF!)</f>
        <v>#REF!</v>
      </c>
      <c r="K208" s="141" t="e">
        <f>IF(ISBLANK('9. METAS'!#REF!),"",'9. METAS'!#REF!)</f>
        <v>#REF!</v>
      </c>
      <c r="L208" s="141" t="e">
        <f>IF(ISBLANK('9. METAS'!#REF!),"",'9. METAS'!#REF!)</f>
        <v>#REF!</v>
      </c>
      <c r="M208" s="142" t="e">
        <f>IF(ISBLANK('9. METAS'!#REF!),"",'9. METAS'!#REF!)</f>
        <v>#REF!</v>
      </c>
      <c r="N208" s="152"/>
      <c r="O208" s="144"/>
      <c r="P208" s="144"/>
      <c r="Q208" s="145"/>
      <c r="R208" s="139" t="str">
        <f t="shared" si="16"/>
        <v>100%</v>
      </c>
      <c r="S208" s="140" t="str">
        <f t="shared" si="16"/>
        <v>100%</v>
      </c>
      <c r="T208" s="140" t="str">
        <f t="shared" si="15"/>
        <v>100%</v>
      </c>
      <c r="U208" s="163" t="str">
        <f t="shared" si="15"/>
        <v>100%</v>
      </c>
      <c r="V208" s="143" t="str">
        <f t="shared" si="17"/>
        <v>No Programado</v>
      </c>
      <c r="W208" s="140" t="str">
        <f t="shared" si="18"/>
        <v>No Programado</v>
      </c>
      <c r="X208" s="140" t="str">
        <f t="shared" si="19"/>
        <v>No Programado</v>
      </c>
      <c r="Y208" s="169" t="str">
        <f t="shared" si="20"/>
        <v>No Programado</v>
      </c>
      <c r="Z208" s="182"/>
      <c r="AA208" s="183"/>
      <c r="AB208" s="183"/>
      <c r="AC208" s="184"/>
    </row>
    <row r="209" spans="3:29" ht="17.25">
      <c r="C209" s="217" t="e">
        <f>IF(ISBLANK('5. Pp (3 años)'!#REF!),"",'5. Pp (3 años)'!#REF!)</f>
        <v>#REF!</v>
      </c>
      <c r="D209" s="88" t="e">
        <f>IF(ISBLANK('5. Pp (3 años)'!#REF!),"",'5. Pp (3 años)'!#REF!)</f>
        <v>#REF!</v>
      </c>
      <c r="E209" s="209" t="e">
        <f>IF(ISBLANK('5. Pp (3 años)'!#REF!),"",'5. Pp (3 años)'!#REF!)</f>
        <v>#REF!</v>
      </c>
      <c r="F209" s="209" t="e">
        <f>IF(ISBLANK('5. Pp (3 años)'!#REF!),"",'5. Pp (3 años)'!#REF!)</f>
        <v>#REF!</v>
      </c>
      <c r="G209" s="222" t="e">
        <f>IF(ISBLANK('5. Pp (3 años)'!#REF!),"",'5. Pp (3 años)'!#REF!)</f>
        <v>#REF!</v>
      </c>
      <c r="H209" s="71" t="e">
        <f>IF(ISBLANK('5. Pp (3 años)'!#REF!),"",'5. Pp (3 años)'!#REF!)</f>
        <v>#REF!</v>
      </c>
      <c r="I209" s="150" t="e">
        <f>IF(ISBLANK('9. METAS'!#REF!),"",'9. METAS'!#REF!)</f>
        <v>#REF!</v>
      </c>
      <c r="J209" s="151" t="e">
        <f>IF(ISBLANK('9. METAS'!#REF!),"",'9. METAS'!#REF!)</f>
        <v>#REF!</v>
      </c>
      <c r="K209" s="141" t="e">
        <f>IF(ISBLANK('9. METAS'!#REF!),"",'9. METAS'!#REF!)</f>
        <v>#REF!</v>
      </c>
      <c r="L209" s="141" t="e">
        <f>IF(ISBLANK('9. METAS'!#REF!),"",'9. METAS'!#REF!)</f>
        <v>#REF!</v>
      </c>
      <c r="M209" s="142" t="e">
        <f>IF(ISBLANK('9. METAS'!#REF!),"",'9. METAS'!#REF!)</f>
        <v>#REF!</v>
      </c>
      <c r="N209" s="152"/>
      <c r="O209" s="144"/>
      <c r="P209" s="144"/>
      <c r="Q209" s="145"/>
      <c r="R209" s="139" t="str">
        <f t="shared" si="16"/>
        <v>100%</v>
      </c>
      <c r="S209" s="140" t="str">
        <f t="shared" si="16"/>
        <v>100%</v>
      </c>
      <c r="T209" s="140" t="str">
        <f t="shared" si="15"/>
        <v>100%</v>
      </c>
      <c r="U209" s="163" t="str">
        <f t="shared" si="15"/>
        <v>100%</v>
      </c>
      <c r="V209" s="143" t="str">
        <f t="shared" si="17"/>
        <v>No Programado</v>
      </c>
      <c r="W209" s="140" t="str">
        <f t="shared" si="18"/>
        <v>No Programado</v>
      </c>
      <c r="X209" s="140" t="str">
        <f t="shared" si="19"/>
        <v>No Programado</v>
      </c>
      <c r="Y209" s="169" t="str">
        <f t="shared" si="20"/>
        <v>No Programado</v>
      </c>
      <c r="Z209" s="185"/>
      <c r="AA209" s="186"/>
      <c r="AB209" s="186"/>
      <c r="AC209" s="187"/>
    </row>
    <row r="210" spans="3:29" ht="17.25">
      <c r="C210" s="218" t="e">
        <f>IF(ISBLANK('5. Pp (3 años)'!#REF!),"",'5. Pp (3 años)'!#REF!)</f>
        <v>#REF!</v>
      </c>
      <c r="D210" s="88" t="e">
        <f>IF(ISBLANK('5. Pp (3 años)'!#REF!),"",'5. Pp (3 años)'!#REF!)</f>
        <v>#REF!</v>
      </c>
      <c r="E210" s="209" t="e">
        <f>IF(ISBLANK('5. Pp (3 años)'!#REF!),"",'5. Pp (3 años)'!#REF!)</f>
        <v>#REF!</v>
      </c>
      <c r="F210" s="209" t="e">
        <f>IF(ISBLANK('5. Pp (3 años)'!#REF!),"",'5. Pp (3 años)'!#REF!)</f>
        <v>#REF!</v>
      </c>
      <c r="G210" s="222" t="e">
        <f>IF(ISBLANK('5. Pp (3 años)'!#REF!),"",'5. Pp (3 años)'!#REF!)</f>
        <v>#REF!</v>
      </c>
      <c r="H210" s="71" t="e">
        <f>IF(ISBLANK('5. Pp (3 años)'!#REF!),"",'5. Pp (3 años)'!#REF!)</f>
        <v>#REF!</v>
      </c>
      <c r="I210" s="150" t="e">
        <f>IF(ISBLANK('9. METAS'!#REF!),"",'9. METAS'!#REF!)</f>
        <v>#REF!</v>
      </c>
      <c r="J210" s="151" t="e">
        <f>IF(ISBLANK('9. METAS'!#REF!),"",'9. METAS'!#REF!)</f>
        <v>#REF!</v>
      </c>
      <c r="K210" s="141" t="e">
        <f>IF(ISBLANK('9. METAS'!#REF!),"",'9. METAS'!#REF!)</f>
        <v>#REF!</v>
      </c>
      <c r="L210" s="141" t="e">
        <f>IF(ISBLANK('9. METAS'!#REF!),"",'9. METAS'!#REF!)</f>
        <v>#REF!</v>
      </c>
      <c r="M210" s="142" t="e">
        <f>IF(ISBLANK('9. METAS'!#REF!),"",'9. METAS'!#REF!)</f>
        <v>#REF!</v>
      </c>
      <c r="N210" s="152"/>
      <c r="O210" s="144"/>
      <c r="P210" s="144"/>
      <c r="Q210" s="145"/>
      <c r="R210" s="139" t="str">
        <f t="shared" si="16"/>
        <v>100%</v>
      </c>
      <c r="S210" s="140" t="str">
        <f t="shared" si="16"/>
        <v>100%</v>
      </c>
      <c r="T210" s="140" t="str">
        <f t="shared" si="15"/>
        <v>100%</v>
      </c>
      <c r="U210" s="163" t="str">
        <f t="shared" si="15"/>
        <v>100%</v>
      </c>
      <c r="V210" s="143" t="str">
        <f t="shared" si="17"/>
        <v>No Programado</v>
      </c>
      <c r="W210" s="140" t="str">
        <f t="shared" si="18"/>
        <v>No Programado</v>
      </c>
      <c r="X210" s="140" t="str">
        <f t="shared" si="19"/>
        <v>No Programado</v>
      </c>
      <c r="Y210" s="169" t="str">
        <f t="shared" si="20"/>
        <v>No Programado</v>
      </c>
      <c r="Z210" s="185"/>
      <c r="AA210" s="186"/>
      <c r="AB210" s="186"/>
      <c r="AC210" s="187"/>
    </row>
    <row r="211" spans="3:29" ht="17.25">
      <c r="C211" s="217" t="e">
        <f>IF(ISBLANK('5. Pp (3 años)'!#REF!),"",'5. Pp (3 años)'!#REF!)</f>
        <v>#REF!</v>
      </c>
      <c r="D211" s="88" t="e">
        <f>IF(ISBLANK('5. Pp (3 años)'!#REF!),"",'5. Pp (3 años)'!#REF!)</f>
        <v>#REF!</v>
      </c>
      <c r="E211" s="209" t="e">
        <f>IF(ISBLANK('5. Pp (3 años)'!#REF!),"",'5. Pp (3 años)'!#REF!)</f>
        <v>#REF!</v>
      </c>
      <c r="F211" s="209" t="e">
        <f>IF(ISBLANK('5. Pp (3 años)'!#REF!),"",'5. Pp (3 años)'!#REF!)</f>
        <v>#REF!</v>
      </c>
      <c r="G211" s="222" t="e">
        <f>IF(ISBLANK('5. Pp (3 años)'!#REF!),"",'5. Pp (3 años)'!#REF!)</f>
        <v>#REF!</v>
      </c>
      <c r="H211" s="71" t="e">
        <f>IF(ISBLANK('5. Pp (3 años)'!#REF!),"",'5. Pp (3 años)'!#REF!)</f>
        <v>#REF!</v>
      </c>
      <c r="I211" s="150" t="e">
        <f>IF(ISBLANK('9. METAS'!#REF!),"",'9. METAS'!#REF!)</f>
        <v>#REF!</v>
      </c>
      <c r="J211" s="151" t="e">
        <f>IF(ISBLANK('9. METAS'!#REF!),"",'9. METAS'!#REF!)</f>
        <v>#REF!</v>
      </c>
      <c r="K211" s="141" t="e">
        <f>IF(ISBLANK('9. METAS'!#REF!),"",'9. METAS'!#REF!)</f>
        <v>#REF!</v>
      </c>
      <c r="L211" s="141" t="e">
        <f>IF(ISBLANK('9. METAS'!#REF!),"",'9. METAS'!#REF!)</f>
        <v>#REF!</v>
      </c>
      <c r="M211" s="142" t="e">
        <f>IF(ISBLANK('9. METAS'!#REF!),"",'9. METAS'!#REF!)</f>
        <v>#REF!</v>
      </c>
      <c r="N211" s="152"/>
      <c r="O211" s="144"/>
      <c r="P211" s="144"/>
      <c r="Q211" s="145"/>
      <c r="R211" s="139" t="str">
        <f t="shared" si="16"/>
        <v>100%</v>
      </c>
      <c r="S211" s="140" t="str">
        <f t="shared" si="16"/>
        <v>100%</v>
      </c>
      <c r="T211" s="140" t="str">
        <f t="shared" si="15"/>
        <v>100%</v>
      </c>
      <c r="U211" s="163" t="str">
        <f t="shared" si="15"/>
        <v>100%</v>
      </c>
      <c r="V211" s="143" t="str">
        <f t="shared" si="17"/>
        <v>No Programado</v>
      </c>
      <c r="W211" s="140" t="str">
        <f t="shared" si="18"/>
        <v>No Programado</v>
      </c>
      <c r="X211" s="140" t="str">
        <f t="shared" si="19"/>
        <v>No Programado</v>
      </c>
      <c r="Y211" s="169" t="str">
        <f t="shared" si="20"/>
        <v>No Programado</v>
      </c>
      <c r="Z211" s="185"/>
      <c r="AA211" s="186"/>
      <c r="AB211" s="186"/>
      <c r="AC211" s="187"/>
    </row>
    <row r="212" spans="3:29" ht="17.25">
      <c r="C212" s="218" t="e">
        <f>IF(ISBLANK('5. Pp (3 años)'!#REF!),"",'5. Pp (3 años)'!#REF!)</f>
        <v>#REF!</v>
      </c>
      <c r="D212" s="88" t="e">
        <f>IF(ISBLANK('5. Pp (3 años)'!#REF!),"",'5. Pp (3 años)'!#REF!)</f>
        <v>#REF!</v>
      </c>
      <c r="E212" s="209" t="e">
        <f>IF(ISBLANK('5. Pp (3 años)'!#REF!),"",'5. Pp (3 años)'!#REF!)</f>
        <v>#REF!</v>
      </c>
      <c r="F212" s="209" t="e">
        <f>IF(ISBLANK('5. Pp (3 años)'!#REF!),"",'5. Pp (3 años)'!#REF!)</f>
        <v>#REF!</v>
      </c>
      <c r="G212" s="222" t="e">
        <f>IF(ISBLANK('5. Pp (3 años)'!#REF!),"",'5. Pp (3 años)'!#REF!)</f>
        <v>#REF!</v>
      </c>
      <c r="H212" s="71" t="e">
        <f>IF(ISBLANK('5. Pp (3 años)'!#REF!),"",'5. Pp (3 años)'!#REF!)</f>
        <v>#REF!</v>
      </c>
      <c r="I212" s="150" t="e">
        <f>IF(ISBLANK('9. METAS'!#REF!),"",'9. METAS'!#REF!)</f>
        <v>#REF!</v>
      </c>
      <c r="J212" s="151" t="e">
        <f>IF(ISBLANK('9. METAS'!#REF!),"",'9. METAS'!#REF!)</f>
        <v>#REF!</v>
      </c>
      <c r="K212" s="141" t="e">
        <f>IF(ISBLANK('9. METAS'!#REF!),"",'9. METAS'!#REF!)</f>
        <v>#REF!</v>
      </c>
      <c r="L212" s="141" t="e">
        <f>IF(ISBLANK('9. METAS'!#REF!),"",'9. METAS'!#REF!)</f>
        <v>#REF!</v>
      </c>
      <c r="M212" s="142" t="e">
        <f>IF(ISBLANK('9. METAS'!#REF!),"",'9. METAS'!#REF!)</f>
        <v>#REF!</v>
      </c>
      <c r="N212" s="152"/>
      <c r="O212" s="144"/>
      <c r="P212" s="144"/>
      <c r="Q212" s="145"/>
      <c r="R212" s="139" t="str">
        <f t="shared" si="16"/>
        <v>100%</v>
      </c>
      <c r="S212" s="140" t="str">
        <f t="shared" si="16"/>
        <v>100%</v>
      </c>
      <c r="T212" s="140" t="str">
        <f t="shared" si="15"/>
        <v>100%</v>
      </c>
      <c r="U212" s="163" t="str">
        <f t="shared" si="15"/>
        <v>100%</v>
      </c>
      <c r="V212" s="143" t="str">
        <f t="shared" si="17"/>
        <v>No Programado</v>
      </c>
      <c r="W212" s="140" t="str">
        <f t="shared" si="18"/>
        <v>No Programado</v>
      </c>
      <c r="X212" s="140" t="str">
        <f t="shared" si="19"/>
        <v>No Programado</v>
      </c>
      <c r="Y212" s="169" t="str">
        <f t="shared" si="20"/>
        <v>No Programado</v>
      </c>
      <c r="Z212" s="185"/>
      <c r="AA212" s="186"/>
      <c r="AB212" s="186"/>
      <c r="AC212" s="187"/>
    </row>
    <row r="213" spans="3:29" ht="17.25">
      <c r="C213" s="217" t="e">
        <f>IF(ISBLANK('5. Pp (3 años)'!#REF!),"",'5. Pp (3 años)'!#REF!)</f>
        <v>#REF!</v>
      </c>
      <c r="D213" s="88" t="e">
        <f>IF(ISBLANK('5. Pp (3 años)'!#REF!),"",'5. Pp (3 años)'!#REF!)</f>
        <v>#REF!</v>
      </c>
      <c r="E213" s="209" t="e">
        <f>IF(ISBLANK('5. Pp (3 años)'!#REF!),"",'5. Pp (3 años)'!#REF!)</f>
        <v>#REF!</v>
      </c>
      <c r="F213" s="209" t="e">
        <f>IF(ISBLANK('5. Pp (3 años)'!#REF!),"",'5. Pp (3 años)'!#REF!)</f>
        <v>#REF!</v>
      </c>
      <c r="G213" s="222" t="e">
        <f>IF(ISBLANK('5. Pp (3 años)'!#REF!),"",'5. Pp (3 años)'!#REF!)</f>
        <v>#REF!</v>
      </c>
      <c r="H213" s="71" t="e">
        <f>IF(ISBLANK('5. Pp (3 años)'!#REF!),"",'5. Pp (3 años)'!#REF!)</f>
        <v>#REF!</v>
      </c>
      <c r="I213" s="150" t="e">
        <f>IF(ISBLANK('9. METAS'!#REF!),"",'9. METAS'!#REF!)</f>
        <v>#REF!</v>
      </c>
      <c r="J213" s="151" t="e">
        <f>IF(ISBLANK('9. METAS'!#REF!),"",'9. METAS'!#REF!)</f>
        <v>#REF!</v>
      </c>
      <c r="K213" s="141" t="e">
        <f>IF(ISBLANK('9. METAS'!#REF!),"",'9. METAS'!#REF!)</f>
        <v>#REF!</v>
      </c>
      <c r="L213" s="141" t="e">
        <f>IF(ISBLANK('9. METAS'!#REF!),"",'9. METAS'!#REF!)</f>
        <v>#REF!</v>
      </c>
      <c r="M213" s="142" t="e">
        <f>IF(ISBLANK('9. METAS'!#REF!),"",'9. METAS'!#REF!)</f>
        <v>#REF!</v>
      </c>
      <c r="N213" s="152"/>
      <c r="O213" s="144"/>
      <c r="P213" s="144"/>
      <c r="Q213" s="145"/>
      <c r="R213" s="139" t="str">
        <f t="shared" si="16"/>
        <v>100%</v>
      </c>
      <c r="S213" s="140" t="str">
        <f t="shared" si="16"/>
        <v>100%</v>
      </c>
      <c r="T213" s="140" t="str">
        <f t="shared" si="15"/>
        <v>100%</v>
      </c>
      <c r="U213" s="163" t="str">
        <f t="shared" si="15"/>
        <v>100%</v>
      </c>
      <c r="V213" s="143" t="str">
        <f t="shared" si="17"/>
        <v>No Programado</v>
      </c>
      <c r="W213" s="140" t="str">
        <f t="shared" si="18"/>
        <v>No Programado</v>
      </c>
      <c r="X213" s="140" t="str">
        <f t="shared" si="19"/>
        <v>No Programado</v>
      </c>
      <c r="Y213" s="169" t="str">
        <f t="shared" si="20"/>
        <v>No Programado</v>
      </c>
      <c r="Z213" s="185"/>
      <c r="AA213" s="186"/>
      <c r="AB213" s="186"/>
      <c r="AC213" s="187"/>
    </row>
    <row r="214" spans="3:29" ht="17.25">
      <c r="C214" s="218" t="e">
        <f>IF(ISBLANK('5. Pp (3 años)'!#REF!),"",'5. Pp (3 años)'!#REF!)</f>
        <v>#REF!</v>
      </c>
      <c r="D214" s="88" t="e">
        <f>IF(ISBLANK('5. Pp (3 años)'!#REF!),"",'5. Pp (3 años)'!#REF!)</f>
        <v>#REF!</v>
      </c>
      <c r="E214" s="209" t="e">
        <f>IF(ISBLANK('5. Pp (3 años)'!#REF!),"",'5. Pp (3 años)'!#REF!)</f>
        <v>#REF!</v>
      </c>
      <c r="F214" s="209" t="e">
        <f>IF(ISBLANK('5. Pp (3 años)'!#REF!),"",'5. Pp (3 años)'!#REF!)</f>
        <v>#REF!</v>
      </c>
      <c r="G214" s="222" t="e">
        <f>IF(ISBLANK('5. Pp (3 años)'!#REF!),"",'5. Pp (3 años)'!#REF!)</f>
        <v>#REF!</v>
      </c>
      <c r="H214" s="71" t="e">
        <f>IF(ISBLANK('5. Pp (3 años)'!#REF!),"",'5. Pp (3 años)'!#REF!)</f>
        <v>#REF!</v>
      </c>
      <c r="I214" s="150" t="e">
        <f>IF(ISBLANK('9. METAS'!#REF!),"",'9. METAS'!#REF!)</f>
        <v>#REF!</v>
      </c>
      <c r="J214" s="151" t="e">
        <f>IF(ISBLANK('9. METAS'!#REF!),"",'9. METAS'!#REF!)</f>
        <v>#REF!</v>
      </c>
      <c r="K214" s="141" t="e">
        <f>IF(ISBLANK('9. METAS'!#REF!),"",'9. METAS'!#REF!)</f>
        <v>#REF!</v>
      </c>
      <c r="L214" s="141" t="e">
        <f>IF(ISBLANK('9. METAS'!#REF!),"",'9. METAS'!#REF!)</f>
        <v>#REF!</v>
      </c>
      <c r="M214" s="142" t="e">
        <f>IF(ISBLANK('9. METAS'!#REF!),"",'9. METAS'!#REF!)</f>
        <v>#REF!</v>
      </c>
      <c r="N214" s="152"/>
      <c r="O214" s="144"/>
      <c r="P214" s="144"/>
      <c r="Q214" s="145"/>
      <c r="R214" s="139" t="str">
        <f t="shared" si="16"/>
        <v>100%</v>
      </c>
      <c r="S214" s="140" t="str">
        <f t="shared" si="16"/>
        <v>100%</v>
      </c>
      <c r="T214" s="140" t="str">
        <f t="shared" si="15"/>
        <v>100%</v>
      </c>
      <c r="U214" s="163" t="str">
        <f t="shared" si="15"/>
        <v>100%</v>
      </c>
      <c r="V214" s="143" t="str">
        <f t="shared" si="17"/>
        <v>No Programado</v>
      </c>
      <c r="W214" s="140" t="str">
        <f t="shared" si="18"/>
        <v>No Programado</v>
      </c>
      <c r="X214" s="140" t="str">
        <f t="shared" si="19"/>
        <v>No Programado</v>
      </c>
      <c r="Y214" s="169" t="str">
        <f t="shared" si="20"/>
        <v>No Programado</v>
      </c>
      <c r="Z214" s="185"/>
      <c r="AA214" s="186"/>
      <c r="AB214" s="186"/>
      <c r="AC214" s="187"/>
    </row>
    <row r="215" spans="3:29" ht="17.25">
      <c r="C215" s="217" t="e">
        <f>IF(ISBLANK('5. Pp (3 años)'!#REF!),"",'5. Pp (3 años)'!#REF!)</f>
        <v>#REF!</v>
      </c>
      <c r="D215" s="88" t="e">
        <f>IF(ISBLANK('5. Pp (3 años)'!#REF!),"",'5. Pp (3 años)'!#REF!)</f>
        <v>#REF!</v>
      </c>
      <c r="E215" s="209" t="e">
        <f>IF(ISBLANK('5. Pp (3 años)'!#REF!),"",'5. Pp (3 años)'!#REF!)</f>
        <v>#REF!</v>
      </c>
      <c r="F215" s="209" t="e">
        <f>IF(ISBLANK('5. Pp (3 años)'!#REF!),"",'5. Pp (3 años)'!#REF!)</f>
        <v>#REF!</v>
      </c>
      <c r="G215" s="222" t="e">
        <f>IF(ISBLANK('5. Pp (3 años)'!#REF!),"",'5. Pp (3 años)'!#REF!)</f>
        <v>#REF!</v>
      </c>
      <c r="H215" s="71" t="e">
        <f>IF(ISBLANK('5. Pp (3 años)'!#REF!),"",'5. Pp (3 años)'!#REF!)</f>
        <v>#REF!</v>
      </c>
      <c r="I215" s="150" t="e">
        <f>IF(ISBLANK('9. METAS'!#REF!),"",'9. METAS'!#REF!)</f>
        <v>#REF!</v>
      </c>
      <c r="J215" s="151" t="e">
        <f>IF(ISBLANK('9. METAS'!#REF!),"",'9. METAS'!#REF!)</f>
        <v>#REF!</v>
      </c>
      <c r="K215" s="141" t="e">
        <f>IF(ISBLANK('9. METAS'!#REF!),"",'9. METAS'!#REF!)</f>
        <v>#REF!</v>
      </c>
      <c r="L215" s="141" t="e">
        <f>IF(ISBLANK('9. METAS'!#REF!),"",'9. METAS'!#REF!)</f>
        <v>#REF!</v>
      </c>
      <c r="M215" s="142" t="e">
        <f>IF(ISBLANK('9. METAS'!#REF!),"",'9. METAS'!#REF!)</f>
        <v>#REF!</v>
      </c>
      <c r="N215" s="152"/>
      <c r="O215" s="144"/>
      <c r="P215" s="144"/>
      <c r="Q215" s="145"/>
      <c r="R215" s="139" t="str">
        <f t="shared" si="16"/>
        <v>100%</v>
      </c>
      <c r="S215" s="140" t="str">
        <f t="shared" si="16"/>
        <v>100%</v>
      </c>
      <c r="T215" s="140" t="str">
        <f t="shared" si="15"/>
        <v>100%</v>
      </c>
      <c r="U215" s="163" t="str">
        <f t="shared" si="15"/>
        <v>100%</v>
      </c>
      <c r="V215" s="143" t="str">
        <f t="shared" si="17"/>
        <v>No Programado</v>
      </c>
      <c r="W215" s="140" t="str">
        <f t="shared" si="18"/>
        <v>No Programado</v>
      </c>
      <c r="X215" s="140" t="str">
        <f t="shared" si="19"/>
        <v>No Programado</v>
      </c>
      <c r="Y215" s="169" t="str">
        <f t="shared" si="20"/>
        <v>No Programado</v>
      </c>
      <c r="Z215" s="185"/>
      <c r="AA215" s="186"/>
      <c r="AB215" s="186"/>
      <c r="AC215" s="187"/>
    </row>
    <row r="216" spans="3:29" ht="17.25">
      <c r="C216" s="219" t="e">
        <f>IF(ISBLANK('5. Pp (3 años)'!#REF!),"",'5. Pp (3 años)'!#REF!)</f>
        <v>#REF!</v>
      </c>
      <c r="D216" s="62" t="e">
        <f>IF(ISBLANK('5. Pp (3 años)'!#REF!),"",'5. Pp (3 años)'!#REF!)</f>
        <v>#REF!</v>
      </c>
      <c r="E216" s="213" t="e">
        <f>IF(ISBLANK('5. Pp (3 años)'!#REF!),"",'5. Pp (3 años)'!#REF!)</f>
        <v>#REF!</v>
      </c>
      <c r="F216" s="213" t="e">
        <f>IF(ISBLANK('5. Pp (3 años)'!#REF!),"",'5. Pp (3 años)'!#REF!)</f>
        <v>#REF!</v>
      </c>
      <c r="G216" s="227" t="e">
        <f>IF(ISBLANK('5. Pp (3 años)'!#REF!),"",'5. Pp (3 años)'!#REF!)</f>
        <v>#REF!</v>
      </c>
      <c r="H216" s="67" t="e">
        <f>IF(ISBLANK('5. Pp (3 años)'!#REF!),"",'5. Pp (3 años)'!#REF!)</f>
        <v>#REF!</v>
      </c>
      <c r="I216" s="150" t="e">
        <f>IF(ISBLANK('9. METAS'!#REF!),"",'9. METAS'!#REF!)</f>
        <v>#REF!</v>
      </c>
      <c r="J216" s="151" t="e">
        <f>IF(ISBLANK('9. METAS'!#REF!),"",'9. METAS'!#REF!)</f>
        <v>#REF!</v>
      </c>
      <c r="K216" s="141" t="e">
        <f>IF(ISBLANK('9. METAS'!#REF!),"",'9. METAS'!#REF!)</f>
        <v>#REF!</v>
      </c>
      <c r="L216" s="141" t="e">
        <f>IF(ISBLANK('9. METAS'!#REF!),"",'9. METAS'!#REF!)</f>
        <v>#REF!</v>
      </c>
      <c r="M216" s="142" t="e">
        <f>IF(ISBLANK('9. METAS'!#REF!),"",'9. METAS'!#REF!)</f>
        <v>#REF!</v>
      </c>
      <c r="N216" s="152"/>
      <c r="O216" s="144"/>
      <c r="P216" s="144"/>
      <c r="Q216" s="145"/>
      <c r="R216" s="139" t="str">
        <f t="shared" si="16"/>
        <v>100%</v>
      </c>
      <c r="S216" s="140" t="str">
        <f t="shared" si="16"/>
        <v>100%</v>
      </c>
      <c r="T216" s="140" t="str">
        <f t="shared" si="15"/>
        <v>100%</v>
      </c>
      <c r="U216" s="163" t="str">
        <f t="shared" si="15"/>
        <v>100%</v>
      </c>
      <c r="V216" s="143" t="str">
        <f t="shared" si="17"/>
        <v>No Programado</v>
      </c>
      <c r="W216" s="140" t="str">
        <f t="shared" si="18"/>
        <v>No Programado</v>
      </c>
      <c r="X216" s="140" t="str">
        <f t="shared" si="19"/>
        <v>No Programado</v>
      </c>
      <c r="Y216" s="169" t="str">
        <f t="shared" si="20"/>
        <v>No Programado</v>
      </c>
      <c r="Z216" s="182"/>
      <c r="AA216" s="183"/>
      <c r="AB216" s="183"/>
      <c r="AC216" s="184"/>
    </row>
    <row r="217" spans="3:29" ht="17.25">
      <c r="C217" s="217" t="e">
        <f>IF(ISBLANK('5. Pp (3 años)'!#REF!),"",'5. Pp (3 años)'!#REF!)</f>
        <v>#REF!</v>
      </c>
      <c r="D217" s="88" t="e">
        <f>IF(ISBLANK('5. Pp (3 años)'!#REF!),"",'5. Pp (3 años)'!#REF!)</f>
        <v>#REF!</v>
      </c>
      <c r="E217" s="209" t="e">
        <f>IF(ISBLANK('5. Pp (3 años)'!#REF!),"",'5. Pp (3 años)'!#REF!)</f>
        <v>#REF!</v>
      </c>
      <c r="F217" s="209" t="e">
        <f>IF(ISBLANK('5. Pp (3 años)'!#REF!),"",'5. Pp (3 años)'!#REF!)</f>
        <v>#REF!</v>
      </c>
      <c r="G217" s="222" t="e">
        <f>IF(ISBLANK('5. Pp (3 años)'!#REF!),"",'5. Pp (3 años)'!#REF!)</f>
        <v>#REF!</v>
      </c>
      <c r="H217" s="71" t="e">
        <f>IF(ISBLANK('5. Pp (3 años)'!#REF!),"",'5. Pp (3 años)'!#REF!)</f>
        <v>#REF!</v>
      </c>
      <c r="I217" s="150" t="e">
        <f>IF(ISBLANK('9. METAS'!#REF!),"",'9. METAS'!#REF!)</f>
        <v>#REF!</v>
      </c>
      <c r="J217" s="151" t="e">
        <f>IF(ISBLANK('9. METAS'!#REF!),"",'9. METAS'!#REF!)</f>
        <v>#REF!</v>
      </c>
      <c r="K217" s="141" t="e">
        <f>IF(ISBLANK('9. METAS'!#REF!),"",'9. METAS'!#REF!)</f>
        <v>#REF!</v>
      </c>
      <c r="L217" s="141" t="e">
        <f>IF(ISBLANK('9. METAS'!#REF!),"",'9. METAS'!#REF!)</f>
        <v>#REF!</v>
      </c>
      <c r="M217" s="142" t="e">
        <f>IF(ISBLANK('9. METAS'!#REF!),"",'9. METAS'!#REF!)</f>
        <v>#REF!</v>
      </c>
      <c r="N217" s="152"/>
      <c r="O217" s="144"/>
      <c r="P217" s="144"/>
      <c r="Q217" s="145"/>
      <c r="R217" s="139" t="str">
        <f t="shared" si="16"/>
        <v>100%</v>
      </c>
      <c r="S217" s="140" t="str">
        <f t="shared" si="16"/>
        <v>100%</v>
      </c>
      <c r="T217" s="140" t="str">
        <f t="shared" si="15"/>
        <v>100%</v>
      </c>
      <c r="U217" s="163" t="str">
        <f t="shared" si="15"/>
        <v>100%</v>
      </c>
      <c r="V217" s="143" t="str">
        <f t="shared" si="17"/>
        <v>No Programado</v>
      </c>
      <c r="W217" s="140" t="str">
        <f t="shared" si="18"/>
        <v>No Programado</v>
      </c>
      <c r="X217" s="140" t="str">
        <f t="shared" si="19"/>
        <v>No Programado</v>
      </c>
      <c r="Y217" s="169" t="str">
        <f t="shared" si="20"/>
        <v>No Programado</v>
      </c>
      <c r="Z217" s="185"/>
      <c r="AA217" s="186"/>
      <c r="AB217" s="186"/>
      <c r="AC217" s="187"/>
    </row>
    <row r="218" spans="3:29" ht="17.25">
      <c r="C218" s="218" t="e">
        <f>IF(ISBLANK('5. Pp (3 años)'!#REF!),"",'5. Pp (3 años)'!#REF!)</f>
        <v>#REF!</v>
      </c>
      <c r="D218" s="88" t="e">
        <f>IF(ISBLANK('5. Pp (3 años)'!#REF!),"",'5. Pp (3 años)'!#REF!)</f>
        <v>#REF!</v>
      </c>
      <c r="E218" s="209" t="e">
        <f>IF(ISBLANK('5. Pp (3 años)'!#REF!),"",'5. Pp (3 años)'!#REF!)</f>
        <v>#REF!</v>
      </c>
      <c r="F218" s="209" t="e">
        <f>IF(ISBLANK('5. Pp (3 años)'!#REF!),"",'5. Pp (3 años)'!#REF!)</f>
        <v>#REF!</v>
      </c>
      <c r="G218" s="222" t="e">
        <f>IF(ISBLANK('5. Pp (3 años)'!#REF!),"",'5. Pp (3 años)'!#REF!)</f>
        <v>#REF!</v>
      </c>
      <c r="H218" s="71" t="e">
        <f>IF(ISBLANK('5. Pp (3 años)'!#REF!),"",'5. Pp (3 años)'!#REF!)</f>
        <v>#REF!</v>
      </c>
      <c r="I218" s="150" t="e">
        <f>IF(ISBLANK('9. METAS'!#REF!),"",'9. METAS'!#REF!)</f>
        <v>#REF!</v>
      </c>
      <c r="J218" s="151" t="e">
        <f>IF(ISBLANK('9. METAS'!#REF!),"",'9. METAS'!#REF!)</f>
        <v>#REF!</v>
      </c>
      <c r="K218" s="141" t="e">
        <f>IF(ISBLANK('9. METAS'!#REF!),"",'9. METAS'!#REF!)</f>
        <v>#REF!</v>
      </c>
      <c r="L218" s="141" t="e">
        <f>IF(ISBLANK('9. METAS'!#REF!),"",'9. METAS'!#REF!)</f>
        <v>#REF!</v>
      </c>
      <c r="M218" s="142" t="e">
        <f>IF(ISBLANK('9. METAS'!#REF!),"",'9. METAS'!#REF!)</f>
        <v>#REF!</v>
      </c>
      <c r="N218" s="152"/>
      <c r="O218" s="144"/>
      <c r="P218" s="144"/>
      <c r="Q218" s="145"/>
      <c r="R218" s="139" t="str">
        <f t="shared" si="16"/>
        <v>100%</v>
      </c>
      <c r="S218" s="140" t="str">
        <f t="shared" si="16"/>
        <v>100%</v>
      </c>
      <c r="T218" s="140" t="str">
        <f t="shared" si="15"/>
        <v>100%</v>
      </c>
      <c r="U218" s="163" t="str">
        <f t="shared" si="15"/>
        <v>100%</v>
      </c>
      <c r="V218" s="143" t="str">
        <f t="shared" si="17"/>
        <v>No Programado</v>
      </c>
      <c r="W218" s="140" t="str">
        <f t="shared" si="18"/>
        <v>No Programado</v>
      </c>
      <c r="X218" s="140" t="str">
        <f t="shared" si="19"/>
        <v>No Programado</v>
      </c>
      <c r="Y218" s="169" t="str">
        <f t="shared" si="20"/>
        <v>No Programado</v>
      </c>
      <c r="Z218" s="185"/>
      <c r="AA218" s="186"/>
      <c r="AB218" s="186"/>
      <c r="AC218" s="187"/>
    </row>
    <row r="219" spans="3:29" ht="17.25">
      <c r="C219" s="217" t="e">
        <f>IF(ISBLANK('5. Pp (3 años)'!#REF!),"",'5. Pp (3 años)'!#REF!)</f>
        <v>#REF!</v>
      </c>
      <c r="D219" s="88" t="e">
        <f>IF(ISBLANK('5. Pp (3 años)'!#REF!),"",'5. Pp (3 años)'!#REF!)</f>
        <v>#REF!</v>
      </c>
      <c r="E219" s="209" t="e">
        <f>IF(ISBLANK('5. Pp (3 años)'!#REF!),"",'5. Pp (3 años)'!#REF!)</f>
        <v>#REF!</v>
      </c>
      <c r="F219" s="209" t="e">
        <f>IF(ISBLANK('5. Pp (3 años)'!#REF!),"",'5. Pp (3 años)'!#REF!)</f>
        <v>#REF!</v>
      </c>
      <c r="G219" s="222" t="e">
        <f>IF(ISBLANK('5. Pp (3 años)'!#REF!),"",'5. Pp (3 años)'!#REF!)</f>
        <v>#REF!</v>
      </c>
      <c r="H219" s="71" t="e">
        <f>IF(ISBLANK('5. Pp (3 años)'!#REF!),"",'5. Pp (3 años)'!#REF!)</f>
        <v>#REF!</v>
      </c>
      <c r="I219" s="150" t="e">
        <f>IF(ISBLANK('9. METAS'!#REF!),"",'9. METAS'!#REF!)</f>
        <v>#REF!</v>
      </c>
      <c r="J219" s="151" t="e">
        <f>IF(ISBLANK('9. METAS'!#REF!),"",'9. METAS'!#REF!)</f>
        <v>#REF!</v>
      </c>
      <c r="K219" s="141" t="e">
        <f>IF(ISBLANK('9. METAS'!#REF!),"",'9. METAS'!#REF!)</f>
        <v>#REF!</v>
      </c>
      <c r="L219" s="141" t="e">
        <f>IF(ISBLANK('9. METAS'!#REF!),"",'9. METAS'!#REF!)</f>
        <v>#REF!</v>
      </c>
      <c r="M219" s="142" t="e">
        <f>IF(ISBLANK('9. METAS'!#REF!),"",'9. METAS'!#REF!)</f>
        <v>#REF!</v>
      </c>
      <c r="N219" s="152"/>
      <c r="O219" s="144"/>
      <c r="P219" s="144"/>
      <c r="Q219" s="145"/>
      <c r="R219" s="139" t="str">
        <f t="shared" si="16"/>
        <v>100%</v>
      </c>
      <c r="S219" s="140" t="str">
        <f t="shared" si="16"/>
        <v>100%</v>
      </c>
      <c r="T219" s="140" t="str">
        <f t="shared" si="15"/>
        <v>100%</v>
      </c>
      <c r="U219" s="163" t="str">
        <f t="shared" si="15"/>
        <v>100%</v>
      </c>
      <c r="V219" s="143" t="str">
        <f t="shared" si="17"/>
        <v>No Programado</v>
      </c>
      <c r="W219" s="140" t="str">
        <f t="shared" si="18"/>
        <v>No Programado</v>
      </c>
      <c r="X219" s="140" t="str">
        <f t="shared" si="19"/>
        <v>No Programado</v>
      </c>
      <c r="Y219" s="169" t="str">
        <f t="shared" si="20"/>
        <v>No Programado</v>
      </c>
      <c r="Z219" s="185"/>
      <c r="AA219" s="186"/>
      <c r="AB219" s="186"/>
      <c r="AC219" s="187"/>
    </row>
    <row r="220" spans="3:29" ht="17.25">
      <c r="C220" s="218" t="e">
        <f>IF(ISBLANK('5. Pp (3 años)'!#REF!),"",'5. Pp (3 años)'!#REF!)</f>
        <v>#REF!</v>
      </c>
      <c r="D220" s="88" t="e">
        <f>IF(ISBLANK('5. Pp (3 años)'!#REF!),"",'5. Pp (3 años)'!#REF!)</f>
        <v>#REF!</v>
      </c>
      <c r="E220" s="209" t="e">
        <f>IF(ISBLANK('5. Pp (3 años)'!#REF!),"",'5. Pp (3 años)'!#REF!)</f>
        <v>#REF!</v>
      </c>
      <c r="F220" s="209" t="e">
        <f>IF(ISBLANK('5. Pp (3 años)'!#REF!),"",'5. Pp (3 años)'!#REF!)</f>
        <v>#REF!</v>
      </c>
      <c r="G220" s="222" t="e">
        <f>IF(ISBLANK('5. Pp (3 años)'!#REF!),"",'5. Pp (3 años)'!#REF!)</f>
        <v>#REF!</v>
      </c>
      <c r="H220" s="71" t="e">
        <f>IF(ISBLANK('5. Pp (3 años)'!#REF!),"",'5. Pp (3 años)'!#REF!)</f>
        <v>#REF!</v>
      </c>
      <c r="I220" s="150" t="e">
        <f>IF(ISBLANK('9. METAS'!#REF!),"",'9. METAS'!#REF!)</f>
        <v>#REF!</v>
      </c>
      <c r="J220" s="151" t="e">
        <f>IF(ISBLANK('9. METAS'!#REF!),"",'9. METAS'!#REF!)</f>
        <v>#REF!</v>
      </c>
      <c r="K220" s="141" t="e">
        <f>IF(ISBLANK('9. METAS'!#REF!),"",'9. METAS'!#REF!)</f>
        <v>#REF!</v>
      </c>
      <c r="L220" s="141" t="e">
        <f>IF(ISBLANK('9. METAS'!#REF!),"",'9. METAS'!#REF!)</f>
        <v>#REF!</v>
      </c>
      <c r="M220" s="142" t="e">
        <f>IF(ISBLANK('9. METAS'!#REF!),"",'9. METAS'!#REF!)</f>
        <v>#REF!</v>
      </c>
      <c r="N220" s="152"/>
      <c r="O220" s="144"/>
      <c r="P220" s="144"/>
      <c r="Q220" s="145"/>
      <c r="R220" s="139" t="str">
        <f t="shared" si="16"/>
        <v>100%</v>
      </c>
      <c r="S220" s="140" t="str">
        <f t="shared" si="16"/>
        <v>100%</v>
      </c>
      <c r="T220" s="140" t="str">
        <f t="shared" si="15"/>
        <v>100%</v>
      </c>
      <c r="U220" s="163" t="str">
        <f t="shared" si="15"/>
        <v>100%</v>
      </c>
      <c r="V220" s="143" t="str">
        <f t="shared" si="17"/>
        <v>No Programado</v>
      </c>
      <c r="W220" s="140" t="str">
        <f t="shared" si="18"/>
        <v>No Programado</v>
      </c>
      <c r="X220" s="140" t="str">
        <f t="shared" si="19"/>
        <v>No Programado</v>
      </c>
      <c r="Y220" s="169" t="str">
        <f t="shared" si="20"/>
        <v>No Programado</v>
      </c>
      <c r="Z220" s="185"/>
      <c r="AA220" s="186"/>
      <c r="AB220" s="186"/>
      <c r="AC220" s="187"/>
    </row>
    <row r="221" spans="3:29" ht="17.25">
      <c r="C221" s="217" t="e">
        <f>IF(ISBLANK('5. Pp (3 años)'!#REF!),"",'5. Pp (3 años)'!#REF!)</f>
        <v>#REF!</v>
      </c>
      <c r="D221" s="88" t="e">
        <f>IF(ISBLANK('5. Pp (3 años)'!#REF!),"",'5. Pp (3 años)'!#REF!)</f>
        <v>#REF!</v>
      </c>
      <c r="E221" s="209" t="e">
        <f>IF(ISBLANK('5. Pp (3 años)'!#REF!),"",'5. Pp (3 años)'!#REF!)</f>
        <v>#REF!</v>
      </c>
      <c r="F221" s="209" t="e">
        <f>IF(ISBLANK('5. Pp (3 años)'!#REF!),"",'5. Pp (3 años)'!#REF!)</f>
        <v>#REF!</v>
      </c>
      <c r="G221" s="222" t="e">
        <f>IF(ISBLANK('5. Pp (3 años)'!#REF!),"",'5. Pp (3 años)'!#REF!)</f>
        <v>#REF!</v>
      </c>
      <c r="H221" s="71" t="e">
        <f>IF(ISBLANK('5. Pp (3 años)'!#REF!),"",'5. Pp (3 años)'!#REF!)</f>
        <v>#REF!</v>
      </c>
      <c r="I221" s="150" t="e">
        <f>IF(ISBLANK('9. METAS'!#REF!),"",'9. METAS'!#REF!)</f>
        <v>#REF!</v>
      </c>
      <c r="J221" s="151" t="e">
        <f>IF(ISBLANK('9. METAS'!#REF!),"",'9. METAS'!#REF!)</f>
        <v>#REF!</v>
      </c>
      <c r="K221" s="141" t="e">
        <f>IF(ISBLANK('9. METAS'!#REF!),"",'9. METAS'!#REF!)</f>
        <v>#REF!</v>
      </c>
      <c r="L221" s="141" t="e">
        <f>IF(ISBLANK('9. METAS'!#REF!),"",'9. METAS'!#REF!)</f>
        <v>#REF!</v>
      </c>
      <c r="M221" s="142" t="e">
        <f>IF(ISBLANK('9. METAS'!#REF!),"",'9. METAS'!#REF!)</f>
        <v>#REF!</v>
      </c>
      <c r="N221" s="152"/>
      <c r="O221" s="144"/>
      <c r="P221" s="144"/>
      <c r="Q221" s="145"/>
      <c r="R221" s="139" t="str">
        <f t="shared" si="16"/>
        <v>100%</v>
      </c>
      <c r="S221" s="140" t="str">
        <f t="shared" si="16"/>
        <v>100%</v>
      </c>
      <c r="T221" s="140" t="str">
        <f t="shared" si="15"/>
        <v>100%</v>
      </c>
      <c r="U221" s="163" t="str">
        <f t="shared" si="15"/>
        <v>100%</v>
      </c>
      <c r="V221" s="143" t="str">
        <f t="shared" si="17"/>
        <v>No Programado</v>
      </c>
      <c r="W221" s="140" t="str">
        <f t="shared" si="18"/>
        <v>No Programado</v>
      </c>
      <c r="X221" s="140" t="str">
        <f t="shared" si="19"/>
        <v>No Programado</v>
      </c>
      <c r="Y221" s="169" t="str">
        <f t="shared" si="20"/>
        <v>No Programado</v>
      </c>
      <c r="Z221" s="185"/>
      <c r="AA221" s="186"/>
      <c r="AB221" s="186"/>
      <c r="AC221" s="187"/>
    </row>
    <row r="222" spans="3:29" ht="17.25">
      <c r="C222" s="219" t="e">
        <f>IF(ISBLANK('5. Pp (3 años)'!#REF!),"",'5. Pp (3 años)'!#REF!)</f>
        <v>#REF!</v>
      </c>
      <c r="D222" s="62" t="e">
        <f>IF(ISBLANK('5. Pp (3 años)'!#REF!),"",'5. Pp (3 años)'!#REF!)</f>
        <v>#REF!</v>
      </c>
      <c r="E222" s="213" t="e">
        <f>IF(ISBLANK('5. Pp (3 años)'!#REF!),"",'5. Pp (3 años)'!#REF!)</f>
        <v>#REF!</v>
      </c>
      <c r="F222" s="213" t="e">
        <f>IF(ISBLANK('5. Pp (3 años)'!#REF!),"",'5. Pp (3 años)'!#REF!)</f>
        <v>#REF!</v>
      </c>
      <c r="G222" s="227" t="e">
        <f>IF(ISBLANK('5. Pp (3 años)'!#REF!),"",'5. Pp (3 años)'!#REF!)</f>
        <v>#REF!</v>
      </c>
      <c r="H222" s="67" t="e">
        <f>IF(ISBLANK('5. Pp (3 años)'!#REF!),"",'5. Pp (3 años)'!#REF!)</f>
        <v>#REF!</v>
      </c>
      <c r="I222" s="150" t="e">
        <f>IF(ISBLANK('9. METAS'!#REF!),"",'9. METAS'!#REF!)</f>
        <v>#REF!</v>
      </c>
      <c r="J222" s="151" t="e">
        <f>IF(ISBLANK('9. METAS'!#REF!),"",'9. METAS'!#REF!)</f>
        <v>#REF!</v>
      </c>
      <c r="K222" s="141" t="e">
        <f>IF(ISBLANK('9. METAS'!#REF!),"",'9. METAS'!#REF!)</f>
        <v>#REF!</v>
      </c>
      <c r="L222" s="141" t="e">
        <f>IF(ISBLANK('9. METAS'!#REF!),"",'9. METAS'!#REF!)</f>
        <v>#REF!</v>
      </c>
      <c r="M222" s="142" t="e">
        <f>IF(ISBLANK('9. METAS'!#REF!),"",'9. METAS'!#REF!)</f>
        <v>#REF!</v>
      </c>
      <c r="N222" s="152"/>
      <c r="O222" s="144"/>
      <c r="P222" s="144"/>
      <c r="Q222" s="145"/>
      <c r="R222" s="139" t="str">
        <f t="shared" si="16"/>
        <v>100%</v>
      </c>
      <c r="S222" s="140" t="str">
        <f t="shared" si="16"/>
        <v>100%</v>
      </c>
      <c r="T222" s="140" t="str">
        <f t="shared" si="16"/>
        <v>100%</v>
      </c>
      <c r="U222" s="163" t="str">
        <f t="shared" si="16"/>
        <v>100%</v>
      </c>
      <c r="V222" s="143" t="str">
        <f t="shared" si="17"/>
        <v>No Programado</v>
      </c>
      <c r="W222" s="140" t="str">
        <f t="shared" si="18"/>
        <v>No Programado</v>
      </c>
      <c r="X222" s="140" t="str">
        <f t="shared" si="19"/>
        <v>No Programado</v>
      </c>
      <c r="Y222" s="169" t="str">
        <f t="shared" si="20"/>
        <v>No Programado</v>
      </c>
      <c r="Z222" s="182"/>
      <c r="AA222" s="183"/>
      <c r="AB222" s="183"/>
      <c r="AC222" s="184"/>
    </row>
    <row r="223" spans="3:29" ht="17.25">
      <c r="C223" s="217" t="e">
        <f>IF(ISBLANK('5. Pp (3 años)'!#REF!),"",'5. Pp (3 años)'!#REF!)</f>
        <v>#REF!</v>
      </c>
      <c r="D223" s="88" t="e">
        <f>IF(ISBLANK('5. Pp (3 años)'!#REF!),"",'5. Pp (3 años)'!#REF!)</f>
        <v>#REF!</v>
      </c>
      <c r="E223" s="209" t="e">
        <f>IF(ISBLANK('5. Pp (3 años)'!#REF!),"",'5. Pp (3 años)'!#REF!)</f>
        <v>#REF!</v>
      </c>
      <c r="F223" s="209" t="e">
        <f>IF(ISBLANK('5. Pp (3 años)'!#REF!),"",'5. Pp (3 años)'!#REF!)</f>
        <v>#REF!</v>
      </c>
      <c r="G223" s="222" t="e">
        <f>IF(ISBLANK('5. Pp (3 años)'!#REF!),"",'5. Pp (3 años)'!#REF!)</f>
        <v>#REF!</v>
      </c>
      <c r="H223" s="71" t="e">
        <f>IF(ISBLANK('5. Pp (3 años)'!#REF!),"",'5. Pp (3 años)'!#REF!)</f>
        <v>#REF!</v>
      </c>
      <c r="I223" s="150" t="e">
        <f>IF(ISBLANK('9. METAS'!#REF!),"",'9. METAS'!#REF!)</f>
        <v>#REF!</v>
      </c>
      <c r="J223" s="151" t="e">
        <f>IF(ISBLANK('9. METAS'!#REF!),"",'9. METAS'!#REF!)</f>
        <v>#REF!</v>
      </c>
      <c r="K223" s="141" t="e">
        <f>IF(ISBLANK('9. METAS'!#REF!),"",'9. METAS'!#REF!)</f>
        <v>#REF!</v>
      </c>
      <c r="L223" s="141" t="e">
        <f>IF(ISBLANK('9. METAS'!#REF!),"",'9. METAS'!#REF!)</f>
        <v>#REF!</v>
      </c>
      <c r="M223" s="142" t="e">
        <f>IF(ISBLANK('9. METAS'!#REF!),"",'9. METAS'!#REF!)</f>
        <v>#REF!</v>
      </c>
      <c r="N223" s="152"/>
      <c r="O223" s="144"/>
      <c r="P223" s="144"/>
      <c r="Q223" s="145"/>
      <c r="R223" s="139" t="str">
        <f t="shared" ref="R223:U244" si="21">IFERROR((N223/J223),"100%")</f>
        <v>100%</v>
      </c>
      <c r="S223" s="140" t="str">
        <f t="shared" si="21"/>
        <v>100%</v>
      </c>
      <c r="T223" s="140" t="str">
        <f t="shared" si="21"/>
        <v>100%</v>
      </c>
      <c r="U223" s="163" t="str">
        <f t="shared" si="21"/>
        <v>100%</v>
      </c>
      <c r="V223" s="143" t="str">
        <f t="shared" si="17"/>
        <v>No Programado</v>
      </c>
      <c r="W223" s="140" t="str">
        <f t="shared" si="18"/>
        <v>No Programado</v>
      </c>
      <c r="X223" s="140" t="str">
        <f t="shared" si="19"/>
        <v>No Programado</v>
      </c>
      <c r="Y223" s="169" t="str">
        <f t="shared" si="20"/>
        <v>No Programado</v>
      </c>
      <c r="Z223" s="185"/>
      <c r="AA223" s="186"/>
      <c r="AB223" s="186"/>
      <c r="AC223" s="187"/>
    </row>
    <row r="224" spans="3:29" ht="17.25">
      <c r="C224" s="218" t="e">
        <f>IF(ISBLANK('5. Pp (3 años)'!#REF!),"",'5. Pp (3 años)'!#REF!)</f>
        <v>#REF!</v>
      </c>
      <c r="D224" s="88" t="e">
        <f>IF(ISBLANK('5. Pp (3 años)'!#REF!),"",'5. Pp (3 años)'!#REF!)</f>
        <v>#REF!</v>
      </c>
      <c r="E224" s="209" t="e">
        <f>IF(ISBLANK('5. Pp (3 años)'!#REF!),"",'5. Pp (3 años)'!#REF!)</f>
        <v>#REF!</v>
      </c>
      <c r="F224" s="209" t="e">
        <f>IF(ISBLANK('5. Pp (3 años)'!#REF!),"",'5. Pp (3 años)'!#REF!)</f>
        <v>#REF!</v>
      </c>
      <c r="G224" s="222" t="e">
        <f>IF(ISBLANK('5. Pp (3 años)'!#REF!),"",'5. Pp (3 años)'!#REF!)</f>
        <v>#REF!</v>
      </c>
      <c r="H224" s="71" t="e">
        <f>IF(ISBLANK('5. Pp (3 años)'!#REF!),"",'5. Pp (3 años)'!#REF!)</f>
        <v>#REF!</v>
      </c>
      <c r="I224" s="150" t="e">
        <f>IF(ISBLANK('9. METAS'!#REF!),"",'9. METAS'!#REF!)</f>
        <v>#REF!</v>
      </c>
      <c r="J224" s="151" t="e">
        <f>IF(ISBLANK('9. METAS'!#REF!),"",'9. METAS'!#REF!)</f>
        <v>#REF!</v>
      </c>
      <c r="K224" s="141" t="e">
        <f>IF(ISBLANK('9. METAS'!#REF!),"",'9. METAS'!#REF!)</f>
        <v>#REF!</v>
      </c>
      <c r="L224" s="141" t="e">
        <f>IF(ISBLANK('9. METAS'!#REF!),"",'9. METAS'!#REF!)</f>
        <v>#REF!</v>
      </c>
      <c r="M224" s="142" t="e">
        <f>IF(ISBLANK('9. METAS'!#REF!),"",'9. METAS'!#REF!)</f>
        <v>#REF!</v>
      </c>
      <c r="N224" s="152"/>
      <c r="O224" s="144"/>
      <c r="P224" s="144"/>
      <c r="Q224" s="145"/>
      <c r="R224" s="139" t="str">
        <f t="shared" si="21"/>
        <v>100%</v>
      </c>
      <c r="S224" s="140" t="str">
        <f t="shared" si="21"/>
        <v>100%</v>
      </c>
      <c r="T224" s="140" t="str">
        <f t="shared" si="21"/>
        <v>100%</v>
      </c>
      <c r="U224" s="163" t="str">
        <f t="shared" si="21"/>
        <v>100%</v>
      </c>
      <c r="V224" s="143" t="str">
        <f t="shared" si="17"/>
        <v>No Programado</v>
      </c>
      <c r="W224" s="140" t="str">
        <f t="shared" si="18"/>
        <v>No Programado</v>
      </c>
      <c r="X224" s="140" t="str">
        <f t="shared" si="19"/>
        <v>No Programado</v>
      </c>
      <c r="Y224" s="169" t="str">
        <f t="shared" si="20"/>
        <v>No Programado</v>
      </c>
      <c r="Z224" s="185"/>
      <c r="AA224" s="186"/>
      <c r="AB224" s="186"/>
      <c r="AC224" s="187"/>
    </row>
    <row r="225" spans="3:29" ht="17.25">
      <c r="C225" s="217" t="e">
        <f>IF(ISBLANK('5. Pp (3 años)'!#REF!),"",'5. Pp (3 años)'!#REF!)</f>
        <v>#REF!</v>
      </c>
      <c r="D225" s="88" t="e">
        <f>IF(ISBLANK('5. Pp (3 años)'!#REF!),"",'5. Pp (3 años)'!#REF!)</f>
        <v>#REF!</v>
      </c>
      <c r="E225" s="209" t="e">
        <f>IF(ISBLANK('5. Pp (3 años)'!#REF!),"",'5. Pp (3 años)'!#REF!)</f>
        <v>#REF!</v>
      </c>
      <c r="F225" s="209" t="e">
        <f>IF(ISBLANK('5. Pp (3 años)'!#REF!),"",'5. Pp (3 años)'!#REF!)</f>
        <v>#REF!</v>
      </c>
      <c r="G225" s="222" t="e">
        <f>IF(ISBLANK('5. Pp (3 años)'!#REF!),"",'5. Pp (3 años)'!#REF!)</f>
        <v>#REF!</v>
      </c>
      <c r="H225" s="71" t="e">
        <f>IF(ISBLANK('5. Pp (3 años)'!#REF!),"",'5. Pp (3 años)'!#REF!)</f>
        <v>#REF!</v>
      </c>
      <c r="I225" s="150" t="e">
        <f>IF(ISBLANK('9. METAS'!#REF!),"",'9. METAS'!#REF!)</f>
        <v>#REF!</v>
      </c>
      <c r="J225" s="151" t="e">
        <f>IF(ISBLANK('9. METAS'!#REF!),"",'9. METAS'!#REF!)</f>
        <v>#REF!</v>
      </c>
      <c r="K225" s="141" t="e">
        <f>IF(ISBLANK('9. METAS'!#REF!),"",'9. METAS'!#REF!)</f>
        <v>#REF!</v>
      </c>
      <c r="L225" s="141" t="e">
        <f>IF(ISBLANK('9. METAS'!#REF!),"",'9. METAS'!#REF!)</f>
        <v>#REF!</v>
      </c>
      <c r="M225" s="142" t="e">
        <f>IF(ISBLANK('9. METAS'!#REF!),"",'9. METAS'!#REF!)</f>
        <v>#REF!</v>
      </c>
      <c r="N225" s="152"/>
      <c r="O225" s="144"/>
      <c r="P225" s="144"/>
      <c r="Q225" s="145"/>
      <c r="R225" s="139" t="str">
        <f t="shared" si="21"/>
        <v>100%</v>
      </c>
      <c r="S225" s="140" t="str">
        <f t="shared" si="21"/>
        <v>100%</v>
      </c>
      <c r="T225" s="140" t="str">
        <f t="shared" si="21"/>
        <v>100%</v>
      </c>
      <c r="U225" s="163" t="str">
        <f t="shared" si="21"/>
        <v>100%</v>
      </c>
      <c r="V225" s="143" t="str">
        <f t="shared" si="17"/>
        <v>No Programado</v>
      </c>
      <c r="W225" s="140" t="str">
        <f t="shared" si="18"/>
        <v>No Programado</v>
      </c>
      <c r="X225" s="140" t="str">
        <f t="shared" si="19"/>
        <v>No Programado</v>
      </c>
      <c r="Y225" s="169" t="str">
        <f t="shared" si="20"/>
        <v>No Programado</v>
      </c>
      <c r="Z225" s="185"/>
      <c r="AA225" s="186"/>
      <c r="AB225" s="186"/>
      <c r="AC225" s="187"/>
    </row>
    <row r="226" spans="3:29" ht="17.25">
      <c r="C226" s="218" t="e">
        <f>IF(ISBLANK('5. Pp (3 años)'!#REF!),"",'5. Pp (3 años)'!#REF!)</f>
        <v>#REF!</v>
      </c>
      <c r="D226" s="88" t="e">
        <f>IF(ISBLANK('5. Pp (3 años)'!#REF!),"",'5. Pp (3 años)'!#REF!)</f>
        <v>#REF!</v>
      </c>
      <c r="E226" s="209" t="e">
        <f>IF(ISBLANK('5. Pp (3 años)'!#REF!),"",'5. Pp (3 años)'!#REF!)</f>
        <v>#REF!</v>
      </c>
      <c r="F226" s="209" t="e">
        <f>IF(ISBLANK('5. Pp (3 años)'!#REF!),"",'5. Pp (3 años)'!#REF!)</f>
        <v>#REF!</v>
      </c>
      <c r="G226" s="222" t="e">
        <f>IF(ISBLANK('5. Pp (3 años)'!#REF!),"",'5. Pp (3 años)'!#REF!)</f>
        <v>#REF!</v>
      </c>
      <c r="H226" s="71" t="e">
        <f>IF(ISBLANK('5. Pp (3 años)'!#REF!),"",'5. Pp (3 años)'!#REF!)</f>
        <v>#REF!</v>
      </c>
      <c r="I226" s="150" t="e">
        <f>IF(ISBLANK('9. METAS'!#REF!),"",'9. METAS'!#REF!)</f>
        <v>#REF!</v>
      </c>
      <c r="J226" s="151" t="e">
        <f>IF(ISBLANK('9. METAS'!#REF!),"",'9. METAS'!#REF!)</f>
        <v>#REF!</v>
      </c>
      <c r="K226" s="141" t="e">
        <f>IF(ISBLANK('9. METAS'!#REF!),"",'9. METAS'!#REF!)</f>
        <v>#REF!</v>
      </c>
      <c r="L226" s="141" t="e">
        <f>IF(ISBLANK('9. METAS'!#REF!),"",'9. METAS'!#REF!)</f>
        <v>#REF!</v>
      </c>
      <c r="M226" s="142" t="e">
        <f>IF(ISBLANK('9. METAS'!#REF!),"",'9. METAS'!#REF!)</f>
        <v>#REF!</v>
      </c>
      <c r="N226" s="152"/>
      <c r="O226" s="144"/>
      <c r="P226" s="144"/>
      <c r="Q226" s="145"/>
      <c r="R226" s="139" t="str">
        <f t="shared" si="21"/>
        <v>100%</v>
      </c>
      <c r="S226" s="140" t="str">
        <f t="shared" si="21"/>
        <v>100%</v>
      </c>
      <c r="T226" s="140" t="str">
        <f t="shared" si="21"/>
        <v>100%</v>
      </c>
      <c r="U226" s="163" t="str">
        <f t="shared" si="21"/>
        <v>100%</v>
      </c>
      <c r="V226" s="143" t="str">
        <f t="shared" si="17"/>
        <v>No Programado</v>
      </c>
      <c r="W226" s="140" t="str">
        <f t="shared" si="18"/>
        <v>No Programado</v>
      </c>
      <c r="X226" s="140" t="str">
        <f t="shared" si="19"/>
        <v>No Programado</v>
      </c>
      <c r="Y226" s="169" t="str">
        <f t="shared" si="20"/>
        <v>No Programado</v>
      </c>
      <c r="Z226" s="185"/>
      <c r="AA226" s="186"/>
      <c r="AB226" s="186"/>
      <c r="AC226" s="187"/>
    </row>
    <row r="227" spans="3:29" ht="17.25">
      <c r="C227" s="217" t="e">
        <f>IF(ISBLANK('5. Pp (3 años)'!#REF!),"",'5. Pp (3 años)'!#REF!)</f>
        <v>#REF!</v>
      </c>
      <c r="D227" s="88" t="e">
        <f>IF(ISBLANK('5. Pp (3 años)'!#REF!),"",'5. Pp (3 años)'!#REF!)</f>
        <v>#REF!</v>
      </c>
      <c r="E227" s="209" t="e">
        <f>IF(ISBLANK('5. Pp (3 años)'!#REF!),"",'5. Pp (3 años)'!#REF!)</f>
        <v>#REF!</v>
      </c>
      <c r="F227" s="209" t="e">
        <f>IF(ISBLANK('5. Pp (3 años)'!#REF!),"",'5. Pp (3 años)'!#REF!)</f>
        <v>#REF!</v>
      </c>
      <c r="G227" s="222" t="e">
        <f>IF(ISBLANK('5. Pp (3 años)'!#REF!),"",'5. Pp (3 años)'!#REF!)</f>
        <v>#REF!</v>
      </c>
      <c r="H227" s="71" t="e">
        <f>IF(ISBLANK('5. Pp (3 años)'!#REF!),"",'5. Pp (3 años)'!#REF!)</f>
        <v>#REF!</v>
      </c>
      <c r="I227" s="150" t="e">
        <f>IF(ISBLANK('9. METAS'!#REF!),"",'9. METAS'!#REF!)</f>
        <v>#REF!</v>
      </c>
      <c r="J227" s="151" t="e">
        <f>IF(ISBLANK('9. METAS'!#REF!),"",'9. METAS'!#REF!)</f>
        <v>#REF!</v>
      </c>
      <c r="K227" s="141" t="e">
        <f>IF(ISBLANK('9. METAS'!#REF!),"",'9. METAS'!#REF!)</f>
        <v>#REF!</v>
      </c>
      <c r="L227" s="141" t="e">
        <f>IF(ISBLANK('9. METAS'!#REF!),"",'9. METAS'!#REF!)</f>
        <v>#REF!</v>
      </c>
      <c r="M227" s="142" t="e">
        <f>IF(ISBLANK('9. METAS'!#REF!),"",'9. METAS'!#REF!)</f>
        <v>#REF!</v>
      </c>
      <c r="N227" s="152"/>
      <c r="O227" s="144"/>
      <c r="P227" s="144"/>
      <c r="Q227" s="145"/>
      <c r="R227" s="139" t="str">
        <f t="shared" si="21"/>
        <v>100%</v>
      </c>
      <c r="S227" s="140" t="str">
        <f t="shared" si="21"/>
        <v>100%</v>
      </c>
      <c r="T227" s="140" t="str">
        <f t="shared" si="21"/>
        <v>100%</v>
      </c>
      <c r="U227" s="163" t="str">
        <f t="shared" si="21"/>
        <v>100%</v>
      </c>
      <c r="V227" s="143" t="str">
        <f t="shared" si="17"/>
        <v>No Programado</v>
      </c>
      <c r="W227" s="140" t="str">
        <f t="shared" si="18"/>
        <v>No Programado</v>
      </c>
      <c r="X227" s="140" t="str">
        <f t="shared" si="19"/>
        <v>No Programado</v>
      </c>
      <c r="Y227" s="169" t="str">
        <f t="shared" si="20"/>
        <v>No Programado</v>
      </c>
      <c r="Z227" s="185"/>
      <c r="AA227" s="186"/>
      <c r="AB227" s="186"/>
      <c r="AC227" s="187"/>
    </row>
    <row r="228" spans="3:29" ht="17.25">
      <c r="C228" s="219" t="e">
        <f>IF(ISBLANK('5. Pp (3 años)'!#REF!),"",'5. Pp (3 años)'!#REF!)</f>
        <v>#REF!</v>
      </c>
      <c r="D228" s="62" t="e">
        <f>IF(ISBLANK('5. Pp (3 años)'!#REF!),"",'5. Pp (3 años)'!#REF!)</f>
        <v>#REF!</v>
      </c>
      <c r="E228" s="213" t="e">
        <f>IF(ISBLANK('5. Pp (3 años)'!#REF!),"",'5. Pp (3 años)'!#REF!)</f>
        <v>#REF!</v>
      </c>
      <c r="F228" s="213" t="e">
        <f>IF(ISBLANK('5. Pp (3 años)'!#REF!),"",'5. Pp (3 años)'!#REF!)</f>
        <v>#REF!</v>
      </c>
      <c r="G228" s="227" t="e">
        <f>IF(ISBLANK('5. Pp (3 años)'!#REF!),"",'5. Pp (3 años)'!#REF!)</f>
        <v>#REF!</v>
      </c>
      <c r="H228" s="67" t="e">
        <f>IF(ISBLANK('5. Pp (3 años)'!#REF!),"",'5. Pp (3 años)'!#REF!)</f>
        <v>#REF!</v>
      </c>
      <c r="I228" s="150" t="e">
        <f>IF(ISBLANK('9. METAS'!#REF!),"",'9. METAS'!#REF!)</f>
        <v>#REF!</v>
      </c>
      <c r="J228" s="151" t="e">
        <f>IF(ISBLANK('9. METAS'!#REF!),"",'9. METAS'!#REF!)</f>
        <v>#REF!</v>
      </c>
      <c r="K228" s="141" t="e">
        <f>IF(ISBLANK('9. METAS'!#REF!),"",'9. METAS'!#REF!)</f>
        <v>#REF!</v>
      </c>
      <c r="L228" s="141" t="e">
        <f>IF(ISBLANK('9. METAS'!#REF!),"",'9. METAS'!#REF!)</f>
        <v>#REF!</v>
      </c>
      <c r="M228" s="142" t="e">
        <f>IF(ISBLANK('9. METAS'!#REF!),"",'9. METAS'!#REF!)</f>
        <v>#REF!</v>
      </c>
      <c r="N228" s="152"/>
      <c r="O228" s="144"/>
      <c r="P228" s="144"/>
      <c r="Q228" s="145"/>
      <c r="R228" s="139" t="str">
        <f t="shared" si="21"/>
        <v>100%</v>
      </c>
      <c r="S228" s="140" t="str">
        <f t="shared" si="21"/>
        <v>100%</v>
      </c>
      <c r="T228" s="140" t="str">
        <f t="shared" si="21"/>
        <v>100%</v>
      </c>
      <c r="U228" s="163" t="str">
        <f t="shared" si="21"/>
        <v>100%</v>
      </c>
      <c r="V228" s="143" t="str">
        <f t="shared" si="17"/>
        <v>No Programado</v>
      </c>
      <c r="W228" s="140" t="str">
        <f t="shared" si="18"/>
        <v>No Programado</v>
      </c>
      <c r="X228" s="140" t="str">
        <f t="shared" si="19"/>
        <v>No Programado</v>
      </c>
      <c r="Y228" s="169" t="str">
        <f t="shared" si="20"/>
        <v>No Programado</v>
      </c>
      <c r="Z228" s="182"/>
      <c r="AA228" s="183"/>
      <c r="AB228" s="183"/>
      <c r="AC228" s="184"/>
    </row>
    <row r="229" spans="3:29" ht="17.25">
      <c r="C229" s="217" t="e">
        <f>IF(ISBLANK('5. Pp (3 años)'!#REF!),"",'5. Pp (3 años)'!#REF!)</f>
        <v>#REF!</v>
      </c>
      <c r="D229" s="88" t="e">
        <f>IF(ISBLANK('5. Pp (3 años)'!#REF!),"",'5. Pp (3 años)'!#REF!)</f>
        <v>#REF!</v>
      </c>
      <c r="E229" s="209" t="e">
        <f>IF(ISBLANK('5. Pp (3 años)'!#REF!),"",'5. Pp (3 años)'!#REF!)</f>
        <v>#REF!</v>
      </c>
      <c r="F229" s="209" t="e">
        <f>IF(ISBLANK('5. Pp (3 años)'!#REF!),"",'5. Pp (3 años)'!#REF!)</f>
        <v>#REF!</v>
      </c>
      <c r="G229" s="222" t="e">
        <f>IF(ISBLANK('5. Pp (3 años)'!#REF!),"",'5. Pp (3 años)'!#REF!)</f>
        <v>#REF!</v>
      </c>
      <c r="H229" s="71" t="e">
        <f>IF(ISBLANK('5. Pp (3 años)'!#REF!),"",'5. Pp (3 años)'!#REF!)</f>
        <v>#REF!</v>
      </c>
      <c r="I229" s="150" t="e">
        <f>IF(ISBLANK('9. METAS'!#REF!),"",'9. METAS'!#REF!)</f>
        <v>#REF!</v>
      </c>
      <c r="J229" s="151" t="e">
        <f>IF(ISBLANK('9. METAS'!#REF!),"",'9. METAS'!#REF!)</f>
        <v>#REF!</v>
      </c>
      <c r="K229" s="141" t="e">
        <f>IF(ISBLANK('9. METAS'!#REF!),"",'9. METAS'!#REF!)</f>
        <v>#REF!</v>
      </c>
      <c r="L229" s="141" t="e">
        <f>IF(ISBLANK('9. METAS'!#REF!),"",'9. METAS'!#REF!)</f>
        <v>#REF!</v>
      </c>
      <c r="M229" s="142" t="e">
        <f>IF(ISBLANK('9. METAS'!#REF!),"",'9. METAS'!#REF!)</f>
        <v>#REF!</v>
      </c>
      <c r="N229" s="152"/>
      <c r="O229" s="144"/>
      <c r="P229" s="144"/>
      <c r="Q229" s="145"/>
      <c r="R229" s="139" t="str">
        <f t="shared" si="21"/>
        <v>100%</v>
      </c>
      <c r="S229" s="140" t="str">
        <f t="shared" si="21"/>
        <v>100%</v>
      </c>
      <c r="T229" s="140" t="str">
        <f t="shared" si="21"/>
        <v>100%</v>
      </c>
      <c r="U229" s="163" t="str">
        <f t="shared" si="21"/>
        <v>100%</v>
      </c>
      <c r="V229" s="143" t="str">
        <f t="shared" si="17"/>
        <v>No Programado</v>
      </c>
      <c r="W229" s="140" t="str">
        <f t="shared" si="18"/>
        <v>No Programado</v>
      </c>
      <c r="X229" s="140" t="str">
        <f t="shared" si="19"/>
        <v>No Programado</v>
      </c>
      <c r="Y229" s="169" t="str">
        <f t="shared" si="20"/>
        <v>No Programado</v>
      </c>
      <c r="Z229" s="185"/>
      <c r="AA229" s="186"/>
      <c r="AB229" s="186"/>
      <c r="AC229" s="187"/>
    </row>
    <row r="230" spans="3:29" ht="17.25">
      <c r="C230" s="218" t="e">
        <f>IF(ISBLANK('5. Pp (3 años)'!#REF!),"",'5. Pp (3 años)'!#REF!)</f>
        <v>#REF!</v>
      </c>
      <c r="D230" s="88" t="e">
        <f>IF(ISBLANK('5. Pp (3 años)'!#REF!),"",'5. Pp (3 años)'!#REF!)</f>
        <v>#REF!</v>
      </c>
      <c r="E230" s="209" t="e">
        <f>IF(ISBLANK('5. Pp (3 años)'!#REF!),"",'5. Pp (3 años)'!#REF!)</f>
        <v>#REF!</v>
      </c>
      <c r="F230" s="209" t="e">
        <f>IF(ISBLANK('5. Pp (3 años)'!#REF!),"",'5. Pp (3 años)'!#REF!)</f>
        <v>#REF!</v>
      </c>
      <c r="G230" s="222" t="e">
        <f>IF(ISBLANK('5. Pp (3 años)'!#REF!),"",'5. Pp (3 años)'!#REF!)</f>
        <v>#REF!</v>
      </c>
      <c r="H230" s="71" t="e">
        <f>IF(ISBLANK('5. Pp (3 años)'!#REF!),"",'5. Pp (3 años)'!#REF!)</f>
        <v>#REF!</v>
      </c>
      <c r="I230" s="150" t="e">
        <f>IF(ISBLANK('9. METAS'!#REF!),"",'9. METAS'!#REF!)</f>
        <v>#REF!</v>
      </c>
      <c r="J230" s="151" t="e">
        <f>IF(ISBLANK('9. METAS'!#REF!),"",'9. METAS'!#REF!)</f>
        <v>#REF!</v>
      </c>
      <c r="K230" s="141" t="e">
        <f>IF(ISBLANK('9. METAS'!#REF!),"",'9. METAS'!#REF!)</f>
        <v>#REF!</v>
      </c>
      <c r="L230" s="141" t="e">
        <f>IF(ISBLANK('9. METAS'!#REF!),"",'9. METAS'!#REF!)</f>
        <v>#REF!</v>
      </c>
      <c r="M230" s="142" t="e">
        <f>IF(ISBLANK('9. METAS'!#REF!),"",'9. METAS'!#REF!)</f>
        <v>#REF!</v>
      </c>
      <c r="N230" s="152"/>
      <c r="O230" s="144"/>
      <c r="P230" s="144"/>
      <c r="Q230" s="145"/>
      <c r="R230" s="139" t="str">
        <f t="shared" si="21"/>
        <v>100%</v>
      </c>
      <c r="S230" s="140" t="str">
        <f t="shared" si="21"/>
        <v>100%</v>
      </c>
      <c r="T230" s="140" t="str">
        <f t="shared" si="21"/>
        <v>100%</v>
      </c>
      <c r="U230" s="163" t="str">
        <f t="shared" si="21"/>
        <v>100%</v>
      </c>
      <c r="V230" s="143" t="str">
        <f t="shared" si="17"/>
        <v>No Programado</v>
      </c>
      <c r="W230" s="140" t="str">
        <f t="shared" si="18"/>
        <v>No Programado</v>
      </c>
      <c r="X230" s="140" t="str">
        <f t="shared" si="19"/>
        <v>No Programado</v>
      </c>
      <c r="Y230" s="169" t="str">
        <f t="shared" si="20"/>
        <v>No Programado</v>
      </c>
      <c r="Z230" s="185"/>
      <c r="AA230" s="186"/>
      <c r="AB230" s="186"/>
      <c r="AC230" s="187"/>
    </row>
    <row r="231" spans="3:29" ht="17.25">
      <c r="C231" s="217" t="e">
        <f>IF(ISBLANK('5. Pp (3 años)'!#REF!),"",'5. Pp (3 años)'!#REF!)</f>
        <v>#REF!</v>
      </c>
      <c r="D231" s="88" t="e">
        <f>IF(ISBLANK('5. Pp (3 años)'!#REF!),"",'5. Pp (3 años)'!#REF!)</f>
        <v>#REF!</v>
      </c>
      <c r="E231" s="209" t="e">
        <f>IF(ISBLANK('5. Pp (3 años)'!#REF!),"",'5. Pp (3 años)'!#REF!)</f>
        <v>#REF!</v>
      </c>
      <c r="F231" s="209" t="e">
        <f>IF(ISBLANK('5. Pp (3 años)'!#REF!),"",'5. Pp (3 años)'!#REF!)</f>
        <v>#REF!</v>
      </c>
      <c r="G231" s="222" t="e">
        <f>IF(ISBLANK('5. Pp (3 años)'!#REF!),"",'5. Pp (3 años)'!#REF!)</f>
        <v>#REF!</v>
      </c>
      <c r="H231" s="71" t="e">
        <f>IF(ISBLANK('5. Pp (3 años)'!#REF!),"",'5. Pp (3 años)'!#REF!)</f>
        <v>#REF!</v>
      </c>
      <c r="I231" s="150" t="e">
        <f>IF(ISBLANK('9. METAS'!#REF!),"",'9. METAS'!#REF!)</f>
        <v>#REF!</v>
      </c>
      <c r="J231" s="151" t="e">
        <f>IF(ISBLANK('9. METAS'!#REF!),"",'9. METAS'!#REF!)</f>
        <v>#REF!</v>
      </c>
      <c r="K231" s="141" t="e">
        <f>IF(ISBLANK('9. METAS'!#REF!),"",'9. METAS'!#REF!)</f>
        <v>#REF!</v>
      </c>
      <c r="L231" s="141" t="e">
        <f>IF(ISBLANK('9. METAS'!#REF!),"",'9. METAS'!#REF!)</f>
        <v>#REF!</v>
      </c>
      <c r="M231" s="142" t="e">
        <f>IF(ISBLANK('9. METAS'!#REF!),"",'9. METAS'!#REF!)</f>
        <v>#REF!</v>
      </c>
      <c r="N231" s="152"/>
      <c r="O231" s="144"/>
      <c r="P231" s="144"/>
      <c r="Q231" s="145"/>
      <c r="R231" s="139" t="str">
        <f t="shared" si="21"/>
        <v>100%</v>
      </c>
      <c r="S231" s="140" t="str">
        <f t="shared" si="21"/>
        <v>100%</v>
      </c>
      <c r="T231" s="140" t="str">
        <f t="shared" si="21"/>
        <v>100%</v>
      </c>
      <c r="U231" s="163" t="str">
        <f t="shared" si="21"/>
        <v>100%</v>
      </c>
      <c r="V231" s="143" t="str">
        <f t="shared" si="17"/>
        <v>No Programado</v>
      </c>
      <c r="W231" s="140" t="str">
        <f t="shared" si="18"/>
        <v>No Programado</v>
      </c>
      <c r="X231" s="140" t="str">
        <f t="shared" si="19"/>
        <v>No Programado</v>
      </c>
      <c r="Y231" s="169" t="str">
        <f t="shared" si="20"/>
        <v>No Programado</v>
      </c>
      <c r="Z231" s="185"/>
      <c r="AA231" s="186"/>
      <c r="AB231" s="186"/>
      <c r="AC231" s="187"/>
    </row>
    <row r="232" spans="3:29" ht="17.25">
      <c r="C232" s="218" t="e">
        <f>IF(ISBLANK('5. Pp (3 años)'!#REF!),"",'5. Pp (3 años)'!#REF!)</f>
        <v>#REF!</v>
      </c>
      <c r="D232" s="88" t="e">
        <f>IF(ISBLANK('5. Pp (3 años)'!#REF!),"",'5. Pp (3 años)'!#REF!)</f>
        <v>#REF!</v>
      </c>
      <c r="E232" s="209" t="e">
        <f>IF(ISBLANK('5. Pp (3 años)'!#REF!),"",'5. Pp (3 años)'!#REF!)</f>
        <v>#REF!</v>
      </c>
      <c r="F232" s="209" t="e">
        <f>IF(ISBLANK('5. Pp (3 años)'!#REF!),"",'5. Pp (3 años)'!#REF!)</f>
        <v>#REF!</v>
      </c>
      <c r="G232" s="222" t="e">
        <f>IF(ISBLANK('5. Pp (3 años)'!#REF!),"",'5. Pp (3 años)'!#REF!)</f>
        <v>#REF!</v>
      </c>
      <c r="H232" s="71" t="e">
        <f>IF(ISBLANK('5. Pp (3 años)'!#REF!),"",'5. Pp (3 años)'!#REF!)</f>
        <v>#REF!</v>
      </c>
      <c r="I232" s="150" t="e">
        <f>IF(ISBLANK('9. METAS'!#REF!),"",'9. METAS'!#REF!)</f>
        <v>#REF!</v>
      </c>
      <c r="J232" s="151" t="e">
        <f>IF(ISBLANK('9. METAS'!#REF!),"",'9. METAS'!#REF!)</f>
        <v>#REF!</v>
      </c>
      <c r="K232" s="141" t="e">
        <f>IF(ISBLANK('9. METAS'!#REF!),"",'9. METAS'!#REF!)</f>
        <v>#REF!</v>
      </c>
      <c r="L232" s="141" t="e">
        <f>IF(ISBLANK('9. METAS'!#REF!),"",'9. METAS'!#REF!)</f>
        <v>#REF!</v>
      </c>
      <c r="M232" s="142" t="e">
        <f>IF(ISBLANK('9. METAS'!#REF!),"",'9. METAS'!#REF!)</f>
        <v>#REF!</v>
      </c>
      <c r="N232" s="152"/>
      <c r="O232" s="144"/>
      <c r="P232" s="144"/>
      <c r="Q232" s="145"/>
      <c r="R232" s="139" t="str">
        <f t="shared" si="21"/>
        <v>100%</v>
      </c>
      <c r="S232" s="140" t="str">
        <f t="shared" si="21"/>
        <v>100%</v>
      </c>
      <c r="T232" s="140" t="str">
        <f t="shared" si="21"/>
        <v>100%</v>
      </c>
      <c r="U232" s="163" t="str">
        <f t="shared" si="21"/>
        <v>100%</v>
      </c>
      <c r="V232" s="143" t="str">
        <f t="shared" si="17"/>
        <v>No Programado</v>
      </c>
      <c r="W232" s="140" t="str">
        <f t="shared" si="18"/>
        <v>No Programado</v>
      </c>
      <c r="X232" s="140" t="str">
        <f t="shared" si="19"/>
        <v>No Programado</v>
      </c>
      <c r="Y232" s="169" t="str">
        <f t="shared" si="20"/>
        <v>No Programado</v>
      </c>
      <c r="Z232" s="185"/>
      <c r="AA232" s="186"/>
      <c r="AB232" s="186"/>
      <c r="AC232" s="187"/>
    </row>
    <row r="233" spans="3:29" ht="17.25">
      <c r="C233" s="217" t="e">
        <f>IF(ISBLANK('5. Pp (3 años)'!#REF!),"",'5. Pp (3 años)'!#REF!)</f>
        <v>#REF!</v>
      </c>
      <c r="D233" s="88" t="e">
        <f>IF(ISBLANK('5. Pp (3 años)'!#REF!),"",'5. Pp (3 años)'!#REF!)</f>
        <v>#REF!</v>
      </c>
      <c r="E233" s="209" t="e">
        <f>IF(ISBLANK('5. Pp (3 años)'!#REF!),"",'5. Pp (3 años)'!#REF!)</f>
        <v>#REF!</v>
      </c>
      <c r="F233" s="209" t="e">
        <f>IF(ISBLANK('5. Pp (3 años)'!#REF!),"",'5. Pp (3 años)'!#REF!)</f>
        <v>#REF!</v>
      </c>
      <c r="G233" s="222" t="e">
        <f>IF(ISBLANK('5. Pp (3 años)'!#REF!),"",'5. Pp (3 años)'!#REF!)</f>
        <v>#REF!</v>
      </c>
      <c r="H233" s="71" t="e">
        <f>IF(ISBLANK('5. Pp (3 años)'!#REF!),"",'5. Pp (3 años)'!#REF!)</f>
        <v>#REF!</v>
      </c>
      <c r="I233" s="150" t="e">
        <f>IF(ISBLANK('9. METAS'!#REF!),"",'9. METAS'!#REF!)</f>
        <v>#REF!</v>
      </c>
      <c r="J233" s="151" t="e">
        <f>IF(ISBLANK('9. METAS'!#REF!),"",'9. METAS'!#REF!)</f>
        <v>#REF!</v>
      </c>
      <c r="K233" s="141" t="e">
        <f>IF(ISBLANK('9. METAS'!#REF!),"",'9. METAS'!#REF!)</f>
        <v>#REF!</v>
      </c>
      <c r="L233" s="141" t="e">
        <f>IF(ISBLANK('9. METAS'!#REF!),"",'9. METAS'!#REF!)</f>
        <v>#REF!</v>
      </c>
      <c r="M233" s="142" t="e">
        <f>IF(ISBLANK('9. METAS'!#REF!),"",'9. METAS'!#REF!)</f>
        <v>#REF!</v>
      </c>
      <c r="N233" s="152"/>
      <c r="O233" s="144"/>
      <c r="P233" s="144"/>
      <c r="Q233" s="145"/>
      <c r="R233" s="139" t="str">
        <f t="shared" si="21"/>
        <v>100%</v>
      </c>
      <c r="S233" s="140" t="str">
        <f t="shared" si="21"/>
        <v>100%</v>
      </c>
      <c r="T233" s="140" t="str">
        <f t="shared" si="21"/>
        <v>100%</v>
      </c>
      <c r="U233" s="163" t="str">
        <f t="shared" si="21"/>
        <v>100%</v>
      </c>
      <c r="V233" s="143" t="str">
        <f t="shared" si="17"/>
        <v>No Programado</v>
      </c>
      <c r="W233" s="140" t="str">
        <f t="shared" si="18"/>
        <v>No Programado</v>
      </c>
      <c r="X233" s="140" t="str">
        <f t="shared" si="19"/>
        <v>No Programado</v>
      </c>
      <c r="Y233" s="169" t="str">
        <f t="shared" si="20"/>
        <v>No Programado</v>
      </c>
      <c r="Z233" s="185"/>
      <c r="AA233" s="186"/>
      <c r="AB233" s="186"/>
      <c r="AC233" s="187"/>
    </row>
    <row r="234" spans="3:29" ht="17.25">
      <c r="C234" s="219" t="e">
        <f>IF(ISBLANK('5. Pp (3 años)'!#REF!),"",'5. Pp (3 años)'!#REF!)</f>
        <v>#REF!</v>
      </c>
      <c r="D234" s="62" t="e">
        <f>IF(ISBLANK('5. Pp (3 años)'!#REF!),"",'5. Pp (3 años)'!#REF!)</f>
        <v>#REF!</v>
      </c>
      <c r="E234" s="213" t="e">
        <f>IF(ISBLANK('5. Pp (3 años)'!#REF!),"",'5. Pp (3 años)'!#REF!)</f>
        <v>#REF!</v>
      </c>
      <c r="F234" s="213" t="e">
        <f>IF(ISBLANK('5. Pp (3 años)'!#REF!),"",'5. Pp (3 años)'!#REF!)</f>
        <v>#REF!</v>
      </c>
      <c r="G234" s="227" t="e">
        <f>IF(ISBLANK('5. Pp (3 años)'!#REF!),"",'5. Pp (3 años)'!#REF!)</f>
        <v>#REF!</v>
      </c>
      <c r="H234" s="67" t="e">
        <f>IF(ISBLANK('5. Pp (3 años)'!#REF!),"",'5. Pp (3 años)'!#REF!)</f>
        <v>#REF!</v>
      </c>
      <c r="I234" s="150" t="e">
        <f>IF(ISBLANK('9. METAS'!#REF!),"",'9. METAS'!#REF!)</f>
        <v>#REF!</v>
      </c>
      <c r="J234" s="151" t="e">
        <f>IF(ISBLANK('9. METAS'!#REF!),"",'9. METAS'!#REF!)</f>
        <v>#REF!</v>
      </c>
      <c r="K234" s="141" t="e">
        <f>IF(ISBLANK('9. METAS'!#REF!),"",'9. METAS'!#REF!)</f>
        <v>#REF!</v>
      </c>
      <c r="L234" s="141" t="e">
        <f>IF(ISBLANK('9. METAS'!#REF!),"",'9. METAS'!#REF!)</f>
        <v>#REF!</v>
      </c>
      <c r="M234" s="142" t="e">
        <f>IF(ISBLANK('9. METAS'!#REF!),"",'9. METAS'!#REF!)</f>
        <v>#REF!</v>
      </c>
      <c r="N234" s="152"/>
      <c r="O234" s="144"/>
      <c r="P234" s="144"/>
      <c r="Q234" s="145"/>
      <c r="R234" s="139" t="str">
        <f t="shared" si="21"/>
        <v>100%</v>
      </c>
      <c r="S234" s="140" t="str">
        <f t="shared" si="21"/>
        <v>100%</v>
      </c>
      <c r="T234" s="140" t="str">
        <f t="shared" si="21"/>
        <v>100%</v>
      </c>
      <c r="U234" s="163" t="str">
        <f t="shared" si="21"/>
        <v>100%</v>
      </c>
      <c r="V234" s="143" t="str">
        <f t="shared" si="17"/>
        <v>No Programado</v>
      </c>
      <c r="W234" s="140" t="str">
        <f t="shared" si="18"/>
        <v>No Programado</v>
      </c>
      <c r="X234" s="140" t="str">
        <f t="shared" si="19"/>
        <v>No Programado</v>
      </c>
      <c r="Y234" s="169" t="str">
        <f t="shared" si="20"/>
        <v>No Programado</v>
      </c>
      <c r="Z234" s="182"/>
      <c r="AA234" s="183"/>
      <c r="AB234" s="183"/>
      <c r="AC234" s="184"/>
    </row>
    <row r="235" spans="3:29" ht="17.25">
      <c r="C235" s="217" t="e">
        <f>IF(ISBLANK('5. Pp (3 años)'!#REF!),"",'5. Pp (3 años)'!#REF!)</f>
        <v>#REF!</v>
      </c>
      <c r="D235" s="88" t="e">
        <f>IF(ISBLANK('5. Pp (3 años)'!#REF!),"",'5. Pp (3 años)'!#REF!)</f>
        <v>#REF!</v>
      </c>
      <c r="E235" s="209" t="e">
        <f>IF(ISBLANK('5. Pp (3 años)'!#REF!),"",'5. Pp (3 años)'!#REF!)</f>
        <v>#REF!</v>
      </c>
      <c r="F235" s="209" t="e">
        <f>IF(ISBLANK('5. Pp (3 años)'!#REF!),"",'5. Pp (3 años)'!#REF!)</f>
        <v>#REF!</v>
      </c>
      <c r="G235" s="222" t="e">
        <f>IF(ISBLANK('5. Pp (3 años)'!#REF!),"",'5. Pp (3 años)'!#REF!)</f>
        <v>#REF!</v>
      </c>
      <c r="H235" s="71" t="e">
        <f>IF(ISBLANK('5. Pp (3 años)'!#REF!),"",'5. Pp (3 años)'!#REF!)</f>
        <v>#REF!</v>
      </c>
      <c r="I235" s="150" t="e">
        <f>IF(ISBLANK('9. METAS'!#REF!),"",'9. METAS'!#REF!)</f>
        <v>#REF!</v>
      </c>
      <c r="J235" s="151" t="e">
        <f>IF(ISBLANK('9. METAS'!#REF!),"",'9. METAS'!#REF!)</f>
        <v>#REF!</v>
      </c>
      <c r="K235" s="141" t="e">
        <f>IF(ISBLANK('9. METAS'!#REF!),"",'9. METAS'!#REF!)</f>
        <v>#REF!</v>
      </c>
      <c r="L235" s="141" t="e">
        <f>IF(ISBLANK('9. METAS'!#REF!),"",'9. METAS'!#REF!)</f>
        <v>#REF!</v>
      </c>
      <c r="M235" s="142" t="e">
        <f>IF(ISBLANK('9. METAS'!#REF!),"",'9. METAS'!#REF!)</f>
        <v>#REF!</v>
      </c>
      <c r="N235" s="152"/>
      <c r="O235" s="144"/>
      <c r="P235" s="144"/>
      <c r="Q235" s="145"/>
      <c r="R235" s="139" t="str">
        <f t="shared" si="21"/>
        <v>100%</v>
      </c>
      <c r="S235" s="140" t="str">
        <f t="shared" si="21"/>
        <v>100%</v>
      </c>
      <c r="T235" s="140" t="str">
        <f t="shared" si="21"/>
        <v>100%</v>
      </c>
      <c r="U235" s="163" t="str">
        <f t="shared" si="21"/>
        <v>100%</v>
      </c>
      <c r="V235" s="143" t="str">
        <f t="shared" si="17"/>
        <v>No Programado</v>
      </c>
      <c r="W235" s="140" t="str">
        <f t="shared" si="18"/>
        <v>No Programado</v>
      </c>
      <c r="X235" s="140" t="str">
        <f t="shared" si="19"/>
        <v>No Programado</v>
      </c>
      <c r="Y235" s="169" t="str">
        <f t="shared" si="20"/>
        <v>No Programado</v>
      </c>
      <c r="Z235" s="185"/>
      <c r="AA235" s="186"/>
      <c r="AB235" s="186"/>
      <c r="AC235" s="187"/>
    </row>
    <row r="236" spans="3:29" ht="17.25">
      <c r="C236" s="218" t="e">
        <f>IF(ISBLANK('5. Pp (3 años)'!#REF!),"",'5. Pp (3 años)'!#REF!)</f>
        <v>#REF!</v>
      </c>
      <c r="D236" s="88" t="e">
        <f>IF(ISBLANK('5. Pp (3 años)'!#REF!),"",'5. Pp (3 años)'!#REF!)</f>
        <v>#REF!</v>
      </c>
      <c r="E236" s="209" t="e">
        <f>IF(ISBLANK('5. Pp (3 años)'!#REF!),"",'5. Pp (3 años)'!#REF!)</f>
        <v>#REF!</v>
      </c>
      <c r="F236" s="209" t="e">
        <f>IF(ISBLANK('5. Pp (3 años)'!#REF!),"",'5. Pp (3 años)'!#REF!)</f>
        <v>#REF!</v>
      </c>
      <c r="G236" s="222" t="e">
        <f>IF(ISBLANK('5. Pp (3 años)'!#REF!),"",'5. Pp (3 años)'!#REF!)</f>
        <v>#REF!</v>
      </c>
      <c r="H236" s="71" t="e">
        <f>IF(ISBLANK('5. Pp (3 años)'!#REF!),"",'5. Pp (3 años)'!#REF!)</f>
        <v>#REF!</v>
      </c>
      <c r="I236" s="150" t="e">
        <f>IF(ISBLANK('9. METAS'!#REF!),"",'9. METAS'!#REF!)</f>
        <v>#REF!</v>
      </c>
      <c r="J236" s="151" t="e">
        <f>IF(ISBLANK('9. METAS'!#REF!),"",'9. METAS'!#REF!)</f>
        <v>#REF!</v>
      </c>
      <c r="K236" s="141" t="e">
        <f>IF(ISBLANK('9. METAS'!#REF!),"",'9. METAS'!#REF!)</f>
        <v>#REF!</v>
      </c>
      <c r="L236" s="141" t="e">
        <f>IF(ISBLANK('9. METAS'!#REF!),"",'9. METAS'!#REF!)</f>
        <v>#REF!</v>
      </c>
      <c r="M236" s="142" t="e">
        <f>IF(ISBLANK('9. METAS'!#REF!),"",'9. METAS'!#REF!)</f>
        <v>#REF!</v>
      </c>
      <c r="N236" s="152"/>
      <c r="O236" s="144"/>
      <c r="P236" s="144"/>
      <c r="Q236" s="145"/>
      <c r="R236" s="139" t="str">
        <f t="shared" si="21"/>
        <v>100%</v>
      </c>
      <c r="S236" s="140" t="str">
        <f t="shared" si="21"/>
        <v>100%</v>
      </c>
      <c r="T236" s="140" t="str">
        <f t="shared" si="21"/>
        <v>100%</v>
      </c>
      <c r="U236" s="163" t="str">
        <f t="shared" si="21"/>
        <v>100%</v>
      </c>
      <c r="V236" s="143" t="str">
        <f t="shared" si="17"/>
        <v>No Programado</v>
      </c>
      <c r="W236" s="140" t="str">
        <f t="shared" si="18"/>
        <v>No Programado</v>
      </c>
      <c r="X236" s="140" t="str">
        <f t="shared" si="19"/>
        <v>No Programado</v>
      </c>
      <c r="Y236" s="169" t="str">
        <f t="shared" si="20"/>
        <v>No Programado</v>
      </c>
      <c r="Z236" s="185"/>
      <c r="AA236" s="186"/>
      <c r="AB236" s="186"/>
      <c r="AC236" s="187"/>
    </row>
    <row r="237" spans="3:29" ht="17.25">
      <c r="C237" s="217" t="e">
        <f>IF(ISBLANK('5. Pp (3 años)'!#REF!),"",'5. Pp (3 años)'!#REF!)</f>
        <v>#REF!</v>
      </c>
      <c r="D237" s="88" t="e">
        <f>IF(ISBLANK('5. Pp (3 años)'!#REF!),"",'5. Pp (3 años)'!#REF!)</f>
        <v>#REF!</v>
      </c>
      <c r="E237" s="209" t="e">
        <f>IF(ISBLANK('5. Pp (3 años)'!#REF!),"",'5. Pp (3 años)'!#REF!)</f>
        <v>#REF!</v>
      </c>
      <c r="F237" s="209" t="e">
        <f>IF(ISBLANK('5. Pp (3 años)'!#REF!),"",'5. Pp (3 años)'!#REF!)</f>
        <v>#REF!</v>
      </c>
      <c r="G237" s="222" t="e">
        <f>IF(ISBLANK('5. Pp (3 años)'!#REF!),"",'5. Pp (3 años)'!#REF!)</f>
        <v>#REF!</v>
      </c>
      <c r="H237" s="71" t="e">
        <f>IF(ISBLANK('5. Pp (3 años)'!#REF!),"",'5. Pp (3 años)'!#REF!)</f>
        <v>#REF!</v>
      </c>
      <c r="I237" s="150" t="e">
        <f>IF(ISBLANK('9. METAS'!#REF!),"",'9. METAS'!#REF!)</f>
        <v>#REF!</v>
      </c>
      <c r="J237" s="151" t="e">
        <f>IF(ISBLANK('9. METAS'!#REF!),"",'9. METAS'!#REF!)</f>
        <v>#REF!</v>
      </c>
      <c r="K237" s="141" t="e">
        <f>IF(ISBLANK('9. METAS'!#REF!),"",'9. METAS'!#REF!)</f>
        <v>#REF!</v>
      </c>
      <c r="L237" s="141" t="e">
        <f>IF(ISBLANK('9. METAS'!#REF!),"",'9. METAS'!#REF!)</f>
        <v>#REF!</v>
      </c>
      <c r="M237" s="142" t="e">
        <f>IF(ISBLANK('9. METAS'!#REF!),"",'9. METAS'!#REF!)</f>
        <v>#REF!</v>
      </c>
      <c r="N237" s="152"/>
      <c r="O237" s="144"/>
      <c r="P237" s="144"/>
      <c r="Q237" s="145"/>
      <c r="R237" s="139" t="str">
        <f t="shared" si="21"/>
        <v>100%</v>
      </c>
      <c r="S237" s="140" t="str">
        <f t="shared" si="21"/>
        <v>100%</v>
      </c>
      <c r="T237" s="140" t="str">
        <f t="shared" si="21"/>
        <v>100%</v>
      </c>
      <c r="U237" s="163" t="str">
        <f t="shared" si="21"/>
        <v>100%</v>
      </c>
      <c r="V237" s="143" t="str">
        <f t="shared" si="17"/>
        <v>No Programado</v>
      </c>
      <c r="W237" s="140" t="str">
        <f t="shared" si="18"/>
        <v>No Programado</v>
      </c>
      <c r="X237" s="140" t="str">
        <f t="shared" si="19"/>
        <v>No Programado</v>
      </c>
      <c r="Y237" s="169" t="str">
        <f t="shared" si="20"/>
        <v>No Programado</v>
      </c>
      <c r="Z237" s="185"/>
      <c r="AA237" s="186"/>
      <c r="AB237" s="186"/>
      <c r="AC237" s="187"/>
    </row>
    <row r="238" spans="3:29" ht="17.25">
      <c r="C238" s="218" t="e">
        <f>IF(ISBLANK('5. Pp (3 años)'!#REF!),"",'5. Pp (3 años)'!#REF!)</f>
        <v>#REF!</v>
      </c>
      <c r="D238" s="88" t="e">
        <f>IF(ISBLANK('5. Pp (3 años)'!#REF!),"",'5. Pp (3 años)'!#REF!)</f>
        <v>#REF!</v>
      </c>
      <c r="E238" s="209" t="e">
        <f>IF(ISBLANK('5. Pp (3 años)'!#REF!),"",'5. Pp (3 años)'!#REF!)</f>
        <v>#REF!</v>
      </c>
      <c r="F238" s="209" t="e">
        <f>IF(ISBLANK('5. Pp (3 años)'!#REF!),"",'5. Pp (3 años)'!#REF!)</f>
        <v>#REF!</v>
      </c>
      <c r="G238" s="222" t="e">
        <f>IF(ISBLANK('5. Pp (3 años)'!#REF!),"",'5. Pp (3 años)'!#REF!)</f>
        <v>#REF!</v>
      </c>
      <c r="H238" s="71" t="e">
        <f>IF(ISBLANK('5. Pp (3 años)'!#REF!),"",'5. Pp (3 años)'!#REF!)</f>
        <v>#REF!</v>
      </c>
      <c r="I238" s="150" t="e">
        <f>IF(ISBLANK('9. METAS'!#REF!),"",'9. METAS'!#REF!)</f>
        <v>#REF!</v>
      </c>
      <c r="J238" s="151" t="e">
        <f>IF(ISBLANK('9. METAS'!#REF!),"",'9. METAS'!#REF!)</f>
        <v>#REF!</v>
      </c>
      <c r="K238" s="141" t="e">
        <f>IF(ISBLANK('9. METAS'!#REF!),"",'9. METAS'!#REF!)</f>
        <v>#REF!</v>
      </c>
      <c r="L238" s="141" t="e">
        <f>IF(ISBLANK('9. METAS'!#REF!),"",'9. METAS'!#REF!)</f>
        <v>#REF!</v>
      </c>
      <c r="M238" s="142" t="e">
        <f>IF(ISBLANK('9. METAS'!#REF!),"",'9. METAS'!#REF!)</f>
        <v>#REF!</v>
      </c>
      <c r="N238" s="152"/>
      <c r="O238" s="144"/>
      <c r="P238" s="144"/>
      <c r="Q238" s="145"/>
      <c r="R238" s="139" t="str">
        <f t="shared" si="21"/>
        <v>100%</v>
      </c>
      <c r="S238" s="140" t="str">
        <f t="shared" si="21"/>
        <v>100%</v>
      </c>
      <c r="T238" s="140" t="str">
        <f t="shared" si="21"/>
        <v>100%</v>
      </c>
      <c r="U238" s="163" t="str">
        <f t="shared" si="21"/>
        <v>100%</v>
      </c>
      <c r="V238" s="143" t="str">
        <f t="shared" si="17"/>
        <v>No Programado</v>
      </c>
      <c r="W238" s="140" t="str">
        <f t="shared" si="18"/>
        <v>No Programado</v>
      </c>
      <c r="X238" s="140" t="str">
        <f t="shared" si="19"/>
        <v>No Programado</v>
      </c>
      <c r="Y238" s="169" t="str">
        <f t="shared" si="20"/>
        <v>No Programado</v>
      </c>
      <c r="Z238" s="185"/>
      <c r="AA238" s="186"/>
      <c r="AB238" s="186"/>
      <c r="AC238" s="187"/>
    </row>
    <row r="239" spans="3:29" ht="17.25">
      <c r="C239" s="217" t="e">
        <f>IF(ISBLANK('5. Pp (3 años)'!#REF!),"",'5. Pp (3 años)'!#REF!)</f>
        <v>#REF!</v>
      </c>
      <c r="D239" s="88" t="e">
        <f>IF(ISBLANK('5. Pp (3 años)'!#REF!),"",'5. Pp (3 años)'!#REF!)</f>
        <v>#REF!</v>
      </c>
      <c r="E239" s="209" t="e">
        <f>IF(ISBLANK('5. Pp (3 años)'!#REF!),"",'5. Pp (3 años)'!#REF!)</f>
        <v>#REF!</v>
      </c>
      <c r="F239" s="209" t="e">
        <f>IF(ISBLANK('5. Pp (3 años)'!#REF!),"",'5. Pp (3 años)'!#REF!)</f>
        <v>#REF!</v>
      </c>
      <c r="G239" s="222" t="e">
        <f>IF(ISBLANK('5. Pp (3 años)'!#REF!),"",'5. Pp (3 años)'!#REF!)</f>
        <v>#REF!</v>
      </c>
      <c r="H239" s="71" t="e">
        <f>IF(ISBLANK('5. Pp (3 años)'!#REF!),"",'5. Pp (3 años)'!#REF!)</f>
        <v>#REF!</v>
      </c>
      <c r="I239" s="150" t="e">
        <f>IF(ISBLANK('9. METAS'!#REF!),"",'9. METAS'!#REF!)</f>
        <v>#REF!</v>
      </c>
      <c r="J239" s="151" t="e">
        <f>IF(ISBLANK('9. METAS'!#REF!),"",'9. METAS'!#REF!)</f>
        <v>#REF!</v>
      </c>
      <c r="K239" s="141" t="e">
        <f>IF(ISBLANK('9. METAS'!#REF!),"",'9. METAS'!#REF!)</f>
        <v>#REF!</v>
      </c>
      <c r="L239" s="141" t="e">
        <f>IF(ISBLANK('9. METAS'!#REF!),"",'9. METAS'!#REF!)</f>
        <v>#REF!</v>
      </c>
      <c r="M239" s="142" t="e">
        <f>IF(ISBLANK('9. METAS'!#REF!),"",'9. METAS'!#REF!)</f>
        <v>#REF!</v>
      </c>
      <c r="N239" s="152"/>
      <c r="O239" s="144"/>
      <c r="P239" s="144"/>
      <c r="Q239" s="145"/>
      <c r="R239" s="139" t="str">
        <f t="shared" si="21"/>
        <v>100%</v>
      </c>
      <c r="S239" s="140" t="str">
        <f t="shared" si="21"/>
        <v>100%</v>
      </c>
      <c r="T239" s="140" t="str">
        <f t="shared" si="21"/>
        <v>100%</v>
      </c>
      <c r="U239" s="163" t="str">
        <f t="shared" si="21"/>
        <v>100%</v>
      </c>
      <c r="V239" s="143" t="str">
        <f t="shared" si="17"/>
        <v>No Programado</v>
      </c>
      <c r="W239" s="140" t="str">
        <f t="shared" si="18"/>
        <v>No Programado</v>
      </c>
      <c r="X239" s="140" t="str">
        <f t="shared" si="19"/>
        <v>No Programado</v>
      </c>
      <c r="Y239" s="169" t="str">
        <f t="shared" si="20"/>
        <v>No Programado</v>
      </c>
      <c r="Z239" s="185"/>
      <c r="AA239" s="186"/>
      <c r="AB239" s="186"/>
      <c r="AC239" s="187"/>
    </row>
    <row r="240" spans="3:29" ht="17.25">
      <c r="C240" s="218" t="e">
        <f>IF(ISBLANK('5. Pp (3 años)'!#REF!),"",'5. Pp (3 años)'!#REF!)</f>
        <v>#REF!</v>
      </c>
      <c r="D240" s="88" t="e">
        <f>IF(ISBLANK('5. Pp (3 años)'!#REF!),"",'5. Pp (3 años)'!#REF!)</f>
        <v>#REF!</v>
      </c>
      <c r="E240" s="209" t="e">
        <f>IF(ISBLANK('5. Pp (3 años)'!#REF!),"",'5. Pp (3 años)'!#REF!)</f>
        <v>#REF!</v>
      </c>
      <c r="F240" s="209" t="e">
        <f>IF(ISBLANK('5. Pp (3 años)'!#REF!),"",'5. Pp (3 años)'!#REF!)</f>
        <v>#REF!</v>
      </c>
      <c r="G240" s="222" t="e">
        <f>IF(ISBLANK('5. Pp (3 años)'!#REF!),"",'5. Pp (3 años)'!#REF!)</f>
        <v>#REF!</v>
      </c>
      <c r="H240" s="71" t="e">
        <f>IF(ISBLANK('5. Pp (3 años)'!#REF!),"",'5. Pp (3 años)'!#REF!)</f>
        <v>#REF!</v>
      </c>
      <c r="I240" s="150" t="e">
        <f>IF(ISBLANK('9. METAS'!#REF!),"",'9. METAS'!#REF!)</f>
        <v>#REF!</v>
      </c>
      <c r="J240" s="151" t="e">
        <f>IF(ISBLANK('9. METAS'!#REF!),"",'9. METAS'!#REF!)</f>
        <v>#REF!</v>
      </c>
      <c r="K240" s="141" t="e">
        <f>IF(ISBLANK('9. METAS'!#REF!),"",'9. METAS'!#REF!)</f>
        <v>#REF!</v>
      </c>
      <c r="L240" s="141" t="e">
        <f>IF(ISBLANK('9. METAS'!#REF!),"",'9. METAS'!#REF!)</f>
        <v>#REF!</v>
      </c>
      <c r="M240" s="142" t="e">
        <f>IF(ISBLANK('9. METAS'!#REF!),"",'9. METAS'!#REF!)</f>
        <v>#REF!</v>
      </c>
      <c r="N240" s="152"/>
      <c r="O240" s="144"/>
      <c r="P240" s="144"/>
      <c r="Q240" s="145"/>
      <c r="R240" s="139" t="str">
        <f t="shared" si="21"/>
        <v>100%</v>
      </c>
      <c r="S240" s="140" t="str">
        <f t="shared" si="21"/>
        <v>100%</v>
      </c>
      <c r="T240" s="140" t="str">
        <f t="shared" si="21"/>
        <v>100%</v>
      </c>
      <c r="U240" s="163" t="str">
        <f t="shared" si="21"/>
        <v>100%</v>
      </c>
      <c r="V240" s="143" t="str">
        <f t="shared" si="17"/>
        <v>No Programado</v>
      </c>
      <c r="W240" s="140" t="str">
        <f t="shared" si="18"/>
        <v>No Programado</v>
      </c>
      <c r="X240" s="140" t="str">
        <f t="shared" si="19"/>
        <v>No Programado</v>
      </c>
      <c r="Y240" s="169" t="str">
        <f t="shared" si="20"/>
        <v>No Programado</v>
      </c>
      <c r="Z240" s="185"/>
      <c r="AA240" s="186"/>
      <c r="AB240" s="186"/>
      <c r="AC240" s="187"/>
    </row>
    <row r="241" spans="3:29" ht="17.25">
      <c r="C241" s="217" t="e">
        <f>IF(ISBLANK('5. Pp (3 años)'!#REF!),"",'5. Pp (3 años)'!#REF!)</f>
        <v>#REF!</v>
      </c>
      <c r="D241" s="88" t="e">
        <f>IF(ISBLANK('5. Pp (3 años)'!#REF!),"",'5. Pp (3 años)'!#REF!)</f>
        <v>#REF!</v>
      </c>
      <c r="E241" s="209" t="e">
        <f>IF(ISBLANK('5. Pp (3 años)'!#REF!),"",'5. Pp (3 años)'!#REF!)</f>
        <v>#REF!</v>
      </c>
      <c r="F241" s="209" t="e">
        <f>IF(ISBLANK('5. Pp (3 años)'!#REF!),"",'5. Pp (3 años)'!#REF!)</f>
        <v>#REF!</v>
      </c>
      <c r="G241" s="222" t="e">
        <f>IF(ISBLANK('5. Pp (3 años)'!#REF!),"",'5. Pp (3 años)'!#REF!)</f>
        <v>#REF!</v>
      </c>
      <c r="H241" s="71" t="e">
        <f>IF(ISBLANK('5. Pp (3 años)'!#REF!),"",'5. Pp (3 años)'!#REF!)</f>
        <v>#REF!</v>
      </c>
      <c r="I241" s="150" t="e">
        <f>IF(ISBLANK('9. METAS'!#REF!),"",'9. METAS'!#REF!)</f>
        <v>#REF!</v>
      </c>
      <c r="J241" s="151" t="e">
        <f>IF(ISBLANK('9. METAS'!#REF!),"",'9. METAS'!#REF!)</f>
        <v>#REF!</v>
      </c>
      <c r="K241" s="141" t="e">
        <f>IF(ISBLANK('9. METAS'!#REF!),"",'9. METAS'!#REF!)</f>
        <v>#REF!</v>
      </c>
      <c r="L241" s="141" t="e">
        <f>IF(ISBLANK('9. METAS'!#REF!),"",'9. METAS'!#REF!)</f>
        <v>#REF!</v>
      </c>
      <c r="M241" s="142" t="e">
        <f>IF(ISBLANK('9. METAS'!#REF!),"",'9. METAS'!#REF!)</f>
        <v>#REF!</v>
      </c>
      <c r="N241" s="152"/>
      <c r="O241" s="144"/>
      <c r="P241" s="144"/>
      <c r="Q241" s="145"/>
      <c r="R241" s="139" t="str">
        <f t="shared" si="21"/>
        <v>100%</v>
      </c>
      <c r="S241" s="140" t="str">
        <f t="shared" si="21"/>
        <v>100%</v>
      </c>
      <c r="T241" s="140" t="str">
        <f t="shared" si="21"/>
        <v>100%</v>
      </c>
      <c r="U241" s="163" t="str">
        <f t="shared" si="21"/>
        <v>100%</v>
      </c>
      <c r="V241" s="143" t="str">
        <f t="shared" si="17"/>
        <v>No Programado</v>
      </c>
      <c r="W241" s="140" t="str">
        <f t="shared" si="18"/>
        <v>No Programado</v>
      </c>
      <c r="X241" s="140" t="str">
        <f t="shared" si="19"/>
        <v>No Programado</v>
      </c>
      <c r="Y241" s="169" t="str">
        <f t="shared" si="20"/>
        <v>No Programado</v>
      </c>
      <c r="Z241" s="185"/>
      <c r="AA241" s="186"/>
      <c r="AB241" s="186"/>
      <c r="AC241" s="187"/>
    </row>
    <row r="242" spans="3:29" ht="17.25">
      <c r="C242" s="218" t="e">
        <f>IF(ISBLANK('5. Pp (3 años)'!#REF!),"",'5. Pp (3 años)'!#REF!)</f>
        <v>#REF!</v>
      </c>
      <c r="D242" s="88" t="e">
        <f>IF(ISBLANK('5. Pp (3 años)'!#REF!),"",'5. Pp (3 años)'!#REF!)</f>
        <v>#REF!</v>
      </c>
      <c r="E242" s="209" t="e">
        <f>IF(ISBLANK('5. Pp (3 años)'!#REF!),"",'5. Pp (3 años)'!#REF!)</f>
        <v>#REF!</v>
      </c>
      <c r="F242" s="209" t="e">
        <f>IF(ISBLANK('5. Pp (3 años)'!#REF!),"",'5. Pp (3 años)'!#REF!)</f>
        <v>#REF!</v>
      </c>
      <c r="G242" s="222" t="e">
        <f>IF(ISBLANK('5. Pp (3 años)'!#REF!),"",'5. Pp (3 años)'!#REF!)</f>
        <v>#REF!</v>
      </c>
      <c r="H242" s="71" t="e">
        <f>IF(ISBLANK('5. Pp (3 años)'!#REF!),"",'5. Pp (3 años)'!#REF!)</f>
        <v>#REF!</v>
      </c>
      <c r="I242" s="150" t="e">
        <f>IF(ISBLANK('9. METAS'!#REF!),"",'9. METAS'!#REF!)</f>
        <v>#REF!</v>
      </c>
      <c r="J242" s="151" t="e">
        <f>IF(ISBLANK('9. METAS'!#REF!),"",'9. METAS'!#REF!)</f>
        <v>#REF!</v>
      </c>
      <c r="K242" s="141" t="e">
        <f>IF(ISBLANK('9. METAS'!#REF!),"",'9. METAS'!#REF!)</f>
        <v>#REF!</v>
      </c>
      <c r="L242" s="141" t="e">
        <f>IF(ISBLANK('9. METAS'!#REF!),"",'9. METAS'!#REF!)</f>
        <v>#REF!</v>
      </c>
      <c r="M242" s="142" t="e">
        <f>IF(ISBLANK('9. METAS'!#REF!),"",'9. METAS'!#REF!)</f>
        <v>#REF!</v>
      </c>
      <c r="N242" s="152"/>
      <c r="O242" s="144"/>
      <c r="P242" s="144"/>
      <c r="Q242" s="145"/>
      <c r="R242" s="139" t="str">
        <f t="shared" si="21"/>
        <v>100%</v>
      </c>
      <c r="S242" s="140" t="str">
        <f t="shared" si="21"/>
        <v>100%</v>
      </c>
      <c r="T242" s="140" t="str">
        <f t="shared" si="21"/>
        <v>100%</v>
      </c>
      <c r="U242" s="163" t="str">
        <f t="shared" si="21"/>
        <v>100%</v>
      </c>
      <c r="V242" s="143" t="str">
        <f t="shared" si="17"/>
        <v>No Programado</v>
      </c>
      <c r="W242" s="140" t="str">
        <f t="shared" si="18"/>
        <v>No Programado</v>
      </c>
      <c r="X242" s="140" t="str">
        <f t="shared" si="19"/>
        <v>No Programado</v>
      </c>
      <c r="Y242" s="169" t="str">
        <f t="shared" si="20"/>
        <v>No Programado</v>
      </c>
      <c r="Z242" s="185"/>
      <c r="AA242" s="186"/>
      <c r="AB242" s="186"/>
      <c r="AC242" s="187"/>
    </row>
    <row r="243" spans="3:29" ht="17.25">
      <c r="C243" s="217" t="e">
        <f>IF(ISBLANK('5. Pp (3 años)'!#REF!),"",'5. Pp (3 años)'!#REF!)</f>
        <v>#REF!</v>
      </c>
      <c r="D243" s="88" t="e">
        <f>IF(ISBLANK('5. Pp (3 años)'!#REF!),"",'5. Pp (3 años)'!#REF!)</f>
        <v>#REF!</v>
      </c>
      <c r="E243" s="209" t="e">
        <f>IF(ISBLANK('5. Pp (3 años)'!#REF!),"",'5. Pp (3 años)'!#REF!)</f>
        <v>#REF!</v>
      </c>
      <c r="F243" s="209" t="e">
        <f>IF(ISBLANK('5. Pp (3 años)'!#REF!),"",'5. Pp (3 años)'!#REF!)</f>
        <v>#REF!</v>
      </c>
      <c r="G243" s="222" t="e">
        <f>IF(ISBLANK('5. Pp (3 años)'!#REF!),"",'5. Pp (3 años)'!#REF!)</f>
        <v>#REF!</v>
      </c>
      <c r="H243" s="71" t="e">
        <f>IF(ISBLANK('5. Pp (3 años)'!#REF!),"",'5. Pp (3 años)'!#REF!)</f>
        <v>#REF!</v>
      </c>
      <c r="I243" s="150" t="e">
        <f>IF(ISBLANK('9. METAS'!#REF!),"",'9. METAS'!#REF!)</f>
        <v>#REF!</v>
      </c>
      <c r="J243" s="151" t="e">
        <f>IF(ISBLANK('9. METAS'!#REF!),"",'9. METAS'!#REF!)</f>
        <v>#REF!</v>
      </c>
      <c r="K243" s="141" t="e">
        <f>IF(ISBLANK('9. METAS'!#REF!),"",'9. METAS'!#REF!)</f>
        <v>#REF!</v>
      </c>
      <c r="L243" s="141" t="e">
        <f>IF(ISBLANK('9. METAS'!#REF!),"",'9. METAS'!#REF!)</f>
        <v>#REF!</v>
      </c>
      <c r="M243" s="142" t="e">
        <f>IF(ISBLANK('9. METAS'!#REF!),"",'9. METAS'!#REF!)</f>
        <v>#REF!</v>
      </c>
      <c r="N243" s="152"/>
      <c r="O243" s="144"/>
      <c r="P243" s="144"/>
      <c r="Q243" s="145"/>
      <c r="R243" s="139" t="str">
        <f t="shared" si="21"/>
        <v>100%</v>
      </c>
      <c r="S243" s="140" t="str">
        <f t="shared" si="21"/>
        <v>100%</v>
      </c>
      <c r="T243" s="140" t="str">
        <f t="shared" si="21"/>
        <v>100%</v>
      </c>
      <c r="U243" s="163" t="str">
        <f t="shared" si="21"/>
        <v>100%</v>
      </c>
      <c r="V243" s="143" t="str">
        <f t="shared" si="17"/>
        <v>No Programado</v>
      </c>
      <c r="W243" s="140" t="str">
        <f t="shared" si="18"/>
        <v>No Programado</v>
      </c>
      <c r="X243" s="140" t="str">
        <f t="shared" si="19"/>
        <v>No Programado</v>
      </c>
      <c r="Y243" s="169" t="str">
        <f t="shared" si="20"/>
        <v>No Programado</v>
      </c>
      <c r="Z243" s="185"/>
      <c r="AA243" s="186"/>
      <c r="AB243" s="186"/>
      <c r="AC243" s="187"/>
    </row>
    <row r="244" spans="3:29" ht="18" thickBot="1">
      <c r="C244" s="241" t="e">
        <f>IF(ISBLANK('5. Pp (3 años)'!#REF!),"",'5. Pp (3 años)'!#REF!)</f>
        <v>#REF!</v>
      </c>
      <c r="D244" s="242" t="e">
        <f>IF(ISBLANK('5. Pp (3 años)'!#REF!),"",'5. Pp (3 años)'!#REF!)</f>
        <v>#REF!</v>
      </c>
      <c r="E244" s="211" t="e">
        <f>IF(ISBLANK('5. Pp (3 años)'!#REF!),"",'5. Pp (3 años)'!#REF!)</f>
        <v>#REF!</v>
      </c>
      <c r="F244" s="211" t="e">
        <f>IF(ISBLANK('5. Pp (3 años)'!#REF!),"",'5. Pp (3 años)'!#REF!)</f>
        <v>#REF!</v>
      </c>
      <c r="G244" s="243" t="e">
        <f>IF(ISBLANK('5. Pp (3 años)'!#REF!),"",'5. Pp (3 años)'!#REF!)</f>
        <v>#REF!</v>
      </c>
      <c r="H244" s="77" t="e">
        <f>IF(ISBLANK('5. Pp (3 años)'!#REF!),"",'5. Pp (3 años)'!#REF!)</f>
        <v>#REF!</v>
      </c>
      <c r="I244" s="244" t="e">
        <f>IF(ISBLANK('9. METAS'!#REF!),"",'9. METAS'!#REF!)</f>
        <v>#REF!</v>
      </c>
      <c r="J244" s="153" t="e">
        <f>IF(ISBLANK('9. METAS'!#REF!),"",'9. METAS'!#REF!)</f>
        <v>#REF!</v>
      </c>
      <c r="K244" s="154" t="e">
        <f>IF(ISBLANK('9. METAS'!#REF!),"",'9. METAS'!#REF!)</f>
        <v>#REF!</v>
      </c>
      <c r="L244" s="154" t="e">
        <f>IF(ISBLANK('9. METAS'!#REF!),"",'9. METAS'!#REF!)</f>
        <v>#REF!</v>
      </c>
      <c r="M244" s="155" t="e">
        <f>IF(ISBLANK('9. METAS'!#REF!),"",'9. METAS'!#REF!)</f>
        <v>#REF!</v>
      </c>
      <c r="N244" s="156">
        <v>58</v>
      </c>
      <c r="O244" s="146">
        <v>59</v>
      </c>
      <c r="P244" s="146">
        <v>60</v>
      </c>
      <c r="Q244" s="147">
        <v>61</v>
      </c>
      <c r="R244" s="164" t="str">
        <f t="shared" si="21"/>
        <v>100%</v>
      </c>
      <c r="S244" s="165" t="str">
        <f t="shared" si="21"/>
        <v>100%</v>
      </c>
      <c r="T244" s="165" t="str">
        <f t="shared" si="21"/>
        <v>100%</v>
      </c>
      <c r="U244" s="166" t="str">
        <f t="shared" si="21"/>
        <v>100%</v>
      </c>
      <c r="V244" s="167" t="str">
        <f t="shared" si="17"/>
        <v>No Programado</v>
      </c>
      <c r="W244" s="165" t="str">
        <f t="shared" si="18"/>
        <v>No Programado</v>
      </c>
      <c r="X244" s="165" t="str">
        <f t="shared" si="19"/>
        <v>No Programado</v>
      </c>
      <c r="Y244" s="170" t="str">
        <f t="shared" si="20"/>
        <v>No Programado</v>
      </c>
      <c r="Z244" s="188"/>
      <c r="AA244" s="189"/>
      <c r="AB244" s="189"/>
      <c r="AC244" s="190"/>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00000000-0009-0000-0000-00000C000000}"/>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9" priority="1">
      <formula>LEN(TRIM(J14))=0</formula>
    </cfRule>
  </conditionalFormatting>
  <conditionalFormatting sqref="N14:Q244">
    <cfRule type="containsBlanks" dxfId="18" priority="2">
      <formula>LEN(TRIM(N14))=0</formula>
    </cfRule>
  </conditionalFormatting>
  <conditionalFormatting sqref="R14:U244">
    <cfRule type="cellIs" dxfId="17" priority="3" stopIfTrue="1" operator="equal">
      <formula>"100%"</formula>
    </cfRule>
    <cfRule type="cellIs" dxfId="16" priority="4" stopIfTrue="1" operator="lessThan">
      <formula>0.5</formula>
    </cfRule>
    <cfRule type="cellIs" dxfId="15" priority="5" stopIfTrue="1" operator="between">
      <formula>0.5</formula>
      <formula>0.7</formula>
    </cfRule>
    <cfRule type="cellIs" dxfId="14" priority="6" stopIfTrue="1" operator="between">
      <formula>0.7</formula>
      <formula>1.2</formula>
    </cfRule>
    <cfRule type="cellIs" dxfId="13" priority="7" stopIfTrue="1" operator="greaterThanOrEqual">
      <formula>1.2</formula>
    </cfRule>
    <cfRule type="containsBlanks" dxfId="12"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C4:P475"/>
  <sheetViews>
    <sheetView topLeftCell="D1" zoomScale="136" zoomScaleNormal="136" workbookViewId="0">
      <selection activeCell="I11" activeCellId="1" sqref="P10:P12 I11:I12"/>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0" width="18" style="1" customWidth="1"/>
    <col min="11" max="11" width="12.125" style="1" hidden="1" customWidth="1"/>
    <col min="12" max="13" width="12.125" style="33" hidden="1"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168</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005" t="s">
        <v>114</v>
      </c>
      <c r="G9" s="1006"/>
      <c r="H9" s="1006"/>
      <c r="I9" s="1006"/>
      <c r="J9" s="1006"/>
      <c r="K9" s="1006"/>
      <c r="L9" s="1006"/>
      <c r="M9" s="1006"/>
      <c r="N9" s="1006"/>
      <c r="O9" s="1006"/>
      <c r="P9" s="1007"/>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999" t="s">
        <v>173</v>
      </c>
    </row>
    <row r="11" spans="3:16" ht="42" customHeight="1" thickBot="1">
      <c r="C11" s="1034"/>
      <c r="D11" s="1031"/>
      <c r="E11" s="1031"/>
      <c r="F11" s="1031"/>
      <c r="G11" s="1031"/>
      <c r="H11" s="1031" t="s">
        <v>174</v>
      </c>
      <c r="I11" s="1031" t="s">
        <v>175</v>
      </c>
      <c r="J11" s="1031" t="s">
        <v>183</v>
      </c>
      <c r="K11" s="1031"/>
      <c r="L11" s="1031"/>
      <c r="M11" s="1031"/>
      <c r="N11" s="1031" t="s">
        <v>180</v>
      </c>
      <c r="O11" s="1031"/>
      <c r="P11" s="1000"/>
    </row>
    <row r="12" spans="3:16" ht="42" customHeight="1" thickBot="1">
      <c r="C12" s="1034"/>
      <c r="D12" s="1031"/>
      <c r="E12" s="1031"/>
      <c r="F12" s="1031"/>
      <c r="G12" s="1031"/>
      <c r="H12" s="1031"/>
      <c r="I12" s="1031"/>
      <c r="J12" s="245" t="s">
        <v>179</v>
      </c>
      <c r="K12" s="245" t="s">
        <v>176</v>
      </c>
      <c r="L12" s="245" t="s">
        <v>177</v>
      </c>
      <c r="M12" s="245" t="s">
        <v>178</v>
      </c>
      <c r="N12" s="245" t="s">
        <v>182</v>
      </c>
      <c r="O12" s="245" t="s">
        <v>137</v>
      </c>
      <c r="P12" s="1001"/>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023">
        <f ca="1">IF(ISBLANK(OFFSET('9. METAS'!$K$20,INT((ROW()-13)/2),0)),"",OFFSET('9. METAS'!$K$20,INT((ROW()-13)/2),0))</f>
        <v>0.28589999999999999</v>
      </c>
      <c r="I13" s="1019"/>
      <c r="J13" s="252">
        <f ca="1">IF(MOD(ROW()-13,2)=0,IF(ISBLANK(OFFSET('10. SEGUIMIENTO 2025'!$N$14,INT((ROW()-13)/2),0)),"",OFFSET('10. SEGUIMIENTO 2025'!$N$14,INT((ROW()-13)/2),0)),IF(ISBLANK(OFFSET('9. METAS'!$N$20,INT((ROW()-14)/2),0)),"",OFFSET('9. METAS'!$N$20,INT((ROW()-14)/2),0)))</f>
        <v>7</v>
      </c>
      <c r="K13" s="253">
        <f ca="1">IF(MOD(ROW()-13,2)=0,IF(ISBLANK(OFFSET('10. SEGUIMIENTO 2025'!$O$14,INT((ROW()-13)/2),0)),"",OFFSET('10. SEGUIMIENTO 2025'!$O$14,INT((ROW()-13)/2),0)),IF(ISBLANK(OFFSET('9. METAS'!$O$20,INT((ROW()-14)/2),0)),"",OFFSET('9. METAS'!$O$20,INT((ROW()-14)/2),0)))</f>
        <v>8</v>
      </c>
      <c r="L13" s="253">
        <f ca="1">IF(MOD(ROW()-13,2)=0,IF(ISBLANK(OFFSET('10. SEGUIMIENTO 2025'!$P$14,INT((ROW()-13)/2),0)),"",OFFSET('10. SEGUIMIENTO 2025'!$P$14,INT((ROW()-13)/2),0)),IF(ISBLANK(OFFSET('9. METAS'!$P$20,INT((ROW()-14)/2),0)),"",OFFSET('9. METAS'!$P$20,INT((ROW()-14)/2),0)))</f>
        <v>2</v>
      </c>
      <c r="M13" s="254">
        <f ca="1">IF(MOD(ROW()-13,2)=0,IF(ISBLANK(OFFSET('10. SEGUIMIENTO 2025'!$Q$14,INT((ROW()-13)/2),0)),"",OFFSET('10. SEGUIMIENTO 2025'!$Q$14,INT((ROW()-13)/2),0)),IF(ISBLANK(OFFSET('9. METAS'!$Q$20,INT((ROW()-14)/2),0)),"",OFFSET('9. METAS'!$Q$20,INT((ROW()-14)/2),0)))</f>
        <v>4</v>
      </c>
      <c r="N13" s="1012">
        <f ca="1">IFERROR(J13/J14,"ND")</f>
        <v>97.902097902097907</v>
      </c>
      <c r="O13" s="1008">
        <f ca="1">IFERROR(((J13)/H13),"ND")</f>
        <v>24.484085344526058</v>
      </c>
      <c r="P13" s="1010"/>
    </row>
    <row r="14" spans="3:16">
      <c r="C14" s="1030"/>
      <c r="D14" s="1026"/>
      <c r="E14" s="1026"/>
      <c r="F14" s="1024"/>
      <c r="G14" s="1021"/>
      <c r="H14" s="1017"/>
      <c r="I14" s="1020"/>
      <c r="J14" s="255">
        <f ca="1">IF(MOD(ROW()-13,2)=0,IF(ISBLANK(OFFSET('10. SEGUIMIENTO 2025'!$N$14,INT((ROW()-13)/2),0)),"",OFFSET('10. SEGUIMIENTO 2025'!$N$14,INT((ROW()-13)/2),0)),IF(ISBLANK(OFFSET('9. METAS'!$N$20,INT((ROW()-14)/2),0)),"",OFFSET('9. METAS'!$N$20,INT((ROW()-14)/2),0)))</f>
        <v>7.1499999999999994E-2</v>
      </c>
      <c r="K14" s="256">
        <f ca="1">IF(MOD(ROW()-13,2)=0,IF(ISBLANK(OFFSET('10. SEGUIMIENTO 2025'!$O$14,INT((ROW()-13)/2),0)),"",OFFSET('10. SEGUIMIENTO 2025'!$O$14,INT((ROW()-13)/2),0)),IF(ISBLANK(OFFSET('9. METAS'!$O$20,INT((ROW()-14)/2),0)),"",OFFSET('9. METAS'!$O$20,INT((ROW()-14)/2),0)))</f>
        <v>7.1499999999999994E-2</v>
      </c>
      <c r="L14" s="256">
        <f ca="1">IF(MOD(ROW()-13,2)=0,IF(ISBLANK(OFFSET('10. SEGUIMIENTO 2025'!$P$14,INT((ROW()-13)/2),0)),"",OFFSET('10. SEGUIMIENTO 2025'!$P$14,INT((ROW()-13)/2),0)),IF(ISBLANK(OFFSET('9. METAS'!$P$20,INT((ROW()-14)/2),0)),"",OFFSET('9. METAS'!$P$20,INT((ROW()-14)/2),0)))</f>
        <v>7.1499999999999994E-2</v>
      </c>
      <c r="M14" s="257">
        <f ca="1">IF(MOD(ROW()-13,2)=0,IF(ISBLANK(OFFSET('10. SEGUIMIENTO 2025'!$Q$14,INT((ROW()-13)/2),0)),"",OFFSET('10. SEGUIMIENTO 2025'!$Q$14,INT((ROW()-13)/2),0)),IF(ISBLANK(OFFSET('9. METAS'!$Q$20,INT((ROW()-14)/2),0)),"",OFFSET('9. METAS'!$Q$20,INT((ROW()-14)/2),0)))</f>
        <v>7.1400000000000005E-2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017">
        <f ca="1">IF(ISBLANK(OFFSET('9. METAS'!$K$20,INT((ROW()-13)/2),0)),"",OFFSET('9. METAS'!$K$20,INT((ROW()-13)/2),0))</f>
        <v>175197</v>
      </c>
      <c r="I15" s="1014"/>
      <c r="J15" s="255">
        <f ca="1">IF(MOD(ROW()-13,2)=0,IF(ISBLANK(OFFSET('10. SEGUIMIENTO 2025'!$N$14,INT((ROW()-13)/2),0)),"",OFFSET('10. SEGUIMIENTO 2025'!$N$14,INT((ROW()-13)/2),0)),IF(ISBLANK(OFFSET('9. METAS'!$N$20,INT((ROW()-14)/2),0)),"",OFFSET('9. METAS'!$N$20,INT((ROW()-14)/2),0)))</f>
        <v>123</v>
      </c>
      <c r="K15" s="256" t="str">
        <f ca="1">IF(MOD(ROW()-13,2)=0,IF(ISBLANK(OFFSET('10. SEGUIMIENTO 2025'!$O$14,INT((ROW()-13)/2),0)),"",OFFSET('10. SEGUIMIENTO 2025'!$O$14,INT((ROW()-13)/2),0)),IF(ISBLANK(OFFSET('9. METAS'!$O$20,INT((ROW()-14)/2),0)),"",OFFSET('9. METAS'!$O$20,INT((ROW()-14)/2),0)))</f>
        <v/>
      </c>
      <c r="L15" s="256" t="str">
        <f ca="1">IF(MOD(ROW()-13,2)=0,IF(ISBLANK(OFFSET('10. SEGUIMIENTO 2025'!$P$14,INT((ROW()-13)/2),0)),"",OFFSET('10. SEGUIMIENTO 2025'!$P$14,INT((ROW()-13)/2),0)),IF(ISBLANK(OFFSET('9. METAS'!$P$20,INT((ROW()-14)/2),0)),"",OFFSET('9. METAS'!$P$20,INT((ROW()-14)/2),0)))</f>
        <v/>
      </c>
      <c r="M15" s="257" t="str">
        <f ca="1">IF(MOD(ROW()-13,2)=0,IF(ISBLANK(OFFSET('10. SEGUIMIENTO 2025'!$Q$14,INT((ROW()-13)/2),0)),"",OFFSET('10. SEGUIMIENTO 2025'!$Q$14,INT((ROW()-13)/2),0)),IF(ISBLANK(OFFSET('9. METAS'!$Q$20,INT((ROW()-14)/2),0)),"",OFFSET('9. METAS'!$Q$20,INT((ROW()-14)/2),0)))</f>
        <v/>
      </c>
      <c r="N15" s="1012">
        <f ca="1">IFERROR(J15/J16,"ND")</f>
        <v>2.8538283062645013E-3</v>
      </c>
      <c r="O15" s="1008">
        <f ca="1">IFERROR(((J15)/H15),"ND")</f>
        <v>7.020668162126064E-4</v>
      </c>
      <c r="P15" s="996"/>
    </row>
    <row r="16" spans="3:16">
      <c r="C16" s="1030"/>
      <c r="D16" s="1026"/>
      <c r="E16" s="1026"/>
      <c r="F16" s="1024"/>
      <c r="G16" s="1021"/>
      <c r="H16" s="1017"/>
      <c r="I16" s="1015"/>
      <c r="J16" s="255">
        <f ca="1">IF(MOD(ROW()-13,2)=0,IF(ISBLANK(OFFSET('10. SEGUIMIENTO 2025'!$N$14,INT((ROW()-13)/2),0)),"",OFFSET('10. SEGUIMIENTO 2025'!$N$14,INT((ROW()-13)/2),0)),IF(ISBLANK(OFFSET('9. METAS'!$N$20,INT((ROW()-14)/2),0)),"",OFFSET('9. METAS'!$N$20,INT((ROW()-14)/2),0)))</f>
        <v>43100</v>
      </c>
      <c r="K16" s="256">
        <f ca="1">IF(MOD(ROW()-13,2)=0,IF(ISBLANK(OFFSET('10. SEGUIMIENTO 2025'!$O$14,INT((ROW()-13)/2),0)),"",OFFSET('10. SEGUIMIENTO 2025'!$O$14,INT((ROW()-13)/2),0)),IF(ISBLANK(OFFSET('9. METAS'!$O$20,INT((ROW()-14)/2),0)),"",OFFSET('9. METAS'!$O$20,INT((ROW()-14)/2),0)))</f>
        <v>43299</v>
      </c>
      <c r="L16" s="256">
        <f ca="1">IF(MOD(ROW()-13,2)=0,IF(ISBLANK(OFFSET('10. SEGUIMIENTO 2025'!$P$14,INT((ROW()-13)/2),0)),"",OFFSET('10. SEGUIMIENTO 2025'!$P$14,INT((ROW()-13)/2),0)),IF(ISBLANK(OFFSET('9. METAS'!$P$20,INT((ROW()-14)/2),0)),"",OFFSET('9. METAS'!$P$20,INT((ROW()-14)/2),0)))</f>
        <v>43950</v>
      </c>
      <c r="M16" s="257">
        <f ca="1">IF(MOD(ROW()-13,2)=0,IF(ISBLANK(OFFSET('10. SEGUIMIENTO 2025'!$Q$14,INT((ROW()-13)/2),0)),"",OFFSET('10. SEGUIMIENTO 2025'!$Q$14,INT((ROW()-13)/2),0)),IF(ISBLANK(OFFSET('9. METAS'!$Q$20,INT((ROW()-14)/2),0)),"",OFFSET('9. METAS'!$Q$20,INT((ROW()-14)/2),0)))</f>
        <v>44848</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017">
        <f ca="1">IF(ISBLANK(OFFSET('9. METAS'!$K$20,INT((ROW()-13)/2),0)),"",OFFSET('9. METAS'!$K$20,INT((ROW()-13)/2),0))</f>
        <v>43</v>
      </c>
      <c r="I17" s="1014"/>
      <c r="J17" s="255">
        <f ca="1">IF(MOD(ROW()-13,2)=0,IF(ISBLANK(OFFSET('10. SEGUIMIENTO 2025'!$N$14,INT((ROW()-13)/2),0)),"",OFFSET('10. SEGUIMIENTO 2025'!$N$14,INT((ROW()-13)/2),0)),IF(ISBLANK(OFFSET('9. METAS'!$N$20,INT((ROW()-14)/2),0)),"",OFFSET('9. METAS'!$N$20,INT((ROW()-14)/2),0)))</f>
        <v>456</v>
      </c>
      <c r="K17" s="256" t="str">
        <f ca="1">IF(MOD(ROW()-13,2)=0,IF(ISBLANK(OFFSET('10. SEGUIMIENTO 2025'!$O$14,INT((ROW()-13)/2),0)),"",OFFSET('10. SEGUIMIENTO 2025'!$O$14,INT((ROW()-13)/2),0)),IF(ISBLANK(OFFSET('9. METAS'!$O$20,INT((ROW()-14)/2),0)),"",OFFSET('9. METAS'!$O$20,INT((ROW()-14)/2),0)))</f>
        <v/>
      </c>
      <c r="L17" s="256" t="str">
        <f ca="1">IF(MOD(ROW()-13,2)=0,IF(ISBLANK(OFFSET('10. SEGUIMIENTO 2025'!$P$14,INT((ROW()-13)/2),0)),"",OFFSET('10. SEGUIMIENTO 2025'!$P$14,INT((ROW()-13)/2),0)),IF(ISBLANK(OFFSET('9. METAS'!$P$20,INT((ROW()-14)/2),0)),"",OFFSET('9. METAS'!$P$20,INT((ROW()-14)/2),0)))</f>
        <v/>
      </c>
      <c r="M17" s="257" t="str">
        <f ca="1">IF(MOD(ROW()-13,2)=0,IF(ISBLANK(OFFSET('10. SEGUIMIENTO 2025'!$Q$14,INT((ROW()-13)/2),0)),"",OFFSET('10. SEGUIMIENTO 2025'!$Q$14,INT((ROW()-13)/2),0)),IF(ISBLANK(OFFSET('9. METAS'!$Q$20,INT((ROW()-14)/2),0)),"",OFFSET('9. METAS'!$Q$20,INT((ROW()-14)/2),0)))</f>
        <v/>
      </c>
      <c r="N17" s="1012">
        <f t="shared" ref="N17" ca="1" si="0">IFERROR(J17/J18,"ND")</f>
        <v>114</v>
      </c>
      <c r="O17" s="1008">
        <f ca="1">IFERROR(((J17)/H17),"ND")</f>
        <v>10.604651162790697</v>
      </c>
      <c r="P17" s="996"/>
    </row>
    <row r="18" spans="3:16">
      <c r="C18" s="1030"/>
      <c r="D18" s="1026"/>
      <c r="E18" s="1026"/>
      <c r="F18" s="1024"/>
      <c r="G18" s="1021"/>
      <c r="H18" s="1017"/>
      <c r="I18" s="1015"/>
      <c r="J18" s="255">
        <f ca="1">IF(MOD(ROW()-13,2)=0,IF(ISBLANK(OFFSET('10. SEGUIMIENTO 2025'!$N$14,INT((ROW()-13)/2),0)),"",OFFSET('10. SEGUIMIENTO 2025'!$N$14,INT((ROW()-13)/2),0)),IF(ISBLANK(OFFSET('9. METAS'!$N$20,INT((ROW()-14)/2),0)),"",OFFSET('9. METAS'!$N$20,INT((ROW()-14)/2),0)))</f>
        <v>4</v>
      </c>
      <c r="K18" s="256">
        <f ca="1">IF(MOD(ROW()-13,2)=0,IF(ISBLANK(OFFSET('10. SEGUIMIENTO 2025'!$O$14,INT((ROW()-13)/2),0)),"",OFFSET('10. SEGUIMIENTO 2025'!$O$14,INT((ROW()-13)/2),0)),IF(ISBLANK(OFFSET('9. METAS'!$O$20,INT((ROW()-14)/2),0)),"",OFFSET('9. METAS'!$O$20,INT((ROW()-14)/2),0)))</f>
        <v>13</v>
      </c>
      <c r="L18" s="256">
        <f ca="1">IF(MOD(ROW()-13,2)=0,IF(ISBLANK(OFFSET('10. SEGUIMIENTO 2025'!$P$14,INT((ROW()-13)/2),0)),"",OFFSET('10. SEGUIMIENTO 2025'!$P$14,INT((ROW()-13)/2),0)),IF(ISBLANK(OFFSET('9. METAS'!$P$20,INT((ROW()-14)/2),0)),"",OFFSET('9. METAS'!$P$20,INT((ROW()-14)/2),0)))</f>
        <v>13</v>
      </c>
      <c r="M18" s="257">
        <f ca="1">IF(MOD(ROW()-13,2)=0,IF(ISBLANK(OFFSET('10. SEGUIMIENTO 2025'!$Q$14,INT((ROW()-13)/2),0)),"",OFFSET('10. SEGUIMIENTO 2025'!$Q$14,INT((ROW()-13)/2),0)),IF(ISBLANK(OFFSET('9. METAS'!$Q$20,INT((ROW()-14)/2),0)),"",OFFSET('9. METAS'!$Q$20,INT((ROW()-14)/2),0)))</f>
        <v>13</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017">
        <f ca="1">IF(ISBLANK(OFFSET('9. METAS'!$K$20,INT((ROW()-13)/2),0)),"",OFFSET('9. METAS'!$K$20,INT((ROW()-13)/2),0))</f>
        <v>1054</v>
      </c>
      <c r="I19" s="1014"/>
      <c r="J19" s="255">
        <f ca="1">IF(MOD(ROW()-13,2)=0,IF(ISBLANK(OFFSET('10. SEGUIMIENTO 2025'!$N$14,INT((ROW()-13)/2),0)),"",OFFSET('10. SEGUIMIENTO 2025'!$N$14,INT((ROW()-13)/2),0)),IF(ISBLANK(OFFSET('9. METAS'!$N$20,INT((ROW()-14)/2),0)),"",OFFSET('9. METAS'!$N$20,INT((ROW()-14)/2),0)))</f>
        <v>456</v>
      </c>
      <c r="K19" s="256" t="str">
        <f ca="1">IF(MOD(ROW()-13,2)=0,IF(ISBLANK(OFFSET('10. SEGUIMIENTO 2025'!$O$14,INT((ROW()-13)/2),0)),"",OFFSET('10. SEGUIMIENTO 2025'!$O$14,INT((ROW()-13)/2),0)),IF(ISBLANK(OFFSET('9. METAS'!$O$20,INT((ROW()-14)/2),0)),"",OFFSET('9. METAS'!$O$20,INT((ROW()-14)/2),0)))</f>
        <v/>
      </c>
      <c r="L19" s="256" t="str">
        <f ca="1">IF(MOD(ROW()-13,2)=0,IF(ISBLANK(OFFSET('10. SEGUIMIENTO 2025'!$P$14,INT((ROW()-13)/2),0)),"",OFFSET('10. SEGUIMIENTO 2025'!$P$14,INT((ROW()-13)/2),0)),IF(ISBLANK(OFFSET('9. METAS'!$P$20,INT((ROW()-14)/2),0)),"",OFFSET('9. METAS'!$P$20,INT((ROW()-14)/2),0)))</f>
        <v/>
      </c>
      <c r="M19" s="257" t="str">
        <f ca="1">IF(MOD(ROW()-13,2)=0,IF(ISBLANK(OFFSET('10. SEGUIMIENTO 2025'!$Q$14,INT((ROW()-13)/2),0)),"",OFFSET('10. SEGUIMIENTO 2025'!$Q$14,INT((ROW()-13)/2),0)),IF(ISBLANK(OFFSET('9. METAS'!$Q$20,INT((ROW()-14)/2),0)),"",OFFSET('9. METAS'!$Q$20,INT((ROW()-14)/2),0)))</f>
        <v/>
      </c>
      <c r="N19" s="1012">
        <f t="shared" ref="N19" ca="1" si="1">IFERROR(J19/J20,"ND")</f>
        <v>1.7338403041825095</v>
      </c>
      <c r="O19" s="1008">
        <f t="shared" ref="O19" ca="1" si="2">IFERROR(((J19)/H19),"ND")</f>
        <v>0.43263757115749524</v>
      </c>
      <c r="P19" s="996"/>
    </row>
    <row r="20" spans="3:16">
      <c r="C20" s="1030"/>
      <c r="D20" s="1026"/>
      <c r="E20" s="1026"/>
      <c r="F20" s="1024"/>
      <c r="G20" s="1021"/>
      <c r="H20" s="1017"/>
      <c r="I20" s="1015"/>
      <c r="J20" s="255">
        <f ca="1">IF(MOD(ROW()-13,2)=0,IF(ISBLANK(OFFSET('10. SEGUIMIENTO 2025'!$N$14,INT((ROW()-13)/2),0)),"",OFFSET('10. SEGUIMIENTO 2025'!$N$14,INT((ROW()-13)/2),0)),IF(ISBLANK(OFFSET('9. METAS'!$N$20,INT((ROW()-14)/2),0)),"",OFFSET('9. METAS'!$N$20,INT((ROW()-14)/2),0)))</f>
        <v>263</v>
      </c>
      <c r="K20" s="256">
        <f ca="1">IF(MOD(ROW()-13,2)=0,IF(ISBLANK(OFFSET('10. SEGUIMIENTO 2025'!$O$14,INT((ROW()-13)/2),0)),"",OFFSET('10. SEGUIMIENTO 2025'!$O$14,INT((ROW()-13)/2),0)),IF(ISBLANK(OFFSET('9. METAS'!$O$20,INT((ROW()-14)/2),0)),"",OFFSET('9. METAS'!$O$20,INT((ROW()-14)/2),0)))</f>
        <v>264</v>
      </c>
      <c r="L20" s="256">
        <f ca="1">IF(MOD(ROW()-13,2)=0,IF(ISBLANK(OFFSET('10. SEGUIMIENTO 2025'!$P$14,INT((ROW()-13)/2),0)),"",OFFSET('10. SEGUIMIENTO 2025'!$P$14,INT((ROW()-13)/2),0)),IF(ISBLANK(OFFSET('9. METAS'!$P$20,INT((ROW()-14)/2),0)),"",OFFSET('9. METAS'!$P$20,INT((ROW()-14)/2),0)))</f>
        <v>264</v>
      </c>
      <c r="M20" s="257">
        <f ca="1">IF(MOD(ROW()-13,2)=0,IF(ISBLANK(OFFSET('10. SEGUIMIENTO 2025'!$Q$14,INT((ROW()-13)/2),0)),"",OFFSET('10. SEGUIMIENTO 2025'!$Q$14,INT((ROW()-13)/2),0)),IF(ISBLANK(OFFSET('9. METAS'!$Q$20,INT((ROW()-14)/2),0)),"",OFFSET('9. METAS'!$Q$20,INT((ROW()-14)/2),0)))</f>
        <v>263</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017">
        <f ca="1">IF(ISBLANK(OFFSET('9. METAS'!$K$20,INT((ROW()-13)/2),0)),"",OFFSET('9. METAS'!$K$20,INT((ROW()-13)/2),0))</f>
        <v>717</v>
      </c>
      <c r="I21" s="1014"/>
      <c r="J21" s="255">
        <f ca="1">IF(MOD(ROW()-13,2)=0,IF(ISBLANK(OFFSET('10. SEGUIMIENTO 2025'!$N$14,INT((ROW()-13)/2),0)),"",OFFSET('10. SEGUIMIENTO 2025'!$N$14,INT((ROW()-13)/2),0)),IF(ISBLANK(OFFSET('9. METAS'!$N$20,INT((ROW()-14)/2),0)),"",OFFSET('9. METAS'!$N$20,INT((ROW()-14)/2),0)))</f>
        <v>456</v>
      </c>
      <c r="K21" s="256" t="str">
        <f ca="1">IF(MOD(ROW()-13,2)=0,IF(ISBLANK(OFFSET('10. SEGUIMIENTO 2025'!$O$14,INT((ROW()-13)/2),0)),"",OFFSET('10. SEGUIMIENTO 2025'!$O$14,INT((ROW()-13)/2),0)),IF(ISBLANK(OFFSET('9. METAS'!$O$20,INT((ROW()-14)/2),0)),"",OFFSET('9. METAS'!$O$20,INT((ROW()-14)/2),0)))</f>
        <v/>
      </c>
      <c r="L21" s="256" t="str">
        <f ca="1">IF(MOD(ROW()-13,2)=0,IF(ISBLANK(OFFSET('10. SEGUIMIENTO 2025'!$P$14,INT((ROW()-13)/2),0)),"",OFFSET('10. SEGUIMIENTO 2025'!$P$14,INT((ROW()-13)/2),0)),IF(ISBLANK(OFFSET('9. METAS'!$P$20,INT((ROW()-14)/2),0)),"",OFFSET('9. METAS'!$P$20,INT((ROW()-14)/2),0)))</f>
        <v/>
      </c>
      <c r="M21" s="257" t="str">
        <f ca="1">IF(MOD(ROW()-13,2)=0,IF(ISBLANK(OFFSET('10. SEGUIMIENTO 2025'!$Q$14,INT((ROW()-13)/2),0)),"",OFFSET('10. SEGUIMIENTO 2025'!$Q$14,INT((ROW()-13)/2),0)),IF(ISBLANK(OFFSET('9. METAS'!$Q$20,INT((ROW()-14)/2),0)),"",OFFSET('9. METAS'!$Q$20,INT((ROW()-14)/2),0)))</f>
        <v/>
      </c>
      <c r="N21" s="1012">
        <f t="shared" ref="N21" ca="1" si="3">IFERROR(J21/J22,"ND")</f>
        <v>2.5333333333333332</v>
      </c>
      <c r="O21" s="1008">
        <f t="shared" ref="O21" ca="1" si="4">IFERROR(((J21)/H21),"ND")</f>
        <v>0.63598326359832635</v>
      </c>
      <c r="P21" s="996"/>
    </row>
    <row r="22" spans="3:16">
      <c r="C22" s="1030"/>
      <c r="D22" s="1026"/>
      <c r="E22" s="1026"/>
      <c r="F22" s="1024"/>
      <c r="G22" s="1021"/>
      <c r="H22" s="1017"/>
      <c r="I22" s="1015"/>
      <c r="J22" s="255">
        <f ca="1">IF(MOD(ROW()-13,2)=0,IF(ISBLANK(OFFSET('10. SEGUIMIENTO 2025'!$N$14,INT((ROW()-13)/2),0)),"",OFFSET('10. SEGUIMIENTO 2025'!$N$14,INT((ROW()-13)/2),0)),IF(ISBLANK(OFFSET('9. METAS'!$N$20,INT((ROW()-14)/2),0)),"",OFFSET('9. METAS'!$N$20,INT((ROW()-14)/2),0)))</f>
        <v>180</v>
      </c>
      <c r="K22" s="256">
        <f ca="1">IF(MOD(ROW()-13,2)=0,IF(ISBLANK(OFFSET('10. SEGUIMIENTO 2025'!$O$14,INT((ROW()-13)/2),0)),"",OFFSET('10. SEGUIMIENTO 2025'!$O$14,INT((ROW()-13)/2),0)),IF(ISBLANK(OFFSET('9. METAS'!$O$20,INT((ROW()-14)/2),0)),"",OFFSET('9. METAS'!$O$20,INT((ROW()-14)/2),0)))</f>
        <v>180</v>
      </c>
      <c r="L22" s="256">
        <f ca="1">IF(MOD(ROW()-13,2)=0,IF(ISBLANK(OFFSET('10. SEGUIMIENTO 2025'!$P$14,INT((ROW()-13)/2),0)),"",OFFSET('10. SEGUIMIENTO 2025'!$P$14,INT((ROW()-13)/2),0)),IF(ISBLANK(OFFSET('9. METAS'!$P$20,INT((ROW()-14)/2),0)),"",OFFSET('9. METAS'!$P$20,INT((ROW()-14)/2),0)))</f>
        <v>180</v>
      </c>
      <c r="M22" s="257">
        <f ca="1">IF(MOD(ROW()-13,2)=0,IF(ISBLANK(OFFSET('10. SEGUIMIENTO 2025'!$Q$14,INT((ROW()-13)/2),0)),"",OFFSET('10. SEGUIMIENTO 2025'!$Q$14,INT((ROW()-13)/2),0)),IF(ISBLANK(OFFSET('9. METAS'!$Q$20,INT((ROW()-14)/2),0)),"",OFFSET('9. METAS'!$Q$20,INT((ROW()-14)/2),0)))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017">
        <f ca="1">IF(ISBLANK(OFFSET('9. METAS'!$K$20,INT((ROW()-13)/2),0)),"",OFFSET('9. METAS'!$K$20,INT((ROW()-13)/2),0))</f>
        <v>192</v>
      </c>
      <c r="I23" s="1014"/>
      <c r="J23" s="255">
        <f ca="1">IF(MOD(ROW()-13,2)=0,IF(ISBLANK(OFFSET('10. SEGUIMIENTO 2025'!$N$14,INT((ROW()-13)/2),0)),"",OFFSET('10. SEGUIMIENTO 2025'!$N$14,INT((ROW()-13)/2),0)),IF(ISBLANK(OFFSET('9. METAS'!$N$20,INT((ROW()-14)/2),0)),"",OFFSET('9. METAS'!$N$20,INT((ROW()-14)/2),0)))</f>
        <v>456</v>
      </c>
      <c r="K23" s="256" t="str">
        <f ca="1">IF(MOD(ROW()-13,2)=0,IF(ISBLANK(OFFSET('10. SEGUIMIENTO 2025'!$O$14,INT((ROW()-13)/2),0)),"",OFFSET('10. SEGUIMIENTO 2025'!$O$14,INT((ROW()-13)/2),0)),IF(ISBLANK(OFFSET('9. METAS'!$O$20,INT((ROW()-14)/2),0)),"",OFFSET('9. METAS'!$O$20,INT((ROW()-14)/2),0)))</f>
        <v/>
      </c>
      <c r="L23" s="256" t="str">
        <f ca="1">IF(MOD(ROW()-13,2)=0,IF(ISBLANK(OFFSET('10. SEGUIMIENTO 2025'!$P$14,INT((ROW()-13)/2),0)),"",OFFSET('10. SEGUIMIENTO 2025'!$P$14,INT((ROW()-13)/2),0)),IF(ISBLANK(OFFSET('9. METAS'!$P$20,INT((ROW()-14)/2),0)),"",OFFSET('9. METAS'!$P$20,INT((ROW()-14)/2),0)))</f>
        <v/>
      </c>
      <c r="M23" s="257" t="str">
        <f ca="1">IF(MOD(ROW()-13,2)=0,IF(ISBLANK(OFFSET('10. SEGUIMIENTO 2025'!$Q$14,INT((ROW()-13)/2),0)),"",OFFSET('10. SEGUIMIENTO 2025'!$Q$14,INT((ROW()-13)/2),0)),IF(ISBLANK(OFFSET('9. METAS'!$Q$20,INT((ROW()-14)/2),0)),"",OFFSET('9. METAS'!$Q$20,INT((ROW()-14)/2),0)))</f>
        <v/>
      </c>
      <c r="N23" s="1012">
        <f t="shared" ref="N23" ca="1" si="5">IFERROR(J23/J24,"ND")</f>
        <v>9.5</v>
      </c>
      <c r="O23" s="1008">
        <f t="shared" ref="O23" ca="1" si="6">IFERROR(((J23)/H23),"ND")</f>
        <v>2.375</v>
      </c>
      <c r="P23" s="996"/>
    </row>
    <row r="24" spans="3:16">
      <c r="C24" s="1030"/>
      <c r="D24" s="1026"/>
      <c r="E24" s="1026"/>
      <c r="F24" s="1024"/>
      <c r="G24" s="1021"/>
      <c r="H24" s="1017"/>
      <c r="I24" s="1015"/>
      <c r="J24" s="255">
        <f ca="1">IF(MOD(ROW()-13,2)=0,IF(ISBLANK(OFFSET('10. SEGUIMIENTO 2025'!$N$14,INT((ROW()-13)/2),0)),"",OFFSET('10. SEGUIMIENTO 2025'!$N$14,INT((ROW()-13)/2),0)),IF(ISBLANK(OFFSET('9. METAS'!$N$20,INT((ROW()-14)/2),0)),"",OFFSET('9. METAS'!$N$20,INT((ROW()-14)/2),0)))</f>
        <v>48</v>
      </c>
      <c r="K24" s="256">
        <f ca="1">IF(MOD(ROW()-13,2)=0,IF(ISBLANK(OFFSET('10. SEGUIMIENTO 2025'!$O$14,INT((ROW()-13)/2),0)),"",OFFSET('10. SEGUIMIENTO 2025'!$O$14,INT((ROW()-13)/2),0)),IF(ISBLANK(OFFSET('9. METAS'!$O$20,INT((ROW()-14)/2),0)),"",OFFSET('9. METAS'!$O$20,INT((ROW()-14)/2),0)))</f>
        <v>48</v>
      </c>
      <c r="L24" s="256">
        <f ca="1">IF(MOD(ROW()-13,2)=0,IF(ISBLANK(OFFSET('10. SEGUIMIENTO 2025'!$P$14,INT((ROW()-13)/2),0)),"",OFFSET('10. SEGUIMIENTO 2025'!$P$14,INT((ROW()-13)/2),0)),IF(ISBLANK(OFFSET('9. METAS'!$P$20,INT((ROW()-14)/2),0)),"",OFFSET('9. METAS'!$P$20,INT((ROW()-14)/2),0)))</f>
        <v>48</v>
      </c>
      <c r="M24" s="257">
        <f ca="1">IF(MOD(ROW()-13,2)=0,IF(ISBLANK(OFFSET('10. SEGUIMIENTO 2025'!$Q$14,INT((ROW()-13)/2),0)),"",OFFSET('10. SEGUIMIENTO 2025'!$Q$14,INT((ROW()-13)/2),0)),IF(ISBLANK(OFFSET('9. METAS'!$Q$20,INT((ROW()-14)/2),0)),"",OFFSET('9. METAS'!$Q$20,INT((ROW()-14)/2),0)))</f>
        <v>48</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017">
        <f ca="1">IF(ISBLANK(OFFSET('9. METAS'!$K$20,INT((ROW()-13)/2),0)),"",OFFSET('9. METAS'!$K$20,INT((ROW()-13)/2),0))</f>
        <v>327</v>
      </c>
      <c r="I25" s="1014"/>
      <c r="J25" s="255">
        <f ca="1">IF(MOD(ROW()-13,2)=0,IF(ISBLANK(OFFSET('10. SEGUIMIENTO 2025'!$N$14,INT((ROW()-13)/2),0)),"",OFFSET('10. SEGUIMIENTO 2025'!$N$14,INT((ROW()-13)/2),0)),IF(ISBLANK(OFFSET('9. METAS'!$N$20,INT((ROW()-14)/2),0)),"",OFFSET('9. METAS'!$N$20,INT((ROW()-14)/2),0)))</f>
        <v>456</v>
      </c>
      <c r="K25" s="256" t="str">
        <f ca="1">IF(MOD(ROW()-13,2)=0,IF(ISBLANK(OFFSET('10. SEGUIMIENTO 2025'!$O$14,INT((ROW()-13)/2),0)),"",OFFSET('10. SEGUIMIENTO 2025'!$O$14,INT((ROW()-13)/2),0)),IF(ISBLANK(OFFSET('9. METAS'!$O$20,INT((ROW()-14)/2),0)),"",OFFSET('9. METAS'!$O$20,INT((ROW()-14)/2),0)))</f>
        <v/>
      </c>
      <c r="L25" s="256" t="str">
        <f ca="1">IF(MOD(ROW()-13,2)=0,IF(ISBLANK(OFFSET('10. SEGUIMIENTO 2025'!$P$14,INT((ROW()-13)/2),0)),"",OFFSET('10. SEGUIMIENTO 2025'!$P$14,INT((ROW()-13)/2),0)),IF(ISBLANK(OFFSET('9. METAS'!$P$20,INT((ROW()-14)/2),0)),"",OFFSET('9. METAS'!$P$20,INT((ROW()-14)/2),0)))</f>
        <v/>
      </c>
      <c r="M25" s="257" t="str">
        <f ca="1">IF(MOD(ROW()-13,2)=0,IF(ISBLANK(OFFSET('10. SEGUIMIENTO 2025'!$Q$14,INT((ROW()-13)/2),0)),"",OFFSET('10. SEGUIMIENTO 2025'!$Q$14,INT((ROW()-13)/2),0)),IF(ISBLANK(OFFSET('9. METAS'!$Q$20,INT((ROW()-14)/2),0)),"",OFFSET('9. METAS'!$Q$20,INT((ROW()-14)/2),0)))</f>
        <v/>
      </c>
      <c r="N25" s="1012">
        <f t="shared" ref="N25" ca="1" si="7">IFERROR(J25/J26,"ND")</f>
        <v>5.6296296296296298</v>
      </c>
      <c r="O25" s="1008">
        <f t="shared" ref="O25" ca="1" si="8">IFERROR(((J25)/H25),"ND")</f>
        <v>1.3944954128440368</v>
      </c>
      <c r="P25" s="996"/>
    </row>
    <row r="26" spans="3:16">
      <c r="C26" s="1030"/>
      <c r="D26" s="1026"/>
      <c r="E26" s="1026"/>
      <c r="F26" s="1024"/>
      <c r="G26" s="1021"/>
      <c r="H26" s="1017"/>
      <c r="I26" s="1015"/>
      <c r="J26" s="255">
        <f ca="1">IF(MOD(ROW()-13,2)=0,IF(ISBLANK(OFFSET('10. SEGUIMIENTO 2025'!$N$14,INT((ROW()-13)/2),0)),"",OFFSET('10. SEGUIMIENTO 2025'!$N$14,INT((ROW()-13)/2),0)),IF(ISBLANK(OFFSET('9. METAS'!$N$20,INT((ROW()-14)/2),0)),"",OFFSET('9. METAS'!$N$20,INT((ROW()-14)/2),0)))</f>
        <v>81</v>
      </c>
      <c r="K26" s="256">
        <f ca="1">IF(MOD(ROW()-13,2)=0,IF(ISBLANK(OFFSET('10. SEGUIMIENTO 2025'!$O$14,INT((ROW()-13)/2),0)),"",OFFSET('10. SEGUIMIENTO 2025'!$O$14,INT((ROW()-13)/2),0)),IF(ISBLANK(OFFSET('9. METAS'!$O$20,INT((ROW()-14)/2),0)),"",OFFSET('9. METAS'!$O$20,INT((ROW()-14)/2),0)))</f>
        <v>81</v>
      </c>
      <c r="L26" s="256">
        <f ca="1">IF(MOD(ROW()-13,2)=0,IF(ISBLANK(OFFSET('10. SEGUIMIENTO 2025'!$P$14,INT((ROW()-13)/2),0)),"",OFFSET('10. SEGUIMIENTO 2025'!$P$14,INT((ROW()-13)/2),0)),IF(ISBLANK(OFFSET('9. METAS'!$P$20,INT((ROW()-14)/2),0)),"",OFFSET('9. METAS'!$P$20,INT((ROW()-14)/2),0)))</f>
        <v>82</v>
      </c>
      <c r="M26" s="257">
        <f ca="1">IF(MOD(ROW()-13,2)=0,IF(ISBLANK(OFFSET('10. SEGUIMIENTO 2025'!$Q$14,INT((ROW()-13)/2),0)),"",OFFSET('10. SEGUIMIENTO 2025'!$Q$14,INT((ROW()-13)/2),0)),IF(ISBLANK(OFFSET('9. METAS'!$Q$20,INT((ROW()-14)/2),0)),"",OFFSET('9. METAS'!$Q$20,INT((ROW()-14)/2),0)))</f>
        <v>83</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017">
        <f ca="1">IF(ISBLANK(OFFSET('9. METAS'!$K$20,INT((ROW()-13)/2),0)),"",OFFSET('9. METAS'!$K$20,INT((ROW()-13)/2),0))</f>
        <v>489</v>
      </c>
      <c r="I27" s="1014"/>
      <c r="J27" s="255">
        <f ca="1">IF(MOD(ROW()-13,2)=0,IF(ISBLANK(OFFSET('10. SEGUIMIENTO 2025'!$N$14,INT((ROW()-13)/2),0)),"",OFFSET('10. SEGUIMIENTO 2025'!$N$14,INT((ROW()-13)/2),0)),IF(ISBLANK(OFFSET('9. METAS'!$N$20,INT((ROW()-14)/2),0)),"",OFFSET('9. METAS'!$N$20,INT((ROW()-14)/2),0)))</f>
        <v>456</v>
      </c>
      <c r="K27" s="256" t="str">
        <f ca="1">IF(MOD(ROW()-13,2)=0,IF(ISBLANK(OFFSET('10. SEGUIMIENTO 2025'!$O$14,INT((ROW()-13)/2),0)),"",OFFSET('10. SEGUIMIENTO 2025'!$O$14,INT((ROW()-13)/2),0)),IF(ISBLANK(OFFSET('9. METAS'!$O$20,INT((ROW()-14)/2),0)),"",OFFSET('9. METAS'!$O$20,INT((ROW()-14)/2),0)))</f>
        <v/>
      </c>
      <c r="L27" s="256" t="str">
        <f ca="1">IF(MOD(ROW()-13,2)=0,IF(ISBLANK(OFFSET('10. SEGUIMIENTO 2025'!$P$14,INT((ROW()-13)/2),0)),"",OFFSET('10. SEGUIMIENTO 2025'!$P$14,INT((ROW()-13)/2),0)),IF(ISBLANK(OFFSET('9. METAS'!$P$20,INT((ROW()-14)/2),0)),"",OFFSET('9. METAS'!$P$20,INT((ROW()-14)/2),0)))</f>
        <v/>
      </c>
      <c r="M27" s="257" t="str">
        <f ca="1">IF(MOD(ROW()-13,2)=0,IF(ISBLANK(OFFSET('10. SEGUIMIENTO 2025'!$Q$14,INT((ROW()-13)/2),0)),"",OFFSET('10. SEGUIMIENTO 2025'!$Q$14,INT((ROW()-13)/2),0)),IF(ISBLANK(OFFSET('9. METAS'!$Q$20,INT((ROW()-14)/2),0)),"",OFFSET('9. METAS'!$Q$20,INT((ROW()-14)/2),0)))</f>
        <v/>
      </c>
      <c r="N27" s="1012">
        <f t="shared" ref="N27" ca="1" si="9">IFERROR(J27/J28,"ND")</f>
        <v>3.8</v>
      </c>
      <c r="O27" s="1008">
        <f t="shared" ref="O27" ca="1" si="10">IFERROR(((J27)/H27),"ND")</f>
        <v>0.93251533742331283</v>
      </c>
      <c r="P27" s="996"/>
    </row>
    <row r="28" spans="3:16">
      <c r="C28" s="1030"/>
      <c r="D28" s="1026"/>
      <c r="E28" s="1026"/>
      <c r="F28" s="1024"/>
      <c r="G28" s="1021"/>
      <c r="H28" s="1017"/>
      <c r="I28" s="1015"/>
      <c r="J28" s="255">
        <f ca="1">IF(MOD(ROW()-13,2)=0,IF(ISBLANK(OFFSET('10. SEGUIMIENTO 2025'!$N$14,INT((ROW()-13)/2),0)),"",OFFSET('10. SEGUIMIENTO 2025'!$N$14,INT((ROW()-13)/2),0)),IF(ISBLANK(OFFSET('9. METAS'!$N$20,INT((ROW()-14)/2),0)),"",OFFSET('9. METAS'!$N$20,INT((ROW()-14)/2),0)))</f>
        <v>120</v>
      </c>
      <c r="K28" s="256">
        <f ca="1">IF(MOD(ROW()-13,2)=0,IF(ISBLANK(OFFSET('10. SEGUIMIENTO 2025'!$O$14,INT((ROW()-13)/2),0)),"",OFFSET('10. SEGUIMIENTO 2025'!$O$14,INT((ROW()-13)/2),0)),IF(ISBLANK(OFFSET('9. METAS'!$O$20,INT((ROW()-14)/2),0)),"",OFFSET('9. METAS'!$O$20,INT((ROW()-14)/2),0)))</f>
        <v>126</v>
      </c>
      <c r="L28" s="256">
        <f ca="1">IF(MOD(ROW()-13,2)=0,IF(ISBLANK(OFFSET('10. SEGUIMIENTO 2025'!$P$14,INT((ROW()-13)/2),0)),"",OFFSET('10. SEGUIMIENTO 2025'!$P$14,INT((ROW()-13)/2),0)),IF(ISBLANK(OFFSET('9. METAS'!$P$20,INT((ROW()-14)/2),0)),"",OFFSET('9. METAS'!$P$20,INT((ROW()-14)/2),0)))</f>
        <v>124</v>
      </c>
      <c r="M28" s="257">
        <f ca="1">IF(MOD(ROW()-13,2)=0,IF(ISBLANK(OFFSET('10. SEGUIMIENTO 2025'!$Q$14,INT((ROW()-13)/2),0)),"",OFFSET('10. SEGUIMIENTO 2025'!$Q$14,INT((ROW()-13)/2),0)),IF(ISBLANK(OFFSET('9. METAS'!$Q$20,INT((ROW()-14)/2),0)),"",OFFSET('9. METAS'!$Q$20,INT((ROW()-14)/2),0)))</f>
        <v>119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017">
        <f ca="1">IF(ISBLANK(OFFSET('9. METAS'!$K$20,INT((ROW()-13)/2),0)),"",OFFSET('9. METAS'!$K$20,INT((ROW()-13)/2),0))</f>
        <v>840</v>
      </c>
      <c r="I29" s="1014"/>
      <c r="J29" s="255">
        <f ca="1">IF(MOD(ROW()-13,2)=0,IF(ISBLANK(OFFSET('10. SEGUIMIENTO 2025'!$N$14,INT((ROW()-13)/2),0)),"",OFFSET('10. SEGUIMIENTO 2025'!$N$14,INT((ROW()-13)/2),0)),IF(ISBLANK(OFFSET('9. METAS'!$N$20,INT((ROW()-14)/2),0)),"",OFFSET('9. METAS'!$N$20,INT((ROW()-14)/2),0)))</f>
        <v>41</v>
      </c>
      <c r="K29" s="256" t="str">
        <f ca="1">IF(MOD(ROW()-13,2)=0,IF(ISBLANK(OFFSET('10. SEGUIMIENTO 2025'!$O$14,INT((ROW()-13)/2),0)),"",OFFSET('10. SEGUIMIENTO 2025'!$O$14,INT((ROW()-13)/2),0)),IF(ISBLANK(OFFSET('9. METAS'!$O$20,INT((ROW()-14)/2),0)),"",OFFSET('9. METAS'!$O$20,INT((ROW()-14)/2),0)))</f>
        <v/>
      </c>
      <c r="L29" s="256" t="str">
        <f ca="1">IF(MOD(ROW()-13,2)=0,IF(ISBLANK(OFFSET('10. SEGUIMIENTO 2025'!$P$14,INT((ROW()-13)/2),0)),"",OFFSET('10. SEGUIMIENTO 2025'!$P$14,INT((ROW()-13)/2),0)),IF(ISBLANK(OFFSET('9. METAS'!$P$20,INT((ROW()-14)/2),0)),"",OFFSET('9. METAS'!$P$20,INT((ROW()-14)/2),0)))</f>
        <v/>
      </c>
      <c r="M29" s="257" t="str">
        <f ca="1">IF(MOD(ROW()-13,2)=0,IF(ISBLANK(OFFSET('10. SEGUIMIENTO 2025'!$Q$14,INT((ROW()-13)/2),0)),"",OFFSET('10. SEGUIMIENTO 2025'!$Q$14,INT((ROW()-13)/2),0)),IF(ISBLANK(OFFSET('9. METAS'!$Q$20,INT((ROW()-14)/2),0)),"",OFFSET('9. METAS'!$Q$20,INT((ROW()-14)/2),0)))</f>
        <v/>
      </c>
      <c r="N29" s="1012">
        <f t="shared" ref="N29" ca="1" si="11">IFERROR(J29/J30,"ND")</f>
        <v>0.16400000000000001</v>
      </c>
      <c r="O29" s="1008">
        <f t="shared" ref="O29" ca="1" si="12">IFERROR(((J29)/H29),"ND")</f>
        <v>4.880952380952381E-2</v>
      </c>
      <c r="P29" s="996"/>
    </row>
    <row r="30" spans="3:16">
      <c r="C30" s="1030"/>
      <c r="D30" s="1026"/>
      <c r="E30" s="1026"/>
      <c r="F30" s="1024"/>
      <c r="G30" s="1021"/>
      <c r="H30" s="1017"/>
      <c r="I30" s="1015"/>
      <c r="J30" s="255">
        <f ca="1">IF(MOD(ROW()-13,2)=0,IF(ISBLANK(OFFSET('10. SEGUIMIENTO 2025'!$N$14,INT((ROW()-13)/2),0)),"",OFFSET('10. SEGUIMIENTO 2025'!$N$14,INT((ROW()-13)/2),0)),IF(ISBLANK(OFFSET('9. METAS'!$N$20,INT((ROW()-14)/2),0)),"",OFFSET('9. METAS'!$N$20,INT((ROW()-14)/2),0)))</f>
        <v>250</v>
      </c>
      <c r="K30" s="256">
        <f ca="1">IF(MOD(ROW()-13,2)=0,IF(ISBLANK(OFFSET('10. SEGUIMIENTO 2025'!$O$14,INT((ROW()-13)/2),0)),"",OFFSET('10. SEGUIMIENTO 2025'!$O$14,INT((ROW()-13)/2),0)),IF(ISBLANK(OFFSET('9. METAS'!$O$20,INT((ROW()-14)/2),0)),"",OFFSET('9. METAS'!$O$20,INT((ROW()-14)/2),0)))</f>
        <v>250</v>
      </c>
      <c r="L30" s="256">
        <f ca="1">IF(MOD(ROW()-13,2)=0,IF(ISBLANK(OFFSET('10. SEGUIMIENTO 2025'!$P$14,INT((ROW()-13)/2),0)),"",OFFSET('10. SEGUIMIENTO 2025'!$P$14,INT((ROW()-13)/2),0)),IF(ISBLANK(OFFSET('9. METAS'!$P$20,INT((ROW()-14)/2),0)),"",OFFSET('9. METAS'!$P$20,INT((ROW()-14)/2),0)))</f>
        <v>150</v>
      </c>
      <c r="M30" s="257">
        <f ca="1">IF(MOD(ROW()-13,2)=0,IF(ISBLANK(OFFSET('10. SEGUIMIENTO 2025'!$Q$14,INT((ROW()-13)/2),0)),"",OFFSET('10. SEGUIMIENTO 2025'!$Q$14,INT((ROW()-13)/2),0)),IF(ISBLANK(OFFSET('9. METAS'!$Q$20,INT((ROW()-14)/2),0)),"",OFFSET('9. METAS'!$Q$20,INT((ROW()-14)/2),0)))</f>
        <v>190</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017">
        <f ca="1">IF(ISBLANK(OFFSET('9. METAS'!$K$20,INT((ROW()-13)/2),0)),"",OFFSET('9. METAS'!$K$20,INT((ROW()-13)/2),0))</f>
        <v>508</v>
      </c>
      <c r="I31" s="1014"/>
      <c r="J31" s="255">
        <f ca="1">IF(MOD(ROW()-13,2)=0,IF(ISBLANK(OFFSET('10. SEGUIMIENTO 2025'!$N$14,INT((ROW()-13)/2),0)),"",OFFSET('10. SEGUIMIENTO 2025'!$N$14,INT((ROW()-13)/2),0)),IF(ISBLANK(OFFSET('9. METAS'!$N$20,INT((ROW()-14)/2),0)),"",OFFSET('9. METAS'!$N$20,INT((ROW()-14)/2),0)))</f>
        <v>41</v>
      </c>
      <c r="K31" s="256" t="str">
        <f ca="1">IF(MOD(ROW()-13,2)=0,IF(ISBLANK(OFFSET('10. SEGUIMIENTO 2025'!$O$14,INT((ROW()-13)/2),0)),"",OFFSET('10. SEGUIMIENTO 2025'!$O$14,INT((ROW()-13)/2),0)),IF(ISBLANK(OFFSET('9. METAS'!$O$20,INT((ROW()-14)/2),0)),"",OFFSET('9. METAS'!$O$20,INT((ROW()-14)/2),0)))</f>
        <v/>
      </c>
      <c r="L31" s="256" t="str">
        <f ca="1">IF(MOD(ROW()-13,2)=0,IF(ISBLANK(OFFSET('10. SEGUIMIENTO 2025'!$P$14,INT((ROW()-13)/2),0)),"",OFFSET('10. SEGUIMIENTO 2025'!$P$14,INT((ROW()-13)/2),0)),IF(ISBLANK(OFFSET('9. METAS'!$P$20,INT((ROW()-14)/2),0)),"",OFFSET('9. METAS'!$P$20,INT((ROW()-14)/2),0)))</f>
        <v/>
      </c>
      <c r="M31" s="257" t="str">
        <f ca="1">IF(MOD(ROW()-13,2)=0,IF(ISBLANK(OFFSET('10. SEGUIMIENTO 2025'!$Q$14,INT((ROW()-13)/2),0)),"",OFFSET('10. SEGUIMIENTO 2025'!$Q$14,INT((ROW()-13)/2),0)),IF(ISBLANK(OFFSET('9. METAS'!$Q$20,INT((ROW()-14)/2),0)),"",OFFSET('9. METAS'!$Q$20,INT((ROW()-14)/2),0)))</f>
        <v/>
      </c>
      <c r="N31" s="1012">
        <f t="shared" ref="N31" ca="1" si="13">IFERROR(J31/J32,"ND")</f>
        <v>0.3203125</v>
      </c>
      <c r="O31" s="1008">
        <f t="shared" ref="O31" ca="1" si="14">IFERROR(((J31)/H31),"ND")</f>
        <v>8.070866141732283E-2</v>
      </c>
      <c r="P31" s="996"/>
    </row>
    <row r="32" spans="3:16">
      <c r="C32" s="1030"/>
      <c r="D32" s="1026"/>
      <c r="E32" s="1026"/>
      <c r="F32" s="1024"/>
      <c r="G32" s="1021"/>
      <c r="H32" s="1017"/>
      <c r="I32" s="1015"/>
      <c r="J32" s="255">
        <f ca="1">IF(MOD(ROW()-13,2)=0,IF(ISBLANK(OFFSET('10. SEGUIMIENTO 2025'!$N$14,INT((ROW()-13)/2),0)),"",OFFSET('10. SEGUIMIENTO 2025'!$N$14,INT((ROW()-13)/2),0)),IF(ISBLANK(OFFSET('9. METAS'!$N$20,INT((ROW()-14)/2),0)),"",OFFSET('9. METAS'!$N$20,INT((ROW()-14)/2),0)))</f>
        <v>128</v>
      </c>
      <c r="K32" s="256">
        <f ca="1">IF(MOD(ROW()-13,2)=0,IF(ISBLANK(OFFSET('10. SEGUIMIENTO 2025'!$O$14,INT((ROW()-13)/2),0)),"",OFFSET('10. SEGUIMIENTO 2025'!$O$14,INT((ROW()-13)/2),0)),IF(ISBLANK(OFFSET('9. METAS'!$O$20,INT((ROW()-14)/2),0)),"",OFFSET('9. METAS'!$O$20,INT((ROW()-14)/2),0)))</f>
        <v>126</v>
      </c>
      <c r="L32" s="256">
        <f ca="1">IF(MOD(ROW()-13,2)=0,IF(ISBLANK(OFFSET('10. SEGUIMIENTO 2025'!$P$14,INT((ROW()-13)/2),0)),"",OFFSET('10. SEGUIMIENTO 2025'!$P$14,INT((ROW()-13)/2),0)),IF(ISBLANK(OFFSET('9. METAS'!$P$20,INT((ROW()-14)/2),0)),"",OFFSET('9. METAS'!$P$20,INT((ROW()-14)/2),0)))</f>
        <v>128</v>
      </c>
      <c r="M32" s="257">
        <f ca="1">IF(MOD(ROW()-13,2)=0,IF(ISBLANK(OFFSET('10. SEGUIMIENTO 2025'!$Q$14,INT((ROW()-13)/2),0)),"",OFFSET('10. SEGUIMIENTO 2025'!$Q$14,INT((ROW()-13)/2),0)),IF(ISBLANK(OFFSET('9. METAS'!$Q$20,INT((ROW()-14)/2),0)),"",OFFSET('9. METAS'!$Q$20,INT((ROW()-14)/2),0)))</f>
        <v>126</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017">
        <f ca="1">IF(ISBLANK(OFFSET('9. METAS'!$K$20,INT((ROW()-13)/2),0)),"",OFFSET('9. METAS'!$K$20,INT((ROW()-13)/2),0))</f>
        <v>66</v>
      </c>
      <c r="I33" s="1014"/>
      <c r="J33" s="255">
        <f ca="1">IF(MOD(ROW()-13,2)=0,IF(ISBLANK(OFFSET('10. SEGUIMIENTO 2025'!$N$14,INT((ROW()-13)/2),0)),"",OFFSET('10. SEGUIMIENTO 2025'!$N$14,INT((ROW()-13)/2),0)),IF(ISBLANK(OFFSET('9. METAS'!$N$20,INT((ROW()-14)/2),0)),"",OFFSET('9. METAS'!$N$20,INT((ROW()-14)/2),0)))</f>
        <v>41</v>
      </c>
      <c r="K33" s="256" t="str">
        <f ca="1">IF(MOD(ROW()-13,2)=0,IF(ISBLANK(OFFSET('10. SEGUIMIENTO 2025'!$O$14,INT((ROW()-13)/2),0)),"",OFFSET('10. SEGUIMIENTO 2025'!$O$14,INT((ROW()-13)/2),0)),IF(ISBLANK(OFFSET('9. METAS'!$O$20,INT((ROW()-14)/2),0)),"",OFFSET('9. METAS'!$O$20,INT((ROW()-14)/2),0)))</f>
        <v/>
      </c>
      <c r="L33" s="256" t="str">
        <f ca="1">IF(MOD(ROW()-13,2)=0,IF(ISBLANK(OFFSET('10. SEGUIMIENTO 2025'!$P$14,INT((ROW()-13)/2),0)),"",OFFSET('10. SEGUIMIENTO 2025'!$P$14,INT((ROW()-13)/2),0)),IF(ISBLANK(OFFSET('9. METAS'!$P$20,INT((ROW()-14)/2),0)),"",OFFSET('9. METAS'!$P$20,INT((ROW()-14)/2),0)))</f>
        <v/>
      </c>
      <c r="M33" s="257" t="str">
        <f ca="1">IF(MOD(ROW()-13,2)=0,IF(ISBLANK(OFFSET('10. SEGUIMIENTO 2025'!$Q$14,INT((ROW()-13)/2),0)),"",OFFSET('10. SEGUIMIENTO 2025'!$Q$14,INT((ROW()-13)/2),0)),IF(ISBLANK(OFFSET('9. METAS'!$Q$20,INT((ROW()-14)/2),0)),"",OFFSET('9. METAS'!$Q$20,INT((ROW()-14)/2),0)))</f>
        <v/>
      </c>
      <c r="N33" s="1012">
        <f t="shared" ref="N33" ca="1" si="15">IFERROR(J33/J34,"ND")</f>
        <v>2.2777777777777777</v>
      </c>
      <c r="O33" s="1008">
        <f t="shared" ref="O33" ca="1" si="16">IFERROR(((J33)/H33),"ND")</f>
        <v>0.62121212121212122</v>
      </c>
      <c r="P33" s="996"/>
    </row>
    <row r="34" spans="3:16">
      <c r="C34" s="1030"/>
      <c r="D34" s="1026"/>
      <c r="E34" s="1026"/>
      <c r="F34" s="1024"/>
      <c r="G34" s="1021"/>
      <c r="H34" s="1017"/>
      <c r="I34" s="1015"/>
      <c r="J34" s="255">
        <f ca="1">IF(MOD(ROW()-13,2)=0,IF(ISBLANK(OFFSET('10. SEGUIMIENTO 2025'!$N$14,INT((ROW()-13)/2),0)),"",OFFSET('10. SEGUIMIENTO 2025'!$N$14,INT((ROW()-13)/2),0)),IF(ISBLANK(OFFSET('9. METAS'!$N$20,INT((ROW()-14)/2),0)),"",OFFSET('9. METAS'!$N$20,INT((ROW()-14)/2),0)))</f>
        <v>18</v>
      </c>
      <c r="K34" s="256">
        <f ca="1">IF(MOD(ROW()-13,2)=0,IF(ISBLANK(OFFSET('10. SEGUIMIENTO 2025'!$O$14,INT((ROW()-13)/2),0)),"",OFFSET('10. SEGUIMIENTO 2025'!$O$14,INT((ROW()-13)/2),0)),IF(ISBLANK(OFFSET('9. METAS'!$O$20,INT((ROW()-14)/2),0)),"",OFFSET('9. METAS'!$O$20,INT((ROW()-14)/2),0)))</f>
        <v>17</v>
      </c>
      <c r="L34" s="256">
        <f ca="1">IF(MOD(ROW()-13,2)=0,IF(ISBLANK(OFFSET('10. SEGUIMIENTO 2025'!$P$14,INT((ROW()-13)/2),0)),"",OFFSET('10. SEGUIMIENTO 2025'!$P$14,INT((ROW()-13)/2),0)),IF(ISBLANK(OFFSET('9. METAS'!$P$20,INT((ROW()-14)/2),0)),"",OFFSET('9. METAS'!$P$20,INT((ROW()-14)/2),0)))</f>
        <v>12</v>
      </c>
      <c r="M34" s="257">
        <f ca="1">IF(MOD(ROW()-13,2)=0,IF(ISBLANK(OFFSET('10. SEGUIMIENTO 2025'!$Q$14,INT((ROW()-13)/2),0)),"",OFFSET('10. SEGUIMIENTO 2025'!$Q$14,INT((ROW()-13)/2),0)),IF(ISBLANK(OFFSET('9. METAS'!$Q$20,INT((ROW()-14)/2),0)),"",OFFSET('9. METAS'!$Q$20,INT((ROW()-14)/2),0)))</f>
        <v>19</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017">
        <f ca="1">IF(ISBLANK(OFFSET('9. METAS'!$K$20,INT((ROW()-13)/2),0)),"",OFFSET('9. METAS'!$K$20,INT((ROW()-13)/2),0))</f>
        <v>18649</v>
      </c>
      <c r="I35" s="1014"/>
      <c r="J35" s="255">
        <f ca="1">IF(MOD(ROW()-13,2)=0,IF(ISBLANK(OFFSET('10. SEGUIMIENTO 2025'!$N$14,INT((ROW()-13)/2),0)),"",OFFSET('10. SEGUIMIENTO 2025'!$N$14,INT((ROW()-13)/2),0)),IF(ISBLANK(OFFSET('9. METAS'!$N$20,INT((ROW()-14)/2),0)),"",OFFSET('9. METAS'!$N$20,INT((ROW()-14)/2),0)))</f>
        <v>41</v>
      </c>
      <c r="K35" s="256" t="str">
        <f ca="1">IF(MOD(ROW()-13,2)=0,IF(ISBLANK(OFFSET('10. SEGUIMIENTO 2025'!$O$14,INT((ROW()-13)/2),0)),"",OFFSET('10. SEGUIMIENTO 2025'!$O$14,INT((ROW()-13)/2),0)),IF(ISBLANK(OFFSET('9. METAS'!$O$20,INT((ROW()-14)/2),0)),"",OFFSET('9. METAS'!$O$20,INT((ROW()-14)/2),0)))</f>
        <v/>
      </c>
      <c r="L35" s="256" t="str">
        <f ca="1">IF(MOD(ROW()-13,2)=0,IF(ISBLANK(OFFSET('10. SEGUIMIENTO 2025'!$P$14,INT((ROW()-13)/2),0)),"",OFFSET('10. SEGUIMIENTO 2025'!$P$14,INT((ROW()-13)/2),0)),IF(ISBLANK(OFFSET('9. METAS'!$P$20,INT((ROW()-14)/2),0)),"",OFFSET('9. METAS'!$P$20,INT((ROW()-14)/2),0)))</f>
        <v/>
      </c>
      <c r="M35" s="257" t="str">
        <f ca="1">IF(MOD(ROW()-13,2)=0,IF(ISBLANK(OFFSET('10. SEGUIMIENTO 2025'!$Q$14,INT((ROW()-13)/2),0)),"",OFFSET('10. SEGUIMIENTO 2025'!$Q$14,INT((ROW()-13)/2),0)),IF(ISBLANK(OFFSET('9. METAS'!$Q$20,INT((ROW()-14)/2),0)),"",OFFSET('9. METAS'!$Q$20,INT((ROW()-14)/2),0)))</f>
        <v/>
      </c>
      <c r="N35" s="1012">
        <f t="shared" ref="N35" ca="1" si="17">IFERROR(J35/J36,"ND")</f>
        <v>9.4036697247706427E-3</v>
      </c>
      <c r="O35" s="1008">
        <f t="shared" ref="O35" ca="1" si="18">IFERROR(((J35)/H35),"ND")</f>
        <v>2.1985093034479061E-3</v>
      </c>
      <c r="P35" s="996"/>
    </row>
    <row r="36" spans="3:16">
      <c r="C36" s="1030"/>
      <c r="D36" s="1026"/>
      <c r="E36" s="1026"/>
      <c r="F36" s="1024"/>
      <c r="G36" s="1021"/>
      <c r="H36" s="1017"/>
      <c r="I36" s="1015"/>
      <c r="J36" s="255">
        <f ca="1">IF(MOD(ROW()-13,2)=0,IF(ISBLANK(OFFSET('10. SEGUIMIENTO 2025'!$N$14,INT((ROW()-13)/2),0)),"",OFFSET('10. SEGUIMIENTO 2025'!$N$14,INT((ROW()-13)/2),0)),IF(ISBLANK(OFFSET('9. METAS'!$N$20,INT((ROW()-14)/2),0)),"",OFFSET('9. METAS'!$N$20,INT((ROW()-14)/2),0)))</f>
        <v>4360</v>
      </c>
      <c r="K36" s="256">
        <f ca="1">IF(MOD(ROW()-13,2)=0,IF(ISBLANK(OFFSET('10. SEGUIMIENTO 2025'!$O$14,INT((ROW()-13)/2),0)),"",OFFSET('10. SEGUIMIENTO 2025'!$O$14,INT((ROW()-13)/2),0)),IF(ISBLANK(OFFSET('9. METAS'!$O$20,INT((ROW()-14)/2),0)),"",OFFSET('9. METAS'!$O$20,INT((ROW()-14)/2),0)))</f>
        <v>4845</v>
      </c>
      <c r="L36" s="256">
        <f ca="1">IF(MOD(ROW()-13,2)=0,IF(ISBLANK(OFFSET('10. SEGUIMIENTO 2025'!$P$14,INT((ROW()-13)/2),0)),"",OFFSET('10. SEGUIMIENTO 2025'!$P$14,INT((ROW()-13)/2),0)),IF(ISBLANK(OFFSET('9. METAS'!$P$20,INT((ROW()-14)/2),0)),"",OFFSET('9. METAS'!$P$20,INT((ROW()-14)/2),0)))</f>
        <v>5137</v>
      </c>
      <c r="M36" s="257">
        <f ca="1">IF(MOD(ROW()-13,2)=0,IF(ISBLANK(OFFSET('10. SEGUIMIENTO 2025'!$Q$14,INT((ROW()-13)/2),0)),"",OFFSET('10. SEGUIMIENTO 2025'!$Q$14,INT((ROW()-13)/2),0)),IF(ISBLANK(OFFSET('9. METAS'!$Q$20,INT((ROW()-14)/2),0)),"",OFFSET('9. METAS'!$Q$20,INT((ROW()-14)/2),0)))</f>
        <v>4307</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017">
        <f ca="1">IF(ISBLANK(OFFSET('9. METAS'!$K$20,INT((ROW()-13)/2),0)),"",OFFSET('9. METAS'!$K$20,INT((ROW()-13)/2),0))</f>
        <v>2156</v>
      </c>
      <c r="I37" s="1014"/>
      <c r="J37" s="255">
        <f ca="1">IF(MOD(ROW()-13,2)=0,IF(ISBLANK(OFFSET('10. SEGUIMIENTO 2025'!$N$14,INT((ROW()-13)/2),0)),"",OFFSET('10. SEGUIMIENTO 2025'!$N$14,INT((ROW()-13)/2),0)),IF(ISBLANK(OFFSET('9. METAS'!$N$20,INT((ROW()-14)/2),0)),"",OFFSET('9. METAS'!$N$20,INT((ROW()-14)/2),0)))</f>
        <v>41</v>
      </c>
      <c r="K37" s="256" t="str">
        <f ca="1">IF(MOD(ROW()-13,2)=0,IF(ISBLANK(OFFSET('10. SEGUIMIENTO 2025'!$O$14,INT((ROW()-13)/2),0)),"",OFFSET('10. SEGUIMIENTO 2025'!$O$14,INT((ROW()-13)/2),0)),IF(ISBLANK(OFFSET('9. METAS'!$O$20,INT((ROW()-14)/2),0)),"",OFFSET('9. METAS'!$O$20,INT((ROW()-14)/2),0)))</f>
        <v/>
      </c>
      <c r="L37" s="256" t="str">
        <f ca="1">IF(MOD(ROW()-13,2)=0,IF(ISBLANK(OFFSET('10. SEGUIMIENTO 2025'!$P$14,INT((ROW()-13)/2),0)),"",OFFSET('10. SEGUIMIENTO 2025'!$P$14,INT((ROW()-13)/2),0)),IF(ISBLANK(OFFSET('9. METAS'!$P$20,INT((ROW()-14)/2),0)),"",OFFSET('9. METAS'!$P$20,INT((ROW()-14)/2),0)))</f>
        <v/>
      </c>
      <c r="M37" s="257" t="str">
        <f ca="1">IF(MOD(ROW()-13,2)=0,IF(ISBLANK(OFFSET('10. SEGUIMIENTO 2025'!$Q$14,INT((ROW()-13)/2),0)),"",OFFSET('10. SEGUIMIENTO 2025'!$Q$14,INT((ROW()-13)/2),0)),IF(ISBLANK(OFFSET('9. METAS'!$Q$20,INT((ROW()-14)/2),0)),"",OFFSET('9. METAS'!$Q$20,INT((ROW()-14)/2),0)))</f>
        <v/>
      </c>
      <c r="N37" s="1012">
        <f t="shared" ref="N37" ca="1" si="19">IFERROR(J37/J38,"ND")</f>
        <v>7.7358490566037733E-2</v>
      </c>
      <c r="O37" s="1008">
        <f t="shared" ref="O37" ca="1" si="20">IFERROR(((J37)/H37),"ND")</f>
        <v>1.9016697588126158E-2</v>
      </c>
      <c r="P37" s="996"/>
    </row>
    <row r="38" spans="3:16">
      <c r="C38" s="1030"/>
      <c r="D38" s="1026"/>
      <c r="E38" s="1026"/>
      <c r="F38" s="1024"/>
      <c r="G38" s="1021"/>
      <c r="H38" s="1017"/>
      <c r="I38" s="1015"/>
      <c r="J38" s="255">
        <f ca="1">IF(MOD(ROW()-13,2)=0,IF(ISBLANK(OFFSET('10. SEGUIMIENTO 2025'!$N$14,INT((ROW()-13)/2),0)),"",OFFSET('10. SEGUIMIENTO 2025'!$N$14,INT((ROW()-13)/2),0)),IF(ISBLANK(OFFSET('9. METAS'!$N$20,INT((ROW()-14)/2),0)),"",OFFSET('9. METAS'!$N$20,INT((ROW()-14)/2),0)))</f>
        <v>530</v>
      </c>
      <c r="K38" s="256">
        <f ca="1">IF(MOD(ROW()-13,2)=0,IF(ISBLANK(OFFSET('10. SEGUIMIENTO 2025'!$O$14,INT((ROW()-13)/2),0)),"",OFFSET('10. SEGUIMIENTO 2025'!$O$14,INT((ROW()-13)/2),0)),IF(ISBLANK(OFFSET('9. METAS'!$O$20,INT((ROW()-14)/2),0)),"",OFFSET('9. METAS'!$O$20,INT((ROW()-14)/2),0)))</f>
        <v>595</v>
      </c>
      <c r="L38" s="256">
        <f ca="1">IF(MOD(ROW()-13,2)=0,IF(ISBLANK(OFFSET('10. SEGUIMIENTO 2025'!$P$14,INT((ROW()-13)/2),0)),"",OFFSET('10. SEGUIMIENTO 2025'!$P$14,INT((ROW()-13)/2),0)),IF(ISBLANK(OFFSET('9. METAS'!$P$20,INT((ROW()-14)/2),0)),"",OFFSET('9. METAS'!$P$20,INT((ROW()-14)/2),0)))</f>
        <v>525</v>
      </c>
      <c r="M38" s="257">
        <f ca="1">IF(MOD(ROW()-13,2)=0,IF(ISBLANK(OFFSET('10. SEGUIMIENTO 2025'!$Q$14,INT((ROW()-13)/2),0)),"",OFFSET('10. SEGUIMIENTO 2025'!$Q$14,INT((ROW()-13)/2),0)),IF(ISBLANK(OFFSET('9. METAS'!$Q$20,INT((ROW()-14)/2),0)),"",OFFSET('9. METAS'!$Q$20,INT((ROW()-14)/2),0)))</f>
        <v>506</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017">
        <f ca="1">IF(ISBLANK(OFFSET('9. METAS'!$K$20,INT((ROW()-13)/2),0)),"",OFFSET('9. METAS'!$K$20,INT((ROW()-13)/2),0))</f>
        <v>966</v>
      </c>
      <c r="I39" s="1014"/>
      <c r="J39" s="255">
        <f ca="1">IF(MOD(ROW()-13,2)=0,IF(ISBLANK(OFFSET('10. SEGUIMIENTO 2025'!$N$14,INT((ROW()-13)/2),0)),"",OFFSET('10. SEGUIMIENTO 2025'!$N$14,INT((ROW()-13)/2),0)),IF(ISBLANK(OFFSET('9. METAS'!$N$20,INT((ROW()-14)/2),0)),"",OFFSET('9. METAS'!$N$20,INT((ROW()-14)/2),0)))</f>
        <v>41</v>
      </c>
      <c r="K39" s="256" t="str">
        <f ca="1">IF(MOD(ROW()-13,2)=0,IF(ISBLANK(OFFSET('10. SEGUIMIENTO 2025'!$O$14,INT((ROW()-13)/2),0)),"",OFFSET('10. SEGUIMIENTO 2025'!$O$14,INT((ROW()-13)/2),0)),IF(ISBLANK(OFFSET('9. METAS'!$O$20,INT((ROW()-14)/2),0)),"",OFFSET('9. METAS'!$O$20,INT((ROW()-14)/2),0)))</f>
        <v/>
      </c>
      <c r="L39" s="256" t="str">
        <f ca="1">IF(MOD(ROW()-13,2)=0,IF(ISBLANK(OFFSET('10. SEGUIMIENTO 2025'!$P$14,INT((ROW()-13)/2),0)),"",OFFSET('10. SEGUIMIENTO 2025'!$P$14,INT((ROW()-13)/2),0)),IF(ISBLANK(OFFSET('9. METAS'!$P$20,INT((ROW()-14)/2),0)),"",OFFSET('9. METAS'!$P$20,INT((ROW()-14)/2),0)))</f>
        <v/>
      </c>
      <c r="M39" s="257" t="str">
        <f ca="1">IF(MOD(ROW()-13,2)=0,IF(ISBLANK(OFFSET('10. SEGUIMIENTO 2025'!$Q$14,INT((ROW()-13)/2),0)),"",OFFSET('10. SEGUIMIENTO 2025'!$Q$14,INT((ROW()-13)/2),0)),IF(ISBLANK(OFFSET('9. METAS'!$Q$20,INT((ROW()-14)/2),0)),"",OFFSET('9. METAS'!$Q$20,INT((ROW()-14)/2),0)))</f>
        <v/>
      </c>
      <c r="N39" s="1012">
        <f t="shared" ref="N39" ca="1" si="21">IFERROR(J39/J40,"ND")</f>
        <v>0.12424242424242424</v>
      </c>
      <c r="O39" s="1008">
        <f t="shared" ref="O39" ca="1" si="22">IFERROR(((J39)/H39),"ND")</f>
        <v>4.2443064182194616E-2</v>
      </c>
      <c r="P39" s="996"/>
    </row>
    <row r="40" spans="3:16">
      <c r="C40" s="1030"/>
      <c r="D40" s="1026"/>
      <c r="E40" s="1026"/>
      <c r="F40" s="1024"/>
      <c r="G40" s="1021"/>
      <c r="H40" s="1017"/>
      <c r="I40" s="1015"/>
      <c r="J40" s="255">
        <f ca="1">IF(MOD(ROW()-13,2)=0,IF(ISBLANK(OFFSET('10. SEGUIMIENTO 2025'!$N$14,INT((ROW()-13)/2),0)),"",OFFSET('10. SEGUIMIENTO 2025'!$N$14,INT((ROW()-13)/2),0)),IF(ISBLANK(OFFSET('9. METAS'!$N$20,INT((ROW()-14)/2),0)),"",OFFSET('9. METAS'!$N$20,INT((ROW()-14)/2),0)))</f>
        <v>330</v>
      </c>
      <c r="K40" s="256">
        <f ca="1">IF(MOD(ROW()-13,2)=0,IF(ISBLANK(OFFSET('10. SEGUIMIENTO 2025'!$O$14,INT((ROW()-13)/2),0)),"",OFFSET('10. SEGUIMIENTO 2025'!$O$14,INT((ROW()-13)/2),0)),IF(ISBLANK(OFFSET('9. METAS'!$O$20,INT((ROW()-14)/2),0)),"",OFFSET('9. METAS'!$O$20,INT((ROW()-14)/2),0)))</f>
        <v>430</v>
      </c>
      <c r="L40" s="256">
        <f ca="1">IF(MOD(ROW()-13,2)=0,IF(ISBLANK(OFFSET('10. SEGUIMIENTO 2025'!$P$14,INT((ROW()-13)/2),0)),"",OFFSET('10. SEGUIMIENTO 2025'!$P$14,INT((ROW()-13)/2),0)),IF(ISBLANK(OFFSET('9. METAS'!$P$20,INT((ROW()-14)/2),0)),"",OFFSET('9. METAS'!$P$20,INT((ROW()-14)/2),0)))</f>
        <v>105</v>
      </c>
      <c r="M40" s="257">
        <f ca="1">IF(MOD(ROW()-13,2)=0,IF(ISBLANK(OFFSET('10. SEGUIMIENTO 2025'!$Q$14,INT((ROW()-13)/2),0)),"",OFFSET('10. SEGUIMIENTO 2025'!$Q$14,INT((ROW()-13)/2),0)),IF(ISBLANK(OFFSET('9. METAS'!$Q$20,INT((ROW()-14)/2),0)),"",OFFSET('9. METAS'!$Q$20,INT((ROW()-14)/2),0)))</f>
        <v>101</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017">
        <f ca="1">IF(ISBLANK(OFFSET('9. METAS'!$K$20,INT((ROW()-13)/2),0)),"",OFFSET('9. METAS'!$K$20,INT((ROW()-13)/2),0))</f>
        <v>15527</v>
      </c>
      <c r="I41" s="1014"/>
      <c r="J41" s="255">
        <f ca="1">IF(MOD(ROW()-13,2)=0,IF(ISBLANK(OFFSET('10. SEGUIMIENTO 2025'!$N$14,INT((ROW()-13)/2),0)),"",OFFSET('10. SEGUIMIENTO 2025'!$N$14,INT((ROW()-13)/2),0)),IF(ISBLANK(OFFSET('9. METAS'!$N$20,INT((ROW()-14)/2),0)),"",OFFSET('9. METAS'!$N$20,INT((ROW()-14)/2),0)))</f>
        <v>41</v>
      </c>
      <c r="K41" s="256" t="str">
        <f ca="1">IF(MOD(ROW()-13,2)=0,IF(ISBLANK(OFFSET('10. SEGUIMIENTO 2025'!$O$14,INT((ROW()-13)/2),0)),"",OFFSET('10. SEGUIMIENTO 2025'!$O$14,INT((ROW()-13)/2),0)),IF(ISBLANK(OFFSET('9. METAS'!$O$20,INT((ROW()-14)/2),0)),"",OFFSET('9. METAS'!$O$20,INT((ROW()-14)/2),0)))</f>
        <v/>
      </c>
      <c r="L41" s="256" t="str">
        <f ca="1">IF(MOD(ROW()-13,2)=0,IF(ISBLANK(OFFSET('10. SEGUIMIENTO 2025'!$P$14,INT((ROW()-13)/2),0)),"",OFFSET('10. SEGUIMIENTO 2025'!$P$14,INT((ROW()-13)/2),0)),IF(ISBLANK(OFFSET('9. METAS'!$P$20,INT((ROW()-14)/2),0)),"",OFFSET('9. METAS'!$P$20,INT((ROW()-14)/2),0)))</f>
        <v/>
      </c>
      <c r="M41" s="257" t="str">
        <f ca="1">IF(MOD(ROW()-13,2)=0,IF(ISBLANK(OFFSET('10. SEGUIMIENTO 2025'!$Q$14,INT((ROW()-13)/2),0)),"",OFFSET('10. SEGUIMIENTO 2025'!$Q$14,INT((ROW()-13)/2),0)),IF(ISBLANK(OFFSET('9. METAS'!$Q$20,INT((ROW()-14)/2),0)),"",OFFSET('9. METAS'!$Q$20,INT((ROW()-14)/2),0)))</f>
        <v/>
      </c>
      <c r="N41" s="1012">
        <f t="shared" ref="N41" ca="1" si="23">IFERROR(J41/J42,"ND")</f>
        <v>1.1714285714285714E-2</v>
      </c>
      <c r="O41" s="1008">
        <f t="shared" ref="O41" ca="1" si="24">IFERROR(((J41)/H41),"ND")</f>
        <v>2.6405616023700649E-3</v>
      </c>
      <c r="P41" s="996"/>
    </row>
    <row r="42" spans="3:16">
      <c r="C42" s="1030"/>
      <c r="D42" s="1026"/>
      <c r="E42" s="1026"/>
      <c r="F42" s="1024"/>
      <c r="G42" s="1021"/>
      <c r="H42" s="1017"/>
      <c r="I42" s="1015"/>
      <c r="J42" s="255">
        <f ca="1">IF(MOD(ROW()-13,2)=0,IF(ISBLANK(OFFSET('10. SEGUIMIENTO 2025'!$N$14,INT((ROW()-13)/2),0)),"",OFFSET('10. SEGUIMIENTO 2025'!$N$14,INT((ROW()-13)/2),0)),IF(ISBLANK(OFFSET('9. METAS'!$N$20,INT((ROW()-14)/2),0)),"",OFFSET('9. METAS'!$N$20,INT((ROW()-14)/2),0)))</f>
        <v>3500</v>
      </c>
      <c r="K42" s="256">
        <f ca="1">IF(MOD(ROW()-13,2)=0,IF(ISBLANK(OFFSET('10. SEGUIMIENTO 2025'!$O$14,INT((ROW()-13)/2),0)),"",OFFSET('10. SEGUIMIENTO 2025'!$O$14,INT((ROW()-13)/2),0)),IF(ISBLANK(OFFSET('9. METAS'!$O$20,INT((ROW()-14)/2),0)),"",OFFSET('9. METAS'!$O$20,INT((ROW()-14)/2),0)))</f>
        <v>3820</v>
      </c>
      <c r="L42" s="256">
        <f ca="1">IF(MOD(ROW()-13,2)=0,IF(ISBLANK(OFFSET('10. SEGUIMIENTO 2025'!$P$14,INT((ROW()-13)/2),0)),"",OFFSET('10. SEGUIMIENTO 2025'!$P$14,INT((ROW()-13)/2),0)),IF(ISBLANK(OFFSET('9. METAS'!$P$20,INT((ROW()-14)/2),0)),"",OFFSET('9. METAS'!$P$20,INT((ROW()-14)/2),0)))</f>
        <v>4507</v>
      </c>
      <c r="M42" s="257">
        <f ca="1">IF(MOD(ROW()-13,2)=0,IF(ISBLANK(OFFSET('10. SEGUIMIENTO 2025'!$Q$14,INT((ROW()-13)/2),0)),"",OFFSET('10. SEGUIMIENTO 2025'!$Q$14,INT((ROW()-13)/2),0)),IF(ISBLANK(OFFSET('9. METAS'!$Q$20,INT((ROW()-14)/2),0)),"",OFFSET('9. METAS'!$Q$20,INT((ROW()-14)/2),0)))</f>
        <v>3700</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017">
        <f ca="1">IF(ISBLANK(OFFSET('9. METAS'!$K$20,INT((ROW()-13)/2),0)),"",OFFSET('9. METAS'!$K$20,INT((ROW()-13)/2),0))</f>
        <v>6524</v>
      </c>
      <c r="I43" s="1014"/>
      <c r="J43" s="255">
        <f ca="1">IF(MOD(ROW()-13,2)=0,IF(ISBLANK(OFFSET('10. SEGUIMIENTO 2025'!$N$14,INT((ROW()-13)/2),0)),"",OFFSET('10. SEGUIMIENTO 2025'!$N$14,INT((ROW()-13)/2),0)),IF(ISBLANK(OFFSET('9. METAS'!$N$20,INT((ROW()-14)/2),0)),"",OFFSET('9. METAS'!$N$20,INT((ROW()-14)/2),0)))</f>
        <v>41</v>
      </c>
      <c r="K43" s="256" t="str">
        <f ca="1">IF(MOD(ROW()-13,2)=0,IF(ISBLANK(OFFSET('10. SEGUIMIENTO 2025'!$O$14,INT((ROW()-13)/2),0)),"",OFFSET('10. SEGUIMIENTO 2025'!$O$14,INT((ROW()-13)/2),0)),IF(ISBLANK(OFFSET('9. METAS'!$O$20,INT((ROW()-14)/2),0)),"",OFFSET('9. METAS'!$O$20,INT((ROW()-14)/2),0)))</f>
        <v/>
      </c>
      <c r="L43" s="256" t="str">
        <f ca="1">IF(MOD(ROW()-13,2)=0,IF(ISBLANK(OFFSET('10. SEGUIMIENTO 2025'!$P$14,INT((ROW()-13)/2),0)),"",OFFSET('10. SEGUIMIENTO 2025'!$P$14,INT((ROW()-13)/2),0)),IF(ISBLANK(OFFSET('9. METAS'!$P$20,INT((ROW()-14)/2),0)),"",OFFSET('9. METAS'!$P$20,INT((ROW()-14)/2),0)))</f>
        <v/>
      </c>
      <c r="M43" s="257" t="str">
        <f ca="1">IF(MOD(ROW()-13,2)=0,IF(ISBLANK(OFFSET('10. SEGUIMIENTO 2025'!$Q$14,INT((ROW()-13)/2),0)),"",OFFSET('10. SEGUIMIENTO 2025'!$Q$14,INT((ROW()-13)/2),0)),IF(ISBLANK(OFFSET('9. METAS'!$Q$20,INT((ROW()-14)/2),0)),"",OFFSET('9. METAS'!$Q$20,INT((ROW()-14)/2),0)))</f>
        <v/>
      </c>
      <c r="N43" s="1012">
        <f t="shared" ref="N43" ca="1" si="25">IFERROR(J43/J44,"ND")</f>
        <v>2.5153374233128835E-2</v>
      </c>
      <c r="O43" s="1008">
        <f t="shared" ref="O43" ca="1" si="26">IFERROR(((J43)/H43),"ND")</f>
        <v>6.2844880441446961E-3</v>
      </c>
      <c r="P43" s="996"/>
    </row>
    <row r="44" spans="3:16">
      <c r="C44" s="1030"/>
      <c r="D44" s="1026"/>
      <c r="E44" s="1026"/>
      <c r="F44" s="1024"/>
      <c r="G44" s="1021"/>
      <c r="H44" s="1017"/>
      <c r="I44" s="1015"/>
      <c r="J44" s="255">
        <f ca="1">IF(MOD(ROW()-13,2)=0,IF(ISBLANK(OFFSET('10. SEGUIMIENTO 2025'!$N$14,INT((ROW()-13)/2),0)),"",OFFSET('10. SEGUIMIENTO 2025'!$N$14,INT((ROW()-13)/2),0)),IF(ISBLANK(OFFSET('9. METAS'!$N$20,INT((ROW()-14)/2),0)),"",OFFSET('9. METAS'!$N$20,INT((ROW()-14)/2),0)))</f>
        <v>1630</v>
      </c>
      <c r="K44" s="256">
        <f ca="1">IF(MOD(ROW()-13,2)=0,IF(ISBLANK(OFFSET('10. SEGUIMIENTO 2025'!$O$14,INT((ROW()-13)/2),0)),"",OFFSET('10. SEGUIMIENTO 2025'!$O$14,INT((ROW()-13)/2),0)),IF(ISBLANK(OFFSET('9. METAS'!$O$20,INT((ROW()-14)/2),0)),"",OFFSET('9. METAS'!$O$20,INT((ROW()-14)/2),0)))</f>
        <v>1631</v>
      </c>
      <c r="L44" s="256">
        <f ca="1">IF(MOD(ROW()-13,2)=0,IF(ISBLANK(OFFSET('10. SEGUIMIENTO 2025'!$P$14,INT((ROW()-13)/2),0)),"",OFFSET('10. SEGUIMIENTO 2025'!$P$14,INT((ROW()-13)/2),0)),IF(ISBLANK(OFFSET('9. METAS'!$P$20,INT((ROW()-14)/2),0)),"",OFFSET('9. METAS'!$P$20,INT((ROW()-14)/2),0)))</f>
        <v>1630</v>
      </c>
      <c r="M44" s="257">
        <f ca="1">IF(MOD(ROW()-13,2)=0,IF(ISBLANK(OFFSET('10. SEGUIMIENTO 2025'!$Q$14,INT((ROW()-13)/2),0)),"",OFFSET('10. SEGUIMIENTO 2025'!$Q$14,INT((ROW()-13)/2),0)),IF(ISBLANK(OFFSET('9. METAS'!$Q$20,INT((ROW()-14)/2),0)),"",OFFSET('9. METAS'!$Q$20,INT((ROW()-14)/2),0)))</f>
        <v>1633</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017">
        <f ca="1">IF(ISBLANK(OFFSET('9. METAS'!$K$20,INT((ROW()-13)/2),0)),"",OFFSET('9. METAS'!$K$20,INT((ROW()-13)/2),0))</f>
        <v>100</v>
      </c>
      <c r="I45" s="1014"/>
      <c r="J45" s="255">
        <f ca="1">IF(MOD(ROW()-13,2)=0,IF(ISBLANK(OFFSET('10. SEGUIMIENTO 2025'!$N$14,INT((ROW()-13)/2),0)),"",OFFSET('10. SEGUIMIENTO 2025'!$N$14,INT((ROW()-13)/2),0)),IF(ISBLANK(OFFSET('9. METAS'!$N$20,INT((ROW()-14)/2),0)),"",OFFSET('9. METAS'!$N$20,INT((ROW()-14)/2),0)))</f>
        <v>41</v>
      </c>
      <c r="K45" s="256" t="str">
        <f ca="1">IF(MOD(ROW()-13,2)=0,IF(ISBLANK(OFFSET('10. SEGUIMIENTO 2025'!$O$14,INT((ROW()-13)/2),0)),"",OFFSET('10. SEGUIMIENTO 2025'!$O$14,INT((ROW()-13)/2),0)),IF(ISBLANK(OFFSET('9. METAS'!$O$20,INT((ROW()-14)/2),0)),"",OFFSET('9. METAS'!$O$20,INT((ROW()-14)/2),0)))</f>
        <v/>
      </c>
      <c r="L45" s="256" t="str">
        <f ca="1">IF(MOD(ROW()-13,2)=0,IF(ISBLANK(OFFSET('10. SEGUIMIENTO 2025'!$P$14,INT((ROW()-13)/2),0)),"",OFFSET('10. SEGUIMIENTO 2025'!$P$14,INT((ROW()-13)/2),0)),IF(ISBLANK(OFFSET('9. METAS'!$P$20,INT((ROW()-14)/2),0)),"",OFFSET('9. METAS'!$P$20,INT((ROW()-14)/2),0)))</f>
        <v/>
      </c>
      <c r="M45" s="257" t="str">
        <f ca="1">IF(MOD(ROW()-13,2)=0,IF(ISBLANK(OFFSET('10. SEGUIMIENTO 2025'!$Q$14,INT((ROW()-13)/2),0)),"",OFFSET('10. SEGUIMIENTO 2025'!$Q$14,INT((ROW()-13)/2),0)),IF(ISBLANK(OFFSET('9. METAS'!$Q$20,INT((ROW()-14)/2),0)),"",OFFSET('9. METAS'!$Q$20,INT((ROW()-14)/2),0)))</f>
        <v/>
      </c>
      <c r="N45" s="1012">
        <f t="shared" ref="N45" ca="1" si="27">IFERROR(J45/J46,"ND")</f>
        <v>1.64</v>
      </c>
      <c r="O45" s="1008">
        <f t="shared" ref="O45" ca="1" si="28">IFERROR(((J45)/H45),"ND")</f>
        <v>0.41</v>
      </c>
      <c r="P45" s="996"/>
    </row>
    <row r="46" spans="3:16">
      <c r="C46" s="1030"/>
      <c r="D46" s="1026"/>
      <c r="E46" s="1026"/>
      <c r="F46" s="1024"/>
      <c r="G46" s="1021"/>
      <c r="H46" s="1017"/>
      <c r="I46" s="1015"/>
      <c r="J46" s="255">
        <f ca="1">IF(MOD(ROW()-13,2)=0,IF(ISBLANK(OFFSET('10. SEGUIMIENTO 2025'!$N$14,INT((ROW()-13)/2),0)),"",OFFSET('10. SEGUIMIENTO 2025'!$N$14,INT((ROW()-13)/2),0)),IF(ISBLANK(OFFSET('9. METAS'!$N$20,INT((ROW()-14)/2),0)),"",OFFSET('9. METAS'!$N$20,INT((ROW()-14)/2),0)))</f>
        <v>25</v>
      </c>
      <c r="K46" s="256">
        <f ca="1">IF(MOD(ROW()-13,2)=0,IF(ISBLANK(OFFSET('10. SEGUIMIENTO 2025'!$O$14,INT((ROW()-13)/2),0)),"",OFFSET('10. SEGUIMIENTO 2025'!$O$14,INT((ROW()-13)/2),0)),IF(ISBLANK(OFFSET('9. METAS'!$O$20,INT((ROW()-14)/2),0)),"",OFFSET('9. METAS'!$O$20,INT((ROW()-14)/2),0)))</f>
        <v>25</v>
      </c>
      <c r="L46" s="256">
        <f ca="1">IF(MOD(ROW()-13,2)=0,IF(ISBLANK(OFFSET('10. SEGUIMIENTO 2025'!$P$14,INT((ROW()-13)/2),0)),"",OFFSET('10. SEGUIMIENTO 2025'!$P$14,INT((ROW()-13)/2),0)),IF(ISBLANK(OFFSET('9. METAS'!$P$20,INT((ROW()-14)/2),0)),"",OFFSET('9. METAS'!$P$20,INT((ROW()-14)/2),0)))</f>
        <v>25</v>
      </c>
      <c r="M46" s="257">
        <f ca="1">IF(MOD(ROW()-13,2)=0,IF(ISBLANK(OFFSET('10. SEGUIMIENTO 2025'!$Q$14,INT((ROW()-13)/2),0)),"",OFFSET('10. SEGUIMIENTO 2025'!$Q$14,INT((ROW()-13)/2),0)),IF(ISBLANK(OFFSET('9. METAS'!$Q$20,INT((ROW()-14)/2),0)),"",OFFSET('9. METAS'!$Q$20,INT((ROW()-14)/2),0)))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017">
        <f ca="1">IF(ISBLANK(OFFSET('9. METAS'!$K$20,INT((ROW()-13)/2),0)),"",OFFSET('9. METAS'!$K$20,INT((ROW()-13)/2),0))</f>
        <v>1822</v>
      </c>
      <c r="I47" s="1014"/>
      <c r="J47" s="255">
        <f ca="1">IF(MOD(ROW()-13,2)=0,IF(ISBLANK(OFFSET('10. SEGUIMIENTO 2025'!$N$14,INT((ROW()-13)/2),0)),"",OFFSET('10. SEGUIMIENTO 2025'!$N$14,INT((ROW()-13)/2),0)),IF(ISBLANK(OFFSET('9. METAS'!$N$20,INT((ROW()-14)/2),0)),"",OFFSET('9. METAS'!$N$20,INT((ROW()-14)/2),0)))</f>
        <v>41</v>
      </c>
      <c r="K47" s="256" t="str">
        <f ca="1">IF(MOD(ROW()-13,2)=0,IF(ISBLANK(OFFSET('10. SEGUIMIENTO 2025'!$O$14,INT((ROW()-13)/2),0)),"",OFFSET('10. SEGUIMIENTO 2025'!$O$14,INT((ROW()-13)/2),0)),IF(ISBLANK(OFFSET('9. METAS'!$O$20,INT((ROW()-14)/2),0)),"",OFFSET('9. METAS'!$O$20,INT((ROW()-14)/2),0)))</f>
        <v/>
      </c>
      <c r="L47" s="256" t="str">
        <f ca="1">IF(MOD(ROW()-13,2)=0,IF(ISBLANK(OFFSET('10. SEGUIMIENTO 2025'!$P$14,INT((ROW()-13)/2),0)),"",OFFSET('10. SEGUIMIENTO 2025'!$P$14,INT((ROW()-13)/2),0)),IF(ISBLANK(OFFSET('9. METAS'!$P$20,INT((ROW()-14)/2),0)),"",OFFSET('9. METAS'!$P$20,INT((ROW()-14)/2),0)))</f>
        <v/>
      </c>
      <c r="M47" s="257" t="str">
        <f ca="1">IF(MOD(ROW()-13,2)=0,IF(ISBLANK(OFFSET('10. SEGUIMIENTO 2025'!$Q$14,INT((ROW()-13)/2),0)),"",OFFSET('10. SEGUIMIENTO 2025'!$Q$14,INT((ROW()-13)/2),0)),IF(ISBLANK(OFFSET('9. METAS'!$Q$20,INT((ROW()-14)/2),0)),"",OFFSET('9. METAS'!$Q$20,INT((ROW()-14)/2),0)))</f>
        <v/>
      </c>
      <c r="N47" s="1012">
        <f t="shared" ref="N47" ca="1" si="29">IFERROR(J47/J48,"ND")</f>
        <v>9.0109890109890109E-2</v>
      </c>
      <c r="O47" s="1008">
        <f t="shared" ref="O47" ca="1" si="30">IFERROR(((J47)/H47),"ND")</f>
        <v>2.2502744237102086E-2</v>
      </c>
      <c r="P47" s="996"/>
    </row>
    <row r="48" spans="3:16">
      <c r="C48" s="1030"/>
      <c r="D48" s="1026"/>
      <c r="E48" s="1026"/>
      <c r="F48" s="1024"/>
      <c r="G48" s="1021"/>
      <c r="H48" s="1017"/>
      <c r="I48" s="1015"/>
      <c r="J48" s="255">
        <f ca="1">IF(MOD(ROW()-13,2)=0,IF(ISBLANK(OFFSET('10. SEGUIMIENTO 2025'!$N$14,INT((ROW()-13)/2),0)),"",OFFSET('10. SEGUIMIENTO 2025'!$N$14,INT((ROW()-13)/2),0)),IF(ISBLANK(OFFSET('9. METAS'!$N$20,INT((ROW()-14)/2),0)),"",OFFSET('9. METAS'!$N$20,INT((ROW()-14)/2),0)))</f>
        <v>455</v>
      </c>
      <c r="K48" s="256">
        <f ca="1">IF(MOD(ROW()-13,2)=0,IF(ISBLANK(OFFSET('10. SEGUIMIENTO 2025'!$O$14,INT((ROW()-13)/2),0)),"",OFFSET('10. SEGUIMIENTO 2025'!$O$14,INT((ROW()-13)/2),0)),IF(ISBLANK(OFFSET('9. METAS'!$O$20,INT((ROW()-14)/2),0)),"",OFFSET('9. METAS'!$O$20,INT((ROW()-14)/2),0)))</f>
        <v>456</v>
      </c>
      <c r="L48" s="256">
        <f ca="1">IF(MOD(ROW()-13,2)=0,IF(ISBLANK(OFFSET('10. SEGUIMIENTO 2025'!$P$14,INT((ROW()-13)/2),0)),"",OFFSET('10. SEGUIMIENTO 2025'!$P$14,INT((ROW()-13)/2),0)),IF(ISBLANK(OFFSET('9. METAS'!$P$20,INT((ROW()-14)/2),0)),"",OFFSET('9. METAS'!$P$20,INT((ROW()-14)/2),0)))</f>
        <v>455</v>
      </c>
      <c r="M48" s="257">
        <f ca="1">IF(MOD(ROW()-13,2)=0,IF(ISBLANK(OFFSET('10. SEGUIMIENTO 2025'!$Q$14,INT((ROW()-13)/2),0)),"",OFFSET('10. SEGUIMIENTO 2025'!$Q$14,INT((ROW()-13)/2),0)),IF(ISBLANK(OFFSET('9. METAS'!$Q$20,INT((ROW()-14)/2),0)),"",OFFSET('9. METAS'!$Q$20,INT((ROW()-14)/2),0)))</f>
        <v>456</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017">
        <f ca="1">IF(ISBLANK(OFFSET('9. METAS'!$K$20,INT((ROW()-13)/2),0)),"",OFFSET('9. METAS'!$K$20,INT((ROW()-13)/2),0))</f>
        <v>2300</v>
      </c>
      <c r="I49" s="1014"/>
      <c r="J49" s="255">
        <f ca="1">IF(MOD(ROW()-13,2)=0,IF(ISBLANK(OFFSET('10. SEGUIMIENTO 2025'!$N$14,INT((ROW()-13)/2),0)),"",OFFSET('10. SEGUIMIENTO 2025'!$N$14,INT((ROW()-13)/2),0)),IF(ISBLANK(OFFSET('9. METAS'!$N$20,INT((ROW()-14)/2),0)),"",OFFSET('9. METAS'!$N$20,INT((ROW()-14)/2),0)))</f>
        <v>41</v>
      </c>
      <c r="K49" s="256" t="str">
        <f ca="1">IF(MOD(ROW()-13,2)=0,IF(ISBLANK(OFFSET('10. SEGUIMIENTO 2025'!$O$14,INT((ROW()-13)/2),0)),"",OFFSET('10. SEGUIMIENTO 2025'!$O$14,INT((ROW()-13)/2),0)),IF(ISBLANK(OFFSET('9. METAS'!$O$20,INT((ROW()-14)/2),0)),"",OFFSET('9. METAS'!$O$20,INT((ROW()-14)/2),0)))</f>
        <v/>
      </c>
      <c r="L49" s="256" t="str">
        <f ca="1">IF(MOD(ROW()-13,2)=0,IF(ISBLANK(OFFSET('10. SEGUIMIENTO 2025'!$P$14,INT((ROW()-13)/2),0)),"",OFFSET('10. SEGUIMIENTO 2025'!$P$14,INT((ROW()-13)/2),0)),IF(ISBLANK(OFFSET('9. METAS'!$P$20,INT((ROW()-14)/2),0)),"",OFFSET('9. METAS'!$P$20,INT((ROW()-14)/2),0)))</f>
        <v/>
      </c>
      <c r="M49" s="257" t="str">
        <f ca="1">IF(MOD(ROW()-13,2)=0,IF(ISBLANK(OFFSET('10. SEGUIMIENTO 2025'!$Q$14,INT((ROW()-13)/2),0)),"",OFFSET('10. SEGUIMIENTO 2025'!$Q$14,INT((ROW()-13)/2),0)),IF(ISBLANK(OFFSET('9. METAS'!$Q$20,INT((ROW()-14)/2),0)),"",OFFSET('9. METAS'!$Q$20,INT((ROW()-14)/2),0)))</f>
        <v/>
      </c>
      <c r="N49" s="1012">
        <f t="shared" ref="N49" ca="1" si="31">IFERROR(J49/J50,"ND")</f>
        <v>5.8571428571428573E-2</v>
      </c>
      <c r="O49" s="1008">
        <f t="shared" ref="O49" ca="1" si="32">IFERROR(((J49)/H49),"ND")</f>
        <v>1.7826086956521738E-2</v>
      </c>
      <c r="P49" s="996"/>
    </row>
    <row r="50" spans="3:16">
      <c r="C50" s="1030"/>
      <c r="D50" s="1026"/>
      <c r="E50" s="1026"/>
      <c r="F50" s="1024"/>
      <c r="G50" s="1021"/>
      <c r="H50" s="1017"/>
      <c r="I50" s="1015"/>
      <c r="J50" s="255">
        <f ca="1">IF(MOD(ROW()-13,2)=0,IF(ISBLANK(OFFSET('10. SEGUIMIENTO 2025'!$N$14,INT((ROW()-13)/2),0)),"",OFFSET('10. SEGUIMIENTO 2025'!$N$14,INT((ROW()-13)/2),0)),IF(ISBLANK(OFFSET('9. METAS'!$N$20,INT((ROW()-14)/2),0)),"",OFFSET('9. METAS'!$N$20,INT((ROW()-14)/2),0)))</f>
        <v>700</v>
      </c>
      <c r="K50" s="256">
        <f ca="1">IF(MOD(ROW()-13,2)=0,IF(ISBLANK(OFFSET('10. SEGUIMIENTO 2025'!$O$14,INT((ROW()-13)/2),0)),"",OFFSET('10. SEGUIMIENTO 2025'!$O$14,INT((ROW()-13)/2),0)),IF(ISBLANK(OFFSET('9. METAS'!$O$20,INT((ROW()-14)/2),0)),"",OFFSET('9. METAS'!$O$20,INT((ROW()-14)/2),0)))</f>
        <v>600</v>
      </c>
      <c r="L50" s="256">
        <f ca="1">IF(MOD(ROW()-13,2)=0,IF(ISBLANK(OFFSET('10. SEGUIMIENTO 2025'!$P$14,INT((ROW()-13)/2),0)),"",OFFSET('10. SEGUIMIENTO 2025'!$P$14,INT((ROW()-13)/2),0)),IF(ISBLANK(OFFSET('9. METAS'!$P$20,INT((ROW()-14)/2),0)),"",OFFSET('9. METAS'!$P$20,INT((ROW()-14)/2),0)))</f>
        <v>800</v>
      </c>
      <c r="M50" s="257">
        <f ca="1">IF(MOD(ROW()-13,2)=0,IF(ISBLANK(OFFSET('10. SEGUIMIENTO 2025'!$Q$14,INT((ROW()-13)/2),0)),"",OFFSET('10. SEGUIMIENTO 2025'!$Q$14,INT((ROW()-13)/2),0)),IF(ISBLANK(OFFSET('9. METAS'!$Q$20,INT((ROW()-14)/2),0)),"",OFFSET('9. METAS'!$Q$20,INT((ROW()-14)/2),0)))</f>
        <v>200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017">
        <f ca="1">IF(ISBLANK(OFFSET('9. METAS'!$K$20,INT((ROW()-13)/2),0)),"",OFFSET('9. METAS'!$K$20,INT((ROW()-13)/2),0))</f>
        <v>30</v>
      </c>
      <c r="I51" s="1014"/>
      <c r="J51" s="255">
        <f ca="1">IF(MOD(ROW()-13,2)=0,IF(ISBLANK(OFFSET('10. SEGUIMIENTO 2025'!$N$14,INT((ROW()-13)/2),0)),"",OFFSET('10. SEGUIMIENTO 2025'!$N$14,INT((ROW()-13)/2),0)),IF(ISBLANK(OFFSET('9. METAS'!$N$20,INT((ROW()-14)/2),0)),"",OFFSET('9. METAS'!$N$20,INT((ROW()-14)/2),0)))</f>
        <v>41</v>
      </c>
      <c r="K51" s="256" t="str">
        <f ca="1">IF(MOD(ROW()-13,2)=0,IF(ISBLANK(OFFSET('10. SEGUIMIENTO 2025'!$O$14,INT((ROW()-13)/2),0)),"",OFFSET('10. SEGUIMIENTO 2025'!$O$14,INT((ROW()-13)/2),0)),IF(ISBLANK(OFFSET('9. METAS'!$O$20,INT((ROW()-14)/2),0)),"",OFFSET('9. METAS'!$O$20,INT((ROW()-14)/2),0)))</f>
        <v/>
      </c>
      <c r="L51" s="256" t="str">
        <f ca="1">IF(MOD(ROW()-13,2)=0,IF(ISBLANK(OFFSET('10. SEGUIMIENTO 2025'!$P$14,INT((ROW()-13)/2),0)),"",OFFSET('10. SEGUIMIENTO 2025'!$P$14,INT((ROW()-13)/2),0)),IF(ISBLANK(OFFSET('9. METAS'!$P$20,INT((ROW()-14)/2),0)),"",OFFSET('9. METAS'!$P$20,INT((ROW()-14)/2),0)))</f>
        <v/>
      </c>
      <c r="M51" s="257" t="str">
        <f ca="1">IF(MOD(ROW()-13,2)=0,IF(ISBLANK(OFFSET('10. SEGUIMIENTO 2025'!$Q$14,INT((ROW()-13)/2),0)),"",OFFSET('10. SEGUIMIENTO 2025'!$Q$14,INT((ROW()-13)/2),0)),IF(ISBLANK(OFFSET('9. METAS'!$Q$20,INT((ROW()-14)/2),0)),"",OFFSET('9. METAS'!$Q$20,INT((ROW()-14)/2),0)))</f>
        <v/>
      </c>
      <c r="N51" s="1012">
        <f t="shared" ref="N51" ca="1" si="33">IFERROR(J51/J52,"ND")</f>
        <v>2.7333333333333334</v>
      </c>
      <c r="O51" s="1008">
        <f t="shared" ref="O51" ca="1" si="34">IFERROR(((J51)/H51),"ND")</f>
        <v>1.3666666666666667</v>
      </c>
      <c r="P51" s="996"/>
    </row>
    <row r="52" spans="3:16">
      <c r="C52" s="1030"/>
      <c r="D52" s="1026"/>
      <c r="E52" s="1026"/>
      <c r="F52" s="1024"/>
      <c r="G52" s="1021"/>
      <c r="H52" s="1017"/>
      <c r="I52" s="1015"/>
      <c r="J52" s="255">
        <f ca="1">IF(MOD(ROW()-13,2)=0,IF(ISBLANK(OFFSET('10. SEGUIMIENTO 2025'!$N$14,INT((ROW()-13)/2),0)),"",OFFSET('10. SEGUIMIENTO 2025'!$N$14,INT((ROW()-13)/2),0)),IF(ISBLANK(OFFSET('9. METAS'!$N$20,INT((ROW()-14)/2),0)),"",OFFSET('9. METAS'!$N$20,INT((ROW()-14)/2),0)))</f>
        <v>15</v>
      </c>
      <c r="K52" s="256">
        <f ca="1">IF(MOD(ROW()-13,2)=0,IF(ISBLANK(OFFSET('10. SEGUIMIENTO 2025'!$O$14,INT((ROW()-13)/2),0)),"",OFFSET('10. SEGUIMIENTO 2025'!$O$14,INT((ROW()-13)/2),0)),IF(ISBLANK(OFFSET('9. METAS'!$O$20,INT((ROW()-14)/2),0)),"",OFFSET('9. METAS'!$O$20,INT((ROW()-14)/2),0)))</f>
        <v>9</v>
      </c>
      <c r="L52" s="256">
        <f ca="1">IF(MOD(ROW()-13,2)=0,IF(ISBLANK(OFFSET('10. SEGUIMIENTO 2025'!$P$14,INT((ROW()-13)/2),0)),"",OFFSET('10. SEGUIMIENTO 2025'!$P$14,INT((ROW()-13)/2),0)),IF(ISBLANK(OFFSET('9. METAS'!$P$20,INT((ROW()-14)/2),0)),"",OFFSET('9. METAS'!$P$20,INT((ROW()-14)/2),0)))</f>
        <v>3</v>
      </c>
      <c r="M52" s="257">
        <f ca="1">IF(MOD(ROW()-13,2)=0,IF(ISBLANK(OFFSET('10. SEGUIMIENTO 2025'!$Q$14,INT((ROW()-13)/2),0)),"",OFFSET('10. SEGUIMIENTO 2025'!$Q$14,INT((ROW()-13)/2),0)),IF(ISBLANK(OFFSET('9. METAS'!$Q$20,INT((ROW()-14)/2),0)),"",OFFSET('9. METAS'!$Q$20,INT((ROW()-14)/2),0)))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017">
        <f ca="1">IF(ISBLANK(OFFSET('9. METAS'!$K$20,INT((ROW()-13)/2),0)),"",OFFSET('9. METAS'!$K$20,INT((ROW()-13)/2),0))</f>
        <v>2</v>
      </c>
      <c r="I53" s="1014"/>
      <c r="J53" s="255">
        <f ca="1">IF(MOD(ROW()-13,2)=0,IF(ISBLANK(OFFSET('10. SEGUIMIENTO 2025'!$N$14,INT((ROW()-13)/2),0)),"",OFFSET('10. SEGUIMIENTO 2025'!$N$14,INT((ROW()-13)/2),0)),IF(ISBLANK(OFFSET('9. METAS'!$N$20,INT((ROW()-14)/2),0)),"",OFFSET('9. METAS'!$N$20,INT((ROW()-14)/2),0)))</f>
        <v>41</v>
      </c>
      <c r="K53" s="256" t="str">
        <f ca="1">IF(MOD(ROW()-13,2)=0,IF(ISBLANK(OFFSET('10. SEGUIMIENTO 2025'!$O$14,INT((ROW()-13)/2),0)),"",OFFSET('10. SEGUIMIENTO 2025'!$O$14,INT((ROW()-13)/2),0)),IF(ISBLANK(OFFSET('9. METAS'!$O$20,INT((ROW()-14)/2),0)),"",OFFSET('9. METAS'!$O$20,INT((ROW()-14)/2),0)))</f>
        <v/>
      </c>
      <c r="L53" s="256" t="str">
        <f ca="1">IF(MOD(ROW()-13,2)=0,IF(ISBLANK(OFFSET('10. SEGUIMIENTO 2025'!$P$14,INT((ROW()-13)/2),0)),"",OFFSET('10. SEGUIMIENTO 2025'!$P$14,INT((ROW()-13)/2),0)),IF(ISBLANK(OFFSET('9. METAS'!$P$20,INT((ROW()-14)/2),0)),"",OFFSET('9. METAS'!$P$20,INT((ROW()-14)/2),0)))</f>
        <v/>
      </c>
      <c r="M53" s="257" t="str">
        <f ca="1">IF(MOD(ROW()-13,2)=0,IF(ISBLANK(OFFSET('10. SEGUIMIENTO 2025'!$Q$14,INT((ROW()-13)/2),0)),"",OFFSET('10. SEGUIMIENTO 2025'!$Q$14,INT((ROW()-13)/2),0)),IF(ISBLANK(OFFSET('9. METAS'!$Q$20,INT((ROW()-14)/2),0)),"",OFFSET('9. METAS'!$Q$20,INT((ROW()-14)/2),0)))</f>
        <v/>
      </c>
      <c r="N53" s="1012" t="str">
        <f t="shared" ref="N53" ca="1" si="35">IFERROR(J53/J54,"ND")</f>
        <v>ND</v>
      </c>
      <c r="O53" s="1008">
        <f t="shared" ref="O53" ca="1" si="36">IFERROR(((J53)/H53),"ND")</f>
        <v>20.5</v>
      </c>
      <c r="P53" s="996"/>
    </row>
    <row r="54" spans="3:16">
      <c r="C54" s="1030"/>
      <c r="D54" s="1026"/>
      <c r="E54" s="1026"/>
      <c r="F54" s="1024"/>
      <c r="G54" s="1021"/>
      <c r="H54" s="1017"/>
      <c r="I54" s="1015"/>
      <c r="J54" s="255">
        <f ca="1">IF(MOD(ROW()-13,2)=0,IF(ISBLANK(OFFSET('10. SEGUIMIENTO 2025'!$N$14,INT((ROW()-13)/2),0)),"",OFFSET('10. SEGUIMIENTO 2025'!$N$14,INT((ROW()-13)/2),0)),IF(ISBLANK(OFFSET('9. METAS'!$N$20,INT((ROW()-14)/2),0)),"",OFFSET('9. METAS'!$N$20,INT((ROW()-14)/2),0)))</f>
        <v>0</v>
      </c>
      <c r="K54" s="256">
        <f ca="1">IF(MOD(ROW()-13,2)=0,IF(ISBLANK(OFFSET('10. SEGUIMIENTO 2025'!$O$14,INT((ROW()-13)/2),0)),"",OFFSET('10. SEGUIMIENTO 2025'!$O$14,INT((ROW()-13)/2),0)),IF(ISBLANK(OFFSET('9. METAS'!$O$20,INT((ROW()-14)/2),0)),"",OFFSET('9. METAS'!$O$20,INT((ROW()-14)/2),0)))</f>
        <v>1</v>
      </c>
      <c r="L54" s="256">
        <f ca="1">IF(MOD(ROW()-13,2)=0,IF(ISBLANK(OFFSET('10. SEGUIMIENTO 2025'!$P$14,INT((ROW()-13)/2),0)),"",OFFSET('10. SEGUIMIENTO 2025'!$P$14,INT((ROW()-13)/2),0)),IF(ISBLANK(OFFSET('9. METAS'!$P$20,INT((ROW()-14)/2),0)),"",OFFSET('9. METAS'!$P$20,INT((ROW()-14)/2),0)))</f>
        <v>0</v>
      </c>
      <c r="M54" s="257">
        <f ca="1">IF(MOD(ROW()-13,2)=0,IF(ISBLANK(OFFSET('10. SEGUIMIENTO 2025'!$Q$14,INT((ROW()-13)/2),0)),"",OFFSET('10. SEGUIMIENTO 2025'!$Q$14,INT((ROW()-13)/2),0)),IF(ISBLANK(OFFSET('9. METAS'!$Q$20,INT((ROW()-14)/2),0)),"",OFFSET('9. METAS'!$Q$20,INT((ROW()-14)/2),0)))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017">
        <f ca="1">IF(ISBLANK(OFFSET('9. METAS'!$K$20,INT((ROW()-13)/2),0)),"",OFFSET('9. METAS'!$K$20,INT((ROW()-13)/2),0))</f>
        <v>2100</v>
      </c>
      <c r="I55" s="1014"/>
      <c r="J55" s="255">
        <f ca="1">IF(MOD(ROW()-13,2)=0,IF(ISBLANK(OFFSET('10. SEGUIMIENTO 2025'!$N$14,INT((ROW()-13)/2),0)),"",OFFSET('10. SEGUIMIENTO 2025'!$N$14,INT((ROW()-13)/2),0)),IF(ISBLANK(OFFSET('9. METAS'!$N$20,INT((ROW()-14)/2),0)),"",OFFSET('9. METAS'!$N$20,INT((ROW()-14)/2),0)))</f>
        <v>41</v>
      </c>
      <c r="K55" s="256" t="str">
        <f ca="1">IF(MOD(ROW()-13,2)=0,IF(ISBLANK(OFFSET('10. SEGUIMIENTO 2025'!$O$14,INT((ROW()-13)/2),0)),"",OFFSET('10. SEGUIMIENTO 2025'!$O$14,INT((ROW()-13)/2),0)),IF(ISBLANK(OFFSET('9. METAS'!$O$20,INT((ROW()-14)/2),0)),"",OFFSET('9. METAS'!$O$20,INT((ROW()-14)/2),0)))</f>
        <v/>
      </c>
      <c r="L55" s="256" t="str">
        <f ca="1">IF(MOD(ROW()-13,2)=0,IF(ISBLANK(OFFSET('10. SEGUIMIENTO 2025'!$P$14,INT((ROW()-13)/2),0)),"",OFFSET('10. SEGUIMIENTO 2025'!$P$14,INT((ROW()-13)/2),0)),IF(ISBLANK(OFFSET('9. METAS'!$P$20,INT((ROW()-14)/2),0)),"",OFFSET('9. METAS'!$P$20,INT((ROW()-14)/2),0)))</f>
        <v/>
      </c>
      <c r="M55" s="257" t="str">
        <f ca="1">IF(MOD(ROW()-13,2)=0,IF(ISBLANK(OFFSET('10. SEGUIMIENTO 2025'!$Q$14,INT((ROW()-13)/2),0)),"",OFFSET('10. SEGUIMIENTO 2025'!$Q$14,INT((ROW()-13)/2),0)),IF(ISBLANK(OFFSET('9. METAS'!$Q$20,INT((ROW()-14)/2),0)),"",OFFSET('9. METAS'!$Q$20,INT((ROW()-14)/2),0)))</f>
        <v/>
      </c>
      <c r="N55" s="1012">
        <f t="shared" ref="N55" ca="1" si="37">IFERROR(J55/J56,"ND")</f>
        <v>7.8095238095238093E-2</v>
      </c>
      <c r="O55" s="1008">
        <f t="shared" ref="O55" ca="1" si="38">IFERROR(((J55)/H55),"ND")</f>
        <v>1.9523809523809523E-2</v>
      </c>
      <c r="P55" s="996"/>
    </row>
    <row r="56" spans="3:16">
      <c r="C56" s="1030"/>
      <c r="D56" s="1026"/>
      <c r="E56" s="1026"/>
      <c r="F56" s="1024"/>
      <c r="G56" s="1021"/>
      <c r="H56" s="1017"/>
      <c r="I56" s="1015"/>
      <c r="J56" s="255">
        <f ca="1">IF(MOD(ROW()-13,2)=0,IF(ISBLANK(OFFSET('10. SEGUIMIENTO 2025'!$N$14,INT((ROW()-13)/2),0)),"",OFFSET('10. SEGUIMIENTO 2025'!$N$14,INT((ROW()-13)/2),0)),IF(ISBLANK(OFFSET('9. METAS'!$N$20,INT((ROW()-14)/2),0)),"",OFFSET('9. METAS'!$N$20,INT((ROW()-14)/2),0)))</f>
        <v>525</v>
      </c>
      <c r="K56" s="256">
        <f ca="1">IF(MOD(ROW()-13,2)=0,IF(ISBLANK(OFFSET('10. SEGUIMIENTO 2025'!$O$14,INT((ROW()-13)/2),0)),"",OFFSET('10. SEGUIMIENTO 2025'!$O$14,INT((ROW()-13)/2),0)),IF(ISBLANK(OFFSET('9. METAS'!$O$20,INT((ROW()-14)/2),0)),"",OFFSET('9. METAS'!$O$20,INT((ROW()-14)/2),0)))</f>
        <v>525</v>
      </c>
      <c r="L56" s="256">
        <f ca="1">IF(MOD(ROW()-13,2)=0,IF(ISBLANK(OFFSET('10. SEGUIMIENTO 2025'!$P$14,INT((ROW()-13)/2),0)),"",OFFSET('10. SEGUIMIENTO 2025'!$P$14,INT((ROW()-13)/2),0)),IF(ISBLANK(OFFSET('9. METAS'!$P$20,INT((ROW()-14)/2),0)),"",OFFSET('9. METAS'!$P$20,INT((ROW()-14)/2),0)))</f>
        <v>525</v>
      </c>
      <c r="M56" s="257">
        <f ca="1">IF(MOD(ROW()-13,2)=0,IF(ISBLANK(OFFSET('10. SEGUIMIENTO 2025'!$Q$14,INT((ROW()-13)/2),0)),"",OFFSET('10. SEGUIMIENTO 2025'!$Q$14,INT((ROW()-13)/2),0)),IF(ISBLANK(OFFSET('9. METAS'!$Q$20,INT((ROW()-14)/2),0)),"",OFFSET('9. METAS'!$Q$20,INT((ROW()-14)/2),0)))</f>
        <v>525</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017">
        <f ca="1">IF(ISBLANK(OFFSET('9. METAS'!$K$20,INT((ROW()-13)/2),0)),"",OFFSET('9. METAS'!$K$20,INT((ROW()-13)/2),0))</f>
        <v>200</v>
      </c>
      <c r="I57" s="1014"/>
      <c r="J57" s="255">
        <f ca="1">IF(MOD(ROW()-13,2)=0,IF(ISBLANK(OFFSET('10. SEGUIMIENTO 2025'!$N$14,INT((ROW()-13)/2),0)),"",OFFSET('10. SEGUIMIENTO 2025'!$N$14,INT((ROW()-13)/2),0)),IF(ISBLANK(OFFSET('9. METAS'!$N$20,INT((ROW()-14)/2),0)),"",OFFSET('9. METAS'!$N$20,INT((ROW()-14)/2),0)))</f>
        <v>41</v>
      </c>
      <c r="K57" s="256" t="str">
        <f ca="1">IF(MOD(ROW()-13,2)=0,IF(ISBLANK(OFFSET('10. SEGUIMIENTO 2025'!$O$14,INT((ROW()-13)/2),0)),"",OFFSET('10. SEGUIMIENTO 2025'!$O$14,INT((ROW()-13)/2),0)),IF(ISBLANK(OFFSET('9. METAS'!$O$20,INT((ROW()-14)/2),0)),"",OFFSET('9. METAS'!$O$20,INT((ROW()-14)/2),0)))</f>
        <v/>
      </c>
      <c r="L57" s="256" t="str">
        <f ca="1">IF(MOD(ROW()-13,2)=0,IF(ISBLANK(OFFSET('10. SEGUIMIENTO 2025'!$P$14,INT((ROW()-13)/2),0)),"",OFFSET('10. SEGUIMIENTO 2025'!$P$14,INT((ROW()-13)/2),0)),IF(ISBLANK(OFFSET('9. METAS'!$P$20,INT((ROW()-14)/2),0)),"",OFFSET('9. METAS'!$P$20,INT((ROW()-14)/2),0)))</f>
        <v/>
      </c>
      <c r="M57" s="257" t="str">
        <f ca="1">IF(MOD(ROW()-13,2)=0,IF(ISBLANK(OFFSET('10. SEGUIMIENTO 2025'!$Q$14,INT((ROW()-13)/2),0)),"",OFFSET('10. SEGUIMIENTO 2025'!$Q$14,INT((ROW()-13)/2),0)),IF(ISBLANK(OFFSET('9. METAS'!$Q$20,INT((ROW()-14)/2),0)),"",OFFSET('9. METAS'!$Q$20,INT((ROW()-14)/2),0)))</f>
        <v/>
      </c>
      <c r="N57" s="1012">
        <f t="shared" ref="N57" ca="1" si="39">IFERROR(J57/J58,"ND")</f>
        <v>0.82</v>
      </c>
      <c r="O57" s="1008">
        <f t="shared" ref="O57" ca="1" si="40">IFERROR(((J57)/H57),"ND")</f>
        <v>0.20499999999999999</v>
      </c>
      <c r="P57" s="996"/>
    </row>
    <row r="58" spans="3:16">
      <c r="C58" s="1030"/>
      <c r="D58" s="1026"/>
      <c r="E58" s="1026"/>
      <c r="F58" s="1024"/>
      <c r="G58" s="1021"/>
      <c r="H58" s="1017"/>
      <c r="I58" s="1015"/>
      <c r="J58" s="255">
        <f ca="1">IF(MOD(ROW()-13,2)=0,IF(ISBLANK(OFFSET('10. SEGUIMIENTO 2025'!$N$14,INT((ROW()-13)/2),0)),"",OFFSET('10. SEGUIMIENTO 2025'!$N$14,INT((ROW()-13)/2),0)),IF(ISBLANK(OFFSET('9. METAS'!$N$20,INT((ROW()-14)/2),0)),"",OFFSET('9. METAS'!$N$20,INT((ROW()-14)/2),0)))</f>
        <v>50</v>
      </c>
      <c r="K58" s="256">
        <f ca="1">IF(MOD(ROW()-13,2)=0,IF(ISBLANK(OFFSET('10. SEGUIMIENTO 2025'!$O$14,INT((ROW()-13)/2),0)),"",OFFSET('10. SEGUIMIENTO 2025'!$O$14,INT((ROW()-13)/2),0)),IF(ISBLANK(OFFSET('9. METAS'!$O$20,INT((ROW()-14)/2),0)),"",OFFSET('9. METAS'!$O$20,INT((ROW()-14)/2),0)))</f>
        <v>50</v>
      </c>
      <c r="L58" s="256">
        <f ca="1">IF(MOD(ROW()-13,2)=0,IF(ISBLANK(OFFSET('10. SEGUIMIENTO 2025'!$P$14,INT((ROW()-13)/2),0)),"",OFFSET('10. SEGUIMIENTO 2025'!$P$14,INT((ROW()-13)/2),0)),IF(ISBLANK(OFFSET('9. METAS'!$P$20,INT((ROW()-14)/2),0)),"",OFFSET('9. METAS'!$P$20,INT((ROW()-14)/2),0)))</f>
        <v>50</v>
      </c>
      <c r="M58" s="257">
        <f ca="1">IF(MOD(ROW()-13,2)=0,IF(ISBLANK(OFFSET('10. SEGUIMIENTO 2025'!$Q$14,INT((ROW()-13)/2),0)),"",OFFSET('10. SEGUIMIENTO 2025'!$Q$14,INT((ROW()-13)/2),0)),IF(ISBLANK(OFFSET('9. METAS'!$Q$20,INT((ROW()-14)/2),0)),"",OFFSET('9. METAS'!$Q$20,INT((ROW()-14)/2),0)))</f>
        <v>50</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017">
        <f ca="1">IF(ISBLANK(OFFSET('9. METAS'!$K$20,INT((ROW()-13)/2),0)),"",OFFSET('9. METAS'!$K$20,INT((ROW()-13)/2),0))</f>
        <v>552</v>
      </c>
      <c r="I59" s="1014"/>
      <c r="J59" s="255">
        <f ca="1">IF(MOD(ROW()-13,2)=0,IF(ISBLANK(OFFSET('10. SEGUIMIENTO 2025'!$N$14,INT((ROW()-13)/2),0)),"",OFFSET('10. SEGUIMIENTO 2025'!$N$14,INT((ROW()-13)/2),0)),IF(ISBLANK(OFFSET('9. METAS'!$N$20,INT((ROW()-14)/2),0)),"",OFFSET('9. METAS'!$N$20,INT((ROW()-14)/2),0)))</f>
        <v>41</v>
      </c>
      <c r="K59" s="256" t="str">
        <f ca="1">IF(MOD(ROW()-13,2)=0,IF(ISBLANK(OFFSET('10. SEGUIMIENTO 2025'!$O$14,INT((ROW()-13)/2),0)),"",OFFSET('10. SEGUIMIENTO 2025'!$O$14,INT((ROW()-13)/2),0)),IF(ISBLANK(OFFSET('9. METAS'!$O$20,INT((ROW()-14)/2),0)),"",OFFSET('9. METAS'!$O$20,INT((ROW()-14)/2),0)))</f>
        <v/>
      </c>
      <c r="L59" s="256" t="str">
        <f ca="1">IF(MOD(ROW()-13,2)=0,IF(ISBLANK(OFFSET('10. SEGUIMIENTO 2025'!$P$14,INT((ROW()-13)/2),0)),"",OFFSET('10. SEGUIMIENTO 2025'!$P$14,INT((ROW()-13)/2),0)),IF(ISBLANK(OFFSET('9. METAS'!$P$20,INT((ROW()-14)/2),0)),"",OFFSET('9. METAS'!$P$20,INT((ROW()-14)/2),0)))</f>
        <v/>
      </c>
      <c r="M59" s="257" t="str">
        <f ca="1">IF(MOD(ROW()-13,2)=0,IF(ISBLANK(OFFSET('10. SEGUIMIENTO 2025'!$Q$14,INT((ROW()-13)/2),0)),"",OFFSET('10. SEGUIMIENTO 2025'!$Q$14,INT((ROW()-13)/2),0)),IF(ISBLANK(OFFSET('9. METAS'!$Q$20,INT((ROW()-14)/2),0)),"",OFFSET('9. METAS'!$Q$20,INT((ROW()-14)/2),0)))</f>
        <v/>
      </c>
      <c r="N59" s="1012">
        <f t="shared" ref="N59" ca="1" si="41">IFERROR(J59/J60,"ND")</f>
        <v>0.29710144927536231</v>
      </c>
      <c r="O59" s="1008">
        <f t="shared" ref="O59" ca="1" si="42">IFERROR(((J59)/H59),"ND")</f>
        <v>7.4275362318840576E-2</v>
      </c>
      <c r="P59" s="996"/>
    </row>
    <row r="60" spans="3:16">
      <c r="C60" s="1030"/>
      <c r="D60" s="1026"/>
      <c r="E60" s="1026"/>
      <c r="F60" s="1024"/>
      <c r="G60" s="1021"/>
      <c r="H60" s="1017"/>
      <c r="I60" s="1015"/>
      <c r="J60" s="255">
        <f ca="1">IF(MOD(ROW()-13,2)=0,IF(ISBLANK(OFFSET('10. SEGUIMIENTO 2025'!$N$14,INT((ROW()-13)/2),0)),"",OFFSET('10. SEGUIMIENTO 2025'!$N$14,INT((ROW()-13)/2),0)),IF(ISBLANK(OFFSET('9. METAS'!$N$20,INT((ROW()-14)/2),0)),"",OFFSET('9. METAS'!$N$20,INT((ROW()-14)/2),0)))</f>
        <v>138</v>
      </c>
      <c r="K60" s="256">
        <f ca="1">IF(MOD(ROW()-13,2)=0,IF(ISBLANK(OFFSET('10. SEGUIMIENTO 2025'!$O$14,INT((ROW()-13)/2),0)),"",OFFSET('10. SEGUIMIENTO 2025'!$O$14,INT((ROW()-13)/2),0)),IF(ISBLANK(OFFSET('9. METAS'!$O$20,INT((ROW()-14)/2),0)),"",OFFSET('9. METAS'!$O$20,INT((ROW()-14)/2),0)))</f>
        <v>138</v>
      </c>
      <c r="L60" s="256">
        <f ca="1">IF(MOD(ROW()-13,2)=0,IF(ISBLANK(OFFSET('10. SEGUIMIENTO 2025'!$P$14,INT((ROW()-13)/2),0)),"",OFFSET('10. SEGUIMIENTO 2025'!$P$14,INT((ROW()-13)/2),0)),IF(ISBLANK(OFFSET('9. METAS'!$P$20,INT((ROW()-14)/2),0)),"",OFFSET('9. METAS'!$P$20,INT((ROW()-14)/2),0)))</f>
        <v>138</v>
      </c>
      <c r="M60" s="257">
        <f ca="1">IF(MOD(ROW()-13,2)=0,IF(ISBLANK(OFFSET('10. SEGUIMIENTO 2025'!$Q$14,INT((ROW()-13)/2),0)),"",OFFSET('10. SEGUIMIENTO 2025'!$Q$14,INT((ROW()-13)/2),0)),IF(ISBLANK(OFFSET('9. METAS'!$Q$20,INT((ROW()-14)/2),0)),"",OFFSET('9. METAS'!$Q$20,INT((ROW()-14)/2),0)))</f>
        <v>138</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017">
        <f ca="1">IF(ISBLANK(OFFSET('9. METAS'!$K$20,INT((ROW()-13)/2),0)),"",OFFSET('9. METAS'!$K$20,INT((ROW()-13)/2),0))</f>
        <v>850</v>
      </c>
      <c r="I61" s="1014"/>
      <c r="J61" s="255">
        <f ca="1">IF(MOD(ROW()-13,2)=0,IF(ISBLANK(OFFSET('10. SEGUIMIENTO 2025'!$N$14,INT((ROW()-13)/2),0)),"",OFFSET('10. SEGUIMIENTO 2025'!$N$14,INT((ROW()-13)/2),0)),IF(ISBLANK(OFFSET('9. METAS'!$N$20,INT((ROW()-14)/2),0)),"",OFFSET('9. METAS'!$N$20,INT((ROW()-14)/2),0)))</f>
        <v>41</v>
      </c>
      <c r="K61" s="256" t="str">
        <f ca="1">IF(MOD(ROW()-13,2)=0,IF(ISBLANK(OFFSET('10. SEGUIMIENTO 2025'!$O$14,INT((ROW()-13)/2),0)),"",OFFSET('10. SEGUIMIENTO 2025'!$O$14,INT((ROW()-13)/2),0)),IF(ISBLANK(OFFSET('9. METAS'!$O$20,INT((ROW()-14)/2),0)),"",OFFSET('9. METAS'!$O$20,INT((ROW()-14)/2),0)))</f>
        <v/>
      </c>
      <c r="L61" s="256" t="str">
        <f ca="1">IF(MOD(ROW()-13,2)=0,IF(ISBLANK(OFFSET('10. SEGUIMIENTO 2025'!$P$14,INT((ROW()-13)/2),0)),"",OFFSET('10. SEGUIMIENTO 2025'!$P$14,INT((ROW()-13)/2),0)),IF(ISBLANK(OFFSET('9. METAS'!$P$20,INT((ROW()-14)/2),0)),"",OFFSET('9. METAS'!$P$20,INT((ROW()-14)/2),0)))</f>
        <v/>
      </c>
      <c r="M61" s="257" t="str">
        <f ca="1">IF(MOD(ROW()-13,2)=0,IF(ISBLANK(OFFSET('10. SEGUIMIENTO 2025'!$Q$14,INT((ROW()-13)/2),0)),"",OFFSET('10. SEGUIMIENTO 2025'!$Q$14,INT((ROW()-13)/2),0)),IF(ISBLANK(OFFSET('9. METAS'!$Q$20,INT((ROW()-14)/2),0)),"",OFFSET('9. METAS'!$Q$20,INT((ROW()-14)/2),0)))</f>
        <v/>
      </c>
      <c r="N61" s="1012">
        <f t="shared" ref="N61" ca="1" si="43">IFERROR(J61/J62,"ND")</f>
        <v>0.19523809523809524</v>
      </c>
      <c r="O61" s="1008">
        <f t="shared" ref="O61" ca="1" si="44">IFERROR(((J61)/H61),"ND")</f>
        <v>4.8235294117647057E-2</v>
      </c>
      <c r="P61" s="996"/>
    </row>
    <row r="62" spans="3:16">
      <c r="C62" s="1030"/>
      <c r="D62" s="1026"/>
      <c r="E62" s="1026"/>
      <c r="F62" s="1024"/>
      <c r="G62" s="1021"/>
      <c r="H62" s="1017"/>
      <c r="I62" s="1015"/>
      <c r="J62" s="255">
        <f ca="1">IF(MOD(ROW()-13,2)=0,IF(ISBLANK(OFFSET('10. SEGUIMIENTO 2025'!$N$14,INT((ROW()-13)/2),0)),"",OFFSET('10. SEGUIMIENTO 2025'!$N$14,INT((ROW()-13)/2),0)),IF(ISBLANK(OFFSET('9. METAS'!$N$20,INT((ROW()-14)/2),0)),"",OFFSET('9. METAS'!$N$20,INT((ROW()-14)/2),0)))</f>
        <v>210</v>
      </c>
      <c r="K62" s="256">
        <f ca="1">IF(MOD(ROW()-13,2)=0,IF(ISBLANK(OFFSET('10. SEGUIMIENTO 2025'!$O$14,INT((ROW()-13)/2),0)),"",OFFSET('10. SEGUIMIENTO 2025'!$O$14,INT((ROW()-13)/2),0)),IF(ISBLANK(OFFSET('9. METAS'!$O$20,INT((ROW()-14)/2),0)),"",OFFSET('9. METAS'!$O$20,INT((ROW()-14)/2),0)))</f>
        <v>213</v>
      </c>
      <c r="L62" s="256">
        <f ca="1">IF(MOD(ROW()-13,2)=0,IF(ISBLANK(OFFSET('10. SEGUIMIENTO 2025'!$P$14,INT((ROW()-13)/2),0)),"",OFFSET('10. SEGUIMIENTO 2025'!$P$14,INT((ROW()-13)/2),0)),IF(ISBLANK(OFFSET('9. METAS'!$P$20,INT((ROW()-14)/2),0)),"",OFFSET('9. METAS'!$P$20,INT((ROW()-14)/2),0)))</f>
        <v>213</v>
      </c>
      <c r="M62" s="257">
        <f ca="1">IF(MOD(ROW()-13,2)=0,IF(ISBLANK(OFFSET('10. SEGUIMIENTO 2025'!$Q$14,INT((ROW()-13)/2),0)),"",OFFSET('10. SEGUIMIENTO 2025'!$Q$14,INT((ROW()-13)/2),0)),IF(ISBLANK(OFFSET('9. METAS'!$Q$20,INT((ROW()-14)/2),0)),"",OFFSET('9. METAS'!$Q$20,INT((ROW()-14)/2),0)))</f>
        <v>214</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017">
        <f ca="1">IF(ISBLANK(OFFSET('9. METAS'!$K$20,INT((ROW()-13)/2),0)),"",OFFSET('9. METAS'!$K$20,INT((ROW()-13)/2),0))</f>
        <v>2174</v>
      </c>
      <c r="I63" s="1014"/>
      <c r="J63" s="255">
        <f ca="1">IF(MOD(ROW()-13,2)=0,IF(ISBLANK(OFFSET('10. SEGUIMIENTO 2025'!$N$14,INT((ROW()-13)/2),0)),"",OFFSET('10. SEGUIMIENTO 2025'!$N$14,INT((ROW()-13)/2),0)),IF(ISBLANK(OFFSET('9. METAS'!$N$20,INT((ROW()-14)/2),0)),"",OFFSET('9. METAS'!$N$20,INT((ROW()-14)/2),0)))</f>
        <v>41</v>
      </c>
      <c r="K63" s="256" t="str">
        <f ca="1">IF(MOD(ROW()-13,2)=0,IF(ISBLANK(OFFSET('10. SEGUIMIENTO 2025'!$O$14,INT((ROW()-13)/2),0)),"",OFFSET('10. SEGUIMIENTO 2025'!$O$14,INT((ROW()-13)/2),0)),IF(ISBLANK(OFFSET('9. METAS'!$O$20,INT((ROW()-14)/2),0)),"",OFFSET('9. METAS'!$O$20,INT((ROW()-14)/2),0)))</f>
        <v/>
      </c>
      <c r="L63" s="256" t="str">
        <f ca="1">IF(MOD(ROW()-13,2)=0,IF(ISBLANK(OFFSET('10. SEGUIMIENTO 2025'!$P$14,INT((ROW()-13)/2),0)),"",OFFSET('10. SEGUIMIENTO 2025'!$P$14,INT((ROW()-13)/2),0)),IF(ISBLANK(OFFSET('9. METAS'!$P$20,INT((ROW()-14)/2),0)),"",OFFSET('9. METAS'!$P$20,INT((ROW()-14)/2),0)))</f>
        <v/>
      </c>
      <c r="M63" s="257" t="str">
        <f ca="1">IF(MOD(ROW()-13,2)=0,IF(ISBLANK(OFFSET('10. SEGUIMIENTO 2025'!$Q$14,INT((ROW()-13)/2),0)),"",OFFSET('10. SEGUIMIENTO 2025'!$Q$14,INT((ROW()-13)/2),0)),IF(ISBLANK(OFFSET('9. METAS'!$Q$20,INT((ROW()-14)/2),0)),"",OFFSET('9. METAS'!$Q$20,INT((ROW()-14)/2),0)))</f>
        <v/>
      </c>
      <c r="N63" s="1012">
        <f t="shared" ref="N63" ca="1" si="45">IFERROR(J63/J64,"ND")</f>
        <v>0.29927007299270075</v>
      </c>
      <c r="O63" s="1008">
        <f t="shared" ref="O63" ca="1" si="46">IFERROR(((J63)/H63),"ND")</f>
        <v>1.8859245630174794E-2</v>
      </c>
      <c r="P63" s="996"/>
    </row>
    <row r="64" spans="3:16">
      <c r="C64" s="1030"/>
      <c r="D64" s="1026"/>
      <c r="E64" s="1026"/>
      <c r="F64" s="1024"/>
      <c r="G64" s="1021"/>
      <c r="H64" s="1017"/>
      <c r="I64" s="1015"/>
      <c r="J64" s="255">
        <f ca="1">IF(MOD(ROW()-13,2)=0,IF(ISBLANK(OFFSET('10. SEGUIMIENTO 2025'!$N$14,INT((ROW()-13)/2),0)),"",OFFSET('10. SEGUIMIENTO 2025'!$N$14,INT((ROW()-13)/2),0)),IF(ISBLANK(OFFSET('9. METAS'!$N$20,INT((ROW()-14)/2),0)),"",OFFSET('9. METAS'!$N$20,INT((ROW()-14)/2),0)))</f>
        <v>137</v>
      </c>
      <c r="K64" s="256">
        <f ca="1">IF(MOD(ROW()-13,2)=0,IF(ISBLANK(OFFSET('10. SEGUIMIENTO 2025'!$O$14,INT((ROW()-13)/2),0)),"",OFFSET('10. SEGUIMIENTO 2025'!$O$14,INT((ROW()-13)/2),0)),IF(ISBLANK(OFFSET('9. METAS'!$O$20,INT((ROW()-14)/2),0)),"",OFFSET('9. METAS'!$O$20,INT((ROW()-14)/2),0)))</f>
        <v>137</v>
      </c>
      <c r="L64" s="256">
        <f ca="1">IF(MOD(ROW()-13,2)=0,IF(ISBLANK(OFFSET('10. SEGUIMIENTO 2025'!$P$14,INT((ROW()-13)/2),0)),"",OFFSET('10. SEGUIMIENTO 2025'!$P$14,INT((ROW()-13)/2),0)),IF(ISBLANK(OFFSET('9. METAS'!$P$20,INT((ROW()-14)/2),0)),"",OFFSET('9. METAS'!$P$20,INT((ROW()-14)/2),0)))</f>
        <v>950</v>
      </c>
      <c r="M64" s="257">
        <f ca="1">IF(MOD(ROW()-13,2)=0,IF(ISBLANK(OFFSET('10. SEGUIMIENTO 2025'!$Q$14,INT((ROW()-13)/2),0)),"",OFFSET('10. SEGUIMIENTO 2025'!$Q$14,INT((ROW()-13)/2),0)),IF(ISBLANK(OFFSET('9. METAS'!$Q$20,INT((ROW()-14)/2),0)),"",OFFSET('9. METAS'!$Q$20,INT((ROW()-14)/2),0)))</f>
        <v>950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017">
        <f ca="1">IF(ISBLANK(OFFSET('9. METAS'!$K$20,INT((ROW()-13)/2),0)),"",OFFSET('9. METAS'!$K$20,INT((ROW()-13)/2),0))</f>
        <v>3900</v>
      </c>
      <c r="I65" s="1014"/>
      <c r="J65" s="255">
        <f ca="1">IF(MOD(ROW()-13,2)=0,IF(ISBLANK(OFFSET('10. SEGUIMIENTO 2025'!$N$14,INT((ROW()-13)/2),0)),"",OFFSET('10. SEGUIMIENTO 2025'!$N$14,INT((ROW()-13)/2),0)),IF(ISBLANK(OFFSET('9. METAS'!$N$20,INT((ROW()-14)/2),0)),"",OFFSET('9. METAS'!$N$20,INT((ROW()-14)/2),0)))</f>
        <v>41</v>
      </c>
      <c r="K65" s="256" t="str">
        <f ca="1">IF(MOD(ROW()-13,2)=0,IF(ISBLANK(OFFSET('10. SEGUIMIENTO 2025'!$O$14,INT((ROW()-13)/2),0)),"",OFFSET('10. SEGUIMIENTO 2025'!$O$14,INT((ROW()-13)/2),0)),IF(ISBLANK(OFFSET('9. METAS'!$O$20,INT((ROW()-14)/2),0)),"",OFFSET('9. METAS'!$O$20,INT((ROW()-14)/2),0)))</f>
        <v/>
      </c>
      <c r="L65" s="256" t="str">
        <f ca="1">IF(MOD(ROW()-13,2)=0,IF(ISBLANK(OFFSET('10. SEGUIMIENTO 2025'!$P$14,INT((ROW()-13)/2),0)),"",OFFSET('10. SEGUIMIENTO 2025'!$P$14,INT((ROW()-13)/2),0)),IF(ISBLANK(OFFSET('9. METAS'!$P$20,INT((ROW()-14)/2),0)),"",OFFSET('9. METAS'!$P$20,INT((ROW()-14)/2),0)))</f>
        <v/>
      </c>
      <c r="M65" s="257" t="str">
        <f ca="1">IF(MOD(ROW()-13,2)=0,IF(ISBLANK(OFFSET('10. SEGUIMIENTO 2025'!$Q$14,INT((ROW()-13)/2),0)),"",OFFSET('10. SEGUIMIENTO 2025'!$Q$14,INT((ROW()-13)/2),0)),IF(ISBLANK(OFFSET('9. METAS'!$Q$20,INT((ROW()-14)/2),0)),"",OFFSET('9. METAS'!$Q$20,INT((ROW()-14)/2),0)))</f>
        <v/>
      </c>
      <c r="N65" s="1012">
        <f t="shared" ref="N65" ca="1" si="47">IFERROR(J65/J66,"ND")</f>
        <v>5.2564102564102565E-2</v>
      </c>
      <c r="O65" s="1008">
        <f t="shared" ref="O65" ca="1" si="48">IFERROR(((J65)/H65),"ND")</f>
        <v>1.0512820512820513E-2</v>
      </c>
      <c r="P65" s="996"/>
    </row>
    <row r="66" spans="3:16">
      <c r="C66" s="1030"/>
      <c r="D66" s="1026"/>
      <c r="E66" s="1026"/>
      <c r="F66" s="1024"/>
      <c r="G66" s="1021"/>
      <c r="H66" s="1017"/>
      <c r="I66" s="1015"/>
      <c r="J66" s="255">
        <f ca="1">IF(MOD(ROW()-13,2)=0,IF(ISBLANK(OFFSET('10. SEGUIMIENTO 2025'!$N$14,INT((ROW()-13)/2),0)),"",OFFSET('10. SEGUIMIENTO 2025'!$N$14,INT((ROW()-13)/2),0)),IF(ISBLANK(OFFSET('9. METAS'!$N$20,INT((ROW()-14)/2),0)),"",OFFSET('9. METAS'!$N$20,INT((ROW()-14)/2),0)))</f>
        <v>780</v>
      </c>
      <c r="K66" s="256">
        <f ca="1">IF(MOD(ROW()-13,2)=0,IF(ISBLANK(OFFSET('10. SEGUIMIENTO 2025'!$O$14,INT((ROW()-13)/2),0)),"",OFFSET('10. SEGUIMIENTO 2025'!$O$14,INT((ROW()-13)/2),0)),IF(ISBLANK(OFFSET('9. METAS'!$O$20,INT((ROW()-14)/2),0)),"",OFFSET('9. METAS'!$O$20,INT((ROW()-14)/2),0)))</f>
        <v>780</v>
      </c>
      <c r="L66" s="256">
        <f ca="1">IF(MOD(ROW()-13,2)=0,IF(ISBLANK(OFFSET('10. SEGUIMIENTO 2025'!$P$14,INT((ROW()-13)/2),0)),"",OFFSET('10. SEGUIMIENTO 2025'!$P$14,INT((ROW()-13)/2),0)),IF(ISBLANK(OFFSET('9. METAS'!$P$20,INT((ROW()-14)/2),0)),"",OFFSET('9. METAS'!$P$20,INT((ROW()-14)/2),0)))</f>
        <v>1170</v>
      </c>
      <c r="M66" s="257">
        <f ca="1">IF(MOD(ROW()-13,2)=0,IF(ISBLANK(OFFSET('10. SEGUIMIENTO 2025'!$Q$14,INT((ROW()-13)/2),0)),"",OFFSET('10. SEGUIMIENTO 2025'!$Q$14,INT((ROW()-13)/2),0)),IF(ISBLANK(OFFSET('9. METAS'!$Q$20,INT((ROW()-14)/2),0)),"",OFFSET('9. METAS'!$Q$20,INT((ROW()-14)/2),0)))</f>
        <v>1170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017">
        <f ca="1">IF(ISBLANK(OFFSET('9. METAS'!$K$20,INT((ROW()-13)/2),0)),"",OFFSET('9. METAS'!$K$20,INT((ROW()-13)/2),0))</f>
        <v>570</v>
      </c>
      <c r="I67" s="1014"/>
      <c r="J67" s="255">
        <f ca="1">IF(MOD(ROW()-13,2)=0,IF(ISBLANK(OFFSET('10. SEGUIMIENTO 2025'!$N$14,INT((ROW()-13)/2),0)),"",OFFSET('10. SEGUIMIENTO 2025'!$N$14,INT((ROW()-13)/2),0)),IF(ISBLANK(OFFSET('9. METAS'!$N$20,INT((ROW()-14)/2),0)),"",OFFSET('9. METAS'!$N$20,INT((ROW()-14)/2),0)))</f>
        <v>41</v>
      </c>
      <c r="K67" s="256" t="str">
        <f ca="1">IF(MOD(ROW()-13,2)=0,IF(ISBLANK(OFFSET('10. SEGUIMIENTO 2025'!$O$14,INT((ROW()-13)/2),0)),"",OFFSET('10. SEGUIMIENTO 2025'!$O$14,INT((ROW()-13)/2),0)),IF(ISBLANK(OFFSET('9. METAS'!$O$20,INT((ROW()-14)/2),0)),"",OFFSET('9. METAS'!$O$20,INT((ROW()-14)/2),0)))</f>
        <v/>
      </c>
      <c r="L67" s="256" t="str">
        <f ca="1">IF(MOD(ROW()-13,2)=0,IF(ISBLANK(OFFSET('10. SEGUIMIENTO 2025'!$P$14,INT((ROW()-13)/2),0)),"",OFFSET('10. SEGUIMIENTO 2025'!$P$14,INT((ROW()-13)/2),0)),IF(ISBLANK(OFFSET('9. METAS'!$P$20,INT((ROW()-14)/2),0)),"",OFFSET('9. METAS'!$P$20,INT((ROW()-14)/2),0)))</f>
        <v/>
      </c>
      <c r="M67" s="257" t="str">
        <f ca="1">IF(MOD(ROW()-13,2)=0,IF(ISBLANK(OFFSET('10. SEGUIMIENTO 2025'!$Q$14,INT((ROW()-13)/2),0)),"",OFFSET('10. SEGUIMIENTO 2025'!$Q$14,INT((ROW()-13)/2),0)),IF(ISBLANK(OFFSET('9. METAS'!$Q$20,INT((ROW()-14)/2),0)),"",OFFSET('9. METAS'!$Q$20,INT((ROW()-14)/2),0)))</f>
        <v/>
      </c>
      <c r="N67" s="1012">
        <f t="shared" ref="N67" ca="1" si="49">IFERROR(J67/J68,"ND")</f>
        <v>0.54666666666666663</v>
      </c>
      <c r="O67" s="1008">
        <f t="shared" ref="O67" ca="1" si="50">IFERROR(((J67)/H67),"ND")</f>
        <v>7.192982456140351E-2</v>
      </c>
      <c r="P67" s="996"/>
    </row>
    <row r="68" spans="3:16">
      <c r="C68" s="1030"/>
      <c r="D68" s="1026"/>
      <c r="E68" s="1026"/>
      <c r="F68" s="1024"/>
      <c r="G68" s="1021"/>
      <c r="H68" s="1017"/>
      <c r="I68" s="1015"/>
      <c r="J68" s="255">
        <f ca="1">IF(MOD(ROW()-13,2)=0,IF(ISBLANK(OFFSET('10. SEGUIMIENTO 2025'!$N$14,INT((ROW()-13)/2),0)),"",OFFSET('10. SEGUIMIENTO 2025'!$N$14,INT((ROW()-13)/2),0)),IF(ISBLANK(OFFSET('9. METAS'!$N$20,INT((ROW()-14)/2),0)),"",OFFSET('9. METAS'!$N$20,INT((ROW()-14)/2),0)))</f>
        <v>75</v>
      </c>
      <c r="K68" s="256">
        <f ca="1">IF(MOD(ROW()-13,2)=0,IF(ISBLANK(OFFSET('10. SEGUIMIENTO 2025'!$O$14,INT((ROW()-13)/2),0)),"",OFFSET('10. SEGUIMIENTO 2025'!$O$14,INT((ROW()-13)/2),0)),IF(ISBLANK(OFFSET('9. METAS'!$O$20,INT((ROW()-14)/2),0)),"",OFFSET('9. METAS'!$O$20,INT((ROW()-14)/2),0)))</f>
        <v>75</v>
      </c>
      <c r="L68" s="256">
        <f ca="1">IF(MOD(ROW()-13,2)=0,IF(ISBLANK(OFFSET('10. SEGUIMIENTO 2025'!$P$14,INT((ROW()-13)/2),0)),"",OFFSET('10. SEGUIMIENTO 2025'!$P$14,INT((ROW()-13)/2),0)),IF(ISBLANK(OFFSET('9. METAS'!$P$20,INT((ROW()-14)/2),0)),"",OFFSET('9. METAS'!$P$20,INT((ROW()-14)/2),0)))</f>
        <v>210</v>
      </c>
      <c r="M68" s="257">
        <f ca="1">IF(MOD(ROW()-13,2)=0,IF(ISBLANK(OFFSET('10. SEGUIMIENTO 2025'!$Q$14,INT((ROW()-13)/2),0)),"",OFFSET('10. SEGUIMIENTO 2025'!$Q$14,INT((ROW()-13)/2),0)),IF(ISBLANK(OFFSET('9. METAS'!$Q$20,INT((ROW()-14)/2),0)),"",OFFSET('9. METAS'!$Q$20,INT((ROW()-14)/2),0)))</f>
        <v>210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017">
        <f ca="1">IF(ISBLANK(OFFSET('9. METAS'!$K$20,INT((ROW()-13)/2),0)),"",OFFSET('9. METAS'!$K$20,INT((ROW()-13)/2),0))</f>
        <v>41500</v>
      </c>
      <c r="I69" s="1014"/>
      <c r="J69" s="255">
        <f ca="1">IF(MOD(ROW()-13,2)=0,IF(ISBLANK(OFFSET('10. SEGUIMIENTO 2025'!$N$14,INT((ROW()-13)/2),0)),"",OFFSET('10. SEGUIMIENTO 2025'!$N$14,INT((ROW()-13)/2),0)),IF(ISBLANK(OFFSET('9. METAS'!$N$20,INT((ROW()-14)/2),0)),"",OFFSET('9. METAS'!$N$20,INT((ROW()-14)/2),0)))</f>
        <v>41</v>
      </c>
      <c r="K69" s="256" t="str">
        <f ca="1">IF(MOD(ROW()-13,2)=0,IF(ISBLANK(OFFSET('10. SEGUIMIENTO 2025'!$O$14,INT((ROW()-13)/2),0)),"",OFFSET('10. SEGUIMIENTO 2025'!$O$14,INT((ROW()-13)/2),0)),IF(ISBLANK(OFFSET('9. METAS'!$O$20,INT((ROW()-14)/2),0)),"",OFFSET('9. METAS'!$O$20,INT((ROW()-14)/2),0)))</f>
        <v/>
      </c>
      <c r="L69" s="256" t="str">
        <f ca="1">IF(MOD(ROW()-13,2)=0,IF(ISBLANK(OFFSET('10. SEGUIMIENTO 2025'!$P$14,INT((ROW()-13)/2),0)),"",OFFSET('10. SEGUIMIENTO 2025'!$P$14,INT((ROW()-13)/2),0)),IF(ISBLANK(OFFSET('9. METAS'!$P$20,INT((ROW()-14)/2),0)),"",OFFSET('9. METAS'!$P$20,INT((ROW()-14)/2),0)))</f>
        <v/>
      </c>
      <c r="M69" s="257" t="str">
        <f ca="1">IF(MOD(ROW()-13,2)=0,IF(ISBLANK(OFFSET('10. SEGUIMIENTO 2025'!$Q$14,INT((ROW()-13)/2),0)),"",OFFSET('10. SEGUIMIENTO 2025'!$Q$14,INT((ROW()-13)/2),0)),IF(ISBLANK(OFFSET('9. METAS'!$Q$20,INT((ROW()-14)/2),0)),"",OFFSET('9. METAS'!$Q$20,INT((ROW()-14)/2),0)))</f>
        <v/>
      </c>
      <c r="N69" s="1012">
        <f t="shared" ref="N69" ca="1" si="51">IFERROR(J69/J70,"ND")</f>
        <v>3.1538461538461538E-3</v>
      </c>
      <c r="O69" s="1008">
        <f t="shared" ref="O69" ca="1" si="52">IFERROR(((J69)/H69),"ND")</f>
        <v>9.8795180722891559E-4</v>
      </c>
      <c r="P69" s="996"/>
    </row>
    <row r="70" spans="3:16">
      <c r="C70" s="1030"/>
      <c r="D70" s="1026"/>
      <c r="E70" s="1026"/>
      <c r="F70" s="1024"/>
      <c r="G70" s="1021"/>
      <c r="H70" s="1017"/>
      <c r="I70" s="1015"/>
      <c r="J70" s="255">
        <f ca="1">IF(MOD(ROW()-13,2)=0,IF(ISBLANK(OFFSET('10. SEGUIMIENTO 2025'!$N$14,INT((ROW()-13)/2),0)),"",OFFSET('10. SEGUIMIENTO 2025'!$N$14,INT((ROW()-13)/2),0)),IF(ISBLANK(OFFSET('9. METAS'!$N$20,INT((ROW()-14)/2),0)),"",OFFSET('9. METAS'!$N$20,INT((ROW()-14)/2),0)))</f>
        <v>13000</v>
      </c>
      <c r="K70" s="256">
        <f ca="1">IF(MOD(ROW()-13,2)=0,IF(ISBLANK(OFFSET('10. SEGUIMIENTO 2025'!$O$14,INT((ROW()-13)/2),0)),"",OFFSET('10. SEGUIMIENTO 2025'!$O$14,INT((ROW()-13)/2),0)),IF(ISBLANK(OFFSET('9. METAS'!$O$20,INT((ROW()-14)/2),0)),"",OFFSET('9. METAS'!$O$20,INT((ROW()-14)/2),0)))</f>
        <v>12000</v>
      </c>
      <c r="L70" s="256">
        <f ca="1">IF(MOD(ROW()-13,2)=0,IF(ISBLANK(OFFSET('10. SEGUIMIENTO 2025'!$P$14,INT((ROW()-13)/2),0)),"",OFFSET('10. SEGUIMIENTO 2025'!$P$14,INT((ROW()-13)/2),0)),IF(ISBLANK(OFFSET('9. METAS'!$P$20,INT((ROW()-14)/2),0)),"",OFFSET('9. METAS'!$P$20,INT((ROW()-14)/2),0)))</f>
        <v>6500</v>
      </c>
      <c r="M70" s="257">
        <f ca="1">IF(MOD(ROW()-13,2)=0,IF(ISBLANK(OFFSET('10. SEGUIMIENTO 2025'!$Q$14,INT((ROW()-13)/2),0)),"",OFFSET('10. SEGUIMIENTO 2025'!$Q$14,INT((ROW()-13)/2),0)),IF(ISBLANK(OFFSET('9. METAS'!$Q$20,INT((ROW()-14)/2),0)),"",OFFSET('9. METAS'!$Q$20,INT((ROW()-14)/2),0)))</f>
        <v>10000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017">
        <f ca="1">IF(ISBLANK(OFFSET('9. METAS'!$K$20,INT((ROW()-13)/2),0)),"",OFFSET('9. METAS'!$K$20,INT((ROW()-13)/2),0))</f>
        <v>0</v>
      </c>
      <c r="I71" s="1014"/>
      <c r="J71" s="255">
        <f ca="1">IF(MOD(ROW()-13,2)=0,IF(ISBLANK(OFFSET('10. SEGUIMIENTO 2025'!$N$14,INT((ROW()-13)/2),0)),"",OFFSET('10. SEGUIMIENTO 2025'!$N$14,INT((ROW()-13)/2),0)),IF(ISBLANK(OFFSET('9. METAS'!$N$20,INT((ROW()-14)/2),0)),"",OFFSET('9. METAS'!$N$20,INT((ROW()-14)/2),0)))</f>
        <v>41</v>
      </c>
      <c r="K71" s="256" t="str">
        <f ca="1">IF(MOD(ROW()-13,2)=0,IF(ISBLANK(OFFSET('10. SEGUIMIENTO 2025'!$O$14,INT((ROW()-13)/2),0)),"",OFFSET('10. SEGUIMIENTO 2025'!$O$14,INT((ROW()-13)/2),0)),IF(ISBLANK(OFFSET('9. METAS'!$O$20,INT((ROW()-14)/2),0)),"",OFFSET('9. METAS'!$O$20,INT((ROW()-14)/2),0)))</f>
        <v/>
      </c>
      <c r="L71" s="256" t="str">
        <f ca="1">IF(MOD(ROW()-13,2)=0,IF(ISBLANK(OFFSET('10. SEGUIMIENTO 2025'!$P$14,INT((ROW()-13)/2),0)),"",OFFSET('10. SEGUIMIENTO 2025'!$P$14,INT((ROW()-13)/2),0)),IF(ISBLANK(OFFSET('9. METAS'!$P$20,INT((ROW()-14)/2),0)),"",OFFSET('9. METAS'!$P$20,INT((ROW()-14)/2),0)))</f>
        <v/>
      </c>
      <c r="M71" s="257" t="str">
        <f ca="1">IF(MOD(ROW()-13,2)=0,IF(ISBLANK(OFFSET('10. SEGUIMIENTO 2025'!$Q$14,INT((ROW()-13)/2),0)),"",OFFSET('10. SEGUIMIENTO 2025'!$Q$14,INT((ROW()-13)/2),0)),IF(ISBLANK(OFFSET('9. METAS'!$Q$20,INT((ROW()-14)/2),0)),"",OFFSET('9. METAS'!$Q$20,INT((ROW()-14)/2),0)))</f>
        <v/>
      </c>
      <c r="N71" s="1012" t="str">
        <f t="shared" ref="N71" ca="1" si="53">IFERROR(J71/J72,"ND")</f>
        <v>ND</v>
      </c>
      <c r="O71" s="1008" t="str">
        <f t="shared" ref="O71" ca="1" si="54">IFERROR(((J71)/H71),"ND")</f>
        <v>ND</v>
      </c>
      <c r="P71" s="996"/>
    </row>
    <row r="72" spans="3:16">
      <c r="C72" s="1030"/>
      <c r="D72" s="1026"/>
      <c r="E72" s="1026"/>
      <c r="F72" s="1024"/>
      <c r="G72" s="1021"/>
      <c r="H72" s="1017"/>
      <c r="I72" s="1015"/>
      <c r="J72" s="255">
        <f ca="1">IF(MOD(ROW()-13,2)=0,IF(ISBLANK(OFFSET('10. SEGUIMIENTO 2025'!$N$14,INT((ROW()-13)/2),0)),"",OFFSET('10. SEGUIMIENTO 2025'!$N$14,INT((ROW()-13)/2),0)),IF(ISBLANK(OFFSET('9. METAS'!$N$20,INT((ROW()-14)/2),0)),"",OFFSET('9. METAS'!$N$20,INT((ROW()-14)/2),0)))</f>
        <v>0</v>
      </c>
      <c r="K72" s="256">
        <f ca="1">IF(MOD(ROW()-13,2)=0,IF(ISBLANK(OFFSET('10. SEGUIMIENTO 2025'!$O$14,INT((ROW()-13)/2),0)),"",OFFSET('10. SEGUIMIENTO 2025'!$O$14,INT((ROW()-13)/2),0)),IF(ISBLANK(OFFSET('9. METAS'!$O$20,INT((ROW()-14)/2),0)),"",OFFSET('9. METAS'!$O$20,INT((ROW()-14)/2),0)))</f>
        <v>0</v>
      </c>
      <c r="L72" s="256">
        <f ca="1">IF(MOD(ROW()-13,2)=0,IF(ISBLANK(OFFSET('10. SEGUIMIENTO 2025'!$P$14,INT((ROW()-13)/2),0)),"",OFFSET('10. SEGUIMIENTO 2025'!$P$14,INT((ROW()-13)/2),0)),IF(ISBLANK(OFFSET('9. METAS'!$P$20,INT((ROW()-14)/2),0)),"",OFFSET('9. METAS'!$P$20,INT((ROW()-14)/2),0)))</f>
        <v>0</v>
      </c>
      <c r="M72" s="257">
        <f ca="1">IF(MOD(ROW()-13,2)=0,IF(ISBLANK(OFFSET('10. SEGUIMIENTO 2025'!$Q$14,INT((ROW()-13)/2),0)),"",OFFSET('10. SEGUIMIENTO 2025'!$Q$14,INT((ROW()-13)/2),0)),IF(ISBLANK(OFFSET('9. METAS'!$Q$20,INT((ROW()-14)/2),0)),"",OFFSET('9. METAS'!$Q$20,INT((ROW()-14)/2),0)))</f>
        <v>0</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017">
        <f ca="1">IF(ISBLANK(OFFSET('9. METAS'!$K$20,INT((ROW()-13)/2),0)),"",OFFSET('9. METAS'!$K$20,INT((ROW()-13)/2),0))</f>
        <v>530</v>
      </c>
      <c r="I73" s="1014"/>
      <c r="J73" s="255">
        <f ca="1">IF(MOD(ROW()-13,2)=0,IF(ISBLANK(OFFSET('10. SEGUIMIENTO 2025'!$N$14,INT((ROW()-13)/2),0)),"",OFFSET('10. SEGUIMIENTO 2025'!$N$14,INT((ROW()-13)/2),0)),IF(ISBLANK(OFFSET('9. METAS'!$N$20,INT((ROW()-14)/2),0)),"",OFFSET('9. METAS'!$N$20,INT((ROW()-14)/2),0)))</f>
        <v>41</v>
      </c>
      <c r="K73" s="256" t="str">
        <f ca="1">IF(MOD(ROW()-13,2)=0,IF(ISBLANK(OFFSET('10. SEGUIMIENTO 2025'!$O$14,INT((ROW()-13)/2),0)),"",OFFSET('10. SEGUIMIENTO 2025'!$O$14,INT((ROW()-13)/2),0)),IF(ISBLANK(OFFSET('9. METAS'!$O$20,INT((ROW()-14)/2),0)),"",OFFSET('9. METAS'!$O$20,INT((ROW()-14)/2),0)))</f>
        <v/>
      </c>
      <c r="L73" s="256" t="str">
        <f ca="1">IF(MOD(ROW()-13,2)=0,IF(ISBLANK(OFFSET('10. SEGUIMIENTO 2025'!$P$14,INT((ROW()-13)/2),0)),"",OFFSET('10. SEGUIMIENTO 2025'!$P$14,INT((ROW()-13)/2),0)),IF(ISBLANK(OFFSET('9. METAS'!$P$20,INT((ROW()-14)/2),0)),"",OFFSET('9. METAS'!$P$20,INT((ROW()-14)/2),0)))</f>
        <v/>
      </c>
      <c r="M73" s="257" t="str">
        <f ca="1">IF(MOD(ROW()-13,2)=0,IF(ISBLANK(OFFSET('10. SEGUIMIENTO 2025'!$Q$14,INT((ROW()-13)/2),0)),"",OFFSET('10. SEGUIMIENTO 2025'!$Q$14,INT((ROW()-13)/2),0)),IF(ISBLANK(OFFSET('9. METAS'!$Q$20,INT((ROW()-14)/2),0)),"",OFFSET('9. METAS'!$Q$20,INT((ROW()-14)/2),0)))</f>
        <v/>
      </c>
      <c r="N73" s="1012">
        <f t="shared" ref="N73" ca="1" si="55">IFERROR(J73/J74,"ND")</f>
        <v>0.31538461538461537</v>
      </c>
      <c r="O73" s="1008">
        <f t="shared" ref="O73" ca="1" si="56">IFERROR(((J73)/H73),"ND")</f>
        <v>7.7358490566037733E-2</v>
      </c>
      <c r="P73" s="996"/>
    </row>
    <row r="74" spans="3:16">
      <c r="C74" s="1030"/>
      <c r="D74" s="1026"/>
      <c r="E74" s="1026"/>
      <c r="F74" s="1024"/>
      <c r="G74" s="1021"/>
      <c r="H74" s="1017"/>
      <c r="I74" s="1015"/>
      <c r="J74" s="255">
        <f ca="1">IF(MOD(ROW()-13,2)=0,IF(ISBLANK(OFFSET('10. SEGUIMIENTO 2025'!$N$14,INT((ROW()-13)/2),0)),"",OFFSET('10. SEGUIMIENTO 2025'!$N$14,INT((ROW()-13)/2),0)),IF(ISBLANK(OFFSET('9. METAS'!$N$20,INT((ROW()-14)/2),0)),"",OFFSET('9. METAS'!$N$20,INT((ROW()-14)/2),0)))</f>
        <v>130</v>
      </c>
      <c r="K74" s="256">
        <f ca="1">IF(MOD(ROW()-13,2)=0,IF(ISBLANK(OFFSET('10. SEGUIMIENTO 2025'!$O$14,INT((ROW()-13)/2),0)),"",OFFSET('10. SEGUIMIENTO 2025'!$O$14,INT((ROW()-13)/2),0)),IF(ISBLANK(OFFSET('9. METAS'!$O$20,INT((ROW()-14)/2),0)),"",OFFSET('9. METAS'!$O$20,INT((ROW()-14)/2),0)))</f>
        <v>140</v>
      </c>
      <c r="L74" s="256">
        <f ca="1">IF(MOD(ROW()-13,2)=0,IF(ISBLANK(OFFSET('10. SEGUIMIENTO 2025'!$P$14,INT((ROW()-13)/2),0)),"",OFFSET('10. SEGUIMIENTO 2025'!$P$14,INT((ROW()-13)/2),0)),IF(ISBLANK(OFFSET('9. METAS'!$P$20,INT((ROW()-14)/2),0)),"",OFFSET('9. METAS'!$P$20,INT((ROW()-14)/2),0)))</f>
        <v>140</v>
      </c>
      <c r="M74" s="257">
        <f ca="1">IF(MOD(ROW()-13,2)=0,IF(ISBLANK(OFFSET('10. SEGUIMIENTO 2025'!$Q$14,INT((ROW()-13)/2),0)),"",OFFSET('10. SEGUIMIENTO 2025'!$Q$14,INT((ROW()-13)/2),0)),IF(ISBLANK(OFFSET('9. METAS'!$Q$20,INT((ROW()-14)/2),0)),"",OFFSET('9. METAS'!$Q$20,INT((ROW()-14)/2),0)))</f>
        <v>120</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017">
        <f ca="1">IF(ISBLANK(OFFSET('9. METAS'!$K$20,INT((ROW()-13)/2),0)),"",OFFSET('9. METAS'!$K$20,INT((ROW()-13)/2),0))</f>
        <v>133</v>
      </c>
      <c r="I75" s="1014"/>
      <c r="J75" s="255">
        <f ca="1">IF(MOD(ROW()-13,2)=0,IF(ISBLANK(OFFSET('10. SEGUIMIENTO 2025'!$N$14,INT((ROW()-13)/2),0)),"",OFFSET('10. SEGUIMIENTO 2025'!$N$14,INT((ROW()-13)/2),0)),IF(ISBLANK(OFFSET('9. METAS'!$N$20,INT((ROW()-14)/2),0)),"",OFFSET('9. METAS'!$N$20,INT((ROW()-14)/2),0)))</f>
        <v>41</v>
      </c>
      <c r="K75" s="256" t="str">
        <f ca="1">IF(MOD(ROW()-13,2)=0,IF(ISBLANK(OFFSET('10. SEGUIMIENTO 2025'!$O$14,INT((ROW()-13)/2),0)),"",OFFSET('10. SEGUIMIENTO 2025'!$O$14,INT((ROW()-13)/2),0)),IF(ISBLANK(OFFSET('9. METAS'!$O$20,INT((ROW()-14)/2),0)),"",OFFSET('9. METAS'!$O$20,INT((ROW()-14)/2),0)))</f>
        <v/>
      </c>
      <c r="L75" s="256" t="str">
        <f ca="1">IF(MOD(ROW()-13,2)=0,IF(ISBLANK(OFFSET('10. SEGUIMIENTO 2025'!$P$14,INT((ROW()-13)/2),0)),"",OFFSET('10. SEGUIMIENTO 2025'!$P$14,INT((ROW()-13)/2),0)),IF(ISBLANK(OFFSET('9. METAS'!$P$20,INT((ROW()-14)/2),0)),"",OFFSET('9. METAS'!$P$20,INT((ROW()-14)/2),0)))</f>
        <v/>
      </c>
      <c r="M75" s="257" t="str">
        <f ca="1">IF(MOD(ROW()-13,2)=0,IF(ISBLANK(OFFSET('10. SEGUIMIENTO 2025'!$Q$14,INT((ROW()-13)/2),0)),"",OFFSET('10. SEGUIMIENTO 2025'!$Q$14,INT((ROW()-13)/2),0)),IF(ISBLANK(OFFSET('9. METAS'!$Q$20,INT((ROW()-14)/2),0)),"",OFFSET('9. METAS'!$Q$20,INT((ROW()-14)/2),0)))</f>
        <v/>
      </c>
      <c r="N75" s="1012">
        <f t="shared" ref="N75" ca="1" si="57">IFERROR(J75/J76,"ND")</f>
        <v>1.1388888888888888</v>
      </c>
      <c r="O75" s="1008">
        <f t="shared" ref="O75" ca="1" si="58">IFERROR(((J75)/H75),"ND")</f>
        <v>0.30827067669172931</v>
      </c>
      <c r="P75" s="996"/>
    </row>
    <row r="76" spans="3:16">
      <c r="C76" s="1030"/>
      <c r="D76" s="1026"/>
      <c r="E76" s="1026"/>
      <c r="F76" s="1024"/>
      <c r="G76" s="1021"/>
      <c r="H76" s="1017"/>
      <c r="I76" s="1015"/>
      <c r="J76" s="255">
        <f ca="1">IF(MOD(ROW()-13,2)=0,IF(ISBLANK(OFFSET('10. SEGUIMIENTO 2025'!$N$14,INT((ROW()-13)/2),0)),"",OFFSET('10. SEGUIMIENTO 2025'!$N$14,INT((ROW()-13)/2),0)),IF(ISBLANK(OFFSET('9. METAS'!$N$20,INT((ROW()-14)/2),0)),"",OFFSET('9. METAS'!$N$20,INT((ROW()-14)/2),0)))</f>
        <v>36</v>
      </c>
      <c r="K76" s="256">
        <f ca="1">IF(MOD(ROW()-13,2)=0,IF(ISBLANK(OFFSET('10. SEGUIMIENTO 2025'!$O$14,INT((ROW()-13)/2),0)),"",OFFSET('10. SEGUIMIENTO 2025'!$O$14,INT((ROW()-13)/2),0)),IF(ISBLANK(OFFSET('9. METAS'!$O$20,INT((ROW()-14)/2),0)),"",OFFSET('9. METAS'!$O$20,INT((ROW()-14)/2),0)))</f>
        <v>34</v>
      </c>
      <c r="L76" s="256">
        <f ca="1">IF(MOD(ROW()-13,2)=0,IF(ISBLANK(OFFSET('10. SEGUIMIENTO 2025'!$P$14,INT((ROW()-13)/2),0)),"",OFFSET('10. SEGUIMIENTO 2025'!$P$14,INT((ROW()-13)/2),0)),IF(ISBLANK(OFFSET('9. METAS'!$P$20,INT((ROW()-14)/2),0)),"",OFFSET('9. METAS'!$P$20,INT((ROW()-14)/2),0)))</f>
        <v>33</v>
      </c>
      <c r="M76" s="257">
        <f ca="1">IF(MOD(ROW()-13,2)=0,IF(ISBLANK(OFFSET('10. SEGUIMIENTO 2025'!$Q$14,INT((ROW()-13)/2),0)),"",OFFSET('10. SEGUIMIENTO 2025'!$Q$14,INT((ROW()-13)/2),0)),IF(ISBLANK(OFFSET('9. METAS'!$Q$20,INT((ROW()-14)/2),0)),"",OFFSET('9. METAS'!$Q$20,INT((ROW()-14)/2),0)))</f>
        <v>30</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017">
        <f ca="1">IF(ISBLANK(OFFSET('9. METAS'!$K$20,INT((ROW()-13)/2),0)),"",OFFSET('9. METAS'!$K$20,INT((ROW()-13)/2),0))</f>
        <v>1820</v>
      </c>
      <c r="I77" s="1014"/>
      <c r="J77" s="255">
        <f ca="1">IF(MOD(ROW()-13,2)=0,IF(ISBLANK(OFFSET('10. SEGUIMIENTO 2025'!$N$14,INT((ROW()-13)/2),0)),"",OFFSET('10. SEGUIMIENTO 2025'!$N$14,INT((ROW()-13)/2),0)),IF(ISBLANK(OFFSET('9. METAS'!$N$20,INT((ROW()-14)/2),0)),"",OFFSET('9. METAS'!$N$20,INT((ROW()-14)/2),0)))</f>
        <v>41</v>
      </c>
      <c r="K77" s="256" t="str">
        <f ca="1">IF(MOD(ROW()-13,2)=0,IF(ISBLANK(OFFSET('10. SEGUIMIENTO 2025'!$O$14,INT((ROW()-13)/2),0)),"",OFFSET('10. SEGUIMIENTO 2025'!$O$14,INT((ROW()-13)/2),0)),IF(ISBLANK(OFFSET('9. METAS'!$O$20,INT((ROW()-14)/2),0)),"",OFFSET('9. METAS'!$O$20,INT((ROW()-14)/2),0)))</f>
        <v/>
      </c>
      <c r="L77" s="256" t="str">
        <f ca="1">IF(MOD(ROW()-13,2)=0,IF(ISBLANK(OFFSET('10. SEGUIMIENTO 2025'!$P$14,INT((ROW()-13)/2),0)),"",OFFSET('10. SEGUIMIENTO 2025'!$P$14,INT((ROW()-13)/2),0)),IF(ISBLANK(OFFSET('9. METAS'!$P$20,INT((ROW()-14)/2),0)),"",OFFSET('9. METAS'!$P$20,INT((ROW()-14)/2),0)))</f>
        <v/>
      </c>
      <c r="M77" s="257" t="str">
        <f ca="1">IF(MOD(ROW()-13,2)=0,IF(ISBLANK(OFFSET('10. SEGUIMIENTO 2025'!$Q$14,INT((ROW()-13)/2),0)),"",OFFSET('10. SEGUIMIENTO 2025'!$Q$14,INT((ROW()-13)/2),0)),IF(ISBLANK(OFFSET('9. METAS'!$Q$20,INT((ROW()-14)/2),0)),"",OFFSET('9. METAS'!$Q$20,INT((ROW()-14)/2),0)))</f>
        <v/>
      </c>
      <c r="N77" s="1012">
        <f t="shared" ref="N77" ca="1" si="59">IFERROR(J77/J78,"ND")</f>
        <v>0.11714285714285715</v>
      </c>
      <c r="O77" s="1008">
        <f t="shared" ref="O77" ca="1" si="60">IFERROR(((J77)/H77),"ND")</f>
        <v>2.2527472527472527E-2</v>
      </c>
      <c r="P77" s="996"/>
    </row>
    <row r="78" spans="3:16">
      <c r="C78" s="1030"/>
      <c r="D78" s="1026"/>
      <c r="E78" s="1026"/>
      <c r="F78" s="1024"/>
      <c r="G78" s="1021"/>
      <c r="H78" s="1017"/>
      <c r="I78" s="1015"/>
      <c r="J78" s="255">
        <f ca="1">IF(MOD(ROW()-13,2)=0,IF(ISBLANK(OFFSET('10. SEGUIMIENTO 2025'!$N$14,INT((ROW()-13)/2),0)),"",OFFSET('10. SEGUIMIENTO 2025'!$N$14,INT((ROW()-13)/2),0)),IF(ISBLANK(OFFSET('9. METAS'!$N$20,INT((ROW()-14)/2),0)),"",OFFSET('9. METAS'!$N$20,INT((ROW()-14)/2),0)))</f>
        <v>350</v>
      </c>
      <c r="K78" s="256">
        <f ca="1">IF(MOD(ROW()-13,2)=0,IF(ISBLANK(OFFSET('10. SEGUIMIENTO 2025'!$O$14,INT((ROW()-13)/2),0)),"",OFFSET('10. SEGUIMIENTO 2025'!$O$14,INT((ROW()-13)/2),0)),IF(ISBLANK(OFFSET('9. METAS'!$O$20,INT((ROW()-14)/2),0)),"",OFFSET('9. METAS'!$O$20,INT((ROW()-14)/2),0)))</f>
        <v>350</v>
      </c>
      <c r="L78" s="256">
        <f ca="1">IF(MOD(ROW()-13,2)=0,IF(ISBLANK(OFFSET('10. SEGUIMIENTO 2025'!$P$14,INT((ROW()-13)/2),0)),"",OFFSET('10. SEGUIMIENTO 2025'!$P$14,INT((ROW()-13)/2),0)),IF(ISBLANK(OFFSET('9. METAS'!$P$20,INT((ROW()-14)/2),0)),"",OFFSET('9. METAS'!$P$20,INT((ROW()-14)/2),0)))</f>
        <v>470</v>
      </c>
      <c r="M78" s="257">
        <f ca="1">IF(MOD(ROW()-13,2)=0,IF(ISBLANK(OFFSET('10. SEGUIMIENTO 2025'!$Q$14,INT((ROW()-13)/2),0)),"",OFFSET('10. SEGUIMIENTO 2025'!$Q$14,INT((ROW()-13)/2),0)),IF(ISBLANK(OFFSET('9. METAS'!$Q$20,INT((ROW()-14)/2),0)),"",OFFSET('9. METAS'!$Q$20,INT((ROW()-14)/2),0)))</f>
        <v>650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017">
        <f ca="1">IF(ISBLANK(OFFSET('9. METAS'!$K$20,INT((ROW()-13)/2),0)),"",OFFSET('9. METAS'!$K$20,INT((ROW()-13)/2),0))</f>
        <v>689</v>
      </c>
      <c r="I79" s="1014"/>
      <c r="J79" s="255">
        <f ca="1">IF(MOD(ROW()-13,2)=0,IF(ISBLANK(OFFSET('10. SEGUIMIENTO 2025'!$N$14,INT((ROW()-13)/2),0)),"",OFFSET('10. SEGUIMIENTO 2025'!$N$14,INT((ROW()-13)/2),0)),IF(ISBLANK(OFFSET('9. METAS'!$N$20,INT((ROW()-14)/2),0)),"",OFFSET('9. METAS'!$N$20,INT((ROW()-14)/2),0)))</f>
        <v>41</v>
      </c>
      <c r="K79" s="256" t="str">
        <f ca="1">IF(MOD(ROW()-13,2)=0,IF(ISBLANK(OFFSET('10. SEGUIMIENTO 2025'!$O$14,INT((ROW()-13)/2),0)),"",OFFSET('10. SEGUIMIENTO 2025'!$O$14,INT((ROW()-13)/2),0)),IF(ISBLANK(OFFSET('9. METAS'!$O$20,INT((ROW()-14)/2),0)),"",OFFSET('9. METAS'!$O$20,INT((ROW()-14)/2),0)))</f>
        <v/>
      </c>
      <c r="L79" s="256" t="str">
        <f ca="1">IF(MOD(ROW()-13,2)=0,IF(ISBLANK(OFFSET('10. SEGUIMIENTO 2025'!$P$14,INT((ROW()-13)/2),0)),"",OFFSET('10. SEGUIMIENTO 2025'!$P$14,INT((ROW()-13)/2),0)),IF(ISBLANK(OFFSET('9. METAS'!$P$20,INT((ROW()-14)/2),0)),"",OFFSET('9. METAS'!$P$20,INT((ROW()-14)/2),0)))</f>
        <v/>
      </c>
      <c r="M79" s="257" t="str">
        <f ca="1">IF(MOD(ROW()-13,2)=0,IF(ISBLANK(OFFSET('10. SEGUIMIENTO 2025'!$Q$14,INT((ROW()-13)/2),0)),"",OFFSET('10. SEGUIMIENTO 2025'!$Q$14,INT((ROW()-13)/2),0)),IF(ISBLANK(OFFSET('9. METAS'!$Q$20,INT((ROW()-14)/2),0)),"",OFFSET('9. METAS'!$Q$20,INT((ROW()-14)/2),0)))</f>
        <v/>
      </c>
      <c r="N79" s="1012">
        <f t="shared" ref="N79" ca="1" si="61">IFERROR(J79/J80,"ND")</f>
        <v>0.28472222222222221</v>
      </c>
      <c r="O79" s="1008">
        <f t="shared" ref="O79" ca="1" si="62">IFERROR(((J79)/H79),"ND")</f>
        <v>5.9506531204644414E-2</v>
      </c>
      <c r="P79" s="996"/>
    </row>
    <row r="80" spans="3:16">
      <c r="C80" s="1030"/>
      <c r="D80" s="1026"/>
      <c r="E80" s="1026"/>
      <c r="F80" s="1024"/>
      <c r="G80" s="1021"/>
      <c r="H80" s="1017"/>
      <c r="I80" s="1015"/>
      <c r="J80" s="255">
        <f ca="1">IF(MOD(ROW()-13,2)=0,IF(ISBLANK(OFFSET('10. SEGUIMIENTO 2025'!$N$14,INT((ROW()-13)/2),0)),"",OFFSET('10. SEGUIMIENTO 2025'!$N$14,INT((ROW()-13)/2),0)),IF(ISBLANK(OFFSET('9. METAS'!$N$20,INT((ROW()-14)/2),0)),"",OFFSET('9. METAS'!$N$20,INT((ROW()-14)/2),0)))</f>
        <v>144</v>
      </c>
      <c r="K80" s="256">
        <f ca="1">IF(MOD(ROW()-13,2)=0,IF(ISBLANK(OFFSET('10. SEGUIMIENTO 2025'!$O$14,INT((ROW()-13)/2),0)),"",OFFSET('10. SEGUIMIENTO 2025'!$O$14,INT((ROW()-13)/2),0)),IF(ISBLANK(OFFSET('9. METAS'!$O$20,INT((ROW()-14)/2),0)),"",OFFSET('9. METAS'!$O$20,INT((ROW()-14)/2),0)))</f>
        <v>208</v>
      </c>
      <c r="L80" s="256">
        <f ca="1">IF(MOD(ROW()-13,2)=0,IF(ISBLANK(OFFSET('10. SEGUIMIENTO 2025'!$P$14,INT((ROW()-13)/2),0)),"",OFFSET('10. SEGUIMIENTO 2025'!$P$14,INT((ROW()-13)/2),0)),IF(ISBLANK(OFFSET('9. METAS'!$P$20,INT((ROW()-14)/2),0)),"",OFFSET('9. METAS'!$P$20,INT((ROW()-14)/2),0)))</f>
        <v>231</v>
      </c>
      <c r="M80" s="257">
        <f ca="1">IF(MOD(ROW()-13,2)=0,IF(ISBLANK(OFFSET('10. SEGUIMIENTO 2025'!$Q$14,INT((ROW()-13)/2),0)),"",OFFSET('10. SEGUIMIENTO 2025'!$Q$14,INT((ROW()-13)/2),0)),IF(ISBLANK(OFFSET('9. METAS'!$Q$20,INT((ROW()-14)/2),0)),"",OFFSET('9. METAS'!$Q$20,INT((ROW()-14)/2),0)))</f>
        <v>106</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017">
        <f ca="1">IF(ISBLANK(OFFSET('9. METAS'!$K$20,INT((ROW()-13)/2),0)),"",OFFSET('9. METAS'!$K$20,INT((ROW()-13)/2),0))</f>
        <v>255</v>
      </c>
      <c r="I81" s="1014"/>
      <c r="J81" s="255">
        <f ca="1">IF(MOD(ROW()-13,2)=0,IF(ISBLANK(OFFSET('10. SEGUIMIENTO 2025'!$N$14,INT((ROW()-13)/2),0)),"",OFFSET('10. SEGUIMIENTO 2025'!$N$14,INT((ROW()-13)/2),0)),IF(ISBLANK(OFFSET('9. METAS'!$N$20,INT((ROW()-14)/2),0)),"",OFFSET('9. METAS'!$N$20,INT((ROW()-14)/2),0)))</f>
        <v>41</v>
      </c>
      <c r="K81" s="256" t="str">
        <f ca="1">IF(MOD(ROW()-13,2)=0,IF(ISBLANK(OFFSET('10. SEGUIMIENTO 2025'!$O$14,INT((ROW()-13)/2),0)),"",OFFSET('10. SEGUIMIENTO 2025'!$O$14,INT((ROW()-13)/2),0)),IF(ISBLANK(OFFSET('9. METAS'!$O$20,INT((ROW()-14)/2),0)),"",OFFSET('9. METAS'!$O$20,INT((ROW()-14)/2),0)))</f>
        <v/>
      </c>
      <c r="L81" s="256" t="str">
        <f ca="1">IF(MOD(ROW()-13,2)=0,IF(ISBLANK(OFFSET('10. SEGUIMIENTO 2025'!$P$14,INT((ROW()-13)/2),0)),"",OFFSET('10. SEGUIMIENTO 2025'!$P$14,INT((ROW()-13)/2),0)),IF(ISBLANK(OFFSET('9. METAS'!$P$20,INT((ROW()-14)/2),0)),"",OFFSET('9. METAS'!$P$20,INT((ROW()-14)/2),0)))</f>
        <v/>
      </c>
      <c r="M81" s="257" t="str">
        <f ca="1">IF(MOD(ROW()-13,2)=0,IF(ISBLANK(OFFSET('10. SEGUIMIENTO 2025'!$Q$14,INT((ROW()-13)/2),0)),"",OFFSET('10. SEGUIMIENTO 2025'!$Q$14,INT((ROW()-13)/2),0)),IF(ISBLANK(OFFSET('9. METAS'!$Q$20,INT((ROW()-14)/2),0)),"",OFFSET('9. METAS'!$Q$20,INT((ROW()-14)/2),0)))</f>
        <v/>
      </c>
      <c r="N81" s="1012">
        <f t="shared" ref="N81" ca="1" si="63">IFERROR(J81/J82,"ND")</f>
        <v>0.54666666666666663</v>
      </c>
      <c r="O81" s="1008">
        <f t="shared" ref="O81" ca="1" si="64">IFERROR(((J81)/H81),"ND")</f>
        <v>0.16078431372549021</v>
      </c>
      <c r="P81" s="996"/>
    </row>
    <row r="82" spans="3:16">
      <c r="C82" s="1030"/>
      <c r="D82" s="1026"/>
      <c r="E82" s="1026"/>
      <c r="F82" s="1024"/>
      <c r="G82" s="1021"/>
      <c r="H82" s="1017"/>
      <c r="I82" s="1015"/>
      <c r="J82" s="255">
        <f ca="1">IF(MOD(ROW()-13,2)=0,IF(ISBLANK(OFFSET('10. SEGUIMIENTO 2025'!$N$14,INT((ROW()-13)/2),0)),"",OFFSET('10. SEGUIMIENTO 2025'!$N$14,INT((ROW()-13)/2),0)),IF(ISBLANK(OFFSET('9. METAS'!$N$20,INT((ROW()-14)/2),0)),"",OFFSET('9. METAS'!$N$20,INT((ROW()-14)/2),0)))</f>
        <v>75</v>
      </c>
      <c r="K82" s="256">
        <f ca="1">IF(MOD(ROW()-13,2)=0,IF(ISBLANK(OFFSET('10. SEGUIMIENTO 2025'!$O$14,INT((ROW()-13)/2),0)),"",OFFSET('10. SEGUIMIENTO 2025'!$O$14,INT((ROW()-13)/2),0)),IF(ISBLANK(OFFSET('9. METAS'!$O$20,INT((ROW()-14)/2),0)),"",OFFSET('9. METAS'!$O$20,INT((ROW()-14)/2),0)))</f>
        <v>79</v>
      </c>
      <c r="L82" s="256">
        <f ca="1">IF(MOD(ROW()-13,2)=0,IF(ISBLANK(OFFSET('10. SEGUIMIENTO 2025'!$P$14,INT((ROW()-13)/2),0)),"",OFFSET('10. SEGUIMIENTO 2025'!$P$14,INT((ROW()-13)/2),0)),IF(ISBLANK(OFFSET('9. METAS'!$P$20,INT((ROW()-14)/2),0)),"",OFFSET('9. METAS'!$P$20,INT((ROW()-14)/2),0)))</f>
        <v>35</v>
      </c>
      <c r="M82" s="257">
        <f ca="1">IF(MOD(ROW()-13,2)=0,IF(ISBLANK(OFFSET('10. SEGUIMIENTO 2025'!$Q$14,INT((ROW()-13)/2),0)),"",OFFSET('10. SEGUIMIENTO 2025'!$Q$14,INT((ROW()-13)/2),0)),IF(ISBLANK(OFFSET('9. METAS'!$Q$20,INT((ROW()-14)/2),0)),"",OFFSET('9. METAS'!$Q$20,INT((ROW()-14)/2),0)))</f>
        <v>66</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017">
        <f ca="1">IF(ISBLANK(OFFSET('9. METAS'!$K$20,INT((ROW()-13)/2),0)),"",OFFSET('9. METAS'!$K$20,INT((ROW()-13)/2),0))</f>
        <v>20340</v>
      </c>
      <c r="I83" s="1014"/>
      <c r="J83" s="255">
        <f ca="1">IF(MOD(ROW()-13,2)=0,IF(ISBLANK(OFFSET('10. SEGUIMIENTO 2025'!$N$14,INT((ROW()-13)/2),0)),"",OFFSET('10. SEGUIMIENTO 2025'!$N$14,INT((ROW()-13)/2),0)),IF(ISBLANK(OFFSET('9. METAS'!$N$20,INT((ROW()-14)/2),0)),"",OFFSET('9. METAS'!$N$20,INT((ROW()-14)/2),0)))</f>
        <v>41</v>
      </c>
      <c r="K83" s="256" t="str">
        <f ca="1">IF(MOD(ROW()-13,2)=0,IF(ISBLANK(OFFSET('10. SEGUIMIENTO 2025'!$O$14,INT((ROW()-13)/2),0)),"",OFFSET('10. SEGUIMIENTO 2025'!$O$14,INT((ROW()-13)/2),0)),IF(ISBLANK(OFFSET('9. METAS'!$O$20,INT((ROW()-14)/2),0)),"",OFFSET('9. METAS'!$O$20,INT((ROW()-14)/2),0)))</f>
        <v/>
      </c>
      <c r="L83" s="256" t="str">
        <f ca="1">IF(MOD(ROW()-13,2)=0,IF(ISBLANK(OFFSET('10. SEGUIMIENTO 2025'!$P$14,INT((ROW()-13)/2),0)),"",OFFSET('10. SEGUIMIENTO 2025'!$P$14,INT((ROW()-13)/2),0)),IF(ISBLANK(OFFSET('9. METAS'!$P$20,INT((ROW()-14)/2),0)),"",OFFSET('9. METAS'!$P$20,INT((ROW()-14)/2),0)))</f>
        <v/>
      </c>
      <c r="M83" s="257" t="str">
        <f ca="1">IF(MOD(ROW()-13,2)=0,IF(ISBLANK(OFFSET('10. SEGUIMIENTO 2025'!$Q$14,INT((ROW()-13)/2),0)),"",OFFSET('10. SEGUIMIENTO 2025'!$Q$14,INT((ROW()-13)/2),0)),IF(ISBLANK(OFFSET('9. METAS'!$Q$20,INT((ROW()-14)/2),0)),"",OFFSET('9. METAS'!$Q$20,INT((ROW()-14)/2),0)))</f>
        <v/>
      </c>
      <c r="N83" s="1012">
        <f t="shared" ref="N83" ca="1" si="65">IFERROR(J83/J84,"ND")</f>
        <v>7.068965517241379E-3</v>
      </c>
      <c r="O83" s="1008">
        <f t="shared" ref="O83" ca="1" si="66">IFERROR(((J83)/H83),"ND")</f>
        <v>2.0157325467059979E-3</v>
      </c>
      <c r="P83" s="996"/>
    </row>
    <row r="84" spans="3:16">
      <c r="C84" s="1030"/>
      <c r="D84" s="1026"/>
      <c r="E84" s="1026"/>
      <c r="F84" s="1024"/>
      <c r="G84" s="1021"/>
      <c r="H84" s="1017"/>
      <c r="I84" s="1015"/>
      <c r="J84" s="255">
        <f ca="1">IF(MOD(ROW()-13,2)=0,IF(ISBLANK(OFFSET('10. SEGUIMIENTO 2025'!$N$14,INT((ROW()-13)/2),0)),"",OFFSET('10. SEGUIMIENTO 2025'!$N$14,INT((ROW()-13)/2),0)),IF(ISBLANK(OFFSET('9. METAS'!$N$20,INT((ROW()-14)/2),0)),"",OFFSET('9. METAS'!$N$20,INT((ROW()-14)/2),0)))</f>
        <v>5800</v>
      </c>
      <c r="K84" s="256">
        <f ca="1">IF(MOD(ROW()-13,2)=0,IF(ISBLANK(OFFSET('10. SEGUIMIENTO 2025'!$O$14,INT((ROW()-13)/2),0)),"",OFFSET('10. SEGUIMIENTO 2025'!$O$14,INT((ROW()-13)/2),0)),IF(ISBLANK(OFFSET('9. METAS'!$O$20,INT((ROW()-14)/2),0)),"",OFFSET('9. METAS'!$O$20,INT((ROW()-14)/2),0)))</f>
        <v>7500</v>
      </c>
      <c r="L84" s="256">
        <f ca="1">IF(MOD(ROW()-13,2)=0,IF(ISBLANK(OFFSET('10. SEGUIMIENTO 2025'!$P$14,INT((ROW()-13)/2),0)),"",OFFSET('10. SEGUIMIENTO 2025'!$P$14,INT((ROW()-13)/2),0)),IF(ISBLANK(OFFSET('9. METAS'!$P$20,INT((ROW()-14)/2),0)),"",OFFSET('9. METAS'!$P$20,INT((ROW()-14)/2),0)))</f>
        <v>2940</v>
      </c>
      <c r="M84" s="257">
        <f ca="1">IF(MOD(ROW()-13,2)=0,IF(ISBLANK(OFFSET('10. SEGUIMIENTO 2025'!$Q$14,INT((ROW()-13)/2),0)),"",OFFSET('10. SEGUIMIENTO 2025'!$Q$14,INT((ROW()-13)/2),0)),IF(ISBLANK(OFFSET('9. METAS'!$Q$20,INT((ROW()-14)/2),0)),"",OFFSET('9. METAS'!$Q$20,INT((ROW()-14)/2),0)))</f>
        <v>4100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017">
        <f ca="1">IF(ISBLANK(OFFSET('9. METAS'!$K$20,INT((ROW()-13)/2),0)),"",OFFSET('9. METAS'!$K$20,INT((ROW()-13)/2),0))</f>
        <v>187</v>
      </c>
      <c r="I85" s="1014"/>
      <c r="J85" s="255">
        <f ca="1">IF(MOD(ROW()-13,2)=0,IF(ISBLANK(OFFSET('10. SEGUIMIENTO 2025'!$N$14,INT((ROW()-13)/2),0)),"",OFFSET('10. SEGUIMIENTO 2025'!$N$14,INT((ROW()-13)/2),0)),IF(ISBLANK(OFFSET('9. METAS'!$N$20,INT((ROW()-14)/2),0)),"",OFFSET('9. METAS'!$N$20,INT((ROW()-14)/2),0)))</f>
        <v>41</v>
      </c>
      <c r="K85" s="256" t="str">
        <f ca="1">IF(MOD(ROW()-13,2)=0,IF(ISBLANK(OFFSET('10. SEGUIMIENTO 2025'!$O$14,INT((ROW()-13)/2),0)),"",OFFSET('10. SEGUIMIENTO 2025'!$O$14,INT((ROW()-13)/2),0)),IF(ISBLANK(OFFSET('9. METAS'!$O$20,INT((ROW()-14)/2),0)),"",OFFSET('9. METAS'!$O$20,INT((ROW()-14)/2),0)))</f>
        <v/>
      </c>
      <c r="L85" s="256" t="str">
        <f ca="1">IF(MOD(ROW()-13,2)=0,IF(ISBLANK(OFFSET('10. SEGUIMIENTO 2025'!$P$14,INT((ROW()-13)/2),0)),"",OFFSET('10. SEGUIMIENTO 2025'!$P$14,INT((ROW()-13)/2),0)),IF(ISBLANK(OFFSET('9. METAS'!$P$20,INT((ROW()-14)/2),0)),"",OFFSET('9. METAS'!$P$20,INT((ROW()-14)/2),0)))</f>
        <v/>
      </c>
      <c r="M85" s="257" t="str">
        <f ca="1">IF(MOD(ROW()-13,2)=0,IF(ISBLANK(OFFSET('10. SEGUIMIENTO 2025'!$Q$14,INT((ROW()-13)/2),0)),"",OFFSET('10. SEGUIMIENTO 2025'!$Q$14,INT((ROW()-13)/2),0)),IF(ISBLANK(OFFSET('9. METAS'!$Q$20,INT((ROW()-14)/2),0)),"",OFFSET('9. METAS'!$Q$20,INT((ROW()-14)/2),0)))</f>
        <v/>
      </c>
      <c r="N85" s="1012">
        <f t="shared" ref="N85" ca="1" si="67">IFERROR(J85/J86,"ND")</f>
        <v>0.95348837209302328</v>
      </c>
      <c r="O85" s="1008">
        <f t="shared" ref="O85" ca="1" si="68">IFERROR(((J85)/H85),"ND")</f>
        <v>0.21925133689839571</v>
      </c>
      <c r="P85" s="996"/>
    </row>
    <row r="86" spans="3:16">
      <c r="C86" s="1030"/>
      <c r="D86" s="1026"/>
      <c r="E86" s="1026"/>
      <c r="F86" s="1024"/>
      <c r="G86" s="1021"/>
      <c r="H86" s="1017"/>
      <c r="I86" s="1015"/>
      <c r="J86" s="255">
        <f ca="1">IF(MOD(ROW()-13,2)=0,IF(ISBLANK(OFFSET('10. SEGUIMIENTO 2025'!$N$14,INT((ROW()-13)/2),0)),"",OFFSET('10. SEGUIMIENTO 2025'!$N$14,INT((ROW()-13)/2),0)),IF(ISBLANK(OFFSET('9. METAS'!$N$20,INT((ROW()-14)/2),0)),"",OFFSET('9. METAS'!$N$20,INT((ROW()-14)/2),0)))</f>
        <v>43</v>
      </c>
      <c r="K86" s="256">
        <f ca="1">IF(MOD(ROW()-13,2)=0,IF(ISBLANK(OFFSET('10. SEGUIMIENTO 2025'!$O$14,INT((ROW()-13)/2),0)),"",OFFSET('10. SEGUIMIENTO 2025'!$O$14,INT((ROW()-13)/2),0)),IF(ISBLANK(OFFSET('9. METAS'!$O$20,INT((ROW()-14)/2),0)),"",OFFSET('9. METAS'!$O$20,INT((ROW()-14)/2),0)))</f>
        <v>61</v>
      </c>
      <c r="L86" s="256">
        <f ca="1">IF(MOD(ROW()-13,2)=0,IF(ISBLANK(OFFSET('10. SEGUIMIENTO 2025'!$P$14,INT((ROW()-13)/2),0)),"",OFFSET('10. SEGUIMIENTO 2025'!$P$14,INT((ROW()-13)/2),0)),IF(ISBLANK(OFFSET('9. METAS'!$P$20,INT((ROW()-14)/2),0)),"",OFFSET('9. METAS'!$P$20,INT((ROW()-14)/2),0)))</f>
        <v>34</v>
      </c>
      <c r="M86" s="257">
        <f ca="1">IF(MOD(ROW()-13,2)=0,IF(ISBLANK(OFFSET('10. SEGUIMIENTO 2025'!$Q$14,INT((ROW()-13)/2),0)),"",OFFSET('10. SEGUIMIENTO 2025'!$Q$14,INT((ROW()-13)/2),0)),IF(ISBLANK(OFFSET('9. METAS'!$Q$20,INT((ROW()-14)/2),0)),"",OFFSET('9. METAS'!$Q$20,INT((ROW()-14)/2),0)))</f>
        <v>49</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017">
        <f ca="1">IF(ISBLANK(OFFSET('9. METAS'!$K$20,INT((ROW()-13)/2),0)),"",OFFSET('9. METAS'!$K$20,INT((ROW()-13)/2),0))</f>
        <v>14819</v>
      </c>
      <c r="I87" s="1014"/>
      <c r="J87" s="255">
        <f ca="1">IF(MOD(ROW()-13,2)=0,IF(ISBLANK(OFFSET('10. SEGUIMIENTO 2025'!$N$14,INT((ROW()-13)/2),0)),"",OFFSET('10. SEGUIMIENTO 2025'!$N$14,INT((ROW()-13)/2),0)),IF(ISBLANK(OFFSET('9. METAS'!$N$20,INT((ROW()-14)/2),0)),"",OFFSET('9. METAS'!$N$20,INT((ROW()-14)/2),0)))</f>
        <v>41</v>
      </c>
      <c r="K87" s="256" t="str">
        <f ca="1">IF(MOD(ROW()-13,2)=0,IF(ISBLANK(OFFSET('10. SEGUIMIENTO 2025'!$O$14,INT((ROW()-13)/2),0)),"",OFFSET('10. SEGUIMIENTO 2025'!$O$14,INT((ROW()-13)/2),0)),IF(ISBLANK(OFFSET('9. METAS'!$O$20,INT((ROW()-14)/2),0)),"",OFFSET('9. METAS'!$O$20,INT((ROW()-14)/2),0)))</f>
        <v/>
      </c>
      <c r="L87" s="256" t="str">
        <f ca="1">IF(MOD(ROW()-13,2)=0,IF(ISBLANK(OFFSET('10. SEGUIMIENTO 2025'!$P$14,INT((ROW()-13)/2),0)),"",OFFSET('10. SEGUIMIENTO 2025'!$P$14,INT((ROW()-13)/2),0)),IF(ISBLANK(OFFSET('9. METAS'!$P$20,INT((ROW()-14)/2),0)),"",OFFSET('9. METAS'!$P$20,INT((ROW()-14)/2),0)))</f>
        <v/>
      </c>
      <c r="M87" s="257" t="str">
        <f ca="1">IF(MOD(ROW()-13,2)=0,IF(ISBLANK(OFFSET('10. SEGUIMIENTO 2025'!$Q$14,INT((ROW()-13)/2),0)),"",OFFSET('10. SEGUIMIENTO 2025'!$Q$14,INT((ROW()-13)/2),0)),IF(ISBLANK(OFFSET('9. METAS'!$Q$20,INT((ROW()-14)/2),0)),"",OFFSET('9. METAS'!$Q$20,INT((ROW()-14)/2),0)))</f>
        <v/>
      </c>
      <c r="N87" s="1012">
        <f t="shared" ref="N87" ca="1" si="69">IFERROR(J87/J88,"ND")</f>
        <v>1.3255738764953119E-2</v>
      </c>
      <c r="O87" s="1008">
        <f t="shared" ref="O87" ca="1" si="70">IFERROR(((J87)/H87),"ND")</f>
        <v>2.7667184020514204E-3</v>
      </c>
      <c r="P87" s="996"/>
    </row>
    <row r="88" spans="3:16">
      <c r="C88" s="1030"/>
      <c r="D88" s="1026"/>
      <c r="E88" s="1026"/>
      <c r="F88" s="1024"/>
      <c r="G88" s="1021"/>
      <c r="H88" s="1017"/>
      <c r="I88" s="1015"/>
      <c r="J88" s="255">
        <f ca="1">IF(MOD(ROW()-13,2)=0,IF(ISBLANK(OFFSET('10. SEGUIMIENTO 2025'!$N$14,INT((ROW()-13)/2),0)),"",OFFSET('10. SEGUIMIENTO 2025'!$N$14,INT((ROW()-13)/2),0)),IF(ISBLANK(OFFSET('9. METAS'!$N$20,INT((ROW()-14)/2),0)),"",OFFSET('9. METAS'!$N$20,INT((ROW()-14)/2),0)))</f>
        <v>3093</v>
      </c>
      <c r="K88" s="256">
        <f ca="1">IF(MOD(ROW()-13,2)=0,IF(ISBLANK(OFFSET('10. SEGUIMIENTO 2025'!$O$14,INT((ROW()-13)/2),0)),"",OFFSET('10. SEGUIMIENTO 2025'!$O$14,INT((ROW()-13)/2),0)),IF(ISBLANK(OFFSET('9. METAS'!$O$20,INT((ROW()-14)/2),0)),"",OFFSET('9. METAS'!$O$20,INT((ROW()-14)/2),0)))</f>
        <v>3305</v>
      </c>
      <c r="L88" s="256">
        <f ca="1">IF(MOD(ROW()-13,2)=0,IF(ISBLANK(OFFSET('10. SEGUIMIENTO 2025'!$P$14,INT((ROW()-13)/2),0)),"",OFFSET('10. SEGUIMIENTO 2025'!$P$14,INT((ROW()-13)/2),0)),IF(ISBLANK(OFFSET('9. METAS'!$P$20,INT((ROW()-14)/2),0)),"",OFFSET('9. METAS'!$P$20,INT((ROW()-14)/2),0)))</f>
        <v>4251</v>
      </c>
      <c r="M88" s="257">
        <f ca="1">IF(MOD(ROW()-13,2)=0,IF(ISBLANK(OFFSET('10. SEGUIMIENTO 2025'!$Q$14,INT((ROW()-13)/2),0)),"",OFFSET('10. SEGUIMIENTO 2025'!$Q$14,INT((ROW()-13)/2),0)),IF(ISBLANK(OFFSET('9. METAS'!$Q$20,INT((ROW()-14)/2),0)),"",OFFSET('9. METAS'!$Q$20,INT((ROW()-14)/2),0)))</f>
        <v>4170</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017">
        <f ca="1">IF(ISBLANK(OFFSET('9. METAS'!$K$20,INT((ROW()-13)/2),0)),"",OFFSET('9. METAS'!$K$20,INT((ROW()-13)/2),0))</f>
        <v>2907</v>
      </c>
      <c r="I89" s="1014"/>
      <c r="J89" s="255">
        <f ca="1">IF(MOD(ROW()-13,2)=0,IF(ISBLANK(OFFSET('10. SEGUIMIENTO 2025'!$N$14,INT((ROW()-13)/2),0)),"",OFFSET('10. SEGUIMIENTO 2025'!$N$14,INT((ROW()-13)/2),0)),IF(ISBLANK(OFFSET('9. METAS'!$N$20,INT((ROW()-14)/2),0)),"",OFFSET('9. METAS'!$N$20,INT((ROW()-14)/2),0)))</f>
        <v>41</v>
      </c>
      <c r="K89" s="256" t="str">
        <f ca="1">IF(MOD(ROW()-13,2)=0,IF(ISBLANK(OFFSET('10. SEGUIMIENTO 2025'!$O$14,INT((ROW()-13)/2),0)),"",OFFSET('10. SEGUIMIENTO 2025'!$O$14,INT((ROW()-13)/2),0)),IF(ISBLANK(OFFSET('9. METAS'!$O$20,INT((ROW()-14)/2),0)),"",OFFSET('9. METAS'!$O$20,INT((ROW()-14)/2),0)))</f>
        <v/>
      </c>
      <c r="L89" s="256" t="str">
        <f ca="1">IF(MOD(ROW()-13,2)=0,IF(ISBLANK(OFFSET('10. SEGUIMIENTO 2025'!$P$14,INT((ROW()-13)/2),0)),"",OFFSET('10. SEGUIMIENTO 2025'!$P$14,INT((ROW()-13)/2),0)),IF(ISBLANK(OFFSET('9. METAS'!$P$20,INT((ROW()-14)/2),0)),"",OFFSET('9. METAS'!$P$20,INT((ROW()-14)/2),0)))</f>
        <v/>
      </c>
      <c r="M89" s="257" t="str">
        <f ca="1">IF(MOD(ROW()-13,2)=0,IF(ISBLANK(OFFSET('10. SEGUIMIENTO 2025'!$Q$14,INT((ROW()-13)/2),0)),"",OFFSET('10. SEGUIMIENTO 2025'!$Q$14,INT((ROW()-13)/2),0)),IF(ISBLANK(OFFSET('9. METAS'!$Q$20,INT((ROW()-14)/2),0)),"",OFFSET('9. METAS'!$Q$20,INT((ROW()-14)/2),0)))</f>
        <v/>
      </c>
      <c r="N89" s="1012">
        <f t="shared" ref="N89" ca="1" si="71">IFERROR(J89/J90,"ND")</f>
        <v>7.7067669172932327E-2</v>
      </c>
      <c r="O89" s="1008">
        <f t="shared" ref="O89" ca="1" si="72">IFERROR(((J89)/H89),"ND")</f>
        <v>1.410388716890265E-2</v>
      </c>
      <c r="P89" s="996"/>
    </row>
    <row r="90" spans="3:16">
      <c r="C90" s="1030"/>
      <c r="D90" s="1026"/>
      <c r="E90" s="1026"/>
      <c r="F90" s="1024"/>
      <c r="G90" s="1021"/>
      <c r="H90" s="1017"/>
      <c r="I90" s="1015"/>
      <c r="J90" s="255">
        <f ca="1">IF(MOD(ROW()-13,2)=0,IF(ISBLANK(OFFSET('10. SEGUIMIENTO 2025'!$N$14,INT((ROW()-13)/2),0)),"",OFFSET('10. SEGUIMIENTO 2025'!$N$14,INT((ROW()-13)/2),0)),IF(ISBLANK(OFFSET('9. METAS'!$N$20,INT((ROW()-14)/2),0)),"",OFFSET('9. METAS'!$N$20,INT((ROW()-14)/2),0)))</f>
        <v>532</v>
      </c>
      <c r="K90" s="256">
        <f ca="1">IF(MOD(ROW()-13,2)=0,IF(ISBLANK(OFFSET('10. SEGUIMIENTO 2025'!$O$14,INT((ROW()-13)/2),0)),"",OFFSET('10. SEGUIMIENTO 2025'!$O$14,INT((ROW()-13)/2),0)),IF(ISBLANK(OFFSET('9. METAS'!$O$20,INT((ROW()-14)/2),0)),"",OFFSET('9. METAS'!$O$20,INT((ROW()-14)/2),0)))</f>
        <v>560</v>
      </c>
      <c r="L90" s="256">
        <f ca="1">IF(MOD(ROW()-13,2)=0,IF(ISBLANK(OFFSET('10. SEGUIMIENTO 2025'!$P$14,INT((ROW()-13)/2),0)),"",OFFSET('10. SEGUIMIENTO 2025'!$P$14,INT((ROW()-13)/2),0)),IF(ISBLANK(OFFSET('9. METAS'!$P$20,INT((ROW()-14)/2),0)),"",OFFSET('9. METAS'!$P$20,INT((ROW()-14)/2),0)))</f>
        <v>874</v>
      </c>
      <c r="M90" s="257">
        <f ca="1">IF(MOD(ROW()-13,2)=0,IF(ISBLANK(OFFSET('10. SEGUIMIENTO 2025'!$Q$14,INT((ROW()-13)/2),0)),"",OFFSET('10. SEGUIMIENTO 2025'!$Q$14,INT((ROW()-13)/2),0)),IF(ISBLANK(OFFSET('9. METAS'!$Q$20,INT((ROW()-14)/2),0)),"",OFFSET('9. METAS'!$Q$20,INT((ROW()-14)/2),0)))</f>
        <v>941</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017">
        <f ca="1">IF(ISBLANK(OFFSET('9. METAS'!$K$20,INT((ROW()-13)/2),0)),"",OFFSET('9. METAS'!$K$20,INT((ROW()-13)/2),0))</f>
        <v>7304</v>
      </c>
      <c r="I91" s="1014"/>
      <c r="J91" s="255">
        <f ca="1">IF(MOD(ROW()-13,2)=0,IF(ISBLANK(OFFSET('10. SEGUIMIENTO 2025'!$N$14,INT((ROW()-13)/2),0)),"",OFFSET('10. SEGUIMIENTO 2025'!$N$14,INT((ROW()-13)/2),0)),IF(ISBLANK(OFFSET('9. METAS'!$N$20,INT((ROW()-14)/2),0)),"",OFFSET('9. METAS'!$N$20,INT((ROW()-14)/2),0)))</f>
        <v>41</v>
      </c>
      <c r="K91" s="256" t="str">
        <f ca="1">IF(MOD(ROW()-13,2)=0,IF(ISBLANK(OFFSET('10. SEGUIMIENTO 2025'!$O$14,INT((ROW()-13)/2),0)),"",OFFSET('10. SEGUIMIENTO 2025'!$O$14,INT((ROW()-13)/2),0)),IF(ISBLANK(OFFSET('9. METAS'!$O$20,INT((ROW()-14)/2),0)),"",OFFSET('9. METAS'!$O$20,INT((ROW()-14)/2),0)))</f>
        <v/>
      </c>
      <c r="L91" s="256" t="str">
        <f ca="1">IF(MOD(ROW()-13,2)=0,IF(ISBLANK(OFFSET('10. SEGUIMIENTO 2025'!$P$14,INT((ROW()-13)/2),0)),"",OFFSET('10. SEGUIMIENTO 2025'!$P$14,INT((ROW()-13)/2),0)),IF(ISBLANK(OFFSET('9. METAS'!$P$20,INT((ROW()-14)/2),0)),"",OFFSET('9. METAS'!$P$20,INT((ROW()-14)/2),0)))</f>
        <v/>
      </c>
      <c r="M91" s="257" t="str">
        <f ca="1">IF(MOD(ROW()-13,2)=0,IF(ISBLANK(OFFSET('10. SEGUIMIENTO 2025'!$Q$14,INT((ROW()-13)/2),0)),"",OFFSET('10. SEGUIMIENTO 2025'!$Q$14,INT((ROW()-13)/2),0)),IF(ISBLANK(OFFSET('9. METAS'!$Q$20,INT((ROW()-14)/2),0)),"",OFFSET('9. METAS'!$Q$20,INT((ROW()-14)/2),0)))</f>
        <v/>
      </c>
      <c r="N91" s="1012">
        <f t="shared" ref="N91" ca="1" si="73">IFERROR(J91/J92,"ND")</f>
        <v>2.2777777777777779E-2</v>
      </c>
      <c r="O91" s="1008">
        <f t="shared" ref="O91" ca="1" si="74">IFERROR(((J91)/H91),"ND")</f>
        <v>5.6133625410733842E-3</v>
      </c>
      <c r="P91" s="996"/>
    </row>
    <row r="92" spans="3:16">
      <c r="C92" s="1030"/>
      <c r="D92" s="1026"/>
      <c r="E92" s="1026"/>
      <c r="F92" s="1024"/>
      <c r="G92" s="1021"/>
      <c r="H92" s="1017"/>
      <c r="I92" s="1015"/>
      <c r="J92" s="255">
        <f ca="1">IF(MOD(ROW()-13,2)=0,IF(ISBLANK(OFFSET('10. SEGUIMIENTO 2025'!$N$14,INT((ROW()-13)/2),0)),"",OFFSET('10. SEGUIMIENTO 2025'!$N$14,INT((ROW()-13)/2),0)),IF(ISBLANK(OFFSET('9. METAS'!$N$20,INT((ROW()-14)/2),0)),"",OFFSET('9. METAS'!$N$20,INT((ROW()-14)/2),0)))</f>
        <v>1800</v>
      </c>
      <c r="K92" s="256">
        <f ca="1">IF(MOD(ROW()-13,2)=0,IF(ISBLANK(OFFSET('10. SEGUIMIENTO 2025'!$O$14,INT((ROW()-13)/2),0)),"",OFFSET('10. SEGUIMIENTO 2025'!$O$14,INT((ROW()-13)/2),0)),IF(ISBLANK(OFFSET('9. METAS'!$O$20,INT((ROW()-14)/2),0)),"",OFFSET('9. METAS'!$O$20,INT((ROW()-14)/2),0)))</f>
        <v>1678</v>
      </c>
      <c r="L92" s="256">
        <f ca="1">IF(MOD(ROW()-13,2)=0,IF(ISBLANK(OFFSET('10. SEGUIMIENTO 2025'!$P$14,INT((ROW()-13)/2),0)),"",OFFSET('10. SEGUIMIENTO 2025'!$P$14,INT((ROW()-13)/2),0)),IF(ISBLANK(OFFSET('9. METAS'!$P$20,INT((ROW()-14)/2),0)),"",OFFSET('9. METAS'!$P$20,INT((ROW()-14)/2),0)))</f>
        <v>1985</v>
      </c>
      <c r="M92" s="257">
        <f ca="1">IF(MOD(ROW()-13,2)=0,IF(ISBLANK(OFFSET('10. SEGUIMIENTO 2025'!$Q$14,INT((ROW()-13)/2),0)),"",OFFSET('10. SEGUIMIENTO 2025'!$Q$14,INT((ROW()-13)/2),0)),IF(ISBLANK(OFFSET('9. METAS'!$Q$20,INT((ROW()-14)/2),0)),"",OFFSET('9. METAS'!$Q$20,INT((ROW()-14)/2),0)))</f>
        <v>1841</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017">
        <f ca="1">IF(ISBLANK(OFFSET('9. METAS'!$K$20,INT((ROW()-13)/2),0)),"",OFFSET('9. METAS'!$K$20,INT((ROW()-13)/2),0))</f>
        <v>11152</v>
      </c>
      <c r="I93" s="1014"/>
      <c r="J93" s="255">
        <f ca="1">IF(MOD(ROW()-13,2)=0,IF(ISBLANK(OFFSET('10. SEGUIMIENTO 2025'!$N$14,INT((ROW()-13)/2),0)),"",OFFSET('10. SEGUIMIENTO 2025'!$N$14,INT((ROW()-13)/2),0)),IF(ISBLANK(OFFSET('9. METAS'!$N$20,INT((ROW()-14)/2),0)),"",OFFSET('9. METAS'!$N$20,INT((ROW()-14)/2),0)))</f>
        <v>41</v>
      </c>
      <c r="K93" s="256" t="str">
        <f ca="1">IF(MOD(ROW()-13,2)=0,IF(ISBLANK(OFFSET('10. SEGUIMIENTO 2025'!$O$14,INT((ROW()-13)/2),0)),"",OFFSET('10. SEGUIMIENTO 2025'!$O$14,INT((ROW()-13)/2),0)),IF(ISBLANK(OFFSET('9. METAS'!$O$20,INT((ROW()-14)/2),0)),"",OFFSET('9. METAS'!$O$20,INT((ROW()-14)/2),0)))</f>
        <v/>
      </c>
      <c r="L93" s="256" t="str">
        <f ca="1">IF(MOD(ROW()-13,2)=0,IF(ISBLANK(OFFSET('10. SEGUIMIENTO 2025'!$P$14,INT((ROW()-13)/2),0)),"",OFFSET('10. SEGUIMIENTO 2025'!$P$14,INT((ROW()-13)/2),0)),IF(ISBLANK(OFFSET('9. METAS'!$P$20,INT((ROW()-14)/2),0)),"",OFFSET('9. METAS'!$P$20,INT((ROW()-14)/2),0)))</f>
        <v/>
      </c>
      <c r="M93" s="257" t="str">
        <f ca="1">IF(MOD(ROW()-13,2)=0,IF(ISBLANK(OFFSET('10. SEGUIMIENTO 2025'!$Q$14,INT((ROW()-13)/2),0)),"",OFFSET('10. SEGUIMIENTO 2025'!$Q$14,INT((ROW()-13)/2),0)),IF(ISBLANK(OFFSET('9. METAS'!$Q$20,INT((ROW()-14)/2),0)),"",OFFSET('9. METAS'!$Q$20,INT((ROW()-14)/2),0)))</f>
        <v/>
      </c>
      <c r="N93" s="1012">
        <f t="shared" ref="N93" ca="1" si="75">IFERROR(J93/J94,"ND")</f>
        <v>1.2271774917689314E-2</v>
      </c>
      <c r="O93" s="1008">
        <f t="shared" ref="O93" ca="1" si="76">IFERROR(((J93)/H93),"ND")</f>
        <v>3.6764705882352941E-3</v>
      </c>
      <c r="P93" s="996"/>
    </row>
    <row r="94" spans="3:16">
      <c r="C94" s="1030"/>
      <c r="D94" s="1026"/>
      <c r="E94" s="1026"/>
      <c r="F94" s="1024"/>
      <c r="G94" s="1021"/>
      <c r="H94" s="1017"/>
      <c r="I94" s="1015"/>
      <c r="J94" s="255">
        <f ca="1">IF(MOD(ROW()-13,2)=0,IF(ISBLANK(OFFSET('10. SEGUIMIENTO 2025'!$N$14,INT((ROW()-13)/2),0)),"",OFFSET('10. SEGUIMIENTO 2025'!$N$14,INT((ROW()-13)/2),0)),IF(ISBLANK(OFFSET('9. METAS'!$N$20,INT((ROW()-14)/2),0)),"",OFFSET('9. METAS'!$N$20,INT((ROW()-14)/2),0)))</f>
        <v>3341</v>
      </c>
      <c r="K94" s="256">
        <f ca="1">IF(MOD(ROW()-13,2)=0,IF(ISBLANK(OFFSET('10. SEGUIMIENTO 2025'!$O$14,INT((ROW()-13)/2),0)),"",OFFSET('10. SEGUIMIENTO 2025'!$O$14,INT((ROW()-13)/2),0)),IF(ISBLANK(OFFSET('9. METAS'!$O$20,INT((ROW()-14)/2),0)),"",OFFSET('9. METAS'!$O$20,INT((ROW()-14)/2),0)))</f>
        <v>3342</v>
      </c>
      <c r="L94" s="256">
        <f ca="1">IF(MOD(ROW()-13,2)=0,IF(ISBLANK(OFFSET('10. SEGUIMIENTO 2025'!$P$14,INT((ROW()-13)/2),0)),"",OFFSET('10. SEGUIMIENTO 2025'!$P$14,INT((ROW()-13)/2),0)),IF(ISBLANK(OFFSET('9. METAS'!$P$20,INT((ROW()-14)/2),0)),"",OFFSET('9. METAS'!$P$20,INT((ROW()-14)/2),0)))</f>
        <v>2280</v>
      </c>
      <c r="M94" s="257">
        <f ca="1">IF(MOD(ROW()-13,2)=0,IF(ISBLANK(OFFSET('10. SEGUIMIENTO 2025'!$Q$14,INT((ROW()-13)/2),0)),"",OFFSET('10. SEGUIMIENTO 2025'!$Q$14,INT((ROW()-13)/2),0)),IF(ISBLANK(OFFSET('9. METAS'!$Q$20,INT((ROW()-14)/2),0)),"",OFFSET('9. METAS'!$Q$20,INT((ROW()-14)/2),0)))</f>
        <v>2189</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017">
        <f ca="1">IF(ISBLANK(OFFSET('9. METAS'!$K$20,INT((ROW()-13)/2),0)),"",OFFSET('9. METAS'!$K$20,INT((ROW()-13)/2),0))</f>
        <v>1663</v>
      </c>
      <c r="I95" s="1014"/>
      <c r="J95" s="255">
        <f ca="1">IF(MOD(ROW()-13,2)=0,IF(ISBLANK(OFFSET('10. SEGUIMIENTO 2025'!$N$14,INT((ROW()-13)/2),0)),"",OFFSET('10. SEGUIMIENTO 2025'!$N$14,INT((ROW()-13)/2),0)),IF(ISBLANK(OFFSET('9. METAS'!$N$20,INT((ROW()-14)/2),0)),"",OFFSET('9. METAS'!$N$20,INT((ROW()-14)/2),0)))</f>
        <v>41</v>
      </c>
      <c r="K95" s="256" t="str">
        <f ca="1">IF(MOD(ROW()-13,2)=0,IF(ISBLANK(OFFSET('10. SEGUIMIENTO 2025'!$O$14,INT((ROW()-13)/2),0)),"",OFFSET('10. SEGUIMIENTO 2025'!$O$14,INT((ROW()-13)/2),0)),IF(ISBLANK(OFFSET('9. METAS'!$O$20,INT((ROW()-14)/2),0)),"",OFFSET('9. METAS'!$O$20,INT((ROW()-14)/2),0)))</f>
        <v/>
      </c>
      <c r="L95" s="256" t="str">
        <f ca="1">IF(MOD(ROW()-13,2)=0,IF(ISBLANK(OFFSET('10. SEGUIMIENTO 2025'!$P$14,INT((ROW()-13)/2),0)),"",OFFSET('10. SEGUIMIENTO 2025'!$P$14,INT((ROW()-13)/2),0)),IF(ISBLANK(OFFSET('9. METAS'!$P$20,INT((ROW()-14)/2),0)),"",OFFSET('9. METAS'!$P$20,INT((ROW()-14)/2),0)))</f>
        <v/>
      </c>
      <c r="M95" s="257" t="str">
        <f ca="1">IF(MOD(ROW()-13,2)=0,IF(ISBLANK(OFFSET('10. SEGUIMIENTO 2025'!$Q$14,INT((ROW()-13)/2),0)),"",OFFSET('10. SEGUIMIENTO 2025'!$Q$14,INT((ROW()-13)/2),0)),IF(ISBLANK(OFFSET('9. METAS'!$Q$20,INT((ROW()-14)/2),0)),"",OFFSET('9. METAS'!$Q$20,INT((ROW()-14)/2),0)))</f>
        <v/>
      </c>
      <c r="N95" s="1012">
        <f t="shared" ref="N95" ca="1" si="77">IFERROR(J95/J96,"ND")</f>
        <v>0.11484593837535013</v>
      </c>
      <c r="O95" s="1008">
        <f t="shared" ref="O95" ca="1" si="78">IFERROR(((J95)/H95),"ND")</f>
        <v>2.4654239326518342E-2</v>
      </c>
      <c r="P95" s="996"/>
    </row>
    <row r="96" spans="3:16">
      <c r="C96" s="1030"/>
      <c r="D96" s="1026"/>
      <c r="E96" s="1026"/>
      <c r="F96" s="1024"/>
      <c r="G96" s="1021"/>
      <c r="H96" s="1017"/>
      <c r="I96" s="1015"/>
      <c r="J96" s="255">
        <f ca="1">IF(MOD(ROW()-13,2)=0,IF(ISBLANK(OFFSET('10. SEGUIMIENTO 2025'!$N$14,INT((ROW()-13)/2),0)),"",OFFSET('10. SEGUIMIENTO 2025'!$N$14,INT((ROW()-13)/2),0)),IF(ISBLANK(OFFSET('9. METAS'!$N$20,INT((ROW()-14)/2),0)),"",OFFSET('9. METAS'!$N$20,INT((ROW()-14)/2),0)))</f>
        <v>357</v>
      </c>
      <c r="K96" s="256">
        <f ca="1">IF(MOD(ROW()-13,2)=0,IF(ISBLANK(OFFSET('10. SEGUIMIENTO 2025'!$O$14,INT((ROW()-13)/2),0)),"",OFFSET('10. SEGUIMIENTO 2025'!$O$14,INT((ROW()-13)/2),0)),IF(ISBLANK(OFFSET('9. METAS'!$O$20,INT((ROW()-14)/2),0)),"",OFFSET('9. METAS'!$O$20,INT((ROW()-14)/2),0)))</f>
        <v>326</v>
      </c>
      <c r="L96" s="256">
        <f ca="1">IF(MOD(ROW()-13,2)=0,IF(ISBLANK(OFFSET('10. SEGUIMIENTO 2025'!$P$14,INT((ROW()-13)/2),0)),"",OFFSET('10. SEGUIMIENTO 2025'!$P$14,INT((ROW()-13)/2),0)),IF(ISBLANK(OFFSET('9. METAS'!$P$20,INT((ROW()-14)/2),0)),"",OFFSET('9. METAS'!$P$20,INT((ROW()-14)/2),0)))</f>
        <v>496</v>
      </c>
      <c r="M96" s="257">
        <f ca="1">IF(MOD(ROW()-13,2)=0,IF(ISBLANK(OFFSET('10. SEGUIMIENTO 2025'!$Q$14,INT((ROW()-13)/2),0)),"",OFFSET('10. SEGUIMIENTO 2025'!$Q$14,INT((ROW()-13)/2),0)),IF(ISBLANK(OFFSET('9. METAS'!$Q$20,INT((ROW()-14)/2),0)),"",OFFSET('9. METAS'!$Q$20,INT((ROW()-14)/2),0)))</f>
        <v>484</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017">
        <f ca="1">IF(ISBLANK(OFFSET('9. METAS'!$K$20,INT((ROW()-13)/2),0)),"",OFFSET('9. METAS'!$K$20,INT((ROW()-13)/2),0))</f>
        <v>0</v>
      </c>
      <c r="I97" s="1014"/>
      <c r="J97" s="255">
        <f ca="1">IF(MOD(ROW()-13,2)=0,IF(ISBLANK(OFFSET('10. SEGUIMIENTO 2025'!$N$14,INT((ROW()-13)/2),0)),"",OFFSET('10. SEGUIMIENTO 2025'!$N$14,INT((ROW()-13)/2),0)),IF(ISBLANK(OFFSET('9. METAS'!$N$20,INT((ROW()-14)/2),0)),"",OFFSET('9. METAS'!$N$20,INT((ROW()-14)/2),0)))</f>
        <v>41</v>
      </c>
      <c r="K97" s="256" t="str">
        <f ca="1">IF(MOD(ROW()-13,2)=0,IF(ISBLANK(OFFSET('10. SEGUIMIENTO 2025'!$O$14,INT((ROW()-13)/2),0)),"",OFFSET('10. SEGUIMIENTO 2025'!$O$14,INT((ROW()-13)/2),0)),IF(ISBLANK(OFFSET('9. METAS'!$O$20,INT((ROW()-14)/2),0)),"",OFFSET('9. METAS'!$O$20,INT((ROW()-14)/2),0)))</f>
        <v/>
      </c>
      <c r="L97" s="256" t="str">
        <f ca="1">IF(MOD(ROW()-13,2)=0,IF(ISBLANK(OFFSET('10. SEGUIMIENTO 2025'!$P$14,INT((ROW()-13)/2),0)),"",OFFSET('10. SEGUIMIENTO 2025'!$P$14,INT((ROW()-13)/2),0)),IF(ISBLANK(OFFSET('9. METAS'!$P$20,INT((ROW()-14)/2),0)),"",OFFSET('9. METAS'!$P$20,INT((ROW()-14)/2),0)))</f>
        <v/>
      </c>
      <c r="M97" s="257" t="str">
        <f ca="1">IF(MOD(ROW()-13,2)=0,IF(ISBLANK(OFFSET('10. SEGUIMIENTO 2025'!$Q$14,INT((ROW()-13)/2),0)),"",OFFSET('10. SEGUIMIENTO 2025'!$Q$14,INT((ROW()-13)/2),0)),IF(ISBLANK(OFFSET('9. METAS'!$Q$20,INT((ROW()-14)/2),0)),"",OFFSET('9. METAS'!$Q$20,INT((ROW()-14)/2),0)))</f>
        <v/>
      </c>
      <c r="N97" s="1012" t="str">
        <f t="shared" ref="N97" ca="1" si="79">IFERROR(J97/J98,"ND")</f>
        <v>ND</v>
      </c>
      <c r="O97" s="1008" t="str">
        <f t="shared" ref="O97" ca="1" si="80">IFERROR(((J97)/H97),"ND")</f>
        <v>ND</v>
      </c>
      <c r="P97" s="996"/>
    </row>
    <row r="98" spans="3:16">
      <c r="C98" s="1030"/>
      <c r="D98" s="1026"/>
      <c r="E98" s="1026"/>
      <c r="F98" s="1024"/>
      <c r="G98" s="1021"/>
      <c r="H98" s="1017"/>
      <c r="I98" s="1015"/>
      <c r="J98" s="255" t="str">
        <f ca="1">IF(MOD(ROW()-13,2)=0,IF(ISBLANK(OFFSET('10. SEGUIMIENTO 2025'!$N$14,INT((ROW()-13)/2),0)),"",OFFSET('10. SEGUIMIENTO 2025'!$N$14,INT((ROW()-13)/2),0)),IF(ISBLANK(OFFSET('9. METAS'!$N$20,INT((ROW()-14)/2),0)),"",OFFSET('9. METAS'!$N$20,INT((ROW()-14)/2),0)))</f>
        <v/>
      </c>
      <c r="K98" s="256" t="str">
        <f ca="1">IF(MOD(ROW()-13,2)=0,IF(ISBLANK(OFFSET('10. SEGUIMIENTO 2025'!$O$14,INT((ROW()-13)/2),0)),"",OFFSET('10. SEGUIMIENTO 2025'!$O$14,INT((ROW()-13)/2),0)),IF(ISBLANK(OFFSET('9. METAS'!$O$20,INT((ROW()-14)/2),0)),"",OFFSET('9. METAS'!$O$20,INT((ROW()-14)/2),0)))</f>
        <v/>
      </c>
      <c r="L98" s="256" t="str">
        <f ca="1">IF(MOD(ROW()-13,2)=0,IF(ISBLANK(OFFSET('10. SEGUIMIENTO 2025'!$P$14,INT((ROW()-13)/2),0)),"",OFFSET('10. SEGUIMIENTO 2025'!$P$14,INT((ROW()-13)/2),0)),IF(ISBLANK(OFFSET('9. METAS'!$P$20,INT((ROW()-14)/2),0)),"",OFFSET('9. METAS'!$P$20,INT((ROW()-14)/2),0)))</f>
        <v/>
      </c>
      <c r="M98" s="257" t="str">
        <f ca="1">IF(MOD(ROW()-13,2)=0,IF(ISBLANK(OFFSET('10. SEGUIMIENTO 2025'!$Q$14,INT((ROW()-13)/2),0)),"",OFFSET('10. SEGUIMIENTO 2025'!$Q$14,INT((ROW()-13)/2),0)),IF(ISBLANK(OFFSET('9. METAS'!$Q$20,INT((ROW()-14)/2),0)),"",OFFSET('9. METAS'!$Q$20,INT((ROW()-14)/2),0)))</f>
        <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017">
        <f ca="1">IF(ISBLANK(OFFSET('9. METAS'!$K$20,INT((ROW()-13)/2),0)),"",OFFSET('9. METAS'!$K$20,INT((ROW()-13)/2),0))</f>
        <v>0</v>
      </c>
      <c r="I99" s="1014"/>
      <c r="J99" s="255">
        <f ca="1">IF(MOD(ROW()-13,2)=0,IF(ISBLANK(OFFSET('10. SEGUIMIENTO 2025'!$N$14,INT((ROW()-13)/2),0)),"",OFFSET('10. SEGUIMIENTO 2025'!$N$14,INT((ROW()-13)/2),0)),IF(ISBLANK(OFFSET('9. METAS'!$N$20,INT((ROW()-14)/2),0)),"",OFFSET('9. METAS'!$N$20,INT((ROW()-14)/2),0)))</f>
        <v>41</v>
      </c>
      <c r="K99" s="256" t="str">
        <f ca="1">IF(MOD(ROW()-13,2)=0,IF(ISBLANK(OFFSET('10. SEGUIMIENTO 2025'!$O$14,INT((ROW()-13)/2),0)),"",OFFSET('10. SEGUIMIENTO 2025'!$O$14,INT((ROW()-13)/2),0)),IF(ISBLANK(OFFSET('9. METAS'!$O$20,INT((ROW()-14)/2),0)),"",OFFSET('9. METAS'!$O$20,INT((ROW()-14)/2),0)))</f>
        <v/>
      </c>
      <c r="L99" s="256" t="str">
        <f ca="1">IF(MOD(ROW()-13,2)=0,IF(ISBLANK(OFFSET('10. SEGUIMIENTO 2025'!$P$14,INT((ROW()-13)/2),0)),"",OFFSET('10. SEGUIMIENTO 2025'!$P$14,INT((ROW()-13)/2),0)),IF(ISBLANK(OFFSET('9. METAS'!$P$20,INT((ROW()-14)/2),0)),"",OFFSET('9. METAS'!$P$20,INT((ROW()-14)/2),0)))</f>
        <v/>
      </c>
      <c r="M99" s="257" t="str">
        <f ca="1">IF(MOD(ROW()-13,2)=0,IF(ISBLANK(OFFSET('10. SEGUIMIENTO 2025'!$Q$14,INT((ROW()-13)/2),0)),"",OFFSET('10. SEGUIMIENTO 2025'!$Q$14,INT((ROW()-13)/2),0)),IF(ISBLANK(OFFSET('9. METAS'!$Q$20,INT((ROW()-14)/2),0)),"",OFFSET('9. METAS'!$Q$20,INT((ROW()-14)/2),0)))</f>
        <v/>
      </c>
      <c r="N99" s="1012" t="str">
        <f t="shared" ref="N99" ca="1" si="81">IFERROR(J99/J100,"ND")</f>
        <v>ND</v>
      </c>
      <c r="O99" s="1008" t="str">
        <f t="shared" ref="O99" ca="1" si="82">IFERROR(((J99)/H99),"ND")</f>
        <v>ND</v>
      </c>
      <c r="P99" s="996"/>
    </row>
    <row r="100" spans="3:16">
      <c r="C100" s="1030"/>
      <c r="D100" s="1026"/>
      <c r="E100" s="1026"/>
      <c r="F100" s="1024"/>
      <c r="G100" s="1021"/>
      <c r="H100" s="1017"/>
      <c r="I100" s="1015"/>
      <c r="J100" s="255" t="str">
        <f ca="1">IF(MOD(ROW()-13,2)=0,IF(ISBLANK(OFFSET('10. SEGUIMIENTO 2025'!$N$14,INT((ROW()-13)/2),0)),"",OFFSET('10. SEGUIMIENTO 2025'!$N$14,INT((ROW()-13)/2),0)),IF(ISBLANK(OFFSET('9. METAS'!$N$20,INT((ROW()-14)/2),0)),"",OFFSET('9. METAS'!$N$20,INT((ROW()-14)/2),0)))</f>
        <v/>
      </c>
      <c r="K100" s="256" t="str">
        <f ca="1">IF(MOD(ROW()-13,2)=0,IF(ISBLANK(OFFSET('10. SEGUIMIENTO 2025'!$O$14,INT((ROW()-13)/2),0)),"",OFFSET('10. SEGUIMIENTO 2025'!$O$14,INT((ROW()-13)/2),0)),IF(ISBLANK(OFFSET('9. METAS'!$O$20,INT((ROW()-14)/2),0)),"",OFFSET('9. METAS'!$O$20,INT((ROW()-14)/2),0)))</f>
        <v/>
      </c>
      <c r="L100" s="256" t="str">
        <f ca="1">IF(MOD(ROW()-13,2)=0,IF(ISBLANK(OFFSET('10. SEGUIMIENTO 2025'!$P$14,INT((ROW()-13)/2),0)),"",OFFSET('10. SEGUIMIENTO 2025'!$P$14,INT((ROW()-13)/2),0)),IF(ISBLANK(OFFSET('9. METAS'!$P$20,INT((ROW()-14)/2),0)),"",OFFSET('9. METAS'!$P$20,INT((ROW()-14)/2),0)))</f>
        <v/>
      </c>
      <c r="M100" s="257" t="str">
        <f ca="1">IF(MOD(ROW()-13,2)=0,IF(ISBLANK(OFFSET('10. SEGUIMIENTO 2025'!$Q$14,INT((ROW()-13)/2),0)),"",OFFSET('10. SEGUIMIENTO 2025'!$Q$14,INT((ROW()-13)/2),0)),IF(ISBLANK(OFFSET('9. METAS'!$Q$20,INT((ROW()-14)/2),0)),"",OFFSET('9. METAS'!$Q$20,INT((ROW()-14)/2),0)))</f>
        <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017">
        <f ca="1">IF(ISBLANK(OFFSET('9. METAS'!$K$20,INT((ROW()-13)/2),0)),"",OFFSET('9. METAS'!$K$20,INT((ROW()-13)/2),0))</f>
        <v>0</v>
      </c>
      <c r="I101" s="1014"/>
      <c r="J101" s="255">
        <f ca="1">IF(MOD(ROW()-13,2)=0,IF(ISBLANK(OFFSET('10. SEGUIMIENTO 2025'!$N$14,INT((ROW()-13)/2),0)),"",OFFSET('10. SEGUIMIENTO 2025'!$N$14,INT((ROW()-13)/2),0)),IF(ISBLANK(OFFSET('9. METAS'!$N$20,INT((ROW()-14)/2),0)),"",OFFSET('9. METAS'!$N$20,INT((ROW()-14)/2),0)))</f>
        <v>41</v>
      </c>
      <c r="K101" s="256" t="str">
        <f ca="1">IF(MOD(ROW()-13,2)=0,IF(ISBLANK(OFFSET('10. SEGUIMIENTO 2025'!$O$14,INT((ROW()-13)/2),0)),"",OFFSET('10. SEGUIMIENTO 2025'!$O$14,INT((ROW()-13)/2),0)),IF(ISBLANK(OFFSET('9. METAS'!$O$20,INT((ROW()-14)/2),0)),"",OFFSET('9. METAS'!$O$20,INT((ROW()-14)/2),0)))</f>
        <v/>
      </c>
      <c r="L101" s="256" t="str">
        <f ca="1">IF(MOD(ROW()-13,2)=0,IF(ISBLANK(OFFSET('10. SEGUIMIENTO 2025'!$P$14,INT((ROW()-13)/2),0)),"",OFFSET('10. SEGUIMIENTO 2025'!$P$14,INT((ROW()-13)/2),0)),IF(ISBLANK(OFFSET('9. METAS'!$P$20,INT((ROW()-14)/2),0)),"",OFFSET('9. METAS'!$P$20,INT((ROW()-14)/2),0)))</f>
        <v/>
      </c>
      <c r="M101" s="257" t="str">
        <f ca="1">IF(MOD(ROW()-13,2)=0,IF(ISBLANK(OFFSET('10. SEGUIMIENTO 2025'!$Q$14,INT((ROW()-13)/2),0)),"",OFFSET('10. SEGUIMIENTO 2025'!$Q$14,INT((ROW()-13)/2),0)),IF(ISBLANK(OFFSET('9. METAS'!$Q$20,INT((ROW()-14)/2),0)),"",OFFSET('9. METAS'!$Q$20,INT((ROW()-14)/2),0)))</f>
        <v/>
      </c>
      <c r="N101" s="1012" t="str">
        <f t="shared" ref="N101" ca="1" si="83">IFERROR(J101/J102,"ND")</f>
        <v>ND</v>
      </c>
      <c r="O101" s="1008" t="str">
        <f t="shared" ref="O101" ca="1" si="84">IFERROR(((J101)/H101),"ND")</f>
        <v>ND</v>
      </c>
      <c r="P101" s="996"/>
    </row>
    <row r="102" spans="3:16">
      <c r="C102" s="1030"/>
      <c r="D102" s="1026"/>
      <c r="E102" s="1026"/>
      <c r="F102" s="1024"/>
      <c r="G102" s="1021"/>
      <c r="H102" s="1017"/>
      <c r="I102" s="1015"/>
      <c r="J102" s="255" t="str">
        <f ca="1">IF(MOD(ROW()-13,2)=0,IF(ISBLANK(OFFSET('10. SEGUIMIENTO 2025'!$N$14,INT((ROW()-13)/2),0)),"",OFFSET('10. SEGUIMIENTO 2025'!$N$14,INT((ROW()-13)/2),0)),IF(ISBLANK(OFFSET('9. METAS'!$N$20,INT((ROW()-14)/2),0)),"",OFFSET('9. METAS'!$N$20,INT((ROW()-14)/2),0)))</f>
        <v/>
      </c>
      <c r="K102" s="256" t="str">
        <f ca="1">IF(MOD(ROW()-13,2)=0,IF(ISBLANK(OFFSET('10. SEGUIMIENTO 2025'!$O$14,INT((ROW()-13)/2),0)),"",OFFSET('10. SEGUIMIENTO 2025'!$O$14,INT((ROW()-13)/2),0)),IF(ISBLANK(OFFSET('9. METAS'!$O$20,INT((ROW()-14)/2),0)),"",OFFSET('9. METAS'!$O$20,INT((ROW()-14)/2),0)))</f>
        <v/>
      </c>
      <c r="L102" s="256" t="str">
        <f ca="1">IF(MOD(ROW()-13,2)=0,IF(ISBLANK(OFFSET('10. SEGUIMIENTO 2025'!$P$14,INT((ROW()-13)/2),0)),"",OFFSET('10. SEGUIMIENTO 2025'!$P$14,INT((ROW()-13)/2),0)),IF(ISBLANK(OFFSET('9. METAS'!$P$20,INT((ROW()-14)/2),0)),"",OFFSET('9. METAS'!$P$20,INT((ROW()-14)/2),0)))</f>
        <v/>
      </c>
      <c r="M102" s="257" t="str">
        <f ca="1">IF(MOD(ROW()-13,2)=0,IF(ISBLANK(OFFSET('10. SEGUIMIENTO 2025'!$Q$14,INT((ROW()-13)/2),0)),"",OFFSET('10. SEGUIMIENTO 2025'!$Q$14,INT((ROW()-13)/2),0)),IF(ISBLANK(OFFSET('9. METAS'!$Q$20,INT((ROW()-14)/2),0)),"",OFFSET('9. METAS'!$Q$20,INT((ROW()-14)/2),0)))</f>
        <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017">
        <f ca="1">IF(ISBLANK(OFFSET('9. METAS'!$K$20,INT((ROW()-13)/2),0)),"",OFFSET('9. METAS'!$K$20,INT((ROW()-13)/2),0))</f>
        <v>0</v>
      </c>
      <c r="I103" s="1014"/>
      <c r="J103" s="255">
        <f ca="1">IF(MOD(ROW()-13,2)=0,IF(ISBLANK(OFFSET('10. SEGUIMIENTO 2025'!$N$14,INT((ROW()-13)/2),0)),"",OFFSET('10. SEGUIMIENTO 2025'!$N$14,INT((ROW()-13)/2),0)),IF(ISBLANK(OFFSET('9. METAS'!$N$20,INT((ROW()-14)/2),0)),"",OFFSET('9. METAS'!$N$20,INT((ROW()-14)/2),0)))</f>
        <v>41</v>
      </c>
      <c r="K103" s="256" t="str">
        <f ca="1">IF(MOD(ROW()-13,2)=0,IF(ISBLANK(OFFSET('10. SEGUIMIENTO 2025'!$O$14,INT((ROW()-13)/2),0)),"",OFFSET('10. SEGUIMIENTO 2025'!$O$14,INT((ROW()-13)/2),0)),IF(ISBLANK(OFFSET('9. METAS'!$O$20,INT((ROW()-14)/2),0)),"",OFFSET('9. METAS'!$O$20,INT((ROW()-14)/2),0)))</f>
        <v/>
      </c>
      <c r="L103" s="256" t="str">
        <f ca="1">IF(MOD(ROW()-13,2)=0,IF(ISBLANK(OFFSET('10. SEGUIMIENTO 2025'!$P$14,INT((ROW()-13)/2),0)),"",OFFSET('10. SEGUIMIENTO 2025'!$P$14,INT((ROW()-13)/2),0)),IF(ISBLANK(OFFSET('9. METAS'!$P$20,INT((ROW()-14)/2),0)),"",OFFSET('9. METAS'!$P$20,INT((ROW()-14)/2),0)))</f>
        <v/>
      </c>
      <c r="M103" s="257" t="str">
        <f ca="1">IF(MOD(ROW()-13,2)=0,IF(ISBLANK(OFFSET('10. SEGUIMIENTO 2025'!$Q$14,INT((ROW()-13)/2),0)),"",OFFSET('10. SEGUIMIENTO 2025'!$Q$14,INT((ROW()-13)/2),0)),IF(ISBLANK(OFFSET('9. METAS'!$Q$20,INT((ROW()-14)/2),0)),"",OFFSET('9. METAS'!$Q$20,INT((ROW()-14)/2),0)))</f>
        <v/>
      </c>
      <c r="N103" s="1012" t="str">
        <f t="shared" ref="N103" ca="1" si="85">IFERROR(J103/J104,"ND")</f>
        <v>ND</v>
      </c>
      <c r="O103" s="1008" t="str">
        <f t="shared" ref="O103" ca="1" si="86">IFERROR(((J103)/H103),"ND")</f>
        <v>ND</v>
      </c>
      <c r="P103" s="996"/>
    </row>
    <row r="104" spans="3:16">
      <c r="C104" s="1030"/>
      <c r="D104" s="1026"/>
      <c r="E104" s="1026"/>
      <c r="F104" s="1024"/>
      <c r="G104" s="1021"/>
      <c r="H104" s="1017"/>
      <c r="I104" s="1015"/>
      <c r="J104" s="255" t="str">
        <f ca="1">IF(MOD(ROW()-13,2)=0,IF(ISBLANK(OFFSET('10. SEGUIMIENTO 2025'!$N$14,INT((ROW()-13)/2),0)),"",OFFSET('10. SEGUIMIENTO 2025'!$N$14,INT((ROW()-13)/2),0)),IF(ISBLANK(OFFSET('9. METAS'!$N$20,INT((ROW()-14)/2),0)),"",OFFSET('9. METAS'!$N$20,INT((ROW()-14)/2),0)))</f>
        <v/>
      </c>
      <c r="K104" s="256" t="str">
        <f ca="1">IF(MOD(ROW()-13,2)=0,IF(ISBLANK(OFFSET('10. SEGUIMIENTO 2025'!$O$14,INT((ROW()-13)/2),0)),"",OFFSET('10. SEGUIMIENTO 2025'!$O$14,INT((ROW()-13)/2),0)),IF(ISBLANK(OFFSET('9. METAS'!$O$20,INT((ROW()-14)/2),0)),"",OFFSET('9. METAS'!$O$20,INT((ROW()-14)/2),0)))</f>
        <v/>
      </c>
      <c r="L104" s="256" t="str">
        <f ca="1">IF(MOD(ROW()-13,2)=0,IF(ISBLANK(OFFSET('10. SEGUIMIENTO 2025'!$P$14,INT((ROW()-13)/2),0)),"",OFFSET('10. SEGUIMIENTO 2025'!$P$14,INT((ROW()-13)/2),0)),IF(ISBLANK(OFFSET('9. METAS'!$P$20,INT((ROW()-14)/2),0)),"",OFFSET('9. METAS'!$P$20,INT((ROW()-14)/2),0)))</f>
        <v/>
      </c>
      <c r="M104" s="257" t="str">
        <f ca="1">IF(MOD(ROW()-13,2)=0,IF(ISBLANK(OFFSET('10. SEGUIMIENTO 2025'!$Q$14,INT((ROW()-13)/2),0)),"",OFFSET('10. SEGUIMIENTO 2025'!$Q$14,INT((ROW()-13)/2),0)),IF(ISBLANK(OFFSET('9. METAS'!$Q$20,INT((ROW()-14)/2),0)),"",OFFSET('9. METAS'!$Q$20,INT((ROW()-14)/2),0)))</f>
        <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017">
        <f ca="1">IF(ISBLANK(OFFSET('9. METAS'!$K$20,INT((ROW()-13)/2),0)),"",OFFSET('9. METAS'!$K$20,INT((ROW()-13)/2),0))</f>
        <v>0</v>
      </c>
      <c r="I105" s="1014"/>
      <c r="J105" s="255">
        <f ca="1">IF(MOD(ROW()-13,2)=0,IF(ISBLANK(OFFSET('10. SEGUIMIENTO 2025'!$N$14,INT((ROW()-13)/2),0)),"",OFFSET('10. SEGUIMIENTO 2025'!$N$14,INT((ROW()-13)/2),0)),IF(ISBLANK(OFFSET('9. METAS'!$N$20,INT((ROW()-14)/2),0)),"",OFFSET('9. METAS'!$N$20,INT((ROW()-14)/2),0)))</f>
        <v>41</v>
      </c>
      <c r="K105" s="256" t="str">
        <f ca="1">IF(MOD(ROW()-13,2)=0,IF(ISBLANK(OFFSET('10. SEGUIMIENTO 2025'!$O$14,INT((ROW()-13)/2),0)),"",OFFSET('10. SEGUIMIENTO 2025'!$O$14,INT((ROW()-13)/2),0)),IF(ISBLANK(OFFSET('9. METAS'!$O$20,INT((ROW()-14)/2),0)),"",OFFSET('9. METAS'!$O$20,INT((ROW()-14)/2),0)))</f>
        <v/>
      </c>
      <c r="L105" s="256" t="str">
        <f ca="1">IF(MOD(ROW()-13,2)=0,IF(ISBLANK(OFFSET('10. SEGUIMIENTO 2025'!$P$14,INT((ROW()-13)/2),0)),"",OFFSET('10. SEGUIMIENTO 2025'!$P$14,INT((ROW()-13)/2),0)),IF(ISBLANK(OFFSET('9. METAS'!$P$20,INT((ROW()-14)/2),0)),"",OFFSET('9. METAS'!$P$20,INT((ROW()-14)/2),0)))</f>
        <v/>
      </c>
      <c r="M105" s="257" t="str">
        <f ca="1">IF(MOD(ROW()-13,2)=0,IF(ISBLANK(OFFSET('10. SEGUIMIENTO 2025'!$Q$14,INT((ROW()-13)/2),0)),"",OFFSET('10. SEGUIMIENTO 2025'!$Q$14,INT((ROW()-13)/2),0)),IF(ISBLANK(OFFSET('9. METAS'!$Q$20,INT((ROW()-14)/2),0)),"",OFFSET('9. METAS'!$Q$20,INT((ROW()-14)/2),0)))</f>
        <v/>
      </c>
      <c r="N105" s="1012" t="str">
        <f t="shared" ref="N105" ca="1" si="87">IFERROR(J105/J106,"ND")</f>
        <v>ND</v>
      </c>
      <c r="O105" s="1008" t="str">
        <f t="shared" ref="O105" ca="1" si="88">IFERROR(((J105)/H105),"ND")</f>
        <v>ND</v>
      </c>
      <c r="P105" s="996"/>
    </row>
    <row r="106" spans="3:16">
      <c r="C106" s="1030"/>
      <c r="D106" s="1026"/>
      <c r="E106" s="1026"/>
      <c r="F106" s="1024"/>
      <c r="G106" s="1021"/>
      <c r="H106" s="1017"/>
      <c r="I106" s="1015"/>
      <c r="J106" s="255" t="str">
        <f ca="1">IF(MOD(ROW()-13,2)=0,IF(ISBLANK(OFFSET('10. SEGUIMIENTO 2025'!$N$14,INT((ROW()-13)/2),0)),"",OFFSET('10. SEGUIMIENTO 2025'!$N$14,INT((ROW()-13)/2),0)),IF(ISBLANK(OFFSET('9. METAS'!$N$20,INT((ROW()-14)/2),0)),"",OFFSET('9. METAS'!$N$20,INT((ROW()-14)/2),0)))</f>
        <v/>
      </c>
      <c r="K106" s="256" t="str">
        <f ca="1">IF(MOD(ROW()-13,2)=0,IF(ISBLANK(OFFSET('10. SEGUIMIENTO 2025'!$O$14,INT((ROW()-13)/2),0)),"",OFFSET('10. SEGUIMIENTO 2025'!$O$14,INT((ROW()-13)/2),0)),IF(ISBLANK(OFFSET('9. METAS'!$O$20,INT((ROW()-14)/2),0)),"",OFFSET('9. METAS'!$O$20,INT((ROW()-14)/2),0)))</f>
        <v/>
      </c>
      <c r="L106" s="256" t="str">
        <f ca="1">IF(MOD(ROW()-13,2)=0,IF(ISBLANK(OFFSET('10. SEGUIMIENTO 2025'!$P$14,INT((ROW()-13)/2),0)),"",OFFSET('10. SEGUIMIENTO 2025'!$P$14,INT((ROW()-13)/2),0)),IF(ISBLANK(OFFSET('9. METAS'!$P$20,INT((ROW()-14)/2),0)),"",OFFSET('9. METAS'!$P$20,INT((ROW()-14)/2),0)))</f>
        <v/>
      </c>
      <c r="M106" s="257" t="str">
        <f ca="1">IF(MOD(ROW()-13,2)=0,IF(ISBLANK(OFFSET('10. SEGUIMIENTO 2025'!$Q$14,INT((ROW()-13)/2),0)),"",OFFSET('10. SEGUIMIENTO 2025'!$Q$14,INT((ROW()-13)/2),0)),IF(ISBLANK(OFFSET('9. METAS'!$Q$20,INT((ROW()-14)/2),0)),"",OFFSET('9. METAS'!$Q$20,INT((ROW()-14)/2),0)))</f>
        <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017">
        <f ca="1">IF(ISBLANK(OFFSET('9. METAS'!$K$20,INT((ROW()-13)/2),0)),"",OFFSET('9. METAS'!$K$20,INT((ROW()-13)/2),0))</f>
        <v>1017</v>
      </c>
      <c r="I107" s="1014"/>
      <c r="J107" s="255">
        <f ca="1">IF(MOD(ROW()-13,2)=0,IF(ISBLANK(OFFSET('10. SEGUIMIENTO 2025'!$N$14,INT((ROW()-13)/2),0)),"",OFFSET('10. SEGUIMIENTO 2025'!$N$14,INT((ROW()-13)/2),0)),IF(ISBLANK(OFFSET('9. METAS'!$N$20,INT((ROW()-14)/2),0)),"",OFFSET('9. METAS'!$N$20,INT((ROW()-14)/2),0)))</f>
        <v>41</v>
      </c>
      <c r="K107" s="256" t="str">
        <f ca="1">IF(MOD(ROW()-13,2)=0,IF(ISBLANK(OFFSET('10. SEGUIMIENTO 2025'!$O$14,INT((ROW()-13)/2),0)),"",OFFSET('10. SEGUIMIENTO 2025'!$O$14,INT((ROW()-13)/2),0)),IF(ISBLANK(OFFSET('9. METAS'!$O$20,INT((ROW()-14)/2),0)),"",OFFSET('9. METAS'!$O$20,INT((ROW()-14)/2),0)))</f>
        <v/>
      </c>
      <c r="L107" s="256" t="str">
        <f ca="1">IF(MOD(ROW()-13,2)=0,IF(ISBLANK(OFFSET('10. SEGUIMIENTO 2025'!$P$14,INT((ROW()-13)/2),0)),"",OFFSET('10. SEGUIMIENTO 2025'!$P$14,INT((ROW()-13)/2),0)),IF(ISBLANK(OFFSET('9. METAS'!$P$20,INT((ROW()-14)/2),0)),"",OFFSET('9. METAS'!$P$20,INT((ROW()-14)/2),0)))</f>
        <v/>
      </c>
      <c r="M107" s="257" t="str">
        <f ca="1">IF(MOD(ROW()-13,2)=0,IF(ISBLANK(OFFSET('10. SEGUIMIENTO 2025'!$Q$14,INT((ROW()-13)/2),0)),"",OFFSET('10. SEGUIMIENTO 2025'!$Q$14,INT((ROW()-13)/2),0)),IF(ISBLANK(OFFSET('9. METAS'!$Q$20,INT((ROW()-14)/2),0)),"",OFFSET('9. METAS'!$Q$20,INT((ROW()-14)/2),0)))</f>
        <v/>
      </c>
      <c r="N107" s="1012">
        <f t="shared" ref="N107" ca="1" si="89">IFERROR(J107/J108,"ND")</f>
        <v>0.1453900709219858</v>
      </c>
      <c r="O107" s="1008">
        <f t="shared" ref="O107" ca="1" si="90">IFERROR(((J107)/H107),"ND")</f>
        <v>4.0314650934119962E-2</v>
      </c>
      <c r="P107" s="996"/>
    </row>
    <row r="108" spans="3:16">
      <c r="C108" s="1030"/>
      <c r="D108" s="1026"/>
      <c r="E108" s="1026"/>
      <c r="F108" s="1024"/>
      <c r="G108" s="1021"/>
      <c r="H108" s="1017"/>
      <c r="I108" s="1015"/>
      <c r="J108" s="255">
        <f ca="1">IF(MOD(ROW()-13,2)=0,IF(ISBLANK(OFFSET('10. SEGUIMIENTO 2025'!$N$14,INT((ROW()-13)/2),0)),"",OFFSET('10. SEGUIMIENTO 2025'!$N$14,INT((ROW()-13)/2),0)),IF(ISBLANK(OFFSET('9. METAS'!$N$20,INT((ROW()-14)/2),0)),"",OFFSET('9. METAS'!$N$20,INT((ROW()-14)/2),0)))</f>
        <v>282</v>
      </c>
      <c r="K108" s="256">
        <f ca="1">IF(MOD(ROW()-13,2)=0,IF(ISBLANK(OFFSET('10. SEGUIMIENTO 2025'!$O$14,INT((ROW()-13)/2),0)),"",OFFSET('10. SEGUIMIENTO 2025'!$O$14,INT((ROW()-13)/2),0)),IF(ISBLANK(OFFSET('9. METAS'!$O$20,INT((ROW()-14)/2),0)),"",OFFSET('9. METAS'!$O$20,INT((ROW()-14)/2),0)))</f>
        <v>219</v>
      </c>
      <c r="L108" s="256">
        <f ca="1">IF(MOD(ROW()-13,2)=0,IF(ISBLANK(OFFSET('10. SEGUIMIENTO 2025'!$P$14,INT((ROW()-13)/2),0)),"",OFFSET('10. SEGUIMIENTO 2025'!$P$14,INT((ROW()-13)/2),0)),IF(ISBLANK(OFFSET('9. METAS'!$P$20,INT((ROW()-14)/2),0)),"",OFFSET('9. METAS'!$P$20,INT((ROW()-14)/2),0)))</f>
        <v>211.2</v>
      </c>
      <c r="M108" s="257">
        <f ca="1">IF(MOD(ROW()-13,2)=0,IF(ISBLANK(OFFSET('10. SEGUIMIENTO 2025'!$Q$14,INT((ROW()-13)/2),0)),"",OFFSET('10. SEGUIMIENTO 2025'!$Q$14,INT((ROW()-13)/2),0)),IF(ISBLANK(OFFSET('9. METAS'!$Q$20,INT((ROW()-14)/2),0)),"",OFFSET('9. METAS'!$Q$20,INT((ROW()-14)/2),0)))</f>
        <v>304.8</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017">
        <f ca="1">IF(ISBLANK(OFFSET('9. METAS'!$K$20,INT((ROW()-13)/2),0)),"",OFFSET('9. METAS'!$K$20,INT((ROW()-13)/2),0))</f>
        <v>55</v>
      </c>
      <c r="I109" s="1014"/>
      <c r="J109" s="255">
        <f ca="1">IF(MOD(ROW()-13,2)=0,IF(ISBLANK(OFFSET('10. SEGUIMIENTO 2025'!$N$14,INT((ROW()-13)/2),0)),"",OFFSET('10. SEGUIMIENTO 2025'!$N$14,INT((ROW()-13)/2),0)),IF(ISBLANK(OFFSET('9. METAS'!$N$20,INT((ROW()-14)/2),0)),"",OFFSET('9. METAS'!$N$20,INT((ROW()-14)/2),0)))</f>
        <v>41</v>
      </c>
      <c r="K109" s="256" t="str">
        <f ca="1">IF(MOD(ROW()-13,2)=0,IF(ISBLANK(OFFSET('10. SEGUIMIENTO 2025'!$O$14,INT((ROW()-13)/2),0)),"",OFFSET('10. SEGUIMIENTO 2025'!$O$14,INT((ROW()-13)/2),0)),IF(ISBLANK(OFFSET('9. METAS'!$O$20,INT((ROW()-14)/2),0)),"",OFFSET('9. METAS'!$O$20,INT((ROW()-14)/2),0)))</f>
        <v/>
      </c>
      <c r="L109" s="256" t="str">
        <f ca="1">IF(MOD(ROW()-13,2)=0,IF(ISBLANK(OFFSET('10. SEGUIMIENTO 2025'!$P$14,INT((ROW()-13)/2),0)),"",OFFSET('10. SEGUIMIENTO 2025'!$P$14,INT((ROW()-13)/2),0)),IF(ISBLANK(OFFSET('9. METAS'!$P$20,INT((ROW()-14)/2),0)),"",OFFSET('9. METAS'!$P$20,INT((ROW()-14)/2),0)))</f>
        <v/>
      </c>
      <c r="M109" s="257" t="str">
        <f ca="1">IF(MOD(ROW()-13,2)=0,IF(ISBLANK(OFFSET('10. SEGUIMIENTO 2025'!$Q$14,INT((ROW()-13)/2),0)),"",OFFSET('10. SEGUIMIENTO 2025'!$Q$14,INT((ROW()-13)/2),0)),IF(ISBLANK(OFFSET('9. METAS'!$Q$20,INT((ROW()-14)/2),0)),"",OFFSET('9. METAS'!$Q$20,INT((ROW()-14)/2),0)))</f>
        <v/>
      </c>
      <c r="N109" s="1012">
        <f t="shared" ref="N109" ca="1" si="91">IFERROR(J109/J110,"ND")</f>
        <v>1.3225806451612903</v>
      </c>
      <c r="O109" s="1008">
        <f t="shared" ref="O109" ca="1" si="92">IFERROR(((J109)/H109),"ND")</f>
        <v>0.74545454545454548</v>
      </c>
      <c r="P109" s="996"/>
    </row>
    <row r="110" spans="3:16">
      <c r="C110" s="1030"/>
      <c r="D110" s="1026"/>
      <c r="E110" s="1026"/>
      <c r="F110" s="1024"/>
      <c r="G110" s="1021"/>
      <c r="H110" s="1017"/>
      <c r="I110" s="1015"/>
      <c r="J110" s="255">
        <f ca="1">IF(MOD(ROW()-13,2)=0,IF(ISBLANK(OFFSET('10. SEGUIMIENTO 2025'!$N$14,INT((ROW()-13)/2),0)),"",OFFSET('10. SEGUIMIENTO 2025'!$N$14,INT((ROW()-13)/2),0)),IF(ISBLANK(OFFSET('9. METAS'!$N$20,INT((ROW()-14)/2),0)),"",OFFSET('9. METAS'!$N$20,INT((ROW()-14)/2),0)))</f>
        <v>31</v>
      </c>
      <c r="K110" s="256">
        <f ca="1">IF(MOD(ROW()-13,2)=0,IF(ISBLANK(OFFSET('10. SEGUIMIENTO 2025'!$O$14,INT((ROW()-13)/2),0)),"",OFFSET('10. SEGUIMIENTO 2025'!$O$14,INT((ROW()-13)/2),0)),IF(ISBLANK(OFFSET('9. METAS'!$O$20,INT((ROW()-14)/2),0)),"",OFFSET('9. METAS'!$O$20,INT((ROW()-14)/2),0)))</f>
        <v>7</v>
      </c>
      <c r="L110" s="256">
        <f ca="1">IF(MOD(ROW()-13,2)=0,IF(ISBLANK(OFFSET('10. SEGUIMIENTO 2025'!$P$14,INT((ROW()-13)/2),0)),"",OFFSET('10. SEGUIMIENTO 2025'!$P$14,INT((ROW()-13)/2),0)),IF(ISBLANK(OFFSET('9. METAS'!$P$20,INT((ROW()-14)/2),0)),"",OFFSET('9. METAS'!$P$20,INT((ROW()-14)/2),0)))</f>
        <v>8</v>
      </c>
      <c r="M110" s="257">
        <f ca="1">IF(MOD(ROW()-13,2)=0,IF(ISBLANK(OFFSET('10. SEGUIMIENTO 2025'!$Q$14,INT((ROW()-13)/2),0)),"",OFFSET('10. SEGUIMIENTO 2025'!$Q$14,INT((ROW()-13)/2),0)),IF(ISBLANK(OFFSET('9. METAS'!$Q$20,INT((ROW()-14)/2),0)),"",OFFSET('9. METAS'!$Q$20,INT((ROW()-14)/2),0)))</f>
        <v>9</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017">
        <f ca="1">IF(ISBLANK(OFFSET('9. METAS'!$K$20,INT((ROW()-13)/2),0)),"",OFFSET('9. METAS'!$K$20,INT((ROW()-13)/2),0))</f>
        <v>1753</v>
      </c>
      <c r="I111" s="1014"/>
      <c r="J111" s="255">
        <f ca="1">IF(MOD(ROW()-13,2)=0,IF(ISBLANK(OFFSET('10. SEGUIMIENTO 2025'!$N$14,INT((ROW()-13)/2),0)),"",OFFSET('10. SEGUIMIENTO 2025'!$N$14,INT((ROW()-13)/2),0)),IF(ISBLANK(OFFSET('9. METAS'!$N$20,INT((ROW()-14)/2),0)),"",OFFSET('9. METAS'!$N$20,INT((ROW()-14)/2),0)))</f>
        <v>41</v>
      </c>
      <c r="K111" s="256" t="str">
        <f ca="1">IF(MOD(ROW()-13,2)=0,IF(ISBLANK(OFFSET('10. SEGUIMIENTO 2025'!$O$14,INT((ROW()-13)/2),0)),"",OFFSET('10. SEGUIMIENTO 2025'!$O$14,INT((ROW()-13)/2),0)),IF(ISBLANK(OFFSET('9. METAS'!$O$20,INT((ROW()-14)/2),0)),"",OFFSET('9. METAS'!$O$20,INT((ROW()-14)/2),0)))</f>
        <v/>
      </c>
      <c r="L111" s="256" t="str">
        <f ca="1">IF(MOD(ROW()-13,2)=0,IF(ISBLANK(OFFSET('10. SEGUIMIENTO 2025'!$P$14,INT((ROW()-13)/2),0)),"",OFFSET('10. SEGUIMIENTO 2025'!$P$14,INT((ROW()-13)/2),0)),IF(ISBLANK(OFFSET('9. METAS'!$P$20,INT((ROW()-14)/2),0)),"",OFFSET('9. METAS'!$P$20,INT((ROW()-14)/2),0)))</f>
        <v/>
      </c>
      <c r="M111" s="257" t="str">
        <f ca="1">IF(MOD(ROW()-13,2)=0,IF(ISBLANK(OFFSET('10. SEGUIMIENTO 2025'!$Q$14,INT((ROW()-13)/2),0)),"",OFFSET('10. SEGUIMIENTO 2025'!$Q$14,INT((ROW()-13)/2),0)),IF(ISBLANK(OFFSET('9. METAS'!$Q$20,INT((ROW()-14)/2),0)),"",OFFSET('9. METAS'!$Q$20,INT((ROW()-14)/2),0)))</f>
        <v/>
      </c>
      <c r="N111" s="1012">
        <f t="shared" ref="N111" ca="1" si="93">IFERROR(J111/J112,"ND")</f>
        <v>7.7798861480075907E-2</v>
      </c>
      <c r="O111" s="1008">
        <f t="shared" ref="O111" ca="1" si="94">IFERROR(((J111)/H111),"ND")</f>
        <v>2.3388476896748431E-2</v>
      </c>
      <c r="P111" s="996"/>
    </row>
    <row r="112" spans="3:16">
      <c r="C112" s="1030"/>
      <c r="D112" s="1026"/>
      <c r="E112" s="1026"/>
      <c r="F112" s="1024"/>
      <c r="G112" s="1021"/>
      <c r="H112" s="1017"/>
      <c r="I112" s="1015"/>
      <c r="J112" s="255">
        <f ca="1">IF(MOD(ROW()-13,2)=0,IF(ISBLANK(OFFSET('10. SEGUIMIENTO 2025'!$N$14,INT((ROW()-13)/2),0)),"",OFFSET('10. SEGUIMIENTO 2025'!$N$14,INT((ROW()-13)/2),0)),IF(ISBLANK(OFFSET('9. METAS'!$N$20,INT((ROW()-14)/2),0)),"",OFFSET('9. METAS'!$N$20,INT((ROW()-14)/2),0)))</f>
        <v>527</v>
      </c>
      <c r="K112" s="256">
        <f ca="1">IF(MOD(ROW()-13,2)=0,IF(ISBLANK(OFFSET('10. SEGUIMIENTO 2025'!$O$14,INT((ROW()-13)/2),0)),"",OFFSET('10. SEGUIMIENTO 2025'!$O$14,INT((ROW()-13)/2),0)),IF(ISBLANK(OFFSET('9. METAS'!$O$20,INT((ROW()-14)/2),0)),"",OFFSET('9. METAS'!$O$20,INT((ROW()-14)/2),0)))</f>
        <v>408</v>
      </c>
      <c r="L112" s="256">
        <f ca="1">IF(MOD(ROW()-13,2)=0,IF(ISBLANK(OFFSET('10. SEGUIMIENTO 2025'!$P$14,INT((ROW()-13)/2),0)),"",OFFSET('10. SEGUIMIENTO 2025'!$P$14,INT((ROW()-13)/2),0)),IF(ISBLANK(OFFSET('9. METAS'!$P$20,INT((ROW()-14)/2),0)),"",OFFSET('9. METAS'!$P$20,INT((ROW()-14)/2),0)))</f>
        <v>399</v>
      </c>
      <c r="M112" s="257">
        <f ca="1">IF(MOD(ROW()-13,2)=0,IF(ISBLANK(OFFSET('10. SEGUIMIENTO 2025'!$Q$14,INT((ROW()-13)/2),0)),"",OFFSET('10. SEGUIMIENTO 2025'!$Q$14,INT((ROW()-13)/2),0)),IF(ISBLANK(OFFSET('9. METAS'!$Q$20,INT((ROW()-14)/2),0)),"",OFFSET('9. METAS'!$Q$20,INT((ROW()-14)/2),0)))</f>
        <v>419</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017">
        <f ca="1">IF(ISBLANK(OFFSET('9. METAS'!$K$20,INT((ROW()-13)/2),0)),"",OFFSET('9. METAS'!$K$20,INT((ROW()-13)/2),0))</f>
        <v>0</v>
      </c>
      <c r="I113" s="1014"/>
      <c r="J113" s="255">
        <f ca="1">IF(MOD(ROW()-13,2)=0,IF(ISBLANK(OFFSET('10. SEGUIMIENTO 2025'!$N$14,INT((ROW()-13)/2),0)),"",OFFSET('10. SEGUIMIENTO 2025'!$N$14,INT((ROW()-13)/2),0)),IF(ISBLANK(OFFSET('9. METAS'!$N$20,INT((ROW()-14)/2),0)),"",OFFSET('9. METAS'!$N$20,INT((ROW()-14)/2),0)))</f>
        <v>41</v>
      </c>
      <c r="K113" s="256" t="str">
        <f ca="1">IF(MOD(ROW()-13,2)=0,IF(ISBLANK(OFFSET('10. SEGUIMIENTO 2025'!$O$14,INT((ROW()-13)/2),0)),"",OFFSET('10. SEGUIMIENTO 2025'!$O$14,INT((ROW()-13)/2),0)),IF(ISBLANK(OFFSET('9. METAS'!$O$20,INT((ROW()-14)/2),0)),"",OFFSET('9. METAS'!$O$20,INT((ROW()-14)/2),0)))</f>
        <v/>
      </c>
      <c r="L113" s="256" t="str">
        <f ca="1">IF(MOD(ROW()-13,2)=0,IF(ISBLANK(OFFSET('10. SEGUIMIENTO 2025'!$P$14,INT((ROW()-13)/2),0)),"",OFFSET('10. SEGUIMIENTO 2025'!$P$14,INT((ROW()-13)/2),0)),IF(ISBLANK(OFFSET('9. METAS'!$P$20,INT((ROW()-14)/2),0)),"",OFFSET('9. METAS'!$P$20,INT((ROW()-14)/2),0)))</f>
        <v/>
      </c>
      <c r="M113" s="257" t="str">
        <f ca="1">IF(MOD(ROW()-13,2)=0,IF(ISBLANK(OFFSET('10. SEGUIMIENTO 2025'!$Q$14,INT((ROW()-13)/2),0)),"",OFFSET('10. SEGUIMIENTO 2025'!$Q$14,INT((ROW()-13)/2),0)),IF(ISBLANK(OFFSET('9. METAS'!$Q$20,INT((ROW()-14)/2),0)),"",OFFSET('9. METAS'!$Q$20,INT((ROW()-14)/2),0)))</f>
        <v/>
      </c>
      <c r="N113" s="1012" t="str">
        <f t="shared" ref="N113" ca="1" si="95">IFERROR(J113/J114,"ND")</f>
        <v>ND</v>
      </c>
      <c r="O113" s="1008" t="str">
        <f t="shared" ref="O113" ca="1" si="96">IFERROR(((J113)/H113),"ND")</f>
        <v>ND</v>
      </c>
      <c r="P113" s="996"/>
    </row>
    <row r="114" spans="3:16">
      <c r="C114" s="1030"/>
      <c r="D114" s="1026"/>
      <c r="E114" s="1026"/>
      <c r="F114" s="1024"/>
      <c r="G114" s="1021"/>
      <c r="H114" s="1017"/>
      <c r="I114" s="1015"/>
      <c r="J114" s="255" t="str">
        <f ca="1">IF(MOD(ROW()-13,2)=0,IF(ISBLANK(OFFSET('10. SEGUIMIENTO 2025'!$N$14,INT((ROW()-13)/2),0)),"",OFFSET('10. SEGUIMIENTO 2025'!$N$14,INT((ROW()-13)/2),0)),IF(ISBLANK(OFFSET('9. METAS'!$N$20,INT((ROW()-14)/2),0)),"",OFFSET('9. METAS'!$N$20,INT((ROW()-14)/2),0)))</f>
        <v/>
      </c>
      <c r="K114" s="256" t="str">
        <f ca="1">IF(MOD(ROW()-13,2)=0,IF(ISBLANK(OFFSET('10. SEGUIMIENTO 2025'!$O$14,INT((ROW()-13)/2),0)),"",OFFSET('10. SEGUIMIENTO 2025'!$O$14,INT((ROW()-13)/2),0)),IF(ISBLANK(OFFSET('9. METAS'!$O$20,INT((ROW()-14)/2),0)),"",OFFSET('9. METAS'!$O$20,INT((ROW()-14)/2),0)))</f>
        <v/>
      </c>
      <c r="L114" s="256" t="str">
        <f ca="1">IF(MOD(ROW()-13,2)=0,IF(ISBLANK(OFFSET('10. SEGUIMIENTO 2025'!$P$14,INT((ROW()-13)/2),0)),"",OFFSET('10. SEGUIMIENTO 2025'!$P$14,INT((ROW()-13)/2),0)),IF(ISBLANK(OFFSET('9. METAS'!$P$20,INT((ROW()-14)/2),0)),"",OFFSET('9. METAS'!$P$20,INT((ROW()-14)/2),0)))</f>
        <v/>
      </c>
      <c r="M114" s="257" t="str">
        <f ca="1">IF(MOD(ROW()-13,2)=0,IF(ISBLANK(OFFSET('10. SEGUIMIENTO 2025'!$Q$14,INT((ROW()-13)/2),0)),"",OFFSET('10. SEGUIMIENTO 2025'!$Q$14,INT((ROW()-13)/2),0)),IF(ISBLANK(OFFSET('9. METAS'!$Q$20,INT((ROW()-14)/2),0)),"",OFFSET('9. METAS'!$Q$20,INT((ROW()-14)/2),0)))</f>
        <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017">
        <f ca="1">IF(ISBLANK(OFFSET('9. METAS'!$K$20,INT((ROW()-13)/2),0)),"",OFFSET('9. METAS'!$K$20,INT((ROW()-13)/2),0))</f>
        <v>1982</v>
      </c>
      <c r="I115" s="1014"/>
      <c r="J115" s="255">
        <f ca="1">IF(MOD(ROW()-13,2)=0,IF(ISBLANK(OFFSET('10. SEGUIMIENTO 2025'!$N$14,INT((ROW()-13)/2),0)),"",OFFSET('10. SEGUIMIENTO 2025'!$N$14,INT((ROW()-13)/2),0)),IF(ISBLANK(OFFSET('9. METAS'!$N$20,INT((ROW()-14)/2),0)),"",OFFSET('9. METAS'!$N$20,INT((ROW()-14)/2),0)))</f>
        <v>41</v>
      </c>
      <c r="K115" s="256" t="str">
        <f ca="1">IF(MOD(ROW()-13,2)=0,IF(ISBLANK(OFFSET('10. SEGUIMIENTO 2025'!$O$14,INT((ROW()-13)/2),0)),"",OFFSET('10. SEGUIMIENTO 2025'!$O$14,INT((ROW()-13)/2),0)),IF(ISBLANK(OFFSET('9. METAS'!$O$20,INT((ROW()-14)/2),0)),"",OFFSET('9. METAS'!$O$20,INT((ROW()-14)/2),0)))</f>
        <v/>
      </c>
      <c r="L115" s="256" t="str">
        <f ca="1">IF(MOD(ROW()-13,2)=0,IF(ISBLANK(OFFSET('10. SEGUIMIENTO 2025'!$P$14,INT((ROW()-13)/2),0)),"",OFFSET('10. SEGUIMIENTO 2025'!$P$14,INT((ROW()-13)/2),0)),IF(ISBLANK(OFFSET('9. METAS'!$P$20,INT((ROW()-14)/2),0)),"",OFFSET('9. METAS'!$P$20,INT((ROW()-14)/2),0)))</f>
        <v/>
      </c>
      <c r="M115" s="257" t="str">
        <f ca="1">IF(MOD(ROW()-13,2)=0,IF(ISBLANK(OFFSET('10. SEGUIMIENTO 2025'!$Q$14,INT((ROW()-13)/2),0)),"",OFFSET('10. SEGUIMIENTO 2025'!$Q$14,INT((ROW()-13)/2),0)),IF(ISBLANK(OFFSET('9. METAS'!$Q$20,INT((ROW()-14)/2),0)),"",OFFSET('9. METAS'!$Q$20,INT((ROW()-14)/2),0)))</f>
        <v/>
      </c>
      <c r="N115" s="1012">
        <f t="shared" ref="N115" ca="1" si="97">IFERROR(J115/J116,"ND")</f>
        <v>7.1180555555555552E-2</v>
      </c>
      <c r="O115" s="1008">
        <f t="shared" ref="O115" ca="1" si="98">IFERROR(((J115)/H115),"ND")</f>
        <v>2.0686175580221997E-2</v>
      </c>
      <c r="P115" s="996"/>
    </row>
    <row r="116" spans="3:16">
      <c r="C116" s="1030"/>
      <c r="D116" s="1026"/>
      <c r="E116" s="1026"/>
      <c r="F116" s="1024"/>
      <c r="G116" s="1021"/>
      <c r="H116" s="1017"/>
      <c r="I116" s="1015"/>
      <c r="J116" s="255">
        <f ca="1">IF(MOD(ROW()-13,2)=0,IF(ISBLANK(OFFSET('10. SEGUIMIENTO 2025'!$N$14,INT((ROW()-13)/2),0)),"",OFFSET('10. SEGUIMIENTO 2025'!$N$14,INT((ROW()-13)/2),0)),IF(ISBLANK(OFFSET('9. METAS'!$N$20,INT((ROW()-14)/2),0)),"",OFFSET('9. METAS'!$N$20,INT((ROW()-14)/2),0)))</f>
        <v>576</v>
      </c>
      <c r="K116" s="256">
        <f ca="1">IF(MOD(ROW()-13,2)=0,IF(ISBLANK(OFFSET('10. SEGUIMIENTO 2025'!$O$14,INT((ROW()-13)/2),0)),"",OFFSET('10. SEGUIMIENTO 2025'!$O$14,INT((ROW()-13)/2),0)),IF(ISBLANK(OFFSET('9. METAS'!$O$20,INT((ROW()-14)/2),0)),"",OFFSET('9. METAS'!$O$20,INT((ROW()-14)/2),0)))</f>
        <v>576</v>
      </c>
      <c r="L116" s="256">
        <f ca="1">IF(MOD(ROW()-13,2)=0,IF(ISBLANK(OFFSET('10. SEGUIMIENTO 2025'!$P$14,INT((ROW()-13)/2),0)),"",OFFSET('10. SEGUIMIENTO 2025'!$P$14,INT((ROW()-13)/2),0)),IF(ISBLANK(OFFSET('9. METAS'!$P$20,INT((ROW()-14)/2),0)),"",OFFSET('9. METAS'!$P$20,INT((ROW()-14)/2),0)))</f>
        <v>398</v>
      </c>
      <c r="M116" s="257">
        <f ca="1">IF(MOD(ROW()-13,2)=0,IF(ISBLANK(OFFSET('10. SEGUIMIENTO 2025'!$Q$14,INT((ROW()-13)/2),0)),"",OFFSET('10. SEGUIMIENTO 2025'!$Q$14,INT((ROW()-13)/2),0)),IF(ISBLANK(OFFSET('9. METAS'!$Q$20,INT((ROW()-14)/2),0)),"",OFFSET('9. METAS'!$Q$20,INT((ROW()-14)/2),0)))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017">
        <f ca="1">IF(ISBLANK(OFFSET('9. METAS'!$K$20,INT((ROW()-13)/2),0)),"",OFFSET('9. METAS'!$K$20,INT((ROW()-13)/2),0))</f>
        <v>6157</v>
      </c>
      <c r="I117" s="1014"/>
      <c r="J117" s="255">
        <f ca="1">IF(MOD(ROW()-13,2)=0,IF(ISBLANK(OFFSET('10. SEGUIMIENTO 2025'!$N$14,INT((ROW()-13)/2),0)),"",OFFSET('10. SEGUIMIENTO 2025'!$N$14,INT((ROW()-13)/2),0)),IF(ISBLANK(OFFSET('9. METAS'!$N$20,INT((ROW()-14)/2),0)),"",OFFSET('9. METAS'!$N$20,INT((ROW()-14)/2),0)))</f>
        <v>41</v>
      </c>
      <c r="K117" s="256" t="str">
        <f ca="1">IF(MOD(ROW()-13,2)=0,IF(ISBLANK(OFFSET('10. SEGUIMIENTO 2025'!$O$14,INT((ROW()-13)/2),0)),"",OFFSET('10. SEGUIMIENTO 2025'!$O$14,INT((ROW()-13)/2),0)),IF(ISBLANK(OFFSET('9. METAS'!$O$20,INT((ROW()-14)/2),0)),"",OFFSET('9. METAS'!$O$20,INT((ROW()-14)/2),0)))</f>
        <v/>
      </c>
      <c r="L117" s="256" t="str">
        <f ca="1">IF(MOD(ROW()-13,2)=0,IF(ISBLANK(OFFSET('10. SEGUIMIENTO 2025'!$P$14,INT((ROW()-13)/2),0)),"",OFFSET('10. SEGUIMIENTO 2025'!$P$14,INT((ROW()-13)/2),0)),IF(ISBLANK(OFFSET('9. METAS'!$P$20,INT((ROW()-14)/2),0)),"",OFFSET('9. METAS'!$P$20,INT((ROW()-14)/2),0)))</f>
        <v/>
      </c>
      <c r="M117" s="257" t="str">
        <f ca="1">IF(MOD(ROW()-13,2)=0,IF(ISBLANK(OFFSET('10. SEGUIMIENTO 2025'!$Q$14,INT((ROW()-13)/2),0)),"",OFFSET('10. SEGUIMIENTO 2025'!$Q$14,INT((ROW()-13)/2),0)),IF(ISBLANK(OFFSET('9. METAS'!$Q$20,INT((ROW()-14)/2),0)),"",OFFSET('9. METAS'!$Q$20,INT((ROW()-14)/2),0)))</f>
        <v/>
      </c>
      <c r="N117" s="1012">
        <f t="shared" ref="N117" ca="1" si="99">IFERROR(J117/J118,"ND")</f>
        <v>2.5402726146220571E-2</v>
      </c>
      <c r="O117" s="1008">
        <f t="shared" ref="O117" ca="1" si="100">IFERROR(((J117)/H117),"ND")</f>
        <v>6.6590872178008773E-3</v>
      </c>
      <c r="P117" s="996"/>
    </row>
    <row r="118" spans="3:16">
      <c r="C118" s="1030"/>
      <c r="D118" s="1026"/>
      <c r="E118" s="1026"/>
      <c r="F118" s="1024"/>
      <c r="G118" s="1021"/>
      <c r="H118" s="1017"/>
      <c r="I118" s="1015"/>
      <c r="J118" s="255">
        <f ca="1">IF(MOD(ROW()-13,2)=0,IF(ISBLANK(OFFSET('10. SEGUIMIENTO 2025'!$N$14,INT((ROW()-13)/2),0)),"",OFFSET('10. SEGUIMIENTO 2025'!$N$14,INT((ROW()-13)/2),0)),IF(ISBLANK(OFFSET('9. METAS'!$N$20,INT((ROW()-14)/2),0)),"",OFFSET('9. METAS'!$N$20,INT((ROW()-14)/2),0)))</f>
        <v>1614</v>
      </c>
      <c r="K118" s="256">
        <f ca="1">IF(MOD(ROW()-13,2)=0,IF(ISBLANK(OFFSET('10. SEGUIMIENTO 2025'!$O$14,INT((ROW()-13)/2),0)),"",OFFSET('10. SEGUIMIENTO 2025'!$O$14,INT((ROW()-13)/2),0)),IF(ISBLANK(OFFSET('9. METAS'!$O$20,INT((ROW()-14)/2),0)),"",OFFSET('9. METAS'!$O$20,INT((ROW()-14)/2),0)))</f>
        <v>1348</v>
      </c>
      <c r="L118" s="256">
        <f ca="1">IF(MOD(ROW()-13,2)=0,IF(ISBLANK(OFFSET('10. SEGUIMIENTO 2025'!$P$14,INT((ROW()-13)/2),0)),"",OFFSET('10. SEGUIMIENTO 2025'!$P$14,INT((ROW()-13)/2),0)),IF(ISBLANK(OFFSET('9. METAS'!$P$20,INT((ROW()-14)/2),0)),"",OFFSET('9. METAS'!$P$20,INT((ROW()-14)/2),0)))</f>
        <v>1328</v>
      </c>
      <c r="M118" s="257">
        <f ca="1">IF(MOD(ROW()-13,2)=0,IF(ISBLANK(OFFSET('10. SEGUIMIENTO 2025'!$Q$14,INT((ROW()-13)/2),0)),"",OFFSET('10. SEGUIMIENTO 2025'!$Q$14,INT((ROW()-13)/2),0)),IF(ISBLANK(OFFSET('9. METAS'!$Q$20,INT((ROW()-14)/2),0)),"",OFFSET('9. METAS'!$Q$20,INT((ROW()-14)/2),0)))</f>
        <v>1867</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017">
        <f ca="1">IF(ISBLANK(OFFSET('9. METAS'!$K$20,INT((ROW()-13)/2),0)),"",OFFSET('9. METAS'!$K$20,INT((ROW()-13)/2),0))</f>
        <v>313</v>
      </c>
      <c r="I119" s="1014"/>
      <c r="J119" s="255">
        <f ca="1">IF(MOD(ROW()-13,2)=0,IF(ISBLANK(OFFSET('10. SEGUIMIENTO 2025'!$N$14,INT((ROW()-13)/2),0)),"",OFFSET('10. SEGUIMIENTO 2025'!$N$14,INT((ROW()-13)/2),0)),IF(ISBLANK(OFFSET('9. METAS'!$N$20,INT((ROW()-14)/2),0)),"",OFFSET('9. METAS'!$N$20,INT((ROW()-14)/2),0)))</f>
        <v>41</v>
      </c>
      <c r="K119" s="256" t="str">
        <f ca="1">IF(MOD(ROW()-13,2)=0,IF(ISBLANK(OFFSET('10. SEGUIMIENTO 2025'!$O$14,INT((ROW()-13)/2),0)),"",OFFSET('10. SEGUIMIENTO 2025'!$O$14,INT((ROW()-13)/2),0)),IF(ISBLANK(OFFSET('9. METAS'!$O$20,INT((ROW()-14)/2),0)),"",OFFSET('9. METAS'!$O$20,INT((ROW()-14)/2),0)))</f>
        <v/>
      </c>
      <c r="L119" s="256" t="str">
        <f ca="1">IF(MOD(ROW()-13,2)=0,IF(ISBLANK(OFFSET('10. SEGUIMIENTO 2025'!$P$14,INT((ROW()-13)/2),0)),"",OFFSET('10. SEGUIMIENTO 2025'!$P$14,INT((ROW()-13)/2),0)),IF(ISBLANK(OFFSET('9. METAS'!$P$20,INT((ROW()-14)/2),0)),"",OFFSET('9. METAS'!$P$20,INT((ROW()-14)/2),0)))</f>
        <v/>
      </c>
      <c r="M119" s="257" t="str">
        <f ca="1">IF(MOD(ROW()-13,2)=0,IF(ISBLANK(OFFSET('10. SEGUIMIENTO 2025'!$Q$14,INT((ROW()-13)/2),0)),"",OFFSET('10. SEGUIMIENTO 2025'!$Q$14,INT((ROW()-13)/2),0)),IF(ISBLANK(OFFSET('9. METAS'!$Q$20,INT((ROW()-14)/2),0)),"",OFFSET('9. METAS'!$Q$20,INT((ROW()-14)/2),0)))</f>
        <v/>
      </c>
      <c r="N119" s="1012">
        <f t="shared" ref="N119" ca="1" si="101">IFERROR(J119/J120,"ND")</f>
        <v>0.56164383561643838</v>
      </c>
      <c r="O119" s="1008">
        <f t="shared" ref="O119" ca="1" si="102">IFERROR(((J119)/H119),"ND")</f>
        <v>0.13099041533546327</v>
      </c>
      <c r="P119" s="996"/>
    </row>
    <row r="120" spans="3:16">
      <c r="C120" s="1030"/>
      <c r="D120" s="1026"/>
      <c r="E120" s="1026"/>
      <c r="F120" s="1024"/>
      <c r="G120" s="1021"/>
      <c r="H120" s="1017"/>
      <c r="I120" s="1015"/>
      <c r="J120" s="255">
        <f ca="1">IF(MOD(ROW()-13,2)=0,IF(ISBLANK(OFFSET('10. SEGUIMIENTO 2025'!$N$14,INT((ROW()-13)/2),0)),"",OFFSET('10. SEGUIMIENTO 2025'!$N$14,INT((ROW()-13)/2),0)),IF(ISBLANK(OFFSET('9. METAS'!$N$20,INT((ROW()-14)/2),0)),"",OFFSET('9. METAS'!$N$20,INT((ROW()-14)/2),0)))</f>
        <v>73</v>
      </c>
      <c r="K120" s="256">
        <f ca="1">IF(MOD(ROW()-13,2)=0,IF(ISBLANK(OFFSET('10. SEGUIMIENTO 2025'!$O$14,INT((ROW()-13)/2),0)),"",OFFSET('10. SEGUIMIENTO 2025'!$O$14,INT((ROW()-13)/2),0)),IF(ISBLANK(OFFSET('9. METAS'!$O$20,INT((ROW()-14)/2),0)),"",OFFSET('9. METAS'!$O$20,INT((ROW()-14)/2),0)))</f>
        <v>78</v>
      </c>
      <c r="L120" s="256">
        <f ca="1">IF(MOD(ROW()-13,2)=0,IF(ISBLANK(OFFSET('10. SEGUIMIENTO 2025'!$P$14,INT((ROW()-13)/2),0)),"",OFFSET('10. SEGUIMIENTO 2025'!$P$14,INT((ROW()-13)/2),0)),IF(ISBLANK(OFFSET('9. METAS'!$P$20,INT((ROW()-14)/2),0)),"",OFFSET('9. METAS'!$P$20,INT((ROW()-14)/2),0)))</f>
        <v>76</v>
      </c>
      <c r="M120" s="257">
        <f ca="1">IF(MOD(ROW()-13,2)=0,IF(ISBLANK(OFFSET('10. SEGUIMIENTO 2025'!$Q$14,INT((ROW()-13)/2),0)),"",OFFSET('10. SEGUIMIENTO 2025'!$Q$14,INT((ROW()-13)/2),0)),IF(ISBLANK(OFFSET('9. METAS'!$Q$20,INT((ROW()-14)/2),0)),"",OFFSET('9. METAS'!$Q$20,INT((ROW()-14)/2),0)))</f>
        <v>86</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017">
        <f ca="1">IF(ISBLANK(OFFSET('9. METAS'!$K$20,INT((ROW()-13)/2),0)),"",OFFSET('9. METAS'!$K$20,INT((ROW()-13)/2),0))</f>
        <v>0</v>
      </c>
      <c r="I121" s="1014"/>
      <c r="J121" s="255">
        <f ca="1">IF(MOD(ROW()-13,2)=0,IF(ISBLANK(OFFSET('10. SEGUIMIENTO 2025'!$N$14,INT((ROW()-13)/2),0)),"",OFFSET('10. SEGUIMIENTO 2025'!$N$14,INT((ROW()-13)/2),0)),IF(ISBLANK(OFFSET('9. METAS'!$N$20,INT((ROW()-14)/2),0)),"",OFFSET('9. METAS'!$N$20,INT((ROW()-14)/2),0)))</f>
        <v>41</v>
      </c>
      <c r="K121" s="256" t="str">
        <f ca="1">IF(MOD(ROW()-13,2)=0,IF(ISBLANK(OFFSET('10. SEGUIMIENTO 2025'!$O$14,INT((ROW()-13)/2),0)),"",OFFSET('10. SEGUIMIENTO 2025'!$O$14,INT((ROW()-13)/2),0)),IF(ISBLANK(OFFSET('9. METAS'!$O$20,INT((ROW()-14)/2),0)),"",OFFSET('9. METAS'!$O$20,INT((ROW()-14)/2),0)))</f>
        <v/>
      </c>
      <c r="L121" s="256" t="str">
        <f ca="1">IF(MOD(ROW()-13,2)=0,IF(ISBLANK(OFFSET('10. SEGUIMIENTO 2025'!$P$14,INT((ROW()-13)/2),0)),"",OFFSET('10. SEGUIMIENTO 2025'!$P$14,INT((ROW()-13)/2),0)),IF(ISBLANK(OFFSET('9. METAS'!$P$20,INT((ROW()-14)/2),0)),"",OFFSET('9. METAS'!$P$20,INT((ROW()-14)/2),0)))</f>
        <v/>
      </c>
      <c r="M121" s="257" t="str">
        <f ca="1">IF(MOD(ROW()-13,2)=0,IF(ISBLANK(OFFSET('10. SEGUIMIENTO 2025'!$Q$14,INT((ROW()-13)/2),0)),"",OFFSET('10. SEGUIMIENTO 2025'!$Q$14,INT((ROW()-13)/2),0)),IF(ISBLANK(OFFSET('9. METAS'!$Q$20,INT((ROW()-14)/2),0)),"",OFFSET('9. METAS'!$Q$20,INT((ROW()-14)/2),0)))</f>
        <v/>
      </c>
      <c r="N121" s="1012" t="str">
        <f t="shared" ref="N121" ca="1" si="103">IFERROR(J121/J122,"ND")</f>
        <v>ND</v>
      </c>
      <c r="O121" s="1008" t="str">
        <f t="shared" ref="O121" ca="1" si="104">IFERROR(((J121)/H121),"ND")</f>
        <v>ND</v>
      </c>
      <c r="P121" s="996"/>
    </row>
    <row r="122" spans="3:16">
      <c r="C122" s="1030"/>
      <c r="D122" s="1026"/>
      <c r="E122" s="1026"/>
      <c r="F122" s="1024"/>
      <c r="G122" s="1021"/>
      <c r="H122" s="1017"/>
      <c r="I122" s="1015"/>
      <c r="J122" s="255" t="str">
        <f ca="1">IF(MOD(ROW()-13,2)=0,IF(ISBLANK(OFFSET('10. SEGUIMIENTO 2025'!$N$14,INT((ROW()-13)/2),0)),"",OFFSET('10. SEGUIMIENTO 2025'!$N$14,INT((ROW()-13)/2),0)),IF(ISBLANK(OFFSET('9. METAS'!$N$20,INT((ROW()-14)/2),0)),"",OFFSET('9. METAS'!$N$20,INT((ROW()-14)/2),0)))</f>
        <v/>
      </c>
      <c r="K122" s="256" t="str">
        <f ca="1">IF(MOD(ROW()-13,2)=0,IF(ISBLANK(OFFSET('10. SEGUIMIENTO 2025'!$O$14,INT((ROW()-13)/2),0)),"",OFFSET('10. SEGUIMIENTO 2025'!$O$14,INT((ROW()-13)/2),0)),IF(ISBLANK(OFFSET('9. METAS'!$O$20,INT((ROW()-14)/2),0)),"",OFFSET('9. METAS'!$O$20,INT((ROW()-14)/2),0)))</f>
        <v/>
      </c>
      <c r="L122" s="256" t="str">
        <f ca="1">IF(MOD(ROW()-13,2)=0,IF(ISBLANK(OFFSET('10. SEGUIMIENTO 2025'!$P$14,INT((ROW()-13)/2),0)),"",OFFSET('10. SEGUIMIENTO 2025'!$P$14,INT((ROW()-13)/2),0)),IF(ISBLANK(OFFSET('9. METAS'!$P$20,INT((ROW()-14)/2),0)),"",OFFSET('9. METAS'!$P$20,INT((ROW()-14)/2),0)))</f>
        <v/>
      </c>
      <c r="M122" s="257" t="str">
        <f ca="1">IF(MOD(ROW()-13,2)=0,IF(ISBLANK(OFFSET('10. SEGUIMIENTO 2025'!$Q$14,INT((ROW()-13)/2),0)),"",OFFSET('10. SEGUIMIENTO 2025'!$Q$14,INT((ROW()-13)/2),0)),IF(ISBLANK(OFFSET('9. METAS'!$Q$20,INT((ROW()-14)/2),0)),"",OFFSET('9. METAS'!$Q$20,INT((ROW()-14)/2),0)))</f>
        <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017">
        <f ca="1">IF(ISBLANK(OFFSET('9. METAS'!$K$20,INT((ROW()-13)/2),0)),"",OFFSET('9. METAS'!$K$20,INT((ROW()-13)/2),0))</f>
        <v>1245</v>
      </c>
      <c r="I123" s="1014"/>
      <c r="J123" s="255">
        <f ca="1">IF(MOD(ROW()-13,2)=0,IF(ISBLANK(OFFSET('10. SEGUIMIENTO 2025'!$N$14,INT((ROW()-13)/2),0)),"",OFFSET('10. SEGUIMIENTO 2025'!$N$14,INT((ROW()-13)/2),0)),IF(ISBLANK(OFFSET('9. METAS'!$N$20,INT((ROW()-14)/2),0)),"",OFFSET('9. METAS'!$N$20,INT((ROW()-14)/2),0)))</f>
        <v>41</v>
      </c>
      <c r="K123" s="256" t="str">
        <f ca="1">IF(MOD(ROW()-13,2)=0,IF(ISBLANK(OFFSET('10. SEGUIMIENTO 2025'!$O$14,INT((ROW()-13)/2),0)),"",OFFSET('10. SEGUIMIENTO 2025'!$O$14,INT((ROW()-13)/2),0)),IF(ISBLANK(OFFSET('9. METAS'!$O$20,INT((ROW()-14)/2),0)),"",OFFSET('9. METAS'!$O$20,INT((ROW()-14)/2),0)))</f>
        <v/>
      </c>
      <c r="L123" s="256" t="str">
        <f ca="1">IF(MOD(ROW()-13,2)=0,IF(ISBLANK(OFFSET('10. SEGUIMIENTO 2025'!$P$14,INT((ROW()-13)/2),0)),"",OFFSET('10. SEGUIMIENTO 2025'!$P$14,INT((ROW()-13)/2),0)),IF(ISBLANK(OFFSET('9. METAS'!$P$20,INT((ROW()-14)/2),0)),"",OFFSET('9. METAS'!$P$20,INT((ROW()-14)/2),0)))</f>
        <v/>
      </c>
      <c r="M123" s="257" t="str">
        <f ca="1">IF(MOD(ROW()-13,2)=0,IF(ISBLANK(OFFSET('10. SEGUIMIENTO 2025'!$Q$14,INT((ROW()-13)/2),0)),"",OFFSET('10. SEGUIMIENTO 2025'!$Q$14,INT((ROW()-13)/2),0)),IF(ISBLANK(OFFSET('9. METAS'!$Q$20,INT((ROW()-14)/2),0)),"",OFFSET('9. METAS'!$Q$20,INT((ROW()-14)/2),0)))</f>
        <v/>
      </c>
      <c r="N123" s="1012">
        <f t="shared" ref="N123" ca="1" si="105">IFERROR(J123/J124,"ND")</f>
        <v>0.11141304347826086</v>
      </c>
      <c r="O123" s="1008">
        <f t="shared" ref="O123" ca="1" si="106">IFERROR(((J123)/H123),"ND")</f>
        <v>3.2931726907630521E-2</v>
      </c>
      <c r="P123" s="996"/>
    </row>
    <row r="124" spans="3:16">
      <c r="C124" s="1030"/>
      <c r="D124" s="1026"/>
      <c r="E124" s="1026"/>
      <c r="F124" s="1024"/>
      <c r="G124" s="1021"/>
      <c r="H124" s="1017"/>
      <c r="I124" s="1015"/>
      <c r="J124" s="255">
        <f ca="1">IF(MOD(ROW()-13,2)=0,IF(ISBLANK(OFFSET('10. SEGUIMIENTO 2025'!$N$14,INT((ROW()-13)/2),0)),"",OFFSET('10. SEGUIMIENTO 2025'!$N$14,INT((ROW()-13)/2),0)),IF(ISBLANK(OFFSET('9. METAS'!$N$20,INT((ROW()-14)/2),0)),"",OFFSET('9. METAS'!$N$20,INT((ROW()-14)/2),0)))</f>
        <v>368</v>
      </c>
      <c r="K124" s="256">
        <f ca="1">IF(MOD(ROW()-13,2)=0,IF(ISBLANK(OFFSET('10. SEGUIMIENTO 2025'!$O$14,INT((ROW()-13)/2),0)),"",OFFSET('10. SEGUIMIENTO 2025'!$O$14,INT((ROW()-13)/2),0)),IF(ISBLANK(OFFSET('9. METAS'!$O$20,INT((ROW()-14)/2),0)),"",OFFSET('9. METAS'!$O$20,INT((ROW()-14)/2),0)))</f>
        <v>284</v>
      </c>
      <c r="L124" s="256">
        <f ca="1">IF(MOD(ROW()-13,2)=0,IF(ISBLANK(OFFSET('10. SEGUIMIENTO 2025'!$P$14,INT((ROW()-13)/2),0)),"",OFFSET('10. SEGUIMIENTO 2025'!$P$14,INT((ROW()-13)/2),0)),IF(ISBLANK(OFFSET('9. METAS'!$P$20,INT((ROW()-14)/2),0)),"",OFFSET('9. METAS'!$P$20,INT((ROW()-14)/2),0)))</f>
        <v>315</v>
      </c>
      <c r="M124" s="257">
        <f ca="1">IF(MOD(ROW()-13,2)=0,IF(ISBLANK(OFFSET('10. SEGUIMIENTO 2025'!$Q$14,INT((ROW()-13)/2),0)),"",OFFSET('10. SEGUIMIENTO 2025'!$Q$14,INT((ROW()-13)/2),0)),IF(ISBLANK(OFFSET('9. METAS'!$Q$20,INT((ROW()-14)/2),0)),"",OFFSET('9. METAS'!$Q$20,INT((ROW()-14)/2),0)))</f>
        <v>278</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017">
        <f ca="1">IF(ISBLANK(OFFSET('9. METAS'!$K$20,INT((ROW()-13)/2),0)),"",OFFSET('9. METAS'!$K$20,INT((ROW()-13)/2),0))</f>
        <v>4885</v>
      </c>
      <c r="I125" s="1014"/>
      <c r="J125" s="255">
        <f ca="1">IF(MOD(ROW()-13,2)=0,IF(ISBLANK(OFFSET('10. SEGUIMIENTO 2025'!$N$14,INT((ROW()-13)/2),0)),"",OFFSET('10. SEGUIMIENTO 2025'!$N$14,INT((ROW()-13)/2),0)),IF(ISBLANK(OFFSET('9. METAS'!$N$20,INT((ROW()-14)/2),0)),"",OFFSET('9. METAS'!$N$20,INT((ROW()-14)/2),0)))</f>
        <v>41</v>
      </c>
      <c r="K125" s="256" t="str">
        <f ca="1">IF(MOD(ROW()-13,2)=0,IF(ISBLANK(OFFSET('10. SEGUIMIENTO 2025'!$O$14,INT((ROW()-13)/2),0)),"",OFFSET('10. SEGUIMIENTO 2025'!$O$14,INT((ROW()-13)/2),0)),IF(ISBLANK(OFFSET('9. METAS'!$O$20,INT((ROW()-14)/2),0)),"",OFFSET('9. METAS'!$O$20,INT((ROW()-14)/2),0)))</f>
        <v/>
      </c>
      <c r="L125" s="256" t="str">
        <f ca="1">IF(MOD(ROW()-13,2)=0,IF(ISBLANK(OFFSET('10. SEGUIMIENTO 2025'!$P$14,INT((ROW()-13)/2),0)),"",OFFSET('10. SEGUIMIENTO 2025'!$P$14,INT((ROW()-13)/2),0)),IF(ISBLANK(OFFSET('9. METAS'!$P$20,INT((ROW()-14)/2),0)),"",OFFSET('9. METAS'!$P$20,INT((ROW()-14)/2),0)))</f>
        <v/>
      </c>
      <c r="M125" s="257" t="str">
        <f ca="1">IF(MOD(ROW()-13,2)=0,IF(ISBLANK(OFFSET('10. SEGUIMIENTO 2025'!$Q$14,INT((ROW()-13)/2),0)),"",OFFSET('10. SEGUIMIENTO 2025'!$Q$14,INT((ROW()-13)/2),0)),IF(ISBLANK(OFFSET('9. METAS'!$Q$20,INT((ROW()-14)/2),0)),"",OFFSET('9. METAS'!$Q$20,INT((ROW()-14)/2),0)))</f>
        <v/>
      </c>
      <c r="N125" s="1012">
        <f t="shared" ref="N125" ca="1" si="107">IFERROR(J125/J126,"ND")</f>
        <v>2.9036827195467421E-2</v>
      </c>
      <c r="O125" s="1008">
        <f t="shared" ref="O125" ca="1" si="108">IFERROR(((J125)/H125),"ND")</f>
        <v>8.3930399181166831E-3</v>
      </c>
      <c r="P125" s="996"/>
    </row>
    <row r="126" spans="3:16">
      <c r="C126" s="1030"/>
      <c r="D126" s="1026"/>
      <c r="E126" s="1026"/>
      <c r="F126" s="1024"/>
      <c r="G126" s="1021"/>
      <c r="H126" s="1017"/>
      <c r="I126" s="1015"/>
      <c r="J126" s="255">
        <f ca="1">IF(MOD(ROW()-13,2)=0,IF(ISBLANK(OFFSET('10. SEGUIMIENTO 2025'!$N$14,INT((ROW()-13)/2),0)),"",OFFSET('10. SEGUIMIENTO 2025'!$N$14,INT((ROW()-13)/2),0)),IF(ISBLANK(OFFSET('9. METAS'!$N$20,INT((ROW()-14)/2),0)),"",OFFSET('9. METAS'!$N$20,INT((ROW()-14)/2),0)))</f>
        <v>1412</v>
      </c>
      <c r="K126" s="256">
        <f ca="1">IF(MOD(ROW()-13,2)=0,IF(ISBLANK(OFFSET('10. SEGUIMIENTO 2025'!$O$14,INT((ROW()-13)/2),0)),"",OFFSET('10. SEGUIMIENTO 2025'!$O$14,INT((ROW()-13)/2),0)),IF(ISBLANK(OFFSET('9. METAS'!$O$20,INT((ROW()-14)/2),0)),"",OFFSET('9. METAS'!$O$20,INT((ROW()-14)/2),0)))</f>
        <v>824</v>
      </c>
      <c r="L126" s="256">
        <f ca="1">IF(MOD(ROW()-13,2)=0,IF(ISBLANK(OFFSET('10. SEGUIMIENTO 2025'!$P$14,INT((ROW()-13)/2),0)),"",OFFSET('10. SEGUIMIENTO 2025'!$P$14,INT((ROW()-13)/2),0)),IF(ISBLANK(OFFSET('9. METAS'!$P$20,INT((ROW()-14)/2),0)),"",OFFSET('9. METAS'!$P$20,INT((ROW()-14)/2),0)))</f>
        <v>1215</v>
      </c>
      <c r="M126" s="257">
        <f ca="1">IF(MOD(ROW()-13,2)=0,IF(ISBLANK(OFFSET('10. SEGUIMIENTO 2025'!$Q$14,INT((ROW()-13)/2),0)),"",OFFSET('10. SEGUIMIENTO 2025'!$Q$14,INT((ROW()-13)/2),0)),IF(ISBLANK(OFFSET('9. METAS'!$Q$20,INT((ROW()-14)/2),0)),"",OFFSET('9. METAS'!$Q$20,INT((ROW()-14)/2),0)))</f>
        <v>1434</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017">
        <f ca="1">IF(ISBLANK(OFFSET('9. METAS'!$K$20,INT((ROW()-13)/2),0)),"",OFFSET('9. METAS'!$K$20,INT((ROW()-13)/2),0))</f>
        <v>0</v>
      </c>
      <c r="I127" s="1014"/>
      <c r="J127" s="255">
        <f ca="1">IF(MOD(ROW()-13,2)=0,IF(ISBLANK(OFFSET('10. SEGUIMIENTO 2025'!$N$14,INT((ROW()-13)/2),0)),"",OFFSET('10. SEGUIMIENTO 2025'!$N$14,INT((ROW()-13)/2),0)),IF(ISBLANK(OFFSET('9. METAS'!$N$20,INT((ROW()-14)/2),0)),"",OFFSET('9. METAS'!$N$20,INT((ROW()-14)/2),0)))</f>
        <v>41</v>
      </c>
      <c r="K127" s="256" t="str">
        <f ca="1">IF(MOD(ROW()-13,2)=0,IF(ISBLANK(OFFSET('10. SEGUIMIENTO 2025'!$O$14,INT((ROW()-13)/2),0)),"",OFFSET('10. SEGUIMIENTO 2025'!$O$14,INT((ROW()-13)/2),0)),IF(ISBLANK(OFFSET('9. METAS'!$O$20,INT((ROW()-14)/2),0)),"",OFFSET('9. METAS'!$O$20,INT((ROW()-14)/2),0)))</f>
        <v/>
      </c>
      <c r="L127" s="256" t="str">
        <f ca="1">IF(MOD(ROW()-13,2)=0,IF(ISBLANK(OFFSET('10. SEGUIMIENTO 2025'!$P$14,INT((ROW()-13)/2),0)),"",OFFSET('10. SEGUIMIENTO 2025'!$P$14,INT((ROW()-13)/2),0)),IF(ISBLANK(OFFSET('9. METAS'!$P$20,INT((ROW()-14)/2),0)),"",OFFSET('9. METAS'!$P$20,INT((ROW()-14)/2),0)))</f>
        <v/>
      </c>
      <c r="M127" s="257" t="str">
        <f ca="1">IF(MOD(ROW()-13,2)=0,IF(ISBLANK(OFFSET('10. SEGUIMIENTO 2025'!$Q$14,INT((ROW()-13)/2),0)),"",OFFSET('10. SEGUIMIENTO 2025'!$Q$14,INT((ROW()-13)/2),0)),IF(ISBLANK(OFFSET('9. METAS'!$Q$20,INT((ROW()-14)/2),0)),"",OFFSET('9. METAS'!$Q$20,INT((ROW()-14)/2),0)))</f>
        <v/>
      </c>
      <c r="N127" s="1012" t="str">
        <f t="shared" ref="N127" ca="1" si="109">IFERROR(J127/J128,"ND")</f>
        <v>ND</v>
      </c>
      <c r="O127" s="1008" t="str">
        <f t="shared" ref="O127" ca="1" si="110">IFERROR(((J127)/H127),"ND")</f>
        <v>ND</v>
      </c>
      <c r="P127" s="996"/>
    </row>
    <row r="128" spans="3:16">
      <c r="C128" s="1030"/>
      <c r="D128" s="1026"/>
      <c r="E128" s="1026"/>
      <c r="F128" s="1024"/>
      <c r="G128" s="1021"/>
      <c r="H128" s="1017"/>
      <c r="I128" s="1015"/>
      <c r="J128" s="255" t="str">
        <f ca="1">IF(MOD(ROW()-13,2)=0,IF(ISBLANK(OFFSET('10. SEGUIMIENTO 2025'!$N$14,INT((ROW()-13)/2),0)),"",OFFSET('10. SEGUIMIENTO 2025'!$N$14,INT((ROW()-13)/2),0)),IF(ISBLANK(OFFSET('9. METAS'!$N$20,INT((ROW()-14)/2),0)),"",OFFSET('9. METAS'!$N$20,INT((ROW()-14)/2),0)))</f>
        <v/>
      </c>
      <c r="K128" s="256" t="str">
        <f ca="1">IF(MOD(ROW()-13,2)=0,IF(ISBLANK(OFFSET('10. SEGUIMIENTO 2025'!$O$14,INT((ROW()-13)/2),0)),"",OFFSET('10. SEGUIMIENTO 2025'!$O$14,INT((ROW()-13)/2),0)),IF(ISBLANK(OFFSET('9. METAS'!$O$20,INT((ROW()-14)/2),0)),"",OFFSET('9. METAS'!$O$20,INT((ROW()-14)/2),0)))</f>
        <v/>
      </c>
      <c r="L128" s="256" t="str">
        <f ca="1">IF(MOD(ROW()-13,2)=0,IF(ISBLANK(OFFSET('10. SEGUIMIENTO 2025'!$P$14,INT((ROW()-13)/2),0)),"",OFFSET('10. SEGUIMIENTO 2025'!$P$14,INT((ROW()-13)/2),0)),IF(ISBLANK(OFFSET('9. METAS'!$P$20,INT((ROW()-14)/2),0)),"",OFFSET('9. METAS'!$P$20,INT((ROW()-14)/2),0)))</f>
        <v/>
      </c>
      <c r="M128" s="257" t="str">
        <f ca="1">IF(MOD(ROW()-13,2)=0,IF(ISBLANK(OFFSET('10. SEGUIMIENTO 2025'!$Q$14,INT((ROW()-13)/2),0)),"",OFFSET('10. SEGUIMIENTO 2025'!$Q$14,INT((ROW()-13)/2),0)),IF(ISBLANK(OFFSET('9. METAS'!$Q$20,INT((ROW()-14)/2),0)),"",OFFSET('9. METAS'!$Q$20,INT((ROW()-14)/2),0)))</f>
        <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017">
        <f ca="1">IF(ISBLANK(OFFSET('9. METAS'!$K$20,INT((ROW()-13)/2),0)),"",OFFSET('9. METAS'!$K$20,INT((ROW()-13)/2),0))</f>
        <v>3305</v>
      </c>
      <c r="I129" s="1014"/>
      <c r="J129" s="255">
        <f ca="1">IF(MOD(ROW()-13,2)=0,IF(ISBLANK(OFFSET('10. SEGUIMIENTO 2025'!$N$14,INT((ROW()-13)/2),0)),"",OFFSET('10. SEGUIMIENTO 2025'!$N$14,INT((ROW()-13)/2),0)),IF(ISBLANK(OFFSET('9. METAS'!$N$20,INT((ROW()-14)/2),0)),"",OFFSET('9. METAS'!$N$20,INT((ROW()-14)/2),0)))</f>
        <v>41</v>
      </c>
      <c r="K129" s="256" t="str">
        <f ca="1">IF(MOD(ROW()-13,2)=0,IF(ISBLANK(OFFSET('10. SEGUIMIENTO 2025'!$O$14,INT((ROW()-13)/2),0)),"",OFFSET('10. SEGUIMIENTO 2025'!$O$14,INT((ROW()-13)/2),0)),IF(ISBLANK(OFFSET('9. METAS'!$O$20,INT((ROW()-14)/2),0)),"",OFFSET('9. METAS'!$O$20,INT((ROW()-14)/2),0)))</f>
        <v/>
      </c>
      <c r="L129" s="256" t="str">
        <f ca="1">IF(MOD(ROW()-13,2)=0,IF(ISBLANK(OFFSET('10. SEGUIMIENTO 2025'!$P$14,INT((ROW()-13)/2),0)),"",OFFSET('10. SEGUIMIENTO 2025'!$P$14,INT((ROW()-13)/2),0)),IF(ISBLANK(OFFSET('9. METAS'!$P$20,INT((ROW()-14)/2),0)),"",OFFSET('9. METAS'!$P$20,INT((ROW()-14)/2),0)))</f>
        <v/>
      </c>
      <c r="M129" s="257" t="str">
        <f ca="1">IF(MOD(ROW()-13,2)=0,IF(ISBLANK(OFFSET('10. SEGUIMIENTO 2025'!$Q$14,INT((ROW()-13)/2),0)),"",OFFSET('10. SEGUIMIENTO 2025'!$Q$14,INT((ROW()-13)/2),0)),IF(ISBLANK(OFFSET('9. METAS'!$Q$20,INT((ROW()-14)/2),0)),"",OFFSET('9. METAS'!$Q$20,INT((ROW()-14)/2),0)))</f>
        <v/>
      </c>
      <c r="N129" s="1012">
        <f t="shared" ref="N129" ca="1" si="111">IFERROR(J129/J130,"ND")</f>
        <v>3.6936936936936934E-2</v>
      </c>
      <c r="O129" s="1008">
        <f t="shared" ref="O129" ca="1" si="112">IFERROR(((J129)/H129),"ND")</f>
        <v>1.2405446293494705E-2</v>
      </c>
      <c r="P129" s="996"/>
    </row>
    <row r="130" spans="3:16">
      <c r="C130" s="1030"/>
      <c r="D130" s="1026"/>
      <c r="E130" s="1026"/>
      <c r="F130" s="1024"/>
      <c r="G130" s="1021"/>
      <c r="H130" s="1017"/>
      <c r="I130" s="1015"/>
      <c r="J130" s="255">
        <f ca="1">IF(MOD(ROW()-13,2)=0,IF(ISBLANK(OFFSET('10. SEGUIMIENTO 2025'!$N$14,INT((ROW()-13)/2),0)),"",OFFSET('10. SEGUIMIENTO 2025'!$N$14,INT((ROW()-13)/2),0)),IF(ISBLANK(OFFSET('9. METAS'!$N$20,INT((ROW()-14)/2),0)),"",OFFSET('9. METAS'!$N$20,INT((ROW()-14)/2),0)))</f>
        <v>1110</v>
      </c>
      <c r="K130" s="256">
        <f ca="1">IF(MOD(ROW()-13,2)=0,IF(ISBLANK(OFFSET('10. SEGUIMIENTO 2025'!$O$14,INT((ROW()-13)/2),0)),"",OFFSET('10. SEGUIMIENTO 2025'!$O$14,INT((ROW()-13)/2),0)),IF(ISBLANK(OFFSET('9. METAS'!$O$20,INT((ROW()-14)/2),0)),"",OFFSET('9. METAS'!$O$20,INT((ROW()-14)/2),0)))</f>
        <v>626</v>
      </c>
      <c r="L130" s="256">
        <f ca="1">IF(MOD(ROW()-13,2)=0,IF(ISBLANK(OFFSET('10. SEGUIMIENTO 2025'!$P$14,INT((ROW()-13)/2),0)),"",OFFSET('10. SEGUIMIENTO 2025'!$P$14,INT((ROW()-13)/2),0)),IF(ISBLANK(OFFSET('9. METAS'!$P$20,INT((ROW()-14)/2),0)),"",OFFSET('9. METAS'!$P$20,INT((ROW()-14)/2),0)))</f>
        <v>733</v>
      </c>
      <c r="M130" s="257">
        <f ca="1">IF(MOD(ROW()-13,2)=0,IF(ISBLANK(OFFSET('10. SEGUIMIENTO 2025'!$Q$14,INT((ROW()-13)/2),0)),"",OFFSET('10. SEGUIMIENTO 2025'!$Q$14,INT((ROW()-13)/2),0)),IF(ISBLANK(OFFSET('9. METAS'!$Q$20,INT((ROW()-14)/2),0)),"",OFFSET('9. METAS'!$Q$20,INT((ROW()-14)/2),0)))</f>
        <v>836</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017">
        <f ca="1">IF(ISBLANK(OFFSET('9. METAS'!$K$20,INT((ROW()-13)/2),0)),"",OFFSET('9. METAS'!$K$20,INT((ROW()-13)/2),0))</f>
        <v>1927</v>
      </c>
      <c r="I131" s="1014"/>
      <c r="J131" s="255">
        <f ca="1">IF(MOD(ROW()-13,2)=0,IF(ISBLANK(OFFSET('10. SEGUIMIENTO 2025'!$N$14,INT((ROW()-13)/2),0)),"",OFFSET('10. SEGUIMIENTO 2025'!$N$14,INT((ROW()-13)/2),0)),IF(ISBLANK(OFFSET('9. METAS'!$N$20,INT((ROW()-14)/2),0)),"",OFFSET('9. METAS'!$N$20,INT((ROW()-14)/2),0)))</f>
        <v>41</v>
      </c>
      <c r="K131" s="256" t="str">
        <f ca="1">IF(MOD(ROW()-13,2)=0,IF(ISBLANK(OFFSET('10. SEGUIMIENTO 2025'!$O$14,INT((ROW()-13)/2),0)),"",OFFSET('10. SEGUIMIENTO 2025'!$O$14,INT((ROW()-13)/2),0)),IF(ISBLANK(OFFSET('9. METAS'!$O$20,INT((ROW()-14)/2),0)),"",OFFSET('9. METAS'!$O$20,INT((ROW()-14)/2),0)))</f>
        <v/>
      </c>
      <c r="L131" s="256" t="str">
        <f ca="1">IF(MOD(ROW()-13,2)=0,IF(ISBLANK(OFFSET('10. SEGUIMIENTO 2025'!$P$14,INT((ROW()-13)/2),0)),"",OFFSET('10. SEGUIMIENTO 2025'!$P$14,INT((ROW()-13)/2),0)),IF(ISBLANK(OFFSET('9. METAS'!$P$20,INT((ROW()-14)/2),0)),"",OFFSET('9. METAS'!$P$20,INT((ROW()-14)/2),0)))</f>
        <v/>
      </c>
      <c r="M131" s="257" t="str">
        <f ca="1">IF(MOD(ROW()-13,2)=0,IF(ISBLANK(OFFSET('10. SEGUIMIENTO 2025'!$Q$14,INT((ROW()-13)/2),0)),"",OFFSET('10. SEGUIMIENTO 2025'!$Q$14,INT((ROW()-13)/2),0)),IF(ISBLANK(OFFSET('9. METAS'!$Q$20,INT((ROW()-14)/2),0)),"",OFFSET('9. METAS'!$Q$20,INT((ROW()-14)/2),0)))</f>
        <v/>
      </c>
      <c r="N131" s="1012">
        <f t="shared" ref="N131" ca="1" si="113">IFERROR(J131/J132,"ND")</f>
        <v>8.9130434782608695E-2</v>
      </c>
      <c r="O131" s="1008">
        <f t="shared" ref="O131" ca="1" si="114">IFERROR(((J131)/H131),"ND")</f>
        <v>2.1276595744680851E-2</v>
      </c>
      <c r="P131" s="996"/>
    </row>
    <row r="132" spans="3:16">
      <c r="C132" s="1030"/>
      <c r="D132" s="1026"/>
      <c r="E132" s="1026"/>
      <c r="F132" s="1024"/>
      <c r="G132" s="1021"/>
      <c r="H132" s="1017"/>
      <c r="I132" s="1015"/>
      <c r="J132" s="255">
        <f ca="1">IF(MOD(ROW()-13,2)=0,IF(ISBLANK(OFFSET('10. SEGUIMIENTO 2025'!$N$14,INT((ROW()-13)/2),0)),"",OFFSET('10. SEGUIMIENTO 2025'!$N$14,INT((ROW()-13)/2),0)),IF(ISBLANK(OFFSET('9. METAS'!$N$20,INT((ROW()-14)/2),0)),"",OFFSET('9. METAS'!$N$20,INT((ROW()-14)/2),0)))</f>
        <v>460</v>
      </c>
      <c r="K132" s="256">
        <f ca="1">IF(MOD(ROW()-13,2)=0,IF(ISBLANK(OFFSET('10. SEGUIMIENTO 2025'!$O$14,INT((ROW()-13)/2),0)),"",OFFSET('10. SEGUIMIENTO 2025'!$O$14,INT((ROW()-13)/2),0)),IF(ISBLANK(OFFSET('9. METAS'!$O$20,INT((ROW()-14)/2),0)),"",OFFSET('9. METAS'!$O$20,INT((ROW()-14)/2),0)))</f>
        <v>497</v>
      </c>
      <c r="L132" s="256">
        <f ca="1">IF(MOD(ROW()-13,2)=0,IF(ISBLANK(OFFSET('10. SEGUIMIENTO 2025'!$P$14,INT((ROW()-13)/2),0)),"",OFFSET('10. SEGUIMIENTO 2025'!$P$14,INT((ROW()-13)/2),0)),IF(ISBLANK(OFFSET('9. METAS'!$P$20,INT((ROW()-14)/2),0)),"",OFFSET('9. METAS'!$P$20,INT((ROW()-14)/2),0)))</f>
        <v>494</v>
      </c>
      <c r="M132" s="257">
        <f ca="1">IF(MOD(ROW()-13,2)=0,IF(ISBLANK(OFFSET('10. SEGUIMIENTO 2025'!$Q$14,INT((ROW()-13)/2),0)),"",OFFSET('10. SEGUIMIENTO 2025'!$Q$14,INT((ROW()-13)/2),0)),IF(ISBLANK(OFFSET('9. METAS'!$Q$20,INT((ROW()-14)/2),0)),"",OFFSET('9. METAS'!$Q$20,INT((ROW()-14)/2),0)))</f>
        <v>476</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017">
        <f ca="1">IF(ISBLANK(OFFSET('9. METAS'!$K$20,INT((ROW()-13)/2),0)),"",OFFSET('9. METAS'!$K$20,INT((ROW()-13)/2),0))</f>
        <v>21</v>
      </c>
      <c r="I133" s="1014"/>
      <c r="J133" s="255">
        <f ca="1">IF(MOD(ROW()-13,2)=0,IF(ISBLANK(OFFSET('10. SEGUIMIENTO 2025'!$N$14,INT((ROW()-13)/2),0)),"",OFFSET('10. SEGUIMIENTO 2025'!$N$14,INT((ROW()-13)/2),0)),IF(ISBLANK(OFFSET('9. METAS'!$N$20,INT((ROW()-14)/2),0)),"",OFFSET('9. METAS'!$N$20,INT((ROW()-14)/2),0)))</f>
        <v>41</v>
      </c>
      <c r="K133" s="256" t="str">
        <f ca="1">IF(MOD(ROW()-13,2)=0,IF(ISBLANK(OFFSET('10. SEGUIMIENTO 2025'!$O$14,INT((ROW()-13)/2),0)),"",OFFSET('10. SEGUIMIENTO 2025'!$O$14,INT((ROW()-13)/2),0)),IF(ISBLANK(OFFSET('9. METAS'!$O$20,INT((ROW()-14)/2),0)),"",OFFSET('9. METAS'!$O$20,INT((ROW()-14)/2),0)))</f>
        <v/>
      </c>
      <c r="L133" s="256" t="str">
        <f ca="1">IF(MOD(ROW()-13,2)=0,IF(ISBLANK(OFFSET('10. SEGUIMIENTO 2025'!$P$14,INT((ROW()-13)/2),0)),"",OFFSET('10. SEGUIMIENTO 2025'!$P$14,INT((ROW()-13)/2),0)),IF(ISBLANK(OFFSET('9. METAS'!$P$20,INT((ROW()-14)/2),0)),"",OFFSET('9. METAS'!$P$20,INT((ROW()-14)/2),0)))</f>
        <v/>
      </c>
      <c r="M133" s="257" t="str">
        <f ca="1">IF(MOD(ROW()-13,2)=0,IF(ISBLANK(OFFSET('10. SEGUIMIENTO 2025'!$Q$14,INT((ROW()-13)/2),0)),"",OFFSET('10. SEGUIMIENTO 2025'!$Q$14,INT((ROW()-13)/2),0)),IF(ISBLANK(OFFSET('9. METAS'!$Q$20,INT((ROW()-14)/2),0)),"",OFFSET('9. METAS'!$Q$20,INT((ROW()-14)/2),0)))</f>
        <v/>
      </c>
      <c r="N133" s="1012">
        <f t="shared" ref="N133" ca="1" si="115">IFERROR(J133/J134,"ND")</f>
        <v>5.125</v>
      </c>
      <c r="O133" s="1008">
        <f t="shared" ref="O133" ca="1" si="116">IFERROR(((J133)/H133),"ND")</f>
        <v>1.9523809523809523</v>
      </c>
      <c r="P133" s="996"/>
    </row>
    <row r="134" spans="3:16">
      <c r="C134" s="1030"/>
      <c r="D134" s="1026"/>
      <c r="E134" s="1026"/>
      <c r="F134" s="1024"/>
      <c r="G134" s="1021"/>
      <c r="H134" s="1017"/>
      <c r="I134" s="1015"/>
      <c r="J134" s="255">
        <f ca="1">IF(MOD(ROW()-13,2)=0,IF(ISBLANK(OFFSET('10. SEGUIMIENTO 2025'!$N$14,INT((ROW()-13)/2),0)),"",OFFSET('10. SEGUIMIENTO 2025'!$N$14,INT((ROW()-13)/2),0)),IF(ISBLANK(OFFSET('9. METAS'!$N$20,INT((ROW()-14)/2),0)),"",OFFSET('9. METAS'!$N$20,INT((ROW()-14)/2),0)))</f>
        <v>8</v>
      </c>
      <c r="K134" s="256">
        <f ca="1">IF(MOD(ROW()-13,2)=0,IF(ISBLANK(OFFSET('10. SEGUIMIENTO 2025'!$O$14,INT((ROW()-13)/2),0)),"",OFFSET('10. SEGUIMIENTO 2025'!$O$14,INT((ROW()-13)/2),0)),IF(ISBLANK(OFFSET('9. METAS'!$O$20,INT((ROW()-14)/2),0)),"",OFFSET('9. METAS'!$O$20,INT((ROW()-14)/2),0)))</f>
        <v>3</v>
      </c>
      <c r="L134" s="256">
        <f ca="1">IF(MOD(ROW()-13,2)=0,IF(ISBLANK(OFFSET('10. SEGUIMIENTO 2025'!$P$14,INT((ROW()-13)/2),0)),"",OFFSET('10. SEGUIMIENTO 2025'!$P$14,INT((ROW()-13)/2),0)),IF(ISBLANK(OFFSET('9. METAS'!$P$20,INT((ROW()-14)/2),0)),"",OFFSET('9. METAS'!$P$20,INT((ROW()-14)/2),0)))</f>
        <v>4</v>
      </c>
      <c r="M134" s="257">
        <f ca="1">IF(MOD(ROW()-13,2)=0,IF(ISBLANK(OFFSET('10. SEGUIMIENTO 2025'!$Q$14,INT((ROW()-13)/2),0)),"",OFFSET('10. SEGUIMIENTO 2025'!$Q$14,INT((ROW()-13)/2),0)),IF(ISBLANK(OFFSET('9. METAS'!$Q$20,INT((ROW()-14)/2),0)),"",OFFSET('9. METAS'!$Q$20,INT((ROW()-14)/2),0)))</f>
        <v>6</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017">
        <f ca="1">IF(ISBLANK(OFFSET('9. METAS'!$K$20,INT((ROW()-13)/2),0)),"",OFFSET('9. METAS'!$K$20,INT((ROW()-13)/2),0))</f>
        <v>14</v>
      </c>
      <c r="I135" s="1014"/>
      <c r="J135" s="255">
        <f ca="1">IF(MOD(ROW()-13,2)=0,IF(ISBLANK(OFFSET('10. SEGUIMIENTO 2025'!$N$14,INT((ROW()-13)/2),0)),"",OFFSET('10. SEGUIMIENTO 2025'!$N$14,INT((ROW()-13)/2),0)),IF(ISBLANK(OFFSET('9. METAS'!$N$20,INT((ROW()-14)/2),0)),"",OFFSET('9. METAS'!$N$20,INT((ROW()-14)/2),0)))</f>
        <v>41</v>
      </c>
      <c r="K135" s="256" t="str">
        <f ca="1">IF(MOD(ROW()-13,2)=0,IF(ISBLANK(OFFSET('10. SEGUIMIENTO 2025'!$O$14,INT((ROW()-13)/2),0)),"",OFFSET('10. SEGUIMIENTO 2025'!$O$14,INT((ROW()-13)/2),0)),IF(ISBLANK(OFFSET('9. METAS'!$O$20,INT((ROW()-14)/2),0)),"",OFFSET('9. METAS'!$O$20,INT((ROW()-14)/2),0)))</f>
        <v/>
      </c>
      <c r="L135" s="256" t="str">
        <f ca="1">IF(MOD(ROW()-13,2)=0,IF(ISBLANK(OFFSET('10. SEGUIMIENTO 2025'!$P$14,INT((ROW()-13)/2),0)),"",OFFSET('10. SEGUIMIENTO 2025'!$P$14,INT((ROW()-13)/2),0)),IF(ISBLANK(OFFSET('9. METAS'!$P$20,INT((ROW()-14)/2),0)),"",OFFSET('9. METAS'!$P$20,INT((ROW()-14)/2),0)))</f>
        <v/>
      </c>
      <c r="M135" s="257" t="str">
        <f ca="1">IF(MOD(ROW()-13,2)=0,IF(ISBLANK(OFFSET('10. SEGUIMIENTO 2025'!$Q$14,INT((ROW()-13)/2),0)),"",OFFSET('10. SEGUIMIENTO 2025'!$Q$14,INT((ROW()-13)/2),0)),IF(ISBLANK(OFFSET('9. METAS'!$Q$20,INT((ROW()-14)/2),0)),"",OFFSET('9. METAS'!$Q$20,INT((ROW()-14)/2),0)))</f>
        <v/>
      </c>
      <c r="N135" s="1012">
        <f t="shared" ref="N135" ca="1" si="117">IFERROR(J135/J136,"ND")</f>
        <v>20.5</v>
      </c>
      <c r="O135" s="1008">
        <f t="shared" ref="O135" ca="1" si="118">IFERROR(((J135)/H135),"ND")</f>
        <v>2.9285714285714284</v>
      </c>
      <c r="P135" s="996"/>
    </row>
    <row r="136" spans="3:16">
      <c r="C136" s="1030"/>
      <c r="D136" s="1026"/>
      <c r="E136" s="1026"/>
      <c r="F136" s="1024"/>
      <c r="G136" s="1021"/>
      <c r="H136" s="1017"/>
      <c r="I136" s="1015"/>
      <c r="J136" s="255">
        <f ca="1">IF(MOD(ROW()-13,2)=0,IF(ISBLANK(OFFSET('10. SEGUIMIENTO 2025'!$N$14,INT((ROW()-13)/2),0)),"",OFFSET('10. SEGUIMIENTO 2025'!$N$14,INT((ROW()-13)/2),0)),IF(ISBLANK(OFFSET('9. METAS'!$N$20,INT((ROW()-14)/2),0)),"",OFFSET('9. METAS'!$N$20,INT((ROW()-14)/2),0)))</f>
        <v>2</v>
      </c>
      <c r="K136" s="256">
        <f ca="1">IF(MOD(ROW()-13,2)=0,IF(ISBLANK(OFFSET('10. SEGUIMIENTO 2025'!$O$14,INT((ROW()-13)/2),0)),"",OFFSET('10. SEGUIMIENTO 2025'!$O$14,INT((ROW()-13)/2),0)),IF(ISBLANK(OFFSET('9. METAS'!$O$20,INT((ROW()-14)/2),0)),"",OFFSET('9. METAS'!$O$20,INT((ROW()-14)/2),0)))</f>
        <v>5</v>
      </c>
      <c r="L136" s="256">
        <f ca="1">IF(MOD(ROW()-13,2)=0,IF(ISBLANK(OFFSET('10. SEGUIMIENTO 2025'!$P$14,INT((ROW()-13)/2),0)),"",OFFSET('10. SEGUIMIENTO 2025'!$P$14,INT((ROW()-13)/2),0)),IF(ISBLANK(OFFSET('9. METAS'!$P$20,INT((ROW()-14)/2),0)),"",OFFSET('9. METAS'!$P$20,INT((ROW()-14)/2),0)))</f>
        <v>4</v>
      </c>
      <c r="M136" s="257">
        <f ca="1">IF(MOD(ROW()-13,2)=0,IF(ISBLANK(OFFSET('10. SEGUIMIENTO 2025'!$Q$14,INT((ROW()-13)/2),0)),"",OFFSET('10. SEGUIMIENTO 2025'!$Q$14,INT((ROW()-13)/2),0)),IF(ISBLANK(OFFSET('9. METAS'!$Q$20,INT((ROW()-14)/2),0)),"",OFFSET('9. METAS'!$Q$20,INT((ROW()-14)/2),0)))</f>
        <v>3</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017">
        <f ca="1">IF(ISBLANK(OFFSET('9. METAS'!$K$20,INT((ROW()-13)/2),0)),"",OFFSET('9. METAS'!$K$20,INT((ROW()-13)/2),0))</f>
        <v>8130</v>
      </c>
      <c r="I137" s="1014"/>
      <c r="J137" s="255">
        <f ca="1">IF(MOD(ROW()-13,2)=0,IF(ISBLANK(OFFSET('10. SEGUIMIENTO 2025'!$N$14,INT((ROW()-13)/2),0)),"",OFFSET('10. SEGUIMIENTO 2025'!$N$14,INT((ROW()-13)/2),0)),IF(ISBLANK(OFFSET('9. METAS'!$N$20,INT((ROW()-14)/2),0)),"",OFFSET('9. METAS'!$N$20,INT((ROW()-14)/2),0)))</f>
        <v>41</v>
      </c>
      <c r="K137" s="256" t="str">
        <f ca="1">IF(MOD(ROW()-13,2)=0,IF(ISBLANK(OFFSET('10. SEGUIMIENTO 2025'!$O$14,INT((ROW()-13)/2),0)),"",OFFSET('10. SEGUIMIENTO 2025'!$O$14,INT((ROW()-13)/2),0)),IF(ISBLANK(OFFSET('9. METAS'!$O$20,INT((ROW()-14)/2),0)),"",OFFSET('9. METAS'!$O$20,INT((ROW()-14)/2),0)))</f>
        <v/>
      </c>
      <c r="L137" s="256" t="str">
        <f ca="1">IF(MOD(ROW()-13,2)=0,IF(ISBLANK(OFFSET('10. SEGUIMIENTO 2025'!$P$14,INT((ROW()-13)/2),0)),"",OFFSET('10. SEGUIMIENTO 2025'!$P$14,INT((ROW()-13)/2),0)),IF(ISBLANK(OFFSET('9. METAS'!$P$20,INT((ROW()-14)/2),0)),"",OFFSET('9. METAS'!$P$20,INT((ROW()-14)/2),0)))</f>
        <v/>
      </c>
      <c r="M137" s="257" t="str">
        <f ca="1">IF(MOD(ROW()-13,2)=0,IF(ISBLANK(OFFSET('10. SEGUIMIENTO 2025'!$Q$14,INT((ROW()-13)/2),0)),"",OFFSET('10. SEGUIMIENTO 2025'!$Q$14,INT((ROW()-13)/2),0)),IF(ISBLANK(OFFSET('9. METAS'!$Q$20,INT((ROW()-14)/2),0)),"",OFFSET('9. METAS'!$Q$20,INT((ROW()-14)/2),0)))</f>
        <v/>
      </c>
      <c r="N137" s="1012">
        <f t="shared" ref="N137" ca="1" si="119">IFERROR(J137/J138,"ND")</f>
        <v>1.5185185185185185E-2</v>
      </c>
      <c r="O137" s="1008">
        <f t="shared" ref="O137" ca="1" si="120">IFERROR(((J137)/H137),"ND")</f>
        <v>5.0430504305043053E-3</v>
      </c>
      <c r="P137" s="996"/>
    </row>
    <row r="138" spans="3:16">
      <c r="C138" s="1030"/>
      <c r="D138" s="1026"/>
      <c r="E138" s="1026"/>
      <c r="F138" s="1024"/>
      <c r="G138" s="1021"/>
      <c r="H138" s="1017"/>
      <c r="I138" s="1015"/>
      <c r="J138" s="255">
        <f ca="1">IF(MOD(ROW()-13,2)=0,IF(ISBLANK(OFFSET('10. SEGUIMIENTO 2025'!$N$14,INT((ROW()-13)/2),0)),"",OFFSET('10. SEGUIMIENTO 2025'!$N$14,INT((ROW()-13)/2),0)),IF(ISBLANK(OFFSET('9. METAS'!$N$20,INT((ROW()-14)/2),0)),"",OFFSET('9. METAS'!$N$20,INT((ROW()-14)/2),0)))</f>
        <v>2700</v>
      </c>
      <c r="K138" s="256">
        <f ca="1">IF(MOD(ROW()-13,2)=0,IF(ISBLANK(OFFSET('10. SEGUIMIENTO 2025'!$O$14,INT((ROW()-13)/2),0)),"",OFFSET('10. SEGUIMIENTO 2025'!$O$14,INT((ROW()-13)/2),0)),IF(ISBLANK(OFFSET('9. METAS'!$O$20,INT((ROW()-14)/2),0)),"",OFFSET('9. METAS'!$O$20,INT((ROW()-14)/2),0)))</f>
        <v>1500</v>
      </c>
      <c r="L138" s="256">
        <f ca="1">IF(MOD(ROW()-13,2)=0,IF(ISBLANK(OFFSET('10. SEGUIMIENTO 2025'!$P$14,INT((ROW()-13)/2),0)),"",OFFSET('10. SEGUIMIENTO 2025'!$P$14,INT((ROW()-13)/2),0)),IF(ISBLANK(OFFSET('9. METAS'!$P$20,INT((ROW()-14)/2),0)),"",OFFSET('9. METAS'!$P$20,INT((ROW()-14)/2),0)))</f>
        <v>1580</v>
      </c>
      <c r="M138" s="257">
        <f ca="1">IF(MOD(ROW()-13,2)=0,IF(ISBLANK(OFFSET('10. SEGUIMIENTO 2025'!$Q$14,INT((ROW()-13)/2),0)),"",OFFSET('10. SEGUIMIENTO 2025'!$Q$14,INT((ROW()-13)/2),0)),IF(ISBLANK(OFFSET('9. METAS'!$Q$20,INT((ROW()-14)/2),0)),"",OFFSET('9. METAS'!$Q$20,INT((ROW()-14)/2),0)))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017">
        <f ca="1">IF(ISBLANK(OFFSET('9. METAS'!$K$20,INT((ROW()-13)/2),0)),"",OFFSET('9. METAS'!$K$20,INT((ROW()-13)/2),0))</f>
        <v>15</v>
      </c>
      <c r="I139" s="1014"/>
      <c r="J139" s="255">
        <f ca="1">IF(MOD(ROW()-13,2)=0,IF(ISBLANK(OFFSET('10. SEGUIMIENTO 2025'!$N$14,INT((ROW()-13)/2),0)),"",OFFSET('10. SEGUIMIENTO 2025'!$N$14,INT((ROW()-13)/2),0)),IF(ISBLANK(OFFSET('9. METAS'!$N$20,INT((ROW()-14)/2),0)),"",OFFSET('9. METAS'!$N$20,INT((ROW()-14)/2),0)))</f>
        <v>41</v>
      </c>
      <c r="K139" s="256" t="str">
        <f ca="1">IF(MOD(ROW()-13,2)=0,IF(ISBLANK(OFFSET('10. SEGUIMIENTO 2025'!$O$14,INT((ROW()-13)/2),0)),"",OFFSET('10. SEGUIMIENTO 2025'!$O$14,INT((ROW()-13)/2),0)),IF(ISBLANK(OFFSET('9. METAS'!$O$20,INT((ROW()-14)/2),0)),"",OFFSET('9. METAS'!$O$20,INT((ROW()-14)/2),0)))</f>
        <v/>
      </c>
      <c r="L139" s="256" t="str">
        <f ca="1">IF(MOD(ROW()-13,2)=0,IF(ISBLANK(OFFSET('10. SEGUIMIENTO 2025'!$P$14,INT((ROW()-13)/2),0)),"",OFFSET('10. SEGUIMIENTO 2025'!$P$14,INT((ROW()-13)/2),0)),IF(ISBLANK(OFFSET('9. METAS'!$P$20,INT((ROW()-14)/2),0)),"",OFFSET('9. METAS'!$P$20,INT((ROW()-14)/2),0)))</f>
        <v/>
      </c>
      <c r="M139" s="257" t="str">
        <f ca="1">IF(MOD(ROW()-13,2)=0,IF(ISBLANK(OFFSET('10. SEGUIMIENTO 2025'!$Q$14,INT((ROW()-13)/2),0)),"",OFFSET('10. SEGUIMIENTO 2025'!$Q$14,INT((ROW()-13)/2),0)),IF(ISBLANK(OFFSET('9. METAS'!$Q$20,INT((ROW()-14)/2),0)),"",OFFSET('9. METAS'!$Q$20,INT((ROW()-14)/2),0)))</f>
        <v/>
      </c>
      <c r="N139" s="1012">
        <f t="shared" ref="N139" ca="1" si="121">IFERROR(J139/J140,"ND")</f>
        <v>13.666666666666666</v>
      </c>
      <c r="O139" s="1008">
        <f t="shared" ref="O139" ca="1" si="122">IFERROR(((J139)/H139),"ND")</f>
        <v>2.7333333333333334</v>
      </c>
      <c r="P139" s="996"/>
    </row>
    <row r="140" spans="3:16">
      <c r="C140" s="1030"/>
      <c r="D140" s="1026"/>
      <c r="E140" s="1026"/>
      <c r="F140" s="1024"/>
      <c r="G140" s="1021"/>
      <c r="H140" s="1017"/>
      <c r="I140" s="1015"/>
      <c r="J140" s="255">
        <f ca="1">IF(MOD(ROW()-13,2)=0,IF(ISBLANK(OFFSET('10. SEGUIMIENTO 2025'!$N$14,INT((ROW()-13)/2),0)),"",OFFSET('10. SEGUIMIENTO 2025'!$N$14,INT((ROW()-13)/2),0)),IF(ISBLANK(OFFSET('9. METAS'!$N$20,INT((ROW()-14)/2),0)),"",OFFSET('9. METAS'!$N$20,INT((ROW()-14)/2),0)))</f>
        <v>3</v>
      </c>
      <c r="K140" s="256">
        <f ca="1">IF(MOD(ROW()-13,2)=0,IF(ISBLANK(OFFSET('10. SEGUIMIENTO 2025'!$O$14,INT((ROW()-13)/2),0)),"",OFFSET('10. SEGUIMIENTO 2025'!$O$14,INT((ROW()-13)/2),0)),IF(ISBLANK(OFFSET('9. METAS'!$O$20,INT((ROW()-14)/2),0)),"",OFFSET('9. METAS'!$O$20,INT((ROW()-14)/2),0)))</f>
        <v>3</v>
      </c>
      <c r="L140" s="256">
        <f ca="1">IF(MOD(ROW()-13,2)=0,IF(ISBLANK(OFFSET('10. SEGUIMIENTO 2025'!$P$14,INT((ROW()-13)/2),0)),"",OFFSET('10. SEGUIMIENTO 2025'!$P$14,INT((ROW()-13)/2),0)),IF(ISBLANK(OFFSET('9. METAS'!$P$20,INT((ROW()-14)/2),0)),"",OFFSET('9. METAS'!$P$20,INT((ROW()-14)/2),0)))</f>
        <v>4</v>
      </c>
      <c r="M140" s="257">
        <f ca="1">IF(MOD(ROW()-13,2)=0,IF(ISBLANK(OFFSET('10. SEGUIMIENTO 2025'!$Q$14,INT((ROW()-13)/2),0)),"",OFFSET('10. SEGUIMIENTO 2025'!$Q$14,INT((ROW()-13)/2),0)),IF(ISBLANK(OFFSET('9. METAS'!$Q$20,INT((ROW()-14)/2),0)),"",OFFSET('9. METAS'!$Q$20,INT((ROW()-14)/2),0)))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017">
        <f ca="1">IF(ISBLANK(OFFSET('9. METAS'!$K$20,INT((ROW()-13)/2),0)),"",OFFSET('9. METAS'!$K$20,INT((ROW()-13)/2),0))</f>
        <v>2350</v>
      </c>
      <c r="I141" s="1014"/>
      <c r="J141" s="255">
        <f ca="1">IF(MOD(ROW()-13,2)=0,IF(ISBLANK(OFFSET('10. SEGUIMIENTO 2025'!$N$14,INT((ROW()-13)/2),0)),"",OFFSET('10. SEGUIMIENTO 2025'!$N$14,INT((ROW()-13)/2),0)),IF(ISBLANK(OFFSET('9. METAS'!$N$20,INT((ROW()-14)/2),0)),"",OFFSET('9. METAS'!$N$20,INT((ROW()-14)/2),0)))</f>
        <v>41</v>
      </c>
      <c r="K141" s="256" t="str">
        <f ca="1">IF(MOD(ROW()-13,2)=0,IF(ISBLANK(OFFSET('10. SEGUIMIENTO 2025'!$O$14,INT((ROW()-13)/2),0)),"",OFFSET('10. SEGUIMIENTO 2025'!$O$14,INT((ROW()-13)/2),0)),IF(ISBLANK(OFFSET('9. METAS'!$O$20,INT((ROW()-14)/2),0)),"",OFFSET('9. METAS'!$O$20,INT((ROW()-14)/2),0)))</f>
        <v/>
      </c>
      <c r="L141" s="256" t="str">
        <f ca="1">IF(MOD(ROW()-13,2)=0,IF(ISBLANK(OFFSET('10. SEGUIMIENTO 2025'!$P$14,INT((ROW()-13)/2),0)),"",OFFSET('10. SEGUIMIENTO 2025'!$P$14,INT((ROW()-13)/2),0)),IF(ISBLANK(OFFSET('9. METAS'!$P$20,INT((ROW()-14)/2),0)),"",OFFSET('9. METAS'!$P$20,INT((ROW()-14)/2),0)))</f>
        <v/>
      </c>
      <c r="M141" s="257" t="str">
        <f ca="1">IF(MOD(ROW()-13,2)=0,IF(ISBLANK(OFFSET('10. SEGUIMIENTO 2025'!$Q$14,INT((ROW()-13)/2),0)),"",OFFSET('10. SEGUIMIENTO 2025'!$Q$14,INT((ROW()-13)/2),0)),IF(ISBLANK(OFFSET('9. METAS'!$Q$20,INT((ROW()-14)/2),0)),"",OFFSET('9. METAS'!$Q$20,INT((ROW()-14)/2),0)))</f>
        <v/>
      </c>
      <c r="N141" s="1012">
        <f t="shared" ref="N141" ca="1" si="123">IFERROR(J141/J142,"ND")</f>
        <v>7.454545454545454E-2</v>
      </c>
      <c r="O141" s="1008">
        <f t="shared" ref="O141" ca="1" si="124">IFERROR(((J141)/H141),"ND")</f>
        <v>1.7446808510638297E-2</v>
      </c>
      <c r="P141" s="996"/>
    </row>
    <row r="142" spans="3:16">
      <c r="C142" s="1030"/>
      <c r="D142" s="1026"/>
      <c r="E142" s="1026"/>
      <c r="F142" s="1024"/>
      <c r="G142" s="1021"/>
      <c r="H142" s="1017"/>
      <c r="I142" s="1015"/>
      <c r="J142" s="255">
        <f ca="1">IF(MOD(ROW()-13,2)=0,IF(ISBLANK(OFFSET('10. SEGUIMIENTO 2025'!$N$14,INT((ROW()-13)/2),0)),"",OFFSET('10. SEGUIMIENTO 2025'!$N$14,INT((ROW()-13)/2),0)),IF(ISBLANK(OFFSET('9. METAS'!$N$20,INT((ROW()-14)/2),0)),"",OFFSET('9. METAS'!$N$20,INT((ROW()-14)/2),0)))</f>
        <v>550</v>
      </c>
      <c r="K142" s="256">
        <f ca="1">IF(MOD(ROW()-13,2)=0,IF(ISBLANK(OFFSET('10. SEGUIMIENTO 2025'!$O$14,INT((ROW()-13)/2),0)),"",OFFSET('10. SEGUIMIENTO 2025'!$O$14,INT((ROW()-13)/2),0)),IF(ISBLANK(OFFSET('9. METAS'!$O$20,INT((ROW()-14)/2),0)),"",OFFSET('9. METAS'!$O$20,INT((ROW()-14)/2),0)))</f>
        <v>700</v>
      </c>
      <c r="L142" s="256">
        <f ca="1">IF(MOD(ROW()-13,2)=0,IF(ISBLANK(OFFSET('10. SEGUIMIENTO 2025'!$P$14,INT((ROW()-13)/2),0)),"",OFFSET('10. SEGUIMIENTO 2025'!$P$14,INT((ROW()-13)/2),0)),IF(ISBLANK(OFFSET('9. METAS'!$P$20,INT((ROW()-14)/2),0)),"",OFFSET('9. METAS'!$P$20,INT((ROW()-14)/2),0)))</f>
        <v>650</v>
      </c>
      <c r="M142" s="257">
        <f ca="1">IF(MOD(ROW()-13,2)=0,IF(ISBLANK(OFFSET('10. SEGUIMIENTO 2025'!$Q$14,INT((ROW()-13)/2),0)),"",OFFSET('10. SEGUIMIENTO 2025'!$Q$14,INT((ROW()-13)/2),0)),IF(ISBLANK(OFFSET('9. METAS'!$Q$20,INT((ROW()-14)/2),0)),"",OFFSET('9. METAS'!$Q$20,INT((ROW()-14)/2),0)))</f>
        <v>450</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017">
        <f ca="1">IF(ISBLANK(OFFSET('9. METAS'!$K$20,INT((ROW()-13)/2),0)),"",OFFSET('9. METAS'!$K$20,INT((ROW()-13)/2),0))</f>
        <v>350</v>
      </c>
      <c r="I143" s="1014"/>
      <c r="J143" s="255">
        <f ca="1">IF(MOD(ROW()-13,2)=0,IF(ISBLANK(OFFSET('10. SEGUIMIENTO 2025'!$N$14,INT((ROW()-13)/2),0)),"",OFFSET('10. SEGUIMIENTO 2025'!$N$14,INT((ROW()-13)/2),0)),IF(ISBLANK(OFFSET('9. METAS'!$N$20,INT((ROW()-14)/2),0)),"",OFFSET('9. METAS'!$N$20,INT((ROW()-14)/2),0)))</f>
        <v>41</v>
      </c>
      <c r="K143" s="256" t="str">
        <f ca="1">IF(MOD(ROW()-13,2)=0,IF(ISBLANK(OFFSET('10. SEGUIMIENTO 2025'!$O$14,INT((ROW()-13)/2),0)),"",OFFSET('10. SEGUIMIENTO 2025'!$O$14,INT((ROW()-13)/2),0)),IF(ISBLANK(OFFSET('9. METAS'!$O$20,INT((ROW()-14)/2),0)),"",OFFSET('9. METAS'!$O$20,INT((ROW()-14)/2),0)))</f>
        <v/>
      </c>
      <c r="L143" s="256" t="str">
        <f ca="1">IF(MOD(ROW()-13,2)=0,IF(ISBLANK(OFFSET('10. SEGUIMIENTO 2025'!$P$14,INT((ROW()-13)/2),0)),"",OFFSET('10. SEGUIMIENTO 2025'!$P$14,INT((ROW()-13)/2),0)),IF(ISBLANK(OFFSET('9. METAS'!$P$20,INT((ROW()-14)/2),0)),"",OFFSET('9. METAS'!$P$20,INT((ROW()-14)/2),0)))</f>
        <v/>
      </c>
      <c r="M143" s="257" t="str">
        <f ca="1">IF(MOD(ROW()-13,2)=0,IF(ISBLANK(OFFSET('10. SEGUIMIENTO 2025'!$Q$14,INT((ROW()-13)/2),0)),"",OFFSET('10. SEGUIMIENTO 2025'!$Q$14,INT((ROW()-13)/2),0)),IF(ISBLANK(OFFSET('9. METAS'!$Q$20,INT((ROW()-14)/2),0)),"",OFFSET('9. METAS'!$Q$20,INT((ROW()-14)/2),0)))</f>
        <v/>
      </c>
      <c r="N143" s="1012">
        <f t="shared" ref="N143" ca="1" si="125">IFERROR(J143/J144,"ND")</f>
        <v>0.54666666666666663</v>
      </c>
      <c r="O143" s="1008">
        <f t="shared" ref="O143" ca="1" si="126">IFERROR(((J143)/H143),"ND")</f>
        <v>0.11714285714285715</v>
      </c>
      <c r="P143" s="996"/>
    </row>
    <row r="144" spans="3:16">
      <c r="C144" s="1030"/>
      <c r="D144" s="1026"/>
      <c r="E144" s="1026"/>
      <c r="F144" s="1024"/>
      <c r="G144" s="1021"/>
      <c r="H144" s="1017"/>
      <c r="I144" s="1015"/>
      <c r="J144" s="255">
        <f ca="1">IF(MOD(ROW()-13,2)=0,IF(ISBLANK(OFFSET('10. SEGUIMIENTO 2025'!$N$14,INT((ROW()-13)/2),0)),"",OFFSET('10. SEGUIMIENTO 2025'!$N$14,INT((ROW()-13)/2),0)),IF(ISBLANK(OFFSET('9. METAS'!$N$20,INT((ROW()-14)/2),0)),"",OFFSET('9. METAS'!$N$20,INT((ROW()-14)/2),0)))</f>
        <v>75</v>
      </c>
      <c r="K144" s="256">
        <f ca="1">IF(MOD(ROW()-13,2)=0,IF(ISBLANK(OFFSET('10. SEGUIMIENTO 2025'!$O$14,INT((ROW()-13)/2),0)),"",OFFSET('10. SEGUIMIENTO 2025'!$O$14,INT((ROW()-13)/2),0)),IF(ISBLANK(OFFSET('9. METAS'!$O$20,INT((ROW()-14)/2),0)),"",OFFSET('9. METAS'!$O$20,INT((ROW()-14)/2),0)))</f>
        <v>100</v>
      </c>
      <c r="L144" s="256">
        <f ca="1">IF(MOD(ROW()-13,2)=0,IF(ISBLANK(OFFSET('10. SEGUIMIENTO 2025'!$P$14,INT((ROW()-13)/2),0)),"",OFFSET('10. SEGUIMIENTO 2025'!$P$14,INT((ROW()-13)/2),0)),IF(ISBLANK(OFFSET('9. METAS'!$P$20,INT((ROW()-14)/2),0)),"",OFFSET('9. METAS'!$P$20,INT((ROW()-14)/2),0)))</f>
        <v>90</v>
      </c>
      <c r="M144" s="257">
        <f ca="1">IF(MOD(ROW()-13,2)=0,IF(ISBLANK(OFFSET('10. SEGUIMIENTO 2025'!$Q$14,INT((ROW()-13)/2),0)),"",OFFSET('10. SEGUIMIENTO 2025'!$Q$14,INT((ROW()-13)/2),0)),IF(ISBLANK(OFFSET('9. METAS'!$Q$20,INT((ROW()-14)/2),0)),"",OFFSET('9. METAS'!$Q$20,INT((ROW()-14)/2),0)))</f>
        <v>85</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017">
        <f ca="1">IF(ISBLANK(OFFSET('9. METAS'!$K$20,INT((ROW()-13)/2),0)),"",OFFSET('9. METAS'!$K$20,INT((ROW()-13)/2),0))</f>
        <v>3</v>
      </c>
      <c r="I145" s="1014"/>
      <c r="J145" s="255">
        <f ca="1">IF(MOD(ROW()-13,2)=0,IF(ISBLANK(OFFSET('10. SEGUIMIENTO 2025'!$N$14,INT((ROW()-13)/2),0)),"",OFFSET('10. SEGUIMIENTO 2025'!$N$14,INT((ROW()-13)/2),0)),IF(ISBLANK(OFFSET('9. METAS'!$N$20,INT((ROW()-14)/2),0)),"",OFFSET('9. METAS'!$N$20,INT((ROW()-14)/2),0)))</f>
        <v>41</v>
      </c>
      <c r="K145" s="256" t="str">
        <f ca="1">IF(MOD(ROW()-13,2)=0,IF(ISBLANK(OFFSET('10. SEGUIMIENTO 2025'!$O$14,INT((ROW()-13)/2),0)),"",OFFSET('10. SEGUIMIENTO 2025'!$O$14,INT((ROW()-13)/2),0)),IF(ISBLANK(OFFSET('9. METAS'!$O$20,INT((ROW()-14)/2),0)),"",OFFSET('9. METAS'!$O$20,INT((ROW()-14)/2),0)))</f>
        <v/>
      </c>
      <c r="L145" s="256" t="str">
        <f ca="1">IF(MOD(ROW()-13,2)=0,IF(ISBLANK(OFFSET('10. SEGUIMIENTO 2025'!$P$14,INT((ROW()-13)/2),0)),"",OFFSET('10. SEGUIMIENTO 2025'!$P$14,INT((ROW()-13)/2),0)),IF(ISBLANK(OFFSET('9. METAS'!$P$20,INT((ROW()-14)/2),0)),"",OFFSET('9. METAS'!$P$20,INT((ROW()-14)/2),0)))</f>
        <v/>
      </c>
      <c r="M145" s="257" t="str">
        <f ca="1">IF(MOD(ROW()-13,2)=0,IF(ISBLANK(OFFSET('10. SEGUIMIENTO 2025'!$Q$14,INT((ROW()-13)/2),0)),"",OFFSET('10. SEGUIMIENTO 2025'!$Q$14,INT((ROW()-13)/2),0)),IF(ISBLANK(OFFSET('9. METAS'!$Q$20,INT((ROW()-14)/2),0)),"",OFFSET('9. METAS'!$Q$20,INT((ROW()-14)/2),0)))</f>
        <v/>
      </c>
      <c r="N145" s="1012">
        <f t="shared" ref="N145" ca="1" si="127">IFERROR(J145/J146,"ND")</f>
        <v>41</v>
      </c>
      <c r="O145" s="1008">
        <f t="shared" ref="O145" ca="1" si="128">IFERROR(((J145)/H145),"ND")</f>
        <v>13.666666666666666</v>
      </c>
      <c r="P145" s="996"/>
    </row>
    <row r="146" spans="3:16">
      <c r="C146" s="1030"/>
      <c r="D146" s="1026"/>
      <c r="E146" s="1026"/>
      <c r="F146" s="1024"/>
      <c r="G146" s="1021"/>
      <c r="H146" s="1017"/>
      <c r="I146" s="1015"/>
      <c r="J146" s="255">
        <f ca="1">IF(MOD(ROW()-13,2)=0,IF(ISBLANK(OFFSET('10. SEGUIMIENTO 2025'!$N$14,INT((ROW()-13)/2),0)),"",OFFSET('10. SEGUIMIENTO 2025'!$N$14,INT((ROW()-13)/2),0)),IF(ISBLANK(OFFSET('9. METAS'!$N$20,INT((ROW()-14)/2),0)),"",OFFSET('9. METAS'!$N$20,INT((ROW()-14)/2),0)))</f>
        <v>1</v>
      </c>
      <c r="K146" s="256">
        <f ca="1">IF(MOD(ROW()-13,2)=0,IF(ISBLANK(OFFSET('10. SEGUIMIENTO 2025'!$O$14,INT((ROW()-13)/2),0)),"",OFFSET('10. SEGUIMIENTO 2025'!$O$14,INT((ROW()-13)/2),0)),IF(ISBLANK(OFFSET('9. METAS'!$O$20,INT((ROW()-14)/2),0)),"",OFFSET('9. METAS'!$O$20,INT((ROW()-14)/2),0)))</f>
        <v>1</v>
      </c>
      <c r="L146" s="256">
        <f ca="1">IF(MOD(ROW()-13,2)=0,IF(ISBLANK(OFFSET('10. SEGUIMIENTO 2025'!$P$14,INT((ROW()-13)/2),0)),"",OFFSET('10. SEGUIMIENTO 2025'!$P$14,INT((ROW()-13)/2),0)),IF(ISBLANK(OFFSET('9. METAS'!$P$20,INT((ROW()-14)/2),0)),"",OFFSET('9. METAS'!$P$20,INT((ROW()-14)/2),0)))</f>
        <v>0</v>
      </c>
      <c r="M146" s="257">
        <f ca="1">IF(MOD(ROW()-13,2)=0,IF(ISBLANK(OFFSET('10. SEGUIMIENTO 2025'!$Q$14,INT((ROW()-13)/2),0)),"",OFFSET('10. SEGUIMIENTO 2025'!$Q$14,INT((ROW()-13)/2),0)),IF(ISBLANK(OFFSET('9. METAS'!$Q$20,INT((ROW()-14)/2),0)),"",OFFSET('9. METAS'!$Q$20,INT((ROW()-14)/2),0)))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017">
        <f ca="1">IF(ISBLANK(OFFSET('9. METAS'!$K$20,INT((ROW()-13)/2),0)),"",OFFSET('9. METAS'!$K$20,INT((ROW()-13)/2),0))</f>
        <v>0</v>
      </c>
      <c r="I147" s="1014"/>
      <c r="J147" s="255">
        <f ca="1">IF(MOD(ROW()-13,2)=0,IF(ISBLANK(OFFSET('10. SEGUIMIENTO 2025'!$N$14,INT((ROW()-13)/2),0)),"",OFFSET('10. SEGUIMIENTO 2025'!$N$14,INT((ROW()-13)/2),0)),IF(ISBLANK(OFFSET('9. METAS'!$N$20,INT((ROW()-14)/2),0)),"",OFFSET('9. METAS'!$N$20,INT((ROW()-14)/2),0)))</f>
        <v>41</v>
      </c>
      <c r="K147" s="256" t="str">
        <f ca="1">IF(MOD(ROW()-13,2)=0,IF(ISBLANK(OFFSET('10. SEGUIMIENTO 2025'!$O$14,INT((ROW()-13)/2),0)),"",OFFSET('10. SEGUIMIENTO 2025'!$O$14,INT((ROW()-13)/2),0)),IF(ISBLANK(OFFSET('9. METAS'!$O$20,INT((ROW()-14)/2),0)),"",OFFSET('9. METAS'!$O$20,INT((ROW()-14)/2),0)))</f>
        <v/>
      </c>
      <c r="L147" s="256" t="str">
        <f ca="1">IF(MOD(ROW()-13,2)=0,IF(ISBLANK(OFFSET('10. SEGUIMIENTO 2025'!$P$14,INT((ROW()-13)/2),0)),"",OFFSET('10. SEGUIMIENTO 2025'!$P$14,INT((ROW()-13)/2),0)),IF(ISBLANK(OFFSET('9. METAS'!$P$20,INT((ROW()-14)/2),0)),"",OFFSET('9. METAS'!$P$20,INT((ROW()-14)/2),0)))</f>
        <v/>
      </c>
      <c r="M147" s="257" t="str">
        <f ca="1">IF(MOD(ROW()-13,2)=0,IF(ISBLANK(OFFSET('10. SEGUIMIENTO 2025'!$Q$14,INT((ROW()-13)/2),0)),"",OFFSET('10. SEGUIMIENTO 2025'!$Q$14,INT((ROW()-13)/2),0)),IF(ISBLANK(OFFSET('9. METAS'!$Q$20,INT((ROW()-14)/2),0)),"",OFFSET('9. METAS'!$Q$20,INT((ROW()-14)/2),0)))</f>
        <v/>
      </c>
      <c r="N147" s="1012" t="str">
        <f t="shared" ref="N147" ca="1" si="129">IFERROR(J147/J148,"ND")</f>
        <v>ND</v>
      </c>
      <c r="O147" s="1008" t="str">
        <f t="shared" ref="O147" ca="1" si="130">IFERROR(((J147)/H147),"ND")</f>
        <v>ND</v>
      </c>
      <c r="P147" s="996"/>
    </row>
    <row r="148" spans="3:16">
      <c r="C148" s="1030"/>
      <c r="D148" s="1026"/>
      <c r="E148" s="1026"/>
      <c r="F148" s="1024"/>
      <c r="G148" s="1021"/>
      <c r="H148" s="1017"/>
      <c r="I148" s="1015"/>
      <c r="J148" s="255" t="str">
        <f ca="1">IF(MOD(ROW()-13,2)=0,IF(ISBLANK(OFFSET('10. SEGUIMIENTO 2025'!$N$14,INT((ROW()-13)/2),0)),"",OFFSET('10. SEGUIMIENTO 2025'!$N$14,INT((ROW()-13)/2),0)),IF(ISBLANK(OFFSET('9. METAS'!$N$20,INT((ROW()-14)/2),0)),"",OFFSET('9. METAS'!$N$20,INT((ROW()-14)/2),0)))</f>
        <v>NP</v>
      </c>
      <c r="K148" s="256" t="str">
        <f ca="1">IF(MOD(ROW()-13,2)=0,IF(ISBLANK(OFFSET('10. SEGUIMIENTO 2025'!$O$14,INT((ROW()-13)/2),0)),"",OFFSET('10. SEGUIMIENTO 2025'!$O$14,INT((ROW()-13)/2),0)),IF(ISBLANK(OFFSET('9. METAS'!$O$20,INT((ROW()-14)/2),0)),"",OFFSET('9. METAS'!$O$20,INT((ROW()-14)/2),0)))</f>
        <v>NP</v>
      </c>
      <c r="L148" s="256" t="str">
        <f ca="1">IF(MOD(ROW()-13,2)=0,IF(ISBLANK(OFFSET('10. SEGUIMIENTO 2025'!$P$14,INT((ROW()-13)/2),0)),"",OFFSET('10. SEGUIMIENTO 2025'!$P$14,INT((ROW()-13)/2),0)),IF(ISBLANK(OFFSET('9. METAS'!$P$20,INT((ROW()-14)/2),0)),"",OFFSET('9. METAS'!$P$20,INT((ROW()-14)/2),0)))</f>
        <v>NP</v>
      </c>
      <c r="M148" s="257" t="str">
        <f ca="1">IF(MOD(ROW()-13,2)=0,IF(ISBLANK(OFFSET('10. SEGUIMIENTO 2025'!$Q$14,INT((ROW()-13)/2),0)),"",OFFSET('10. SEGUIMIENTO 2025'!$Q$14,INT((ROW()-13)/2),0)),IF(ISBLANK(OFFSET('9. METAS'!$Q$20,INT((ROW()-14)/2),0)),"",OFFSET('9. METAS'!$Q$20,INT((ROW()-14)/2),0)))</f>
        <v>NP</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017">
        <f ca="1">IF(ISBLANK(OFFSET('9. METAS'!$K$20,INT((ROW()-13)/2),0)),"",OFFSET('9. METAS'!$K$20,INT((ROW()-13)/2),0))</f>
        <v>0</v>
      </c>
      <c r="I149" s="1014"/>
      <c r="J149" s="255">
        <f ca="1">IF(MOD(ROW()-13,2)=0,IF(ISBLANK(OFFSET('10. SEGUIMIENTO 2025'!$N$14,INT((ROW()-13)/2),0)),"",OFFSET('10. SEGUIMIENTO 2025'!$N$14,INT((ROW()-13)/2),0)),IF(ISBLANK(OFFSET('9. METAS'!$N$20,INT((ROW()-14)/2),0)),"",OFFSET('9. METAS'!$N$20,INT((ROW()-14)/2),0)))</f>
        <v>41</v>
      </c>
      <c r="K149" s="256" t="str">
        <f ca="1">IF(MOD(ROW()-13,2)=0,IF(ISBLANK(OFFSET('10. SEGUIMIENTO 2025'!$O$14,INT((ROW()-13)/2),0)),"",OFFSET('10. SEGUIMIENTO 2025'!$O$14,INT((ROW()-13)/2),0)),IF(ISBLANK(OFFSET('9. METAS'!$O$20,INT((ROW()-14)/2),0)),"",OFFSET('9. METAS'!$O$20,INT((ROW()-14)/2),0)))</f>
        <v/>
      </c>
      <c r="L149" s="256" t="str">
        <f ca="1">IF(MOD(ROW()-13,2)=0,IF(ISBLANK(OFFSET('10. SEGUIMIENTO 2025'!$P$14,INT((ROW()-13)/2),0)),"",OFFSET('10. SEGUIMIENTO 2025'!$P$14,INT((ROW()-13)/2),0)),IF(ISBLANK(OFFSET('9. METAS'!$P$20,INT((ROW()-14)/2),0)),"",OFFSET('9. METAS'!$P$20,INT((ROW()-14)/2),0)))</f>
        <v/>
      </c>
      <c r="M149" s="257" t="str">
        <f ca="1">IF(MOD(ROW()-13,2)=0,IF(ISBLANK(OFFSET('10. SEGUIMIENTO 2025'!$Q$14,INT((ROW()-13)/2),0)),"",OFFSET('10. SEGUIMIENTO 2025'!$Q$14,INT((ROW()-13)/2),0)),IF(ISBLANK(OFFSET('9. METAS'!$Q$20,INT((ROW()-14)/2),0)),"",OFFSET('9. METAS'!$Q$20,INT((ROW()-14)/2),0)))</f>
        <v/>
      </c>
      <c r="N149" s="1012" t="str">
        <f t="shared" ref="N149" ca="1" si="131">IFERROR(J149/J150,"ND")</f>
        <v>ND</v>
      </c>
      <c r="O149" s="1008" t="str">
        <f t="shared" ref="O149" ca="1" si="132">IFERROR(((J149)/H149),"ND")</f>
        <v>ND</v>
      </c>
      <c r="P149" s="996"/>
    </row>
    <row r="150" spans="3:16">
      <c r="C150" s="1030"/>
      <c r="D150" s="1026"/>
      <c r="E150" s="1026"/>
      <c r="F150" s="1024"/>
      <c r="G150" s="1021"/>
      <c r="H150" s="1017"/>
      <c r="I150" s="1015"/>
      <c r="J150" s="255" t="str">
        <f ca="1">IF(MOD(ROW()-13,2)=0,IF(ISBLANK(OFFSET('10. SEGUIMIENTO 2025'!$N$14,INT((ROW()-13)/2),0)),"",OFFSET('10. SEGUIMIENTO 2025'!$N$14,INT((ROW()-13)/2),0)),IF(ISBLANK(OFFSET('9. METAS'!$N$20,INT((ROW()-14)/2),0)),"",OFFSET('9. METAS'!$N$20,INT((ROW()-14)/2),0)))</f>
        <v>NP</v>
      </c>
      <c r="K150" s="256" t="str">
        <f ca="1">IF(MOD(ROW()-13,2)=0,IF(ISBLANK(OFFSET('10. SEGUIMIENTO 2025'!$O$14,INT((ROW()-13)/2),0)),"",OFFSET('10. SEGUIMIENTO 2025'!$O$14,INT((ROW()-13)/2),0)),IF(ISBLANK(OFFSET('9. METAS'!$O$20,INT((ROW()-14)/2),0)),"",OFFSET('9. METAS'!$O$20,INT((ROW()-14)/2),0)))</f>
        <v>NP</v>
      </c>
      <c r="L150" s="256" t="str">
        <f ca="1">IF(MOD(ROW()-13,2)=0,IF(ISBLANK(OFFSET('10. SEGUIMIENTO 2025'!$P$14,INT((ROW()-13)/2),0)),"",OFFSET('10. SEGUIMIENTO 2025'!$P$14,INT((ROW()-13)/2),0)),IF(ISBLANK(OFFSET('9. METAS'!$P$20,INT((ROW()-14)/2),0)),"",OFFSET('9. METAS'!$P$20,INT((ROW()-14)/2),0)))</f>
        <v>NP</v>
      </c>
      <c r="M150" s="257" t="str">
        <f ca="1">IF(MOD(ROW()-13,2)=0,IF(ISBLANK(OFFSET('10. SEGUIMIENTO 2025'!$Q$14,INT((ROW()-13)/2),0)),"",OFFSET('10. SEGUIMIENTO 2025'!$Q$14,INT((ROW()-13)/2),0)),IF(ISBLANK(OFFSET('9. METAS'!$Q$20,INT((ROW()-14)/2),0)),"",OFFSET('9. METAS'!$Q$20,INT((ROW()-14)/2),0)))</f>
        <v>NP</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017">
        <f ca="1">IF(ISBLANK(OFFSET('9. METAS'!$K$20,INT((ROW()-13)/2),0)),"",OFFSET('9. METAS'!$K$20,INT((ROW()-13)/2),0))</f>
        <v>0</v>
      </c>
      <c r="I151" s="1014"/>
      <c r="J151" s="255">
        <f ca="1">IF(MOD(ROW()-13,2)=0,IF(ISBLANK(OFFSET('10. SEGUIMIENTO 2025'!$N$14,INT((ROW()-13)/2),0)),"",OFFSET('10. SEGUIMIENTO 2025'!$N$14,INT((ROW()-13)/2),0)),IF(ISBLANK(OFFSET('9. METAS'!$N$20,INT((ROW()-14)/2),0)),"",OFFSET('9. METAS'!$N$20,INT((ROW()-14)/2),0)))</f>
        <v>41</v>
      </c>
      <c r="K151" s="256" t="str">
        <f ca="1">IF(MOD(ROW()-13,2)=0,IF(ISBLANK(OFFSET('10. SEGUIMIENTO 2025'!$O$14,INT((ROW()-13)/2),0)),"",OFFSET('10. SEGUIMIENTO 2025'!$O$14,INT((ROW()-13)/2),0)),IF(ISBLANK(OFFSET('9. METAS'!$O$20,INT((ROW()-14)/2),0)),"",OFFSET('9. METAS'!$O$20,INT((ROW()-14)/2),0)))</f>
        <v/>
      </c>
      <c r="L151" s="256" t="str">
        <f ca="1">IF(MOD(ROW()-13,2)=0,IF(ISBLANK(OFFSET('10. SEGUIMIENTO 2025'!$P$14,INT((ROW()-13)/2),0)),"",OFFSET('10. SEGUIMIENTO 2025'!$P$14,INT((ROW()-13)/2),0)),IF(ISBLANK(OFFSET('9. METAS'!$P$20,INT((ROW()-14)/2),0)),"",OFFSET('9. METAS'!$P$20,INT((ROW()-14)/2),0)))</f>
        <v/>
      </c>
      <c r="M151" s="257" t="str">
        <f ca="1">IF(MOD(ROW()-13,2)=0,IF(ISBLANK(OFFSET('10. SEGUIMIENTO 2025'!$Q$14,INT((ROW()-13)/2),0)),"",OFFSET('10. SEGUIMIENTO 2025'!$Q$14,INT((ROW()-13)/2),0)),IF(ISBLANK(OFFSET('9. METAS'!$Q$20,INT((ROW()-14)/2),0)),"",OFFSET('9. METAS'!$Q$20,INT((ROW()-14)/2),0)))</f>
        <v/>
      </c>
      <c r="N151" s="1012" t="str">
        <f t="shared" ref="N151" ca="1" si="133">IFERROR(J151/J152,"ND")</f>
        <v>ND</v>
      </c>
      <c r="O151" s="1008" t="str">
        <f t="shared" ref="O151" ca="1" si="134">IFERROR(((J151)/H151),"ND")</f>
        <v>ND</v>
      </c>
      <c r="P151" s="996"/>
    </row>
    <row r="152" spans="3:16">
      <c r="C152" s="1030"/>
      <c r="D152" s="1026"/>
      <c r="E152" s="1026"/>
      <c r="F152" s="1024"/>
      <c r="G152" s="1021"/>
      <c r="H152" s="1017"/>
      <c r="I152" s="1015"/>
      <c r="J152" s="255" t="str">
        <f ca="1">IF(MOD(ROW()-13,2)=0,IF(ISBLANK(OFFSET('10. SEGUIMIENTO 2025'!$N$14,INT((ROW()-13)/2),0)),"",OFFSET('10. SEGUIMIENTO 2025'!$N$14,INT((ROW()-13)/2),0)),IF(ISBLANK(OFFSET('9. METAS'!$N$20,INT((ROW()-14)/2),0)),"",OFFSET('9. METAS'!$N$20,INT((ROW()-14)/2),0)))</f>
        <v>NP</v>
      </c>
      <c r="K152" s="256" t="str">
        <f ca="1">IF(MOD(ROW()-13,2)=0,IF(ISBLANK(OFFSET('10. SEGUIMIENTO 2025'!$O$14,INT((ROW()-13)/2),0)),"",OFFSET('10. SEGUIMIENTO 2025'!$O$14,INT((ROW()-13)/2),0)),IF(ISBLANK(OFFSET('9. METAS'!$O$20,INT((ROW()-14)/2),0)),"",OFFSET('9. METAS'!$O$20,INT((ROW()-14)/2),0)))</f>
        <v>NP</v>
      </c>
      <c r="L152" s="256" t="str">
        <f ca="1">IF(MOD(ROW()-13,2)=0,IF(ISBLANK(OFFSET('10. SEGUIMIENTO 2025'!$P$14,INT((ROW()-13)/2),0)),"",OFFSET('10. SEGUIMIENTO 2025'!$P$14,INT((ROW()-13)/2),0)),IF(ISBLANK(OFFSET('9. METAS'!$P$20,INT((ROW()-14)/2),0)),"",OFFSET('9. METAS'!$P$20,INT((ROW()-14)/2),0)))</f>
        <v>NP</v>
      </c>
      <c r="M152" s="257" t="str">
        <f ca="1">IF(MOD(ROW()-13,2)=0,IF(ISBLANK(OFFSET('10. SEGUIMIENTO 2025'!$Q$14,INT((ROW()-13)/2),0)),"",OFFSET('10. SEGUIMIENTO 2025'!$Q$14,INT((ROW()-13)/2),0)),IF(ISBLANK(OFFSET('9. METAS'!$Q$20,INT((ROW()-14)/2),0)),"",OFFSET('9. METAS'!$Q$20,INT((ROW()-14)/2),0)))</f>
        <v>NP</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017">
        <f ca="1">IF(ISBLANK(OFFSET('9. METAS'!$K$20,INT((ROW()-13)/2),0)),"",OFFSET('9. METAS'!$K$20,INT((ROW()-13)/2),0))</f>
        <v>0</v>
      </c>
      <c r="I153" s="1014"/>
      <c r="J153" s="255">
        <f ca="1">IF(MOD(ROW()-13,2)=0,IF(ISBLANK(OFFSET('10. SEGUIMIENTO 2025'!$N$14,INT((ROW()-13)/2),0)),"",OFFSET('10. SEGUIMIENTO 2025'!$N$14,INT((ROW()-13)/2),0)),IF(ISBLANK(OFFSET('9. METAS'!$N$20,INT((ROW()-14)/2),0)),"",OFFSET('9. METAS'!$N$20,INT((ROW()-14)/2),0)))</f>
        <v>41</v>
      </c>
      <c r="K153" s="256" t="str">
        <f ca="1">IF(MOD(ROW()-13,2)=0,IF(ISBLANK(OFFSET('10. SEGUIMIENTO 2025'!$O$14,INT((ROW()-13)/2),0)),"",OFFSET('10. SEGUIMIENTO 2025'!$O$14,INT((ROW()-13)/2),0)),IF(ISBLANK(OFFSET('9. METAS'!$O$20,INT((ROW()-14)/2),0)),"",OFFSET('9. METAS'!$O$20,INT((ROW()-14)/2),0)))</f>
        <v/>
      </c>
      <c r="L153" s="256" t="str">
        <f ca="1">IF(MOD(ROW()-13,2)=0,IF(ISBLANK(OFFSET('10. SEGUIMIENTO 2025'!$P$14,INT((ROW()-13)/2),0)),"",OFFSET('10. SEGUIMIENTO 2025'!$P$14,INT((ROW()-13)/2),0)),IF(ISBLANK(OFFSET('9. METAS'!$P$20,INT((ROW()-14)/2),0)),"",OFFSET('9. METAS'!$P$20,INT((ROW()-14)/2),0)))</f>
        <v/>
      </c>
      <c r="M153" s="257" t="str">
        <f ca="1">IF(MOD(ROW()-13,2)=0,IF(ISBLANK(OFFSET('10. SEGUIMIENTO 2025'!$Q$14,INT((ROW()-13)/2),0)),"",OFFSET('10. SEGUIMIENTO 2025'!$Q$14,INT((ROW()-13)/2),0)),IF(ISBLANK(OFFSET('9. METAS'!$Q$20,INT((ROW()-14)/2),0)),"",OFFSET('9. METAS'!$Q$20,INT((ROW()-14)/2),0)))</f>
        <v/>
      </c>
      <c r="N153" s="1012" t="str">
        <f t="shared" ref="N153" ca="1" si="135">IFERROR(J153/J154,"ND")</f>
        <v>ND</v>
      </c>
      <c r="O153" s="1008" t="str">
        <f t="shared" ref="O153" ca="1" si="136">IFERROR(((J153)/H153),"ND")</f>
        <v>ND</v>
      </c>
      <c r="P153" s="996"/>
    </row>
    <row r="154" spans="3:16">
      <c r="C154" s="1030"/>
      <c r="D154" s="1026"/>
      <c r="E154" s="1026"/>
      <c r="F154" s="1024"/>
      <c r="G154" s="1021"/>
      <c r="H154" s="1017"/>
      <c r="I154" s="1015"/>
      <c r="J154" s="255" t="str">
        <f ca="1">IF(MOD(ROW()-13,2)=0,IF(ISBLANK(OFFSET('10. SEGUIMIENTO 2025'!$N$14,INT((ROW()-13)/2),0)),"",OFFSET('10. SEGUIMIENTO 2025'!$N$14,INT((ROW()-13)/2),0)),IF(ISBLANK(OFFSET('9. METAS'!$N$20,INT((ROW()-14)/2),0)),"",OFFSET('9. METAS'!$N$20,INT((ROW()-14)/2),0)))</f>
        <v>NP</v>
      </c>
      <c r="K154" s="256" t="str">
        <f ca="1">IF(MOD(ROW()-13,2)=0,IF(ISBLANK(OFFSET('10. SEGUIMIENTO 2025'!$O$14,INT((ROW()-13)/2),0)),"",OFFSET('10. SEGUIMIENTO 2025'!$O$14,INT((ROW()-13)/2),0)),IF(ISBLANK(OFFSET('9. METAS'!$O$20,INT((ROW()-14)/2),0)),"",OFFSET('9. METAS'!$O$20,INT((ROW()-14)/2),0)))</f>
        <v>NP</v>
      </c>
      <c r="L154" s="256" t="str">
        <f ca="1">IF(MOD(ROW()-13,2)=0,IF(ISBLANK(OFFSET('10. SEGUIMIENTO 2025'!$P$14,INT((ROW()-13)/2),0)),"",OFFSET('10. SEGUIMIENTO 2025'!$P$14,INT((ROW()-13)/2),0)),IF(ISBLANK(OFFSET('9. METAS'!$P$20,INT((ROW()-14)/2),0)),"",OFFSET('9. METAS'!$P$20,INT((ROW()-14)/2),0)))</f>
        <v>NP</v>
      </c>
      <c r="M154" s="257" t="str">
        <f ca="1">IF(MOD(ROW()-13,2)=0,IF(ISBLANK(OFFSET('10. SEGUIMIENTO 2025'!$Q$14,INT((ROW()-13)/2),0)),"",OFFSET('10. SEGUIMIENTO 2025'!$Q$14,INT((ROW()-13)/2),0)),IF(ISBLANK(OFFSET('9. METAS'!$Q$20,INT((ROW()-14)/2),0)),"",OFFSET('9. METAS'!$Q$20,INT((ROW()-14)/2),0)))</f>
        <v>NP</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017">
        <f ca="1">IF(ISBLANK(OFFSET('9. METAS'!$K$20,INT((ROW()-13)/2),0)),"",OFFSET('9. METAS'!$K$20,INT((ROW()-13)/2),0))</f>
        <v>0</v>
      </c>
      <c r="I155" s="1014"/>
      <c r="J155" s="255">
        <f ca="1">IF(MOD(ROW()-13,2)=0,IF(ISBLANK(OFFSET('10. SEGUIMIENTO 2025'!$N$14,INT((ROW()-13)/2),0)),"",OFFSET('10. SEGUIMIENTO 2025'!$N$14,INT((ROW()-13)/2),0)),IF(ISBLANK(OFFSET('9. METAS'!$N$20,INT((ROW()-14)/2),0)),"",OFFSET('9. METAS'!$N$20,INT((ROW()-14)/2),0)))</f>
        <v>41</v>
      </c>
      <c r="K155" s="256" t="str">
        <f ca="1">IF(MOD(ROW()-13,2)=0,IF(ISBLANK(OFFSET('10. SEGUIMIENTO 2025'!$O$14,INT((ROW()-13)/2),0)),"",OFFSET('10. SEGUIMIENTO 2025'!$O$14,INT((ROW()-13)/2),0)),IF(ISBLANK(OFFSET('9. METAS'!$O$20,INT((ROW()-14)/2),0)),"",OFFSET('9. METAS'!$O$20,INT((ROW()-14)/2),0)))</f>
        <v/>
      </c>
      <c r="L155" s="256" t="str">
        <f ca="1">IF(MOD(ROW()-13,2)=0,IF(ISBLANK(OFFSET('10. SEGUIMIENTO 2025'!$P$14,INT((ROW()-13)/2),0)),"",OFFSET('10. SEGUIMIENTO 2025'!$P$14,INT((ROW()-13)/2),0)),IF(ISBLANK(OFFSET('9. METAS'!$P$20,INT((ROW()-14)/2),0)),"",OFFSET('9. METAS'!$P$20,INT((ROW()-14)/2),0)))</f>
        <v/>
      </c>
      <c r="M155" s="257" t="str">
        <f ca="1">IF(MOD(ROW()-13,2)=0,IF(ISBLANK(OFFSET('10. SEGUIMIENTO 2025'!$Q$14,INT((ROW()-13)/2),0)),"",OFFSET('10. SEGUIMIENTO 2025'!$Q$14,INT((ROW()-13)/2),0)),IF(ISBLANK(OFFSET('9. METAS'!$Q$20,INT((ROW()-14)/2),0)),"",OFFSET('9. METAS'!$Q$20,INT((ROW()-14)/2),0)))</f>
        <v/>
      </c>
      <c r="N155" s="1012" t="str">
        <f t="shared" ref="N155" ca="1" si="137">IFERROR(J155/J156,"ND")</f>
        <v>ND</v>
      </c>
      <c r="O155" s="1008" t="str">
        <f t="shared" ref="O155" ca="1" si="138">IFERROR(((J155)/H155),"ND")</f>
        <v>ND</v>
      </c>
      <c r="P155" s="996"/>
    </row>
    <row r="156" spans="3:16">
      <c r="C156" s="1030"/>
      <c r="D156" s="1026"/>
      <c r="E156" s="1026"/>
      <c r="F156" s="1024"/>
      <c r="G156" s="1021"/>
      <c r="H156" s="1017"/>
      <c r="I156" s="1015"/>
      <c r="J156" s="255" t="str">
        <f ca="1">IF(MOD(ROW()-13,2)=0,IF(ISBLANK(OFFSET('10. SEGUIMIENTO 2025'!$N$14,INT((ROW()-13)/2),0)),"",OFFSET('10. SEGUIMIENTO 2025'!$N$14,INT((ROW()-13)/2),0)),IF(ISBLANK(OFFSET('9. METAS'!$N$20,INT((ROW()-14)/2),0)),"",OFFSET('9. METAS'!$N$20,INT((ROW()-14)/2),0)))</f>
        <v>NP</v>
      </c>
      <c r="K156" s="256" t="str">
        <f ca="1">IF(MOD(ROW()-13,2)=0,IF(ISBLANK(OFFSET('10. SEGUIMIENTO 2025'!$O$14,INT((ROW()-13)/2),0)),"",OFFSET('10. SEGUIMIENTO 2025'!$O$14,INT((ROW()-13)/2),0)),IF(ISBLANK(OFFSET('9. METAS'!$O$20,INT((ROW()-14)/2),0)),"",OFFSET('9. METAS'!$O$20,INT((ROW()-14)/2),0)))</f>
        <v>NP</v>
      </c>
      <c r="L156" s="256" t="str">
        <f ca="1">IF(MOD(ROW()-13,2)=0,IF(ISBLANK(OFFSET('10. SEGUIMIENTO 2025'!$P$14,INT((ROW()-13)/2),0)),"",OFFSET('10. SEGUIMIENTO 2025'!$P$14,INT((ROW()-13)/2),0)),IF(ISBLANK(OFFSET('9. METAS'!$P$20,INT((ROW()-14)/2),0)),"",OFFSET('9. METAS'!$P$20,INT((ROW()-14)/2),0)))</f>
        <v>NP</v>
      </c>
      <c r="M156" s="257" t="str">
        <f ca="1">IF(MOD(ROW()-13,2)=0,IF(ISBLANK(OFFSET('10. SEGUIMIENTO 2025'!$Q$14,INT((ROW()-13)/2),0)),"",OFFSET('10. SEGUIMIENTO 2025'!$Q$14,INT((ROW()-13)/2),0)),IF(ISBLANK(OFFSET('9. METAS'!$Q$20,INT((ROW()-14)/2),0)),"",OFFSET('9. METAS'!$Q$20,INT((ROW()-14)/2),0)))</f>
        <v>NP</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017">
        <f ca="1">IF(ISBLANK(OFFSET('9. METAS'!$K$20,INT((ROW()-13)/2),0)),"",OFFSET('9. METAS'!$K$20,INT((ROW()-13)/2),0))</f>
        <v>0</v>
      </c>
      <c r="I157" s="1014"/>
      <c r="J157" s="255">
        <f ca="1">IF(MOD(ROW()-13,2)=0,IF(ISBLANK(OFFSET('10. SEGUIMIENTO 2025'!$N$14,INT((ROW()-13)/2),0)),"",OFFSET('10. SEGUIMIENTO 2025'!$N$14,INT((ROW()-13)/2),0)),IF(ISBLANK(OFFSET('9. METAS'!$N$20,INT((ROW()-14)/2),0)),"",OFFSET('9. METAS'!$N$20,INT((ROW()-14)/2),0)))</f>
        <v>41</v>
      </c>
      <c r="K157" s="256" t="str">
        <f ca="1">IF(MOD(ROW()-13,2)=0,IF(ISBLANK(OFFSET('10. SEGUIMIENTO 2025'!$O$14,INT((ROW()-13)/2),0)),"",OFFSET('10. SEGUIMIENTO 2025'!$O$14,INT((ROW()-13)/2),0)),IF(ISBLANK(OFFSET('9. METAS'!$O$20,INT((ROW()-14)/2),0)),"",OFFSET('9. METAS'!$O$20,INT((ROW()-14)/2),0)))</f>
        <v/>
      </c>
      <c r="L157" s="256" t="str">
        <f ca="1">IF(MOD(ROW()-13,2)=0,IF(ISBLANK(OFFSET('10. SEGUIMIENTO 2025'!$P$14,INT((ROW()-13)/2),0)),"",OFFSET('10. SEGUIMIENTO 2025'!$P$14,INT((ROW()-13)/2),0)),IF(ISBLANK(OFFSET('9. METAS'!$P$20,INT((ROW()-14)/2),0)),"",OFFSET('9. METAS'!$P$20,INT((ROW()-14)/2),0)))</f>
        <v/>
      </c>
      <c r="M157" s="257" t="str">
        <f ca="1">IF(MOD(ROW()-13,2)=0,IF(ISBLANK(OFFSET('10. SEGUIMIENTO 2025'!$Q$14,INT((ROW()-13)/2),0)),"",OFFSET('10. SEGUIMIENTO 2025'!$Q$14,INT((ROW()-13)/2),0)),IF(ISBLANK(OFFSET('9. METAS'!$Q$20,INT((ROW()-14)/2),0)),"",OFFSET('9. METAS'!$Q$20,INT((ROW()-14)/2),0)))</f>
        <v/>
      </c>
      <c r="N157" s="1012" t="str">
        <f t="shared" ref="N157" ca="1" si="139">IFERROR(J157/J158,"ND")</f>
        <v>ND</v>
      </c>
      <c r="O157" s="1008" t="str">
        <f t="shared" ref="O157" ca="1" si="140">IFERROR(((J157)/H157),"ND")</f>
        <v>ND</v>
      </c>
      <c r="P157" s="996"/>
    </row>
    <row r="158" spans="3:16">
      <c r="C158" s="1030"/>
      <c r="D158" s="1026"/>
      <c r="E158" s="1026"/>
      <c r="F158" s="1024"/>
      <c r="G158" s="1021"/>
      <c r="H158" s="1017"/>
      <c r="I158" s="1015"/>
      <c r="J158" s="255" t="str">
        <f ca="1">IF(MOD(ROW()-13,2)=0,IF(ISBLANK(OFFSET('10. SEGUIMIENTO 2025'!$N$14,INT((ROW()-13)/2),0)),"",OFFSET('10. SEGUIMIENTO 2025'!$N$14,INT((ROW()-13)/2),0)),IF(ISBLANK(OFFSET('9. METAS'!$N$20,INT((ROW()-14)/2),0)),"",OFFSET('9. METAS'!$N$20,INT((ROW()-14)/2),0)))</f>
        <v>NP</v>
      </c>
      <c r="K158" s="256" t="str">
        <f ca="1">IF(MOD(ROW()-13,2)=0,IF(ISBLANK(OFFSET('10. SEGUIMIENTO 2025'!$O$14,INT((ROW()-13)/2),0)),"",OFFSET('10. SEGUIMIENTO 2025'!$O$14,INT((ROW()-13)/2),0)),IF(ISBLANK(OFFSET('9. METAS'!$O$20,INT((ROW()-14)/2),0)),"",OFFSET('9. METAS'!$O$20,INT((ROW()-14)/2),0)))</f>
        <v>NP</v>
      </c>
      <c r="L158" s="256" t="str">
        <f ca="1">IF(MOD(ROW()-13,2)=0,IF(ISBLANK(OFFSET('10. SEGUIMIENTO 2025'!$P$14,INT((ROW()-13)/2),0)),"",OFFSET('10. SEGUIMIENTO 2025'!$P$14,INT((ROW()-13)/2),0)),IF(ISBLANK(OFFSET('9. METAS'!$P$20,INT((ROW()-14)/2),0)),"",OFFSET('9. METAS'!$P$20,INT((ROW()-14)/2),0)))</f>
        <v>NP</v>
      </c>
      <c r="M158" s="257" t="str">
        <f ca="1">IF(MOD(ROW()-13,2)=0,IF(ISBLANK(OFFSET('10. SEGUIMIENTO 2025'!$Q$14,INT((ROW()-13)/2),0)),"",OFFSET('10. SEGUIMIENTO 2025'!$Q$14,INT((ROW()-13)/2),0)),IF(ISBLANK(OFFSET('9. METAS'!$Q$20,INT((ROW()-14)/2),0)),"",OFFSET('9. METAS'!$Q$20,INT((ROW()-14)/2),0)))</f>
        <v>NP</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017">
        <f ca="1">IF(ISBLANK(OFFSET('9. METAS'!$K$20,INT((ROW()-13)/2),0)),"",OFFSET('9. METAS'!$K$20,INT((ROW()-13)/2),0))</f>
        <v>3430000</v>
      </c>
      <c r="I159" s="1014"/>
      <c r="J159" s="255">
        <f ca="1">IF(MOD(ROW()-13,2)=0,IF(ISBLANK(OFFSET('10. SEGUIMIENTO 2025'!$N$14,INT((ROW()-13)/2),0)),"",OFFSET('10. SEGUIMIENTO 2025'!$N$14,INT((ROW()-13)/2),0)),IF(ISBLANK(OFFSET('9. METAS'!$N$20,INT((ROW()-14)/2),0)),"",OFFSET('9. METAS'!$N$20,INT((ROW()-14)/2),0)))</f>
        <v>41</v>
      </c>
      <c r="K159" s="256" t="str">
        <f ca="1">IF(MOD(ROW()-13,2)=0,IF(ISBLANK(OFFSET('10. SEGUIMIENTO 2025'!$O$14,INT((ROW()-13)/2),0)),"",OFFSET('10. SEGUIMIENTO 2025'!$O$14,INT((ROW()-13)/2),0)),IF(ISBLANK(OFFSET('9. METAS'!$O$20,INT((ROW()-14)/2),0)),"",OFFSET('9. METAS'!$O$20,INT((ROW()-14)/2),0)))</f>
        <v/>
      </c>
      <c r="L159" s="256" t="str">
        <f ca="1">IF(MOD(ROW()-13,2)=0,IF(ISBLANK(OFFSET('10. SEGUIMIENTO 2025'!$P$14,INT((ROW()-13)/2),0)),"",OFFSET('10. SEGUIMIENTO 2025'!$P$14,INT((ROW()-13)/2),0)),IF(ISBLANK(OFFSET('9. METAS'!$P$20,INT((ROW()-14)/2),0)),"",OFFSET('9. METAS'!$P$20,INT((ROW()-14)/2),0)))</f>
        <v/>
      </c>
      <c r="M159" s="257" t="str">
        <f ca="1">IF(MOD(ROW()-13,2)=0,IF(ISBLANK(OFFSET('10. SEGUIMIENTO 2025'!$Q$14,INT((ROW()-13)/2),0)),"",OFFSET('10. SEGUIMIENTO 2025'!$Q$14,INT((ROW()-13)/2),0)),IF(ISBLANK(OFFSET('9. METAS'!$Q$20,INT((ROW()-14)/2),0)),"",OFFSET('9. METAS'!$Q$20,INT((ROW()-14)/2),0)))</f>
        <v/>
      </c>
      <c r="N159" s="1012">
        <f t="shared" ref="N159" ca="1" si="141">IFERROR(J159/J160,"ND")</f>
        <v>4.396782841823056E-5</v>
      </c>
      <c r="O159" s="1008">
        <f t="shared" ref="O159" ca="1" si="142">IFERROR(((J159)/H159),"ND")</f>
        <v>1.19533527696793E-5</v>
      </c>
      <c r="P159" s="996"/>
    </row>
    <row r="160" spans="3:16">
      <c r="C160" s="1030"/>
      <c r="D160" s="1026"/>
      <c r="E160" s="1026"/>
      <c r="F160" s="1024"/>
      <c r="G160" s="1021"/>
      <c r="H160" s="1017"/>
      <c r="I160" s="1015"/>
      <c r="J160" s="255">
        <f ca="1">IF(MOD(ROW()-13,2)=0,IF(ISBLANK(OFFSET('10. SEGUIMIENTO 2025'!$N$14,INT((ROW()-13)/2),0)),"",OFFSET('10. SEGUIMIENTO 2025'!$N$14,INT((ROW()-13)/2),0)),IF(ISBLANK(OFFSET('9. METAS'!$N$20,INT((ROW()-14)/2),0)),"",OFFSET('9. METAS'!$N$20,INT((ROW()-14)/2),0)))</f>
        <v>932500</v>
      </c>
      <c r="K160" s="256">
        <f ca="1">IF(MOD(ROW()-13,2)=0,IF(ISBLANK(OFFSET('10. SEGUIMIENTO 2025'!$O$14,INT((ROW()-13)/2),0)),"",OFFSET('10. SEGUIMIENTO 2025'!$O$14,INT((ROW()-13)/2),0)),IF(ISBLANK(OFFSET('9. METAS'!$O$20,INT((ROW()-14)/2),0)),"",OFFSET('9. METAS'!$O$20,INT((ROW()-14)/2),0)))</f>
        <v>932500</v>
      </c>
      <c r="L160" s="256">
        <f ca="1">IF(MOD(ROW()-13,2)=0,IF(ISBLANK(OFFSET('10. SEGUIMIENTO 2025'!$P$14,INT((ROW()-13)/2),0)),"",OFFSET('10. SEGUIMIENTO 2025'!$P$14,INT((ROW()-13)/2),0)),IF(ISBLANK(OFFSET('9. METAS'!$P$20,INT((ROW()-14)/2),0)),"",OFFSET('9. METAS'!$P$20,INT((ROW()-14)/2),0)))</f>
        <v>632500</v>
      </c>
      <c r="M160" s="257">
        <f ca="1">IF(MOD(ROW()-13,2)=0,IF(ISBLANK(OFFSET('10. SEGUIMIENTO 2025'!$Q$14,INT((ROW()-13)/2),0)),"",OFFSET('10. SEGUIMIENTO 2025'!$Q$14,INT((ROW()-13)/2),0)),IF(ISBLANK(OFFSET('9. METAS'!$Q$20,INT((ROW()-14)/2),0)),"",OFFSET('9. METAS'!$Q$20,INT((ROW()-14)/2),0)))</f>
        <v>932500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017">
        <f ca="1">IF(ISBLANK(OFFSET('9. METAS'!$K$20,INT((ROW()-13)/2),0)),"",OFFSET('9. METAS'!$K$20,INT((ROW()-13)/2),0))</f>
        <v>3300000</v>
      </c>
      <c r="I161" s="1014"/>
      <c r="J161" s="255">
        <f ca="1">IF(MOD(ROW()-13,2)=0,IF(ISBLANK(OFFSET('10. SEGUIMIENTO 2025'!$N$14,INT((ROW()-13)/2),0)),"",OFFSET('10. SEGUIMIENTO 2025'!$N$14,INT((ROW()-13)/2),0)),IF(ISBLANK(OFFSET('9. METAS'!$N$20,INT((ROW()-14)/2),0)),"",OFFSET('9. METAS'!$N$20,INT((ROW()-14)/2),0)))</f>
        <v>41</v>
      </c>
      <c r="K161" s="256" t="str">
        <f ca="1">IF(MOD(ROW()-13,2)=0,IF(ISBLANK(OFFSET('10. SEGUIMIENTO 2025'!$O$14,INT((ROW()-13)/2),0)),"",OFFSET('10. SEGUIMIENTO 2025'!$O$14,INT((ROW()-13)/2),0)),IF(ISBLANK(OFFSET('9. METAS'!$O$20,INT((ROW()-14)/2),0)),"",OFFSET('9. METAS'!$O$20,INT((ROW()-14)/2),0)))</f>
        <v/>
      </c>
      <c r="L161" s="256" t="str">
        <f ca="1">IF(MOD(ROW()-13,2)=0,IF(ISBLANK(OFFSET('10. SEGUIMIENTO 2025'!$P$14,INT((ROW()-13)/2),0)),"",OFFSET('10. SEGUIMIENTO 2025'!$P$14,INT((ROW()-13)/2),0)),IF(ISBLANK(OFFSET('9. METAS'!$P$20,INT((ROW()-14)/2),0)),"",OFFSET('9. METAS'!$P$20,INT((ROW()-14)/2),0)))</f>
        <v/>
      </c>
      <c r="M161" s="257" t="str">
        <f ca="1">IF(MOD(ROW()-13,2)=0,IF(ISBLANK(OFFSET('10. SEGUIMIENTO 2025'!$Q$14,INT((ROW()-13)/2),0)),"",OFFSET('10. SEGUIMIENTO 2025'!$Q$14,INT((ROW()-13)/2),0)),IF(ISBLANK(OFFSET('9. METAS'!$Q$20,INT((ROW()-14)/2),0)),"",OFFSET('9. METAS'!$Q$20,INT((ROW()-14)/2),0)))</f>
        <v/>
      </c>
      <c r="N161" s="1012">
        <f t="shared" ref="N161" ca="1" si="143">IFERROR(J161/J162,"ND")</f>
        <v>4.5555555555555552E-5</v>
      </c>
      <c r="O161" s="1008">
        <f t="shared" ref="O161" ca="1" si="144">IFERROR(((J161)/H161),"ND")</f>
        <v>1.2424242424242424E-5</v>
      </c>
      <c r="P161" s="996"/>
    </row>
    <row r="162" spans="3:16">
      <c r="C162" s="1030"/>
      <c r="D162" s="1026"/>
      <c r="E162" s="1026"/>
      <c r="F162" s="1024"/>
      <c r="G162" s="1021"/>
      <c r="H162" s="1017"/>
      <c r="I162" s="1015"/>
      <c r="J162" s="255">
        <f ca="1">IF(MOD(ROW()-13,2)=0,IF(ISBLANK(OFFSET('10. SEGUIMIENTO 2025'!$N$14,INT((ROW()-13)/2),0)),"",OFFSET('10. SEGUIMIENTO 2025'!$N$14,INT((ROW()-13)/2),0)),IF(ISBLANK(OFFSET('9. METAS'!$N$20,INT((ROW()-14)/2),0)),"",OFFSET('9. METAS'!$N$20,INT((ROW()-14)/2),0)))</f>
        <v>900000</v>
      </c>
      <c r="K162" s="256">
        <f ca="1">IF(MOD(ROW()-13,2)=0,IF(ISBLANK(OFFSET('10. SEGUIMIENTO 2025'!$O$14,INT((ROW()-13)/2),0)),"",OFFSET('10. SEGUIMIENTO 2025'!$O$14,INT((ROW()-13)/2),0)),IF(ISBLANK(OFFSET('9. METAS'!$O$20,INT((ROW()-14)/2),0)),"",OFFSET('9. METAS'!$O$20,INT((ROW()-14)/2),0)))</f>
        <v>900000</v>
      </c>
      <c r="L162" s="256">
        <f ca="1">IF(MOD(ROW()-13,2)=0,IF(ISBLANK(OFFSET('10. SEGUIMIENTO 2025'!$P$14,INT((ROW()-13)/2),0)),"",OFFSET('10. SEGUIMIENTO 2025'!$P$14,INT((ROW()-13)/2),0)),IF(ISBLANK(OFFSET('9. METAS'!$P$20,INT((ROW()-14)/2),0)),"",OFFSET('9. METAS'!$P$20,INT((ROW()-14)/2),0)))</f>
        <v>600000</v>
      </c>
      <c r="M162" s="257">
        <f ca="1">IF(MOD(ROW()-13,2)=0,IF(ISBLANK(OFFSET('10. SEGUIMIENTO 2025'!$Q$14,INT((ROW()-13)/2),0)),"",OFFSET('10. SEGUIMIENTO 2025'!$Q$14,INT((ROW()-13)/2),0)),IF(ISBLANK(OFFSET('9. METAS'!$Q$20,INT((ROW()-14)/2),0)),"",OFFSET('9. METAS'!$Q$20,INT((ROW()-14)/2),0)))</f>
        <v>900000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017">
        <f ca="1">IF(ISBLANK(OFFSET('9. METAS'!$K$20,INT((ROW()-13)/2),0)),"",OFFSET('9. METAS'!$K$20,INT((ROW()-13)/2),0))</f>
        <v>114000</v>
      </c>
      <c r="I163" s="1014"/>
      <c r="J163" s="255">
        <f ca="1">IF(MOD(ROW()-13,2)=0,IF(ISBLANK(OFFSET('10. SEGUIMIENTO 2025'!$N$14,INT((ROW()-13)/2),0)),"",OFFSET('10. SEGUIMIENTO 2025'!$N$14,INT((ROW()-13)/2),0)),IF(ISBLANK(OFFSET('9. METAS'!$N$20,INT((ROW()-14)/2),0)),"",OFFSET('9. METAS'!$N$20,INT((ROW()-14)/2),0)))</f>
        <v>41</v>
      </c>
      <c r="K163" s="256" t="str">
        <f ca="1">IF(MOD(ROW()-13,2)=0,IF(ISBLANK(OFFSET('10. SEGUIMIENTO 2025'!$O$14,INT((ROW()-13)/2),0)),"",OFFSET('10. SEGUIMIENTO 2025'!$O$14,INT((ROW()-13)/2),0)),IF(ISBLANK(OFFSET('9. METAS'!$O$20,INT((ROW()-14)/2),0)),"",OFFSET('9. METAS'!$O$20,INT((ROW()-14)/2),0)))</f>
        <v/>
      </c>
      <c r="L163" s="256" t="str">
        <f ca="1">IF(MOD(ROW()-13,2)=0,IF(ISBLANK(OFFSET('10. SEGUIMIENTO 2025'!$P$14,INT((ROW()-13)/2),0)),"",OFFSET('10. SEGUIMIENTO 2025'!$P$14,INT((ROW()-13)/2),0)),IF(ISBLANK(OFFSET('9. METAS'!$P$20,INT((ROW()-14)/2),0)),"",OFFSET('9. METAS'!$P$20,INT((ROW()-14)/2),0)))</f>
        <v/>
      </c>
      <c r="M163" s="257" t="str">
        <f ca="1">IF(MOD(ROW()-13,2)=0,IF(ISBLANK(OFFSET('10. SEGUIMIENTO 2025'!$Q$14,INT((ROW()-13)/2),0)),"",OFFSET('10. SEGUIMIENTO 2025'!$Q$14,INT((ROW()-13)/2),0)),IF(ISBLANK(OFFSET('9. METAS'!$Q$20,INT((ROW()-14)/2),0)),"",OFFSET('9. METAS'!$Q$20,INT((ROW()-14)/2),0)))</f>
        <v/>
      </c>
      <c r="N163" s="1012">
        <f t="shared" ref="N163" ca="1" si="145">IFERROR(J163/J164,"ND")</f>
        <v>1.4385964912280703E-3</v>
      </c>
      <c r="O163" s="1008">
        <f t="shared" ref="O163" ca="1" si="146">IFERROR(((J163)/H163),"ND")</f>
        <v>3.5964912280701756E-4</v>
      </c>
      <c r="P163" s="996"/>
    </row>
    <row r="164" spans="3:16">
      <c r="C164" s="1030"/>
      <c r="D164" s="1026"/>
      <c r="E164" s="1026"/>
      <c r="F164" s="1024"/>
      <c r="G164" s="1021"/>
      <c r="H164" s="1017"/>
      <c r="I164" s="1015"/>
      <c r="J164" s="255">
        <f ca="1">IF(MOD(ROW()-13,2)=0,IF(ISBLANK(OFFSET('10. SEGUIMIENTO 2025'!$N$14,INT((ROW()-13)/2),0)),"",OFFSET('10. SEGUIMIENTO 2025'!$N$14,INT((ROW()-13)/2),0)),IF(ISBLANK(OFFSET('9. METAS'!$N$20,INT((ROW()-14)/2),0)),"",OFFSET('9. METAS'!$N$20,INT((ROW()-14)/2),0)))</f>
        <v>28500</v>
      </c>
      <c r="K164" s="256">
        <f ca="1">IF(MOD(ROW()-13,2)=0,IF(ISBLANK(OFFSET('10. SEGUIMIENTO 2025'!$O$14,INT((ROW()-13)/2),0)),"",OFFSET('10. SEGUIMIENTO 2025'!$O$14,INT((ROW()-13)/2),0)),IF(ISBLANK(OFFSET('9. METAS'!$O$20,INT((ROW()-14)/2),0)),"",OFFSET('9. METAS'!$O$20,INT((ROW()-14)/2),0)))</f>
        <v>28500</v>
      </c>
      <c r="L164" s="256">
        <f ca="1">IF(MOD(ROW()-13,2)=0,IF(ISBLANK(OFFSET('10. SEGUIMIENTO 2025'!$P$14,INT((ROW()-13)/2),0)),"",OFFSET('10. SEGUIMIENTO 2025'!$P$14,INT((ROW()-13)/2),0)),IF(ISBLANK(OFFSET('9. METAS'!$P$20,INT((ROW()-14)/2),0)),"",OFFSET('9. METAS'!$P$20,INT((ROW()-14)/2),0)))</f>
        <v>28500</v>
      </c>
      <c r="M164" s="257">
        <f ca="1">IF(MOD(ROW()-13,2)=0,IF(ISBLANK(OFFSET('10. SEGUIMIENTO 2025'!$Q$14,INT((ROW()-13)/2),0)),"",OFFSET('10. SEGUIMIENTO 2025'!$Q$14,INT((ROW()-13)/2),0)),IF(ISBLANK(OFFSET('9. METAS'!$Q$20,INT((ROW()-14)/2),0)),"",OFFSET('9. METAS'!$Q$20,INT((ROW()-14)/2),0)))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017">
        <f ca="1">IF(ISBLANK(OFFSET('9. METAS'!$K$20,INT((ROW()-13)/2),0)),"",OFFSET('9. METAS'!$K$20,INT((ROW()-13)/2),0))</f>
        <v>16000</v>
      </c>
      <c r="I165" s="1014"/>
      <c r="J165" s="255">
        <f ca="1">IF(MOD(ROW()-13,2)=0,IF(ISBLANK(OFFSET('10. SEGUIMIENTO 2025'!$N$14,INT((ROW()-13)/2),0)),"",OFFSET('10. SEGUIMIENTO 2025'!$N$14,INT((ROW()-13)/2),0)),IF(ISBLANK(OFFSET('9. METAS'!$N$20,INT((ROW()-14)/2),0)),"",OFFSET('9. METAS'!$N$20,INT((ROW()-14)/2),0)))</f>
        <v>41</v>
      </c>
      <c r="K165" s="256" t="str">
        <f ca="1">IF(MOD(ROW()-13,2)=0,IF(ISBLANK(OFFSET('10. SEGUIMIENTO 2025'!$O$14,INT((ROW()-13)/2),0)),"",OFFSET('10. SEGUIMIENTO 2025'!$O$14,INT((ROW()-13)/2),0)),IF(ISBLANK(OFFSET('9. METAS'!$O$20,INT((ROW()-14)/2),0)),"",OFFSET('9. METAS'!$O$20,INT((ROW()-14)/2),0)))</f>
        <v/>
      </c>
      <c r="L165" s="256" t="str">
        <f ca="1">IF(MOD(ROW()-13,2)=0,IF(ISBLANK(OFFSET('10. SEGUIMIENTO 2025'!$P$14,INT((ROW()-13)/2),0)),"",OFFSET('10. SEGUIMIENTO 2025'!$P$14,INT((ROW()-13)/2),0)),IF(ISBLANK(OFFSET('9. METAS'!$P$20,INT((ROW()-14)/2),0)),"",OFFSET('9. METAS'!$P$20,INT((ROW()-14)/2),0)))</f>
        <v/>
      </c>
      <c r="M165" s="257" t="str">
        <f ca="1">IF(MOD(ROW()-13,2)=0,IF(ISBLANK(OFFSET('10. SEGUIMIENTO 2025'!$Q$14,INT((ROW()-13)/2),0)),"",OFFSET('10. SEGUIMIENTO 2025'!$Q$14,INT((ROW()-13)/2),0)),IF(ISBLANK(OFFSET('9. METAS'!$Q$20,INT((ROW()-14)/2),0)),"",OFFSET('9. METAS'!$Q$20,INT((ROW()-14)/2),0)))</f>
        <v/>
      </c>
      <c r="N165" s="1012">
        <f t="shared" ref="N165" ca="1" si="147">IFERROR(J165/J166,"ND")</f>
        <v>1.025E-2</v>
      </c>
      <c r="O165" s="1008">
        <f t="shared" ref="O165" ca="1" si="148">IFERROR(((J165)/H165),"ND")</f>
        <v>2.5625000000000001E-3</v>
      </c>
      <c r="P165" s="996"/>
    </row>
    <row r="166" spans="3:16">
      <c r="C166" s="1030"/>
      <c r="D166" s="1026"/>
      <c r="E166" s="1026"/>
      <c r="F166" s="1024"/>
      <c r="G166" s="1021"/>
      <c r="H166" s="1017"/>
      <c r="I166" s="1015"/>
      <c r="J166" s="255">
        <f ca="1">IF(MOD(ROW()-13,2)=0,IF(ISBLANK(OFFSET('10. SEGUIMIENTO 2025'!$N$14,INT((ROW()-13)/2),0)),"",OFFSET('10. SEGUIMIENTO 2025'!$N$14,INT((ROW()-13)/2),0)),IF(ISBLANK(OFFSET('9. METAS'!$N$20,INT((ROW()-14)/2),0)),"",OFFSET('9. METAS'!$N$20,INT((ROW()-14)/2),0)))</f>
        <v>4000</v>
      </c>
      <c r="K166" s="256">
        <f ca="1">IF(MOD(ROW()-13,2)=0,IF(ISBLANK(OFFSET('10. SEGUIMIENTO 2025'!$O$14,INT((ROW()-13)/2),0)),"",OFFSET('10. SEGUIMIENTO 2025'!$O$14,INT((ROW()-13)/2),0)),IF(ISBLANK(OFFSET('9. METAS'!$O$20,INT((ROW()-14)/2),0)),"",OFFSET('9. METAS'!$O$20,INT((ROW()-14)/2),0)))</f>
        <v>4000</v>
      </c>
      <c r="L166" s="256">
        <f ca="1">IF(MOD(ROW()-13,2)=0,IF(ISBLANK(OFFSET('10. SEGUIMIENTO 2025'!$P$14,INT((ROW()-13)/2),0)),"",OFFSET('10. SEGUIMIENTO 2025'!$P$14,INT((ROW()-13)/2),0)),IF(ISBLANK(OFFSET('9. METAS'!$P$20,INT((ROW()-14)/2),0)),"",OFFSET('9. METAS'!$P$20,INT((ROW()-14)/2),0)))</f>
        <v>4000</v>
      </c>
      <c r="M166" s="257">
        <f ca="1">IF(MOD(ROW()-13,2)=0,IF(ISBLANK(OFFSET('10. SEGUIMIENTO 2025'!$Q$14,INT((ROW()-13)/2),0)),"",OFFSET('10. SEGUIMIENTO 2025'!$Q$14,INT((ROW()-13)/2),0)),IF(ISBLANK(OFFSET('9. METAS'!$Q$20,INT((ROW()-14)/2),0)),"",OFFSET('9. METAS'!$Q$20,INT((ROW()-14)/2),0)))</f>
        <v>4000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017">
        <f ca="1">IF(ISBLANK(OFFSET('9. METAS'!$K$20,INT((ROW()-13)/2),0)),"",OFFSET('9. METAS'!$K$20,INT((ROW()-13)/2),0))</f>
        <v>21284</v>
      </c>
      <c r="I167" s="1014"/>
      <c r="J167" s="255">
        <f ca="1">IF(MOD(ROW()-13,2)=0,IF(ISBLANK(OFFSET('10. SEGUIMIENTO 2025'!$N$14,INT((ROW()-13)/2),0)),"",OFFSET('10. SEGUIMIENTO 2025'!$N$14,INT((ROW()-13)/2),0)),IF(ISBLANK(OFFSET('9. METAS'!$N$20,INT((ROW()-14)/2),0)),"",OFFSET('9. METAS'!$N$20,INT((ROW()-14)/2),0)))</f>
        <v>41</v>
      </c>
      <c r="K167" s="256" t="str">
        <f ca="1">IF(MOD(ROW()-13,2)=0,IF(ISBLANK(OFFSET('10. SEGUIMIENTO 2025'!$O$14,INT((ROW()-13)/2),0)),"",OFFSET('10. SEGUIMIENTO 2025'!$O$14,INT((ROW()-13)/2),0)),IF(ISBLANK(OFFSET('9. METAS'!$O$20,INT((ROW()-14)/2),0)),"",OFFSET('9. METAS'!$O$20,INT((ROW()-14)/2),0)))</f>
        <v/>
      </c>
      <c r="L167" s="256" t="str">
        <f ca="1">IF(MOD(ROW()-13,2)=0,IF(ISBLANK(OFFSET('10. SEGUIMIENTO 2025'!$P$14,INT((ROW()-13)/2),0)),"",OFFSET('10. SEGUIMIENTO 2025'!$P$14,INT((ROW()-13)/2),0)),IF(ISBLANK(OFFSET('9. METAS'!$P$20,INT((ROW()-14)/2),0)),"",OFFSET('9. METAS'!$P$20,INT((ROW()-14)/2),0)))</f>
        <v/>
      </c>
      <c r="M167" s="257" t="str">
        <f ca="1">IF(MOD(ROW()-13,2)=0,IF(ISBLANK(OFFSET('10. SEGUIMIENTO 2025'!$Q$14,INT((ROW()-13)/2),0)),"",OFFSET('10. SEGUIMIENTO 2025'!$Q$14,INT((ROW()-13)/2),0)),IF(ISBLANK(OFFSET('9. METAS'!$Q$20,INT((ROW()-14)/2),0)),"",OFFSET('9. METAS'!$Q$20,INT((ROW()-14)/2),0)))</f>
        <v/>
      </c>
      <c r="N167" s="1012">
        <f t="shared" ref="N167" ca="1" si="149">IFERROR(J167/J168,"ND")</f>
        <v>7.9441968610734354E-3</v>
      </c>
      <c r="O167" s="1008">
        <f t="shared" ref="O167" ca="1" si="150">IFERROR(((J167)/H167),"ND")</f>
        <v>1.9263296372862243E-3</v>
      </c>
      <c r="P167" s="996"/>
    </row>
    <row r="168" spans="3:16">
      <c r="C168" s="1030"/>
      <c r="D168" s="1026"/>
      <c r="E168" s="1026"/>
      <c r="F168" s="1024"/>
      <c r="G168" s="1021"/>
      <c r="H168" s="1017"/>
      <c r="I168" s="1015"/>
      <c r="J168" s="255">
        <f ca="1">IF(MOD(ROW()-13,2)=0,IF(ISBLANK(OFFSET('10. SEGUIMIENTO 2025'!$N$14,INT((ROW()-13)/2),0)),"",OFFSET('10. SEGUIMIENTO 2025'!$N$14,INT((ROW()-13)/2),0)),IF(ISBLANK(OFFSET('9. METAS'!$N$20,INT((ROW()-14)/2),0)),"",OFFSET('9. METAS'!$N$20,INT((ROW()-14)/2),0)))</f>
        <v>5161</v>
      </c>
      <c r="K168" s="256">
        <f ca="1">IF(MOD(ROW()-13,2)=0,IF(ISBLANK(OFFSET('10. SEGUIMIENTO 2025'!$O$14,INT((ROW()-13)/2),0)),"",OFFSET('10. SEGUIMIENTO 2025'!$O$14,INT((ROW()-13)/2),0)),IF(ISBLANK(OFFSET('9. METAS'!$O$20,INT((ROW()-14)/2),0)),"",OFFSET('9. METAS'!$O$20,INT((ROW()-14)/2),0)))</f>
        <v>5086</v>
      </c>
      <c r="L168" s="256">
        <f ca="1">IF(MOD(ROW()-13,2)=0,IF(ISBLANK(OFFSET('10. SEGUIMIENTO 2025'!$P$14,INT((ROW()-13)/2),0)),"",OFFSET('10. SEGUIMIENTO 2025'!$P$14,INT((ROW()-13)/2),0)),IF(ISBLANK(OFFSET('9. METAS'!$P$20,INT((ROW()-14)/2),0)),"",OFFSET('9. METAS'!$P$20,INT((ROW()-14)/2),0)))</f>
        <v>5556</v>
      </c>
      <c r="M168" s="257">
        <f ca="1">IF(MOD(ROW()-13,2)=0,IF(ISBLANK(OFFSET('10. SEGUIMIENTO 2025'!$Q$14,INT((ROW()-13)/2),0)),"",OFFSET('10. SEGUIMIENTO 2025'!$Q$14,INT((ROW()-13)/2),0)),IF(ISBLANK(OFFSET('9. METAS'!$Q$20,INT((ROW()-14)/2),0)),"",OFFSET('9. METAS'!$Q$20,INT((ROW()-14)/2),0)))</f>
        <v>5481</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017">
        <f ca="1">IF(ISBLANK(OFFSET('9. METAS'!$K$20,INT((ROW()-13)/2),0)),"",OFFSET('9. METAS'!$K$20,INT((ROW()-13)/2),0))</f>
        <v>10746</v>
      </c>
      <c r="I169" s="1014"/>
      <c r="J169" s="255">
        <f ca="1">IF(MOD(ROW()-13,2)=0,IF(ISBLANK(OFFSET('10. SEGUIMIENTO 2025'!$N$14,INT((ROW()-13)/2),0)),"",OFFSET('10. SEGUIMIENTO 2025'!$N$14,INT((ROW()-13)/2),0)),IF(ISBLANK(OFFSET('9. METAS'!$N$20,INT((ROW()-14)/2),0)),"",OFFSET('9. METAS'!$N$20,INT((ROW()-14)/2),0)))</f>
        <v>41</v>
      </c>
      <c r="K169" s="256" t="str">
        <f ca="1">IF(MOD(ROW()-13,2)=0,IF(ISBLANK(OFFSET('10. SEGUIMIENTO 2025'!$O$14,INT((ROW()-13)/2),0)),"",OFFSET('10. SEGUIMIENTO 2025'!$O$14,INT((ROW()-13)/2),0)),IF(ISBLANK(OFFSET('9. METAS'!$O$20,INT((ROW()-14)/2),0)),"",OFFSET('9. METAS'!$O$20,INT((ROW()-14)/2),0)))</f>
        <v/>
      </c>
      <c r="L169" s="256" t="str">
        <f ca="1">IF(MOD(ROW()-13,2)=0,IF(ISBLANK(OFFSET('10. SEGUIMIENTO 2025'!$P$14,INT((ROW()-13)/2),0)),"",OFFSET('10. SEGUIMIENTO 2025'!$P$14,INT((ROW()-13)/2),0)),IF(ISBLANK(OFFSET('9. METAS'!$P$20,INT((ROW()-14)/2),0)),"",OFFSET('9. METAS'!$P$20,INT((ROW()-14)/2),0)))</f>
        <v/>
      </c>
      <c r="M169" s="257" t="str">
        <f ca="1">IF(MOD(ROW()-13,2)=0,IF(ISBLANK(OFFSET('10. SEGUIMIENTO 2025'!$Q$14,INT((ROW()-13)/2),0)),"",OFFSET('10. SEGUIMIENTO 2025'!$Q$14,INT((ROW()-13)/2),0)),IF(ISBLANK(OFFSET('9. METAS'!$Q$20,INT((ROW()-14)/2),0)),"",OFFSET('9. METAS'!$Q$20,INT((ROW()-14)/2),0)))</f>
        <v/>
      </c>
      <c r="N169" s="1012">
        <f t="shared" ref="N169" ca="1" si="151">IFERROR(J169/J170,"ND")</f>
        <v>1.5258652772608858E-2</v>
      </c>
      <c r="O169" s="1008">
        <f t="shared" ref="O169" ca="1" si="152">IFERROR(((J169)/H169),"ND")</f>
        <v>3.8153731621068305E-3</v>
      </c>
      <c r="P169" s="996"/>
    </row>
    <row r="170" spans="3:16">
      <c r="C170" s="1030"/>
      <c r="D170" s="1026"/>
      <c r="E170" s="1026"/>
      <c r="F170" s="1024"/>
      <c r="G170" s="1021"/>
      <c r="H170" s="1017"/>
      <c r="I170" s="1015"/>
      <c r="J170" s="255">
        <f ca="1">IF(MOD(ROW()-13,2)=0,IF(ISBLANK(OFFSET('10. SEGUIMIENTO 2025'!$N$14,INT((ROW()-13)/2),0)),"",OFFSET('10. SEGUIMIENTO 2025'!$N$14,INT((ROW()-13)/2),0)),IF(ISBLANK(OFFSET('9. METAS'!$N$20,INT((ROW()-14)/2),0)),"",OFFSET('9. METAS'!$N$20,INT((ROW()-14)/2),0)))</f>
        <v>2687</v>
      </c>
      <c r="K170" s="256">
        <f ca="1">IF(MOD(ROW()-13,2)=0,IF(ISBLANK(OFFSET('10. SEGUIMIENTO 2025'!$O$14,INT((ROW()-13)/2),0)),"",OFFSET('10. SEGUIMIENTO 2025'!$O$14,INT((ROW()-13)/2),0)),IF(ISBLANK(OFFSET('9. METAS'!$O$20,INT((ROW()-14)/2),0)),"",OFFSET('9. METAS'!$O$20,INT((ROW()-14)/2),0)))</f>
        <v>2687</v>
      </c>
      <c r="L170" s="256">
        <f ca="1">IF(MOD(ROW()-13,2)=0,IF(ISBLANK(OFFSET('10. SEGUIMIENTO 2025'!$P$14,INT((ROW()-13)/2),0)),"",OFFSET('10. SEGUIMIENTO 2025'!$P$14,INT((ROW()-13)/2),0)),IF(ISBLANK(OFFSET('9. METAS'!$P$20,INT((ROW()-14)/2),0)),"",OFFSET('9. METAS'!$P$20,INT((ROW()-14)/2),0)))</f>
        <v>2686</v>
      </c>
      <c r="M170" s="257">
        <f ca="1">IF(MOD(ROW()-13,2)=0,IF(ISBLANK(OFFSET('10. SEGUIMIENTO 2025'!$Q$14,INT((ROW()-13)/2),0)),"",OFFSET('10. SEGUIMIENTO 2025'!$Q$14,INT((ROW()-13)/2),0)),IF(ISBLANK(OFFSET('9. METAS'!$Q$20,INT((ROW()-14)/2),0)),"",OFFSET('9. METAS'!$Q$20,INT((ROW()-14)/2),0)))</f>
        <v>2686</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017">
        <f ca="1">IF(ISBLANK(OFFSET('9. METAS'!$K$20,INT((ROW()-13)/2),0)),"",OFFSET('9. METAS'!$K$20,INT((ROW()-13)/2),0))</f>
        <v>1250</v>
      </c>
      <c r="I171" s="1014"/>
      <c r="J171" s="255">
        <f ca="1">IF(MOD(ROW()-13,2)=0,IF(ISBLANK(OFFSET('10. SEGUIMIENTO 2025'!$N$14,INT((ROW()-13)/2),0)),"",OFFSET('10. SEGUIMIENTO 2025'!$N$14,INT((ROW()-13)/2),0)),IF(ISBLANK(OFFSET('9. METAS'!$N$20,INT((ROW()-14)/2),0)),"",OFFSET('9. METAS'!$N$20,INT((ROW()-14)/2),0)))</f>
        <v>41</v>
      </c>
      <c r="K171" s="256" t="str">
        <f ca="1">IF(MOD(ROW()-13,2)=0,IF(ISBLANK(OFFSET('10. SEGUIMIENTO 2025'!$O$14,INT((ROW()-13)/2),0)),"",OFFSET('10. SEGUIMIENTO 2025'!$O$14,INT((ROW()-13)/2),0)),IF(ISBLANK(OFFSET('9. METAS'!$O$20,INT((ROW()-14)/2),0)),"",OFFSET('9. METAS'!$O$20,INT((ROW()-14)/2),0)))</f>
        <v/>
      </c>
      <c r="L171" s="256" t="str">
        <f ca="1">IF(MOD(ROW()-13,2)=0,IF(ISBLANK(OFFSET('10. SEGUIMIENTO 2025'!$P$14,INT((ROW()-13)/2),0)),"",OFFSET('10. SEGUIMIENTO 2025'!$P$14,INT((ROW()-13)/2),0)),IF(ISBLANK(OFFSET('9. METAS'!$P$20,INT((ROW()-14)/2),0)),"",OFFSET('9. METAS'!$P$20,INT((ROW()-14)/2),0)))</f>
        <v/>
      </c>
      <c r="M171" s="257" t="str">
        <f ca="1">IF(MOD(ROW()-13,2)=0,IF(ISBLANK(OFFSET('10. SEGUIMIENTO 2025'!$Q$14,INT((ROW()-13)/2),0)),"",OFFSET('10. SEGUIMIENTO 2025'!$Q$14,INT((ROW()-13)/2),0)),IF(ISBLANK(OFFSET('9. METAS'!$Q$20,INT((ROW()-14)/2),0)),"",OFFSET('9. METAS'!$Q$20,INT((ROW()-14)/2),0)))</f>
        <v/>
      </c>
      <c r="N171" s="1012">
        <f t="shared" ref="N171" ca="1" si="153">IFERROR(J171/J172,"ND")</f>
        <v>0.11714285714285715</v>
      </c>
      <c r="O171" s="1008">
        <f t="shared" ref="O171" ca="1" si="154">IFERROR(((J171)/H171),"ND")</f>
        <v>3.2800000000000003E-2</v>
      </c>
      <c r="P171" s="996"/>
    </row>
    <row r="172" spans="3:16">
      <c r="C172" s="1030"/>
      <c r="D172" s="1026"/>
      <c r="E172" s="1026"/>
      <c r="F172" s="1024"/>
      <c r="G172" s="1021"/>
      <c r="H172" s="1017"/>
      <c r="I172" s="1015"/>
      <c r="J172" s="255">
        <f ca="1">IF(MOD(ROW()-13,2)=0,IF(ISBLANK(OFFSET('10. SEGUIMIENTO 2025'!$N$14,INT((ROW()-13)/2),0)),"",OFFSET('10. SEGUIMIENTO 2025'!$N$14,INT((ROW()-13)/2),0)),IF(ISBLANK(OFFSET('9. METAS'!$N$20,INT((ROW()-14)/2),0)),"",OFFSET('9. METAS'!$N$20,INT((ROW()-14)/2),0)))</f>
        <v>350</v>
      </c>
      <c r="K172" s="256">
        <f ca="1">IF(MOD(ROW()-13,2)=0,IF(ISBLANK(OFFSET('10. SEGUIMIENTO 2025'!$O$14,INT((ROW()-13)/2),0)),"",OFFSET('10. SEGUIMIENTO 2025'!$O$14,INT((ROW()-13)/2),0)),IF(ISBLANK(OFFSET('9. METAS'!$O$20,INT((ROW()-14)/2),0)),"",OFFSET('9. METAS'!$O$20,INT((ROW()-14)/2),0)))</f>
        <v>275</v>
      </c>
      <c r="L172" s="256">
        <f ca="1">IF(MOD(ROW()-13,2)=0,IF(ISBLANK(OFFSET('10. SEGUIMIENTO 2025'!$P$14,INT((ROW()-13)/2),0)),"",OFFSET('10. SEGUIMIENTO 2025'!$P$14,INT((ROW()-13)/2),0)),IF(ISBLANK(OFFSET('9. METAS'!$P$20,INT((ROW()-14)/2),0)),"",OFFSET('9. METAS'!$P$20,INT((ROW()-14)/2),0)))</f>
        <v>350</v>
      </c>
      <c r="M172" s="257">
        <f ca="1">IF(MOD(ROW()-13,2)=0,IF(ISBLANK(OFFSET('10. SEGUIMIENTO 2025'!$Q$14,INT((ROW()-13)/2),0)),"",OFFSET('10. SEGUIMIENTO 2025'!$Q$14,INT((ROW()-13)/2),0)),IF(ISBLANK(OFFSET('9. METAS'!$Q$20,INT((ROW()-14)/2),0)),"",OFFSET('9. METAS'!$Q$20,INT((ROW()-14)/2),0)))</f>
        <v>275</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017">
        <f ca="1">IF(ISBLANK(OFFSET('9. METAS'!$K$20,INT((ROW()-13)/2),0)),"",OFFSET('9. METAS'!$K$20,INT((ROW()-13)/2),0))</f>
        <v>9288</v>
      </c>
      <c r="I173" s="1014"/>
      <c r="J173" s="255">
        <f ca="1">IF(MOD(ROW()-13,2)=0,IF(ISBLANK(OFFSET('10. SEGUIMIENTO 2025'!$N$14,INT((ROW()-13)/2),0)),"",OFFSET('10. SEGUIMIENTO 2025'!$N$14,INT((ROW()-13)/2),0)),IF(ISBLANK(OFFSET('9. METAS'!$N$20,INT((ROW()-14)/2),0)),"",OFFSET('9. METAS'!$N$20,INT((ROW()-14)/2),0)))</f>
        <v>41</v>
      </c>
      <c r="K173" s="256" t="str">
        <f ca="1">IF(MOD(ROW()-13,2)=0,IF(ISBLANK(OFFSET('10. SEGUIMIENTO 2025'!$O$14,INT((ROW()-13)/2),0)),"",OFFSET('10. SEGUIMIENTO 2025'!$O$14,INT((ROW()-13)/2),0)),IF(ISBLANK(OFFSET('9. METAS'!$O$20,INT((ROW()-14)/2),0)),"",OFFSET('9. METAS'!$O$20,INT((ROW()-14)/2),0)))</f>
        <v/>
      </c>
      <c r="L173" s="256" t="str">
        <f ca="1">IF(MOD(ROW()-13,2)=0,IF(ISBLANK(OFFSET('10. SEGUIMIENTO 2025'!$P$14,INT((ROW()-13)/2),0)),"",OFFSET('10. SEGUIMIENTO 2025'!$P$14,INT((ROW()-13)/2),0)),IF(ISBLANK(OFFSET('9. METAS'!$P$20,INT((ROW()-14)/2),0)),"",OFFSET('9. METAS'!$P$20,INT((ROW()-14)/2),0)))</f>
        <v/>
      </c>
      <c r="M173" s="257" t="str">
        <f ca="1">IF(MOD(ROW()-13,2)=0,IF(ISBLANK(OFFSET('10. SEGUIMIENTO 2025'!$Q$14,INT((ROW()-13)/2),0)),"",OFFSET('10. SEGUIMIENTO 2025'!$Q$14,INT((ROW()-13)/2),0)),IF(ISBLANK(OFFSET('9. METAS'!$Q$20,INT((ROW()-14)/2),0)),"",OFFSET('9. METAS'!$Q$20,INT((ROW()-14)/2),0)))</f>
        <v/>
      </c>
      <c r="N173" s="1012">
        <f t="shared" ref="N173" ca="1" si="155">IFERROR(J173/J174,"ND")</f>
        <v>1.9303201506591337E-2</v>
      </c>
      <c r="O173" s="1008">
        <f t="shared" ref="O173" ca="1" si="156">IFERROR(((J173)/H173),"ND")</f>
        <v>4.4142980189491822E-3</v>
      </c>
      <c r="P173" s="996"/>
    </row>
    <row r="174" spans="3:16">
      <c r="C174" s="1030"/>
      <c r="D174" s="1026"/>
      <c r="E174" s="1026"/>
      <c r="F174" s="1024"/>
      <c r="G174" s="1021"/>
      <c r="H174" s="1017"/>
      <c r="I174" s="1015"/>
      <c r="J174" s="255">
        <f ca="1">IF(MOD(ROW()-13,2)=0,IF(ISBLANK(OFFSET('10. SEGUIMIENTO 2025'!$N$14,INT((ROW()-13)/2),0)),"",OFFSET('10. SEGUIMIENTO 2025'!$N$14,INT((ROW()-13)/2),0)),IF(ISBLANK(OFFSET('9. METAS'!$N$20,INT((ROW()-14)/2),0)),"",OFFSET('9. METAS'!$N$20,INT((ROW()-14)/2),0)))</f>
        <v>2124</v>
      </c>
      <c r="K174" s="256">
        <f ca="1">IF(MOD(ROW()-13,2)=0,IF(ISBLANK(OFFSET('10. SEGUIMIENTO 2025'!$O$14,INT((ROW()-13)/2),0)),"",OFFSET('10. SEGUIMIENTO 2025'!$O$14,INT((ROW()-13)/2),0)),IF(ISBLANK(OFFSET('9. METAS'!$O$20,INT((ROW()-14)/2),0)),"",OFFSET('9. METAS'!$O$20,INT((ROW()-14)/2),0)))</f>
        <v>2124</v>
      </c>
      <c r="L174" s="256">
        <f ca="1">IF(MOD(ROW()-13,2)=0,IF(ISBLANK(OFFSET('10. SEGUIMIENTO 2025'!$P$14,INT((ROW()-13)/2),0)),"",OFFSET('10. SEGUIMIENTO 2025'!$P$14,INT((ROW()-13)/2),0)),IF(ISBLANK(OFFSET('9. METAS'!$P$20,INT((ROW()-14)/2),0)),"",OFFSET('9. METAS'!$P$20,INT((ROW()-14)/2),0)))</f>
        <v>2520</v>
      </c>
      <c r="M174" s="257">
        <f ca="1">IF(MOD(ROW()-13,2)=0,IF(ISBLANK(OFFSET('10. SEGUIMIENTO 2025'!$Q$14,INT((ROW()-13)/2),0)),"",OFFSET('10. SEGUIMIENTO 2025'!$Q$14,INT((ROW()-13)/2),0)),IF(ISBLANK(OFFSET('9. METAS'!$Q$20,INT((ROW()-14)/2),0)),"",OFFSET('9. METAS'!$Q$20,INT((ROW()-14)/2),0)))</f>
        <v>2520</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017">
        <f ca="1">IF(ISBLANK(OFFSET('9. METAS'!$K$20,INT((ROW()-13)/2),0)),"",OFFSET('9. METAS'!$K$20,INT((ROW()-13)/2),0))</f>
        <v>23255</v>
      </c>
      <c r="I175" s="1014"/>
      <c r="J175" s="255">
        <f ca="1">IF(MOD(ROW()-13,2)=0,IF(ISBLANK(OFFSET('10. SEGUIMIENTO 2025'!$N$14,INT((ROW()-13)/2),0)),"",OFFSET('10. SEGUIMIENTO 2025'!$N$14,INT((ROW()-13)/2),0)),IF(ISBLANK(OFFSET('9. METAS'!$N$20,INT((ROW()-14)/2),0)),"",OFFSET('9. METAS'!$N$20,INT((ROW()-14)/2),0)))</f>
        <v>41</v>
      </c>
      <c r="K175" s="256" t="str">
        <f ca="1">IF(MOD(ROW()-13,2)=0,IF(ISBLANK(OFFSET('10. SEGUIMIENTO 2025'!$O$14,INT((ROW()-13)/2),0)),"",OFFSET('10. SEGUIMIENTO 2025'!$O$14,INT((ROW()-13)/2),0)),IF(ISBLANK(OFFSET('9. METAS'!$O$20,INT((ROW()-14)/2),0)),"",OFFSET('9. METAS'!$O$20,INT((ROW()-14)/2),0)))</f>
        <v/>
      </c>
      <c r="L175" s="256" t="str">
        <f ca="1">IF(MOD(ROW()-13,2)=0,IF(ISBLANK(OFFSET('10. SEGUIMIENTO 2025'!$P$14,INT((ROW()-13)/2),0)),"",OFFSET('10. SEGUIMIENTO 2025'!$P$14,INT((ROW()-13)/2),0)),IF(ISBLANK(OFFSET('9. METAS'!$P$20,INT((ROW()-14)/2),0)),"",OFFSET('9. METAS'!$P$20,INT((ROW()-14)/2),0)))</f>
        <v/>
      </c>
      <c r="M175" s="257" t="str">
        <f ca="1">IF(MOD(ROW()-13,2)=0,IF(ISBLANK(OFFSET('10. SEGUIMIENTO 2025'!$Q$14,INT((ROW()-13)/2),0)),"",OFFSET('10. SEGUIMIENTO 2025'!$Q$14,INT((ROW()-13)/2),0)),IF(ISBLANK(OFFSET('9. METAS'!$Q$20,INT((ROW()-14)/2),0)),"",OFFSET('9. METAS'!$Q$20,INT((ROW()-14)/2),0)))</f>
        <v/>
      </c>
      <c r="N175" s="1012">
        <f t="shared" ref="N175" ca="1" si="157">IFERROR(J175/J176,"ND")</f>
        <v>7.7183734939759033E-3</v>
      </c>
      <c r="O175" s="1008">
        <f t="shared" ref="O175" ca="1" si="158">IFERROR(((J175)/H175),"ND")</f>
        <v>1.7630617071597507E-3</v>
      </c>
      <c r="P175" s="996"/>
    </row>
    <row r="176" spans="3:16">
      <c r="C176" s="1030"/>
      <c r="D176" s="1026"/>
      <c r="E176" s="1026"/>
      <c r="F176" s="1024"/>
      <c r="G176" s="1021"/>
      <c r="H176" s="1017"/>
      <c r="I176" s="1015"/>
      <c r="J176" s="255">
        <f ca="1">IF(MOD(ROW()-13,2)=0,IF(ISBLANK(OFFSET('10. SEGUIMIENTO 2025'!$N$14,INT((ROW()-13)/2),0)),"",OFFSET('10. SEGUIMIENTO 2025'!$N$14,INT((ROW()-13)/2),0)),IF(ISBLANK(OFFSET('9. METAS'!$N$20,INT((ROW()-14)/2),0)),"",OFFSET('9. METAS'!$N$20,INT((ROW()-14)/2),0)))</f>
        <v>5312</v>
      </c>
      <c r="K176" s="256">
        <f ca="1">IF(MOD(ROW()-13,2)=0,IF(ISBLANK(OFFSET('10. SEGUIMIENTO 2025'!$O$14,INT((ROW()-13)/2),0)),"",OFFSET('10. SEGUIMIENTO 2025'!$O$14,INT((ROW()-13)/2),0)),IF(ISBLANK(OFFSET('9. METAS'!$O$20,INT((ROW()-14)/2),0)),"",OFFSET('9. METAS'!$O$20,INT((ROW()-14)/2),0)))</f>
        <v>5323</v>
      </c>
      <c r="L176" s="256">
        <f ca="1">IF(MOD(ROW()-13,2)=0,IF(ISBLANK(OFFSET('10. SEGUIMIENTO 2025'!$P$14,INT((ROW()-13)/2),0)),"",OFFSET('10. SEGUIMIENTO 2025'!$P$14,INT((ROW()-13)/2),0)),IF(ISBLANK(OFFSET('9. METAS'!$P$20,INT((ROW()-14)/2),0)),"",OFFSET('9. METAS'!$P$20,INT((ROW()-14)/2),0)))</f>
        <v>6315</v>
      </c>
      <c r="M176" s="257">
        <f ca="1">IF(MOD(ROW()-13,2)=0,IF(ISBLANK(OFFSET('10. SEGUIMIENTO 2025'!$Q$14,INT((ROW()-13)/2),0)),"",OFFSET('10. SEGUIMIENTO 2025'!$Q$14,INT((ROW()-13)/2),0)),IF(ISBLANK(OFFSET('9. METAS'!$Q$20,INT((ROW()-14)/2),0)),"",OFFSET('9. METAS'!$Q$20,INT((ROW()-14)/2),0)))</f>
        <v>6305</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017">
        <f ca="1">IF(ISBLANK(OFFSET('9. METAS'!$K$20,INT((ROW()-13)/2),0)),"",OFFSET('9. METAS'!$K$20,INT((ROW()-13)/2),0))</f>
        <v>7240</v>
      </c>
      <c r="I177" s="1014"/>
      <c r="J177" s="255">
        <f ca="1">IF(MOD(ROW()-13,2)=0,IF(ISBLANK(OFFSET('10. SEGUIMIENTO 2025'!$N$14,INT((ROW()-13)/2),0)),"",OFFSET('10. SEGUIMIENTO 2025'!$N$14,INT((ROW()-13)/2),0)),IF(ISBLANK(OFFSET('9. METAS'!$N$20,INT((ROW()-14)/2),0)),"",OFFSET('9. METAS'!$N$20,INT((ROW()-14)/2),0)))</f>
        <v>41</v>
      </c>
      <c r="K177" s="256" t="str">
        <f ca="1">IF(MOD(ROW()-13,2)=0,IF(ISBLANK(OFFSET('10. SEGUIMIENTO 2025'!$O$14,INT((ROW()-13)/2),0)),"",OFFSET('10. SEGUIMIENTO 2025'!$O$14,INT((ROW()-13)/2),0)),IF(ISBLANK(OFFSET('9. METAS'!$O$20,INT((ROW()-14)/2),0)),"",OFFSET('9. METAS'!$O$20,INT((ROW()-14)/2),0)))</f>
        <v/>
      </c>
      <c r="L177" s="256" t="str">
        <f ca="1">IF(MOD(ROW()-13,2)=0,IF(ISBLANK(OFFSET('10. SEGUIMIENTO 2025'!$P$14,INT((ROW()-13)/2),0)),"",OFFSET('10. SEGUIMIENTO 2025'!$P$14,INT((ROW()-13)/2),0)),IF(ISBLANK(OFFSET('9. METAS'!$P$20,INT((ROW()-14)/2),0)),"",OFFSET('9. METAS'!$P$20,INT((ROW()-14)/2),0)))</f>
        <v/>
      </c>
      <c r="M177" s="257" t="str">
        <f ca="1">IF(MOD(ROW()-13,2)=0,IF(ISBLANK(OFFSET('10. SEGUIMIENTO 2025'!$Q$14,INT((ROW()-13)/2),0)),"",OFFSET('10. SEGUIMIENTO 2025'!$Q$14,INT((ROW()-13)/2),0)),IF(ISBLANK(OFFSET('9. METAS'!$Q$20,INT((ROW()-14)/2),0)),"",OFFSET('9. METAS'!$Q$20,INT((ROW()-14)/2),0)))</f>
        <v/>
      </c>
      <c r="N177" s="1012">
        <f t="shared" ref="N177" ca="1" si="159">IFERROR(J177/J178,"ND")</f>
        <v>2.2714681440443214E-2</v>
      </c>
      <c r="O177" s="1008">
        <f t="shared" ref="O177" ca="1" si="160">IFERROR(((J177)/H177),"ND")</f>
        <v>5.6629834254143642E-3</v>
      </c>
      <c r="P177" s="996"/>
    </row>
    <row r="178" spans="3:16">
      <c r="C178" s="1030"/>
      <c r="D178" s="1026"/>
      <c r="E178" s="1026"/>
      <c r="F178" s="1024"/>
      <c r="G178" s="1021"/>
      <c r="H178" s="1017"/>
      <c r="I178" s="1015"/>
      <c r="J178" s="255">
        <f ca="1">IF(MOD(ROW()-13,2)=0,IF(ISBLANK(OFFSET('10. SEGUIMIENTO 2025'!$N$14,INT((ROW()-13)/2),0)),"",OFFSET('10. SEGUIMIENTO 2025'!$N$14,INT((ROW()-13)/2),0)),IF(ISBLANK(OFFSET('9. METAS'!$N$20,INT((ROW()-14)/2),0)),"",OFFSET('9. METAS'!$N$20,INT((ROW()-14)/2),0)))</f>
        <v>1805</v>
      </c>
      <c r="K178" s="256">
        <f ca="1">IF(MOD(ROW()-13,2)=0,IF(ISBLANK(OFFSET('10. SEGUIMIENTO 2025'!$O$14,INT((ROW()-13)/2),0)),"",OFFSET('10. SEGUIMIENTO 2025'!$O$14,INT((ROW()-13)/2),0)),IF(ISBLANK(OFFSET('9. METAS'!$O$20,INT((ROW()-14)/2),0)),"",OFFSET('9. METAS'!$O$20,INT((ROW()-14)/2),0)))</f>
        <v>1815</v>
      </c>
      <c r="L178" s="256">
        <f ca="1">IF(MOD(ROW()-13,2)=0,IF(ISBLANK(OFFSET('10. SEGUIMIENTO 2025'!$P$14,INT((ROW()-13)/2),0)),"",OFFSET('10. SEGUIMIENTO 2025'!$P$14,INT((ROW()-13)/2),0)),IF(ISBLANK(OFFSET('9. METAS'!$P$20,INT((ROW()-14)/2),0)),"",OFFSET('9. METAS'!$P$20,INT((ROW()-14)/2),0)))</f>
        <v>1815</v>
      </c>
      <c r="M178" s="257">
        <f ca="1">IF(MOD(ROW()-13,2)=0,IF(ISBLANK(OFFSET('10. SEGUIMIENTO 2025'!$Q$14,INT((ROW()-13)/2),0)),"",OFFSET('10. SEGUIMIENTO 2025'!$Q$14,INT((ROW()-13)/2),0)),IF(ISBLANK(OFFSET('9. METAS'!$Q$20,INT((ROW()-14)/2),0)),"",OFFSET('9. METAS'!$Q$20,INT((ROW()-14)/2),0)))</f>
        <v>1805</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017">
        <f ca="1">IF(ISBLANK(OFFSET('9. METAS'!$K$20,INT((ROW()-13)/2),0)),"",OFFSET('9. METAS'!$K$20,INT((ROW()-13)/2),0))</f>
        <v>8300</v>
      </c>
      <c r="I179" s="1014"/>
      <c r="J179" s="255">
        <f ca="1">IF(MOD(ROW()-13,2)=0,IF(ISBLANK(OFFSET('10. SEGUIMIENTO 2025'!$N$14,INT((ROW()-13)/2),0)),"",OFFSET('10. SEGUIMIENTO 2025'!$N$14,INT((ROW()-13)/2),0)),IF(ISBLANK(OFFSET('9. METAS'!$N$20,INT((ROW()-14)/2),0)),"",OFFSET('9. METAS'!$N$20,INT((ROW()-14)/2),0)))</f>
        <v>41</v>
      </c>
      <c r="K179" s="256" t="str">
        <f ca="1">IF(MOD(ROW()-13,2)=0,IF(ISBLANK(OFFSET('10. SEGUIMIENTO 2025'!$O$14,INT((ROW()-13)/2),0)),"",OFFSET('10. SEGUIMIENTO 2025'!$O$14,INT((ROW()-13)/2),0)),IF(ISBLANK(OFFSET('9. METAS'!$O$20,INT((ROW()-14)/2),0)),"",OFFSET('9. METAS'!$O$20,INT((ROW()-14)/2),0)))</f>
        <v/>
      </c>
      <c r="L179" s="256" t="str">
        <f ca="1">IF(MOD(ROW()-13,2)=0,IF(ISBLANK(OFFSET('10. SEGUIMIENTO 2025'!$P$14,INT((ROW()-13)/2),0)),"",OFFSET('10. SEGUIMIENTO 2025'!$P$14,INT((ROW()-13)/2),0)),IF(ISBLANK(OFFSET('9. METAS'!$P$20,INT((ROW()-14)/2),0)),"",OFFSET('9. METAS'!$P$20,INT((ROW()-14)/2),0)))</f>
        <v/>
      </c>
      <c r="M179" s="257" t="str">
        <f ca="1">IF(MOD(ROW()-13,2)=0,IF(ISBLANK(OFFSET('10. SEGUIMIENTO 2025'!$Q$14,INT((ROW()-13)/2),0)),"",OFFSET('10. SEGUIMIENTO 2025'!$Q$14,INT((ROW()-13)/2),0)),IF(ISBLANK(OFFSET('9. METAS'!$Q$20,INT((ROW()-14)/2),0)),"",OFFSET('9. METAS'!$Q$20,INT((ROW()-14)/2),0)))</f>
        <v/>
      </c>
      <c r="N179" s="1012" t="str">
        <f t="shared" ref="N179" ca="1" si="161">IFERROR(J179/J180,"ND")</f>
        <v>ND</v>
      </c>
      <c r="O179" s="1008">
        <f t="shared" ref="O179" ca="1" si="162">IFERROR(((J179)/H179),"ND")</f>
        <v>4.9397590361445779E-3</v>
      </c>
      <c r="P179" s="996"/>
    </row>
    <row r="180" spans="3:16">
      <c r="C180" s="1030"/>
      <c r="D180" s="1026"/>
      <c r="E180" s="1026"/>
      <c r="F180" s="1024"/>
      <c r="G180" s="1021"/>
      <c r="H180" s="1017"/>
      <c r="I180" s="1015"/>
      <c r="J180" s="255" t="str">
        <f ca="1">IF(MOD(ROW()-13,2)=0,IF(ISBLANK(OFFSET('10. SEGUIMIENTO 2025'!$N$14,INT((ROW()-13)/2),0)),"",OFFSET('10. SEGUIMIENTO 2025'!$N$14,INT((ROW()-13)/2),0)),IF(ISBLANK(OFFSET('9. METAS'!$N$20,INT((ROW()-14)/2),0)),"",OFFSET('9. METAS'!$N$20,INT((ROW()-14)/2),0)))</f>
        <v>NA</v>
      </c>
      <c r="K180" s="256">
        <f ca="1">IF(MOD(ROW()-13,2)=0,IF(ISBLANK(OFFSET('10. SEGUIMIENTO 2025'!$O$14,INT((ROW()-13)/2),0)),"",OFFSET('10. SEGUIMIENTO 2025'!$O$14,INT((ROW()-13)/2),0)),IF(ISBLANK(OFFSET('9. METAS'!$O$20,INT((ROW()-14)/2),0)),"",OFFSET('9. METAS'!$O$20,INT((ROW()-14)/2),0)))</f>
        <v>3200</v>
      </c>
      <c r="L180" s="256">
        <f ca="1">IF(MOD(ROW()-13,2)=0,IF(ISBLANK(OFFSET('10. SEGUIMIENTO 2025'!$P$14,INT((ROW()-13)/2),0)),"",OFFSET('10. SEGUIMIENTO 2025'!$P$14,INT((ROW()-13)/2),0)),IF(ISBLANK(OFFSET('9. METAS'!$P$20,INT((ROW()-14)/2),0)),"",OFFSET('9. METAS'!$P$20,INT((ROW()-14)/2),0)))</f>
        <v>2550</v>
      </c>
      <c r="M180" s="257">
        <f ca="1">IF(MOD(ROW()-13,2)=0,IF(ISBLANK(OFFSET('10. SEGUIMIENTO 2025'!$Q$14,INT((ROW()-13)/2),0)),"",OFFSET('10. SEGUIMIENTO 2025'!$Q$14,INT((ROW()-13)/2),0)),IF(ISBLANK(OFFSET('9. METAS'!$Q$20,INT((ROW()-14)/2),0)),"",OFFSET('9. METAS'!$Q$20,INT((ROW()-14)/2),0)))</f>
        <v>2550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017">
        <f ca="1">IF(ISBLANK(OFFSET('9. METAS'!$K$20,INT((ROW()-13)/2),0)),"",OFFSET('9. METAS'!$K$20,INT((ROW()-13)/2),0))</f>
        <v>16015</v>
      </c>
      <c r="I181" s="1014"/>
      <c r="J181" s="255">
        <f ca="1">IF(MOD(ROW()-13,2)=0,IF(ISBLANK(OFFSET('10. SEGUIMIENTO 2025'!$N$14,INT((ROW()-13)/2),0)),"",OFFSET('10. SEGUIMIENTO 2025'!$N$14,INT((ROW()-13)/2),0)),IF(ISBLANK(OFFSET('9. METAS'!$N$20,INT((ROW()-14)/2),0)),"",OFFSET('9. METAS'!$N$20,INT((ROW()-14)/2),0)))</f>
        <v>41</v>
      </c>
      <c r="K181" s="256" t="str">
        <f ca="1">IF(MOD(ROW()-13,2)=0,IF(ISBLANK(OFFSET('10. SEGUIMIENTO 2025'!$O$14,INT((ROW()-13)/2),0)),"",OFFSET('10. SEGUIMIENTO 2025'!$O$14,INT((ROW()-13)/2),0)),IF(ISBLANK(OFFSET('9. METAS'!$O$20,INT((ROW()-14)/2),0)),"",OFFSET('9. METAS'!$O$20,INT((ROW()-14)/2),0)))</f>
        <v/>
      </c>
      <c r="L181" s="256" t="str">
        <f ca="1">IF(MOD(ROW()-13,2)=0,IF(ISBLANK(OFFSET('10. SEGUIMIENTO 2025'!$P$14,INT((ROW()-13)/2),0)),"",OFFSET('10. SEGUIMIENTO 2025'!$P$14,INT((ROW()-13)/2),0)),IF(ISBLANK(OFFSET('9. METAS'!$P$20,INT((ROW()-14)/2),0)),"",OFFSET('9. METAS'!$P$20,INT((ROW()-14)/2),0)))</f>
        <v/>
      </c>
      <c r="M181" s="257" t="str">
        <f ca="1">IF(MOD(ROW()-13,2)=0,IF(ISBLANK(OFFSET('10. SEGUIMIENTO 2025'!$Q$14,INT((ROW()-13)/2),0)),"",OFFSET('10. SEGUIMIENTO 2025'!$Q$14,INT((ROW()-13)/2),0)),IF(ISBLANK(OFFSET('9. METAS'!$Q$20,INT((ROW()-14)/2),0)),"",OFFSET('9. METAS'!$Q$20,INT((ROW()-14)/2),0)))</f>
        <v/>
      </c>
      <c r="N181" s="1012">
        <f t="shared" ref="N181" ca="1" si="163">IFERROR(J181/J182,"ND")</f>
        <v>1.1690903906472769E-2</v>
      </c>
      <c r="O181" s="1008">
        <f t="shared" ref="O181" ca="1" si="164">IFERROR(((J181)/H181),"ND")</f>
        <v>2.5600999063378083E-3</v>
      </c>
      <c r="P181" s="996"/>
    </row>
    <row r="182" spans="3:16">
      <c r="C182" s="1030"/>
      <c r="D182" s="1026"/>
      <c r="E182" s="1026"/>
      <c r="F182" s="1024"/>
      <c r="G182" s="1021"/>
      <c r="H182" s="1017"/>
      <c r="I182" s="1015"/>
      <c r="J182" s="255">
        <f ca="1">IF(MOD(ROW()-13,2)=0,IF(ISBLANK(OFFSET('10. SEGUIMIENTO 2025'!$N$14,INT((ROW()-13)/2),0)),"",OFFSET('10. SEGUIMIENTO 2025'!$N$14,INT((ROW()-13)/2),0)),IF(ISBLANK(OFFSET('9. METAS'!$N$20,INT((ROW()-14)/2),0)),"",OFFSET('9. METAS'!$N$20,INT((ROW()-14)/2),0)))</f>
        <v>3507</v>
      </c>
      <c r="K182" s="256">
        <f ca="1">IF(MOD(ROW()-13,2)=0,IF(ISBLANK(OFFSET('10. SEGUIMIENTO 2025'!$O$14,INT((ROW()-13)/2),0)),"",OFFSET('10. SEGUIMIENTO 2025'!$O$14,INT((ROW()-13)/2),0)),IF(ISBLANK(OFFSET('9. METAS'!$O$20,INT((ROW()-14)/2),0)),"",OFFSET('9. METAS'!$O$20,INT((ROW()-14)/2),0)))</f>
        <v>3508</v>
      </c>
      <c r="L182" s="256">
        <f ca="1">IF(MOD(ROW()-13,2)=0,IF(ISBLANK(OFFSET('10. SEGUIMIENTO 2025'!$P$14,INT((ROW()-13)/2),0)),"",OFFSET('10. SEGUIMIENTO 2025'!$P$14,INT((ROW()-13)/2),0)),IF(ISBLANK(OFFSET('9. METAS'!$P$20,INT((ROW()-14)/2),0)),"",OFFSET('9. METAS'!$P$20,INT((ROW()-14)/2),0)))</f>
        <v>4500</v>
      </c>
      <c r="M182" s="257">
        <f ca="1">IF(MOD(ROW()-13,2)=0,IF(ISBLANK(OFFSET('10. SEGUIMIENTO 2025'!$Q$14,INT((ROW()-13)/2),0)),"",OFFSET('10. SEGUIMIENTO 2025'!$Q$14,INT((ROW()-13)/2),0)),IF(ISBLANK(OFFSET('9. METAS'!$Q$20,INT((ROW()-14)/2),0)),"",OFFSET('9. METAS'!$Q$20,INT((ROW()-14)/2),0)))</f>
        <v>4500</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017">
        <f ca="1">IF(ISBLANK(OFFSET('9. METAS'!$K$20,INT((ROW()-13)/2),0)),"",OFFSET('9. METAS'!$K$20,INT((ROW()-13)/2),0))</f>
        <v>22</v>
      </c>
      <c r="I183" s="1014"/>
      <c r="J183" s="255">
        <f ca="1">IF(MOD(ROW()-13,2)=0,IF(ISBLANK(OFFSET('10. SEGUIMIENTO 2025'!$N$14,INT((ROW()-13)/2),0)),"",OFFSET('10. SEGUIMIENTO 2025'!$N$14,INT((ROW()-13)/2),0)),IF(ISBLANK(OFFSET('9. METAS'!$N$20,INT((ROW()-14)/2),0)),"",OFFSET('9. METAS'!$N$20,INT((ROW()-14)/2),0)))</f>
        <v>41</v>
      </c>
      <c r="K183" s="256" t="str">
        <f ca="1">IF(MOD(ROW()-13,2)=0,IF(ISBLANK(OFFSET('10. SEGUIMIENTO 2025'!$O$14,INT((ROW()-13)/2),0)),"",OFFSET('10. SEGUIMIENTO 2025'!$O$14,INT((ROW()-13)/2),0)),IF(ISBLANK(OFFSET('9. METAS'!$O$20,INT((ROW()-14)/2),0)),"",OFFSET('9. METAS'!$O$20,INT((ROW()-14)/2),0)))</f>
        <v/>
      </c>
      <c r="L183" s="256" t="str">
        <f ca="1">IF(MOD(ROW()-13,2)=0,IF(ISBLANK(OFFSET('10. SEGUIMIENTO 2025'!$P$14,INT((ROW()-13)/2),0)),"",OFFSET('10. SEGUIMIENTO 2025'!$P$14,INT((ROW()-13)/2),0)),IF(ISBLANK(OFFSET('9. METAS'!$P$20,INT((ROW()-14)/2),0)),"",OFFSET('9. METAS'!$P$20,INT((ROW()-14)/2),0)))</f>
        <v/>
      </c>
      <c r="M183" s="257" t="str">
        <f ca="1">IF(MOD(ROW()-13,2)=0,IF(ISBLANK(OFFSET('10. SEGUIMIENTO 2025'!$Q$14,INT((ROW()-13)/2),0)),"",OFFSET('10. SEGUIMIENTO 2025'!$Q$14,INT((ROW()-13)/2),0)),IF(ISBLANK(OFFSET('9. METAS'!$Q$20,INT((ROW()-14)/2),0)),"",OFFSET('9. METAS'!$Q$20,INT((ROW()-14)/2),0)))</f>
        <v/>
      </c>
      <c r="N183" s="1012">
        <f t="shared" ref="N183" ca="1" si="165">IFERROR(J183/J184,"ND")</f>
        <v>5.8571428571428568</v>
      </c>
      <c r="O183" s="1008">
        <f t="shared" ref="O183" ca="1" si="166">IFERROR(((J183)/H183),"ND")</f>
        <v>1.8636363636363635</v>
      </c>
      <c r="P183" s="996"/>
    </row>
    <row r="184" spans="3:16">
      <c r="C184" s="1030"/>
      <c r="D184" s="1026"/>
      <c r="E184" s="1026"/>
      <c r="F184" s="1024"/>
      <c r="G184" s="1021"/>
      <c r="H184" s="1017"/>
      <c r="I184" s="1015"/>
      <c r="J184" s="255">
        <f ca="1">IF(MOD(ROW()-13,2)=0,IF(ISBLANK(OFFSET('10. SEGUIMIENTO 2025'!$N$14,INT((ROW()-13)/2),0)),"",OFFSET('10. SEGUIMIENTO 2025'!$N$14,INT((ROW()-13)/2),0)),IF(ISBLANK(OFFSET('9. METAS'!$N$20,INT((ROW()-14)/2),0)),"",OFFSET('9. METAS'!$N$20,INT((ROW()-14)/2),0)))</f>
        <v>7</v>
      </c>
      <c r="K184" s="256">
        <f ca="1">IF(MOD(ROW()-13,2)=0,IF(ISBLANK(OFFSET('10. SEGUIMIENTO 2025'!$O$14,INT((ROW()-13)/2),0)),"",OFFSET('10. SEGUIMIENTO 2025'!$O$14,INT((ROW()-13)/2),0)),IF(ISBLANK(OFFSET('9. METAS'!$O$20,INT((ROW()-14)/2),0)),"",OFFSET('9. METAS'!$O$20,INT((ROW()-14)/2),0)))</f>
        <v>5</v>
      </c>
      <c r="L184" s="256">
        <f ca="1">IF(MOD(ROW()-13,2)=0,IF(ISBLANK(OFFSET('10. SEGUIMIENTO 2025'!$P$14,INT((ROW()-13)/2),0)),"",OFFSET('10. SEGUIMIENTO 2025'!$P$14,INT((ROW()-13)/2),0)),IF(ISBLANK(OFFSET('9. METAS'!$P$20,INT((ROW()-14)/2),0)),"",OFFSET('9. METAS'!$P$20,INT((ROW()-14)/2),0)))</f>
        <v>6</v>
      </c>
      <c r="M184" s="257">
        <f ca="1">IF(MOD(ROW()-13,2)=0,IF(ISBLANK(OFFSET('10. SEGUIMIENTO 2025'!$Q$14,INT((ROW()-13)/2),0)),"",OFFSET('10. SEGUIMIENTO 2025'!$Q$14,INT((ROW()-13)/2),0)),IF(ISBLANK(OFFSET('9. METAS'!$Q$20,INT((ROW()-14)/2),0)),"",OFFSET('9. METAS'!$Q$20,INT((ROW()-14)/2),0)))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017">
        <f ca="1">IF(ISBLANK(OFFSET('9. METAS'!$K$20,INT((ROW()-13)/2),0)),"",OFFSET('9. METAS'!$K$20,INT((ROW()-13)/2),0))</f>
        <v>52</v>
      </c>
      <c r="I185" s="1014"/>
      <c r="J185" s="255">
        <f ca="1">IF(MOD(ROW()-13,2)=0,IF(ISBLANK(OFFSET('10. SEGUIMIENTO 2025'!$N$14,INT((ROW()-13)/2),0)),"",OFFSET('10. SEGUIMIENTO 2025'!$N$14,INT((ROW()-13)/2),0)),IF(ISBLANK(OFFSET('9. METAS'!$N$20,INT((ROW()-14)/2),0)),"",OFFSET('9. METAS'!$N$20,INT((ROW()-14)/2),0)))</f>
        <v>41</v>
      </c>
      <c r="K185" s="256" t="str">
        <f ca="1">IF(MOD(ROW()-13,2)=0,IF(ISBLANK(OFFSET('10. SEGUIMIENTO 2025'!$O$14,INT((ROW()-13)/2),0)),"",OFFSET('10. SEGUIMIENTO 2025'!$O$14,INT((ROW()-13)/2),0)),IF(ISBLANK(OFFSET('9. METAS'!$O$20,INT((ROW()-14)/2),0)),"",OFFSET('9. METAS'!$O$20,INT((ROW()-14)/2),0)))</f>
        <v/>
      </c>
      <c r="L185" s="256" t="str">
        <f ca="1">IF(MOD(ROW()-13,2)=0,IF(ISBLANK(OFFSET('10. SEGUIMIENTO 2025'!$P$14,INT((ROW()-13)/2),0)),"",OFFSET('10. SEGUIMIENTO 2025'!$P$14,INT((ROW()-13)/2),0)),IF(ISBLANK(OFFSET('9. METAS'!$P$20,INT((ROW()-14)/2),0)),"",OFFSET('9. METAS'!$P$20,INT((ROW()-14)/2),0)))</f>
        <v/>
      </c>
      <c r="M185" s="257" t="str">
        <f ca="1">IF(MOD(ROW()-13,2)=0,IF(ISBLANK(OFFSET('10. SEGUIMIENTO 2025'!$Q$14,INT((ROW()-13)/2),0)),"",OFFSET('10. SEGUIMIENTO 2025'!$Q$14,INT((ROW()-13)/2),0)),IF(ISBLANK(OFFSET('9. METAS'!$Q$20,INT((ROW()-14)/2),0)),"",OFFSET('9. METAS'!$Q$20,INT((ROW()-14)/2),0)))</f>
        <v/>
      </c>
      <c r="N185" s="1012">
        <f t="shared" ref="N185" ca="1" si="167">IFERROR(J185/J186,"ND")</f>
        <v>3.7272727272727271</v>
      </c>
      <c r="O185" s="1008">
        <f t="shared" ref="O185" ca="1" si="168">IFERROR(((J185)/H185),"ND")</f>
        <v>0.78846153846153844</v>
      </c>
      <c r="P185" s="996"/>
    </row>
    <row r="186" spans="3:16">
      <c r="C186" s="1030"/>
      <c r="D186" s="1026"/>
      <c r="E186" s="1026"/>
      <c r="F186" s="1024"/>
      <c r="G186" s="1021"/>
      <c r="H186" s="1017"/>
      <c r="I186" s="1015"/>
      <c r="J186" s="255">
        <f ca="1">IF(MOD(ROW()-13,2)=0,IF(ISBLANK(OFFSET('10. SEGUIMIENTO 2025'!$N$14,INT((ROW()-13)/2),0)),"",OFFSET('10. SEGUIMIENTO 2025'!$N$14,INT((ROW()-13)/2),0)),IF(ISBLANK(OFFSET('9. METAS'!$N$20,INT((ROW()-14)/2),0)),"",OFFSET('9. METAS'!$N$20,INT((ROW()-14)/2),0)))</f>
        <v>11</v>
      </c>
      <c r="K186" s="256">
        <f ca="1">IF(MOD(ROW()-13,2)=0,IF(ISBLANK(OFFSET('10. SEGUIMIENTO 2025'!$O$14,INT((ROW()-13)/2),0)),"",OFFSET('10. SEGUIMIENTO 2025'!$O$14,INT((ROW()-13)/2),0)),IF(ISBLANK(OFFSET('9. METAS'!$O$20,INT((ROW()-14)/2),0)),"",OFFSET('9. METAS'!$O$20,INT((ROW()-14)/2),0)))</f>
        <v>15</v>
      </c>
      <c r="L186" s="256">
        <f ca="1">IF(MOD(ROW()-13,2)=0,IF(ISBLANK(OFFSET('10. SEGUIMIENTO 2025'!$P$14,INT((ROW()-13)/2),0)),"",OFFSET('10. SEGUIMIENTO 2025'!$P$14,INT((ROW()-13)/2),0)),IF(ISBLANK(OFFSET('9. METAS'!$P$20,INT((ROW()-14)/2),0)),"",OFFSET('9. METAS'!$P$20,INT((ROW()-14)/2),0)))</f>
        <v>16</v>
      </c>
      <c r="M186" s="257">
        <f ca="1">IF(MOD(ROW()-13,2)=0,IF(ISBLANK(OFFSET('10. SEGUIMIENTO 2025'!$Q$14,INT((ROW()-13)/2),0)),"",OFFSET('10. SEGUIMIENTO 2025'!$Q$14,INT((ROW()-13)/2),0)),IF(ISBLANK(OFFSET('9. METAS'!$Q$20,INT((ROW()-14)/2),0)),"",OFFSET('9. METAS'!$Q$20,INT((ROW()-14)/2),0)))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017">
        <f ca="1">IF(ISBLANK(OFFSET('9. METAS'!$K$20,INT((ROW()-13)/2),0)),"",OFFSET('9. METAS'!$K$20,INT((ROW()-13)/2),0))</f>
        <v>25574</v>
      </c>
      <c r="I187" s="1014"/>
      <c r="J187" s="255">
        <f ca="1">IF(MOD(ROW()-13,2)=0,IF(ISBLANK(OFFSET('10. SEGUIMIENTO 2025'!$N$14,INT((ROW()-13)/2),0)),"",OFFSET('10. SEGUIMIENTO 2025'!$N$14,INT((ROW()-13)/2),0)),IF(ISBLANK(OFFSET('9. METAS'!$N$20,INT((ROW()-14)/2),0)),"",OFFSET('9. METAS'!$N$20,INT((ROW()-14)/2),0)))</f>
        <v>41</v>
      </c>
      <c r="K187" s="256" t="str">
        <f ca="1">IF(MOD(ROW()-13,2)=0,IF(ISBLANK(OFFSET('10. SEGUIMIENTO 2025'!$O$14,INT((ROW()-13)/2),0)),"",OFFSET('10. SEGUIMIENTO 2025'!$O$14,INT((ROW()-13)/2),0)),IF(ISBLANK(OFFSET('9. METAS'!$O$20,INT((ROW()-14)/2),0)),"",OFFSET('9. METAS'!$O$20,INT((ROW()-14)/2),0)))</f>
        <v/>
      </c>
      <c r="L187" s="256" t="str">
        <f ca="1">IF(MOD(ROW()-13,2)=0,IF(ISBLANK(OFFSET('10. SEGUIMIENTO 2025'!$P$14,INT((ROW()-13)/2),0)),"",OFFSET('10. SEGUIMIENTO 2025'!$P$14,INT((ROW()-13)/2),0)),IF(ISBLANK(OFFSET('9. METAS'!$P$20,INT((ROW()-14)/2),0)),"",OFFSET('9. METAS'!$P$20,INT((ROW()-14)/2),0)))</f>
        <v/>
      </c>
      <c r="M187" s="257" t="str">
        <f ca="1">IF(MOD(ROW()-13,2)=0,IF(ISBLANK(OFFSET('10. SEGUIMIENTO 2025'!$Q$14,INT((ROW()-13)/2),0)),"",OFFSET('10. SEGUIMIENTO 2025'!$Q$14,INT((ROW()-13)/2),0)),IF(ISBLANK(OFFSET('9. METAS'!$Q$20,INT((ROW()-14)/2),0)),"",OFFSET('9. METAS'!$Q$20,INT((ROW()-14)/2),0)))</f>
        <v/>
      </c>
      <c r="N187" s="1012">
        <f t="shared" ref="N187" ca="1" si="169">IFERROR(J187/J188,"ND")</f>
        <v>6.456692913385827E-3</v>
      </c>
      <c r="O187" s="1008">
        <f t="shared" ref="O187" ca="1" si="170">IFERROR(((J187)/H187),"ND")</f>
        <v>1.6031907405959177E-3</v>
      </c>
      <c r="P187" s="996"/>
    </row>
    <row r="188" spans="3:16">
      <c r="C188" s="1030"/>
      <c r="D188" s="1026"/>
      <c r="E188" s="1026"/>
      <c r="F188" s="1024"/>
      <c r="G188" s="1021"/>
      <c r="H188" s="1017"/>
      <c r="I188" s="1015"/>
      <c r="J188" s="255">
        <f ca="1">IF(MOD(ROW()-13,2)=0,IF(ISBLANK(OFFSET('10. SEGUIMIENTO 2025'!$N$14,INT((ROW()-13)/2),0)),"",OFFSET('10. SEGUIMIENTO 2025'!$N$14,INT((ROW()-13)/2),0)),IF(ISBLANK(OFFSET('9. METAS'!$N$20,INT((ROW()-14)/2),0)),"",OFFSET('9. METAS'!$N$20,INT((ROW()-14)/2),0)))</f>
        <v>6350</v>
      </c>
      <c r="K188" s="256">
        <f ca="1">IF(MOD(ROW()-13,2)=0,IF(ISBLANK(OFFSET('10. SEGUIMIENTO 2025'!$O$14,INT((ROW()-13)/2),0)),"",OFFSET('10. SEGUIMIENTO 2025'!$O$14,INT((ROW()-13)/2),0)),IF(ISBLANK(OFFSET('9. METAS'!$O$20,INT((ROW()-14)/2),0)),"",OFFSET('9. METAS'!$O$20,INT((ROW()-14)/2),0)))</f>
        <v>6514</v>
      </c>
      <c r="L188" s="256">
        <f ca="1">IF(MOD(ROW()-13,2)=0,IF(ISBLANK(OFFSET('10. SEGUIMIENTO 2025'!$P$14,INT((ROW()-13)/2),0)),"",OFFSET('10. SEGUIMIENTO 2025'!$P$14,INT((ROW()-13)/2),0)),IF(ISBLANK(OFFSET('9. METAS'!$P$20,INT((ROW()-14)/2),0)),"",OFFSET('9. METAS'!$P$20,INT((ROW()-14)/2),0)))</f>
        <v>6600</v>
      </c>
      <c r="M188" s="257">
        <f ca="1">IF(MOD(ROW()-13,2)=0,IF(ISBLANK(OFFSET('10. SEGUIMIENTO 2025'!$Q$14,INT((ROW()-13)/2),0)),"",OFFSET('10. SEGUIMIENTO 2025'!$Q$14,INT((ROW()-13)/2),0)),IF(ISBLANK(OFFSET('9. METAS'!$Q$20,INT((ROW()-14)/2),0)),"",OFFSET('9. METAS'!$Q$20,INT((ROW()-14)/2),0)))</f>
        <v>6110</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017">
        <f ca="1">IF(ISBLANK(OFFSET('9. METAS'!$K$20,INT((ROW()-13)/2),0)),"",OFFSET('9. METAS'!$K$20,INT((ROW()-13)/2),0))</f>
        <v>16424</v>
      </c>
      <c r="I189" s="1014"/>
      <c r="J189" s="255">
        <f ca="1">IF(MOD(ROW()-13,2)=0,IF(ISBLANK(OFFSET('10. SEGUIMIENTO 2025'!$N$14,INT((ROW()-13)/2),0)),"",OFFSET('10. SEGUIMIENTO 2025'!$N$14,INT((ROW()-13)/2),0)),IF(ISBLANK(OFFSET('9. METAS'!$N$20,INT((ROW()-14)/2),0)),"",OFFSET('9. METAS'!$N$20,INT((ROW()-14)/2),0)))</f>
        <v>41</v>
      </c>
      <c r="K189" s="256" t="str">
        <f ca="1">IF(MOD(ROW()-13,2)=0,IF(ISBLANK(OFFSET('10. SEGUIMIENTO 2025'!$O$14,INT((ROW()-13)/2),0)),"",OFFSET('10. SEGUIMIENTO 2025'!$O$14,INT((ROW()-13)/2),0)),IF(ISBLANK(OFFSET('9. METAS'!$O$20,INT((ROW()-14)/2),0)),"",OFFSET('9. METAS'!$O$20,INT((ROW()-14)/2),0)))</f>
        <v/>
      </c>
      <c r="L189" s="256" t="str">
        <f ca="1">IF(MOD(ROW()-13,2)=0,IF(ISBLANK(OFFSET('10. SEGUIMIENTO 2025'!$P$14,INT((ROW()-13)/2),0)),"",OFFSET('10. SEGUIMIENTO 2025'!$P$14,INT((ROW()-13)/2),0)),IF(ISBLANK(OFFSET('9. METAS'!$P$20,INT((ROW()-14)/2),0)),"",OFFSET('9. METAS'!$P$20,INT((ROW()-14)/2),0)))</f>
        <v/>
      </c>
      <c r="M189" s="257" t="str">
        <f ca="1">IF(MOD(ROW()-13,2)=0,IF(ISBLANK(OFFSET('10. SEGUIMIENTO 2025'!$Q$14,INT((ROW()-13)/2),0)),"",OFFSET('10. SEGUIMIENTO 2025'!$Q$14,INT((ROW()-13)/2),0)),IF(ISBLANK(OFFSET('9. METAS'!$Q$20,INT((ROW()-14)/2),0)),"",OFFSET('9. METAS'!$Q$20,INT((ROW()-14)/2),0)))</f>
        <v/>
      </c>
      <c r="N189" s="1012">
        <f t="shared" ref="N189" ca="1" si="171">IFERROR(J189/J190,"ND")</f>
        <v>9.7364046544763713E-3</v>
      </c>
      <c r="O189" s="1008">
        <f t="shared" ref="O189" ca="1" si="172">IFERROR(((J189)/H189),"ND")</f>
        <v>2.4963468095470045E-3</v>
      </c>
      <c r="P189" s="996"/>
    </row>
    <row r="190" spans="3:16">
      <c r="C190" s="1030"/>
      <c r="D190" s="1026"/>
      <c r="E190" s="1026"/>
      <c r="F190" s="1024"/>
      <c r="G190" s="1021"/>
      <c r="H190" s="1017"/>
      <c r="I190" s="1015"/>
      <c r="J190" s="255">
        <f ca="1">IF(MOD(ROW()-13,2)=0,IF(ISBLANK(OFFSET('10. SEGUIMIENTO 2025'!$N$14,INT((ROW()-13)/2),0)),"",OFFSET('10. SEGUIMIENTO 2025'!$N$14,INT((ROW()-13)/2),0)),IF(ISBLANK(OFFSET('9. METAS'!$N$20,INT((ROW()-14)/2),0)),"",OFFSET('9. METAS'!$N$20,INT((ROW()-14)/2),0)))</f>
        <v>4211</v>
      </c>
      <c r="K190" s="256">
        <f ca="1">IF(MOD(ROW()-13,2)=0,IF(ISBLANK(OFFSET('10. SEGUIMIENTO 2025'!$O$14,INT((ROW()-13)/2),0)),"",OFFSET('10. SEGUIMIENTO 2025'!$O$14,INT((ROW()-13)/2),0)),IF(ISBLANK(OFFSET('9. METAS'!$O$20,INT((ROW()-14)/2),0)),"",OFFSET('9. METAS'!$O$20,INT((ROW()-14)/2),0)))</f>
        <v>4448</v>
      </c>
      <c r="L190" s="256">
        <f ca="1">IF(MOD(ROW()-13,2)=0,IF(ISBLANK(OFFSET('10. SEGUIMIENTO 2025'!$P$14,INT((ROW()-13)/2),0)),"",OFFSET('10. SEGUIMIENTO 2025'!$P$14,INT((ROW()-13)/2),0)),IF(ISBLANK(OFFSET('9. METAS'!$P$20,INT((ROW()-14)/2),0)),"",OFFSET('9. METAS'!$P$20,INT((ROW()-14)/2),0)))</f>
        <v>4115</v>
      </c>
      <c r="M190" s="257">
        <f ca="1">IF(MOD(ROW()-13,2)=0,IF(ISBLANK(OFFSET('10. SEGUIMIENTO 2025'!$Q$14,INT((ROW()-13)/2),0)),"",OFFSET('10. SEGUIMIENTO 2025'!$Q$14,INT((ROW()-13)/2),0)),IF(ISBLANK(OFFSET('9. METAS'!$Q$20,INT((ROW()-14)/2),0)),"",OFFSET('9. METAS'!$Q$20,INT((ROW()-14)/2),0)))</f>
        <v>3650</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017">
        <f ca="1">IF(ISBLANK(OFFSET('9. METAS'!$K$20,INT((ROW()-13)/2),0)),"",OFFSET('9. METAS'!$K$20,INT((ROW()-13)/2),0))</f>
        <v>720</v>
      </c>
      <c r="I191" s="1014"/>
      <c r="J191" s="255">
        <f ca="1">IF(MOD(ROW()-13,2)=0,IF(ISBLANK(OFFSET('10. SEGUIMIENTO 2025'!$N$14,INT((ROW()-13)/2),0)),"",OFFSET('10. SEGUIMIENTO 2025'!$N$14,INT((ROW()-13)/2),0)),IF(ISBLANK(OFFSET('9. METAS'!$N$20,INT((ROW()-14)/2),0)),"",OFFSET('9. METAS'!$N$20,INT((ROW()-14)/2),0)))</f>
        <v>41</v>
      </c>
      <c r="K191" s="256" t="str">
        <f ca="1">IF(MOD(ROW()-13,2)=0,IF(ISBLANK(OFFSET('10. SEGUIMIENTO 2025'!$O$14,INT((ROW()-13)/2),0)),"",OFFSET('10. SEGUIMIENTO 2025'!$O$14,INT((ROW()-13)/2),0)),IF(ISBLANK(OFFSET('9. METAS'!$O$20,INT((ROW()-14)/2),0)),"",OFFSET('9. METAS'!$O$20,INT((ROW()-14)/2),0)))</f>
        <v/>
      </c>
      <c r="L191" s="256" t="str">
        <f ca="1">IF(MOD(ROW()-13,2)=0,IF(ISBLANK(OFFSET('10. SEGUIMIENTO 2025'!$P$14,INT((ROW()-13)/2),0)),"",OFFSET('10. SEGUIMIENTO 2025'!$P$14,INT((ROW()-13)/2),0)),IF(ISBLANK(OFFSET('9. METAS'!$P$20,INT((ROW()-14)/2),0)),"",OFFSET('9. METAS'!$P$20,INT((ROW()-14)/2),0)))</f>
        <v/>
      </c>
      <c r="M191" s="257" t="str">
        <f ca="1">IF(MOD(ROW()-13,2)=0,IF(ISBLANK(OFFSET('10. SEGUIMIENTO 2025'!$Q$14,INT((ROW()-13)/2),0)),"",OFFSET('10. SEGUIMIENTO 2025'!$Q$14,INT((ROW()-13)/2),0)),IF(ISBLANK(OFFSET('9. METAS'!$Q$20,INT((ROW()-14)/2),0)),"",OFFSET('9. METAS'!$Q$20,INT((ROW()-14)/2),0)))</f>
        <v/>
      </c>
      <c r="N191" s="1012">
        <f t="shared" ref="N191" ca="1" si="173">IFERROR(J191/J192,"ND")</f>
        <v>0.24848484848484848</v>
      </c>
      <c r="O191" s="1008">
        <f t="shared" ref="O191" ca="1" si="174">IFERROR(((J191)/H191),"ND")</f>
        <v>5.6944444444444443E-2</v>
      </c>
      <c r="P191" s="996"/>
    </row>
    <row r="192" spans="3:16">
      <c r="C192" s="1030"/>
      <c r="D192" s="1026"/>
      <c r="E192" s="1026"/>
      <c r="F192" s="1024"/>
      <c r="G192" s="1021"/>
      <c r="H192" s="1017"/>
      <c r="I192" s="1015"/>
      <c r="J192" s="255">
        <f ca="1">IF(MOD(ROW()-13,2)=0,IF(ISBLANK(OFFSET('10. SEGUIMIENTO 2025'!$N$14,INT((ROW()-13)/2),0)),"",OFFSET('10. SEGUIMIENTO 2025'!$N$14,INT((ROW()-13)/2),0)),IF(ISBLANK(OFFSET('9. METAS'!$N$20,INT((ROW()-14)/2),0)),"",OFFSET('9. METAS'!$N$20,INT((ROW()-14)/2),0)))</f>
        <v>165</v>
      </c>
      <c r="K192" s="256">
        <f ca="1">IF(MOD(ROW()-13,2)=0,IF(ISBLANK(OFFSET('10. SEGUIMIENTO 2025'!$O$14,INT((ROW()-13)/2),0)),"",OFFSET('10. SEGUIMIENTO 2025'!$O$14,INT((ROW()-13)/2),0)),IF(ISBLANK(OFFSET('9. METAS'!$O$20,INT((ROW()-14)/2),0)),"",OFFSET('9. METAS'!$O$20,INT((ROW()-14)/2),0)))</f>
        <v>185</v>
      </c>
      <c r="L192" s="256">
        <f ca="1">IF(MOD(ROW()-13,2)=0,IF(ISBLANK(OFFSET('10. SEGUIMIENTO 2025'!$P$14,INT((ROW()-13)/2),0)),"",OFFSET('10. SEGUIMIENTO 2025'!$P$14,INT((ROW()-13)/2),0)),IF(ISBLANK(OFFSET('9. METAS'!$P$20,INT((ROW()-14)/2),0)),"",OFFSET('9. METAS'!$P$20,INT((ROW()-14)/2),0)))</f>
        <v>205</v>
      </c>
      <c r="M192" s="257">
        <f ca="1">IF(MOD(ROW()-13,2)=0,IF(ISBLANK(OFFSET('10. SEGUIMIENTO 2025'!$Q$14,INT((ROW()-13)/2),0)),"",OFFSET('10. SEGUIMIENTO 2025'!$Q$14,INT((ROW()-13)/2),0)),IF(ISBLANK(OFFSET('9. METAS'!$Q$20,INT((ROW()-14)/2),0)),"",OFFSET('9. METAS'!$Q$20,INT((ROW()-14)/2),0)))</f>
        <v>165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017">
        <f ca="1">IF(ISBLANK(OFFSET('9. METAS'!$K$20,INT((ROW()-13)/2),0)),"",OFFSET('9. METAS'!$K$20,INT((ROW()-13)/2),0))</f>
        <v>8430</v>
      </c>
      <c r="I193" s="1014"/>
      <c r="J193" s="255">
        <f ca="1">IF(MOD(ROW()-13,2)=0,IF(ISBLANK(OFFSET('10. SEGUIMIENTO 2025'!$N$14,INT((ROW()-13)/2),0)),"",OFFSET('10. SEGUIMIENTO 2025'!$N$14,INT((ROW()-13)/2),0)),IF(ISBLANK(OFFSET('9. METAS'!$N$20,INT((ROW()-14)/2),0)),"",OFFSET('9. METAS'!$N$20,INT((ROW()-14)/2),0)))</f>
        <v>41</v>
      </c>
      <c r="K193" s="256" t="str">
        <f ca="1">IF(MOD(ROW()-13,2)=0,IF(ISBLANK(OFFSET('10. SEGUIMIENTO 2025'!$O$14,INT((ROW()-13)/2),0)),"",OFFSET('10. SEGUIMIENTO 2025'!$O$14,INT((ROW()-13)/2),0)),IF(ISBLANK(OFFSET('9. METAS'!$O$20,INT((ROW()-14)/2),0)),"",OFFSET('9. METAS'!$O$20,INT((ROW()-14)/2),0)))</f>
        <v/>
      </c>
      <c r="L193" s="256" t="str">
        <f ca="1">IF(MOD(ROW()-13,2)=0,IF(ISBLANK(OFFSET('10. SEGUIMIENTO 2025'!$P$14,INT((ROW()-13)/2),0)),"",OFFSET('10. SEGUIMIENTO 2025'!$P$14,INT((ROW()-13)/2),0)),IF(ISBLANK(OFFSET('9. METAS'!$P$20,INT((ROW()-14)/2),0)),"",OFFSET('9. METAS'!$P$20,INT((ROW()-14)/2),0)))</f>
        <v/>
      </c>
      <c r="M193" s="257" t="str">
        <f ca="1">IF(MOD(ROW()-13,2)=0,IF(ISBLANK(OFFSET('10. SEGUIMIENTO 2025'!$Q$14,INT((ROW()-13)/2),0)),"",OFFSET('10. SEGUIMIENTO 2025'!$Q$14,INT((ROW()-13)/2),0)),IF(ISBLANK(OFFSET('9. METAS'!$Q$20,INT((ROW()-14)/2),0)),"",OFFSET('9. METAS'!$Q$20,INT((ROW()-14)/2),0)))</f>
        <v/>
      </c>
      <c r="N193" s="1012">
        <f t="shared" ref="N193" ca="1" si="175">IFERROR(J193/J194,"ND")</f>
        <v>2.0770010131712261E-2</v>
      </c>
      <c r="O193" s="1008">
        <f t="shared" ref="O193" ca="1" si="176">IFERROR(((J193)/H193),"ND")</f>
        <v>4.8635824436536182E-3</v>
      </c>
      <c r="P193" s="996"/>
    </row>
    <row r="194" spans="3:16">
      <c r="C194" s="1030"/>
      <c r="D194" s="1026"/>
      <c r="E194" s="1026"/>
      <c r="F194" s="1024"/>
      <c r="G194" s="1021"/>
      <c r="H194" s="1017"/>
      <c r="I194" s="1015"/>
      <c r="J194" s="255">
        <f ca="1">IF(MOD(ROW()-13,2)=0,IF(ISBLANK(OFFSET('10. SEGUIMIENTO 2025'!$N$14,INT((ROW()-13)/2),0)),"",OFFSET('10. SEGUIMIENTO 2025'!$N$14,INT((ROW()-13)/2),0)),IF(ISBLANK(OFFSET('9. METAS'!$N$20,INT((ROW()-14)/2),0)),"",OFFSET('9. METAS'!$N$20,INT((ROW()-14)/2),0)))</f>
        <v>1974</v>
      </c>
      <c r="K194" s="256">
        <f ca="1">IF(MOD(ROW()-13,2)=0,IF(ISBLANK(OFFSET('10. SEGUIMIENTO 2025'!$O$14,INT((ROW()-13)/2),0)),"",OFFSET('10. SEGUIMIENTO 2025'!$O$14,INT((ROW()-13)/2),0)),IF(ISBLANK(OFFSET('9. METAS'!$O$20,INT((ROW()-14)/2),0)),"",OFFSET('9. METAS'!$O$20,INT((ROW()-14)/2),0)))</f>
        <v>1881</v>
      </c>
      <c r="L194" s="256">
        <f ca="1">IF(MOD(ROW()-13,2)=0,IF(ISBLANK(OFFSET('10. SEGUIMIENTO 2025'!$P$14,INT((ROW()-13)/2),0)),"",OFFSET('10. SEGUIMIENTO 2025'!$P$14,INT((ROW()-13)/2),0)),IF(ISBLANK(OFFSET('9. METAS'!$P$20,INT((ROW()-14)/2),0)),"",OFFSET('9. METAS'!$P$20,INT((ROW()-14)/2),0)))</f>
        <v>2280</v>
      </c>
      <c r="M194" s="257">
        <f ca="1">IF(MOD(ROW()-13,2)=0,IF(ISBLANK(OFFSET('10. SEGUIMIENTO 2025'!$Q$14,INT((ROW()-13)/2),0)),"",OFFSET('10. SEGUIMIENTO 2025'!$Q$14,INT((ROW()-13)/2),0)),IF(ISBLANK(OFFSET('9. METAS'!$Q$20,INT((ROW()-14)/2),0)),"",OFFSET('9. METAS'!$Q$20,INT((ROW()-14)/2),0)))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017">
        <f ca="1">IF(ISBLANK(OFFSET('9. METAS'!$K$20,INT((ROW()-13)/2),0)),"",OFFSET('9. METAS'!$K$20,INT((ROW()-13)/2),0))</f>
        <v>39</v>
      </c>
      <c r="I195" s="1014"/>
      <c r="J195" s="255">
        <f ca="1">IF(MOD(ROW()-13,2)=0,IF(ISBLANK(OFFSET('10. SEGUIMIENTO 2025'!$N$14,INT((ROW()-13)/2),0)),"",OFFSET('10. SEGUIMIENTO 2025'!$N$14,INT((ROW()-13)/2),0)),IF(ISBLANK(OFFSET('9. METAS'!$N$20,INT((ROW()-14)/2),0)),"",OFFSET('9. METAS'!$N$20,INT((ROW()-14)/2),0)))</f>
        <v>41</v>
      </c>
      <c r="K195" s="256" t="str">
        <f ca="1">IF(MOD(ROW()-13,2)=0,IF(ISBLANK(OFFSET('10. SEGUIMIENTO 2025'!$O$14,INT((ROW()-13)/2),0)),"",OFFSET('10. SEGUIMIENTO 2025'!$O$14,INT((ROW()-13)/2),0)),IF(ISBLANK(OFFSET('9. METAS'!$O$20,INT((ROW()-14)/2),0)),"",OFFSET('9. METAS'!$O$20,INT((ROW()-14)/2),0)))</f>
        <v/>
      </c>
      <c r="L195" s="256" t="str">
        <f ca="1">IF(MOD(ROW()-13,2)=0,IF(ISBLANK(OFFSET('10. SEGUIMIENTO 2025'!$P$14,INT((ROW()-13)/2),0)),"",OFFSET('10. SEGUIMIENTO 2025'!$P$14,INT((ROW()-13)/2),0)),IF(ISBLANK(OFFSET('9. METAS'!$P$20,INT((ROW()-14)/2),0)),"",OFFSET('9. METAS'!$P$20,INT((ROW()-14)/2),0)))</f>
        <v/>
      </c>
      <c r="M195" s="257" t="str">
        <f ca="1">IF(MOD(ROW()-13,2)=0,IF(ISBLANK(OFFSET('10. SEGUIMIENTO 2025'!$Q$14,INT((ROW()-13)/2),0)),"",OFFSET('10. SEGUIMIENTO 2025'!$Q$14,INT((ROW()-13)/2),0)),IF(ISBLANK(OFFSET('9. METAS'!$Q$20,INT((ROW()-14)/2),0)),"",OFFSET('9. METAS'!$Q$20,INT((ROW()-14)/2),0)))</f>
        <v/>
      </c>
      <c r="N195" s="1012">
        <f t="shared" ref="N195" ca="1" si="177">IFERROR(J195/J196,"ND")</f>
        <v>3.4166666666666665</v>
      </c>
      <c r="O195" s="1008">
        <f t="shared" ref="O195" ca="1" si="178">IFERROR(((J195)/H195),"ND")</f>
        <v>1.0512820512820513</v>
      </c>
      <c r="P195" s="996"/>
    </row>
    <row r="196" spans="3:16">
      <c r="C196" s="1030"/>
      <c r="D196" s="1026"/>
      <c r="E196" s="1026"/>
      <c r="F196" s="1024"/>
      <c r="G196" s="1021"/>
      <c r="H196" s="1017"/>
      <c r="I196" s="1015"/>
      <c r="J196" s="255">
        <f ca="1">IF(MOD(ROW()-13,2)=0,IF(ISBLANK(OFFSET('10. SEGUIMIENTO 2025'!$N$14,INT((ROW()-13)/2),0)),"",OFFSET('10. SEGUIMIENTO 2025'!$N$14,INT((ROW()-13)/2),0)),IF(ISBLANK(OFFSET('9. METAS'!$N$20,INT((ROW()-14)/2),0)),"",OFFSET('9. METAS'!$N$20,INT((ROW()-14)/2),0)))</f>
        <v>12</v>
      </c>
      <c r="K196" s="256">
        <f ca="1">IF(MOD(ROW()-13,2)=0,IF(ISBLANK(OFFSET('10. SEGUIMIENTO 2025'!$O$14,INT((ROW()-13)/2),0)),"",OFFSET('10. SEGUIMIENTO 2025'!$O$14,INT((ROW()-13)/2),0)),IF(ISBLANK(OFFSET('9. METAS'!$O$20,INT((ROW()-14)/2),0)),"",OFFSET('9. METAS'!$O$20,INT((ROW()-14)/2),0)))</f>
        <v>8</v>
      </c>
      <c r="L196" s="256">
        <f ca="1">IF(MOD(ROW()-13,2)=0,IF(ISBLANK(OFFSET('10. SEGUIMIENTO 2025'!$P$14,INT((ROW()-13)/2),0)),"",OFFSET('10. SEGUIMIENTO 2025'!$P$14,INT((ROW()-13)/2),0)),IF(ISBLANK(OFFSET('9. METAS'!$P$20,INT((ROW()-14)/2),0)),"",OFFSET('9. METAS'!$P$20,INT((ROW()-14)/2),0)))</f>
        <v>11</v>
      </c>
      <c r="M196" s="257">
        <f ca="1">IF(MOD(ROW()-13,2)=0,IF(ISBLANK(OFFSET('10. SEGUIMIENTO 2025'!$Q$14,INT((ROW()-13)/2),0)),"",OFFSET('10. SEGUIMIENTO 2025'!$Q$14,INT((ROW()-13)/2),0)),IF(ISBLANK(OFFSET('9. METAS'!$Q$20,INT((ROW()-14)/2),0)),"",OFFSET('9. METAS'!$Q$20,INT((ROW()-14)/2),0)))</f>
        <v>8</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017">
        <f ca="1">IF(ISBLANK(OFFSET('9. METAS'!$K$20,INT((ROW()-13)/2),0)),"",OFFSET('9. METAS'!$K$20,INT((ROW()-13)/2),0))</f>
        <v>270</v>
      </c>
      <c r="I197" s="1014"/>
      <c r="J197" s="255">
        <f ca="1">IF(MOD(ROW()-13,2)=0,IF(ISBLANK(OFFSET('10. SEGUIMIENTO 2025'!$N$14,INT((ROW()-13)/2),0)),"",OFFSET('10. SEGUIMIENTO 2025'!$N$14,INT((ROW()-13)/2),0)),IF(ISBLANK(OFFSET('9. METAS'!$N$20,INT((ROW()-14)/2),0)),"",OFFSET('9. METAS'!$N$20,INT((ROW()-14)/2),0)))</f>
        <v>41</v>
      </c>
      <c r="K197" s="256" t="str">
        <f ca="1">IF(MOD(ROW()-13,2)=0,IF(ISBLANK(OFFSET('10. SEGUIMIENTO 2025'!$O$14,INT((ROW()-13)/2),0)),"",OFFSET('10. SEGUIMIENTO 2025'!$O$14,INT((ROW()-13)/2),0)),IF(ISBLANK(OFFSET('9. METAS'!$O$20,INT((ROW()-14)/2),0)),"",OFFSET('9. METAS'!$O$20,INT((ROW()-14)/2),0)))</f>
        <v/>
      </c>
      <c r="L197" s="256" t="str">
        <f ca="1">IF(MOD(ROW()-13,2)=0,IF(ISBLANK(OFFSET('10. SEGUIMIENTO 2025'!$P$14,INT((ROW()-13)/2),0)),"",OFFSET('10. SEGUIMIENTO 2025'!$P$14,INT((ROW()-13)/2),0)),IF(ISBLANK(OFFSET('9. METAS'!$P$20,INT((ROW()-14)/2),0)),"",OFFSET('9. METAS'!$P$20,INT((ROW()-14)/2),0)))</f>
        <v/>
      </c>
      <c r="M197" s="257" t="str">
        <f ca="1">IF(MOD(ROW()-13,2)=0,IF(ISBLANK(OFFSET('10. SEGUIMIENTO 2025'!$Q$14,INT((ROW()-13)/2),0)),"",OFFSET('10. SEGUIMIENTO 2025'!$Q$14,INT((ROW()-13)/2),0)),IF(ISBLANK(OFFSET('9. METAS'!$Q$20,INT((ROW()-14)/2),0)),"",OFFSET('9. METAS'!$Q$20,INT((ROW()-14)/2),0)))</f>
        <v/>
      </c>
      <c r="N197" s="1012">
        <f t="shared" ref="N197" ca="1" si="179">IFERROR(J197/J198,"ND")</f>
        <v>0.54666666666666663</v>
      </c>
      <c r="O197" s="1008">
        <f t="shared" ref="O197" ca="1" si="180">IFERROR(((J197)/H197),"ND")</f>
        <v>0.15185185185185185</v>
      </c>
      <c r="P197" s="996"/>
    </row>
    <row r="198" spans="3:16">
      <c r="C198" s="1030"/>
      <c r="D198" s="1026"/>
      <c r="E198" s="1026"/>
      <c r="F198" s="1024"/>
      <c r="G198" s="1021"/>
      <c r="H198" s="1017"/>
      <c r="I198" s="1015"/>
      <c r="J198" s="255">
        <f ca="1">IF(MOD(ROW()-13,2)=0,IF(ISBLANK(OFFSET('10. SEGUIMIENTO 2025'!$N$14,INT((ROW()-13)/2),0)),"",OFFSET('10. SEGUIMIENTO 2025'!$N$14,INT((ROW()-13)/2),0)),IF(ISBLANK(OFFSET('9. METAS'!$N$20,INT((ROW()-14)/2),0)),"",OFFSET('9. METAS'!$N$20,INT((ROW()-14)/2),0)))</f>
        <v>75</v>
      </c>
      <c r="K198" s="256">
        <f ca="1">IF(MOD(ROW()-13,2)=0,IF(ISBLANK(OFFSET('10. SEGUIMIENTO 2025'!$O$14,INT((ROW()-13)/2),0)),"",OFFSET('10. SEGUIMIENTO 2025'!$O$14,INT((ROW()-13)/2),0)),IF(ISBLANK(OFFSET('9. METAS'!$O$20,INT((ROW()-14)/2),0)),"",OFFSET('9. METAS'!$O$20,INT((ROW()-14)/2),0)))</f>
        <v>72</v>
      </c>
      <c r="L198" s="256">
        <f ca="1">IF(MOD(ROW()-13,2)=0,IF(ISBLANK(OFFSET('10. SEGUIMIENTO 2025'!$P$14,INT((ROW()-13)/2),0)),"",OFFSET('10. SEGUIMIENTO 2025'!$P$14,INT((ROW()-13)/2),0)),IF(ISBLANK(OFFSET('9. METAS'!$P$20,INT((ROW()-14)/2),0)),"",OFFSET('9. METAS'!$P$20,INT((ROW()-14)/2),0)))</f>
        <v>62</v>
      </c>
      <c r="M198" s="257">
        <f ca="1">IF(MOD(ROW()-13,2)=0,IF(ISBLANK(OFFSET('10. SEGUIMIENTO 2025'!$Q$14,INT((ROW()-13)/2),0)),"",OFFSET('10. SEGUIMIENTO 2025'!$Q$14,INT((ROW()-13)/2),0)),IF(ISBLANK(OFFSET('9. METAS'!$Q$20,INT((ROW()-14)/2),0)),"",OFFSET('9. METAS'!$Q$20,INT((ROW()-14)/2),0)))</f>
        <v>61</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017">
        <f ca="1">IF(ISBLANK(OFFSET('9. METAS'!$K$20,INT((ROW()-13)/2),0)),"",OFFSET('9. METAS'!$K$20,INT((ROW()-13)/2),0))</f>
        <v>1003</v>
      </c>
      <c r="I199" s="1014"/>
      <c r="J199" s="255">
        <f ca="1">IF(MOD(ROW()-13,2)=0,IF(ISBLANK(OFFSET('10. SEGUIMIENTO 2025'!$N$14,INT((ROW()-13)/2),0)),"",OFFSET('10. SEGUIMIENTO 2025'!$N$14,INT((ROW()-13)/2),0)),IF(ISBLANK(OFFSET('9. METAS'!$N$20,INT((ROW()-14)/2),0)),"",OFFSET('9. METAS'!$N$20,INT((ROW()-14)/2),0)))</f>
        <v>41</v>
      </c>
      <c r="K199" s="256" t="str">
        <f ca="1">IF(MOD(ROW()-13,2)=0,IF(ISBLANK(OFFSET('10. SEGUIMIENTO 2025'!$O$14,INT((ROW()-13)/2),0)),"",OFFSET('10. SEGUIMIENTO 2025'!$O$14,INT((ROW()-13)/2),0)),IF(ISBLANK(OFFSET('9. METAS'!$O$20,INT((ROW()-14)/2),0)),"",OFFSET('9. METAS'!$O$20,INT((ROW()-14)/2),0)))</f>
        <v/>
      </c>
      <c r="L199" s="256" t="str">
        <f ca="1">IF(MOD(ROW()-13,2)=0,IF(ISBLANK(OFFSET('10. SEGUIMIENTO 2025'!$P$14,INT((ROW()-13)/2),0)),"",OFFSET('10. SEGUIMIENTO 2025'!$P$14,INT((ROW()-13)/2),0)),IF(ISBLANK(OFFSET('9. METAS'!$P$20,INT((ROW()-14)/2),0)),"",OFFSET('9. METAS'!$P$20,INT((ROW()-14)/2),0)))</f>
        <v/>
      </c>
      <c r="M199" s="257" t="str">
        <f ca="1">IF(MOD(ROW()-13,2)=0,IF(ISBLANK(OFFSET('10. SEGUIMIENTO 2025'!$Q$14,INT((ROW()-13)/2),0)),"",OFFSET('10. SEGUIMIENTO 2025'!$Q$14,INT((ROW()-13)/2),0)),IF(ISBLANK(OFFSET('9. METAS'!$Q$20,INT((ROW()-14)/2),0)),"",OFFSET('9. METAS'!$Q$20,INT((ROW()-14)/2),0)))</f>
        <v/>
      </c>
      <c r="N199" s="1012">
        <f t="shared" ref="N199" ca="1" si="181">IFERROR(J199/J200,"ND")</f>
        <v>0.15769230769230769</v>
      </c>
      <c r="O199" s="1008">
        <f t="shared" ref="O199" ca="1" si="182">IFERROR(((J199)/H199),"ND")</f>
        <v>4.0877367896311065E-2</v>
      </c>
      <c r="P199" s="996"/>
    </row>
    <row r="200" spans="3:16">
      <c r="C200" s="1030"/>
      <c r="D200" s="1026"/>
      <c r="E200" s="1026"/>
      <c r="F200" s="1024"/>
      <c r="G200" s="1021"/>
      <c r="H200" s="1017"/>
      <c r="I200" s="1015"/>
      <c r="J200" s="255">
        <f ca="1">IF(MOD(ROW()-13,2)=0,IF(ISBLANK(OFFSET('10. SEGUIMIENTO 2025'!$N$14,INT((ROW()-13)/2),0)),"",OFFSET('10. SEGUIMIENTO 2025'!$N$14,INT((ROW()-13)/2),0)),IF(ISBLANK(OFFSET('9. METAS'!$N$20,INT((ROW()-14)/2),0)),"",OFFSET('9. METAS'!$N$20,INT((ROW()-14)/2),0)))</f>
        <v>260</v>
      </c>
      <c r="K200" s="256">
        <f ca="1">IF(MOD(ROW()-13,2)=0,IF(ISBLANK(OFFSET('10. SEGUIMIENTO 2025'!$O$14,INT((ROW()-13)/2),0)),"",OFFSET('10. SEGUIMIENTO 2025'!$O$14,INT((ROW()-13)/2),0)),IF(ISBLANK(OFFSET('9. METAS'!$O$20,INT((ROW()-14)/2),0)),"",OFFSET('9. METAS'!$O$20,INT((ROW()-14)/2),0)))</f>
        <v>268</v>
      </c>
      <c r="L200" s="256">
        <f ca="1">IF(MOD(ROW()-13,2)=0,IF(ISBLANK(OFFSET('10. SEGUIMIENTO 2025'!$P$14,INT((ROW()-13)/2),0)),"",OFFSET('10. SEGUIMIENTO 2025'!$P$14,INT((ROW()-13)/2),0)),IF(ISBLANK(OFFSET('9. METAS'!$P$20,INT((ROW()-14)/2),0)),"",OFFSET('9. METAS'!$P$20,INT((ROW()-14)/2),0)))</f>
        <v>275</v>
      </c>
      <c r="M200" s="257">
        <f ca="1">IF(MOD(ROW()-13,2)=0,IF(ISBLANK(OFFSET('10. SEGUIMIENTO 2025'!$Q$14,INT((ROW()-13)/2),0)),"",OFFSET('10. SEGUIMIENTO 2025'!$Q$14,INT((ROW()-13)/2),0)),IF(ISBLANK(OFFSET('9. METAS'!$Q$20,INT((ROW()-14)/2),0)),"",OFFSET('9. METAS'!$Q$20,INT((ROW()-14)/2),0)))</f>
        <v>200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017">
        <f ca="1">IF(ISBLANK(OFFSET('9. METAS'!$K$20,INT((ROW()-13)/2),0)),"",OFFSET('9. METAS'!$K$20,INT((ROW()-13)/2),0))</f>
        <v>23399</v>
      </c>
      <c r="I201" s="1014"/>
      <c r="J201" s="255">
        <f ca="1">IF(MOD(ROW()-13,2)=0,IF(ISBLANK(OFFSET('10. SEGUIMIENTO 2025'!$N$14,INT((ROW()-13)/2),0)),"",OFFSET('10. SEGUIMIENTO 2025'!$N$14,INT((ROW()-13)/2),0)),IF(ISBLANK(OFFSET('9. METAS'!$N$20,INT((ROW()-14)/2),0)),"",OFFSET('9. METAS'!$N$20,INT((ROW()-14)/2),0)))</f>
        <v>41</v>
      </c>
      <c r="K201" s="256" t="str">
        <f ca="1">IF(MOD(ROW()-13,2)=0,IF(ISBLANK(OFFSET('10. SEGUIMIENTO 2025'!$O$14,INT((ROW()-13)/2),0)),"",OFFSET('10. SEGUIMIENTO 2025'!$O$14,INT((ROW()-13)/2),0)),IF(ISBLANK(OFFSET('9. METAS'!$O$20,INT((ROW()-14)/2),0)),"",OFFSET('9. METAS'!$O$20,INT((ROW()-14)/2),0)))</f>
        <v/>
      </c>
      <c r="L201" s="256" t="str">
        <f ca="1">IF(MOD(ROW()-13,2)=0,IF(ISBLANK(OFFSET('10. SEGUIMIENTO 2025'!$P$14,INT((ROW()-13)/2),0)),"",OFFSET('10. SEGUIMIENTO 2025'!$P$14,INT((ROW()-13)/2),0)),IF(ISBLANK(OFFSET('9. METAS'!$P$20,INT((ROW()-14)/2),0)),"",OFFSET('9. METAS'!$P$20,INT((ROW()-14)/2),0)))</f>
        <v/>
      </c>
      <c r="M201" s="257" t="str">
        <f ca="1">IF(MOD(ROW()-13,2)=0,IF(ISBLANK(OFFSET('10. SEGUIMIENTO 2025'!$Q$14,INT((ROW()-13)/2),0)),"",OFFSET('10. SEGUIMIENTO 2025'!$Q$14,INT((ROW()-13)/2),0)),IF(ISBLANK(OFFSET('9. METAS'!$Q$20,INT((ROW()-14)/2),0)),"",OFFSET('9. METAS'!$Q$20,INT((ROW()-14)/2),0)))</f>
        <v/>
      </c>
      <c r="N201" s="1012">
        <f t="shared" ref="N201" ca="1" si="183">IFERROR(J201/J202,"ND")</f>
        <v>8.2016403280656125E-3</v>
      </c>
      <c r="O201" s="1008">
        <f t="shared" ref="O201" ca="1" si="184">IFERROR(((J201)/H201),"ND")</f>
        <v>1.7522116329757682E-3</v>
      </c>
      <c r="P201" s="996"/>
    </row>
    <row r="202" spans="3:16">
      <c r="C202" s="1030"/>
      <c r="D202" s="1026"/>
      <c r="E202" s="1026"/>
      <c r="F202" s="1024"/>
      <c r="G202" s="1021"/>
      <c r="H202" s="1017"/>
      <c r="I202" s="1015"/>
      <c r="J202" s="255">
        <f ca="1">IF(MOD(ROW()-13,2)=0,IF(ISBLANK(OFFSET('10. SEGUIMIENTO 2025'!$N$14,INT((ROW()-13)/2),0)),"",OFFSET('10. SEGUIMIENTO 2025'!$N$14,INT((ROW()-13)/2),0)),IF(ISBLANK(OFFSET('9. METAS'!$N$20,INT((ROW()-14)/2),0)),"",OFFSET('9. METAS'!$N$20,INT((ROW()-14)/2),0)))</f>
        <v>4999</v>
      </c>
      <c r="K202" s="256">
        <f ca="1">IF(MOD(ROW()-13,2)=0,IF(ISBLANK(OFFSET('10. SEGUIMIENTO 2025'!$O$14,INT((ROW()-13)/2),0)),"",OFFSET('10. SEGUIMIENTO 2025'!$O$14,INT((ROW()-13)/2),0)),IF(ISBLANK(OFFSET('9. METAS'!$O$20,INT((ROW()-14)/2),0)),"",OFFSET('9. METAS'!$O$20,INT((ROW()-14)/2),0)))</f>
        <v>6200</v>
      </c>
      <c r="L202" s="256">
        <f ca="1">IF(MOD(ROW()-13,2)=0,IF(ISBLANK(OFFSET('10. SEGUIMIENTO 2025'!$P$14,INT((ROW()-13)/2),0)),"",OFFSET('10. SEGUIMIENTO 2025'!$P$14,INT((ROW()-13)/2),0)),IF(ISBLANK(OFFSET('9. METAS'!$P$20,INT((ROW()-14)/2),0)),"",OFFSET('9. METAS'!$P$20,INT((ROW()-14)/2),0)))</f>
        <v>6300</v>
      </c>
      <c r="M202" s="257">
        <f ca="1">IF(MOD(ROW()-13,2)=0,IF(ISBLANK(OFFSET('10. SEGUIMIENTO 2025'!$Q$14,INT((ROW()-13)/2),0)),"",OFFSET('10. SEGUIMIENTO 2025'!$Q$14,INT((ROW()-13)/2),0)),IF(ISBLANK(OFFSET('9. METAS'!$Q$20,INT((ROW()-14)/2),0)),"",OFFSET('9. METAS'!$Q$20,INT((ROW()-14)/2),0)))</f>
        <v>5900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017">
        <f ca="1">IF(ISBLANK(OFFSET('9. METAS'!$K$20,INT((ROW()-13)/2),0)),"",OFFSET('9. METAS'!$K$20,INT((ROW()-13)/2),0))</f>
        <v>5500</v>
      </c>
      <c r="I203" s="1014"/>
      <c r="J203" s="255">
        <f ca="1">IF(MOD(ROW()-13,2)=0,IF(ISBLANK(OFFSET('10. SEGUIMIENTO 2025'!$N$14,INT((ROW()-13)/2),0)),"",OFFSET('10. SEGUIMIENTO 2025'!$N$14,INT((ROW()-13)/2),0)),IF(ISBLANK(OFFSET('9. METAS'!$N$20,INT((ROW()-14)/2),0)),"",OFFSET('9. METAS'!$N$20,INT((ROW()-14)/2),0)))</f>
        <v>41</v>
      </c>
      <c r="K203" s="256" t="str">
        <f ca="1">IF(MOD(ROW()-13,2)=0,IF(ISBLANK(OFFSET('10. SEGUIMIENTO 2025'!$O$14,INT((ROW()-13)/2),0)),"",OFFSET('10. SEGUIMIENTO 2025'!$O$14,INT((ROW()-13)/2),0)),IF(ISBLANK(OFFSET('9. METAS'!$O$20,INT((ROW()-14)/2),0)),"",OFFSET('9. METAS'!$O$20,INT((ROW()-14)/2),0)))</f>
        <v/>
      </c>
      <c r="L203" s="256" t="str">
        <f ca="1">IF(MOD(ROW()-13,2)=0,IF(ISBLANK(OFFSET('10. SEGUIMIENTO 2025'!$P$14,INT((ROW()-13)/2),0)),"",OFFSET('10. SEGUIMIENTO 2025'!$P$14,INT((ROW()-13)/2),0)),IF(ISBLANK(OFFSET('9. METAS'!$P$20,INT((ROW()-14)/2),0)),"",OFFSET('9. METAS'!$P$20,INT((ROW()-14)/2),0)))</f>
        <v/>
      </c>
      <c r="M203" s="257" t="str">
        <f ca="1">IF(MOD(ROW()-13,2)=0,IF(ISBLANK(OFFSET('10. SEGUIMIENTO 2025'!$Q$14,INT((ROW()-13)/2),0)),"",OFFSET('10. SEGUIMIENTO 2025'!$Q$14,INT((ROW()-13)/2),0)),IF(ISBLANK(OFFSET('9. METAS'!$Q$20,INT((ROW()-14)/2),0)),"",OFFSET('9. METAS'!$Q$20,INT((ROW()-14)/2),0)))</f>
        <v/>
      </c>
      <c r="N203" s="1012">
        <f t="shared" ref="N203" ca="1" si="185">IFERROR(J203/J204,"ND")</f>
        <v>2.9818181818181817E-2</v>
      </c>
      <c r="O203" s="1008">
        <f t="shared" ref="O203" ca="1" si="186">IFERROR(((J203)/H203),"ND")</f>
        <v>7.4545454545454541E-3</v>
      </c>
      <c r="P203" s="996"/>
    </row>
    <row r="204" spans="3:16">
      <c r="C204" s="1030"/>
      <c r="D204" s="1026"/>
      <c r="E204" s="1026"/>
      <c r="F204" s="1024"/>
      <c r="G204" s="1021"/>
      <c r="H204" s="1017"/>
      <c r="I204" s="1015"/>
      <c r="J204" s="255">
        <f ca="1">IF(MOD(ROW()-13,2)=0,IF(ISBLANK(OFFSET('10. SEGUIMIENTO 2025'!$N$14,INT((ROW()-13)/2),0)),"",OFFSET('10. SEGUIMIENTO 2025'!$N$14,INT((ROW()-13)/2),0)),IF(ISBLANK(OFFSET('9. METAS'!$N$20,INT((ROW()-14)/2),0)),"",OFFSET('9. METAS'!$N$20,INT((ROW()-14)/2),0)))</f>
        <v>1375</v>
      </c>
      <c r="K204" s="256">
        <f ca="1">IF(MOD(ROW()-13,2)=0,IF(ISBLANK(OFFSET('10. SEGUIMIENTO 2025'!$O$14,INT((ROW()-13)/2),0)),"",OFFSET('10. SEGUIMIENTO 2025'!$O$14,INT((ROW()-13)/2),0)),IF(ISBLANK(OFFSET('9. METAS'!$O$20,INT((ROW()-14)/2),0)),"",OFFSET('9. METAS'!$O$20,INT((ROW()-14)/2),0)))</f>
        <v>1375</v>
      </c>
      <c r="L204" s="256">
        <f ca="1">IF(MOD(ROW()-13,2)=0,IF(ISBLANK(OFFSET('10. SEGUIMIENTO 2025'!$P$14,INT((ROW()-13)/2),0)),"",OFFSET('10. SEGUIMIENTO 2025'!$P$14,INT((ROW()-13)/2),0)),IF(ISBLANK(OFFSET('9. METAS'!$P$20,INT((ROW()-14)/2),0)),"",OFFSET('9. METAS'!$P$20,INT((ROW()-14)/2),0)))</f>
        <v>1375</v>
      </c>
      <c r="M204" s="257">
        <f ca="1">IF(MOD(ROW()-13,2)=0,IF(ISBLANK(OFFSET('10. SEGUIMIENTO 2025'!$Q$14,INT((ROW()-13)/2),0)),"",OFFSET('10. SEGUIMIENTO 2025'!$Q$14,INT((ROW()-13)/2),0)),IF(ISBLANK(OFFSET('9. METAS'!$Q$20,INT((ROW()-14)/2),0)),"",OFFSET('9. METAS'!$Q$20,INT((ROW()-14)/2),0)))</f>
        <v>1375</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017">
        <f ca="1">IF(ISBLANK(OFFSET('9. METAS'!$K$20,INT((ROW()-13)/2),0)),"",OFFSET('9. METAS'!$K$20,INT((ROW()-13)/2),0))</f>
        <v>88</v>
      </c>
      <c r="I205" s="1014"/>
      <c r="J205" s="255">
        <f ca="1">IF(MOD(ROW()-13,2)=0,IF(ISBLANK(OFFSET('10. SEGUIMIENTO 2025'!$N$14,INT((ROW()-13)/2),0)),"",OFFSET('10. SEGUIMIENTO 2025'!$N$14,INT((ROW()-13)/2),0)),IF(ISBLANK(OFFSET('9. METAS'!$N$20,INT((ROW()-14)/2),0)),"",OFFSET('9. METAS'!$N$20,INT((ROW()-14)/2),0)))</f>
        <v>41</v>
      </c>
      <c r="K205" s="256" t="str">
        <f ca="1">IF(MOD(ROW()-13,2)=0,IF(ISBLANK(OFFSET('10. SEGUIMIENTO 2025'!$O$14,INT((ROW()-13)/2),0)),"",OFFSET('10. SEGUIMIENTO 2025'!$O$14,INT((ROW()-13)/2),0)),IF(ISBLANK(OFFSET('9. METAS'!$O$20,INT((ROW()-14)/2),0)),"",OFFSET('9. METAS'!$O$20,INT((ROW()-14)/2),0)))</f>
        <v/>
      </c>
      <c r="L205" s="256" t="str">
        <f ca="1">IF(MOD(ROW()-13,2)=0,IF(ISBLANK(OFFSET('10. SEGUIMIENTO 2025'!$P$14,INT((ROW()-13)/2),0)),"",OFFSET('10. SEGUIMIENTO 2025'!$P$14,INT((ROW()-13)/2),0)),IF(ISBLANK(OFFSET('9. METAS'!$P$20,INT((ROW()-14)/2),0)),"",OFFSET('9. METAS'!$P$20,INT((ROW()-14)/2),0)))</f>
        <v/>
      </c>
      <c r="M205" s="257" t="str">
        <f ca="1">IF(MOD(ROW()-13,2)=0,IF(ISBLANK(OFFSET('10. SEGUIMIENTO 2025'!$Q$14,INT((ROW()-13)/2),0)),"",OFFSET('10. SEGUIMIENTO 2025'!$Q$14,INT((ROW()-13)/2),0)),IF(ISBLANK(OFFSET('9. METAS'!$Q$20,INT((ROW()-14)/2),0)),"",OFFSET('9. METAS'!$Q$20,INT((ROW()-14)/2),0)))</f>
        <v/>
      </c>
      <c r="N205" s="1012">
        <f t="shared" ref="N205" ca="1" si="187">IFERROR(J205/J206,"ND")</f>
        <v>1.8636363636363635</v>
      </c>
      <c r="O205" s="1008">
        <f t="shared" ref="O205" ca="1" si="188">IFERROR(((J205)/H205),"ND")</f>
        <v>0.46590909090909088</v>
      </c>
      <c r="P205" s="996"/>
    </row>
    <row r="206" spans="3:16">
      <c r="C206" s="1030"/>
      <c r="D206" s="1026"/>
      <c r="E206" s="1026"/>
      <c r="F206" s="1024"/>
      <c r="G206" s="1021"/>
      <c r="H206" s="1017"/>
      <c r="I206" s="1015"/>
      <c r="J206" s="255">
        <f ca="1">IF(MOD(ROW()-13,2)=0,IF(ISBLANK(OFFSET('10. SEGUIMIENTO 2025'!$N$14,INT((ROW()-13)/2),0)),"",OFFSET('10. SEGUIMIENTO 2025'!$N$14,INT((ROW()-13)/2),0)),IF(ISBLANK(OFFSET('9. METAS'!$N$20,INT((ROW()-14)/2),0)),"",OFFSET('9. METAS'!$N$20,INT((ROW()-14)/2),0)))</f>
        <v>22</v>
      </c>
      <c r="K206" s="256">
        <f ca="1">IF(MOD(ROW()-13,2)=0,IF(ISBLANK(OFFSET('10. SEGUIMIENTO 2025'!$O$14,INT((ROW()-13)/2),0)),"",OFFSET('10. SEGUIMIENTO 2025'!$O$14,INT((ROW()-13)/2),0)),IF(ISBLANK(OFFSET('9. METAS'!$O$20,INT((ROW()-14)/2),0)),"",OFFSET('9. METAS'!$O$20,INT((ROW()-14)/2),0)))</f>
        <v>22</v>
      </c>
      <c r="L206" s="256">
        <f ca="1">IF(MOD(ROW()-13,2)=0,IF(ISBLANK(OFFSET('10. SEGUIMIENTO 2025'!$P$14,INT((ROW()-13)/2),0)),"",OFFSET('10. SEGUIMIENTO 2025'!$P$14,INT((ROW()-13)/2),0)),IF(ISBLANK(OFFSET('9. METAS'!$P$20,INT((ROW()-14)/2),0)),"",OFFSET('9. METAS'!$P$20,INT((ROW()-14)/2),0)))</f>
        <v>22</v>
      </c>
      <c r="M206" s="257">
        <f ca="1">IF(MOD(ROW()-13,2)=0,IF(ISBLANK(OFFSET('10. SEGUIMIENTO 2025'!$Q$14,INT((ROW()-13)/2),0)),"",OFFSET('10. SEGUIMIENTO 2025'!$Q$14,INT((ROW()-13)/2),0)),IF(ISBLANK(OFFSET('9. METAS'!$Q$20,INT((ROW()-14)/2),0)),"",OFFSET('9. METAS'!$Q$20,INT((ROW()-14)/2),0)))</f>
        <v>22</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017">
        <f ca="1">IF(ISBLANK(OFFSET('9. METAS'!$K$20,INT((ROW()-13)/2),0)),"",OFFSET('9. METAS'!$K$20,INT((ROW()-13)/2),0))</f>
        <v>8</v>
      </c>
      <c r="I207" s="1014"/>
      <c r="J207" s="255">
        <f ca="1">IF(MOD(ROW()-13,2)=0,IF(ISBLANK(OFFSET('10. SEGUIMIENTO 2025'!$N$14,INT((ROW()-13)/2),0)),"",OFFSET('10. SEGUIMIENTO 2025'!$N$14,INT((ROW()-13)/2),0)),IF(ISBLANK(OFFSET('9. METAS'!$N$20,INT((ROW()-14)/2),0)),"",OFFSET('9. METAS'!$N$20,INT((ROW()-14)/2),0)))</f>
        <v>41</v>
      </c>
      <c r="K207" s="256" t="str">
        <f ca="1">IF(MOD(ROW()-13,2)=0,IF(ISBLANK(OFFSET('10. SEGUIMIENTO 2025'!$O$14,INT((ROW()-13)/2),0)),"",OFFSET('10. SEGUIMIENTO 2025'!$O$14,INT((ROW()-13)/2),0)),IF(ISBLANK(OFFSET('9. METAS'!$O$20,INT((ROW()-14)/2),0)),"",OFFSET('9. METAS'!$O$20,INT((ROW()-14)/2),0)))</f>
        <v/>
      </c>
      <c r="L207" s="256" t="str">
        <f ca="1">IF(MOD(ROW()-13,2)=0,IF(ISBLANK(OFFSET('10. SEGUIMIENTO 2025'!$P$14,INT((ROW()-13)/2),0)),"",OFFSET('10. SEGUIMIENTO 2025'!$P$14,INT((ROW()-13)/2),0)),IF(ISBLANK(OFFSET('9. METAS'!$P$20,INT((ROW()-14)/2),0)),"",OFFSET('9. METAS'!$P$20,INT((ROW()-14)/2),0)))</f>
        <v/>
      </c>
      <c r="M207" s="257" t="str">
        <f ca="1">IF(MOD(ROW()-13,2)=0,IF(ISBLANK(OFFSET('10. SEGUIMIENTO 2025'!$Q$14,INT((ROW()-13)/2),0)),"",OFFSET('10. SEGUIMIENTO 2025'!$Q$14,INT((ROW()-13)/2),0)),IF(ISBLANK(OFFSET('9. METAS'!$Q$20,INT((ROW()-14)/2),0)),"",OFFSET('9. METAS'!$Q$20,INT((ROW()-14)/2),0)))</f>
        <v/>
      </c>
      <c r="N207" s="1012">
        <f t="shared" ref="N207" ca="1" si="189">IFERROR(J207/J208,"ND")</f>
        <v>20.5</v>
      </c>
      <c r="O207" s="1008">
        <f t="shared" ref="O207" ca="1" si="190">IFERROR(((J207)/H207),"ND")</f>
        <v>5.125</v>
      </c>
      <c r="P207" s="996"/>
    </row>
    <row r="208" spans="3:16">
      <c r="C208" s="1030"/>
      <c r="D208" s="1026"/>
      <c r="E208" s="1026"/>
      <c r="F208" s="1024"/>
      <c r="G208" s="1021"/>
      <c r="H208" s="1017"/>
      <c r="I208" s="1015"/>
      <c r="J208" s="255">
        <f ca="1">IF(MOD(ROW()-13,2)=0,IF(ISBLANK(OFFSET('10. SEGUIMIENTO 2025'!$N$14,INT((ROW()-13)/2),0)),"",OFFSET('10. SEGUIMIENTO 2025'!$N$14,INT((ROW()-13)/2),0)),IF(ISBLANK(OFFSET('9. METAS'!$N$20,INT((ROW()-14)/2),0)),"",OFFSET('9. METAS'!$N$20,INT((ROW()-14)/2),0)))</f>
        <v>2</v>
      </c>
      <c r="K208" s="256">
        <f ca="1">IF(MOD(ROW()-13,2)=0,IF(ISBLANK(OFFSET('10. SEGUIMIENTO 2025'!$O$14,INT((ROW()-13)/2),0)),"",OFFSET('10. SEGUIMIENTO 2025'!$O$14,INT((ROW()-13)/2),0)),IF(ISBLANK(OFFSET('9. METAS'!$O$20,INT((ROW()-14)/2),0)),"",OFFSET('9. METAS'!$O$20,INT((ROW()-14)/2),0)))</f>
        <v>2</v>
      </c>
      <c r="L208" s="256">
        <f ca="1">IF(MOD(ROW()-13,2)=0,IF(ISBLANK(OFFSET('10. SEGUIMIENTO 2025'!$P$14,INT((ROW()-13)/2),0)),"",OFFSET('10. SEGUIMIENTO 2025'!$P$14,INT((ROW()-13)/2),0)),IF(ISBLANK(OFFSET('9. METAS'!$P$20,INT((ROW()-14)/2),0)),"",OFFSET('9. METAS'!$P$20,INT((ROW()-14)/2),0)))</f>
        <v>2</v>
      </c>
      <c r="M208" s="257">
        <f ca="1">IF(MOD(ROW()-13,2)=0,IF(ISBLANK(OFFSET('10. SEGUIMIENTO 2025'!$Q$14,INT((ROW()-13)/2),0)),"",OFFSET('10. SEGUIMIENTO 2025'!$Q$14,INT((ROW()-13)/2),0)),IF(ISBLANK(OFFSET('9. METAS'!$Q$20,INT((ROW()-14)/2),0)),"",OFFSET('9. METAS'!$Q$20,INT((ROW()-14)/2),0)))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017" t="str">
        <f ca="1">IF(ISBLANK(OFFSET('9. METAS'!$K$20,INT((ROW()-13)/2),0)),"",OFFSET('9. METAS'!$K$20,INT((ROW()-13)/2),0))</f>
        <v/>
      </c>
      <c r="I209" s="1014"/>
      <c r="J209" s="255">
        <f ca="1">IF(MOD(ROW()-13,2)=0,IF(ISBLANK(OFFSET('10. SEGUIMIENTO 2025'!$N$14,INT((ROW()-13)/2),0)),"",OFFSET('10. SEGUIMIENTO 2025'!$N$14,INT((ROW()-13)/2),0)),IF(ISBLANK(OFFSET('9. METAS'!$N$20,INT((ROW()-14)/2),0)),"",OFFSET('9. METAS'!$N$20,INT((ROW()-14)/2),0)))</f>
        <v>41</v>
      </c>
      <c r="K209" s="256" t="str">
        <f ca="1">IF(MOD(ROW()-13,2)=0,IF(ISBLANK(OFFSET('10. SEGUIMIENTO 2025'!$O$14,INT((ROW()-13)/2),0)),"",OFFSET('10. SEGUIMIENTO 2025'!$O$14,INT((ROW()-13)/2),0)),IF(ISBLANK(OFFSET('9. METAS'!$O$20,INT((ROW()-14)/2),0)),"",OFFSET('9. METAS'!$O$20,INT((ROW()-14)/2),0)))</f>
        <v/>
      </c>
      <c r="L209" s="256" t="str">
        <f ca="1">IF(MOD(ROW()-13,2)=0,IF(ISBLANK(OFFSET('10. SEGUIMIENTO 2025'!$P$14,INT((ROW()-13)/2),0)),"",OFFSET('10. SEGUIMIENTO 2025'!$P$14,INT((ROW()-13)/2),0)),IF(ISBLANK(OFFSET('9. METAS'!$P$20,INT((ROW()-14)/2),0)),"",OFFSET('9. METAS'!$P$20,INT((ROW()-14)/2),0)))</f>
        <v/>
      </c>
      <c r="M209" s="257" t="str">
        <f ca="1">IF(MOD(ROW()-13,2)=0,IF(ISBLANK(OFFSET('10. SEGUIMIENTO 2025'!$Q$14,INT((ROW()-13)/2),0)),"",OFFSET('10. SEGUIMIENTO 2025'!$Q$14,INT((ROW()-13)/2),0)),IF(ISBLANK(OFFSET('9. METAS'!$Q$20,INT((ROW()-14)/2),0)),"",OFFSET('9. METAS'!$Q$20,INT((ROW()-14)/2),0)))</f>
        <v/>
      </c>
      <c r="N209" s="1012" t="str">
        <f t="shared" ref="N209" ca="1" si="191">IFERROR(J209/J210,"ND")</f>
        <v>ND</v>
      </c>
      <c r="O209" s="1008" t="str">
        <f t="shared" ref="O209" ca="1" si="192">IFERROR(((J209)/H209),"ND")</f>
        <v>ND</v>
      </c>
      <c r="P209" s="996"/>
    </row>
    <row r="210" spans="3:16">
      <c r="C210" s="1030"/>
      <c r="D210" s="1026"/>
      <c r="E210" s="1026"/>
      <c r="F210" s="1024"/>
      <c r="G210" s="1021"/>
      <c r="H210" s="1017"/>
      <c r="I210" s="1015"/>
      <c r="J210" s="255" t="str">
        <f ca="1">IF(MOD(ROW()-13,2)=0,IF(ISBLANK(OFFSET('10. SEGUIMIENTO 2025'!$N$14,INT((ROW()-13)/2),0)),"",OFFSET('10. SEGUIMIENTO 2025'!$N$14,INT((ROW()-13)/2),0)),IF(ISBLANK(OFFSET('9. METAS'!$N$20,INT((ROW()-14)/2),0)),"",OFFSET('9. METAS'!$N$20,INT((ROW()-14)/2),0)))</f>
        <v/>
      </c>
      <c r="K210" s="256" t="str">
        <f ca="1">IF(MOD(ROW()-13,2)=0,IF(ISBLANK(OFFSET('10. SEGUIMIENTO 2025'!$O$14,INT((ROW()-13)/2),0)),"",OFFSET('10. SEGUIMIENTO 2025'!$O$14,INT((ROW()-13)/2),0)),IF(ISBLANK(OFFSET('9. METAS'!$O$20,INT((ROW()-14)/2),0)),"",OFFSET('9. METAS'!$O$20,INT((ROW()-14)/2),0)))</f>
        <v/>
      </c>
      <c r="L210" s="256" t="str">
        <f ca="1">IF(MOD(ROW()-13,2)=0,IF(ISBLANK(OFFSET('10. SEGUIMIENTO 2025'!$P$14,INT((ROW()-13)/2),0)),"",OFFSET('10. SEGUIMIENTO 2025'!$P$14,INT((ROW()-13)/2),0)),IF(ISBLANK(OFFSET('9. METAS'!$P$20,INT((ROW()-14)/2),0)),"",OFFSET('9. METAS'!$P$20,INT((ROW()-14)/2),0)))</f>
        <v/>
      </c>
      <c r="M210" s="257" t="str">
        <f ca="1">IF(MOD(ROW()-13,2)=0,IF(ISBLANK(OFFSET('10. SEGUIMIENTO 2025'!$Q$14,INT((ROW()-13)/2),0)),"",OFFSET('10. SEGUIMIENTO 2025'!$Q$14,INT((ROW()-13)/2),0)),IF(ISBLANK(OFFSET('9. METAS'!$Q$20,INT((ROW()-14)/2),0)),"",OFFSET('9. METAS'!$Q$20,INT((ROW()-14)/2),0)))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017" t="str">
        <f ca="1">IF(ISBLANK(OFFSET('9. METAS'!$K$20,INT((ROW()-13)/2),0)),"",OFFSET('9. METAS'!$K$20,INT((ROW()-13)/2),0))</f>
        <v/>
      </c>
      <c r="I211" s="1014"/>
      <c r="J211" s="255">
        <f ca="1">IF(MOD(ROW()-13,2)=0,IF(ISBLANK(OFFSET('10. SEGUIMIENTO 2025'!$N$14,INT((ROW()-13)/2),0)),"",OFFSET('10. SEGUIMIENTO 2025'!$N$14,INT((ROW()-13)/2),0)),IF(ISBLANK(OFFSET('9. METAS'!$N$20,INT((ROW()-14)/2),0)),"",OFFSET('9. METAS'!$N$20,INT((ROW()-14)/2),0)))</f>
        <v>41</v>
      </c>
      <c r="K211" s="256" t="str">
        <f ca="1">IF(MOD(ROW()-13,2)=0,IF(ISBLANK(OFFSET('10. SEGUIMIENTO 2025'!$O$14,INT((ROW()-13)/2),0)),"",OFFSET('10. SEGUIMIENTO 2025'!$O$14,INT((ROW()-13)/2),0)),IF(ISBLANK(OFFSET('9. METAS'!$O$20,INT((ROW()-14)/2),0)),"",OFFSET('9. METAS'!$O$20,INT((ROW()-14)/2),0)))</f>
        <v/>
      </c>
      <c r="L211" s="256" t="str">
        <f ca="1">IF(MOD(ROW()-13,2)=0,IF(ISBLANK(OFFSET('10. SEGUIMIENTO 2025'!$P$14,INT((ROW()-13)/2),0)),"",OFFSET('10. SEGUIMIENTO 2025'!$P$14,INT((ROW()-13)/2),0)),IF(ISBLANK(OFFSET('9. METAS'!$P$20,INT((ROW()-14)/2),0)),"",OFFSET('9. METAS'!$P$20,INT((ROW()-14)/2),0)))</f>
        <v/>
      </c>
      <c r="M211" s="257" t="str">
        <f ca="1">IF(MOD(ROW()-13,2)=0,IF(ISBLANK(OFFSET('10. SEGUIMIENTO 2025'!$Q$14,INT((ROW()-13)/2),0)),"",OFFSET('10. SEGUIMIENTO 2025'!$Q$14,INT((ROW()-13)/2),0)),IF(ISBLANK(OFFSET('9. METAS'!$Q$20,INT((ROW()-14)/2),0)),"",OFFSET('9. METAS'!$Q$20,INT((ROW()-14)/2),0)))</f>
        <v/>
      </c>
      <c r="N211" s="1012" t="str">
        <f t="shared" ref="N211" ca="1" si="193">IFERROR(J211/J212,"ND")</f>
        <v>ND</v>
      </c>
      <c r="O211" s="1008" t="str">
        <f t="shared" ref="O211" ca="1" si="194">IFERROR(((J211)/H211),"ND")</f>
        <v>ND</v>
      </c>
      <c r="P211" s="996"/>
    </row>
    <row r="212" spans="3:16">
      <c r="C212" s="1030"/>
      <c r="D212" s="1026"/>
      <c r="E212" s="1026"/>
      <c r="F212" s="1024"/>
      <c r="G212" s="1021"/>
      <c r="H212" s="1017"/>
      <c r="I212" s="1015"/>
      <c r="J212" s="255" t="str">
        <f ca="1">IF(MOD(ROW()-13,2)=0,IF(ISBLANK(OFFSET('10. SEGUIMIENTO 2025'!$N$14,INT((ROW()-13)/2),0)),"",OFFSET('10. SEGUIMIENTO 2025'!$N$14,INT((ROW()-13)/2),0)),IF(ISBLANK(OFFSET('9. METAS'!$N$20,INT((ROW()-14)/2),0)),"",OFFSET('9. METAS'!$N$20,INT((ROW()-14)/2),0)))</f>
        <v/>
      </c>
      <c r="K212" s="256" t="str">
        <f ca="1">IF(MOD(ROW()-13,2)=0,IF(ISBLANK(OFFSET('10. SEGUIMIENTO 2025'!$O$14,INT((ROW()-13)/2),0)),"",OFFSET('10. SEGUIMIENTO 2025'!$O$14,INT((ROW()-13)/2),0)),IF(ISBLANK(OFFSET('9. METAS'!$O$20,INT((ROW()-14)/2),0)),"",OFFSET('9. METAS'!$O$20,INT((ROW()-14)/2),0)))</f>
        <v/>
      </c>
      <c r="L212" s="256" t="str">
        <f ca="1">IF(MOD(ROW()-13,2)=0,IF(ISBLANK(OFFSET('10. SEGUIMIENTO 2025'!$P$14,INT((ROW()-13)/2),0)),"",OFFSET('10. SEGUIMIENTO 2025'!$P$14,INT((ROW()-13)/2),0)),IF(ISBLANK(OFFSET('9. METAS'!$P$20,INT((ROW()-14)/2),0)),"",OFFSET('9. METAS'!$P$20,INT((ROW()-14)/2),0)))</f>
        <v/>
      </c>
      <c r="M212" s="257" t="str">
        <f ca="1">IF(MOD(ROW()-13,2)=0,IF(ISBLANK(OFFSET('10. SEGUIMIENTO 2025'!$Q$14,INT((ROW()-13)/2),0)),"",OFFSET('10. SEGUIMIENTO 2025'!$Q$14,INT((ROW()-13)/2),0)),IF(ISBLANK(OFFSET('9. METAS'!$Q$20,INT((ROW()-14)/2),0)),"",OFFSET('9. METAS'!$Q$20,INT((ROW()-14)/2),0)))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017" t="str">
        <f ca="1">IF(ISBLANK(OFFSET('9. METAS'!$K$20,INT((ROW()-13)/2),0)),"",OFFSET('9. METAS'!$K$20,INT((ROW()-13)/2),0))</f>
        <v/>
      </c>
      <c r="I213" s="1014"/>
      <c r="J213" s="255">
        <f ca="1">IF(MOD(ROW()-13,2)=0,IF(ISBLANK(OFFSET('10. SEGUIMIENTO 2025'!$N$14,INT((ROW()-13)/2),0)),"",OFFSET('10. SEGUIMIENTO 2025'!$N$14,INT((ROW()-13)/2),0)),IF(ISBLANK(OFFSET('9. METAS'!$N$20,INT((ROW()-14)/2),0)),"",OFFSET('9. METAS'!$N$20,INT((ROW()-14)/2),0)))</f>
        <v>41</v>
      </c>
      <c r="K213" s="256" t="str">
        <f ca="1">IF(MOD(ROW()-13,2)=0,IF(ISBLANK(OFFSET('10. SEGUIMIENTO 2025'!$O$14,INT((ROW()-13)/2),0)),"",OFFSET('10. SEGUIMIENTO 2025'!$O$14,INT((ROW()-13)/2),0)),IF(ISBLANK(OFFSET('9. METAS'!$O$20,INT((ROW()-14)/2),0)),"",OFFSET('9. METAS'!$O$20,INT((ROW()-14)/2),0)))</f>
        <v/>
      </c>
      <c r="L213" s="256" t="str">
        <f ca="1">IF(MOD(ROW()-13,2)=0,IF(ISBLANK(OFFSET('10. SEGUIMIENTO 2025'!$P$14,INT((ROW()-13)/2),0)),"",OFFSET('10. SEGUIMIENTO 2025'!$P$14,INT((ROW()-13)/2),0)),IF(ISBLANK(OFFSET('9. METAS'!$P$20,INT((ROW()-14)/2),0)),"",OFFSET('9. METAS'!$P$20,INT((ROW()-14)/2),0)))</f>
        <v/>
      </c>
      <c r="M213" s="257" t="str">
        <f ca="1">IF(MOD(ROW()-13,2)=0,IF(ISBLANK(OFFSET('10. SEGUIMIENTO 2025'!$Q$14,INT((ROW()-13)/2),0)),"",OFFSET('10. SEGUIMIENTO 2025'!$Q$14,INT((ROW()-13)/2),0)),IF(ISBLANK(OFFSET('9. METAS'!$Q$20,INT((ROW()-14)/2),0)),"",OFFSET('9. METAS'!$Q$20,INT((ROW()-14)/2),0)))</f>
        <v/>
      </c>
      <c r="N213" s="1012" t="str">
        <f t="shared" ref="N213" ca="1" si="195">IFERROR(J213/J214,"ND")</f>
        <v>ND</v>
      </c>
      <c r="O213" s="1008" t="str">
        <f t="shared" ref="O213" ca="1" si="196">IFERROR(((J213)/H213),"ND")</f>
        <v>ND</v>
      </c>
      <c r="P213" s="996"/>
    </row>
    <row r="214" spans="3:16">
      <c r="C214" s="1030"/>
      <c r="D214" s="1026"/>
      <c r="E214" s="1026"/>
      <c r="F214" s="1024"/>
      <c r="G214" s="1021"/>
      <c r="H214" s="1017"/>
      <c r="I214" s="1015"/>
      <c r="J214" s="255" t="str">
        <f ca="1">IF(MOD(ROW()-13,2)=0,IF(ISBLANK(OFFSET('10. SEGUIMIENTO 2025'!$N$14,INT((ROW()-13)/2),0)),"",OFFSET('10. SEGUIMIENTO 2025'!$N$14,INT((ROW()-13)/2),0)),IF(ISBLANK(OFFSET('9. METAS'!$N$20,INT((ROW()-14)/2),0)),"",OFFSET('9. METAS'!$N$20,INT((ROW()-14)/2),0)))</f>
        <v/>
      </c>
      <c r="K214" s="256" t="str">
        <f ca="1">IF(MOD(ROW()-13,2)=0,IF(ISBLANK(OFFSET('10. SEGUIMIENTO 2025'!$O$14,INT((ROW()-13)/2),0)),"",OFFSET('10. SEGUIMIENTO 2025'!$O$14,INT((ROW()-13)/2),0)),IF(ISBLANK(OFFSET('9. METAS'!$O$20,INT((ROW()-14)/2),0)),"",OFFSET('9. METAS'!$O$20,INT((ROW()-14)/2),0)))</f>
        <v/>
      </c>
      <c r="L214" s="256" t="str">
        <f ca="1">IF(MOD(ROW()-13,2)=0,IF(ISBLANK(OFFSET('10. SEGUIMIENTO 2025'!$P$14,INT((ROW()-13)/2),0)),"",OFFSET('10. SEGUIMIENTO 2025'!$P$14,INT((ROW()-13)/2),0)),IF(ISBLANK(OFFSET('9. METAS'!$P$20,INT((ROW()-14)/2),0)),"",OFFSET('9. METAS'!$P$20,INT((ROW()-14)/2),0)))</f>
        <v/>
      </c>
      <c r="M214" s="257" t="str">
        <f ca="1">IF(MOD(ROW()-13,2)=0,IF(ISBLANK(OFFSET('10. SEGUIMIENTO 2025'!$Q$14,INT((ROW()-13)/2),0)),"",OFFSET('10. SEGUIMIENTO 2025'!$Q$14,INT((ROW()-13)/2),0)),IF(ISBLANK(OFFSET('9. METAS'!$Q$20,INT((ROW()-14)/2),0)),"",OFFSET('9. METAS'!$Q$20,INT((ROW()-14)/2),0)))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017" t="str">
        <f ca="1">IF(ISBLANK(OFFSET('9. METAS'!$K$20,INT((ROW()-13)/2),0)),"",OFFSET('9. METAS'!$K$20,INT((ROW()-13)/2),0))</f>
        <v/>
      </c>
      <c r="I215" s="1014"/>
      <c r="J215" s="255">
        <f ca="1">IF(MOD(ROW()-13,2)=0,IF(ISBLANK(OFFSET('10. SEGUIMIENTO 2025'!$N$14,INT((ROW()-13)/2),0)),"",OFFSET('10. SEGUIMIENTO 2025'!$N$14,INT((ROW()-13)/2),0)),IF(ISBLANK(OFFSET('9. METAS'!$N$20,INT((ROW()-14)/2),0)),"",OFFSET('9. METAS'!$N$20,INT((ROW()-14)/2),0)))</f>
        <v>41</v>
      </c>
      <c r="K215" s="256" t="str">
        <f ca="1">IF(MOD(ROW()-13,2)=0,IF(ISBLANK(OFFSET('10. SEGUIMIENTO 2025'!$O$14,INT((ROW()-13)/2),0)),"",OFFSET('10. SEGUIMIENTO 2025'!$O$14,INT((ROW()-13)/2),0)),IF(ISBLANK(OFFSET('9. METAS'!$O$20,INT((ROW()-14)/2),0)),"",OFFSET('9. METAS'!$O$20,INT((ROW()-14)/2),0)))</f>
        <v/>
      </c>
      <c r="L215" s="256" t="str">
        <f ca="1">IF(MOD(ROW()-13,2)=0,IF(ISBLANK(OFFSET('10. SEGUIMIENTO 2025'!$P$14,INT((ROW()-13)/2),0)),"",OFFSET('10. SEGUIMIENTO 2025'!$P$14,INT((ROW()-13)/2),0)),IF(ISBLANK(OFFSET('9. METAS'!$P$20,INT((ROW()-14)/2),0)),"",OFFSET('9. METAS'!$P$20,INT((ROW()-14)/2),0)))</f>
        <v/>
      </c>
      <c r="M215" s="257" t="str">
        <f ca="1">IF(MOD(ROW()-13,2)=0,IF(ISBLANK(OFFSET('10. SEGUIMIENTO 2025'!$Q$14,INT((ROW()-13)/2),0)),"",OFFSET('10. SEGUIMIENTO 2025'!$Q$14,INT((ROW()-13)/2),0)),IF(ISBLANK(OFFSET('9. METAS'!$Q$20,INT((ROW()-14)/2),0)),"",OFFSET('9. METAS'!$Q$20,INT((ROW()-14)/2),0)))</f>
        <v/>
      </c>
      <c r="N215" s="1012" t="str">
        <f t="shared" ref="N215" ca="1" si="197">IFERROR(J215/J216,"ND")</f>
        <v>ND</v>
      </c>
      <c r="O215" s="1008" t="str">
        <f t="shared" ref="O215" ca="1" si="198">IFERROR(((J215)/H215),"ND")</f>
        <v>ND</v>
      </c>
      <c r="P215" s="996"/>
    </row>
    <row r="216" spans="3:16">
      <c r="C216" s="1030"/>
      <c r="D216" s="1026"/>
      <c r="E216" s="1026"/>
      <c r="F216" s="1024"/>
      <c r="G216" s="1021"/>
      <c r="H216" s="1017"/>
      <c r="I216" s="1015"/>
      <c r="J216" s="255" t="str">
        <f ca="1">IF(MOD(ROW()-13,2)=0,IF(ISBLANK(OFFSET('10. SEGUIMIENTO 2025'!$N$14,INT((ROW()-13)/2),0)),"",OFFSET('10. SEGUIMIENTO 2025'!$N$14,INT((ROW()-13)/2),0)),IF(ISBLANK(OFFSET('9. METAS'!$N$20,INT((ROW()-14)/2),0)),"",OFFSET('9. METAS'!$N$20,INT((ROW()-14)/2),0)))</f>
        <v/>
      </c>
      <c r="K216" s="256" t="str">
        <f ca="1">IF(MOD(ROW()-13,2)=0,IF(ISBLANK(OFFSET('10. SEGUIMIENTO 2025'!$O$14,INT((ROW()-13)/2),0)),"",OFFSET('10. SEGUIMIENTO 2025'!$O$14,INT((ROW()-13)/2),0)),IF(ISBLANK(OFFSET('9. METAS'!$O$20,INT((ROW()-14)/2),0)),"",OFFSET('9. METAS'!$O$20,INT((ROW()-14)/2),0)))</f>
        <v/>
      </c>
      <c r="L216" s="256" t="str">
        <f ca="1">IF(MOD(ROW()-13,2)=0,IF(ISBLANK(OFFSET('10. SEGUIMIENTO 2025'!$P$14,INT((ROW()-13)/2),0)),"",OFFSET('10. SEGUIMIENTO 2025'!$P$14,INT((ROW()-13)/2),0)),IF(ISBLANK(OFFSET('9. METAS'!$P$20,INT((ROW()-14)/2),0)),"",OFFSET('9. METAS'!$P$20,INT((ROW()-14)/2),0)))</f>
        <v/>
      </c>
      <c r="M216" s="257" t="str">
        <f ca="1">IF(MOD(ROW()-13,2)=0,IF(ISBLANK(OFFSET('10. SEGUIMIENTO 2025'!$Q$14,INT((ROW()-13)/2),0)),"",OFFSET('10. SEGUIMIENTO 2025'!$Q$14,INT((ROW()-13)/2),0)),IF(ISBLANK(OFFSET('9. METAS'!$Q$20,INT((ROW()-14)/2),0)),"",OFFSET('9. METAS'!$Q$20,INT((ROW()-14)/2),0)))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017" t="str">
        <f ca="1">IF(ISBLANK(OFFSET('9. METAS'!$K$20,INT((ROW()-13)/2),0)),"",OFFSET('9. METAS'!$K$20,INT((ROW()-13)/2),0))</f>
        <v/>
      </c>
      <c r="I217" s="1014"/>
      <c r="J217" s="255">
        <f ca="1">IF(MOD(ROW()-13,2)=0,IF(ISBLANK(OFFSET('10. SEGUIMIENTO 2025'!$N$14,INT((ROW()-13)/2),0)),"",OFFSET('10. SEGUIMIENTO 2025'!$N$14,INT((ROW()-13)/2),0)),IF(ISBLANK(OFFSET('9. METAS'!$N$20,INT((ROW()-14)/2),0)),"",OFFSET('9. METAS'!$N$20,INT((ROW()-14)/2),0)))</f>
        <v>41</v>
      </c>
      <c r="K217" s="256" t="str">
        <f ca="1">IF(MOD(ROW()-13,2)=0,IF(ISBLANK(OFFSET('10. SEGUIMIENTO 2025'!$O$14,INT((ROW()-13)/2),0)),"",OFFSET('10. SEGUIMIENTO 2025'!$O$14,INT((ROW()-13)/2),0)),IF(ISBLANK(OFFSET('9. METAS'!$O$20,INT((ROW()-14)/2),0)),"",OFFSET('9. METAS'!$O$20,INT((ROW()-14)/2),0)))</f>
        <v/>
      </c>
      <c r="L217" s="256" t="str">
        <f ca="1">IF(MOD(ROW()-13,2)=0,IF(ISBLANK(OFFSET('10. SEGUIMIENTO 2025'!$P$14,INT((ROW()-13)/2),0)),"",OFFSET('10. SEGUIMIENTO 2025'!$P$14,INT((ROW()-13)/2),0)),IF(ISBLANK(OFFSET('9. METAS'!$P$20,INT((ROW()-14)/2),0)),"",OFFSET('9. METAS'!$P$20,INT((ROW()-14)/2),0)))</f>
        <v/>
      </c>
      <c r="M217" s="257" t="str">
        <f ca="1">IF(MOD(ROW()-13,2)=0,IF(ISBLANK(OFFSET('10. SEGUIMIENTO 2025'!$Q$14,INT((ROW()-13)/2),0)),"",OFFSET('10. SEGUIMIENTO 2025'!$Q$14,INT((ROW()-13)/2),0)),IF(ISBLANK(OFFSET('9. METAS'!$Q$20,INT((ROW()-14)/2),0)),"",OFFSET('9. METAS'!$Q$20,INT((ROW()-14)/2),0)))</f>
        <v/>
      </c>
      <c r="N217" s="1012" t="str">
        <f t="shared" ref="N217" ca="1" si="199">IFERROR(J217/J218,"ND")</f>
        <v>ND</v>
      </c>
      <c r="O217" s="1008" t="str">
        <f t="shared" ref="O217" ca="1" si="200">IFERROR(((J217)/H217),"ND")</f>
        <v>ND</v>
      </c>
      <c r="P217" s="996"/>
    </row>
    <row r="218" spans="3:16">
      <c r="C218" s="1030"/>
      <c r="D218" s="1026"/>
      <c r="E218" s="1026"/>
      <c r="F218" s="1024"/>
      <c r="G218" s="1021"/>
      <c r="H218" s="1017"/>
      <c r="I218" s="1015"/>
      <c r="J218" s="255" t="str">
        <f ca="1">IF(MOD(ROW()-13,2)=0,IF(ISBLANK(OFFSET('10. SEGUIMIENTO 2025'!$N$14,INT((ROW()-13)/2),0)),"",OFFSET('10. SEGUIMIENTO 2025'!$N$14,INT((ROW()-13)/2),0)),IF(ISBLANK(OFFSET('9. METAS'!$N$20,INT((ROW()-14)/2),0)),"",OFFSET('9. METAS'!$N$20,INT((ROW()-14)/2),0)))</f>
        <v/>
      </c>
      <c r="K218" s="256" t="str">
        <f ca="1">IF(MOD(ROW()-13,2)=0,IF(ISBLANK(OFFSET('10. SEGUIMIENTO 2025'!$O$14,INT((ROW()-13)/2),0)),"",OFFSET('10. SEGUIMIENTO 2025'!$O$14,INT((ROW()-13)/2),0)),IF(ISBLANK(OFFSET('9. METAS'!$O$20,INT((ROW()-14)/2),0)),"",OFFSET('9. METAS'!$O$20,INT((ROW()-14)/2),0)))</f>
        <v/>
      </c>
      <c r="L218" s="256" t="str">
        <f ca="1">IF(MOD(ROW()-13,2)=0,IF(ISBLANK(OFFSET('10. SEGUIMIENTO 2025'!$P$14,INT((ROW()-13)/2),0)),"",OFFSET('10. SEGUIMIENTO 2025'!$P$14,INT((ROW()-13)/2),0)),IF(ISBLANK(OFFSET('9. METAS'!$P$20,INT((ROW()-14)/2),0)),"",OFFSET('9. METAS'!$P$20,INT((ROW()-14)/2),0)))</f>
        <v/>
      </c>
      <c r="M218" s="257" t="str">
        <f ca="1">IF(MOD(ROW()-13,2)=0,IF(ISBLANK(OFFSET('10. SEGUIMIENTO 2025'!$Q$14,INT((ROW()-13)/2),0)),"",OFFSET('10. SEGUIMIENTO 2025'!$Q$14,INT((ROW()-13)/2),0)),IF(ISBLANK(OFFSET('9. METAS'!$Q$20,INT((ROW()-14)/2),0)),"",OFFSET('9. METAS'!$Q$20,INT((ROW()-14)/2),0)))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017" t="str">
        <f ca="1">IF(ISBLANK(OFFSET('9. METAS'!$K$20,INT((ROW()-13)/2),0)),"",OFFSET('9. METAS'!$K$20,INT((ROW()-13)/2),0))</f>
        <v/>
      </c>
      <c r="I219" s="1014"/>
      <c r="J219" s="255">
        <f ca="1">IF(MOD(ROW()-13,2)=0,IF(ISBLANK(OFFSET('10. SEGUIMIENTO 2025'!$N$14,INT((ROW()-13)/2),0)),"",OFFSET('10. SEGUIMIENTO 2025'!$N$14,INT((ROW()-13)/2),0)),IF(ISBLANK(OFFSET('9. METAS'!$N$20,INT((ROW()-14)/2),0)),"",OFFSET('9. METAS'!$N$20,INT((ROW()-14)/2),0)))</f>
        <v>41</v>
      </c>
      <c r="K219" s="256" t="str">
        <f ca="1">IF(MOD(ROW()-13,2)=0,IF(ISBLANK(OFFSET('10. SEGUIMIENTO 2025'!$O$14,INT((ROW()-13)/2),0)),"",OFFSET('10. SEGUIMIENTO 2025'!$O$14,INT((ROW()-13)/2),0)),IF(ISBLANK(OFFSET('9. METAS'!$O$20,INT((ROW()-14)/2),0)),"",OFFSET('9. METAS'!$O$20,INT((ROW()-14)/2),0)))</f>
        <v/>
      </c>
      <c r="L219" s="256" t="str">
        <f ca="1">IF(MOD(ROW()-13,2)=0,IF(ISBLANK(OFFSET('10. SEGUIMIENTO 2025'!$P$14,INT((ROW()-13)/2),0)),"",OFFSET('10. SEGUIMIENTO 2025'!$P$14,INT((ROW()-13)/2),0)),IF(ISBLANK(OFFSET('9. METAS'!$P$20,INT((ROW()-14)/2),0)),"",OFFSET('9. METAS'!$P$20,INT((ROW()-14)/2),0)))</f>
        <v/>
      </c>
      <c r="M219" s="257" t="str">
        <f ca="1">IF(MOD(ROW()-13,2)=0,IF(ISBLANK(OFFSET('10. SEGUIMIENTO 2025'!$Q$14,INT((ROW()-13)/2),0)),"",OFFSET('10. SEGUIMIENTO 2025'!$Q$14,INT((ROW()-13)/2),0)),IF(ISBLANK(OFFSET('9. METAS'!$Q$20,INT((ROW()-14)/2),0)),"",OFFSET('9. METAS'!$Q$20,INT((ROW()-14)/2),0)))</f>
        <v/>
      </c>
      <c r="N219" s="1012" t="str">
        <f t="shared" ref="N219" ca="1" si="201">IFERROR(J219/J220,"ND")</f>
        <v>ND</v>
      </c>
      <c r="O219" s="1008" t="str">
        <f t="shared" ref="O219" ca="1" si="202">IFERROR(((J219)/H219),"ND")</f>
        <v>ND</v>
      </c>
      <c r="P219" s="996"/>
    </row>
    <row r="220" spans="3:16">
      <c r="C220" s="1030"/>
      <c r="D220" s="1026"/>
      <c r="E220" s="1026"/>
      <c r="F220" s="1024"/>
      <c r="G220" s="1021"/>
      <c r="H220" s="1017"/>
      <c r="I220" s="1015"/>
      <c r="J220" s="255" t="str">
        <f ca="1">IF(MOD(ROW()-13,2)=0,IF(ISBLANK(OFFSET('10. SEGUIMIENTO 2025'!$N$14,INT((ROW()-13)/2),0)),"",OFFSET('10. SEGUIMIENTO 2025'!$N$14,INT((ROW()-13)/2),0)),IF(ISBLANK(OFFSET('9. METAS'!$N$20,INT((ROW()-14)/2),0)),"",OFFSET('9. METAS'!$N$20,INT((ROW()-14)/2),0)))</f>
        <v/>
      </c>
      <c r="K220" s="256" t="str">
        <f ca="1">IF(MOD(ROW()-13,2)=0,IF(ISBLANK(OFFSET('10. SEGUIMIENTO 2025'!$O$14,INT((ROW()-13)/2),0)),"",OFFSET('10. SEGUIMIENTO 2025'!$O$14,INT((ROW()-13)/2),0)),IF(ISBLANK(OFFSET('9. METAS'!$O$20,INT((ROW()-14)/2),0)),"",OFFSET('9. METAS'!$O$20,INT((ROW()-14)/2),0)))</f>
        <v/>
      </c>
      <c r="L220" s="256" t="str">
        <f ca="1">IF(MOD(ROW()-13,2)=0,IF(ISBLANK(OFFSET('10. SEGUIMIENTO 2025'!$P$14,INT((ROW()-13)/2),0)),"",OFFSET('10. SEGUIMIENTO 2025'!$P$14,INT((ROW()-13)/2),0)),IF(ISBLANK(OFFSET('9. METAS'!$P$20,INT((ROW()-14)/2),0)),"",OFFSET('9. METAS'!$P$20,INT((ROW()-14)/2),0)))</f>
        <v/>
      </c>
      <c r="M220" s="257" t="str">
        <f ca="1">IF(MOD(ROW()-13,2)=0,IF(ISBLANK(OFFSET('10. SEGUIMIENTO 2025'!$Q$14,INT((ROW()-13)/2),0)),"",OFFSET('10. SEGUIMIENTO 2025'!$Q$14,INT((ROW()-13)/2),0)),IF(ISBLANK(OFFSET('9. METAS'!$Q$20,INT((ROW()-14)/2),0)),"",OFFSET('9. METAS'!$Q$20,INT((ROW()-14)/2),0)))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017" t="str">
        <f ca="1">IF(ISBLANK(OFFSET('9. METAS'!$K$20,INT((ROW()-13)/2),0)),"",OFFSET('9. METAS'!$K$20,INT((ROW()-13)/2),0))</f>
        <v/>
      </c>
      <c r="I221" s="1014"/>
      <c r="J221" s="255">
        <f ca="1">IF(MOD(ROW()-13,2)=0,IF(ISBLANK(OFFSET('10. SEGUIMIENTO 2025'!$N$14,INT((ROW()-13)/2),0)),"",OFFSET('10. SEGUIMIENTO 2025'!$N$14,INT((ROW()-13)/2),0)),IF(ISBLANK(OFFSET('9. METAS'!$N$20,INT((ROW()-14)/2),0)),"",OFFSET('9. METAS'!$N$20,INT((ROW()-14)/2),0)))</f>
        <v>41</v>
      </c>
      <c r="K221" s="256" t="str">
        <f ca="1">IF(MOD(ROW()-13,2)=0,IF(ISBLANK(OFFSET('10. SEGUIMIENTO 2025'!$O$14,INT((ROW()-13)/2),0)),"",OFFSET('10. SEGUIMIENTO 2025'!$O$14,INT((ROW()-13)/2),0)),IF(ISBLANK(OFFSET('9. METAS'!$O$20,INT((ROW()-14)/2),0)),"",OFFSET('9. METAS'!$O$20,INT((ROW()-14)/2),0)))</f>
        <v/>
      </c>
      <c r="L221" s="256" t="str">
        <f ca="1">IF(MOD(ROW()-13,2)=0,IF(ISBLANK(OFFSET('10. SEGUIMIENTO 2025'!$P$14,INT((ROW()-13)/2),0)),"",OFFSET('10. SEGUIMIENTO 2025'!$P$14,INT((ROW()-13)/2),0)),IF(ISBLANK(OFFSET('9. METAS'!$P$20,INT((ROW()-14)/2),0)),"",OFFSET('9. METAS'!$P$20,INT((ROW()-14)/2),0)))</f>
        <v/>
      </c>
      <c r="M221" s="257" t="str">
        <f ca="1">IF(MOD(ROW()-13,2)=0,IF(ISBLANK(OFFSET('10. SEGUIMIENTO 2025'!$Q$14,INT((ROW()-13)/2),0)),"",OFFSET('10. SEGUIMIENTO 2025'!$Q$14,INT((ROW()-13)/2),0)),IF(ISBLANK(OFFSET('9. METAS'!$Q$20,INT((ROW()-14)/2),0)),"",OFFSET('9. METAS'!$Q$20,INT((ROW()-14)/2),0)))</f>
        <v/>
      </c>
      <c r="N221" s="1012" t="str">
        <f t="shared" ref="N221" ca="1" si="203">IFERROR(J221/J222,"ND")</f>
        <v>ND</v>
      </c>
      <c r="O221" s="1008" t="str">
        <f t="shared" ref="O221" ca="1" si="204">IFERROR(((J221)/H221),"ND")</f>
        <v>ND</v>
      </c>
      <c r="P221" s="996"/>
    </row>
    <row r="222" spans="3:16">
      <c r="C222" s="1030"/>
      <c r="D222" s="1026"/>
      <c r="E222" s="1026"/>
      <c r="F222" s="1024"/>
      <c r="G222" s="1021"/>
      <c r="H222" s="1017"/>
      <c r="I222" s="1015"/>
      <c r="J222" s="255" t="str">
        <f ca="1">IF(MOD(ROW()-13,2)=0,IF(ISBLANK(OFFSET('10. SEGUIMIENTO 2025'!$N$14,INT((ROW()-13)/2),0)),"",OFFSET('10. SEGUIMIENTO 2025'!$N$14,INT((ROW()-13)/2),0)),IF(ISBLANK(OFFSET('9. METAS'!$N$20,INT((ROW()-14)/2),0)),"",OFFSET('9. METAS'!$N$20,INT((ROW()-14)/2),0)))</f>
        <v/>
      </c>
      <c r="K222" s="256" t="str">
        <f ca="1">IF(MOD(ROW()-13,2)=0,IF(ISBLANK(OFFSET('10. SEGUIMIENTO 2025'!$O$14,INT((ROW()-13)/2),0)),"",OFFSET('10. SEGUIMIENTO 2025'!$O$14,INT((ROW()-13)/2),0)),IF(ISBLANK(OFFSET('9. METAS'!$O$20,INT((ROW()-14)/2),0)),"",OFFSET('9. METAS'!$O$20,INT((ROW()-14)/2),0)))</f>
        <v/>
      </c>
      <c r="L222" s="256" t="str">
        <f ca="1">IF(MOD(ROW()-13,2)=0,IF(ISBLANK(OFFSET('10. SEGUIMIENTO 2025'!$P$14,INT((ROW()-13)/2),0)),"",OFFSET('10. SEGUIMIENTO 2025'!$P$14,INT((ROW()-13)/2),0)),IF(ISBLANK(OFFSET('9. METAS'!$P$20,INT((ROW()-14)/2),0)),"",OFFSET('9. METAS'!$P$20,INT((ROW()-14)/2),0)))</f>
        <v/>
      </c>
      <c r="M222" s="257" t="str">
        <f ca="1">IF(MOD(ROW()-13,2)=0,IF(ISBLANK(OFFSET('10. SEGUIMIENTO 2025'!$Q$14,INT((ROW()-13)/2),0)),"",OFFSET('10. SEGUIMIENTO 2025'!$Q$14,INT((ROW()-13)/2),0)),IF(ISBLANK(OFFSET('9. METAS'!$Q$20,INT((ROW()-14)/2),0)),"",OFFSET('9. METAS'!$Q$20,INT((ROW()-14)/2),0)))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017" t="str">
        <f ca="1">IF(ISBLANK(OFFSET('9. METAS'!$K$20,INT((ROW()-13)/2),0)),"",OFFSET('9. METAS'!$K$20,INT((ROW()-13)/2),0))</f>
        <v/>
      </c>
      <c r="I223" s="1014"/>
      <c r="J223" s="255">
        <f ca="1">IF(MOD(ROW()-13,2)=0,IF(ISBLANK(OFFSET('10. SEGUIMIENTO 2025'!$N$14,INT((ROW()-13)/2),0)),"",OFFSET('10. SEGUIMIENTO 2025'!$N$14,INT((ROW()-13)/2),0)),IF(ISBLANK(OFFSET('9. METAS'!$N$20,INT((ROW()-14)/2),0)),"",OFFSET('9. METAS'!$N$20,INT((ROW()-14)/2),0)))</f>
        <v>41</v>
      </c>
      <c r="K223" s="256" t="str">
        <f ca="1">IF(MOD(ROW()-13,2)=0,IF(ISBLANK(OFFSET('10. SEGUIMIENTO 2025'!$O$14,INT((ROW()-13)/2),0)),"",OFFSET('10. SEGUIMIENTO 2025'!$O$14,INT((ROW()-13)/2),0)),IF(ISBLANK(OFFSET('9. METAS'!$O$20,INT((ROW()-14)/2),0)),"",OFFSET('9. METAS'!$O$20,INT((ROW()-14)/2),0)))</f>
        <v/>
      </c>
      <c r="L223" s="256" t="str">
        <f ca="1">IF(MOD(ROW()-13,2)=0,IF(ISBLANK(OFFSET('10. SEGUIMIENTO 2025'!$P$14,INT((ROW()-13)/2),0)),"",OFFSET('10. SEGUIMIENTO 2025'!$P$14,INT((ROW()-13)/2),0)),IF(ISBLANK(OFFSET('9. METAS'!$P$20,INT((ROW()-14)/2),0)),"",OFFSET('9. METAS'!$P$20,INT((ROW()-14)/2),0)))</f>
        <v/>
      </c>
      <c r="M223" s="257" t="str">
        <f ca="1">IF(MOD(ROW()-13,2)=0,IF(ISBLANK(OFFSET('10. SEGUIMIENTO 2025'!$Q$14,INT((ROW()-13)/2),0)),"",OFFSET('10. SEGUIMIENTO 2025'!$Q$14,INT((ROW()-13)/2),0)),IF(ISBLANK(OFFSET('9. METAS'!$Q$20,INT((ROW()-14)/2),0)),"",OFFSET('9. METAS'!$Q$20,INT((ROW()-14)/2),0)))</f>
        <v/>
      </c>
      <c r="N223" s="1012" t="str">
        <f t="shared" ref="N223" ca="1" si="205">IFERROR(J223/J224,"ND")</f>
        <v>ND</v>
      </c>
      <c r="O223" s="1008" t="str">
        <f t="shared" ref="O223" ca="1" si="206">IFERROR(((J223)/H223),"ND")</f>
        <v>ND</v>
      </c>
      <c r="P223" s="996"/>
    </row>
    <row r="224" spans="3:16">
      <c r="C224" s="1030"/>
      <c r="D224" s="1026"/>
      <c r="E224" s="1026"/>
      <c r="F224" s="1024"/>
      <c r="G224" s="1021"/>
      <c r="H224" s="1017"/>
      <c r="I224" s="1015"/>
      <c r="J224" s="255" t="str">
        <f ca="1">IF(MOD(ROW()-13,2)=0,IF(ISBLANK(OFFSET('10. SEGUIMIENTO 2025'!$N$14,INT((ROW()-13)/2),0)),"",OFFSET('10. SEGUIMIENTO 2025'!$N$14,INT((ROW()-13)/2),0)),IF(ISBLANK(OFFSET('9. METAS'!$N$20,INT((ROW()-14)/2),0)),"",OFFSET('9. METAS'!$N$20,INT((ROW()-14)/2),0)))</f>
        <v/>
      </c>
      <c r="K224" s="256" t="str">
        <f ca="1">IF(MOD(ROW()-13,2)=0,IF(ISBLANK(OFFSET('10. SEGUIMIENTO 2025'!$O$14,INT((ROW()-13)/2),0)),"",OFFSET('10. SEGUIMIENTO 2025'!$O$14,INT((ROW()-13)/2),0)),IF(ISBLANK(OFFSET('9. METAS'!$O$20,INT((ROW()-14)/2),0)),"",OFFSET('9. METAS'!$O$20,INT((ROW()-14)/2),0)))</f>
        <v/>
      </c>
      <c r="L224" s="256" t="str">
        <f ca="1">IF(MOD(ROW()-13,2)=0,IF(ISBLANK(OFFSET('10. SEGUIMIENTO 2025'!$P$14,INT((ROW()-13)/2),0)),"",OFFSET('10. SEGUIMIENTO 2025'!$P$14,INT((ROW()-13)/2),0)),IF(ISBLANK(OFFSET('9. METAS'!$P$20,INT((ROW()-14)/2),0)),"",OFFSET('9. METAS'!$P$20,INT((ROW()-14)/2),0)))</f>
        <v/>
      </c>
      <c r="M224" s="257" t="str">
        <f ca="1">IF(MOD(ROW()-13,2)=0,IF(ISBLANK(OFFSET('10. SEGUIMIENTO 2025'!$Q$14,INT((ROW()-13)/2),0)),"",OFFSET('10. SEGUIMIENTO 2025'!$Q$14,INT((ROW()-13)/2),0)),IF(ISBLANK(OFFSET('9. METAS'!$Q$20,INT((ROW()-14)/2),0)),"",OFFSET('9. METAS'!$Q$20,INT((ROW()-14)/2),0)))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017" t="str">
        <f ca="1">IF(ISBLANK(OFFSET('9. METAS'!$K$20,INT((ROW()-13)/2),0)),"",OFFSET('9. METAS'!$K$20,INT((ROW()-13)/2),0))</f>
        <v/>
      </c>
      <c r="I225" s="1014"/>
      <c r="J225" s="255">
        <f ca="1">IF(MOD(ROW()-13,2)=0,IF(ISBLANK(OFFSET('10. SEGUIMIENTO 2025'!$N$14,INT((ROW()-13)/2),0)),"",OFFSET('10. SEGUIMIENTO 2025'!$N$14,INT((ROW()-13)/2),0)),IF(ISBLANK(OFFSET('9. METAS'!$N$20,INT((ROW()-14)/2),0)),"",OFFSET('9. METAS'!$N$20,INT((ROW()-14)/2),0)))</f>
        <v>41</v>
      </c>
      <c r="K225" s="256" t="str">
        <f ca="1">IF(MOD(ROW()-13,2)=0,IF(ISBLANK(OFFSET('10. SEGUIMIENTO 2025'!$O$14,INT((ROW()-13)/2),0)),"",OFFSET('10. SEGUIMIENTO 2025'!$O$14,INT((ROW()-13)/2),0)),IF(ISBLANK(OFFSET('9. METAS'!$O$20,INT((ROW()-14)/2),0)),"",OFFSET('9. METAS'!$O$20,INT((ROW()-14)/2),0)))</f>
        <v/>
      </c>
      <c r="L225" s="256" t="str">
        <f ca="1">IF(MOD(ROW()-13,2)=0,IF(ISBLANK(OFFSET('10. SEGUIMIENTO 2025'!$P$14,INT((ROW()-13)/2),0)),"",OFFSET('10. SEGUIMIENTO 2025'!$P$14,INT((ROW()-13)/2),0)),IF(ISBLANK(OFFSET('9. METAS'!$P$20,INT((ROW()-14)/2),0)),"",OFFSET('9. METAS'!$P$20,INT((ROW()-14)/2),0)))</f>
        <v/>
      </c>
      <c r="M225" s="257" t="str">
        <f ca="1">IF(MOD(ROW()-13,2)=0,IF(ISBLANK(OFFSET('10. SEGUIMIENTO 2025'!$Q$14,INT((ROW()-13)/2),0)),"",OFFSET('10. SEGUIMIENTO 2025'!$Q$14,INT((ROW()-13)/2),0)),IF(ISBLANK(OFFSET('9. METAS'!$Q$20,INT((ROW()-14)/2),0)),"",OFFSET('9. METAS'!$Q$20,INT((ROW()-14)/2),0)))</f>
        <v/>
      </c>
      <c r="N225" s="1012" t="str">
        <f t="shared" ref="N225" ca="1" si="207">IFERROR(J225/J226,"ND")</f>
        <v>ND</v>
      </c>
      <c r="O225" s="1008" t="str">
        <f t="shared" ref="O225" ca="1" si="208">IFERROR(((J225)/H225),"ND")</f>
        <v>ND</v>
      </c>
      <c r="P225" s="996"/>
    </row>
    <row r="226" spans="3:16">
      <c r="C226" s="1030"/>
      <c r="D226" s="1026"/>
      <c r="E226" s="1026"/>
      <c r="F226" s="1024"/>
      <c r="G226" s="1021"/>
      <c r="H226" s="1017"/>
      <c r="I226" s="1015"/>
      <c r="J226" s="255" t="str">
        <f ca="1">IF(MOD(ROW()-13,2)=0,IF(ISBLANK(OFFSET('10. SEGUIMIENTO 2025'!$N$14,INT((ROW()-13)/2),0)),"",OFFSET('10. SEGUIMIENTO 2025'!$N$14,INT((ROW()-13)/2),0)),IF(ISBLANK(OFFSET('9. METAS'!$N$20,INT((ROW()-14)/2),0)),"",OFFSET('9. METAS'!$N$20,INT((ROW()-14)/2),0)))</f>
        <v/>
      </c>
      <c r="K226" s="256" t="str">
        <f ca="1">IF(MOD(ROW()-13,2)=0,IF(ISBLANK(OFFSET('10. SEGUIMIENTO 2025'!$O$14,INT((ROW()-13)/2),0)),"",OFFSET('10. SEGUIMIENTO 2025'!$O$14,INT((ROW()-13)/2),0)),IF(ISBLANK(OFFSET('9. METAS'!$O$20,INT((ROW()-14)/2),0)),"",OFFSET('9. METAS'!$O$20,INT((ROW()-14)/2),0)))</f>
        <v/>
      </c>
      <c r="L226" s="256" t="str">
        <f ca="1">IF(MOD(ROW()-13,2)=0,IF(ISBLANK(OFFSET('10. SEGUIMIENTO 2025'!$P$14,INT((ROW()-13)/2),0)),"",OFFSET('10. SEGUIMIENTO 2025'!$P$14,INT((ROW()-13)/2),0)),IF(ISBLANK(OFFSET('9. METAS'!$P$20,INT((ROW()-14)/2),0)),"",OFFSET('9. METAS'!$P$20,INT((ROW()-14)/2),0)))</f>
        <v/>
      </c>
      <c r="M226" s="257" t="str">
        <f ca="1">IF(MOD(ROW()-13,2)=0,IF(ISBLANK(OFFSET('10. SEGUIMIENTO 2025'!$Q$14,INT((ROW()-13)/2),0)),"",OFFSET('10. SEGUIMIENTO 2025'!$Q$14,INT((ROW()-13)/2),0)),IF(ISBLANK(OFFSET('9. METAS'!$Q$20,INT((ROW()-14)/2),0)),"",OFFSET('9. METAS'!$Q$20,INT((ROW()-14)/2),0)))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017" t="str">
        <f ca="1">IF(ISBLANK(OFFSET('9. METAS'!$K$20,INT((ROW()-13)/2),0)),"",OFFSET('9. METAS'!$K$20,INT((ROW()-13)/2),0))</f>
        <v/>
      </c>
      <c r="I227" s="1014"/>
      <c r="J227" s="255">
        <f ca="1">IF(MOD(ROW()-13,2)=0,IF(ISBLANK(OFFSET('10. SEGUIMIENTO 2025'!$N$14,INT((ROW()-13)/2),0)),"",OFFSET('10. SEGUIMIENTO 2025'!$N$14,INT((ROW()-13)/2),0)),IF(ISBLANK(OFFSET('9. METAS'!$N$20,INT((ROW()-14)/2),0)),"",OFFSET('9. METAS'!$N$20,INT((ROW()-14)/2),0)))</f>
        <v>41</v>
      </c>
      <c r="K227" s="256" t="str">
        <f ca="1">IF(MOD(ROW()-13,2)=0,IF(ISBLANK(OFFSET('10. SEGUIMIENTO 2025'!$O$14,INT((ROW()-13)/2),0)),"",OFFSET('10. SEGUIMIENTO 2025'!$O$14,INT((ROW()-13)/2),0)),IF(ISBLANK(OFFSET('9. METAS'!$O$20,INT((ROW()-14)/2),0)),"",OFFSET('9. METAS'!$O$20,INT((ROW()-14)/2),0)))</f>
        <v/>
      </c>
      <c r="L227" s="256" t="str">
        <f ca="1">IF(MOD(ROW()-13,2)=0,IF(ISBLANK(OFFSET('10. SEGUIMIENTO 2025'!$P$14,INT((ROW()-13)/2),0)),"",OFFSET('10. SEGUIMIENTO 2025'!$P$14,INT((ROW()-13)/2),0)),IF(ISBLANK(OFFSET('9. METAS'!$P$20,INT((ROW()-14)/2),0)),"",OFFSET('9. METAS'!$P$20,INT((ROW()-14)/2),0)))</f>
        <v/>
      </c>
      <c r="M227" s="257" t="str">
        <f ca="1">IF(MOD(ROW()-13,2)=0,IF(ISBLANK(OFFSET('10. SEGUIMIENTO 2025'!$Q$14,INT((ROW()-13)/2),0)),"",OFFSET('10. SEGUIMIENTO 2025'!$Q$14,INT((ROW()-13)/2),0)),IF(ISBLANK(OFFSET('9. METAS'!$Q$20,INT((ROW()-14)/2),0)),"",OFFSET('9. METAS'!$Q$20,INT((ROW()-14)/2),0)))</f>
        <v/>
      </c>
      <c r="N227" s="1012" t="str">
        <f t="shared" ref="N227" ca="1" si="209">IFERROR(J227/J228,"ND")</f>
        <v>ND</v>
      </c>
      <c r="O227" s="1008" t="str">
        <f t="shared" ref="O227" ca="1" si="210">IFERROR(((J227)/H227),"ND")</f>
        <v>ND</v>
      </c>
      <c r="P227" s="996"/>
    </row>
    <row r="228" spans="3:16">
      <c r="C228" s="1030"/>
      <c r="D228" s="1026"/>
      <c r="E228" s="1026"/>
      <c r="F228" s="1024"/>
      <c r="G228" s="1021"/>
      <c r="H228" s="1017"/>
      <c r="I228" s="1015"/>
      <c r="J228" s="255" t="str">
        <f ca="1">IF(MOD(ROW()-13,2)=0,IF(ISBLANK(OFFSET('10. SEGUIMIENTO 2025'!$N$14,INT((ROW()-13)/2),0)),"",OFFSET('10. SEGUIMIENTO 2025'!$N$14,INT((ROW()-13)/2),0)),IF(ISBLANK(OFFSET('9. METAS'!$N$20,INT((ROW()-14)/2),0)),"",OFFSET('9. METAS'!$N$20,INT((ROW()-14)/2),0)))</f>
        <v/>
      </c>
      <c r="K228" s="256" t="str">
        <f ca="1">IF(MOD(ROW()-13,2)=0,IF(ISBLANK(OFFSET('10. SEGUIMIENTO 2025'!$O$14,INT((ROW()-13)/2),0)),"",OFFSET('10. SEGUIMIENTO 2025'!$O$14,INT((ROW()-13)/2),0)),IF(ISBLANK(OFFSET('9. METAS'!$O$20,INT((ROW()-14)/2),0)),"",OFFSET('9. METAS'!$O$20,INT((ROW()-14)/2),0)))</f>
        <v/>
      </c>
      <c r="L228" s="256" t="str">
        <f ca="1">IF(MOD(ROW()-13,2)=0,IF(ISBLANK(OFFSET('10. SEGUIMIENTO 2025'!$P$14,INT((ROW()-13)/2),0)),"",OFFSET('10. SEGUIMIENTO 2025'!$P$14,INT((ROW()-13)/2),0)),IF(ISBLANK(OFFSET('9. METAS'!$P$20,INT((ROW()-14)/2),0)),"",OFFSET('9. METAS'!$P$20,INT((ROW()-14)/2),0)))</f>
        <v/>
      </c>
      <c r="M228" s="257" t="str">
        <f ca="1">IF(MOD(ROW()-13,2)=0,IF(ISBLANK(OFFSET('10. SEGUIMIENTO 2025'!$Q$14,INT((ROW()-13)/2),0)),"",OFFSET('10. SEGUIMIENTO 2025'!$Q$14,INT((ROW()-13)/2),0)),IF(ISBLANK(OFFSET('9. METAS'!$Q$20,INT((ROW()-14)/2),0)),"",OFFSET('9. METAS'!$Q$20,INT((ROW()-14)/2),0)))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017" t="str">
        <f ca="1">IF(ISBLANK(OFFSET('9. METAS'!$K$20,INT((ROW()-13)/2),0)),"",OFFSET('9. METAS'!$K$20,INT((ROW()-13)/2),0))</f>
        <v/>
      </c>
      <c r="I229" s="1014"/>
      <c r="J229" s="255">
        <f ca="1">IF(MOD(ROW()-13,2)=0,IF(ISBLANK(OFFSET('10. SEGUIMIENTO 2025'!$N$14,INT((ROW()-13)/2),0)),"",OFFSET('10. SEGUIMIENTO 2025'!$N$14,INT((ROW()-13)/2),0)),IF(ISBLANK(OFFSET('9. METAS'!$N$20,INT((ROW()-14)/2),0)),"",OFFSET('9. METAS'!$N$20,INT((ROW()-14)/2),0)))</f>
        <v>41</v>
      </c>
      <c r="K229" s="256" t="str">
        <f ca="1">IF(MOD(ROW()-13,2)=0,IF(ISBLANK(OFFSET('10. SEGUIMIENTO 2025'!$O$14,INT((ROW()-13)/2),0)),"",OFFSET('10. SEGUIMIENTO 2025'!$O$14,INT((ROW()-13)/2),0)),IF(ISBLANK(OFFSET('9. METAS'!$O$20,INT((ROW()-14)/2),0)),"",OFFSET('9. METAS'!$O$20,INT((ROW()-14)/2),0)))</f>
        <v/>
      </c>
      <c r="L229" s="256" t="str">
        <f ca="1">IF(MOD(ROW()-13,2)=0,IF(ISBLANK(OFFSET('10. SEGUIMIENTO 2025'!$P$14,INT((ROW()-13)/2),0)),"",OFFSET('10. SEGUIMIENTO 2025'!$P$14,INT((ROW()-13)/2),0)),IF(ISBLANK(OFFSET('9. METAS'!$P$20,INT((ROW()-14)/2),0)),"",OFFSET('9. METAS'!$P$20,INT((ROW()-14)/2),0)))</f>
        <v/>
      </c>
      <c r="M229" s="257" t="str">
        <f ca="1">IF(MOD(ROW()-13,2)=0,IF(ISBLANK(OFFSET('10. SEGUIMIENTO 2025'!$Q$14,INT((ROW()-13)/2),0)),"",OFFSET('10. SEGUIMIENTO 2025'!$Q$14,INT((ROW()-13)/2),0)),IF(ISBLANK(OFFSET('9. METAS'!$Q$20,INT((ROW()-14)/2),0)),"",OFFSET('9. METAS'!$Q$20,INT((ROW()-14)/2),0)))</f>
        <v/>
      </c>
      <c r="N229" s="1012" t="str">
        <f t="shared" ref="N229" ca="1" si="211">IFERROR(J229/J230,"ND")</f>
        <v>ND</v>
      </c>
      <c r="O229" s="1008" t="str">
        <f t="shared" ref="O229" ca="1" si="212">IFERROR(((J229)/H229),"ND")</f>
        <v>ND</v>
      </c>
      <c r="P229" s="996"/>
    </row>
    <row r="230" spans="3:16">
      <c r="C230" s="1030"/>
      <c r="D230" s="1026"/>
      <c r="E230" s="1026"/>
      <c r="F230" s="1024"/>
      <c r="G230" s="1021"/>
      <c r="H230" s="1017"/>
      <c r="I230" s="1015"/>
      <c r="J230" s="255" t="str">
        <f ca="1">IF(MOD(ROW()-13,2)=0,IF(ISBLANK(OFFSET('10. SEGUIMIENTO 2025'!$N$14,INT((ROW()-13)/2),0)),"",OFFSET('10. SEGUIMIENTO 2025'!$N$14,INT((ROW()-13)/2),0)),IF(ISBLANK(OFFSET('9. METAS'!$N$20,INT((ROW()-14)/2),0)),"",OFFSET('9. METAS'!$N$20,INT((ROW()-14)/2),0)))</f>
        <v/>
      </c>
      <c r="K230" s="256" t="str">
        <f ca="1">IF(MOD(ROW()-13,2)=0,IF(ISBLANK(OFFSET('10. SEGUIMIENTO 2025'!$O$14,INT((ROW()-13)/2),0)),"",OFFSET('10. SEGUIMIENTO 2025'!$O$14,INT((ROW()-13)/2),0)),IF(ISBLANK(OFFSET('9. METAS'!$O$20,INT((ROW()-14)/2),0)),"",OFFSET('9. METAS'!$O$20,INT((ROW()-14)/2),0)))</f>
        <v/>
      </c>
      <c r="L230" s="256" t="str">
        <f ca="1">IF(MOD(ROW()-13,2)=0,IF(ISBLANK(OFFSET('10. SEGUIMIENTO 2025'!$P$14,INT((ROW()-13)/2),0)),"",OFFSET('10. SEGUIMIENTO 2025'!$P$14,INT((ROW()-13)/2),0)),IF(ISBLANK(OFFSET('9. METAS'!$P$20,INT((ROW()-14)/2),0)),"",OFFSET('9. METAS'!$P$20,INT((ROW()-14)/2),0)))</f>
        <v/>
      </c>
      <c r="M230" s="257" t="str">
        <f ca="1">IF(MOD(ROW()-13,2)=0,IF(ISBLANK(OFFSET('10. SEGUIMIENTO 2025'!$Q$14,INT((ROW()-13)/2),0)),"",OFFSET('10. SEGUIMIENTO 2025'!$Q$14,INT((ROW()-13)/2),0)),IF(ISBLANK(OFFSET('9. METAS'!$Q$20,INT((ROW()-14)/2),0)),"",OFFSET('9. METAS'!$Q$20,INT((ROW()-14)/2),0)))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017" t="str">
        <f ca="1">IF(ISBLANK(OFFSET('9. METAS'!$K$20,INT((ROW()-13)/2),0)),"",OFFSET('9. METAS'!$K$20,INT((ROW()-13)/2),0))</f>
        <v/>
      </c>
      <c r="I231" s="1014"/>
      <c r="J231" s="255">
        <f ca="1">IF(MOD(ROW()-13,2)=0,IF(ISBLANK(OFFSET('10. SEGUIMIENTO 2025'!$N$14,INT((ROW()-13)/2),0)),"",OFFSET('10. SEGUIMIENTO 2025'!$N$14,INT((ROW()-13)/2),0)),IF(ISBLANK(OFFSET('9. METAS'!$N$20,INT((ROW()-14)/2),0)),"",OFFSET('9. METAS'!$N$20,INT((ROW()-14)/2),0)))</f>
        <v>41</v>
      </c>
      <c r="K231" s="256" t="str">
        <f ca="1">IF(MOD(ROW()-13,2)=0,IF(ISBLANK(OFFSET('10. SEGUIMIENTO 2025'!$O$14,INT((ROW()-13)/2),0)),"",OFFSET('10. SEGUIMIENTO 2025'!$O$14,INT((ROW()-13)/2),0)),IF(ISBLANK(OFFSET('9. METAS'!$O$20,INT((ROW()-14)/2),0)),"",OFFSET('9. METAS'!$O$20,INT((ROW()-14)/2),0)))</f>
        <v/>
      </c>
      <c r="L231" s="256" t="str">
        <f ca="1">IF(MOD(ROW()-13,2)=0,IF(ISBLANK(OFFSET('10. SEGUIMIENTO 2025'!$P$14,INT((ROW()-13)/2),0)),"",OFFSET('10. SEGUIMIENTO 2025'!$P$14,INT((ROW()-13)/2),0)),IF(ISBLANK(OFFSET('9. METAS'!$P$20,INT((ROW()-14)/2),0)),"",OFFSET('9. METAS'!$P$20,INT((ROW()-14)/2),0)))</f>
        <v/>
      </c>
      <c r="M231" s="257" t="str">
        <f ca="1">IF(MOD(ROW()-13,2)=0,IF(ISBLANK(OFFSET('10. SEGUIMIENTO 2025'!$Q$14,INT((ROW()-13)/2),0)),"",OFFSET('10. SEGUIMIENTO 2025'!$Q$14,INT((ROW()-13)/2),0)),IF(ISBLANK(OFFSET('9. METAS'!$Q$20,INT((ROW()-14)/2),0)),"",OFFSET('9. METAS'!$Q$20,INT((ROW()-14)/2),0)))</f>
        <v/>
      </c>
      <c r="N231" s="1012" t="str">
        <f t="shared" ref="N231" ca="1" si="213">IFERROR(J231/J232,"ND")</f>
        <v>ND</v>
      </c>
      <c r="O231" s="1008" t="str">
        <f t="shared" ref="O231" ca="1" si="214">IFERROR(((J231)/H231),"ND")</f>
        <v>ND</v>
      </c>
      <c r="P231" s="996"/>
    </row>
    <row r="232" spans="3:16">
      <c r="C232" s="1030"/>
      <c r="D232" s="1026"/>
      <c r="E232" s="1026"/>
      <c r="F232" s="1024"/>
      <c r="G232" s="1021"/>
      <c r="H232" s="1017"/>
      <c r="I232" s="1015"/>
      <c r="J232" s="255" t="str">
        <f ca="1">IF(MOD(ROW()-13,2)=0,IF(ISBLANK(OFFSET('10. SEGUIMIENTO 2025'!$N$14,INT((ROW()-13)/2),0)),"",OFFSET('10. SEGUIMIENTO 2025'!$N$14,INT((ROW()-13)/2),0)),IF(ISBLANK(OFFSET('9. METAS'!$N$20,INT((ROW()-14)/2),0)),"",OFFSET('9. METAS'!$N$20,INT((ROW()-14)/2),0)))</f>
        <v/>
      </c>
      <c r="K232" s="256" t="str">
        <f ca="1">IF(MOD(ROW()-13,2)=0,IF(ISBLANK(OFFSET('10. SEGUIMIENTO 2025'!$O$14,INT((ROW()-13)/2),0)),"",OFFSET('10. SEGUIMIENTO 2025'!$O$14,INT((ROW()-13)/2),0)),IF(ISBLANK(OFFSET('9. METAS'!$O$20,INT((ROW()-14)/2),0)),"",OFFSET('9. METAS'!$O$20,INT((ROW()-14)/2),0)))</f>
        <v/>
      </c>
      <c r="L232" s="256" t="str">
        <f ca="1">IF(MOD(ROW()-13,2)=0,IF(ISBLANK(OFFSET('10. SEGUIMIENTO 2025'!$P$14,INT((ROW()-13)/2),0)),"",OFFSET('10. SEGUIMIENTO 2025'!$P$14,INT((ROW()-13)/2),0)),IF(ISBLANK(OFFSET('9. METAS'!$P$20,INT((ROW()-14)/2),0)),"",OFFSET('9. METAS'!$P$20,INT((ROW()-14)/2),0)))</f>
        <v/>
      </c>
      <c r="M232" s="257" t="str">
        <f ca="1">IF(MOD(ROW()-13,2)=0,IF(ISBLANK(OFFSET('10. SEGUIMIENTO 2025'!$Q$14,INT((ROW()-13)/2),0)),"",OFFSET('10. SEGUIMIENTO 2025'!$Q$14,INT((ROW()-13)/2),0)),IF(ISBLANK(OFFSET('9. METAS'!$Q$20,INT((ROW()-14)/2),0)),"",OFFSET('9. METAS'!$Q$20,INT((ROW()-14)/2),0)))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017" t="str">
        <f ca="1">IF(ISBLANK(OFFSET('9. METAS'!$K$20,INT((ROW()-13)/2),0)),"",OFFSET('9. METAS'!$K$20,INT((ROW()-13)/2),0))</f>
        <v/>
      </c>
      <c r="I233" s="1014"/>
      <c r="J233" s="255">
        <f ca="1">IF(MOD(ROW()-13,2)=0,IF(ISBLANK(OFFSET('10. SEGUIMIENTO 2025'!$N$14,INT((ROW()-13)/2),0)),"",OFFSET('10. SEGUIMIENTO 2025'!$N$14,INT((ROW()-13)/2),0)),IF(ISBLANK(OFFSET('9. METAS'!$N$20,INT((ROW()-14)/2),0)),"",OFFSET('9. METAS'!$N$20,INT((ROW()-14)/2),0)))</f>
        <v>41</v>
      </c>
      <c r="K233" s="256" t="str">
        <f ca="1">IF(MOD(ROW()-13,2)=0,IF(ISBLANK(OFFSET('10. SEGUIMIENTO 2025'!$O$14,INT((ROW()-13)/2),0)),"",OFFSET('10. SEGUIMIENTO 2025'!$O$14,INT((ROW()-13)/2),0)),IF(ISBLANK(OFFSET('9. METAS'!$O$20,INT((ROW()-14)/2),0)),"",OFFSET('9. METAS'!$O$20,INT((ROW()-14)/2),0)))</f>
        <v/>
      </c>
      <c r="L233" s="256" t="str">
        <f ca="1">IF(MOD(ROW()-13,2)=0,IF(ISBLANK(OFFSET('10. SEGUIMIENTO 2025'!$P$14,INT((ROW()-13)/2),0)),"",OFFSET('10. SEGUIMIENTO 2025'!$P$14,INT((ROW()-13)/2),0)),IF(ISBLANK(OFFSET('9. METAS'!$P$20,INT((ROW()-14)/2),0)),"",OFFSET('9. METAS'!$P$20,INT((ROW()-14)/2),0)))</f>
        <v/>
      </c>
      <c r="M233" s="257" t="str">
        <f ca="1">IF(MOD(ROW()-13,2)=0,IF(ISBLANK(OFFSET('10. SEGUIMIENTO 2025'!$Q$14,INT((ROW()-13)/2),0)),"",OFFSET('10. SEGUIMIENTO 2025'!$Q$14,INT((ROW()-13)/2),0)),IF(ISBLANK(OFFSET('9. METAS'!$Q$20,INT((ROW()-14)/2),0)),"",OFFSET('9. METAS'!$Q$20,INT((ROW()-14)/2),0)))</f>
        <v/>
      </c>
      <c r="N233" s="1012" t="str">
        <f t="shared" ref="N233" ca="1" si="215">IFERROR(J233/J234,"ND")</f>
        <v>ND</v>
      </c>
      <c r="O233" s="1008" t="str">
        <f t="shared" ref="O233" ca="1" si="216">IFERROR(((J233)/H233),"ND")</f>
        <v>ND</v>
      </c>
      <c r="P233" s="996"/>
    </row>
    <row r="234" spans="3:16">
      <c r="C234" s="1030"/>
      <c r="D234" s="1026"/>
      <c r="E234" s="1026"/>
      <c r="F234" s="1024"/>
      <c r="G234" s="1021"/>
      <c r="H234" s="1017"/>
      <c r="I234" s="1015"/>
      <c r="J234" s="255" t="str">
        <f ca="1">IF(MOD(ROW()-13,2)=0,IF(ISBLANK(OFFSET('10. SEGUIMIENTO 2025'!$N$14,INT((ROW()-13)/2),0)),"",OFFSET('10. SEGUIMIENTO 2025'!$N$14,INT((ROW()-13)/2),0)),IF(ISBLANK(OFFSET('9. METAS'!$N$20,INT((ROW()-14)/2),0)),"",OFFSET('9. METAS'!$N$20,INT((ROW()-14)/2),0)))</f>
        <v/>
      </c>
      <c r="K234" s="256" t="str">
        <f ca="1">IF(MOD(ROW()-13,2)=0,IF(ISBLANK(OFFSET('10. SEGUIMIENTO 2025'!$O$14,INT((ROW()-13)/2),0)),"",OFFSET('10. SEGUIMIENTO 2025'!$O$14,INT((ROW()-13)/2),0)),IF(ISBLANK(OFFSET('9. METAS'!$O$20,INT((ROW()-14)/2),0)),"",OFFSET('9. METAS'!$O$20,INT((ROW()-14)/2),0)))</f>
        <v/>
      </c>
      <c r="L234" s="256" t="str">
        <f ca="1">IF(MOD(ROW()-13,2)=0,IF(ISBLANK(OFFSET('10. SEGUIMIENTO 2025'!$P$14,INT((ROW()-13)/2),0)),"",OFFSET('10. SEGUIMIENTO 2025'!$P$14,INT((ROW()-13)/2),0)),IF(ISBLANK(OFFSET('9. METAS'!$P$20,INT((ROW()-14)/2),0)),"",OFFSET('9. METAS'!$P$20,INT((ROW()-14)/2),0)))</f>
        <v/>
      </c>
      <c r="M234" s="257" t="str">
        <f ca="1">IF(MOD(ROW()-13,2)=0,IF(ISBLANK(OFFSET('10. SEGUIMIENTO 2025'!$Q$14,INT((ROW()-13)/2),0)),"",OFFSET('10. SEGUIMIENTO 2025'!$Q$14,INT((ROW()-13)/2),0)),IF(ISBLANK(OFFSET('9. METAS'!$Q$20,INT((ROW()-14)/2),0)),"",OFFSET('9. METAS'!$Q$20,INT((ROW()-14)/2),0)))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017" t="str">
        <f ca="1">IF(ISBLANK(OFFSET('9. METAS'!$K$20,INT((ROW()-13)/2),0)),"",OFFSET('9. METAS'!$K$20,INT((ROW()-13)/2),0))</f>
        <v/>
      </c>
      <c r="I235" s="1014"/>
      <c r="J235" s="255">
        <f ca="1">IF(MOD(ROW()-13,2)=0,IF(ISBLANK(OFFSET('10. SEGUIMIENTO 2025'!$N$14,INT((ROW()-13)/2),0)),"",OFFSET('10. SEGUIMIENTO 2025'!$N$14,INT((ROW()-13)/2),0)),IF(ISBLANK(OFFSET('9. METAS'!$N$20,INT((ROW()-14)/2),0)),"",OFFSET('9. METAS'!$N$20,INT((ROW()-14)/2),0)))</f>
        <v>41</v>
      </c>
      <c r="K235" s="256" t="str">
        <f ca="1">IF(MOD(ROW()-13,2)=0,IF(ISBLANK(OFFSET('10. SEGUIMIENTO 2025'!$O$14,INT((ROW()-13)/2),0)),"",OFFSET('10. SEGUIMIENTO 2025'!$O$14,INT((ROW()-13)/2),0)),IF(ISBLANK(OFFSET('9. METAS'!$O$20,INT((ROW()-14)/2),0)),"",OFFSET('9. METAS'!$O$20,INT((ROW()-14)/2),0)))</f>
        <v/>
      </c>
      <c r="L235" s="256" t="str">
        <f ca="1">IF(MOD(ROW()-13,2)=0,IF(ISBLANK(OFFSET('10. SEGUIMIENTO 2025'!$P$14,INT((ROW()-13)/2),0)),"",OFFSET('10. SEGUIMIENTO 2025'!$P$14,INT((ROW()-13)/2),0)),IF(ISBLANK(OFFSET('9. METAS'!$P$20,INT((ROW()-14)/2),0)),"",OFFSET('9. METAS'!$P$20,INT((ROW()-14)/2),0)))</f>
        <v/>
      </c>
      <c r="M235" s="257" t="str">
        <f ca="1">IF(MOD(ROW()-13,2)=0,IF(ISBLANK(OFFSET('10. SEGUIMIENTO 2025'!$Q$14,INT((ROW()-13)/2),0)),"",OFFSET('10. SEGUIMIENTO 2025'!$Q$14,INT((ROW()-13)/2),0)),IF(ISBLANK(OFFSET('9. METAS'!$Q$20,INT((ROW()-14)/2),0)),"",OFFSET('9. METAS'!$Q$20,INT((ROW()-14)/2),0)))</f>
        <v/>
      </c>
      <c r="N235" s="1012" t="str">
        <f t="shared" ref="N235" ca="1" si="217">IFERROR(J235/J236,"ND")</f>
        <v>ND</v>
      </c>
      <c r="O235" s="1008" t="str">
        <f t="shared" ref="O235" ca="1" si="218">IFERROR(((J235)/H235),"ND")</f>
        <v>ND</v>
      </c>
      <c r="P235" s="996"/>
    </row>
    <row r="236" spans="3:16">
      <c r="C236" s="1030"/>
      <c r="D236" s="1026"/>
      <c r="E236" s="1026"/>
      <c r="F236" s="1024"/>
      <c r="G236" s="1021"/>
      <c r="H236" s="1017"/>
      <c r="I236" s="1015"/>
      <c r="J236" s="255" t="str">
        <f ca="1">IF(MOD(ROW()-13,2)=0,IF(ISBLANK(OFFSET('10. SEGUIMIENTO 2025'!$N$14,INT((ROW()-13)/2),0)),"",OFFSET('10. SEGUIMIENTO 2025'!$N$14,INT((ROW()-13)/2),0)),IF(ISBLANK(OFFSET('9. METAS'!$N$20,INT((ROW()-14)/2),0)),"",OFFSET('9. METAS'!$N$20,INT((ROW()-14)/2),0)))</f>
        <v/>
      </c>
      <c r="K236" s="256" t="str">
        <f ca="1">IF(MOD(ROW()-13,2)=0,IF(ISBLANK(OFFSET('10. SEGUIMIENTO 2025'!$O$14,INT((ROW()-13)/2),0)),"",OFFSET('10. SEGUIMIENTO 2025'!$O$14,INT((ROW()-13)/2),0)),IF(ISBLANK(OFFSET('9. METAS'!$O$20,INT((ROW()-14)/2),0)),"",OFFSET('9. METAS'!$O$20,INT((ROW()-14)/2),0)))</f>
        <v/>
      </c>
      <c r="L236" s="256" t="str">
        <f ca="1">IF(MOD(ROW()-13,2)=0,IF(ISBLANK(OFFSET('10. SEGUIMIENTO 2025'!$P$14,INT((ROW()-13)/2),0)),"",OFFSET('10. SEGUIMIENTO 2025'!$P$14,INT((ROW()-13)/2),0)),IF(ISBLANK(OFFSET('9. METAS'!$P$20,INT((ROW()-14)/2),0)),"",OFFSET('9. METAS'!$P$20,INT((ROW()-14)/2),0)))</f>
        <v/>
      </c>
      <c r="M236" s="257" t="str">
        <f ca="1">IF(MOD(ROW()-13,2)=0,IF(ISBLANK(OFFSET('10. SEGUIMIENTO 2025'!$Q$14,INT((ROW()-13)/2),0)),"",OFFSET('10. SEGUIMIENTO 2025'!$Q$14,INT((ROW()-13)/2),0)),IF(ISBLANK(OFFSET('9. METAS'!$Q$20,INT((ROW()-14)/2),0)),"",OFFSET('9. METAS'!$Q$20,INT((ROW()-14)/2),0)))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017" t="str">
        <f ca="1">IF(ISBLANK(OFFSET('9. METAS'!$K$20,INT((ROW()-13)/2),0)),"",OFFSET('9. METAS'!$K$20,INT((ROW()-13)/2),0))</f>
        <v/>
      </c>
      <c r="I237" s="1014"/>
      <c r="J237" s="255">
        <f ca="1">IF(MOD(ROW()-13,2)=0,IF(ISBLANK(OFFSET('10. SEGUIMIENTO 2025'!$N$14,INT((ROW()-13)/2),0)),"",OFFSET('10. SEGUIMIENTO 2025'!$N$14,INT((ROW()-13)/2),0)),IF(ISBLANK(OFFSET('9. METAS'!$N$20,INT((ROW()-14)/2),0)),"",OFFSET('9. METAS'!$N$20,INT((ROW()-14)/2),0)))</f>
        <v>41</v>
      </c>
      <c r="K237" s="256" t="str">
        <f ca="1">IF(MOD(ROW()-13,2)=0,IF(ISBLANK(OFFSET('10. SEGUIMIENTO 2025'!$O$14,INT((ROW()-13)/2),0)),"",OFFSET('10. SEGUIMIENTO 2025'!$O$14,INT((ROW()-13)/2),0)),IF(ISBLANK(OFFSET('9. METAS'!$O$20,INT((ROW()-14)/2),0)),"",OFFSET('9. METAS'!$O$20,INT((ROW()-14)/2),0)))</f>
        <v/>
      </c>
      <c r="L237" s="256" t="str">
        <f ca="1">IF(MOD(ROW()-13,2)=0,IF(ISBLANK(OFFSET('10. SEGUIMIENTO 2025'!$P$14,INT((ROW()-13)/2),0)),"",OFFSET('10. SEGUIMIENTO 2025'!$P$14,INT((ROW()-13)/2),0)),IF(ISBLANK(OFFSET('9. METAS'!$P$20,INT((ROW()-14)/2),0)),"",OFFSET('9. METAS'!$P$20,INT((ROW()-14)/2),0)))</f>
        <v/>
      </c>
      <c r="M237" s="257" t="str">
        <f ca="1">IF(MOD(ROW()-13,2)=0,IF(ISBLANK(OFFSET('10. SEGUIMIENTO 2025'!$Q$14,INT((ROW()-13)/2),0)),"",OFFSET('10. SEGUIMIENTO 2025'!$Q$14,INT((ROW()-13)/2),0)),IF(ISBLANK(OFFSET('9. METAS'!$Q$20,INT((ROW()-14)/2),0)),"",OFFSET('9. METAS'!$Q$20,INT((ROW()-14)/2),0)))</f>
        <v/>
      </c>
      <c r="N237" s="1012" t="str">
        <f t="shared" ref="N237" ca="1" si="219">IFERROR(J237/J238,"ND")</f>
        <v>ND</v>
      </c>
      <c r="O237" s="1008" t="str">
        <f t="shared" ref="O237" ca="1" si="220">IFERROR(((J237)/H237),"ND")</f>
        <v>ND</v>
      </c>
      <c r="P237" s="996"/>
    </row>
    <row r="238" spans="3:16">
      <c r="C238" s="1030"/>
      <c r="D238" s="1026"/>
      <c r="E238" s="1026"/>
      <c r="F238" s="1024"/>
      <c r="G238" s="1021"/>
      <c r="H238" s="1017"/>
      <c r="I238" s="1015"/>
      <c r="J238" s="255" t="str">
        <f ca="1">IF(MOD(ROW()-13,2)=0,IF(ISBLANK(OFFSET('10. SEGUIMIENTO 2025'!$N$14,INT((ROW()-13)/2),0)),"",OFFSET('10. SEGUIMIENTO 2025'!$N$14,INT((ROW()-13)/2),0)),IF(ISBLANK(OFFSET('9. METAS'!$N$20,INT((ROW()-14)/2),0)),"",OFFSET('9. METAS'!$N$20,INT((ROW()-14)/2),0)))</f>
        <v/>
      </c>
      <c r="K238" s="256" t="str">
        <f ca="1">IF(MOD(ROW()-13,2)=0,IF(ISBLANK(OFFSET('10. SEGUIMIENTO 2025'!$O$14,INT((ROW()-13)/2),0)),"",OFFSET('10. SEGUIMIENTO 2025'!$O$14,INT((ROW()-13)/2),0)),IF(ISBLANK(OFFSET('9. METAS'!$O$20,INT((ROW()-14)/2),0)),"",OFFSET('9. METAS'!$O$20,INT((ROW()-14)/2),0)))</f>
        <v/>
      </c>
      <c r="L238" s="256" t="str">
        <f ca="1">IF(MOD(ROW()-13,2)=0,IF(ISBLANK(OFFSET('10. SEGUIMIENTO 2025'!$P$14,INT((ROW()-13)/2),0)),"",OFFSET('10. SEGUIMIENTO 2025'!$P$14,INT((ROW()-13)/2),0)),IF(ISBLANK(OFFSET('9. METAS'!$P$20,INT((ROW()-14)/2),0)),"",OFFSET('9. METAS'!$P$20,INT((ROW()-14)/2),0)))</f>
        <v/>
      </c>
      <c r="M238" s="257" t="str">
        <f ca="1">IF(MOD(ROW()-13,2)=0,IF(ISBLANK(OFFSET('10. SEGUIMIENTO 2025'!$Q$14,INT((ROW()-13)/2),0)),"",OFFSET('10. SEGUIMIENTO 2025'!$Q$14,INT((ROW()-13)/2),0)),IF(ISBLANK(OFFSET('9. METAS'!$Q$20,INT((ROW()-14)/2),0)),"",OFFSET('9. METAS'!$Q$20,INT((ROW()-14)/2),0)))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017" t="str">
        <f ca="1">IF(ISBLANK(OFFSET('9. METAS'!$K$20,INT((ROW()-13)/2),0)),"",OFFSET('9. METAS'!$K$20,INT((ROW()-13)/2),0))</f>
        <v/>
      </c>
      <c r="I239" s="1014"/>
      <c r="J239" s="255">
        <f ca="1">IF(MOD(ROW()-13,2)=0,IF(ISBLANK(OFFSET('10. SEGUIMIENTO 2025'!$N$14,INT((ROW()-13)/2),0)),"",OFFSET('10. SEGUIMIENTO 2025'!$N$14,INT((ROW()-13)/2),0)),IF(ISBLANK(OFFSET('9. METAS'!$N$20,INT((ROW()-14)/2),0)),"",OFFSET('9. METAS'!$N$20,INT((ROW()-14)/2),0)))</f>
        <v>41</v>
      </c>
      <c r="K239" s="256" t="str">
        <f ca="1">IF(MOD(ROW()-13,2)=0,IF(ISBLANK(OFFSET('10. SEGUIMIENTO 2025'!$O$14,INT((ROW()-13)/2),0)),"",OFFSET('10. SEGUIMIENTO 2025'!$O$14,INT((ROW()-13)/2),0)),IF(ISBLANK(OFFSET('9. METAS'!$O$20,INT((ROW()-14)/2),0)),"",OFFSET('9. METAS'!$O$20,INT((ROW()-14)/2),0)))</f>
        <v/>
      </c>
      <c r="L239" s="256" t="str">
        <f ca="1">IF(MOD(ROW()-13,2)=0,IF(ISBLANK(OFFSET('10. SEGUIMIENTO 2025'!$P$14,INT((ROW()-13)/2),0)),"",OFFSET('10. SEGUIMIENTO 2025'!$P$14,INT((ROW()-13)/2),0)),IF(ISBLANK(OFFSET('9. METAS'!$P$20,INT((ROW()-14)/2),0)),"",OFFSET('9. METAS'!$P$20,INT((ROW()-14)/2),0)))</f>
        <v/>
      </c>
      <c r="M239" s="257" t="str">
        <f ca="1">IF(MOD(ROW()-13,2)=0,IF(ISBLANK(OFFSET('10. SEGUIMIENTO 2025'!$Q$14,INT((ROW()-13)/2),0)),"",OFFSET('10. SEGUIMIENTO 2025'!$Q$14,INT((ROW()-13)/2),0)),IF(ISBLANK(OFFSET('9. METAS'!$Q$20,INT((ROW()-14)/2),0)),"",OFFSET('9. METAS'!$Q$20,INT((ROW()-14)/2),0)))</f>
        <v/>
      </c>
      <c r="N239" s="1012" t="str">
        <f t="shared" ref="N239" ca="1" si="221">IFERROR(J239/J240,"ND")</f>
        <v>ND</v>
      </c>
      <c r="O239" s="1008" t="str">
        <f t="shared" ref="O239" ca="1" si="222">IFERROR(((J239)/H239),"ND")</f>
        <v>ND</v>
      </c>
      <c r="P239" s="996"/>
    </row>
    <row r="240" spans="3:16">
      <c r="C240" s="1030"/>
      <c r="D240" s="1026"/>
      <c r="E240" s="1026"/>
      <c r="F240" s="1024"/>
      <c r="G240" s="1021"/>
      <c r="H240" s="1017"/>
      <c r="I240" s="1015"/>
      <c r="J240" s="255" t="str">
        <f ca="1">IF(MOD(ROW()-13,2)=0,IF(ISBLANK(OFFSET('10. SEGUIMIENTO 2025'!$N$14,INT((ROW()-13)/2),0)),"",OFFSET('10. SEGUIMIENTO 2025'!$N$14,INT((ROW()-13)/2),0)),IF(ISBLANK(OFFSET('9. METAS'!$N$20,INT((ROW()-14)/2),0)),"",OFFSET('9. METAS'!$N$20,INT((ROW()-14)/2),0)))</f>
        <v/>
      </c>
      <c r="K240" s="256" t="str">
        <f ca="1">IF(MOD(ROW()-13,2)=0,IF(ISBLANK(OFFSET('10. SEGUIMIENTO 2025'!$O$14,INT((ROW()-13)/2),0)),"",OFFSET('10. SEGUIMIENTO 2025'!$O$14,INT((ROW()-13)/2),0)),IF(ISBLANK(OFFSET('9. METAS'!$O$20,INT((ROW()-14)/2),0)),"",OFFSET('9. METAS'!$O$20,INT((ROW()-14)/2),0)))</f>
        <v/>
      </c>
      <c r="L240" s="256" t="str">
        <f ca="1">IF(MOD(ROW()-13,2)=0,IF(ISBLANK(OFFSET('10. SEGUIMIENTO 2025'!$P$14,INT((ROW()-13)/2),0)),"",OFFSET('10. SEGUIMIENTO 2025'!$P$14,INT((ROW()-13)/2),0)),IF(ISBLANK(OFFSET('9. METAS'!$P$20,INT((ROW()-14)/2),0)),"",OFFSET('9. METAS'!$P$20,INT((ROW()-14)/2),0)))</f>
        <v/>
      </c>
      <c r="M240" s="257" t="str">
        <f ca="1">IF(MOD(ROW()-13,2)=0,IF(ISBLANK(OFFSET('10. SEGUIMIENTO 2025'!$Q$14,INT((ROW()-13)/2),0)),"",OFFSET('10. SEGUIMIENTO 2025'!$Q$14,INT((ROW()-13)/2),0)),IF(ISBLANK(OFFSET('9. METAS'!$Q$20,INT((ROW()-14)/2),0)),"",OFFSET('9. METAS'!$Q$20,INT((ROW()-14)/2),0)))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017" t="str">
        <f ca="1">IF(ISBLANK(OFFSET('9. METAS'!$K$20,INT((ROW()-13)/2),0)),"",OFFSET('9. METAS'!$K$20,INT((ROW()-13)/2),0))</f>
        <v/>
      </c>
      <c r="I241" s="1014"/>
      <c r="J241" s="255">
        <f ca="1">IF(MOD(ROW()-13,2)=0,IF(ISBLANK(OFFSET('10. SEGUIMIENTO 2025'!$N$14,INT((ROW()-13)/2),0)),"",OFFSET('10. SEGUIMIENTO 2025'!$N$14,INT((ROW()-13)/2),0)),IF(ISBLANK(OFFSET('9. METAS'!$N$20,INT((ROW()-14)/2),0)),"",OFFSET('9. METAS'!$N$20,INT((ROW()-14)/2),0)))</f>
        <v>41</v>
      </c>
      <c r="K241" s="256" t="str">
        <f ca="1">IF(MOD(ROW()-13,2)=0,IF(ISBLANK(OFFSET('10. SEGUIMIENTO 2025'!$O$14,INT((ROW()-13)/2),0)),"",OFFSET('10. SEGUIMIENTO 2025'!$O$14,INT((ROW()-13)/2),0)),IF(ISBLANK(OFFSET('9. METAS'!$O$20,INT((ROW()-14)/2),0)),"",OFFSET('9. METAS'!$O$20,INT((ROW()-14)/2),0)))</f>
        <v/>
      </c>
      <c r="L241" s="256" t="str">
        <f ca="1">IF(MOD(ROW()-13,2)=0,IF(ISBLANK(OFFSET('10. SEGUIMIENTO 2025'!$P$14,INT((ROW()-13)/2),0)),"",OFFSET('10. SEGUIMIENTO 2025'!$P$14,INT((ROW()-13)/2),0)),IF(ISBLANK(OFFSET('9. METAS'!$P$20,INT((ROW()-14)/2),0)),"",OFFSET('9. METAS'!$P$20,INT((ROW()-14)/2),0)))</f>
        <v/>
      </c>
      <c r="M241" s="257" t="str">
        <f ca="1">IF(MOD(ROW()-13,2)=0,IF(ISBLANK(OFFSET('10. SEGUIMIENTO 2025'!$Q$14,INT((ROW()-13)/2),0)),"",OFFSET('10. SEGUIMIENTO 2025'!$Q$14,INT((ROW()-13)/2),0)),IF(ISBLANK(OFFSET('9. METAS'!$Q$20,INT((ROW()-14)/2),0)),"",OFFSET('9. METAS'!$Q$20,INT((ROW()-14)/2),0)))</f>
        <v/>
      </c>
      <c r="N241" s="1012" t="str">
        <f t="shared" ref="N241" ca="1" si="223">IFERROR(J241/J242,"ND")</f>
        <v>ND</v>
      </c>
      <c r="O241" s="1008" t="str">
        <f t="shared" ref="O241" ca="1" si="224">IFERROR(((J241)/H241),"ND")</f>
        <v>ND</v>
      </c>
      <c r="P241" s="996"/>
    </row>
    <row r="242" spans="3:16">
      <c r="C242" s="1030"/>
      <c r="D242" s="1026"/>
      <c r="E242" s="1026"/>
      <c r="F242" s="1024"/>
      <c r="G242" s="1021"/>
      <c r="H242" s="1017"/>
      <c r="I242" s="1015"/>
      <c r="J242" s="255" t="str">
        <f ca="1">IF(MOD(ROW()-13,2)=0,IF(ISBLANK(OFFSET('10. SEGUIMIENTO 2025'!$N$14,INT((ROW()-13)/2),0)),"",OFFSET('10. SEGUIMIENTO 2025'!$N$14,INT((ROW()-13)/2),0)),IF(ISBLANK(OFFSET('9. METAS'!$N$20,INT((ROW()-14)/2),0)),"",OFFSET('9. METAS'!$N$20,INT((ROW()-14)/2),0)))</f>
        <v/>
      </c>
      <c r="K242" s="256" t="str">
        <f ca="1">IF(MOD(ROW()-13,2)=0,IF(ISBLANK(OFFSET('10. SEGUIMIENTO 2025'!$O$14,INT((ROW()-13)/2),0)),"",OFFSET('10. SEGUIMIENTO 2025'!$O$14,INT((ROW()-13)/2),0)),IF(ISBLANK(OFFSET('9. METAS'!$O$20,INT((ROW()-14)/2),0)),"",OFFSET('9. METAS'!$O$20,INT((ROW()-14)/2),0)))</f>
        <v/>
      </c>
      <c r="L242" s="256" t="str">
        <f ca="1">IF(MOD(ROW()-13,2)=0,IF(ISBLANK(OFFSET('10. SEGUIMIENTO 2025'!$P$14,INT((ROW()-13)/2),0)),"",OFFSET('10. SEGUIMIENTO 2025'!$P$14,INT((ROW()-13)/2),0)),IF(ISBLANK(OFFSET('9. METAS'!$P$20,INT((ROW()-14)/2),0)),"",OFFSET('9. METAS'!$P$20,INT((ROW()-14)/2),0)))</f>
        <v/>
      </c>
      <c r="M242" s="257" t="str">
        <f ca="1">IF(MOD(ROW()-13,2)=0,IF(ISBLANK(OFFSET('10. SEGUIMIENTO 2025'!$Q$14,INT((ROW()-13)/2),0)),"",OFFSET('10. SEGUIMIENTO 2025'!$Q$14,INT((ROW()-13)/2),0)),IF(ISBLANK(OFFSET('9. METAS'!$Q$20,INT((ROW()-14)/2),0)),"",OFFSET('9. METAS'!$Q$20,INT((ROW()-14)/2),0)))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017" t="str">
        <f ca="1">IF(ISBLANK(OFFSET('9. METAS'!$K$20,INT((ROW()-13)/2),0)),"",OFFSET('9. METAS'!$K$20,INT((ROW()-13)/2),0))</f>
        <v/>
      </c>
      <c r="I243" s="1014"/>
      <c r="J243" s="255">
        <f ca="1">IF(MOD(ROW()-13,2)=0,IF(ISBLANK(OFFSET('10. SEGUIMIENTO 2025'!$N$14,INT((ROW()-13)/2),0)),"",OFFSET('10. SEGUIMIENTO 2025'!$N$14,INT((ROW()-13)/2),0)),IF(ISBLANK(OFFSET('9. METAS'!$N$20,INT((ROW()-14)/2),0)),"",OFFSET('9. METAS'!$N$20,INT((ROW()-14)/2),0)))</f>
        <v>41</v>
      </c>
      <c r="K243" s="256" t="str">
        <f ca="1">IF(MOD(ROW()-13,2)=0,IF(ISBLANK(OFFSET('10. SEGUIMIENTO 2025'!$O$14,INT((ROW()-13)/2),0)),"",OFFSET('10. SEGUIMIENTO 2025'!$O$14,INT((ROW()-13)/2),0)),IF(ISBLANK(OFFSET('9. METAS'!$O$20,INT((ROW()-14)/2),0)),"",OFFSET('9. METAS'!$O$20,INT((ROW()-14)/2),0)))</f>
        <v/>
      </c>
      <c r="L243" s="256" t="str">
        <f ca="1">IF(MOD(ROW()-13,2)=0,IF(ISBLANK(OFFSET('10. SEGUIMIENTO 2025'!$P$14,INT((ROW()-13)/2),0)),"",OFFSET('10. SEGUIMIENTO 2025'!$P$14,INT((ROW()-13)/2),0)),IF(ISBLANK(OFFSET('9. METAS'!$P$20,INT((ROW()-14)/2),0)),"",OFFSET('9. METAS'!$P$20,INT((ROW()-14)/2),0)))</f>
        <v/>
      </c>
      <c r="M243" s="257" t="str">
        <f ca="1">IF(MOD(ROW()-13,2)=0,IF(ISBLANK(OFFSET('10. SEGUIMIENTO 2025'!$Q$14,INT((ROW()-13)/2),0)),"",OFFSET('10. SEGUIMIENTO 2025'!$Q$14,INT((ROW()-13)/2),0)),IF(ISBLANK(OFFSET('9. METAS'!$Q$20,INT((ROW()-14)/2),0)),"",OFFSET('9. METAS'!$Q$20,INT((ROW()-14)/2),0)))</f>
        <v/>
      </c>
      <c r="N243" s="1012" t="str">
        <f t="shared" ref="N243" ca="1" si="225">IFERROR(J243/J244,"ND")</f>
        <v>ND</v>
      </c>
      <c r="O243" s="1008" t="str">
        <f t="shared" ref="O243" ca="1" si="226">IFERROR(((J243)/H243),"ND")</f>
        <v>ND</v>
      </c>
      <c r="P243" s="996"/>
    </row>
    <row r="244" spans="3:16">
      <c r="C244" s="1030"/>
      <c r="D244" s="1026"/>
      <c r="E244" s="1026"/>
      <c r="F244" s="1024"/>
      <c r="G244" s="1021"/>
      <c r="H244" s="1017"/>
      <c r="I244" s="1015"/>
      <c r="J244" s="255" t="str">
        <f ca="1">IF(MOD(ROW()-13,2)=0,IF(ISBLANK(OFFSET('10. SEGUIMIENTO 2025'!$N$14,INT((ROW()-13)/2),0)),"",OFFSET('10. SEGUIMIENTO 2025'!$N$14,INT((ROW()-13)/2),0)),IF(ISBLANK(OFFSET('9. METAS'!$N$20,INT((ROW()-14)/2),0)),"",OFFSET('9. METAS'!$N$20,INT((ROW()-14)/2),0)))</f>
        <v/>
      </c>
      <c r="K244" s="256" t="str">
        <f ca="1">IF(MOD(ROW()-13,2)=0,IF(ISBLANK(OFFSET('10. SEGUIMIENTO 2025'!$O$14,INT((ROW()-13)/2),0)),"",OFFSET('10. SEGUIMIENTO 2025'!$O$14,INT((ROW()-13)/2),0)),IF(ISBLANK(OFFSET('9. METAS'!$O$20,INT((ROW()-14)/2),0)),"",OFFSET('9. METAS'!$O$20,INT((ROW()-14)/2),0)))</f>
        <v/>
      </c>
      <c r="L244" s="256" t="str">
        <f ca="1">IF(MOD(ROW()-13,2)=0,IF(ISBLANK(OFFSET('10. SEGUIMIENTO 2025'!$P$14,INT((ROW()-13)/2),0)),"",OFFSET('10. SEGUIMIENTO 2025'!$P$14,INT((ROW()-13)/2),0)),IF(ISBLANK(OFFSET('9. METAS'!$P$20,INT((ROW()-14)/2),0)),"",OFFSET('9. METAS'!$P$20,INT((ROW()-14)/2),0)))</f>
        <v/>
      </c>
      <c r="M244" s="257" t="str">
        <f ca="1">IF(MOD(ROW()-13,2)=0,IF(ISBLANK(OFFSET('10. SEGUIMIENTO 2025'!$Q$14,INT((ROW()-13)/2),0)),"",OFFSET('10. SEGUIMIENTO 2025'!$Q$14,INT((ROW()-13)/2),0)),IF(ISBLANK(OFFSET('9. METAS'!$Q$20,INT((ROW()-14)/2),0)),"",OFFSET('9. METAS'!$Q$20,INT((ROW()-14)/2),0)))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017" t="str">
        <f ca="1">IF(ISBLANK(OFFSET('9. METAS'!$K$20,INT((ROW()-13)/2),0)),"",OFFSET('9. METAS'!$K$20,INT((ROW()-13)/2),0))</f>
        <v/>
      </c>
      <c r="I245" s="1014"/>
      <c r="J245" s="255">
        <f ca="1">IF(MOD(ROW()-13,2)=0,IF(ISBLANK(OFFSET('10. SEGUIMIENTO 2025'!$N$14,INT((ROW()-13)/2),0)),"",OFFSET('10. SEGUIMIENTO 2025'!$N$14,INT((ROW()-13)/2),0)),IF(ISBLANK(OFFSET('9. METAS'!$N$20,INT((ROW()-14)/2),0)),"",OFFSET('9. METAS'!$N$20,INT((ROW()-14)/2),0)))</f>
        <v>41</v>
      </c>
      <c r="K245" s="256" t="str">
        <f ca="1">IF(MOD(ROW()-13,2)=0,IF(ISBLANK(OFFSET('10. SEGUIMIENTO 2025'!$O$14,INT((ROW()-13)/2),0)),"",OFFSET('10. SEGUIMIENTO 2025'!$O$14,INT((ROW()-13)/2),0)),IF(ISBLANK(OFFSET('9. METAS'!$O$20,INT((ROW()-14)/2),0)),"",OFFSET('9. METAS'!$O$20,INT((ROW()-14)/2),0)))</f>
        <v/>
      </c>
      <c r="L245" s="256" t="str">
        <f ca="1">IF(MOD(ROW()-13,2)=0,IF(ISBLANK(OFFSET('10. SEGUIMIENTO 2025'!$P$14,INT((ROW()-13)/2),0)),"",OFFSET('10. SEGUIMIENTO 2025'!$P$14,INT((ROW()-13)/2),0)),IF(ISBLANK(OFFSET('9. METAS'!$P$20,INT((ROW()-14)/2),0)),"",OFFSET('9. METAS'!$P$20,INT((ROW()-14)/2),0)))</f>
        <v/>
      </c>
      <c r="M245" s="257" t="str">
        <f ca="1">IF(MOD(ROW()-13,2)=0,IF(ISBLANK(OFFSET('10. SEGUIMIENTO 2025'!$Q$14,INT((ROW()-13)/2),0)),"",OFFSET('10. SEGUIMIENTO 2025'!$Q$14,INT((ROW()-13)/2),0)),IF(ISBLANK(OFFSET('9. METAS'!$Q$20,INT((ROW()-14)/2),0)),"",OFFSET('9. METAS'!$Q$20,INT((ROW()-14)/2),0)))</f>
        <v/>
      </c>
      <c r="N245" s="1012" t="str">
        <f t="shared" ref="N245" ca="1" si="227">IFERROR(J245/J246,"ND")</f>
        <v>ND</v>
      </c>
      <c r="O245" s="1008" t="str">
        <f t="shared" ref="O245" ca="1" si="228">IFERROR(((J245)/H245),"ND")</f>
        <v>ND</v>
      </c>
      <c r="P245" s="996"/>
    </row>
    <row r="246" spans="3:16">
      <c r="C246" s="1030"/>
      <c r="D246" s="1026"/>
      <c r="E246" s="1026"/>
      <c r="F246" s="1024"/>
      <c r="G246" s="1021"/>
      <c r="H246" s="1017"/>
      <c r="I246" s="1015"/>
      <c r="J246" s="255" t="str">
        <f ca="1">IF(MOD(ROW()-13,2)=0,IF(ISBLANK(OFFSET('10. SEGUIMIENTO 2025'!$N$14,INT((ROW()-13)/2),0)),"",OFFSET('10. SEGUIMIENTO 2025'!$N$14,INT((ROW()-13)/2),0)),IF(ISBLANK(OFFSET('9. METAS'!$N$20,INT((ROW()-14)/2),0)),"",OFFSET('9. METAS'!$N$20,INT((ROW()-14)/2),0)))</f>
        <v/>
      </c>
      <c r="K246" s="256" t="str">
        <f ca="1">IF(MOD(ROW()-13,2)=0,IF(ISBLANK(OFFSET('10. SEGUIMIENTO 2025'!$O$14,INT((ROW()-13)/2),0)),"",OFFSET('10. SEGUIMIENTO 2025'!$O$14,INT((ROW()-13)/2),0)),IF(ISBLANK(OFFSET('9. METAS'!$O$20,INT((ROW()-14)/2),0)),"",OFFSET('9. METAS'!$O$20,INT((ROW()-14)/2),0)))</f>
        <v/>
      </c>
      <c r="L246" s="256" t="str">
        <f ca="1">IF(MOD(ROW()-13,2)=0,IF(ISBLANK(OFFSET('10. SEGUIMIENTO 2025'!$P$14,INT((ROW()-13)/2),0)),"",OFFSET('10. SEGUIMIENTO 2025'!$P$14,INT((ROW()-13)/2),0)),IF(ISBLANK(OFFSET('9. METAS'!$P$20,INT((ROW()-14)/2),0)),"",OFFSET('9. METAS'!$P$20,INT((ROW()-14)/2),0)))</f>
        <v/>
      </c>
      <c r="M246" s="257" t="str">
        <f ca="1">IF(MOD(ROW()-13,2)=0,IF(ISBLANK(OFFSET('10. SEGUIMIENTO 2025'!$Q$14,INT((ROW()-13)/2),0)),"",OFFSET('10. SEGUIMIENTO 2025'!$Q$14,INT((ROW()-13)/2),0)),IF(ISBLANK(OFFSET('9. METAS'!$Q$20,INT((ROW()-14)/2),0)),"",OFFSET('9. METAS'!$Q$20,INT((ROW()-14)/2),0)))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017" t="str">
        <f ca="1">IF(ISBLANK(OFFSET('9. METAS'!$K$20,INT((ROW()-13)/2),0)),"",OFFSET('9. METAS'!$K$20,INT((ROW()-13)/2),0))</f>
        <v/>
      </c>
      <c r="I247" s="1014"/>
      <c r="J247" s="255">
        <f ca="1">IF(MOD(ROW()-13,2)=0,IF(ISBLANK(OFFSET('10. SEGUIMIENTO 2025'!$N$14,INT((ROW()-13)/2),0)),"",OFFSET('10. SEGUIMIENTO 2025'!$N$14,INT((ROW()-13)/2),0)),IF(ISBLANK(OFFSET('9. METAS'!$N$20,INT((ROW()-14)/2),0)),"",OFFSET('9. METAS'!$N$20,INT((ROW()-14)/2),0)))</f>
        <v>41</v>
      </c>
      <c r="K247" s="256" t="str">
        <f ca="1">IF(MOD(ROW()-13,2)=0,IF(ISBLANK(OFFSET('10. SEGUIMIENTO 2025'!$O$14,INT((ROW()-13)/2),0)),"",OFFSET('10. SEGUIMIENTO 2025'!$O$14,INT((ROW()-13)/2),0)),IF(ISBLANK(OFFSET('9. METAS'!$O$20,INT((ROW()-14)/2),0)),"",OFFSET('9. METAS'!$O$20,INT((ROW()-14)/2),0)))</f>
        <v/>
      </c>
      <c r="L247" s="256" t="str">
        <f ca="1">IF(MOD(ROW()-13,2)=0,IF(ISBLANK(OFFSET('10. SEGUIMIENTO 2025'!$P$14,INT((ROW()-13)/2),0)),"",OFFSET('10. SEGUIMIENTO 2025'!$P$14,INT((ROW()-13)/2),0)),IF(ISBLANK(OFFSET('9. METAS'!$P$20,INT((ROW()-14)/2),0)),"",OFFSET('9. METAS'!$P$20,INT((ROW()-14)/2),0)))</f>
        <v/>
      </c>
      <c r="M247" s="257" t="str">
        <f ca="1">IF(MOD(ROW()-13,2)=0,IF(ISBLANK(OFFSET('10. SEGUIMIENTO 2025'!$Q$14,INT((ROW()-13)/2),0)),"",OFFSET('10. SEGUIMIENTO 2025'!$Q$14,INT((ROW()-13)/2),0)),IF(ISBLANK(OFFSET('9. METAS'!$Q$20,INT((ROW()-14)/2),0)),"",OFFSET('9. METAS'!$Q$20,INT((ROW()-14)/2),0)))</f>
        <v/>
      </c>
      <c r="N247" s="1012" t="str">
        <f t="shared" ref="N247" ca="1" si="229">IFERROR(J247/J248,"ND")</f>
        <v>ND</v>
      </c>
      <c r="O247" s="1008" t="str">
        <f t="shared" ref="O247" ca="1" si="230">IFERROR(((J247)/H247),"ND")</f>
        <v>ND</v>
      </c>
      <c r="P247" s="996"/>
    </row>
    <row r="248" spans="3:16">
      <c r="C248" s="1030"/>
      <c r="D248" s="1026"/>
      <c r="E248" s="1026"/>
      <c r="F248" s="1024"/>
      <c r="G248" s="1021"/>
      <c r="H248" s="1017"/>
      <c r="I248" s="1015"/>
      <c r="J248" s="255" t="str">
        <f ca="1">IF(MOD(ROW()-13,2)=0,IF(ISBLANK(OFFSET('10. SEGUIMIENTO 2025'!$N$14,INT((ROW()-13)/2),0)),"",OFFSET('10. SEGUIMIENTO 2025'!$N$14,INT((ROW()-13)/2),0)),IF(ISBLANK(OFFSET('9. METAS'!$N$20,INT((ROW()-14)/2),0)),"",OFFSET('9. METAS'!$N$20,INT((ROW()-14)/2),0)))</f>
        <v/>
      </c>
      <c r="K248" s="256" t="str">
        <f ca="1">IF(MOD(ROW()-13,2)=0,IF(ISBLANK(OFFSET('10. SEGUIMIENTO 2025'!$O$14,INT((ROW()-13)/2),0)),"",OFFSET('10. SEGUIMIENTO 2025'!$O$14,INT((ROW()-13)/2),0)),IF(ISBLANK(OFFSET('9. METAS'!$O$20,INT((ROW()-14)/2),0)),"",OFFSET('9. METAS'!$O$20,INT((ROW()-14)/2),0)))</f>
        <v/>
      </c>
      <c r="L248" s="256" t="str">
        <f ca="1">IF(MOD(ROW()-13,2)=0,IF(ISBLANK(OFFSET('10. SEGUIMIENTO 2025'!$P$14,INT((ROW()-13)/2),0)),"",OFFSET('10. SEGUIMIENTO 2025'!$P$14,INT((ROW()-13)/2),0)),IF(ISBLANK(OFFSET('9. METAS'!$P$20,INT((ROW()-14)/2),0)),"",OFFSET('9. METAS'!$P$20,INT((ROW()-14)/2),0)))</f>
        <v/>
      </c>
      <c r="M248" s="257" t="str">
        <f ca="1">IF(MOD(ROW()-13,2)=0,IF(ISBLANK(OFFSET('10. SEGUIMIENTO 2025'!$Q$14,INT((ROW()-13)/2),0)),"",OFFSET('10. SEGUIMIENTO 2025'!$Q$14,INT((ROW()-13)/2),0)),IF(ISBLANK(OFFSET('9. METAS'!$Q$20,INT((ROW()-14)/2),0)),"",OFFSET('9. METAS'!$Q$20,INT((ROW()-14)/2),0)))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017" t="str">
        <f ca="1">IF(ISBLANK(OFFSET('9. METAS'!$K$20,INT((ROW()-13)/2),0)),"",OFFSET('9. METAS'!$K$20,INT((ROW()-13)/2),0))</f>
        <v/>
      </c>
      <c r="I249" s="1014"/>
      <c r="J249" s="255">
        <f ca="1">IF(MOD(ROW()-13,2)=0,IF(ISBLANK(OFFSET('10. SEGUIMIENTO 2025'!$N$14,INT((ROW()-13)/2),0)),"",OFFSET('10. SEGUIMIENTO 2025'!$N$14,INT((ROW()-13)/2),0)),IF(ISBLANK(OFFSET('9. METAS'!$N$20,INT((ROW()-14)/2),0)),"",OFFSET('9. METAS'!$N$20,INT((ROW()-14)/2),0)))</f>
        <v>41</v>
      </c>
      <c r="K249" s="256" t="str">
        <f ca="1">IF(MOD(ROW()-13,2)=0,IF(ISBLANK(OFFSET('10. SEGUIMIENTO 2025'!$O$14,INT((ROW()-13)/2),0)),"",OFFSET('10. SEGUIMIENTO 2025'!$O$14,INT((ROW()-13)/2),0)),IF(ISBLANK(OFFSET('9. METAS'!$O$20,INT((ROW()-14)/2),0)),"",OFFSET('9. METAS'!$O$20,INT((ROW()-14)/2),0)))</f>
        <v/>
      </c>
      <c r="L249" s="256" t="str">
        <f ca="1">IF(MOD(ROW()-13,2)=0,IF(ISBLANK(OFFSET('10. SEGUIMIENTO 2025'!$P$14,INT((ROW()-13)/2),0)),"",OFFSET('10. SEGUIMIENTO 2025'!$P$14,INT((ROW()-13)/2),0)),IF(ISBLANK(OFFSET('9. METAS'!$P$20,INT((ROW()-14)/2),0)),"",OFFSET('9. METAS'!$P$20,INT((ROW()-14)/2),0)))</f>
        <v/>
      </c>
      <c r="M249" s="257" t="str">
        <f ca="1">IF(MOD(ROW()-13,2)=0,IF(ISBLANK(OFFSET('10. SEGUIMIENTO 2025'!$Q$14,INT((ROW()-13)/2),0)),"",OFFSET('10. SEGUIMIENTO 2025'!$Q$14,INT((ROW()-13)/2),0)),IF(ISBLANK(OFFSET('9. METAS'!$Q$20,INT((ROW()-14)/2),0)),"",OFFSET('9. METAS'!$Q$20,INT((ROW()-14)/2),0)))</f>
        <v/>
      </c>
      <c r="N249" s="1012" t="str">
        <f t="shared" ref="N249" ca="1" si="231">IFERROR(J249/J250,"ND")</f>
        <v>ND</v>
      </c>
      <c r="O249" s="1008" t="str">
        <f t="shared" ref="O249" ca="1" si="232">IFERROR(((J249)/H249),"ND")</f>
        <v>ND</v>
      </c>
      <c r="P249" s="996"/>
    </row>
    <row r="250" spans="3:16">
      <c r="C250" s="1030"/>
      <c r="D250" s="1026"/>
      <c r="E250" s="1026"/>
      <c r="F250" s="1024"/>
      <c r="G250" s="1021"/>
      <c r="H250" s="1017"/>
      <c r="I250" s="1015"/>
      <c r="J250" s="255" t="str">
        <f ca="1">IF(MOD(ROW()-13,2)=0,IF(ISBLANK(OFFSET('10. SEGUIMIENTO 2025'!$N$14,INT((ROW()-13)/2),0)),"",OFFSET('10. SEGUIMIENTO 2025'!$N$14,INT((ROW()-13)/2),0)),IF(ISBLANK(OFFSET('9. METAS'!$N$20,INT((ROW()-14)/2),0)),"",OFFSET('9. METAS'!$N$20,INT((ROW()-14)/2),0)))</f>
        <v/>
      </c>
      <c r="K250" s="256" t="str">
        <f ca="1">IF(MOD(ROW()-13,2)=0,IF(ISBLANK(OFFSET('10. SEGUIMIENTO 2025'!$O$14,INT((ROW()-13)/2),0)),"",OFFSET('10. SEGUIMIENTO 2025'!$O$14,INT((ROW()-13)/2),0)),IF(ISBLANK(OFFSET('9. METAS'!$O$20,INT((ROW()-14)/2),0)),"",OFFSET('9. METAS'!$O$20,INT((ROW()-14)/2),0)))</f>
        <v/>
      </c>
      <c r="L250" s="256" t="str">
        <f ca="1">IF(MOD(ROW()-13,2)=0,IF(ISBLANK(OFFSET('10. SEGUIMIENTO 2025'!$P$14,INT((ROW()-13)/2),0)),"",OFFSET('10. SEGUIMIENTO 2025'!$P$14,INT((ROW()-13)/2),0)),IF(ISBLANK(OFFSET('9. METAS'!$P$20,INT((ROW()-14)/2),0)),"",OFFSET('9. METAS'!$P$20,INT((ROW()-14)/2),0)))</f>
        <v/>
      </c>
      <c r="M250" s="257" t="str">
        <f ca="1">IF(MOD(ROW()-13,2)=0,IF(ISBLANK(OFFSET('10. SEGUIMIENTO 2025'!$Q$14,INT((ROW()-13)/2),0)),"",OFFSET('10. SEGUIMIENTO 2025'!$Q$14,INT((ROW()-13)/2),0)),IF(ISBLANK(OFFSET('9. METAS'!$Q$20,INT((ROW()-14)/2),0)),"",OFFSET('9. METAS'!$Q$20,INT((ROW()-14)/2),0)))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017" t="str">
        <f ca="1">IF(ISBLANK(OFFSET('9. METAS'!$K$20,INT((ROW()-13)/2),0)),"",OFFSET('9. METAS'!$K$20,INT((ROW()-13)/2),0))</f>
        <v/>
      </c>
      <c r="I251" s="1014"/>
      <c r="J251" s="255">
        <f ca="1">IF(MOD(ROW()-13,2)=0,IF(ISBLANK(OFFSET('10. SEGUIMIENTO 2025'!$N$14,INT((ROW()-13)/2),0)),"",OFFSET('10. SEGUIMIENTO 2025'!$N$14,INT((ROW()-13)/2),0)),IF(ISBLANK(OFFSET('9. METAS'!$N$20,INT((ROW()-14)/2),0)),"",OFFSET('9. METAS'!$N$20,INT((ROW()-14)/2),0)))</f>
        <v>41</v>
      </c>
      <c r="K251" s="256" t="str">
        <f ca="1">IF(MOD(ROW()-13,2)=0,IF(ISBLANK(OFFSET('10. SEGUIMIENTO 2025'!$O$14,INT((ROW()-13)/2),0)),"",OFFSET('10. SEGUIMIENTO 2025'!$O$14,INT((ROW()-13)/2),0)),IF(ISBLANK(OFFSET('9. METAS'!$O$20,INT((ROW()-14)/2),0)),"",OFFSET('9. METAS'!$O$20,INT((ROW()-14)/2),0)))</f>
        <v/>
      </c>
      <c r="L251" s="256" t="str">
        <f ca="1">IF(MOD(ROW()-13,2)=0,IF(ISBLANK(OFFSET('10. SEGUIMIENTO 2025'!$P$14,INT((ROW()-13)/2),0)),"",OFFSET('10. SEGUIMIENTO 2025'!$P$14,INT((ROW()-13)/2),0)),IF(ISBLANK(OFFSET('9. METAS'!$P$20,INT((ROW()-14)/2),0)),"",OFFSET('9. METAS'!$P$20,INT((ROW()-14)/2),0)))</f>
        <v/>
      </c>
      <c r="M251" s="257" t="str">
        <f ca="1">IF(MOD(ROW()-13,2)=0,IF(ISBLANK(OFFSET('10. SEGUIMIENTO 2025'!$Q$14,INT((ROW()-13)/2),0)),"",OFFSET('10. SEGUIMIENTO 2025'!$Q$14,INT((ROW()-13)/2),0)),IF(ISBLANK(OFFSET('9. METAS'!$Q$20,INT((ROW()-14)/2),0)),"",OFFSET('9. METAS'!$Q$20,INT((ROW()-14)/2),0)))</f>
        <v/>
      </c>
      <c r="N251" s="1012" t="str">
        <f t="shared" ref="N251" ca="1" si="233">IFERROR(J251/J252,"ND")</f>
        <v>ND</v>
      </c>
      <c r="O251" s="1008" t="str">
        <f t="shared" ref="O251" ca="1" si="234">IFERROR(((J251)/H251),"ND")</f>
        <v>ND</v>
      </c>
      <c r="P251" s="996"/>
    </row>
    <row r="252" spans="3:16">
      <c r="C252" s="1030"/>
      <c r="D252" s="1026"/>
      <c r="E252" s="1026"/>
      <c r="F252" s="1024"/>
      <c r="G252" s="1021"/>
      <c r="H252" s="1017"/>
      <c r="I252" s="1015"/>
      <c r="J252" s="255" t="str">
        <f ca="1">IF(MOD(ROW()-13,2)=0,IF(ISBLANK(OFFSET('10. SEGUIMIENTO 2025'!$N$14,INT((ROW()-13)/2),0)),"",OFFSET('10. SEGUIMIENTO 2025'!$N$14,INT((ROW()-13)/2),0)),IF(ISBLANK(OFFSET('9. METAS'!$N$20,INT((ROW()-14)/2),0)),"",OFFSET('9. METAS'!$N$20,INT((ROW()-14)/2),0)))</f>
        <v/>
      </c>
      <c r="K252" s="256" t="str">
        <f ca="1">IF(MOD(ROW()-13,2)=0,IF(ISBLANK(OFFSET('10. SEGUIMIENTO 2025'!$O$14,INT((ROW()-13)/2),0)),"",OFFSET('10. SEGUIMIENTO 2025'!$O$14,INT((ROW()-13)/2),0)),IF(ISBLANK(OFFSET('9. METAS'!$O$20,INT((ROW()-14)/2),0)),"",OFFSET('9. METAS'!$O$20,INT((ROW()-14)/2),0)))</f>
        <v/>
      </c>
      <c r="L252" s="256" t="str">
        <f ca="1">IF(MOD(ROW()-13,2)=0,IF(ISBLANK(OFFSET('10. SEGUIMIENTO 2025'!$P$14,INT((ROW()-13)/2),0)),"",OFFSET('10. SEGUIMIENTO 2025'!$P$14,INT((ROW()-13)/2),0)),IF(ISBLANK(OFFSET('9. METAS'!$P$20,INT((ROW()-14)/2),0)),"",OFFSET('9. METAS'!$P$20,INT((ROW()-14)/2),0)))</f>
        <v/>
      </c>
      <c r="M252" s="257" t="str">
        <f ca="1">IF(MOD(ROW()-13,2)=0,IF(ISBLANK(OFFSET('10. SEGUIMIENTO 2025'!$Q$14,INT((ROW()-13)/2),0)),"",OFFSET('10. SEGUIMIENTO 2025'!$Q$14,INT((ROW()-13)/2),0)),IF(ISBLANK(OFFSET('9. METAS'!$Q$20,INT((ROW()-14)/2),0)),"",OFFSET('9. METAS'!$Q$20,INT((ROW()-14)/2),0)))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017" t="str">
        <f ca="1">IF(ISBLANK(OFFSET('9. METAS'!$K$20,INT((ROW()-13)/2),0)),"",OFFSET('9. METAS'!$K$20,INT((ROW()-13)/2),0))</f>
        <v/>
      </c>
      <c r="I253" s="1014"/>
      <c r="J253" s="255">
        <f ca="1">IF(MOD(ROW()-13,2)=0,IF(ISBLANK(OFFSET('10. SEGUIMIENTO 2025'!$N$14,INT((ROW()-13)/2),0)),"",OFFSET('10. SEGUIMIENTO 2025'!$N$14,INT((ROW()-13)/2),0)),IF(ISBLANK(OFFSET('9. METAS'!$N$20,INT((ROW()-14)/2),0)),"",OFFSET('9. METAS'!$N$20,INT((ROW()-14)/2),0)))</f>
        <v>41</v>
      </c>
      <c r="K253" s="256" t="str">
        <f ca="1">IF(MOD(ROW()-13,2)=0,IF(ISBLANK(OFFSET('10. SEGUIMIENTO 2025'!$O$14,INT((ROW()-13)/2),0)),"",OFFSET('10. SEGUIMIENTO 2025'!$O$14,INT((ROW()-13)/2),0)),IF(ISBLANK(OFFSET('9. METAS'!$O$20,INT((ROW()-14)/2),0)),"",OFFSET('9. METAS'!$O$20,INT((ROW()-14)/2),0)))</f>
        <v/>
      </c>
      <c r="L253" s="256" t="str">
        <f ca="1">IF(MOD(ROW()-13,2)=0,IF(ISBLANK(OFFSET('10. SEGUIMIENTO 2025'!$P$14,INT((ROW()-13)/2),0)),"",OFFSET('10. SEGUIMIENTO 2025'!$P$14,INT((ROW()-13)/2),0)),IF(ISBLANK(OFFSET('9. METAS'!$P$20,INT((ROW()-14)/2),0)),"",OFFSET('9. METAS'!$P$20,INT((ROW()-14)/2),0)))</f>
        <v/>
      </c>
      <c r="M253" s="257" t="str">
        <f ca="1">IF(MOD(ROW()-13,2)=0,IF(ISBLANK(OFFSET('10. SEGUIMIENTO 2025'!$Q$14,INT((ROW()-13)/2),0)),"",OFFSET('10. SEGUIMIENTO 2025'!$Q$14,INT((ROW()-13)/2),0)),IF(ISBLANK(OFFSET('9. METAS'!$Q$20,INT((ROW()-14)/2),0)),"",OFFSET('9. METAS'!$Q$20,INT((ROW()-14)/2),0)))</f>
        <v/>
      </c>
      <c r="N253" s="1012" t="str">
        <f t="shared" ref="N253" ca="1" si="235">IFERROR(J253/J254,"ND")</f>
        <v>ND</v>
      </c>
      <c r="O253" s="1008" t="str">
        <f t="shared" ref="O253" ca="1" si="236">IFERROR(((J253)/H253),"ND")</f>
        <v>ND</v>
      </c>
      <c r="P253" s="996"/>
    </row>
    <row r="254" spans="3:16">
      <c r="C254" s="1030"/>
      <c r="D254" s="1026"/>
      <c r="E254" s="1026"/>
      <c r="F254" s="1024"/>
      <c r="G254" s="1021"/>
      <c r="H254" s="1017"/>
      <c r="I254" s="1015"/>
      <c r="J254" s="255" t="str">
        <f ca="1">IF(MOD(ROW()-13,2)=0,IF(ISBLANK(OFFSET('10. SEGUIMIENTO 2025'!$N$14,INT((ROW()-13)/2),0)),"",OFFSET('10. SEGUIMIENTO 2025'!$N$14,INT((ROW()-13)/2),0)),IF(ISBLANK(OFFSET('9. METAS'!$N$20,INT((ROW()-14)/2),0)),"",OFFSET('9. METAS'!$N$20,INT((ROW()-14)/2),0)))</f>
        <v/>
      </c>
      <c r="K254" s="256" t="str">
        <f ca="1">IF(MOD(ROW()-13,2)=0,IF(ISBLANK(OFFSET('10. SEGUIMIENTO 2025'!$O$14,INT((ROW()-13)/2),0)),"",OFFSET('10. SEGUIMIENTO 2025'!$O$14,INT((ROW()-13)/2),0)),IF(ISBLANK(OFFSET('9. METAS'!$O$20,INT((ROW()-14)/2),0)),"",OFFSET('9. METAS'!$O$20,INT((ROW()-14)/2),0)))</f>
        <v/>
      </c>
      <c r="L254" s="256" t="str">
        <f ca="1">IF(MOD(ROW()-13,2)=0,IF(ISBLANK(OFFSET('10. SEGUIMIENTO 2025'!$P$14,INT((ROW()-13)/2),0)),"",OFFSET('10. SEGUIMIENTO 2025'!$P$14,INT((ROW()-13)/2),0)),IF(ISBLANK(OFFSET('9. METAS'!$P$20,INT((ROW()-14)/2),0)),"",OFFSET('9. METAS'!$P$20,INT((ROW()-14)/2),0)))</f>
        <v/>
      </c>
      <c r="M254" s="257" t="str">
        <f ca="1">IF(MOD(ROW()-13,2)=0,IF(ISBLANK(OFFSET('10. SEGUIMIENTO 2025'!$Q$14,INT((ROW()-13)/2),0)),"",OFFSET('10. SEGUIMIENTO 2025'!$Q$14,INT((ROW()-13)/2),0)),IF(ISBLANK(OFFSET('9. METAS'!$Q$20,INT((ROW()-14)/2),0)),"",OFFSET('9. METAS'!$Q$20,INT((ROW()-14)/2),0)))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017" t="str">
        <f ca="1">IF(ISBLANK(OFFSET('9. METAS'!$K$20,INT((ROW()-13)/2),0)),"",OFFSET('9. METAS'!$K$20,INT((ROW()-13)/2),0))</f>
        <v/>
      </c>
      <c r="I255" s="1014"/>
      <c r="J255" s="255">
        <f ca="1">IF(MOD(ROW()-13,2)=0,IF(ISBLANK(OFFSET('10. SEGUIMIENTO 2025'!$N$14,INT((ROW()-13)/2),0)),"",OFFSET('10. SEGUIMIENTO 2025'!$N$14,INT((ROW()-13)/2),0)),IF(ISBLANK(OFFSET('9. METAS'!$N$20,INT((ROW()-14)/2),0)),"",OFFSET('9. METAS'!$N$20,INT((ROW()-14)/2),0)))</f>
        <v>41</v>
      </c>
      <c r="K255" s="256" t="str">
        <f ca="1">IF(MOD(ROW()-13,2)=0,IF(ISBLANK(OFFSET('10. SEGUIMIENTO 2025'!$O$14,INT((ROW()-13)/2),0)),"",OFFSET('10. SEGUIMIENTO 2025'!$O$14,INT((ROW()-13)/2),0)),IF(ISBLANK(OFFSET('9. METAS'!$O$20,INT((ROW()-14)/2),0)),"",OFFSET('9. METAS'!$O$20,INT((ROW()-14)/2),0)))</f>
        <v/>
      </c>
      <c r="L255" s="256" t="str">
        <f ca="1">IF(MOD(ROW()-13,2)=0,IF(ISBLANK(OFFSET('10. SEGUIMIENTO 2025'!$P$14,INT((ROW()-13)/2),0)),"",OFFSET('10. SEGUIMIENTO 2025'!$P$14,INT((ROW()-13)/2),0)),IF(ISBLANK(OFFSET('9. METAS'!$P$20,INT((ROW()-14)/2),0)),"",OFFSET('9. METAS'!$P$20,INT((ROW()-14)/2),0)))</f>
        <v/>
      </c>
      <c r="M255" s="257" t="str">
        <f ca="1">IF(MOD(ROW()-13,2)=0,IF(ISBLANK(OFFSET('10. SEGUIMIENTO 2025'!$Q$14,INT((ROW()-13)/2),0)),"",OFFSET('10. SEGUIMIENTO 2025'!$Q$14,INT((ROW()-13)/2),0)),IF(ISBLANK(OFFSET('9. METAS'!$Q$20,INT((ROW()-14)/2),0)),"",OFFSET('9. METAS'!$Q$20,INT((ROW()-14)/2),0)))</f>
        <v/>
      </c>
      <c r="N255" s="1012" t="str">
        <f t="shared" ref="N255" ca="1" si="237">IFERROR(J255/J256,"ND")</f>
        <v>ND</v>
      </c>
      <c r="O255" s="1008" t="str">
        <f t="shared" ref="O255" ca="1" si="238">IFERROR(((J255)/H255),"ND")</f>
        <v>ND</v>
      </c>
      <c r="P255" s="996"/>
    </row>
    <row r="256" spans="3:16">
      <c r="C256" s="1030"/>
      <c r="D256" s="1026"/>
      <c r="E256" s="1026"/>
      <c r="F256" s="1024"/>
      <c r="G256" s="1021"/>
      <c r="H256" s="1017"/>
      <c r="I256" s="1015"/>
      <c r="J256" s="255" t="str">
        <f ca="1">IF(MOD(ROW()-13,2)=0,IF(ISBLANK(OFFSET('10. SEGUIMIENTO 2025'!$N$14,INT((ROW()-13)/2),0)),"",OFFSET('10. SEGUIMIENTO 2025'!$N$14,INT((ROW()-13)/2),0)),IF(ISBLANK(OFFSET('9. METAS'!$N$20,INT((ROW()-14)/2),0)),"",OFFSET('9. METAS'!$N$20,INT((ROW()-14)/2),0)))</f>
        <v/>
      </c>
      <c r="K256" s="256" t="str">
        <f ca="1">IF(MOD(ROW()-13,2)=0,IF(ISBLANK(OFFSET('10. SEGUIMIENTO 2025'!$O$14,INT((ROW()-13)/2),0)),"",OFFSET('10. SEGUIMIENTO 2025'!$O$14,INT((ROW()-13)/2),0)),IF(ISBLANK(OFFSET('9. METAS'!$O$20,INT((ROW()-14)/2),0)),"",OFFSET('9. METAS'!$O$20,INT((ROW()-14)/2),0)))</f>
        <v/>
      </c>
      <c r="L256" s="256" t="str">
        <f ca="1">IF(MOD(ROW()-13,2)=0,IF(ISBLANK(OFFSET('10. SEGUIMIENTO 2025'!$P$14,INT((ROW()-13)/2),0)),"",OFFSET('10. SEGUIMIENTO 2025'!$P$14,INT((ROW()-13)/2),0)),IF(ISBLANK(OFFSET('9. METAS'!$P$20,INT((ROW()-14)/2),0)),"",OFFSET('9. METAS'!$P$20,INT((ROW()-14)/2),0)))</f>
        <v/>
      </c>
      <c r="M256" s="257" t="str">
        <f ca="1">IF(MOD(ROW()-13,2)=0,IF(ISBLANK(OFFSET('10. SEGUIMIENTO 2025'!$Q$14,INT((ROW()-13)/2),0)),"",OFFSET('10. SEGUIMIENTO 2025'!$Q$14,INT((ROW()-13)/2),0)),IF(ISBLANK(OFFSET('9. METAS'!$Q$20,INT((ROW()-14)/2),0)),"",OFFSET('9. METAS'!$Q$20,INT((ROW()-14)/2),0)))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017" t="str">
        <f ca="1">IF(ISBLANK(OFFSET('9. METAS'!$K$20,INT((ROW()-13)/2),0)),"",OFFSET('9. METAS'!$K$20,INT((ROW()-13)/2),0))</f>
        <v/>
      </c>
      <c r="I257" s="1014"/>
      <c r="J257" s="255">
        <f ca="1">IF(MOD(ROW()-13,2)=0,IF(ISBLANK(OFFSET('10. SEGUIMIENTO 2025'!$N$14,INT((ROW()-13)/2),0)),"",OFFSET('10. SEGUIMIENTO 2025'!$N$14,INT((ROW()-13)/2),0)),IF(ISBLANK(OFFSET('9. METAS'!$N$20,INT((ROW()-14)/2),0)),"",OFFSET('9. METAS'!$N$20,INT((ROW()-14)/2),0)))</f>
        <v>41</v>
      </c>
      <c r="K257" s="256" t="str">
        <f ca="1">IF(MOD(ROW()-13,2)=0,IF(ISBLANK(OFFSET('10. SEGUIMIENTO 2025'!$O$14,INT((ROW()-13)/2),0)),"",OFFSET('10. SEGUIMIENTO 2025'!$O$14,INT((ROW()-13)/2),0)),IF(ISBLANK(OFFSET('9. METAS'!$O$20,INT((ROW()-14)/2),0)),"",OFFSET('9. METAS'!$O$20,INT((ROW()-14)/2),0)))</f>
        <v/>
      </c>
      <c r="L257" s="256" t="str">
        <f ca="1">IF(MOD(ROW()-13,2)=0,IF(ISBLANK(OFFSET('10. SEGUIMIENTO 2025'!$P$14,INT((ROW()-13)/2),0)),"",OFFSET('10. SEGUIMIENTO 2025'!$P$14,INT((ROW()-13)/2),0)),IF(ISBLANK(OFFSET('9. METAS'!$P$20,INT((ROW()-14)/2),0)),"",OFFSET('9. METAS'!$P$20,INT((ROW()-14)/2),0)))</f>
        <v/>
      </c>
      <c r="M257" s="257" t="str">
        <f ca="1">IF(MOD(ROW()-13,2)=0,IF(ISBLANK(OFFSET('10. SEGUIMIENTO 2025'!$Q$14,INT((ROW()-13)/2),0)),"",OFFSET('10. SEGUIMIENTO 2025'!$Q$14,INT((ROW()-13)/2),0)),IF(ISBLANK(OFFSET('9. METAS'!$Q$20,INT((ROW()-14)/2),0)),"",OFFSET('9. METAS'!$Q$20,INT((ROW()-14)/2),0)))</f>
        <v/>
      </c>
      <c r="N257" s="1012" t="str">
        <f t="shared" ref="N257" ca="1" si="239">IFERROR(J257/J258,"ND")</f>
        <v>ND</v>
      </c>
      <c r="O257" s="1008" t="str">
        <f t="shared" ref="O257" ca="1" si="240">IFERROR(((J257)/H257),"ND")</f>
        <v>ND</v>
      </c>
      <c r="P257" s="996"/>
    </row>
    <row r="258" spans="3:16">
      <c r="C258" s="1030"/>
      <c r="D258" s="1026"/>
      <c r="E258" s="1026"/>
      <c r="F258" s="1024"/>
      <c r="G258" s="1021"/>
      <c r="H258" s="1017"/>
      <c r="I258" s="1015"/>
      <c r="J258" s="255" t="str">
        <f ca="1">IF(MOD(ROW()-13,2)=0,IF(ISBLANK(OFFSET('10. SEGUIMIENTO 2025'!$N$14,INT((ROW()-13)/2),0)),"",OFFSET('10. SEGUIMIENTO 2025'!$N$14,INT((ROW()-13)/2),0)),IF(ISBLANK(OFFSET('9. METAS'!$N$20,INT((ROW()-14)/2),0)),"",OFFSET('9. METAS'!$N$20,INT((ROW()-14)/2),0)))</f>
        <v/>
      </c>
      <c r="K258" s="256" t="str">
        <f ca="1">IF(MOD(ROW()-13,2)=0,IF(ISBLANK(OFFSET('10. SEGUIMIENTO 2025'!$O$14,INT((ROW()-13)/2),0)),"",OFFSET('10. SEGUIMIENTO 2025'!$O$14,INT((ROW()-13)/2),0)),IF(ISBLANK(OFFSET('9. METAS'!$O$20,INT((ROW()-14)/2),0)),"",OFFSET('9. METAS'!$O$20,INT((ROW()-14)/2),0)))</f>
        <v/>
      </c>
      <c r="L258" s="256" t="str">
        <f ca="1">IF(MOD(ROW()-13,2)=0,IF(ISBLANK(OFFSET('10. SEGUIMIENTO 2025'!$P$14,INT((ROW()-13)/2),0)),"",OFFSET('10. SEGUIMIENTO 2025'!$P$14,INT((ROW()-13)/2),0)),IF(ISBLANK(OFFSET('9. METAS'!$P$20,INT((ROW()-14)/2),0)),"",OFFSET('9. METAS'!$P$20,INT((ROW()-14)/2),0)))</f>
        <v/>
      </c>
      <c r="M258" s="257" t="str">
        <f ca="1">IF(MOD(ROW()-13,2)=0,IF(ISBLANK(OFFSET('10. SEGUIMIENTO 2025'!$Q$14,INT((ROW()-13)/2),0)),"",OFFSET('10. SEGUIMIENTO 2025'!$Q$14,INT((ROW()-13)/2),0)),IF(ISBLANK(OFFSET('9. METAS'!$Q$20,INT((ROW()-14)/2),0)),"",OFFSET('9. METAS'!$Q$20,INT((ROW()-14)/2),0)))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017" t="str">
        <f ca="1">IF(ISBLANK(OFFSET('9. METAS'!$K$20,INT((ROW()-13)/2),0)),"",OFFSET('9. METAS'!$K$20,INT((ROW()-13)/2),0))</f>
        <v/>
      </c>
      <c r="I259" s="1014"/>
      <c r="J259" s="255">
        <f ca="1">IF(MOD(ROW()-13,2)=0,IF(ISBLANK(OFFSET('10. SEGUIMIENTO 2025'!$N$14,INT((ROW()-13)/2),0)),"",OFFSET('10. SEGUIMIENTO 2025'!$N$14,INT((ROW()-13)/2),0)),IF(ISBLANK(OFFSET('9. METAS'!$N$20,INT((ROW()-14)/2),0)),"",OFFSET('9. METAS'!$N$20,INT((ROW()-14)/2),0)))</f>
        <v>41</v>
      </c>
      <c r="K259" s="256" t="str">
        <f ca="1">IF(MOD(ROW()-13,2)=0,IF(ISBLANK(OFFSET('10. SEGUIMIENTO 2025'!$O$14,INT((ROW()-13)/2),0)),"",OFFSET('10. SEGUIMIENTO 2025'!$O$14,INT((ROW()-13)/2),0)),IF(ISBLANK(OFFSET('9. METAS'!$O$20,INT((ROW()-14)/2),0)),"",OFFSET('9. METAS'!$O$20,INT((ROW()-14)/2),0)))</f>
        <v/>
      </c>
      <c r="L259" s="256" t="str">
        <f ca="1">IF(MOD(ROW()-13,2)=0,IF(ISBLANK(OFFSET('10. SEGUIMIENTO 2025'!$P$14,INT((ROW()-13)/2),0)),"",OFFSET('10. SEGUIMIENTO 2025'!$P$14,INT((ROW()-13)/2),0)),IF(ISBLANK(OFFSET('9. METAS'!$P$20,INT((ROW()-14)/2),0)),"",OFFSET('9. METAS'!$P$20,INT((ROW()-14)/2),0)))</f>
        <v/>
      </c>
      <c r="M259" s="257" t="str">
        <f ca="1">IF(MOD(ROW()-13,2)=0,IF(ISBLANK(OFFSET('10. SEGUIMIENTO 2025'!$Q$14,INT((ROW()-13)/2),0)),"",OFFSET('10. SEGUIMIENTO 2025'!$Q$14,INT((ROW()-13)/2),0)),IF(ISBLANK(OFFSET('9. METAS'!$Q$20,INT((ROW()-14)/2),0)),"",OFFSET('9. METAS'!$Q$20,INT((ROW()-14)/2),0)))</f>
        <v/>
      </c>
      <c r="N259" s="1012" t="str">
        <f t="shared" ref="N259" ca="1" si="241">IFERROR(J259/J260,"ND")</f>
        <v>ND</v>
      </c>
      <c r="O259" s="1008" t="str">
        <f t="shared" ref="O259" ca="1" si="242">IFERROR(((J259)/H259),"ND")</f>
        <v>ND</v>
      </c>
      <c r="P259" s="996"/>
    </row>
    <row r="260" spans="3:16">
      <c r="C260" s="1030"/>
      <c r="D260" s="1026"/>
      <c r="E260" s="1026"/>
      <c r="F260" s="1024"/>
      <c r="G260" s="1021"/>
      <c r="H260" s="1017"/>
      <c r="I260" s="1015"/>
      <c r="J260" s="255" t="str">
        <f ca="1">IF(MOD(ROW()-13,2)=0,IF(ISBLANK(OFFSET('10. SEGUIMIENTO 2025'!$N$14,INT((ROW()-13)/2),0)),"",OFFSET('10. SEGUIMIENTO 2025'!$N$14,INT((ROW()-13)/2),0)),IF(ISBLANK(OFFSET('9. METAS'!$N$20,INT((ROW()-14)/2),0)),"",OFFSET('9. METAS'!$N$20,INT((ROW()-14)/2),0)))</f>
        <v/>
      </c>
      <c r="K260" s="256" t="str">
        <f ca="1">IF(MOD(ROW()-13,2)=0,IF(ISBLANK(OFFSET('10. SEGUIMIENTO 2025'!$O$14,INT((ROW()-13)/2),0)),"",OFFSET('10. SEGUIMIENTO 2025'!$O$14,INT((ROW()-13)/2),0)),IF(ISBLANK(OFFSET('9. METAS'!$O$20,INT((ROW()-14)/2),0)),"",OFFSET('9. METAS'!$O$20,INT((ROW()-14)/2),0)))</f>
        <v/>
      </c>
      <c r="L260" s="256" t="str">
        <f ca="1">IF(MOD(ROW()-13,2)=0,IF(ISBLANK(OFFSET('10. SEGUIMIENTO 2025'!$P$14,INT((ROW()-13)/2),0)),"",OFFSET('10. SEGUIMIENTO 2025'!$P$14,INT((ROW()-13)/2),0)),IF(ISBLANK(OFFSET('9. METAS'!$P$20,INT((ROW()-14)/2),0)),"",OFFSET('9. METAS'!$P$20,INT((ROW()-14)/2),0)))</f>
        <v/>
      </c>
      <c r="M260" s="257" t="str">
        <f ca="1">IF(MOD(ROW()-13,2)=0,IF(ISBLANK(OFFSET('10. SEGUIMIENTO 2025'!$Q$14,INT((ROW()-13)/2),0)),"",OFFSET('10. SEGUIMIENTO 2025'!$Q$14,INT((ROW()-13)/2),0)),IF(ISBLANK(OFFSET('9. METAS'!$Q$20,INT((ROW()-14)/2),0)),"",OFFSET('9. METAS'!$Q$20,INT((ROW()-14)/2),0)))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017" t="str">
        <f ca="1">IF(ISBLANK(OFFSET('9. METAS'!$K$20,INT((ROW()-13)/2),0)),"",OFFSET('9. METAS'!$K$20,INT((ROW()-13)/2),0))</f>
        <v/>
      </c>
      <c r="I261" s="1014"/>
      <c r="J261" s="255">
        <f ca="1">IF(MOD(ROW()-13,2)=0,IF(ISBLANK(OFFSET('10. SEGUIMIENTO 2025'!$N$14,INT((ROW()-13)/2),0)),"",OFFSET('10. SEGUIMIENTO 2025'!$N$14,INT((ROW()-13)/2),0)),IF(ISBLANK(OFFSET('9. METAS'!$N$20,INT((ROW()-14)/2),0)),"",OFFSET('9. METAS'!$N$20,INT((ROW()-14)/2),0)))</f>
        <v>41</v>
      </c>
      <c r="K261" s="256" t="str">
        <f ca="1">IF(MOD(ROW()-13,2)=0,IF(ISBLANK(OFFSET('10. SEGUIMIENTO 2025'!$O$14,INT((ROW()-13)/2),0)),"",OFFSET('10. SEGUIMIENTO 2025'!$O$14,INT((ROW()-13)/2),0)),IF(ISBLANK(OFFSET('9. METAS'!$O$20,INT((ROW()-14)/2),0)),"",OFFSET('9. METAS'!$O$20,INT((ROW()-14)/2),0)))</f>
        <v/>
      </c>
      <c r="L261" s="256" t="str">
        <f ca="1">IF(MOD(ROW()-13,2)=0,IF(ISBLANK(OFFSET('10. SEGUIMIENTO 2025'!$P$14,INT((ROW()-13)/2),0)),"",OFFSET('10. SEGUIMIENTO 2025'!$P$14,INT((ROW()-13)/2),0)),IF(ISBLANK(OFFSET('9. METAS'!$P$20,INT((ROW()-14)/2),0)),"",OFFSET('9. METAS'!$P$20,INT((ROW()-14)/2),0)))</f>
        <v/>
      </c>
      <c r="M261" s="257" t="str">
        <f ca="1">IF(MOD(ROW()-13,2)=0,IF(ISBLANK(OFFSET('10. SEGUIMIENTO 2025'!$Q$14,INT((ROW()-13)/2),0)),"",OFFSET('10. SEGUIMIENTO 2025'!$Q$14,INT((ROW()-13)/2),0)),IF(ISBLANK(OFFSET('9. METAS'!$Q$20,INT((ROW()-14)/2),0)),"",OFFSET('9. METAS'!$Q$20,INT((ROW()-14)/2),0)))</f>
        <v/>
      </c>
      <c r="N261" s="1012" t="str">
        <f t="shared" ref="N261" ca="1" si="243">IFERROR(J261/J262,"ND")</f>
        <v>ND</v>
      </c>
      <c r="O261" s="1008" t="str">
        <f t="shared" ref="O261" ca="1" si="244">IFERROR(((J261)/H261),"ND")</f>
        <v>ND</v>
      </c>
      <c r="P261" s="996"/>
    </row>
    <row r="262" spans="3:16">
      <c r="C262" s="1030"/>
      <c r="D262" s="1026"/>
      <c r="E262" s="1026"/>
      <c r="F262" s="1024"/>
      <c r="G262" s="1021"/>
      <c r="H262" s="1017"/>
      <c r="I262" s="1015"/>
      <c r="J262" s="255" t="str">
        <f ca="1">IF(MOD(ROW()-13,2)=0,IF(ISBLANK(OFFSET('10. SEGUIMIENTO 2025'!$N$14,INT((ROW()-13)/2),0)),"",OFFSET('10. SEGUIMIENTO 2025'!$N$14,INT((ROW()-13)/2),0)),IF(ISBLANK(OFFSET('9. METAS'!$N$20,INT((ROW()-14)/2),0)),"",OFFSET('9. METAS'!$N$20,INT((ROW()-14)/2),0)))</f>
        <v/>
      </c>
      <c r="K262" s="256" t="str">
        <f ca="1">IF(MOD(ROW()-13,2)=0,IF(ISBLANK(OFFSET('10. SEGUIMIENTO 2025'!$O$14,INT((ROW()-13)/2),0)),"",OFFSET('10. SEGUIMIENTO 2025'!$O$14,INT((ROW()-13)/2),0)),IF(ISBLANK(OFFSET('9. METAS'!$O$20,INT((ROW()-14)/2),0)),"",OFFSET('9. METAS'!$O$20,INT((ROW()-14)/2),0)))</f>
        <v/>
      </c>
      <c r="L262" s="256" t="str">
        <f ca="1">IF(MOD(ROW()-13,2)=0,IF(ISBLANK(OFFSET('10. SEGUIMIENTO 2025'!$P$14,INT((ROW()-13)/2),0)),"",OFFSET('10. SEGUIMIENTO 2025'!$P$14,INT((ROW()-13)/2),0)),IF(ISBLANK(OFFSET('9. METAS'!$P$20,INT((ROW()-14)/2),0)),"",OFFSET('9. METAS'!$P$20,INT((ROW()-14)/2),0)))</f>
        <v/>
      </c>
      <c r="M262" s="257" t="str">
        <f ca="1">IF(MOD(ROW()-13,2)=0,IF(ISBLANK(OFFSET('10. SEGUIMIENTO 2025'!$Q$14,INT((ROW()-13)/2),0)),"",OFFSET('10. SEGUIMIENTO 2025'!$Q$14,INT((ROW()-13)/2),0)),IF(ISBLANK(OFFSET('9. METAS'!$Q$20,INT((ROW()-14)/2),0)),"",OFFSET('9. METAS'!$Q$20,INT((ROW()-14)/2),0)))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017" t="str">
        <f ca="1">IF(ISBLANK(OFFSET('9. METAS'!$K$20,INT((ROW()-13)/2),0)),"",OFFSET('9. METAS'!$K$20,INT((ROW()-13)/2),0))</f>
        <v/>
      </c>
      <c r="I263" s="1014"/>
      <c r="J263" s="255">
        <f ca="1">IF(MOD(ROW()-13,2)=0,IF(ISBLANK(OFFSET('10. SEGUIMIENTO 2025'!$N$14,INT((ROW()-13)/2),0)),"",OFFSET('10. SEGUIMIENTO 2025'!$N$14,INT((ROW()-13)/2),0)),IF(ISBLANK(OFFSET('9. METAS'!$N$20,INT((ROW()-14)/2),0)),"",OFFSET('9. METAS'!$N$20,INT((ROW()-14)/2),0)))</f>
        <v>41</v>
      </c>
      <c r="K263" s="256" t="str">
        <f ca="1">IF(MOD(ROW()-13,2)=0,IF(ISBLANK(OFFSET('10. SEGUIMIENTO 2025'!$O$14,INT((ROW()-13)/2),0)),"",OFFSET('10. SEGUIMIENTO 2025'!$O$14,INT((ROW()-13)/2),0)),IF(ISBLANK(OFFSET('9. METAS'!$O$20,INT((ROW()-14)/2),0)),"",OFFSET('9. METAS'!$O$20,INT((ROW()-14)/2),0)))</f>
        <v/>
      </c>
      <c r="L263" s="256" t="str">
        <f ca="1">IF(MOD(ROW()-13,2)=0,IF(ISBLANK(OFFSET('10. SEGUIMIENTO 2025'!$P$14,INT((ROW()-13)/2),0)),"",OFFSET('10. SEGUIMIENTO 2025'!$P$14,INT((ROW()-13)/2),0)),IF(ISBLANK(OFFSET('9. METAS'!$P$20,INT((ROW()-14)/2),0)),"",OFFSET('9. METAS'!$P$20,INT((ROW()-14)/2),0)))</f>
        <v/>
      </c>
      <c r="M263" s="257" t="str">
        <f ca="1">IF(MOD(ROW()-13,2)=0,IF(ISBLANK(OFFSET('10. SEGUIMIENTO 2025'!$Q$14,INT((ROW()-13)/2),0)),"",OFFSET('10. SEGUIMIENTO 2025'!$Q$14,INT((ROW()-13)/2),0)),IF(ISBLANK(OFFSET('9. METAS'!$Q$20,INT((ROW()-14)/2),0)),"",OFFSET('9. METAS'!$Q$20,INT((ROW()-14)/2),0)))</f>
        <v/>
      </c>
      <c r="N263" s="1012" t="str">
        <f t="shared" ref="N263" ca="1" si="245">IFERROR(J263/J264,"ND")</f>
        <v>ND</v>
      </c>
      <c r="O263" s="1008" t="str">
        <f t="shared" ref="O263" ca="1" si="246">IFERROR(((J263)/H263),"ND")</f>
        <v>ND</v>
      </c>
      <c r="P263" s="996"/>
    </row>
    <row r="264" spans="3:16">
      <c r="C264" s="1030"/>
      <c r="D264" s="1026"/>
      <c r="E264" s="1026"/>
      <c r="F264" s="1024"/>
      <c r="G264" s="1021"/>
      <c r="H264" s="1017"/>
      <c r="I264" s="1015"/>
      <c r="J264" s="255" t="str">
        <f ca="1">IF(MOD(ROW()-13,2)=0,IF(ISBLANK(OFFSET('10. SEGUIMIENTO 2025'!$N$14,INT((ROW()-13)/2),0)),"",OFFSET('10. SEGUIMIENTO 2025'!$N$14,INT((ROW()-13)/2),0)),IF(ISBLANK(OFFSET('9. METAS'!$N$20,INT((ROW()-14)/2),0)),"",OFFSET('9. METAS'!$N$20,INT((ROW()-14)/2),0)))</f>
        <v/>
      </c>
      <c r="K264" s="256" t="str">
        <f ca="1">IF(MOD(ROW()-13,2)=0,IF(ISBLANK(OFFSET('10. SEGUIMIENTO 2025'!$O$14,INT((ROW()-13)/2),0)),"",OFFSET('10. SEGUIMIENTO 2025'!$O$14,INT((ROW()-13)/2),0)),IF(ISBLANK(OFFSET('9. METAS'!$O$20,INT((ROW()-14)/2),0)),"",OFFSET('9. METAS'!$O$20,INT((ROW()-14)/2),0)))</f>
        <v/>
      </c>
      <c r="L264" s="256" t="str">
        <f ca="1">IF(MOD(ROW()-13,2)=0,IF(ISBLANK(OFFSET('10. SEGUIMIENTO 2025'!$P$14,INT((ROW()-13)/2),0)),"",OFFSET('10. SEGUIMIENTO 2025'!$P$14,INT((ROW()-13)/2),0)),IF(ISBLANK(OFFSET('9. METAS'!$P$20,INT((ROW()-14)/2),0)),"",OFFSET('9. METAS'!$P$20,INT((ROW()-14)/2),0)))</f>
        <v/>
      </c>
      <c r="M264" s="257" t="str">
        <f ca="1">IF(MOD(ROW()-13,2)=0,IF(ISBLANK(OFFSET('10. SEGUIMIENTO 2025'!$Q$14,INT((ROW()-13)/2),0)),"",OFFSET('10. SEGUIMIENTO 2025'!$Q$14,INT((ROW()-13)/2),0)),IF(ISBLANK(OFFSET('9. METAS'!$Q$20,INT((ROW()-14)/2),0)),"",OFFSET('9. METAS'!$Q$20,INT((ROW()-14)/2),0)))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017" t="str">
        <f ca="1">IF(ISBLANK(OFFSET('9. METAS'!$K$20,INT((ROW()-13)/2),0)),"",OFFSET('9. METAS'!$K$20,INT((ROW()-13)/2),0))</f>
        <v/>
      </c>
      <c r="I265" s="1014"/>
      <c r="J265" s="255">
        <f ca="1">IF(MOD(ROW()-13,2)=0,IF(ISBLANK(OFFSET('10. SEGUIMIENTO 2025'!$N$14,INT((ROW()-13)/2),0)),"",OFFSET('10. SEGUIMIENTO 2025'!$N$14,INT((ROW()-13)/2),0)),IF(ISBLANK(OFFSET('9. METAS'!$N$20,INT((ROW()-14)/2),0)),"",OFFSET('9. METAS'!$N$20,INT((ROW()-14)/2),0)))</f>
        <v>41</v>
      </c>
      <c r="K265" s="256" t="str">
        <f ca="1">IF(MOD(ROW()-13,2)=0,IF(ISBLANK(OFFSET('10. SEGUIMIENTO 2025'!$O$14,INT((ROW()-13)/2),0)),"",OFFSET('10. SEGUIMIENTO 2025'!$O$14,INT((ROW()-13)/2),0)),IF(ISBLANK(OFFSET('9. METAS'!$O$20,INT((ROW()-14)/2),0)),"",OFFSET('9. METAS'!$O$20,INT((ROW()-14)/2),0)))</f>
        <v/>
      </c>
      <c r="L265" s="256" t="str">
        <f ca="1">IF(MOD(ROW()-13,2)=0,IF(ISBLANK(OFFSET('10. SEGUIMIENTO 2025'!$P$14,INT((ROW()-13)/2),0)),"",OFFSET('10. SEGUIMIENTO 2025'!$P$14,INT((ROW()-13)/2),0)),IF(ISBLANK(OFFSET('9. METAS'!$P$20,INT((ROW()-14)/2),0)),"",OFFSET('9. METAS'!$P$20,INT((ROW()-14)/2),0)))</f>
        <v/>
      </c>
      <c r="M265" s="257" t="str">
        <f ca="1">IF(MOD(ROW()-13,2)=0,IF(ISBLANK(OFFSET('10. SEGUIMIENTO 2025'!$Q$14,INT((ROW()-13)/2),0)),"",OFFSET('10. SEGUIMIENTO 2025'!$Q$14,INT((ROW()-13)/2),0)),IF(ISBLANK(OFFSET('9. METAS'!$Q$20,INT((ROW()-14)/2),0)),"",OFFSET('9. METAS'!$Q$20,INT((ROW()-14)/2),0)))</f>
        <v/>
      </c>
      <c r="N265" s="1012" t="str">
        <f t="shared" ref="N265" ca="1" si="247">IFERROR(J265/J266,"ND")</f>
        <v>ND</v>
      </c>
      <c r="O265" s="1008" t="str">
        <f t="shared" ref="O265" ca="1" si="248">IFERROR(((J265)/H265),"ND")</f>
        <v>ND</v>
      </c>
      <c r="P265" s="996"/>
    </row>
    <row r="266" spans="3:16">
      <c r="C266" s="1030"/>
      <c r="D266" s="1026"/>
      <c r="E266" s="1026"/>
      <c r="F266" s="1024"/>
      <c r="G266" s="1021"/>
      <c r="H266" s="1017"/>
      <c r="I266" s="1015"/>
      <c r="J266" s="255" t="str">
        <f ca="1">IF(MOD(ROW()-13,2)=0,IF(ISBLANK(OFFSET('10. SEGUIMIENTO 2025'!$N$14,INT((ROW()-13)/2),0)),"",OFFSET('10. SEGUIMIENTO 2025'!$N$14,INT((ROW()-13)/2),0)),IF(ISBLANK(OFFSET('9. METAS'!$N$20,INT((ROW()-14)/2),0)),"",OFFSET('9. METAS'!$N$20,INT((ROW()-14)/2),0)))</f>
        <v/>
      </c>
      <c r="K266" s="256" t="str">
        <f ca="1">IF(MOD(ROW()-13,2)=0,IF(ISBLANK(OFFSET('10. SEGUIMIENTO 2025'!$O$14,INT((ROW()-13)/2),0)),"",OFFSET('10. SEGUIMIENTO 2025'!$O$14,INT((ROW()-13)/2),0)),IF(ISBLANK(OFFSET('9. METAS'!$O$20,INT((ROW()-14)/2),0)),"",OFFSET('9. METAS'!$O$20,INT((ROW()-14)/2),0)))</f>
        <v/>
      </c>
      <c r="L266" s="256" t="str">
        <f ca="1">IF(MOD(ROW()-13,2)=0,IF(ISBLANK(OFFSET('10. SEGUIMIENTO 2025'!$P$14,INT((ROW()-13)/2),0)),"",OFFSET('10. SEGUIMIENTO 2025'!$P$14,INT((ROW()-13)/2),0)),IF(ISBLANK(OFFSET('9. METAS'!$P$20,INT((ROW()-14)/2),0)),"",OFFSET('9. METAS'!$P$20,INT((ROW()-14)/2),0)))</f>
        <v/>
      </c>
      <c r="M266" s="257" t="str">
        <f ca="1">IF(MOD(ROW()-13,2)=0,IF(ISBLANK(OFFSET('10. SEGUIMIENTO 2025'!$Q$14,INT((ROW()-13)/2),0)),"",OFFSET('10. SEGUIMIENTO 2025'!$Q$14,INT((ROW()-13)/2),0)),IF(ISBLANK(OFFSET('9. METAS'!$Q$20,INT((ROW()-14)/2),0)),"",OFFSET('9. METAS'!$Q$20,INT((ROW()-14)/2),0)))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017" t="str">
        <f ca="1">IF(ISBLANK(OFFSET('9. METAS'!$K$20,INT((ROW()-13)/2),0)),"",OFFSET('9. METAS'!$K$20,INT((ROW()-13)/2),0))</f>
        <v/>
      </c>
      <c r="I267" s="1014"/>
      <c r="J267" s="255">
        <f ca="1">IF(MOD(ROW()-13,2)=0,IF(ISBLANK(OFFSET('10. SEGUIMIENTO 2025'!$N$14,INT((ROW()-13)/2),0)),"",OFFSET('10. SEGUIMIENTO 2025'!$N$14,INT((ROW()-13)/2),0)),IF(ISBLANK(OFFSET('9. METAS'!$N$20,INT((ROW()-14)/2),0)),"",OFFSET('9. METAS'!$N$20,INT((ROW()-14)/2),0)))</f>
        <v>41</v>
      </c>
      <c r="K267" s="256" t="str">
        <f ca="1">IF(MOD(ROW()-13,2)=0,IF(ISBLANK(OFFSET('10. SEGUIMIENTO 2025'!$O$14,INT((ROW()-13)/2),0)),"",OFFSET('10. SEGUIMIENTO 2025'!$O$14,INT((ROW()-13)/2),0)),IF(ISBLANK(OFFSET('9. METAS'!$O$20,INT((ROW()-14)/2),0)),"",OFFSET('9. METAS'!$O$20,INT((ROW()-14)/2),0)))</f>
        <v/>
      </c>
      <c r="L267" s="256" t="str">
        <f ca="1">IF(MOD(ROW()-13,2)=0,IF(ISBLANK(OFFSET('10. SEGUIMIENTO 2025'!$P$14,INT((ROW()-13)/2),0)),"",OFFSET('10. SEGUIMIENTO 2025'!$P$14,INT((ROW()-13)/2),0)),IF(ISBLANK(OFFSET('9. METAS'!$P$20,INT((ROW()-14)/2),0)),"",OFFSET('9. METAS'!$P$20,INT((ROW()-14)/2),0)))</f>
        <v/>
      </c>
      <c r="M267" s="257" t="str">
        <f ca="1">IF(MOD(ROW()-13,2)=0,IF(ISBLANK(OFFSET('10. SEGUIMIENTO 2025'!$Q$14,INT((ROW()-13)/2),0)),"",OFFSET('10. SEGUIMIENTO 2025'!$Q$14,INT((ROW()-13)/2),0)),IF(ISBLANK(OFFSET('9. METAS'!$Q$20,INT((ROW()-14)/2),0)),"",OFFSET('9. METAS'!$Q$20,INT((ROW()-14)/2),0)))</f>
        <v/>
      </c>
      <c r="N267" s="1012" t="str">
        <f t="shared" ref="N267" ca="1" si="249">IFERROR(J267/J268,"ND")</f>
        <v>ND</v>
      </c>
      <c r="O267" s="1008" t="str">
        <f t="shared" ref="O267" ca="1" si="250">IFERROR(((J267)/H267),"ND")</f>
        <v>ND</v>
      </c>
      <c r="P267" s="996"/>
    </row>
    <row r="268" spans="3:16">
      <c r="C268" s="1030"/>
      <c r="D268" s="1026"/>
      <c r="E268" s="1026"/>
      <c r="F268" s="1024"/>
      <c r="G268" s="1021"/>
      <c r="H268" s="1017"/>
      <c r="I268" s="1015"/>
      <c r="J268" s="255" t="str">
        <f ca="1">IF(MOD(ROW()-13,2)=0,IF(ISBLANK(OFFSET('10. SEGUIMIENTO 2025'!$N$14,INT((ROW()-13)/2),0)),"",OFFSET('10. SEGUIMIENTO 2025'!$N$14,INT((ROW()-13)/2),0)),IF(ISBLANK(OFFSET('9. METAS'!$N$20,INT((ROW()-14)/2),0)),"",OFFSET('9. METAS'!$N$20,INT((ROW()-14)/2),0)))</f>
        <v/>
      </c>
      <c r="K268" s="256" t="str">
        <f ca="1">IF(MOD(ROW()-13,2)=0,IF(ISBLANK(OFFSET('10. SEGUIMIENTO 2025'!$O$14,INT((ROW()-13)/2),0)),"",OFFSET('10. SEGUIMIENTO 2025'!$O$14,INT((ROW()-13)/2),0)),IF(ISBLANK(OFFSET('9. METAS'!$O$20,INT((ROW()-14)/2),0)),"",OFFSET('9. METAS'!$O$20,INT((ROW()-14)/2),0)))</f>
        <v/>
      </c>
      <c r="L268" s="256" t="str">
        <f ca="1">IF(MOD(ROW()-13,2)=0,IF(ISBLANK(OFFSET('10. SEGUIMIENTO 2025'!$P$14,INT((ROW()-13)/2),0)),"",OFFSET('10. SEGUIMIENTO 2025'!$P$14,INT((ROW()-13)/2),0)),IF(ISBLANK(OFFSET('9. METAS'!$P$20,INT((ROW()-14)/2),0)),"",OFFSET('9. METAS'!$P$20,INT((ROW()-14)/2),0)))</f>
        <v/>
      </c>
      <c r="M268" s="257" t="str">
        <f ca="1">IF(MOD(ROW()-13,2)=0,IF(ISBLANK(OFFSET('10. SEGUIMIENTO 2025'!$Q$14,INT((ROW()-13)/2),0)),"",OFFSET('10. SEGUIMIENTO 2025'!$Q$14,INT((ROW()-13)/2),0)),IF(ISBLANK(OFFSET('9. METAS'!$Q$20,INT((ROW()-14)/2),0)),"",OFFSET('9. METAS'!$Q$20,INT((ROW()-14)/2),0)))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017" t="str">
        <f ca="1">IF(ISBLANK(OFFSET('9. METAS'!$K$20,INT((ROW()-13)/2),0)),"",OFFSET('9. METAS'!$K$20,INT((ROW()-13)/2),0))</f>
        <v/>
      </c>
      <c r="I269" s="1014"/>
      <c r="J269" s="255">
        <f ca="1">IF(MOD(ROW()-13,2)=0,IF(ISBLANK(OFFSET('10. SEGUIMIENTO 2025'!$N$14,INT((ROW()-13)/2),0)),"",OFFSET('10. SEGUIMIENTO 2025'!$N$14,INT((ROW()-13)/2),0)),IF(ISBLANK(OFFSET('9. METAS'!$N$20,INT((ROW()-14)/2),0)),"",OFFSET('9. METAS'!$N$20,INT((ROW()-14)/2),0)))</f>
        <v>41</v>
      </c>
      <c r="K269" s="256" t="str">
        <f ca="1">IF(MOD(ROW()-13,2)=0,IF(ISBLANK(OFFSET('10. SEGUIMIENTO 2025'!$O$14,INT((ROW()-13)/2),0)),"",OFFSET('10. SEGUIMIENTO 2025'!$O$14,INT((ROW()-13)/2),0)),IF(ISBLANK(OFFSET('9. METAS'!$O$20,INT((ROW()-14)/2),0)),"",OFFSET('9. METAS'!$O$20,INT((ROW()-14)/2),0)))</f>
        <v/>
      </c>
      <c r="L269" s="256" t="str">
        <f ca="1">IF(MOD(ROW()-13,2)=0,IF(ISBLANK(OFFSET('10. SEGUIMIENTO 2025'!$P$14,INT((ROW()-13)/2),0)),"",OFFSET('10. SEGUIMIENTO 2025'!$P$14,INT((ROW()-13)/2),0)),IF(ISBLANK(OFFSET('9. METAS'!$P$20,INT((ROW()-14)/2),0)),"",OFFSET('9. METAS'!$P$20,INT((ROW()-14)/2),0)))</f>
        <v/>
      </c>
      <c r="M269" s="257" t="str">
        <f ca="1">IF(MOD(ROW()-13,2)=0,IF(ISBLANK(OFFSET('10. SEGUIMIENTO 2025'!$Q$14,INT((ROW()-13)/2),0)),"",OFFSET('10. SEGUIMIENTO 2025'!$Q$14,INT((ROW()-13)/2),0)),IF(ISBLANK(OFFSET('9. METAS'!$Q$20,INT((ROW()-14)/2),0)),"",OFFSET('9. METAS'!$Q$20,INT((ROW()-14)/2),0)))</f>
        <v/>
      </c>
      <c r="N269" s="1012" t="str">
        <f t="shared" ref="N269" ca="1" si="251">IFERROR(J269/J270,"ND")</f>
        <v>ND</v>
      </c>
      <c r="O269" s="1008" t="str">
        <f t="shared" ref="O269" ca="1" si="252">IFERROR(((J269)/H269),"ND")</f>
        <v>ND</v>
      </c>
      <c r="P269" s="996"/>
    </row>
    <row r="270" spans="3:16">
      <c r="C270" s="1030"/>
      <c r="D270" s="1026"/>
      <c r="E270" s="1026"/>
      <c r="F270" s="1024"/>
      <c r="G270" s="1021"/>
      <c r="H270" s="1017"/>
      <c r="I270" s="1015"/>
      <c r="J270" s="255" t="str">
        <f ca="1">IF(MOD(ROW()-13,2)=0,IF(ISBLANK(OFFSET('10. SEGUIMIENTO 2025'!$N$14,INT((ROW()-13)/2),0)),"",OFFSET('10. SEGUIMIENTO 2025'!$N$14,INT((ROW()-13)/2),0)),IF(ISBLANK(OFFSET('9. METAS'!$N$20,INT((ROW()-14)/2),0)),"",OFFSET('9. METAS'!$N$20,INT((ROW()-14)/2),0)))</f>
        <v/>
      </c>
      <c r="K270" s="256" t="str">
        <f ca="1">IF(MOD(ROW()-13,2)=0,IF(ISBLANK(OFFSET('10. SEGUIMIENTO 2025'!$O$14,INT((ROW()-13)/2),0)),"",OFFSET('10. SEGUIMIENTO 2025'!$O$14,INT((ROW()-13)/2),0)),IF(ISBLANK(OFFSET('9. METAS'!$O$20,INT((ROW()-14)/2),0)),"",OFFSET('9. METAS'!$O$20,INT((ROW()-14)/2),0)))</f>
        <v/>
      </c>
      <c r="L270" s="256" t="str">
        <f ca="1">IF(MOD(ROW()-13,2)=0,IF(ISBLANK(OFFSET('10. SEGUIMIENTO 2025'!$P$14,INT((ROW()-13)/2),0)),"",OFFSET('10. SEGUIMIENTO 2025'!$P$14,INT((ROW()-13)/2),0)),IF(ISBLANK(OFFSET('9. METAS'!$P$20,INT((ROW()-14)/2),0)),"",OFFSET('9. METAS'!$P$20,INT((ROW()-14)/2),0)))</f>
        <v/>
      </c>
      <c r="M270" s="257" t="str">
        <f ca="1">IF(MOD(ROW()-13,2)=0,IF(ISBLANK(OFFSET('10. SEGUIMIENTO 2025'!$Q$14,INT((ROW()-13)/2),0)),"",OFFSET('10. SEGUIMIENTO 2025'!$Q$14,INT((ROW()-13)/2),0)),IF(ISBLANK(OFFSET('9. METAS'!$Q$20,INT((ROW()-14)/2),0)),"",OFFSET('9. METAS'!$Q$20,INT((ROW()-14)/2),0)))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017" t="str">
        <f ca="1">IF(ISBLANK(OFFSET('9. METAS'!$K$20,INT((ROW()-13)/2),0)),"",OFFSET('9. METAS'!$K$20,INT((ROW()-13)/2),0))</f>
        <v/>
      </c>
      <c r="I271" s="1014"/>
      <c r="J271" s="255">
        <f ca="1">IF(MOD(ROW()-13,2)=0,IF(ISBLANK(OFFSET('10. SEGUIMIENTO 2025'!$N$14,INT((ROW()-13)/2),0)),"",OFFSET('10. SEGUIMIENTO 2025'!$N$14,INT((ROW()-13)/2),0)),IF(ISBLANK(OFFSET('9. METAS'!$N$20,INT((ROW()-14)/2),0)),"",OFFSET('9. METAS'!$N$20,INT((ROW()-14)/2),0)))</f>
        <v>41</v>
      </c>
      <c r="K271" s="256" t="str">
        <f ca="1">IF(MOD(ROW()-13,2)=0,IF(ISBLANK(OFFSET('10. SEGUIMIENTO 2025'!$O$14,INT((ROW()-13)/2),0)),"",OFFSET('10. SEGUIMIENTO 2025'!$O$14,INT((ROW()-13)/2),0)),IF(ISBLANK(OFFSET('9. METAS'!$O$20,INT((ROW()-14)/2),0)),"",OFFSET('9. METAS'!$O$20,INT((ROW()-14)/2),0)))</f>
        <v/>
      </c>
      <c r="L271" s="256" t="str">
        <f ca="1">IF(MOD(ROW()-13,2)=0,IF(ISBLANK(OFFSET('10. SEGUIMIENTO 2025'!$P$14,INT((ROW()-13)/2),0)),"",OFFSET('10. SEGUIMIENTO 2025'!$P$14,INT((ROW()-13)/2),0)),IF(ISBLANK(OFFSET('9. METAS'!$P$20,INT((ROW()-14)/2),0)),"",OFFSET('9. METAS'!$P$20,INT((ROW()-14)/2),0)))</f>
        <v/>
      </c>
      <c r="M271" s="257" t="str">
        <f ca="1">IF(MOD(ROW()-13,2)=0,IF(ISBLANK(OFFSET('10. SEGUIMIENTO 2025'!$Q$14,INT((ROW()-13)/2),0)),"",OFFSET('10. SEGUIMIENTO 2025'!$Q$14,INT((ROW()-13)/2),0)),IF(ISBLANK(OFFSET('9. METAS'!$Q$20,INT((ROW()-14)/2),0)),"",OFFSET('9. METAS'!$Q$20,INT((ROW()-14)/2),0)))</f>
        <v/>
      </c>
      <c r="N271" s="1012" t="str">
        <f t="shared" ref="N271" ca="1" si="253">IFERROR(J271/J272,"ND")</f>
        <v>ND</v>
      </c>
      <c r="O271" s="1008" t="str">
        <f t="shared" ref="O271" ca="1" si="254">IFERROR(((J271)/H271),"ND")</f>
        <v>ND</v>
      </c>
      <c r="P271" s="996"/>
    </row>
    <row r="272" spans="3:16">
      <c r="C272" s="1030"/>
      <c r="D272" s="1026"/>
      <c r="E272" s="1026"/>
      <c r="F272" s="1024"/>
      <c r="G272" s="1021"/>
      <c r="H272" s="1017"/>
      <c r="I272" s="1015"/>
      <c r="J272" s="255" t="str">
        <f ca="1">IF(MOD(ROW()-13,2)=0,IF(ISBLANK(OFFSET('10. SEGUIMIENTO 2025'!$N$14,INT((ROW()-13)/2),0)),"",OFFSET('10. SEGUIMIENTO 2025'!$N$14,INT((ROW()-13)/2),0)),IF(ISBLANK(OFFSET('9. METAS'!$N$20,INT((ROW()-14)/2),0)),"",OFFSET('9. METAS'!$N$20,INT((ROW()-14)/2),0)))</f>
        <v/>
      </c>
      <c r="K272" s="256" t="str">
        <f ca="1">IF(MOD(ROW()-13,2)=0,IF(ISBLANK(OFFSET('10. SEGUIMIENTO 2025'!$O$14,INT((ROW()-13)/2),0)),"",OFFSET('10. SEGUIMIENTO 2025'!$O$14,INT((ROW()-13)/2),0)),IF(ISBLANK(OFFSET('9. METAS'!$O$20,INT((ROW()-14)/2),0)),"",OFFSET('9. METAS'!$O$20,INT((ROW()-14)/2),0)))</f>
        <v/>
      </c>
      <c r="L272" s="256" t="str">
        <f ca="1">IF(MOD(ROW()-13,2)=0,IF(ISBLANK(OFFSET('10. SEGUIMIENTO 2025'!$P$14,INT((ROW()-13)/2),0)),"",OFFSET('10. SEGUIMIENTO 2025'!$P$14,INT((ROW()-13)/2),0)),IF(ISBLANK(OFFSET('9. METAS'!$P$20,INT((ROW()-14)/2),0)),"",OFFSET('9. METAS'!$P$20,INT((ROW()-14)/2),0)))</f>
        <v/>
      </c>
      <c r="M272" s="257" t="str">
        <f ca="1">IF(MOD(ROW()-13,2)=0,IF(ISBLANK(OFFSET('10. SEGUIMIENTO 2025'!$Q$14,INT((ROW()-13)/2),0)),"",OFFSET('10. SEGUIMIENTO 2025'!$Q$14,INT((ROW()-13)/2),0)),IF(ISBLANK(OFFSET('9. METAS'!$Q$20,INT((ROW()-14)/2),0)),"",OFFSET('9. METAS'!$Q$20,INT((ROW()-14)/2),0)))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017" t="str">
        <f ca="1">IF(ISBLANK(OFFSET('9. METAS'!$K$20,INT((ROW()-13)/2),0)),"",OFFSET('9. METAS'!$K$20,INT((ROW()-13)/2),0))</f>
        <v/>
      </c>
      <c r="I273" s="1014"/>
      <c r="J273" s="255">
        <f ca="1">IF(MOD(ROW()-13,2)=0,IF(ISBLANK(OFFSET('10. SEGUIMIENTO 2025'!$N$14,INT((ROW()-13)/2),0)),"",OFFSET('10. SEGUIMIENTO 2025'!$N$14,INT((ROW()-13)/2),0)),IF(ISBLANK(OFFSET('9. METAS'!$N$20,INT((ROW()-14)/2),0)),"",OFFSET('9. METAS'!$N$20,INT((ROW()-14)/2),0)))</f>
        <v>41</v>
      </c>
      <c r="K273" s="256" t="str">
        <f ca="1">IF(MOD(ROW()-13,2)=0,IF(ISBLANK(OFFSET('10. SEGUIMIENTO 2025'!$O$14,INT((ROW()-13)/2),0)),"",OFFSET('10. SEGUIMIENTO 2025'!$O$14,INT((ROW()-13)/2),0)),IF(ISBLANK(OFFSET('9. METAS'!$O$20,INT((ROW()-14)/2),0)),"",OFFSET('9. METAS'!$O$20,INT((ROW()-14)/2),0)))</f>
        <v/>
      </c>
      <c r="L273" s="256" t="str">
        <f ca="1">IF(MOD(ROW()-13,2)=0,IF(ISBLANK(OFFSET('10. SEGUIMIENTO 2025'!$P$14,INT((ROW()-13)/2),0)),"",OFFSET('10. SEGUIMIENTO 2025'!$P$14,INT((ROW()-13)/2),0)),IF(ISBLANK(OFFSET('9. METAS'!$P$20,INT((ROW()-14)/2),0)),"",OFFSET('9. METAS'!$P$20,INT((ROW()-14)/2),0)))</f>
        <v/>
      </c>
      <c r="M273" s="257" t="str">
        <f ca="1">IF(MOD(ROW()-13,2)=0,IF(ISBLANK(OFFSET('10. SEGUIMIENTO 2025'!$Q$14,INT((ROW()-13)/2),0)),"",OFFSET('10. SEGUIMIENTO 2025'!$Q$14,INT((ROW()-13)/2),0)),IF(ISBLANK(OFFSET('9. METAS'!$Q$20,INT((ROW()-14)/2),0)),"",OFFSET('9. METAS'!$Q$20,INT((ROW()-14)/2),0)))</f>
        <v/>
      </c>
      <c r="N273" s="1012" t="str">
        <f t="shared" ref="N273" ca="1" si="255">IFERROR(J273/J274,"ND")</f>
        <v>ND</v>
      </c>
      <c r="O273" s="1008" t="str">
        <f t="shared" ref="O273" ca="1" si="256">IFERROR(((J273)/H273),"ND")</f>
        <v>ND</v>
      </c>
      <c r="P273" s="996"/>
    </row>
    <row r="274" spans="3:16">
      <c r="C274" s="1030"/>
      <c r="D274" s="1026"/>
      <c r="E274" s="1026"/>
      <c r="F274" s="1024"/>
      <c r="G274" s="1021"/>
      <c r="H274" s="1017"/>
      <c r="I274" s="1015"/>
      <c r="J274" s="255" t="str">
        <f ca="1">IF(MOD(ROW()-13,2)=0,IF(ISBLANK(OFFSET('10. SEGUIMIENTO 2025'!$N$14,INT((ROW()-13)/2),0)),"",OFFSET('10. SEGUIMIENTO 2025'!$N$14,INT((ROW()-13)/2),0)),IF(ISBLANK(OFFSET('9. METAS'!$N$20,INT((ROW()-14)/2),0)),"",OFFSET('9. METAS'!$N$20,INT((ROW()-14)/2),0)))</f>
        <v/>
      </c>
      <c r="K274" s="256" t="str">
        <f ca="1">IF(MOD(ROW()-13,2)=0,IF(ISBLANK(OFFSET('10. SEGUIMIENTO 2025'!$O$14,INT((ROW()-13)/2),0)),"",OFFSET('10. SEGUIMIENTO 2025'!$O$14,INT((ROW()-13)/2),0)),IF(ISBLANK(OFFSET('9. METAS'!$O$20,INT((ROW()-14)/2),0)),"",OFFSET('9. METAS'!$O$20,INT((ROW()-14)/2),0)))</f>
        <v/>
      </c>
      <c r="L274" s="256" t="str">
        <f ca="1">IF(MOD(ROW()-13,2)=0,IF(ISBLANK(OFFSET('10. SEGUIMIENTO 2025'!$P$14,INT((ROW()-13)/2),0)),"",OFFSET('10. SEGUIMIENTO 2025'!$P$14,INT((ROW()-13)/2),0)),IF(ISBLANK(OFFSET('9. METAS'!$P$20,INT((ROW()-14)/2),0)),"",OFFSET('9. METAS'!$P$20,INT((ROW()-14)/2),0)))</f>
        <v/>
      </c>
      <c r="M274" s="257" t="str">
        <f ca="1">IF(MOD(ROW()-13,2)=0,IF(ISBLANK(OFFSET('10. SEGUIMIENTO 2025'!$Q$14,INT((ROW()-13)/2),0)),"",OFFSET('10. SEGUIMIENTO 2025'!$Q$14,INT((ROW()-13)/2),0)),IF(ISBLANK(OFFSET('9. METAS'!$Q$20,INT((ROW()-14)/2),0)),"",OFFSET('9. METAS'!$Q$20,INT((ROW()-14)/2),0)))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017" t="str">
        <f ca="1">IF(ISBLANK(OFFSET('9. METAS'!$K$20,INT((ROW()-13)/2),0)),"",OFFSET('9. METAS'!$K$20,INT((ROW()-13)/2),0))</f>
        <v/>
      </c>
      <c r="I275" s="1014"/>
      <c r="J275" s="255">
        <f ca="1">IF(MOD(ROW()-13,2)=0,IF(ISBLANK(OFFSET('10. SEGUIMIENTO 2025'!$N$14,INT((ROW()-13)/2),0)),"",OFFSET('10. SEGUIMIENTO 2025'!$N$14,INT((ROW()-13)/2),0)),IF(ISBLANK(OFFSET('9. METAS'!$N$20,INT((ROW()-14)/2),0)),"",OFFSET('9. METAS'!$N$20,INT((ROW()-14)/2),0)))</f>
        <v>41</v>
      </c>
      <c r="K275" s="256" t="str">
        <f ca="1">IF(MOD(ROW()-13,2)=0,IF(ISBLANK(OFFSET('10. SEGUIMIENTO 2025'!$O$14,INT((ROW()-13)/2),0)),"",OFFSET('10. SEGUIMIENTO 2025'!$O$14,INT((ROW()-13)/2),0)),IF(ISBLANK(OFFSET('9. METAS'!$O$20,INT((ROW()-14)/2),0)),"",OFFSET('9. METAS'!$O$20,INT((ROW()-14)/2),0)))</f>
        <v/>
      </c>
      <c r="L275" s="256" t="str">
        <f ca="1">IF(MOD(ROW()-13,2)=0,IF(ISBLANK(OFFSET('10. SEGUIMIENTO 2025'!$P$14,INT((ROW()-13)/2),0)),"",OFFSET('10. SEGUIMIENTO 2025'!$P$14,INT((ROW()-13)/2),0)),IF(ISBLANK(OFFSET('9. METAS'!$P$20,INT((ROW()-14)/2),0)),"",OFFSET('9. METAS'!$P$20,INT((ROW()-14)/2),0)))</f>
        <v/>
      </c>
      <c r="M275" s="257" t="str">
        <f ca="1">IF(MOD(ROW()-13,2)=0,IF(ISBLANK(OFFSET('10. SEGUIMIENTO 2025'!$Q$14,INT((ROW()-13)/2),0)),"",OFFSET('10. SEGUIMIENTO 2025'!$Q$14,INT((ROW()-13)/2),0)),IF(ISBLANK(OFFSET('9. METAS'!$Q$20,INT((ROW()-14)/2),0)),"",OFFSET('9. METAS'!$Q$20,INT((ROW()-14)/2),0)))</f>
        <v/>
      </c>
      <c r="N275" s="1012" t="str">
        <f t="shared" ref="N275" ca="1" si="257">IFERROR(J275/J276,"ND")</f>
        <v>ND</v>
      </c>
      <c r="O275" s="1008" t="str">
        <f t="shared" ref="O275" ca="1" si="258">IFERROR(((J275)/H275),"ND")</f>
        <v>ND</v>
      </c>
      <c r="P275" s="996"/>
    </row>
    <row r="276" spans="3:16">
      <c r="C276" s="1030"/>
      <c r="D276" s="1026"/>
      <c r="E276" s="1026"/>
      <c r="F276" s="1024"/>
      <c r="G276" s="1021"/>
      <c r="H276" s="1017"/>
      <c r="I276" s="1015"/>
      <c r="J276" s="255" t="str">
        <f ca="1">IF(MOD(ROW()-13,2)=0,IF(ISBLANK(OFFSET('10. SEGUIMIENTO 2025'!$N$14,INT((ROW()-13)/2),0)),"",OFFSET('10. SEGUIMIENTO 2025'!$N$14,INT((ROW()-13)/2),0)),IF(ISBLANK(OFFSET('9. METAS'!$N$20,INT((ROW()-14)/2),0)),"",OFFSET('9. METAS'!$N$20,INT((ROW()-14)/2),0)))</f>
        <v/>
      </c>
      <c r="K276" s="256" t="str">
        <f ca="1">IF(MOD(ROW()-13,2)=0,IF(ISBLANK(OFFSET('10. SEGUIMIENTO 2025'!$O$14,INT((ROW()-13)/2),0)),"",OFFSET('10. SEGUIMIENTO 2025'!$O$14,INT((ROW()-13)/2),0)),IF(ISBLANK(OFFSET('9. METAS'!$O$20,INT((ROW()-14)/2),0)),"",OFFSET('9. METAS'!$O$20,INT((ROW()-14)/2),0)))</f>
        <v/>
      </c>
      <c r="L276" s="256" t="str">
        <f ca="1">IF(MOD(ROW()-13,2)=0,IF(ISBLANK(OFFSET('10. SEGUIMIENTO 2025'!$P$14,INT((ROW()-13)/2),0)),"",OFFSET('10. SEGUIMIENTO 2025'!$P$14,INT((ROW()-13)/2),0)),IF(ISBLANK(OFFSET('9. METAS'!$P$20,INT((ROW()-14)/2),0)),"",OFFSET('9. METAS'!$P$20,INT((ROW()-14)/2),0)))</f>
        <v/>
      </c>
      <c r="M276" s="257" t="str">
        <f ca="1">IF(MOD(ROW()-13,2)=0,IF(ISBLANK(OFFSET('10. SEGUIMIENTO 2025'!$Q$14,INT((ROW()-13)/2),0)),"",OFFSET('10. SEGUIMIENTO 2025'!$Q$14,INT((ROW()-13)/2),0)),IF(ISBLANK(OFFSET('9. METAS'!$Q$20,INT((ROW()-14)/2),0)),"",OFFSET('9. METAS'!$Q$20,INT((ROW()-14)/2),0)))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017" t="str">
        <f ca="1">IF(ISBLANK(OFFSET('9. METAS'!$K$20,INT((ROW()-13)/2),0)),"",OFFSET('9. METAS'!$K$20,INT((ROW()-13)/2),0))</f>
        <v/>
      </c>
      <c r="I277" s="1014"/>
      <c r="J277" s="255">
        <f ca="1">IF(MOD(ROW()-13,2)=0,IF(ISBLANK(OFFSET('10. SEGUIMIENTO 2025'!$N$14,INT((ROW()-13)/2),0)),"",OFFSET('10. SEGUIMIENTO 2025'!$N$14,INT((ROW()-13)/2),0)),IF(ISBLANK(OFFSET('9. METAS'!$N$20,INT((ROW()-14)/2),0)),"",OFFSET('9. METAS'!$N$20,INT((ROW()-14)/2),0)))</f>
        <v>41</v>
      </c>
      <c r="K277" s="256" t="str">
        <f ca="1">IF(MOD(ROW()-13,2)=0,IF(ISBLANK(OFFSET('10. SEGUIMIENTO 2025'!$O$14,INT((ROW()-13)/2),0)),"",OFFSET('10. SEGUIMIENTO 2025'!$O$14,INT((ROW()-13)/2),0)),IF(ISBLANK(OFFSET('9. METAS'!$O$20,INT((ROW()-14)/2),0)),"",OFFSET('9. METAS'!$O$20,INT((ROW()-14)/2),0)))</f>
        <v/>
      </c>
      <c r="L277" s="256" t="str">
        <f ca="1">IF(MOD(ROW()-13,2)=0,IF(ISBLANK(OFFSET('10. SEGUIMIENTO 2025'!$P$14,INT((ROW()-13)/2),0)),"",OFFSET('10. SEGUIMIENTO 2025'!$P$14,INT((ROW()-13)/2),0)),IF(ISBLANK(OFFSET('9. METAS'!$P$20,INT((ROW()-14)/2),0)),"",OFFSET('9. METAS'!$P$20,INT((ROW()-14)/2),0)))</f>
        <v/>
      </c>
      <c r="M277" s="257" t="str">
        <f ca="1">IF(MOD(ROW()-13,2)=0,IF(ISBLANK(OFFSET('10. SEGUIMIENTO 2025'!$Q$14,INT((ROW()-13)/2),0)),"",OFFSET('10. SEGUIMIENTO 2025'!$Q$14,INT((ROW()-13)/2),0)),IF(ISBLANK(OFFSET('9. METAS'!$Q$20,INT((ROW()-14)/2),0)),"",OFFSET('9. METAS'!$Q$20,INT((ROW()-14)/2),0)))</f>
        <v/>
      </c>
      <c r="N277" s="1012" t="str">
        <f t="shared" ref="N277" ca="1" si="259">IFERROR(J277/J278,"ND")</f>
        <v>ND</v>
      </c>
      <c r="O277" s="1008" t="str">
        <f t="shared" ref="O277" ca="1" si="260">IFERROR(((J277)/H277),"ND")</f>
        <v>ND</v>
      </c>
      <c r="P277" s="996"/>
    </row>
    <row r="278" spans="3:16">
      <c r="C278" s="1030"/>
      <c r="D278" s="1026"/>
      <c r="E278" s="1026"/>
      <c r="F278" s="1024"/>
      <c r="G278" s="1021"/>
      <c r="H278" s="1017"/>
      <c r="I278" s="1015"/>
      <c r="J278" s="255" t="str">
        <f ca="1">IF(MOD(ROW()-13,2)=0,IF(ISBLANK(OFFSET('10. SEGUIMIENTO 2025'!$N$14,INT((ROW()-13)/2),0)),"",OFFSET('10. SEGUIMIENTO 2025'!$N$14,INT((ROW()-13)/2),0)),IF(ISBLANK(OFFSET('9. METAS'!$N$20,INT((ROW()-14)/2),0)),"",OFFSET('9. METAS'!$N$20,INT((ROW()-14)/2),0)))</f>
        <v/>
      </c>
      <c r="K278" s="256" t="str">
        <f ca="1">IF(MOD(ROW()-13,2)=0,IF(ISBLANK(OFFSET('10. SEGUIMIENTO 2025'!$O$14,INT((ROW()-13)/2),0)),"",OFFSET('10. SEGUIMIENTO 2025'!$O$14,INT((ROW()-13)/2),0)),IF(ISBLANK(OFFSET('9. METAS'!$O$20,INT((ROW()-14)/2),0)),"",OFFSET('9. METAS'!$O$20,INT((ROW()-14)/2),0)))</f>
        <v/>
      </c>
      <c r="L278" s="256" t="str">
        <f ca="1">IF(MOD(ROW()-13,2)=0,IF(ISBLANK(OFFSET('10. SEGUIMIENTO 2025'!$P$14,INT((ROW()-13)/2),0)),"",OFFSET('10. SEGUIMIENTO 2025'!$P$14,INT((ROW()-13)/2),0)),IF(ISBLANK(OFFSET('9. METAS'!$P$20,INT((ROW()-14)/2),0)),"",OFFSET('9. METAS'!$P$20,INT((ROW()-14)/2),0)))</f>
        <v/>
      </c>
      <c r="M278" s="257" t="str">
        <f ca="1">IF(MOD(ROW()-13,2)=0,IF(ISBLANK(OFFSET('10. SEGUIMIENTO 2025'!$Q$14,INT((ROW()-13)/2),0)),"",OFFSET('10. SEGUIMIENTO 2025'!$Q$14,INT((ROW()-13)/2),0)),IF(ISBLANK(OFFSET('9. METAS'!$Q$20,INT((ROW()-14)/2),0)),"",OFFSET('9. METAS'!$Q$20,INT((ROW()-14)/2),0)))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017" t="str">
        <f ca="1">IF(ISBLANK(OFFSET('9. METAS'!$K$20,INT((ROW()-13)/2),0)),"",OFFSET('9. METAS'!$K$20,INT((ROW()-13)/2),0))</f>
        <v/>
      </c>
      <c r="I279" s="1014"/>
      <c r="J279" s="255">
        <f ca="1">IF(MOD(ROW()-13,2)=0,IF(ISBLANK(OFFSET('10. SEGUIMIENTO 2025'!$N$14,INT((ROW()-13)/2),0)),"",OFFSET('10. SEGUIMIENTO 2025'!$N$14,INT((ROW()-13)/2),0)),IF(ISBLANK(OFFSET('9. METAS'!$N$20,INT((ROW()-14)/2),0)),"",OFFSET('9. METAS'!$N$20,INT((ROW()-14)/2),0)))</f>
        <v>41</v>
      </c>
      <c r="K279" s="256" t="str">
        <f ca="1">IF(MOD(ROW()-13,2)=0,IF(ISBLANK(OFFSET('10. SEGUIMIENTO 2025'!$O$14,INT((ROW()-13)/2),0)),"",OFFSET('10. SEGUIMIENTO 2025'!$O$14,INT((ROW()-13)/2),0)),IF(ISBLANK(OFFSET('9. METAS'!$O$20,INT((ROW()-14)/2),0)),"",OFFSET('9. METAS'!$O$20,INT((ROW()-14)/2),0)))</f>
        <v/>
      </c>
      <c r="L279" s="256" t="str">
        <f ca="1">IF(MOD(ROW()-13,2)=0,IF(ISBLANK(OFFSET('10. SEGUIMIENTO 2025'!$P$14,INT((ROW()-13)/2),0)),"",OFFSET('10. SEGUIMIENTO 2025'!$P$14,INT((ROW()-13)/2),0)),IF(ISBLANK(OFFSET('9. METAS'!$P$20,INT((ROW()-14)/2),0)),"",OFFSET('9. METAS'!$P$20,INT((ROW()-14)/2),0)))</f>
        <v/>
      </c>
      <c r="M279" s="257" t="str">
        <f ca="1">IF(MOD(ROW()-13,2)=0,IF(ISBLANK(OFFSET('10. SEGUIMIENTO 2025'!$Q$14,INT((ROW()-13)/2),0)),"",OFFSET('10. SEGUIMIENTO 2025'!$Q$14,INT((ROW()-13)/2),0)),IF(ISBLANK(OFFSET('9. METAS'!$Q$20,INT((ROW()-14)/2),0)),"",OFFSET('9. METAS'!$Q$20,INT((ROW()-14)/2),0)))</f>
        <v/>
      </c>
      <c r="N279" s="1012" t="str">
        <f t="shared" ref="N279" ca="1" si="261">IFERROR(J279/J280,"ND")</f>
        <v>ND</v>
      </c>
      <c r="O279" s="1008" t="str">
        <f t="shared" ref="O279" ca="1" si="262">IFERROR(((J279)/H279),"ND")</f>
        <v>ND</v>
      </c>
      <c r="P279" s="996"/>
    </row>
    <row r="280" spans="3:16">
      <c r="C280" s="1030"/>
      <c r="D280" s="1026"/>
      <c r="E280" s="1026"/>
      <c r="F280" s="1024"/>
      <c r="G280" s="1021"/>
      <c r="H280" s="1017"/>
      <c r="I280" s="1015"/>
      <c r="J280" s="255" t="str">
        <f ca="1">IF(MOD(ROW()-13,2)=0,IF(ISBLANK(OFFSET('10. SEGUIMIENTO 2025'!$N$14,INT((ROW()-13)/2),0)),"",OFFSET('10. SEGUIMIENTO 2025'!$N$14,INT((ROW()-13)/2),0)),IF(ISBLANK(OFFSET('9. METAS'!$N$20,INT((ROW()-14)/2),0)),"",OFFSET('9. METAS'!$N$20,INT((ROW()-14)/2),0)))</f>
        <v/>
      </c>
      <c r="K280" s="256" t="str">
        <f ca="1">IF(MOD(ROW()-13,2)=0,IF(ISBLANK(OFFSET('10. SEGUIMIENTO 2025'!$O$14,INT((ROW()-13)/2),0)),"",OFFSET('10. SEGUIMIENTO 2025'!$O$14,INT((ROW()-13)/2),0)),IF(ISBLANK(OFFSET('9. METAS'!$O$20,INT((ROW()-14)/2),0)),"",OFFSET('9. METAS'!$O$20,INT((ROW()-14)/2),0)))</f>
        <v/>
      </c>
      <c r="L280" s="256" t="str">
        <f ca="1">IF(MOD(ROW()-13,2)=0,IF(ISBLANK(OFFSET('10. SEGUIMIENTO 2025'!$P$14,INT((ROW()-13)/2),0)),"",OFFSET('10. SEGUIMIENTO 2025'!$P$14,INT((ROW()-13)/2),0)),IF(ISBLANK(OFFSET('9. METAS'!$P$20,INT((ROW()-14)/2),0)),"",OFFSET('9. METAS'!$P$20,INT((ROW()-14)/2),0)))</f>
        <v/>
      </c>
      <c r="M280" s="257" t="str">
        <f ca="1">IF(MOD(ROW()-13,2)=0,IF(ISBLANK(OFFSET('10. SEGUIMIENTO 2025'!$Q$14,INT((ROW()-13)/2),0)),"",OFFSET('10. SEGUIMIENTO 2025'!$Q$14,INT((ROW()-13)/2),0)),IF(ISBLANK(OFFSET('9. METAS'!$Q$20,INT((ROW()-14)/2),0)),"",OFFSET('9. METAS'!$Q$20,INT((ROW()-14)/2),0)))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017" t="str">
        <f ca="1">IF(ISBLANK(OFFSET('9. METAS'!$K$20,INT((ROW()-13)/2),0)),"",OFFSET('9. METAS'!$K$20,INT((ROW()-13)/2),0))</f>
        <v/>
      </c>
      <c r="I281" s="1014"/>
      <c r="J281" s="255">
        <f ca="1">IF(MOD(ROW()-13,2)=0,IF(ISBLANK(OFFSET('10. SEGUIMIENTO 2025'!$N$14,INT((ROW()-13)/2),0)),"",OFFSET('10. SEGUIMIENTO 2025'!$N$14,INT((ROW()-13)/2),0)),IF(ISBLANK(OFFSET('9. METAS'!$N$20,INT((ROW()-14)/2),0)),"",OFFSET('9. METAS'!$N$20,INT((ROW()-14)/2),0)))</f>
        <v>41</v>
      </c>
      <c r="K281" s="256" t="str">
        <f ca="1">IF(MOD(ROW()-13,2)=0,IF(ISBLANK(OFFSET('10. SEGUIMIENTO 2025'!$O$14,INT((ROW()-13)/2),0)),"",OFFSET('10. SEGUIMIENTO 2025'!$O$14,INT((ROW()-13)/2),0)),IF(ISBLANK(OFFSET('9. METAS'!$O$20,INT((ROW()-14)/2),0)),"",OFFSET('9. METAS'!$O$20,INT((ROW()-14)/2),0)))</f>
        <v/>
      </c>
      <c r="L281" s="256" t="str">
        <f ca="1">IF(MOD(ROW()-13,2)=0,IF(ISBLANK(OFFSET('10. SEGUIMIENTO 2025'!$P$14,INT((ROW()-13)/2),0)),"",OFFSET('10. SEGUIMIENTO 2025'!$P$14,INT((ROW()-13)/2),0)),IF(ISBLANK(OFFSET('9. METAS'!$P$20,INT((ROW()-14)/2),0)),"",OFFSET('9. METAS'!$P$20,INT((ROW()-14)/2),0)))</f>
        <v/>
      </c>
      <c r="M281" s="257" t="str">
        <f ca="1">IF(MOD(ROW()-13,2)=0,IF(ISBLANK(OFFSET('10. SEGUIMIENTO 2025'!$Q$14,INT((ROW()-13)/2),0)),"",OFFSET('10. SEGUIMIENTO 2025'!$Q$14,INT((ROW()-13)/2),0)),IF(ISBLANK(OFFSET('9. METAS'!$Q$20,INT((ROW()-14)/2),0)),"",OFFSET('9. METAS'!$Q$20,INT((ROW()-14)/2),0)))</f>
        <v/>
      </c>
      <c r="N281" s="1012" t="str">
        <f t="shared" ref="N281" ca="1" si="263">IFERROR(J281/J282,"ND")</f>
        <v>ND</v>
      </c>
      <c r="O281" s="1008" t="str">
        <f t="shared" ref="O281" ca="1" si="264">IFERROR(((J281)/H281),"ND")</f>
        <v>ND</v>
      </c>
      <c r="P281" s="996"/>
    </row>
    <row r="282" spans="3:16">
      <c r="C282" s="1030"/>
      <c r="D282" s="1026"/>
      <c r="E282" s="1026"/>
      <c r="F282" s="1024"/>
      <c r="G282" s="1021"/>
      <c r="H282" s="1017"/>
      <c r="I282" s="1015"/>
      <c r="J282" s="255" t="str">
        <f ca="1">IF(MOD(ROW()-13,2)=0,IF(ISBLANK(OFFSET('10. SEGUIMIENTO 2025'!$N$14,INT((ROW()-13)/2),0)),"",OFFSET('10. SEGUIMIENTO 2025'!$N$14,INT((ROW()-13)/2),0)),IF(ISBLANK(OFFSET('9. METAS'!$N$20,INT((ROW()-14)/2),0)),"",OFFSET('9. METAS'!$N$20,INT((ROW()-14)/2),0)))</f>
        <v/>
      </c>
      <c r="K282" s="256" t="str">
        <f ca="1">IF(MOD(ROW()-13,2)=0,IF(ISBLANK(OFFSET('10. SEGUIMIENTO 2025'!$O$14,INT((ROW()-13)/2),0)),"",OFFSET('10. SEGUIMIENTO 2025'!$O$14,INT((ROW()-13)/2),0)),IF(ISBLANK(OFFSET('9. METAS'!$O$20,INT((ROW()-14)/2),0)),"",OFFSET('9. METAS'!$O$20,INT((ROW()-14)/2),0)))</f>
        <v/>
      </c>
      <c r="L282" s="256" t="str">
        <f ca="1">IF(MOD(ROW()-13,2)=0,IF(ISBLANK(OFFSET('10. SEGUIMIENTO 2025'!$P$14,INT((ROW()-13)/2),0)),"",OFFSET('10. SEGUIMIENTO 2025'!$P$14,INT((ROW()-13)/2),0)),IF(ISBLANK(OFFSET('9. METAS'!$P$20,INT((ROW()-14)/2),0)),"",OFFSET('9. METAS'!$P$20,INT((ROW()-14)/2),0)))</f>
        <v/>
      </c>
      <c r="M282" s="257" t="str">
        <f ca="1">IF(MOD(ROW()-13,2)=0,IF(ISBLANK(OFFSET('10. SEGUIMIENTO 2025'!$Q$14,INT((ROW()-13)/2),0)),"",OFFSET('10. SEGUIMIENTO 2025'!$Q$14,INT((ROW()-13)/2),0)),IF(ISBLANK(OFFSET('9. METAS'!$Q$20,INT((ROW()-14)/2),0)),"",OFFSET('9. METAS'!$Q$20,INT((ROW()-14)/2),0)))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017" t="str">
        <f ca="1">IF(ISBLANK(OFFSET('9. METAS'!$K$20,INT((ROW()-13)/2),0)),"",OFFSET('9. METAS'!$K$20,INT((ROW()-13)/2),0))</f>
        <v/>
      </c>
      <c r="I283" s="1014"/>
      <c r="J283" s="255">
        <f ca="1">IF(MOD(ROW()-13,2)=0,IF(ISBLANK(OFFSET('10. SEGUIMIENTO 2025'!$N$14,INT((ROW()-13)/2),0)),"",OFFSET('10. SEGUIMIENTO 2025'!$N$14,INT((ROW()-13)/2),0)),IF(ISBLANK(OFFSET('9. METAS'!$N$20,INT((ROW()-14)/2),0)),"",OFFSET('9. METAS'!$N$20,INT((ROW()-14)/2),0)))</f>
        <v>41</v>
      </c>
      <c r="K283" s="256" t="str">
        <f ca="1">IF(MOD(ROW()-13,2)=0,IF(ISBLANK(OFFSET('10. SEGUIMIENTO 2025'!$O$14,INT((ROW()-13)/2),0)),"",OFFSET('10. SEGUIMIENTO 2025'!$O$14,INT((ROW()-13)/2),0)),IF(ISBLANK(OFFSET('9. METAS'!$O$20,INT((ROW()-14)/2),0)),"",OFFSET('9. METAS'!$O$20,INT((ROW()-14)/2),0)))</f>
        <v/>
      </c>
      <c r="L283" s="256" t="str">
        <f ca="1">IF(MOD(ROW()-13,2)=0,IF(ISBLANK(OFFSET('10. SEGUIMIENTO 2025'!$P$14,INT((ROW()-13)/2),0)),"",OFFSET('10. SEGUIMIENTO 2025'!$P$14,INT((ROW()-13)/2),0)),IF(ISBLANK(OFFSET('9. METAS'!$P$20,INT((ROW()-14)/2),0)),"",OFFSET('9. METAS'!$P$20,INT((ROW()-14)/2),0)))</f>
        <v/>
      </c>
      <c r="M283" s="257" t="str">
        <f ca="1">IF(MOD(ROW()-13,2)=0,IF(ISBLANK(OFFSET('10. SEGUIMIENTO 2025'!$Q$14,INT((ROW()-13)/2),0)),"",OFFSET('10. SEGUIMIENTO 2025'!$Q$14,INT((ROW()-13)/2),0)),IF(ISBLANK(OFFSET('9. METAS'!$Q$20,INT((ROW()-14)/2),0)),"",OFFSET('9. METAS'!$Q$20,INT((ROW()-14)/2),0)))</f>
        <v/>
      </c>
      <c r="N283" s="1012" t="str">
        <f t="shared" ref="N283" ca="1" si="265">IFERROR(J283/J284,"ND")</f>
        <v>ND</v>
      </c>
      <c r="O283" s="1008" t="str">
        <f t="shared" ref="O283" ca="1" si="266">IFERROR(((J283)/H283),"ND")</f>
        <v>ND</v>
      </c>
      <c r="P283" s="996"/>
    </row>
    <row r="284" spans="3:16">
      <c r="C284" s="1030"/>
      <c r="D284" s="1026"/>
      <c r="E284" s="1026"/>
      <c r="F284" s="1024"/>
      <c r="G284" s="1021"/>
      <c r="H284" s="1017"/>
      <c r="I284" s="1015"/>
      <c r="J284" s="255" t="str">
        <f ca="1">IF(MOD(ROW()-13,2)=0,IF(ISBLANK(OFFSET('10. SEGUIMIENTO 2025'!$N$14,INT((ROW()-13)/2),0)),"",OFFSET('10. SEGUIMIENTO 2025'!$N$14,INT((ROW()-13)/2),0)),IF(ISBLANK(OFFSET('9. METAS'!$N$20,INT((ROW()-14)/2),0)),"",OFFSET('9. METAS'!$N$20,INT((ROW()-14)/2),0)))</f>
        <v/>
      </c>
      <c r="K284" s="256" t="str">
        <f ca="1">IF(MOD(ROW()-13,2)=0,IF(ISBLANK(OFFSET('10. SEGUIMIENTO 2025'!$O$14,INT((ROW()-13)/2),0)),"",OFFSET('10. SEGUIMIENTO 2025'!$O$14,INT((ROW()-13)/2),0)),IF(ISBLANK(OFFSET('9. METAS'!$O$20,INT((ROW()-14)/2),0)),"",OFFSET('9. METAS'!$O$20,INT((ROW()-14)/2),0)))</f>
        <v/>
      </c>
      <c r="L284" s="256" t="str">
        <f ca="1">IF(MOD(ROW()-13,2)=0,IF(ISBLANK(OFFSET('10. SEGUIMIENTO 2025'!$P$14,INT((ROW()-13)/2),0)),"",OFFSET('10. SEGUIMIENTO 2025'!$P$14,INT((ROW()-13)/2),0)),IF(ISBLANK(OFFSET('9. METAS'!$P$20,INT((ROW()-14)/2),0)),"",OFFSET('9. METAS'!$P$20,INT((ROW()-14)/2),0)))</f>
        <v/>
      </c>
      <c r="M284" s="257" t="str">
        <f ca="1">IF(MOD(ROW()-13,2)=0,IF(ISBLANK(OFFSET('10. SEGUIMIENTO 2025'!$Q$14,INT((ROW()-13)/2),0)),"",OFFSET('10. SEGUIMIENTO 2025'!$Q$14,INT((ROW()-13)/2),0)),IF(ISBLANK(OFFSET('9. METAS'!$Q$20,INT((ROW()-14)/2),0)),"",OFFSET('9. METAS'!$Q$20,INT((ROW()-14)/2),0)))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017" t="str">
        <f ca="1">IF(ISBLANK(OFFSET('9. METAS'!$K$20,INT((ROW()-13)/2),0)),"",OFFSET('9. METAS'!$K$20,INT((ROW()-13)/2),0))</f>
        <v/>
      </c>
      <c r="I285" s="1014"/>
      <c r="J285" s="255">
        <f ca="1">IF(MOD(ROW()-13,2)=0,IF(ISBLANK(OFFSET('10. SEGUIMIENTO 2025'!$N$14,INT((ROW()-13)/2),0)),"",OFFSET('10. SEGUIMIENTO 2025'!$N$14,INT((ROW()-13)/2),0)),IF(ISBLANK(OFFSET('9. METAS'!$N$20,INT((ROW()-14)/2),0)),"",OFFSET('9. METAS'!$N$20,INT((ROW()-14)/2),0)))</f>
        <v>41</v>
      </c>
      <c r="K285" s="256" t="str">
        <f ca="1">IF(MOD(ROW()-13,2)=0,IF(ISBLANK(OFFSET('10. SEGUIMIENTO 2025'!$O$14,INT((ROW()-13)/2),0)),"",OFFSET('10. SEGUIMIENTO 2025'!$O$14,INT((ROW()-13)/2),0)),IF(ISBLANK(OFFSET('9. METAS'!$O$20,INT((ROW()-14)/2),0)),"",OFFSET('9. METAS'!$O$20,INT((ROW()-14)/2),0)))</f>
        <v/>
      </c>
      <c r="L285" s="256" t="str">
        <f ca="1">IF(MOD(ROW()-13,2)=0,IF(ISBLANK(OFFSET('10. SEGUIMIENTO 2025'!$P$14,INT((ROW()-13)/2),0)),"",OFFSET('10. SEGUIMIENTO 2025'!$P$14,INT((ROW()-13)/2),0)),IF(ISBLANK(OFFSET('9. METAS'!$P$20,INT((ROW()-14)/2),0)),"",OFFSET('9. METAS'!$P$20,INT((ROW()-14)/2),0)))</f>
        <v/>
      </c>
      <c r="M285" s="257" t="str">
        <f ca="1">IF(MOD(ROW()-13,2)=0,IF(ISBLANK(OFFSET('10. SEGUIMIENTO 2025'!$Q$14,INT((ROW()-13)/2),0)),"",OFFSET('10. SEGUIMIENTO 2025'!$Q$14,INT((ROW()-13)/2),0)),IF(ISBLANK(OFFSET('9. METAS'!$Q$20,INT((ROW()-14)/2),0)),"",OFFSET('9. METAS'!$Q$20,INT((ROW()-14)/2),0)))</f>
        <v/>
      </c>
      <c r="N285" s="1012" t="str">
        <f t="shared" ref="N285" ca="1" si="267">IFERROR(J285/J286,"ND")</f>
        <v>ND</v>
      </c>
      <c r="O285" s="1008" t="str">
        <f t="shared" ref="O285" ca="1" si="268">IFERROR(((J285)/H285),"ND")</f>
        <v>ND</v>
      </c>
      <c r="P285" s="996"/>
    </row>
    <row r="286" spans="3:16">
      <c r="C286" s="1030"/>
      <c r="D286" s="1026"/>
      <c r="E286" s="1026"/>
      <c r="F286" s="1024"/>
      <c r="G286" s="1021"/>
      <c r="H286" s="1017"/>
      <c r="I286" s="1015"/>
      <c r="J286" s="255" t="str">
        <f ca="1">IF(MOD(ROW()-13,2)=0,IF(ISBLANK(OFFSET('10. SEGUIMIENTO 2025'!$N$14,INT((ROW()-13)/2),0)),"",OFFSET('10. SEGUIMIENTO 2025'!$N$14,INT((ROW()-13)/2),0)),IF(ISBLANK(OFFSET('9. METAS'!$N$20,INT((ROW()-14)/2),0)),"",OFFSET('9. METAS'!$N$20,INT((ROW()-14)/2),0)))</f>
        <v/>
      </c>
      <c r="K286" s="256" t="str">
        <f ca="1">IF(MOD(ROW()-13,2)=0,IF(ISBLANK(OFFSET('10. SEGUIMIENTO 2025'!$O$14,INT((ROW()-13)/2),0)),"",OFFSET('10. SEGUIMIENTO 2025'!$O$14,INT((ROW()-13)/2),0)),IF(ISBLANK(OFFSET('9. METAS'!$O$20,INT((ROW()-14)/2),0)),"",OFFSET('9. METAS'!$O$20,INT((ROW()-14)/2),0)))</f>
        <v/>
      </c>
      <c r="L286" s="256" t="str">
        <f ca="1">IF(MOD(ROW()-13,2)=0,IF(ISBLANK(OFFSET('10. SEGUIMIENTO 2025'!$P$14,INT((ROW()-13)/2),0)),"",OFFSET('10. SEGUIMIENTO 2025'!$P$14,INT((ROW()-13)/2),0)),IF(ISBLANK(OFFSET('9. METAS'!$P$20,INT((ROW()-14)/2),0)),"",OFFSET('9. METAS'!$P$20,INT((ROW()-14)/2),0)))</f>
        <v/>
      </c>
      <c r="M286" s="257" t="str">
        <f ca="1">IF(MOD(ROW()-13,2)=0,IF(ISBLANK(OFFSET('10. SEGUIMIENTO 2025'!$Q$14,INT((ROW()-13)/2),0)),"",OFFSET('10. SEGUIMIENTO 2025'!$Q$14,INT((ROW()-13)/2),0)),IF(ISBLANK(OFFSET('9. METAS'!$Q$20,INT((ROW()-14)/2),0)),"",OFFSET('9. METAS'!$Q$20,INT((ROW()-14)/2),0)))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017" t="str">
        <f ca="1">IF(ISBLANK(OFFSET('9. METAS'!$K$20,INT((ROW()-13)/2),0)),"",OFFSET('9. METAS'!$K$20,INT((ROW()-13)/2),0))</f>
        <v/>
      </c>
      <c r="I287" s="1014"/>
      <c r="J287" s="255">
        <f ca="1">IF(MOD(ROW()-13,2)=0,IF(ISBLANK(OFFSET('10. SEGUIMIENTO 2025'!$N$14,INT((ROW()-13)/2),0)),"",OFFSET('10. SEGUIMIENTO 2025'!$N$14,INT((ROW()-13)/2),0)),IF(ISBLANK(OFFSET('9. METAS'!$N$20,INT((ROW()-14)/2),0)),"",OFFSET('9. METAS'!$N$20,INT((ROW()-14)/2),0)))</f>
        <v>41</v>
      </c>
      <c r="K287" s="256" t="str">
        <f ca="1">IF(MOD(ROW()-13,2)=0,IF(ISBLANK(OFFSET('10. SEGUIMIENTO 2025'!$O$14,INT((ROW()-13)/2),0)),"",OFFSET('10. SEGUIMIENTO 2025'!$O$14,INT((ROW()-13)/2),0)),IF(ISBLANK(OFFSET('9. METAS'!$O$20,INT((ROW()-14)/2),0)),"",OFFSET('9. METAS'!$O$20,INT((ROW()-14)/2),0)))</f>
        <v/>
      </c>
      <c r="L287" s="256" t="str">
        <f ca="1">IF(MOD(ROW()-13,2)=0,IF(ISBLANK(OFFSET('10. SEGUIMIENTO 2025'!$P$14,INT((ROW()-13)/2),0)),"",OFFSET('10. SEGUIMIENTO 2025'!$P$14,INT((ROW()-13)/2),0)),IF(ISBLANK(OFFSET('9. METAS'!$P$20,INT((ROW()-14)/2),0)),"",OFFSET('9. METAS'!$P$20,INT((ROW()-14)/2),0)))</f>
        <v/>
      </c>
      <c r="M287" s="257" t="str">
        <f ca="1">IF(MOD(ROW()-13,2)=0,IF(ISBLANK(OFFSET('10. SEGUIMIENTO 2025'!$Q$14,INT((ROW()-13)/2),0)),"",OFFSET('10. SEGUIMIENTO 2025'!$Q$14,INT((ROW()-13)/2),0)),IF(ISBLANK(OFFSET('9. METAS'!$Q$20,INT((ROW()-14)/2),0)),"",OFFSET('9. METAS'!$Q$20,INT((ROW()-14)/2),0)))</f>
        <v/>
      </c>
      <c r="N287" s="1012" t="str">
        <f t="shared" ref="N287" ca="1" si="269">IFERROR(J287/J288,"ND")</f>
        <v>ND</v>
      </c>
      <c r="O287" s="1008" t="str">
        <f t="shared" ref="O287" ca="1" si="270">IFERROR(((J287)/H287),"ND")</f>
        <v>ND</v>
      </c>
      <c r="P287" s="996"/>
    </row>
    <row r="288" spans="3:16">
      <c r="C288" s="1030"/>
      <c r="D288" s="1026"/>
      <c r="E288" s="1026"/>
      <c r="F288" s="1024"/>
      <c r="G288" s="1021"/>
      <c r="H288" s="1017"/>
      <c r="I288" s="1015"/>
      <c r="J288" s="255" t="str">
        <f ca="1">IF(MOD(ROW()-13,2)=0,IF(ISBLANK(OFFSET('10. SEGUIMIENTO 2025'!$N$14,INT((ROW()-13)/2),0)),"",OFFSET('10. SEGUIMIENTO 2025'!$N$14,INT((ROW()-13)/2),0)),IF(ISBLANK(OFFSET('9. METAS'!$N$20,INT((ROW()-14)/2),0)),"",OFFSET('9. METAS'!$N$20,INT((ROW()-14)/2),0)))</f>
        <v/>
      </c>
      <c r="K288" s="256" t="str">
        <f ca="1">IF(MOD(ROW()-13,2)=0,IF(ISBLANK(OFFSET('10. SEGUIMIENTO 2025'!$O$14,INT((ROW()-13)/2),0)),"",OFFSET('10. SEGUIMIENTO 2025'!$O$14,INT((ROW()-13)/2),0)),IF(ISBLANK(OFFSET('9. METAS'!$O$20,INT((ROW()-14)/2),0)),"",OFFSET('9. METAS'!$O$20,INT((ROW()-14)/2),0)))</f>
        <v/>
      </c>
      <c r="L288" s="256" t="str">
        <f ca="1">IF(MOD(ROW()-13,2)=0,IF(ISBLANK(OFFSET('10. SEGUIMIENTO 2025'!$P$14,INT((ROW()-13)/2),0)),"",OFFSET('10. SEGUIMIENTO 2025'!$P$14,INT((ROW()-13)/2),0)),IF(ISBLANK(OFFSET('9. METAS'!$P$20,INT((ROW()-14)/2),0)),"",OFFSET('9. METAS'!$P$20,INT((ROW()-14)/2),0)))</f>
        <v/>
      </c>
      <c r="M288" s="257" t="str">
        <f ca="1">IF(MOD(ROW()-13,2)=0,IF(ISBLANK(OFFSET('10. SEGUIMIENTO 2025'!$Q$14,INT((ROW()-13)/2),0)),"",OFFSET('10. SEGUIMIENTO 2025'!$Q$14,INT((ROW()-13)/2),0)),IF(ISBLANK(OFFSET('9. METAS'!$Q$20,INT((ROW()-14)/2),0)),"",OFFSET('9. METAS'!$Q$20,INT((ROW()-14)/2),0)))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017" t="str">
        <f ca="1">IF(ISBLANK(OFFSET('9. METAS'!$K$20,INT((ROW()-13)/2),0)),"",OFFSET('9. METAS'!$K$20,INT((ROW()-13)/2),0))</f>
        <v/>
      </c>
      <c r="I289" s="1014"/>
      <c r="J289" s="255">
        <f ca="1">IF(MOD(ROW()-13,2)=0,IF(ISBLANK(OFFSET('10. SEGUIMIENTO 2025'!$N$14,INT((ROW()-13)/2),0)),"",OFFSET('10. SEGUIMIENTO 2025'!$N$14,INT((ROW()-13)/2),0)),IF(ISBLANK(OFFSET('9. METAS'!$N$20,INT((ROW()-14)/2),0)),"",OFFSET('9. METAS'!$N$20,INT((ROW()-14)/2),0)))</f>
        <v>41</v>
      </c>
      <c r="K289" s="256" t="str">
        <f ca="1">IF(MOD(ROW()-13,2)=0,IF(ISBLANK(OFFSET('10. SEGUIMIENTO 2025'!$O$14,INT((ROW()-13)/2),0)),"",OFFSET('10. SEGUIMIENTO 2025'!$O$14,INT((ROW()-13)/2),0)),IF(ISBLANK(OFFSET('9. METAS'!$O$20,INT((ROW()-14)/2),0)),"",OFFSET('9. METAS'!$O$20,INT((ROW()-14)/2),0)))</f>
        <v/>
      </c>
      <c r="L289" s="256" t="str">
        <f ca="1">IF(MOD(ROW()-13,2)=0,IF(ISBLANK(OFFSET('10. SEGUIMIENTO 2025'!$P$14,INT((ROW()-13)/2),0)),"",OFFSET('10. SEGUIMIENTO 2025'!$P$14,INT((ROW()-13)/2),0)),IF(ISBLANK(OFFSET('9. METAS'!$P$20,INT((ROW()-14)/2),0)),"",OFFSET('9. METAS'!$P$20,INT((ROW()-14)/2),0)))</f>
        <v/>
      </c>
      <c r="M289" s="257" t="str">
        <f ca="1">IF(MOD(ROW()-13,2)=0,IF(ISBLANK(OFFSET('10. SEGUIMIENTO 2025'!$Q$14,INT((ROW()-13)/2),0)),"",OFFSET('10. SEGUIMIENTO 2025'!$Q$14,INT((ROW()-13)/2),0)),IF(ISBLANK(OFFSET('9. METAS'!$Q$20,INT((ROW()-14)/2),0)),"",OFFSET('9. METAS'!$Q$20,INT((ROW()-14)/2),0)))</f>
        <v/>
      </c>
      <c r="N289" s="1012" t="str">
        <f t="shared" ref="N289" ca="1" si="271">IFERROR(J289/J290,"ND")</f>
        <v>ND</v>
      </c>
      <c r="O289" s="1008" t="str">
        <f t="shared" ref="O289" ca="1" si="272">IFERROR(((J289)/H289),"ND")</f>
        <v>ND</v>
      </c>
      <c r="P289" s="996"/>
    </row>
    <row r="290" spans="3:16">
      <c r="C290" s="1030"/>
      <c r="D290" s="1026"/>
      <c r="E290" s="1026"/>
      <c r="F290" s="1024"/>
      <c r="G290" s="1021"/>
      <c r="H290" s="1017"/>
      <c r="I290" s="1015"/>
      <c r="J290" s="255" t="str">
        <f ca="1">IF(MOD(ROW()-13,2)=0,IF(ISBLANK(OFFSET('10. SEGUIMIENTO 2025'!$N$14,INT((ROW()-13)/2),0)),"",OFFSET('10. SEGUIMIENTO 2025'!$N$14,INT((ROW()-13)/2),0)),IF(ISBLANK(OFFSET('9. METAS'!$N$20,INT((ROW()-14)/2),0)),"",OFFSET('9. METAS'!$N$20,INT((ROW()-14)/2),0)))</f>
        <v/>
      </c>
      <c r="K290" s="256" t="str">
        <f ca="1">IF(MOD(ROW()-13,2)=0,IF(ISBLANK(OFFSET('10. SEGUIMIENTO 2025'!$O$14,INT((ROW()-13)/2),0)),"",OFFSET('10. SEGUIMIENTO 2025'!$O$14,INT((ROW()-13)/2),0)),IF(ISBLANK(OFFSET('9. METAS'!$O$20,INT((ROW()-14)/2),0)),"",OFFSET('9. METAS'!$O$20,INT((ROW()-14)/2),0)))</f>
        <v/>
      </c>
      <c r="L290" s="256" t="str">
        <f ca="1">IF(MOD(ROW()-13,2)=0,IF(ISBLANK(OFFSET('10. SEGUIMIENTO 2025'!$P$14,INT((ROW()-13)/2),0)),"",OFFSET('10. SEGUIMIENTO 2025'!$P$14,INT((ROW()-13)/2),0)),IF(ISBLANK(OFFSET('9. METAS'!$P$20,INT((ROW()-14)/2),0)),"",OFFSET('9. METAS'!$P$20,INT((ROW()-14)/2),0)))</f>
        <v/>
      </c>
      <c r="M290" s="257" t="str">
        <f ca="1">IF(MOD(ROW()-13,2)=0,IF(ISBLANK(OFFSET('10. SEGUIMIENTO 2025'!$Q$14,INT((ROW()-13)/2),0)),"",OFFSET('10. SEGUIMIENTO 2025'!$Q$14,INT((ROW()-13)/2),0)),IF(ISBLANK(OFFSET('9. METAS'!$Q$20,INT((ROW()-14)/2),0)),"",OFFSET('9. METAS'!$Q$20,INT((ROW()-14)/2),0)))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017" t="str">
        <f ca="1">IF(ISBLANK(OFFSET('9. METAS'!$K$20,INT((ROW()-13)/2),0)),"",OFFSET('9. METAS'!$K$20,INT((ROW()-13)/2),0))</f>
        <v/>
      </c>
      <c r="I291" s="1014"/>
      <c r="J291" s="255">
        <f ca="1">IF(MOD(ROW()-13,2)=0,IF(ISBLANK(OFFSET('10. SEGUIMIENTO 2025'!$N$14,INT((ROW()-13)/2),0)),"",OFFSET('10. SEGUIMIENTO 2025'!$N$14,INT((ROW()-13)/2),0)),IF(ISBLANK(OFFSET('9. METAS'!$N$20,INT((ROW()-14)/2),0)),"",OFFSET('9. METAS'!$N$20,INT((ROW()-14)/2),0)))</f>
        <v>41</v>
      </c>
      <c r="K291" s="256" t="str">
        <f ca="1">IF(MOD(ROW()-13,2)=0,IF(ISBLANK(OFFSET('10. SEGUIMIENTO 2025'!$O$14,INT((ROW()-13)/2),0)),"",OFFSET('10. SEGUIMIENTO 2025'!$O$14,INT((ROW()-13)/2),0)),IF(ISBLANK(OFFSET('9. METAS'!$O$20,INT((ROW()-14)/2),0)),"",OFFSET('9. METAS'!$O$20,INT((ROW()-14)/2),0)))</f>
        <v/>
      </c>
      <c r="L291" s="256" t="str">
        <f ca="1">IF(MOD(ROW()-13,2)=0,IF(ISBLANK(OFFSET('10. SEGUIMIENTO 2025'!$P$14,INT((ROW()-13)/2),0)),"",OFFSET('10. SEGUIMIENTO 2025'!$P$14,INT((ROW()-13)/2),0)),IF(ISBLANK(OFFSET('9. METAS'!$P$20,INT((ROW()-14)/2),0)),"",OFFSET('9. METAS'!$P$20,INT((ROW()-14)/2),0)))</f>
        <v/>
      </c>
      <c r="M291" s="257" t="str">
        <f ca="1">IF(MOD(ROW()-13,2)=0,IF(ISBLANK(OFFSET('10. SEGUIMIENTO 2025'!$Q$14,INT((ROW()-13)/2),0)),"",OFFSET('10. SEGUIMIENTO 2025'!$Q$14,INT((ROW()-13)/2),0)),IF(ISBLANK(OFFSET('9. METAS'!$Q$20,INT((ROW()-14)/2),0)),"",OFFSET('9. METAS'!$Q$20,INT((ROW()-14)/2),0)))</f>
        <v/>
      </c>
      <c r="N291" s="1012" t="str">
        <f t="shared" ref="N291" ca="1" si="273">IFERROR(J291/J292,"ND")</f>
        <v>ND</v>
      </c>
      <c r="O291" s="1008" t="str">
        <f t="shared" ref="O291" ca="1" si="274">IFERROR(((J291)/H291),"ND")</f>
        <v>ND</v>
      </c>
      <c r="P291" s="996"/>
    </row>
    <row r="292" spans="3:16">
      <c r="C292" s="1030"/>
      <c r="D292" s="1026"/>
      <c r="E292" s="1026"/>
      <c r="F292" s="1024"/>
      <c r="G292" s="1021"/>
      <c r="H292" s="1017"/>
      <c r="I292" s="1015"/>
      <c r="J292" s="255" t="str">
        <f ca="1">IF(MOD(ROW()-13,2)=0,IF(ISBLANK(OFFSET('10. SEGUIMIENTO 2025'!$N$14,INT((ROW()-13)/2),0)),"",OFFSET('10. SEGUIMIENTO 2025'!$N$14,INT((ROW()-13)/2),0)),IF(ISBLANK(OFFSET('9. METAS'!$N$20,INT((ROW()-14)/2),0)),"",OFFSET('9. METAS'!$N$20,INT((ROW()-14)/2),0)))</f>
        <v/>
      </c>
      <c r="K292" s="256" t="str">
        <f ca="1">IF(MOD(ROW()-13,2)=0,IF(ISBLANK(OFFSET('10. SEGUIMIENTO 2025'!$O$14,INT((ROW()-13)/2),0)),"",OFFSET('10. SEGUIMIENTO 2025'!$O$14,INT((ROW()-13)/2),0)),IF(ISBLANK(OFFSET('9. METAS'!$O$20,INT((ROW()-14)/2),0)),"",OFFSET('9. METAS'!$O$20,INT((ROW()-14)/2),0)))</f>
        <v/>
      </c>
      <c r="L292" s="256" t="str">
        <f ca="1">IF(MOD(ROW()-13,2)=0,IF(ISBLANK(OFFSET('10. SEGUIMIENTO 2025'!$P$14,INT((ROW()-13)/2),0)),"",OFFSET('10. SEGUIMIENTO 2025'!$P$14,INT((ROW()-13)/2),0)),IF(ISBLANK(OFFSET('9. METAS'!$P$20,INT((ROW()-14)/2),0)),"",OFFSET('9. METAS'!$P$20,INT((ROW()-14)/2),0)))</f>
        <v/>
      </c>
      <c r="M292" s="257" t="str">
        <f ca="1">IF(MOD(ROW()-13,2)=0,IF(ISBLANK(OFFSET('10. SEGUIMIENTO 2025'!$Q$14,INT((ROW()-13)/2),0)),"",OFFSET('10. SEGUIMIENTO 2025'!$Q$14,INT((ROW()-13)/2),0)),IF(ISBLANK(OFFSET('9. METAS'!$Q$20,INT((ROW()-14)/2),0)),"",OFFSET('9. METAS'!$Q$20,INT((ROW()-14)/2),0)))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017" t="str">
        <f ca="1">IF(ISBLANK(OFFSET('9. METAS'!$K$20,INT((ROW()-13)/2),0)),"",OFFSET('9. METAS'!$K$20,INT((ROW()-13)/2),0))</f>
        <v/>
      </c>
      <c r="I293" s="1014"/>
      <c r="J293" s="255">
        <f ca="1">IF(MOD(ROW()-13,2)=0,IF(ISBLANK(OFFSET('10. SEGUIMIENTO 2025'!$N$14,INT((ROW()-13)/2),0)),"",OFFSET('10. SEGUIMIENTO 2025'!$N$14,INT((ROW()-13)/2),0)),IF(ISBLANK(OFFSET('9. METAS'!$N$20,INT((ROW()-14)/2),0)),"",OFFSET('9. METAS'!$N$20,INT((ROW()-14)/2),0)))</f>
        <v>41</v>
      </c>
      <c r="K293" s="256" t="str">
        <f ca="1">IF(MOD(ROW()-13,2)=0,IF(ISBLANK(OFFSET('10. SEGUIMIENTO 2025'!$O$14,INT((ROW()-13)/2),0)),"",OFFSET('10. SEGUIMIENTO 2025'!$O$14,INT((ROW()-13)/2),0)),IF(ISBLANK(OFFSET('9. METAS'!$O$20,INT((ROW()-14)/2),0)),"",OFFSET('9. METAS'!$O$20,INT((ROW()-14)/2),0)))</f>
        <v/>
      </c>
      <c r="L293" s="256" t="str">
        <f ca="1">IF(MOD(ROW()-13,2)=0,IF(ISBLANK(OFFSET('10. SEGUIMIENTO 2025'!$P$14,INT((ROW()-13)/2),0)),"",OFFSET('10. SEGUIMIENTO 2025'!$P$14,INT((ROW()-13)/2),0)),IF(ISBLANK(OFFSET('9. METAS'!$P$20,INT((ROW()-14)/2),0)),"",OFFSET('9. METAS'!$P$20,INT((ROW()-14)/2),0)))</f>
        <v/>
      </c>
      <c r="M293" s="257" t="str">
        <f ca="1">IF(MOD(ROW()-13,2)=0,IF(ISBLANK(OFFSET('10. SEGUIMIENTO 2025'!$Q$14,INT((ROW()-13)/2),0)),"",OFFSET('10. SEGUIMIENTO 2025'!$Q$14,INT((ROW()-13)/2),0)),IF(ISBLANK(OFFSET('9. METAS'!$Q$20,INT((ROW()-14)/2),0)),"",OFFSET('9. METAS'!$Q$20,INT((ROW()-14)/2),0)))</f>
        <v/>
      </c>
      <c r="N293" s="1012" t="str">
        <f t="shared" ref="N293" ca="1" si="275">IFERROR(J293/J294,"ND")</f>
        <v>ND</v>
      </c>
      <c r="O293" s="1008" t="str">
        <f t="shared" ref="O293" ca="1" si="276">IFERROR(((J293)/H293),"ND")</f>
        <v>ND</v>
      </c>
      <c r="P293" s="996"/>
    </row>
    <row r="294" spans="3:16">
      <c r="C294" s="1030"/>
      <c r="D294" s="1026"/>
      <c r="E294" s="1026"/>
      <c r="F294" s="1024"/>
      <c r="G294" s="1021"/>
      <c r="H294" s="1017"/>
      <c r="I294" s="1015"/>
      <c r="J294" s="255" t="str">
        <f ca="1">IF(MOD(ROW()-13,2)=0,IF(ISBLANK(OFFSET('10. SEGUIMIENTO 2025'!$N$14,INT((ROW()-13)/2),0)),"",OFFSET('10. SEGUIMIENTO 2025'!$N$14,INT((ROW()-13)/2),0)),IF(ISBLANK(OFFSET('9. METAS'!$N$20,INT((ROW()-14)/2),0)),"",OFFSET('9. METAS'!$N$20,INT((ROW()-14)/2),0)))</f>
        <v/>
      </c>
      <c r="K294" s="256" t="str">
        <f ca="1">IF(MOD(ROW()-13,2)=0,IF(ISBLANK(OFFSET('10. SEGUIMIENTO 2025'!$O$14,INT((ROW()-13)/2),0)),"",OFFSET('10. SEGUIMIENTO 2025'!$O$14,INT((ROW()-13)/2),0)),IF(ISBLANK(OFFSET('9. METAS'!$O$20,INT((ROW()-14)/2),0)),"",OFFSET('9. METAS'!$O$20,INT((ROW()-14)/2),0)))</f>
        <v/>
      </c>
      <c r="L294" s="256" t="str">
        <f ca="1">IF(MOD(ROW()-13,2)=0,IF(ISBLANK(OFFSET('10. SEGUIMIENTO 2025'!$P$14,INT((ROW()-13)/2),0)),"",OFFSET('10. SEGUIMIENTO 2025'!$P$14,INT((ROW()-13)/2),0)),IF(ISBLANK(OFFSET('9. METAS'!$P$20,INT((ROW()-14)/2),0)),"",OFFSET('9. METAS'!$P$20,INT((ROW()-14)/2),0)))</f>
        <v/>
      </c>
      <c r="M294" s="257" t="str">
        <f ca="1">IF(MOD(ROW()-13,2)=0,IF(ISBLANK(OFFSET('10. SEGUIMIENTO 2025'!$Q$14,INT((ROW()-13)/2),0)),"",OFFSET('10. SEGUIMIENTO 2025'!$Q$14,INT((ROW()-13)/2),0)),IF(ISBLANK(OFFSET('9. METAS'!$Q$20,INT((ROW()-14)/2),0)),"",OFFSET('9. METAS'!$Q$20,INT((ROW()-14)/2),0)))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017" t="str">
        <f ca="1">IF(ISBLANK(OFFSET('9. METAS'!$K$20,INT((ROW()-13)/2),0)),"",OFFSET('9. METAS'!$K$20,INT((ROW()-13)/2),0))</f>
        <v/>
      </c>
      <c r="I295" s="1014"/>
      <c r="J295" s="255">
        <f ca="1">IF(MOD(ROW()-13,2)=0,IF(ISBLANK(OFFSET('10. SEGUIMIENTO 2025'!$N$14,INT((ROW()-13)/2),0)),"",OFFSET('10. SEGUIMIENTO 2025'!$N$14,INT((ROW()-13)/2),0)),IF(ISBLANK(OFFSET('9. METAS'!$N$20,INT((ROW()-14)/2),0)),"",OFFSET('9. METAS'!$N$20,INT((ROW()-14)/2),0)))</f>
        <v>41</v>
      </c>
      <c r="K295" s="256" t="str">
        <f ca="1">IF(MOD(ROW()-13,2)=0,IF(ISBLANK(OFFSET('10. SEGUIMIENTO 2025'!$O$14,INT((ROW()-13)/2),0)),"",OFFSET('10. SEGUIMIENTO 2025'!$O$14,INT((ROW()-13)/2),0)),IF(ISBLANK(OFFSET('9. METAS'!$O$20,INT((ROW()-14)/2),0)),"",OFFSET('9. METAS'!$O$20,INT((ROW()-14)/2),0)))</f>
        <v/>
      </c>
      <c r="L295" s="256" t="str">
        <f ca="1">IF(MOD(ROW()-13,2)=0,IF(ISBLANK(OFFSET('10. SEGUIMIENTO 2025'!$P$14,INT((ROW()-13)/2),0)),"",OFFSET('10. SEGUIMIENTO 2025'!$P$14,INT((ROW()-13)/2),0)),IF(ISBLANK(OFFSET('9. METAS'!$P$20,INT((ROW()-14)/2),0)),"",OFFSET('9. METAS'!$P$20,INT((ROW()-14)/2),0)))</f>
        <v/>
      </c>
      <c r="M295" s="257" t="str">
        <f ca="1">IF(MOD(ROW()-13,2)=0,IF(ISBLANK(OFFSET('10. SEGUIMIENTO 2025'!$Q$14,INT((ROW()-13)/2),0)),"",OFFSET('10. SEGUIMIENTO 2025'!$Q$14,INT((ROW()-13)/2),0)),IF(ISBLANK(OFFSET('9. METAS'!$Q$20,INT((ROW()-14)/2),0)),"",OFFSET('9. METAS'!$Q$20,INT((ROW()-14)/2),0)))</f>
        <v/>
      </c>
      <c r="N295" s="1012" t="str">
        <f t="shared" ref="N295" ca="1" si="277">IFERROR(J295/J296,"ND")</f>
        <v>ND</v>
      </c>
      <c r="O295" s="1008" t="str">
        <f t="shared" ref="O295" ca="1" si="278">IFERROR(((J295)/H295),"ND")</f>
        <v>ND</v>
      </c>
      <c r="P295" s="996"/>
    </row>
    <row r="296" spans="3:16">
      <c r="C296" s="1030"/>
      <c r="D296" s="1026"/>
      <c r="E296" s="1026"/>
      <c r="F296" s="1024"/>
      <c r="G296" s="1021"/>
      <c r="H296" s="1017"/>
      <c r="I296" s="1015"/>
      <c r="J296" s="255" t="str">
        <f ca="1">IF(MOD(ROW()-13,2)=0,IF(ISBLANK(OFFSET('10. SEGUIMIENTO 2025'!$N$14,INT((ROW()-13)/2),0)),"",OFFSET('10. SEGUIMIENTO 2025'!$N$14,INT((ROW()-13)/2),0)),IF(ISBLANK(OFFSET('9. METAS'!$N$20,INT((ROW()-14)/2),0)),"",OFFSET('9. METAS'!$N$20,INT((ROW()-14)/2),0)))</f>
        <v/>
      </c>
      <c r="K296" s="256" t="str">
        <f ca="1">IF(MOD(ROW()-13,2)=0,IF(ISBLANK(OFFSET('10. SEGUIMIENTO 2025'!$O$14,INT((ROW()-13)/2),0)),"",OFFSET('10. SEGUIMIENTO 2025'!$O$14,INT((ROW()-13)/2),0)),IF(ISBLANK(OFFSET('9. METAS'!$O$20,INT((ROW()-14)/2),0)),"",OFFSET('9. METAS'!$O$20,INT((ROW()-14)/2),0)))</f>
        <v/>
      </c>
      <c r="L296" s="256" t="str">
        <f ca="1">IF(MOD(ROW()-13,2)=0,IF(ISBLANK(OFFSET('10. SEGUIMIENTO 2025'!$P$14,INT((ROW()-13)/2),0)),"",OFFSET('10. SEGUIMIENTO 2025'!$P$14,INT((ROW()-13)/2),0)),IF(ISBLANK(OFFSET('9. METAS'!$P$20,INT((ROW()-14)/2),0)),"",OFFSET('9. METAS'!$P$20,INT((ROW()-14)/2),0)))</f>
        <v/>
      </c>
      <c r="M296" s="257" t="str">
        <f ca="1">IF(MOD(ROW()-13,2)=0,IF(ISBLANK(OFFSET('10. SEGUIMIENTO 2025'!$Q$14,INT((ROW()-13)/2),0)),"",OFFSET('10. SEGUIMIENTO 2025'!$Q$14,INT((ROW()-13)/2),0)),IF(ISBLANK(OFFSET('9. METAS'!$Q$20,INT((ROW()-14)/2),0)),"",OFFSET('9. METAS'!$Q$20,INT((ROW()-14)/2),0)))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017" t="str">
        <f ca="1">IF(ISBLANK(OFFSET('9. METAS'!$K$20,INT((ROW()-13)/2),0)),"",OFFSET('9. METAS'!$K$20,INT((ROW()-13)/2),0))</f>
        <v/>
      </c>
      <c r="I297" s="1014"/>
      <c r="J297" s="255">
        <f ca="1">IF(MOD(ROW()-13,2)=0,IF(ISBLANK(OFFSET('10. SEGUIMIENTO 2025'!$N$14,INT((ROW()-13)/2),0)),"",OFFSET('10. SEGUIMIENTO 2025'!$N$14,INT((ROW()-13)/2),0)),IF(ISBLANK(OFFSET('9. METAS'!$N$20,INT((ROW()-14)/2),0)),"",OFFSET('9. METAS'!$N$20,INT((ROW()-14)/2),0)))</f>
        <v>41</v>
      </c>
      <c r="K297" s="256" t="str">
        <f ca="1">IF(MOD(ROW()-13,2)=0,IF(ISBLANK(OFFSET('10. SEGUIMIENTO 2025'!$O$14,INT((ROW()-13)/2),0)),"",OFFSET('10. SEGUIMIENTO 2025'!$O$14,INT((ROW()-13)/2),0)),IF(ISBLANK(OFFSET('9. METAS'!$O$20,INT((ROW()-14)/2),0)),"",OFFSET('9. METAS'!$O$20,INT((ROW()-14)/2),0)))</f>
        <v/>
      </c>
      <c r="L297" s="256" t="str">
        <f ca="1">IF(MOD(ROW()-13,2)=0,IF(ISBLANK(OFFSET('10. SEGUIMIENTO 2025'!$P$14,INT((ROW()-13)/2),0)),"",OFFSET('10. SEGUIMIENTO 2025'!$P$14,INT((ROW()-13)/2),0)),IF(ISBLANK(OFFSET('9. METAS'!$P$20,INT((ROW()-14)/2),0)),"",OFFSET('9. METAS'!$P$20,INT((ROW()-14)/2),0)))</f>
        <v/>
      </c>
      <c r="M297" s="257" t="str">
        <f ca="1">IF(MOD(ROW()-13,2)=0,IF(ISBLANK(OFFSET('10. SEGUIMIENTO 2025'!$Q$14,INT((ROW()-13)/2),0)),"",OFFSET('10. SEGUIMIENTO 2025'!$Q$14,INT((ROW()-13)/2),0)),IF(ISBLANK(OFFSET('9. METAS'!$Q$20,INT((ROW()-14)/2),0)),"",OFFSET('9. METAS'!$Q$20,INT((ROW()-14)/2),0)))</f>
        <v/>
      </c>
      <c r="N297" s="1012" t="str">
        <f t="shared" ref="N297" ca="1" si="279">IFERROR(J297/J298,"ND")</f>
        <v>ND</v>
      </c>
      <c r="O297" s="1008" t="str">
        <f t="shared" ref="O297" ca="1" si="280">IFERROR(((J297)/H297),"ND")</f>
        <v>ND</v>
      </c>
      <c r="P297" s="996"/>
    </row>
    <row r="298" spans="3:16">
      <c r="C298" s="1030"/>
      <c r="D298" s="1026"/>
      <c r="E298" s="1026"/>
      <c r="F298" s="1024"/>
      <c r="G298" s="1021"/>
      <c r="H298" s="1017"/>
      <c r="I298" s="1015"/>
      <c r="J298" s="255" t="str">
        <f ca="1">IF(MOD(ROW()-13,2)=0,IF(ISBLANK(OFFSET('10. SEGUIMIENTO 2025'!$N$14,INT((ROW()-13)/2),0)),"",OFFSET('10. SEGUIMIENTO 2025'!$N$14,INT((ROW()-13)/2),0)),IF(ISBLANK(OFFSET('9. METAS'!$N$20,INT((ROW()-14)/2),0)),"",OFFSET('9. METAS'!$N$20,INT((ROW()-14)/2),0)))</f>
        <v/>
      </c>
      <c r="K298" s="256" t="str">
        <f ca="1">IF(MOD(ROW()-13,2)=0,IF(ISBLANK(OFFSET('10. SEGUIMIENTO 2025'!$O$14,INT((ROW()-13)/2),0)),"",OFFSET('10. SEGUIMIENTO 2025'!$O$14,INT((ROW()-13)/2),0)),IF(ISBLANK(OFFSET('9. METAS'!$O$20,INT((ROW()-14)/2),0)),"",OFFSET('9. METAS'!$O$20,INT((ROW()-14)/2),0)))</f>
        <v/>
      </c>
      <c r="L298" s="256" t="str">
        <f ca="1">IF(MOD(ROW()-13,2)=0,IF(ISBLANK(OFFSET('10. SEGUIMIENTO 2025'!$P$14,INT((ROW()-13)/2),0)),"",OFFSET('10. SEGUIMIENTO 2025'!$P$14,INT((ROW()-13)/2),0)),IF(ISBLANK(OFFSET('9. METAS'!$P$20,INT((ROW()-14)/2),0)),"",OFFSET('9. METAS'!$P$20,INT((ROW()-14)/2),0)))</f>
        <v/>
      </c>
      <c r="M298" s="257" t="str">
        <f ca="1">IF(MOD(ROW()-13,2)=0,IF(ISBLANK(OFFSET('10. SEGUIMIENTO 2025'!$Q$14,INT((ROW()-13)/2),0)),"",OFFSET('10. SEGUIMIENTO 2025'!$Q$14,INT((ROW()-13)/2),0)),IF(ISBLANK(OFFSET('9. METAS'!$Q$20,INT((ROW()-14)/2),0)),"",OFFSET('9. METAS'!$Q$20,INT((ROW()-14)/2),0)))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017" t="str">
        <f ca="1">IF(ISBLANK(OFFSET('9. METAS'!$K$20,INT((ROW()-13)/2),0)),"",OFFSET('9. METAS'!$K$20,INT((ROW()-13)/2),0))</f>
        <v/>
      </c>
      <c r="I299" s="1014"/>
      <c r="J299" s="255">
        <f ca="1">IF(MOD(ROW()-13,2)=0,IF(ISBLANK(OFFSET('10. SEGUIMIENTO 2025'!$N$14,INT((ROW()-13)/2),0)),"",OFFSET('10. SEGUIMIENTO 2025'!$N$14,INT((ROW()-13)/2),0)),IF(ISBLANK(OFFSET('9. METAS'!$N$20,INT((ROW()-14)/2),0)),"",OFFSET('9. METAS'!$N$20,INT((ROW()-14)/2),0)))</f>
        <v>41</v>
      </c>
      <c r="K299" s="256" t="str">
        <f ca="1">IF(MOD(ROW()-13,2)=0,IF(ISBLANK(OFFSET('10. SEGUIMIENTO 2025'!$O$14,INT((ROW()-13)/2),0)),"",OFFSET('10. SEGUIMIENTO 2025'!$O$14,INT((ROW()-13)/2),0)),IF(ISBLANK(OFFSET('9. METAS'!$O$20,INT((ROW()-14)/2),0)),"",OFFSET('9. METAS'!$O$20,INT((ROW()-14)/2),0)))</f>
        <v/>
      </c>
      <c r="L299" s="256" t="str">
        <f ca="1">IF(MOD(ROW()-13,2)=0,IF(ISBLANK(OFFSET('10. SEGUIMIENTO 2025'!$P$14,INT((ROW()-13)/2),0)),"",OFFSET('10. SEGUIMIENTO 2025'!$P$14,INT((ROW()-13)/2),0)),IF(ISBLANK(OFFSET('9. METAS'!$P$20,INT((ROW()-14)/2),0)),"",OFFSET('9. METAS'!$P$20,INT((ROW()-14)/2),0)))</f>
        <v/>
      </c>
      <c r="M299" s="257" t="str">
        <f ca="1">IF(MOD(ROW()-13,2)=0,IF(ISBLANK(OFFSET('10. SEGUIMIENTO 2025'!$Q$14,INT((ROW()-13)/2),0)),"",OFFSET('10. SEGUIMIENTO 2025'!$Q$14,INT((ROW()-13)/2),0)),IF(ISBLANK(OFFSET('9. METAS'!$Q$20,INT((ROW()-14)/2),0)),"",OFFSET('9. METAS'!$Q$20,INT((ROW()-14)/2),0)))</f>
        <v/>
      </c>
      <c r="N299" s="1012" t="str">
        <f t="shared" ref="N299" ca="1" si="281">IFERROR(J299/J300,"ND")</f>
        <v>ND</v>
      </c>
      <c r="O299" s="1008" t="str">
        <f t="shared" ref="O299" ca="1" si="282">IFERROR(((J299)/H299),"ND")</f>
        <v>ND</v>
      </c>
      <c r="P299" s="996"/>
    </row>
    <row r="300" spans="3:16">
      <c r="C300" s="1030"/>
      <c r="D300" s="1026"/>
      <c r="E300" s="1026"/>
      <c r="F300" s="1024"/>
      <c r="G300" s="1021"/>
      <c r="H300" s="1017"/>
      <c r="I300" s="1015"/>
      <c r="J300" s="255" t="str">
        <f ca="1">IF(MOD(ROW()-13,2)=0,IF(ISBLANK(OFFSET('10. SEGUIMIENTO 2025'!$N$14,INT((ROW()-13)/2),0)),"",OFFSET('10. SEGUIMIENTO 2025'!$N$14,INT((ROW()-13)/2),0)),IF(ISBLANK(OFFSET('9. METAS'!$N$20,INT((ROW()-14)/2),0)),"",OFFSET('9. METAS'!$N$20,INT((ROW()-14)/2),0)))</f>
        <v/>
      </c>
      <c r="K300" s="256" t="str">
        <f ca="1">IF(MOD(ROW()-13,2)=0,IF(ISBLANK(OFFSET('10. SEGUIMIENTO 2025'!$O$14,INT((ROW()-13)/2),0)),"",OFFSET('10. SEGUIMIENTO 2025'!$O$14,INT((ROW()-13)/2),0)),IF(ISBLANK(OFFSET('9. METAS'!$O$20,INT((ROW()-14)/2),0)),"",OFFSET('9. METAS'!$O$20,INT((ROW()-14)/2),0)))</f>
        <v/>
      </c>
      <c r="L300" s="256" t="str">
        <f ca="1">IF(MOD(ROW()-13,2)=0,IF(ISBLANK(OFFSET('10. SEGUIMIENTO 2025'!$P$14,INT((ROW()-13)/2),0)),"",OFFSET('10. SEGUIMIENTO 2025'!$P$14,INT((ROW()-13)/2),0)),IF(ISBLANK(OFFSET('9. METAS'!$P$20,INT((ROW()-14)/2),0)),"",OFFSET('9. METAS'!$P$20,INT((ROW()-14)/2),0)))</f>
        <v/>
      </c>
      <c r="M300" s="257" t="str">
        <f ca="1">IF(MOD(ROW()-13,2)=0,IF(ISBLANK(OFFSET('10. SEGUIMIENTO 2025'!$Q$14,INT((ROW()-13)/2),0)),"",OFFSET('10. SEGUIMIENTO 2025'!$Q$14,INT((ROW()-13)/2),0)),IF(ISBLANK(OFFSET('9. METAS'!$Q$20,INT((ROW()-14)/2),0)),"",OFFSET('9. METAS'!$Q$20,INT((ROW()-14)/2),0)))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017" t="str">
        <f ca="1">IF(ISBLANK(OFFSET('9. METAS'!$K$20,INT((ROW()-13)/2),0)),"",OFFSET('9. METAS'!$K$20,INT((ROW()-13)/2),0))</f>
        <v/>
      </c>
      <c r="I301" s="1014"/>
      <c r="J301" s="255">
        <f ca="1">IF(MOD(ROW()-13,2)=0,IF(ISBLANK(OFFSET('10. SEGUIMIENTO 2025'!$N$14,INT((ROW()-13)/2),0)),"",OFFSET('10. SEGUIMIENTO 2025'!$N$14,INT((ROW()-13)/2),0)),IF(ISBLANK(OFFSET('9. METAS'!$N$20,INT((ROW()-14)/2),0)),"",OFFSET('9. METAS'!$N$20,INT((ROW()-14)/2),0)))</f>
        <v>41</v>
      </c>
      <c r="K301" s="256" t="str">
        <f ca="1">IF(MOD(ROW()-13,2)=0,IF(ISBLANK(OFFSET('10. SEGUIMIENTO 2025'!$O$14,INT((ROW()-13)/2),0)),"",OFFSET('10. SEGUIMIENTO 2025'!$O$14,INT((ROW()-13)/2),0)),IF(ISBLANK(OFFSET('9. METAS'!$O$20,INT((ROW()-14)/2),0)),"",OFFSET('9. METAS'!$O$20,INT((ROW()-14)/2),0)))</f>
        <v/>
      </c>
      <c r="L301" s="256" t="str">
        <f ca="1">IF(MOD(ROW()-13,2)=0,IF(ISBLANK(OFFSET('10. SEGUIMIENTO 2025'!$P$14,INT((ROW()-13)/2),0)),"",OFFSET('10. SEGUIMIENTO 2025'!$P$14,INT((ROW()-13)/2),0)),IF(ISBLANK(OFFSET('9. METAS'!$P$20,INT((ROW()-14)/2),0)),"",OFFSET('9. METAS'!$P$20,INT((ROW()-14)/2),0)))</f>
        <v/>
      </c>
      <c r="M301" s="257" t="str">
        <f ca="1">IF(MOD(ROW()-13,2)=0,IF(ISBLANK(OFFSET('10. SEGUIMIENTO 2025'!$Q$14,INT((ROW()-13)/2),0)),"",OFFSET('10. SEGUIMIENTO 2025'!$Q$14,INT((ROW()-13)/2),0)),IF(ISBLANK(OFFSET('9. METAS'!$Q$20,INT((ROW()-14)/2),0)),"",OFFSET('9. METAS'!$Q$20,INT((ROW()-14)/2),0)))</f>
        <v/>
      </c>
      <c r="N301" s="1012" t="str">
        <f t="shared" ref="N301" ca="1" si="283">IFERROR(J301/J302,"ND")</f>
        <v>ND</v>
      </c>
      <c r="O301" s="1008" t="str">
        <f t="shared" ref="O301" ca="1" si="284">IFERROR(((J301)/H301),"ND")</f>
        <v>ND</v>
      </c>
      <c r="P301" s="996"/>
    </row>
    <row r="302" spans="3:16">
      <c r="C302" s="1030"/>
      <c r="D302" s="1026"/>
      <c r="E302" s="1026"/>
      <c r="F302" s="1024"/>
      <c r="G302" s="1021"/>
      <c r="H302" s="1017"/>
      <c r="I302" s="1015"/>
      <c r="J302" s="255" t="str">
        <f ca="1">IF(MOD(ROW()-13,2)=0,IF(ISBLANK(OFFSET('10. SEGUIMIENTO 2025'!$N$14,INT((ROW()-13)/2),0)),"",OFFSET('10. SEGUIMIENTO 2025'!$N$14,INT((ROW()-13)/2),0)),IF(ISBLANK(OFFSET('9. METAS'!$N$20,INT((ROW()-14)/2),0)),"",OFFSET('9. METAS'!$N$20,INT((ROW()-14)/2),0)))</f>
        <v/>
      </c>
      <c r="K302" s="256" t="str">
        <f ca="1">IF(MOD(ROW()-13,2)=0,IF(ISBLANK(OFFSET('10. SEGUIMIENTO 2025'!$O$14,INT((ROW()-13)/2),0)),"",OFFSET('10. SEGUIMIENTO 2025'!$O$14,INT((ROW()-13)/2),0)),IF(ISBLANK(OFFSET('9. METAS'!$O$20,INT((ROW()-14)/2),0)),"",OFFSET('9. METAS'!$O$20,INT((ROW()-14)/2),0)))</f>
        <v/>
      </c>
      <c r="L302" s="256" t="str">
        <f ca="1">IF(MOD(ROW()-13,2)=0,IF(ISBLANK(OFFSET('10. SEGUIMIENTO 2025'!$P$14,INT((ROW()-13)/2),0)),"",OFFSET('10. SEGUIMIENTO 2025'!$P$14,INT((ROW()-13)/2),0)),IF(ISBLANK(OFFSET('9. METAS'!$P$20,INT((ROW()-14)/2),0)),"",OFFSET('9. METAS'!$P$20,INT((ROW()-14)/2),0)))</f>
        <v/>
      </c>
      <c r="M302" s="257" t="str">
        <f ca="1">IF(MOD(ROW()-13,2)=0,IF(ISBLANK(OFFSET('10. SEGUIMIENTO 2025'!$Q$14,INT((ROW()-13)/2),0)),"",OFFSET('10. SEGUIMIENTO 2025'!$Q$14,INT((ROW()-13)/2),0)),IF(ISBLANK(OFFSET('9. METAS'!$Q$20,INT((ROW()-14)/2),0)),"",OFFSET('9. METAS'!$Q$20,INT((ROW()-14)/2),0)))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017" t="str">
        <f ca="1">IF(ISBLANK(OFFSET('9. METAS'!$K$20,INT((ROW()-13)/2),0)),"",OFFSET('9. METAS'!$K$20,INT((ROW()-13)/2),0))</f>
        <v/>
      </c>
      <c r="I303" s="1014"/>
      <c r="J303" s="255">
        <f ca="1">IF(MOD(ROW()-13,2)=0,IF(ISBLANK(OFFSET('10. SEGUIMIENTO 2025'!$N$14,INT((ROW()-13)/2),0)),"",OFFSET('10. SEGUIMIENTO 2025'!$N$14,INT((ROW()-13)/2),0)),IF(ISBLANK(OFFSET('9. METAS'!$N$20,INT((ROW()-14)/2),0)),"",OFFSET('9. METAS'!$N$20,INT((ROW()-14)/2),0)))</f>
        <v>41</v>
      </c>
      <c r="K303" s="256" t="str">
        <f ca="1">IF(MOD(ROW()-13,2)=0,IF(ISBLANK(OFFSET('10. SEGUIMIENTO 2025'!$O$14,INT((ROW()-13)/2),0)),"",OFFSET('10. SEGUIMIENTO 2025'!$O$14,INT((ROW()-13)/2),0)),IF(ISBLANK(OFFSET('9. METAS'!$O$20,INT((ROW()-14)/2),0)),"",OFFSET('9. METAS'!$O$20,INT((ROW()-14)/2),0)))</f>
        <v/>
      </c>
      <c r="L303" s="256" t="str">
        <f ca="1">IF(MOD(ROW()-13,2)=0,IF(ISBLANK(OFFSET('10. SEGUIMIENTO 2025'!$P$14,INT((ROW()-13)/2),0)),"",OFFSET('10. SEGUIMIENTO 2025'!$P$14,INT((ROW()-13)/2),0)),IF(ISBLANK(OFFSET('9. METAS'!$P$20,INT((ROW()-14)/2),0)),"",OFFSET('9. METAS'!$P$20,INT((ROW()-14)/2),0)))</f>
        <v/>
      </c>
      <c r="M303" s="257" t="str">
        <f ca="1">IF(MOD(ROW()-13,2)=0,IF(ISBLANK(OFFSET('10. SEGUIMIENTO 2025'!$Q$14,INT((ROW()-13)/2),0)),"",OFFSET('10. SEGUIMIENTO 2025'!$Q$14,INT((ROW()-13)/2),0)),IF(ISBLANK(OFFSET('9. METAS'!$Q$20,INT((ROW()-14)/2),0)),"",OFFSET('9. METAS'!$Q$20,INT((ROW()-14)/2),0)))</f>
        <v/>
      </c>
      <c r="N303" s="1012" t="str">
        <f t="shared" ref="N303" ca="1" si="285">IFERROR(J303/J304,"ND")</f>
        <v>ND</v>
      </c>
      <c r="O303" s="1008" t="str">
        <f t="shared" ref="O303" ca="1" si="286">IFERROR(((J303)/H303),"ND")</f>
        <v>ND</v>
      </c>
      <c r="P303" s="996"/>
    </row>
    <row r="304" spans="3:16">
      <c r="C304" s="1030"/>
      <c r="D304" s="1026"/>
      <c r="E304" s="1026"/>
      <c r="F304" s="1024"/>
      <c r="G304" s="1021"/>
      <c r="H304" s="1017"/>
      <c r="I304" s="1015"/>
      <c r="J304" s="255" t="str">
        <f ca="1">IF(MOD(ROW()-13,2)=0,IF(ISBLANK(OFFSET('10. SEGUIMIENTO 2025'!$N$14,INT((ROW()-13)/2),0)),"",OFFSET('10. SEGUIMIENTO 2025'!$N$14,INT((ROW()-13)/2),0)),IF(ISBLANK(OFFSET('9. METAS'!$N$20,INT((ROW()-14)/2),0)),"",OFFSET('9. METAS'!$N$20,INT((ROW()-14)/2),0)))</f>
        <v/>
      </c>
      <c r="K304" s="256" t="str">
        <f ca="1">IF(MOD(ROW()-13,2)=0,IF(ISBLANK(OFFSET('10. SEGUIMIENTO 2025'!$O$14,INT((ROW()-13)/2),0)),"",OFFSET('10. SEGUIMIENTO 2025'!$O$14,INT((ROW()-13)/2),0)),IF(ISBLANK(OFFSET('9. METAS'!$O$20,INT((ROW()-14)/2),0)),"",OFFSET('9. METAS'!$O$20,INT((ROW()-14)/2),0)))</f>
        <v/>
      </c>
      <c r="L304" s="256" t="str">
        <f ca="1">IF(MOD(ROW()-13,2)=0,IF(ISBLANK(OFFSET('10. SEGUIMIENTO 2025'!$P$14,INT((ROW()-13)/2),0)),"",OFFSET('10. SEGUIMIENTO 2025'!$P$14,INT((ROW()-13)/2),0)),IF(ISBLANK(OFFSET('9. METAS'!$P$20,INT((ROW()-14)/2),0)),"",OFFSET('9. METAS'!$P$20,INT((ROW()-14)/2),0)))</f>
        <v/>
      </c>
      <c r="M304" s="257" t="str">
        <f ca="1">IF(MOD(ROW()-13,2)=0,IF(ISBLANK(OFFSET('10. SEGUIMIENTO 2025'!$Q$14,INT((ROW()-13)/2),0)),"",OFFSET('10. SEGUIMIENTO 2025'!$Q$14,INT((ROW()-13)/2),0)),IF(ISBLANK(OFFSET('9. METAS'!$Q$20,INT((ROW()-14)/2),0)),"",OFFSET('9. METAS'!$Q$20,INT((ROW()-14)/2),0)))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017" t="str">
        <f ca="1">IF(ISBLANK(OFFSET('9. METAS'!$K$20,INT((ROW()-13)/2),0)),"",OFFSET('9. METAS'!$K$20,INT((ROW()-13)/2),0))</f>
        <v/>
      </c>
      <c r="I305" s="1014"/>
      <c r="J305" s="255">
        <f ca="1">IF(MOD(ROW()-13,2)=0,IF(ISBLANK(OFFSET('10. SEGUIMIENTO 2025'!$N$14,INT((ROW()-13)/2),0)),"",OFFSET('10. SEGUIMIENTO 2025'!$N$14,INT((ROW()-13)/2),0)),IF(ISBLANK(OFFSET('9. METAS'!$N$20,INT((ROW()-14)/2),0)),"",OFFSET('9. METAS'!$N$20,INT((ROW()-14)/2),0)))</f>
        <v>41</v>
      </c>
      <c r="K305" s="256" t="str">
        <f ca="1">IF(MOD(ROW()-13,2)=0,IF(ISBLANK(OFFSET('10. SEGUIMIENTO 2025'!$O$14,INT((ROW()-13)/2),0)),"",OFFSET('10. SEGUIMIENTO 2025'!$O$14,INT((ROW()-13)/2),0)),IF(ISBLANK(OFFSET('9. METAS'!$O$20,INT((ROW()-14)/2),0)),"",OFFSET('9. METAS'!$O$20,INT((ROW()-14)/2),0)))</f>
        <v/>
      </c>
      <c r="L305" s="256" t="str">
        <f ca="1">IF(MOD(ROW()-13,2)=0,IF(ISBLANK(OFFSET('10. SEGUIMIENTO 2025'!$P$14,INT((ROW()-13)/2),0)),"",OFFSET('10. SEGUIMIENTO 2025'!$P$14,INT((ROW()-13)/2),0)),IF(ISBLANK(OFFSET('9. METAS'!$P$20,INT((ROW()-14)/2),0)),"",OFFSET('9. METAS'!$P$20,INT((ROW()-14)/2),0)))</f>
        <v/>
      </c>
      <c r="M305" s="257" t="str">
        <f ca="1">IF(MOD(ROW()-13,2)=0,IF(ISBLANK(OFFSET('10. SEGUIMIENTO 2025'!$Q$14,INT((ROW()-13)/2),0)),"",OFFSET('10. SEGUIMIENTO 2025'!$Q$14,INT((ROW()-13)/2),0)),IF(ISBLANK(OFFSET('9. METAS'!$Q$20,INT((ROW()-14)/2),0)),"",OFFSET('9. METAS'!$Q$20,INT((ROW()-14)/2),0)))</f>
        <v/>
      </c>
      <c r="N305" s="1012" t="str">
        <f t="shared" ref="N305" ca="1" si="287">IFERROR(J305/J306,"ND")</f>
        <v>ND</v>
      </c>
      <c r="O305" s="1008" t="str">
        <f t="shared" ref="O305" ca="1" si="288">IFERROR(((J305)/H305),"ND")</f>
        <v>ND</v>
      </c>
      <c r="P305" s="996"/>
    </row>
    <row r="306" spans="3:16">
      <c r="C306" s="1030"/>
      <c r="D306" s="1026"/>
      <c r="E306" s="1026"/>
      <c r="F306" s="1024"/>
      <c r="G306" s="1021"/>
      <c r="H306" s="1017"/>
      <c r="I306" s="1015"/>
      <c r="J306" s="255" t="str">
        <f ca="1">IF(MOD(ROW()-13,2)=0,IF(ISBLANK(OFFSET('10. SEGUIMIENTO 2025'!$N$14,INT((ROW()-13)/2),0)),"",OFFSET('10. SEGUIMIENTO 2025'!$N$14,INT((ROW()-13)/2),0)),IF(ISBLANK(OFFSET('9. METAS'!$N$20,INT((ROW()-14)/2),0)),"",OFFSET('9. METAS'!$N$20,INT((ROW()-14)/2),0)))</f>
        <v/>
      </c>
      <c r="K306" s="256" t="str">
        <f ca="1">IF(MOD(ROW()-13,2)=0,IF(ISBLANK(OFFSET('10. SEGUIMIENTO 2025'!$O$14,INT((ROW()-13)/2),0)),"",OFFSET('10. SEGUIMIENTO 2025'!$O$14,INT((ROW()-13)/2),0)),IF(ISBLANK(OFFSET('9. METAS'!$O$20,INT((ROW()-14)/2),0)),"",OFFSET('9. METAS'!$O$20,INT((ROW()-14)/2),0)))</f>
        <v/>
      </c>
      <c r="L306" s="256" t="str">
        <f ca="1">IF(MOD(ROW()-13,2)=0,IF(ISBLANK(OFFSET('10. SEGUIMIENTO 2025'!$P$14,INT((ROW()-13)/2),0)),"",OFFSET('10. SEGUIMIENTO 2025'!$P$14,INT((ROW()-13)/2),0)),IF(ISBLANK(OFFSET('9. METAS'!$P$20,INT((ROW()-14)/2),0)),"",OFFSET('9. METAS'!$P$20,INT((ROW()-14)/2),0)))</f>
        <v/>
      </c>
      <c r="M306" s="257" t="str">
        <f ca="1">IF(MOD(ROW()-13,2)=0,IF(ISBLANK(OFFSET('10. SEGUIMIENTO 2025'!$Q$14,INT((ROW()-13)/2),0)),"",OFFSET('10. SEGUIMIENTO 2025'!$Q$14,INT((ROW()-13)/2),0)),IF(ISBLANK(OFFSET('9. METAS'!$Q$20,INT((ROW()-14)/2),0)),"",OFFSET('9. METAS'!$Q$20,INT((ROW()-14)/2),0)))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017" t="str">
        <f ca="1">IF(ISBLANK(OFFSET('9. METAS'!$K$20,INT((ROW()-13)/2),0)),"",OFFSET('9. METAS'!$K$20,INT((ROW()-13)/2),0))</f>
        <v/>
      </c>
      <c r="I307" s="1014"/>
      <c r="J307" s="255">
        <f ca="1">IF(MOD(ROW()-13,2)=0,IF(ISBLANK(OFFSET('10. SEGUIMIENTO 2025'!$N$14,INT((ROW()-13)/2),0)),"",OFFSET('10. SEGUIMIENTO 2025'!$N$14,INT((ROW()-13)/2),0)),IF(ISBLANK(OFFSET('9. METAS'!$N$20,INT((ROW()-14)/2),0)),"",OFFSET('9. METAS'!$N$20,INT((ROW()-14)/2),0)))</f>
        <v>41</v>
      </c>
      <c r="K307" s="256" t="str">
        <f ca="1">IF(MOD(ROW()-13,2)=0,IF(ISBLANK(OFFSET('10. SEGUIMIENTO 2025'!$O$14,INT((ROW()-13)/2),0)),"",OFFSET('10. SEGUIMIENTO 2025'!$O$14,INT((ROW()-13)/2),0)),IF(ISBLANK(OFFSET('9. METAS'!$O$20,INT((ROW()-14)/2),0)),"",OFFSET('9. METAS'!$O$20,INT((ROW()-14)/2),0)))</f>
        <v/>
      </c>
      <c r="L307" s="256" t="str">
        <f ca="1">IF(MOD(ROW()-13,2)=0,IF(ISBLANK(OFFSET('10. SEGUIMIENTO 2025'!$P$14,INT((ROW()-13)/2),0)),"",OFFSET('10. SEGUIMIENTO 2025'!$P$14,INT((ROW()-13)/2),0)),IF(ISBLANK(OFFSET('9. METAS'!$P$20,INT((ROW()-14)/2),0)),"",OFFSET('9. METAS'!$P$20,INT((ROW()-14)/2),0)))</f>
        <v/>
      </c>
      <c r="M307" s="257" t="str">
        <f ca="1">IF(MOD(ROW()-13,2)=0,IF(ISBLANK(OFFSET('10. SEGUIMIENTO 2025'!$Q$14,INT((ROW()-13)/2),0)),"",OFFSET('10. SEGUIMIENTO 2025'!$Q$14,INT((ROW()-13)/2),0)),IF(ISBLANK(OFFSET('9. METAS'!$Q$20,INT((ROW()-14)/2),0)),"",OFFSET('9. METAS'!$Q$20,INT((ROW()-14)/2),0)))</f>
        <v/>
      </c>
      <c r="N307" s="1012" t="str">
        <f t="shared" ref="N307" ca="1" si="289">IFERROR(J307/J308,"ND")</f>
        <v>ND</v>
      </c>
      <c r="O307" s="1008" t="str">
        <f t="shared" ref="O307" ca="1" si="290">IFERROR(((J307)/H307),"ND")</f>
        <v>ND</v>
      </c>
      <c r="P307" s="996"/>
    </row>
    <row r="308" spans="3:16">
      <c r="C308" s="1030"/>
      <c r="D308" s="1026"/>
      <c r="E308" s="1026"/>
      <c r="F308" s="1024"/>
      <c r="G308" s="1021"/>
      <c r="H308" s="1017"/>
      <c r="I308" s="1015"/>
      <c r="J308" s="255" t="str">
        <f ca="1">IF(MOD(ROW()-13,2)=0,IF(ISBLANK(OFFSET('10. SEGUIMIENTO 2025'!$N$14,INT((ROW()-13)/2),0)),"",OFFSET('10. SEGUIMIENTO 2025'!$N$14,INT((ROW()-13)/2),0)),IF(ISBLANK(OFFSET('9. METAS'!$N$20,INT((ROW()-14)/2),0)),"",OFFSET('9. METAS'!$N$20,INT((ROW()-14)/2),0)))</f>
        <v/>
      </c>
      <c r="K308" s="256" t="str">
        <f ca="1">IF(MOD(ROW()-13,2)=0,IF(ISBLANK(OFFSET('10. SEGUIMIENTO 2025'!$O$14,INT((ROW()-13)/2),0)),"",OFFSET('10. SEGUIMIENTO 2025'!$O$14,INT((ROW()-13)/2),0)),IF(ISBLANK(OFFSET('9. METAS'!$O$20,INT((ROW()-14)/2),0)),"",OFFSET('9. METAS'!$O$20,INT((ROW()-14)/2),0)))</f>
        <v/>
      </c>
      <c r="L308" s="256" t="str">
        <f ca="1">IF(MOD(ROW()-13,2)=0,IF(ISBLANK(OFFSET('10. SEGUIMIENTO 2025'!$P$14,INT((ROW()-13)/2),0)),"",OFFSET('10. SEGUIMIENTO 2025'!$P$14,INT((ROW()-13)/2),0)),IF(ISBLANK(OFFSET('9. METAS'!$P$20,INT((ROW()-14)/2),0)),"",OFFSET('9. METAS'!$P$20,INT((ROW()-14)/2),0)))</f>
        <v/>
      </c>
      <c r="M308" s="257" t="str">
        <f ca="1">IF(MOD(ROW()-13,2)=0,IF(ISBLANK(OFFSET('10. SEGUIMIENTO 2025'!$Q$14,INT((ROW()-13)/2),0)),"",OFFSET('10. SEGUIMIENTO 2025'!$Q$14,INT((ROW()-13)/2),0)),IF(ISBLANK(OFFSET('9. METAS'!$Q$20,INT((ROW()-14)/2),0)),"",OFFSET('9. METAS'!$Q$20,INT((ROW()-14)/2),0)))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017" t="str">
        <f ca="1">IF(ISBLANK(OFFSET('9. METAS'!$K$20,INT((ROW()-13)/2),0)),"",OFFSET('9. METAS'!$K$20,INT((ROW()-13)/2),0))</f>
        <v/>
      </c>
      <c r="I309" s="1014"/>
      <c r="J309" s="255">
        <f ca="1">IF(MOD(ROW()-13,2)=0,IF(ISBLANK(OFFSET('10. SEGUIMIENTO 2025'!$N$14,INT((ROW()-13)/2),0)),"",OFFSET('10. SEGUIMIENTO 2025'!$N$14,INT((ROW()-13)/2),0)),IF(ISBLANK(OFFSET('9. METAS'!$N$20,INT((ROW()-14)/2),0)),"",OFFSET('9. METAS'!$N$20,INT((ROW()-14)/2),0)))</f>
        <v>41</v>
      </c>
      <c r="K309" s="256" t="str">
        <f ca="1">IF(MOD(ROW()-13,2)=0,IF(ISBLANK(OFFSET('10. SEGUIMIENTO 2025'!$O$14,INT((ROW()-13)/2),0)),"",OFFSET('10. SEGUIMIENTO 2025'!$O$14,INT((ROW()-13)/2),0)),IF(ISBLANK(OFFSET('9. METAS'!$O$20,INT((ROW()-14)/2),0)),"",OFFSET('9. METAS'!$O$20,INT((ROW()-14)/2),0)))</f>
        <v/>
      </c>
      <c r="L309" s="256" t="str">
        <f ca="1">IF(MOD(ROW()-13,2)=0,IF(ISBLANK(OFFSET('10. SEGUIMIENTO 2025'!$P$14,INT((ROW()-13)/2),0)),"",OFFSET('10. SEGUIMIENTO 2025'!$P$14,INT((ROW()-13)/2),0)),IF(ISBLANK(OFFSET('9. METAS'!$P$20,INT((ROW()-14)/2),0)),"",OFFSET('9. METAS'!$P$20,INT((ROW()-14)/2),0)))</f>
        <v/>
      </c>
      <c r="M309" s="257" t="str">
        <f ca="1">IF(MOD(ROW()-13,2)=0,IF(ISBLANK(OFFSET('10. SEGUIMIENTO 2025'!$Q$14,INT((ROW()-13)/2),0)),"",OFFSET('10. SEGUIMIENTO 2025'!$Q$14,INT((ROW()-13)/2),0)),IF(ISBLANK(OFFSET('9. METAS'!$Q$20,INT((ROW()-14)/2),0)),"",OFFSET('9. METAS'!$Q$20,INT((ROW()-14)/2),0)))</f>
        <v/>
      </c>
      <c r="N309" s="1012" t="str">
        <f t="shared" ref="N309" ca="1" si="291">IFERROR(J309/J310,"ND")</f>
        <v>ND</v>
      </c>
      <c r="O309" s="1008" t="str">
        <f t="shared" ref="O309" ca="1" si="292">IFERROR(((J309)/H309),"ND")</f>
        <v>ND</v>
      </c>
      <c r="P309" s="996"/>
    </row>
    <row r="310" spans="3:16">
      <c r="C310" s="1030"/>
      <c r="D310" s="1026"/>
      <c r="E310" s="1026"/>
      <c r="F310" s="1024"/>
      <c r="G310" s="1021"/>
      <c r="H310" s="1017"/>
      <c r="I310" s="1015"/>
      <c r="J310" s="255" t="str">
        <f ca="1">IF(MOD(ROW()-13,2)=0,IF(ISBLANK(OFFSET('10. SEGUIMIENTO 2025'!$N$14,INT((ROW()-13)/2),0)),"",OFFSET('10. SEGUIMIENTO 2025'!$N$14,INT((ROW()-13)/2),0)),IF(ISBLANK(OFFSET('9. METAS'!$N$20,INT((ROW()-14)/2),0)),"",OFFSET('9. METAS'!$N$20,INT((ROW()-14)/2),0)))</f>
        <v/>
      </c>
      <c r="K310" s="256" t="str">
        <f ca="1">IF(MOD(ROW()-13,2)=0,IF(ISBLANK(OFFSET('10. SEGUIMIENTO 2025'!$O$14,INT((ROW()-13)/2),0)),"",OFFSET('10. SEGUIMIENTO 2025'!$O$14,INT((ROW()-13)/2),0)),IF(ISBLANK(OFFSET('9. METAS'!$O$20,INT((ROW()-14)/2),0)),"",OFFSET('9. METAS'!$O$20,INT((ROW()-14)/2),0)))</f>
        <v/>
      </c>
      <c r="L310" s="256" t="str">
        <f ca="1">IF(MOD(ROW()-13,2)=0,IF(ISBLANK(OFFSET('10. SEGUIMIENTO 2025'!$P$14,INT((ROW()-13)/2),0)),"",OFFSET('10. SEGUIMIENTO 2025'!$P$14,INT((ROW()-13)/2),0)),IF(ISBLANK(OFFSET('9. METAS'!$P$20,INT((ROW()-14)/2),0)),"",OFFSET('9. METAS'!$P$20,INT((ROW()-14)/2),0)))</f>
        <v/>
      </c>
      <c r="M310" s="257" t="str">
        <f ca="1">IF(MOD(ROW()-13,2)=0,IF(ISBLANK(OFFSET('10. SEGUIMIENTO 2025'!$Q$14,INT((ROW()-13)/2),0)),"",OFFSET('10. SEGUIMIENTO 2025'!$Q$14,INT((ROW()-13)/2),0)),IF(ISBLANK(OFFSET('9. METAS'!$Q$20,INT((ROW()-14)/2),0)),"",OFFSET('9. METAS'!$Q$20,INT((ROW()-14)/2),0)))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017" t="str">
        <f ca="1">IF(ISBLANK(OFFSET('9. METAS'!$K$20,INT((ROW()-13)/2),0)),"",OFFSET('9. METAS'!$K$20,INT((ROW()-13)/2),0))</f>
        <v/>
      </c>
      <c r="I311" s="1014"/>
      <c r="J311" s="255">
        <f ca="1">IF(MOD(ROW()-13,2)=0,IF(ISBLANK(OFFSET('10. SEGUIMIENTO 2025'!$N$14,INT((ROW()-13)/2),0)),"",OFFSET('10. SEGUIMIENTO 2025'!$N$14,INT((ROW()-13)/2),0)),IF(ISBLANK(OFFSET('9. METAS'!$N$20,INT((ROW()-14)/2),0)),"",OFFSET('9. METAS'!$N$20,INT((ROW()-14)/2),0)))</f>
        <v>41</v>
      </c>
      <c r="K311" s="256" t="str">
        <f ca="1">IF(MOD(ROW()-13,2)=0,IF(ISBLANK(OFFSET('10. SEGUIMIENTO 2025'!$O$14,INT((ROW()-13)/2),0)),"",OFFSET('10. SEGUIMIENTO 2025'!$O$14,INT((ROW()-13)/2),0)),IF(ISBLANK(OFFSET('9. METAS'!$O$20,INT((ROW()-14)/2),0)),"",OFFSET('9. METAS'!$O$20,INT((ROW()-14)/2),0)))</f>
        <v/>
      </c>
      <c r="L311" s="256" t="str">
        <f ca="1">IF(MOD(ROW()-13,2)=0,IF(ISBLANK(OFFSET('10. SEGUIMIENTO 2025'!$P$14,INT((ROW()-13)/2),0)),"",OFFSET('10. SEGUIMIENTO 2025'!$P$14,INT((ROW()-13)/2),0)),IF(ISBLANK(OFFSET('9. METAS'!$P$20,INT((ROW()-14)/2),0)),"",OFFSET('9. METAS'!$P$20,INT((ROW()-14)/2),0)))</f>
        <v/>
      </c>
      <c r="M311" s="257" t="str">
        <f ca="1">IF(MOD(ROW()-13,2)=0,IF(ISBLANK(OFFSET('10. SEGUIMIENTO 2025'!$Q$14,INT((ROW()-13)/2),0)),"",OFFSET('10. SEGUIMIENTO 2025'!$Q$14,INT((ROW()-13)/2),0)),IF(ISBLANK(OFFSET('9. METAS'!$Q$20,INT((ROW()-14)/2),0)),"",OFFSET('9. METAS'!$Q$20,INT((ROW()-14)/2),0)))</f>
        <v/>
      </c>
      <c r="N311" s="1012" t="str">
        <f t="shared" ref="N311" ca="1" si="293">IFERROR(J311/J312,"ND")</f>
        <v>ND</v>
      </c>
      <c r="O311" s="1008" t="str">
        <f t="shared" ref="O311" ca="1" si="294">IFERROR(((J311)/H311),"ND")</f>
        <v>ND</v>
      </c>
      <c r="P311" s="996"/>
    </row>
    <row r="312" spans="3:16">
      <c r="C312" s="1030"/>
      <c r="D312" s="1026"/>
      <c r="E312" s="1026"/>
      <c r="F312" s="1024"/>
      <c r="G312" s="1021"/>
      <c r="H312" s="1017"/>
      <c r="I312" s="1015"/>
      <c r="J312" s="255" t="str">
        <f ca="1">IF(MOD(ROW()-13,2)=0,IF(ISBLANK(OFFSET('10. SEGUIMIENTO 2025'!$N$14,INT((ROW()-13)/2),0)),"",OFFSET('10. SEGUIMIENTO 2025'!$N$14,INT((ROW()-13)/2),0)),IF(ISBLANK(OFFSET('9. METAS'!$N$20,INT((ROW()-14)/2),0)),"",OFFSET('9. METAS'!$N$20,INT((ROW()-14)/2),0)))</f>
        <v/>
      </c>
      <c r="K312" s="256" t="str">
        <f ca="1">IF(MOD(ROW()-13,2)=0,IF(ISBLANK(OFFSET('10. SEGUIMIENTO 2025'!$O$14,INT((ROW()-13)/2),0)),"",OFFSET('10. SEGUIMIENTO 2025'!$O$14,INT((ROW()-13)/2),0)),IF(ISBLANK(OFFSET('9. METAS'!$O$20,INT((ROW()-14)/2),0)),"",OFFSET('9. METAS'!$O$20,INT((ROW()-14)/2),0)))</f>
        <v/>
      </c>
      <c r="L312" s="256" t="str">
        <f ca="1">IF(MOD(ROW()-13,2)=0,IF(ISBLANK(OFFSET('10. SEGUIMIENTO 2025'!$P$14,INT((ROW()-13)/2),0)),"",OFFSET('10. SEGUIMIENTO 2025'!$P$14,INT((ROW()-13)/2),0)),IF(ISBLANK(OFFSET('9. METAS'!$P$20,INT((ROW()-14)/2),0)),"",OFFSET('9. METAS'!$P$20,INT((ROW()-14)/2),0)))</f>
        <v/>
      </c>
      <c r="M312" s="257" t="str">
        <f ca="1">IF(MOD(ROW()-13,2)=0,IF(ISBLANK(OFFSET('10. SEGUIMIENTO 2025'!$Q$14,INT((ROW()-13)/2),0)),"",OFFSET('10. SEGUIMIENTO 2025'!$Q$14,INT((ROW()-13)/2),0)),IF(ISBLANK(OFFSET('9. METAS'!$Q$20,INT((ROW()-14)/2),0)),"",OFFSET('9. METAS'!$Q$20,INT((ROW()-14)/2),0)))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017" t="str">
        <f ca="1">IF(ISBLANK(OFFSET('9. METAS'!$K$20,INT((ROW()-13)/2),0)),"",OFFSET('9. METAS'!$K$20,INT((ROW()-13)/2),0))</f>
        <v/>
      </c>
      <c r="I313" s="1014"/>
      <c r="J313" s="255">
        <f ca="1">IF(MOD(ROW()-13,2)=0,IF(ISBLANK(OFFSET('10. SEGUIMIENTO 2025'!$N$14,INT((ROW()-13)/2),0)),"",OFFSET('10. SEGUIMIENTO 2025'!$N$14,INT((ROW()-13)/2),0)),IF(ISBLANK(OFFSET('9. METAS'!$N$20,INT((ROW()-14)/2),0)),"",OFFSET('9. METAS'!$N$20,INT((ROW()-14)/2),0)))</f>
        <v>41</v>
      </c>
      <c r="K313" s="256" t="str">
        <f ca="1">IF(MOD(ROW()-13,2)=0,IF(ISBLANK(OFFSET('10. SEGUIMIENTO 2025'!$O$14,INT((ROW()-13)/2),0)),"",OFFSET('10. SEGUIMIENTO 2025'!$O$14,INT((ROW()-13)/2),0)),IF(ISBLANK(OFFSET('9. METAS'!$O$20,INT((ROW()-14)/2),0)),"",OFFSET('9. METAS'!$O$20,INT((ROW()-14)/2),0)))</f>
        <v/>
      </c>
      <c r="L313" s="256" t="str">
        <f ca="1">IF(MOD(ROW()-13,2)=0,IF(ISBLANK(OFFSET('10. SEGUIMIENTO 2025'!$P$14,INT((ROW()-13)/2),0)),"",OFFSET('10. SEGUIMIENTO 2025'!$P$14,INT((ROW()-13)/2),0)),IF(ISBLANK(OFFSET('9. METAS'!$P$20,INT((ROW()-14)/2),0)),"",OFFSET('9. METAS'!$P$20,INT((ROW()-14)/2),0)))</f>
        <v/>
      </c>
      <c r="M313" s="257" t="str">
        <f ca="1">IF(MOD(ROW()-13,2)=0,IF(ISBLANK(OFFSET('10. SEGUIMIENTO 2025'!$Q$14,INT((ROW()-13)/2),0)),"",OFFSET('10. SEGUIMIENTO 2025'!$Q$14,INT((ROW()-13)/2),0)),IF(ISBLANK(OFFSET('9. METAS'!$Q$20,INT((ROW()-14)/2),0)),"",OFFSET('9. METAS'!$Q$20,INT((ROW()-14)/2),0)))</f>
        <v/>
      </c>
      <c r="N313" s="1012" t="str">
        <f t="shared" ref="N313" ca="1" si="295">IFERROR(J313/J314,"ND")</f>
        <v>ND</v>
      </c>
      <c r="O313" s="1008" t="str">
        <f t="shared" ref="O313" ca="1" si="296">IFERROR(((J313)/H313),"ND")</f>
        <v>ND</v>
      </c>
      <c r="P313" s="996"/>
    </row>
    <row r="314" spans="3:16">
      <c r="C314" s="1030"/>
      <c r="D314" s="1026"/>
      <c r="E314" s="1026"/>
      <c r="F314" s="1024"/>
      <c r="G314" s="1021"/>
      <c r="H314" s="1017"/>
      <c r="I314" s="1015"/>
      <c r="J314" s="255" t="str">
        <f ca="1">IF(MOD(ROW()-13,2)=0,IF(ISBLANK(OFFSET('10. SEGUIMIENTO 2025'!$N$14,INT((ROW()-13)/2),0)),"",OFFSET('10. SEGUIMIENTO 2025'!$N$14,INT((ROW()-13)/2),0)),IF(ISBLANK(OFFSET('9. METAS'!$N$20,INT((ROW()-14)/2),0)),"",OFFSET('9. METAS'!$N$20,INT((ROW()-14)/2),0)))</f>
        <v/>
      </c>
      <c r="K314" s="256" t="str">
        <f ca="1">IF(MOD(ROW()-13,2)=0,IF(ISBLANK(OFFSET('10. SEGUIMIENTO 2025'!$O$14,INT((ROW()-13)/2),0)),"",OFFSET('10. SEGUIMIENTO 2025'!$O$14,INT((ROW()-13)/2),0)),IF(ISBLANK(OFFSET('9. METAS'!$O$20,INT((ROW()-14)/2),0)),"",OFFSET('9. METAS'!$O$20,INT((ROW()-14)/2),0)))</f>
        <v/>
      </c>
      <c r="L314" s="256" t="str">
        <f ca="1">IF(MOD(ROW()-13,2)=0,IF(ISBLANK(OFFSET('10. SEGUIMIENTO 2025'!$P$14,INT((ROW()-13)/2),0)),"",OFFSET('10. SEGUIMIENTO 2025'!$P$14,INT((ROW()-13)/2),0)),IF(ISBLANK(OFFSET('9. METAS'!$P$20,INT((ROW()-14)/2),0)),"",OFFSET('9. METAS'!$P$20,INT((ROW()-14)/2),0)))</f>
        <v/>
      </c>
      <c r="M314" s="257" t="str">
        <f ca="1">IF(MOD(ROW()-13,2)=0,IF(ISBLANK(OFFSET('10. SEGUIMIENTO 2025'!$Q$14,INT((ROW()-13)/2),0)),"",OFFSET('10. SEGUIMIENTO 2025'!$Q$14,INT((ROW()-13)/2),0)),IF(ISBLANK(OFFSET('9. METAS'!$Q$20,INT((ROW()-14)/2),0)),"",OFFSET('9. METAS'!$Q$20,INT((ROW()-14)/2),0)))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017" t="str">
        <f ca="1">IF(ISBLANK(OFFSET('9. METAS'!$K$20,INT((ROW()-13)/2),0)),"",OFFSET('9. METAS'!$K$20,INT((ROW()-13)/2),0))</f>
        <v/>
      </c>
      <c r="I315" s="1014"/>
      <c r="J315" s="255">
        <f ca="1">IF(MOD(ROW()-13,2)=0,IF(ISBLANK(OFFSET('10. SEGUIMIENTO 2025'!$N$14,INT((ROW()-13)/2),0)),"",OFFSET('10. SEGUIMIENTO 2025'!$N$14,INT((ROW()-13)/2),0)),IF(ISBLANK(OFFSET('9. METAS'!$N$20,INT((ROW()-14)/2),0)),"",OFFSET('9. METAS'!$N$20,INT((ROW()-14)/2),0)))</f>
        <v>41</v>
      </c>
      <c r="K315" s="256" t="str">
        <f ca="1">IF(MOD(ROW()-13,2)=0,IF(ISBLANK(OFFSET('10. SEGUIMIENTO 2025'!$O$14,INT((ROW()-13)/2),0)),"",OFFSET('10. SEGUIMIENTO 2025'!$O$14,INT((ROW()-13)/2),0)),IF(ISBLANK(OFFSET('9. METAS'!$O$20,INT((ROW()-14)/2),0)),"",OFFSET('9. METAS'!$O$20,INT((ROW()-14)/2),0)))</f>
        <v/>
      </c>
      <c r="L315" s="256" t="str">
        <f ca="1">IF(MOD(ROW()-13,2)=0,IF(ISBLANK(OFFSET('10. SEGUIMIENTO 2025'!$P$14,INT((ROW()-13)/2),0)),"",OFFSET('10. SEGUIMIENTO 2025'!$P$14,INT((ROW()-13)/2),0)),IF(ISBLANK(OFFSET('9. METAS'!$P$20,INT((ROW()-14)/2),0)),"",OFFSET('9. METAS'!$P$20,INT((ROW()-14)/2),0)))</f>
        <v/>
      </c>
      <c r="M315" s="257" t="str">
        <f ca="1">IF(MOD(ROW()-13,2)=0,IF(ISBLANK(OFFSET('10. SEGUIMIENTO 2025'!$Q$14,INT((ROW()-13)/2),0)),"",OFFSET('10. SEGUIMIENTO 2025'!$Q$14,INT((ROW()-13)/2),0)),IF(ISBLANK(OFFSET('9. METAS'!$Q$20,INT((ROW()-14)/2),0)),"",OFFSET('9. METAS'!$Q$20,INT((ROW()-14)/2),0)))</f>
        <v/>
      </c>
      <c r="N315" s="1012" t="str">
        <f t="shared" ref="N315" ca="1" si="297">IFERROR(J315/J316,"ND")</f>
        <v>ND</v>
      </c>
      <c r="O315" s="1008" t="str">
        <f t="shared" ref="O315" ca="1" si="298">IFERROR(((J315)/H315),"ND")</f>
        <v>ND</v>
      </c>
      <c r="P315" s="996"/>
    </row>
    <row r="316" spans="3:16">
      <c r="C316" s="1030"/>
      <c r="D316" s="1026"/>
      <c r="E316" s="1026"/>
      <c r="F316" s="1024"/>
      <c r="G316" s="1021"/>
      <c r="H316" s="1017"/>
      <c r="I316" s="1015"/>
      <c r="J316" s="255" t="str">
        <f ca="1">IF(MOD(ROW()-13,2)=0,IF(ISBLANK(OFFSET('10. SEGUIMIENTO 2025'!$N$14,INT((ROW()-13)/2),0)),"",OFFSET('10. SEGUIMIENTO 2025'!$N$14,INT((ROW()-13)/2),0)),IF(ISBLANK(OFFSET('9. METAS'!$N$20,INT((ROW()-14)/2),0)),"",OFFSET('9. METAS'!$N$20,INT((ROW()-14)/2),0)))</f>
        <v/>
      </c>
      <c r="K316" s="256" t="str">
        <f ca="1">IF(MOD(ROW()-13,2)=0,IF(ISBLANK(OFFSET('10. SEGUIMIENTO 2025'!$O$14,INT((ROW()-13)/2),0)),"",OFFSET('10. SEGUIMIENTO 2025'!$O$14,INT((ROW()-13)/2),0)),IF(ISBLANK(OFFSET('9. METAS'!$O$20,INT((ROW()-14)/2),0)),"",OFFSET('9. METAS'!$O$20,INT((ROW()-14)/2),0)))</f>
        <v/>
      </c>
      <c r="L316" s="256" t="str">
        <f ca="1">IF(MOD(ROW()-13,2)=0,IF(ISBLANK(OFFSET('10. SEGUIMIENTO 2025'!$P$14,INT((ROW()-13)/2),0)),"",OFFSET('10. SEGUIMIENTO 2025'!$P$14,INT((ROW()-13)/2),0)),IF(ISBLANK(OFFSET('9. METAS'!$P$20,INT((ROW()-14)/2),0)),"",OFFSET('9. METAS'!$P$20,INT((ROW()-14)/2),0)))</f>
        <v/>
      </c>
      <c r="M316" s="257" t="str">
        <f ca="1">IF(MOD(ROW()-13,2)=0,IF(ISBLANK(OFFSET('10. SEGUIMIENTO 2025'!$Q$14,INT((ROW()-13)/2),0)),"",OFFSET('10. SEGUIMIENTO 2025'!$Q$14,INT((ROW()-13)/2),0)),IF(ISBLANK(OFFSET('9. METAS'!$Q$20,INT((ROW()-14)/2),0)),"",OFFSET('9. METAS'!$Q$20,INT((ROW()-14)/2),0)))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017" t="str">
        <f ca="1">IF(ISBLANK(OFFSET('9. METAS'!$K$20,INT((ROW()-13)/2),0)),"",OFFSET('9. METAS'!$K$20,INT((ROW()-13)/2),0))</f>
        <v/>
      </c>
      <c r="I317" s="1014"/>
      <c r="J317" s="255">
        <f ca="1">IF(MOD(ROW()-13,2)=0,IF(ISBLANK(OFFSET('10. SEGUIMIENTO 2025'!$N$14,INT((ROW()-13)/2),0)),"",OFFSET('10. SEGUIMIENTO 2025'!$N$14,INT((ROW()-13)/2),0)),IF(ISBLANK(OFFSET('9. METAS'!$N$20,INT((ROW()-14)/2),0)),"",OFFSET('9. METAS'!$N$20,INT((ROW()-14)/2),0)))</f>
        <v>41</v>
      </c>
      <c r="K317" s="256" t="str">
        <f ca="1">IF(MOD(ROW()-13,2)=0,IF(ISBLANK(OFFSET('10. SEGUIMIENTO 2025'!$O$14,INT((ROW()-13)/2),0)),"",OFFSET('10. SEGUIMIENTO 2025'!$O$14,INT((ROW()-13)/2),0)),IF(ISBLANK(OFFSET('9. METAS'!$O$20,INT((ROW()-14)/2),0)),"",OFFSET('9. METAS'!$O$20,INT((ROW()-14)/2),0)))</f>
        <v/>
      </c>
      <c r="L317" s="256" t="str">
        <f ca="1">IF(MOD(ROW()-13,2)=0,IF(ISBLANK(OFFSET('10. SEGUIMIENTO 2025'!$P$14,INT((ROW()-13)/2),0)),"",OFFSET('10. SEGUIMIENTO 2025'!$P$14,INT((ROW()-13)/2),0)),IF(ISBLANK(OFFSET('9. METAS'!$P$20,INT((ROW()-14)/2),0)),"",OFFSET('9. METAS'!$P$20,INT((ROW()-14)/2),0)))</f>
        <v/>
      </c>
      <c r="M317" s="257" t="str">
        <f ca="1">IF(MOD(ROW()-13,2)=0,IF(ISBLANK(OFFSET('10. SEGUIMIENTO 2025'!$Q$14,INT((ROW()-13)/2),0)),"",OFFSET('10. SEGUIMIENTO 2025'!$Q$14,INT((ROW()-13)/2),0)),IF(ISBLANK(OFFSET('9. METAS'!$Q$20,INT((ROW()-14)/2),0)),"",OFFSET('9. METAS'!$Q$20,INT((ROW()-14)/2),0)))</f>
        <v/>
      </c>
      <c r="N317" s="1012" t="str">
        <f t="shared" ref="N317" ca="1" si="299">IFERROR(J317/J318,"ND")</f>
        <v>ND</v>
      </c>
      <c r="O317" s="1008" t="str">
        <f t="shared" ref="O317" ca="1" si="300">IFERROR(((J317)/H317),"ND")</f>
        <v>ND</v>
      </c>
      <c r="P317" s="996"/>
    </row>
    <row r="318" spans="3:16">
      <c r="C318" s="1030"/>
      <c r="D318" s="1026"/>
      <c r="E318" s="1026"/>
      <c r="F318" s="1024"/>
      <c r="G318" s="1021"/>
      <c r="H318" s="1017"/>
      <c r="I318" s="1015"/>
      <c r="J318" s="255" t="str">
        <f ca="1">IF(MOD(ROW()-13,2)=0,IF(ISBLANK(OFFSET('10. SEGUIMIENTO 2025'!$N$14,INT((ROW()-13)/2),0)),"",OFFSET('10. SEGUIMIENTO 2025'!$N$14,INT((ROW()-13)/2),0)),IF(ISBLANK(OFFSET('9. METAS'!$N$20,INT((ROW()-14)/2),0)),"",OFFSET('9. METAS'!$N$20,INT((ROW()-14)/2),0)))</f>
        <v/>
      </c>
      <c r="K318" s="256" t="str">
        <f ca="1">IF(MOD(ROW()-13,2)=0,IF(ISBLANK(OFFSET('10. SEGUIMIENTO 2025'!$O$14,INT((ROW()-13)/2),0)),"",OFFSET('10. SEGUIMIENTO 2025'!$O$14,INT((ROW()-13)/2),0)),IF(ISBLANK(OFFSET('9. METAS'!$O$20,INT((ROW()-14)/2),0)),"",OFFSET('9. METAS'!$O$20,INT((ROW()-14)/2),0)))</f>
        <v/>
      </c>
      <c r="L318" s="256" t="str">
        <f ca="1">IF(MOD(ROW()-13,2)=0,IF(ISBLANK(OFFSET('10. SEGUIMIENTO 2025'!$P$14,INT((ROW()-13)/2),0)),"",OFFSET('10. SEGUIMIENTO 2025'!$P$14,INT((ROW()-13)/2),0)),IF(ISBLANK(OFFSET('9. METAS'!$P$20,INT((ROW()-14)/2),0)),"",OFFSET('9. METAS'!$P$20,INT((ROW()-14)/2),0)))</f>
        <v/>
      </c>
      <c r="M318" s="257" t="str">
        <f ca="1">IF(MOD(ROW()-13,2)=0,IF(ISBLANK(OFFSET('10. SEGUIMIENTO 2025'!$Q$14,INT((ROW()-13)/2),0)),"",OFFSET('10. SEGUIMIENTO 2025'!$Q$14,INT((ROW()-13)/2),0)),IF(ISBLANK(OFFSET('9. METAS'!$Q$20,INT((ROW()-14)/2),0)),"",OFFSET('9. METAS'!$Q$20,INT((ROW()-14)/2),0)))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017" t="str">
        <f ca="1">IF(ISBLANK(OFFSET('9. METAS'!$K$20,INT((ROW()-13)/2),0)),"",OFFSET('9. METAS'!$K$20,INT((ROW()-13)/2),0))</f>
        <v/>
      </c>
      <c r="I319" s="1014"/>
      <c r="J319" s="255">
        <f ca="1">IF(MOD(ROW()-13,2)=0,IF(ISBLANK(OFFSET('10. SEGUIMIENTO 2025'!$N$14,INT((ROW()-13)/2),0)),"",OFFSET('10. SEGUIMIENTO 2025'!$N$14,INT((ROW()-13)/2),0)),IF(ISBLANK(OFFSET('9. METAS'!$N$20,INT((ROW()-14)/2),0)),"",OFFSET('9. METAS'!$N$20,INT((ROW()-14)/2),0)))</f>
        <v>41</v>
      </c>
      <c r="K319" s="256" t="str">
        <f ca="1">IF(MOD(ROW()-13,2)=0,IF(ISBLANK(OFFSET('10. SEGUIMIENTO 2025'!$O$14,INT((ROW()-13)/2),0)),"",OFFSET('10. SEGUIMIENTO 2025'!$O$14,INT((ROW()-13)/2),0)),IF(ISBLANK(OFFSET('9. METAS'!$O$20,INT((ROW()-14)/2),0)),"",OFFSET('9. METAS'!$O$20,INT((ROW()-14)/2),0)))</f>
        <v/>
      </c>
      <c r="L319" s="256" t="str">
        <f ca="1">IF(MOD(ROW()-13,2)=0,IF(ISBLANK(OFFSET('10. SEGUIMIENTO 2025'!$P$14,INT((ROW()-13)/2),0)),"",OFFSET('10. SEGUIMIENTO 2025'!$P$14,INT((ROW()-13)/2),0)),IF(ISBLANK(OFFSET('9. METAS'!$P$20,INT((ROW()-14)/2),0)),"",OFFSET('9. METAS'!$P$20,INT((ROW()-14)/2),0)))</f>
        <v/>
      </c>
      <c r="M319" s="257" t="str">
        <f ca="1">IF(MOD(ROW()-13,2)=0,IF(ISBLANK(OFFSET('10. SEGUIMIENTO 2025'!$Q$14,INT((ROW()-13)/2),0)),"",OFFSET('10. SEGUIMIENTO 2025'!$Q$14,INT((ROW()-13)/2),0)),IF(ISBLANK(OFFSET('9. METAS'!$Q$20,INT((ROW()-14)/2),0)),"",OFFSET('9. METAS'!$Q$20,INT((ROW()-14)/2),0)))</f>
        <v/>
      </c>
      <c r="N319" s="1012" t="str">
        <f t="shared" ref="N319" ca="1" si="301">IFERROR(J319/J320,"ND")</f>
        <v>ND</v>
      </c>
      <c r="O319" s="1008" t="str">
        <f t="shared" ref="O319" ca="1" si="302">IFERROR(((J319)/H319),"ND")</f>
        <v>ND</v>
      </c>
      <c r="P319" s="996"/>
    </row>
    <row r="320" spans="3:16">
      <c r="C320" s="1030"/>
      <c r="D320" s="1026"/>
      <c r="E320" s="1026"/>
      <c r="F320" s="1024"/>
      <c r="G320" s="1021"/>
      <c r="H320" s="1017"/>
      <c r="I320" s="1015"/>
      <c r="J320" s="255" t="str">
        <f ca="1">IF(MOD(ROW()-13,2)=0,IF(ISBLANK(OFFSET('10. SEGUIMIENTO 2025'!$N$14,INT((ROW()-13)/2),0)),"",OFFSET('10. SEGUIMIENTO 2025'!$N$14,INT((ROW()-13)/2),0)),IF(ISBLANK(OFFSET('9. METAS'!$N$20,INT((ROW()-14)/2),0)),"",OFFSET('9. METAS'!$N$20,INT((ROW()-14)/2),0)))</f>
        <v/>
      </c>
      <c r="K320" s="256" t="str">
        <f ca="1">IF(MOD(ROW()-13,2)=0,IF(ISBLANK(OFFSET('10. SEGUIMIENTO 2025'!$O$14,INT((ROW()-13)/2),0)),"",OFFSET('10. SEGUIMIENTO 2025'!$O$14,INT((ROW()-13)/2),0)),IF(ISBLANK(OFFSET('9. METAS'!$O$20,INT((ROW()-14)/2),0)),"",OFFSET('9. METAS'!$O$20,INT((ROW()-14)/2),0)))</f>
        <v/>
      </c>
      <c r="L320" s="256" t="str">
        <f ca="1">IF(MOD(ROW()-13,2)=0,IF(ISBLANK(OFFSET('10. SEGUIMIENTO 2025'!$P$14,INT((ROW()-13)/2),0)),"",OFFSET('10. SEGUIMIENTO 2025'!$P$14,INT((ROW()-13)/2),0)),IF(ISBLANK(OFFSET('9. METAS'!$P$20,INT((ROW()-14)/2),0)),"",OFFSET('9. METAS'!$P$20,INT((ROW()-14)/2),0)))</f>
        <v/>
      </c>
      <c r="M320" s="257" t="str">
        <f ca="1">IF(MOD(ROW()-13,2)=0,IF(ISBLANK(OFFSET('10. SEGUIMIENTO 2025'!$Q$14,INT((ROW()-13)/2),0)),"",OFFSET('10. SEGUIMIENTO 2025'!$Q$14,INT((ROW()-13)/2),0)),IF(ISBLANK(OFFSET('9. METAS'!$Q$20,INT((ROW()-14)/2),0)),"",OFFSET('9. METAS'!$Q$20,INT((ROW()-14)/2),0)))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017" t="str">
        <f ca="1">IF(ISBLANK(OFFSET('9. METAS'!$K$20,INT((ROW()-13)/2),0)),"",OFFSET('9. METAS'!$K$20,INT((ROW()-13)/2),0))</f>
        <v/>
      </c>
      <c r="I321" s="1014"/>
      <c r="J321" s="255">
        <f ca="1">IF(MOD(ROW()-13,2)=0,IF(ISBLANK(OFFSET('10. SEGUIMIENTO 2025'!$N$14,INT((ROW()-13)/2),0)),"",OFFSET('10. SEGUIMIENTO 2025'!$N$14,INT((ROW()-13)/2),0)),IF(ISBLANK(OFFSET('9. METAS'!$N$20,INT((ROW()-14)/2),0)),"",OFFSET('9. METAS'!$N$20,INT((ROW()-14)/2),0)))</f>
        <v>41</v>
      </c>
      <c r="K321" s="256" t="str">
        <f ca="1">IF(MOD(ROW()-13,2)=0,IF(ISBLANK(OFFSET('10. SEGUIMIENTO 2025'!$O$14,INT((ROW()-13)/2),0)),"",OFFSET('10. SEGUIMIENTO 2025'!$O$14,INT((ROW()-13)/2),0)),IF(ISBLANK(OFFSET('9. METAS'!$O$20,INT((ROW()-14)/2),0)),"",OFFSET('9. METAS'!$O$20,INT((ROW()-14)/2),0)))</f>
        <v/>
      </c>
      <c r="L321" s="256" t="str">
        <f ca="1">IF(MOD(ROW()-13,2)=0,IF(ISBLANK(OFFSET('10. SEGUIMIENTO 2025'!$P$14,INT((ROW()-13)/2),0)),"",OFFSET('10. SEGUIMIENTO 2025'!$P$14,INT((ROW()-13)/2),0)),IF(ISBLANK(OFFSET('9. METAS'!$P$20,INT((ROW()-14)/2),0)),"",OFFSET('9. METAS'!$P$20,INT((ROW()-14)/2),0)))</f>
        <v/>
      </c>
      <c r="M321" s="257" t="str">
        <f ca="1">IF(MOD(ROW()-13,2)=0,IF(ISBLANK(OFFSET('10. SEGUIMIENTO 2025'!$Q$14,INT((ROW()-13)/2),0)),"",OFFSET('10. SEGUIMIENTO 2025'!$Q$14,INT((ROW()-13)/2),0)),IF(ISBLANK(OFFSET('9. METAS'!$Q$20,INT((ROW()-14)/2),0)),"",OFFSET('9. METAS'!$Q$20,INT((ROW()-14)/2),0)))</f>
        <v/>
      </c>
      <c r="N321" s="1012" t="str">
        <f t="shared" ref="N321" ca="1" si="303">IFERROR(J321/J322,"ND")</f>
        <v>ND</v>
      </c>
      <c r="O321" s="1008" t="str">
        <f t="shared" ref="O321" ca="1" si="304">IFERROR(((J321)/H321),"ND")</f>
        <v>ND</v>
      </c>
      <c r="P321" s="996"/>
    </row>
    <row r="322" spans="3:16">
      <c r="C322" s="1030"/>
      <c r="D322" s="1026"/>
      <c r="E322" s="1026"/>
      <c r="F322" s="1024"/>
      <c r="G322" s="1021"/>
      <c r="H322" s="1017"/>
      <c r="I322" s="1015"/>
      <c r="J322" s="255" t="str">
        <f ca="1">IF(MOD(ROW()-13,2)=0,IF(ISBLANK(OFFSET('10. SEGUIMIENTO 2025'!$N$14,INT((ROW()-13)/2),0)),"",OFFSET('10. SEGUIMIENTO 2025'!$N$14,INT((ROW()-13)/2),0)),IF(ISBLANK(OFFSET('9. METAS'!$N$20,INT((ROW()-14)/2),0)),"",OFFSET('9. METAS'!$N$20,INT((ROW()-14)/2),0)))</f>
        <v/>
      </c>
      <c r="K322" s="256" t="str">
        <f ca="1">IF(MOD(ROW()-13,2)=0,IF(ISBLANK(OFFSET('10. SEGUIMIENTO 2025'!$O$14,INT((ROW()-13)/2),0)),"",OFFSET('10. SEGUIMIENTO 2025'!$O$14,INT((ROW()-13)/2),0)),IF(ISBLANK(OFFSET('9. METAS'!$O$20,INT((ROW()-14)/2),0)),"",OFFSET('9. METAS'!$O$20,INT((ROW()-14)/2),0)))</f>
        <v/>
      </c>
      <c r="L322" s="256" t="str">
        <f ca="1">IF(MOD(ROW()-13,2)=0,IF(ISBLANK(OFFSET('10. SEGUIMIENTO 2025'!$P$14,INT((ROW()-13)/2),0)),"",OFFSET('10. SEGUIMIENTO 2025'!$P$14,INT((ROW()-13)/2),0)),IF(ISBLANK(OFFSET('9. METAS'!$P$20,INT((ROW()-14)/2),0)),"",OFFSET('9. METAS'!$P$20,INT((ROW()-14)/2),0)))</f>
        <v/>
      </c>
      <c r="M322" s="257" t="str">
        <f ca="1">IF(MOD(ROW()-13,2)=0,IF(ISBLANK(OFFSET('10. SEGUIMIENTO 2025'!$Q$14,INT((ROW()-13)/2),0)),"",OFFSET('10. SEGUIMIENTO 2025'!$Q$14,INT((ROW()-13)/2),0)),IF(ISBLANK(OFFSET('9. METAS'!$Q$20,INT((ROW()-14)/2),0)),"",OFFSET('9. METAS'!$Q$20,INT((ROW()-14)/2),0)))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017" t="str">
        <f ca="1">IF(ISBLANK(OFFSET('9. METAS'!$K$20,INT((ROW()-13)/2),0)),"",OFFSET('9. METAS'!$K$20,INT((ROW()-13)/2),0))</f>
        <v/>
      </c>
      <c r="I323" s="1014"/>
      <c r="J323" s="255">
        <f ca="1">IF(MOD(ROW()-13,2)=0,IF(ISBLANK(OFFSET('10. SEGUIMIENTO 2025'!$N$14,INT((ROW()-13)/2),0)),"",OFFSET('10. SEGUIMIENTO 2025'!$N$14,INT((ROW()-13)/2),0)),IF(ISBLANK(OFFSET('9. METAS'!$N$20,INT((ROW()-14)/2),0)),"",OFFSET('9. METAS'!$N$20,INT((ROW()-14)/2),0)))</f>
        <v>41</v>
      </c>
      <c r="K323" s="256" t="str">
        <f ca="1">IF(MOD(ROW()-13,2)=0,IF(ISBLANK(OFFSET('10. SEGUIMIENTO 2025'!$O$14,INT((ROW()-13)/2),0)),"",OFFSET('10. SEGUIMIENTO 2025'!$O$14,INT((ROW()-13)/2),0)),IF(ISBLANK(OFFSET('9. METAS'!$O$20,INT((ROW()-14)/2),0)),"",OFFSET('9. METAS'!$O$20,INT((ROW()-14)/2),0)))</f>
        <v/>
      </c>
      <c r="L323" s="256" t="str">
        <f ca="1">IF(MOD(ROW()-13,2)=0,IF(ISBLANK(OFFSET('10. SEGUIMIENTO 2025'!$P$14,INT((ROW()-13)/2),0)),"",OFFSET('10. SEGUIMIENTO 2025'!$P$14,INT((ROW()-13)/2),0)),IF(ISBLANK(OFFSET('9. METAS'!$P$20,INT((ROW()-14)/2),0)),"",OFFSET('9. METAS'!$P$20,INT((ROW()-14)/2),0)))</f>
        <v/>
      </c>
      <c r="M323" s="257" t="str">
        <f ca="1">IF(MOD(ROW()-13,2)=0,IF(ISBLANK(OFFSET('10. SEGUIMIENTO 2025'!$Q$14,INT((ROW()-13)/2),0)),"",OFFSET('10. SEGUIMIENTO 2025'!$Q$14,INT((ROW()-13)/2),0)),IF(ISBLANK(OFFSET('9. METAS'!$Q$20,INT((ROW()-14)/2),0)),"",OFFSET('9. METAS'!$Q$20,INT((ROW()-14)/2),0)))</f>
        <v/>
      </c>
      <c r="N323" s="1012" t="str">
        <f t="shared" ref="N323" ca="1" si="305">IFERROR(J323/J324,"ND")</f>
        <v>ND</v>
      </c>
      <c r="O323" s="1008" t="str">
        <f t="shared" ref="O323" ca="1" si="306">IFERROR(((J323)/H323),"ND")</f>
        <v>ND</v>
      </c>
      <c r="P323" s="996"/>
    </row>
    <row r="324" spans="3:16">
      <c r="C324" s="1030"/>
      <c r="D324" s="1026"/>
      <c r="E324" s="1026"/>
      <c r="F324" s="1024"/>
      <c r="G324" s="1021"/>
      <c r="H324" s="1017"/>
      <c r="I324" s="1015"/>
      <c r="J324" s="255" t="str">
        <f ca="1">IF(MOD(ROW()-13,2)=0,IF(ISBLANK(OFFSET('10. SEGUIMIENTO 2025'!$N$14,INT((ROW()-13)/2),0)),"",OFFSET('10. SEGUIMIENTO 2025'!$N$14,INT((ROW()-13)/2),0)),IF(ISBLANK(OFFSET('9. METAS'!$N$20,INT((ROW()-14)/2),0)),"",OFFSET('9. METAS'!$N$20,INT((ROW()-14)/2),0)))</f>
        <v/>
      </c>
      <c r="K324" s="256" t="str">
        <f ca="1">IF(MOD(ROW()-13,2)=0,IF(ISBLANK(OFFSET('10. SEGUIMIENTO 2025'!$O$14,INT((ROW()-13)/2),0)),"",OFFSET('10. SEGUIMIENTO 2025'!$O$14,INT((ROW()-13)/2),0)),IF(ISBLANK(OFFSET('9. METAS'!$O$20,INT((ROW()-14)/2),0)),"",OFFSET('9. METAS'!$O$20,INT((ROW()-14)/2),0)))</f>
        <v/>
      </c>
      <c r="L324" s="256" t="str">
        <f ca="1">IF(MOD(ROW()-13,2)=0,IF(ISBLANK(OFFSET('10. SEGUIMIENTO 2025'!$P$14,INT((ROW()-13)/2),0)),"",OFFSET('10. SEGUIMIENTO 2025'!$P$14,INT((ROW()-13)/2),0)),IF(ISBLANK(OFFSET('9. METAS'!$P$20,INT((ROW()-14)/2),0)),"",OFFSET('9. METAS'!$P$20,INT((ROW()-14)/2),0)))</f>
        <v/>
      </c>
      <c r="M324" s="257" t="str">
        <f ca="1">IF(MOD(ROW()-13,2)=0,IF(ISBLANK(OFFSET('10. SEGUIMIENTO 2025'!$Q$14,INT((ROW()-13)/2),0)),"",OFFSET('10. SEGUIMIENTO 2025'!$Q$14,INT((ROW()-13)/2),0)),IF(ISBLANK(OFFSET('9. METAS'!$Q$20,INT((ROW()-14)/2),0)),"",OFFSET('9. METAS'!$Q$20,INT((ROW()-14)/2),0)))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017" t="str">
        <f ca="1">IF(ISBLANK(OFFSET('9. METAS'!$K$20,INT((ROW()-13)/2),0)),"",OFFSET('9. METAS'!$K$20,INT((ROW()-13)/2),0))</f>
        <v/>
      </c>
      <c r="I325" s="1014"/>
      <c r="J325" s="255">
        <f ca="1">IF(MOD(ROW()-13,2)=0,IF(ISBLANK(OFFSET('10. SEGUIMIENTO 2025'!$N$14,INT((ROW()-13)/2),0)),"",OFFSET('10. SEGUIMIENTO 2025'!$N$14,INT((ROW()-13)/2),0)),IF(ISBLANK(OFFSET('9. METAS'!$N$20,INT((ROW()-14)/2),0)),"",OFFSET('9. METAS'!$N$20,INT((ROW()-14)/2),0)))</f>
        <v>41</v>
      </c>
      <c r="K325" s="256" t="str">
        <f ca="1">IF(MOD(ROW()-13,2)=0,IF(ISBLANK(OFFSET('10. SEGUIMIENTO 2025'!$O$14,INT((ROW()-13)/2),0)),"",OFFSET('10. SEGUIMIENTO 2025'!$O$14,INT((ROW()-13)/2),0)),IF(ISBLANK(OFFSET('9. METAS'!$O$20,INT((ROW()-14)/2),0)),"",OFFSET('9. METAS'!$O$20,INT((ROW()-14)/2),0)))</f>
        <v/>
      </c>
      <c r="L325" s="256" t="str">
        <f ca="1">IF(MOD(ROW()-13,2)=0,IF(ISBLANK(OFFSET('10. SEGUIMIENTO 2025'!$P$14,INT((ROW()-13)/2),0)),"",OFFSET('10. SEGUIMIENTO 2025'!$P$14,INT((ROW()-13)/2),0)),IF(ISBLANK(OFFSET('9. METAS'!$P$20,INT((ROW()-14)/2),0)),"",OFFSET('9. METAS'!$P$20,INT((ROW()-14)/2),0)))</f>
        <v/>
      </c>
      <c r="M325" s="257" t="str">
        <f ca="1">IF(MOD(ROW()-13,2)=0,IF(ISBLANK(OFFSET('10. SEGUIMIENTO 2025'!$Q$14,INT((ROW()-13)/2),0)),"",OFFSET('10. SEGUIMIENTO 2025'!$Q$14,INT((ROW()-13)/2),0)),IF(ISBLANK(OFFSET('9. METAS'!$Q$20,INT((ROW()-14)/2),0)),"",OFFSET('9. METAS'!$Q$20,INT((ROW()-14)/2),0)))</f>
        <v/>
      </c>
      <c r="N325" s="1012" t="str">
        <f t="shared" ref="N325" ca="1" si="307">IFERROR(J325/J326,"ND")</f>
        <v>ND</v>
      </c>
      <c r="O325" s="1008" t="str">
        <f t="shared" ref="O325" ca="1" si="308">IFERROR(((J325)/H325),"ND")</f>
        <v>ND</v>
      </c>
      <c r="P325" s="996"/>
    </row>
    <row r="326" spans="3:16">
      <c r="C326" s="1030"/>
      <c r="D326" s="1026"/>
      <c r="E326" s="1026"/>
      <c r="F326" s="1024"/>
      <c r="G326" s="1021"/>
      <c r="H326" s="1017"/>
      <c r="I326" s="1015"/>
      <c r="J326" s="255" t="str">
        <f ca="1">IF(MOD(ROW()-13,2)=0,IF(ISBLANK(OFFSET('10. SEGUIMIENTO 2025'!$N$14,INT((ROW()-13)/2),0)),"",OFFSET('10. SEGUIMIENTO 2025'!$N$14,INT((ROW()-13)/2),0)),IF(ISBLANK(OFFSET('9. METAS'!$N$20,INT((ROW()-14)/2),0)),"",OFFSET('9. METAS'!$N$20,INT((ROW()-14)/2),0)))</f>
        <v/>
      </c>
      <c r="K326" s="256" t="str">
        <f ca="1">IF(MOD(ROW()-13,2)=0,IF(ISBLANK(OFFSET('10. SEGUIMIENTO 2025'!$O$14,INT((ROW()-13)/2),0)),"",OFFSET('10. SEGUIMIENTO 2025'!$O$14,INT((ROW()-13)/2),0)),IF(ISBLANK(OFFSET('9. METAS'!$O$20,INT((ROW()-14)/2),0)),"",OFFSET('9. METAS'!$O$20,INT((ROW()-14)/2),0)))</f>
        <v/>
      </c>
      <c r="L326" s="256" t="str">
        <f ca="1">IF(MOD(ROW()-13,2)=0,IF(ISBLANK(OFFSET('10. SEGUIMIENTO 2025'!$P$14,INT((ROW()-13)/2),0)),"",OFFSET('10. SEGUIMIENTO 2025'!$P$14,INT((ROW()-13)/2),0)),IF(ISBLANK(OFFSET('9. METAS'!$P$20,INT((ROW()-14)/2),0)),"",OFFSET('9. METAS'!$P$20,INT((ROW()-14)/2),0)))</f>
        <v/>
      </c>
      <c r="M326" s="257" t="str">
        <f ca="1">IF(MOD(ROW()-13,2)=0,IF(ISBLANK(OFFSET('10. SEGUIMIENTO 2025'!$Q$14,INT((ROW()-13)/2),0)),"",OFFSET('10. SEGUIMIENTO 2025'!$Q$14,INT((ROW()-13)/2),0)),IF(ISBLANK(OFFSET('9. METAS'!$Q$20,INT((ROW()-14)/2),0)),"",OFFSET('9. METAS'!$Q$20,INT((ROW()-14)/2),0)))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017" t="str">
        <f ca="1">IF(ISBLANK(OFFSET('9. METAS'!$K$20,INT((ROW()-13)/2),0)),"",OFFSET('9. METAS'!$K$20,INT((ROW()-13)/2),0))</f>
        <v/>
      </c>
      <c r="I327" s="1014"/>
      <c r="J327" s="255">
        <f ca="1">IF(MOD(ROW()-13,2)=0,IF(ISBLANK(OFFSET('10. SEGUIMIENTO 2025'!$N$14,INT((ROW()-13)/2),0)),"",OFFSET('10. SEGUIMIENTO 2025'!$N$14,INT((ROW()-13)/2),0)),IF(ISBLANK(OFFSET('9. METAS'!$N$20,INT((ROW()-14)/2),0)),"",OFFSET('9. METAS'!$N$20,INT((ROW()-14)/2),0)))</f>
        <v>41</v>
      </c>
      <c r="K327" s="256" t="str">
        <f ca="1">IF(MOD(ROW()-13,2)=0,IF(ISBLANK(OFFSET('10. SEGUIMIENTO 2025'!$O$14,INT((ROW()-13)/2),0)),"",OFFSET('10. SEGUIMIENTO 2025'!$O$14,INT((ROW()-13)/2),0)),IF(ISBLANK(OFFSET('9. METAS'!$O$20,INT((ROW()-14)/2),0)),"",OFFSET('9. METAS'!$O$20,INT((ROW()-14)/2),0)))</f>
        <v/>
      </c>
      <c r="L327" s="256" t="str">
        <f ca="1">IF(MOD(ROW()-13,2)=0,IF(ISBLANK(OFFSET('10. SEGUIMIENTO 2025'!$P$14,INT((ROW()-13)/2),0)),"",OFFSET('10. SEGUIMIENTO 2025'!$P$14,INT((ROW()-13)/2),0)),IF(ISBLANK(OFFSET('9. METAS'!$P$20,INT((ROW()-14)/2),0)),"",OFFSET('9. METAS'!$P$20,INT((ROW()-14)/2),0)))</f>
        <v/>
      </c>
      <c r="M327" s="257" t="str">
        <f ca="1">IF(MOD(ROW()-13,2)=0,IF(ISBLANK(OFFSET('10. SEGUIMIENTO 2025'!$Q$14,INT((ROW()-13)/2),0)),"",OFFSET('10. SEGUIMIENTO 2025'!$Q$14,INT((ROW()-13)/2),0)),IF(ISBLANK(OFFSET('9. METAS'!$Q$20,INT((ROW()-14)/2),0)),"",OFFSET('9. METAS'!$Q$20,INT((ROW()-14)/2),0)))</f>
        <v/>
      </c>
      <c r="N327" s="1012" t="str">
        <f t="shared" ref="N327" ca="1" si="309">IFERROR(J327/J328,"ND")</f>
        <v>ND</v>
      </c>
      <c r="O327" s="1008" t="str">
        <f t="shared" ref="O327" ca="1" si="310">IFERROR(((J327)/H327),"ND")</f>
        <v>ND</v>
      </c>
      <c r="P327" s="996"/>
    </row>
    <row r="328" spans="3:16">
      <c r="C328" s="1030"/>
      <c r="D328" s="1026"/>
      <c r="E328" s="1026"/>
      <c r="F328" s="1024"/>
      <c r="G328" s="1021"/>
      <c r="H328" s="1017"/>
      <c r="I328" s="1015"/>
      <c r="J328" s="255" t="str">
        <f ca="1">IF(MOD(ROW()-13,2)=0,IF(ISBLANK(OFFSET('10. SEGUIMIENTO 2025'!$N$14,INT((ROW()-13)/2),0)),"",OFFSET('10. SEGUIMIENTO 2025'!$N$14,INT((ROW()-13)/2),0)),IF(ISBLANK(OFFSET('9. METAS'!$N$20,INT((ROW()-14)/2),0)),"",OFFSET('9. METAS'!$N$20,INT((ROW()-14)/2),0)))</f>
        <v/>
      </c>
      <c r="K328" s="256" t="str">
        <f ca="1">IF(MOD(ROW()-13,2)=0,IF(ISBLANK(OFFSET('10. SEGUIMIENTO 2025'!$O$14,INT((ROW()-13)/2),0)),"",OFFSET('10. SEGUIMIENTO 2025'!$O$14,INT((ROW()-13)/2),0)),IF(ISBLANK(OFFSET('9. METAS'!$O$20,INT((ROW()-14)/2),0)),"",OFFSET('9. METAS'!$O$20,INT((ROW()-14)/2),0)))</f>
        <v/>
      </c>
      <c r="L328" s="256" t="str">
        <f ca="1">IF(MOD(ROW()-13,2)=0,IF(ISBLANK(OFFSET('10. SEGUIMIENTO 2025'!$P$14,INT((ROW()-13)/2),0)),"",OFFSET('10. SEGUIMIENTO 2025'!$P$14,INT((ROW()-13)/2),0)),IF(ISBLANK(OFFSET('9. METAS'!$P$20,INT((ROW()-14)/2),0)),"",OFFSET('9. METAS'!$P$20,INT((ROW()-14)/2),0)))</f>
        <v/>
      </c>
      <c r="M328" s="257" t="str">
        <f ca="1">IF(MOD(ROW()-13,2)=0,IF(ISBLANK(OFFSET('10. SEGUIMIENTO 2025'!$Q$14,INT((ROW()-13)/2),0)),"",OFFSET('10. SEGUIMIENTO 2025'!$Q$14,INT((ROW()-13)/2),0)),IF(ISBLANK(OFFSET('9. METAS'!$Q$20,INT((ROW()-14)/2),0)),"",OFFSET('9. METAS'!$Q$20,INT((ROW()-14)/2),0)))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017" t="str">
        <f ca="1">IF(ISBLANK(OFFSET('9. METAS'!$K$20,INT((ROW()-13)/2),0)),"",OFFSET('9. METAS'!$K$20,INT((ROW()-13)/2),0))</f>
        <v/>
      </c>
      <c r="I329" s="1014"/>
      <c r="J329" s="255">
        <f ca="1">IF(MOD(ROW()-13,2)=0,IF(ISBLANK(OFFSET('10. SEGUIMIENTO 2025'!$N$14,INT((ROW()-13)/2),0)),"",OFFSET('10. SEGUIMIENTO 2025'!$N$14,INT((ROW()-13)/2),0)),IF(ISBLANK(OFFSET('9. METAS'!$N$20,INT((ROW()-14)/2),0)),"",OFFSET('9. METAS'!$N$20,INT((ROW()-14)/2),0)))</f>
        <v>41</v>
      </c>
      <c r="K329" s="256" t="str">
        <f ca="1">IF(MOD(ROW()-13,2)=0,IF(ISBLANK(OFFSET('10. SEGUIMIENTO 2025'!$O$14,INT((ROW()-13)/2),0)),"",OFFSET('10. SEGUIMIENTO 2025'!$O$14,INT((ROW()-13)/2),0)),IF(ISBLANK(OFFSET('9. METAS'!$O$20,INT((ROW()-14)/2),0)),"",OFFSET('9. METAS'!$O$20,INT((ROW()-14)/2),0)))</f>
        <v/>
      </c>
      <c r="L329" s="256" t="str">
        <f ca="1">IF(MOD(ROW()-13,2)=0,IF(ISBLANK(OFFSET('10. SEGUIMIENTO 2025'!$P$14,INT((ROW()-13)/2),0)),"",OFFSET('10. SEGUIMIENTO 2025'!$P$14,INT((ROW()-13)/2),0)),IF(ISBLANK(OFFSET('9. METAS'!$P$20,INT((ROW()-14)/2),0)),"",OFFSET('9. METAS'!$P$20,INT((ROW()-14)/2),0)))</f>
        <v/>
      </c>
      <c r="M329" s="257" t="str">
        <f ca="1">IF(MOD(ROW()-13,2)=0,IF(ISBLANK(OFFSET('10. SEGUIMIENTO 2025'!$Q$14,INT((ROW()-13)/2),0)),"",OFFSET('10. SEGUIMIENTO 2025'!$Q$14,INT((ROW()-13)/2),0)),IF(ISBLANK(OFFSET('9. METAS'!$Q$20,INT((ROW()-14)/2),0)),"",OFFSET('9. METAS'!$Q$20,INT((ROW()-14)/2),0)))</f>
        <v/>
      </c>
      <c r="N329" s="1012" t="str">
        <f t="shared" ref="N329" ca="1" si="311">IFERROR(J329/J330,"ND")</f>
        <v>ND</v>
      </c>
      <c r="O329" s="1008" t="str">
        <f t="shared" ref="O329" ca="1" si="312">IFERROR(((J329)/H329),"ND")</f>
        <v>ND</v>
      </c>
      <c r="P329" s="996"/>
    </row>
    <row r="330" spans="3:16">
      <c r="C330" s="1030"/>
      <c r="D330" s="1026"/>
      <c r="E330" s="1026"/>
      <c r="F330" s="1024"/>
      <c r="G330" s="1021"/>
      <c r="H330" s="1017"/>
      <c r="I330" s="1015"/>
      <c r="J330" s="255" t="str">
        <f ca="1">IF(MOD(ROW()-13,2)=0,IF(ISBLANK(OFFSET('10. SEGUIMIENTO 2025'!$N$14,INT((ROW()-13)/2),0)),"",OFFSET('10. SEGUIMIENTO 2025'!$N$14,INT((ROW()-13)/2),0)),IF(ISBLANK(OFFSET('9. METAS'!$N$20,INT((ROW()-14)/2),0)),"",OFFSET('9. METAS'!$N$20,INT((ROW()-14)/2),0)))</f>
        <v/>
      </c>
      <c r="K330" s="256" t="str">
        <f ca="1">IF(MOD(ROW()-13,2)=0,IF(ISBLANK(OFFSET('10. SEGUIMIENTO 2025'!$O$14,INT((ROW()-13)/2),0)),"",OFFSET('10. SEGUIMIENTO 2025'!$O$14,INT((ROW()-13)/2),0)),IF(ISBLANK(OFFSET('9. METAS'!$O$20,INT((ROW()-14)/2),0)),"",OFFSET('9. METAS'!$O$20,INT((ROW()-14)/2),0)))</f>
        <v/>
      </c>
      <c r="L330" s="256" t="str">
        <f ca="1">IF(MOD(ROW()-13,2)=0,IF(ISBLANK(OFFSET('10. SEGUIMIENTO 2025'!$P$14,INT((ROW()-13)/2),0)),"",OFFSET('10. SEGUIMIENTO 2025'!$P$14,INT((ROW()-13)/2),0)),IF(ISBLANK(OFFSET('9. METAS'!$P$20,INT((ROW()-14)/2),0)),"",OFFSET('9. METAS'!$P$20,INT((ROW()-14)/2),0)))</f>
        <v/>
      </c>
      <c r="M330" s="257" t="str">
        <f ca="1">IF(MOD(ROW()-13,2)=0,IF(ISBLANK(OFFSET('10. SEGUIMIENTO 2025'!$Q$14,INT((ROW()-13)/2),0)),"",OFFSET('10. SEGUIMIENTO 2025'!$Q$14,INT((ROW()-13)/2),0)),IF(ISBLANK(OFFSET('9. METAS'!$Q$20,INT((ROW()-14)/2),0)),"",OFFSET('9. METAS'!$Q$20,INT((ROW()-14)/2),0)))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017" t="str">
        <f ca="1">IF(ISBLANK(OFFSET('9. METAS'!$K$20,INT((ROW()-13)/2),0)),"",OFFSET('9. METAS'!$K$20,INT((ROW()-13)/2),0))</f>
        <v/>
      </c>
      <c r="I331" s="1014"/>
      <c r="J331" s="255">
        <f ca="1">IF(MOD(ROW()-13,2)=0,IF(ISBLANK(OFFSET('10. SEGUIMIENTO 2025'!$N$14,INT((ROW()-13)/2),0)),"",OFFSET('10. SEGUIMIENTO 2025'!$N$14,INT((ROW()-13)/2),0)),IF(ISBLANK(OFFSET('9. METAS'!$N$20,INT((ROW()-14)/2),0)),"",OFFSET('9. METAS'!$N$20,INT((ROW()-14)/2),0)))</f>
        <v>41</v>
      </c>
      <c r="K331" s="256" t="str">
        <f ca="1">IF(MOD(ROW()-13,2)=0,IF(ISBLANK(OFFSET('10. SEGUIMIENTO 2025'!$O$14,INT((ROW()-13)/2),0)),"",OFFSET('10. SEGUIMIENTO 2025'!$O$14,INT((ROW()-13)/2),0)),IF(ISBLANK(OFFSET('9. METAS'!$O$20,INT((ROW()-14)/2),0)),"",OFFSET('9. METAS'!$O$20,INT((ROW()-14)/2),0)))</f>
        <v/>
      </c>
      <c r="L331" s="256" t="str">
        <f ca="1">IF(MOD(ROW()-13,2)=0,IF(ISBLANK(OFFSET('10. SEGUIMIENTO 2025'!$P$14,INT((ROW()-13)/2),0)),"",OFFSET('10. SEGUIMIENTO 2025'!$P$14,INT((ROW()-13)/2),0)),IF(ISBLANK(OFFSET('9. METAS'!$P$20,INT((ROW()-14)/2),0)),"",OFFSET('9. METAS'!$P$20,INT((ROW()-14)/2),0)))</f>
        <v/>
      </c>
      <c r="M331" s="257" t="str">
        <f ca="1">IF(MOD(ROW()-13,2)=0,IF(ISBLANK(OFFSET('10. SEGUIMIENTO 2025'!$Q$14,INT((ROW()-13)/2),0)),"",OFFSET('10. SEGUIMIENTO 2025'!$Q$14,INT((ROW()-13)/2),0)),IF(ISBLANK(OFFSET('9. METAS'!$Q$20,INT((ROW()-14)/2),0)),"",OFFSET('9. METAS'!$Q$20,INT((ROW()-14)/2),0)))</f>
        <v/>
      </c>
      <c r="N331" s="1012" t="str">
        <f t="shared" ref="N331" ca="1" si="313">IFERROR(J331/J332,"ND")</f>
        <v>ND</v>
      </c>
      <c r="O331" s="1008" t="str">
        <f t="shared" ref="O331" ca="1" si="314">IFERROR(((J331)/H331),"ND")</f>
        <v>ND</v>
      </c>
      <c r="P331" s="996"/>
    </row>
    <row r="332" spans="3:16">
      <c r="C332" s="1030"/>
      <c r="D332" s="1026"/>
      <c r="E332" s="1026"/>
      <c r="F332" s="1024"/>
      <c r="G332" s="1021"/>
      <c r="H332" s="1017"/>
      <c r="I332" s="1015"/>
      <c r="J332" s="255" t="str">
        <f ca="1">IF(MOD(ROW()-13,2)=0,IF(ISBLANK(OFFSET('10. SEGUIMIENTO 2025'!$N$14,INT((ROW()-13)/2),0)),"",OFFSET('10. SEGUIMIENTO 2025'!$N$14,INT((ROW()-13)/2),0)),IF(ISBLANK(OFFSET('9. METAS'!$N$20,INT((ROW()-14)/2),0)),"",OFFSET('9. METAS'!$N$20,INT((ROW()-14)/2),0)))</f>
        <v/>
      </c>
      <c r="K332" s="256" t="str">
        <f ca="1">IF(MOD(ROW()-13,2)=0,IF(ISBLANK(OFFSET('10. SEGUIMIENTO 2025'!$O$14,INT((ROW()-13)/2),0)),"",OFFSET('10. SEGUIMIENTO 2025'!$O$14,INT((ROW()-13)/2),0)),IF(ISBLANK(OFFSET('9. METAS'!$O$20,INT((ROW()-14)/2),0)),"",OFFSET('9. METAS'!$O$20,INT((ROW()-14)/2),0)))</f>
        <v/>
      </c>
      <c r="L332" s="256" t="str">
        <f ca="1">IF(MOD(ROW()-13,2)=0,IF(ISBLANK(OFFSET('10. SEGUIMIENTO 2025'!$P$14,INT((ROW()-13)/2),0)),"",OFFSET('10. SEGUIMIENTO 2025'!$P$14,INT((ROW()-13)/2),0)),IF(ISBLANK(OFFSET('9. METAS'!$P$20,INT((ROW()-14)/2),0)),"",OFFSET('9. METAS'!$P$20,INT((ROW()-14)/2),0)))</f>
        <v/>
      </c>
      <c r="M332" s="257" t="str">
        <f ca="1">IF(MOD(ROW()-13,2)=0,IF(ISBLANK(OFFSET('10. SEGUIMIENTO 2025'!$Q$14,INT((ROW()-13)/2),0)),"",OFFSET('10. SEGUIMIENTO 2025'!$Q$14,INT((ROW()-13)/2),0)),IF(ISBLANK(OFFSET('9. METAS'!$Q$20,INT((ROW()-14)/2),0)),"",OFFSET('9. METAS'!$Q$20,INT((ROW()-14)/2),0)))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017" t="str">
        <f ca="1">IF(ISBLANK(OFFSET('9. METAS'!$K$20,INT((ROW()-13)/2),0)),"",OFFSET('9. METAS'!$K$20,INT((ROW()-13)/2),0))</f>
        <v/>
      </c>
      <c r="I333" s="1014"/>
      <c r="J333" s="255">
        <f ca="1">IF(MOD(ROW()-13,2)=0,IF(ISBLANK(OFFSET('10. SEGUIMIENTO 2025'!$N$14,INT((ROW()-13)/2),0)),"",OFFSET('10. SEGUIMIENTO 2025'!$N$14,INT((ROW()-13)/2),0)),IF(ISBLANK(OFFSET('9. METAS'!$N$20,INT((ROW()-14)/2),0)),"",OFFSET('9. METAS'!$N$20,INT((ROW()-14)/2),0)))</f>
        <v>41</v>
      </c>
      <c r="K333" s="256" t="str">
        <f ca="1">IF(MOD(ROW()-13,2)=0,IF(ISBLANK(OFFSET('10. SEGUIMIENTO 2025'!$O$14,INT((ROW()-13)/2),0)),"",OFFSET('10. SEGUIMIENTO 2025'!$O$14,INT((ROW()-13)/2),0)),IF(ISBLANK(OFFSET('9. METAS'!$O$20,INT((ROW()-14)/2),0)),"",OFFSET('9. METAS'!$O$20,INT((ROW()-14)/2),0)))</f>
        <v/>
      </c>
      <c r="L333" s="256" t="str">
        <f ca="1">IF(MOD(ROW()-13,2)=0,IF(ISBLANK(OFFSET('10. SEGUIMIENTO 2025'!$P$14,INT((ROW()-13)/2),0)),"",OFFSET('10. SEGUIMIENTO 2025'!$P$14,INT((ROW()-13)/2),0)),IF(ISBLANK(OFFSET('9. METAS'!$P$20,INT((ROW()-14)/2),0)),"",OFFSET('9. METAS'!$P$20,INT((ROW()-14)/2),0)))</f>
        <v/>
      </c>
      <c r="M333" s="257" t="str">
        <f ca="1">IF(MOD(ROW()-13,2)=0,IF(ISBLANK(OFFSET('10. SEGUIMIENTO 2025'!$Q$14,INT((ROW()-13)/2),0)),"",OFFSET('10. SEGUIMIENTO 2025'!$Q$14,INT((ROW()-13)/2),0)),IF(ISBLANK(OFFSET('9. METAS'!$Q$20,INT((ROW()-14)/2),0)),"",OFFSET('9. METAS'!$Q$20,INT((ROW()-14)/2),0)))</f>
        <v/>
      </c>
      <c r="N333" s="1012" t="str">
        <f t="shared" ref="N333" ca="1" si="315">IFERROR(J333/J334,"ND")</f>
        <v>ND</v>
      </c>
      <c r="O333" s="1008" t="str">
        <f t="shared" ref="O333" ca="1" si="316">IFERROR(((J333)/H333),"ND")</f>
        <v>ND</v>
      </c>
      <c r="P333" s="996"/>
    </row>
    <row r="334" spans="3:16">
      <c r="C334" s="1030"/>
      <c r="D334" s="1026"/>
      <c r="E334" s="1026"/>
      <c r="F334" s="1024"/>
      <c r="G334" s="1021"/>
      <c r="H334" s="1017"/>
      <c r="I334" s="1015"/>
      <c r="J334" s="255" t="str">
        <f ca="1">IF(MOD(ROW()-13,2)=0,IF(ISBLANK(OFFSET('10. SEGUIMIENTO 2025'!$N$14,INT((ROW()-13)/2),0)),"",OFFSET('10. SEGUIMIENTO 2025'!$N$14,INT((ROW()-13)/2),0)),IF(ISBLANK(OFFSET('9. METAS'!$N$20,INT((ROW()-14)/2),0)),"",OFFSET('9. METAS'!$N$20,INT((ROW()-14)/2),0)))</f>
        <v/>
      </c>
      <c r="K334" s="256" t="str">
        <f ca="1">IF(MOD(ROW()-13,2)=0,IF(ISBLANK(OFFSET('10. SEGUIMIENTO 2025'!$O$14,INT((ROW()-13)/2),0)),"",OFFSET('10. SEGUIMIENTO 2025'!$O$14,INT((ROW()-13)/2),0)),IF(ISBLANK(OFFSET('9. METAS'!$O$20,INT((ROW()-14)/2),0)),"",OFFSET('9. METAS'!$O$20,INT((ROW()-14)/2),0)))</f>
        <v/>
      </c>
      <c r="L334" s="256" t="str">
        <f ca="1">IF(MOD(ROW()-13,2)=0,IF(ISBLANK(OFFSET('10. SEGUIMIENTO 2025'!$P$14,INT((ROW()-13)/2),0)),"",OFFSET('10. SEGUIMIENTO 2025'!$P$14,INT((ROW()-13)/2),0)),IF(ISBLANK(OFFSET('9. METAS'!$P$20,INT((ROW()-14)/2),0)),"",OFFSET('9. METAS'!$P$20,INT((ROW()-14)/2),0)))</f>
        <v/>
      </c>
      <c r="M334" s="257" t="str">
        <f ca="1">IF(MOD(ROW()-13,2)=0,IF(ISBLANK(OFFSET('10. SEGUIMIENTO 2025'!$Q$14,INT((ROW()-13)/2),0)),"",OFFSET('10. SEGUIMIENTO 2025'!$Q$14,INT((ROW()-13)/2),0)),IF(ISBLANK(OFFSET('9. METAS'!$Q$20,INT((ROW()-14)/2),0)),"",OFFSET('9. METAS'!$Q$20,INT((ROW()-14)/2),0)))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017" t="str">
        <f ca="1">IF(ISBLANK(OFFSET('9. METAS'!$K$20,INT((ROW()-13)/2),0)),"",OFFSET('9. METAS'!$K$20,INT((ROW()-13)/2),0))</f>
        <v/>
      </c>
      <c r="I335" s="1014"/>
      <c r="J335" s="255">
        <f ca="1">IF(MOD(ROW()-13,2)=0,IF(ISBLANK(OFFSET('10. SEGUIMIENTO 2025'!$N$14,INT((ROW()-13)/2),0)),"",OFFSET('10. SEGUIMIENTO 2025'!$N$14,INT((ROW()-13)/2),0)),IF(ISBLANK(OFFSET('9. METAS'!$N$20,INT((ROW()-14)/2),0)),"",OFFSET('9. METAS'!$N$20,INT((ROW()-14)/2),0)))</f>
        <v>41</v>
      </c>
      <c r="K335" s="256" t="str">
        <f ca="1">IF(MOD(ROW()-13,2)=0,IF(ISBLANK(OFFSET('10. SEGUIMIENTO 2025'!$O$14,INT((ROW()-13)/2),0)),"",OFFSET('10. SEGUIMIENTO 2025'!$O$14,INT((ROW()-13)/2),0)),IF(ISBLANK(OFFSET('9. METAS'!$O$20,INT((ROW()-14)/2),0)),"",OFFSET('9. METAS'!$O$20,INT((ROW()-14)/2),0)))</f>
        <v/>
      </c>
      <c r="L335" s="256" t="str">
        <f ca="1">IF(MOD(ROW()-13,2)=0,IF(ISBLANK(OFFSET('10. SEGUIMIENTO 2025'!$P$14,INT((ROW()-13)/2),0)),"",OFFSET('10. SEGUIMIENTO 2025'!$P$14,INT((ROW()-13)/2),0)),IF(ISBLANK(OFFSET('9. METAS'!$P$20,INT((ROW()-14)/2),0)),"",OFFSET('9. METAS'!$P$20,INT((ROW()-14)/2),0)))</f>
        <v/>
      </c>
      <c r="M335" s="257" t="str">
        <f ca="1">IF(MOD(ROW()-13,2)=0,IF(ISBLANK(OFFSET('10. SEGUIMIENTO 2025'!$Q$14,INT((ROW()-13)/2),0)),"",OFFSET('10. SEGUIMIENTO 2025'!$Q$14,INT((ROW()-13)/2),0)),IF(ISBLANK(OFFSET('9. METAS'!$Q$20,INT((ROW()-14)/2),0)),"",OFFSET('9. METAS'!$Q$20,INT((ROW()-14)/2),0)))</f>
        <v/>
      </c>
      <c r="N335" s="1012" t="str">
        <f t="shared" ref="N335" ca="1" si="317">IFERROR(J335/J336,"ND")</f>
        <v>ND</v>
      </c>
      <c r="O335" s="1008" t="str">
        <f t="shared" ref="O335" ca="1" si="318">IFERROR(((J335)/H335),"ND")</f>
        <v>ND</v>
      </c>
      <c r="P335" s="996"/>
    </row>
    <row r="336" spans="3:16">
      <c r="C336" s="1030"/>
      <c r="D336" s="1026"/>
      <c r="E336" s="1026"/>
      <c r="F336" s="1024"/>
      <c r="G336" s="1021"/>
      <c r="H336" s="1017"/>
      <c r="I336" s="1015"/>
      <c r="J336" s="255" t="str">
        <f ca="1">IF(MOD(ROW()-13,2)=0,IF(ISBLANK(OFFSET('10. SEGUIMIENTO 2025'!$N$14,INT((ROW()-13)/2),0)),"",OFFSET('10. SEGUIMIENTO 2025'!$N$14,INT((ROW()-13)/2),0)),IF(ISBLANK(OFFSET('9. METAS'!$N$20,INT((ROW()-14)/2),0)),"",OFFSET('9. METAS'!$N$20,INT((ROW()-14)/2),0)))</f>
        <v/>
      </c>
      <c r="K336" s="256" t="str">
        <f ca="1">IF(MOD(ROW()-13,2)=0,IF(ISBLANK(OFFSET('10. SEGUIMIENTO 2025'!$O$14,INT((ROW()-13)/2),0)),"",OFFSET('10. SEGUIMIENTO 2025'!$O$14,INT((ROW()-13)/2),0)),IF(ISBLANK(OFFSET('9. METAS'!$O$20,INT((ROW()-14)/2),0)),"",OFFSET('9. METAS'!$O$20,INT((ROW()-14)/2),0)))</f>
        <v/>
      </c>
      <c r="L336" s="256" t="str">
        <f ca="1">IF(MOD(ROW()-13,2)=0,IF(ISBLANK(OFFSET('10. SEGUIMIENTO 2025'!$P$14,INT((ROW()-13)/2),0)),"",OFFSET('10. SEGUIMIENTO 2025'!$P$14,INT((ROW()-13)/2),0)),IF(ISBLANK(OFFSET('9. METAS'!$P$20,INT((ROW()-14)/2),0)),"",OFFSET('9. METAS'!$P$20,INT((ROW()-14)/2),0)))</f>
        <v/>
      </c>
      <c r="M336" s="257" t="str">
        <f ca="1">IF(MOD(ROW()-13,2)=0,IF(ISBLANK(OFFSET('10. SEGUIMIENTO 2025'!$Q$14,INT((ROW()-13)/2),0)),"",OFFSET('10. SEGUIMIENTO 2025'!$Q$14,INT((ROW()-13)/2),0)),IF(ISBLANK(OFFSET('9. METAS'!$Q$20,INT((ROW()-14)/2),0)),"",OFFSET('9. METAS'!$Q$20,INT((ROW()-14)/2),0)))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017" t="str">
        <f ca="1">IF(ISBLANK(OFFSET('9. METAS'!$K$20,INT((ROW()-13)/2),0)),"",OFFSET('9. METAS'!$K$20,INT((ROW()-13)/2),0))</f>
        <v/>
      </c>
      <c r="I337" s="1014"/>
      <c r="J337" s="255">
        <f ca="1">IF(MOD(ROW()-13,2)=0,IF(ISBLANK(OFFSET('10. SEGUIMIENTO 2025'!$N$14,INT((ROW()-13)/2),0)),"",OFFSET('10. SEGUIMIENTO 2025'!$N$14,INT((ROW()-13)/2),0)),IF(ISBLANK(OFFSET('9. METAS'!$N$20,INT((ROW()-14)/2),0)),"",OFFSET('9. METAS'!$N$20,INT((ROW()-14)/2),0)))</f>
        <v>41</v>
      </c>
      <c r="K337" s="256" t="str">
        <f ca="1">IF(MOD(ROW()-13,2)=0,IF(ISBLANK(OFFSET('10. SEGUIMIENTO 2025'!$O$14,INT((ROW()-13)/2),0)),"",OFFSET('10. SEGUIMIENTO 2025'!$O$14,INT((ROW()-13)/2),0)),IF(ISBLANK(OFFSET('9. METAS'!$O$20,INT((ROW()-14)/2),0)),"",OFFSET('9. METAS'!$O$20,INT((ROW()-14)/2),0)))</f>
        <v/>
      </c>
      <c r="L337" s="256" t="str">
        <f ca="1">IF(MOD(ROW()-13,2)=0,IF(ISBLANK(OFFSET('10. SEGUIMIENTO 2025'!$P$14,INT((ROW()-13)/2),0)),"",OFFSET('10. SEGUIMIENTO 2025'!$P$14,INT((ROW()-13)/2),0)),IF(ISBLANK(OFFSET('9. METAS'!$P$20,INT((ROW()-14)/2),0)),"",OFFSET('9. METAS'!$P$20,INT((ROW()-14)/2),0)))</f>
        <v/>
      </c>
      <c r="M337" s="257" t="str">
        <f ca="1">IF(MOD(ROW()-13,2)=0,IF(ISBLANK(OFFSET('10. SEGUIMIENTO 2025'!$Q$14,INT((ROW()-13)/2),0)),"",OFFSET('10. SEGUIMIENTO 2025'!$Q$14,INT((ROW()-13)/2),0)),IF(ISBLANK(OFFSET('9. METAS'!$Q$20,INT((ROW()-14)/2),0)),"",OFFSET('9. METAS'!$Q$20,INT((ROW()-14)/2),0)))</f>
        <v/>
      </c>
      <c r="N337" s="1012" t="str">
        <f t="shared" ref="N337" ca="1" si="319">IFERROR(J337/J338,"ND")</f>
        <v>ND</v>
      </c>
      <c r="O337" s="1008" t="str">
        <f t="shared" ref="O337" ca="1" si="320">IFERROR(((J337)/H337),"ND")</f>
        <v>ND</v>
      </c>
      <c r="P337" s="996"/>
    </row>
    <row r="338" spans="3:16">
      <c r="C338" s="1030"/>
      <c r="D338" s="1026"/>
      <c r="E338" s="1026"/>
      <c r="F338" s="1024"/>
      <c r="G338" s="1021"/>
      <c r="H338" s="1017"/>
      <c r="I338" s="1015"/>
      <c r="J338" s="255" t="str">
        <f ca="1">IF(MOD(ROW()-13,2)=0,IF(ISBLANK(OFFSET('10. SEGUIMIENTO 2025'!$N$14,INT((ROW()-13)/2),0)),"",OFFSET('10. SEGUIMIENTO 2025'!$N$14,INT((ROW()-13)/2),0)),IF(ISBLANK(OFFSET('9. METAS'!$N$20,INT((ROW()-14)/2),0)),"",OFFSET('9. METAS'!$N$20,INT((ROW()-14)/2),0)))</f>
        <v/>
      </c>
      <c r="K338" s="256" t="str">
        <f ca="1">IF(MOD(ROW()-13,2)=0,IF(ISBLANK(OFFSET('10. SEGUIMIENTO 2025'!$O$14,INT((ROW()-13)/2),0)),"",OFFSET('10. SEGUIMIENTO 2025'!$O$14,INT((ROW()-13)/2),0)),IF(ISBLANK(OFFSET('9. METAS'!$O$20,INT((ROW()-14)/2),0)),"",OFFSET('9. METAS'!$O$20,INT((ROW()-14)/2),0)))</f>
        <v/>
      </c>
      <c r="L338" s="256" t="str">
        <f ca="1">IF(MOD(ROW()-13,2)=0,IF(ISBLANK(OFFSET('10. SEGUIMIENTO 2025'!$P$14,INT((ROW()-13)/2),0)),"",OFFSET('10. SEGUIMIENTO 2025'!$P$14,INT((ROW()-13)/2),0)),IF(ISBLANK(OFFSET('9. METAS'!$P$20,INT((ROW()-14)/2),0)),"",OFFSET('9. METAS'!$P$20,INT((ROW()-14)/2),0)))</f>
        <v/>
      </c>
      <c r="M338" s="257" t="str">
        <f ca="1">IF(MOD(ROW()-13,2)=0,IF(ISBLANK(OFFSET('10. SEGUIMIENTO 2025'!$Q$14,INT((ROW()-13)/2),0)),"",OFFSET('10. SEGUIMIENTO 2025'!$Q$14,INT((ROW()-13)/2),0)),IF(ISBLANK(OFFSET('9. METAS'!$Q$20,INT((ROW()-14)/2),0)),"",OFFSET('9. METAS'!$Q$20,INT((ROW()-14)/2),0)))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017" t="str">
        <f ca="1">IF(ISBLANK(OFFSET('9. METAS'!$K$20,INT((ROW()-13)/2),0)),"",OFFSET('9. METAS'!$K$20,INT((ROW()-13)/2),0))</f>
        <v/>
      </c>
      <c r="I339" s="1014"/>
      <c r="J339" s="255">
        <f ca="1">IF(MOD(ROW()-13,2)=0,IF(ISBLANK(OFFSET('10. SEGUIMIENTO 2025'!$N$14,INT((ROW()-13)/2),0)),"",OFFSET('10. SEGUIMIENTO 2025'!$N$14,INT((ROW()-13)/2),0)),IF(ISBLANK(OFFSET('9. METAS'!$N$20,INT((ROW()-14)/2),0)),"",OFFSET('9. METAS'!$N$20,INT((ROW()-14)/2),0)))</f>
        <v>41</v>
      </c>
      <c r="K339" s="256" t="str">
        <f ca="1">IF(MOD(ROW()-13,2)=0,IF(ISBLANK(OFFSET('10. SEGUIMIENTO 2025'!$O$14,INT((ROW()-13)/2),0)),"",OFFSET('10. SEGUIMIENTO 2025'!$O$14,INT((ROW()-13)/2),0)),IF(ISBLANK(OFFSET('9. METAS'!$O$20,INT((ROW()-14)/2),0)),"",OFFSET('9. METAS'!$O$20,INT((ROW()-14)/2),0)))</f>
        <v/>
      </c>
      <c r="L339" s="256" t="str">
        <f ca="1">IF(MOD(ROW()-13,2)=0,IF(ISBLANK(OFFSET('10. SEGUIMIENTO 2025'!$P$14,INT((ROW()-13)/2),0)),"",OFFSET('10. SEGUIMIENTO 2025'!$P$14,INT((ROW()-13)/2),0)),IF(ISBLANK(OFFSET('9. METAS'!$P$20,INT((ROW()-14)/2),0)),"",OFFSET('9. METAS'!$P$20,INT((ROW()-14)/2),0)))</f>
        <v/>
      </c>
      <c r="M339" s="257" t="str">
        <f ca="1">IF(MOD(ROW()-13,2)=0,IF(ISBLANK(OFFSET('10. SEGUIMIENTO 2025'!$Q$14,INT((ROW()-13)/2),0)),"",OFFSET('10. SEGUIMIENTO 2025'!$Q$14,INT((ROW()-13)/2),0)),IF(ISBLANK(OFFSET('9. METAS'!$Q$20,INT((ROW()-14)/2),0)),"",OFFSET('9. METAS'!$Q$20,INT((ROW()-14)/2),0)))</f>
        <v/>
      </c>
      <c r="N339" s="1012" t="str">
        <f t="shared" ref="N339" ca="1" si="321">IFERROR(J339/J340,"ND")</f>
        <v>ND</v>
      </c>
      <c r="O339" s="1008" t="str">
        <f t="shared" ref="O339" ca="1" si="322">IFERROR(((J339)/H339),"ND")</f>
        <v>ND</v>
      </c>
      <c r="P339" s="996"/>
    </row>
    <row r="340" spans="3:16">
      <c r="C340" s="1030"/>
      <c r="D340" s="1026"/>
      <c r="E340" s="1026"/>
      <c r="F340" s="1024"/>
      <c r="G340" s="1021"/>
      <c r="H340" s="1017"/>
      <c r="I340" s="1015"/>
      <c r="J340" s="255" t="str">
        <f ca="1">IF(MOD(ROW()-13,2)=0,IF(ISBLANK(OFFSET('10. SEGUIMIENTO 2025'!$N$14,INT((ROW()-13)/2),0)),"",OFFSET('10. SEGUIMIENTO 2025'!$N$14,INT((ROW()-13)/2),0)),IF(ISBLANK(OFFSET('9. METAS'!$N$20,INT((ROW()-14)/2),0)),"",OFFSET('9. METAS'!$N$20,INT((ROW()-14)/2),0)))</f>
        <v/>
      </c>
      <c r="K340" s="256" t="str">
        <f ca="1">IF(MOD(ROW()-13,2)=0,IF(ISBLANK(OFFSET('10. SEGUIMIENTO 2025'!$O$14,INT((ROW()-13)/2),0)),"",OFFSET('10. SEGUIMIENTO 2025'!$O$14,INT((ROW()-13)/2),0)),IF(ISBLANK(OFFSET('9. METAS'!$O$20,INT((ROW()-14)/2),0)),"",OFFSET('9. METAS'!$O$20,INT((ROW()-14)/2),0)))</f>
        <v/>
      </c>
      <c r="L340" s="256" t="str">
        <f ca="1">IF(MOD(ROW()-13,2)=0,IF(ISBLANK(OFFSET('10. SEGUIMIENTO 2025'!$P$14,INT((ROW()-13)/2),0)),"",OFFSET('10. SEGUIMIENTO 2025'!$P$14,INT((ROW()-13)/2),0)),IF(ISBLANK(OFFSET('9. METAS'!$P$20,INT((ROW()-14)/2),0)),"",OFFSET('9. METAS'!$P$20,INT((ROW()-14)/2),0)))</f>
        <v/>
      </c>
      <c r="M340" s="257" t="str">
        <f ca="1">IF(MOD(ROW()-13,2)=0,IF(ISBLANK(OFFSET('10. SEGUIMIENTO 2025'!$Q$14,INT((ROW()-13)/2),0)),"",OFFSET('10. SEGUIMIENTO 2025'!$Q$14,INT((ROW()-13)/2),0)),IF(ISBLANK(OFFSET('9. METAS'!$Q$20,INT((ROW()-14)/2),0)),"",OFFSET('9. METAS'!$Q$20,INT((ROW()-14)/2),0)))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017" t="str">
        <f ca="1">IF(ISBLANK(OFFSET('9. METAS'!$K$20,INT((ROW()-13)/2),0)),"",OFFSET('9. METAS'!$K$20,INT((ROW()-13)/2),0))</f>
        <v/>
      </c>
      <c r="I341" s="1014"/>
      <c r="J341" s="255">
        <f ca="1">IF(MOD(ROW()-13,2)=0,IF(ISBLANK(OFFSET('10. SEGUIMIENTO 2025'!$N$14,INT((ROW()-13)/2),0)),"",OFFSET('10. SEGUIMIENTO 2025'!$N$14,INT((ROW()-13)/2),0)),IF(ISBLANK(OFFSET('9. METAS'!$N$20,INT((ROW()-14)/2),0)),"",OFFSET('9. METAS'!$N$20,INT((ROW()-14)/2),0)))</f>
        <v>41</v>
      </c>
      <c r="K341" s="256" t="str">
        <f ca="1">IF(MOD(ROW()-13,2)=0,IF(ISBLANK(OFFSET('10. SEGUIMIENTO 2025'!$O$14,INT((ROW()-13)/2),0)),"",OFFSET('10. SEGUIMIENTO 2025'!$O$14,INT((ROW()-13)/2),0)),IF(ISBLANK(OFFSET('9. METAS'!$O$20,INT((ROW()-14)/2),0)),"",OFFSET('9. METAS'!$O$20,INT((ROW()-14)/2),0)))</f>
        <v/>
      </c>
      <c r="L341" s="256" t="str">
        <f ca="1">IF(MOD(ROW()-13,2)=0,IF(ISBLANK(OFFSET('10. SEGUIMIENTO 2025'!$P$14,INT((ROW()-13)/2),0)),"",OFFSET('10. SEGUIMIENTO 2025'!$P$14,INT((ROW()-13)/2),0)),IF(ISBLANK(OFFSET('9. METAS'!$P$20,INT((ROW()-14)/2),0)),"",OFFSET('9. METAS'!$P$20,INT((ROW()-14)/2),0)))</f>
        <v/>
      </c>
      <c r="M341" s="257" t="str">
        <f ca="1">IF(MOD(ROW()-13,2)=0,IF(ISBLANK(OFFSET('10. SEGUIMIENTO 2025'!$Q$14,INT((ROW()-13)/2),0)),"",OFFSET('10. SEGUIMIENTO 2025'!$Q$14,INT((ROW()-13)/2),0)),IF(ISBLANK(OFFSET('9. METAS'!$Q$20,INT((ROW()-14)/2),0)),"",OFFSET('9. METAS'!$Q$20,INT((ROW()-14)/2),0)))</f>
        <v/>
      </c>
      <c r="N341" s="1012" t="str">
        <f t="shared" ref="N341" ca="1" si="323">IFERROR(J341/J342,"ND")</f>
        <v>ND</v>
      </c>
      <c r="O341" s="1008" t="str">
        <f t="shared" ref="O341" ca="1" si="324">IFERROR(((J341)/H341),"ND")</f>
        <v>ND</v>
      </c>
      <c r="P341" s="996"/>
    </row>
    <row r="342" spans="3:16">
      <c r="C342" s="1030"/>
      <c r="D342" s="1026"/>
      <c r="E342" s="1026"/>
      <c r="F342" s="1024"/>
      <c r="G342" s="1021"/>
      <c r="H342" s="1017"/>
      <c r="I342" s="1015"/>
      <c r="J342" s="255" t="str">
        <f ca="1">IF(MOD(ROW()-13,2)=0,IF(ISBLANK(OFFSET('10. SEGUIMIENTO 2025'!$N$14,INT((ROW()-13)/2),0)),"",OFFSET('10. SEGUIMIENTO 2025'!$N$14,INT((ROW()-13)/2),0)),IF(ISBLANK(OFFSET('9. METAS'!$N$20,INT((ROW()-14)/2),0)),"",OFFSET('9. METAS'!$N$20,INT((ROW()-14)/2),0)))</f>
        <v/>
      </c>
      <c r="K342" s="256" t="str">
        <f ca="1">IF(MOD(ROW()-13,2)=0,IF(ISBLANK(OFFSET('10. SEGUIMIENTO 2025'!$O$14,INT((ROW()-13)/2),0)),"",OFFSET('10. SEGUIMIENTO 2025'!$O$14,INT((ROW()-13)/2),0)),IF(ISBLANK(OFFSET('9. METAS'!$O$20,INT((ROW()-14)/2),0)),"",OFFSET('9. METAS'!$O$20,INT((ROW()-14)/2),0)))</f>
        <v/>
      </c>
      <c r="L342" s="256" t="str">
        <f ca="1">IF(MOD(ROW()-13,2)=0,IF(ISBLANK(OFFSET('10. SEGUIMIENTO 2025'!$P$14,INT((ROW()-13)/2),0)),"",OFFSET('10. SEGUIMIENTO 2025'!$P$14,INT((ROW()-13)/2),0)),IF(ISBLANK(OFFSET('9. METAS'!$P$20,INT((ROW()-14)/2),0)),"",OFFSET('9. METAS'!$P$20,INT((ROW()-14)/2),0)))</f>
        <v/>
      </c>
      <c r="M342" s="257" t="str">
        <f ca="1">IF(MOD(ROW()-13,2)=0,IF(ISBLANK(OFFSET('10. SEGUIMIENTO 2025'!$Q$14,INT((ROW()-13)/2),0)),"",OFFSET('10. SEGUIMIENTO 2025'!$Q$14,INT((ROW()-13)/2),0)),IF(ISBLANK(OFFSET('9. METAS'!$Q$20,INT((ROW()-14)/2),0)),"",OFFSET('9. METAS'!$Q$20,INT((ROW()-14)/2),0)))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017" t="str">
        <f ca="1">IF(ISBLANK(OFFSET('9. METAS'!$K$20,INT((ROW()-13)/2),0)),"",OFFSET('9. METAS'!$K$20,INT((ROW()-13)/2),0))</f>
        <v/>
      </c>
      <c r="I343" s="1014"/>
      <c r="J343" s="255">
        <f ca="1">IF(MOD(ROW()-13,2)=0,IF(ISBLANK(OFFSET('10. SEGUIMIENTO 2025'!$N$14,INT((ROW()-13)/2),0)),"",OFFSET('10. SEGUIMIENTO 2025'!$N$14,INT((ROW()-13)/2),0)),IF(ISBLANK(OFFSET('9. METAS'!$N$20,INT((ROW()-14)/2),0)),"",OFFSET('9. METAS'!$N$20,INT((ROW()-14)/2),0)))</f>
        <v>41</v>
      </c>
      <c r="K343" s="256" t="str">
        <f ca="1">IF(MOD(ROW()-13,2)=0,IF(ISBLANK(OFFSET('10. SEGUIMIENTO 2025'!$O$14,INT((ROW()-13)/2),0)),"",OFFSET('10. SEGUIMIENTO 2025'!$O$14,INT((ROW()-13)/2),0)),IF(ISBLANK(OFFSET('9. METAS'!$O$20,INT((ROW()-14)/2),0)),"",OFFSET('9. METAS'!$O$20,INT((ROW()-14)/2),0)))</f>
        <v/>
      </c>
      <c r="L343" s="256" t="str">
        <f ca="1">IF(MOD(ROW()-13,2)=0,IF(ISBLANK(OFFSET('10. SEGUIMIENTO 2025'!$P$14,INT((ROW()-13)/2),0)),"",OFFSET('10. SEGUIMIENTO 2025'!$P$14,INT((ROW()-13)/2),0)),IF(ISBLANK(OFFSET('9. METAS'!$P$20,INT((ROW()-14)/2),0)),"",OFFSET('9. METAS'!$P$20,INT((ROW()-14)/2),0)))</f>
        <v/>
      </c>
      <c r="M343" s="257" t="str">
        <f ca="1">IF(MOD(ROW()-13,2)=0,IF(ISBLANK(OFFSET('10. SEGUIMIENTO 2025'!$Q$14,INT((ROW()-13)/2),0)),"",OFFSET('10. SEGUIMIENTO 2025'!$Q$14,INT((ROW()-13)/2),0)),IF(ISBLANK(OFFSET('9. METAS'!$Q$20,INT((ROW()-14)/2),0)),"",OFFSET('9. METAS'!$Q$20,INT((ROW()-14)/2),0)))</f>
        <v/>
      </c>
      <c r="N343" s="1012" t="str">
        <f t="shared" ref="N343" ca="1" si="325">IFERROR(J343/J344,"ND")</f>
        <v>ND</v>
      </c>
      <c r="O343" s="1008" t="str">
        <f t="shared" ref="O343" ca="1" si="326">IFERROR(((J343)/H343),"ND")</f>
        <v>ND</v>
      </c>
      <c r="P343" s="996"/>
    </row>
    <row r="344" spans="3:16">
      <c r="C344" s="1030"/>
      <c r="D344" s="1026"/>
      <c r="E344" s="1026"/>
      <c r="F344" s="1024"/>
      <c r="G344" s="1021"/>
      <c r="H344" s="1017"/>
      <c r="I344" s="1015"/>
      <c r="J344" s="255" t="str">
        <f ca="1">IF(MOD(ROW()-13,2)=0,IF(ISBLANK(OFFSET('10. SEGUIMIENTO 2025'!$N$14,INT((ROW()-13)/2),0)),"",OFFSET('10. SEGUIMIENTO 2025'!$N$14,INT((ROW()-13)/2),0)),IF(ISBLANK(OFFSET('9. METAS'!$N$20,INT((ROW()-14)/2),0)),"",OFFSET('9. METAS'!$N$20,INT((ROW()-14)/2),0)))</f>
        <v/>
      </c>
      <c r="K344" s="256" t="str">
        <f ca="1">IF(MOD(ROW()-13,2)=0,IF(ISBLANK(OFFSET('10. SEGUIMIENTO 2025'!$O$14,INT((ROW()-13)/2),0)),"",OFFSET('10. SEGUIMIENTO 2025'!$O$14,INT((ROW()-13)/2),0)),IF(ISBLANK(OFFSET('9. METAS'!$O$20,INT((ROW()-14)/2),0)),"",OFFSET('9. METAS'!$O$20,INT((ROW()-14)/2),0)))</f>
        <v/>
      </c>
      <c r="L344" s="256" t="str">
        <f ca="1">IF(MOD(ROW()-13,2)=0,IF(ISBLANK(OFFSET('10. SEGUIMIENTO 2025'!$P$14,INT((ROW()-13)/2),0)),"",OFFSET('10. SEGUIMIENTO 2025'!$P$14,INT((ROW()-13)/2),0)),IF(ISBLANK(OFFSET('9. METAS'!$P$20,INT((ROW()-14)/2),0)),"",OFFSET('9. METAS'!$P$20,INT((ROW()-14)/2),0)))</f>
        <v/>
      </c>
      <c r="M344" s="257" t="str">
        <f ca="1">IF(MOD(ROW()-13,2)=0,IF(ISBLANK(OFFSET('10. SEGUIMIENTO 2025'!$Q$14,INT((ROW()-13)/2),0)),"",OFFSET('10. SEGUIMIENTO 2025'!$Q$14,INT((ROW()-13)/2),0)),IF(ISBLANK(OFFSET('9. METAS'!$Q$20,INT((ROW()-14)/2),0)),"",OFFSET('9. METAS'!$Q$20,INT((ROW()-14)/2),0)))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017" t="str">
        <f ca="1">IF(ISBLANK(OFFSET('9. METAS'!$K$20,INT((ROW()-13)/2),0)),"",OFFSET('9. METAS'!$K$20,INT((ROW()-13)/2),0))</f>
        <v/>
      </c>
      <c r="I345" s="1014"/>
      <c r="J345" s="255">
        <f ca="1">IF(MOD(ROW()-13,2)=0,IF(ISBLANK(OFFSET('10. SEGUIMIENTO 2025'!$N$14,INT((ROW()-13)/2),0)),"",OFFSET('10. SEGUIMIENTO 2025'!$N$14,INT((ROW()-13)/2),0)),IF(ISBLANK(OFFSET('9. METAS'!$N$20,INT((ROW()-14)/2),0)),"",OFFSET('9. METAS'!$N$20,INT((ROW()-14)/2),0)))</f>
        <v>41</v>
      </c>
      <c r="K345" s="256" t="str">
        <f ca="1">IF(MOD(ROW()-13,2)=0,IF(ISBLANK(OFFSET('10. SEGUIMIENTO 2025'!$O$14,INT((ROW()-13)/2),0)),"",OFFSET('10. SEGUIMIENTO 2025'!$O$14,INT((ROW()-13)/2),0)),IF(ISBLANK(OFFSET('9. METAS'!$O$20,INT((ROW()-14)/2),0)),"",OFFSET('9. METAS'!$O$20,INT((ROW()-14)/2),0)))</f>
        <v/>
      </c>
      <c r="L345" s="256" t="str">
        <f ca="1">IF(MOD(ROW()-13,2)=0,IF(ISBLANK(OFFSET('10. SEGUIMIENTO 2025'!$P$14,INT((ROW()-13)/2),0)),"",OFFSET('10. SEGUIMIENTO 2025'!$P$14,INT((ROW()-13)/2),0)),IF(ISBLANK(OFFSET('9. METAS'!$P$20,INT((ROW()-14)/2),0)),"",OFFSET('9. METAS'!$P$20,INT((ROW()-14)/2),0)))</f>
        <v/>
      </c>
      <c r="M345" s="257" t="str">
        <f ca="1">IF(MOD(ROW()-13,2)=0,IF(ISBLANK(OFFSET('10. SEGUIMIENTO 2025'!$Q$14,INT((ROW()-13)/2),0)),"",OFFSET('10. SEGUIMIENTO 2025'!$Q$14,INT((ROW()-13)/2),0)),IF(ISBLANK(OFFSET('9. METAS'!$Q$20,INT((ROW()-14)/2),0)),"",OFFSET('9. METAS'!$Q$20,INT((ROW()-14)/2),0)))</f>
        <v/>
      </c>
      <c r="N345" s="1012" t="str">
        <f t="shared" ref="N345" ca="1" si="327">IFERROR(J345/J346,"ND")</f>
        <v>ND</v>
      </c>
      <c r="O345" s="1008" t="str">
        <f t="shared" ref="O345" ca="1" si="328">IFERROR(((J345)/H345),"ND")</f>
        <v>ND</v>
      </c>
      <c r="P345" s="996"/>
    </row>
    <row r="346" spans="3:16">
      <c r="C346" s="1030"/>
      <c r="D346" s="1026"/>
      <c r="E346" s="1026"/>
      <c r="F346" s="1024"/>
      <c r="G346" s="1021"/>
      <c r="H346" s="1017"/>
      <c r="I346" s="1015"/>
      <c r="J346" s="255" t="str">
        <f ca="1">IF(MOD(ROW()-13,2)=0,IF(ISBLANK(OFFSET('10. SEGUIMIENTO 2025'!$N$14,INT((ROW()-13)/2),0)),"",OFFSET('10. SEGUIMIENTO 2025'!$N$14,INT((ROW()-13)/2),0)),IF(ISBLANK(OFFSET('9. METAS'!$N$20,INT((ROW()-14)/2),0)),"",OFFSET('9. METAS'!$N$20,INT((ROW()-14)/2),0)))</f>
        <v/>
      </c>
      <c r="K346" s="256" t="str">
        <f ca="1">IF(MOD(ROW()-13,2)=0,IF(ISBLANK(OFFSET('10. SEGUIMIENTO 2025'!$O$14,INT((ROW()-13)/2),0)),"",OFFSET('10. SEGUIMIENTO 2025'!$O$14,INT((ROW()-13)/2),0)),IF(ISBLANK(OFFSET('9. METAS'!$O$20,INT((ROW()-14)/2),0)),"",OFFSET('9. METAS'!$O$20,INT((ROW()-14)/2),0)))</f>
        <v/>
      </c>
      <c r="L346" s="256" t="str">
        <f ca="1">IF(MOD(ROW()-13,2)=0,IF(ISBLANK(OFFSET('10. SEGUIMIENTO 2025'!$P$14,INT((ROW()-13)/2),0)),"",OFFSET('10. SEGUIMIENTO 2025'!$P$14,INT((ROW()-13)/2),0)),IF(ISBLANK(OFFSET('9. METAS'!$P$20,INT((ROW()-14)/2),0)),"",OFFSET('9. METAS'!$P$20,INT((ROW()-14)/2),0)))</f>
        <v/>
      </c>
      <c r="M346" s="257" t="str">
        <f ca="1">IF(MOD(ROW()-13,2)=0,IF(ISBLANK(OFFSET('10. SEGUIMIENTO 2025'!$Q$14,INT((ROW()-13)/2),0)),"",OFFSET('10. SEGUIMIENTO 2025'!$Q$14,INT((ROW()-13)/2),0)),IF(ISBLANK(OFFSET('9. METAS'!$Q$20,INT((ROW()-14)/2),0)),"",OFFSET('9. METAS'!$Q$20,INT((ROW()-14)/2),0)))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017" t="str">
        <f ca="1">IF(ISBLANK(OFFSET('9. METAS'!$K$20,INT((ROW()-13)/2),0)),"",OFFSET('9. METAS'!$K$20,INT((ROW()-13)/2),0))</f>
        <v/>
      </c>
      <c r="I347" s="1014"/>
      <c r="J347" s="255">
        <f ca="1">IF(MOD(ROW()-13,2)=0,IF(ISBLANK(OFFSET('10. SEGUIMIENTO 2025'!$N$14,INT((ROW()-13)/2),0)),"",OFFSET('10. SEGUIMIENTO 2025'!$N$14,INT((ROW()-13)/2),0)),IF(ISBLANK(OFFSET('9. METAS'!$N$20,INT((ROW()-14)/2),0)),"",OFFSET('9. METAS'!$N$20,INT((ROW()-14)/2),0)))</f>
        <v>41</v>
      </c>
      <c r="K347" s="256" t="str">
        <f ca="1">IF(MOD(ROW()-13,2)=0,IF(ISBLANK(OFFSET('10. SEGUIMIENTO 2025'!$O$14,INT((ROW()-13)/2),0)),"",OFFSET('10. SEGUIMIENTO 2025'!$O$14,INT((ROW()-13)/2),0)),IF(ISBLANK(OFFSET('9. METAS'!$O$20,INT((ROW()-14)/2),0)),"",OFFSET('9. METAS'!$O$20,INT((ROW()-14)/2),0)))</f>
        <v/>
      </c>
      <c r="L347" s="256" t="str">
        <f ca="1">IF(MOD(ROW()-13,2)=0,IF(ISBLANK(OFFSET('10. SEGUIMIENTO 2025'!$P$14,INT((ROW()-13)/2),0)),"",OFFSET('10. SEGUIMIENTO 2025'!$P$14,INT((ROW()-13)/2),0)),IF(ISBLANK(OFFSET('9. METAS'!$P$20,INT((ROW()-14)/2),0)),"",OFFSET('9. METAS'!$P$20,INT((ROW()-14)/2),0)))</f>
        <v/>
      </c>
      <c r="M347" s="257" t="str">
        <f ca="1">IF(MOD(ROW()-13,2)=0,IF(ISBLANK(OFFSET('10. SEGUIMIENTO 2025'!$Q$14,INT((ROW()-13)/2),0)),"",OFFSET('10. SEGUIMIENTO 2025'!$Q$14,INT((ROW()-13)/2),0)),IF(ISBLANK(OFFSET('9. METAS'!$Q$20,INT((ROW()-14)/2),0)),"",OFFSET('9. METAS'!$Q$20,INT((ROW()-14)/2),0)))</f>
        <v/>
      </c>
      <c r="N347" s="1012" t="str">
        <f t="shared" ref="N347" ca="1" si="329">IFERROR(J347/J348,"ND")</f>
        <v>ND</v>
      </c>
      <c r="O347" s="1008" t="str">
        <f t="shared" ref="O347" ca="1" si="330">IFERROR(((J347)/H347),"ND")</f>
        <v>ND</v>
      </c>
      <c r="P347" s="996"/>
    </row>
    <row r="348" spans="3:16">
      <c r="C348" s="1030"/>
      <c r="D348" s="1026"/>
      <c r="E348" s="1026"/>
      <c r="F348" s="1024"/>
      <c r="G348" s="1021"/>
      <c r="H348" s="1017"/>
      <c r="I348" s="1015"/>
      <c r="J348" s="255" t="str">
        <f ca="1">IF(MOD(ROW()-13,2)=0,IF(ISBLANK(OFFSET('10. SEGUIMIENTO 2025'!$N$14,INT((ROW()-13)/2),0)),"",OFFSET('10. SEGUIMIENTO 2025'!$N$14,INT((ROW()-13)/2),0)),IF(ISBLANK(OFFSET('9. METAS'!$N$20,INT((ROW()-14)/2),0)),"",OFFSET('9. METAS'!$N$20,INT((ROW()-14)/2),0)))</f>
        <v/>
      </c>
      <c r="K348" s="256" t="str">
        <f ca="1">IF(MOD(ROW()-13,2)=0,IF(ISBLANK(OFFSET('10. SEGUIMIENTO 2025'!$O$14,INT((ROW()-13)/2),0)),"",OFFSET('10. SEGUIMIENTO 2025'!$O$14,INT((ROW()-13)/2),0)),IF(ISBLANK(OFFSET('9. METAS'!$O$20,INT((ROW()-14)/2),0)),"",OFFSET('9. METAS'!$O$20,INT((ROW()-14)/2),0)))</f>
        <v/>
      </c>
      <c r="L348" s="256" t="str">
        <f ca="1">IF(MOD(ROW()-13,2)=0,IF(ISBLANK(OFFSET('10. SEGUIMIENTO 2025'!$P$14,INT((ROW()-13)/2),0)),"",OFFSET('10. SEGUIMIENTO 2025'!$P$14,INT((ROW()-13)/2),0)),IF(ISBLANK(OFFSET('9. METAS'!$P$20,INT((ROW()-14)/2),0)),"",OFFSET('9. METAS'!$P$20,INT((ROW()-14)/2),0)))</f>
        <v/>
      </c>
      <c r="M348" s="257" t="str">
        <f ca="1">IF(MOD(ROW()-13,2)=0,IF(ISBLANK(OFFSET('10. SEGUIMIENTO 2025'!$Q$14,INT((ROW()-13)/2),0)),"",OFFSET('10. SEGUIMIENTO 2025'!$Q$14,INT((ROW()-13)/2),0)),IF(ISBLANK(OFFSET('9. METAS'!$Q$20,INT((ROW()-14)/2),0)),"",OFFSET('9. METAS'!$Q$20,INT((ROW()-14)/2),0)))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017" t="str">
        <f ca="1">IF(ISBLANK(OFFSET('9. METAS'!$K$20,INT((ROW()-13)/2),0)),"",OFFSET('9. METAS'!$K$20,INT((ROW()-13)/2),0))</f>
        <v/>
      </c>
      <c r="I349" s="1014"/>
      <c r="J349" s="255">
        <f ca="1">IF(MOD(ROW()-13,2)=0,IF(ISBLANK(OFFSET('10. SEGUIMIENTO 2025'!$N$14,INT((ROW()-13)/2),0)),"",OFFSET('10. SEGUIMIENTO 2025'!$N$14,INT((ROW()-13)/2),0)),IF(ISBLANK(OFFSET('9. METAS'!$N$20,INT((ROW()-14)/2),0)),"",OFFSET('9. METAS'!$N$20,INT((ROW()-14)/2),0)))</f>
        <v>41</v>
      </c>
      <c r="K349" s="256" t="str">
        <f ca="1">IF(MOD(ROW()-13,2)=0,IF(ISBLANK(OFFSET('10. SEGUIMIENTO 2025'!$O$14,INT((ROW()-13)/2),0)),"",OFFSET('10. SEGUIMIENTO 2025'!$O$14,INT((ROW()-13)/2),0)),IF(ISBLANK(OFFSET('9. METAS'!$O$20,INT((ROW()-14)/2),0)),"",OFFSET('9. METAS'!$O$20,INT((ROW()-14)/2),0)))</f>
        <v/>
      </c>
      <c r="L349" s="256" t="str">
        <f ca="1">IF(MOD(ROW()-13,2)=0,IF(ISBLANK(OFFSET('10. SEGUIMIENTO 2025'!$P$14,INT((ROW()-13)/2),0)),"",OFFSET('10. SEGUIMIENTO 2025'!$P$14,INT((ROW()-13)/2),0)),IF(ISBLANK(OFFSET('9. METAS'!$P$20,INT((ROW()-14)/2),0)),"",OFFSET('9. METAS'!$P$20,INT((ROW()-14)/2),0)))</f>
        <v/>
      </c>
      <c r="M349" s="257" t="str">
        <f ca="1">IF(MOD(ROW()-13,2)=0,IF(ISBLANK(OFFSET('10. SEGUIMIENTO 2025'!$Q$14,INT((ROW()-13)/2),0)),"",OFFSET('10. SEGUIMIENTO 2025'!$Q$14,INT((ROW()-13)/2),0)),IF(ISBLANK(OFFSET('9. METAS'!$Q$20,INT((ROW()-14)/2),0)),"",OFFSET('9. METAS'!$Q$20,INT((ROW()-14)/2),0)))</f>
        <v/>
      </c>
      <c r="N349" s="1012" t="str">
        <f t="shared" ref="N349" ca="1" si="331">IFERROR(J349/J350,"ND")</f>
        <v>ND</v>
      </c>
      <c r="O349" s="1008" t="str">
        <f t="shared" ref="O349" ca="1" si="332">IFERROR(((J349)/H349),"ND")</f>
        <v>ND</v>
      </c>
      <c r="P349" s="996"/>
    </row>
    <row r="350" spans="3:16">
      <c r="C350" s="1030"/>
      <c r="D350" s="1026"/>
      <c r="E350" s="1026"/>
      <c r="F350" s="1024"/>
      <c r="G350" s="1021"/>
      <c r="H350" s="1017"/>
      <c r="I350" s="1015"/>
      <c r="J350" s="255" t="str">
        <f ca="1">IF(MOD(ROW()-13,2)=0,IF(ISBLANK(OFFSET('10. SEGUIMIENTO 2025'!$N$14,INT((ROW()-13)/2),0)),"",OFFSET('10. SEGUIMIENTO 2025'!$N$14,INT((ROW()-13)/2),0)),IF(ISBLANK(OFFSET('9. METAS'!$N$20,INT((ROW()-14)/2),0)),"",OFFSET('9. METAS'!$N$20,INT((ROW()-14)/2),0)))</f>
        <v/>
      </c>
      <c r="K350" s="256" t="str">
        <f ca="1">IF(MOD(ROW()-13,2)=0,IF(ISBLANK(OFFSET('10. SEGUIMIENTO 2025'!$O$14,INT((ROW()-13)/2),0)),"",OFFSET('10. SEGUIMIENTO 2025'!$O$14,INT((ROW()-13)/2),0)),IF(ISBLANK(OFFSET('9. METAS'!$O$20,INT((ROW()-14)/2),0)),"",OFFSET('9. METAS'!$O$20,INT((ROW()-14)/2),0)))</f>
        <v/>
      </c>
      <c r="L350" s="256" t="str">
        <f ca="1">IF(MOD(ROW()-13,2)=0,IF(ISBLANK(OFFSET('10. SEGUIMIENTO 2025'!$P$14,INT((ROW()-13)/2),0)),"",OFFSET('10. SEGUIMIENTO 2025'!$P$14,INT((ROW()-13)/2),0)),IF(ISBLANK(OFFSET('9. METAS'!$P$20,INT((ROW()-14)/2),0)),"",OFFSET('9. METAS'!$P$20,INT((ROW()-14)/2),0)))</f>
        <v/>
      </c>
      <c r="M350" s="257" t="str">
        <f ca="1">IF(MOD(ROW()-13,2)=0,IF(ISBLANK(OFFSET('10. SEGUIMIENTO 2025'!$Q$14,INT((ROW()-13)/2),0)),"",OFFSET('10. SEGUIMIENTO 2025'!$Q$14,INT((ROW()-13)/2),0)),IF(ISBLANK(OFFSET('9. METAS'!$Q$20,INT((ROW()-14)/2),0)),"",OFFSET('9. METAS'!$Q$20,INT((ROW()-14)/2),0)))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017" t="str">
        <f ca="1">IF(ISBLANK(OFFSET('9. METAS'!$K$20,INT((ROW()-13)/2),0)),"",OFFSET('9. METAS'!$K$20,INT((ROW()-13)/2),0))</f>
        <v/>
      </c>
      <c r="I351" s="1014"/>
      <c r="J351" s="255">
        <f ca="1">IF(MOD(ROW()-13,2)=0,IF(ISBLANK(OFFSET('10. SEGUIMIENTO 2025'!$N$14,INT((ROW()-13)/2),0)),"",OFFSET('10. SEGUIMIENTO 2025'!$N$14,INT((ROW()-13)/2),0)),IF(ISBLANK(OFFSET('9. METAS'!$N$20,INT((ROW()-14)/2),0)),"",OFFSET('9. METAS'!$N$20,INT((ROW()-14)/2),0)))</f>
        <v>41</v>
      </c>
      <c r="K351" s="256" t="str">
        <f ca="1">IF(MOD(ROW()-13,2)=0,IF(ISBLANK(OFFSET('10. SEGUIMIENTO 2025'!$O$14,INT((ROW()-13)/2),0)),"",OFFSET('10. SEGUIMIENTO 2025'!$O$14,INT((ROW()-13)/2),0)),IF(ISBLANK(OFFSET('9. METAS'!$O$20,INT((ROW()-14)/2),0)),"",OFFSET('9. METAS'!$O$20,INT((ROW()-14)/2),0)))</f>
        <v/>
      </c>
      <c r="L351" s="256" t="str">
        <f ca="1">IF(MOD(ROW()-13,2)=0,IF(ISBLANK(OFFSET('10. SEGUIMIENTO 2025'!$P$14,INT((ROW()-13)/2),0)),"",OFFSET('10. SEGUIMIENTO 2025'!$P$14,INT((ROW()-13)/2),0)),IF(ISBLANK(OFFSET('9. METAS'!$P$20,INT((ROW()-14)/2),0)),"",OFFSET('9. METAS'!$P$20,INT((ROW()-14)/2),0)))</f>
        <v/>
      </c>
      <c r="M351" s="257" t="str">
        <f ca="1">IF(MOD(ROW()-13,2)=0,IF(ISBLANK(OFFSET('10. SEGUIMIENTO 2025'!$Q$14,INT((ROW()-13)/2),0)),"",OFFSET('10. SEGUIMIENTO 2025'!$Q$14,INT((ROW()-13)/2),0)),IF(ISBLANK(OFFSET('9. METAS'!$Q$20,INT((ROW()-14)/2),0)),"",OFFSET('9. METAS'!$Q$20,INT((ROW()-14)/2),0)))</f>
        <v/>
      </c>
      <c r="N351" s="1012" t="str">
        <f t="shared" ref="N351" ca="1" si="333">IFERROR(J351/J352,"ND")</f>
        <v>ND</v>
      </c>
      <c r="O351" s="1008" t="str">
        <f t="shared" ref="O351" ca="1" si="334">IFERROR(((J351)/H351),"ND")</f>
        <v>ND</v>
      </c>
      <c r="P351" s="996"/>
    </row>
    <row r="352" spans="3:16">
      <c r="C352" s="1030"/>
      <c r="D352" s="1026"/>
      <c r="E352" s="1026"/>
      <c r="F352" s="1024"/>
      <c r="G352" s="1021"/>
      <c r="H352" s="1017"/>
      <c r="I352" s="1015"/>
      <c r="J352" s="255" t="str">
        <f ca="1">IF(MOD(ROW()-13,2)=0,IF(ISBLANK(OFFSET('10. SEGUIMIENTO 2025'!$N$14,INT((ROW()-13)/2),0)),"",OFFSET('10. SEGUIMIENTO 2025'!$N$14,INT((ROW()-13)/2),0)),IF(ISBLANK(OFFSET('9. METAS'!$N$20,INT((ROW()-14)/2),0)),"",OFFSET('9. METAS'!$N$20,INT((ROW()-14)/2),0)))</f>
        <v/>
      </c>
      <c r="K352" s="256" t="str">
        <f ca="1">IF(MOD(ROW()-13,2)=0,IF(ISBLANK(OFFSET('10. SEGUIMIENTO 2025'!$O$14,INT((ROW()-13)/2),0)),"",OFFSET('10. SEGUIMIENTO 2025'!$O$14,INT((ROW()-13)/2),0)),IF(ISBLANK(OFFSET('9. METAS'!$O$20,INT((ROW()-14)/2),0)),"",OFFSET('9. METAS'!$O$20,INT((ROW()-14)/2),0)))</f>
        <v/>
      </c>
      <c r="L352" s="256" t="str">
        <f ca="1">IF(MOD(ROW()-13,2)=0,IF(ISBLANK(OFFSET('10. SEGUIMIENTO 2025'!$P$14,INT((ROW()-13)/2),0)),"",OFFSET('10. SEGUIMIENTO 2025'!$P$14,INT((ROW()-13)/2),0)),IF(ISBLANK(OFFSET('9. METAS'!$P$20,INT((ROW()-14)/2),0)),"",OFFSET('9. METAS'!$P$20,INT((ROW()-14)/2),0)))</f>
        <v/>
      </c>
      <c r="M352" s="257" t="str">
        <f ca="1">IF(MOD(ROW()-13,2)=0,IF(ISBLANK(OFFSET('10. SEGUIMIENTO 2025'!$Q$14,INT((ROW()-13)/2),0)),"",OFFSET('10. SEGUIMIENTO 2025'!$Q$14,INT((ROW()-13)/2),0)),IF(ISBLANK(OFFSET('9. METAS'!$Q$20,INT((ROW()-14)/2),0)),"",OFFSET('9. METAS'!$Q$20,INT((ROW()-14)/2),0)))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017" t="str">
        <f ca="1">IF(ISBLANK(OFFSET('9. METAS'!$K$20,INT((ROW()-13)/2),0)),"",OFFSET('9. METAS'!$K$20,INT((ROW()-13)/2),0))</f>
        <v/>
      </c>
      <c r="I353" s="1014"/>
      <c r="J353" s="255">
        <f ca="1">IF(MOD(ROW()-13,2)=0,IF(ISBLANK(OFFSET('10. SEGUIMIENTO 2025'!$N$14,INT((ROW()-13)/2),0)),"",OFFSET('10. SEGUIMIENTO 2025'!$N$14,INT((ROW()-13)/2),0)),IF(ISBLANK(OFFSET('9. METAS'!$N$20,INT((ROW()-14)/2),0)),"",OFFSET('9. METAS'!$N$20,INT((ROW()-14)/2),0)))</f>
        <v>41</v>
      </c>
      <c r="K353" s="256" t="str">
        <f ca="1">IF(MOD(ROW()-13,2)=0,IF(ISBLANK(OFFSET('10. SEGUIMIENTO 2025'!$O$14,INT((ROW()-13)/2),0)),"",OFFSET('10. SEGUIMIENTO 2025'!$O$14,INT((ROW()-13)/2),0)),IF(ISBLANK(OFFSET('9. METAS'!$O$20,INT((ROW()-14)/2),0)),"",OFFSET('9. METAS'!$O$20,INT((ROW()-14)/2),0)))</f>
        <v/>
      </c>
      <c r="L353" s="256" t="str">
        <f ca="1">IF(MOD(ROW()-13,2)=0,IF(ISBLANK(OFFSET('10. SEGUIMIENTO 2025'!$P$14,INT((ROW()-13)/2),0)),"",OFFSET('10. SEGUIMIENTO 2025'!$P$14,INT((ROW()-13)/2),0)),IF(ISBLANK(OFFSET('9. METAS'!$P$20,INT((ROW()-14)/2),0)),"",OFFSET('9. METAS'!$P$20,INT((ROW()-14)/2),0)))</f>
        <v/>
      </c>
      <c r="M353" s="257" t="str">
        <f ca="1">IF(MOD(ROW()-13,2)=0,IF(ISBLANK(OFFSET('10. SEGUIMIENTO 2025'!$Q$14,INT((ROW()-13)/2),0)),"",OFFSET('10. SEGUIMIENTO 2025'!$Q$14,INT((ROW()-13)/2),0)),IF(ISBLANK(OFFSET('9. METAS'!$Q$20,INT((ROW()-14)/2),0)),"",OFFSET('9. METAS'!$Q$20,INT((ROW()-14)/2),0)))</f>
        <v/>
      </c>
      <c r="N353" s="1012" t="str">
        <f t="shared" ref="N353" ca="1" si="335">IFERROR(J353/J354,"ND")</f>
        <v>ND</v>
      </c>
      <c r="O353" s="1008" t="str">
        <f t="shared" ref="O353" ca="1" si="336">IFERROR(((J353)/H353),"ND")</f>
        <v>ND</v>
      </c>
      <c r="P353" s="996"/>
    </row>
    <row r="354" spans="3:16">
      <c r="C354" s="1030"/>
      <c r="D354" s="1026"/>
      <c r="E354" s="1026"/>
      <c r="F354" s="1024"/>
      <c r="G354" s="1021"/>
      <c r="H354" s="1017"/>
      <c r="I354" s="1015"/>
      <c r="J354" s="255" t="str">
        <f ca="1">IF(MOD(ROW()-13,2)=0,IF(ISBLANK(OFFSET('10. SEGUIMIENTO 2025'!$N$14,INT((ROW()-13)/2),0)),"",OFFSET('10. SEGUIMIENTO 2025'!$N$14,INT((ROW()-13)/2),0)),IF(ISBLANK(OFFSET('9. METAS'!$N$20,INT((ROW()-14)/2),0)),"",OFFSET('9. METAS'!$N$20,INT((ROW()-14)/2),0)))</f>
        <v/>
      </c>
      <c r="K354" s="256" t="str">
        <f ca="1">IF(MOD(ROW()-13,2)=0,IF(ISBLANK(OFFSET('10. SEGUIMIENTO 2025'!$O$14,INT((ROW()-13)/2),0)),"",OFFSET('10. SEGUIMIENTO 2025'!$O$14,INT((ROW()-13)/2),0)),IF(ISBLANK(OFFSET('9. METAS'!$O$20,INT((ROW()-14)/2),0)),"",OFFSET('9. METAS'!$O$20,INT((ROW()-14)/2),0)))</f>
        <v/>
      </c>
      <c r="L354" s="256" t="str">
        <f ca="1">IF(MOD(ROW()-13,2)=0,IF(ISBLANK(OFFSET('10. SEGUIMIENTO 2025'!$P$14,INT((ROW()-13)/2),0)),"",OFFSET('10. SEGUIMIENTO 2025'!$P$14,INT((ROW()-13)/2),0)),IF(ISBLANK(OFFSET('9. METAS'!$P$20,INT((ROW()-14)/2),0)),"",OFFSET('9. METAS'!$P$20,INT((ROW()-14)/2),0)))</f>
        <v/>
      </c>
      <c r="M354" s="257" t="str">
        <f ca="1">IF(MOD(ROW()-13,2)=0,IF(ISBLANK(OFFSET('10. SEGUIMIENTO 2025'!$Q$14,INT((ROW()-13)/2),0)),"",OFFSET('10. SEGUIMIENTO 2025'!$Q$14,INT((ROW()-13)/2),0)),IF(ISBLANK(OFFSET('9. METAS'!$Q$20,INT((ROW()-14)/2),0)),"",OFFSET('9. METAS'!$Q$20,INT((ROW()-14)/2),0)))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017" t="str">
        <f ca="1">IF(ISBLANK(OFFSET('9. METAS'!$K$20,INT((ROW()-13)/2),0)),"",OFFSET('9. METAS'!$K$20,INT((ROW()-13)/2),0))</f>
        <v/>
      </c>
      <c r="I355" s="1014"/>
      <c r="J355" s="255">
        <f ca="1">IF(MOD(ROW()-13,2)=0,IF(ISBLANK(OFFSET('10. SEGUIMIENTO 2025'!$N$14,INT((ROW()-13)/2),0)),"",OFFSET('10. SEGUIMIENTO 2025'!$N$14,INT((ROW()-13)/2),0)),IF(ISBLANK(OFFSET('9. METAS'!$N$20,INT((ROW()-14)/2),0)),"",OFFSET('9. METAS'!$N$20,INT((ROW()-14)/2),0)))</f>
        <v>41</v>
      </c>
      <c r="K355" s="256" t="str">
        <f ca="1">IF(MOD(ROW()-13,2)=0,IF(ISBLANK(OFFSET('10. SEGUIMIENTO 2025'!$O$14,INT((ROW()-13)/2),0)),"",OFFSET('10. SEGUIMIENTO 2025'!$O$14,INT((ROW()-13)/2),0)),IF(ISBLANK(OFFSET('9. METAS'!$O$20,INT((ROW()-14)/2),0)),"",OFFSET('9. METAS'!$O$20,INT((ROW()-14)/2),0)))</f>
        <v/>
      </c>
      <c r="L355" s="256" t="str">
        <f ca="1">IF(MOD(ROW()-13,2)=0,IF(ISBLANK(OFFSET('10. SEGUIMIENTO 2025'!$P$14,INT((ROW()-13)/2),0)),"",OFFSET('10. SEGUIMIENTO 2025'!$P$14,INT((ROW()-13)/2),0)),IF(ISBLANK(OFFSET('9. METAS'!$P$20,INT((ROW()-14)/2),0)),"",OFFSET('9. METAS'!$P$20,INT((ROW()-14)/2),0)))</f>
        <v/>
      </c>
      <c r="M355" s="257" t="str">
        <f ca="1">IF(MOD(ROW()-13,2)=0,IF(ISBLANK(OFFSET('10. SEGUIMIENTO 2025'!$Q$14,INT((ROW()-13)/2),0)),"",OFFSET('10. SEGUIMIENTO 2025'!$Q$14,INT((ROW()-13)/2),0)),IF(ISBLANK(OFFSET('9. METAS'!$Q$20,INT((ROW()-14)/2),0)),"",OFFSET('9. METAS'!$Q$20,INT((ROW()-14)/2),0)))</f>
        <v/>
      </c>
      <c r="N355" s="1012" t="str">
        <f t="shared" ref="N355" ca="1" si="337">IFERROR(J355/J356,"ND")</f>
        <v>ND</v>
      </c>
      <c r="O355" s="1008" t="str">
        <f t="shared" ref="O355" ca="1" si="338">IFERROR(((J355)/H355),"ND")</f>
        <v>ND</v>
      </c>
      <c r="P355" s="996"/>
    </row>
    <row r="356" spans="3:16">
      <c r="C356" s="1030"/>
      <c r="D356" s="1026"/>
      <c r="E356" s="1026"/>
      <c r="F356" s="1024"/>
      <c r="G356" s="1021"/>
      <c r="H356" s="1017"/>
      <c r="I356" s="1015"/>
      <c r="J356" s="255" t="str">
        <f ca="1">IF(MOD(ROW()-13,2)=0,IF(ISBLANK(OFFSET('10. SEGUIMIENTO 2025'!$N$14,INT((ROW()-13)/2),0)),"",OFFSET('10. SEGUIMIENTO 2025'!$N$14,INT((ROW()-13)/2),0)),IF(ISBLANK(OFFSET('9. METAS'!$N$20,INT((ROW()-14)/2),0)),"",OFFSET('9. METAS'!$N$20,INT((ROW()-14)/2),0)))</f>
        <v/>
      </c>
      <c r="K356" s="256" t="str">
        <f ca="1">IF(MOD(ROW()-13,2)=0,IF(ISBLANK(OFFSET('10. SEGUIMIENTO 2025'!$O$14,INT((ROW()-13)/2),0)),"",OFFSET('10. SEGUIMIENTO 2025'!$O$14,INT((ROW()-13)/2),0)),IF(ISBLANK(OFFSET('9. METAS'!$O$20,INT((ROW()-14)/2),0)),"",OFFSET('9. METAS'!$O$20,INT((ROW()-14)/2),0)))</f>
        <v/>
      </c>
      <c r="L356" s="256" t="str">
        <f ca="1">IF(MOD(ROW()-13,2)=0,IF(ISBLANK(OFFSET('10. SEGUIMIENTO 2025'!$P$14,INT((ROW()-13)/2),0)),"",OFFSET('10. SEGUIMIENTO 2025'!$P$14,INT((ROW()-13)/2),0)),IF(ISBLANK(OFFSET('9. METAS'!$P$20,INT((ROW()-14)/2),0)),"",OFFSET('9. METAS'!$P$20,INT((ROW()-14)/2),0)))</f>
        <v/>
      </c>
      <c r="M356" s="257" t="str">
        <f ca="1">IF(MOD(ROW()-13,2)=0,IF(ISBLANK(OFFSET('10. SEGUIMIENTO 2025'!$Q$14,INT((ROW()-13)/2),0)),"",OFFSET('10. SEGUIMIENTO 2025'!$Q$14,INT((ROW()-13)/2),0)),IF(ISBLANK(OFFSET('9. METAS'!$Q$20,INT((ROW()-14)/2),0)),"",OFFSET('9. METAS'!$Q$20,INT((ROW()-14)/2),0)))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017" t="str">
        <f ca="1">IF(ISBLANK(OFFSET('9. METAS'!$K$20,INT((ROW()-13)/2),0)),"",OFFSET('9. METAS'!$K$20,INT((ROW()-13)/2),0))</f>
        <v/>
      </c>
      <c r="I357" s="1014"/>
      <c r="J357" s="255">
        <f ca="1">IF(MOD(ROW()-13,2)=0,IF(ISBLANK(OFFSET('10. SEGUIMIENTO 2025'!$N$14,INT((ROW()-13)/2),0)),"",OFFSET('10. SEGUIMIENTO 2025'!$N$14,INT((ROW()-13)/2),0)),IF(ISBLANK(OFFSET('9. METAS'!$N$20,INT((ROW()-14)/2),0)),"",OFFSET('9. METAS'!$N$20,INT((ROW()-14)/2),0)))</f>
        <v>41</v>
      </c>
      <c r="K357" s="256" t="str">
        <f ca="1">IF(MOD(ROW()-13,2)=0,IF(ISBLANK(OFFSET('10. SEGUIMIENTO 2025'!$O$14,INT((ROW()-13)/2),0)),"",OFFSET('10. SEGUIMIENTO 2025'!$O$14,INT((ROW()-13)/2),0)),IF(ISBLANK(OFFSET('9. METAS'!$O$20,INT((ROW()-14)/2),0)),"",OFFSET('9. METAS'!$O$20,INT((ROW()-14)/2),0)))</f>
        <v/>
      </c>
      <c r="L357" s="256" t="str">
        <f ca="1">IF(MOD(ROW()-13,2)=0,IF(ISBLANK(OFFSET('10. SEGUIMIENTO 2025'!$P$14,INT((ROW()-13)/2),0)),"",OFFSET('10. SEGUIMIENTO 2025'!$P$14,INT((ROW()-13)/2),0)),IF(ISBLANK(OFFSET('9. METAS'!$P$20,INT((ROW()-14)/2),0)),"",OFFSET('9. METAS'!$P$20,INT((ROW()-14)/2),0)))</f>
        <v/>
      </c>
      <c r="M357" s="257" t="str">
        <f ca="1">IF(MOD(ROW()-13,2)=0,IF(ISBLANK(OFFSET('10. SEGUIMIENTO 2025'!$Q$14,INT((ROW()-13)/2),0)),"",OFFSET('10. SEGUIMIENTO 2025'!$Q$14,INT((ROW()-13)/2),0)),IF(ISBLANK(OFFSET('9. METAS'!$Q$20,INT((ROW()-14)/2),0)),"",OFFSET('9. METAS'!$Q$20,INT((ROW()-14)/2),0)))</f>
        <v/>
      </c>
      <c r="N357" s="1012" t="str">
        <f t="shared" ref="N357" ca="1" si="339">IFERROR(J357/J358,"ND")</f>
        <v>ND</v>
      </c>
      <c r="O357" s="1008" t="str">
        <f t="shared" ref="O357" ca="1" si="340">IFERROR(((J357)/H357),"ND")</f>
        <v>ND</v>
      </c>
      <c r="P357" s="996"/>
    </row>
    <row r="358" spans="3:16">
      <c r="C358" s="1030"/>
      <c r="D358" s="1026"/>
      <c r="E358" s="1026"/>
      <c r="F358" s="1024"/>
      <c r="G358" s="1021"/>
      <c r="H358" s="1017"/>
      <c r="I358" s="1015"/>
      <c r="J358" s="255" t="str">
        <f ca="1">IF(MOD(ROW()-13,2)=0,IF(ISBLANK(OFFSET('10. SEGUIMIENTO 2025'!$N$14,INT((ROW()-13)/2),0)),"",OFFSET('10. SEGUIMIENTO 2025'!$N$14,INT((ROW()-13)/2),0)),IF(ISBLANK(OFFSET('9. METAS'!$N$20,INT((ROW()-14)/2),0)),"",OFFSET('9. METAS'!$N$20,INT((ROW()-14)/2),0)))</f>
        <v/>
      </c>
      <c r="K358" s="256" t="str">
        <f ca="1">IF(MOD(ROW()-13,2)=0,IF(ISBLANK(OFFSET('10. SEGUIMIENTO 2025'!$O$14,INT((ROW()-13)/2),0)),"",OFFSET('10. SEGUIMIENTO 2025'!$O$14,INT((ROW()-13)/2),0)),IF(ISBLANK(OFFSET('9. METAS'!$O$20,INT((ROW()-14)/2),0)),"",OFFSET('9. METAS'!$O$20,INT((ROW()-14)/2),0)))</f>
        <v/>
      </c>
      <c r="L358" s="256" t="str">
        <f ca="1">IF(MOD(ROW()-13,2)=0,IF(ISBLANK(OFFSET('10. SEGUIMIENTO 2025'!$P$14,INT((ROW()-13)/2),0)),"",OFFSET('10. SEGUIMIENTO 2025'!$P$14,INT((ROW()-13)/2),0)),IF(ISBLANK(OFFSET('9. METAS'!$P$20,INT((ROW()-14)/2),0)),"",OFFSET('9. METAS'!$P$20,INT((ROW()-14)/2),0)))</f>
        <v/>
      </c>
      <c r="M358" s="257" t="str">
        <f ca="1">IF(MOD(ROW()-13,2)=0,IF(ISBLANK(OFFSET('10. SEGUIMIENTO 2025'!$Q$14,INT((ROW()-13)/2),0)),"",OFFSET('10. SEGUIMIENTO 2025'!$Q$14,INT((ROW()-13)/2),0)),IF(ISBLANK(OFFSET('9. METAS'!$Q$20,INT((ROW()-14)/2),0)),"",OFFSET('9. METAS'!$Q$20,INT((ROW()-14)/2),0)))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017" t="str">
        <f ca="1">IF(ISBLANK(OFFSET('9. METAS'!$K$20,INT((ROW()-13)/2),0)),"",OFFSET('9. METAS'!$K$20,INT((ROW()-13)/2),0))</f>
        <v/>
      </c>
      <c r="I359" s="1014"/>
      <c r="J359" s="255">
        <f ca="1">IF(MOD(ROW()-13,2)=0,IF(ISBLANK(OFFSET('10. SEGUIMIENTO 2025'!$N$14,INT((ROW()-13)/2),0)),"",OFFSET('10. SEGUIMIENTO 2025'!$N$14,INT((ROW()-13)/2),0)),IF(ISBLANK(OFFSET('9. METAS'!$N$20,INT((ROW()-14)/2),0)),"",OFFSET('9. METAS'!$N$20,INT((ROW()-14)/2),0)))</f>
        <v>41</v>
      </c>
      <c r="K359" s="256" t="str">
        <f ca="1">IF(MOD(ROW()-13,2)=0,IF(ISBLANK(OFFSET('10. SEGUIMIENTO 2025'!$O$14,INT((ROW()-13)/2),0)),"",OFFSET('10. SEGUIMIENTO 2025'!$O$14,INT((ROW()-13)/2),0)),IF(ISBLANK(OFFSET('9. METAS'!$O$20,INT((ROW()-14)/2),0)),"",OFFSET('9. METAS'!$O$20,INT((ROW()-14)/2),0)))</f>
        <v/>
      </c>
      <c r="L359" s="256" t="str">
        <f ca="1">IF(MOD(ROW()-13,2)=0,IF(ISBLANK(OFFSET('10. SEGUIMIENTO 2025'!$P$14,INT((ROW()-13)/2),0)),"",OFFSET('10. SEGUIMIENTO 2025'!$P$14,INT((ROW()-13)/2),0)),IF(ISBLANK(OFFSET('9. METAS'!$P$20,INT((ROW()-14)/2),0)),"",OFFSET('9. METAS'!$P$20,INT((ROW()-14)/2),0)))</f>
        <v/>
      </c>
      <c r="M359" s="257" t="str">
        <f ca="1">IF(MOD(ROW()-13,2)=0,IF(ISBLANK(OFFSET('10. SEGUIMIENTO 2025'!$Q$14,INT((ROW()-13)/2),0)),"",OFFSET('10. SEGUIMIENTO 2025'!$Q$14,INT((ROW()-13)/2),0)),IF(ISBLANK(OFFSET('9. METAS'!$Q$20,INT((ROW()-14)/2),0)),"",OFFSET('9. METAS'!$Q$20,INT((ROW()-14)/2),0)))</f>
        <v/>
      </c>
      <c r="N359" s="1012" t="str">
        <f t="shared" ref="N359" ca="1" si="341">IFERROR(J359/J360,"ND")</f>
        <v>ND</v>
      </c>
      <c r="O359" s="1008" t="str">
        <f t="shared" ref="O359" ca="1" si="342">IFERROR(((J359)/H359),"ND")</f>
        <v>ND</v>
      </c>
      <c r="P359" s="996"/>
    </row>
    <row r="360" spans="3:16">
      <c r="C360" s="1030"/>
      <c r="D360" s="1026"/>
      <c r="E360" s="1026"/>
      <c r="F360" s="1024"/>
      <c r="G360" s="1021"/>
      <c r="H360" s="1017"/>
      <c r="I360" s="1015"/>
      <c r="J360" s="255" t="str">
        <f ca="1">IF(MOD(ROW()-13,2)=0,IF(ISBLANK(OFFSET('10. SEGUIMIENTO 2025'!$N$14,INT((ROW()-13)/2),0)),"",OFFSET('10. SEGUIMIENTO 2025'!$N$14,INT((ROW()-13)/2),0)),IF(ISBLANK(OFFSET('9. METAS'!$N$20,INT((ROW()-14)/2),0)),"",OFFSET('9. METAS'!$N$20,INT((ROW()-14)/2),0)))</f>
        <v/>
      </c>
      <c r="K360" s="256" t="str">
        <f ca="1">IF(MOD(ROW()-13,2)=0,IF(ISBLANK(OFFSET('10. SEGUIMIENTO 2025'!$O$14,INT((ROW()-13)/2),0)),"",OFFSET('10. SEGUIMIENTO 2025'!$O$14,INT((ROW()-13)/2),0)),IF(ISBLANK(OFFSET('9. METAS'!$O$20,INT((ROW()-14)/2),0)),"",OFFSET('9. METAS'!$O$20,INT((ROW()-14)/2),0)))</f>
        <v/>
      </c>
      <c r="L360" s="256" t="str">
        <f ca="1">IF(MOD(ROW()-13,2)=0,IF(ISBLANK(OFFSET('10. SEGUIMIENTO 2025'!$P$14,INT((ROW()-13)/2),0)),"",OFFSET('10. SEGUIMIENTO 2025'!$P$14,INT((ROW()-13)/2),0)),IF(ISBLANK(OFFSET('9. METAS'!$P$20,INT((ROW()-14)/2),0)),"",OFFSET('9. METAS'!$P$20,INT((ROW()-14)/2),0)))</f>
        <v/>
      </c>
      <c r="M360" s="257" t="str">
        <f ca="1">IF(MOD(ROW()-13,2)=0,IF(ISBLANK(OFFSET('10. SEGUIMIENTO 2025'!$Q$14,INT((ROW()-13)/2),0)),"",OFFSET('10. SEGUIMIENTO 2025'!$Q$14,INT((ROW()-13)/2),0)),IF(ISBLANK(OFFSET('9. METAS'!$Q$20,INT((ROW()-14)/2),0)),"",OFFSET('9. METAS'!$Q$20,INT((ROW()-14)/2),0)))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017" t="str">
        <f ca="1">IF(ISBLANK(OFFSET('9. METAS'!$K$20,INT((ROW()-13)/2),0)),"",OFFSET('9. METAS'!$K$20,INT((ROW()-13)/2),0))</f>
        <v/>
      </c>
      <c r="I361" s="1014"/>
      <c r="J361" s="255">
        <f ca="1">IF(MOD(ROW()-13,2)=0,IF(ISBLANK(OFFSET('10. SEGUIMIENTO 2025'!$N$14,INT((ROW()-13)/2),0)),"",OFFSET('10. SEGUIMIENTO 2025'!$N$14,INT((ROW()-13)/2),0)),IF(ISBLANK(OFFSET('9. METAS'!$N$20,INT((ROW()-14)/2),0)),"",OFFSET('9. METAS'!$N$20,INT((ROW()-14)/2),0)))</f>
        <v>41</v>
      </c>
      <c r="K361" s="256" t="str">
        <f ca="1">IF(MOD(ROW()-13,2)=0,IF(ISBLANK(OFFSET('10. SEGUIMIENTO 2025'!$O$14,INT((ROW()-13)/2),0)),"",OFFSET('10. SEGUIMIENTO 2025'!$O$14,INT((ROW()-13)/2),0)),IF(ISBLANK(OFFSET('9. METAS'!$O$20,INT((ROW()-14)/2),0)),"",OFFSET('9. METAS'!$O$20,INT((ROW()-14)/2),0)))</f>
        <v/>
      </c>
      <c r="L361" s="256" t="str">
        <f ca="1">IF(MOD(ROW()-13,2)=0,IF(ISBLANK(OFFSET('10. SEGUIMIENTO 2025'!$P$14,INT((ROW()-13)/2),0)),"",OFFSET('10. SEGUIMIENTO 2025'!$P$14,INT((ROW()-13)/2),0)),IF(ISBLANK(OFFSET('9. METAS'!$P$20,INT((ROW()-14)/2),0)),"",OFFSET('9. METAS'!$P$20,INT((ROW()-14)/2),0)))</f>
        <v/>
      </c>
      <c r="M361" s="257" t="str">
        <f ca="1">IF(MOD(ROW()-13,2)=0,IF(ISBLANK(OFFSET('10. SEGUIMIENTO 2025'!$Q$14,INT((ROW()-13)/2),0)),"",OFFSET('10. SEGUIMIENTO 2025'!$Q$14,INT((ROW()-13)/2),0)),IF(ISBLANK(OFFSET('9. METAS'!$Q$20,INT((ROW()-14)/2),0)),"",OFFSET('9. METAS'!$Q$20,INT((ROW()-14)/2),0)))</f>
        <v/>
      </c>
      <c r="N361" s="1012" t="str">
        <f t="shared" ref="N361" ca="1" si="343">IFERROR(J361/J362,"ND")</f>
        <v>ND</v>
      </c>
      <c r="O361" s="1008" t="str">
        <f t="shared" ref="O361" ca="1" si="344">IFERROR(((J361)/H361),"ND")</f>
        <v>ND</v>
      </c>
      <c r="P361" s="996"/>
    </row>
    <row r="362" spans="3:16">
      <c r="C362" s="1030"/>
      <c r="D362" s="1026"/>
      <c r="E362" s="1026"/>
      <c r="F362" s="1024"/>
      <c r="G362" s="1021"/>
      <c r="H362" s="1017"/>
      <c r="I362" s="1015"/>
      <c r="J362" s="255" t="str">
        <f ca="1">IF(MOD(ROW()-13,2)=0,IF(ISBLANK(OFFSET('10. SEGUIMIENTO 2025'!$N$14,INT((ROW()-13)/2),0)),"",OFFSET('10. SEGUIMIENTO 2025'!$N$14,INT((ROW()-13)/2),0)),IF(ISBLANK(OFFSET('9. METAS'!$N$20,INT((ROW()-14)/2),0)),"",OFFSET('9. METAS'!$N$20,INT((ROW()-14)/2),0)))</f>
        <v/>
      </c>
      <c r="K362" s="256" t="str">
        <f ca="1">IF(MOD(ROW()-13,2)=0,IF(ISBLANK(OFFSET('10. SEGUIMIENTO 2025'!$O$14,INT((ROW()-13)/2),0)),"",OFFSET('10. SEGUIMIENTO 2025'!$O$14,INT((ROW()-13)/2),0)),IF(ISBLANK(OFFSET('9. METAS'!$O$20,INT((ROW()-14)/2),0)),"",OFFSET('9. METAS'!$O$20,INT((ROW()-14)/2),0)))</f>
        <v/>
      </c>
      <c r="L362" s="256" t="str">
        <f ca="1">IF(MOD(ROW()-13,2)=0,IF(ISBLANK(OFFSET('10. SEGUIMIENTO 2025'!$P$14,INT((ROW()-13)/2),0)),"",OFFSET('10. SEGUIMIENTO 2025'!$P$14,INT((ROW()-13)/2),0)),IF(ISBLANK(OFFSET('9. METAS'!$P$20,INT((ROW()-14)/2),0)),"",OFFSET('9. METAS'!$P$20,INT((ROW()-14)/2),0)))</f>
        <v/>
      </c>
      <c r="M362" s="257" t="str">
        <f ca="1">IF(MOD(ROW()-13,2)=0,IF(ISBLANK(OFFSET('10. SEGUIMIENTO 2025'!$Q$14,INT((ROW()-13)/2),0)),"",OFFSET('10. SEGUIMIENTO 2025'!$Q$14,INT((ROW()-13)/2),0)),IF(ISBLANK(OFFSET('9. METAS'!$Q$20,INT((ROW()-14)/2),0)),"",OFFSET('9. METAS'!$Q$20,INT((ROW()-14)/2),0)))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017" t="str">
        <f ca="1">IF(ISBLANK(OFFSET('9. METAS'!$K$20,INT((ROW()-13)/2),0)),"",OFFSET('9. METAS'!$K$20,INT((ROW()-13)/2),0))</f>
        <v/>
      </c>
      <c r="I363" s="1014"/>
      <c r="J363" s="255">
        <f ca="1">IF(MOD(ROW()-13,2)=0,IF(ISBLANK(OFFSET('10. SEGUIMIENTO 2025'!$N$14,INT((ROW()-13)/2),0)),"",OFFSET('10. SEGUIMIENTO 2025'!$N$14,INT((ROW()-13)/2),0)),IF(ISBLANK(OFFSET('9. METAS'!$N$20,INT((ROW()-14)/2),0)),"",OFFSET('9. METAS'!$N$20,INT((ROW()-14)/2),0)))</f>
        <v>41</v>
      </c>
      <c r="K363" s="256" t="str">
        <f ca="1">IF(MOD(ROW()-13,2)=0,IF(ISBLANK(OFFSET('10. SEGUIMIENTO 2025'!$O$14,INT((ROW()-13)/2),0)),"",OFFSET('10. SEGUIMIENTO 2025'!$O$14,INT((ROW()-13)/2),0)),IF(ISBLANK(OFFSET('9. METAS'!$O$20,INT((ROW()-14)/2),0)),"",OFFSET('9. METAS'!$O$20,INT((ROW()-14)/2),0)))</f>
        <v/>
      </c>
      <c r="L363" s="256" t="str">
        <f ca="1">IF(MOD(ROW()-13,2)=0,IF(ISBLANK(OFFSET('10. SEGUIMIENTO 2025'!$P$14,INT((ROW()-13)/2),0)),"",OFFSET('10. SEGUIMIENTO 2025'!$P$14,INT((ROW()-13)/2),0)),IF(ISBLANK(OFFSET('9. METAS'!$P$20,INT((ROW()-14)/2),0)),"",OFFSET('9. METAS'!$P$20,INT((ROW()-14)/2),0)))</f>
        <v/>
      </c>
      <c r="M363" s="257" t="str">
        <f ca="1">IF(MOD(ROW()-13,2)=0,IF(ISBLANK(OFFSET('10. SEGUIMIENTO 2025'!$Q$14,INT((ROW()-13)/2),0)),"",OFFSET('10. SEGUIMIENTO 2025'!$Q$14,INT((ROW()-13)/2),0)),IF(ISBLANK(OFFSET('9. METAS'!$Q$20,INT((ROW()-14)/2),0)),"",OFFSET('9. METAS'!$Q$20,INT((ROW()-14)/2),0)))</f>
        <v/>
      </c>
      <c r="N363" s="1012" t="str">
        <f t="shared" ref="N363" ca="1" si="345">IFERROR(J363/J364,"ND")</f>
        <v>ND</v>
      </c>
      <c r="O363" s="1008" t="str">
        <f t="shared" ref="O363" ca="1" si="346">IFERROR(((J363)/H363),"ND")</f>
        <v>ND</v>
      </c>
      <c r="P363" s="996"/>
    </row>
    <row r="364" spans="3:16">
      <c r="C364" s="1030"/>
      <c r="D364" s="1026"/>
      <c r="E364" s="1026"/>
      <c r="F364" s="1024"/>
      <c r="G364" s="1021"/>
      <c r="H364" s="1017"/>
      <c r="I364" s="1015"/>
      <c r="J364" s="255" t="str">
        <f ca="1">IF(MOD(ROW()-13,2)=0,IF(ISBLANK(OFFSET('10. SEGUIMIENTO 2025'!$N$14,INT((ROW()-13)/2),0)),"",OFFSET('10. SEGUIMIENTO 2025'!$N$14,INT((ROW()-13)/2),0)),IF(ISBLANK(OFFSET('9. METAS'!$N$20,INT((ROW()-14)/2),0)),"",OFFSET('9. METAS'!$N$20,INT((ROW()-14)/2),0)))</f>
        <v/>
      </c>
      <c r="K364" s="256" t="str">
        <f ca="1">IF(MOD(ROW()-13,2)=0,IF(ISBLANK(OFFSET('10. SEGUIMIENTO 2025'!$O$14,INT((ROW()-13)/2),0)),"",OFFSET('10. SEGUIMIENTO 2025'!$O$14,INT((ROW()-13)/2),0)),IF(ISBLANK(OFFSET('9. METAS'!$O$20,INT((ROW()-14)/2),0)),"",OFFSET('9. METAS'!$O$20,INT((ROW()-14)/2),0)))</f>
        <v/>
      </c>
      <c r="L364" s="256" t="str">
        <f ca="1">IF(MOD(ROW()-13,2)=0,IF(ISBLANK(OFFSET('10. SEGUIMIENTO 2025'!$P$14,INT((ROW()-13)/2),0)),"",OFFSET('10. SEGUIMIENTO 2025'!$P$14,INT((ROW()-13)/2),0)),IF(ISBLANK(OFFSET('9. METAS'!$P$20,INT((ROW()-14)/2),0)),"",OFFSET('9. METAS'!$P$20,INT((ROW()-14)/2),0)))</f>
        <v/>
      </c>
      <c r="M364" s="257" t="str">
        <f ca="1">IF(MOD(ROW()-13,2)=0,IF(ISBLANK(OFFSET('10. SEGUIMIENTO 2025'!$Q$14,INT((ROW()-13)/2),0)),"",OFFSET('10. SEGUIMIENTO 2025'!$Q$14,INT((ROW()-13)/2),0)),IF(ISBLANK(OFFSET('9. METAS'!$Q$20,INT((ROW()-14)/2),0)),"",OFFSET('9. METAS'!$Q$20,INT((ROW()-14)/2),0)))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017" t="str">
        <f ca="1">IF(ISBLANK(OFFSET('9. METAS'!$K$20,INT((ROW()-13)/2),0)),"",OFFSET('9. METAS'!$K$20,INT((ROW()-13)/2),0))</f>
        <v/>
      </c>
      <c r="I365" s="1014"/>
      <c r="J365" s="255">
        <f ca="1">IF(MOD(ROW()-13,2)=0,IF(ISBLANK(OFFSET('10. SEGUIMIENTO 2025'!$N$14,INT((ROW()-13)/2),0)),"",OFFSET('10. SEGUIMIENTO 2025'!$N$14,INT((ROW()-13)/2),0)),IF(ISBLANK(OFFSET('9. METAS'!$N$20,INT((ROW()-14)/2),0)),"",OFFSET('9. METAS'!$N$20,INT((ROW()-14)/2),0)))</f>
        <v>41</v>
      </c>
      <c r="K365" s="256" t="str">
        <f ca="1">IF(MOD(ROW()-13,2)=0,IF(ISBLANK(OFFSET('10. SEGUIMIENTO 2025'!$O$14,INT((ROW()-13)/2),0)),"",OFFSET('10. SEGUIMIENTO 2025'!$O$14,INT((ROW()-13)/2),0)),IF(ISBLANK(OFFSET('9. METAS'!$O$20,INT((ROW()-14)/2),0)),"",OFFSET('9. METAS'!$O$20,INT((ROW()-14)/2),0)))</f>
        <v/>
      </c>
      <c r="L365" s="256" t="str">
        <f ca="1">IF(MOD(ROW()-13,2)=0,IF(ISBLANK(OFFSET('10. SEGUIMIENTO 2025'!$P$14,INT((ROW()-13)/2),0)),"",OFFSET('10. SEGUIMIENTO 2025'!$P$14,INT((ROW()-13)/2),0)),IF(ISBLANK(OFFSET('9. METAS'!$P$20,INT((ROW()-14)/2),0)),"",OFFSET('9. METAS'!$P$20,INT((ROW()-14)/2),0)))</f>
        <v/>
      </c>
      <c r="M365" s="257" t="str">
        <f ca="1">IF(MOD(ROW()-13,2)=0,IF(ISBLANK(OFFSET('10. SEGUIMIENTO 2025'!$Q$14,INT((ROW()-13)/2),0)),"",OFFSET('10. SEGUIMIENTO 2025'!$Q$14,INT((ROW()-13)/2),0)),IF(ISBLANK(OFFSET('9. METAS'!$Q$20,INT((ROW()-14)/2),0)),"",OFFSET('9. METAS'!$Q$20,INT((ROW()-14)/2),0)))</f>
        <v/>
      </c>
      <c r="N365" s="1012" t="str">
        <f t="shared" ref="N365" ca="1" si="347">IFERROR(J365/J366,"ND")</f>
        <v>ND</v>
      </c>
      <c r="O365" s="1008" t="str">
        <f t="shared" ref="O365" ca="1" si="348">IFERROR(((J365)/H365),"ND")</f>
        <v>ND</v>
      </c>
      <c r="P365" s="996"/>
    </row>
    <row r="366" spans="3:16">
      <c r="C366" s="1030"/>
      <c r="D366" s="1026"/>
      <c r="E366" s="1026"/>
      <c r="F366" s="1024"/>
      <c r="G366" s="1021"/>
      <c r="H366" s="1017"/>
      <c r="I366" s="1015"/>
      <c r="J366" s="255" t="str">
        <f ca="1">IF(MOD(ROW()-13,2)=0,IF(ISBLANK(OFFSET('10. SEGUIMIENTO 2025'!$N$14,INT((ROW()-13)/2),0)),"",OFFSET('10. SEGUIMIENTO 2025'!$N$14,INT((ROW()-13)/2),0)),IF(ISBLANK(OFFSET('9. METAS'!$N$20,INT((ROW()-14)/2),0)),"",OFFSET('9. METAS'!$N$20,INT((ROW()-14)/2),0)))</f>
        <v/>
      </c>
      <c r="K366" s="256" t="str">
        <f ca="1">IF(MOD(ROW()-13,2)=0,IF(ISBLANK(OFFSET('10. SEGUIMIENTO 2025'!$O$14,INT((ROW()-13)/2),0)),"",OFFSET('10. SEGUIMIENTO 2025'!$O$14,INT((ROW()-13)/2),0)),IF(ISBLANK(OFFSET('9. METAS'!$O$20,INT((ROW()-14)/2),0)),"",OFFSET('9. METAS'!$O$20,INT((ROW()-14)/2),0)))</f>
        <v/>
      </c>
      <c r="L366" s="256" t="str">
        <f ca="1">IF(MOD(ROW()-13,2)=0,IF(ISBLANK(OFFSET('10. SEGUIMIENTO 2025'!$P$14,INT((ROW()-13)/2),0)),"",OFFSET('10. SEGUIMIENTO 2025'!$P$14,INT((ROW()-13)/2),0)),IF(ISBLANK(OFFSET('9. METAS'!$P$20,INT((ROW()-14)/2),0)),"",OFFSET('9. METAS'!$P$20,INT((ROW()-14)/2),0)))</f>
        <v/>
      </c>
      <c r="M366" s="257" t="str">
        <f ca="1">IF(MOD(ROW()-13,2)=0,IF(ISBLANK(OFFSET('10. SEGUIMIENTO 2025'!$Q$14,INT((ROW()-13)/2),0)),"",OFFSET('10. SEGUIMIENTO 2025'!$Q$14,INT((ROW()-13)/2),0)),IF(ISBLANK(OFFSET('9. METAS'!$Q$20,INT((ROW()-14)/2),0)),"",OFFSET('9. METAS'!$Q$20,INT((ROW()-14)/2),0)))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017" t="str">
        <f ca="1">IF(ISBLANK(OFFSET('9. METAS'!$K$20,INT((ROW()-13)/2),0)),"",OFFSET('9. METAS'!$K$20,INT((ROW()-13)/2),0))</f>
        <v/>
      </c>
      <c r="I367" s="1014"/>
      <c r="J367" s="255">
        <f ca="1">IF(MOD(ROW()-13,2)=0,IF(ISBLANK(OFFSET('10. SEGUIMIENTO 2025'!$N$14,INT((ROW()-13)/2),0)),"",OFFSET('10. SEGUIMIENTO 2025'!$N$14,INT((ROW()-13)/2),0)),IF(ISBLANK(OFFSET('9. METAS'!$N$20,INT((ROW()-14)/2),0)),"",OFFSET('9. METAS'!$N$20,INT((ROW()-14)/2),0)))</f>
        <v>41</v>
      </c>
      <c r="K367" s="256" t="str">
        <f ca="1">IF(MOD(ROW()-13,2)=0,IF(ISBLANK(OFFSET('10. SEGUIMIENTO 2025'!$O$14,INT((ROW()-13)/2),0)),"",OFFSET('10. SEGUIMIENTO 2025'!$O$14,INT((ROW()-13)/2),0)),IF(ISBLANK(OFFSET('9. METAS'!$O$20,INT((ROW()-14)/2),0)),"",OFFSET('9. METAS'!$O$20,INT((ROW()-14)/2),0)))</f>
        <v/>
      </c>
      <c r="L367" s="256" t="str">
        <f ca="1">IF(MOD(ROW()-13,2)=0,IF(ISBLANK(OFFSET('10. SEGUIMIENTO 2025'!$P$14,INT((ROW()-13)/2),0)),"",OFFSET('10. SEGUIMIENTO 2025'!$P$14,INT((ROW()-13)/2),0)),IF(ISBLANK(OFFSET('9. METAS'!$P$20,INT((ROW()-14)/2),0)),"",OFFSET('9. METAS'!$P$20,INT((ROW()-14)/2),0)))</f>
        <v/>
      </c>
      <c r="M367" s="257" t="str">
        <f ca="1">IF(MOD(ROW()-13,2)=0,IF(ISBLANK(OFFSET('10. SEGUIMIENTO 2025'!$Q$14,INT((ROW()-13)/2),0)),"",OFFSET('10. SEGUIMIENTO 2025'!$Q$14,INT((ROW()-13)/2),0)),IF(ISBLANK(OFFSET('9. METAS'!$Q$20,INT((ROW()-14)/2),0)),"",OFFSET('9. METAS'!$Q$20,INT((ROW()-14)/2),0)))</f>
        <v/>
      </c>
      <c r="N367" s="1012" t="str">
        <f t="shared" ref="N367" ca="1" si="349">IFERROR(J367/J368,"ND")</f>
        <v>ND</v>
      </c>
      <c r="O367" s="1008" t="str">
        <f t="shared" ref="O367" ca="1" si="350">IFERROR(((J367)/H367),"ND")</f>
        <v>ND</v>
      </c>
      <c r="P367" s="996"/>
    </row>
    <row r="368" spans="3:16">
      <c r="C368" s="1030"/>
      <c r="D368" s="1026"/>
      <c r="E368" s="1026"/>
      <c r="F368" s="1024"/>
      <c r="G368" s="1021"/>
      <c r="H368" s="1017"/>
      <c r="I368" s="1015"/>
      <c r="J368" s="255" t="str">
        <f ca="1">IF(MOD(ROW()-13,2)=0,IF(ISBLANK(OFFSET('10. SEGUIMIENTO 2025'!$N$14,INT((ROW()-13)/2),0)),"",OFFSET('10. SEGUIMIENTO 2025'!$N$14,INT((ROW()-13)/2),0)),IF(ISBLANK(OFFSET('9. METAS'!$N$20,INT((ROW()-14)/2),0)),"",OFFSET('9. METAS'!$N$20,INT((ROW()-14)/2),0)))</f>
        <v/>
      </c>
      <c r="K368" s="256" t="str">
        <f ca="1">IF(MOD(ROW()-13,2)=0,IF(ISBLANK(OFFSET('10. SEGUIMIENTO 2025'!$O$14,INT((ROW()-13)/2),0)),"",OFFSET('10. SEGUIMIENTO 2025'!$O$14,INT((ROW()-13)/2),0)),IF(ISBLANK(OFFSET('9. METAS'!$O$20,INT((ROW()-14)/2),0)),"",OFFSET('9. METAS'!$O$20,INT((ROW()-14)/2),0)))</f>
        <v/>
      </c>
      <c r="L368" s="256" t="str">
        <f ca="1">IF(MOD(ROW()-13,2)=0,IF(ISBLANK(OFFSET('10. SEGUIMIENTO 2025'!$P$14,INT((ROW()-13)/2),0)),"",OFFSET('10. SEGUIMIENTO 2025'!$P$14,INT((ROW()-13)/2),0)),IF(ISBLANK(OFFSET('9. METAS'!$P$20,INT((ROW()-14)/2),0)),"",OFFSET('9. METAS'!$P$20,INT((ROW()-14)/2),0)))</f>
        <v/>
      </c>
      <c r="M368" s="257" t="str">
        <f ca="1">IF(MOD(ROW()-13,2)=0,IF(ISBLANK(OFFSET('10. SEGUIMIENTO 2025'!$Q$14,INT((ROW()-13)/2),0)),"",OFFSET('10. SEGUIMIENTO 2025'!$Q$14,INT((ROW()-13)/2),0)),IF(ISBLANK(OFFSET('9. METAS'!$Q$20,INT((ROW()-14)/2),0)),"",OFFSET('9. METAS'!$Q$20,INT((ROW()-14)/2),0)))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017" t="str">
        <f ca="1">IF(ISBLANK(OFFSET('9. METAS'!$K$20,INT((ROW()-13)/2),0)),"",OFFSET('9. METAS'!$K$20,INT((ROW()-13)/2),0))</f>
        <v/>
      </c>
      <c r="I369" s="1014"/>
      <c r="J369" s="255">
        <f ca="1">IF(MOD(ROW()-13,2)=0,IF(ISBLANK(OFFSET('10. SEGUIMIENTO 2025'!$N$14,INT((ROW()-13)/2),0)),"",OFFSET('10. SEGUIMIENTO 2025'!$N$14,INT((ROW()-13)/2),0)),IF(ISBLANK(OFFSET('9. METAS'!$N$20,INT((ROW()-14)/2),0)),"",OFFSET('9. METAS'!$N$20,INT((ROW()-14)/2),0)))</f>
        <v>41</v>
      </c>
      <c r="K369" s="256" t="str">
        <f ca="1">IF(MOD(ROW()-13,2)=0,IF(ISBLANK(OFFSET('10. SEGUIMIENTO 2025'!$O$14,INT((ROW()-13)/2),0)),"",OFFSET('10. SEGUIMIENTO 2025'!$O$14,INT((ROW()-13)/2),0)),IF(ISBLANK(OFFSET('9. METAS'!$O$20,INT((ROW()-14)/2),0)),"",OFFSET('9. METAS'!$O$20,INT((ROW()-14)/2),0)))</f>
        <v/>
      </c>
      <c r="L369" s="256" t="str">
        <f ca="1">IF(MOD(ROW()-13,2)=0,IF(ISBLANK(OFFSET('10. SEGUIMIENTO 2025'!$P$14,INT((ROW()-13)/2),0)),"",OFFSET('10. SEGUIMIENTO 2025'!$P$14,INT((ROW()-13)/2),0)),IF(ISBLANK(OFFSET('9. METAS'!$P$20,INT((ROW()-14)/2),0)),"",OFFSET('9. METAS'!$P$20,INT((ROW()-14)/2),0)))</f>
        <v/>
      </c>
      <c r="M369" s="257" t="str">
        <f ca="1">IF(MOD(ROW()-13,2)=0,IF(ISBLANK(OFFSET('10. SEGUIMIENTO 2025'!$Q$14,INT((ROW()-13)/2),0)),"",OFFSET('10. SEGUIMIENTO 2025'!$Q$14,INT((ROW()-13)/2),0)),IF(ISBLANK(OFFSET('9. METAS'!$Q$20,INT((ROW()-14)/2),0)),"",OFFSET('9. METAS'!$Q$20,INT((ROW()-14)/2),0)))</f>
        <v/>
      </c>
      <c r="N369" s="1012" t="str">
        <f t="shared" ref="N369" ca="1" si="351">IFERROR(J369/J370,"ND")</f>
        <v>ND</v>
      </c>
      <c r="O369" s="1008" t="str">
        <f t="shared" ref="O369" ca="1" si="352">IFERROR(((J369)/H369),"ND")</f>
        <v>ND</v>
      </c>
      <c r="P369" s="996"/>
    </row>
    <row r="370" spans="3:16">
      <c r="C370" s="1030"/>
      <c r="D370" s="1026"/>
      <c r="E370" s="1026"/>
      <c r="F370" s="1024"/>
      <c r="G370" s="1021"/>
      <c r="H370" s="1017"/>
      <c r="I370" s="1015"/>
      <c r="J370" s="255" t="str">
        <f ca="1">IF(MOD(ROW()-13,2)=0,IF(ISBLANK(OFFSET('10. SEGUIMIENTO 2025'!$N$14,INT((ROW()-13)/2),0)),"",OFFSET('10. SEGUIMIENTO 2025'!$N$14,INT((ROW()-13)/2),0)),IF(ISBLANK(OFFSET('9. METAS'!$N$20,INT((ROW()-14)/2),0)),"",OFFSET('9. METAS'!$N$20,INT((ROW()-14)/2),0)))</f>
        <v/>
      </c>
      <c r="K370" s="256" t="str">
        <f ca="1">IF(MOD(ROW()-13,2)=0,IF(ISBLANK(OFFSET('10. SEGUIMIENTO 2025'!$O$14,INT((ROW()-13)/2),0)),"",OFFSET('10. SEGUIMIENTO 2025'!$O$14,INT((ROW()-13)/2),0)),IF(ISBLANK(OFFSET('9. METAS'!$O$20,INT((ROW()-14)/2),0)),"",OFFSET('9. METAS'!$O$20,INT((ROW()-14)/2),0)))</f>
        <v/>
      </c>
      <c r="L370" s="256" t="str">
        <f ca="1">IF(MOD(ROW()-13,2)=0,IF(ISBLANK(OFFSET('10. SEGUIMIENTO 2025'!$P$14,INT((ROW()-13)/2),0)),"",OFFSET('10. SEGUIMIENTO 2025'!$P$14,INT((ROW()-13)/2),0)),IF(ISBLANK(OFFSET('9. METAS'!$P$20,INT((ROW()-14)/2),0)),"",OFFSET('9. METAS'!$P$20,INT((ROW()-14)/2),0)))</f>
        <v/>
      </c>
      <c r="M370" s="257" t="str">
        <f ca="1">IF(MOD(ROW()-13,2)=0,IF(ISBLANK(OFFSET('10. SEGUIMIENTO 2025'!$Q$14,INT((ROW()-13)/2),0)),"",OFFSET('10. SEGUIMIENTO 2025'!$Q$14,INT((ROW()-13)/2),0)),IF(ISBLANK(OFFSET('9. METAS'!$Q$20,INT((ROW()-14)/2),0)),"",OFFSET('9. METAS'!$Q$20,INT((ROW()-14)/2),0)))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017" t="str">
        <f ca="1">IF(ISBLANK(OFFSET('9. METAS'!$K$20,INT((ROW()-13)/2),0)),"",OFFSET('9. METAS'!$K$20,INT((ROW()-13)/2),0))</f>
        <v/>
      </c>
      <c r="I371" s="1014"/>
      <c r="J371" s="255">
        <f ca="1">IF(MOD(ROW()-13,2)=0,IF(ISBLANK(OFFSET('10. SEGUIMIENTO 2025'!$N$14,INT((ROW()-13)/2),0)),"",OFFSET('10. SEGUIMIENTO 2025'!$N$14,INT((ROW()-13)/2),0)),IF(ISBLANK(OFFSET('9. METAS'!$N$20,INT((ROW()-14)/2),0)),"",OFFSET('9. METAS'!$N$20,INT((ROW()-14)/2),0)))</f>
        <v>41</v>
      </c>
      <c r="K371" s="256" t="str">
        <f ca="1">IF(MOD(ROW()-13,2)=0,IF(ISBLANK(OFFSET('10. SEGUIMIENTO 2025'!$O$14,INT((ROW()-13)/2),0)),"",OFFSET('10. SEGUIMIENTO 2025'!$O$14,INT((ROW()-13)/2),0)),IF(ISBLANK(OFFSET('9. METAS'!$O$20,INT((ROW()-14)/2),0)),"",OFFSET('9. METAS'!$O$20,INT((ROW()-14)/2),0)))</f>
        <v/>
      </c>
      <c r="L371" s="256" t="str">
        <f ca="1">IF(MOD(ROW()-13,2)=0,IF(ISBLANK(OFFSET('10. SEGUIMIENTO 2025'!$P$14,INT((ROW()-13)/2),0)),"",OFFSET('10. SEGUIMIENTO 2025'!$P$14,INT((ROW()-13)/2),0)),IF(ISBLANK(OFFSET('9. METAS'!$P$20,INT((ROW()-14)/2),0)),"",OFFSET('9. METAS'!$P$20,INT((ROW()-14)/2),0)))</f>
        <v/>
      </c>
      <c r="M371" s="257" t="str">
        <f ca="1">IF(MOD(ROW()-13,2)=0,IF(ISBLANK(OFFSET('10. SEGUIMIENTO 2025'!$Q$14,INT((ROW()-13)/2),0)),"",OFFSET('10. SEGUIMIENTO 2025'!$Q$14,INT((ROW()-13)/2),0)),IF(ISBLANK(OFFSET('9. METAS'!$Q$20,INT((ROW()-14)/2),0)),"",OFFSET('9. METAS'!$Q$20,INT((ROW()-14)/2),0)))</f>
        <v/>
      </c>
      <c r="N371" s="1012" t="str">
        <f t="shared" ref="N371" ca="1" si="353">IFERROR(J371/J372,"ND")</f>
        <v>ND</v>
      </c>
      <c r="O371" s="1008" t="str">
        <f t="shared" ref="O371" ca="1" si="354">IFERROR(((J371)/H371),"ND")</f>
        <v>ND</v>
      </c>
      <c r="P371" s="996"/>
    </row>
    <row r="372" spans="3:16">
      <c r="C372" s="1030"/>
      <c r="D372" s="1026"/>
      <c r="E372" s="1026"/>
      <c r="F372" s="1024"/>
      <c r="G372" s="1021"/>
      <c r="H372" s="1017"/>
      <c r="I372" s="1015"/>
      <c r="J372" s="255" t="str">
        <f ca="1">IF(MOD(ROW()-13,2)=0,IF(ISBLANK(OFFSET('10. SEGUIMIENTO 2025'!$N$14,INT((ROW()-13)/2),0)),"",OFFSET('10. SEGUIMIENTO 2025'!$N$14,INT((ROW()-13)/2),0)),IF(ISBLANK(OFFSET('9. METAS'!$N$20,INT((ROW()-14)/2),0)),"",OFFSET('9. METAS'!$N$20,INT((ROW()-14)/2),0)))</f>
        <v/>
      </c>
      <c r="K372" s="256" t="str">
        <f ca="1">IF(MOD(ROW()-13,2)=0,IF(ISBLANK(OFFSET('10. SEGUIMIENTO 2025'!$O$14,INT((ROW()-13)/2),0)),"",OFFSET('10. SEGUIMIENTO 2025'!$O$14,INT((ROW()-13)/2),0)),IF(ISBLANK(OFFSET('9. METAS'!$O$20,INT((ROW()-14)/2),0)),"",OFFSET('9. METAS'!$O$20,INT((ROW()-14)/2),0)))</f>
        <v/>
      </c>
      <c r="L372" s="256" t="str">
        <f ca="1">IF(MOD(ROW()-13,2)=0,IF(ISBLANK(OFFSET('10. SEGUIMIENTO 2025'!$P$14,INT((ROW()-13)/2),0)),"",OFFSET('10. SEGUIMIENTO 2025'!$P$14,INT((ROW()-13)/2),0)),IF(ISBLANK(OFFSET('9. METAS'!$P$20,INT((ROW()-14)/2),0)),"",OFFSET('9. METAS'!$P$20,INT((ROW()-14)/2),0)))</f>
        <v/>
      </c>
      <c r="M372" s="257" t="str">
        <f ca="1">IF(MOD(ROW()-13,2)=0,IF(ISBLANK(OFFSET('10. SEGUIMIENTO 2025'!$Q$14,INT((ROW()-13)/2),0)),"",OFFSET('10. SEGUIMIENTO 2025'!$Q$14,INT((ROW()-13)/2),0)),IF(ISBLANK(OFFSET('9. METAS'!$Q$20,INT((ROW()-14)/2),0)),"",OFFSET('9. METAS'!$Q$20,INT((ROW()-14)/2),0)))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017" t="str">
        <f ca="1">IF(ISBLANK(OFFSET('9. METAS'!$K$20,INT((ROW()-13)/2),0)),"",OFFSET('9. METAS'!$K$20,INT((ROW()-13)/2),0))</f>
        <v/>
      </c>
      <c r="I373" s="1014"/>
      <c r="J373" s="255">
        <f ca="1">IF(MOD(ROW()-13,2)=0,IF(ISBLANK(OFFSET('10. SEGUIMIENTO 2025'!$N$14,INT((ROW()-13)/2),0)),"",OFFSET('10. SEGUIMIENTO 2025'!$N$14,INT((ROW()-13)/2),0)),IF(ISBLANK(OFFSET('9. METAS'!$N$20,INT((ROW()-14)/2),0)),"",OFFSET('9. METAS'!$N$20,INT((ROW()-14)/2),0)))</f>
        <v>41</v>
      </c>
      <c r="K373" s="256" t="str">
        <f ca="1">IF(MOD(ROW()-13,2)=0,IF(ISBLANK(OFFSET('10. SEGUIMIENTO 2025'!$O$14,INT((ROW()-13)/2),0)),"",OFFSET('10. SEGUIMIENTO 2025'!$O$14,INT((ROW()-13)/2),0)),IF(ISBLANK(OFFSET('9. METAS'!$O$20,INT((ROW()-14)/2),0)),"",OFFSET('9. METAS'!$O$20,INT((ROW()-14)/2),0)))</f>
        <v/>
      </c>
      <c r="L373" s="256" t="str">
        <f ca="1">IF(MOD(ROW()-13,2)=0,IF(ISBLANK(OFFSET('10. SEGUIMIENTO 2025'!$P$14,INT((ROW()-13)/2),0)),"",OFFSET('10. SEGUIMIENTO 2025'!$P$14,INT((ROW()-13)/2),0)),IF(ISBLANK(OFFSET('9. METAS'!$P$20,INT((ROW()-14)/2),0)),"",OFFSET('9. METAS'!$P$20,INT((ROW()-14)/2),0)))</f>
        <v/>
      </c>
      <c r="M373" s="257" t="str">
        <f ca="1">IF(MOD(ROW()-13,2)=0,IF(ISBLANK(OFFSET('10. SEGUIMIENTO 2025'!$Q$14,INT((ROW()-13)/2),0)),"",OFFSET('10. SEGUIMIENTO 2025'!$Q$14,INT((ROW()-13)/2),0)),IF(ISBLANK(OFFSET('9. METAS'!$Q$20,INT((ROW()-14)/2),0)),"",OFFSET('9. METAS'!$Q$20,INT((ROW()-14)/2),0)))</f>
        <v/>
      </c>
      <c r="N373" s="1012" t="str">
        <f t="shared" ref="N373" ca="1" si="355">IFERROR(J373/J374,"ND")</f>
        <v>ND</v>
      </c>
      <c r="O373" s="1008" t="str">
        <f t="shared" ref="O373" ca="1" si="356">IFERROR(((J373)/H373),"ND")</f>
        <v>ND</v>
      </c>
      <c r="P373" s="996"/>
    </row>
    <row r="374" spans="3:16">
      <c r="C374" s="1030"/>
      <c r="D374" s="1026"/>
      <c r="E374" s="1026"/>
      <c r="F374" s="1024"/>
      <c r="G374" s="1021"/>
      <c r="H374" s="1017"/>
      <c r="I374" s="1015"/>
      <c r="J374" s="255" t="str">
        <f ca="1">IF(MOD(ROW()-13,2)=0,IF(ISBLANK(OFFSET('10. SEGUIMIENTO 2025'!$N$14,INT((ROW()-13)/2),0)),"",OFFSET('10. SEGUIMIENTO 2025'!$N$14,INT((ROW()-13)/2),0)),IF(ISBLANK(OFFSET('9. METAS'!$N$20,INT((ROW()-14)/2),0)),"",OFFSET('9. METAS'!$N$20,INT((ROW()-14)/2),0)))</f>
        <v/>
      </c>
      <c r="K374" s="256" t="str">
        <f ca="1">IF(MOD(ROW()-13,2)=0,IF(ISBLANK(OFFSET('10. SEGUIMIENTO 2025'!$O$14,INT((ROW()-13)/2),0)),"",OFFSET('10. SEGUIMIENTO 2025'!$O$14,INT((ROW()-13)/2),0)),IF(ISBLANK(OFFSET('9. METAS'!$O$20,INT((ROW()-14)/2),0)),"",OFFSET('9. METAS'!$O$20,INT((ROW()-14)/2),0)))</f>
        <v/>
      </c>
      <c r="L374" s="256" t="str">
        <f ca="1">IF(MOD(ROW()-13,2)=0,IF(ISBLANK(OFFSET('10. SEGUIMIENTO 2025'!$P$14,INT((ROW()-13)/2),0)),"",OFFSET('10. SEGUIMIENTO 2025'!$P$14,INT((ROW()-13)/2),0)),IF(ISBLANK(OFFSET('9. METAS'!$P$20,INT((ROW()-14)/2),0)),"",OFFSET('9. METAS'!$P$20,INT((ROW()-14)/2),0)))</f>
        <v/>
      </c>
      <c r="M374" s="257" t="str">
        <f ca="1">IF(MOD(ROW()-13,2)=0,IF(ISBLANK(OFFSET('10. SEGUIMIENTO 2025'!$Q$14,INT((ROW()-13)/2),0)),"",OFFSET('10. SEGUIMIENTO 2025'!$Q$14,INT((ROW()-13)/2),0)),IF(ISBLANK(OFFSET('9. METAS'!$Q$20,INT((ROW()-14)/2),0)),"",OFFSET('9. METAS'!$Q$20,INT((ROW()-14)/2),0)))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017" t="str">
        <f ca="1">IF(ISBLANK(OFFSET('9. METAS'!$K$20,INT((ROW()-13)/2),0)),"",OFFSET('9. METAS'!$K$20,INT((ROW()-13)/2),0))</f>
        <v/>
      </c>
      <c r="I375" s="1014"/>
      <c r="J375" s="255">
        <f ca="1">IF(MOD(ROW()-13,2)=0,IF(ISBLANK(OFFSET('10. SEGUIMIENTO 2025'!$N$14,INT((ROW()-13)/2),0)),"",OFFSET('10. SEGUIMIENTO 2025'!$N$14,INT((ROW()-13)/2),0)),IF(ISBLANK(OFFSET('9. METAS'!$N$20,INT((ROW()-14)/2),0)),"",OFFSET('9. METAS'!$N$20,INT((ROW()-14)/2),0)))</f>
        <v>41</v>
      </c>
      <c r="K375" s="256" t="str">
        <f ca="1">IF(MOD(ROW()-13,2)=0,IF(ISBLANK(OFFSET('10. SEGUIMIENTO 2025'!$O$14,INT((ROW()-13)/2),0)),"",OFFSET('10. SEGUIMIENTO 2025'!$O$14,INT((ROW()-13)/2),0)),IF(ISBLANK(OFFSET('9. METAS'!$O$20,INT((ROW()-14)/2),0)),"",OFFSET('9. METAS'!$O$20,INT((ROW()-14)/2),0)))</f>
        <v/>
      </c>
      <c r="L375" s="256" t="str">
        <f ca="1">IF(MOD(ROW()-13,2)=0,IF(ISBLANK(OFFSET('10. SEGUIMIENTO 2025'!$P$14,INT((ROW()-13)/2),0)),"",OFFSET('10. SEGUIMIENTO 2025'!$P$14,INT((ROW()-13)/2),0)),IF(ISBLANK(OFFSET('9. METAS'!$P$20,INT((ROW()-14)/2),0)),"",OFFSET('9. METAS'!$P$20,INT((ROW()-14)/2),0)))</f>
        <v/>
      </c>
      <c r="M375" s="257" t="str">
        <f ca="1">IF(MOD(ROW()-13,2)=0,IF(ISBLANK(OFFSET('10. SEGUIMIENTO 2025'!$Q$14,INT((ROW()-13)/2),0)),"",OFFSET('10. SEGUIMIENTO 2025'!$Q$14,INT((ROW()-13)/2),0)),IF(ISBLANK(OFFSET('9. METAS'!$Q$20,INT((ROW()-14)/2),0)),"",OFFSET('9. METAS'!$Q$20,INT((ROW()-14)/2),0)))</f>
        <v/>
      </c>
      <c r="N375" s="1012" t="str">
        <f t="shared" ref="N375" ca="1" si="357">IFERROR(J375/J376,"ND")</f>
        <v>ND</v>
      </c>
      <c r="O375" s="1008" t="str">
        <f t="shared" ref="O375" ca="1" si="358">IFERROR(((J375)/H375),"ND")</f>
        <v>ND</v>
      </c>
      <c r="P375" s="996"/>
    </row>
    <row r="376" spans="3:16">
      <c r="C376" s="1030"/>
      <c r="D376" s="1026"/>
      <c r="E376" s="1026"/>
      <c r="F376" s="1024"/>
      <c r="G376" s="1021"/>
      <c r="H376" s="1017"/>
      <c r="I376" s="1015"/>
      <c r="J376" s="255" t="str">
        <f ca="1">IF(MOD(ROW()-13,2)=0,IF(ISBLANK(OFFSET('10. SEGUIMIENTO 2025'!$N$14,INT((ROW()-13)/2),0)),"",OFFSET('10. SEGUIMIENTO 2025'!$N$14,INT((ROW()-13)/2),0)),IF(ISBLANK(OFFSET('9. METAS'!$N$20,INT((ROW()-14)/2),0)),"",OFFSET('9. METAS'!$N$20,INT((ROW()-14)/2),0)))</f>
        <v/>
      </c>
      <c r="K376" s="256" t="str">
        <f ca="1">IF(MOD(ROW()-13,2)=0,IF(ISBLANK(OFFSET('10. SEGUIMIENTO 2025'!$O$14,INT((ROW()-13)/2),0)),"",OFFSET('10. SEGUIMIENTO 2025'!$O$14,INT((ROW()-13)/2),0)),IF(ISBLANK(OFFSET('9. METAS'!$O$20,INT((ROW()-14)/2),0)),"",OFFSET('9. METAS'!$O$20,INT((ROW()-14)/2),0)))</f>
        <v/>
      </c>
      <c r="L376" s="256" t="str">
        <f ca="1">IF(MOD(ROW()-13,2)=0,IF(ISBLANK(OFFSET('10. SEGUIMIENTO 2025'!$P$14,INT((ROW()-13)/2),0)),"",OFFSET('10. SEGUIMIENTO 2025'!$P$14,INT((ROW()-13)/2),0)),IF(ISBLANK(OFFSET('9. METAS'!$P$20,INT((ROW()-14)/2),0)),"",OFFSET('9. METAS'!$P$20,INT((ROW()-14)/2),0)))</f>
        <v/>
      </c>
      <c r="M376" s="257" t="str">
        <f ca="1">IF(MOD(ROW()-13,2)=0,IF(ISBLANK(OFFSET('10. SEGUIMIENTO 2025'!$Q$14,INT((ROW()-13)/2),0)),"",OFFSET('10. SEGUIMIENTO 2025'!$Q$14,INT((ROW()-13)/2),0)),IF(ISBLANK(OFFSET('9. METAS'!$Q$20,INT((ROW()-14)/2),0)),"",OFFSET('9. METAS'!$Q$20,INT((ROW()-14)/2),0)))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017" t="str">
        <f ca="1">IF(ISBLANK(OFFSET('9. METAS'!$K$20,INT((ROW()-13)/2),0)),"",OFFSET('9. METAS'!$K$20,INT((ROW()-13)/2),0))</f>
        <v/>
      </c>
      <c r="I377" s="1014"/>
      <c r="J377" s="255">
        <f ca="1">IF(MOD(ROW()-13,2)=0,IF(ISBLANK(OFFSET('10. SEGUIMIENTO 2025'!$N$14,INT((ROW()-13)/2),0)),"",OFFSET('10. SEGUIMIENTO 2025'!$N$14,INT((ROW()-13)/2),0)),IF(ISBLANK(OFFSET('9. METAS'!$N$20,INT((ROW()-14)/2),0)),"",OFFSET('9. METAS'!$N$20,INT((ROW()-14)/2),0)))</f>
        <v>41</v>
      </c>
      <c r="K377" s="256" t="str">
        <f ca="1">IF(MOD(ROW()-13,2)=0,IF(ISBLANK(OFFSET('10. SEGUIMIENTO 2025'!$O$14,INT((ROW()-13)/2),0)),"",OFFSET('10. SEGUIMIENTO 2025'!$O$14,INT((ROW()-13)/2),0)),IF(ISBLANK(OFFSET('9. METAS'!$O$20,INT((ROW()-14)/2),0)),"",OFFSET('9. METAS'!$O$20,INT((ROW()-14)/2),0)))</f>
        <v/>
      </c>
      <c r="L377" s="256" t="str">
        <f ca="1">IF(MOD(ROW()-13,2)=0,IF(ISBLANK(OFFSET('10. SEGUIMIENTO 2025'!$P$14,INT((ROW()-13)/2),0)),"",OFFSET('10. SEGUIMIENTO 2025'!$P$14,INT((ROW()-13)/2),0)),IF(ISBLANK(OFFSET('9. METAS'!$P$20,INT((ROW()-14)/2),0)),"",OFFSET('9. METAS'!$P$20,INT((ROW()-14)/2),0)))</f>
        <v/>
      </c>
      <c r="M377" s="257" t="str">
        <f ca="1">IF(MOD(ROW()-13,2)=0,IF(ISBLANK(OFFSET('10. SEGUIMIENTO 2025'!$Q$14,INT((ROW()-13)/2),0)),"",OFFSET('10. SEGUIMIENTO 2025'!$Q$14,INT((ROW()-13)/2),0)),IF(ISBLANK(OFFSET('9. METAS'!$Q$20,INT((ROW()-14)/2),0)),"",OFFSET('9. METAS'!$Q$20,INT((ROW()-14)/2),0)))</f>
        <v/>
      </c>
      <c r="N377" s="1012" t="str">
        <f t="shared" ref="N377" ca="1" si="359">IFERROR(J377/J378,"ND")</f>
        <v>ND</v>
      </c>
      <c r="O377" s="1008" t="str">
        <f t="shared" ref="O377" ca="1" si="360">IFERROR(((J377)/H377),"ND")</f>
        <v>ND</v>
      </c>
      <c r="P377" s="996"/>
    </row>
    <row r="378" spans="3:16">
      <c r="C378" s="1030"/>
      <c r="D378" s="1026"/>
      <c r="E378" s="1026"/>
      <c r="F378" s="1024"/>
      <c r="G378" s="1021"/>
      <c r="H378" s="1017"/>
      <c r="I378" s="1015"/>
      <c r="J378" s="255" t="str">
        <f ca="1">IF(MOD(ROW()-13,2)=0,IF(ISBLANK(OFFSET('10. SEGUIMIENTO 2025'!$N$14,INT((ROW()-13)/2),0)),"",OFFSET('10. SEGUIMIENTO 2025'!$N$14,INT((ROW()-13)/2),0)),IF(ISBLANK(OFFSET('9. METAS'!$N$20,INT((ROW()-14)/2),0)),"",OFFSET('9. METAS'!$N$20,INT((ROW()-14)/2),0)))</f>
        <v/>
      </c>
      <c r="K378" s="256" t="str">
        <f ca="1">IF(MOD(ROW()-13,2)=0,IF(ISBLANK(OFFSET('10. SEGUIMIENTO 2025'!$O$14,INT((ROW()-13)/2),0)),"",OFFSET('10. SEGUIMIENTO 2025'!$O$14,INT((ROW()-13)/2),0)),IF(ISBLANK(OFFSET('9. METAS'!$O$20,INT((ROW()-14)/2),0)),"",OFFSET('9. METAS'!$O$20,INT((ROW()-14)/2),0)))</f>
        <v/>
      </c>
      <c r="L378" s="256" t="str">
        <f ca="1">IF(MOD(ROW()-13,2)=0,IF(ISBLANK(OFFSET('10. SEGUIMIENTO 2025'!$P$14,INT((ROW()-13)/2),0)),"",OFFSET('10. SEGUIMIENTO 2025'!$P$14,INT((ROW()-13)/2),0)),IF(ISBLANK(OFFSET('9. METAS'!$P$20,INT((ROW()-14)/2),0)),"",OFFSET('9. METAS'!$P$20,INT((ROW()-14)/2),0)))</f>
        <v/>
      </c>
      <c r="M378" s="257" t="str">
        <f ca="1">IF(MOD(ROW()-13,2)=0,IF(ISBLANK(OFFSET('10. SEGUIMIENTO 2025'!$Q$14,INT((ROW()-13)/2),0)),"",OFFSET('10. SEGUIMIENTO 2025'!$Q$14,INT((ROW()-13)/2),0)),IF(ISBLANK(OFFSET('9. METAS'!$Q$20,INT((ROW()-14)/2),0)),"",OFFSET('9. METAS'!$Q$20,INT((ROW()-14)/2),0)))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017" t="str">
        <f ca="1">IF(ISBLANK(OFFSET('9. METAS'!$K$20,INT((ROW()-13)/2),0)),"",OFFSET('9. METAS'!$K$20,INT((ROW()-13)/2),0))</f>
        <v/>
      </c>
      <c r="I379" s="1014"/>
      <c r="J379" s="255">
        <f ca="1">IF(MOD(ROW()-13,2)=0,IF(ISBLANK(OFFSET('10. SEGUIMIENTO 2025'!$N$14,INT((ROW()-13)/2),0)),"",OFFSET('10. SEGUIMIENTO 2025'!$N$14,INT((ROW()-13)/2),0)),IF(ISBLANK(OFFSET('9. METAS'!$N$20,INT((ROW()-14)/2),0)),"",OFFSET('9. METAS'!$N$20,INT((ROW()-14)/2),0)))</f>
        <v>41</v>
      </c>
      <c r="K379" s="256" t="str">
        <f ca="1">IF(MOD(ROW()-13,2)=0,IF(ISBLANK(OFFSET('10. SEGUIMIENTO 2025'!$O$14,INT((ROW()-13)/2),0)),"",OFFSET('10. SEGUIMIENTO 2025'!$O$14,INT((ROW()-13)/2),0)),IF(ISBLANK(OFFSET('9. METAS'!$O$20,INT((ROW()-14)/2),0)),"",OFFSET('9. METAS'!$O$20,INT((ROW()-14)/2),0)))</f>
        <v/>
      </c>
      <c r="L379" s="256" t="str">
        <f ca="1">IF(MOD(ROW()-13,2)=0,IF(ISBLANK(OFFSET('10. SEGUIMIENTO 2025'!$P$14,INT((ROW()-13)/2),0)),"",OFFSET('10. SEGUIMIENTO 2025'!$P$14,INT((ROW()-13)/2),0)),IF(ISBLANK(OFFSET('9. METAS'!$P$20,INT((ROW()-14)/2),0)),"",OFFSET('9. METAS'!$P$20,INT((ROW()-14)/2),0)))</f>
        <v/>
      </c>
      <c r="M379" s="257" t="str">
        <f ca="1">IF(MOD(ROW()-13,2)=0,IF(ISBLANK(OFFSET('10. SEGUIMIENTO 2025'!$Q$14,INT((ROW()-13)/2),0)),"",OFFSET('10. SEGUIMIENTO 2025'!$Q$14,INT((ROW()-13)/2),0)),IF(ISBLANK(OFFSET('9. METAS'!$Q$20,INT((ROW()-14)/2),0)),"",OFFSET('9. METAS'!$Q$20,INT((ROW()-14)/2),0)))</f>
        <v/>
      </c>
      <c r="N379" s="1012" t="str">
        <f t="shared" ref="N379" ca="1" si="361">IFERROR(J379/J380,"ND")</f>
        <v>ND</v>
      </c>
      <c r="O379" s="1008" t="str">
        <f t="shared" ref="O379" ca="1" si="362">IFERROR(((J379)/H379),"ND")</f>
        <v>ND</v>
      </c>
      <c r="P379" s="996"/>
    </row>
    <row r="380" spans="3:16">
      <c r="C380" s="1030"/>
      <c r="D380" s="1026"/>
      <c r="E380" s="1026"/>
      <c r="F380" s="1024"/>
      <c r="G380" s="1021"/>
      <c r="H380" s="1017"/>
      <c r="I380" s="1015"/>
      <c r="J380" s="255" t="str">
        <f ca="1">IF(MOD(ROW()-13,2)=0,IF(ISBLANK(OFFSET('10. SEGUIMIENTO 2025'!$N$14,INT((ROW()-13)/2),0)),"",OFFSET('10. SEGUIMIENTO 2025'!$N$14,INT((ROW()-13)/2),0)),IF(ISBLANK(OFFSET('9. METAS'!$N$20,INT((ROW()-14)/2),0)),"",OFFSET('9. METAS'!$N$20,INT((ROW()-14)/2),0)))</f>
        <v/>
      </c>
      <c r="K380" s="256" t="str">
        <f ca="1">IF(MOD(ROW()-13,2)=0,IF(ISBLANK(OFFSET('10. SEGUIMIENTO 2025'!$O$14,INT((ROW()-13)/2),0)),"",OFFSET('10. SEGUIMIENTO 2025'!$O$14,INT((ROW()-13)/2),0)),IF(ISBLANK(OFFSET('9. METAS'!$O$20,INT((ROW()-14)/2),0)),"",OFFSET('9. METAS'!$O$20,INT((ROW()-14)/2),0)))</f>
        <v/>
      </c>
      <c r="L380" s="256" t="str">
        <f ca="1">IF(MOD(ROW()-13,2)=0,IF(ISBLANK(OFFSET('10. SEGUIMIENTO 2025'!$P$14,INT((ROW()-13)/2),0)),"",OFFSET('10. SEGUIMIENTO 2025'!$P$14,INT((ROW()-13)/2),0)),IF(ISBLANK(OFFSET('9. METAS'!$P$20,INT((ROW()-14)/2),0)),"",OFFSET('9. METAS'!$P$20,INT((ROW()-14)/2),0)))</f>
        <v/>
      </c>
      <c r="M380" s="257" t="str">
        <f ca="1">IF(MOD(ROW()-13,2)=0,IF(ISBLANK(OFFSET('10. SEGUIMIENTO 2025'!$Q$14,INT((ROW()-13)/2),0)),"",OFFSET('10. SEGUIMIENTO 2025'!$Q$14,INT((ROW()-13)/2),0)),IF(ISBLANK(OFFSET('9. METAS'!$Q$20,INT((ROW()-14)/2),0)),"",OFFSET('9. METAS'!$Q$20,INT((ROW()-14)/2),0)))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017" t="str">
        <f ca="1">IF(ISBLANK(OFFSET('9. METAS'!$K$20,INT((ROW()-13)/2),0)),"",OFFSET('9. METAS'!$K$20,INT((ROW()-13)/2),0))</f>
        <v/>
      </c>
      <c r="I381" s="1014"/>
      <c r="J381" s="255">
        <f ca="1">IF(MOD(ROW()-13,2)=0,IF(ISBLANK(OFFSET('10. SEGUIMIENTO 2025'!$N$14,INT((ROW()-13)/2),0)),"",OFFSET('10. SEGUIMIENTO 2025'!$N$14,INT((ROW()-13)/2),0)),IF(ISBLANK(OFFSET('9. METAS'!$N$20,INT((ROW()-14)/2),0)),"",OFFSET('9. METAS'!$N$20,INT((ROW()-14)/2),0)))</f>
        <v>41</v>
      </c>
      <c r="K381" s="256" t="str">
        <f ca="1">IF(MOD(ROW()-13,2)=0,IF(ISBLANK(OFFSET('10. SEGUIMIENTO 2025'!$O$14,INT((ROW()-13)/2),0)),"",OFFSET('10. SEGUIMIENTO 2025'!$O$14,INT((ROW()-13)/2),0)),IF(ISBLANK(OFFSET('9. METAS'!$O$20,INT((ROW()-14)/2),0)),"",OFFSET('9. METAS'!$O$20,INT((ROW()-14)/2),0)))</f>
        <v/>
      </c>
      <c r="L381" s="256" t="str">
        <f ca="1">IF(MOD(ROW()-13,2)=0,IF(ISBLANK(OFFSET('10. SEGUIMIENTO 2025'!$P$14,INT((ROW()-13)/2),0)),"",OFFSET('10. SEGUIMIENTO 2025'!$P$14,INT((ROW()-13)/2),0)),IF(ISBLANK(OFFSET('9. METAS'!$P$20,INT((ROW()-14)/2),0)),"",OFFSET('9. METAS'!$P$20,INT((ROW()-14)/2),0)))</f>
        <v/>
      </c>
      <c r="M381" s="257" t="str">
        <f ca="1">IF(MOD(ROW()-13,2)=0,IF(ISBLANK(OFFSET('10. SEGUIMIENTO 2025'!$Q$14,INT((ROW()-13)/2),0)),"",OFFSET('10. SEGUIMIENTO 2025'!$Q$14,INT((ROW()-13)/2),0)),IF(ISBLANK(OFFSET('9. METAS'!$Q$20,INT((ROW()-14)/2),0)),"",OFFSET('9. METAS'!$Q$20,INT((ROW()-14)/2),0)))</f>
        <v/>
      </c>
      <c r="N381" s="1012" t="str">
        <f t="shared" ref="N381" ca="1" si="363">IFERROR(J381/J382,"ND")</f>
        <v>ND</v>
      </c>
      <c r="O381" s="1008" t="str">
        <f t="shared" ref="O381" ca="1" si="364">IFERROR(((J381)/H381),"ND")</f>
        <v>ND</v>
      </c>
      <c r="P381" s="996"/>
    </row>
    <row r="382" spans="3:16">
      <c r="C382" s="1030"/>
      <c r="D382" s="1026"/>
      <c r="E382" s="1026"/>
      <c r="F382" s="1024"/>
      <c r="G382" s="1021"/>
      <c r="H382" s="1017"/>
      <c r="I382" s="1015"/>
      <c r="J382" s="255" t="str">
        <f ca="1">IF(MOD(ROW()-13,2)=0,IF(ISBLANK(OFFSET('10. SEGUIMIENTO 2025'!$N$14,INT((ROW()-13)/2),0)),"",OFFSET('10. SEGUIMIENTO 2025'!$N$14,INT((ROW()-13)/2),0)),IF(ISBLANK(OFFSET('9. METAS'!$N$20,INT((ROW()-14)/2),0)),"",OFFSET('9. METAS'!$N$20,INT((ROW()-14)/2),0)))</f>
        <v/>
      </c>
      <c r="K382" s="256" t="str">
        <f ca="1">IF(MOD(ROW()-13,2)=0,IF(ISBLANK(OFFSET('10. SEGUIMIENTO 2025'!$O$14,INT((ROW()-13)/2),0)),"",OFFSET('10. SEGUIMIENTO 2025'!$O$14,INT((ROW()-13)/2),0)),IF(ISBLANK(OFFSET('9. METAS'!$O$20,INT((ROW()-14)/2),0)),"",OFFSET('9. METAS'!$O$20,INT((ROW()-14)/2),0)))</f>
        <v/>
      </c>
      <c r="L382" s="256" t="str">
        <f ca="1">IF(MOD(ROW()-13,2)=0,IF(ISBLANK(OFFSET('10. SEGUIMIENTO 2025'!$P$14,INT((ROW()-13)/2),0)),"",OFFSET('10. SEGUIMIENTO 2025'!$P$14,INT((ROW()-13)/2),0)),IF(ISBLANK(OFFSET('9. METAS'!$P$20,INT((ROW()-14)/2),0)),"",OFFSET('9. METAS'!$P$20,INT((ROW()-14)/2),0)))</f>
        <v/>
      </c>
      <c r="M382" s="257" t="str">
        <f ca="1">IF(MOD(ROW()-13,2)=0,IF(ISBLANK(OFFSET('10. SEGUIMIENTO 2025'!$Q$14,INT((ROW()-13)/2),0)),"",OFFSET('10. SEGUIMIENTO 2025'!$Q$14,INT((ROW()-13)/2),0)),IF(ISBLANK(OFFSET('9. METAS'!$Q$20,INT((ROW()-14)/2),0)),"",OFFSET('9. METAS'!$Q$20,INT((ROW()-14)/2),0)))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017" t="str">
        <f ca="1">IF(ISBLANK(OFFSET('9. METAS'!$K$20,INT((ROW()-13)/2),0)),"",OFFSET('9. METAS'!$K$20,INT((ROW()-13)/2),0))</f>
        <v/>
      </c>
      <c r="I383" s="1014"/>
      <c r="J383" s="255">
        <f ca="1">IF(MOD(ROW()-13,2)=0,IF(ISBLANK(OFFSET('10. SEGUIMIENTO 2025'!$N$14,INT((ROW()-13)/2),0)),"",OFFSET('10. SEGUIMIENTO 2025'!$N$14,INT((ROW()-13)/2),0)),IF(ISBLANK(OFFSET('9. METAS'!$N$20,INT((ROW()-14)/2),0)),"",OFFSET('9. METAS'!$N$20,INT((ROW()-14)/2),0)))</f>
        <v>41</v>
      </c>
      <c r="K383" s="256" t="str">
        <f ca="1">IF(MOD(ROW()-13,2)=0,IF(ISBLANK(OFFSET('10. SEGUIMIENTO 2025'!$O$14,INT((ROW()-13)/2),0)),"",OFFSET('10. SEGUIMIENTO 2025'!$O$14,INT((ROW()-13)/2),0)),IF(ISBLANK(OFFSET('9. METAS'!$O$20,INT((ROW()-14)/2),0)),"",OFFSET('9. METAS'!$O$20,INT((ROW()-14)/2),0)))</f>
        <v/>
      </c>
      <c r="L383" s="256" t="str">
        <f ca="1">IF(MOD(ROW()-13,2)=0,IF(ISBLANK(OFFSET('10. SEGUIMIENTO 2025'!$P$14,INT((ROW()-13)/2),0)),"",OFFSET('10. SEGUIMIENTO 2025'!$P$14,INT((ROW()-13)/2),0)),IF(ISBLANK(OFFSET('9. METAS'!$P$20,INT((ROW()-14)/2),0)),"",OFFSET('9. METAS'!$P$20,INT((ROW()-14)/2),0)))</f>
        <v/>
      </c>
      <c r="M383" s="257" t="str">
        <f ca="1">IF(MOD(ROW()-13,2)=0,IF(ISBLANK(OFFSET('10. SEGUIMIENTO 2025'!$Q$14,INT((ROW()-13)/2),0)),"",OFFSET('10. SEGUIMIENTO 2025'!$Q$14,INT((ROW()-13)/2),0)),IF(ISBLANK(OFFSET('9. METAS'!$Q$20,INT((ROW()-14)/2),0)),"",OFFSET('9. METAS'!$Q$20,INT((ROW()-14)/2),0)))</f>
        <v/>
      </c>
      <c r="N383" s="1012" t="str">
        <f t="shared" ref="N383" ca="1" si="365">IFERROR(J383/J384,"ND")</f>
        <v>ND</v>
      </c>
      <c r="O383" s="1008" t="str">
        <f t="shared" ref="O383" ca="1" si="366">IFERROR(((J383)/H383),"ND")</f>
        <v>ND</v>
      </c>
      <c r="P383" s="996"/>
    </row>
    <row r="384" spans="3:16">
      <c r="C384" s="1030"/>
      <c r="D384" s="1026"/>
      <c r="E384" s="1026"/>
      <c r="F384" s="1024"/>
      <c r="G384" s="1021"/>
      <c r="H384" s="1017"/>
      <c r="I384" s="1015"/>
      <c r="J384" s="255" t="str">
        <f ca="1">IF(MOD(ROW()-13,2)=0,IF(ISBLANK(OFFSET('10. SEGUIMIENTO 2025'!$N$14,INT((ROW()-13)/2),0)),"",OFFSET('10. SEGUIMIENTO 2025'!$N$14,INT((ROW()-13)/2),0)),IF(ISBLANK(OFFSET('9. METAS'!$N$20,INT((ROW()-14)/2),0)),"",OFFSET('9. METAS'!$N$20,INT((ROW()-14)/2),0)))</f>
        <v/>
      </c>
      <c r="K384" s="256" t="str">
        <f ca="1">IF(MOD(ROW()-13,2)=0,IF(ISBLANK(OFFSET('10. SEGUIMIENTO 2025'!$O$14,INT((ROW()-13)/2),0)),"",OFFSET('10. SEGUIMIENTO 2025'!$O$14,INT((ROW()-13)/2),0)),IF(ISBLANK(OFFSET('9. METAS'!$O$20,INT((ROW()-14)/2),0)),"",OFFSET('9. METAS'!$O$20,INT((ROW()-14)/2),0)))</f>
        <v/>
      </c>
      <c r="L384" s="256" t="str">
        <f ca="1">IF(MOD(ROW()-13,2)=0,IF(ISBLANK(OFFSET('10. SEGUIMIENTO 2025'!$P$14,INT((ROW()-13)/2),0)),"",OFFSET('10. SEGUIMIENTO 2025'!$P$14,INT((ROW()-13)/2),0)),IF(ISBLANK(OFFSET('9. METAS'!$P$20,INT((ROW()-14)/2),0)),"",OFFSET('9. METAS'!$P$20,INT((ROW()-14)/2),0)))</f>
        <v/>
      </c>
      <c r="M384" s="257" t="str">
        <f ca="1">IF(MOD(ROW()-13,2)=0,IF(ISBLANK(OFFSET('10. SEGUIMIENTO 2025'!$Q$14,INT((ROW()-13)/2),0)),"",OFFSET('10. SEGUIMIENTO 2025'!$Q$14,INT((ROW()-13)/2),0)),IF(ISBLANK(OFFSET('9. METAS'!$Q$20,INT((ROW()-14)/2),0)),"",OFFSET('9. METAS'!$Q$20,INT((ROW()-14)/2),0)))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017" t="str">
        <f ca="1">IF(ISBLANK(OFFSET('9. METAS'!$K$20,INT((ROW()-13)/2),0)),"",OFFSET('9. METAS'!$K$20,INT((ROW()-13)/2),0))</f>
        <v/>
      </c>
      <c r="I385" s="1014"/>
      <c r="J385" s="255">
        <f ca="1">IF(MOD(ROW()-13,2)=0,IF(ISBLANK(OFFSET('10. SEGUIMIENTO 2025'!$N$14,INT((ROW()-13)/2),0)),"",OFFSET('10. SEGUIMIENTO 2025'!$N$14,INT((ROW()-13)/2),0)),IF(ISBLANK(OFFSET('9. METAS'!$N$20,INT((ROW()-14)/2),0)),"",OFFSET('9. METAS'!$N$20,INT((ROW()-14)/2),0)))</f>
        <v>41</v>
      </c>
      <c r="K385" s="256" t="str">
        <f ca="1">IF(MOD(ROW()-13,2)=0,IF(ISBLANK(OFFSET('10. SEGUIMIENTO 2025'!$O$14,INT((ROW()-13)/2),0)),"",OFFSET('10. SEGUIMIENTO 2025'!$O$14,INT((ROW()-13)/2),0)),IF(ISBLANK(OFFSET('9. METAS'!$O$20,INT((ROW()-14)/2),0)),"",OFFSET('9. METAS'!$O$20,INT((ROW()-14)/2),0)))</f>
        <v/>
      </c>
      <c r="L385" s="256" t="str">
        <f ca="1">IF(MOD(ROW()-13,2)=0,IF(ISBLANK(OFFSET('10. SEGUIMIENTO 2025'!$P$14,INT((ROW()-13)/2),0)),"",OFFSET('10. SEGUIMIENTO 2025'!$P$14,INT((ROW()-13)/2),0)),IF(ISBLANK(OFFSET('9. METAS'!$P$20,INT((ROW()-14)/2),0)),"",OFFSET('9. METAS'!$P$20,INT((ROW()-14)/2),0)))</f>
        <v/>
      </c>
      <c r="M385" s="257" t="str">
        <f ca="1">IF(MOD(ROW()-13,2)=0,IF(ISBLANK(OFFSET('10. SEGUIMIENTO 2025'!$Q$14,INT((ROW()-13)/2),0)),"",OFFSET('10. SEGUIMIENTO 2025'!$Q$14,INT((ROW()-13)/2),0)),IF(ISBLANK(OFFSET('9. METAS'!$Q$20,INT((ROW()-14)/2),0)),"",OFFSET('9. METAS'!$Q$20,INT((ROW()-14)/2),0)))</f>
        <v/>
      </c>
      <c r="N385" s="1012" t="str">
        <f t="shared" ref="N385" ca="1" si="367">IFERROR(J385/J386,"ND")</f>
        <v>ND</v>
      </c>
      <c r="O385" s="1008" t="str">
        <f t="shared" ref="O385" ca="1" si="368">IFERROR(((J385)/H385),"ND")</f>
        <v>ND</v>
      </c>
      <c r="P385" s="996"/>
    </row>
    <row r="386" spans="3:16">
      <c r="C386" s="1030"/>
      <c r="D386" s="1026"/>
      <c r="E386" s="1026"/>
      <c r="F386" s="1024"/>
      <c r="G386" s="1021"/>
      <c r="H386" s="1017"/>
      <c r="I386" s="1015"/>
      <c r="J386" s="255" t="str">
        <f ca="1">IF(MOD(ROW()-13,2)=0,IF(ISBLANK(OFFSET('10. SEGUIMIENTO 2025'!$N$14,INT((ROW()-13)/2),0)),"",OFFSET('10. SEGUIMIENTO 2025'!$N$14,INT((ROW()-13)/2),0)),IF(ISBLANK(OFFSET('9. METAS'!$N$20,INT((ROW()-14)/2),0)),"",OFFSET('9. METAS'!$N$20,INT((ROW()-14)/2),0)))</f>
        <v/>
      </c>
      <c r="K386" s="256" t="str">
        <f ca="1">IF(MOD(ROW()-13,2)=0,IF(ISBLANK(OFFSET('10. SEGUIMIENTO 2025'!$O$14,INT((ROW()-13)/2),0)),"",OFFSET('10. SEGUIMIENTO 2025'!$O$14,INT((ROW()-13)/2),0)),IF(ISBLANK(OFFSET('9. METAS'!$O$20,INT((ROW()-14)/2),0)),"",OFFSET('9. METAS'!$O$20,INT((ROW()-14)/2),0)))</f>
        <v/>
      </c>
      <c r="L386" s="256" t="str">
        <f ca="1">IF(MOD(ROW()-13,2)=0,IF(ISBLANK(OFFSET('10. SEGUIMIENTO 2025'!$P$14,INT((ROW()-13)/2),0)),"",OFFSET('10. SEGUIMIENTO 2025'!$P$14,INT((ROW()-13)/2),0)),IF(ISBLANK(OFFSET('9. METAS'!$P$20,INT((ROW()-14)/2),0)),"",OFFSET('9. METAS'!$P$20,INT((ROW()-14)/2),0)))</f>
        <v/>
      </c>
      <c r="M386" s="257" t="str">
        <f ca="1">IF(MOD(ROW()-13,2)=0,IF(ISBLANK(OFFSET('10. SEGUIMIENTO 2025'!$Q$14,INT((ROW()-13)/2),0)),"",OFFSET('10. SEGUIMIENTO 2025'!$Q$14,INT((ROW()-13)/2),0)),IF(ISBLANK(OFFSET('9. METAS'!$Q$20,INT((ROW()-14)/2),0)),"",OFFSET('9. METAS'!$Q$20,INT((ROW()-14)/2),0)))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017" t="str">
        <f ca="1">IF(ISBLANK(OFFSET('9. METAS'!$K$20,INT((ROW()-13)/2),0)),"",OFFSET('9. METAS'!$K$20,INT((ROW()-13)/2),0))</f>
        <v/>
      </c>
      <c r="I387" s="1014"/>
      <c r="J387" s="255">
        <f ca="1">IF(MOD(ROW()-13,2)=0,IF(ISBLANK(OFFSET('10. SEGUIMIENTO 2025'!$N$14,INT((ROW()-13)/2),0)),"",OFFSET('10. SEGUIMIENTO 2025'!$N$14,INT((ROW()-13)/2),0)),IF(ISBLANK(OFFSET('9. METAS'!$N$20,INT((ROW()-14)/2),0)),"",OFFSET('9. METAS'!$N$20,INT((ROW()-14)/2),0)))</f>
        <v>41</v>
      </c>
      <c r="K387" s="256" t="str">
        <f ca="1">IF(MOD(ROW()-13,2)=0,IF(ISBLANK(OFFSET('10. SEGUIMIENTO 2025'!$O$14,INT((ROW()-13)/2),0)),"",OFFSET('10. SEGUIMIENTO 2025'!$O$14,INT((ROW()-13)/2),0)),IF(ISBLANK(OFFSET('9. METAS'!$O$20,INT((ROW()-14)/2),0)),"",OFFSET('9. METAS'!$O$20,INT((ROW()-14)/2),0)))</f>
        <v/>
      </c>
      <c r="L387" s="256" t="str">
        <f ca="1">IF(MOD(ROW()-13,2)=0,IF(ISBLANK(OFFSET('10. SEGUIMIENTO 2025'!$P$14,INT((ROW()-13)/2),0)),"",OFFSET('10. SEGUIMIENTO 2025'!$P$14,INT((ROW()-13)/2),0)),IF(ISBLANK(OFFSET('9. METAS'!$P$20,INT((ROW()-14)/2),0)),"",OFFSET('9. METAS'!$P$20,INT((ROW()-14)/2),0)))</f>
        <v/>
      </c>
      <c r="M387" s="257" t="str">
        <f ca="1">IF(MOD(ROW()-13,2)=0,IF(ISBLANK(OFFSET('10. SEGUIMIENTO 2025'!$Q$14,INT((ROW()-13)/2),0)),"",OFFSET('10. SEGUIMIENTO 2025'!$Q$14,INT((ROW()-13)/2),0)),IF(ISBLANK(OFFSET('9. METAS'!$Q$20,INT((ROW()-14)/2),0)),"",OFFSET('9. METAS'!$Q$20,INT((ROW()-14)/2),0)))</f>
        <v/>
      </c>
      <c r="N387" s="1012" t="str">
        <f t="shared" ref="N387" ca="1" si="369">IFERROR(J387/J388,"ND")</f>
        <v>ND</v>
      </c>
      <c r="O387" s="1008" t="str">
        <f t="shared" ref="O387" ca="1" si="370">IFERROR(((J387)/H387),"ND")</f>
        <v>ND</v>
      </c>
      <c r="P387" s="996"/>
    </row>
    <row r="388" spans="3:16">
      <c r="C388" s="1030"/>
      <c r="D388" s="1026"/>
      <c r="E388" s="1026"/>
      <c r="F388" s="1024"/>
      <c r="G388" s="1021"/>
      <c r="H388" s="1017"/>
      <c r="I388" s="1015"/>
      <c r="J388" s="255" t="str">
        <f ca="1">IF(MOD(ROW()-13,2)=0,IF(ISBLANK(OFFSET('10. SEGUIMIENTO 2025'!$N$14,INT((ROW()-13)/2),0)),"",OFFSET('10. SEGUIMIENTO 2025'!$N$14,INT((ROW()-13)/2),0)),IF(ISBLANK(OFFSET('9. METAS'!$N$20,INT((ROW()-14)/2),0)),"",OFFSET('9. METAS'!$N$20,INT((ROW()-14)/2),0)))</f>
        <v/>
      </c>
      <c r="K388" s="256" t="str">
        <f ca="1">IF(MOD(ROW()-13,2)=0,IF(ISBLANK(OFFSET('10. SEGUIMIENTO 2025'!$O$14,INT((ROW()-13)/2),0)),"",OFFSET('10. SEGUIMIENTO 2025'!$O$14,INT((ROW()-13)/2),0)),IF(ISBLANK(OFFSET('9. METAS'!$O$20,INT((ROW()-14)/2),0)),"",OFFSET('9. METAS'!$O$20,INT((ROW()-14)/2),0)))</f>
        <v/>
      </c>
      <c r="L388" s="256" t="str">
        <f ca="1">IF(MOD(ROW()-13,2)=0,IF(ISBLANK(OFFSET('10. SEGUIMIENTO 2025'!$P$14,INT((ROW()-13)/2),0)),"",OFFSET('10. SEGUIMIENTO 2025'!$P$14,INT((ROW()-13)/2),0)),IF(ISBLANK(OFFSET('9. METAS'!$P$20,INT((ROW()-14)/2),0)),"",OFFSET('9. METAS'!$P$20,INT((ROW()-14)/2),0)))</f>
        <v/>
      </c>
      <c r="M388" s="257" t="str">
        <f ca="1">IF(MOD(ROW()-13,2)=0,IF(ISBLANK(OFFSET('10. SEGUIMIENTO 2025'!$Q$14,INT((ROW()-13)/2),0)),"",OFFSET('10. SEGUIMIENTO 2025'!$Q$14,INT((ROW()-13)/2),0)),IF(ISBLANK(OFFSET('9. METAS'!$Q$20,INT((ROW()-14)/2),0)),"",OFFSET('9. METAS'!$Q$20,INT((ROW()-14)/2),0)))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017" t="str">
        <f ca="1">IF(ISBLANK(OFFSET('9. METAS'!$K$20,INT((ROW()-13)/2),0)),"",OFFSET('9. METAS'!$K$20,INT((ROW()-13)/2),0))</f>
        <v/>
      </c>
      <c r="I389" s="1014"/>
      <c r="J389" s="255">
        <f ca="1">IF(MOD(ROW()-13,2)=0,IF(ISBLANK(OFFSET('10. SEGUIMIENTO 2025'!$N$14,INT((ROW()-13)/2),0)),"",OFFSET('10. SEGUIMIENTO 2025'!$N$14,INT((ROW()-13)/2),0)),IF(ISBLANK(OFFSET('9. METAS'!$N$20,INT((ROW()-14)/2),0)),"",OFFSET('9. METAS'!$N$20,INT((ROW()-14)/2),0)))</f>
        <v>41</v>
      </c>
      <c r="K389" s="256" t="str">
        <f ca="1">IF(MOD(ROW()-13,2)=0,IF(ISBLANK(OFFSET('10. SEGUIMIENTO 2025'!$O$14,INT((ROW()-13)/2),0)),"",OFFSET('10. SEGUIMIENTO 2025'!$O$14,INT((ROW()-13)/2),0)),IF(ISBLANK(OFFSET('9. METAS'!$O$20,INT((ROW()-14)/2),0)),"",OFFSET('9. METAS'!$O$20,INT((ROW()-14)/2),0)))</f>
        <v/>
      </c>
      <c r="L389" s="256" t="str">
        <f ca="1">IF(MOD(ROW()-13,2)=0,IF(ISBLANK(OFFSET('10. SEGUIMIENTO 2025'!$P$14,INT((ROW()-13)/2),0)),"",OFFSET('10. SEGUIMIENTO 2025'!$P$14,INT((ROW()-13)/2),0)),IF(ISBLANK(OFFSET('9. METAS'!$P$20,INT((ROW()-14)/2),0)),"",OFFSET('9. METAS'!$P$20,INT((ROW()-14)/2),0)))</f>
        <v/>
      </c>
      <c r="M389" s="257" t="str">
        <f ca="1">IF(MOD(ROW()-13,2)=0,IF(ISBLANK(OFFSET('10. SEGUIMIENTO 2025'!$Q$14,INT((ROW()-13)/2),0)),"",OFFSET('10. SEGUIMIENTO 2025'!$Q$14,INT((ROW()-13)/2),0)),IF(ISBLANK(OFFSET('9. METAS'!$Q$20,INT((ROW()-14)/2),0)),"",OFFSET('9. METAS'!$Q$20,INT((ROW()-14)/2),0)))</f>
        <v/>
      </c>
      <c r="N389" s="1012" t="str">
        <f t="shared" ref="N389" ca="1" si="371">IFERROR(J389/J390,"ND")</f>
        <v>ND</v>
      </c>
      <c r="O389" s="1008" t="str">
        <f t="shared" ref="O389" ca="1" si="372">IFERROR(((J389)/H389),"ND")</f>
        <v>ND</v>
      </c>
      <c r="P389" s="996"/>
    </row>
    <row r="390" spans="3:16">
      <c r="C390" s="1030"/>
      <c r="D390" s="1026"/>
      <c r="E390" s="1026"/>
      <c r="F390" s="1024"/>
      <c r="G390" s="1021"/>
      <c r="H390" s="1017"/>
      <c r="I390" s="1015"/>
      <c r="J390" s="255" t="str">
        <f ca="1">IF(MOD(ROW()-13,2)=0,IF(ISBLANK(OFFSET('10. SEGUIMIENTO 2025'!$N$14,INT((ROW()-13)/2),0)),"",OFFSET('10. SEGUIMIENTO 2025'!$N$14,INT((ROW()-13)/2),0)),IF(ISBLANK(OFFSET('9. METAS'!$N$20,INT((ROW()-14)/2),0)),"",OFFSET('9. METAS'!$N$20,INT((ROW()-14)/2),0)))</f>
        <v/>
      </c>
      <c r="K390" s="256" t="str">
        <f ca="1">IF(MOD(ROW()-13,2)=0,IF(ISBLANK(OFFSET('10. SEGUIMIENTO 2025'!$O$14,INT((ROW()-13)/2),0)),"",OFFSET('10. SEGUIMIENTO 2025'!$O$14,INT((ROW()-13)/2),0)),IF(ISBLANK(OFFSET('9. METAS'!$O$20,INT((ROW()-14)/2),0)),"",OFFSET('9. METAS'!$O$20,INT((ROW()-14)/2),0)))</f>
        <v/>
      </c>
      <c r="L390" s="256" t="str">
        <f ca="1">IF(MOD(ROW()-13,2)=0,IF(ISBLANK(OFFSET('10. SEGUIMIENTO 2025'!$P$14,INT((ROW()-13)/2),0)),"",OFFSET('10. SEGUIMIENTO 2025'!$P$14,INT((ROW()-13)/2),0)),IF(ISBLANK(OFFSET('9. METAS'!$P$20,INT((ROW()-14)/2),0)),"",OFFSET('9. METAS'!$P$20,INT((ROW()-14)/2),0)))</f>
        <v/>
      </c>
      <c r="M390" s="257" t="str">
        <f ca="1">IF(MOD(ROW()-13,2)=0,IF(ISBLANK(OFFSET('10. SEGUIMIENTO 2025'!$Q$14,INT((ROW()-13)/2),0)),"",OFFSET('10. SEGUIMIENTO 2025'!$Q$14,INT((ROW()-13)/2),0)),IF(ISBLANK(OFFSET('9. METAS'!$Q$20,INT((ROW()-14)/2),0)),"",OFFSET('9. METAS'!$Q$20,INT((ROW()-14)/2),0)))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017" t="str">
        <f ca="1">IF(ISBLANK(OFFSET('9. METAS'!$K$20,INT((ROW()-13)/2),0)),"",OFFSET('9. METAS'!$K$20,INT((ROW()-13)/2),0))</f>
        <v/>
      </c>
      <c r="I391" s="1014"/>
      <c r="J391" s="255">
        <f ca="1">IF(MOD(ROW()-13,2)=0,IF(ISBLANK(OFFSET('10. SEGUIMIENTO 2025'!$N$14,INT((ROW()-13)/2),0)),"",OFFSET('10. SEGUIMIENTO 2025'!$N$14,INT((ROW()-13)/2),0)),IF(ISBLANK(OFFSET('9. METAS'!$N$20,INT((ROW()-14)/2),0)),"",OFFSET('9. METAS'!$N$20,INT((ROW()-14)/2),0)))</f>
        <v>41</v>
      </c>
      <c r="K391" s="256" t="str">
        <f ca="1">IF(MOD(ROW()-13,2)=0,IF(ISBLANK(OFFSET('10. SEGUIMIENTO 2025'!$O$14,INT((ROW()-13)/2),0)),"",OFFSET('10. SEGUIMIENTO 2025'!$O$14,INT((ROW()-13)/2),0)),IF(ISBLANK(OFFSET('9. METAS'!$O$20,INT((ROW()-14)/2),0)),"",OFFSET('9. METAS'!$O$20,INT((ROW()-14)/2),0)))</f>
        <v/>
      </c>
      <c r="L391" s="256" t="str">
        <f ca="1">IF(MOD(ROW()-13,2)=0,IF(ISBLANK(OFFSET('10. SEGUIMIENTO 2025'!$P$14,INT((ROW()-13)/2),0)),"",OFFSET('10. SEGUIMIENTO 2025'!$P$14,INT((ROW()-13)/2),0)),IF(ISBLANK(OFFSET('9. METAS'!$P$20,INT((ROW()-14)/2),0)),"",OFFSET('9. METAS'!$P$20,INT((ROW()-14)/2),0)))</f>
        <v/>
      </c>
      <c r="M391" s="257" t="str">
        <f ca="1">IF(MOD(ROW()-13,2)=0,IF(ISBLANK(OFFSET('10. SEGUIMIENTO 2025'!$Q$14,INT((ROW()-13)/2),0)),"",OFFSET('10. SEGUIMIENTO 2025'!$Q$14,INT((ROW()-13)/2),0)),IF(ISBLANK(OFFSET('9. METAS'!$Q$20,INT((ROW()-14)/2),0)),"",OFFSET('9. METAS'!$Q$20,INT((ROW()-14)/2),0)))</f>
        <v/>
      </c>
      <c r="N391" s="1012" t="str">
        <f t="shared" ref="N391" ca="1" si="373">IFERROR(J391/J392,"ND")</f>
        <v>ND</v>
      </c>
      <c r="O391" s="1008" t="str">
        <f t="shared" ref="O391" ca="1" si="374">IFERROR(((J391)/H391),"ND")</f>
        <v>ND</v>
      </c>
      <c r="P391" s="996"/>
    </row>
    <row r="392" spans="3:16">
      <c r="C392" s="1030"/>
      <c r="D392" s="1026"/>
      <c r="E392" s="1026"/>
      <c r="F392" s="1024"/>
      <c r="G392" s="1021"/>
      <c r="H392" s="1017"/>
      <c r="I392" s="1015"/>
      <c r="J392" s="255" t="str">
        <f ca="1">IF(MOD(ROW()-13,2)=0,IF(ISBLANK(OFFSET('10. SEGUIMIENTO 2025'!$N$14,INT((ROW()-13)/2),0)),"",OFFSET('10. SEGUIMIENTO 2025'!$N$14,INT((ROW()-13)/2),0)),IF(ISBLANK(OFFSET('9. METAS'!$N$20,INT((ROW()-14)/2),0)),"",OFFSET('9. METAS'!$N$20,INT((ROW()-14)/2),0)))</f>
        <v/>
      </c>
      <c r="K392" s="256" t="str">
        <f ca="1">IF(MOD(ROW()-13,2)=0,IF(ISBLANK(OFFSET('10. SEGUIMIENTO 2025'!$O$14,INT((ROW()-13)/2),0)),"",OFFSET('10. SEGUIMIENTO 2025'!$O$14,INT((ROW()-13)/2),0)),IF(ISBLANK(OFFSET('9. METAS'!$O$20,INT((ROW()-14)/2),0)),"",OFFSET('9. METAS'!$O$20,INT((ROW()-14)/2),0)))</f>
        <v/>
      </c>
      <c r="L392" s="256" t="str">
        <f ca="1">IF(MOD(ROW()-13,2)=0,IF(ISBLANK(OFFSET('10. SEGUIMIENTO 2025'!$P$14,INT((ROW()-13)/2),0)),"",OFFSET('10. SEGUIMIENTO 2025'!$P$14,INT((ROW()-13)/2),0)),IF(ISBLANK(OFFSET('9. METAS'!$P$20,INT((ROW()-14)/2),0)),"",OFFSET('9. METAS'!$P$20,INT((ROW()-14)/2),0)))</f>
        <v/>
      </c>
      <c r="M392" s="257" t="str">
        <f ca="1">IF(MOD(ROW()-13,2)=0,IF(ISBLANK(OFFSET('10. SEGUIMIENTO 2025'!$Q$14,INT((ROW()-13)/2),0)),"",OFFSET('10. SEGUIMIENTO 2025'!$Q$14,INT((ROW()-13)/2),0)),IF(ISBLANK(OFFSET('9. METAS'!$Q$20,INT((ROW()-14)/2),0)),"",OFFSET('9. METAS'!$Q$20,INT((ROW()-14)/2),0)))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017" t="str">
        <f ca="1">IF(ISBLANK(OFFSET('9. METAS'!$K$20,INT((ROW()-13)/2),0)),"",OFFSET('9. METAS'!$K$20,INT((ROW()-13)/2),0))</f>
        <v/>
      </c>
      <c r="I393" s="1014"/>
      <c r="J393" s="255">
        <f ca="1">IF(MOD(ROW()-13,2)=0,IF(ISBLANK(OFFSET('10. SEGUIMIENTO 2025'!$N$14,INT((ROW()-13)/2),0)),"",OFFSET('10. SEGUIMIENTO 2025'!$N$14,INT((ROW()-13)/2),0)),IF(ISBLANK(OFFSET('9. METAS'!$N$20,INT((ROW()-14)/2),0)),"",OFFSET('9. METAS'!$N$20,INT((ROW()-14)/2),0)))</f>
        <v>41</v>
      </c>
      <c r="K393" s="256" t="str">
        <f ca="1">IF(MOD(ROW()-13,2)=0,IF(ISBLANK(OFFSET('10. SEGUIMIENTO 2025'!$O$14,INT((ROW()-13)/2),0)),"",OFFSET('10. SEGUIMIENTO 2025'!$O$14,INT((ROW()-13)/2),0)),IF(ISBLANK(OFFSET('9. METAS'!$O$20,INT((ROW()-14)/2),0)),"",OFFSET('9. METAS'!$O$20,INT((ROW()-14)/2),0)))</f>
        <v/>
      </c>
      <c r="L393" s="256" t="str">
        <f ca="1">IF(MOD(ROW()-13,2)=0,IF(ISBLANK(OFFSET('10. SEGUIMIENTO 2025'!$P$14,INT((ROW()-13)/2),0)),"",OFFSET('10. SEGUIMIENTO 2025'!$P$14,INT((ROW()-13)/2),0)),IF(ISBLANK(OFFSET('9. METAS'!$P$20,INT((ROW()-14)/2),0)),"",OFFSET('9. METAS'!$P$20,INT((ROW()-14)/2),0)))</f>
        <v/>
      </c>
      <c r="M393" s="257" t="str">
        <f ca="1">IF(MOD(ROW()-13,2)=0,IF(ISBLANK(OFFSET('10. SEGUIMIENTO 2025'!$Q$14,INT((ROW()-13)/2),0)),"",OFFSET('10. SEGUIMIENTO 2025'!$Q$14,INT((ROW()-13)/2),0)),IF(ISBLANK(OFFSET('9. METAS'!$Q$20,INT((ROW()-14)/2),0)),"",OFFSET('9. METAS'!$Q$20,INT((ROW()-14)/2),0)))</f>
        <v/>
      </c>
      <c r="N393" s="1012" t="str">
        <f t="shared" ref="N393" ca="1" si="375">IFERROR(J393/J394,"ND")</f>
        <v>ND</v>
      </c>
      <c r="O393" s="1008" t="str">
        <f t="shared" ref="O393" ca="1" si="376">IFERROR(((J393)/H393),"ND")</f>
        <v>ND</v>
      </c>
      <c r="P393" s="996"/>
    </row>
    <row r="394" spans="3:16">
      <c r="C394" s="1030"/>
      <c r="D394" s="1026"/>
      <c r="E394" s="1026"/>
      <c r="F394" s="1024"/>
      <c r="G394" s="1021"/>
      <c r="H394" s="1017"/>
      <c r="I394" s="1015"/>
      <c r="J394" s="255" t="str">
        <f ca="1">IF(MOD(ROW()-13,2)=0,IF(ISBLANK(OFFSET('10. SEGUIMIENTO 2025'!$N$14,INT((ROW()-13)/2),0)),"",OFFSET('10. SEGUIMIENTO 2025'!$N$14,INT((ROW()-13)/2),0)),IF(ISBLANK(OFFSET('9. METAS'!$N$20,INT((ROW()-14)/2),0)),"",OFFSET('9. METAS'!$N$20,INT((ROW()-14)/2),0)))</f>
        <v/>
      </c>
      <c r="K394" s="256" t="str">
        <f ca="1">IF(MOD(ROW()-13,2)=0,IF(ISBLANK(OFFSET('10. SEGUIMIENTO 2025'!$O$14,INT((ROW()-13)/2),0)),"",OFFSET('10. SEGUIMIENTO 2025'!$O$14,INT((ROW()-13)/2),0)),IF(ISBLANK(OFFSET('9. METAS'!$O$20,INT((ROW()-14)/2),0)),"",OFFSET('9. METAS'!$O$20,INT((ROW()-14)/2),0)))</f>
        <v/>
      </c>
      <c r="L394" s="256" t="str">
        <f ca="1">IF(MOD(ROW()-13,2)=0,IF(ISBLANK(OFFSET('10. SEGUIMIENTO 2025'!$P$14,INT((ROW()-13)/2),0)),"",OFFSET('10. SEGUIMIENTO 2025'!$P$14,INT((ROW()-13)/2),0)),IF(ISBLANK(OFFSET('9. METAS'!$P$20,INT((ROW()-14)/2),0)),"",OFFSET('9. METAS'!$P$20,INT((ROW()-14)/2),0)))</f>
        <v/>
      </c>
      <c r="M394" s="257" t="str">
        <f ca="1">IF(MOD(ROW()-13,2)=0,IF(ISBLANK(OFFSET('10. SEGUIMIENTO 2025'!$Q$14,INT((ROW()-13)/2),0)),"",OFFSET('10. SEGUIMIENTO 2025'!$Q$14,INT((ROW()-13)/2),0)),IF(ISBLANK(OFFSET('9. METAS'!$Q$20,INT((ROW()-14)/2),0)),"",OFFSET('9. METAS'!$Q$20,INT((ROW()-14)/2),0)))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017" t="str">
        <f ca="1">IF(ISBLANK(OFFSET('9. METAS'!$K$20,INT((ROW()-13)/2),0)),"",OFFSET('9. METAS'!$K$20,INT((ROW()-13)/2),0))</f>
        <v/>
      </c>
      <c r="I395" s="1014"/>
      <c r="J395" s="255">
        <f ca="1">IF(MOD(ROW()-13,2)=0,IF(ISBLANK(OFFSET('10. SEGUIMIENTO 2025'!$N$14,INT((ROW()-13)/2),0)),"",OFFSET('10. SEGUIMIENTO 2025'!$N$14,INT((ROW()-13)/2),0)),IF(ISBLANK(OFFSET('9. METAS'!$N$20,INT((ROW()-14)/2),0)),"",OFFSET('9. METAS'!$N$20,INT((ROW()-14)/2),0)))</f>
        <v>41</v>
      </c>
      <c r="K395" s="256" t="str">
        <f ca="1">IF(MOD(ROW()-13,2)=0,IF(ISBLANK(OFFSET('10. SEGUIMIENTO 2025'!$O$14,INT((ROW()-13)/2),0)),"",OFFSET('10. SEGUIMIENTO 2025'!$O$14,INT((ROW()-13)/2),0)),IF(ISBLANK(OFFSET('9. METAS'!$O$20,INT((ROW()-14)/2),0)),"",OFFSET('9. METAS'!$O$20,INT((ROW()-14)/2),0)))</f>
        <v/>
      </c>
      <c r="L395" s="256" t="str">
        <f ca="1">IF(MOD(ROW()-13,2)=0,IF(ISBLANK(OFFSET('10. SEGUIMIENTO 2025'!$P$14,INT((ROW()-13)/2),0)),"",OFFSET('10. SEGUIMIENTO 2025'!$P$14,INT((ROW()-13)/2),0)),IF(ISBLANK(OFFSET('9. METAS'!$P$20,INT((ROW()-14)/2),0)),"",OFFSET('9. METAS'!$P$20,INT((ROW()-14)/2),0)))</f>
        <v/>
      </c>
      <c r="M395" s="257" t="str">
        <f ca="1">IF(MOD(ROW()-13,2)=0,IF(ISBLANK(OFFSET('10. SEGUIMIENTO 2025'!$Q$14,INT((ROW()-13)/2),0)),"",OFFSET('10. SEGUIMIENTO 2025'!$Q$14,INT((ROW()-13)/2),0)),IF(ISBLANK(OFFSET('9. METAS'!$Q$20,INT((ROW()-14)/2),0)),"",OFFSET('9. METAS'!$Q$20,INT((ROW()-14)/2),0)))</f>
        <v/>
      </c>
      <c r="N395" s="1012" t="str">
        <f t="shared" ref="N395" ca="1" si="377">IFERROR(J395/J396,"ND")</f>
        <v>ND</v>
      </c>
      <c r="O395" s="1008" t="str">
        <f t="shared" ref="O395" ca="1" si="378">IFERROR(((J395)/H395),"ND")</f>
        <v>ND</v>
      </c>
      <c r="P395" s="996"/>
    </row>
    <row r="396" spans="3:16">
      <c r="C396" s="1030"/>
      <c r="D396" s="1026"/>
      <c r="E396" s="1026"/>
      <c r="F396" s="1024"/>
      <c r="G396" s="1021"/>
      <c r="H396" s="1017"/>
      <c r="I396" s="1015"/>
      <c r="J396" s="255" t="str">
        <f ca="1">IF(MOD(ROW()-13,2)=0,IF(ISBLANK(OFFSET('10. SEGUIMIENTO 2025'!$N$14,INT((ROW()-13)/2),0)),"",OFFSET('10. SEGUIMIENTO 2025'!$N$14,INT((ROW()-13)/2),0)),IF(ISBLANK(OFFSET('9. METAS'!$N$20,INT((ROW()-14)/2),0)),"",OFFSET('9. METAS'!$N$20,INT((ROW()-14)/2),0)))</f>
        <v/>
      </c>
      <c r="K396" s="256" t="str">
        <f ca="1">IF(MOD(ROW()-13,2)=0,IF(ISBLANK(OFFSET('10. SEGUIMIENTO 2025'!$O$14,INT((ROW()-13)/2),0)),"",OFFSET('10. SEGUIMIENTO 2025'!$O$14,INT((ROW()-13)/2),0)),IF(ISBLANK(OFFSET('9. METAS'!$O$20,INT((ROW()-14)/2),0)),"",OFFSET('9. METAS'!$O$20,INT((ROW()-14)/2),0)))</f>
        <v/>
      </c>
      <c r="L396" s="256" t="str">
        <f ca="1">IF(MOD(ROW()-13,2)=0,IF(ISBLANK(OFFSET('10. SEGUIMIENTO 2025'!$P$14,INT((ROW()-13)/2),0)),"",OFFSET('10. SEGUIMIENTO 2025'!$P$14,INT((ROW()-13)/2),0)),IF(ISBLANK(OFFSET('9. METAS'!$P$20,INT((ROW()-14)/2),0)),"",OFFSET('9. METAS'!$P$20,INT((ROW()-14)/2),0)))</f>
        <v/>
      </c>
      <c r="M396" s="257" t="str">
        <f ca="1">IF(MOD(ROW()-13,2)=0,IF(ISBLANK(OFFSET('10. SEGUIMIENTO 2025'!$Q$14,INT((ROW()-13)/2),0)),"",OFFSET('10. SEGUIMIENTO 2025'!$Q$14,INT((ROW()-13)/2),0)),IF(ISBLANK(OFFSET('9. METAS'!$Q$20,INT((ROW()-14)/2),0)),"",OFFSET('9. METAS'!$Q$20,INT((ROW()-14)/2),0)))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017" t="str">
        <f ca="1">IF(ISBLANK(OFFSET('9. METAS'!$K$20,INT((ROW()-13)/2),0)),"",OFFSET('9. METAS'!$K$20,INT((ROW()-13)/2),0))</f>
        <v/>
      </c>
      <c r="I397" s="1014"/>
      <c r="J397" s="255">
        <f ca="1">IF(MOD(ROW()-13,2)=0,IF(ISBLANK(OFFSET('10. SEGUIMIENTO 2025'!$N$14,INT((ROW()-13)/2),0)),"",OFFSET('10. SEGUIMIENTO 2025'!$N$14,INT((ROW()-13)/2),0)),IF(ISBLANK(OFFSET('9. METAS'!$N$20,INT((ROW()-14)/2),0)),"",OFFSET('9. METAS'!$N$20,INT((ROW()-14)/2),0)))</f>
        <v>41</v>
      </c>
      <c r="K397" s="256" t="str">
        <f ca="1">IF(MOD(ROW()-13,2)=0,IF(ISBLANK(OFFSET('10. SEGUIMIENTO 2025'!$O$14,INT((ROW()-13)/2),0)),"",OFFSET('10. SEGUIMIENTO 2025'!$O$14,INT((ROW()-13)/2),0)),IF(ISBLANK(OFFSET('9. METAS'!$O$20,INT((ROW()-14)/2),0)),"",OFFSET('9. METAS'!$O$20,INT((ROW()-14)/2),0)))</f>
        <v/>
      </c>
      <c r="L397" s="256" t="str">
        <f ca="1">IF(MOD(ROW()-13,2)=0,IF(ISBLANK(OFFSET('10. SEGUIMIENTO 2025'!$P$14,INT((ROW()-13)/2),0)),"",OFFSET('10. SEGUIMIENTO 2025'!$P$14,INT((ROW()-13)/2),0)),IF(ISBLANK(OFFSET('9. METAS'!$P$20,INT((ROW()-14)/2),0)),"",OFFSET('9. METAS'!$P$20,INT((ROW()-14)/2),0)))</f>
        <v/>
      </c>
      <c r="M397" s="257" t="str">
        <f ca="1">IF(MOD(ROW()-13,2)=0,IF(ISBLANK(OFFSET('10. SEGUIMIENTO 2025'!$Q$14,INT((ROW()-13)/2),0)),"",OFFSET('10. SEGUIMIENTO 2025'!$Q$14,INT((ROW()-13)/2),0)),IF(ISBLANK(OFFSET('9. METAS'!$Q$20,INT((ROW()-14)/2),0)),"",OFFSET('9. METAS'!$Q$20,INT((ROW()-14)/2),0)))</f>
        <v/>
      </c>
      <c r="N397" s="1012" t="str">
        <f t="shared" ref="N397" ca="1" si="379">IFERROR(J397/J398,"ND")</f>
        <v>ND</v>
      </c>
      <c r="O397" s="1008" t="str">
        <f t="shared" ref="O397" ca="1" si="380">IFERROR(((J397)/H397),"ND")</f>
        <v>ND</v>
      </c>
      <c r="P397" s="996"/>
    </row>
    <row r="398" spans="3:16">
      <c r="C398" s="1030"/>
      <c r="D398" s="1026"/>
      <c r="E398" s="1026"/>
      <c r="F398" s="1024"/>
      <c r="G398" s="1021"/>
      <c r="H398" s="1017"/>
      <c r="I398" s="1015"/>
      <c r="J398" s="255" t="str">
        <f ca="1">IF(MOD(ROW()-13,2)=0,IF(ISBLANK(OFFSET('10. SEGUIMIENTO 2025'!$N$14,INT((ROW()-13)/2),0)),"",OFFSET('10. SEGUIMIENTO 2025'!$N$14,INT((ROW()-13)/2),0)),IF(ISBLANK(OFFSET('9. METAS'!$N$20,INT((ROW()-14)/2),0)),"",OFFSET('9. METAS'!$N$20,INT((ROW()-14)/2),0)))</f>
        <v/>
      </c>
      <c r="K398" s="256" t="str">
        <f ca="1">IF(MOD(ROW()-13,2)=0,IF(ISBLANK(OFFSET('10. SEGUIMIENTO 2025'!$O$14,INT((ROW()-13)/2),0)),"",OFFSET('10. SEGUIMIENTO 2025'!$O$14,INT((ROW()-13)/2),0)),IF(ISBLANK(OFFSET('9. METAS'!$O$20,INT((ROW()-14)/2),0)),"",OFFSET('9. METAS'!$O$20,INT((ROW()-14)/2),0)))</f>
        <v/>
      </c>
      <c r="L398" s="256" t="str">
        <f ca="1">IF(MOD(ROW()-13,2)=0,IF(ISBLANK(OFFSET('10. SEGUIMIENTO 2025'!$P$14,INT((ROW()-13)/2),0)),"",OFFSET('10. SEGUIMIENTO 2025'!$P$14,INT((ROW()-13)/2),0)),IF(ISBLANK(OFFSET('9. METAS'!$P$20,INT((ROW()-14)/2),0)),"",OFFSET('9. METAS'!$P$20,INT((ROW()-14)/2),0)))</f>
        <v/>
      </c>
      <c r="M398" s="257" t="str">
        <f ca="1">IF(MOD(ROW()-13,2)=0,IF(ISBLANK(OFFSET('10. SEGUIMIENTO 2025'!$Q$14,INT((ROW()-13)/2),0)),"",OFFSET('10. SEGUIMIENTO 2025'!$Q$14,INT((ROW()-13)/2),0)),IF(ISBLANK(OFFSET('9. METAS'!$Q$20,INT((ROW()-14)/2),0)),"",OFFSET('9. METAS'!$Q$20,INT((ROW()-14)/2),0)))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017" t="str">
        <f ca="1">IF(ISBLANK(OFFSET('9. METAS'!$K$20,INT((ROW()-13)/2),0)),"",OFFSET('9. METAS'!$K$20,INT((ROW()-13)/2),0))</f>
        <v/>
      </c>
      <c r="I399" s="1014"/>
      <c r="J399" s="255">
        <f ca="1">IF(MOD(ROW()-13,2)=0,IF(ISBLANK(OFFSET('10. SEGUIMIENTO 2025'!$N$14,INT((ROW()-13)/2),0)),"",OFFSET('10. SEGUIMIENTO 2025'!$N$14,INT((ROW()-13)/2),0)),IF(ISBLANK(OFFSET('9. METAS'!$N$20,INT((ROW()-14)/2),0)),"",OFFSET('9. METAS'!$N$20,INT((ROW()-14)/2),0)))</f>
        <v>41</v>
      </c>
      <c r="K399" s="256" t="str">
        <f ca="1">IF(MOD(ROW()-13,2)=0,IF(ISBLANK(OFFSET('10. SEGUIMIENTO 2025'!$O$14,INT((ROW()-13)/2),0)),"",OFFSET('10. SEGUIMIENTO 2025'!$O$14,INT((ROW()-13)/2),0)),IF(ISBLANK(OFFSET('9. METAS'!$O$20,INT((ROW()-14)/2),0)),"",OFFSET('9. METAS'!$O$20,INT((ROW()-14)/2),0)))</f>
        <v/>
      </c>
      <c r="L399" s="256" t="str">
        <f ca="1">IF(MOD(ROW()-13,2)=0,IF(ISBLANK(OFFSET('10. SEGUIMIENTO 2025'!$P$14,INT((ROW()-13)/2),0)),"",OFFSET('10. SEGUIMIENTO 2025'!$P$14,INT((ROW()-13)/2),0)),IF(ISBLANK(OFFSET('9. METAS'!$P$20,INT((ROW()-14)/2),0)),"",OFFSET('9. METAS'!$P$20,INT((ROW()-14)/2),0)))</f>
        <v/>
      </c>
      <c r="M399" s="257" t="str">
        <f ca="1">IF(MOD(ROW()-13,2)=0,IF(ISBLANK(OFFSET('10. SEGUIMIENTO 2025'!$Q$14,INT((ROW()-13)/2),0)),"",OFFSET('10. SEGUIMIENTO 2025'!$Q$14,INT((ROW()-13)/2),0)),IF(ISBLANK(OFFSET('9. METAS'!$Q$20,INT((ROW()-14)/2),0)),"",OFFSET('9. METAS'!$Q$20,INT((ROW()-14)/2),0)))</f>
        <v/>
      </c>
      <c r="N399" s="1012" t="str">
        <f t="shared" ref="N399" ca="1" si="381">IFERROR(J399/J400,"ND")</f>
        <v>ND</v>
      </c>
      <c r="O399" s="1008" t="str">
        <f t="shared" ref="O399" ca="1" si="382">IFERROR(((J399)/H399),"ND")</f>
        <v>ND</v>
      </c>
      <c r="P399" s="996"/>
    </row>
    <row r="400" spans="3:16">
      <c r="C400" s="1030"/>
      <c r="D400" s="1026"/>
      <c r="E400" s="1026"/>
      <c r="F400" s="1024"/>
      <c r="G400" s="1021"/>
      <c r="H400" s="1017"/>
      <c r="I400" s="1015"/>
      <c r="J400" s="255" t="str">
        <f ca="1">IF(MOD(ROW()-13,2)=0,IF(ISBLANK(OFFSET('10. SEGUIMIENTO 2025'!$N$14,INT((ROW()-13)/2),0)),"",OFFSET('10. SEGUIMIENTO 2025'!$N$14,INT((ROW()-13)/2),0)),IF(ISBLANK(OFFSET('9. METAS'!$N$20,INT((ROW()-14)/2),0)),"",OFFSET('9. METAS'!$N$20,INT((ROW()-14)/2),0)))</f>
        <v/>
      </c>
      <c r="K400" s="256" t="str">
        <f ca="1">IF(MOD(ROW()-13,2)=0,IF(ISBLANK(OFFSET('10. SEGUIMIENTO 2025'!$O$14,INT((ROW()-13)/2),0)),"",OFFSET('10. SEGUIMIENTO 2025'!$O$14,INT((ROW()-13)/2),0)),IF(ISBLANK(OFFSET('9. METAS'!$O$20,INT((ROW()-14)/2),0)),"",OFFSET('9. METAS'!$O$20,INT((ROW()-14)/2),0)))</f>
        <v/>
      </c>
      <c r="L400" s="256" t="str">
        <f ca="1">IF(MOD(ROW()-13,2)=0,IF(ISBLANK(OFFSET('10. SEGUIMIENTO 2025'!$P$14,INT((ROW()-13)/2),0)),"",OFFSET('10. SEGUIMIENTO 2025'!$P$14,INT((ROW()-13)/2),0)),IF(ISBLANK(OFFSET('9. METAS'!$P$20,INT((ROW()-14)/2),0)),"",OFFSET('9. METAS'!$P$20,INT((ROW()-14)/2),0)))</f>
        <v/>
      </c>
      <c r="M400" s="257" t="str">
        <f ca="1">IF(MOD(ROW()-13,2)=0,IF(ISBLANK(OFFSET('10. SEGUIMIENTO 2025'!$Q$14,INT((ROW()-13)/2),0)),"",OFFSET('10. SEGUIMIENTO 2025'!$Q$14,INT((ROW()-13)/2),0)),IF(ISBLANK(OFFSET('9. METAS'!$Q$20,INT((ROW()-14)/2),0)),"",OFFSET('9. METAS'!$Q$20,INT((ROW()-14)/2),0)))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017" t="str">
        <f ca="1">IF(ISBLANK(OFFSET('9. METAS'!$K$20,INT((ROW()-13)/2),0)),"",OFFSET('9. METAS'!$K$20,INT((ROW()-13)/2),0))</f>
        <v/>
      </c>
      <c r="I401" s="1014"/>
      <c r="J401" s="255">
        <f ca="1">IF(MOD(ROW()-13,2)=0,IF(ISBLANK(OFFSET('10. SEGUIMIENTO 2025'!$N$14,INT((ROW()-13)/2),0)),"",OFFSET('10. SEGUIMIENTO 2025'!$N$14,INT((ROW()-13)/2),0)),IF(ISBLANK(OFFSET('9. METAS'!$N$20,INT((ROW()-14)/2),0)),"",OFFSET('9. METAS'!$N$20,INT((ROW()-14)/2),0)))</f>
        <v>41</v>
      </c>
      <c r="K401" s="256" t="str">
        <f ca="1">IF(MOD(ROW()-13,2)=0,IF(ISBLANK(OFFSET('10. SEGUIMIENTO 2025'!$O$14,INT((ROW()-13)/2),0)),"",OFFSET('10. SEGUIMIENTO 2025'!$O$14,INT((ROW()-13)/2),0)),IF(ISBLANK(OFFSET('9. METAS'!$O$20,INT((ROW()-14)/2),0)),"",OFFSET('9. METAS'!$O$20,INT((ROW()-14)/2),0)))</f>
        <v/>
      </c>
      <c r="L401" s="256" t="str">
        <f ca="1">IF(MOD(ROW()-13,2)=0,IF(ISBLANK(OFFSET('10. SEGUIMIENTO 2025'!$P$14,INT((ROW()-13)/2),0)),"",OFFSET('10. SEGUIMIENTO 2025'!$P$14,INT((ROW()-13)/2),0)),IF(ISBLANK(OFFSET('9. METAS'!$P$20,INT((ROW()-14)/2),0)),"",OFFSET('9. METAS'!$P$20,INT((ROW()-14)/2),0)))</f>
        <v/>
      </c>
      <c r="M401" s="257" t="str">
        <f ca="1">IF(MOD(ROW()-13,2)=0,IF(ISBLANK(OFFSET('10. SEGUIMIENTO 2025'!$Q$14,INT((ROW()-13)/2),0)),"",OFFSET('10. SEGUIMIENTO 2025'!$Q$14,INT((ROW()-13)/2),0)),IF(ISBLANK(OFFSET('9. METAS'!$Q$20,INT((ROW()-14)/2),0)),"",OFFSET('9. METAS'!$Q$20,INT((ROW()-14)/2),0)))</f>
        <v/>
      </c>
      <c r="N401" s="1012" t="str">
        <f t="shared" ref="N401" ca="1" si="383">IFERROR(J401/J402,"ND")</f>
        <v>ND</v>
      </c>
      <c r="O401" s="1008" t="str">
        <f t="shared" ref="O401" ca="1" si="384">IFERROR(((J401)/H401),"ND")</f>
        <v>ND</v>
      </c>
      <c r="P401" s="996"/>
    </row>
    <row r="402" spans="3:16">
      <c r="C402" s="1030"/>
      <c r="D402" s="1026"/>
      <c r="E402" s="1026"/>
      <c r="F402" s="1024"/>
      <c r="G402" s="1021"/>
      <c r="H402" s="1017"/>
      <c r="I402" s="1015"/>
      <c r="J402" s="255" t="str">
        <f ca="1">IF(MOD(ROW()-13,2)=0,IF(ISBLANK(OFFSET('10. SEGUIMIENTO 2025'!$N$14,INT((ROW()-13)/2),0)),"",OFFSET('10. SEGUIMIENTO 2025'!$N$14,INT((ROW()-13)/2),0)),IF(ISBLANK(OFFSET('9. METAS'!$N$20,INT((ROW()-14)/2),0)),"",OFFSET('9. METAS'!$N$20,INT((ROW()-14)/2),0)))</f>
        <v/>
      </c>
      <c r="K402" s="256" t="str">
        <f ca="1">IF(MOD(ROW()-13,2)=0,IF(ISBLANK(OFFSET('10. SEGUIMIENTO 2025'!$O$14,INT((ROW()-13)/2),0)),"",OFFSET('10. SEGUIMIENTO 2025'!$O$14,INT((ROW()-13)/2),0)),IF(ISBLANK(OFFSET('9. METAS'!$O$20,INT((ROW()-14)/2),0)),"",OFFSET('9. METAS'!$O$20,INT((ROW()-14)/2),0)))</f>
        <v/>
      </c>
      <c r="L402" s="256" t="str">
        <f ca="1">IF(MOD(ROW()-13,2)=0,IF(ISBLANK(OFFSET('10. SEGUIMIENTO 2025'!$P$14,INT((ROW()-13)/2),0)),"",OFFSET('10. SEGUIMIENTO 2025'!$P$14,INT((ROW()-13)/2),0)),IF(ISBLANK(OFFSET('9. METAS'!$P$20,INT((ROW()-14)/2),0)),"",OFFSET('9. METAS'!$P$20,INT((ROW()-14)/2),0)))</f>
        <v/>
      </c>
      <c r="M402" s="257" t="str">
        <f ca="1">IF(MOD(ROW()-13,2)=0,IF(ISBLANK(OFFSET('10. SEGUIMIENTO 2025'!$Q$14,INT((ROW()-13)/2),0)),"",OFFSET('10. SEGUIMIENTO 2025'!$Q$14,INT((ROW()-13)/2),0)),IF(ISBLANK(OFFSET('9. METAS'!$Q$20,INT((ROW()-14)/2),0)),"",OFFSET('9. METAS'!$Q$20,INT((ROW()-14)/2),0)))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017" t="str">
        <f ca="1">IF(ISBLANK(OFFSET('9. METAS'!$K$20,INT((ROW()-13)/2),0)),"",OFFSET('9. METAS'!$K$20,INT((ROW()-13)/2),0))</f>
        <v/>
      </c>
      <c r="I403" s="1014"/>
      <c r="J403" s="255">
        <f ca="1">IF(MOD(ROW()-13,2)=0,IF(ISBLANK(OFFSET('10. SEGUIMIENTO 2025'!$N$14,INT((ROW()-13)/2),0)),"",OFFSET('10. SEGUIMIENTO 2025'!$N$14,INT((ROW()-13)/2),0)),IF(ISBLANK(OFFSET('9. METAS'!$N$20,INT((ROW()-14)/2),0)),"",OFFSET('9. METAS'!$N$20,INT((ROW()-14)/2),0)))</f>
        <v>41</v>
      </c>
      <c r="K403" s="256" t="str">
        <f ca="1">IF(MOD(ROW()-13,2)=0,IF(ISBLANK(OFFSET('10. SEGUIMIENTO 2025'!$O$14,INT((ROW()-13)/2),0)),"",OFFSET('10. SEGUIMIENTO 2025'!$O$14,INT((ROW()-13)/2),0)),IF(ISBLANK(OFFSET('9. METAS'!$O$20,INT((ROW()-14)/2),0)),"",OFFSET('9. METAS'!$O$20,INT((ROW()-14)/2),0)))</f>
        <v/>
      </c>
      <c r="L403" s="256" t="str">
        <f ca="1">IF(MOD(ROW()-13,2)=0,IF(ISBLANK(OFFSET('10. SEGUIMIENTO 2025'!$P$14,INT((ROW()-13)/2),0)),"",OFFSET('10. SEGUIMIENTO 2025'!$P$14,INT((ROW()-13)/2),0)),IF(ISBLANK(OFFSET('9. METAS'!$P$20,INT((ROW()-14)/2),0)),"",OFFSET('9. METAS'!$P$20,INT((ROW()-14)/2),0)))</f>
        <v/>
      </c>
      <c r="M403" s="257" t="str">
        <f ca="1">IF(MOD(ROW()-13,2)=0,IF(ISBLANK(OFFSET('10. SEGUIMIENTO 2025'!$Q$14,INT((ROW()-13)/2),0)),"",OFFSET('10. SEGUIMIENTO 2025'!$Q$14,INT((ROW()-13)/2),0)),IF(ISBLANK(OFFSET('9. METAS'!$Q$20,INT((ROW()-14)/2),0)),"",OFFSET('9. METAS'!$Q$20,INT((ROW()-14)/2),0)))</f>
        <v/>
      </c>
      <c r="N403" s="1012" t="str">
        <f t="shared" ref="N403" ca="1" si="385">IFERROR(J403/J404,"ND")</f>
        <v>ND</v>
      </c>
      <c r="O403" s="1008" t="str">
        <f t="shared" ref="O403" ca="1" si="386">IFERROR(((J403)/H403),"ND")</f>
        <v>ND</v>
      </c>
      <c r="P403" s="996"/>
    </row>
    <row r="404" spans="3:16">
      <c r="C404" s="1030"/>
      <c r="D404" s="1026"/>
      <c r="E404" s="1026"/>
      <c r="F404" s="1024"/>
      <c r="G404" s="1021"/>
      <c r="H404" s="1017"/>
      <c r="I404" s="1015"/>
      <c r="J404" s="255" t="str">
        <f ca="1">IF(MOD(ROW()-13,2)=0,IF(ISBLANK(OFFSET('10. SEGUIMIENTO 2025'!$N$14,INT((ROW()-13)/2),0)),"",OFFSET('10. SEGUIMIENTO 2025'!$N$14,INT((ROW()-13)/2),0)),IF(ISBLANK(OFFSET('9. METAS'!$N$20,INT((ROW()-14)/2),0)),"",OFFSET('9. METAS'!$N$20,INT((ROW()-14)/2),0)))</f>
        <v/>
      </c>
      <c r="K404" s="256" t="str">
        <f ca="1">IF(MOD(ROW()-13,2)=0,IF(ISBLANK(OFFSET('10. SEGUIMIENTO 2025'!$O$14,INT((ROW()-13)/2),0)),"",OFFSET('10. SEGUIMIENTO 2025'!$O$14,INT((ROW()-13)/2),0)),IF(ISBLANK(OFFSET('9. METAS'!$O$20,INT((ROW()-14)/2),0)),"",OFFSET('9. METAS'!$O$20,INT((ROW()-14)/2),0)))</f>
        <v/>
      </c>
      <c r="L404" s="256" t="str">
        <f ca="1">IF(MOD(ROW()-13,2)=0,IF(ISBLANK(OFFSET('10. SEGUIMIENTO 2025'!$P$14,INT((ROW()-13)/2),0)),"",OFFSET('10. SEGUIMIENTO 2025'!$P$14,INT((ROW()-13)/2),0)),IF(ISBLANK(OFFSET('9. METAS'!$P$20,INT((ROW()-14)/2),0)),"",OFFSET('9. METAS'!$P$20,INT((ROW()-14)/2),0)))</f>
        <v/>
      </c>
      <c r="M404" s="257" t="str">
        <f ca="1">IF(MOD(ROW()-13,2)=0,IF(ISBLANK(OFFSET('10. SEGUIMIENTO 2025'!$Q$14,INT((ROW()-13)/2),0)),"",OFFSET('10. SEGUIMIENTO 2025'!$Q$14,INT((ROW()-13)/2),0)),IF(ISBLANK(OFFSET('9. METAS'!$Q$20,INT((ROW()-14)/2),0)),"",OFFSET('9. METAS'!$Q$20,INT((ROW()-14)/2),0)))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017" t="str">
        <f ca="1">IF(ISBLANK(OFFSET('9. METAS'!$K$20,INT((ROW()-13)/2),0)),"",OFFSET('9. METAS'!$K$20,INT((ROW()-13)/2),0))</f>
        <v/>
      </c>
      <c r="I405" s="1014"/>
      <c r="J405" s="255">
        <f ca="1">IF(MOD(ROW()-13,2)=0,IF(ISBLANK(OFFSET('10. SEGUIMIENTO 2025'!$N$14,INT((ROW()-13)/2),0)),"",OFFSET('10. SEGUIMIENTO 2025'!$N$14,INT((ROW()-13)/2),0)),IF(ISBLANK(OFFSET('9. METAS'!$N$20,INT((ROW()-14)/2),0)),"",OFFSET('9. METAS'!$N$20,INT((ROW()-14)/2),0)))</f>
        <v>41</v>
      </c>
      <c r="K405" s="256" t="str">
        <f ca="1">IF(MOD(ROW()-13,2)=0,IF(ISBLANK(OFFSET('10. SEGUIMIENTO 2025'!$O$14,INT((ROW()-13)/2),0)),"",OFFSET('10. SEGUIMIENTO 2025'!$O$14,INT((ROW()-13)/2),0)),IF(ISBLANK(OFFSET('9. METAS'!$O$20,INT((ROW()-14)/2),0)),"",OFFSET('9. METAS'!$O$20,INT((ROW()-14)/2),0)))</f>
        <v/>
      </c>
      <c r="L405" s="256" t="str">
        <f ca="1">IF(MOD(ROW()-13,2)=0,IF(ISBLANK(OFFSET('10. SEGUIMIENTO 2025'!$P$14,INT((ROW()-13)/2),0)),"",OFFSET('10. SEGUIMIENTO 2025'!$P$14,INT((ROW()-13)/2),0)),IF(ISBLANK(OFFSET('9. METAS'!$P$20,INT((ROW()-14)/2),0)),"",OFFSET('9. METAS'!$P$20,INT((ROW()-14)/2),0)))</f>
        <v/>
      </c>
      <c r="M405" s="257" t="str">
        <f ca="1">IF(MOD(ROW()-13,2)=0,IF(ISBLANK(OFFSET('10. SEGUIMIENTO 2025'!$Q$14,INT((ROW()-13)/2),0)),"",OFFSET('10. SEGUIMIENTO 2025'!$Q$14,INT((ROW()-13)/2),0)),IF(ISBLANK(OFFSET('9. METAS'!$Q$20,INT((ROW()-14)/2),0)),"",OFFSET('9. METAS'!$Q$20,INT((ROW()-14)/2),0)))</f>
        <v/>
      </c>
      <c r="N405" s="1012" t="str">
        <f t="shared" ref="N405" ca="1" si="387">IFERROR(J405/J406,"ND")</f>
        <v>ND</v>
      </c>
      <c r="O405" s="1008" t="str">
        <f t="shared" ref="O405" ca="1" si="388">IFERROR(((J405)/H405),"ND")</f>
        <v>ND</v>
      </c>
      <c r="P405" s="996"/>
    </row>
    <row r="406" spans="3:16">
      <c r="C406" s="1030"/>
      <c r="D406" s="1026"/>
      <c r="E406" s="1026"/>
      <c r="F406" s="1024"/>
      <c r="G406" s="1021"/>
      <c r="H406" s="1017"/>
      <c r="I406" s="1015"/>
      <c r="J406" s="255" t="str">
        <f ca="1">IF(MOD(ROW()-13,2)=0,IF(ISBLANK(OFFSET('10. SEGUIMIENTO 2025'!$N$14,INT((ROW()-13)/2),0)),"",OFFSET('10. SEGUIMIENTO 2025'!$N$14,INT((ROW()-13)/2),0)),IF(ISBLANK(OFFSET('9. METAS'!$N$20,INT((ROW()-14)/2),0)),"",OFFSET('9. METAS'!$N$20,INT((ROW()-14)/2),0)))</f>
        <v/>
      </c>
      <c r="K406" s="256" t="str">
        <f ca="1">IF(MOD(ROW()-13,2)=0,IF(ISBLANK(OFFSET('10. SEGUIMIENTO 2025'!$O$14,INT((ROW()-13)/2),0)),"",OFFSET('10. SEGUIMIENTO 2025'!$O$14,INT((ROW()-13)/2),0)),IF(ISBLANK(OFFSET('9. METAS'!$O$20,INT((ROW()-14)/2),0)),"",OFFSET('9. METAS'!$O$20,INT((ROW()-14)/2),0)))</f>
        <v/>
      </c>
      <c r="L406" s="256" t="str">
        <f ca="1">IF(MOD(ROW()-13,2)=0,IF(ISBLANK(OFFSET('10. SEGUIMIENTO 2025'!$P$14,INT((ROW()-13)/2),0)),"",OFFSET('10. SEGUIMIENTO 2025'!$P$14,INT((ROW()-13)/2),0)),IF(ISBLANK(OFFSET('9. METAS'!$P$20,INT((ROW()-14)/2),0)),"",OFFSET('9. METAS'!$P$20,INT((ROW()-14)/2),0)))</f>
        <v/>
      </c>
      <c r="M406" s="257" t="str">
        <f ca="1">IF(MOD(ROW()-13,2)=0,IF(ISBLANK(OFFSET('10. SEGUIMIENTO 2025'!$Q$14,INT((ROW()-13)/2),0)),"",OFFSET('10. SEGUIMIENTO 2025'!$Q$14,INT((ROW()-13)/2),0)),IF(ISBLANK(OFFSET('9. METAS'!$Q$20,INT((ROW()-14)/2),0)),"",OFFSET('9. METAS'!$Q$20,INT((ROW()-14)/2),0)))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017" t="str">
        <f ca="1">IF(ISBLANK(OFFSET('9. METAS'!$K$20,INT((ROW()-13)/2),0)),"",OFFSET('9. METAS'!$K$20,INT((ROW()-13)/2),0))</f>
        <v/>
      </c>
      <c r="I407" s="1014"/>
      <c r="J407" s="255">
        <f ca="1">IF(MOD(ROW()-13,2)=0,IF(ISBLANK(OFFSET('10. SEGUIMIENTO 2025'!$N$14,INT((ROW()-13)/2),0)),"",OFFSET('10. SEGUIMIENTO 2025'!$N$14,INT((ROW()-13)/2),0)),IF(ISBLANK(OFFSET('9. METAS'!$N$20,INT((ROW()-14)/2),0)),"",OFFSET('9. METAS'!$N$20,INT((ROW()-14)/2),0)))</f>
        <v>41</v>
      </c>
      <c r="K407" s="256" t="str">
        <f ca="1">IF(MOD(ROW()-13,2)=0,IF(ISBLANK(OFFSET('10. SEGUIMIENTO 2025'!$O$14,INT((ROW()-13)/2),0)),"",OFFSET('10. SEGUIMIENTO 2025'!$O$14,INT((ROW()-13)/2),0)),IF(ISBLANK(OFFSET('9. METAS'!$O$20,INT((ROW()-14)/2),0)),"",OFFSET('9. METAS'!$O$20,INT((ROW()-14)/2),0)))</f>
        <v/>
      </c>
      <c r="L407" s="256" t="str">
        <f ca="1">IF(MOD(ROW()-13,2)=0,IF(ISBLANK(OFFSET('10. SEGUIMIENTO 2025'!$P$14,INT((ROW()-13)/2),0)),"",OFFSET('10. SEGUIMIENTO 2025'!$P$14,INT((ROW()-13)/2),0)),IF(ISBLANK(OFFSET('9. METAS'!$P$20,INT((ROW()-14)/2),0)),"",OFFSET('9. METAS'!$P$20,INT((ROW()-14)/2),0)))</f>
        <v/>
      </c>
      <c r="M407" s="257" t="str">
        <f ca="1">IF(MOD(ROW()-13,2)=0,IF(ISBLANK(OFFSET('10. SEGUIMIENTO 2025'!$Q$14,INT((ROW()-13)/2),0)),"",OFFSET('10. SEGUIMIENTO 2025'!$Q$14,INT((ROW()-13)/2),0)),IF(ISBLANK(OFFSET('9. METAS'!$Q$20,INT((ROW()-14)/2),0)),"",OFFSET('9. METAS'!$Q$20,INT((ROW()-14)/2),0)))</f>
        <v/>
      </c>
      <c r="N407" s="1012" t="str">
        <f t="shared" ref="N407" ca="1" si="389">IFERROR(J407/J408,"ND")</f>
        <v>ND</v>
      </c>
      <c r="O407" s="1008" t="str">
        <f t="shared" ref="O407" ca="1" si="390">IFERROR(((J407)/H407),"ND")</f>
        <v>ND</v>
      </c>
      <c r="P407" s="996"/>
    </row>
    <row r="408" spans="3:16">
      <c r="C408" s="1030"/>
      <c r="D408" s="1026"/>
      <c r="E408" s="1026"/>
      <c r="F408" s="1024"/>
      <c r="G408" s="1021"/>
      <c r="H408" s="1017"/>
      <c r="I408" s="1015"/>
      <c r="J408" s="255" t="str">
        <f ca="1">IF(MOD(ROW()-13,2)=0,IF(ISBLANK(OFFSET('10. SEGUIMIENTO 2025'!$N$14,INT((ROW()-13)/2),0)),"",OFFSET('10. SEGUIMIENTO 2025'!$N$14,INT((ROW()-13)/2),0)),IF(ISBLANK(OFFSET('9. METAS'!$N$20,INT((ROW()-14)/2),0)),"",OFFSET('9. METAS'!$N$20,INT((ROW()-14)/2),0)))</f>
        <v/>
      </c>
      <c r="K408" s="256" t="str">
        <f ca="1">IF(MOD(ROW()-13,2)=0,IF(ISBLANK(OFFSET('10. SEGUIMIENTO 2025'!$O$14,INT((ROW()-13)/2),0)),"",OFFSET('10. SEGUIMIENTO 2025'!$O$14,INT((ROW()-13)/2),0)),IF(ISBLANK(OFFSET('9. METAS'!$O$20,INT((ROW()-14)/2),0)),"",OFFSET('9. METAS'!$O$20,INT((ROW()-14)/2),0)))</f>
        <v/>
      </c>
      <c r="L408" s="256" t="str">
        <f ca="1">IF(MOD(ROW()-13,2)=0,IF(ISBLANK(OFFSET('10. SEGUIMIENTO 2025'!$P$14,INT((ROW()-13)/2),0)),"",OFFSET('10. SEGUIMIENTO 2025'!$P$14,INT((ROW()-13)/2),0)),IF(ISBLANK(OFFSET('9. METAS'!$P$20,INT((ROW()-14)/2),0)),"",OFFSET('9. METAS'!$P$20,INT((ROW()-14)/2),0)))</f>
        <v/>
      </c>
      <c r="M408" s="257" t="str">
        <f ca="1">IF(MOD(ROW()-13,2)=0,IF(ISBLANK(OFFSET('10. SEGUIMIENTO 2025'!$Q$14,INT((ROW()-13)/2),0)),"",OFFSET('10. SEGUIMIENTO 2025'!$Q$14,INT((ROW()-13)/2),0)),IF(ISBLANK(OFFSET('9. METAS'!$Q$20,INT((ROW()-14)/2),0)),"",OFFSET('9. METAS'!$Q$20,INT((ROW()-14)/2),0)))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017" t="str">
        <f ca="1">IF(ISBLANK(OFFSET('9. METAS'!$K$20,INT((ROW()-13)/2),0)),"",OFFSET('9. METAS'!$K$20,INT((ROW()-13)/2),0))</f>
        <v/>
      </c>
      <c r="I409" s="1014"/>
      <c r="J409" s="255">
        <f ca="1">IF(MOD(ROW()-13,2)=0,IF(ISBLANK(OFFSET('10. SEGUIMIENTO 2025'!$N$14,INT((ROW()-13)/2),0)),"",OFFSET('10. SEGUIMIENTO 2025'!$N$14,INT((ROW()-13)/2),0)),IF(ISBLANK(OFFSET('9. METAS'!$N$20,INT((ROW()-14)/2),0)),"",OFFSET('9. METAS'!$N$20,INT((ROW()-14)/2),0)))</f>
        <v>41</v>
      </c>
      <c r="K409" s="256" t="str">
        <f ca="1">IF(MOD(ROW()-13,2)=0,IF(ISBLANK(OFFSET('10. SEGUIMIENTO 2025'!$O$14,INT((ROW()-13)/2),0)),"",OFFSET('10. SEGUIMIENTO 2025'!$O$14,INT((ROW()-13)/2),0)),IF(ISBLANK(OFFSET('9. METAS'!$O$20,INT((ROW()-14)/2),0)),"",OFFSET('9. METAS'!$O$20,INT((ROW()-14)/2),0)))</f>
        <v/>
      </c>
      <c r="L409" s="256" t="str">
        <f ca="1">IF(MOD(ROW()-13,2)=0,IF(ISBLANK(OFFSET('10. SEGUIMIENTO 2025'!$P$14,INT((ROW()-13)/2),0)),"",OFFSET('10. SEGUIMIENTO 2025'!$P$14,INT((ROW()-13)/2),0)),IF(ISBLANK(OFFSET('9. METAS'!$P$20,INT((ROW()-14)/2),0)),"",OFFSET('9. METAS'!$P$20,INT((ROW()-14)/2),0)))</f>
        <v/>
      </c>
      <c r="M409" s="257" t="str">
        <f ca="1">IF(MOD(ROW()-13,2)=0,IF(ISBLANK(OFFSET('10. SEGUIMIENTO 2025'!$Q$14,INT((ROW()-13)/2),0)),"",OFFSET('10. SEGUIMIENTO 2025'!$Q$14,INT((ROW()-13)/2),0)),IF(ISBLANK(OFFSET('9. METAS'!$Q$20,INT((ROW()-14)/2),0)),"",OFFSET('9. METAS'!$Q$20,INT((ROW()-14)/2),0)))</f>
        <v/>
      </c>
      <c r="N409" s="1012" t="str">
        <f t="shared" ref="N409" ca="1" si="391">IFERROR(J409/J410,"ND")</f>
        <v>ND</v>
      </c>
      <c r="O409" s="1008" t="str">
        <f t="shared" ref="O409" ca="1" si="392">IFERROR(((J409)/H409),"ND")</f>
        <v>ND</v>
      </c>
      <c r="P409" s="996"/>
    </row>
    <row r="410" spans="3:16">
      <c r="C410" s="1030"/>
      <c r="D410" s="1026"/>
      <c r="E410" s="1026"/>
      <c r="F410" s="1024"/>
      <c r="G410" s="1021"/>
      <c r="H410" s="1017"/>
      <c r="I410" s="1015"/>
      <c r="J410" s="255" t="str">
        <f ca="1">IF(MOD(ROW()-13,2)=0,IF(ISBLANK(OFFSET('10. SEGUIMIENTO 2025'!$N$14,INT((ROW()-13)/2),0)),"",OFFSET('10. SEGUIMIENTO 2025'!$N$14,INT((ROW()-13)/2),0)),IF(ISBLANK(OFFSET('9. METAS'!$N$20,INT((ROW()-14)/2),0)),"",OFFSET('9. METAS'!$N$20,INT((ROW()-14)/2),0)))</f>
        <v/>
      </c>
      <c r="K410" s="256" t="str">
        <f ca="1">IF(MOD(ROW()-13,2)=0,IF(ISBLANK(OFFSET('10. SEGUIMIENTO 2025'!$O$14,INT((ROW()-13)/2),0)),"",OFFSET('10. SEGUIMIENTO 2025'!$O$14,INT((ROW()-13)/2),0)),IF(ISBLANK(OFFSET('9. METAS'!$O$20,INT((ROW()-14)/2),0)),"",OFFSET('9. METAS'!$O$20,INT((ROW()-14)/2),0)))</f>
        <v/>
      </c>
      <c r="L410" s="256" t="str">
        <f ca="1">IF(MOD(ROW()-13,2)=0,IF(ISBLANK(OFFSET('10. SEGUIMIENTO 2025'!$P$14,INT((ROW()-13)/2),0)),"",OFFSET('10. SEGUIMIENTO 2025'!$P$14,INT((ROW()-13)/2),0)),IF(ISBLANK(OFFSET('9. METAS'!$P$20,INT((ROW()-14)/2),0)),"",OFFSET('9. METAS'!$P$20,INT((ROW()-14)/2),0)))</f>
        <v/>
      </c>
      <c r="M410" s="257" t="str">
        <f ca="1">IF(MOD(ROW()-13,2)=0,IF(ISBLANK(OFFSET('10. SEGUIMIENTO 2025'!$Q$14,INT((ROW()-13)/2),0)),"",OFFSET('10. SEGUIMIENTO 2025'!$Q$14,INT((ROW()-13)/2),0)),IF(ISBLANK(OFFSET('9. METAS'!$Q$20,INT((ROW()-14)/2),0)),"",OFFSET('9. METAS'!$Q$20,INT((ROW()-14)/2),0)))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017" t="str">
        <f ca="1">IF(ISBLANK(OFFSET('9. METAS'!$K$20,INT((ROW()-13)/2),0)),"",OFFSET('9. METAS'!$K$20,INT((ROW()-13)/2),0))</f>
        <v/>
      </c>
      <c r="I411" s="1014"/>
      <c r="J411" s="255">
        <f ca="1">IF(MOD(ROW()-13,2)=0,IF(ISBLANK(OFFSET('10. SEGUIMIENTO 2025'!$N$14,INT((ROW()-13)/2),0)),"",OFFSET('10. SEGUIMIENTO 2025'!$N$14,INT((ROW()-13)/2),0)),IF(ISBLANK(OFFSET('9. METAS'!$N$20,INT((ROW()-14)/2),0)),"",OFFSET('9. METAS'!$N$20,INT((ROW()-14)/2),0)))</f>
        <v>41</v>
      </c>
      <c r="K411" s="256" t="str">
        <f ca="1">IF(MOD(ROW()-13,2)=0,IF(ISBLANK(OFFSET('10. SEGUIMIENTO 2025'!$O$14,INT((ROW()-13)/2),0)),"",OFFSET('10. SEGUIMIENTO 2025'!$O$14,INT((ROW()-13)/2),0)),IF(ISBLANK(OFFSET('9. METAS'!$O$20,INT((ROW()-14)/2),0)),"",OFFSET('9. METAS'!$O$20,INT((ROW()-14)/2),0)))</f>
        <v/>
      </c>
      <c r="L411" s="256" t="str">
        <f ca="1">IF(MOD(ROW()-13,2)=0,IF(ISBLANK(OFFSET('10. SEGUIMIENTO 2025'!$P$14,INT((ROW()-13)/2),0)),"",OFFSET('10. SEGUIMIENTO 2025'!$P$14,INT((ROW()-13)/2),0)),IF(ISBLANK(OFFSET('9. METAS'!$P$20,INT((ROW()-14)/2),0)),"",OFFSET('9. METAS'!$P$20,INT((ROW()-14)/2),0)))</f>
        <v/>
      </c>
      <c r="M411" s="257" t="str">
        <f ca="1">IF(MOD(ROW()-13,2)=0,IF(ISBLANK(OFFSET('10. SEGUIMIENTO 2025'!$Q$14,INT((ROW()-13)/2),0)),"",OFFSET('10. SEGUIMIENTO 2025'!$Q$14,INT((ROW()-13)/2),0)),IF(ISBLANK(OFFSET('9. METAS'!$Q$20,INT((ROW()-14)/2),0)),"",OFFSET('9. METAS'!$Q$20,INT((ROW()-14)/2),0)))</f>
        <v/>
      </c>
      <c r="N411" s="1012" t="str">
        <f t="shared" ref="N411" ca="1" si="393">IFERROR(J411/J412,"ND")</f>
        <v>ND</v>
      </c>
      <c r="O411" s="1008" t="str">
        <f t="shared" ref="O411" ca="1" si="394">IFERROR(((J411)/H411),"ND")</f>
        <v>ND</v>
      </c>
      <c r="P411" s="996"/>
    </row>
    <row r="412" spans="3:16">
      <c r="C412" s="1030"/>
      <c r="D412" s="1026"/>
      <c r="E412" s="1026"/>
      <c r="F412" s="1024"/>
      <c r="G412" s="1021"/>
      <c r="H412" s="1017"/>
      <c r="I412" s="1015"/>
      <c r="J412" s="255" t="str">
        <f ca="1">IF(MOD(ROW()-13,2)=0,IF(ISBLANK(OFFSET('10. SEGUIMIENTO 2025'!$N$14,INT((ROW()-13)/2),0)),"",OFFSET('10. SEGUIMIENTO 2025'!$N$14,INT((ROW()-13)/2),0)),IF(ISBLANK(OFFSET('9. METAS'!$N$20,INT((ROW()-14)/2),0)),"",OFFSET('9. METAS'!$N$20,INT((ROW()-14)/2),0)))</f>
        <v/>
      </c>
      <c r="K412" s="256" t="str">
        <f ca="1">IF(MOD(ROW()-13,2)=0,IF(ISBLANK(OFFSET('10. SEGUIMIENTO 2025'!$O$14,INT((ROW()-13)/2),0)),"",OFFSET('10. SEGUIMIENTO 2025'!$O$14,INT((ROW()-13)/2),0)),IF(ISBLANK(OFFSET('9. METAS'!$O$20,INT((ROW()-14)/2),0)),"",OFFSET('9. METAS'!$O$20,INT((ROW()-14)/2),0)))</f>
        <v/>
      </c>
      <c r="L412" s="256" t="str">
        <f ca="1">IF(MOD(ROW()-13,2)=0,IF(ISBLANK(OFFSET('10. SEGUIMIENTO 2025'!$P$14,INT((ROW()-13)/2),0)),"",OFFSET('10. SEGUIMIENTO 2025'!$P$14,INT((ROW()-13)/2),0)),IF(ISBLANK(OFFSET('9. METAS'!$P$20,INT((ROW()-14)/2),0)),"",OFFSET('9. METAS'!$P$20,INT((ROW()-14)/2),0)))</f>
        <v/>
      </c>
      <c r="M412" s="257" t="str">
        <f ca="1">IF(MOD(ROW()-13,2)=0,IF(ISBLANK(OFFSET('10. SEGUIMIENTO 2025'!$Q$14,INT((ROW()-13)/2),0)),"",OFFSET('10. SEGUIMIENTO 2025'!$Q$14,INT((ROW()-13)/2),0)),IF(ISBLANK(OFFSET('9. METAS'!$Q$20,INT((ROW()-14)/2),0)),"",OFFSET('9. METAS'!$Q$20,INT((ROW()-14)/2),0)))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017" t="str">
        <f ca="1">IF(ISBLANK(OFFSET('9. METAS'!$K$20,INT((ROW()-13)/2),0)),"",OFFSET('9. METAS'!$K$20,INT((ROW()-13)/2),0))</f>
        <v/>
      </c>
      <c r="I413" s="1014"/>
      <c r="J413" s="255">
        <f ca="1">IF(MOD(ROW()-13,2)=0,IF(ISBLANK(OFFSET('10. SEGUIMIENTO 2025'!$N$14,INT((ROW()-13)/2),0)),"",OFFSET('10. SEGUIMIENTO 2025'!$N$14,INT((ROW()-13)/2),0)),IF(ISBLANK(OFFSET('9. METAS'!$N$20,INT((ROW()-14)/2),0)),"",OFFSET('9. METAS'!$N$20,INT((ROW()-14)/2),0)))</f>
        <v>41</v>
      </c>
      <c r="K413" s="256" t="str">
        <f ca="1">IF(MOD(ROW()-13,2)=0,IF(ISBLANK(OFFSET('10. SEGUIMIENTO 2025'!$O$14,INT((ROW()-13)/2),0)),"",OFFSET('10. SEGUIMIENTO 2025'!$O$14,INT((ROW()-13)/2),0)),IF(ISBLANK(OFFSET('9. METAS'!$O$20,INT((ROW()-14)/2),0)),"",OFFSET('9. METAS'!$O$20,INT((ROW()-14)/2),0)))</f>
        <v/>
      </c>
      <c r="L413" s="256" t="str">
        <f ca="1">IF(MOD(ROW()-13,2)=0,IF(ISBLANK(OFFSET('10. SEGUIMIENTO 2025'!$P$14,INT((ROW()-13)/2),0)),"",OFFSET('10. SEGUIMIENTO 2025'!$P$14,INT((ROW()-13)/2),0)),IF(ISBLANK(OFFSET('9. METAS'!$P$20,INT((ROW()-14)/2),0)),"",OFFSET('9. METAS'!$P$20,INT((ROW()-14)/2),0)))</f>
        <v/>
      </c>
      <c r="M413" s="257" t="str">
        <f ca="1">IF(MOD(ROW()-13,2)=0,IF(ISBLANK(OFFSET('10. SEGUIMIENTO 2025'!$Q$14,INT((ROW()-13)/2),0)),"",OFFSET('10. SEGUIMIENTO 2025'!$Q$14,INT((ROW()-13)/2),0)),IF(ISBLANK(OFFSET('9. METAS'!$Q$20,INT((ROW()-14)/2),0)),"",OFFSET('9. METAS'!$Q$20,INT((ROW()-14)/2),0)))</f>
        <v/>
      </c>
      <c r="N413" s="1012" t="str">
        <f t="shared" ref="N413" ca="1" si="395">IFERROR(J413/J414,"ND")</f>
        <v>ND</v>
      </c>
      <c r="O413" s="1008" t="str">
        <f t="shared" ref="O413" ca="1" si="396">IFERROR(((J413)/H413),"ND")</f>
        <v>ND</v>
      </c>
      <c r="P413" s="996"/>
    </row>
    <row r="414" spans="3:16">
      <c r="C414" s="1030"/>
      <c r="D414" s="1026"/>
      <c r="E414" s="1026"/>
      <c r="F414" s="1024"/>
      <c r="G414" s="1021"/>
      <c r="H414" s="1017"/>
      <c r="I414" s="1015"/>
      <c r="J414" s="255" t="str">
        <f ca="1">IF(MOD(ROW()-13,2)=0,IF(ISBLANK(OFFSET('10. SEGUIMIENTO 2025'!$N$14,INT((ROW()-13)/2),0)),"",OFFSET('10. SEGUIMIENTO 2025'!$N$14,INT((ROW()-13)/2),0)),IF(ISBLANK(OFFSET('9. METAS'!$N$20,INT((ROW()-14)/2),0)),"",OFFSET('9. METAS'!$N$20,INT((ROW()-14)/2),0)))</f>
        <v/>
      </c>
      <c r="K414" s="256" t="str">
        <f ca="1">IF(MOD(ROW()-13,2)=0,IF(ISBLANK(OFFSET('10. SEGUIMIENTO 2025'!$O$14,INT((ROW()-13)/2),0)),"",OFFSET('10. SEGUIMIENTO 2025'!$O$14,INT((ROW()-13)/2),0)),IF(ISBLANK(OFFSET('9. METAS'!$O$20,INT((ROW()-14)/2),0)),"",OFFSET('9. METAS'!$O$20,INT((ROW()-14)/2),0)))</f>
        <v/>
      </c>
      <c r="L414" s="256" t="str">
        <f ca="1">IF(MOD(ROW()-13,2)=0,IF(ISBLANK(OFFSET('10. SEGUIMIENTO 2025'!$P$14,INT((ROW()-13)/2),0)),"",OFFSET('10. SEGUIMIENTO 2025'!$P$14,INT((ROW()-13)/2),0)),IF(ISBLANK(OFFSET('9. METAS'!$P$20,INT((ROW()-14)/2),0)),"",OFFSET('9. METAS'!$P$20,INT((ROW()-14)/2),0)))</f>
        <v/>
      </c>
      <c r="M414" s="257" t="str">
        <f ca="1">IF(MOD(ROW()-13,2)=0,IF(ISBLANK(OFFSET('10. SEGUIMIENTO 2025'!$Q$14,INT((ROW()-13)/2),0)),"",OFFSET('10. SEGUIMIENTO 2025'!$Q$14,INT((ROW()-13)/2),0)),IF(ISBLANK(OFFSET('9. METAS'!$Q$20,INT((ROW()-14)/2),0)),"",OFFSET('9. METAS'!$Q$20,INT((ROW()-14)/2),0)))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017" t="str">
        <f ca="1">IF(ISBLANK(OFFSET('9. METAS'!$K$20,INT((ROW()-13)/2),0)),"",OFFSET('9. METAS'!$K$20,INT((ROW()-13)/2),0))</f>
        <v/>
      </c>
      <c r="I415" s="1014"/>
      <c r="J415" s="255">
        <f ca="1">IF(MOD(ROW()-13,2)=0,IF(ISBLANK(OFFSET('10. SEGUIMIENTO 2025'!$N$14,INT((ROW()-13)/2),0)),"",OFFSET('10. SEGUIMIENTO 2025'!$N$14,INT((ROW()-13)/2),0)),IF(ISBLANK(OFFSET('9. METAS'!$N$20,INT((ROW()-14)/2),0)),"",OFFSET('9. METAS'!$N$20,INT((ROW()-14)/2),0)))</f>
        <v>41</v>
      </c>
      <c r="K415" s="256" t="str">
        <f ca="1">IF(MOD(ROW()-13,2)=0,IF(ISBLANK(OFFSET('10. SEGUIMIENTO 2025'!$O$14,INT((ROW()-13)/2),0)),"",OFFSET('10. SEGUIMIENTO 2025'!$O$14,INT((ROW()-13)/2),0)),IF(ISBLANK(OFFSET('9. METAS'!$O$20,INT((ROW()-14)/2),0)),"",OFFSET('9. METAS'!$O$20,INT((ROW()-14)/2),0)))</f>
        <v/>
      </c>
      <c r="L415" s="256" t="str">
        <f ca="1">IF(MOD(ROW()-13,2)=0,IF(ISBLANK(OFFSET('10. SEGUIMIENTO 2025'!$P$14,INT((ROW()-13)/2),0)),"",OFFSET('10. SEGUIMIENTO 2025'!$P$14,INT((ROW()-13)/2),0)),IF(ISBLANK(OFFSET('9. METAS'!$P$20,INT((ROW()-14)/2),0)),"",OFFSET('9. METAS'!$P$20,INT((ROW()-14)/2),0)))</f>
        <v/>
      </c>
      <c r="M415" s="257" t="str">
        <f ca="1">IF(MOD(ROW()-13,2)=0,IF(ISBLANK(OFFSET('10. SEGUIMIENTO 2025'!$Q$14,INT((ROW()-13)/2),0)),"",OFFSET('10. SEGUIMIENTO 2025'!$Q$14,INT((ROW()-13)/2),0)),IF(ISBLANK(OFFSET('9. METAS'!$Q$20,INT((ROW()-14)/2),0)),"",OFFSET('9. METAS'!$Q$20,INT((ROW()-14)/2),0)))</f>
        <v/>
      </c>
      <c r="N415" s="1012" t="str">
        <f t="shared" ref="N415" ca="1" si="397">IFERROR(J415/J416,"ND")</f>
        <v>ND</v>
      </c>
      <c r="O415" s="1008" t="str">
        <f t="shared" ref="O415" ca="1" si="398">IFERROR(((J415)/H415),"ND")</f>
        <v>ND</v>
      </c>
      <c r="P415" s="996"/>
    </row>
    <row r="416" spans="3:16">
      <c r="C416" s="1030"/>
      <c r="D416" s="1026"/>
      <c r="E416" s="1026"/>
      <c r="F416" s="1024"/>
      <c r="G416" s="1021"/>
      <c r="H416" s="1017"/>
      <c r="I416" s="1015"/>
      <c r="J416" s="255" t="str">
        <f ca="1">IF(MOD(ROW()-13,2)=0,IF(ISBLANK(OFFSET('10. SEGUIMIENTO 2025'!$N$14,INT((ROW()-13)/2),0)),"",OFFSET('10. SEGUIMIENTO 2025'!$N$14,INT((ROW()-13)/2),0)),IF(ISBLANK(OFFSET('9. METAS'!$N$20,INT((ROW()-14)/2),0)),"",OFFSET('9. METAS'!$N$20,INT((ROW()-14)/2),0)))</f>
        <v/>
      </c>
      <c r="K416" s="256" t="str">
        <f ca="1">IF(MOD(ROW()-13,2)=0,IF(ISBLANK(OFFSET('10. SEGUIMIENTO 2025'!$O$14,INT((ROW()-13)/2),0)),"",OFFSET('10. SEGUIMIENTO 2025'!$O$14,INT((ROW()-13)/2),0)),IF(ISBLANK(OFFSET('9. METAS'!$O$20,INT((ROW()-14)/2),0)),"",OFFSET('9. METAS'!$O$20,INT((ROW()-14)/2),0)))</f>
        <v/>
      </c>
      <c r="L416" s="256" t="str">
        <f ca="1">IF(MOD(ROW()-13,2)=0,IF(ISBLANK(OFFSET('10. SEGUIMIENTO 2025'!$P$14,INT((ROW()-13)/2),0)),"",OFFSET('10. SEGUIMIENTO 2025'!$P$14,INT((ROW()-13)/2),0)),IF(ISBLANK(OFFSET('9. METAS'!$P$20,INT((ROW()-14)/2),0)),"",OFFSET('9. METAS'!$P$20,INT((ROW()-14)/2),0)))</f>
        <v/>
      </c>
      <c r="M416" s="257" t="str">
        <f ca="1">IF(MOD(ROW()-13,2)=0,IF(ISBLANK(OFFSET('10. SEGUIMIENTO 2025'!$Q$14,INT((ROW()-13)/2),0)),"",OFFSET('10. SEGUIMIENTO 2025'!$Q$14,INT((ROW()-13)/2),0)),IF(ISBLANK(OFFSET('9. METAS'!$Q$20,INT((ROW()-14)/2),0)),"",OFFSET('9. METAS'!$Q$20,INT((ROW()-14)/2),0)))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017" t="str">
        <f ca="1">IF(ISBLANK(OFFSET('9. METAS'!$K$20,INT((ROW()-13)/2),0)),"",OFFSET('9. METAS'!$K$20,INT((ROW()-13)/2),0))</f>
        <v/>
      </c>
      <c r="I417" s="1014"/>
      <c r="J417" s="255">
        <f ca="1">IF(MOD(ROW()-13,2)=0,IF(ISBLANK(OFFSET('10. SEGUIMIENTO 2025'!$N$14,INT((ROW()-13)/2),0)),"",OFFSET('10. SEGUIMIENTO 2025'!$N$14,INT((ROW()-13)/2),0)),IF(ISBLANK(OFFSET('9. METAS'!$N$20,INT((ROW()-14)/2),0)),"",OFFSET('9. METAS'!$N$20,INT((ROW()-14)/2),0)))</f>
        <v>41</v>
      </c>
      <c r="K417" s="256" t="str">
        <f ca="1">IF(MOD(ROW()-13,2)=0,IF(ISBLANK(OFFSET('10. SEGUIMIENTO 2025'!$O$14,INT((ROW()-13)/2),0)),"",OFFSET('10. SEGUIMIENTO 2025'!$O$14,INT((ROW()-13)/2),0)),IF(ISBLANK(OFFSET('9. METAS'!$O$20,INT((ROW()-14)/2),0)),"",OFFSET('9. METAS'!$O$20,INT((ROW()-14)/2),0)))</f>
        <v/>
      </c>
      <c r="L417" s="256" t="str">
        <f ca="1">IF(MOD(ROW()-13,2)=0,IF(ISBLANK(OFFSET('10. SEGUIMIENTO 2025'!$P$14,INT((ROW()-13)/2),0)),"",OFFSET('10. SEGUIMIENTO 2025'!$P$14,INT((ROW()-13)/2),0)),IF(ISBLANK(OFFSET('9. METAS'!$P$20,INT((ROW()-14)/2),0)),"",OFFSET('9. METAS'!$P$20,INT((ROW()-14)/2),0)))</f>
        <v/>
      </c>
      <c r="M417" s="257" t="str">
        <f ca="1">IF(MOD(ROW()-13,2)=0,IF(ISBLANK(OFFSET('10. SEGUIMIENTO 2025'!$Q$14,INT((ROW()-13)/2),0)),"",OFFSET('10. SEGUIMIENTO 2025'!$Q$14,INT((ROW()-13)/2),0)),IF(ISBLANK(OFFSET('9. METAS'!$Q$20,INT((ROW()-14)/2),0)),"",OFFSET('9. METAS'!$Q$20,INT((ROW()-14)/2),0)))</f>
        <v/>
      </c>
      <c r="N417" s="1012" t="str">
        <f t="shared" ref="N417" ca="1" si="399">IFERROR(J417/J418,"ND")</f>
        <v>ND</v>
      </c>
      <c r="O417" s="1008" t="str">
        <f t="shared" ref="O417" ca="1" si="400">IFERROR(((J417)/H417),"ND")</f>
        <v>ND</v>
      </c>
      <c r="P417" s="996"/>
    </row>
    <row r="418" spans="3:16">
      <c r="C418" s="1030"/>
      <c r="D418" s="1026"/>
      <c r="E418" s="1026"/>
      <c r="F418" s="1024"/>
      <c r="G418" s="1021"/>
      <c r="H418" s="1017"/>
      <c r="I418" s="1015"/>
      <c r="J418" s="255" t="str">
        <f ca="1">IF(MOD(ROW()-13,2)=0,IF(ISBLANK(OFFSET('10. SEGUIMIENTO 2025'!$N$14,INT((ROW()-13)/2),0)),"",OFFSET('10. SEGUIMIENTO 2025'!$N$14,INT((ROW()-13)/2),0)),IF(ISBLANK(OFFSET('9. METAS'!$N$20,INT((ROW()-14)/2),0)),"",OFFSET('9. METAS'!$N$20,INT((ROW()-14)/2),0)))</f>
        <v/>
      </c>
      <c r="K418" s="256" t="str">
        <f ca="1">IF(MOD(ROW()-13,2)=0,IF(ISBLANK(OFFSET('10. SEGUIMIENTO 2025'!$O$14,INT((ROW()-13)/2),0)),"",OFFSET('10. SEGUIMIENTO 2025'!$O$14,INT((ROW()-13)/2),0)),IF(ISBLANK(OFFSET('9. METAS'!$O$20,INT((ROW()-14)/2),0)),"",OFFSET('9. METAS'!$O$20,INT((ROW()-14)/2),0)))</f>
        <v/>
      </c>
      <c r="L418" s="256" t="str">
        <f ca="1">IF(MOD(ROW()-13,2)=0,IF(ISBLANK(OFFSET('10. SEGUIMIENTO 2025'!$P$14,INT((ROW()-13)/2),0)),"",OFFSET('10. SEGUIMIENTO 2025'!$P$14,INT((ROW()-13)/2),0)),IF(ISBLANK(OFFSET('9. METAS'!$P$20,INT((ROW()-14)/2),0)),"",OFFSET('9. METAS'!$P$20,INT((ROW()-14)/2),0)))</f>
        <v/>
      </c>
      <c r="M418" s="257" t="str">
        <f ca="1">IF(MOD(ROW()-13,2)=0,IF(ISBLANK(OFFSET('10. SEGUIMIENTO 2025'!$Q$14,INT((ROW()-13)/2),0)),"",OFFSET('10. SEGUIMIENTO 2025'!$Q$14,INT((ROW()-13)/2),0)),IF(ISBLANK(OFFSET('9. METAS'!$Q$20,INT((ROW()-14)/2),0)),"",OFFSET('9. METAS'!$Q$20,INT((ROW()-14)/2),0)))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017" t="str">
        <f ca="1">IF(ISBLANK(OFFSET('9. METAS'!$K$20,INT((ROW()-13)/2),0)),"",OFFSET('9. METAS'!$K$20,INT((ROW()-13)/2),0))</f>
        <v/>
      </c>
      <c r="I419" s="1014"/>
      <c r="J419" s="255">
        <f ca="1">IF(MOD(ROW()-13,2)=0,IF(ISBLANK(OFFSET('10. SEGUIMIENTO 2025'!$N$14,INT((ROW()-13)/2),0)),"",OFFSET('10. SEGUIMIENTO 2025'!$N$14,INT((ROW()-13)/2),0)),IF(ISBLANK(OFFSET('9. METAS'!$N$20,INT((ROW()-14)/2),0)),"",OFFSET('9. METAS'!$N$20,INT((ROW()-14)/2),0)))</f>
        <v>41</v>
      </c>
      <c r="K419" s="256" t="str">
        <f ca="1">IF(MOD(ROW()-13,2)=0,IF(ISBLANK(OFFSET('10. SEGUIMIENTO 2025'!$O$14,INT((ROW()-13)/2),0)),"",OFFSET('10. SEGUIMIENTO 2025'!$O$14,INT((ROW()-13)/2),0)),IF(ISBLANK(OFFSET('9. METAS'!$O$20,INT((ROW()-14)/2),0)),"",OFFSET('9. METAS'!$O$20,INT((ROW()-14)/2),0)))</f>
        <v/>
      </c>
      <c r="L419" s="256" t="str">
        <f ca="1">IF(MOD(ROW()-13,2)=0,IF(ISBLANK(OFFSET('10. SEGUIMIENTO 2025'!$P$14,INT((ROW()-13)/2),0)),"",OFFSET('10. SEGUIMIENTO 2025'!$P$14,INT((ROW()-13)/2),0)),IF(ISBLANK(OFFSET('9. METAS'!$P$20,INT((ROW()-14)/2),0)),"",OFFSET('9. METAS'!$P$20,INT((ROW()-14)/2),0)))</f>
        <v/>
      </c>
      <c r="M419" s="257" t="str">
        <f ca="1">IF(MOD(ROW()-13,2)=0,IF(ISBLANK(OFFSET('10. SEGUIMIENTO 2025'!$Q$14,INT((ROW()-13)/2),0)),"",OFFSET('10. SEGUIMIENTO 2025'!$Q$14,INT((ROW()-13)/2),0)),IF(ISBLANK(OFFSET('9. METAS'!$Q$20,INT((ROW()-14)/2),0)),"",OFFSET('9. METAS'!$Q$20,INT((ROW()-14)/2),0)))</f>
        <v/>
      </c>
      <c r="N419" s="1012" t="str">
        <f t="shared" ref="N419" ca="1" si="401">IFERROR(J419/J420,"ND")</f>
        <v>ND</v>
      </c>
      <c r="O419" s="1008" t="str">
        <f t="shared" ref="O419" ca="1" si="402">IFERROR(((J419)/H419),"ND")</f>
        <v>ND</v>
      </c>
      <c r="P419" s="996"/>
    </row>
    <row r="420" spans="3:16">
      <c r="C420" s="1030"/>
      <c r="D420" s="1026"/>
      <c r="E420" s="1026"/>
      <c r="F420" s="1024"/>
      <c r="G420" s="1021"/>
      <c r="H420" s="1017"/>
      <c r="I420" s="1015"/>
      <c r="J420" s="255" t="str">
        <f ca="1">IF(MOD(ROW()-13,2)=0,IF(ISBLANK(OFFSET('10. SEGUIMIENTO 2025'!$N$14,INT((ROW()-13)/2),0)),"",OFFSET('10. SEGUIMIENTO 2025'!$N$14,INT((ROW()-13)/2),0)),IF(ISBLANK(OFFSET('9. METAS'!$N$20,INT((ROW()-14)/2),0)),"",OFFSET('9. METAS'!$N$20,INT((ROW()-14)/2),0)))</f>
        <v/>
      </c>
      <c r="K420" s="256" t="str">
        <f ca="1">IF(MOD(ROW()-13,2)=0,IF(ISBLANK(OFFSET('10. SEGUIMIENTO 2025'!$O$14,INT((ROW()-13)/2),0)),"",OFFSET('10. SEGUIMIENTO 2025'!$O$14,INT((ROW()-13)/2),0)),IF(ISBLANK(OFFSET('9. METAS'!$O$20,INT((ROW()-14)/2),0)),"",OFFSET('9. METAS'!$O$20,INT((ROW()-14)/2),0)))</f>
        <v/>
      </c>
      <c r="L420" s="256" t="str">
        <f ca="1">IF(MOD(ROW()-13,2)=0,IF(ISBLANK(OFFSET('10. SEGUIMIENTO 2025'!$P$14,INT((ROW()-13)/2),0)),"",OFFSET('10. SEGUIMIENTO 2025'!$P$14,INT((ROW()-13)/2),0)),IF(ISBLANK(OFFSET('9. METAS'!$P$20,INT((ROW()-14)/2),0)),"",OFFSET('9. METAS'!$P$20,INT((ROW()-14)/2),0)))</f>
        <v/>
      </c>
      <c r="M420" s="257" t="str">
        <f ca="1">IF(MOD(ROW()-13,2)=0,IF(ISBLANK(OFFSET('10. SEGUIMIENTO 2025'!$Q$14,INT((ROW()-13)/2),0)),"",OFFSET('10. SEGUIMIENTO 2025'!$Q$14,INT((ROW()-13)/2),0)),IF(ISBLANK(OFFSET('9. METAS'!$Q$20,INT((ROW()-14)/2),0)),"",OFFSET('9. METAS'!$Q$20,INT((ROW()-14)/2),0)))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017" t="str">
        <f ca="1">IF(ISBLANK(OFFSET('9. METAS'!$K$20,INT((ROW()-13)/2),0)),"",OFFSET('9. METAS'!$K$20,INT((ROW()-13)/2),0))</f>
        <v/>
      </c>
      <c r="I421" s="1014"/>
      <c r="J421" s="255">
        <f ca="1">IF(MOD(ROW()-13,2)=0,IF(ISBLANK(OFFSET('10. SEGUIMIENTO 2025'!$N$14,INT((ROW()-13)/2),0)),"",OFFSET('10. SEGUIMIENTO 2025'!$N$14,INT((ROW()-13)/2),0)),IF(ISBLANK(OFFSET('9. METAS'!$N$20,INT((ROW()-14)/2),0)),"",OFFSET('9. METAS'!$N$20,INT((ROW()-14)/2),0)))</f>
        <v>41</v>
      </c>
      <c r="K421" s="256" t="str">
        <f ca="1">IF(MOD(ROW()-13,2)=0,IF(ISBLANK(OFFSET('10. SEGUIMIENTO 2025'!$O$14,INT((ROW()-13)/2),0)),"",OFFSET('10. SEGUIMIENTO 2025'!$O$14,INT((ROW()-13)/2),0)),IF(ISBLANK(OFFSET('9. METAS'!$O$20,INT((ROW()-14)/2),0)),"",OFFSET('9. METAS'!$O$20,INT((ROW()-14)/2),0)))</f>
        <v/>
      </c>
      <c r="L421" s="256" t="str">
        <f ca="1">IF(MOD(ROW()-13,2)=0,IF(ISBLANK(OFFSET('10. SEGUIMIENTO 2025'!$P$14,INT((ROW()-13)/2),0)),"",OFFSET('10. SEGUIMIENTO 2025'!$P$14,INT((ROW()-13)/2),0)),IF(ISBLANK(OFFSET('9. METAS'!$P$20,INT((ROW()-14)/2),0)),"",OFFSET('9. METAS'!$P$20,INT((ROW()-14)/2),0)))</f>
        <v/>
      </c>
      <c r="M421" s="257" t="str">
        <f ca="1">IF(MOD(ROW()-13,2)=0,IF(ISBLANK(OFFSET('10. SEGUIMIENTO 2025'!$Q$14,INT((ROW()-13)/2),0)),"",OFFSET('10. SEGUIMIENTO 2025'!$Q$14,INT((ROW()-13)/2),0)),IF(ISBLANK(OFFSET('9. METAS'!$Q$20,INT((ROW()-14)/2),0)),"",OFFSET('9. METAS'!$Q$20,INT((ROW()-14)/2),0)))</f>
        <v/>
      </c>
      <c r="N421" s="1012" t="str">
        <f t="shared" ref="N421" ca="1" si="403">IFERROR(J421/J422,"ND")</f>
        <v>ND</v>
      </c>
      <c r="O421" s="1008" t="str">
        <f t="shared" ref="O421" ca="1" si="404">IFERROR(((J421)/H421),"ND")</f>
        <v>ND</v>
      </c>
      <c r="P421" s="996"/>
    </row>
    <row r="422" spans="3:16">
      <c r="C422" s="1030"/>
      <c r="D422" s="1026"/>
      <c r="E422" s="1026"/>
      <c r="F422" s="1024"/>
      <c r="G422" s="1021"/>
      <c r="H422" s="1017"/>
      <c r="I422" s="1015"/>
      <c r="J422" s="255" t="str">
        <f ca="1">IF(MOD(ROW()-13,2)=0,IF(ISBLANK(OFFSET('10. SEGUIMIENTO 2025'!$N$14,INT((ROW()-13)/2),0)),"",OFFSET('10. SEGUIMIENTO 2025'!$N$14,INT((ROW()-13)/2),0)),IF(ISBLANK(OFFSET('9. METAS'!$N$20,INT((ROW()-14)/2),0)),"",OFFSET('9. METAS'!$N$20,INT((ROW()-14)/2),0)))</f>
        <v/>
      </c>
      <c r="K422" s="256" t="str">
        <f ca="1">IF(MOD(ROW()-13,2)=0,IF(ISBLANK(OFFSET('10. SEGUIMIENTO 2025'!$O$14,INT((ROW()-13)/2),0)),"",OFFSET('10. SEGUIMIENTO 2025'!$O$14,INT((ROW()-13)/2),0)),IF(ISBLANK(OFFSET('9. METAS'!$O$20,INT((ROW()-14)/2),0)),"",OFFSET('9. METAS'!$O$20,INT((ROW()-14)/2),0)))</f>
        <v/>
      </c>
      <c r="L422" s="256" t="str">
        <f ca="1">IF(MOD(ROW()-13,2)=0,IF(ISBLANK(OFFSET('10. SEGUIMIENTO 2025'!$P$14,INT((ROW()-13)/2),0)),"",OFFSET('10. SEGUIMIENTO 2025'!$P$14,INT((ROW()-13)/2),0)),IF(ISBLANK(OFFSET('9. METAS'!$P$20,INT((ROW()-14)/2),0)),"",OFFSET('9. METAS'!$P$20,INT((ROW()-14)/2),0)))</f>
        <v/>
      </c>
      <c r="M422" s="257" t="str">
        <f ca="1">IF(MOD(ROW()-13,2)=0,IF(ISBLANK(OFFSET('10. SEGUIMIENTO 2025'!$Q$14,INT((ROW()-13)/2),0)),"",OFFSET('10. SEGUIMIENTO 2025'!$Q$14,INT((ROW()-13)/2),0)),IF(ISBLANK(OFFSET('9. METAS'!$Q$20,INT((ROW()-14)/2),0)),"",OFFSET('9. METAS'!$Q$20,INT((ROW()-14)/2),0)))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017" t="str">
        <f ca="1">IF(ISBLANK(OFFSET('9. METAS'!$K$20,INT((ROW()-13)/2),0)),"",OFFSET('9. METAS'!$K$20,INT((ROW()-13)/2),0))</f>
        <v/>
      </c>
      <c r="I423" s="1014"/>
      <c r="J423" s="255">
        <f ca="1">IF(MOD(ROW()-13,2)=0,IF(ISBLANK(OFFSET('10. SEGUIMIENTO 2025'!$N$14,INT((ROW()-13)/2),0)),"",OFFSET('10. SEGUIMIENTO 2025'!$N$14,INT((ROW()-13)/2),0)),IF(ISBLANK(OFFSET('9. METAS'!$N$20,INT((ROW()-14)/2),0)),"",OFFSET('9. METAS'!$N$20,INT((ROW()-14)/2),0)))</f>
        <v>41</v>
      </c>
      <c r="K423" s="256" t="str">
        <f ca="1">IF(MOD(ROW()-13,2)=0,IF(ISBLANK(OFFSET('10. SEGUIMIENTO 2025'!$O$14,INT((ROW()-13)/2),0)),"",OFFSET('10. SEGUIMIENTO 2025'!$O$14,INT((ROW()-13)/2),0)),IF(ISBLANK(OFFSET('9. METAS'!$O$20,INT((ROW()-14)/2),0)),"",OFFSET('9. METAS'!$O$20,INT((ROW()-14)/2),0)))</f>
        <v/>
      </c>
      <c r="L423" s="256" t="str">
        <f ca="1">IF(MOD(ROW()-13,2)=0,IF(ISBLANK(OFFSET('10. SEGUIMIENTO 2025'!$P$14,INT((ROW()-13)/2),0)),"",OFFSET('10. SEGUIMIENTO 2025'!$P$14,INT((ROW()-13)/2),0)),IF(ISBLANK(OFFSET('9. METAS'!$P$20,INT((ROW()-14)/2),0)),"",OFFSET('9. METAS'!$P$20,INT((ROW()-14)/2),0)))</f>
        <v/>
      </c>
      <c r="M423" s="257" t="str">
        <f ca="1">IF(MOD(ROW()-13,2)=0,IF(ISBLANK(OFFSET('10. SEGUIMIENTO 2025'!$Q$14,INT((ROW()-13)/2),0)),"",OFFSET('10. SEGUIMIENTO 2025'!$Q$14,INT((ROW()-13)/2),0)),IF(ISBLANK(OFFSET('9. METAS'!$Q$20,INT((ROW()-14)/2),0)),"",OFFSET('9. METAS'!$Q$20,INT((ROW()-14)/2),0)))</f>
        <v/>
      </c>
      <c r="N423" s="1012" t="str">
        <f t="shared" ref="N423" ca="1" si="405">IFERROR(J423/J424,"ND")</f>
        <v>ND</v>
      </c>
      <c r="O423" s="1008" t="str">
        <f t="shared" ref="O423" ca="1" si="406">IFERROR(((J423)/H423),"ND")</f>
        <v>ND</v>
      </c>
      <c r="P423" s="996"/>
    </row>
    <row r="424" spans="3:16">
      <c r="C424" s="1030"/>
      <c r="D424" s="1026"/>
      <c r="E424" s="1026"/>
      <c r="F424" s="1024"/>
      <c r="G424" s="1021"/>
      <c r="H424" s="1017"/>
      <c r="I424" s="1015"/>
      <c r="J424" s="255" t="str">
        <f ca="1">IF(MOD(ROW()-13,2)=0,IF(ISBLANK(OFFSET('10. SEGUIMIENTO 2025'!$N$14,INT((ROW()-13)/2),0)),"",OFFSET('10. SEGUIMIENTO 2025'!$N$14,INT((ROW()-13)/2),0)),IF(ISBLANK(OFFSET('9. METAS'!$N$20,INT((ROW()-14)/2),0)),"",OFFSET('9. METAS'!$N$20,INT((ROW()-14)/2),0)))</f>
        <v/>
      </c>
      <c r="K424" s="256" t="str">
        <f ca="1">IF(MOD(ROW()-13,2)=0,IF(ISBLANK(OFFSET('10. SEGUIMIENTO 2025'!$O$14,INT((ROW()-13)/2),0)),"",OFFSET('10. SEGUIMIENTO 2025'!$O$14,INT((ROW()-13)/2),0)),IF(ISBLANK(OFFSET('9. METAS'!$O$20,INT((ROW()-14)/2),0)),"",OFFSET('9. METAS'!$O$20,INT((ROW()-14)/2),0)))</f>
        <v/>
      </c>
      <c r="L424" s="256" t="str">
        <f ca="1">IF(MOD(ROW()-13,2)=0,IF(ISBLANK(OFFSET('10. SEGUIMIENTO 2025'!$P$14,INT((ROW()-13)/2),0)),"",OFFSET('10. SEGUIMIENTO 2025'!$P$14,INT((ROW()-13)/2),0)),IF(ISBLANK(OFFSET('9. METAS'!$P$20,INT((ROW()-14)/2),0)),"",OFFSET('9. METAS'!$P$20,INT((ROW()-14)/2),0)))</f>
        <v/>
      </c>
      <c r="M424" s="257" t="str">
        <f ca="1">IF(MOD(ROW()-13,2)=0,IF(ISBLANK(OFFSET('10. SEGUIMIENTO 2025'!$Q$14,INT((ROW()-13)/2),0)),"",OFFSET('10. SEGUIMIENTO 2025'!$Q$14,INT((ROW()-13)/2),0)),IF(ISBLANK(OFFSET('9. METAS'!$Q$20,INT((ROW()-14)/2),0)),"",OFFSET('9. METAS'!$Q$20,INT((ROW()-14)/2),0)))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017" t="str">
        <f ca="1">IF(ISBLANK(OFFSET('9. METAS'!$K$20,INT((ROW()-13)/2),0)),"",OFFSET('9. METAS'!$K$20,INT((ROW()-13)/2),0))</f>
        <v/>
      </c>
      <c r="I425" s="1014"/>
      <c r="J425" s="255">
        <f ca="1">IF(MOD(ROW()-13,2)=0,IF(ISBLANK(OFFSET('10. SEGUIMIENTO 2025'!$N$14,INT((ROW()-13)/2),0)),"",OFFSET('10. SEGUIMIENTO 2025'!$N$14,INT((ROW()-13)/2),0)),IF(ISBLANK(OFFSET('9. METAS'!$N$20,INT((ROW()-14)/2),0)),"",OFFSET('9. METAS'!$N$20,INT((ROW()-14)/2),0)))</f>
        <v>41</v>
      </c>
      <c r="K425" s="256" t="str">
        <f ca="1">IF(MOD(ROW()-13,2)=0,IF(ISBLANK(OFFSET('10. SEGUIMIENTO 2025'!$O$14,INT((ROW()-13)/2),0)),"",OFFSET('10. SEGUIMIENTO 2025'!$O$14,INT((ROW()-13)/2),0)),IF(ISBLANK(OFFSET('9. METAS'!$O$20,INT((ROW()-14)/2),0)),"",OFFSET('9. METAS'!$O$20,INT((ROW()-14)/2),0)))</f>
        <v/>
      </c>
      <c r="L425" s="256" t="str">
        <f ca="1">IF(MOD(ROW()-13,2)=0,IF(ISBLANK(OFFSET('10. SEGUIMIENTO 2025'!$P$14,INT((ROW()-13)/2),0)),"",OFFSET('10. SEGUIMIENTO 2025'!$P$14,INT((ROW()-13)/2),0)),IF(ISBLANK(OFFSET('9. METAS'!$P$20,INT((ROW()-14)/2),0)),"",OFFSET('9. METAS'!$P$20,INT((ROW()-14)/2),0)))</f>
        <v/>
      </c>
      <c r="M425" s="257" t="str">
        <f ca="1">IF(MOD(ROW()-13,2)=0,IF(ISBLANK(OFFSET('10. SEGUIMIENTO 2025'!$Q$14,INT((ROW()-13)/2),0)),"",OFFSET('10. SEGUIMIENTO 2025'!$Q$14,INT((ROW()-13)/2),0)),IF(ISBLANK(OFFSET('9. METAS'!$Q$20,INT((ROW()-14)/2),0)),"",OFFSET('9. METAS'!$Q$20,INT((ROW()-14)/2),0)))</f>
        <v/>
      </c>
      <c r="N425" s="1012" t="str">
        <f t="shared" ref="N425" ca="1" si="407">IFERROR(J425/J426,"ND")</f>
        <v>ND</v>
      </c>
      <c r="O425" s="1008" t="str">
        <f t="shared" ref="O425" ca="1" si="408">IFERROR(((J425)/H425),"ND")</f>
        <v>ND</v>
      </c>
      <c r="P425" s="996"/>
    </row>
    <row r="426" spans="3:16">
      <c r="C426" s="1030"/>
      <c r="D426" s="1026"/>
      <c r="E426" s="1026"/>
      <c r="F426" s="1024"/>
      <c r="G426" s="1021"/>
      <c r="H426" s="1017"/>
      <c r="I426" s="1015"/>
      <c r="J426" s="255" t="str">
        <f ca="1">IF(MOD(ROW()-13,2)=0,IF(ISBLANK(OFFSET('10. SEGUIMIENTO 2025'!$N$14,INT((ROW()-13)/2),0)),"",OFFSET('10. SEGUIMIENTO 2025'!$N$14,INT((ROW()-13)/2),0)),IF(ISBLANK(OFFSET('9. METAS'!$N$20,INT((ROW()-14)/2),0)),"",OFFSET('9. METAS'!$N$20,INT((ROW()-14)/2),0)))</f>
        <v/>
      </c>
      <c r="K426" s="256" t="str">
        <f ca="1">IF(MOD(ROW()-13,2)=0,IF(ISBLANK(OFFSET('10. SEGUIMIENTO 2025'!$O$14,INT((ROW()-13)/2),0)),"",OFFSET('10. SEGUIMIENTO 2025'!$O$14,INT((ROW()-13)/2),0)),IF(ISBLANK(OFFSET('9. METAS'!$O$20,INT((ROW()-14)/2),0)),"",OFFSET('9. METAS'!$O$20,INT((ROW()-14)/2),0)))</f>
        <v/>
      </c>
      <c r="L426" s="256" t="str">
        <f ca="1">IF(MOD(ROW()-13,2)=0,IF(ISBLANK(OFFSET('10. SEGUIMIENTO 2025'!$P$14,INT((ROW()-13)/2),0)),"",OFFSET('10. SEGUIMIENTO 2025'!$P$14,INT((ROW()-13)/2),0)),IF(ISBLANK(OFFSET('9. METAS'!$P$20,INT((ROW()-14)/2),0)),"",OFFSET('9. METAS'!$P$20,INT((ROW()-14)/2),0)))</f>
        <v/>
      </c>
      <c r="M426" s="257" t="str">
        <f ca="1">IF(MOD(ROW()-13,2)=0,IF(ISBLANK(OFFSET('10. SEGUIMIENTO 2025'!$Q$14,INT((ROW()-13)/2),0)),"",OFFSET('10. SEGUIMIENTO 2025'!$Q$14,INT((ROW()-13)/2),0)),IF(ISBLANK(OFFSET('9. METAS'!$Q$20,INT((ROW()-14)/2),0)),"",OFFSET('9. METAS'!$Q$20,INT((ROW()-14)/2),0)))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017" t="str">
        <f ca="1">IF(ISBLANK(OFFSET('9. METAS'!$K$20,INT((ROW()-13)/2),0)),"",OFFSET('9. METAS'!$K$20,INT((ROW()-13)/2),0))</f>
        <v/>
      </c>
      <c r="I427" s="1014"/>
      <c r="J427" s="255">
        <f ca="1">IF(MOD(ROW()-13,2)=0,IF(ISBLANK(OFFSET('10. SEGUIMIENTO 2025'!$N$14,INT((ROW()-13)/2),0)),"",OFFSET('10. SEGUIMIENTO 2025'!$N$14,INT((ROW()-13)/2),0)),IF(ISBLANK(OFFSET('9. METAS'!$N$20,INT((ROW()-14)/2),0)),"",OFFSET('9. METAS'!$N$20,INT((ROW()-14)/2),0)))</f>
        <v>41</v>
      </c>
      <c r="K427" s="256" t="str">
        <f ca="1">IF(MOD(ROW()-13,2)=0,IF(ISBLANK(OFFSET('10. SEGUIMIENTO 2025'!$O$14,INT((ROW()-13)/2),0)),"",OFFSET('10. SEGUIMIENTO 2025'!$O$14,INT((ROW()-13)/2),0)),IF(ISBLANK(OFFSET('9. METAS'!$O$20,INT((ROW()-14)/2),0)),"",OFFSET('9. METAS'!$O$20,INT((ROW()-14)/2),0)))</f>
        <v/>
      </c>
      <c r="L427" s="256" t="str">
        <f ca="1">IF(MOD(ROW()-13,2)=0,IF(ISBLANK(OFFSET('10. SEGUIMIENTO 2025'!$P$14,INT((ROW()-13)/2),0)),"",OFFSET('10. SEGUIMIENTO 2025'!$P$14,INT((ROW()-13)/2),0)),IF(ISBLANK(OFFSET('9. METAS'!$P$20,INT((ROW()-14)/2),0)),"",OFFSET('9. METAS'!$P$20,INT((ROW()-14)/2),0)))</f>
        <v/>
      </c>
      <c r="M427" s="257" t="str">
        <f ca="1">IF(MOD(ROW()-13,2)=0,IF(ISBLANK(OFFSET('10. SEGUIMIENTO 2025'!$Q$14,INT((ROW()-13)/2),0)),"",OFFSET('10. SEGUIMIENTO 2025'!$Q$14,INT((ROW()-13)/2),0)),IF(ISBLANK(OFFSET('9. METAS'!$Q$20,INT((ROW()-14)/2),0)),"",OFFSET('9. METAS'!$Q$20,INT((ROW()-14)/2),0)))</f>
        <v/>
      </c>
      <c r="N427" s="1012" t="str">
        <f t="shared" ref="N427" ca="1" si="409">IFERROR(J427/J428,"ND")</f>
        <v>ND</v>
      </c>
      <c r="O427" s="1008" t="str">
        <f t="shared" ref="O427" ca="1" si="410">IFERROR(((J427)/H427),"ND")</f>
        <v>ND</v>
      </c>
      <c r="P427" s="996"/>
    </row>
    <row r="428" spans="3:16">
      <c r="C428" s="1030"/>
      <c r="D428" s="1026"/>
      <c r="E428" s="1026"/>
      <c r="F428" s="1024"/>
      <c r="G428" s="1021"/>
      <c r="H428" s="1017"/>
      <c r="I428" s="1015"/>
      <c r="J428" s="255" t="str">
        <f ca="1">IF(MOD(ROW()-13,2)=0,IF(ISBLANK(OFFSET('10. SEGUIMIENTO 2025'!$N$14,INT((ROW()-13)/2),0)),"",OFFSET('10. SEGUIMIENTO 2025'!$N$14,INT((ROW()-13)/2),0)),IF(ISBLANK(OFFSET('9. METAS'!$N$20,INT((ROW()-14)/2),0)),"",OFFSET('9. METAS'!$N$20,INT((ROW()-14)/2),0)))</f>
        <v/>
      </c>
      <c r="K428" s="256" t="str">
        <f ca="1">IF(MOD(ROW()-13,2)=0,IF(ISBLANK(OFFSET('10. SEGUIMIENTO 2025'!$O$14,INT((ROW()-13)/2),0)),"",OFFSET('10. SEGUIMIENTO 2025'!$O$14,INT((ROW()-13)/2),0)),IF(ISBLANK(OFFSET('9. METAS'!$O$20,INT((ROW()-14)/2),0)),"",OFFSET('9. METAS'!$O$20,INT((ROW()-14)/2),0)))</f>
        <v/>
      </c>
      <c r="L428" s="256" t="str">
        <f ca="1">IF(MOD(ROW()-13,2)=0,IF(ISBLANK(OFFSET('10. SEGUIMIENTO 2025'!$P$14,INT((ROW()-13)/2),0)),"",OFFSET('10. SEGUIMIENTO 2025'!$P$14,INT((ROW()-13)/2),0)),IF(ISBLANK(OFFSET('9. METAS'!$P$20,INT((ROW()-14)/2),0)),"",OFFSET('9. METAS'!$P$20,INT((ROW()-14)/2),0)))</f>
        <v/>
      </c>
      <c r="M428" s="257" t="str">
        <f ca="1">IF(MOD(ROW()-13,2)=0,IF(ISBLANK(OFFSET('10. SEGUIMIENTO 2025'!$Q$14,INT((ROW()-13)/2),0)),"",OFFSET('10. SEGUIMIENTO 2025'!$Q$14,INT((ROW()-13)/2),0)),IF(ISBLANK(OFFSET('9. METAS'!$Q$20,INT((ROW()-14)/2),0)),"",OFFSET('9. METAS'!$Q$20,INT((ROW()-14)/2),0)))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017" t="str">
        <f ca="1">IF(ISBLANK(OFFSET('9. METAS'!$K$20,INT((ROW()-13)/2),0)),"",OFFSET('9. METAS'!$K$20,INT((ROW()-13)/2),0))</f>
        <v/>
      </c>
      <c r="I429" s="1014"/>
      <c r="J429" s="255">
        <f ca="1">IF(MOD(ROW()-13,2)=0,IF(ISBLANK(OFFSET('10. SEGUIMIENTO 2025'!$N$14,INT((ROW()-13)/2),0)),"",OFFSET('10. SEGUIMIENTO 2025'!$N$14,INT((ROW()-13)/2),0)),IF(ISBLANK(OFFSET('9. METAS'!$N$20,INT((ROW()-14)/2),0)),"",OFFSET('9. METAS'!$N$20,INT((ROW()-14)/2),0)))</f>
        <v>41</v>
      </c>
      <c r="K429" s="256" t="str">
        <f ca="1">IF(MOD(ROW()-13,2)=0,IF(ISBLANK(OFFSET('10. SEGUIMIENTO 2025'!$O$14,INT((ROW()-13)/2),0)),"",OFFSET('10. SEGUIMIENTO 2025'!$O$14,INT((ROW()-13)/2),0)),IF(ISBLANK(OFFSET('9. METAS'!$O$20,INT((ROW()-14)/2),0)),"",OFFSET('9. METAS'!$O$20,INT((ROW()-14)/2),0)))</f>
        <v/>
      </c>
      <c r="L429" s="256" t="str">
        <f ca="1">IF(MOD(ROW()-13,2)=0,IF(ISBLANK(OFFSET('10. SEGUIMIENTO 2025'!$P$14,INT((ROW()-13)/2),0)),"",OFFSET('10. SEGUIMIENTO 2025'!$P$14,INT((ROW()-13)/2),0)),IF(ISBLANK(OFFSET('9. METAS'!$P$20,INT((ROW()-14)/2),0)),"",OFFSET('9. METAS'!$P$20,INT((ROW()-14)/2),0)))</f>
        <v/>
      </c>
      <c r="M429" s="257" t="str">
        <f ca="1">IF(MOD(ROW()-13,2)=0,IF(ISBLANK(OFFSET('10. SEGUIMIENTO 2025'!$Q$14,INT((ROW()-13)/2),0)),"",OFFSET('10. SEGUIMIENTO 2025'!$Q$14,INT((ROW()-13)/2),0)),IF(ISBLANK(OFFSET('9. METAS'!$Q$20,INT((ROW()-14)/2),0)),"",OFFSET('9. METAS'!$Q$20,INT((ROW()-14)/2),0)))</f>
        <v/>
      </c>
      <c r="N429" s="1012" t="str">
        <f t="shared" ref="N429" ca="1" si="411">IFERROR(J429/J430,"ND")</f>
        <v>ND</v>
      </c>
      <c r="O429" s="1008" t="str">
        <f t="shared" ref="O429" ca="1" si="412">IFERROR(((J429)/H429),"ND")</f>
        <v>ND</v>
      </c>
      <c r="P429" s="996"/>
    </row>
    <row r="430" spans="3:16">
      <c r="C430" s="1030"/>
      <c r="D430" s="1026"/>
      <c r="E430" s="1026"/>
      <c r="F430" s="1024"/>
      <c r="G430" s="1021"/>
      <c r="H430" s="1017"/>
      <c r="I430" s="1015"/>
      <c r="J430" s="255" t="str">
        <f ca="1">IF(MOD(ROW()-13,2)=0,IF(ISBLANK(OFFSET('10. SEGUIMIENTO 2025'!$N$14,INT((ROW()-13)/2),0)),"",OFFSET('10. SEGUIMIENTO 2025'!$N$14,INT((ROW()-13)/2),0)),IF(ISBLANK(OFFSET('9. METAS'!$N$20,INT((ROW()-14)/2),0)),"",OFFSET('9. METAS'!$N$20,INT((ROW()-14)/2),0)))</f>
        <v/>
      </c>
      <c r="K430" s="256" t="str">
        <f ca="1">IF(MOD(ROW()-13,2)=0,IF(ISBLANK(OFFSET('10. SEGUIMIENTO 2025'!$O$14,INT((ROW()-13)/2),0)),"",OFFSET('10. SEGUIMIENTO 2025'!$O$14,INT((ROW()-13)/2),0)),IF(ISBLANK(OFFSET('9. METAS'!$O$20,INT((ROW()-14)/2),0)),"",OFFSET('9. METAS'!$O$20,INT((ROW()-14)/2),0)))</f>
        <v/>
      </c>
      <c r="L430" s="256" t="str">
        <f ca="1">IF(MOD(ROW()-13,2)=0,IF(ISBLANK(OFFSET('10. SEGUIMIENTO 2025'!$P$14,INT((ROW()-13)/2),0)),"",OFFSET('10. SEGUIMIENTO 2025'!$P$14,INT((ROW()-13)/2),0)),IF(ISBLANK(OFFSET('9. METAS'!$P$20,INT((ROW()-14)/2),0)),"",OFFSET('9. METAS'!$P$20,INT((ROW()-14)/2),0)))</f>
        <v/>
      </c>
      <c r="M430" s="257" t="str">
        <f ca="1">IF(MOD(ROW()-13,2)=0,IF(ISBLANK(OFFSET('10. SEGUIMIENTO 2025'!$Q$14,INT((ROW()-13)/2),0)),"",OFFSET('10. SEGUIMIENTO 2025'!$Q$14,INT((ROW()-13)/2),0)),IF(ISBLANK(OFFSET('9. METAS'!$Q$20,INT((ROW()-14)/2),0)),"",OFFSET('9. METAS'!$Q$20,INT((ROW()-14)/2),0)))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017" t="str">
        <f ca="1">IF(ISBLANK(OFFSET('9. METAS'!$K$20,INT((ROW()-13)/2),0)),"",OFFSET('9. METAS'!$K$20,INT((ROW()-13)/2),0))</f>
        <v/>
      </c>
      <c r="I431" s="1014"/>
      <c r="J431" s="255">
        <f ca="1">IF(MOD(ROW()-13,2)=0,IF(ISBLANK(OFFSET('10. SEGUIMIENTO 2025'!$N$14,INT((ROW()-13)/2),0)),"",OFFSET('10. SEGUIMIENTO 2025'!$N$14,INT((ROW()-13)/2),0)),IF(ISBLANK(OFFSET('9. METAS'!$N$20,INT((ROW()-14)/2),0)),"",OFFSET('9. METAS'!$N$20,INT((ROW()-14)/2),0)))</f>
        <v>41</v>
      </c>
      <c r="K431" s="256" t="str">
        <f ca="1">IF(MOD(ROW()-13,2)=0,IF(ISBLANK(OFFSET('10. SEGUIMIENTO 2025'!$O$14,INT((ROW()-13)/2),0)),"",OFFSET('10. SEGUIMIENTO 2025'!$O$14,INT((ROW()-13)/2),0)),IF(ISBLANK(OFFSET('9. METAS'!$O$20,INT((ROW()-14)/2),0)),"",OFFSET('9. METAS'!$O$20,INT((ROW()-14)/2),0)))</f>
        <v/>
      </c>
      <c r="L431" s="256" t="str">
        <f ca="1">IF(MOD(ROW()-13,2)=0,IF(ISBLANK(OFFSET('10. SEGUIMIENTO 2025'!$P$14,INT((ROW()-13)/2),0)),"",OFFSET('10. SEGUIMIENTO 2025'!$P$14,INT((ROW()-13)/2),0)),IF(ISBLANK(OFFSET('9. METAS'!$P$20,INT((ROW()-14)/2),0)),"",OFFSET('9. METAS'!$P$20,INT((ROW()-14)/2),0)))</f>
        <v/>
      </c>
      <c r="M431" s="257" t="str">
        <f ca="1">IF(MOD(ROW()-13,2)=0,IF(ISBLANK(OFFSET('10. SEGUIMIENTO 2025'!$Q$14,INT((ROW()-13)/2),0)),"",OFFSET('10. SEGUIMIENTO 2025'!$Q$14,INT((ROW()-13)/2),0)),IF(ISBLANK(OFFSET('9. METAS'!$Q$20,INT((ROW()-14)/2),0)),"",OFFSET('9. METAS'!$Q$20,INT((ROW()-14)/2),0)))</f>
        <v/>
      </c>
      <c r="N431" s="1012" t="str">
        <f t="shared" ref="N431" ca="1" si="413">IFERROR(J431/J432,"ND")</f>
        <v>ND</v>
      </c>
      <c r="O431" s="1008" t="str">
        <f t="shared" ref="O431" ca="1" si="414">IFERROR(((J431)/H431),"ND")</f>
        <v>ND</v>
      </c>
      <c r="P431" s="996"/>
    </row>
    <row r="432" spans="3:16">
      <c r="C432" s="1030"/>
      <c r="D432" s="1026"/>
      <c r="E432" s="1026"/>
      <c r="F432" s="1024"/>
      <c r="G432" s="1021"/>
      <c r="H432" s="1017"/>
      <c r="I432" s="1015"/>
      <c r="J432" s="255" t="str">
        <f ca="1">IF(MOD(ROW()-13,2)=0,IF(ISBLANK(OFFSET('10. SEGUIMIENTO 2025'!$N$14,INT((ROW()-13)/2),0)),"",OFFSET('10. SEGUIMIENTO 2025'!$N$14,INT((ROW()-13)/2),0)),IF(ISBLANK(OFFSET('9. METAS'!$N$20,INT((ROW()-14)/2),0)),"",OFFSET('9. METAS'!$N$20,INT((ROW()-14)/2),0)))</f>
        <v/>
      </c>
      <c r="K432" s="256" t="str">
        <f ca="1">IF(MOD(ROW()-13,2)=0,IF(ISBLANK(OFFSET('10. SEGUIMIENTO 2025'!$O$14,INT((ROW()-13)/2),0)),"",OFFSET('10. SEGUIMIENTO 2025'!$O$14,INT((ROW()-13)/2),0)),IF(ISBLANK(OFFSET('9. METAS'!$O$20,INT((ROW()-14)/2),0)),"",OFFSET('9. METAS'!$O$20,INT((ROW()-14)/2),0)))</f>
        <v/>
      </c>
      <c r="L432" s="256" t="str">
        <f ca="1">IF(MOD(ROW()-13,2)=0,IF(ISBLANK(OFFSET('10. SEGUIMIENTO 2025'!$P$14,INT((ROW()-13)/2),0)),"",OFFSET('10. SEGUIMIENTO 2025'!$P$14,INT((ROW()-13)/2),0)),IF(ISBLANK(OFFSET('9. METAS'!$P$20,INT((ROW()-14)/2),0)),"",OFFSET('9. METAS'!$P$20,INT((ROW()-14)/2),0)))</f>
        <v/>
      </c>
      <c r="M432" s="257" t="str">
        <f ca="1">IF(MOD(ROW()-13,2)=0,IF(ISBLANK(OFFSET('10. SEGUIMIENTO 2025'!$Q$14,INT((ROW()-13)/2),0)),"",OFFSET('10. SEGUIMIENTO 2025'!$Q$14,INT((ROW()-13)/2),0)),IF(ISBLANK(OFFSET('9. METAS'!$Q$20,INT((ROW()-14)/2),0)),"",OFFSET('9. METAS'!$Q$20,INT((ROW()-14)/2),0)))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017" t="str">
        <f ca="1">IF(ISBLANK(OFFSET('9. METAS'!$K$20,INT((ROW()-13)/2),0)),"",OFFSET('9. METAS'!$K$20,INT((ROW()-13)/2),0))</f>
        <v/>
      </c>
      <c r="I433" s="1014"/>
      <c r="J433" s="255">
        <f ca="1">IF(MOD(ROW()-13,2)=0,IF(ISBLANK(OFFSET('10. SEGUIMIENTO 2025'!$N$14,INT((ROW()-13)/2),0)),"",OFFSET('10. SEGUIMIENTO 2025'!$N$14,INT((ROW()-13)/2),0)),IF(ISBLANK(OFFSET('9. METAS'!$N$20,INT((ROW()-14)/2),0)),"",OFFSET('9. METAS'!$N$20,INT((ROW()-14)/2),0)))</f>
        <v>41</v>
      </c>
      <c r="K433" s="256" t="str">
        <f ca="1">IF(MOD(ROW()-13,2)=0,IF(ISBLANK(OFFSET('10. SEGUIMIENTO 2025'!$O$14,INT((ROW()-13)/2),0)),"",OFFSET('10. SEGUIMIENTO 2025'!$O$14,INT((ROW()-13)/2),0)),IF(ISBLANK(OFFSET('9. METAS'!$O$20,INT((ROW()-14)/2),0)),"",OFFSET('9. METAS'!$O$20,INT((ROW()-14)/2),0)))</f>
        <v/>
      </c>
      <c r="L433" s="256" t="str">
        <f ca="1">IF(MOD(ROW()-13,2)=0,IF(ISBLANK(OFFSET('10. SEGUIMIENTO 2025'!$P$14,INT((ROW()-13)/2),0)),"",OFFSET('10. SEGUIMIENTO 2025'!$P$14,INT((ROW()-13)/2),0)),IF(ISBLANK(OFFSET('9. METAS'!$P$20,INT((ROW()-14)/2),0)),"",OFFSET('9. METAS'!$P$20,INT((ROW()-14)/2),0)))</f>
        <v/>
      </c>
      <c r="M433" s="257" t="str">
        <f ca="1">IF(MOD(ROW()-13,2)=0,IF(ISBLANK(OFFSET('10. SEGUIMIENTO 2025'!$Q$14,INT((ROW()-13)/2),0)),"",OFFSET('10. SEGUIMIENTO 2025'!$Q$14,INT((ROW()-13)/2),0)),IF(ISBLANK(OFFSET('9. METAS'!$Q$20,INT((ROW()-14)/2),0)),"",OFFSET('9. METAS'!$Q$20,INT((ROW()-14)/2),0)))</f>
        <v/>
      </c>
      <c r="N433" s="1012" t="str">
        <f t="shared" ref="N433" ca="1" si="415">IFERROR(J433/J434,"ND")</f>
        <v>ND</v>
      </c>
      <c r="O433" s="1008" t="str">
        <f t="shared" ref="O433" ca="1" si="416">IFERROR(((J433)/H433),"ND")</f>
        <v>ND</v>
      </c>
      <c r="P433" s="996"/>
    </row>
    <row r="434" spans="3:16">
      <c r="C434" s="1030"/>
      <c r="D434" s="1026"/>
      <c r="E434" s="1026"/>
      <c r="F434" s="1024"/>
      <c r="G434" s="1021"/>
      <c r="H434" s="1017"/>
      <c r="I434" s="1015"/>
      <c r="J434" s="255" t="str">
        <f ca="1">IF(MOD(ROW()-13,2)=0,IF(ISBLANK(OFFSET('10. SEGUIMIENTO 2025'!$N$14,INT((ROW()-13)/2),0)),"",OFFSET('10. SEGUIMIENTO 2025'!$N$14,INT((ROW()-13)/2),0)),IF(ISBLANK(OFFSET('9. METAS'!$N$20,INT((ROW()-14)/2),0)),"",OFFSET('9. METAS'!$N$20,INT((ROW()-14)/2),0)))</f>
        <v/>
      </c>
      <c r="K434" s="256" t="str">
        <f ca="1">IF(MOD(ROW()-13,2)=0,IF(ISBLANK(OFFSET('10. SEGUIMIENTO 2025'!$O$14,INT((ROW()-13)/2),0)),"",OFFSET('10. SEGUIMIENTO 2025'!$O$14,INT((ROW()-13)/2),0)),IF(ISBLANK(OFFSET('9. METAS'!$O$20,INT((ROW()-14)/2),0)),"",OFFSET('9. METAS'!$O$20,INT((ROW()-14)/2),0)))</f>
        <v/>
      </c>
      <c r="L434" s="256" t="str">
        <f ca="1">IF(MOD(ROW()-13,2)=0,IF(ISBLANK(OFFSET('10. SEGUIMIENTO 2025'!$P$14,INT((ROW()-13)/2),0)),"",OFFSET('10. SEGUIMIENTO 2025'!$P$14,INT((ROW()-13)/2),0)),IF(ISBLANK(OFFSET('9. METAS'!$P$20,INT((ROW()-14)/2),0)),"",OFFSET('9. METAS'!$P$20,INT((ROW()-14)/2),0)))</f>
        <v/>
      </c>
      <c r="M434" s="257" t="str">
        <f ca="1">IF(MOD(ROW()-13,2)=0,IF(ISBLANK(OFFSET('10. SEGUIMIENTO 2025'!$Q$14,INT((ROW()-13)/2),0)),"",OFFSET('10. SEGUIMIENTO 2025'!$Q$14,INT((ROW()-13)/2),0)),IF(ISBLANK(OFFSET('9. METAS'!$Q$20,INT((ROW()-14)/2),0)),"",OFFSET('9. METAS'!$Q$20,INT((ROW()-14)/2),0)))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017" t="str">
        <f ca="1">IF(ISBLANK(OFFSET('9. METAS'!$K$20,INT((ROW()-13)/2),0)),"",OFFSET('9. METAS'!$K$20,INT((ROW()-13)/2),0))</f>
        <v/>
      </c>
      <c r="I435" s="1014"/>
      <c r="J435" s="255">
        <f ca="1">IF(MOD(ROW()-13,2)=0,IF(ISBLANK(OFFSET('10. SEGUIMIENTO 2025'!$N$14,INT((ROW()-13)/2),0)),"",OFFSET('10. SEGUIMIENTO 2025'!$N$14,INT((ROW()-13)/2),0)),IF(ISBLANK(OFFSET('9. METAS'!$N$20,INT((ROW()-14)/2),0)),"",OFFSET('9. METAS'!$N$20,INT((ROW()-14)/2),0)))</f>
        <v>41</v>
      </c>
      <c r="K435" s="256" t="str">
        <f ca="1">IF(MOD(ROW()-13,2)=0,IF(ISBLANK(OFFSET('10. SEGUIMIENTO 2025'!$O$14,INT((ROW()-13)/2),0)),"",OFFSET('10. SEGUIMIENTO 2025'!$O$14,INT((ROW()-13)/2),0)),IF(ISBLANK(OFFSET('9. METAS'!$O$20,INT((ROW()-14)/2),0)),"",OFFSET('9. METAS'!$O$20,INT((ROW()-14)/2),0)))</f>
        <v/>
      </c>
      <c r="L435" s="256" t="str">
        <f ca="1">IF(MOD(ROW()-13,2)=0,IF(ISBLANK(OFFSET('10. SEGUIMIENTO 2025'!$P$14,INT((ROW()-13)/2),0)),"",OFFSET('10. SEGUIMIENTO 2025'!$P$14,INT((ROW()-13)/2),0)),IF(ISBLANK(OFFSET('9. METAS'!$P$20,INT((ROW()-14)/2),0)),"",OFFSET('9. METAS'!$P$20,INT((ROW()-14)/2),0)))</f>
        <v/>
      </c>
      <c r="M435" s="257" t="str">
        <f ca="1">IF(MOD(ROW()-13,2)=0,IF(ISBLANK(OFFSET('10. SEGUIMIENTO 2025'!$Q$14,INT((ROW()-13)/2),0)),"",OFFSET('10. SEGUIMIENTO 2025'!$Q$14,INT((ROW()-13)/2),0)),IF(ISBLANK(OFFSET('9. METAS'!$Q$20,INT((ROW()-14)/2),0)),"",OFFSET('9. METAS'!$Q$20,INT((ROW()-14)/2),0)))</f>
        <v/>
      </c>
      <c r="N435" s="1012" t="str">
        <f t="shared" ref="N435" ca="1" si="417">IFERROR(J435/J436,"ND")</f>
        <v>ND</v>
      </c>
      <c r="O435" s="1008" t="str">
        <f t="shared" ref="O435" ca="1" si="418">IFERROR(((J435)/H435),"ND")</f>
        <v>ND</v>
      </c>
      <c r="P435" s="996"/>
    </row>
    <row r="436" spans="3:16">
      <c r="C436" s="1030"/>
      <c r="D436" s="1026"/>
      <c r="E436" s="1026"/>
      <c r="F436" s="1024"/>
      <c r="G436" s="1021"/>
      <c r="H436" s="1017"/>
      <c r="I436" s="1015"/>
      <c r="J436" s="255" t="str">
        <f ca="1">IF(MOD(ROW()-13,2)=0,IF(ISBLANK(OFFSET('10. SEGUIMIENTO 2025'!$N$14,INT((ROW()-13)/2),0)),"",OFFSET('10. SEGUIMIENTO 2025'!$N$14,INT((ROW()-13)/2),0)),IF(ISBLANK(OFFSET('9. METAS'!$N$20,INT((ROW()-14)/2),0)),"",OFFSET('9. METAS'!$N$20,INT((ROW()-14)/2),0)))</f>
        <v/>
      </c>
      <c r="K436" s="256" t="str">
        <f ca="1">IF(MOD(ROW()-13,2)=0,IF(ISBLANK(OFFSET('10. SEGUIMIENTO 2025'!$O$14,INT((ROW()-13)/2),0)),"",OFFSET('10. SEGUIMIENTO 2025'!$O$14,INT((ROW()-13)/2),0)),IF(ISBLANK(OFFSET('9. METAS'!$O$20,INT((ROW()-14)/2),0)),"",OFFSET('9. METAS'!$O$20,INT((ROW()-14)/2),0)))</f>
        <v/>
      </c>
      <c r="L436" s="256" t="str">
        <f ca="1">IF(MOD(ROW()-13,2)=0,IF(ISBLANK(OFFSET('10. SEGUIMIENTO 2025'!$P$14,INT((ROW()-13)/2),0)),"",OFFSET('10. SEGUIMIENTO 2025'!$P$14,INT((ROW()-13)/2),0)),IF(ISBLANK(OFFSET('9. METAS'!$P$20,INT((ROW()-14)/2),0)),"",OFFSET('9. METAS'!$P$20,INT((ROW()-14)/2),0)))</f>
        <v/>
      </c>
      <c r="M436" s="257" t="str">
        <f ca="1">IF(MOD(ROW()-13,2)=0,IF(ISBLANK(OFFSET('10. SEGUIMIENTO 2025'!$Q$14,INT((ROW()-13)/2),0)),"",OFFSET('10. SEGUIMIENTO 2025'!$Q$14,INT((ROW()-13)/2),0)),IF(ISBLANK(OFFSET('9. METAS'!$Q$20,INT((ROW()-14)/2),0)),"",OFFSET('9. METAS'!$Q$20,INT((ROW()-14)/2),0)))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017" t="str">
        <f ca="1">IF(ISBLANK(OFFSET('9. METAS'!$K$20,INT((ROW()-13)/2),0)),"",OFFSET('9. METAS'!$K$20,INT((ROW()-13)/2),0))</f>
        <v/>
      </c>
      <c r="I437" s="1014"/>
      <c r="J437" s="255">
        <f ca="1">IF(MOD(ROW()-13,2)=0,IF(ISBLANK(OFFSET('10. SEGUIMIENTO 2025'!$N$14,INT((ROW()-13)/2),0)),"",OFFSET('10. SEGUIMIENTO 2025'!$N$14,INT((ROW()-13)/2),0)),IF(ISBLANK(OFFSET('9. METAS'!$N$20,INT((ROW()-14)/2),0)),"",OFFSET('9. METAS'!$N$20,INT((ROW()-14)/2),0)))</f>
        <v>41</v>
      </c>
      <c r="K437" s="256" t="str">
        <f ca="1">IF(MOD(ROW()-13,2)=0,IF(ISBLANK(OFFSET('10. SEGUIMIENTO 2025'!$O$14,INT((ROW()-13)/2),0)),"",OFFSET('10. SEGUIMIENTO 2025'!$O$14,INT((ROW()-13)/2),0)),IF(ISBLANK(OFFSET('9. METAS'!$O$20,INT((ROW()-14)/2),0)),"",OFFSET('9. METAS'!$O$20,INT((ROW()-14)/2),0)))</f>
        <v/>
      </c>
      <c r="L437" s="256" t="str">
        <f ca="1">IF(MOD(ROW()-13,2)=0,IF(ISBLANK(OFFSET('10. SEGUIMIENTO 2025'!$P$14,INT((ROW()-13)/2),0)),"",OFFSET('10. SEGUIMIENTO 2025'!$P$14,INT((ROW()-13)/2),0)),IF(ISBLANK(OFFSET('9. METAS'!$P$20,INT((ROW()-14)/2),0)),"",OFFSET('9. METAS'!$P$20,INT((ROW()-14)/2),0)))</f>
        <v/>
      </c>
      <c r="M437" s="257" t="str">
        <f ca="1">IF(MOD(ROW()-13,2)=0,IF(ISBLANK(OFFSET('10. SEGUIMIENTO 2025'!$Q$14,INT((ROW()-13)/2),0)),"",OFFSET('10. SEGUIMIENTO 2025'!$Q$14,INT((ROW()-13)/2),0)),IF(ISBLANK(OFFSET('9. METAS'!$Q$20,INT((ROW()-14)/2),0)),"",OFFSET('9. METAS'!$Q$20,INT((ROW()-14)/2),0)))</f>
        <v/>
      </c>
      <c r="N437" s="1012" t="str">
        <f t="shared" ref="N437" ca="1" si="419">IFERROR(J437/J438,"ND")</f>
        <v>ND</v>
      </c>
      <c r="O437" s="1008" t="str">
        <f t="shared" ref="O437" ca="1" si="420">IFERROR(((J437)/H437),"ND")</f>
        <v>ND</v>
      </c>
      <c r="P437" s="996"/>
    </row>
    <row r="438" spans="3:16">
      <c r="C438" s="1030"/>
      <c r="D438" s="1026"/>
      <c r="E438" s="1026"/>
      <c r="F438" s="1024"/>
      <c r="G438" s="1021"/>
      <c r="H438" s="1017"/>
      <c r="I438" s="1015"/>
      <c r="J438" s="255" t="str">
        <f ca="1">IF(MOD(ROW()-13,2)=0,IF(ISBLANK(OFFSET('10. SEGUIMIENTO 2025'!$N$14,INT((ROW()-13)/2),0)),"",OFFSET('10. SEGUIMIENTO 2025'!$N$14,INT((ROW()-13)/2),0)),IF(ISBLANK(OFFSET('9. METAS'!$N$20,INT((ROW()-14)/2),0)),"",OFFSET('9. METAS'!$N$20,INT((ROW()-14)/2),0)))</f>
        <v/>
      </c>
      <c r="K438" s="256" t="str">
        <f ca="1">IF(MOD(ROW()-13,2)=0,IF(ISBLANK(OFFSET('10. SEGUIMIENTO 2025'!$O$14,INT((ROW()-13)/2),0)),"",OFFSET('10. SEGUIMIENTO 2025'!$O$14,INT((ROW()-13)/2),0)),IF(ISBLANK(OFFSET('9. METAS'!$O$20,INT((ROW()-14)/2),0)),"",OFFSET('9. METAS'!$O$20,INT((ROW()-14)/2),0)))</f>
        <v/>
      </c>
      <c r="L438" s="256" t="str">
        <f ca="1">IF(MOD(ROW()-13,2)=0,IF(ISBLANK(OFFSET('10. SEGUIMIENTO 2025'!$P$14,INT((ROW()-13)/2),0)),"",OFFSET('10. SEGUIMIENTO 2025'!$P$14,INT((ROW()-13)/2),0)),IF(ISBLANK(OFFSET('9. METAS'!$P$20,INT((ROW()-14)/2),0)),"",OFFSET('9. METAS'!$P$20,INT((ROW()-14)/2),0)))</f>
        <v/>
      </c>
      <c r="M438" s="257" t="str">
        <f ca="1">IF(MOD(ROW()-13,2)=0,IF(ISBLANK(OFFSET('10. SEGUIMIENTO 2025'!$Q$14,INT((ROW()-13)/2),0)),"",OFFSET('10. SEGUIMIENTO 2025'!$Q$14,INT((ROW()-13)/2),0)),IF(ISBLANK(OFFSET('9. METAS'!$Q$20,INT((ROW()-14)/2),0)),"",OFFSET('9. METAS'!$Q$20,INT((ROW()-14)/2),0)))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017" t="str">
        <f ca="1">IF(ISBLANK(OFFSET('9. METAS'!$K$20,INT((ROW()-13)/2),0)),"",OFFSET('9. METAS'!$K$20,INT((ROW()-13)/2),0))</f>
        <v/>
      </c>
      <c r="I439" s="1014"/>
      <c r="J439" s="255">
        <f ca="1">IF(MOD(ROW()-13,2)=0,IF(ISBLANK(OFFSET('10. SEGUIMIENTO 2025'!$N$14,INT((ROW()-13)/2),0)),"",OFFSET('10. SEGUIMIENTO 2025'!$N$14,INT((ROW()-13)/2),0)),IF(ISBLANK(OFFSET('9. METAS'!$N$20,INT((ROW()-14)/2),0)),"",OFFSET('9. METAS'!$N$20,INT((ROW()-14)/2),0)))</f>
        <v>41</v>
      </c>
      <c r="K439" s="256" t="str">
        <f ca="1">IF(MOD(ROW()-13,2)=0,IF(ISBLANK(OFFSET('10. SEGUIMIENTO 2025'!$O$14,INT((ROW()-13)/2),0)),"",OFFSET('10. SEGUIMIENTO 2025'!$O$14,INT((ROW()-13)/2),0)),IF(ISBLANK(OFFSET('9. METAS'!$O$20,INT((ROW()-14)/2),0)),"",OFFSET('9. METAS'!$O$20,INT((ROW()-14)/2),0)))</f>
        <v/>
      </c>
      <c r="L439" s="256" t="str">
        <f ca="1">IF(MOD(ROW()-13,2)=0,IF(ISBLANK(OFFSET('10. SEGUIMIENTO 2025'!$P$14,INT((ROW()-13)/2),0)),"",OFFSET('10. SEGUIMIENTO 2025'!$P$14,INT((ROW()-13)/2),0)),IF(ISBLANK(OFFSET('9. METAS'!$P$20,INT((ROW()-14)/2),0)),"",OFFSET('9. METAS'!$P$20,INT((ROW()-14)/2),0)))</f>
        <v/>
      </c>
      <c r="M439" s="257" t="str">
        <f ca="1">IF(MOD(ROW()-13,2)=0,IF(ISBLANK(OFFSET('10. SEGUIMIENTO 2025'!$Q$14,INT((ROW()-13)/2),0)),"",OFFSET('10. SEGUIMIENTO 2025'!$Q$14,INT((ROW()-13)/2),0)),IF(ISBLANK(OFFSET('9. METAS'!$Q$20,INT((ROW()-14)/2),0)),"",OFFSET('9. METAS'!$Q$20,INT((ROW()-14)/2),0)))</f>
        <v/>
      </c>
      <c r="N439" s="1012" t="str">
        <f t="shared" ref="N439" ca="1" si="421">IFERROR(J439/J440,"ND")</f>
        <v>ND</v>
      </c>
      <c r="O439" s="1008" t="str">
        <f t="shared" ref="O439" ca="1" si="422">IFERROR(((J439)/H439),"ND")</f>
        <v>ND</v>
      </c>
      <c r="P439" s="996"/>
    </row>
    <row r="440" spans="3:16">
      <c r="C440" s="1030"/>
      <c r="D440" s="1026"/>
      <c r="E440" s="1026"/>
      <c r="F440" s="1024"/>
      <c r="G440" s="1021"/>
      <c r="H440" s="1017"/>
      <c r="I440" s="1015"/>
      <c r="J440" s="255" t="str">
        <f ca="1">IF(MOD(ROW()-13,2)=0,IF(ISBLANK(OFFSET('10. SEGUIMIENTO 2025'!$N$14,INT((ROW()-13)/2),0)),"",OFFSET('10. SEGUIMIENTO 2025'!$N$14,INT((ROW()-13)/2),0)),IF(ISBLANK(OFFSET('9. METAS'!$N$20,INT((ROW()-14)/2),0)),"",OFFSET('9. METAS'!$N$20,INT((ROW()-14)/2),0)))</f>
        <v/>
      </c>
      <c r="K440" s="256" t="str">
        <f ca="1">IF(MOD(ROW()-13,2)=0,IF(ISBLANK(OFFSET('10. SEGUIMIENTO 2025'!$O$14,INT((ROW()-13)/2),0)),"",OFFSET('10. SEGUIMIENTO 2025'!$O$14,INT((ROW()-13)/2),0)),IF(ISBLANK(OFFSET('9. METAS'!$O$20,INT((ROW()-14)/2),0)),"",OFFSET('9. METAS'!$O$20,INT((ROW()-14)/2),0)))</f>
        <v/>
      </c>
      <c r="L440" s="256" t="str">
        <f ca="1">IF(MOD(ROW()-13,2)=0,IF(ISBLANK(OFFSET('10. SEGUIMIENTO 2025'!$P$14,INT((ROW()-13)/2),0)),"",OFFSET('10. SEGUIMIENTO 2025'!$P$14,INT((ROW()-13)/2),0)),IF(ISBLANK(OFFSET('9. METAS'!$P$20,INT((ROW()-14)/2),0)),"",OFFSET('9. METAS'!$P$20,INT((ROW()-14)/2),0)))</f>
        <v/>
      </c>
      <c r="M440" s="257" t="str">
        <f ca="1">IF(MOD(ROW()-13,2)=0,IF(ISBLANK(OFFSET('10. SEGUIMIENTO 2025'!$Q$14,INT((ROW()-13)/2),0)),"",OFFSET('10. SEGUIMIENTO 2025'!$Q$14,INT((ROW()-13)/2),0)),IF(ISBLANK(OFFSET('9. METAS'!$Q$20,INT((ROW()-14)/2),0)),"",OFFSET('9. METAS'!$Q$20,INT((ROW()-14)/2),0)))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017" t="str">
        <f ca="1">IF(ISBLANK(OFFSET('9. METAS'!$K$20,INT((ROW()-13)/2),0)),"",OFFSET('9. METAS'!$K$20,INT((ROW()-13)/2),0))</f>
        <v/>
      </c>
      <c r="I441" s="1014"/>
      <c r="J441" s="255">
        <f ca="1">IF(MOD(ROW()-13,2)=0,IF(ISBLANK(OFFSET('10. SEGUIMIENTO 2025'!$N$14,INT((ROW()-13)/2),0)),"",OFFSET('10. SEGUIMIENTO 2025'!$N$14,INT((ROW()-13)/2),0)),IF(ISBLANK(OFFSET('9. METAS'!$N$20,INT((ROW()-14)/2),0)),"",OFFSET('9. METAS'!$N$20,INT((ROW()-14)/2),0)))</f>
        <v>41</v>
      </c>
      <c r="K441" s="256" t="str">
        <f ca="1">IF(MOD(ROW()-13,2)=0,IF(ISBLANK(OFFSET('10. SEGUIMIENTO 2025'!$O$14,INT((ROW()-13)/2),0)),"",OFFSET('10. SEGUIMIENTO 2025'!$O$14,INT((ROW()-13)/2),0)),IF(ISBLANK(OFFSET('9. METAS'!$O$20,INT((ROW()-14)/2),0)),"",OFFSET('9. METAS'!$O$20,INT((ROW()-14)/2),0)))</f>
        <v/>
      </c>
      <c r="L441" s="256" t="str">
        <f ca="1">IF(MOD(ROW()-13,2)=0,IF(ISBLANK(OFFSET('10. SEGUIMIENTO 2025'!$P$14,INT((ROW()-13)/2),0)),"",OFFSET('10. SEGUIMIENTO 2025'!$P$14,INT((ROW()-13)/2),0)),IF(ISBLANK(OFFSET('9. METAS'!$P$20,INT((ROW()-14)/2),0)),"",OFFSET('9. METAS'!$P$20,INT((ROW()-14)/2),0)))</f>
        <v/>
      </c>
      <c r="M441" s="257" t="str">
        <f ca="1">IF(MOD(ROW()-13,2)=0,IF(ISBLANK(OFFSET('10. SEGUIMIENTO 2025'!$Q$14,INT((ROW()-13)/2),0)),"",OFFSET('10. SEGUIMIENTO 2025'!$Q$14,INT((ROW()-13)/2),0)),IF(ISBLANK(OFFSET('9. METAS'!$Q$20,INT((ROW()-14)/2),0)),"",OFFSET('9. METAS'!$Q$20,INT((ROW()-14)/2),0)))</f>
        <v/>
      </c>
      <c r="N441" s="1012" t="str">
        <f t="shared" ref="N441" ca="1" si="423">IFERROR(J441/J442,"ND")</f>
        <v>ND</v>
      </c>
      <c r="O441" s="1008" t="str">
        <f t="shared" ref="O441" ca="1" si="424">IFERROR(((J441)/H441),"ND")</f>
        <v>ND</v>
      </c>
      <c r="P441" s="996"/>
    </row>
    <row r="442" spans="3:16">
      <c r="C442" s="1030"/>
      <c r="D442" s="1026"/>
      <c r="E442" s="1026"/>
      <c r="F442" s="1024"/>
      <c r="G442" s="1021"/>
      <c r="H442" s="1017"/>
      <c r="I442" s="1015"/>
      <c r="J442" s="255" t="str">
        <f ca="1">IF(MOD(ROW()-13,2)=0,IF(ISBLANK(OFFSET('10. SEGUIMIENTO 2025'!$N$14,INT((ROW()-13)/2),0)),"",OFFSET('10. SEGUIMIENTO 2025'!$N$14,INT((ROW()-13)/2),0)),IF(ISBLANK(OFFSET('9. METAS'!$N$20,INT((ROW()-14)/2),0)),"",OFFSET('9. METAS'!$N$20,INT((ROW()-14)/2),0)))</f>
        <v/>
      </c>
      <c r="K442" s="256" t="str">
        <f ca="1">IF(MOD(ROW()-13,2)=0,IF(ISBLANK(OFFSET('10. SEGUIMIENTO 2025'!$O$14,INT((ROW()-13)/2),0)),"",OFFSET('10. SEGUIMIENTO 2025'!$O$14,INT((ROW()-13)/2),0)),IF(ISBLANK(OFFSET('9. METAS'!$O$20,INT((ROW()-14)/2),0)),"",OFFSET('9. METAS'!$O$20,INT((ROW()-14)/2),0)))</f>
        <v/>
      </c>
      <c r="L442" s="256" t="str">
        <f ca="1">IF(MOD(ROW()-13,2)=0,IF(ISBLANK(OFFSET('10. SEGUIMIENTO 2025'!$P$14,INT((ROW()-13)/2),0)),"",OFFSET('10. SEGUIMIENTO 2025'!$P$14,INT((ROW()-13)/2),0)),IF(ISBLANK(OFFSET('9. METAS'!$P$20,INT((ROW()-14)/2),0)),"",OFFSET('9. METAS'!$P$20,INT((ROW()-14)/2),0)))</f>
        <v/>
      </c>
      <c r="M442" s="257" t="str">
        <f ca="1">IF(MOD(ROW()-13,2)=0,IF(ISBLANK(OFFSET('10. SEGUIMIENTO 2025'!$Q$14,INT((ROW()-13)/2),0)),"",OFFSET('10. SEGUIMIENTO 2025'!$Q$14,INT((ROW()-13)/2),0)),IF(ISBLANK(OFFSET('9. METAS'!$Q$20,INT((ROW()-14)/2),0)),"",OFFSET('9. METAS'!$Q$20,INT((ROW()-14)/2),0)))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017" t="str">
        <f ca="1">IF(ISBLANK(OFFSET('9. METAS'!$K$20,INT((ROW()-13)/2),0)),"",OFFSET('9. METAS'!$K$20,INT((ROW()-13)/2),0))</f>
        <v/>
      </c>
      <c r="I443" s="1014"/>
      <c r="J443" s="255">
        <f ca="1">IF(MOD(ROW()-13,2)=0,IF(ISBLANK(OFFSET('10. SEGUIMIENTO 2025'!$N$14,INT((ROW()-13)/2),0)),"",OFFSET('10. SEGUIMIENTO 2025'!$N$14,INT((ROW()-13)/2),0)),IF(ISBLANK(OFFSET('9. METAS'!$N$20,INT((ROW()-14)/2),0)),"",OFFSET('9. METAS'!$N$20,INT((ROW()-14)/2),0)))</f>
        <v>41</v>
      </c>
      <c r="K443" s="256" t="str">
        <f ca="1">IF(MOD(ROW()-13,2)=0,IF(ISBLANK(OFFSET('10. SEGUIMIENTO 2025'!$O$14,INT((ROW()-13)/2),0)),"",OFFSET('10. SEGUIMIENTO 2025'!$O$14,INT((ROW()-13)/2),0)),IF(ISBLANK(OFFSET('9. METAS'!$O$20,INT((ROW()-14)/2),0)),"",OFFSET('9. METAS'!$O$20,INT((ROW()-14)/2),0)))</f>
        <v/>
      </c>
      <c r="L443" s="256" t="str">
        <f ca="1">IF(MOD(ROW()-13,2)=0,IF(ISBLANK(OFFSET('10. SEGUIMIENTO 2025'!$P$14,INT((ROW()-13)/2),0)),"",OFFSET('10. SEGUIMIENTO 2025'!$P$14,INT((ROW()-13)/2),0)),IF(ISBLANK(OFFSET('9. METAS'!$P$20,INT((ROW()-14)/2),0)),"",OFFSET('9. METAS'!$P$20,INT((ROW()-14)/2),0)))</f>
        <v/>
      </c>
      <c r="M443" s="257" t="str">
        <f ca="1">IF(MOD(ROW()-13,2)=0,IF(ISBLANK(OFFSET('10. SEGUIMIENTO 2025'!$Q$14,INT((ROW()-13)/2),0)),"",OFFSET('10. SEGUIMIENTO 2025'!$Q$14,INT((ROW()-13)/2),0)),IF(ISBLANK(OFFSET('9. METAS'!$Q$20,INT((ROW()-14)/2),0)),"",OFFSET('9. METAS'!$Q$20,INT((ROW()-14)/2),0)))</f>
        <v/>
      </c>
      <c r="N443" s="1012" t="str">
        <f t="shared" ref="N443" ca="1" si="425">IFERROR(J443/J444,"ND")</f>
        <v>ND</v>
      </c>
      <c r="O443" s="1008" t="str">
        <f t="shared" ref="O443" ca="1" si="426">IFERROR(((J443)/H443),"ND")</f>
        <v>ND</v>
      </c>
      <c r="P443" s="996"/>
    </row>
    <row r="444" spans="3:16">
      <c r="C444" s="1030"/>
      <c r="D444" s="1026"/>
      <c r="E444" s="1026"/>
      <c r="F444" s="1024"/>
      <c r="G444" s="1021"/>
      <c r="H444" s="1017"/>
      <c r="I444" s="1015"/>
      <c r="J444" s="255" t="str">
        <f ca="1">IF(MOD(ROW()-13,2)=0,IF(ISBLANK(OFFSET('10. SEGUIMIENTO 2025'!$N$14,INT((ROW()-13)/2),0)),"",OFFSET('10. SEGUIMIENTO 2025'!$N$14,INT((ROW()-13)/2),0)),IF(ISBLANK(OFFSET('9. METAS'!$N$20,INT((ROW()-14)/2),0)),"",OFFSET('9. METAS'!$N$20,INT((ROW()-14)/2),0)))</f>
        <v/>
      </c>
      <c r="K444" s="256" t="str">
        <f ca="1">IF(MOD(ROW()-13,2)=0,IF(ISBLANK(OFFSET('10. SEGUIMIENTO 2025'!$O$14,INT((ROW()-13)/2),0)),"",OFFSET('10. SEGUIMIENTO 2025'!$O$14,INT((ROW()-13)/2),0)),IF(ISBLANK(OFFSET('9. METAS'!$O$20,INT((ROW()-14)/2),0)),"",OFFSET('9. METAS'!$O$20,INT((ROW()-14)/2),0)))</f>
        <v/>
      </c>
      <c r="L444" s="256" t="str">
        <f ca="1">IF(MOD(ROW()-13,2)=0,IF(ISBLANK(OFFSET('10. SEGUIMIENTO 2025'!$P$14,INT((ROW()-13)/2),0)),"",OFFSET('10. SEGUIMIENTO 2025'!$P$14,INT((ROW()-13)/2),0)),IF(ISBLANK(OFFSET('9. METAS'!$P$20,INT((ROW()-14)/2),0)),"",OFFSET('9. METAS'!$P$20,INT((ROW()-14)/2),0)))</f>
        <v/>
      </c>
      <c r="M444" s="257" t="str">
        <f ca="1">IF(MOD(ROW()-13,2)=0,IF(ISBLANK(OFFSET('10. SEGUIMIENTO 2025'!$Q$14,INT((ROW()-13)/2),0)),"",OFFSET('10. SEGUIMIENTO 2025'!$Q$14,INT((ROW()-13)/2),0)),IF(ISBLANK(OFFSET('9. METAS'!$Q$20,INT((ROW()-14)/2),0)),"",OFFSET('9. METAS'!$Q$20,INT((ROW()-14)/2),0)))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017" t="str">
        <f ca="1">IF(ISBLANK(OFFSET('9. METAS'!$K$20,INT((ROW()-13)/2),0)),"",OFFSET('9. METAS'!$K$20,INT((ROW()-13)/2),0))</f>
        <v/>
      </c>
      <c r="I445" s="1014"/>
      <c r="J445" s="255">
        <f ca="1">IF(MOD(ROW()-13,2)=0,IF(ISBLANK(OFFSET('10. SEGUIMIENTO 2025'!$N$14,INT((ROW()-13)/2),0)),"",OFFSET('10. SEGUIMIENTO 2025'!$N$14,INT((ROW()-13)/2),0)),IF(ISBLANK(OFFSET('9. METAS'!$N$20,INT((ROW()-14)/2),0)),"",OFFSET('9. METAS'!$N$20,INT((ROW()-14)/2),0)))</f>
        <v>41</v>
      </c>
      <c r="K445" s="256" t="str">
        <f ca="1">IF(MOD(ROW()-13,2)=0,IF(ISBLANK(OFFSET('10. SEGUIMIENTO 2025'!$O$14,INT((ROW()-13)/2),0)),"",OFFSET('10. SEGUIMIENTO 2025'!$O$14,INT((ROW()-13)/2),0)),IF(ISBLANK(OFFSET('9. METAS'!$O$20,INT((ROW()-14)/2),0)),"",OFFSET('9. METAS'!$O$20,INT((ROW()-14)/2),0)))</f>
        <v/>
      </c>
      <c r="L445" s="256" t="str">
        <f ca="1">IF(MOD(ROW()-13,2)=0,IF(ISBLANK(OFFSET('10. SEGUIMIENTO 2025'!$P$14,INT((ROW()-13)/2),0)),"",OFFSET('10. SEGUIMIENTO 2025'!$P$14,INT((ROW()-13)/2),0)),IF(ISBLANK(OFFSET('9. METAS'!$P$20,INT((ROW()-14)/2),0)),"",OFFSET('9. METAS'!$P$20,INT((ROW()-14)/2),0)))</f>
        <v/>
      </c>
      <c r="M445" s="257" t="str">
        <f ca="1">IF(MOD(ROW()-13,2)=0,IF(ISBLANK(OFFSET('10. SEGUIMIENTO 2025'!$Q$14,INT((ROW()-13)/2),0)),"",OFFSET('10. SEGUIMIENTO 2025'!$Q$14,INT((ROW()-13)/2),0)),IF(ISBLANK(OFFSET('9. METAS'!$Q$20,INT((ROW()-14)/2),0)),"",OFFSET('9. METAS'!$Q$20,INT((ROW()-14)/2),0)))</f>
        <v/>
      </c>
      <c r="N445" s="1012" t="str">
        <f t="shared" ref="N445" ca="1" si="427">IFERROR(J445/J446,"ND")</f>
        <v>ND</v>
      </c>
      <c r="O445" s="1008" t="str">
        <f t="shared" ref="O445" ca="1" si="428">IFERROR(((J445)/H445),"ND")</f>
        <v>ND</v>
      </c>
      <c r="P445" s="996"/>
    </row>
    <row r="446" spans="3:16">
      <c r="C446" s="1030"/>
      <c r="D446" s="1026"/>
      <c r="E446" s="1026"/>
      <c r="F446" s="1024"/>
      <c r="G446" s="1021"/>
      <c r="H446" s="1017"/>
      <c r="I446" s="1015"/>
      <c r="J446" s="255" t="str">
        <f ca="1">IF(MOD(ROW()-13,2)=0,IF(ISBLANK(OFFSET('10. SEGUIMIENTO 2025'!$N$14,INT((ROW()-13)/2),0)),"",OFFSET('10. SEGUIMIENTO 2025'!$N$14,INT((ROW()-13)/2),0)),IF(ISBLANK(OFFSET('9. METAS'!$N$20,INT((ROW()-14)/2),0)),"",OFFSET('9. METAS'!$N$20,INT((ROW()-14)/2),0)))</f>
        <v/>
      </c>
      <c r="K446" s="256" t="str">
        <f ca="1">IF(MOD(ROW()-13,2)=0,IF(ISBLANK(OFFSET('10. SEGUIMIENTO 2025'!$O$14,INT((ROW()-13)/2),0)),"",OFFSET('10. SEGUIMIENTO 2025'!$O$14,INT((ROW()-13)/2),0)),IF(ISBLANK(OFFSET('9. METAS'!$O$20,INT((ROW()-14)/2),0)),"",OFFSET('9. METAS'!$O$20,INT((ROW()-14)/2),0)))</f>
        <v/>
      </c>
      <c r="L446" s="256" t="str">
        <f ca="1">IF(MOD(ROW()-13,2)=0,IF(ISBLANK(OFFSET('10. SEGUIMIENTO 2025'!$P$14,INT((ROW()-13)/2),0)),"",OFFSET('10. SEGUIMIENTO 2025'!$P$14,INT((ROW()-13)/2),0)),IF(ISBLANK(OFFSET('9. METAS'!$P$20,INT((ROW()-14)/2),0)),"",OFFSET('9. METAS'!$P$20,INT((ROW()-14)/2),0)))</f>
        <v/>
      </c>
      <c r="M446" s="257" t="str">
        <f ca="1">IF(MOD(ROW()-13,2)=0,IF(ISBLANK(OFFSET('10. SEGUIMIENTO 2025'!$Q$14,INT((ROW()-13)/2),0)),"",OFFSET('10. SEGUIMIENTO 2025'!$Q$14,INT((ROW()-13)/2),0)),IF(ISBLANK(OFFSET('9. METAS'!$Q$20,INT((ROW()-14)/2),0)),"",OFFSET('9. METAS'!$Q$20,INT((ROW()-14)/2),0)))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017" t="str">
        <f ca="1">IF(ISBLANK(OFFSET('9. METAS'!$K$20,INT((ROW()-13)/2),0)),"",OFFSET('9. METAS'!$K$20,INT((ROW()-13)/2),0))</f>
        <v/>
      </c>
      <c r="I447" s="1014"/>
      <c r="J447" s="255">
        <f ca="1">IF(MOD(ROW()-13,2)=0,IF(ISBLANK(OFFSET('10. SEGUIMIENTO 2025'!$N$14,INT((ROW()-13)/2),0)),"",OFFSET('10. SEGUIMIENTO 2025'!$N$14,INT((ROW()-13)/2),0)),IF(ISBLANK(OFFSET('9. METAS'!$N$20,INT((ROW()-14)/2),0)),"",OFFSET('9. METAS'!$N$20,INT((ROW()-14)/2),0)))</f>
        <v>41</v>
      </c>
      <c r="K447" s="256" t="str">
        <f ca="1">IF(MOD(ROW()-13,2)=0,IF(ISBLANK(OFFSET('10. SEGUIMIENTO 2025'!$O$14,INT((ROW()-13)/2),0)),"",OFFSET('10. SEGUIMIENTO 2025'!$O$14,INT((ROW()-13)/2),0)),IF(ISBLANK(OFFSET('9. METAS'!$O$20,INT((ROW()-14)/2),0)),"",OFFSET('9. METAS'!$O$20,INT((ROW()-14)/2),0)))</f>
        <v/>
      </c>
      <c r="L447" s="256" t="str">
        <f ca="1">IF(MOD(ROW()-13,2)=0,IF(ISBLANK(OFFSET('10. SEGUIMIENTO 2025'!$P$14,INT((ROW()-13)/2),0)),"",OFFSET('10. SEGUIMIENTO 2025'!$P$14,INT((ROW()-13)/2),0)),IF(ISBLANK(OFFSET('9. METAS'!$P$20,INT((ROW()-14)/2),0)),"",OFFSET('9. METAS'!$P$20,INT((ROW()-14)/2),0)))</f>
        <v/>
      </c>
      <c r="M447" s="257" t="str">
        <f ca="1">IF(MOD(ROW()-13,2)=0,IF(ISBLANK(OFFSET('10. SEGUIMIENTO 2025'!$Q$14,INT((ROW()-13)/2),0)),"",OFFSET('10. SEGUIMIENTO 2025'!$Q$14,INT((ROW()-13)/2),0)),IF(ISBLANK(OFFSET('9. METAS'!$Q$20,INT((ROW()-14)/2),0)),"",OFFSET('9. METAS'!$Q$20,INT((ROW()-14)/2),0)))</f>
        <v/>
      </c>
      <c r="N447" s="1012" t="str">
        <f t="shared" ref="N447" ca="1" si="429">IFERROR(J447/J448,"ND")</f>
        <v>ND</v>
      </c>
      <c r="O447" s="1008" t="str">
        <f t="shared" ref="O447" ca="1" si="430">IFERROR(((J447)/H447),"ND")</f>
        <v>ND</v>
      </c>
      <c r="P447" s="996"/>
    </row>
    <row r="448" spans="3:16">
      <c r="C448" s="1030"/>
      <c r="D448" s="1026"/>
      <c r="E448" s="1026"/>
      <c r="F448" s="1024"/>
      <c r="G448" s="1021"/>
      <c r="H448" s="1017"/>
      <c r="I448" s="1015"/>
      <c r="J448" s="255" t="str">
        <f ca="1">IF(MOD(ROW()-13,2)=0,IF(ISBLANK(OFFSET('10. SEGUIMIENTO 2025'!$N$14,INT((ROW()-13)/2),0)),"",OFFSET('10. SEGUIMIENTO 2025'!$N$14,INT((ROW()-13)/2),0)),IF(ISBLANK(OFFSET('9. METAS'!$N$20,INT((ROW()-14)/2),0)),"",OFFSET('9. METAS'!$N$20,INT((ROW()-14)/2),0)))</f>
        <v/>
      </c>
      <c r="K448" s="256" t="str">
        <f ca="1">IF(MOD(ROW()-13,2)=0,IF(ISBLANK(OFFSET('10. SEGUIMIENTO 2025'!$O$14,INT((ROW()-13)/2),0)),"",OFFSET('10. SEGUIMIENTO 2025'!$O$14,INT((ROW()-13)/2),0)),IF(ISBLANK(OFFSET('9. METAS'!$O$20,INT((ROW()-14)/2),0)),"",OFFSET('9. METAS'!$O$20,INT((ROW()-14)/2),0)))</f>
        <v/>
      </c>
      <c r="L448" s="256" t="str">
        <f ca="1">IF(MOD(ROW()-13,2)=0,IF(ISBLANK(OFFSET('10. SEGUIMIENTO 2025'!$P$14,INT((ROW()-13)/2),0)),"",OFFSET('10. SEGUIMIENTO 2025'!$P$14,INT((ROW()-13)/2),0)),IF(ISBLANK(OFFSET('9. METAS'!$P$20,INT((ROW()-14)/2),0)),"",OFFSET('9. METAS'!$P$20,INT((ROW()-14)/2),0)))</f>
        <v/>
      </c>
      <c r="M448" s="257" t="str">
        <f ca="1">IF(MOD(ROW()-13,2)=0,IF(ISBLANK(OFFSET('10. SEGUIMIENTO 2025'!$Q$14,INT((ROW()-13)/2),0)),"",OFFSET('10. SEGUIMIENTO 2025'!$Q$14,INT((ROW()-13)/2),0)),IF(ISBLANK(OFFSET('9. METAS'!$Q$20,INT((ROW()-14)/2),0)),"",OFFSET('9. METAS'!$Q$20,INT((ROW()-14)/2),0)))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017" t="str">
        <f ca="1">IF(ISBLANK(OFFSET('9. METAS'!$K$20,INT((ROW()-13)/2),0)),"",OFFSET('9. METAS'!$K$20,INT((ROW()-13)/2),0))</f>
        <v/>
      </c>
      <c r="I449" s="1014"/>
      <c r="J449" s="255">
        <f ca="1">IF(MOD(ROW()-13,2)=0,IF(ISBLANK(OFFSET('10. SEGUIMIENTO 2025'!$N$14,INT((ROW()-13)/2),0)),"",OFFSET('10. SEGUIMIENTO 2025'!$N$14,INT((ROW()-13)/2),0)),IF(ISBLANK(OFFSET('9. METAS'!$N$20,INT((ROW()-14)/2),0)),"",OFFSET('9. METAS'!$N$20,INT((ROW()-14)/2),0)))</f>
        <v>41</v>
      </c>
      <c r="K449" s="256" t="str">
        <f ca="1">IF(MOD(ROW()-13,2)=0,IF(ISBLANK(OFFSET('10. SEGUIMIENTO 2025'!$O$14,INT((ROW()-13)/2),0)),"",OFFSET('10. SEGUIMIENTO 2025'!$O$14,INT((ROW()-13)/2),0)),IF(ISBLANK(OFFSET('9. METAS'!$O$20,INT((ROW()-14)/2),0)),"",OFFSET('9. METAS'!$O$20,INT((ROW()-14)/2),0)))</f>
        <v/>
      </c>
      <c r="L449" s="256" t="str">
        <f ca="1">IF(MOD(ROW()-13,2)=0,IF(ISBLANK(OFFSET('10. SEGUIMIENTO 2025'!$P$14,INT((ROW()-13)/2),0)),"",OFFSET('10. SEGUIMIENTO 2025'!$P$14,INT((ROW()-13)/2),0)),IF(ISBLANK(OFFSET('9. METAS'!$P$20,INT((ROW()-14)/2),0)),"",OFFSET('9. METAS'!$P$20,INT((ROW()-14)/2),0)))</f>
        <v/>
      </c>
      <c r="M449" s="257" t="str">
        <f ca="1">IF(MOD(ROW()-13,2)=0,IF(ISBLANK(OFFSET('10. SEGUIMIENTO 2025'!$Q$14,INT((ROW()-13)/2),0)),"",OFFSET('10. SEGUIMIENTO 2025'!$Q$14,INT((ROW()-13)/2),0)),IF(ISBLANK(OFFSET('9. METAS'!$Q$20,INT((ROW()-14)/2),0)),"",OFFSET('9. METAS'!$Q$20,INT((ROW()-14)/2),0)))</f>
        <v/>
      </c>
      <c r="N449" s="1012" t="str">
        <f t="shared" ref="N449" ca="1" si="431">IFERROR(J449/J450,"ND")</f>
        <v>ND</v>
      </c>
      <c r="O449" s="1008" t="str">
        <f t="shared" ref="O449" ca="1" si="432">IFERROR(((J449)/H449),"ND")</f>
        <v>ND</v>
      </c>
      <c r="P449" s="996"/>
    </row>
    <row r="450" spans="3:16">
      <c r="C450" s="1030"/>
      <c r="D450" s="1026"/>
      <c r="E450" s="1026"/>
      <c r="F450" s="1024"/>
      <c r="G450" s="1021"/>
      <c r="H450" s="1017"/>
      <c r="I450" s="1015"/>
      <c r="J450" s="255" t="str">
        <f ca="1">IF(MOD(ROW()-13,2)=0,IF(ISBLANK(OFFSET('10. SEGUIMIENTO 2025'!$N$14,INT((ROW()-13)/2),0)),"",OFFSET('10. SEGUIMIENTO 2025'!$N$14,INT((ROW()-13)/2),0)),IF(ISBLANK(OFFSET('9. METAS'!$N$20,INT((ROW()-14)/2),0)),"",OFFSET('9. METAS'!$N$20,INT((ROW()-14)/2),0)))</f>
        <v/>
      </c>
      <c r="K450" s="256" t="str">
        <f ca="1">IF(MOD(ROW()-13,2)=0,IF(ISBLANK(OFFSET('10. SEGUIMIENTO 2025'!$O$14,INT((ROW()-13)/2),0)),"",OFFSET('10. SEGUIMIENTO 2025'!$O$14,INT((ROW()-13)/2),0)),IF(ISBLANK(OFFSET('9. METAS'!$O$20,INT((ROW()-14)/2),0)),"",OFFSET('9. METAS'!$O$20,INT((ROW()-14)/2),0)))</f>
        <v/>
      </c>
      <c r="L450" s="256" t="str">
        <f ca="1">IF(MOD(ROW()-13,2)=0,IF(ISBLANK(OFFSET('10. SEGUIMIENTO 2025'!$P$14,INT((ROW()-13)/2),0)),"",OFFSET('10. SEGUIMIENTO 2025'!$P$14,INT((ROW()-13)/2),0)),IF(ISBLANK(OFFSET('9. METAS'!$P$20,INT((ROW()-14)/2),0)),"",OFFSET('9. METAS'!$P$20,INT((ROW()-14)/2),0)))</f>
        <v/>
      </c>
      <c r="M450" s="257" t="str">
        <f ca="1">IF(MOD(ROW()-13,2)=0,IF(ISBLANK(OFFSET('10. SEGUIMIENTO 2025'!$Q$14,INT((ROW()-13)/2),0)),"",OFFSET('10. SEGUIMIENTO 2025'!$Q$14,INT((ROW()-13)/2),0)),IF(ISBLANK(OFFSET('9. METAS'!$Q$20,INT((ROW()-14)/2),0)),"",OFFSET('9. METAS'!$Q$20,INT((ROW()-14)/2),0)))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017" t="str">
        <f ca="1">IF(ISBLANK(OFFSET('9. METAS'!$K$20,INT((ROW()-13)/2),0)),"",OFFSET('9. METAS'!$K$20,INT((ROW()-13)/2),0))</f>
        <v/>
      </c>
      <c r="I451" s="1014"/>
      <c r="J451" s="255">
        <f ca="1">IF(MOD(ROW()-13,2)=0,IF(ISBLANK(OFFSET('10. SEGUIMIENTO 2025'!$N$14,INT((ROW()-13)/2),0)),"",OFFSET('10. SEGUIMIENTO 2025'!$N$14,INT((ROW()-13)/2),0)),IF(ISBLANK(OFFSET('9. METAS'!$N$20,INT((ROW()-14)/2),0)),"",OFFSET('9. METAS'!$N$20,INT((ROW()-14)/2),0)))</f>
        <v>41</v>
      </c>
      <c r="K451" s="256" t="str">
        <f ca="1">IF(MOD(ROW()-13,2)=0,IF(ISBLANK(OFFSET('10. SEGUIMIENTO 2025'!$O$14,INT((ROW()-13)/2),0)),"",OFFSET('10. SEGUIMIENTO 2025'!$O$14,INT((ROW()-13)/2),0)),IF(ISBLANK(OFFSET('9. METAS'!$O$20,INT((ROW()-14)/2),0)),"",OFFSET('9. METAS'!$O$20,INT((ROW()-14)/2),0)))</f>
        <v/>
      </c>
      <c r="L451" s="256" t="str">
        <f ca="1">IF(MOD(ROW()-13,2)=0,IF(ISBLANK(OFFSET('10. SEGUIMIENTO 2025'!$P$14,INT((ROW()-13)/2),0)),"",OFFSET('10. SEGUIMIENTO 2025'!$P$14,INT((ROW()-13)/2),0)),IF(ISBLANK(OFFSET('9. METAS'!$P$20,INT((ROW()-14)/2),0)),"",OFFSET('9. METAS'!$P$20,INT((ROW()-14)/2),0)))</f>
        <v/>
      </c>
      <c r="M451" s="257" t="str">
        <f ca="1">IF(MOD(ROW()-13,2)=0,IF(ISBLANK(OFFSET('10. SEGUIMIENTO 2025'!$Q$14,INT((ROW()-13)/2),0)),"",OFFSET('10. SEGUIMIENTO 2025'!$Q$14,INT((ROW()-13)/2),0)),IF(ISBLANK(OFFSET('9. METAS'!$Q$20,INT((ROW()-14)/2),0)),"",OFFSET('9. METAS'!$Q$20,INT((ROW()-14)/2),0)))</f>
        <v/>
      </c>
      <c r="N451" s="1012" t="str">
        <f t="shared" ref="N451" ca="1" si="433">IFERROR(J451/J452,"ND")</f>
        <v>ND</v>
      </c>
      <c r="O451" s="1008" t="str">
        <f t="shared" ref="O451" ca="1" si="434">IFERROR(((J451)/H451),"ND")</f>
        <v>ND</v>
      </c>
      <c r="P451" s="996"/>
    </row>
    <row r="452" spans="3:16">
      <c r="C452" s="1030"/>
      <c r="D452" s="1026"/>
      <c r="E452" s="1026"/>
      <c r="F452" s="1024"/>
      <c r="G452" s="1021"/>
      <c r="H452" s="1017"/>
      <c r="I452" s="1015"/>
      <c r="J452" s="255" t="str">
        <f ca="1">IF(MOD(ROW()-13,2)=0,IF(ISBLANK(OFFSET('10. SEGUIMIENTO 2025'!$N$14,INT((ROW()-13)/2),0)),"",OFFSET('10. SEGUIMIENTO 2025'!$N$14,INT((ROW()-13)/2),0)),IF(ISBLANK(OFFSET('9. METAS'!$N$20,INT((ROW()-14)/2),0)),"",OFFSET('9. METAS'!$N$20,INT((ROW()-14)/2),0)))</f>
        <v/>
      </c>
      <c r="K452" s="256" t="str">
        <f ca="1">IF(MOD(ROW()-13,2)=0,IF(ISBLANK(OFFSET('10. SEGUIMIENTO 2025'!$O$14,INT((ROW()-13)/2),0)),"",OFFSET('10. SEGUIMIENTO 2025'!$O$14,INT((ROW()-13)/2),0)),IF(ISBLANK(OFFSET('9. METAS'!$O$20,INT((ROW()-14)/2),0)),"",OFFSET('9. METAS'!$O$20,INT((ROW()-14)/2),0)))</f>
        <v/>
      </c>
      <c r="L452" s="256" t="str">
        <f ca="1">IF(MOD(ROW()-13,2)=0,IF(ISBLANK(OFFSET('10. SEGUIMIENTO 2025'!$P$14,INT((ROW()-13)/2),0)),"",OFFSET('10. SEGUIMIENTO 2025'!$P$14,INT((ROW()-13)/2),0)),IF(ISBLANK(OFFSET('9. METAS'!$P$20,INT((ROW()-14)/2),0)),"",OFFSET('9. METAS'!$P$20,INT((ROW()-14)/2),0)))</f>
        <v/>
      </c>
      <c r="M452" s="257" t="str">
        <f ca="1">IF(MOD(ROW()-13,2)=0,IF(ISBLANK(OFFSET('10. SEGUIMIENTO 2025'!$Q$14,INT((ROW()-13)/2),0)),"",OFFSET('10. SEGUIMIENTO 2025'!$Q$14,INT((ROW()-13)/2),0)),IF(ISBLANK(OFFSET('9. METAS'!$Q$20,INT((ROW()-14)/2),0)),"",OFFSET('9. METAS'!$Q$20,INT((ROW()-14)/2),0)))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017" t="str">
        <f ca="1">IF(ISBLANK(OFFSET('9. METAS'!$K$20,INT((ROW()-13)/2),0)),"",OFFSET('9. METAS'!$K$20,INT((ROW()-13)/2),0))</f>
        <v/>
      </c>
      <c r="I453" s="1014"/>
      <c r="J453" s="255">
        <f ca="1">IF(MOD(ROW()-13,2)=0,IF(ISBLANK(OFFSET('10. SEGUIMIENTO 2025'!$N$14,INT((ROW()-13)/2),0)),"",OFFSET('10. SEGUIMIENTO 2025'!$N$14,INT((ROW()-13)/2),0)),IF(ISBLANK(OFFSET('9. METAS'!$N$20,INT((ROW()-14)/2),0)),"",OFFSET('9. METAS'!$N$20,INT((ROW()-14)/2),0)))</f>
        <v>41</v>
      </c>
      <c r="K453" s="256" t="str">
        <f ca="1">IF(MOD(ROW()-13,2)=0,IF(ISBLANK(OFFSET('10. SEGUIMIENTO 2025'!$O$14,INT((ROW()-13)/2),0)),"",OFFSET('10. SEGUIMIENTO 2025'!$O$14,INT((ROW()-13)/2),0)),IF(ISBLANK(OFFSET('9. METAS'!$O$20,INT((ROW()-14)/2),0)),"",OFFSET('9. METAS'!$O$20,INT((ROW()-14)/2),0)))</f>
        <v/>
      </c>
      <c r="L453" s="256" t="str">
        <f ca="1">IF(MOD(ROW()-13,2)=0,IF(ISBLANK(OFFSET('10. SEGUIMIENTO 2025'!$P$14,INT((ROW()-13)/2),0)),"",OFFSET('10. SEGUIMIENTO 2025'!$P$14,INT((ROW()-13)/2),0)),IF(ISBLANK(OFFSET('9. METAS'!$P$20,INT((ROW()-14)/2),0)),"",OFFSET('9. METAS'!$P$20,INT((ROW()-14)/2),0)))</f>
        <v/>
      </c>
      <c r="M453" s="257" t="str">
        <f ca="1">IF(MOD(ROW()-13,2)=0,IF(ISBLANK(OFFSET('10. SEGUIMIENTO 2025'!$Q$14,INT((ROW()-13)/2),0)),"",OFFSET('10. SEGUIMIENTO 2025'!$Q$14,INT((ROW()-13)/2),0)),IF(ISBLANK(OFFSET('9. METAS'!$Q$20,INT((ROW()-14)/2),0)),"",OFFSET('9. METAS'!$Q$20,INT((ROW()-14)/2),0)))</f>
        <v/>
      </c>
      <c r="N453" s="1012" t="str">
        <f t="shared" ref="N453" ca="1" si="435">IFERROR(J453/J454,"ND")</f>
        <v>ND</v>
      </c>
      <c r="O453" s="1008" t="str">
        <f t="shared" ref="O453" ca="1" si="436">IFERROR(((J453)/H453),"ND")</f>
        <v>ND</v>
      </c>
      <c r="P453" s="996"/>
    </row>
    <row r="454" spans="3:16">
      <c r="C454" s="1030"/>
      <c r="D454" s="1026"/>
      <c r="E454" s="1026"/>
      <c r="F454" s="1024"/>
      <c r="G454" s="1021"/>
      <c r="H454" s="1017"/>
      <c r="I454" s="1015"/>
      <c r="J454" s="255" t="str">
        <f ca="1">IF(MOD(ROW()-13,2)=0,IF(ISBLANK(OFFSET('10. SEGUIMIENTO 2025'!$N$14,INT((ROW()-13)/2),0)),"",OFFSET('10. SEGUIMIENTO 2025'!$N$14,INT((ROW()-13)/2),0)),IF(ISBLANK(OFFSET('9. METAS'!$N$20,INT((ROW()-14)/2),0)),"",OFFSET('9. METAS'!$N$20,INT((ROW()-14)/2),0)))</f>
        <v/>
      </c>
      <c r="K454" s="256" t="str">
        <f ca="1">IF(MOD(ROW()-13,2)=0,IF(ISBLANK(OFFSET('10. SEGUIMIENTO 2025'!$O$14,INT((ROW()-13)/2),0)),"",OFFSET('10. SEGUIMIENTO 2025'!$O$14,INT((ROW()-13)/2),0)),IF(ISBLANK(OFFSET('9. METAS'!$O$20,INT((ROW()-14)/2),0)),"",OFFSET('9. METAS'!$O$20,INT((ROW()-14)/2),0)))</f>
        <v/>
      </c>
      <c r="L454" s="256" t="str">
        <f ca="1">IF(MOD(ROW()-13,2)=0,IF(ISBLANK(OFFSET('10. SEGUIMIENTO 2025'!$P$14,INT((ROW()-13)/2),0)),"",OFFSET('10. SEGUIMIENTO 2025'!$P$14,INT((ROW()-13)/2),0)),IF(ISBLANK(OFFSET('9. METAS'!$P$20,INT((ROW()-14)/2),0)),"",OFFSET('9. METAS'!$P$20,INT((ROW()-14)/2),0)))</f>
        <v/>
      </c>
      <c r="M454" s="257" t="str">
        <f ca="1">IF(MOD(ROW()-13,2)=0,IF(ISBLANK(OFFSET('10. SEGUIMIENTO 2025'!$Q$14,INT((ROW()-13)/2),0)),"",OFFSET('10. SEGUIMIENTO 2025'!$Q$14,INT((ROW()-13)/2),0)),IF(ISBLANK(OFFSET('9. METAS'!$Q$20,INT((ROW()-14)/2),0)),"",OFFSET('9. METAS'!$Q$20,INT((ROW()-14)/2),0)))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017" t="str">
        <f ca="1">IF(ISBLANK(OFFSET('9. METAS'!$K$20,INT((ROW()-13)/2),0)),"",OFFSET('9. METAS'!$K$20,INT((ROW()-13)/2),0))</f>
        <v/>
      </c>
      <c r="I455" s="1014"/>
      <c r="J455" s="255">
        <f ca="1">IF(MOD(ROW()-13,2)=0,IF(ISBLANK(OFFSET('10. SEGUIMIENTO 2025'!$N$14,INT((ROW()-13)/2),0)),"",OFFSET('10. SEGUIMIENTO 2025'!$N$14,INT((ROW()-13)/2),0)),IF(ISBLANK(OFFSET('9. METAS'!$N$20,INT((ROW()-14)/2),0)),"",OFFSET('9. METAS'!$N$20,INT((ROW()-14)/2),0)))</f>
        <v>41</v>
      </c>
      <c r="K455" s="256" t="str">
        <f ca="1">IF(MOD(ROW()-13,2)=0,IF(ISBLANK(OFFSET('10. SEGUIMIENTO 2025'!$O$14,INT((ROW()-13)/2),0)),"",OFFSET('10. SEGUIMIENTO 2025'!$O$14,INT((ROW()-13)/2),0)),IF(ISBLANK(OFFSET('9. METAS'!$O$20,INT((ROW()-14)/2),0)),"",OFFSET('9. METAS'!$O$20,INT((ROW()-14)/2),0)))</f>
        <v/>
      </c>
      <c r="L455" s="256" t="str">
        <f ca="1">IF(MOD(ROW()-13,2)=0,IF(ISBLANK(OFFSET('10. SEGUIMIENTO 2025'!$P$14,INT((ROW()-13)/2),0)),"",OFFSET('10. SEGUIMIENTO 2025'!$P$14,INT((ROW()-13)/2),0)),IF(ISBLANK(OFFSET('9. METAS'!$P$20,INT((ROW()-14)/2),0)),"",OFFSET('9. METAS'!$P$20,INT((ROW()-14)/2),0)))</f>
        <v/>
      </c>
      <c r="M455" s="257" t="str">
        <f ca="1">IF(MOD(ROW()-13,2)=0,IF(ISBLANK(OFFSET('10. SEGUIMIENTO 2025'!$Q$14,INT((ROW()-13)/2),0)),"",OFFSET('10. SEGUIMIENTO 2025'!$Q$14,INT((ROW()-13)/2),0)),IF(ISBLANK(OFFSET('9. METAS'!$Q$20,INT((ROW()-14)/2),0)),"",OFFSET('9. METAS'!$Q$20,INT((ROW()-14)/2),0)))</f>
        <v/>
      </c>
      <c r="N455" s="1012" t="str">
        <f t="shared" ref="N455" ca="1" si="437">IFERROR(J455/J456,"ND")</f>
        <v>ND</v>
      </c>
      <c r="O455" s="1008" t="str">
        <f t="shared" ref="O455" ca="1" si="438">IFERROR(((J455)/H455),"ND")</f>
        <v>ND</v>
      </c>
      <c r="P455" s="996"/>
    </row>
    <row r="456" spans="3:16">
      <c r="C456" s="1030"/>
      <c r="D456" s="1026"/>
      <c r="E456" s="1026"/>
      <c r="F456" s="1024"/>
      <c r="G456" s="1021"/>
      <c r="H456" s="1017"/>
      <c r="I456" s="1015"/>
      <c r="J456" s="255" t="str">
        <f ca="1">IF(MOD(ROW()-13,2)=0,IF(ISBLANK(OFFSET('10. SEGUIMIENTO 2025'!$N$14,INT((ROW()-13)/2),0)),"",OFFSET('10. SEGUIMIENTO 2025'!$N$14,INT((ROW()-13)/2),0)),IF(ISBLANK(OFFSET('9. METAS'!$N$20,INT((ROW()-14)/2),0)),"",OFFSET('9. METAS'!$N$20,INT((ROW()-14)/2),0)))</f>
        <v/>
      </c>
      <c r="K456" s="256" t="str">
        <f ca="1">IF(MOD(ROW()-13,2)=0,IF(ISBLANK(OFFSET('10. SEGUIMIENTO 2025'!$O$14,INT((ROW()-13)/2),0)),"",OFFSET('10. SEGUIMIENTO 2025'!$O$14,INT((ROW()-13)/2),0)),IF(ISBLANK(OFFSET('9. METAS'!$O$20,INT((ROW()-14)/2),0)),"",OFFSET('9. METAS'!$O$20,INT((ROW()-14)/2),0)))</f>
        <v/>
      </c>
      <c r="L456" s="256" t="str">
        <f ca="1">IF(MOD(ROW()-13,2)=0,IF(ISBLANK(OFFSET('10. SEGUIMIENTO 2025'!$P$14,INT((ROW()-13)/2),0)),"",OFFSET('10. SEGUIMIENTO 2025'!$P$14,INT((ROW()-13)/2),0)),IF(ISBLANK(OFFSET('9. METAS'!$P$20,INT((ROW()-14)/2),0)),"",OFFSET('9. METAS'!$P$20,INT((ROW()-14)/2),0)))</f>
        <v/>
      </c>
      <c r="M456" s="257" t="str">
        <f ca="1">IF(MOD(ROW()-13,2)=0,IF(ISBLANK(OFFSET('10. SEGUIMIENTO 2025'!$Q$14,INT((ROW()-13)/2),0)),"",OFFSET('10. SEGUIMIENTO 2025'!$Q$14,INT((ROW()-13)/2),0)),IF(ISBLANK(OFFSET('9. METAS'!$Q$20,INT((ROW()-14)/2),0)),"",OFFSET('9. METAS'!$Q$20,INT((ROW()-14)/2),0)))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017" t="str">
        <f ca="1">IF(ISBLANK(OFFSET('9. METAS'!$K$20,INT((ROW()-13)/2),0)),"",OFFSET('9. METAS'!$K$20,INT((ROW()-13)/2),0))</f>
        <v/>
      </c>
      <c r="I457" s="1014"/>
      <c r="J457" s="255">
        <f ca="1">IF(MOD(ROW()-13,2)=0,IF(ISBLANK(OFFSET('10. SEGUIMIENTO 2025'!$N$14,INT((ROW()-13)/2),0)),"",OFFSET('10. SEGUIMIENTO 2025'!$N$14,INT((ROW()-13)/2),0)),IF(ISBLANK(OFFSET('9. METAS'!$N$20,INT((ROW()-14)/2),0)),"",OFFSET('9. METAS'!$N$20,INT((ROW()-14)/2),0)))</f>
        <v>41</v>
      </c>
      <c r="K457" s="256" t="str">
        <f ca="1">IF(MOD(ROW()-13,2)=0,IF(ISBLANK(OFFSET('10. SEGUIMIENTO 2025'!$O$14,INT((ROW()-13)/2),0)),"",OFFSET('10. SEGUIMIENTO 2025'!$O$14,INT((ROW()-13)/2),0)),IF(ISBLANK(OFFSET('9. METAS'!$O$20,INT((ROW()-14)/2),0)),"",OFFSET('9. METAS'!$O$20,INT((ROW()-14)/2),0)))</f>
        <v/>
      </c>
      <c r="L457" s="256" t="str">
        <f ca="1">IF(MOD(ROW()-13,2)=0,IF(ISBLANK(OFFSET('10. SEGUIMIENTO 2025'!$P$14,INT((ROW()-13)/2),0)),"",OFFSET('10. SEGUIMIENTO 2025'!$P$14,INT((ROW()-13)/2),0)),IF(ISBLANK(OFFSET('9. METAS'!$P$20,INT((ROW()-14)/2),0)),"",OFFSET('9. METAS'!$P$20,INT((ROW()-14)/2),0)))</f>
        <v/>
      </c>
      <c r="M457" s="257" t="str">
        <f ca="1">IF(MOD(ROW()-13,2)=0,IF(ISBLANK(OFFSET('10. SEGUIMIENTO 2025'!$Q$14,INT((ROW()-13)/2),0)),"",OFFSET('10. SEGUIMIENTO 2025'!$Q$14,INT((ROW()-13)/2),0)),IF(ISBLANK(OFFSET('9. METAS'!$Q$20,INT((ROW()-14)/2),0)),"",OFFSET('9. METAS'!$Q$20,INT((ROW()-14)/2),0)))</f>
        <v/>
      </c>
      <c r="N457" s="1012" t="str">
        <f t="shared" ref="N457" ca="1" si="439">IFERROR(J457/J458,"ND")</f>
        <v>ND</v>
      </c>
      <c r="O457" s="1008" t="str">
        <f t="shared" ref="O457" ca="1" si="440">IFERROR(((J457)/H457),"ND")</f>
        <v>ND</v>
      </c>
      <c r="P457" s="996"/>
    </row>
    <row r="458" spans="3:16">
      <c r="C458" s="1030"/>
      <c r="D458" s="1026"/>
      <c r="E458" s="1026"/>
      <c r="F458" s="1024"/>
      <c r="G458" s="1021"/>
      <c r="H458" s="1017"/>
      <c r="I458" s="1015"/>
      <c r="J458" s="255" t="str">
        <f ca="1">IF(MOD(ROW()-13,2)=0,IF(ISBLANK(OFFSET('10. SEGUIMIENTO 2025'!$N$14,INT((ROW()-13)/2),0)),"",OFFSET('10. SEGUIMIENTO 2025'!$N$14,INT((ROW()-13)/2),0)),IF(ISBLANK(OFFSET('9. METAS'!$N$20,INT((ROW()-14)/2),0)),"",OFFSET('9. METAS'!$N$20,INT((ROW()-14)/2),0)))</f>
        <v/>
      </c>
      <c r="K458" s="256" t="str">
        <f ca="1">IF(MOD(ROW()-13,2)=0,IF(ISBLANK(OFFSET('10. SEGUIMIENTO 2025'!$O$14,INT((ROW()-13)/2),0)),"",OFFSET('10. SEGUIMIENTO 2025'!$O$14,INT((ROW()-13)/2),0)),IF(ISBLANK(OFFSET('9. METAS'!$O$20,INT((ROW()-14)/2),0)),"",OFFSET('9. METAS'!$O$20,INT((ROW()-14)/2),0)))</f>
        <v/>
      </c>
      <c r="L458" s="256" t="str">
        <f ca="1">IF(MOD(ROW()-13,2)=0,IF(ISBLANK(OFFSET('10. SEGUIMIENTO 2025'!$P$14,INT((ROW()-13)/2),0)),"",OFFSET('10. SEGUIMIENTO 2025'!$P$14,INT((ROW()-13)/2),0)),IF(ISBLANK(OFFSET('9. METAS'!$P$20,INT((ROW()-14)/2),0)),"",OFFSET('9. METAS'!$P$20,INT((ROW()-14)/2),0)))</f>
        <v/>
      </c>
      <c r="M458" s="257" t="str">
        <f ca="1">IF(MOD(ROW()-13,2)=0,IF(ISBLANK(OFFSET('10. SEGUIMIENTO 2025'!$Q$14,INT((ROW()-13)/2),0)),"",OFFSET('10. SEGUIMIENTO 2025'!$Q$14,INT((ROW()-13)/2),0)),IF(ISBLANK(OFFSET('9. METAS'!$Q$20,INT((ROW()-14)/2),0)),"",OFFSET('9. METAS'!$Q$20,INT((ROW()-14)/2),0)))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017" t="str">
        <f ca="1">IF(ISBLANK(OFFSET('9. METAS'!$K$20,INT((ROW()-13)/2),0)),"",OFFSET('9. METAS'!$K$20,INT((ROW()-13)/2),0))</f>
        <v/>
      </c>
      <c r="I459" s="1014"/>
      <c r="J459" s="255">
        <f ca="1">IF(MOD(ROW()-13,2)=0,IF(ISBLANK(OFFSET('10. SEGUIMIENTO 2025'!$N$14,INT((ROW()-13)/2),0)),"",OFFSET('10. SEGUIMIENTO 2025'!$N$14,INT((ROW()-13)/2),0)),IF(ISBLANK(OFFSET('9. METAS'!$N$20,INT((ROW()-14)/2),0)),"",OFFSET('9. METAS'!$N$20,INT((ROW()-14)/2),0)))</f>
        <v>41</v>
      </c>
      <c r="K459" s="256" t="str">
        <f ca="1">IF(MOD(ROW()-13,2)=0,IF(ISBLANK(OFFSET('10. SEGUIMIENTO 2025'!$O$14,INT((ROW()-13)/2),0)),"",OFFSET('10. SEGUIMIENTO 2025'!$O$14,INT((ROW()-13)/2),0)),IF(ISBLANK(OFFSET('9. METAS'!$O$20,INT((ROW()-14)/2),0)),"",OFFSET('9. METAS'!$O$20,INT((ROW()-14)/2),0)))</f>
        <v/>
      </c>
      <c r="L459" s="256" t="str">
        <f ca="1">IF(MOD(ROW()-13,2)=0,IF(ISBLANK(OFFSET('10. SEGUIMIENTO 2025'!$P$14,INT((ROW()-13)/2),0)),"",OFFSET('10. SEGUIMIENTO 2025'!$P$14,INT((ROW()-13)/2),0)),IF(ISBLANK(OFFSET('9. METAS'!$P$20,INT((ROW()-14)/2),0)),"",OFFSET('9. METAS'!$P$20,INT((ROW()-14)/2),0)))</f>
        <v/>
      </c>
      <c r="M459" s="257" t="str">
        <f ca="1">IF(MOD(ROW()-13,2)=0,IF(ISBLANK(OFFSET('10. SEGUIMIENTO 2025'!$Q$14,INT((ROW()-13)/2),0)),"",OFFSET('10. SEGUIMIENTO 2025'!$Q$14,INT((ROW()-13)/2),0)),IF(ISBLANK(OFFSET('9. METAS'!$Q$20,INT((ROW()-14)/2),0)),"",OFFSET('9. METAS'!$Q$20,INT((ROW()-14)/2),0)))</f>
        <v/>
      </c>
      <c r="N459" s="1012" t="str">
        <f t="shared" ref="N459" ca="1" si="441">IFERROR(J459/J460,"ND")</f>
        <v>ND</v>
      </c>
      <c r="O459" s="1008" t="str">
        <f t="shared" ref="O459" ca="1" si="442">IFERROR(((J459)/H459),"ND")</f>
        <v>ND</v>
      </c>
      <c r="P459" s="996"/>
    </row>
    <row r="460" spans="3:16">
      <c r="C460" s="1030"/>
      <c r="D460" s="1026"/>
      <c r="E460" s="1026"/>
      <c r="F460" s="1024"/>
      <c r="G460" s="1021"/>
      <c r="H460" s="1017"/>
      <c r="I460" s="1015"/>
      <c r="J460" s="255" t="str">
        <f ca="1">IF(MOD(ROW()-13,2)=0,IF(ISBLANK(OFFSET('10. SEGUIMIENTO 2025'!$N$14,INT((ROW()-13)/2),0)),"",OFFSET('10. SEGUIMIENTO 2025'!$N$14,INT((ROW()-13)/2),0)),IF(ISBLANK(OFFSET('9. METAS'!$N$20,INT((ROW()-14)/2),0)),"",OFFSET('9. METAS'!$N$20,INT((ROW()-14)/2),0)))</f>
        <v/>
      </c>
      <c r="K460" s="256" t="str">
        <f ca="1">IF(MOD(ROW()-13,2)=0,IF(ISBLANK(OFFSET('10. SEGUIMIENTO 2025'!$O$14,INT((ROW()-13)/2),0)),"",OFFSET('10. SEGUIMIENTO 2025'!$O$14,INT((ROW()-13)/2),0)),IF(ISBLANK(OFFSET('9. METAS'!$O$20,INT((ROW()-14)/2),0)),"",OFFSET('9. METAS'!$O$20,INT((ROW()-14)/2),0)))</f>
        <v/>
      </c>
      <c r="L460" s="256" t="str">
        <f ca="1">IF(MOD(ROW()-13,2)=0,IF(ISBLANK(OFFSET('10. SEGUIMIENTO 2025'!$P$14,INT((ROW()-13)/2),0)),"",OFFSET('10. SEGUIMIENTO 2025'!$P$14,INT((ROW()-13)/2),0)),IF(ISBLANK(OFFSET('9. METAS'!$P$20,INT((ROW()-14)/2),0)),"",OFFSET('9. METAS'!$P$20,INT((ROW()-14)/2),0)))</f>
        <v/>
      </c>
      <c r="M460" s="257" t="str">
        <f ca="1">IF(MOD(ROW()-13,2)=0,IF(ISBLANK(OFFSET('10. SEGUIMIENTO 2025'!$Q$14,INT((ROW()-13)/2),0)),"",OFFSET('10. SEGUIMIENTO 2025'!$Q$14,INT((ROW()-13)/2),0)),IF(ISBLANK(OFFSET('9. METAS'!$Q$20,INT((ROW()-14)/2),0)),"",OFFSET('9. METAS'!$Q$20,INT((ROW()-14)/2),0)))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017" t="str">
        <f ca="1">IF(ISBLANK(OFFSET('9. METAS'!$K$20,INT((ROW()-13)/2),0)),"",OFFSET('9. METAS'!$K$20,INT((ROW()-13)/2),0))</f>
        <v/>
      </c>
      <c r="I461" s="1014"/>
      <c r="J461" s="255">
        <f ca="1">IF(MOD(ROW()-13,2)=0,IF(ISBLANK(OFFSET('10. SEGUIMIENTO 2025'!$N$14,INT((ROW()-13)/2),0)),"",OFFSET('10. SEGUIMIENTO 2025'!$N$14,INT((ROW()-13)/2),0)),IF(ISBLANK(OFFSET('9. METAS'!$N$20,INT((ROW()-14)/2),0)),"",OFFSET('9. METAS'!$N$20,INT((ROW()-14)/2),0)))</f>
        <v>41</v>
      </c>
      <c r="K461" s="256" t="str">
        <f ca="1">IF(MOD(ROW()-13,2)=0,IF(ISBLANK(OFFSET('10. SEGUIMIENTO 2025'!$O$14,INT((ROW()-13)/2),0)),"",OFFSET('10. SEGUIMIENTO 2025'!$O$14,INT((ROW()-13)/2),0)),IF(ISBLANK(OFFSET('9. METAS'!$O$20,INT((ROW()-14)/2),0)),"",OFFSET('9. METAS'!$O$20,INT((ROW()-14)/2),0)))</f>
        <v/>
      </c>
      <c r="L461" s="256" t="str">
        <f ca="1">IF(MOD(ROW()-13,2)=0,IF(ISBLANK(OFFSET('10. SEGUIMIENTO 2025'!$P$14,INT((ROW()-13)/2),0)),"",OFFSET('10. SEGUIMIENTO 2025'!$P$14,INT((ROW()-13)/2),0)),IF(ISBLANK(OFFSET('9. METAS'!$P$20,INT((ROW()-14)/2),0)),"",OFFSET('9. METAS'!$P$20,INT((ROW()-14)/2),0)))</f>
        <v/>
      </c>
      <c r="M461" s="257" t="str">
        <f ca="1">IF(MOD(ROW()-13,2)=0,IF(ISBLANK(OFFSET('10. SEGUIMIENTO 2025'!$Q$14,INT((ROW()-13)/2),0)),"",OFFSET('10. SEGUIMIENTO 2025'!$Q$14,INT((ROW()-13)/2),0)),IF(ISBLANK(OFFSET('9. METAS'!$Q$20,INT((ROW()-14)/2),0)),"",OFFSET('9. METAS'!$Q$20,INT((ROW()-14)/2),0)))</f>
        <v/>
      </c>
      <c r="N461" s="1012" t="str">
        <f t="shared" ref="N461" ca="1" si="443">IFERROR(J461/J462,"ND")</f>
        <v>ND</v>
      </c>
      <c r="O461" s="1008" t="str">
        <f t="shared" ref="O461" ca="1" si="444">IFERROR(((J461)/H461),"ND")</f>
        <v>ND</v>
      </c>
      <c r="P461" s="996"/>
    </row>
    <row r="462" spans="3:16">
      <c r="C462" s="1030"/>
      <c r="D462" s="1026"/>
      <c r="E462" s="1026"/>
      <c r="F462" s="1024"/>
      <c r="G462" s="1021"/>
      <c r="H462" s="1017"/>
      <c r="I462" s="1015"/>
      <c r="J462" s="255" t="str">
        <f ca="1">IF(MOD(ROW()-13,2)=0,IF(ISBLANK(OFFSET('10. SEGUIMIENTO 2025'!$N$14,INT((ROW()-13)/2),0)),"",OFFSET('10. SEGUIMIENTO 2025'!$N$14,INT((ROW()-13)/2),0)),IF(ISBLANK(OFFSET('9. METAS'!$N$20,INT((ROW()-14)/2),0)),"",OFFSET('9. METAS'!$N$20,INT((ROW()-14)/2),0)))</f>
        <v/>
      </c>
      <c r="K462" s="256" t="str">
        <f ca="1">IF(MOD(ROW()-13,2)=0,IF(ISBLANK(OFFSET('10. SEGUIMIENTO 2025'!$O$14,INT((ROW()-13)/2),0)),"",OFFSET('10. SEGUIMIENTO 2025'!$O$14,INT((ROW()-13)/2),0)),IF(ISBLANK(OFFSET('9. METAS'!$O$20,INT((ROW()-14)/2),0)),"",OFFSET('9. METAS'!$O$20,INT((ROW()-14)/2),0)))</f>
        <v/>
      </c>
      <c r="L462" s="256" t="str">
        <f ca="1">IF(MOD(ROW()-13,2)=0,IF(ISBLANK(OFFSET('10. SEGUIMIENTO 2025'!$P$14,INT((ROW()-13)/2),0)),"",OFFSET('10. SEGUIMIENTO 2025'!$P$14,INT((ROW()-13)/2),0)),IF(ISBLANK(OFFSET('9. METAS'!$P$20,INT((ROW()-14)/2),0)),"",OFFSET('9. METAS'!$P$20,INT((ROW()-14)/2),0)))</f>
        <v/>
      </c>
      <c r="M462" s="257" t="str">
        <f ca="1">IF(MOD(ROW()-13,2)=0,IF(ISBLANK(OFFSET('10. SEGUIMIENTO 2025'!$Q$14,INT((ROW()-13)/2),0)),"",OFFSET('10. SEGUIMIENTO 2025'!$Q$14,INT((ROW()-13)/2),0)),IF(ISBLANK(OFFSET('9. METAS'!$Q$20,INT((ROW()-14)/2),0)),"",OFFSET('9. METAS'!$Q$20,INT((ROW()-14)/2),0)))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017" t="str">
        <f ca="1">IF(ISBLANK(OFFSET('9. METAS'!$K$20,INT((ROW()-13)/2),0)),"",OFFSET('9. METAS'!$K$20,INT((ROW()-13)/2),0))</f>
        <v/>
      </c>
      <c r="I463" s="1014"/>
      <c r="J463" s="255">
        <f ca="1">IF(MOD(ROW()-13,2)=0,IF(ISBLANK(OFFSET('10. SEGUIMIENTO 2025'!$N$14,INT((ROW()-13)/2),0)),"",OFFSET('10. SEGUIMIENTO 2025'!$N$14,INT((ROW()-13)/2),0)),IF(ISBLANK(OFFSET('9. METAS'!$N$20,INT((ROW()-14)/2),0)),"",OFFSET('9. METAS'!$N$20,INT((ROW()-14)/2),0)))</f>
        <v>41</v>
      </c>
      <c r="K463" s="256" t="str">
        <f ca="1">IF(MOD(ROW()-13,2)=0,IF(ISBLANK(OFFSET('10. SEGUIMIENTO 2025'!$O$14,INT((ROW()-13)/2),0)),"",OFFSET('10. SEGUIMIENTO 2025'!$O$14,INT((ROW()-13)/2),0)),IF(ISBLANK(OFFSET('9. METAS'!$O$20,INT((ROW()-14)/2),0)),"",OFFSET('9. METAS'!$O$20,INT((ROW()-14)/2),0)))</f>
        <v/>
      </c>
      <c r="L463" s="256" t="str">
        <f ca="1">IF(MOD(ROW()-13,2)=0,IF(ISBLANK(OFFSET('10. SEGUIMIENTO 2025'!$P$14,INT((ROW()-13)/2),0)),"",OFFSET('10. SEGUIMIENTO 2025'!$P$14,INT((ROW()-13)/2),0)),IF(ISBLANK(OFFSET('9. METAS'!$P$20,INT((ROW()-14)/2),0)),"",OFFSET('9. METAS'!$P$20,INT((ROW()-14)/2),0)))</f>
        <v/>
      </c>
      <c r="M463" s="257" t="str">
        <f ca="1">IF(MOD(ROW()-13,2)=0,IF(ISBLANK(OFFSET('10. SEGUIMIENTO 2025'!$Q$14,INT((ROW()-13)/2),0)),"",OFFSET('10. SEGUIMIENTO 2025'!$Q$14,INT((ROW()-13)/2),0)),IF(ISBLANK(OFFSET('9. METAS'!$Q$20,INT((ROW()-14)/2),0)),"",OFFSET('9. METAS'!$Q$20,INT((ROW()-14)/2),0)))</f>
        <v/>
      </c>
      <c r="N463" s="1012" t="str">
        <f t="shared" ref="N463" ca="1" si="445">IFERROR(J463/J464,"ND")</f>
        <v>ND</v>
      </c>
      <c r="O463" s="1008" t="str">
        <f t="shared" ref="O463" ca="1" si="446">IFERROR(((J463)/H463),"ND")</f>
        <v>ND</v>
      </c>
      <c r="P463" s="996"/>
    </row>
    <row r="464" spans="3:16">
      <c r="C464" s="1030"/>
      <c r="D464" s="1026"/>
      <c r="E464" s="1026"/>
      <c r="F464" s="1024"/>
      <c r="G464" s="1021"/>
      <c r="H464" s="1017"/>
      <c r="I464" s="1015"/>
      <c r="J464" s="255" t="str">
        <f ca="1">IF(MOD(ROW()-13,2)=0,IF(ISBLANK(OFFSET('10. SEGUIMIENTO 2025'!$N$14,INT((ROW()-13)/2),0)),"",OFFSET('10. SEGUIMIENTO 2025'!$N$14,INT((ROW()-13)/2),0)),IF(ISBLANK(OFFSET('9. METAS'!$N$20,INT((ROW()-14)/2),0)),"",OFFSET('9. METAS'!$N$20,INT((ROW()-14)/2),0)))</f>
        <v/>
      </c>
      <c r="K464" s="256" t="str">
        <f ca="1">IF(MOD(ROW()-13,2)=0,IF(ISBLANK(OFFSET('10. SEGUIMIENTO 2025'!$O$14,INT((ROW()-13)/2),0)),"",OFFSET('10. SEGUIMIENTO 2025'!$O$14,INT((ROW()-13)/2),0)),IF(ISBLANK(OFFSET('9. METAS'!$O$20,INT((ROW()-14)/2),0)),"",OFFSET('9. METAS'!$O$20,INT((ROW()-14)/2),0)))</f>
        <v/>
      </c>
      <c r="L464" s="256" t="str">
        <f ca="1">IF(MOD(ROW()-13,2)=0,IF(ISBLANK(OFFSET('10. SEGUIMIENTO 2025'!$P$14,INT((ROW()-13)/2),0)),"",OFFSET('10. SEGUIMIENTO 2025'!$P$14,INT((ROW()-13)/2),0)),IF(ISBLANK(OFFSET('9. METAS'!$P$20,INT((ROW()-14)/2),0)),"",OFFSET('9. METAS'!$P$20,INT((ROW()-14)/2),0)))</f>
        <v/>
      </c>
      <c r="M464" s="257" t="str">
        <f ca="1">IF(MOD(ROW()-13,2)=0,IF(ISBLANK(OFFSET('10. SEGUIMIENTO 2025'!$Q$14,INT((ROW()-13)/2),0)),"",OFFSET('10. SEGUIMIENTO 2025'!$Q$14,INT((ROW()-13)/2),0)),IF(ISBLANK(OFFSET('9. METAS'!$Q$20,INT((ROW()-14)/2),0)),"",OFFSET('9. METAS'!$Q$20,INT((ROW()-14)/2),0)))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017" t="str">
        <f ca="1">IF(ISBLANK(OFFSET('9. METAS'!$K$20,INT((ROW()-13)/2),0)),"",OFFSET('9. METAS'!$K$20,INT((ROW()-13)/2),0))</f>
        <v/>
      </c>
      <c r="I465" s="1014"/>
      <c r="J465" s="255">
        <f ca="1">IF(MOD(ROW()-13,2)=0,IF(ISBLANK(OFFSET('10. SEGUIMIENTO 2025'!$N$14,INT((ROW()-13)/2),0)),"",OFFSET('10. SEGUIMIENTO 2025'!$N$14,INT((ROW()-13)/2),0)),IF(ISBLANK(OFFSET('9. METAS'!$N$20,INT((ROW()-14)/2),0)),"",OFFSET('9. METAS'!$N$20,INT((ROW()-14)/2),0)))</f>
        <v>41</v>
      </c>
      <c r="K465" s="256" t="str">
        <f ca="1">IF(MOD(ROW()-13,2)=0,IF(ISBLANK(OFFSET('10. SEGUIMIENTO 2025'!$O$14,INT((ROW()-13)/2),0)),"",OFFSET('10. SEGUIMIENTO 2025'!$O$14,INT((ROW()-13)/2),0)),IF(ISBLANK(OFFSET('9. METAS'!$O$20,INT((ROW()-14)/2),0)),"",OFFSET('9. METAS'!$O$20,INT((ROW()-14)/2),0)))</f>
        <v/>
      </c>
      <c r="L465" s="256" t="str">
        <f ca="1">IF(MOD(ROW()-13,2)=0,IF(ISBLANK(OFFSET('10. SEGUIMIENTO 2025'!$P$14,INT((ROW()-13)/2),0)),"",OFFSET('10. SEGUIMIENTO 2025'!$P$14,INT((ROW()-13)/2),0)),IF(ISBLANK(OFFSET('9. METAS'!$P$20,INT((ROW()-14)/2),0)),"",OFFSET('9. METAS'!$P$20,INT((ROW()-14)/2),0)))</f>
        <v/>
      </c>
      <c r="M465" s="257" t="str">
        <f ca="1">IF(MOD(ROW()-13,2)=0,IF(ISBLANK(OFFSET('10. SEGUIMIENTO 2025'!$Q$14,INT((ROW()-13)/2),0)),"",OFFSET('10. SEGUIMIENTO 2025'!$Q$14,INT((ROW()-13)/2),0)),IF(ISBLANK(OFFSET('9. METAS'!$Q$20,INT((ROW()-14)/2),0)),"",OFFSET('9. METAS'!$Q$20,INT((ROW()-14)/2),0)))</f>
        <v/>
      </c>
      <c r="N465" s="1012" t="str">
        <f t="shared" ref="N465" ca="1" si="447">IFERROR(J465/J466,"ND")</f>
        <v>ND</v>
      </c>
      <c r="O465" s="1008" t="str">
        <f t="shared" ref="O465" ca="1" si="448">IFERROR(((J465)/H465),"ND")</f>
        <v>ND</v>
      </c>
      <c r="P465" s="996"/>
    </row>
    <row r="466" spans="3:16">
      <c r="C466" s="1030"/>
      <c r="D466" s="1026"/>
      <c r="E466" s="1026"/>
      <c r="F466" s="1024"/>
      <c r="G466" s="1021"/>
      <c r="H466" s="1017"/>
      <c r="I466" s="1015"/>
      <c r="J466" s="255" t="str">
        <f ca="1">IF(MOD(ROW()-13,2)=0,IF(ISBLANK(OFFSET('10. SEGUIMIENTO 2025'!$N$14,INT((ROW()-13)/2),0)),"",OFFSET('10. SEGUIMIENTO 2025'!$N$14,INT((ROW()-13)/2),0)),IF(ISBLANK(OFFSET('9. METAS'!$N$20,INT((ROW()-14)/2),0)),"",OFFSET('9. METAS'!$N$20,INT((ROW()-14)/2),0)))</f>
        <v/>
      </c>
      <c r="K466" s="256" t="str">
        <f ca="1">IF(MOD(ROW()-13,2)=0,IF(ISBLANK(OFFSET('10. SEGUIMIENTO 2025'!$O$14,INT((ROW()-13)/2),0)),"",OFFSET('10. SEGUIMIENTO 2025'!$O$14,INT((ROW()-13)/2),0)),IF(ISBLANK(OFFSET('9. METAS'!$O$20,INT((ROW()-14)/2),0)),"",OFFSET('9. METAS'!$O$20,INT((ROW()-14)/2),0)))</f>
        <v/>
      </c>
      <c r="L466" s="256" t="str">
        <f ca="1">IF(MOD(ROW()-13,2)=0,IF(ISBLANK(OFFSET('10. SEGUIMIENTO 2025'!$P$14,INT((ROW()-13)/2),0)),"",OFFSET('10. SEGUIMIENTO 2025'!$P$14,INT((ROW()-13)/2),0)),IF(ISBLANK(OFFSET('9. METAS'!$P$20,INT((ROW()-14)/2),0)),"",OFFSET('9. METAS'!$P$20,INT((ROW()-14)/2),0)))</f>
        <v/>
      </c>
      <c r="M466" s="257" t="str">
        <f ca="1">IF(MOD(ROW()-13,2)=0,IF(ISBLANK(OFFSET('10. SEGUIMIENTO 2025'!$Q$14,INT((ROW()-13)/2),0)),"",OFFSET('10. SEGUIMIENTO 2025'!$Q$14,INT((ROW()-13)/2),0)),IF(ISBLANK(OFFSET('9. METAS'!$Q$20,INT((ROW()-14)/2),0)),"",OFFSET('9. METAS'!$Q$20,INT((ROW()-14)/2),0)))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017" t="str">
        <f ca="1">IF(ISBLANK(OFFSET('9. METAS'!$K$20,INT((ROW()-13)/2),0)),"",OFFSET('9. METAS'!$K$20,INT((ROW()-13)/2),0))</f>
        <v/>
      </c>
      <c r="I467" s="1014"/>
      <c r="J467" s="255">
        <f ca="1">IF(MOD(ROW()-13,2)=0,IF(ISBLANK(OFFSET('10. SEGUIMIENTO 2025'!$N$14,INT((ROW()-13)/2),0)),"",OFFSET('10. SEGUIMIENTO 2025'!$N$14,INT((ROW()-13)/2),0)),IF(ISBLANK(OFFSET('9. METAS'!$N$20,INT((ROW()-14)/2),0)),"",OFFSET('9. METAS'!$N$20,INT((ROW()-14)/2),0)))</f>
        <v>41</v>
      </c>
      <c r="K467" s="256" t="str">
        <f ca="1">IF(MOD(ROW()-13,2)=0,IF(ISBLANK(OFFSET('10. SEGUIMIENTO 2025'!$O$14,INT((ROW()-13)/2),0)),"",OFFSET('10. SEGUIMIENTO 2025'!$O$14,INT((ROW()-13)/2),0)),IF(ISBLANK(OFFSET('9. METAS'!$O$20,INT((ROW()-14)/2),0)),"",OFFSET('9. METAS'!$O$20,INT((ROW()-14)/2),0)))</f>
        <v/>
      </c>
      <c r="L467" s="256" t="str">
        <f ca="1">IF(MOD(ROW()-13,2)=0,IF(ISBLANK(OFFSET('10. SEGUIMIENTO 2025'!$P$14,INT((ROW()-13)/2),0)),"",OFFSET('10. SEGUIMIENTO 2025'!$P$14,INT((ROW()-13)/2),0)),IF(ISBLANK(OFFSET('9. METAS'!$P$20,INT((ROW()-14)/2),0)),"",OFFSET('9. METAS'!$P$20,INT((ROW()-14)/2),0)))</f>
        <v/>
      </c>
      <c r="M467" s="257" t="str">
        <f ca="1">IF(MOD(ROW()-13,2)=0,IF(ISBLANK(OFFSET('10. SEGUIMIENTO 2025'!$Q$14,INT((ROW()-13)/2),0)),"",OFFSET('10. SEGUIMIENTO 2025'!$Q$14,INT((ROW()-13)/2),0)),IF(ISBLANK(OFFSET('9. METAS'!$Q$20,INT((ROW()-14)/2),0)),"",OFFSET('9. METAS'!$Q$20,INT((ROW()-14)/2),0)))</f>
        <v/>
      </c>
      <c r="N467" s="1012" t="str">
        <f t="shared" ref="N467" ca="1" si="449">IFERROR(J467/J468,"ND")</f>
        <v>ND</v>
      </c>
      <c r="O467" s="1008" t="str">
        <f t="shared" ref="O467" ca="1" si="450">IFERROR(((J467)/H467),"ND")</f>
        <v>ND</v>
      </c>
      <c r="P467" s="996"/>
    </row>
    <row r="468" spans="3:16">
      <c r="C468" s="1030"/>
      <c r="D468" s="1026"/>
      <c r="E468" s="1026"/>
      <c r="F468" s="1024"/>
      <c r="G468" s="1021"/>
      <c r="H468" s="1017"/>
      <c r="I468" s="1015"/>
      <c r="J468" s="255" t="str">
        <f ca="1">IF(MOD(ROW()-13,2)=0,IF(ISBLANK(OFFSET('10. SEGUIMIENTO 2025'!$N$14,INT((ROW()-13)/2),0)),"",OFFSET('10. SEGUIMIENTO 2025'!$N$14,INT((ROW()-13)/2),0)),IF(ISBLANK(OFFSET('9. METAS'!$N$20,INT((ROW()-14)/2),0)),"",OFFSET('9. METAS'!$N$20,INT((ROW()-14)/2),0)))</f>
        <v/>
      </c>
      <c r="K468" s="256" t="str">
        <f ca="1">IF(MOD(ROW()-13,2)=0,IF(ISBLANK(OFFSET('10. SEGUIMIENTO 2025'!$O$14,INT((ROW()-13)/2),0)),"",OFFSET('10. SEGUIMIENTO 2025'!$O$14,INT((ROW()-13)/2),0)),IF(ISBLANK(OFFSET('9. METAS'!$O$20,INT((ROW()-14)/2),0)),"",OFFSET('9. METAS'!$O$20,INT((ROW()-14)/2),0)))</f>
        <v/>
      </c>
      <c r="L468" s="256" t="str">
        <f ca="1">IF(MOD(ROW()-13,2)=0,IF(ISBLANK(OFFSET('10. SEGUIMIENTO 2025'!$P$14,INT((ROW()-13)/2),0)),"",OFFSET('10. SEGUIMIENTO 2025'!$P$14,INT((ROW()-13)/2),0)),IF(ISBLANK(OFFSET('9. METAS'!$P$20,INT((ROW()-14)/2),0)),"",OFFSET('9. METAS'!$P$20,INT((ROW()-14)/2),0)))</f>
        <v/>
      </c>
      <c r="M468" s="257" t="str">
        <f ca="1">IF(MOD(ROW()-13,2)=0,IF(ISBLANK(OFFSET('10. SEGUIMIENTO 2025'!$Q$14,INT((ROW()-13)/2),0)),"",OFFSET('10. SEGUIMIENTO 2025'!$Q$14,INT((ROW()-13)/2),0)),IF(ISBLANK(OFFSET('9. METAS'!$Q$20,INT((ROW()-14)/2),0)),"",OFFSET('9. METAS'!$Q$20,INT((ROW()-14)/2),0)))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017" t="str">
        <f ca="1">IF(ISBLANK(OFFSET('9. METAS'!$K$20,INT((ROW()-13)/2),0)),"",OFFSET('9. METAS'!$K$20,INT((ROW()-13)/2),0))</f>
        <v/>
      </c>
      <c r="I469" s="1014"/>
      <c r="J469" s="255">
        <f ca="1">IF(MOD(ROW()-13,2)=0,IF(ISBLANK(OFFSET('10. SEGUIMIENTO 2025'!$N$14,INT((ROW()-13)/2),0)),"",OFFSET('10. SEGUIMIENTO 2025'!$N$14,INT((ROW()-13)/2),0)),IF(ISBLANK(OFFSET('9. METAS'!$N$20,INT((ROW()-14)/2),0)),"",OFFSET('9. METAS'!$N$20,INT((ROW()-14)/2),0)))</f>
        <v>41</v>
      </c>
      <c r="K469" s="256" t="str">
        <f ca="1">IF(MOD(ROW()-13,2)=0,IF(ISBLANK(OFFSET('10. SEGUIMIENTO 2025'!$O$14,INT((ROW()-13)/2),0)),"",OFFSET('10. SEGUIMIENTO 2025'!$O$14,INT((ROW()-13)/2),0)),IF(ISBLANK(OFFSET('9. METAS'!$O$20,INT((ROW()-14)/2),0)),"",OFFSET('9. METAS'!$O$20,INT((ROW()-14)/2),0)))</f>
        <v/>
      </c>
      <c r="L469" s="256" t="str">
        <f ca="1">IF(MOD(ROW()-13,2)=0,IF(ISBLANK(OFFSET('10. SEGUIMIENTO 2025'!$P$14,INT((ROW()-13)/2),0)),"",OFFSET('10. SEGUIMIENTO 2025'!$P$14,INT((ROW()-13)/2),0)),IF(ISBLANK(OFFSET('9. METAS'!$P$20,INT((ROW()-14)/2),0)),"",OFFSET('9. METAS'!$P$20,INT((ROW()-14)/2),0)))</f>
        <v/>
      </c>
      <c r="M469" s="257" t="str">
        <f ca="1">IF(MOD(ROW()-13,2)=0,IF(ISBLANK(OFFSET('10. SEGUIMIENTO 2025'!$Q$14,INT((ROW()-13)/2),0)),"",OFFSET('10. SEGUIMIENTO 2025'!$Q$14,INT((ROW()-13)/2),0)),IF(ISBLANK(OFFSET('9. METAS'!$Q$20,INT((ROW()-14)/2),0)),"",OFFSET('9. METAS'!$Q$20,INT((ROW()-14)/2),0)))</f>
        <v/>
      </c>
      <c r="N469" s="1012" t="str">
        <f t="shared" ref="N469" ca="1" si="451">IFERROR(J469/J470,"ND")</f>
        <v>ND</v>
      </c>
      <c r="O469" s="1008" t="str">
        <f t="shared" ref="O469" ca="1" si="452">IFERROR(((J469)/H469),"ND")</f>
        <v>ND</v>
      </c>
      <c r="P469" s="996"/>
    </row>
    <row r="470" spans="3:16">
      <c r="C470" s="1030"/>
      <c r="D470" s="1026"/>
      <c r="E470" s="1026"/>
      <c r="F470" s="1024"/>
      <c r="G470" s="1021"/>
      <c r="H470" s="1017"/>
      <c r="I470" s="1015"/>
      <c r="J470" s="255" t="str">
        <f ca="1">IF(MOD(ROW()-13,2)=0,IF(ISBLANK(OFFSET('10. SEGUIMIENTO 2025'!$N$14,INT((ROW()-13)/2),0)),"",OFFSET('10. SEGUIMIENTO 2025'!$N$14,INT((ROW()-13)/2),0)),IF(ISBLANK(OFFSET('9. METAS'!$N$20,INT((ROW()-14)/2),0)),"",OFFSET('9. METAS'!$N$20,INT((ROW()-14)/2),0)))</f>
        <v/>
      </c>
      <c r="K470" s="256" t="str">
        <f ca="1">IF(MOD(ROW()-13,2)=0,IF(ISBLANK(OFFSET('10. SEGUIMIENTO 2025'!$O$14,INT((ROW()-13)/2),0)),"",OFFSET('10. SEGUIMIENTO 2025'!$O$14,INT((ROW()-13)/2),0)),IF(ISBLANK(OFFSET('9. METAS'!$O$20,INT((ROW()-14)/2),0)),"",OFFSET('9. METAS'!$O$20,INT((ROW()-14)/2),0)))</f>
        <v/>
      </c>
      <c r="L470" s="256" t="str">
        <f ca="1">IF(MOD(ROW()-13,2)=0,IF(ISBLANK(OFFSET('10. SEGUIMIENTO 2025'!$P$14,INT((ROW()-13)/2),0)),"",OFFSET('10. SEGUIMIENTO 2025'!$P$14,INT((ROW()-13)/2),0)),IF(ISBLANK(OFFSET('9. METAS'!$P$20,INT((ROW()-14)/2),0)),"",OFFSET('9. METAS'!$P$20,INT((ROW()-14)/2),0)))</f>
        <v/>
      </c>
      <c r="M470" s="257" t="str">
        <f ca="1">IF(MOD(ROW()-13,2)=0,IF(ISBLANK(OFFSET('10. SEGUIMIENTO 2025'!$Q$14,INT((ROW()-13)/2),0)),"",OFFSET('10. SEGUIMIENTO 2025'!$Q$14,INT((ROW()-13)/2),0)),IF(ISBLANK(OFFSET('9. METAS'!$Q$20,INT((ROW()-14)/2),0)),"",OFFSET('9. METAS'!$Q$20,INT((ROW()-14)/2),0)))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017" t="str">
        <f ca="1">IF(ISBLANK(OFFSET('9. METAS'!$K$20,INT((ROW()-13)/2),0)),"",OFFSET('9. METAS'!$K$20,INT((ROW()-13)/2),0))</f>
        <v/>
      </c>
      <c r="I471" s="1014"/>
      <c r="J471" s="255">
        <f ca="1">IF(MOD(ROW()-13,2)=0,IF(ISBLANK(OFFSET('10. SEGUIMIENTO 2025'!$N$14,INT((ROW()-13)/2),0)),"",OFFSET('10. SEGUIMIENTO 2025'!$N$14,INT((ROW()-13)/2),0)),IF(ISBLANK(OFFSET('9. METAS'!$N$20,INT((ROW()-14)/2),0)),"",OFFSET('9. METAS'!$N$20,INT((ROW()-14)/2),0)))</f>
        <v>41</v>
      </c>
      <c r="K471" s="256" t="str">
        <f ca="1">IF(MOD(ROW()-13,2)=0,IF(ISBLANK(OFFSET('10. SEGUIMIENTO 2025'!$O$14,INT((ROW()-13)/2),0)),"",OFFSET('10. SEGUIMIENTO 2025'!$O$14,INT((ROW()-13)/2),0)),IF(ISBLANK(OFFSET('9. METAS'!$O$20,INT((ROW()-14)/2),0)),"",OFFSET('9. METAS'!$O$20,INT((ROW()-14)/2),0)))</f>
        <v/>
      </c>
      <c r="L471" s="256" t="str">
        <f ca="1">IF(MOD(ROW()-13,2)=0,IF(ISBLANK(OFFSET('10. SEGUIMIENTO 2025'!$P$14,INT((ROW()-13)/2),0)),"",OFFSET('10. SEGUIMIENTO 2025'!$P$14,INT((ROW()-13)/2),0)),IF(ISBLANK(OFFSET('9. METAS'!$P$20,INT((ROW()-14)/2),0)),"",OFFSET('9. METAS'!$P$20,INT((ROW()-14)/2),0)))</f>
        <v/>
      </c>
      <c r="M471" s="257" t="str">
        <f ca="1">IF(MOD(ROW()-13,2)=0,IF(ISBLANK(OFFSET('10. SEGUIMIENTO 2025'!$Q$14,INT((ROW()-13)/2),0)),"",OFFSET('10. SEGUIMIENTO 2025'!$Q$14,INT((ROW()-13)/2),0)),IF(ISBLANK(OFFSET('9. METAS'!$Q$20,INT((ROW()-14)/2),0)),"",OFFSET('9. METAS'!$Q$20,INT((ROW()-14)/2),0)))</f>
        <v/>
      </c>
      <c r="N471" s="1012" t="str">
        <f t="shared" ref="N471" ca="1" si="453">IFERROR(J471/J472,"ND")</f>
        <v>ND</v>
      </c>
      <c r="O471" s="1008" t="str">
        <f t="shared" ref="O471" ca="1" si="454">IFERROR(((J471)/H471),"ND")</f>
        <v>ND</v>
      </c>
      <c r="P471" s="996"/>
    </row>
    <row r="472" spans="3:16">
      <c r="C472" s="1030"/>
      <c r="D472" s="1026"/>
      <c r="E472" s="1026"/>
      <c r="F472" s="1024"/>
      <c r="G472" s="1021"/>
      <c r="H472" s="1017"/>
      <c r="I472" s="1015"/>
      <c r="J472" s="255" t="str">
        <f ca="1">IF(MOD(ROW()-13,2)=0,IF(ISBLANK(OFFSET('10. SEGUIMIENTO 2025'!$N$14,INT((ROW()-13)/2),0)),"",OFFSET('10. SEGUIMIENTO 2025'!$N$14,INT((ROW()-13)/2),0)),IF(ISBLANK(OFFSET('9. METAS'!$N$20,INT((ROW()-14)/2),0)),"",OFFSET('9. METAS'!$N$20,INT((ROW()-14)/2),0)))</f>
        <v/>
      </c>
      <c r="K472" s="256" t="str">
        <f ca="1">IF(MOD(ROW()-13,2)=0,IF(ISBLANK(OFFSET('10. SEGUIMIENTO 2025'!$O$14,INT((ROW()-13)/2),0)),"",OFFSET('10. SEGUIMIENTO 2025'!$O$14,INT((ROW()-13)/2),0)),IF(ISBLANK(OFFSET('9. METAS'!$O$20,INT((ROW()-14)/2),0)),"",OFFSET('9. METAS'!$O$20,INT((ROW()-14)/2),0)))</f>
        <v/>
      </c>
      <c r="L472" s="256" t="str">
        <f ca="1">IF(MOD(ROW()-13,2)=0,IF(ISBLANK(OFFSET('10. SEGUIMIENTO 2025'!$P$14,INT((ROW()-13)/2),0)),"",OFFSET('10. SEGUIMIENTO 2025'!$P$14,INT((ROW()-13)/2),0)),IF(ISBLANK(OFFSET('9. METAS'!$P$20,INT((ROW()-14)/2),0)),"",OFFSET('9. METAS'!$P$20,INT((ROW()-14)/2),0)))</f>
        <v/>
      </c>
      <c r="M472" s="257" t="str">
        <f ca="1">IF(MOD(ROW()-13,2)=0,IF(ISBLANK(OFFSET('10. SEGUIMIENTO 2025'!$Q$14,INT((ROW()-13)/2),0)),"",OFFSET('10. SEGUIMIENTO 2025'!$Q$14,INT((ROW()-13)/2),0)),IF(ISBLANK(OFFSET('9. METAS'!$Q$20,INT((ROW()-14)/2),0)),"",OFFSET('9. METAS'!$Q$20,INT((ROW()-14)/2),0)))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017" t="str">
        <f ca="1">IF(ISBLANK(OFFSET('9. METAS'!$K$20,INT((ROW()-13)/2),0)),"",OFFSET('9. METAS'!$K$20,INT((ROW()-13)/2),0))</f>
        <v/>
      </c>
      <c r="I473" s="1014"/>
      <c r="J473" s="255">
        <f ca="1">IF(MOD(ROW()-13,2)=0,IF(ISBLANK(OFFSET('10. SEGUIMIENTO 2025'!$N$14,INT((ROW()-13)/2),0)),"",OFFSET('10. SEGUIMIENTO 2025'!$N$14,INT((ROW()-13)/2),0)),IF(ISBLANK(OFFSET('9. METAS'!$N$20,INT((ROW()-14)/2),0)),"",OFFSET('9. METAS'!$N$20,INT((ROW()-14)/2),0)))</f>
        <v>10</v>
      </c>
      <c r="K473" s="256" t="str">
        <f ca="1">IF(MOD(ROW()-13,2)=0,IF(ISBLANK(OFFSET('10. SEGUIMIENTO 2025'!$O$14,INT((ROW()-13)/2),0)),"",OFFSET('10. SEGUIMIENTO 2025'!$O$14,INT((ROW()-13)/2),0)),IF(ISBLANK(OFFSET('9. METAS'!$O$20,INT((ROW()-14)/2),0)),"",OFFSET('9. METAS'!$O$20,INT((ROW()-14)/2),0)))</f>
        <v/>
      </c>
      <c r="L473" s="256" t="str">
        <f ca="1">IF(MOD(ROW()-13,2)=0,IF(ISBLANK(OFFSET('10. SEGUIMIENTO 2025'!$P$14,INT((ROW()-13)/2),0)),"",OFFSET('10. SEGUIMIENTO 2025'!$P$14,INT((ROW()-13)/2),0)),IF(ISBLANK(OFFSET('9. METAS'!$P$20,INT((ROW()-14)/2),0)),"",OFFSET('9. METAS'!$P$20,INT((ROW()-14)/2),0)))</f>
        <v/>
      </c>
      <c r="M473" s="257" t="str">
        <f ca="1">IF(MOD(ROW()-13,2)=0,IF(ISBLANK(OFFSET('10. SEGUIMIENTO 2025'!$Q$14,INT((ROW()-13)/2),0)),"",OFFSET('10. SEGUIMIENTO 2025'!$Q$14,INT((ROW()-13)/2),0)),IF(ISBLANK(OFFSET('9. METAS'!$Q$20,INT((ROW()-14)/2),0)),"",OFFSET('9. METAS'!$Q$20,INT((ROW()-14)/2),0)))</f>
        <v/>
      </c>
      <c r="N473" s="1012" t="str">
        <f ca="1">IFERROR(J473/J474,"ND")</f>
        <v>ND</v>
      </c>
      <c r="O473" s="1008" t="str">
        <f ca="1">IFERROR(((J473)/H473),"ND")</f>
        <v>ND</v>
      </c>
      <c r="P473" s="996"/>
    </row>
    <row r="474" spans="3:16" ht="15.75" thickBot="1">
      <c r="C474" s="1029"/>
      <c r="D474" s="1027"/>
      <c r="E474" s="1027"/>
      <c r="F474" s="1025"/>
      <c r="G474" s="1022"/>
      <c r="H474" s="1018"/>
      <c r="I474" s="1016"/>
      <c r="J474" s="258" t="str">
        <f ca="1">IF(MOD(ROW()-13,2)=0,IF(ISBLANK(OFFSET('10. SEGUIMIENTO 2025'!$N$14,INT((ROW()-13)/2),0)),"",OFFSET('10. SEGUIMIENTO 2025'!$N$14,INT((ROW()-13)/2),0)),IF(ISBLANK(OFFSET('9. METAS'!$N$20,INT((ROW()-14)/2),0)),"",OFFSET('9. METAS'!$N$20,INT((ROW()-14)/2),0)))</f>
        <v/>
      </c>
      <c r="K474" s="259" t="str">
        <f ca="1">IF(MOD(ROW()-13,2)=0,IF(ISBLANK(OFFSET('10. SEGUIMIENTO 2025'!$O$14,INT((ROW()-13)/2),0)),"",OFFSET('10. SEGUIMIENTO 2025'!$O$14,INT((ROW()-13)/2),0)),IF(ISBLANK(OFFSET('9. METAS'!$O$20,INT((ROW()-14)/2),0)),"",OFFSET('9. METAS'!$O$20,INT((ROW()-14)/2),0)))</f>
        <v/>
      </c>
      <c r="L474" s="259" t="str">
        <f ca="1">IF(MOD(ROW()-13,2)=0,IF(ISBLANK(OFFSET('10. SEGUIMIENTO 2025'!$P$14,INT((ROW()-13)/2),0)),"",OFFSET('10. SEGUIMIENTO 2025'!$P$14,INT((ROW()-13)/2),0)),IF(ISBLANK(OFFSET('9. METAS'!$P$20,INT((ROW()-14)/2),0)),"",OFFSET('9. METAS'!$P$20,INT((ROW()-14)/2),0)))</f>
        <v/>
      </c>
      <c r="M474" s="260" t="str">
        <f ca="1">IF(MOD(ROW()-13,2)=0,IF(ISBLANK(OFFSET('10. SEGUIMIENTO 2025'!$Q$14,INT((ROW()-13)/2),0)),"",OFFSET('10. SEGUIMIENTO 2025'!$Q$14,INT((ROW()-13)/2),0)),IF(ISBLANK(OFFSET('9. METAS'!$Q$20,INT((ROW()-14)/2),0)),"",OFFSET('9. METAS'!$Q$20,INT((ROW()-14)/2),0)))</f>
        <v/>
      </c>
      <c r="N474" s="1013"/>
      <c r="O474" s="1009"/>
      <c r="P474" s="99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N11:O11"/>
    <mergeCell ref="H10:O10"/>
    <mergeCell ref="C10:C12"/>
    <mergeCell ref="D10:D12"/>
    <mergeCell ref="E10:E12"/>
    <mergeCell ref="F10:F12"/>
    <mergeCell ref="G10:G12"/>
    <mergeCell ref="C13:C14"/>
    <mergeCell ref="D13:D14"/>
    <mergeCell ref="E13:E14"/>
    <mergeCell ref="F13:F14"/>
    <mergeCell ref="G13:G14"/>
    <mergeCell ref="D5:M5"/>
    <mergeCell ref="D6:M6"/>
    <mergeCell ref="D7:M7"/>
    <mergeCell ref="D8:M8"/>
    <mergeCell ref="H11:H12"/>
    <mergeCell ref="I11:I12"/>
    <mergeCell ref="J11:M11"/>
    <mergeCell ref="C19:C20"/>
    <mergeCell ref="D19:D20"/>
    <mergeCell ref="E19:E20"/>
    <mergeCell ref="F19:F20"/>
    <mergeCell ref="G19:G20"/>
    <mergeCell ref="C21:C22"/>
    <mergeCell ref="D21:D22"/>
    <mergeCell ref="E21:E22"/>
    <mergeCell ref="F21:F22"/>
    <mergeCell ref="G21:G22"/>
    <mergeCell ref="C15:C16"/>
    <mergeCell ref="D15:D16"/>
    <mergeCell ref="E15:E16"/>
    <mergeCell ref="F15:F16"/>
    <mergeCell ref="G15:G16"/>
    <mergeCell ref="C17:C18"/>
    <mergeCell ref="D17:D18"/>
    <mergeCell ref="E17:E18"/>
    <mergeCell ref="F17:F18"/>
    <mergeCell ref="G17:G18"/>
    <mergeCell ref="C27:C28"/>
    <mergeCell ref="D27:D28"/>
    <mergeCell ref="E27:E28"/>
    <mergeCell ref="F27:F28"/>
    <mergeCell ref="G27:G28"/>
    <mergeCell ref="C29:C30"/>
    <mergeCell ref="D29:D30"/>
    <mergeCell ref="E29:E30"/>
    <mergeCell ref="F29:F30"/>
    <mergeCell ref="G29:G30"/>
    <mergeCell ref="C23:C24"/>
    <mergeCell ref="D23:D24"/>
    <mergeCell ref="E23:E24"/>
    <mergeCell ref="F23:F24"/>
    <mergeCell ref="G23:G24"/>
    <mergeCell ref="C25:C26"/>
    <mergeCell ref="D25:D26"/>
    <mergeCell ref="E25:E26"/>
    <mergeCell ref="F25:F26"/>
    <mergeCell ref="G25:G26"/>
    <mergeCell ref="C35:C36"/>
    <mergeCell ref="D35:D36"/>
    <mergeCell ref="E35:E36"/>
    <mergeCell ref="F35:F36"/>
    <mergeCell ref="G35:G36"/>
    <mergeCell ref="C37:C38"/>
    <mergeCell ref="D37:D38"/>
    <mergeCell ref="E37:E38"/>
    <mergeCell ref="F37:F38"/>
    <mergeCell ref="G37:G38"/>
    <mergeCell ref="C31:C32"/>
    <mergeCell ref="D31:D32"/>
    <mergeCell ref="E31:E32"/>
    <mergeCell ref="F31:F32"/>
    <mergeCell ref="G31:G32"/>
    <mergeCell ref="C33:C34"/>
    <mergeCell ref="D33:D34"/>
    <mergeCell ref="E33:E34"/>
    <mergeCell ref="F33:F34"/>
    <mergeCell ref="G33:G34"/>
    <mergeCell ref="C43:C44"/>
    <mergeCell ref="D43:D44"/>
    <mergeCell ref="E43:E44"/>
    <mergeCell ref="F43:F44"/>
    <mergeCell ref="G43:G44"/>
    <mergeCell ref="C45:C46"/>
    <mergeCell ref="D45:D46"/>
    <mergeCell ref="E45:E46"/>
    <mergeCell ref="F45:F46"/>
    <mergeCell ref="G45:G46"/>
    <mergeCell ref="C39:C40"/>
    <mergeCell ref="D39:D40"/>
    <mergeCell ref="E39:E40"/>
    <mergeCell ref="F39:F40"/>
    <mergeCell ref="G39:G40"/>
    <mergeCell ref="C41:C42"/>
    <mergeCell ref="D41:D42"/>
    <mergeCell ref="E41:E42"/>
    <mergeCell ref="F41:F42"/>
    <mergeCell ref="G41:G42"/>
    <mergeCell ref="C51:C52"/>
    <mergeCell ref="D51:D52"/>
    <mergeCell ref="E51:E52"/>
    <mergeCell ref="F51:F52"/>
    <mergeCell ref="G51:G52"/>
    <mergeCell ref="C53:C54"/>
    <mergeCell ref="D53:D54"/>
    <mergeCell ref="E53:E54"/>
    <mergeCell ref="F53:F54"/>
    <mergeCell ref="G53:G54"/>
    <mergeCell ref="C47:C48"/>
    <mergeCell ref="D47:D48"/>
    <mergeCell ref="E47:E48"/>
    <mergeCell ref="F47:F48"/>
    <mergeCell ref="G47:G48"/>
    <mergeCell ref="C49:C50"/>
    <mergeCell ref="D49:D50"/>
    <mergeCell ref="E49:E50"/>
    <mergeCell ref="F49:F50"/>
    <mergeCell ref="G49:G50"/>
    <mergeCell ref="C59:C60"/>
    <mergeCell ref="D59:D60"/>
    <mergeCell ref="E59:E60"/>
    <mergeCell ref="F59:F60"/>
    <mergeCell ref="G59:G60"/>
    <mergeCell ref="C61:C62"/>
    <mergeCell ref="D61:D62"/>
    <mergeCell ref="E61:E62"/>
    <mergeCell ref="F61:F62"/>
    <mergeCell ref="G61:G62"/>
    <mergeCell ref="C55:C56"/>
    <mergeCell ref="D55:D56"/>
    <mergeCell ref="E55:E56"/>
    <mergeCell ref="F55:F56"/>
    <mergeCell ref="G55:G56"/>
    <mergeCell ref="C57:C58"/>
    <mergeCell ref="D57:D58"/>
    <mergeCell ref="E57:E58"/>
    <mergeCell ref="F57:F58"/>
    <mergeCell ref="G57:G58"/>
    <mergeCell ref="C67:C68"/>
    <mergeCell ref="D67:D68"/>
    <mergeCell ref="E67:E68"/>
    <mergeCell ref="F67:F68"/>
    <mergeCell ref="G67:G68"/>
    <mergeCell ref="C69:C70"/>
    <mergeCell ref="D69:D70"/>
    <mergeCell ref="E69:E70"/>
    <mergeCell ref="F69:F70"/>
    <mergeCell ref="G69:G70"/>
    <mergeCell ref="C63:C64"/>
    <mergeCell ref="D63:D64"/>
    <mergeCell ref="E63:E64"/>
    <mergeCell ref="F63:F64"/>
    <mergeCell ref="G63:G64"/>
    <mergeCell ref="C65:C66"/>
    <mergeCell ref="D65:D66"/>
    <mergeCell ref="E65:E66"/>
    <mergeCell ref="F65:F66"/>
    <mergeCell ref="G65:G66"/>
    <mergeCell ref="C75:C76"/>
    <mergeCell ref="D75:D76"/>
    <mergeCell ref="E75:E76"/>
    <mergeCell ref="F75:F76"/>
    <mergeCell ref="G75:G76"/>
    <mergeCell ref="C77:C78"/>
    <mergeCell ref="D77:D78"/>
    <mergeCell ref="E77:E78"/>
    <mergeCell ref="F77:F78"/>
    <mergeCell ref="G77:G78"/>
    <mergeCell ref="C71:C72"/>
    <mergeCell ref="D71:D72"/>
    <mergeCell ref="E71:E72"/>
    <mergeCell ref="F71:F72"/>
    <mergeCell ref="G71:G72"/>
    <mergeCell ref="C73:C74"/>
    <mergeCell ref="D73:D74"/>
    <mergeCell ref="E73:E74"/>
    <mergeCell ref="F73:F74"/>
    <mergeCell ref="G73:G74"/>
    <mergeCell ref="C83:C84"/>
    <mergeCell ref="D83:D84"/>
    <mergeCell ref="E83:E84"/>
    <mergeCell ref="F83:F84"/>
    <mergeCell ref="G83:G84"/>
    <mergeCell ref="C85:C86"/>
    <mergeCell ref="D85:D86"/>
    <mergeCell ref="E85:E86"/>
    <mergeCell ref="F85:F86"/>
    <mergeCell ref="G85:G86"/>
    <mergeCell ref="C79:C80"/>
    <mergeCell ref="D79:D80"/>
    <mergeCell ref="E79:E80"/>
    <mergeCell ref="F79:F80"/>
    <mergeCell ref="G79:G80"/>
    <mergeCell ref="C81:C82"/>
    <mergeCell ref="D81:D82"/>
    <mergeCell ref="E81:E82"/>
    <mergeCell ref="F81:F82"/>
    <mergeCell ref="G81:G82"/>
    <mergeCell ref="C91:C92"/>
    <mergeCell ref="D91:D92"/>
    <mergeCell ref="E91:E92"/>
    <mergeCell ref="F91:F92"/>
    <mergeCell ref="G91:G92"/>
    <mergeCell ref="C93:C94"/>
    <mergeCell ref="D93:D94"/>
    <mergeCell ref="E93:E94"/>
    <mergeCell ref="F93:F94"/>
    <mergeCell ref="G93:G94"/>
    <mergeCell ref="C87:C88"/>
    <mergeCell ref="D87:D88"/>
    <mergeCell ref="E87:E88"/>
    <mergeCell ref="F87:F88"/>
    <mergeCell ref="G87:G88"/>
    <mergeCell ref="C89:C90"/>
    <mergeCell ref="D89:D90"/>
    <mergeCell ref="E89:E90"/>
    <mergeCell ref="F89:F90"/>
    <mergeCell ref="G89:G90"/>
    <mergeCell ref="C99:C100"/>
    <mergeCell ref="D99:D100"/>
    <mergeCell ref="E99:E100"/>
    <mergeCell ref="F99:F100"/>
    <mergeCell ref="G99:G100"/>
    <mergeCell ref="C101:C102"/>
    <mergeCell ref="D101:D102"/>
    <mergeCell ref="E101:E102"/>
    <mergeCell ref="F101:F102"/>
    <mergeCell ref="G101:G102"/>
    <mergeCell ref="C95:C96"/>
    <mergeCell ref="D95:D96"/>
    <mergeCell ref="E95:E96"/>
    <mergeCell ref="F95:F96"/>
    <mergeCell ref="G95:G96"/>
    <mergeCell ref="C97:C98"/>
    <mergeCell ref="D97:D98"/>
    <mergeCell ref="E97:E98"/>
    <mergeCell ref="F97:F98"/>
    <mergeCell ref="G97:G98"/>
    <mergeCell ref="C107:C108"/>
    <mergeCell ref="D107:D108"/>
    <mergeCell ref="E107:E108"/>
    <mergeCell ref="F107:F108"/>
    <mergeCell ref="G107:G108"/>
    <mergeCell ref="C109:C110"/>
    <mergeCell ref="D109:D110"/>
    <mergeCell ref="E109:E110"/>
    <mergeCell ref="F109:F110"/>
    <mergeCell ref="G109:G110"/>
    <mergeCell ref="C103:C104"/>
    <mergeCell ref="D103:D104"/>
    <mergeCell ref="E103:E104"/>
    <mergeCell ref="F103:F104"/>
    <mergeCell ref="G103:G104"/>
    <mergeCell ref="C105:C106"/>
    <mergeCell ref="D105:D106"/>
    <mergeCell ref="E105:E106"/>
    <mergeCell ref="F105:F106"/>
    <mergeCell ref="G105:G106"/>
    <mergeCell ref="C115:C116"/>
    <mergeCell ref="D115:D116"/>
    <mergeCell ref="E115:E116"/>
    <mergeCell ref="F115:F116"/>
    <mergeCell ref="G115:G116"/>
    <mergeCell ref="C117:C118"/>
    <mergeCell ref="D117:D118"/>
    <mergeCell ref="E117:E118"/>
    <mergeCell ref="F117:F118"/>
    <mergeCell ref="G117:G118"/>
    <mergeCell ref="C111:C112"/>
    <mergeCell ref="D111:D112"/>
    <mergeCell ref="E111:E112"/>
    <mergeCell ref="F111:F112"/>
    <mergeCell ref="G111:G112"/>
    <mergeCell ref="C113:C114"/>
    <mergeCell ref="D113:D114"/>
    <mergeCell ref="E113:E114"/>
    <mergeCell ref="F113:F114"/>
    <mergeCell ref="G113:G114"/>
    <mergeCell ref="C123:C124"/>
    <mergeCell ref="D123:D124"/>
    <mergeCell ref="E123:E124"/>
    <mergeCell ref="F123:F124"/>
    <mergeCell ref="G123:G124"/>
    <mergeCell ref="C125:C126"/>
    <mergeCell ref="D125:D126"/>
    <mergeCell ref="E125:E126"/>
    <mergeCell ref="F125:F126"/>
    <mergeCell ref="G125:G126"/>
    <mergeCell ref="C119:C120"/>
    <mergeCell ref="D119:D120"/>
    <mergeCell ref="E119:E120"/>
    <mergeCell ref="F119:F120"/>
    <mergeCell ref="G119:G120"/>
    <mergeCell ref="C121:C122"/>
    <mergeCell ref="D121:D122"/>
    <mergeCell ref="E121:E122"/>
    <mergeCell ref="F121:F122"/>
    <mergeCell ref="G121:G122"/>
    <mergeCell ref="C131:C132"/>
    <mergeCell ref="D131:D132"/>
    <mergeCell ref="E131:E132"/>
    <mergeCell ref="F131:F132"/>
    <mergeCell ref="G131:G132"/>
    <mergeCell ref="C133:C134"/>
    <mergeCell ref="D133:D134"/>
    <mergeCell ref="E133:E134"/>
    <mergeCell ref="F133:F134"/>
    <mergeCell ref="G133:G134"/>
    <mergeCell ref="C127:C128"/>
    <mergeCell ref="D127:D128"/>
    <mergeCell ref="E127:E128"/>
    <mergeCell ref="F127:F128"/>
    <mergeCell ref="G127:G128"/>
    <mergeCell ref="C129:C130"/>
    <mergeCell ref="D129:D130"/>
    <mergeCell ref="E129:E130"/>
    <mergeCell ref="F129:F130"/>
    <mergeCell ref="G129:G130"/>
    <mergeCell ref="C139:C140"/>
    <mergeCell ref="D139:D140"/>
    <mergeCell ref="E139:E140"/>
    <mergeCell ref="F139:F140"/>
    <mergeCell ref="G139:G140"/>
    <mergeCell ref="C141:C142"/>
    <mergeCell ref="D141:D142"/>
    <mergeCell ref="E141:E142"/>
    <mergeCell ref="F141:F142"/>
    <mergeCell ref="G141:G142"/>
    <mergeCell ref="C135:C136"/>
    <mergeCell ref="D135:D136"/>
    <mergeCell ref="E135:E136"/>
    <mergeCell ref="F135:F136"/>
    <mergeCell ref="G135:G136"/>
    <mergeCell ref="C137:C138"/>
    <mergeCell ref="D137:D138"/>
    <mergeCell ref="E137:E138"/>
    <mergeCell ref="F137:F138"/>
    <mergeCell ref="G137:G138"/>
    <mergeCell ref="C147:C148"/>
    <mergeCell ref="D147:D148"/>
    <mergeCell ref="E147:E148"/>
    <mergeCell ref="F147:F148"/>
    <mergeCell ref="G147:G148"/>
    <mergeCell ref="C149:C150"/>
    <mergeCell ref="D149:D150"/>
    <mergeCell ref="E149:E150"/>
    <mergeCell ref="F149:F150"/>
    <mergeCell ref="G149:G150"/>
    <mergeCell ref="C143:C144"/>
    <mergeCell ref="D143:D144"/>
    <mergeCell ref="E143:E144"/>
    <mergeCell ref="F143:F144"/>
    <mergeCell ref="G143:G144"/>
    <mergeCell ref="C145:C146"/>
    <mergeCell ref="D145:D146"/>
    <mergeCell ref="E145:E146"/>
    <mergeCell ref="F145:F146"/>
    <mergeCell ref="G145:G146"/>
    <mergeCell ref="C155:C156"/>
    <mergeCell ref="D155:D156"/>
    <mergeCell ref="E155:E156"/>
    <mergeCell ref="F155:F156"/>
    <mergeCell ref="G155:G156"/>
    <mergeCell ref="C157:C158"/>
    <mergeCell ref="D157:D158"/>
    <mergeCell ref="E157:E158"/>
    <mergeCell ref="F157:F158"/>
    <mergeCell ref="G157:G158"/>
    <mergeCell ref="C151:C152"/>
    <mergeCell ref="D151:D152"/>
    <mergeCell ref="E151:E152"/>
    <mergeCell ref="F151:F152"/>
    <mergeCell ref="G151:G152"/>
    <mergeCell ref="C153:C154"/>
    <mergeCell ref="D153:D154"/>
    <mergeCell ref="E153:E154"/>
    <mergeCell ref="F153:F154"/>
    <mergeCell ref="G153:G154"/>
    <mergeCell ref="C163:C164"/>
    <mergeCell ref="D163:D164"/>
    <mergeCell ref="E163:E164"/>
    <mergeCell ref="F163:F164"/>
    <mergeCell ref="G163:G164"/>
    <mergeCell ref="C165:C166"/>
    <mergeCell ref="D165:D166"/>
    <mergeCell ref="E165:E166"/>
    <mergeCell ref="F165:F166"/>
    <mergeCell ref="G165:G166"/>
    <mergeCell ref="C159:C160"/>
    <mergeCell ref="D159:D160"/>
    <mergeCell ref="E159:E160"/>
    <mergeCell ref="F159:F160"/>
    <mergeCell ref="G159:G160"/>
    <mergeCell ref="C161:C162"/>
    <mergeCell ref="D161:D162"/>
    <mergeCell ref="E161:E162"/>
    <mergeCell ref="F161:F162"/>
    <mergeCell ref="G161:G162"/>
    <mergeCell ref="C171:C172"/>
    <mergeCell ref="D171:D172"/>
    <mergeCell ref="E171:E172"/>
    <mergeCell ref="F171:F172"/>
    <mergeCell ref="G171:G172"/>
    <mergeCell ref="C173:C174"/>
    <mergeCell ref="D173:D174"/>
    <mergeCell ref="E173:E174"/>
    <mergeCell ref="F173:F174"/>
    <mergeCell ref="G173:G174"/>
    <mergeCell ref="C167:C168"/>
    <mergeCell ref="D167:D168"/>
    <mergeCell ref="E167:E168"/>
    <mergeCell ref="F167:F168"/>
    <mergeCell ref="G167:G168"/>
    <mergeCell ref="C169:C170"/>
    <mergeCell ref="D169:D170"/>
    <mergeCell ref="E169:E170"/>
    <mergeCell ref="F169:F170"/>
    <mergeCell ref="G169:G170"/>
    <mergeCell ref="C179:C180"/>
    <mergeCell ref="D179:D180"/>
    <mergeCell ref="E179:E180"/>
    <mergeCell ref="F179:F180"/>
    <mergeCell ref="G179:G180"/>
    <mergeCell ref="C181:C182"/>
    <mergeCell ref="D181:D182"/>
    <mergeCell ref="E181:E182"/>
    <mergeCell ref="F181:F182"/>
    <mergeCell ref="G181:G182"/>
    <mergeCell ref="C175:C176"/>
    <mergeCell ref="D175:D176"/>
    <mergeCell ref="E175:E176"/>
    <mergeCell ref="F175:F176"/>
    <mergeCell ref="G175:G176"/>
    <mergeCell ref="C177:C178"/>
    <mergeCell ref="D177:D178"/>
    <mergeCell ref="E177:E178"/>
    <mergeCell ref="F177:F178"/>
    <mergeCell ref="G177:G178"/>
    <mergeCell ref="C187:C188"/>
    <mergeCell ref="D187:D188"/>
    <mergeCell ref="E187:E188"/>
    <mergeCell ref="F187:F188"/>
    <mergeCell ref="G187:G188"/>
    <mergeCell ref="C189:C190"/>
    <mergeCell ref="D189:D190"/>
    <mergeCell ref="E189:E190"/>
    <mergeCell ref="F189:F190"/>
    <mergeCell ref="G189:G190"/>
    <mergeCell ref="C183:C184"/>
    <mergeCell ref="D183:D184"/>
    <mergeCell ref="E183:E184"/>
    <mergeCell ref="F183:F184"/>
    <mergeCell ref="G183:G184"/>
    <mergeCell ref="C185:C186"/>
    <mergeCell ref="D185:D186"/>
    <mergeCell ref="E185:E186"/>
    <mergeCell ref="F185:F186"/>
    <mergeCell ref="G185:G186"/>
    <mergeCell ref="C195:C196"/>
    <mergeCell ref="D195:D196"/>
    <mergeCell ref="E195:E196"/>
    <mergeCell ref="F195:F196"/>
    <mergeCell ref="G195:G196"/>
    <mergeCell ref="C197:C198"/>
    <mergeCell ref="D197:D198"/>
    <mergeCell ref="E197:E198"/>
    <mergeCell ref="F197:F198"/>
    <mergeCell ref="G197:G198"/>
    <mergeCell ref="C191:C192"/>
    <mergeCell ref="D191:D192"/>
    <mergeCell ref="E191:E192"/>
    <mergeCell ref="F191:F192"/>
    <mergeCell ref="G191:G192"/>
    <mergeCell ref="C193:C194"/>
    <mergeCell ref="D193:D194"/>
    <mergeCell ref="E193:E194"/>
    <mergeCell ref="F193:F194"/>
    <mergeCell ref="G193:G194"/>
    <mergeCell ref="C203:C204"/>
    <mergeCell ref="D203:D204"/>
    <mergeCell ref="E203:E204"/>
    <mergeCell ref="F203:F204"/>
    <mergeCell ref="G203:G204"/>
    <mergeCell ref="C205:C206"/>
    <mergeCell ref="D205:D206"/>
    <mergeCell ref="E205:E206"/>
    <mergeCell ref="F205:F206"/>
    <mergeCell ref="G205:G206"/>
    <mergeCell ref="C199:C200"/>
    <mergeCell ref="D199:D200"/>
    <mergeCell ref="E199:E200"/>
    <mergeCell ref="F199:F200"/>
    <mergeCell ref="G199:G200"/>
    <mergeCell ref="C201:C202"/>
    <mergeCell ref="D201:D202"/>
    <mergeCell ref="E201:E202"/>
    <mergeCell ref="F201:F202"/>
    <mergeCell ref="G201:G202"/>
    <mergeCell ref="C211:C212"/>
    <mergeCell ref="D211:D212"/>
    <mergeCell ref="E211:E212"/>
    <mergeCell ref="F211:F212"/>
    <mergeCell ref="G211:G212"/>
    <mergeCell ref="C213:C214"/>
    <mergeCell ref="D213:D214"/>
    <mergeCell ref="E213:E214"/>
    <mergeCell ref="F213:F214"/>
    <mergeCell ref="G213:G214"/>
    <mergeCell ref="C207:C208"/>
    <mergeCell ref="D207:D208"/>
    <mergeCell ref="E207:E208"/>
    <mergeCell ref="F207:F208"/>
    <mergeCell ref="G207:G208"/>
    <mergeCell ref="C209:C210"/>
    <mergeCell ref="D209:D210"/>
    <mergeCell ref="E209:E210"/>
    <mergeCell ref="F209:F210"/>
    <mergeCell ref="G209:G210"/>
    <mergeCell ref="C219:C220"/>
    <mergeCell ref="D219:D220"/>
    <mergeCell ref="E219:E220"/>
    <mergeCell ref="F219:F220"/>
    <mergeCell ref="G219:G220"/>
    <mergeCell ref="C221:C222"/>
    <mergeCell ref="D221:D222"/>
    <mergeCell ref="E221:E222"/>
    <mergeCell ref="F221:F222"/>
    <mergeCell ref="G221:G222"/>
    <mergeCell ref="C215:C216"/>
    <mergeCell ref="D215:D216"/>
    <mergeCell ref="E215:E216"/>
    <mergeCell ref="F215:F216"/>
    <mergeCell ref="G215:G216"/>
    <mergeCell ref="C217:C218"/>
    <mergeCell ref="D217:D218"/>
    <mergeCell ref="E217:E218"/>
    <mergeCell ref="F217:F218"/>
    <mergeCell ref="G217:G218"/>
    <mergeCell ref="C227:C228"/>
    <mergeCell ref="D227:D228"/>
    <mergeCell ref="E227:E228"/>
    <mergeCell ref="F227:F228"/>
    <mergeCell ref="G227:G228"/>
    <mergeCell ref="C229:C230"/>
    <mergeCell ref="D229:D230"/>
    <mergeCell ref="E229:E230"/>
    <mergeCell ref="F229:F230"/>
    <mergeCell ref="G229:G230"/>
    <mergeCell ref="C223:C224"/>
    <mergeCell ref="D223:D224"/>
    <mergeCell ref="E223:E224"/>
    <mergeCell ref="F223:F224"/>
    <mergeCell ref="G223:G224"/>
    <mergeCell ref="C225:C226"/>
    <mergeCell ref="D225:D226"/>
    <mergeCell ref="E225:E226"/>
    <mergeCell ref="F225:F226"/>
    <mergeCell ref="G225:G226"/>
    <mergeCell ref="C235:C236"/>
    <mergeCell ref="D235:D236"/>
    <mergeCell ref="E235:E236"/>
    <mergeCell ref="F235:F236"/>
    <mergeCell ref="G235:G236"/>
    <mergeCell ref="C237:C238"/>
    <mergeCell ref="D237:D238"/>
    <mergeCell ref="E237:E238"/>
    <mergeCell ref="F237:F238"/>
    <mergeCell ref="G237:G238"/>
    <mergeCell ref="C231:C232"/>
    <mergeCell ref="D231:D232"/>
    <mergeCell ref="E231:E232"/>
    <mergeCell ref="F231:F232"/>
    <mergeCell ref="G231:G232"/>
    <mergeCell ref="C233:C234"/>
    <mergeCell ref="D233:D234"/>
    <mergeCell ref="E233:E234"/>
    <mergeCell ref="F233:F234"/>
    <mergeCell ref="G233:G234"/>
    <mergeCell ref="C243:C244"/>
    <mergeCell ref="D243:D244"/>
    <mergeCell ref="E243:E244"/>
    <mergeCell ref="F243:F244"/>
    <mergeCell ref="G243:G244"/>
    <mergeCell ref="C245:C246"/>
    <mergeCell ref="D245:D246"/>
    <mergeCell ref="E245:E246"/>
    <mergeCell ref="F245:F246"/>
    <mergeCell ref="G245:G246"/>
    <mergeCell ref="C239:C240"/>
    <mergeCell ref="D239:D240"/>
    <mergeCell ref="E239:E240"/>
    <mergeCell ref="F239:F240"/>
    <mergeCell ref="G239:G240"/>
    <mergeCell ref="C241:C242"/>
    <mergeCell ref="D241:D242"/>
    <mergeCell ref="E241:E242"/>
    <mergeCell ref="F241:F242"/>
    <mergeCell ref="G241:G242"/>
    <mergeCell ref="C251:C252"/>
    <mergeCell ref="D251:D252"/>
    <mergeCell ref="E251:E252"/>
    <mergeCell ref="F251:F252"/>
    <mergeCell ref="G251:G252"/>
    <mergeCell ref="C253:C254"/>
    <mergeCell ref="D253:D254"/>
    <mergeCell ref="E253:E254"/>
    <mergeCell ref="F253:F254"/>
    <mergeCell ref="G253:G254"/>
    <mergeCell ref="C247:C248"/>
    <mergeCell ref="D247:D248"/>
    <mergeCell ref="E247:E248"/>
    <mergeCell ref="F247:F248"/>
    <mergeCell ref="G247:G248"/>
    <mergeCell ref="C249:C250"/>
    <mergeCell ref="D249:D250"/>
    <mergeCell ref="E249:E250"/>
    <mergeCell ref="F249:F250"/>
    <mergeCell ref="G249:G250"/>
    <mergeCell ref="C259:C260"/>
    <mergeCell ref="D259:D260"/>
    <mergeCell ref="E259:E260"/>
    <mergeCell ref="F259:F260"/>
    <mergeCell ref="G259:G260"/>
    <mergeCell ref="C261:C262"/>
    <mergeCell ref="D261:D262"/>
    <mergeCell ref="E261:E262"/>
    <mergeCell ref="F261:F262"/>
    <mergeCell ref="G261:G262"/>
    <mergeCell ref="C255:C256"/>
    <mergeCell ref="D255:D256"/>
    <mergeCell ref="E255:E256"/>
    <mergeCell ref="F255:F256"/>
    <mergeCell ref="G255:G256"/>
    <mergeCell ref="C257:C258"/>
    <mergeCell ref="D257:D258"/>
    <mergeCell ref="E257:E258"/>
    <mergeCell ref="F257:F258"/>
    <mergeCell ref="G257:G258"/>
    <mergeCell ref="C267:C268"/>
    <mergeCell ref="D267:D268"/>
    <mergeCell ref="E267:E268"/>
    <mergeCell ref="F267:F268"/>
    <mergeCell ref="G267:G268"/>
    <mergeCell ref="C269:C270"/>
    <mergeCell ref="D269:D270"/>
    <mergeCell ref="E269:E270"/>
    <mergeCell ref="F269:F270"/>
    <mergeCell ref="G269:G270"/>
    <mergeCell ref="C263:C264"/>
    <mergeCell ref="D263:D264"/>
    <mergeCell ref="E263:E264"/>
    <mergeCell ref="F263:F264"/>
    <mergeCell ref="G263:G264"/>
    <mergeCell ref="C265:C266"/>
    <mergeCell ref="D265:D266"/>
    <mergeCell ref="E265:E266"/>
    <mergeCell ref="F265:F266"/>
    <mergeCell ref="G265:G266"/>
    <mergeCell ref="C275:C276"/>
    <mergeCell ref="D275:D276"/>
    <mergeCell ref="E275:E276"/>
    <mergeCell ref="F275:F276"/>
    <mergeCell ref="G275:G276"/>
    <mergeCell ref="C277:C278"/>
    <mergeCell ref="D277:D278"/>
    <mergeCell ref="E277:E278"/>
    <mergeCell ref="F277:F278"/>
    <mergeCell ref="G277:G278"/>
    <mergeCell ref="C271:C272"/>
    <mergeCell ref="D271:D272"/>
    <mergeCell ref="E271:E272"/>
    <mergeCell ref="F271:F272"/>
    <mergeCell ref="G271:G272"/>
    <mergeCell ref="C273:C274"/>
    <mergeCell ref="D273:D274"/>
    <mergeCell ref="E273:E274"/>
    <mergeCell ref="F273:F274"/>
    <mergeCell ref="G273:G274"/>
    <mergeCell ref="C283:C284"/>
    <mergeCell ref="D283:D284"/>
    <mergeCell ref="E283:E284"/>
    <mergeCell ref="F283:F284"/>
    <mergeCell ref="G283:G284"/>
    <mergeCell ref="C285:C286"/>
    <mergeCell ref="D285:D286"/>
    <mergeCell ref="E285:E286"/>
    <mergeCell ref="F285:F286"/>
    <mergeCell ref="G285:G286"/>
    <mergeCell ref="C279:C280"/>
    <mergeCell ref="D279:D280"/>
    <mergeCell ref="E279:E280"/>
    <mergeCell ref="F279:F280"/>
    <mergeCell ref="G279:G280"/>
    <mergeCell ref="C281:C282"/>
    <mergeCell ref="D281:D282"/>
    <mergeCell ref="E281:E282"/>
    <mergeCell ref="F281:F282"/>
    <mergeCell ref="G281:G282"/>
    <mergeCell ref="C291:C292"/>
    <mergeCell ref="D291:D292"/>
    <mergeCell ref="E291:E292"/>
    <mergeCell ref="F291:F292"/>
    <mergeCell ref="G291:G292"/>
    <mergeCell ref="C293:C294"/>
    <mergeCell ref="D293:D294"/>
    <mergeCell ref="E293:E294"/>
    <mergeCell ref="F293:F294"/>
    <mergeCell ref="G293:G294"/>
    <mergeCell ref="C287:C288"/>
    <mergeCell ref="D287:D288"/>
    <mergeCell ref="E287:E288"/>
    <mergeCell ref="F287:F288"/>
    <mergeCell ref="G287:G288"/>
    <mergeCell ref="C289:C290"/>
    <mergeCell ref="D289:D290"/>
    <mergeCell ref="E289:E290"/>
    <mergeCell ref="F289:F290"/>
    <mergeCell ref="G289:G290"/>
    <mergeCell ref="C299:C300"/>
    <mergeCell ref="D299:D300"/>
    <mergeCell ref="E299:E300"/>
    <mergeCell ref="F299:F300"/>
    <mergeCell ref="G299:G300"/>
    <mergeCell ref="C301:C302"/>
    <mergeCell ref="D301:D302"/>
    <mergeCell ref="E301:E302"/>
    <mergeCell ref="F301:F302"/>
    <mergeCell ref="G301:G302"/>
    <mergeCell ref="C295:C296"/>
    <mergeCell ref="D295:D296"/>
    <mergeCell ref="E295:E296"/>
    <mergeCell ref="F295:F296"/>
    <mergeCell ref="G295:G296"/>
    <mergeCell ref="C297:C298"/>
    <mergeCell ref="D297:D298"/>
    <mergeCell ref="E297:E298"/>
    <mergeCell ref="F297:F298"/>
    <mergeCell ref="G297:G298"/>
    <mergeCell ref="C303:C304"/>
    <mergeCell ref="D303:D304"/>
    <mergeCell ref="E303:E304"/>
    <mergeCell ref="F303:F304"/>
    <mergeCell ref="G303:G304"/>
    <mergeCell ref="C309:C310"/>
    <mergeCell ref="D309:D310"/>
    <mergeCell ref="E309:E310"/>
    <mergeCell ref="F309:F310"/>
    <mergeCell ref="G309:G310"/>
    <mergeCell ref="C305:C306"/>
    <mergeCell ref="D305:D306"/>
    <mergeCell ref="E305:E306"/>
    <mergeCell ref="F305:F306"/>
    <mergeCell ref="G305:G306"/>
    <mergeCell ref="C307:C308"/>
    <mergeCell ref="D307:D308"/>
    <mergeCell ref="E307:E308"/>
    <mergeCell ref="F307:F308"/>
    <mergeCell ref="G307:G308"/>
    <mergeCell ref="C329:C330"/>
    <mergeCell ref="C331:C332"/>
    <mergeCell ref="C333:C334"/>
    <mergeCell ref="C335:C336"/>
    <mergeCell ref="C337:C338"/>
    <mergeCell ref="C339:C340"/>
    <mergeCell ref="C341:C342"/>
    <mergeCell ref="C343:C344"/>
    <mergeCell ref="C345:C346"/>
    <mergeCell ref="C311:C312"/>
    <mergeCell ref="C313:C314"/>
    <mergeCell ref="C315:C316"/>
    <mergeCell ref="C317:C318"/>
    <mergeCell ref="C319:C320"/>
    <mergeCell ref="C321:C322"/>
    <mergeCell ref="C323:C324"/>
    <mergeCell ref="C325:C326"/>
    <mergeCell ref="C327:C328"/>
    <mergeCell ref="C365:C366"/>
    <mergeCell ref="C367:C368"/>
    <mergeCell ref="C369:C370"/>
    <mergeCell ref="C371:C372"/>
    <mergeCell ref="C373:C374"/>
    <mergeCell ref="C375:C376"/>
    <mergeCell ref="C377:C378"/>
    <mergeCell ref="C379:C380"/>
    <mergeCell ref="C381:C382"/>
    <mergeCell ref="C347:C348"/>
    <mergeCell ref="C349:C350"/>
    <mergeCell ref="C351:C352"/>
    <mergeCell ref="C353:C354"/>
    <mergeCell ref="C355:C356"/>
    <mergeCell ref="C357:C358"/>
    <mergeCell ref="C359:C360"/>
    <mergeCell ref="C361:C362"/>
    <mergeCell ref="C363:C364"/>
    <mergeCell ref="C401:C402"/>
    <mergeCell ref="C403:C404"/>
    <mergeCell ref="C405:C406"/>
    <mergeCell ref="C407:C408"/>
    <mergeCell ref="C409:C410"/>
    <mergeCell ref="C411:C412"/>
    <mergeCell ref="C413:C414"/>
    <mergeCell ref="C415:C416"/>
    <mergeCell ref="C417:C418"/>
    <mergeCell ref="C383:C384"/>
    <mergeCell ref="C385:C386"/>
    <mergeCell ref="C387:C388"/>
    <mergeCell ref="C389:C390"/>
    <mergeCell ref="C391:C392"/>
    <mergeCell ref="C393:C394"/>
    <mergeCell ref="C395:C396"/>
    <mergeCell ref="C397:C398"/>
    <mergeCell ref="C399:C400"/>
    <mergeCell ref="C465:C466"/>
    <mergeCell ref="C467:C468"/>
    <mergeCell ref="C469:C470"/>
    <mergeCell ref="C471:C472"/>
    <mergeCell ref="C437:C438"/>
    <mergeCell ref="C439:C440"/>
    <mergeCell ref="C441:C442"/>
    <mergeCell ref="C443:C444"/>
    <mergeCell ref="C445:C446"/>
    <mergeCell ref="C447:C448"/>
    <mergeCell ref="C449:C450"/>
    <mergeCell ref="C451:C452"/>
    <mergeCell ref="C453:C454"/>
    <mergeCell ref="C419:C420"/>
    <mergeCell ref="C421:C422"/>
    <mergeCell ref="C423:C424"/>
    <mergeCell ref="C425:C426"/>
    <mergeCell ref="C427:C428"/>
    <mergeCell ref="C429:C430"/>
    <mergeCell ref="C431:C432"/>
    <mergeCell ref="C433:C434"/>
    <mergeCell ref="C435:C436"/>
    <mergeCell ref="D345:D346"/>
    <mergeCell ref="D347:D348"/>
    <mergeCell ref="D349:D350"/>
    <mergeCell ref="D351:D352"/>
    <mergeCell ref="D353:D354"/>
    <mergeCell ref="D355:D356"/>
    <mergeCell ref="D357:D358"/>
    <mergeCell ref="D359:D360"/>
    <mergeCell ref="D361:D362"/>
    <mergeCell ref="C473:C474"/>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C455:C456"/>
    <mergeCell ref="C457:C458"/>
    <mergeCell ref="C459:C460"/>
    <mergeCell ref="C461:C462"/>
    <mergeCell ref="C463:C464"/>
    <mergeCell ref="D407:D408"/>
    <mergeCell ref="D409:D410"/>
    <mergeCell ref="D411:D412"/>
    <mergeCell ref="D413:D414"/>
    <mergeCell ref="D415:D416"/>
    <mergeCell ref="D381:D382"/>
    <mergeCell ref="D383:D384"/>
    <mergeCell ref="D385:D386"/>
    <mergeCell ref="D387:D388"/>
    <mergeCell ref="D389:D390"/>
    <mergeCell ref="D391:D392"/>
    <mergeCell ref="D393:D394"/>
    <mergeCell ref="D395:D396"/>
    <mergeCell ref="D397:D398"/>
    <mergeCell ref="D363:D364"/>
    <mergeCell ref="D365:D366"/>
    <mergeCell ref="D367:D368"/>
    <mergeCell ref="D369:D370"/>
    <mergeCell ref="D371:D372"/>
    <mergeCell ref="D373:D374"/>
    <mergeCell ref="D375:D376"/>
    <mergeCell ref="D377:D378"/>
    <mergeCell ref="D379:D380"/>
    <mergeCell ref="E353:E354"/>
    <mergeCell ref="D453:D454"/>
    <mergeCell ref="D455:D456"/>
    <mergeCell ref="D457:D458"/>
    <mergeCell ref="D459:D460"/>
    <mergeCell ref="D461:D462"/>
    <mergeCell ref="D463:D464"/>
    <mergeCell ref="D465:D466"/>
    <mergeCell ref="D467:D468"/>
    <mergeCell ref="D469:D470"/>
    <mergeCell ref="D435:D436"/>
    <mergeCell ref="D437:D438"/>
    <mergeCell ref="D439:D440"/>
    <mergeCell ref="D441:D442"/>
    <mergeCell ref="D443:D444"/>
    <mergeCell ref="D445:D446"/>
    <mergeCell ref="D447:D448"/>
    <mergeCell ref="D449:D450"/>
    <mergeCell ref="D451:D452"/>
    <mergeCell ref="D417:D418"/>
    <mergeCell ref="D419:D420"/>
    <mergeCell ref="D421:D422"/>
    <mergeCell ref="D423:D424"/>
    <mergeCell ref="D425:D426"/>
    <mergeCell ref="D427:D428"/>
    <mergeCell ref="D429:D430"/>
    <mergeCell ref="D431:D432"/>
    <mergeCell ref="D433:D434"/>
    <mergeCell ref="D399:D400"/>
    <mergeCell ref="D401:D402"/>
    <mergeCell ref="D403:D404"/>
    <mergeCell ref="D405:D406"/>
    <mergeCell ref="E355:E356"/>
    <mergeCell ref="E357:E358"/>
    <mergeCell ref="E359:E360"/>
    <mergeCell ref="E361:E362"/>
    <mergeCell ref="E363:E364"/>
    <mergeCell ref="E365:E366"/>
    <mergeCell ref="E367:E368"/>
    <mergeCell ref="E369:E370"/>
    <mergeCell ref="E371:E372"/>
    <mergeCell ref="D471:D472"/>
    <mergeCell ref="D473:D474"/>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41:E342"/>
    <mergeCell ref="E343:E344"/>
    <mergeCell ref="E345:E346"/>
    <mergeCell ref="E347:E348"/>
    <mergeCell ref="E349:E350"/>
    <mergeCell ref="E351:E352"/>
    <mergeCell ref="E391:E392"/>
    <mergeCell ref="E393:E394"/>
    <mergeCell ref="E395:E396"/>
    <mergeCell ref="E397:E398"/>
    <mergeCell ref="E399:E400"/>
    <mergeCell ref="E401:E402"/>
    <mergeCell ref="E403:E404"/>
    <mergeCell ref="E405:E406"/>
    <mergeCell ref="E407:E408"/>
    <mergeCell ref="E373:E374"/>
    <mergeCell ref="E375:E376"/>
    <mergeCell ref="E377:E378"/>
    <mergeCell ref="E379:E380"/>
    <mergeCell ref="E381:E382"/>
    <mergeCell ref="E383:E384"/>
    <mergeCell ref="E385:E386"/>
    <mergeCell ref="E387:E388"/>
    <mergeCell ref="E389:E390"/>
    <mergeCell ref="E461:E462"/>
    <mergeCell ref="E427:E428"/>
    <mergeCell ref="E429:E430"/>
    <mergeCell ref="E431:E432"/>
    <mergeCell ref="E433:E434"/>
    <mergeCell ref="E435:E436"/>
    <mergeCell ref="E437:E438"/>
    <mergeCell ref="E439:E440"/>
    <mergeCell ref="E441:E442"/>
    <mergeCell ref="E443:E444"/>
    <mergeCell ref="E409:E410"/>
    <mergeCell ref="E411:E412"/>
    <mergeCell ref="E413:E414"/>
    <mergeCell ref="E415:E416"/>
    <mergeCell ref="E417:E418"/>
    <mergeCell ref="E419:E420"/>
    <mergeCell ref="E421:E422"/>
    <mergeCell ref="E423:E424"/>
    <mergeCell ref="E425:E426"/>
    <mergeCell ref="E463:E464"/>
    <mergeCell ref="E465:E466"/>
    <mergeCell ref="E467:E468"/>
    <mergeCell ref="E469:E470"/>
    <mergeCell ref="E471:E472"/>
    <mergeCell ref="E473:E474"/>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F337:F338"/>
    <mergeCell ref="F339:F340"/>
    <mergeCell ref="F341:F342"/>
    <mergeCell ref="F343:F344"/>
    <mergeCell ref="F345:F346"/>
    <mergeCell ref="E445:E446"/>
    <mergeCell ref="E447:E448"/>
    <mergeCell ref="E449:E450"/>
    <mergeCell ref="E451:E452"/>
    <mergeCell ref="E453:E454"/>
    <mergeCell ref="E455:E456"/>
    <mergeCell ref="E457:E458"/>
    <mergeCell ref="E459:E460"/>
    <mergeCell ref="F365:F366"/>
    <mergeCell ref="F367:F368"/>
    <mergeCell ref="F369:F370"/>
    <mergeCell ref="F371:F372"/>
    <mergeCell ref="F373:F374"/>
    <mergeCell ref="F375:F376"/>
    <mergeCell ref="F377:F378"/>
    <mergeCell ref="F379:F380"/>
    <mergeCell ref="F381:F382"/>
    <mergeCell ref="F347:F348"/>
    <mergeCell ref="F349:F350"/>
    <mergeCell ref="F351:F352"/>
    <mergeCell ref="F353:F354"/>
    <mergeCell ref="F355:F356"/>
    <mergeCell ref="F357:F358"/>
    <mergeCell ref="F359:F360"/>
    <mergeCell ref="F361:F362"/>
    <mergeCell ref="F363:F364"/>
    <mergeCell ref="F401:F402"/>
    <mergeCell ref="F403:F404"/>
    <mergeCell ref="F405:F406"/>
    <mergeCell ref="F407:F408"/>
    <mergeCell ref="F409:F410"/>
    <mergeCell ref="F411:F412"/>
    <mergeCell ref="F413:F414"/>
    <mergeCell ref="F415:F416"/>
    <mergeCell ref="F417:F418"/>
    <mergeCell ref="F383:F384"/>
    <mergeCell ref="F385:F386"/>
    <mergeCell ref="F387:F388"/>
    <mergeCell ref="F389:F390"/>
    <mergeCell ref="F391:F392"/>
    <mergeCell ref="F393:F394"/>
    <mergeCell ref="F395:F396"/>
    <mergeCell ref="F397:F398"/>
    <mergeCell ref="F399:F400"/>
    <mergeCell ref="F471:F472"/>
    <mergeCell ref="F437:F438"/>
    <mergeCell ref="F439:F440"/>
    <mergeCell ref="F441:F442"/>
    <mergeCell ref="F443:F444"/>
    <mergeCell ref="F445:F446"/>
    <mergeCell ref="F447:F448"/>
    <mergeCell ref="F449:F450"/>
    <mergeCell ref="F451:F452"/>
    <mergeCell ref="F453:F454"/>
    <mergeCell ref="F419:F420"/>
    <mergeCell ref="F421:F422"/>
    <mergeCell ref="F423:F424"/>
    <mergeCell ref="F425:F426"/>
    <mergeCell ref="F427:F428"/>
    <mergeCell ref="F429:F430"/>
    <mergeCell ref="F431:F432"/>
    <mergeCell ref="F433:F434"/>
    <mergeCell ref="F435:F436"/>
    <mergeCell ref="F473:F474"/>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F455:F456"/>
    <mergeCell ref="F457:F458"/>
    <mergeCell ref="F459:F460"/>
    <mergeCell ref="F461:F462"/>
    <mergeCell ref="F463:F464"/>
    <mergeCell ref="F465:F466"/>
    <mergeCell ref="F467:F468"/>
    <mergeCell ref="F469:F470"/>
    <mergeCell ref="G401:G402"/>
    <mergeCell ref="G403:G404"/>
    <mergeCell ref="G405:G406"/>
    <mergeCell ref="G407:G408"/>
    <mergeCell ref="G409:G410"/>
    <mergeCell ref="G375:G376"/>
    <mergeCell ref="G377:G378"/>
    <mergeCell ref="G379:G380"/>
    <mergeCell ref="G381:G382"/>
    <mergeCell ref="G383:G384"/>
    <mergeCell ref="G385:G386"/>
    <mergeCell ref="G387:G388"/>
    <mergeCell ref="G389:G390"/>
    <mergeCell ref="G391:G392"/>
    <mergeCell ref="G357:G358"/>
    <mergeCell ref="G359:G360"/>
    <mergeCell ref="G361:G362"/>
    <mergeCell ref="G363:G364"/>
    <mergeCell ref="G365:G366"/>
    <mergeCell ref="G367:G368"/>
    <mergeCell ref="G369:G370"/>
    <mergeCell ref="G371:G372"/>
    <mergeCell ref="G373:G374"/>
    <mergeCell ref="H49:H50"/>
    <mergeCell ref="G447:G448"/>
    <mergeCell ref="G449:G450"/>
    <mergeCell ref="G451:G452"/>
    <mergeCell ref="G453:G454"/>
    <mergeCell ref="G455:G456"/>
    <mergeCell ref="G457:G458"/>
    <mergeCell ref="G459:G460"/>
    <mergeCell ref="G461:G462"/>
    <mergeCell ref="G463:G464"/>
    <mergeCell ref="G429:G430"/>
    <mergeCell ref="G431:G432"/>
    <mergeCell ref="G433:G434"/>
    <mergeCell ref="G435:G436"/>
    <mergeCell ref="G437:G438"/>
    <mergeCell ref="G439:G440"/>
    <mergeCell ref="G441:G442"/>
    <mergeCell ref="G443:G444"/>
    <mergeCell ref="G445:G446"/>
    <mergeCell ref="G411:G412"/>
    <mergeCell ref="G413:G414"/>
    <mergeCell ref="G415:G416"/>
    <mergeCell ref="G417:G418"/>
    <mergeCell ref="G419:G420"/>
    <mergeCell ref="G421:G422"/>
    <mergeCell ref="G423:G424"/>
    <mergeCell ref="G425:G426"/>
    <mergeCell ref="G427:G428"/>
    <mergeCell ref="G393:G394"/>
    <mergeCell ref="G395:G396"/>
    <mergeCell ref="G397:G398"/>
    <mergeCell ref="G399:G400"/>
    <mergeCell ref="H51:H52"/>
    <mergeCell ref="H53:H54"/>
    <mergeCell ref="H55:H56"/>
    <mergeCell ref="H57:H58"/>
    <mergeCell ref="H59:H60"/>
    <mergeCell ref="H61:H62"/>
    <mergeCell ref="H63:H64"/>
    <mergeCell ref="H65:H66"/>
    <mergeCell ref="H67:H68"/>
    <mergeCell ref="G465:G466"/>
    <mergeCell ref="G467:G468"/>
    <mergeCell ref="G469:G470"/>
    <mergeCell ref="G471:G472"/>
    <mergeCell ref="G473:G474"/>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87:H88"/>
    <mergeCell ref="H89:H90"/>
    <mergeCell ref="H91:H92"/>
    <mergeCell ref="H93:H94"/>
    <mergeCell ref="H95:H96"/>
    <mergeCell ref="H97:H98"/>
    <mergeCell ref="H99:H100"/>
    <mergeCell ref="H101:H102"/>
    <mergeCell ref="H103:H104"/>
    <mergeCell ref="H69:H70"/>
    <mergeCell ref="H71:H72"/>
    <mergeCell ref="H73:H74"/>
    <mergeCell ref="H75:H76"/>
    <mergeCell ref="H77:H78"/>
    <mergeCell ref="H79:H80"/>
    <mergeCell ref="H81:H82"/>
    <mergeCell ref="H83:H84"/>
    <mergeCell ref="H85:H86"/>
    <mergeCell ref="H123:H124"/>
    <mergeCell ref="H125:H126"/>
    <mergeCell ref="H127:H128"/>
    <mergeCell ref="H129:H130"/>
    <mergeCell ref="H131:H132"/>
    <mergeCell ref="H133:H134"/>
    <mergeCell ref="H135:H136"/>
    <mergeCell ref="H137:H138"/>
    <mergeCell ref="H139:H140"/>
    <mergeCell ref="H105:H106"/>
    <mergeCell ref="H107:H108"/>
    <mergeCell ref="H109:H110"/>
    <mergeCell ref="H111:H112"/>
    <mergeCell ref="H113:H114"/>
    <mergeCell ref="H115:H116"/>
    <mergeCell ref="H117:H118"/>
    <mergeCell ref="H119:H120"/>
    <mergeCell ref="H121:H122"/>
    <mergeCell ref="H159:H160"/>
    <mergeCell ref="H161:H162"/>
    <mergeCell ref="H163:H164"/>
    <mergeCell ref="H165:H166"/>
    <mergeCell ref="H167:H168"/>
    <mergeCell ref="H169:H170"/>
    <mergeCell ref="H171:H172"/>
    <mergeCell ref="H173:H174"/>
    <mergeCell ref="H175:H176"/>
    <mergeCell ref="H141:H142"/>
    <mergeCell ref="H143:H144"/>
    <mergeCell ref="H145:H146"/>
    <mergeCell ref="H147:H148"/>
    <mergeCell ref="H149:H150"/>
    <mergeCell ref="H151:H152"/>
    <mergeCell ref="H153:H154"/>
    <mergeCell ref="H155:H156"/>
    <mergeCell ref="H157:H158"/>
    <mergeCell ref="H195:H196"/>
    <mergeCell ref="H197:H198"/>
    <mergeCell ref="H199:H200"/>
    <mergeCell ref="H201:H202"/>
    <mergeCell ref="H203:H204"/>
    <mergeCell ref="H205:H206"/>
    <mergeCell ref="H207:H208"/>
    <mergeCell ref="H209:H210"/>
    <mergeCell ref="H211:H212"/>
    <mergeCell ref="H177:H178"/>
    <mergeCell ref="H179:H180"/>
    <mergeCell ref="H181:H182"/>
    <mergeCell ref="H183:H184"/>
    <mergeCell ref="H185:H186"/>
    <mergeCell ref="H187:H188"/>
    <mergeCell ref="H189:H190"/>
    <mergeCell ref="H191:H192"/>
    <mergeCell ref="H193:H194"/>
    <mergeCell ref="H231:H232"/>
    <mergeCell ref="H233:H234"/>
    <mergeCell ref="H235:H236"/>
    <mergeCell ref="H237:H238"/>
    <mergeCell ref="H239:H240"/>
    <mergeCell ref="H241:H242"/>
    <mergeCell ref="H243:H244"/>
    <mergeCell ref="H245:H246"/>
    <mergeCell ref="H247:H248"/>
    <mergeCell ref="H213:H214"/>
    <mergeCell ref="H215:H216"/>
    <mergeCell ref="H217:H218"/>
    <mergeCell ref="H219:H220"/>
    <mergeCell ref="H221:H222"/>
    <mergeCell ref="H223:H224"/>
    <mergeCell ref="H225:H226"/>
    <mergeCell ref="H227:H228"/>
    <mergeCell ref="H229:H230"/>
    <mergeCell ref="H267:H268"/>
    <mergeCell ref="H269:H270"/>
    <mergeCell ref="H271:H272"/>
    <mergeCell ref="H273:H274"/>
    <mergeCell ref="H275:H276"/>
    <mergeCell ref="H277:H278"/>
    <mergeCell ref="H279:H280"/>
    <mergeCell ref="H281:H282"/>
    <mergeCell ref="H283:H284"/>
    <mergeCell ref="H249:H250"/>
    <mergeCell ref="H251:H252"/>
    <mergeCell ref="H253:H254"/>
    <mergeCell ref="H255:H256"/>
    <mergeCell ref="H257:H258"/>
    <mergeCell ref="H259:H260"/>
    <mergeCell ref="H261:H262"/>
    <mergeCell ref="H263:H264"/>
    <mergeCell ref="H265:H266"/>
    <mergeCell ref="H303:H304"/>
    <mergeCell ref="H305:H306"/>
    <mergeCell ref="H307:H308"/>
    <mergeCell ref="H309:H310"/>
    <mergeCell ref="H311:H312"/>
    <mergeCell ref="H313:H314"/>
    <mergeCell ref="H315:H316"/>
    <mergeCell ref="H317:H318"/>
    <mergeCell ref="H319:H320"/>
    <mergeCell ref="H285:H286"/>
    <mergeCell ref="H287:H288"/>
    <mergeCell ref="H289:H290"/>
    <mergeCell ref="H291:H292"/>
    <mergeCell ref="H293:H294"/>
    <mergeCell ref="H295:H296"/>
    <mergeCell ref="H297:H298"/>
    <mergeCell ref="H299:H300"/>
    <mergeCell ref="H301:H302"/>
    <mergeCell ref="H339:H340"/>
    <mergeCell ref="H341:H342"/>
    <mergeCell ref="H343:H344"/>
    <mergeCell ref="H345:H346"/>
    <mergeCell ref="H347:H348"/>
    <mergeCell ref="H349:H350"/>
    <mergeCell ref="H351:H352"/>
    <mergeCell ref="H353:H354"/>
    <mergeCell ref="H355:H356"/>
    <mergeCell ref="H321:H322"/>
    <mergeCell ref="H323:H324"/>
    <mergeCell ref="H325:H326"/>
    <mergeCell ref="H327:H328"/>
    <mergeCell ref="H329:H330"/>
    <mergeCell ref="H331:H332"/>
    <mergeCell ref="H333:H334"/>
    <mergeCell ref="H335:H336"/>
    <mergeCell ref="H337:H338"/>
    <mergeCell ref="H401:H402"/>
    <mergeCell ref="H403:H404"/>
    <mergeCell ref="H405:H406"/>
    <mergeCell ref="H407:H408"/>
    <mergeCell ref="H409:H410"/>
    <mergeCell ref="H375:H376"/>
    <mergeCell ref="H377:H378"/>
    <mergeCell ref="H379:H380"/>
    <mergeCell ref="H381:H382"/>
    <mergeCell ref="H383:H384"/>
    <mergeCell ref="H385:H386"/>
    <mergeCell ref="H387:H388"/>
    <mergeCell ref="H389:H390"/>
    <mergeCell ref="H391:H392"/>
    <mergeCell ref="H357:H358"/>
    <mergeCell ref="H359:H360"/>
    <mergeCell ref="H361:H362"/>
    <mergeCell ref="H363:H364"/>
    <mergeCell ref="H365:H366"/>
    <mergeCell ref="H367:H368"/>
    <mergeCell ref="H369:H370"/>
    <mergeCell ref="H371:H372"/>
    <mergeCell ref="H373:H374"/>
    <mergeCell ref="I49:I50"/>
    <mergeCell ref="H447:H448"/>
    <mergeCell ref="H449:H450"/>
    <mergeCell ref="H451:H452"/>
    <mergeCell ref="H453:H454"/>
    <mergeCell ref="H455:H456"/>
    <mergeCell ref="H457:H458"/>
    <mergeCell ref="H459:H460"/>
    <mergeCell ref="H461:H462"/>
    <mergeCell ref="H463:H464"/>
    <mergeCell ref="H429:H430"/>
    <mergeCell ref="H431:H432"/>
    <mergeCell ref="H433:H434"/>
    <mergeCell ref="H435:H436"/>
    <mergeCell ref="H437:H438"/>
    <mergeCell ref="H439:H440"/>
    <mergeCell ref="H441:H442"/>
    <mergeCell ref="H443:H444"/>
    <mergeCell ref="H445:H446"/>
    <mergeCell ref="H411:H412"/>
    <mergeCell ref="H413:H414"/>
    <mergeCell ref="H415:H416"/>
    <mergeCell ref="H417:H418"/>
    <mergeCell ref="H419:H420"/>
    <mergeCell ref="H421:H422"/>
    <mergeCell ref="H423:H424"/>
    <mergeCell ref="H425:H426"/>
    <mergeCell ref="H427:H428"/>
    <mergeCell ref="H393:H394"/>
    <mergeCell ref="H395:H396"/>
    <mergeCell ref="H397:H398"/>
    <mergeCell ref="H399:H400"/>
    <mergeCell ref="I51:I52"/>
    <mergeCell ref="I53:I54"/>
    <mergeCell ref="I55:I56"/>
    <mergeCell ref="I57:I58"/>
    <mergeCell ref="I59:I60"/>
    <mergeCell ref="I61:I62"/>
    <mergeCell ref="I63:I64"/>
    <mergeCell ref="I65:I66"/>
    <mergeCell ref="I67:I68"/>
    <mergeCell ref="H465:H466"/>
    <mergeCell ref="H467:H468"/>
    <mergeCell ref="H469:H470"/>
    <mergeCell ref="H471:H472"/>
    <mergeCell ref="H473:H474"/>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87:I88"/>
    <mergeCell ref="I89:I90"/>
    <mergeCell ref="I91:I92"/>
    <mergeCell ref="I93:I94"/>
    <mergeCell ref="I95:I96"/>
    <mergeCell ref="I97:I98"/>
    <mergeCell ref="I99:I100"/>
    <mergeCell ref="I101:I102"/>
    <mergeCell ref="I103:I104"/>
    <mergeCell ref="I69:I70"/>
    <mergeCell ref="I71:I72"/>
    <mergeCell ref="I73:I74"/>
    <mergeCell ref="I75:I76"/>
    <mergeCell ref="I77:I78"/>
    <mergeCell ref="I79:I80"/>
    <mergeCell ref="I81:I82"/>
    <mergeCell ref="I83:I84"/>
    <mergeCell ref="I85:I86"/>
    <mergeCell ref="I123:I124"/>
    <mergeCell ref="I125:I126"/>
    <mergeCell ref="I127:I128"/>
    <mergeCell ref="I129:I130"/>
    <mergeCell ref="I131:I132"/>
    <mergeCell ref="I133:I134"/>
    <mergeCell ref="I135:I136"/>
    <mergeCell ref="I137:I138"/>
    <mergeCell ref="I139:I140"/>
    <mergeCell ref="I105:I106"/>
    <mergeCell ref="I107:I108"/>
    <mergeCell ref="I109:I110"/>
    <mergeCell ref="I111:I112"/>
    <mergeCell ref="I113:I114"/>
    <mergeCell ref="I115:I116"/>
    <mergeCell ref="I117:I118"/>
    <mergeCell ref="I119:I120"/>
    <mergeCell ref="I121:I122"/>
    <mergeCell ref="I159:I160"/>
    <mergeCell ref="I161:I162"/>
    <mergeCell ref="I163:I164"/>
    <mergeCell ref="I165:I166"/>
    <mergeCell ref="I167:I168"/>
    <mergeCell ref="I169:I170"/>
    <mergeCell ref="I171:I172"/>
    <mergeCell ref="I173:I174"/>
    <mergeCell ref="I175:I176"/>
    <mergeCell ref="I141:I142"/>
    <mergeCell ref="I143:I144"/>
    <mergeCell ref="I145:I146"/>
    <mergeCell ref="I147:I148"/>
    <mergeCell ref="I149:I150"/>
    <mergeCell ref="I151:I152"/>
    <mergeCell ref="I153:I154"/>
    <mergeCell ref="I155:I156"/>
    <mergeCell ref="I157:I158"/>
    <mergeCell ref="I195:I196"/>
    <mergeCell ref="I197:I198"/>
    <mergeCell ref="I199:I200"/>
    <mergeCell ref="I201:I202"/>
    <mergeCell ref="I203:I204"/>
    <mergeCell ref="I205:I206"/>
    <mergeCell ref="I207:I208"/>
    <mergeCell ref="I209:I210"/>
    <mergeCell ref="I211:I212"/>
    <mergeCell ref="I177:I178"/>
    <mergeCell ref="I179:I180"/>
    <mergeCell ref="I181:I182"/>
    <mergeCell ref="I183:I184"/>
    <mergeCell ref="I185:I186"/>
    <mergeCell ref="I187:I188"/>
    <mergeCell ref="I189:I190"/>
    <mergeCell ref="I191:I192"/>
    <mergeCell ref="I193:I194"/>
    <mergeCell ref="I231:I232"/>
    <mergeCell ref="I233:I234"/>
    <mergeCell ref="I235:I236"/>
    <mergeCell ref="I237:I238"/>
    <mergeCell ref="I239:I240"/>
    <mergeCell ref="I241:I242"/>
    <mergeCell ref="I243:I244"/>
    <mergeCell ref="I245:I246"/>
    <mergeCell ref="I247:I248"/>
    <mergeCell ref="I213:I214"/>
    <mergeCell ref="I215:I216"/>
    <mergeCell ref="I217:I218"/>
    <mergeCell ref="I219:I220"/>
    <mergeCell ref="I221:I222"/>
    <mergeCell ref="I223:I224"/>
    <mergeCell ref="I225:I226"/>
    <mergeCell ref="I227:I228"/>
    <mergeCell ref="I229:I230"/>
    <mergeCell ref="I267:I268"/>
    <mergeCell ref="I269:I270"/>
    <mergeCell ref="I271:I272"/>
    <mergeCell ref="I273:I274"/>
    <mergeCell ref="I275:I276"/>
    <mergeCell ref="I277:I278"/>
    <mergeCell ref="I279:I280"/>
    <mergeCell ref="I281:I282"/>
    <mergeCell ref="I283:I284"/>
    <mergeCell ref="I249:I250"/>
    <mergeCell ref="I251:I252"/>
    <mergeCell ref="I253:I254"/>
    <mergeCell ref="I255:I256"/>
    <mergeCell ref="I257:I258"/>
    <mergeCell ref="I259:I260"/>
    <mergeCell ref="I261:I262"/>
    <mergeCell ref="I263:I264"/>
    <mergeCell ref="I265:I266"/>
    <mergeCell ref="I303:I304"/>
    <mergeCell ref="I305:I306"/>
    <mergeCell ref="I307:I308"/>
    <mergeCell ref="I309:I310"/>
    <mergeCell ref="I311:I312"/>
    <mergeCell ref="I313:I314"/>
    <mergeCell ref="I315:I316"/>
    <mergeCell ref="I317:I318"/>
    <mergeCell ref="I319:I320"/>
    <mergeCell ref="I285:I286"/>
    <mergeCell ref="I287:I288"/>
    <mergeCell ref="I289:I290"/>
    <mergeCell ref="I291:I292"/>
    <mergeCell ref="I293:I294"/>
    <mergeCell ref="I295:I296"/>
    <mergeCell ref="I297:I298"/>
    <mergeCell ref="I299:I300"/>
    <mergeCell ref="I301:I302"/>
    <mergeCell ref="I339:I340"/>
    <mergeCell ref="I341:I342"/>
    <mergeCell ref="I343:I344"/>
    <mergeCell ref="I345:I346"/>
    <mergeCell ref="I347:I348"/>
    <mergeCell ref="I349:I350"/>
    <mergeCell ref="I351:I352"/>
    <mergeCell ref="I353:I354"/>
    <mergeCell ref="I355:I356"/>
    <mergeCell ref="I321:I322"/>
    <mergeCell ref="I323:I324"/>
    <mergeCell ref="I325:I326"/>
    <mergeCell ref="I327:I328"/>
    <mergeCell ref="I329:I330"/>
    <mergeCell ref="I331:I332"/>
    <mergeCell ref="I333:I334"/>
    <mergeCell ref="I335:I336"/>
    <mergeCell ref="I337:I338"/>
    <mergeCell ref="I375:I376"/>
    <mergeCell ref="I377:I378"/>
    <mergeCell ref="I379:I380"/>
    <mergeCell ref="I381:I382"/>
    <mergeCell ref="I383:I384"/>
    <mergeCell ref="I385:I386"/>
    <mergeCell ref="I387:I388"/>
    <mergeCell ref="I389:I390"/>
    <mergeCell ref="I391:I392"/>
    <mergeCell ref="I357:I358"/>
    <mergeCell ref="I359:I360"/>
    <mergeCell ref="I361:I362"/>
    <mergeCell ref="I363:I364"/>
    <mergeCell ref="I365:I366"/>
    <mergeCell ref="I367:I368"/>
    <mergeCell ref="I369:I370"/>
    <mergeCell ref="I371:I372"/>
    <mergeCell ref="I373:I374"/>
    <mergeCell ref="I411:I412"/>
    <mergeCell ref="I413:I414"/>
    <mergeCell ref="I415:I416"/>
    <mergeCell ref="I417:I418"/>
    <mergeCell ref="I419:I420"/>
    <mergeCell ref="I421:I422"/>
    <mergeCell ref="I423:I424"/>
    <mergeCell ref="I425:I426"/>
    <mergeCell ref="I427:I428"/>
    <mergeCell ref="I393:I394"/>
    <mergeCell ref="I395:I396"/>
    <mergeCell ref="I397:I398"/>
    <mergeCell ref="I399:I400"/>
    <mergeCell ref="I401:I402"/>
    <mergeCell ref="I403:I404"/>
    <mergeCell ref="I405:I406"/>
    <mergeCell ref="I407:I408"/>
    <mergeCell ref="I409:I410"/>
    <mergeCell ref="I465:I466"/>
    <mergeCell ref="I467:I468"/>
    <mergeCell ref="I469:I470"/>
    <mergeCell ref="I471:I472"/>
    <mergeCell ref="I473:I474"/>
    <mergeCell ref="I447:I448"/>
    <mergeCell ref="I449:I450"/>
    <mergeCell ref="I451:I452"/>
    <mergeCell ref="I453:I454"/>
    <mergeCell ref="I455:I456"/>
    <mergeCell ref="I457:I458"/>
    <mergeCell ref="I459:I460"/>
    <mergeCell ref="I461:I462"/>
    <mergeCell ref="I463:I464"/>
    <mergeCell ref="I429:I430"/>
    <mergeCell ref="I431:I432"/>
    <mergeCell ref="I433:I434"/>
    <mergeCell ref="I435:I436"/>
    <mergeCell ref="I437:I438"/>
    <mergeCell ref="I439:I440"/>
    <mergeCell ref="I441:I442"/>
    <mergeCell ref="I443:I444"/>
    <mergeCell ref="I445:I446"/>
    <mergeCell ref="N33:N34"/>
    <mergeCell ref="N35:N36"/>
    <mergeCell ref="N37:N38"/>
    <mergeCell ref="N39:N40"/>
    <mergeCell ref="N41:N42"/>
    <mergeCell ref="N43:N44"/>
    <mergeCell ref="N45:N46"/>
    <mergeCell ref="N47:N48"/>
    <mergeCell ref="N49:N50"/>
    <mergeCell ref="N15:N16"/>
    <mergeCell ref="N17:N18"/>
    <mergeCell ref="N19:N20"/>
    <mergeCell ref="N21:N22"/>
    <mergeCell ref="N23:N24"/>
    <mergeCell ref="N25:N26"/>
    <mergeCell ref="N27:N28"/>
    <mergeCell ref="N29:N30"/>
    <mergeCell ref="N31:N32"/>
    <mergeCell ref="N69:N70"/>
    <mergeCell ref="N71:N72"/>
    <mergeCell ref="N73:N74"/>
    <mergeCell ref="N75:N76"/>
    <mergeCell ref="N77:N78"/>
    <mergeCell ref="N79:N80"/>
    <mergeCell ref="N81:N82"/>
    <mergeCell ref="N83:N84"/>
    <mergeCell ref="N85:N86"/>
    <mergeCell ref="N51:N52"/>
    <mergeCell ref="N53:N54"/>
    <mergeCell ref="N55:N56"/>
    <mergeCell ref="N57:N58"/>
    <mergeCell ref="N59:N60"/>
    <mergeCell ref="N61:N62"/>
    <mergeCell ref="N63:N64"/>
    <mergeCell ref="N65:N66"/>
    <mergeCell ref="N67:N68"/>
    <mergeCell ref="N105:N106"/>
    <mergeCell ref="N107:N108"/>
    <mergeCell ref="N109:N110"/>
    <mergeCell ref="N111:N112"/>
    <mergeCell ref="N113:N114"/>
    <mergeCell ref="N115:N116"/>
    <mergeCell ref="N117:N118"/>
    <mergeCell ref="N119:N120"/>
    <mergeCell ref="N121:N122"/>
    <mergeCell ref="N87:N88"/>
    <mergeCell ref="N89:N90"/>
    <mergeCell ref="N91:N92"/>
    <mergeCell ref="N93:N94"/>
    <mergeCell ref="N95:N96"/>
    <mergeCell ref="N97:N98"/>
    <mergeCell ref="N99:N100"/>
    <mergeCell ref="N101:N102"/>
    <mergeCell ref="N103:N104"/>
    <mergeCell ref="N141:N142"/>
    <mergeCell ref="N143:N144"/>
    <mergeCell ref="N145:N146"/>
    <mergeCell ref="N147:N148"/>
    <mergeCell ref="N149:N150"/>
    <mergeCell ref="N151:N152"/>
    <mergeCell ref="N153:N154"/>
    <mergeCell ref="N155:N156"/>
    <mergeCell ref="N157:N158"/>
    <mergeCell ref="N123:N124"/>
    <mergeCell ref="N125:N126"/>
    <mergeCell ref="N127:N128"/>
    <mergeCell ref="N129:N130"/>
    <mergeCell ref="N131:N132"/>
    <mergeCell ref="N133:N134"/>
    <mergeCell ref="N135:N136"/>
    <mergeCell ref="N137:N138"/>
    <mergeCell ref="N139:N140"/>
    <mergeCell ref="N177:N178"/>
    <mergeCell ref="N179:N180"/>
    <mergeCell ref="N181:N182"/>
    <mergeCell ref="N183:N184"/>
    <mergeCell ref="N185:N186"/>
    <mergeCell ref="N187:N188"/>
    <mergeCell ref="N189:N190"/>
    <mergeCell ref="N191:N192"/>
    <mergeCell ref="N193:N194"/>
    <mergeCell ref="N159:N160"/>
    <mergeCell ref="N161:N162"/>
    <mergeCell ref="N163:N164"/>
    <mergeCell ref="N165:N166"/>
    <mergeCell ref="N167:N168"/>
    <mergeCell ref="N169:N170"/>
    <mergeCell ref="N171:N172"/>
    <mergeCell ref="N173:N174"/>
    <mergeCell ref="N175:N176"/>
    <mergeCell ref="N213:N214"/>
    <mergeCell ref="N215:N216"/>
    <mergeCell ref="N217:N218"/>
    <mergeCell ref="N219:N220"/>
    <mergeCell ref="N221:N222"/>
    <mergeCell ref="N223:N224"/>
    <mergeCell ref="N225:N226"/>
    <mergeCell ref="N227:N228"/>
    <mergeCell ref="N229:N230"/>
    <mergeCell ref="N195:N196"/>
    <mergeCell ref="N197:N198"/>
    <mergeCell ref="N199:N200"/>
    <mergeCell ref="N201:N202"/>
    <mergeCell ref="N203:N204"/>
    <mergeCell ref="N205:N206"/>
    <mergeCell ref="N207:N208"/>
    <mergeCell ref="N209:N210"/>
    <mergeCell ref="N211:N212"/>
    <mergeCell ref="N249:N250"/>
    <mergeCell ref="N251:N252"/>
    <mergeCell ref="N253:N254"/>
    <mergeCell ref="N255:N256"/>
    <mergeCell ref="N257:N258"/>
    <mergeCell ref="N259:N260"/>
    <mergeCell ref="N261:N262"/>
    <mergeCell ref="N263:N264"/>
    <mergeCell ref="N265:N266"/>
    <mergeCell ref="N231:N232"/>
    <mergeCell ref="N233:N234"/>
    <mergeCell ref="N235:N236"/>
    <mergeCell ref="N237:N238"/>
    <mergeCell ref="N239:N240"/>
    <mergeCell ref="N241:N242"/>
    <mergeCell ref="N243:N244"/>
    <mergeCell ref="N245:N246"/>
    <mergeCell ref="N247:N248"/>
    <mergeCell ref="N285:N286"/>
    <mergeCell ref="N287:N288"/>
    <mergeCell ref="N289:N290"/>
    <mergeCell ref="N291:N292"/>
    <mergeCell ref="N293:N294"/>
    <mergeCell ref="N295:N296"/>
    <mergeCell ref="N297:N298"/>
    <mergeCell ref="N299:N300"/>
    <mergeCell ref="N301:N302"/>
    <mergeCell ref="N267:N268"/>
    <mergeCell ref="N269:N270"/>
    <mergeCell ref="N271:N272"/>
    <mergeCell ref="N273:N274"/>
    <mergeCell ref="N275:N276"/>
    <mergeCell ref="N277:N278"/>
    <mergeCell ref="N279:N280"/>
    <mergeCell ref="N281:N282"/>
    <mergeCell ref="N283:N284"/>
    <mergeCell ref="N321:N322"/>
    <mergeCell ref="N323:N324"/>
    <mergeCell ref="N325:N326"/>
    <mergeCell ref="N327:N328"/>
    <mergeCell ref="N329:N330"/>
    <mergeCell ref="N331:N332"/>
    <mergeCell ref="N333:N334"/>
    <mergeCell ref="N335:N336"/>
    <mergeCell ref="N337:N338"/>
    <mergeCell ref="N303:N304"/>
    <mergeCell ref="N305:N306"/>
    <mergeCell ref="N307:N308"/>
    <mergeCell ref="N309:N310"/>
    <mergeCell ref="N311:N312"/>
    <mergeCell ref="N313:N314"/>
    <mergeCell ref="N315:N316"/>
    <mergeCell ref="N317:N318"/>
    <mergeCell ref="N319:N320"/>
    <mergeCell ref="N357:N358"/>
    <mergeCell ref="N359:N360"/>
    <mergeCell ref="N361:N362"/>
    <mergeCell ref="N363:N364"/>
    <mergeCell ref="N365:N366"/>
    <mergeCell ref="N367:N368"/>
    <mergeCell ref="N369:N370"/>
    <mergeCell ref="N371:N372"/>
    <mergeCell ref="N373:N374"/>
    <mergeCell ref="N339:N340"/>
    <mergeCell ref="N341:N342"/>
    <mergeCell ref="N343:N344"/>
    <mergeCell ref="N345:N346"/>
    <mergeCell ref="N347:N348"/>
    <mergeCell ref="N349:N350"/>
    <mergeCell ref="N351:N352"/>
    <mergeCell ref="N353:N354"/>
    <mergeCell ref="N355:N356"/>
    <mergeCell ref="N393:N394"/>
    <mergeCell ref="N395:N396"/>
    <mergeCell ref="N397:N398"/>
    <mergeCell ref="N399:N400"/>
    <mergeCell ref="N401:N402"/>
    <mergeCell ref="N403:N404"/>
    <mergeCell ref="N405:N406"/>
    <mergeCell ref="N407:N408"/>
    <mergeCell ref="N409:N410"/>
    <mergeCell ref="N375:N376"/>
    <mergeCell ref="N377:N378"/>
    <mergeCell ref="N379:N380"/>
    <mergeCell ref="N381:N382"/>
    <mergeCell ref="N383:N384"/>
    <mergeCell ref="N385:N386"/>
    <mergeCell ref="N387:N388"/>
    <mergeCell ref="N389:N390"/>
    <mergeCell ref="N391:N392"/>
    <mergeCell ref="N463:N464"/>
    <mergeCell ref="N429:N430"/>
    <mergeCell ref="N431:N432"/>
    <mergeCell ref="N433:N434"/>
    <mergeCell ref="N435:N436"/>
    <mergeCell ref="N437:N438"/>
    <mergeCell ref="N439:N440"/>
    <mergeCell ref="N441:N442"/>
    <mergeCell ref="N443:N444"/>
    <mergeCell ref="N445:N446"/>
    <mergeCell ref="N411:N412"/>
    <mergeCell ref="N413:N414"/>
    <mergeCell ref="N415:N416"/>
    <mergeCell ref="N417:N418"/>
    <mergeCell ref="N419:N420"/>
    <mergeCell ref="N421:N422"/>
    <mergeCell ref="N423:N424"/>
    <mergeCell ref="N425:N426"/>
    <mergeCell ref="N427:N428"/>
    <mergeCell ref="N465:N466"/>
    <mergeCell ref="N467:N468"/>
    <mergeCell ref="N469:N470"/>
    <mergeCell ref="N471:N472"/>
    <mergeCell ref="N473:N474"/>
    <mergeCell ref="N13:N14"/>
    <mergeCell ref="O15:O16"/>
    <mergeCell ref="O13:O14"/>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N447:N448"/>
    <mergeCell ref="N449:N450"/>
    <mergeCell ref="N451:N452"/>
    <mergeCell ref="N453:N454"/>
    <mergeCell ref="N455:N456"/>
    <mergeCell ref="N457:N458"/>
    <mergeCell ref="N459:N460"/>
    <mergeCell ref="N461:N462"/>
    <mergeCell ref="O67:O68"/>
    <mergeCell ref="O69:O70"/>
    <mergeCell ref="O71:O72"/>
    <mergeCell ref="O73:O74"/>
    <mergeCell ref="O75:O76"/>
    <mergeCell ref="O77:O78"/>
    <mergeCell ref="O79:O80"/>
    <mergeCell ref="O81:O82"/>
    <mergeCell ref="O83:O84"/>
    <mergeCell ref="O49:O50"/>
    <mergeCell ref="O51:O52"/>
    <mergeCell ref="O53:O54"/>
    <mergeCell ref="O55:O56"/>
    <mergeCell ref="O57:O58"/>
    <mergeCell ref="O59:O60"/>
    <mergeCell ref="O61:O62"/>
    <mergeCell ref="O63:O64"/>
    <mergeCell ref="O65:O66"/>
    <mergeCell ref="O103:O104"/>
    <mergeCell ref="O105:O106"/>
    <mergeCell ref="O107:O108"/>
    <mergeCell ref="O109:O110"/>
    <mergeCell ref="O111:O112"/>
    <mergeCell ref="O113:O114"/>
    <mergeCell ref="O115:O116"/>
    <mergeCell ref="O117:O118"/>
    <mergeCell ref="O119:O120"/>
    <mergeCell ref="O85:O86"/>
    <mergeCell ref="O87:O88"/>
    <mergeCell ref="O89:O90"/>
    <mergeCell ref="O91:O92"/>
    <mergeCell ref="O93:O94"/>
    <mergeCell ref="O95:O96"/>
    <mergeCell ref="O97:O98"/>
    <mergeCell ref="O99:O100"/>
    <mergeCell ref="O101:O102"/>
    <mergeCell ref="O139:O140"/>
    <mergeCell ref="O141:O142"/>
    <mergeCell ref="O143:O144"/>
    <mergeCell ref="O145:O146"/>
    <mergeCell ref="O147:O148"/>
    <mergeCell ref="O149:O150"/>
    <mergeCell ref="O151:O152"/>
    <mergeCell ref="O153:O154"/>
    <mergeCell ref="O155:O156"/>
    <mergeCell ref="O121:O122"/>
    <mergeCell ref="O123:O124"/>
    <mergeCell ref="O125:O126"/>
    <mergeCell ref="O127:O128"/>
    <mergeCell ref="O129:O130"/>
    <mergeCell ref="O131:O132"/>
    <mergeCell ref="O133:O134"/>
    <mergeCell ref="O135:O136"/>
    <mergeCell ref="O137:O138"/>
    <mergeCell ref="O175:O176"/>
    <mergeCell ref="O177:O178"/>
    <mergeCell ref="O179:O180"/>
    <mergeCell ref="O181:O182"/>
    <mergeCell ref="O183:O184"/>
    <mergeCell ref="O185:O186"/>
    <mergeCell ref="O187:O188"/>
    <mergeCell ref="O189:O190"/>
    <mergeCell ref="O191:O192"/>
    <mergeCell ref="O157:O158"/>
    <mergeCell ref="O159:O160"/>
    <mergeCell ref="O161:O162"/>
    <mergeCell ref="O163:O164"/>
    <mergeCell ref="O165:O166"/>
    <mergeCell ref="O167:O168"/>
    <mergeCell ref="O169:O170"/>
    <mergeCell ref="O171:O172"/>
    <mergeCell ref="O173:O174"/>
    <mergeCell ref="O211:O212"/>
    <mergeCell ref="O213:O214"/>
    <mergeCell ref="O215:O216"/>
    <mergeCell ref="O217:O218"/>
    <mergeCell ref="O219:O220"/>
    <mergeCell ref="O221:O222"/>
    <mergeCell ref="O223:O224"/>
    <mergeCell ref="O225:O226"/>
    <mergeCell ref="O227:O228"/>
    <mergeCell ref="O193:O194"/>
    <mergeCell ref="O195:O196"/>
    <mergeCell ref="O197:O198"/>
    <mergeCell ref="O199:O200"/>
    <mergeCell ref="O201:O202"/>
    <mergeCell ref="O203:O204"/>
    <mergeCell ref="O205:O206"/>
    <mergeCell ref="O207:O208"/>
    <mergeCell ref="O209:O210"/>
    <mergeCell ref="O247:O248"/>
    <mergeCell ref="O249:O250"/>
    <mergeCell ref="O251:O252"/>
    <mergeCell ref="O253:O254"/>
    <mergeCell ref="O255:O256"/>
    <mergeCell ref="O257:O258"/>
    <mergeCell ref="O259:O260"/>
    <mergeCell ref="O261:O262"/>
    <mergeCell ref="O263:O264"/>
    <mergeCell ref="O229:O230"/>
    <mergeCell ref="O231:O232"/>
    <mergeCell ref="O233:O234"/>
    <mergeCell ref="O235:O236"/>
    <mergeCell ref="O237:O238"/>
    <mergeCell ref="O239:O240"/>
    <mergeCell ref="O241:O242"/>
    <mergeCell ref="O243:O244"/>
    <mergeCell ref="O245:O246"/>
    <mergeCell ref="O283:O284"/>
    <mergeCell ref="O285:O286"/>
    <mergeCell ref="O287:O288"/>
    <mergeCell ref="O289:O290"/>
    <mergeCell ref="O291:O292"/>
    <mergeCell ref="O293:O294"/>
    <mergeCell ref="O295:O296"/>
    <mergeCell ref="O297:O298"/>
    <mergeCell ref="O299:O300"/>
    <mergeCell ref="O265:O266"/>
    <mergeCell ref="O267:O268"/>
    <mergeCell ref="O269:O270"/>
    <mergeCell ref="O271:O272"/>
    <mergeCell ref="O273:O274"/>
    <mergeCell ref="O275:O276"/>
    <mergeCell ref="O277:O278"/>
    <mergeCell ref="O279:O280"/>
    <mergeCell ref="O281:O282"/>
    <mergeCell ref="O319:O320"/>
    <mergeCell ref="O321:O322"/>
    <mergeCell ref="O323:O324"/>
    <mergeCell ref="O325:O326"/>
    <mergeCell ref="O327:O328"/>
    <mergeCell ref="O329:O330"/>
    <mergeCell ref="O331:O332"/>
    <mergeCell ref="O333:O334"/>
    <mergeCell ref="O335:O336"/>
    <mergeCell ref="O301:O302"/>
    <mergeCell ref="O303:O304"/>
    <mergeCell ref="O305:O306"/>
    <mergeCell ref="O307:O308"/>
    <mergeCell ref="O309:O310"/>
    <mergeCell ref="O311:O312"/>
    <mergeCell ref="O313:O314"/>
    <mergeCell ref="O315:O316"/>
    <mergeCell ref="O317:O318"/>
    <mergeCell ref="O355:O356"/>
    <mergeCell ref="O357:O358"/>
    <mergeCell ref="O359:O360"/>
    <mergeCell ref="O361:O362"/>
    <mergeCell ref="O363:O364"/>
    <mergeCell ref="O365:O366"/>
    <mergeCell ref="O367:O368"/>
    <mergeCell ref="O369:O370"/>
    <mergeCell ref="O371:O372"/>
    <mergeCell ref="O337:O338"/>
    <mergeCell ref="O339:O340"/>
    <mergeCell ref="O341:O342"/>
    <mergeCell ref="O343:O344"/>
    <mergeCell ref="O345:O346"/>
    <mergeCell ref="O347:O348"/>
    <mergeCell ref="O349:O350"/>
    <mergeCell ref="O351:O352"/>
    <mergeCell ref="O353:O354"/>
    <mergeCell ref="O391:O392"/>
    <mergeCell ref="O393:O394"/>
    <mergeCell ref="O395:O396"/>
    <mergeCell ref="O397:O398"/>
    <mergeCell ref="O399:O400"/>
    <mergeCell ref="O401:O402"/>
    <mergeCell ref="O403:O404"/>
    <mergeCell ref="O405:O406"/>
    <mergeCell ref="O407:O408"/>
    <mergeCell ref="O373:O374"/>
    <mergeCell ref="O375:O376"/>
    <mergeCell ref="O377:O378"/>
    <mergeCell ref="O379:O380"/>
    <mergeCell ref="O381:O382"/>
    <mergeCell ref="O383:O384"/>
    <mergeCell ref="O385:O386"/>
    <mergeCell ref="O387:O388"/>
    <mergeCell ref="O389:O390"/>
    <mergeCell ref="O461:O462"/>
    <mergeCell ref="O427:O428"/>
    <mergeCell ref="O429:O430"/>
    <mergeCell ref="O431:O432"/>
    <mergeCell ref="O433:O434"/>
    <mergeCell ref="O435:O436"/>
    <mergeCell ref="O437:O438"/>
    <mergeCell ref="O439:O440"/>
    <mergeCell ref="O441:O442"/>
    <mergeCell ref="O443:O444"/>
    <mergeCell ref="O409:O410"/>
    <mergeCell ref="O411:O412"/>
    <mergeCell ref="O413:O414"/>
    <mergeCell ref="O415:O416"/>
    <mergeCell ref="O417:O418"/>
    <mergeCell ref="O419:O420"/>
    <mergeCell ref="O421:O422"/>
    <mergeCell ref="O423:O424"/>
    <mergeCell ref="O425:O426"/>
    <mergeCell ref="O463:O464"/>
    <mergeCell ref="O465:O466"/>
    <mergeCell ref="O467:O468"/>
    <mergeCell ref="O469:O470"/>
    <mergeCell ref="O471:O472"/>
    <mergeCell ref="O473:O474"/>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O445:O446"/>
    <mergeCell ref="O447:O448"/>
    <mergeCell ref="O449:O450"/>
    <mergeCell ref="O451:O452"/>
    <mergeCell ref="O453:O454"/>
    <mergeCell ref="O455:O456"/>
    <mergeCell ref="O457:O458"/>
    <mergeCell ref="O459:O460"/>
    <mergeCell ref="P67:P68"/>
    <mergeCell ref="P69:P70"/>
    <mergeCell ref="P71:P72"/>
    <mergeCell ref="P73:P74"/>
    <mergeCell ref="P75:P76"/>
    <mergeCell ref="P77:P78"/>
    <mergeCell ref="P79:P80"/>
    <mergeCell ref="P81:P82"/>
    <mergeCell ref="P83:P84"/>
    <mergeCell ref="P49:P50"/>
    <mergeCell ref="P51:P52"/>
    <mergeCell ref="P53:P54"/>
    <mergeCell ref="P55:P56"/>
    <mergeCell ref="P57:P58"/>
    <mergeCell ref="P59:P60"/>
    <mergeCell ref="P61:P62"/>
    <mergeCell ref="P63:P64"/>
    <mergeCell ref="P65:P66"/>
    <mergeCell ref="P103:P104"/>
    <mergeCell ref="P105:P106"/>
    <mergeCell ref="P107:P108"/>
    <mergeCell ref="P109:P110"/>
    <mergeCell ref="P111:P112"/>
    <mergeCell ref="P113:P114"/>
    <mergeCell ref="P115:P116"/>
    <mergeCell ref="P117:P118"/>
    <mergeCell ref="P119:P120"/>
    <mergeCell ref="P85:P86"/>
    <mergeCell ref="P87:P88"/>
    <mergeCell ref="P89:P90"/>
    <mergeCell ref="P91:P92"/>
    <mergeCell ref="P93:P94"/>
    <mergeCell ref="P95:P96"/>
    <mergeCell ref="P97:P98"/>
    <mergeCell ref="P99:P100"/>
    <mergeCell ref="P101:P102"/>
    <mergeCell ref="P139:P140"/>
    <mergeCell ref="P141:P142"/>
    <mergeCell ref="P143:P144"/>
    <mergeCell ref="P145:P146"/>
    <mergeCell ref="P147:P148"/>
    <mergeCell ref="P149:P150"/>
    <mergeCell ref="P151:P152"/>
    <mergeCell ref="P153:P154"/>
    <mergeCell ref="P155:P156"/>
    <mergeCell ref="P121:P122"/>
    <mergeCell ref="P123:P124"/>
    <mergeCell ref="P125:P126"/>
    <mergeCell ref="P127:P128"/>
    <mergeCell ref="P129:P130"/>
    <mergeCell ref="P131:P132"/>
    <mergeCell ref="P133:P134"/>
    <mergeCell ref="P135:P136"/>
    <mergeCell ref="P137:P138"/>
    <mergeCell ref="P175:P176"/>
    <mergeCell ref="P177:P178"/>
    <mergeCell ref="P179:P180"/>
    <mergeCell ref="P181:P182"/>
    <mergeCell ref="P183:P184"/>
    <mergeCell ref="P185:P186"/>
    <mergeCell ref="P187:P188"/>
    <mergeCell ref="P189:P190"/>
    <mergeCell ref="P191:P192"/>
    <mergeCell ref="P157:P158"/>
    <mergeCell ref="P159:P160"/>
    <mergeCell ref="P161:P162"/>
    <mergeCell ref="P163:P164"/>
    <mergeCell ref="P165:P166"/>
    <mergeCell ref="P167:P168"/>
    <mergeCell ref="P169:P170"/>
    <mergeCell ref="P171:P172"/>
    <mergeCell ref="P173:P174"/>
    <mergeCell ref="P211:P212"/>
    <mergeCell ref="P213:P214"/>
    <mergeCell ref="P215:P216"/>
    <mergeCell ref="P217:P218"/>
    <mergeCell ref="P219:P220"/>
    <mergeCell ref="P221:P222"/>
    <mergeCell ref="P223:P224"/>
    <mergeCell ref="P225:P226"/>
    <mergeCell ref="P227:P228"/>
    <mergeCell ref="P193:P194"/>
    <mergeCell ref="P195:P196"/>
    <mergeCell ref="P197:P198"/>
    <mergeCell ref="P199:P200"/>
    <mergeCell ref="P201:P202"/>
    <mergeCell ref="P203:P204"/>
    <mergeCell ref="P205:P206"/>
    <mergeCell ref="P207:P208"/>
    <mergeCell ref="P209:P210"/>
    <mergeCell ref="P247:P248"/>
    <mergeCell ref="P249:P250"/>
    <mergeCell ref="P251:P252"/>
    <mergeCell ref="P253:P254"/>
    <mergeCell ref="P255:P256"/>
    <mergeCell ref="P257:P258"/>
    <mergeCell ref="P259:P260"/>
    <mergeCell ref="P261:P262"/>
    <mergeCell ref="P263:P264"/>
    <mergeCell ref="P229:P230"/>
    <mergeCell ref="P231:P232"/>
    <mergeCell ref="P233:P234"/>
    <mergeCell ref="P235:P236"/>
    <mergeCell ref="P237:P238"/>
    <mergeCell ref="P239:P240"/>
    <mergeCell ref="P241:P242"/>
    <mergeCell ref="P243:P244"/>
    <mergeCell ref="P245:P246"/>
    <mergeCell ref="P283:P284"/>
    <mergeCell ref="P285:P286"/>
    <mergeCell ref="P287:P288"/>
    <mergeCell ref="P289:P290"/>
    <mergeCell ref="P291:P292"/>
    <mergeCell ref="P293:P294"/>
    <mergeCell ref="P295:P296"/>
    <mergeCell ref="P297:P298"/>
    <mergeCell ref="P299:P300"/>
    <mergeCell ref="P265:P266"/>
    <mergeCell ref="P267:P268"/>
    <mergeCell ref="P269:P270"/>
    <mergeCell ref="P271:P272"/>
    <mergeCell ref="P273:P274"/>
    <mergeCell ref="P275:P276"/>
    <mergeCell ref="P277:P278"/>
    <mergeCell ref="P279:P280"/>
    <mergeCell ref="P281:P282"/>
    <mergeCell ref="P319:P320"/>
    <mergeCell ref="P321:P322"/>
    <mergeCell ref="P323:P324"/>
    <mergeCell ref="P325:P326"/>
    <mergeCell ref="P327:P328"/>
    <mergeCell ref="P329:P330"/>
    <mergeCell ref="P331:P332"/>
    <mergeCell ref="P333:P334"/>
    <mergeCell ref="P335:P336"/>
    <mergeCell ref="P301:P302"/>
    <mergeCell ref="P303:P304"/>
    <mergeCell ref="P305:P306"/>
    <mergeCell ref="P307:P308"/>
    <mergeCell ref="P309:P310"/>
    <mergeCell ref="P311:P312"/>
    <mergeCell ref="P313:P314"/>
    <mergeCell ref="P315:P316"/>
    <mergeCell ref="P317:P318"/>
    <mergeCell ref="P355:P356"/>
    <mergeCell ref="P357:P358"/>
    <mergeCell ref="P359:P360"/>
    <mergeCell ref="P361:P362"/>
    <mergeCell ref="P363:P364"/>
    <mergeCell ref="P365:P366"/>
    <mergeCell ref="P367:P368"/>
    <mergeCell ref="P369:P370"/>
    <mergeCell ref="P371:P372"/>
    <mergeCell ref="P337:P338"/>
    <mergeCell ref="P339:P340"/>
    <mergeCell ref="P341:P342"/>
    <mergeCell ref="P343:P344"/>
    <mergeCell ref="P345:P346"/>
    <mergeCell ref="P347:P348"/>
    <mergeCell ref="P349:P350"/>
    <mergeCell ref="P351:P352"/>
    <mergeCell ref="P353:P354"/>
    <mergeCell ref="P419:P420"/>
    <mergeCell ref="P421:P422"/>
    <mergeCell ref="P423:P424"/>
    <mergeCell ref="P425:P426"/>
    <mergeCell ref="P391:P392"/>
    <mergeCell ref="P393:P394"/>
    <mergeCell ref="P395:P396"/>
    <mergeCell ref="P397:P398"/>
    <mergeCell ref="P399:P400"/>
    <mergeCell ref="P401:P402"/>
    <mergeCell ref="P403:P404"/>
    <mergeCell ref="P405:P406"/>
    <mergeCell ref="P407:P408"/>
    <mergeCell ref="P373:P374"/>
    <mergeCell ref="P375:P376"/>
    <mergeCell ref="P377:P378"/>
    <mergeCell ref="P379:P380"/>
    <mergeCell ref="P381:P382"/>
    <mergeCell ref="P383:P384"/>
    <mergeCell ref="P385:P386"/>
    <mergeCell ref="P387:P388"/>
    <mergeCell ref="P389:P390"/>
    <mergeCell ref="P463:P464"/>
    <mergeCell ref="P465:P466"/>
    <mergeCell ref="P467:P468"/>
    <mergeCell ref="P469:P470"/>
    <mergeCell ref="P471:P472"/>
    <mergeCell ref="P473:P474"/>
    <mergeCell ref="P10:P12"/>
    <mergeCell ref="C9:E9"/>
    <mergeCell ref="F9:P9"/>
    <mergeCell ref="P445:P446"/>
    <mergeCell ref="P447:P448"/>
    <mergeCell ref="P449:P450"/>
    <mergeCell ref="P451:P452"/>
    <mergeCell ref="P453:P454"/>
    <mergeCell ref="P455:P456"/>
    <mergeCell ref="P457:P458"/>
    <mergeCell ref="P459:P460"/>
    <mergeCell ref="P461:P462"/>
    <mergeCell ref="P427:P428"/>
    <mergeCell ref="P429:P430"/>
    <mergeCell ref="P431:P432"/>
    <mergeCell ref="P433:P434"/>
    <mergeCell ref="P435:P436"/>
    <mergeCell ref="P437:P438"/>
    <mergeCell ref="P439:P440"/>
    <mergeCell ref="P441:P442"/>
    <mergeCell ref="P443:P444"/>
    <mergeCell ref="P409:P410"/>
    <mergeCell ref="P411:P412"/>
    <mergeCell ref="P413:P414"/>
    <mergeCell ref="P415:P416"/>
    <mergeCell ref="P417:P418"/>
  </mergeCells>
  <phoneticPr fontId="38" type="noConversion"/>
  <conditionalFormatting sqref="J13:M474">
    <cfRule type="containsBlanks" dxfId="1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C4:P475"/>
  <sheetViews>
    <sheetView topLeftCell="G8" zoomScale="148" zoomScaleNormal="148" workbookViewId="0">
      <selection activeCell="I11" activeCellId="1" sqref="P10:P12 I11:I12"/>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3" width="10.875" style="33" hidden="1"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186</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005" t="s">
        <v>114</v>
      </c>
      <c r="G9" s="1006"/>
      <c r="H9" s="1006"/>
      <c r="I9" s="1006"/>
      <c r="J9" s="1006"/>
      <c r="K9" s="1006"/>
      <c r="L9" s="1006"/>
      <c r="M9" s="1006"/>
      <c r="N9" s="1006"/>
      <c r="O9" s="1006"/>
      <c r="P9" s="1051"/>
    </row>
    <row r="10" spans="3:16" ht="27" customHeight="1" thickTop="1" thickBot="1">
      <c r="C10" s="1033" t="s">
        <v>80</v>
      </c>
      <c r="D10" s="1035" t="s">
        <v>169</v>
      </c>
      <c r="E10" s="1035" t="s">
        <v>170</v>
      </c>
      <c r="F10" s="1035" t="s">
        <v>171</v>
      </c>
      <c r="G10" s="1035" t="s">
        <v>172</v>
      </c>
      <c r="H10" s="1032" t="s">
        <v>181</v>
      </c>
      <c r="I10" s="1049"/>
      <c r="J10" s="1032"/>
      <c r="K10" s="1032"/>
      <c r="L10" s="1032"/>
      <c r="M10" s="1032"/>
      <c r="N10" s="1032"/>
      <c r="O10" s="1050"/>
      <c r="P10" s="1042" t="s">
        <v>173</v>
      </c>
    </row>
    <row r="11" spans="3:16" ht="42" customHeight="1" thickBot="1">
      <c r="C11" s="1034"/>
      <c r="D11" s="1031"/>
      <c r="E11" s="1031"/>
      <c r="F11" s="1031"/>
      <c r="G11" s="1031"/>
      <c r="H11" s="1045" t="s">
        <v>174</v>
      </c>
      <c r="I11" s="1046" t="s">
        <v>175</v>
      </c>
      <c r="J11" s="1048" t="s">
        <v>183</v>
      </c>
      <c r="K11" s="1031"/>
      <c r="L11" s="1031"/>
      <c r="M11" s="1031"/>
      <c r="N11" s="1031" t="s">
        <v>180</v>
      </c>
      <c r="O11" s="1045"/>
      <c r="P11" s="1043"/>
    </row>
    <row r="12" spans="3:16" ht="42" customHeight="1" thickBot="1">
      <c r="C12" s="1034"/>
      <c r="D12" s="1031"/>
      <c r="E12" s="1031"/>
      <c r="F12" s="1031"/>
      <c r="G12" s="1031"/>
      <c r="H12" s="1045"/>
      <c r="I12" s="1047"/>
      <c r="J12" s="262" t="s">
        <v>179</v>
      </c>
      <c r="K12" s="245" t="s">
        <v>176</v>
      </c>
      <c r="L12" s="245" t="s">
        <v>177</v>
      </c>
      <c r="M12" s="245" t="s">
        <v>178</v>
      </c>
      <c r="N12" s="245" t="s">
        <v>182</v>
      </c>
      <c r="O12" s="261" t="s">
        <v>137</v>
      </c>
      <c r="P12" s="1044"/>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023">
        <f ca="1">IF(ISBLANK(OFFSET('9. METAS'!$K$20,INT((ROW()-13)/2),0)),"",OFFSET('9. METAS'!$K$20,INT((ROW()-13)/2),0))</f>
        <v>0.28589999999999999</v>
      </c>
      <c r="I13" s="1041"/>
      <c r="J13" s="252">
        <f ca="1">IF(MOD(ROW()-13,2)=0,IF(ISBLANK(OFFSET('10. SEGUIMIENTO 2025'!$N$14,INT((ROW()-13)/2),0)),"",OFFSET('10. SEGUIMIENTO 2025'!$N$14,INT((ROW()-13)/2),0)),IF(ISBLANK(OFFSET('9. METAS'!$N$20,INT((ROW()-14)/2),0)),"",OFFSET('9. METAS'!$N$20,INT((ROW()-14)/2),0)))</f>
        <v>7</v>
      </c>
      <c r="K13" s="253">
        <f ca="1">IF(MOD(ROW()-13,2)=0,IF(ISBLANK(OFFSET('10. SEGUIMIENTO 2025'!$O$14,INT((ROW()-13)/2),0)),"",OFFSET('10. SEGUIMIENTO 2025'!$O$14,INT((ROW()-13)/2),0)),IF(ISBLANK(OFFSET('9. METAS'!$O$20,INT((ROW()-14)/2),0)),"",OFFSET('9. METAS'!$O$20,INT((ROW()-14)/2),0)))</f>
        <v>8</v>
      </c>
      <c r="L13" s="253">
        <f ca="1">IF(MOD(ROW()-13,2)=0,IF(ISBLANK(OFFSET('10. SEGUIMIENTO 2025'!$P$14,INT((ROW()-13)/2),0)),"",OFFSET('10. SEGUIMIENTO 2025'!$P$14,INT((ROW()-13)/2),0)),IF(ISBLANK(OFFSET('9. METAS'!$P$20,INT((ROW()-14)/2),0)),"",OFFSET('9. METAS'!$P$20,INT((ROW()-14)/2),0)))</f>
        <v>2</v>
      </c>
      <c r="M13" s="254">
        <f ca="1">IF(MOD(ROW()-13,2)=0,IF(ISBLANK(OFFSET('10. SEGUIMIENTO 2025'!$Q$14,INT((ROW()-13)/2),0)),"",OFFSET('10. SEGUIMIENTO 2025'!$Q$14,INT((ROW()-13)/2),0)),IF(ISBLANK(OFFSET('9. METAS'!$Q$20,INT((ROW()-14)/2),0)),"",OFFSET('9. METAS'!$Q$20,INT((ROW()-14)/2),0)))</f>
        <v>4</v>
      </c>
      <c r="N13" s="1012">
        <f ca="1">IFERROR(K13/K14,"ND")</f>
        <v>111.88811188811189</v>
      </c>
      <c r="O13" s="1008">
        <f ca="1">IFERROR(((K13+J13)/H13),"ND")</f>
        <v>52.465897166841557</v>
      </c>
      <c r="P13" s="1011"/>
    </row>
    <row r="14" spans="3:16">
      <c r="C14" s="1030"/>
      <c r="D14" s="1026"/>
      <c r="E14" s="1026"/>
      <c r="F14" s="1024"/>
      <c r="G14" s="1021"/>
      <c r="H14" s="1017"/>
      <c r="I14" s="1020"/>
      <c r="J14" s="255">
        <f ca="1">IF(MOD(ROW()-13,2)=0,IF(ISBLANK(OFFSET('10. SEGUIMIENTO 2025'!$N$14,INT((ROW()-13)/2),0)),"",OFFSET('10. SEGUIMIENTO 2025'!$N$14,INT((ROW()-13)/2),0)),IF(ISBLANK(OFFSET('9. METAS'!$N$20,INT((ROW()-14)/2),0)),"",OFFSET('9. METAS'!$N$20,INT((ROW()-14)/2),0)))</f>
        <v>7.1499999999999994E-2</v>
      </c>
      <c r="K14" s="256">
        <f ca="1">IF(MOD(ROW()-13,2)=0,IF(ISBLANK(OFFSET('10. SEGUIMIENTO 2025'!$O$14,INT((ROW()-13)/2),0)),"",OFFSET('10. SEGUIMIENTO 2025'!$O$14,INT((ROW()-13)/2),0)),IF(ISBLANK(OFFSET('9. METAS'!$O$20,INT((ROW()-14)/2),0)),"",OFFSET('9. METAS'!$O$20,INT((ROW()-14)/2),0)))</f>
        <v>7.1499999999999994E-2</v>
      </c>
      <c r="L14" s="256">
        <f ca="1">IF(MOD(ROW()-13,2)=0,IF(ISBLANK(OFFSET('10. SEGUIMIENTO 2025'!$P$14,INT((ROW()-13)/2),0)),"",OFFSET('10. SEGUIMIENTO 2025'!$P$14,INT((ROW()-13)/2),0)),IF(ISBLANK(OFFSET('9. METAS'!$P$20,INT((ROW()-14)/2),0)),"",OFFSET('9. METAS'!$P$20,INT((ROW()-14)/2),0)))</f>
        <v>7.1499999999999994E-2</v>
      </c>
      <c r="M14" s="257">
        <f ca="1">IF(MOD(ROW()-13,2)=0,IF(ISBLANK(OFFSET('10. SEGUIMIENTO 2025'!$Q$14,INT((ROW()-13)/2),0)),"",OFFSET('10. SEGUIMIENTO 2025'!$Q$14,INT((ROW()-13)/2),0)),IF(ISBLANK(OFFSET('9. METAS'!$Q$20,INT((ROW()-14)/2),0)),"",OFFSET('9. METAS'!$Q$20,INT((ROW()-14)/2),0)))</f>
        <v>7.1400000000000005E-2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017">
        <f ca="1">IF(ISBLANK(OFFSET('9. METAS'!$K$20,INT((ROW()-13)/2),0)),"",OFFSET('9. METAS'!$K$20,INT((ROW()-13)/2),0))</f>
        <v>175197</v>
      </c>
      <c r="I15" s="1014"/>
      <c r="J15" s="255">
        <f ca="1">IF(MOD(ROW()-13,2)=0,IF(ISBLANK(OFFSET('10. SEGUIMIENTO 2025'!$N$14,INT((ROW()-13)/2),0)),"",OFFSET('10. SEGUIMIENTO 2025'!$N$14,INT((ROW()-13)/2),0)),IF(ISBLANK(OFFSET('9. METAS'!$N$20,INT((ROW()-14)/2),0)),"",OFFSET('9. METAS'!$N$20,INT((ROW()-14)/2),0)))</f>
        <v>123</v>
      </c>
      <c r="K15" s="256" t="str">
        <f ca="1">IF(MOD(ROW()-13,2)=0,IF(ISBLANK(OFFSET('10. SEGUIMIENTO 2025'!$O$14,INT((ROW()-13)/2),0)),"",OFFSET('10. SEGUIMIENTO 2025'!$O$14,INT((ROW()-13)/2),0)),IF(ISBLANK(OFFSET('9. METAS'!$O$20,INT((ROW()-14)/2),0)),"",OFFSET('9. METAS'!$O$20,INT((ROW()-14)/2),0)))</f>
        <v/>
      </c>
      <c r="L15" s="256" t="str">
        <f ca="1">IF(MOD(ROW()-13,2)=0,IF(ISBLANK(OFFSET('10. SEGUIMIENTO 2025'!$P$14,INT((ROW()-13)/2),0)),"",OFFSET('10. SEGUIMIENTO 2025'!$P$14,INT((ROW()-13)/2),0)),IF(ISBLANK(OFFSET('9. METAS'!$P$20,INT((ROW()-14)/2),0)),"",OFFSET('9. METAS'!$P$20,INT((ROW()-14)/2),0)))</f>
        <v/>
      </c>
      <c r="M15" s="257" t="str">
        <f ca="1">IF(MOD(ROW()-13,2)=0,IF(ISBLANK(OFFSET('10. SEGUIMIENTO 2025'!$Q$14,INT((ROW()-13)/2),0)),"",OFFSET('10. SEGUIMIENTO 2025'!$Q$14,INT((ROW()-13)/2),0)),IF(ISBLANK(OFFSET('9. METAS'!$Q$20,INT((ROW()-14)/2),0)),"",OFFSET('9. METAS'!$Q$20,INT((ROW()-14)/2),0)))</f>
        <v/>
      </c>
      <c r="N15" s="1012" t="str">
        <f ca="1">IFERROR(K15/K16,"ND")</f>
        <v>ND</v>
      </c>
      <c r="O15" s="1008" t="str">
        <f ca="1">IFERROR(((K15+J15)/H15),"ND")</f>
        <v>ND</v>
      </c>
      <c r="P15" s="996"/>
    </row>
    <row r="16" spans="3:16">
      <c r="C16" s="1030"/>
      <c r="D16" s="1026"/>
      <c r="E16" s="1026"/>
      <c r="F16" s="1024"/>
      <c r="G16" s="1021"/>
      <c r="H16" s="1017"/>
      <c r="I16" s="1015"/>
      <c r="J16" s="255">
        <f ca="1">IF(MOD(ROW()-13,2)=0,IF(ISBLANK(OFFSET('10. SEGUIMIENTO 2025'!$N$14,INT((ROW()-13)/2),0)),"",OFFSET('10. SEGUIMIENTO 2025'!$N$14,INT((ROW()-13)/2),0)),IF(ISBLANK(OFFSET('9. METAS'!$N$20,INT((ROW()-14)/2),0)),"",OFFSET('9. METAS'!$N$20,INT((ROW()-14)/2),0)))</f>
        <v>43100</v>
      </c>
      <c r="K16" s="256">
        <f ca="1">IF(MOD(ROW()-13,2)=0,IF(ISBLANK(OFFSET('10. SEGUIMIENTO 2025'!$O$14,INT((ROW()-13)/2),0)),"",OFFSET('10. SEGUIMIENTO 2025'!$O$14,INT((ROW()-13)/2),0)),IF(ISBLANK(OFFSET('9. METAS'!$O$20,INT((ROW()-14)/2),0)),"",OFFSET('9. METAS'!$O$20,INT((ROW()-14)/2),0)))</f>
        <v>43299</v>
      </c>
      <c r="L16" s="256">
        <f ca="1">IF(MOD(ROW()-13,2)=0,IF(ISBLANK(OFFSET('10. SEGUIMIENTO 2025'!$P$14,INT((ROW()-13)/2),0)),"",OFFSET('10. SEGUIMIENTO 2025'!$P$14,INT((ROW()-13)/2),0)),IF(ISBLANK(OFFSET('9. METAS'!$P$20,INT((ROW()-14)/2),0)),"",OFFSET('9. METAS'!$P$20,INT((ROW()-14)/2),0)))</f>
        <v>43950</v>
      </c>
      <c r="M16" s="257">
        <f ca="1">IF(MOD(ROW()-13,2)=0,IF(ISBLANK(OFFSET('10. SEGUIMIENTO 2025'!$Q$14,INT((ROW()-13)/2),0)),"",OFFSET('10. SEGUIMIENTO 2025'!$Q$14,INT((ROW()-13)/2),0)),IF(ISBLANK(OFFSET('9. METAS'!$Q$20,INT((ROW()-14)/2),0)),"",OFFSET('9. METAS'!$Q$20,INT((ROW()-14)/2),0)))</f>
        <v>44848</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017">
        <f ca="1">IF(ISBLANK(OFFSET('9. METAS'!$K$20,INT((ROW()-13)/2),0)),"",OFFSET('9. METAS'!$K$20,INT((ROW()-13)/2),0))</f>
        <v>43</v>
      </c>
      <c r="I17" s="1014"/>
      <c r="J17" s="255">
        <f ca="1">IF(MOD(ROW()-13,2)=0,IF(ISBLANK(OFFSET('10. SEGUIMIENTO 2025'!$N$14,INT((ROW()-13)/2),0)),"",OFFSET('10. SEGUIMIENTO 2025'!$N$14,INT((ROW()-13)/2),0)),IF(ISBLANK(OFFSET('9. METAS'!$N$20,INT((ROW()-14)/2),0)),"",OFFSET('9. METAS'!$N$20,INT((ROW()-14)/2),0)))</f>
        <v>456</v>
      </c>
      <c r="K17" s="256" t="str">
        <f ca="1">IF(MOD(ROW()-13,2)=0,IF(ISBLANK(OFFSET('10. SEGUIMIENTO 2025'!$O$14,INT((ROW()-13)/2),0)),"",OFFSET('10. SEGUIMIENTO 2025'!$O$14,INT((ROW()-13)/2),0)),IF(ISBLANK(OFFSET('9. METAS'!$O$20,INT((ROW()-14)/2),0)),"",OFFSET('9. METAS'!$O$20,INT((ROW()-14)/2),0)))</f>
        <v/>
      </c>
      <c r="L17" s="256" t="str">
        <f ca="1">IF(MOD(ROW()-13,2)=0,IF(ISBLANK(OFFSET('10. SEGUIMIENTO 2025'!$P$14,INT((ROW()-13)/2),0)),"",OFFSET('10. SEGUIMIENTO 2025'!$P$14,INT((ROW()-13)/2),0)),IF(ISBLANK(OFFSET('9. METAS'!$P$20,INT((ROW()-14)/2),0)),"",OFFSET('9. METAS'!$P$20,INT((ROW()-14)/2),0)))</f>
        <v/>
      </c>
      <c r="M17" s="257" t="str">
        <f ca="1">IF(MOD(ROW()-13,2)=0,IF(ISBLANK(OFFSET('10. SEGUIMIENTO 2025'!$Q$14,INT((ROW()-13)/2),0)),"",OFFSET('10. SEGUIMIENTO 2025'!$Q$14,INT((ROW()-13)/2),0)),IF(ISBLANK(OFFSET('9. METAS'!$Q$20,INT((ROW()-14)/2),0)),"",OFFSET('9. METAS'!$Q$20,INT((ROW()-14)/2),0)))</f>
        <v/>
      </c>
      <c r="N17" s="1012" t="str">
        <f t="shared" ref="N17" ca="1" si="0">IFERROR(K17/K18,"ND")</f>
        <v>ND</v>
      </c>
      <c r="O17" s="1008" t="str">
        <f t="shared" ref="O17" ca="1" si="1">IFERROR(((K17+J17)/H17),"ND")</f>
        <v>ND</v>
      </c>
      <c r="P17" s="996"/>
    </row>
    <row r="18" spans="3:16">
      <c r="C18" s="1030"/>
      <c r="D18" s="1026"/>
      <c r="E18" s="1026"/>
      <c r="F18" s="1024"/>
      <c r="G18" s="1021"/>
      <c r="H18" s="1017"/>
      <c r="I18" s="1015"/>
      <c r="J18" s="255">
        <f ca="1">IF(MOD(ROW()-13,2)=0,IF(ISBLANK(OFFSET('10. SEGUIMIENTO 2025'!$N$14,INT((ROW()-13)/2),0)),"",OFFSET('10. SEGUIMIENTO 2025'!$N$14,INT((ROW()-13)/2),0)),IF(ISBLANK(OFFSET('9. METAS'!$N$20,INT((ROW()-14)/2),0)),"",OFFSET('9. METAS'!$N$20,INT((ROW()-14)/2),0)))</f>
        <v>4</v>
      </c>
      <c r="K18" s="256">
        <f ca="1">IF(MOD(ROW()-13,2)=0,IF(ISBLANK(OFFSET('10. SEGUIMIENTO 2025'!$O$14,INT((ROW()-13)/2),0)),"",OFFSET('10. SEGUIMIENTO 2025'!$O$14,INT((ROW()-13)/2),0)),IF(ISBLANK(OFFSET('9. METAS'!$O$20,INT((ROW()-14)/2),0)),"",OFFSET('9. METAS'!$O$20,INT((ROW()-14)/2),0)))</f>
        <v>13</v>
      </c>
      <c r="L18" s="256">
        <f ca="1">IF(MOD(ROW()-13,2)=0,IF(ISBLANK(OFFSET('10. SEGUIMIENTO 2025'!$P$14,INT((ROW()-13)/2),0)),"",OFFSET('10. SEGUIMIENTO 2025'!$P$14,INT((ROW()-13)/2),0)),IF(ISBLANK(OFFSET('9. METAS'!$P$20,INT((ROW()-14)/2),0)),"",OFFSET('9. METAS'!$P$20,INT((ROW()-14)/2),0)))</f>
        <v>13</v>
      </c>
      <c r="M18" s="257">
        <f ca="1">IF(MOD(ROW()-13,2)=0,IF(ISBLANK(OFFSET('10. SEGUIMIENTO 2025'!$Q$14,INT((ROW()-13)/2),0)),"",OFFSET('10. SEGUIMIENTO 2025'!$Q$14,INT((ROW()-13)/2),0)),IF(ISBLANK(OFFSET('9. METAS'!$Q$20,INT((ROW()-14)/2),0)),"",OFFSET('9. METAS'!$Q$20,INT((ROW()-14)/2),0)))</f>
        <v>13</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017">
        <f ca="1">IF(ISBLANK(OFFSET('9. METAS'!$K$20,INT((ROW()-13)/2),0)),"",OFFSET('9. METAS'!$K$20,INT((ROW()-13)/2),0))</f>
        <v>1054</v>
      </c>
      <c r="I19" s="1014"/>
      <c r="J19" s="255">
        <f ca="1">IF(MOD(ROW()-13,2)=0,IF(ISBLANK(OFFSET('10. SEGUIMIENTO 2025'!$N$14,INT((ROW()-13)/2),0)),"",OFFSET('10. SEGUIMIENTO 2025'!$N$14,INT((ROW()-13)/2),0)),IF(ISBLANK(OFFSET('9. METAS'!$N$20,INT((ROW()-14)/2),0)),"",OFFSET('9. METAS'!$N$20,INT((ROW()-14)/2),0)))</f>
        <v>456</v>
      </c>
      <c r="K19" s="256" t="str">
        <f ca="1">IF(MOD(ROW()-13,2)=0,IF(ISBLANK(OFFSET('10. SEGUIMIENTO 2025'!$O$14,INT((ROW()-13)/2),0)),"",OFFSET('10. SEGUIMIENTO 2025'!$O$14,INT((ROW()-13)/2),0)),IF(ISBLANK(OFFSET('9. METAS'!$O$20,INT((ROW()-14)/2),0)),"",OFFSET('9. METAS'!$O$20,INT((ROW()-14)/2),0)))</f>
        <v/>
      </c>
      <c r="L19" s="256" t="str">
        <f ca="1">IF(MOD(ROW()-13,2)=0,IF(ISBLANK(OFFSET('10. SEGUIMIENTO 2025'!$P$14,INT((ROW()-13)/2),0)),"",OFFSET('10. SEGUIMIENTO 2025'!$P$14,INT((ROW()-13)/2),0)),IF(ISBLANK(OFFSET('9. METAS'!$P$20,INT((ROW()-14)/2),0)),"",OFFSET('9. METAS'!$P$20,INT((ROW()-14)/2),0)))</f>
        <v/>
      </c>
      <c r="M19" s="257" t="str">
        <f ca="1">IF(MOD(ROW()-13,2)=0,IF(ISBLANK(OFFSET('10. SEGUIMIENTO 2025'!$Q$14,INT((ROW()-13)/2),0)),"",OFFSET('10. SEGUIMIENTO 2025'!$Q$14,INT((ROW()-13)/2),0)),IF(ISBLANK(OFFSET('9. METAS'!$Q$20,INT((ROW()-14)/2),0)),"",OFFSET('9. METAS'!$Q$20,INT((ROW()-14)/2),0)))</f>
        <v/>
      </c>
      <c r="N19" s="1012" t="str">
        <f t="shared" ref="N19" ca="1" si="2">IFERROR(K19/K20,"ND")</f>
        <v>ND</v>
      </c>
      <c r="O19" s="1008" t="str">
        <f t="shared" ref="O19" ca="1" si="3">IFERROR(((K19+J19)/H19),"ND")</f>
        <v>ND</v>
      </c>
      <c r="P19" s="996"/>
    </row>
    <row r="20" spans="3:16">
      <c r="C20" s="1030"/>
      <c r="D20" s="1026"/>
      <c r="E20" s="1026"/>
      <c r="F20" s="1024"/>
      <c r="G20" s="1021"/>
      <c r="H20" s="1017"/>
      <c r="I20" s="1015"/>
      <c r="J20" s="255">
        <f ca="1">IF(MOD(ROW()-13,2)=0,IF(ISBLANK(OFFSET('10. SEGUIMIENTO 2025'!$N$14,INT((ROW()-13)/2),0)),"",OFFSET('10. SEGUIMIENTO 2025'!$N$14,INT((ROW()-13)/2),0)),IF(ISBLANK(OFFSET('9. METAS'!$N$20,INT((ROW()-14)/2),0)),"",OFFSET('9. METAS'!$N$20,INT((ROW()-14)/2),0)))</f>
        <v>263</v>
      </c>
      <c r="K20" s="256">
        <f ca="1">IF(MOD(ROW()-13,2)=0,IF(ISBLANK(OFFSET('10. SEGUIMIENTO 2025'!$O$14,INT((ROW()-13)/2),0)),"",OFFSET('10. SEGUIMIENTO 2025'!$O$14,INT((ROW()-13)/2),0)),IF(ISBLANK(OFFSET('9. METAS'!$O$20,INT((ROW()-14)/2),0)),"",OFFSET('9. METAS'!$O$20,INT((ROW()-14)/2),0)))</f>
        <v>264</v>
      </c>
      <c r="L20" s="256">
        <f ca="1">IF(MOD(ROW()-13,2)=0,IF(ISBLANK(OFFSET('10. SEGUIMIENTO 2025'!$P$14,INT((ROW()-13)/2),0)),"",OFFSET('10. SEGUIMIENTO 2025'!$P$14,INT((ROW()-13)/2),0)),IF(ISBLANK(OFFSET('9. METAS'!$P$20,INT((ROW()-14)/2),0)),"",OFFSET('9. METAS'!$P$20,INT((ROW()-14)/2),0)))</f>
        <v>264</v>
      </c>
      <c r="M20" s="257">
        <f ca="1">IF(MOD(ROW()-13,2)=0,IF(ISBLANK(OFFSET('10. SEGUIMIENTO 2025'!$Q$14,INT((ROW()-13)/2),0)),"",OFFSET('10. SEGUIMIENTO 2025'!$Q$14,INT((ROW()-13)/2),0)),IF(ISBLANK(OFFSET('9. METAS'!$Q$20,INT((ROW()-14)/2),0)),"",OFFSET('9. METAS'!$Q$20,INT((ROW()-14)/2),0)))</f>
        <v>263</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017">
        <f ca="1">IF(ISBLANK(OFFSET('9. METAS'!$K$20,INT((ROW()-13)/2),0)),"",OFFSET('9. METAS'!$K$20,INT((ROW()-13)/2),0))</f>
        <v>717</v>
      </c>
      <c r="I21" s="1014"/>
      <c r="J21" s="255">
        <f ca="1">IF(MOD(ROW()-13,2)=0,IF(ISBLANK(OFFSET('10. SEGUIMIENTO 2025'!$N$14,INT((ROW()-13)/2),0)),"",OFFSET('10. SEGUIMIENTO 2025'!$N$14,INT((ROW()-13)/2),0)),IF(ISBLANK(OFFSET('9. METAS'!$N$20,INT((ROW()-14)/2),0)),"",OFFSET('9. METAS'!$N$20,INT((ROW()-14)/2),0)))</f>
        <v>456</v>
      </c>
      <c r="K21" s="256" t="str">
        <f ca="1">IF(MOD(ROW()-13,2)=0,IF(ISBLANK(OFFSET('10. SEGUIMIENTO 2025'!$O$14,INT((ROW()-13)/2),0)),"",OFFSET('10. SEGUIMIENTO 2025'!$O$14,INT((ROW()-13)/2),0)),IF(ISBLANK(OFFSET('9. METAS'!$O$20,INT((ROW()-14)/2),0)),"",OFFSET('9. METAS'!$O$20,INT((ROW()-14)/2),0)))</f>
        <v/>
      </c>
      <c r="L21" s="256" t="str">
        <f ca="1">IF(MOD(ROW()-13,2)=0,IF(ISBLANK(OFFSET('10. SEGUIMIENTO 2025'!$P$14,INT((ROW()-13)/2),0)),"",OFFSET('10. SEGUIMIENTO 2025'!$P$14,INT((ROW()-13)/2),0)),IF(ISBLANK(OFFSET('9. METAS'!$P$20,INT((ROW()-14)/2),0)),"",OFFSET('9. METAS'!$P$20,INT((ROW()-14)/2),0)))</f>
        <v/>
      </c>
      <c r="M21" s="257" t="str">
        <f ca="1">IF(MOD(ROW()-13,2)=0,IF(ISBLANK(OFFSET('10. SEGUIMIENTO 2025'!$Q$14,INT((ROW()-13)/2),0)),"",OFFSET('10. SEGUIMIENTO 2025'!$Q$14,INT((ROW()-13)/2),0)),IF(ISBLANK(OFFSET('9. METAS'!$Q$20,INT((ROW()-14)/2),0)),"",OFFSET('9. METAS'!$Q$20,INT((ROW()-14)/2),0)))</f>
        <v/>
      </c>
      <c r="N21" s="1012" t="str">
        <f t="shared" ref="N21" ca="1" si="4">IFERROR(K21/K22,"ND")</f>
        <v>ND</v>
      </c>
      <c r="O21" s="1008" t="str">
        <f t="shared" ref="O21" ca="1" si="5">IFERROR(((K21+J21)/H21),"ND")</f>
        <v>ND</v>
      </c>
      <c r="P21" s="996"/>
    </row>
    <row r="22" spans="3:16">
      <c r="C22" s="1030"/>
      <c r="D22" s="1026"/>
      <c r="E22" s="1026"/>
      <c r="F22" s="1024"/>
      <c r="G22" s="1021"/>
      <c r="H22" s="1017"/>
      <c r="I22" s="1015"/>
      <c r="J22" s="255">
        <f ca="1">IF(MOD(ROW()-13,2)=0,IF(ISBLANK(OFFSET('10. SEGUIMIENTO 2025'!$N$14,INT((ROW()-13)/2),0)),"",OFFSET('10. SEGUIMIENTO 2025'!$N$14,INT((ROW()-13)/2),0)),IF(ISBLANK(OFFSET('9. METAS'!$N$20,INT((ROW()-14)/2),0)),"",OFFSET('9. METAS'!$N$20,INT((ROW()-14)/2),0)))</f>
        <v>180</v>
      </c>
      <c r="K22" s="256">
        <f ca="1">IF(MOD(ROW()-13,2)=0,IF(ISBLANK(OFFSET('10. SEGUIMIENTO 2025'!$O$14,INT((ROW()-13)/2),0)),"",OFFSET('10. SEGUIMIENTO 2025'!$O$14,INT((ROW()-13)/2),0)),IF(ISBLANK(OFFSET('9. METAS'!$O$20,INT((ROW()-14)/2),0)),"",OFFSET('9. METAS'!$O$20,INT((ROW()-14)/2),0)))</f>
        <v>180</v>
      </c>
      <c r="L22" s="256">
        <f ca="1">IF(MOD(ROW()-13,2)=0,IF(ISBLANK(OFFSET('10. SEGUIMIENTO 2025'!$P$14,INT((ROW()-13)/2),0)),"",OFFSET('10. SEGUIMIENTO 2025'!$P$14,INT((ROW()-13)/2),0)),IF(ISBLANK(OFFSET('9. METAS'!$P$20,INT((ROW()-14)/2),0)),"",OFFSET('9. METAS'!$P$20,INT((ROW()-14)/2),0)))</f>
        <v>180</v>
      </c>
      <c r="M22" s="257">
        <f ca="1">IF(MOD(ROW()-13,2)=0,IF(ISBLANK(OFFSET('10. SEGUIMIENTO 2025'!$Q$14,INT((ROW()-13)/2),0)),"",OFFSET('10. SEGUIMIENTO 2025'!$Q$14,INT((ROW()-13)/2),0)),IF(ISBLANK(OFFSET('9. METAS'!$Q$20,INT((ROW()-14)/2),0)),"",OFFSET('9. METAS'!$Q$20,INT((ROW()-14)/2),0)))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017">
        <f ca="1">IF(ISBLANK(OFFSET('9. METAS'!$K$20,INT((ROW()-13)/2),0)),"",OFFSET('9. METAS'!$K$20,INT((ROW()-13)/2),0))</f>
        <v>192</v>
      </c>
      <c r="I23" s="1014"/>
      <c r="J23" s="255">
        <f ca="1">IF(MOD(ROW()-13,2)=0,IF(ISBLANK(OFFSET('10. SEGUIMIENTO 2025'!$N$14,INT((ROW()-13)/2),0)),"",OFFSET('10. SEGUIMIENTO 2025'!$N$14,INT((ROW()-13)/2),0)),IF(ISBLANK(OFFSET('9. METAS'!$N$20,INT((ROW()-14)/2),0)),"",OFFSET('9. METAS'!$N$20,INT((ROW()-14)/2),0)))</f>
        <v>456</v>
      </c>
      <c r="K23" s="256" t="str">
        <f ca="1">IF(MOD(ROW()-13,2)=0,IF(ISBLANK(OFFSET('10. SEGUIMIENTO 2025'!$O$14,INT((ROW()-13)/2),0)),"",OFFSET('10. SEGUIMIENTO 2025'!$O$14,INT((ROW()-13)/2),0)),IF(ISBLANK(OFFSET('9. METAS'!$O$20,INT((ROW()-14)/2),0)),"",OFFSET('9. METAS'!$O$20,INT((ROW()-14)/2),0)))</f>
        <v/>
      </c>
      <c r="L23" s="256" t="str">
        <f ca="1">IF(MOD(ROW()-13,2)=0,IF(ISBLANK(OFFSET('10. SEGUIMIENTO 2025'!$P$14,INT((ROW()-13)/2),0)),"",OFFSET('10. SEGUIMIENTO 2025'!$P$14,INT((ROW()-13)/2),0)),IF(ISBLANK(OFFSET('9. METAS'!$P$20,INT((ROW()-14)/2),0)),"",OFFSET('9. METAS'!$P$20,INT((ROW()-14)/2),0)))</f>
        <v/>
      </c>
      <c r="M23" s="257" t="str">
        <f ca="1">IF(MOD(ROW()-13,2)=0,IF(ISBLANK(OFFSET('10. SEGUIMIENTO 2025'!$Q$14,INT((ROW()-13)/2),0)),"",OFFSET('10. SEGUIMIENTO 2025'!$Q$14,INT((ROW()-13)/2),0)),IF(ISBLANK(OFFSET('9. METAS'!$Q$20,INT((ROW()-14)/2),0)),"",OFFSET('9. METAS'!$Q$20,INT((ROW()-14)/2),0)))</f>
        <v/>
      </c>
      <c r="N23" s="1012" t="str">
        <f t="shared" ref="N23" ca="1" si="6">IFERROR(K23/K24,"ND")</f>
        <v>ND</v>
      </c>
      <c r="O23" s="1008" t="str">
        <f t="shared" ref="O23" ca="1" si="7">IFERROR(((K23+J23)/H23),"ND")</f>
        <v>ND</v>
      </c>
      <c r="P23" s="996"/>
    </row>
    <row r="24" spans="3:16">
      <c r="C24" s="1030"/>
      <c r="D24" s="1026"/>
      <c r="E24" s="1026"/>
      <c r="F24" s="1024"/>
      <c r="G24" s="1021"/>
      <c r="H24" s="1017"/>
      <c r="I24" s="1015"/>
      <c r="J24" s="255">
        <f ca="1">IF(MOD(ROW()-13,2)=0,IF(ISBLANK(OFFSET('10. SEGUIMIENTO 2025'!$N$14,INT((ROW()-13)/2),0)),"",OFFSET('10. SEGUIMIENTO 2025'!$N$14,INT((ROW()-13)/2),0)),IF(ISBLANK(OFFSET('9. METAS'!$N$20,INT((ROW()-14)/2),0)),"",OFFSET('9. METAS'!$N$20,INT((ROW()-14)/2),0)))</f>
        <v>48</v>
      </c>
      <c r="K24" s="256">
        <f ca="1">IF(MOD(ROW()-13,2)=0,IF(ISBLANK(OFFSET('10. SEGUIMIENTO 2025'!$O$14,INT((ROW()-13)/2),0)),"",OFFSET('10. SEGUIMIENTO 2025'!$O$14,INT((ROW()-13)/2),0)),IF(ISBLANK(OFFSET('9. METAS'!$O$20,INT((ROW()-14)/2),0)),"",OFFSET('9. METAS'!$O$20,INT((ROW()-14)/2),0)))</f>
        <v>48</v>
      </c>
      <c r="L24" s="256">
        <f ca="1">IF(MOD(ROW()-13,2)=0,IF(ISBLANK(OFFSET('10. SEGUIMIENTO 2025'!$P$14,INT((ROW()-13)/2),0)),"",OFFSET('10. SEGUIMIENTO 2025'!$P$14,INT((ROW()-13)/2),0)),IF(ISBLANK(OFFSET('9. METAS'!$P$20,INT((ROW()-14)/2),0)),"",OFFSET('9. METAS'!$P$20,INT((ROW()-14)/2),0)))</f>
        <v>48</v>
      </c>
      <c r="M24" s="257">
        <f ca="1">IF(MOD(ROW()-13,2)=0,IF(ISBLANK(OFFSET('10. SEGUIMIENTO 2025'!$Q$14,INT((ROW()-13)/2),0)),"",OFFSET('10. SEGUIMIENTO 2025'!$Q$14,INT((ROW()-13)/2),0)),IF(ISBLANK(OFFSET('9. METAS'!$Q$20,INT((ROW()-14)/2),0)),"",OFFSET('9. METAS'!$Q$20,INT((ROW()-14)/2),0)))</f>
        <v>48</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017">
        <f ca="1">IF(ISBLANK(OFFSET('9. METAS'!$K$20,INT((ROW()-13)/2),0)),"",OFFSET('9. METAS'!$K$20,INT((ROW()-13)/2),0))</f>
        <v>327</v>
      </c>
      <c r="I25" s="1014"/>
      <c r="J25" s="255">
        <f ca="1">IF(MOD(ROW()-13,2)=0,IF(ISBLANK(OFFSET('10. SEGUIMIENTO 2025'!$N$14,INT((ROW()-13)/2),0)),"",OFFSET('10. SEGUIMIENTO 2025'!$N$14,INT((ROW()-13)/2),0)),IF(ISBLANK(OFFSET('9. METAS'!$N$20,INT((ROW()-14)/2),0)),"",OFFSET('9. METAS'!$N$20,INT((ROW()-14)/2),0)))</f>
        <v>456</v>
      </c>
      <c r="K25" s="256" t="str">
        <f ca="1">IF(MOD(ROW()-13,2)=0,IF(ISBLANK(OFFSET('10. SEGUIMIENTO 2025'!$O$14,INT((ROW()-13)/2),0)),"",OFFSET('10. SEGUIMIENTO 2025'!$O$14,INT((ROW()-13)/2),0)),IF(ISBLANK(OFFSET('9. METAS'!$O$20,INT((ROW()-14)/2),0)),"",OFFSET('9. METAS'!$O$20,INT((ROW()-14)/2),0)))</f>
        <v/>
      </c>
      <c r="L25" s="256" t="str">
        <f ca="1">IF(MOD(ROW()-13,2)=0,IF(ISBLANK(OFFSET('10. SEGUIMIENTO 2025'!$P$14,INT((ROW()-13)/2),0)),"",OFFSET('10. SEGUIMIENTO 2025'!$P$14,INT((ROW()-13)/2),0)),IF(ISBLANK(OFFSET('9. METAS'!$P$20,INT((ROW()-14)/2),0)),"",OFFSET('9. METAS'!$P$20,INT((ROW()-14)/2),0)))</f>
        <v/>
      </c>
      <c r="M25" s="257" t="str">
        <f ca="1">IF(MOD(ROW()-13,2)=0,IF(ISBLANK(OFFSET('10. SEGUIMIENTO 2025'!$Q$14,INT((ROW()-13)/2),0)),"",OFFSET('10. SEGUIMIENTO 2025'!$Q$14,INT((ROW()-13)/2),0)),IF(ISBLANK(OFFSET('9. METAS'!$Q$20,INT((ROW()-14)/2),0)),"",OFFSET('9. METAS'!$Q$20,INT((ROW()-14)/2),0)))</f>
        <v/>
      </c>
      <c r="N25" s="1012" t="str">
        <f t="shared" ref="N25" ca="1" si="8">IFERROR(K25/K26,"ND")</f>
        <v>ND</v>
      </c>
      <c r="O25" s="1008" t="str">
        <f t="shared" ref="O25" ca="1" si="9">IFERROR(((K25+J25)/H25),"ND")</f>
        <v>ND</v>
      </c>
      <c r="P25" s="996"/>
    </row>
    <row r="26" spans="3:16">
      <c r="C26" s="1030"/>
      <c r="D26" s="1026"/>
      <c r="E26" s="1026"/>
      <c r="F26" s="1024"/>
      <c r="G26" s="1021"/>
      <c r="H26" s="1017"/>
      <c r="I26" s="1015"/>
      <c r="J26" s="255">
        <f ca="1">IF(MOD(ROW()-13,2)=0,IF(ISBLANK(OFFSET('10. SEGUIMIENTO 2025'!$N$14,INT((ROW()-13)/2),0)),"",OFFSET('10. SEGUIMIENTO 2025'!$N$14,INT((ROW()-13)/2),0)),IF(ISBLANK(OFFSET('9. METAS'!$N$20,INT((ROW()-14)/2),0)),"",OFFSET('9. METAS'!$N$20,INT((ROW()-14)/2),0)))</f>
        <v>81</v>
      </c>
      <c r="K26" s="256">
        <f ca="1">IF(MOD(ROW()-13,2)=0,IF(ISBLANK(OFFSET('10. SEGUIMIENTO 2025'!$O$14,INT((ROW()-13)/2),0)),"",OFFSET('10. SEGUIMIENTO 2025'!$O$14,INT((ROW()-13)/2),0)),IF(ISBLANK(OFFSET('9. METAS'!$O$20,INT((ROW()-14)/2),0)),"",OFFSET('9. METAS'!$O$20,INT((ROW()-14)/2),0)))</f>
        <v>81</v>
      </c>
      <c r="L26" s="256">
        <f ca="1">IF(MOD(ROW()-13,2)=0,IF(ISBLANK(OFFSET('10. SEGUIMIENTO 2025'!$P$14,INT((ROW()-13)/2),0)),"",OFFSET('10. SEGUIMIENTO 2025'!$P$14,INT((ROW()-13)/2),0)),IF(ISBLANK(OFFSET('9. METAS'!$P$20,INT((ROW()-14)/2),0)),"",OFFSET('9. METAS'!$P$20,INT((ROW()-14)/2),0)))</f>
        <v>82</v>
      </c>
      <c r="M26" s="257">
        <f ca="1">IF(MOD(ROW()-13,2)=0,IF(ISBLANK(OFFSET('10. SEGUIMIENTO 2025'!$Q$14,INT((ROW()-13)/2),0)),"",OFFSET('10. SEGUIMIENTO 2025'!$Q$14,INT((ROW()-13)/2),0)),IF(ISBLANK(OFFSET('9. METAS'!$Q$20,INT((ROW()-14)/2),0)),"",OFFSET('9. METAS'!$Q$20,INT((ROW()-14)/2),0)))</f>
        <v>83</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017">
        <f ca="1">IF(ISBLANK(OFFSET('9. METAS'!$K$20,INT((ROW()-13)/2),0)),"",OFFSET('9. METAS'!$K$20,INT((ROW()-13)/2),0))</f>
        <v>489</v>
      </c>
      <c r="I27" s="1014"/>
      <c r="J27" s="255">
        <f ca="1">IF(MOD(ROW()-13,2)=0,IF(ISBLANK(OFFSET('10. SEGUIMIENTO 2025'!$N$14,INT((ROW()-13)/2),0)),"",OFFSET('10. SEGUIMIENTO 2025'!$N$14,INT((ROW()-13)/2),0)),IF(ISBLANK(OFFSET('9. METAS'!$N$20,INT((ROW()-14)/2),0)),"",OFFSET('9. METAS'!$N$20,INT((ROW()-14)/2),0)))</f>
        <v>456</v>
      </c>
      <c r="K27" s="256" t="str">
        <f ca="1">IF(MOD(ROW()-13,2)=0,IF(ISBLANK(OFFSET('10. SEGUIMIENTO 2025'!$O$14,INT((ROW()-13)/2),0)),"",OFFSET('10. SEGUIMIENTO 2025'!$O$14,INT((ROW()-13)/2),0)),IF(ISBLANK(OFFSET('9. METAS'!$O$20,INT((ROW()-14)/2),0)),"",OFFSET('9. METAS'!$O$20,INT((ROW()-14)/2),0)))</f>
        <v/>
      </c>
      <c r="L27" s="256" t="str">
        <f ca="1">IF(MOD(ROW()-13,2)=0,IF(ISBLANK(OFFSET('10. SEGUIMIENTO 2025'!$P$14,INT((ROW()-13)/2),0)),"",OFFSET('10. SEGUIMIENTO 2025'!$P$14,INT((ROW()-13)/2),0)),IF(ISBLANK(OFFSET('9. METAS'!$P$20,INT((ROW()-14)/2),0)),"",OFFSET('9. METAS'!$P$20,INT((ROW()-14)/2),0)))</f>
        <v/>
      </c>
      <c r="M27" s="257" t="str">
        <f ca="1">IF(MOD(ROW()-13,2)=0,IF(ISBLANK(OFFSET('10. SEGUIMIENTO 2025'!$Q$14,INT((ROW()-13)/2),0)),"",OFFSET('10. SEGUIMIENTO 2025'!$Q$14,INT((ROW()-13)/2),0)),IF(ISBLANK(OFFSET('9. METAS'!$Q$20,INT((ROW()-14)/2),0)),"",OFFSET('9. METAS'!$Q$20,INT((ROW()-14)/2),0)))</f>
        <v/>
      </c>
      <c r="N27" s="1012" t="str">
        <f t="shared" ref="N27" ca="1" si="10">IFERROR(K27/K28,"ND")</f>
        <v>ND</v>
      </c>
      <c r="O27" s="1008" t="str">
        <f t="shared" ref="O27" ca="1" si="11">IFERROR(((K27+J27)/H27),"ND")</f>
        <v>ND</v>
      </c>
      <c r="P27" s="996"/>
    </row>
    <row r="28" spans="3:16">
      <c r="C28" s="1030"/>
      <c r="D28" s="1026"/>
      <c r="E28" s="1026"/>
      <c r="F28" s="1024"/>
      <c r="G28" s="1021"/>
      <c r="H28" s="1017"/>
      <c r="I28" s="1015"/>
      <c r="J28" s="255">
        <f ca="1">IF(MOD(ROW()-13,2)=0,IF(ISBLANK(OFFSET('10. SEGUIMIENTO 2025'!$N$14,INT((ROW()-13)/2),0)),"",OFFSET('10. SEGUIMIENTO 2025'!$N$14,INT((ROW()-13)/2),0)),IF(ISBLANK(OFFSET('9. METAS'!$N$20,INT((ROW()-14)/2),0)),"",OFFSET('9. METAS'!$N$20,INT((ROW()-14)/2),0)))</f>
        <v>120</v>
      </c>
      <c r="K28" s="256">
        <f ca="1">IF(MOD(ROW()-13,2)=0,IF(ISBLANK(OFFSET('10. SEGUIMIENTO 2025'!$O$14,INT((ROW()-13)/2),0)),"",OFFSET('10. SEGUIMIENTO 2025'!$O$14,INT((ROW()-13)/2),0)),IF(ISBLANK(OFFSET('9. METAS'!$O$20,INT((ROW()-14)/2),0)),"",OFFSET('9. METAS'!$O$20,INT((ROW()-14)/2),0)))</f>
        <v>126</v>
      </c>
      <c r="L28" s="256">
        <f ca="1">IF(MOD(ROW()-13,2)=0,IF(ISBLANK(OFFSET('10. SEGUIMIENTO 2025'!$P$14,INT((ROW()-13)/2),0)),"",OFFSET('10. SEGUIMIENTO 2025'!$P$14,INT((ROW()-13)/2),0)),IF(ISBLANK(OFFSET('9. METAS'!$P$20,INT((ROW()-14)/2),0)),"",OFFSET('9. METAS'!$P$20,INT((ROW()-14)/2),0)))</f>
        <v>124</v>
      </c>
      <c r="M28" s="257">
        <f ca="1">IF(MOD(ROW()-13,2)=0,IF(ISBLANK(OFFSET('10. SEGUIMIENTO 2025'!$Q$14,INT((ROW()-13)/2),0)),"",OFFSET('10. SEGUIMIENTO 2025'!$Q$14,INT((ROW()-13)/2),0)),IF(ISBLANK(OFFSET('9. METAS'!$Q$20,INT((ROW()-14)/2),0)),"",OFFSET('9. METAS'!$Q$20,INT((ROW()-14)/2),0)))</f>
        <v>119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017">
        <f ca="1">IF(ISBLANK(OFFSET('9. METAS'!$K$20,INT((ROW()-13)/2),0)),"",OFFSET('9. METAS'!$K$20,INT((ROW()-13)/2),0))</f>
        <v>840</v>
      </c>
      <c r="I29" s="1014"/>
      <c r="J29" s="255">
        <f ca="1">IF(MOD(ROW()-13,2)=0,IF(ISBLANK(OFFSET('10. SEGUIMIENTO 2025'!$N$14,INT((ROW()-13)/2),0)),"",OFFSET('10. SEGUIMIENTO 2025'!$N$14,INT((ROW()-13)/2),0)),IF(ISBLANK(OFFSET('9. METAS'!$N$20,INT((ROW()-14)/2),0)),"",OFFSET('9. METAS'!$N$20,INT((ROW()-14)/2),0)))</f>
        <v>41</v>
      </c>
      <c r="K29" s="256" t="str">
        <f ca="1">IF(MOD(ROW()-13,2)=0,IF(ISBLANK(OFFSET('10. SEGUIMIENTO 2025'!$O$14,INT((ROW()-13)/2),0)),"",OFFSET('10. SEGUIMIENTO 2025'!$O$14,INT((ROW()-13)/2),0)),IF(ISBLANK(OFFSET('9. METAS'!$O$20,INT((ROW()-14)/2),0)),"",OFFSET('9. METAS'!$O$20,INT((ROW()-14)/2),0)))</f>
        <v/>
      </c>
      <c r="L29" s="256" t="str">
        <f ca="1">IF(MOD(ROW()-13,2)=0,IF(ISBLANK(OFFSET('10. SEGUIMIENTO 2025'!$P$14,INT((ROW()-13)/2),0)),"",OFFSET('10. SEGUIMIENTO 2025'!$P$14,INT((ROW()-13)/2),0)),IF(ISBLANK(OFFSET('9. METAS'!$P$20,INT((ROW()-14)/2),0)),"",OFFSET('9. METAS'!$P$20,INT((ROW()-14)/2),0)))</f>
        <v/>
      </c>
      <c r="M29" s="257" t="str">
        <f ca="1">IF(MOD(ROW()-13,2)=0,IF(ISBLANK(OFFSET('10. SEGUIMIENTO 2025'!$Q$14,INT((ROW()-13)/2),0)),"",OFFSET('10. SEGUIMIENTO 2025'!$Q$14,INT((ROW()-13)/2),0)),IF(ISBLANK(OFFSET('9. METAS'!$Q$20,INT((ROW()-14)/2),0)),"",OFFSET('9. METAS'!$Q$20,INT((ROW()-14)/2),0)))</f>
        <v/>
      </c>
      <c r="N29" s="1012" t="str">
        <f t="shared" ref="N29" ca="1" si="12">IFERROR(K29/K30,"ND")</f>
        <v>ND</v>
      </c>
      <c r="O29" s="1008" t="str">
        <f t="shared" ref="O29" ca="1" si="13">IFERROR(((K29+J29)/H29),"ND")</f>
        <v>ND</v>
      </c>
      <c r="P29" s="996"/>
    </row>
    <row r="30" spans="3:16">
      <c r="C30" s="1030"/>
      <c r="D30" s="1026"/>
      <c r="E30" s="1026"/>
      <c r="F30" s="1024"/>
      <c r="G30" s="1021"/>
      <c r="H30" s="1017"/>
      <c r="I30" s="1015"/>
      <c r="J30" s="255">
        <f ca="1">IF(MOD(ROW()-13,2)=0,IF(ISBLANK(OFFSET('10. SEGUIMIENTO 2025'!$N$14,INT((ROW()-13)/2),0)),"",OFFSET('10. SEGUIMIENTO 2025'!$N$14,INT((ROW()-13)/2),0)),IF(ISBLANK(OFFSET('9. METAS'!$N$20,INT((ROW()-14)/2),0)),"",OFFSET('9. METAS'!$N$20,INT((ROW()-14)/2),0)))</f>
        <v>250</v>
      </c>
      <c r="K30" s="256">
        <f ca="1">IF(MOD(ROW()-13,2)=0,IF(ISBLANK(OFFSET('10. SEGUIMIENTO 2025'!$O$14,INT((ROW()-13)/2),0)),"",OFFSET('10. SEGUIMIENTO 2025'!$O$14,INT((ROW()-13)/2),0)),IF(ISBLANK(OFFSET('9. METAS'!$O$20,INT((ROW()-14)/2),0)),"",OFFSET('9. METAS'!$O$20,INT((ROW()-14)/2),0)))</f>
        <v>250</v>
      </c>
      <c r="L30" s="256">
        <f ca="1">IF(MOD(ROW()-13,2)=0,IF(ISBLANK(OFFSET('10. SEGUIMIENTO 2025'!$P$14,INT((ROW()-13)/2),0)),"",OFFSET('10. SEGUIMIENTO 2025'!$P$14,INT((ROW()-13)/2),0)),IF(ISBLANK(OFFSET('9. METAS'!$P$20,INT((ROW()-14)/2),0)),"",OFFSET('9. METAS'!$P$20,INT((ROW()-14)/2),0)))</f>
        <v>150</v>
      </c>
      <c r="M30" s="257">
        <f ca="1">IF(MOD(ROW()-13,2)=0,IF(ISBLANK(OFFSET('10. SEGUIMIENTO 2025'!$Q$14,INT((ROW()-13)/2),0)),"",OFFSET('10. SEGUIMIENTO 2025'!$Q$14,INT((ROW()-13)/2),0)),IF(ISBLANK(OFFSET('9. METAS'!$Q$20,INT((ROW()-14)/2),0)),"",OFFSET('9. METAS'!$Q$20,INT((ROW()-14)/2),0)))</f>
        <v>190</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017">
        <f ca="1">IF(ISBLANK(OFFSET('9. METAS'!$K$20,INT((ROW()-13)/2),0)),"",OFFSET('9. METAS'!$K$20,INT((ROW()-13)/2),0))</f>
        <v>508</v>
      </c>
      <c r="I31" s="1014"/>
      <c r="J31" s="255">
        <f ca="1">IF(MOD(ROW()-13,2)=0,IF(ISBLANK(OFFSET('10. SEGUIMIENTO 2025'!$N$14,INT((ROW()-13)/2),0)),"",OFFSET('10. SEGUIMIENTO 2025'!$N$14,INT((ROW()-13)/2),0)),IF(ISBLANK(OFFSET('9. METAS'!$N$20,INT((ROW()-14)/2),0)),"",OFFSET('9. METAS'!$N$20,INT((ROW()-14)/2),0)))</f>
        <v>41</v>
      </c>
      <c r="K31" s="256" t="str">
        <f ca="1">IF(MOD(ROW()-13,2)=0,IF(ISBLANK(OFFSET('10. SEGUIMIENTO 2025'!$O$14,INT((ROW()-13)/2),0)),"",OFFSET('10. SEGUIMIENTO 2025'!$O$14,INT((ROW()-13)/2),0)),IF(ISBLANK(OFFSET('9. METAS'!$O$20,INT((ROW()-14)/2),0)),"",OFFSET('9. METAS'!$O$20,INT((ROW()-14)/2),0)))</f>
        <v/>
      </c>
      <c r="L31" s="256" t="str">
        <f ca="1">IF(MOD(ROW()-13,2)=0,IF(ISBLANK(OFFSET('10. SEGUIMIENTO 2025'!$P$14,INT((ROW()-13)/2),0)),"",OFFSET('10. SEGUIMIENTO 2025'!$P$14,INT((ROW()-13)/2),0)),IF(ISBLANK(OFFSET('9. METAS'!$P$20,INT((ROW()-14)/2),0)),"",OFFSET('9. METAS'!$P$20,INT((ROW()-14)/2),0)))</f>
        <v/>
      </c>
      <c r="M31" s="257" t="str">
        <f ca="1">IF(MOD(ROW()-13,2)=0,IF(ISBLANK(OFFSET('10. SEGUIMIENTO 2025'!$Q$14,INT((ROW()-13)/2),0)),"",OFFSET('10. SEGUIMIENTO 2025'!$Q$14,INT((ROW()-13)/2),0)),IF(ISBLANK(OFFSET('9. METAS'!$Q$20,INT((ROW()-14)/2),0)),"",OFFSET('9. METAS'!$Q$20,INT((ROW()-14)/2),0)))</f>
        <v/>
      </c>
      <c r="N31" s="1012" t="str">
        <f t="shared" ref="N31" ca="1" si="14">IFERROR(K31/K32,"ND")</f>
        <v>ND</v>
      </c>
      <c r="O31" s="1008" t="str">
        <f t="shared" ref="O31" ca="1" si="15">IFERROR(((K31+J31)/H31),"ND")</f>
        <v>ND</v>
      </c>
      <c r="P31" s="996"/>
    </row>
    <row r="32" spans="3:16">
      <c r="C32" s="1030"/>
      <c r="D32" s="1026"/>
      <c r="E32" s="1026"/>
      <c r="F32" s="1024"/>
      <c r="G32" s="1021"/>
      <c r="H32" s="1017"/>
      <c r="I32" s="1015"/>
      <c r="J32" s="255">
        <f ca="1">IF(MOD(ROW()-13,2)=0,IF(ISBLANK(OFFSET('10. SEGUIMIENTO 2025'!$N$14,INT((ROW()-13)/2),0)),"",OFFSET('10. SEGUIMIENTO 2025'!$N$14,INT((ROW()-13)/2),0)),IF(ISBLANK(OFFSET('9. METAS'!$N$20,INT((ROW()-14)/2),0)),"",OFFSET('9. METAS'!$N$20,INT((ROW()-14)/2),0)))</f>
        <v>128</v>
      </c>
      <c r="K32" s="256">
        <f ca="1">IF(MOD(ROW()-13,2)=0,IF(ISBLANK(OFFSET('10. SEGUIMIENTO 2025'!$O$14,INT((ROW()-13)/2),0)),"",OFFSET('10. SEGUIMIENTO 2025'!$O$14,INT((ROW()-13)/2),0)),IF(ISBLANK(OFFSET('9. METAS'!$O$20,INT((ROW()-14)/2),0)),"",OFFSET('9. METAS'!$O$20,INT((ROW()-14)/2),0)))</f>
        <v>126</v>
      </c>
      <c r="L32" s="256">
        <f ca="1">IF(MOD(ROW()-13,2)=0,IF(ISBLANK(OFFSET('10. SEGUIMIENTO 2025'!$P$14,INT((ROW()-13)/2),0)),"",OFFSET('10. SEGUIMIENTO 2025'!$P$14,INT((ROW()-13)/2),0)),IF(ISBLANK(OFFSET('9. METAS'!$P$20,INT((ROW()-14)/2),0)),"",OFFSET('9. METAS'!$P$20,INT((ROW()-14)/2),0)))</f>
        <v>128</v>
      </c>
      <c r="M32" s="257">
        <f ca="1">IF(MOD(ROW()-13,2)=0,IF(ISBLANK(OFFSET('10. SEGUIMIENTO 2025'!$Q$14,INT((ROW()-13)/2),0)),"",OFFSET('10. SEGUIMIENTO 2025'!$Q$14,INT((ROW()-13)/2),0)),IF(ISBLANK(OFFSET('9. METAS'!$Q$20,INT((ROW()-14)/2),0)),"",OFFSET('9. METAS'!$Q$20,INT((ROW()-14)/2),0)))</f>
        <v>126</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017">
        <f ca="1">IF(ISBLANK(OFFSET('9. METAS'!$K$20,INT((ROW()-13)/2),0)),"",OFFSET('9. METAS'!$K$20,INT((ROW()-13)/2),0))</f>
        <v>66</v>
      </c>
      <c r="I33" s="1014"/>
      <c r="J33" s="255">
        <f ca="1">IF(MOD(ROW()-13,2)=0,IF(ISBLANK(OFFSET('10. SEGUIMIENTO 2025'!$N$14,INT((ROW()-13)/2),0)),"",OFFSET('10. SEGUIMIENTO 2025'!$N$14,INT((ROW()-13)/2),0)),IF(ISBLANK(OFFSET('9. METAS'!$N$20,INT((ROW()-14)/2),0)),"",OFFSET('9. METAS'!$N$20,INT((ROW()-14)/2),0)))</f>
        <v>41</v>
      </c>
      <c r="K33" s="256" t="str">
        <f ca="1">IF(MOD(ROW()-13,2)=0,IF(ISBLANK(OFFSET('10. SEGUIMIENTO 2025'!$O$14,INT((ROW()-13)/2),0)),"",OFFSET('10. SEGUIMIENTO 2025'!$O$14,INT((ROW()-13)/2),0)),IF(ISBLANK(OFFSET('9. METAS'!$O$20,INT((ROW()-14)/2),0)),"",OFFSET('9. METAS'!$O$20,INT((ROW()-14)/2),0)))</f>
        <v/>
      </c>
      <c r="L33" s="256" t="str">
        <f ca="1">IF(MOD(ROW()-13,2)=0,IF(ISBLANK(OFFSET('10. SEGUIMIENTO 2025'!$P$14,INT((ROW()-13)/2),0)),"",OFFSET('10. SEGUIMIENTO 2025'!$P$14,INT((ROW()-13)/2),0)),IF(ISBLANK(OFFSET('9. METAS'!$P$20,INT((ROW()-14)/2),0)),"",OFFSET('9. METAS'!$P$20,INT((ROW()-14)/2),0)))</f>
        <v/>
      </c>
      <c r="M33" s="257" t="str">
        <f ca="1">IF(MOD(ROW()-13,2)=0,IF(ISBLANK(OFFSET('10. SEGUIMIENTO 2025'!$Q$14,INT((ROW()-13)/2),0)),"",OFFSET('10. SEGUIMIENTO 2025'!$Q$14,INT((ROW()-13)/2),0)),IF(ISBLANK(OFFSET('9. METAS'!$Q$20,INT((ROW()-14)/2),0)),"",OFFSET('9. METAS'!$Q$20,INT((ROW()-14)/2),0)))</f>
        <v/>
      </c>
      <c r="N33" s="1012" t="str">
        <f t="shared" ref="N33" ca="1" si="16">IFERROR(K33/K34,"ND")</f>
        <v>ND</v>
      </c>
      <c r="O33" s="1008" t="str">
        <f t="shared" ref="O33" ca="1" si="17">IFERROR(((K33+J33)/H33),"ND")</f>
        <v>ND</v>
      </c>
      <c r="P33" s="996"/>
    </row>
    <row r="34" spans="3:16">
      <c r="C34" s="1030"/>
      <c r="D34" s="1026"/>
      <c r="E34" s="1026"/>
      <c r="F34" s="1024"/>
      <c r="G34" s="1021"/>
      <c r="H34" s="1017"/>
      <c r="I34" s="1015"/>
      <c r="J34" s="255">
        <f ca="1">IF(MOD(ROW()-13,2)=0,IF(ISBLANK(OFFSET('10. SEGUIMIENTO 2025'!$N$14,INT((ROW()-13)/2),0)),"",OFFSET('10. SEGUIMIENTO 2025'!$N$14,INT((ROW()-13)/2),0)),IF(ISBLANK(OFFSET('9. METAS'!$N$20,INT((ROW()-14)/2),0)),"",OFFSET('9. METAS'!$N$20,INT((ROW()-14)/2),0)))</f>
        <v>18</v>
      </c>
      <c r="K34" s="256">
        <f ca="1">IF(MOD(ROW()-13,2)=0,IF(ISBLANK(OFFSET('10. SEGUIMIENTO 2025'!$O$14,INT((ROW()-13)/2),0)),"",OFFSET('10. SEGUIMIENTO 2025'!$O$14,INT((ROW()-13)/2),0)),IF(ISBLANK(OFFSET('9. METAS'!$O$20,INT((ROW()-14)/2),0)),"",OFFSET('9. METAS'!$O$20,INT((ROW()-14)/2),0)))</f>
        <v>17</v>
      </c>
      <c r="L34" s="256">
        <f ca="1">IF(MOD(ROW()-13,2)=0,IF(ISBLANK(OFFSET('10. SEGUIMIENTO 2025'!$P$14,INT((ROW()-13)/2),0)),"",OFFSET('10. SEGUIMIENTO 2025'!$P$14,INT((ROW()-13)/2),0)),IF(ISBLANK(OFFSET('9. METAS'!$P$20,INT((ROW()-14)/2),0)),"",OFFSET('9. METAS'!$P$20,INT((ROW()-14)/2),0)))</f>
        <v>12</v>
      </c>
      <c r="M34" s="257">
        <f ca="1">IF(MOD(ROW()-13,2)=0,IF(ISBLANK(OFFSET('10. SEGUIMIENTO 2025'!$Q$14,INT((ROW()-13)/2),0)),"",OFFSET('10. SEGUIMIENTO 2025'!$Q$14,INT((ROW()-13)/2),0)),IF(ISBLANK(OFFSET('9. METAS'!$Q$20,INT((ROW()-14)/2),0)),"",OFFSET('9. METAS'!$Q$20,INT((ROW()-14)/2),0)))</f>
        <v>19</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017">
        <f ca="1">IF(ISBLANK(OFFSET('9. METAS'!$K$20,INT((ROW()-13)/2),0)),"",OFFSET('9. METAS'!$K$20,INT((ROW()-13)/2),0))</f>
        <v>18649</v>
      </c>
      <c r="I35" s="1014"/>
      <c r="J35" s="255">
        <f ca="1">IF(MOD(ROW()-13,2)=0,IF(ISBLANK(OFFSET('10. SEGUIMIENTO 2025'!$N$14,INT((ROW()-13)/2),0)),"",OFFSET('10. SEGUIMIENTO 2025'!$N$14,INT((ROW()-13)/2),0)),IF(ISBLANK(OFFSET('9. METAS'!$N$20,INT((ROW()-14)/2),0)),"",OFFSET('9. METAS'!$N$20,INT((ROW()-14)/2),0)))</f>
        <v>41</v>
      </c>
      <c r="K35" s="256" t="str">
        <f ca="1">IF(MOD(ROW()-13,2)=0,IF(ISBLANK(OFFSET('10. SEGUIMIENTO 2025'!$O$14,INT((ROW()-13)/2),0)),"",OFFSET('10. SEGUIMIENTO 2025'!$O$14,INT((ROW()-13)/2),0)),IF(ISBLANK(OFFSET('9. METAS'!$O$20,INT((ROW()-14)/2),0)),"",OFFSET('9. METAS'!$O$20,INT((ROW()-14)/2),0)))</f>
        <v/>
      </c>
      <c r="L35" s="256" t="str">
        <f ca="1">IF(MOD(ROW()-13,2)=0,IF(ISBLANK(OFFSET('10. SEGUIMIENTO 2025'!$P$14,INT((ROW()-13)/2),0)),"",OFFSET('10. SEGUIMIENTO 2025'!$P$14,INT((ROW()-13)/2),0)),IF(ISBLANK(OFFSET('9. METAS'!$P$20,INT((ROW()-14)/2),0)),"",OFFSET('9. METAS'!$P$20,INT((ROW()-14)/2),0)))</f>
        <v/>
      </c>
      <c r="M35" s="257" t="str">
        <f ca="1">IF(MOD(ROW()-13,2)=0,IF(ISBLANK(OFFSET('10. SEGUIMIENTO 2025'!$Q$14,INT((ROW()-13)/2),0)),"",OFFSET('10. SEGUIMIENTO 2025'!$Q$14,INT((ROW()-13)/2),0)),IF(ISBLANK(OFFSET('9. METAS'!$Q$20,INT((ROW()-14)/2),0)),"",OFFSET('9. METAS'!$Q$20,INT((ROW()-14)/2),0)))</f>
        <v/>
      </c>
      <c r="N35" s="1012" t="str">
        <f t="shared" ref="N35" ca="1" si="18">IFERROR(K35/K36,"ND")</f>
        <v>ND</v>
      </c>
      <c r="O35" s="1008" t="str">
        <f t="shared" ref="O35" ca="1" si="19">IFERROR(((K35+J35)/H35),"ND")</f>
        <v>ND</v>
      </c>
      <c r="P35" s="996"/>
    </row>
    <row r="36" spans="3:16">
      <c r="C36" s="1030"/>
      <c r="D36" s="1026"/>
      <c r="E36" s="1026"/>
      <c r="F36" s="1024"/>
      <c r="G36" s="1021"/>
      <c r="H36" s="1017"/>
      <c r="I36" s="1015"/>
      <c r="J36" s="255">
        <f ca="1">IF(MOD(ROW()-13,2)=0,IF(ISBLANK(OFFSET('10. SEGUIMIENTO 2025'!$N$14,INT((ROW()-13)/2),0)),"",OFFSET('10. SEGUIMIENTO 2025'!$N$14,INT((ROW()-13)/2),0)),IF(ISBLANK(OFFSET('9. METAS'!$N$20,INT((ROW()-14)/2),0)),"",OFFSET('9. METAS'!$N$20,INT((ROW()-14)/2),0)))</f>
        <v>4360</v>
      </c>
      <c r="K36" s="256">
        <f ca="1">IF(MOD(ROW()-13,2)=0,IF(ISBLANK(OFFSET('10. SEGUIMIENTO 2025'!$O$14,INT((ROW()-13)/2),0)),"",OFFSET('10. SEGUIMIENTO 2025'!$O$14,INT((ROW()-13)/2),0)),IF(ISBLANK(OFFSET('9. METAS'!$O$20,INT((ROW()-14)/2),0)),"",OFFSET('9. METAS'!$O$20,INT((ROW()-14)/2),0)))</f>
        <v>4845</v>
      </c>
      <c r="L36" s="256">
        <f ca="1">IF(MOD(ROW()-13,2)=0,IF(ISBLANK(OFFSET('10. SEGUIMIENTO 2025'!$P$14,INT((ROW()-13)/2),0)),"",OFFSET('10. SEGUIMIENTO 2025'!$P$14,INT((ROW()-13)/2),0)),IF(ISBLANK(OFFSET('9. METAS'!$P$20,INT((ROW()-14)/2),0)),"",OFFSET('9. METAS'!$P$20,INT((ROW()-14)/2),0)))</f>
        <v>5137</v>
      </c>
      <c r="M36" s="257">
        <f ca="1">IF(MOD(ROW()-13,2)=0,IF(ISBLANK(OFFSET('10. SEGUIMIENTO 2025'!$Q$14,INT((ROW()-13)/2),0)),"",OFFSET('10. SEGUIMIENTO 2025'!$Q$14,INT((ROW()-13)/2),0)),IF(ISBLANK(OFFSET('9. METAS'!$Q$20,INT((ROW()-14)/2),0)),"",OFFSET('9. METAS'!$Q$20,INT((ROW()-14)/2),0)))</f>
        <v>4307</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017">
        <f ca="1">IF(ISBLANK(OFFSET('9. METAS'!$K$20,INT((ROW()-13)/2),0)),"",OFFSET('9. METAS'!$K$20,INT((ROW()-13)/2),0))</f>
        <v>2156</v>
      </c>
      <c r="I37" s="1014"/>
      <c r="J37" s="255">
        <f ca="1">IF(MOD(ROW()-13,2)=0,IF(ISBLANK(OFFSET('10. SEGUIMIENTO 2025'!$N$14,INT((ROW()-13)/2),0)),"",OFFSET('10. SEGUIMIENTO 2025'!$N$14,INT((ROW()-13)/2),0)),IF(ISBLANK(OFFSET('9. METAS'!$N$20,INT((ROW()-14)/2),0)),"",OFFSET('9. METAS'!$N$20,INT((ROW()-14)/2),0)))</f>
        <v>41</v>
      </c>
      <c r="K37" s="256" t="str">
        <f ca="1">IF(MOD(ROW()-13,2)=0,IF(ISBLANK(OFFSET('10. SEGUIMIENTO 2025'!$O$14,INT((ROW()-13)/2),0)),"",OFFSET('10. SEGUIMIENTO 2025'!$O$14,INT((ROW()-13)/2),0)),IF(ISBLANK(OFFSET('9. METAS'!$O$20,INT((ROW()-14)/2),0)),"",OFFSET('9. METAS'!$O$20,INT((ROW()-14)/2),0)))</f>
        <v/>
      </c>
      <c r="L37" s="256" t="str">
        <f ca="1">IF(MOD(ROW()-13,2)=0,IF(ISBLANK(OFFSET('10. SEGUIMIENTO 2025'!$P$14,INT((ROW()-13)/2),0)),"",OFFSET('10. SEGUIMIENTO 2025'!$P$14,INT((ROW()-13)/2),0)),IF(ISBLANK(OFFSET('9. METAS'!$P$20,INT((ROW()-14)/2),0)),"",OFFSET('9. METAS'!$P$20,INT((ROW()-14)/2),0)))</f>
        <v/>
      </c>
      <c r="M37" s="257" t="str">
        <f ca="1">IF(MOD(ROW()-13,2)=0,IF(ISBLANK(OFFSET('10. SEGUIMIENTO 2025'!$Q$14,INT((ROW()-13)/2),0)),"",OFFSET('10. SEGUIMIENTO 2025'!$Q$14,INT((ROW()-13)/2),0)),IF(ISBLANK(OFFSET('9. METAS'!$Q$20,INT((ROW()-14)/2),0)),"",OFFSET('9. METAS'!$Q$20,INT((ROW()-14)/2),0)))</f>
        <v/>
      </c>
      <c r="N37" s="1012" t="str">
        <f t="shared" ref="N37" ca="1" si="20">IFERROR(K37/K38,"ND")</f>
        <v>ND</v>
      </c>
      <c r="O37" s="1008" t="str">
        <f t="shared" ref="O37" ca="1" si="21">IFERROR(((K37+J37)/H37),"ND")</f>
        <v>ND</v>
      </c>
      <c r="P37" s="996"/>
    </row>
    <row r="38" spans="3:16">
      <c r="C38" s="1030"/>
      <c r="D38" s="1026"/>
      <c r="E38" s="1026"/>
      <c r="F38" s="1024"/>
      <c r="G38" s="1021"/>
      <c r="H38" s="1017"/>
      <c r="I38" s="1015"/>
      <c r="J38" s="255">
        <f ca="1">IF(MOD(ROW()-13,2)=0,IF(ISBLANK(OFFSET('10. SEGUIMIENTO 2025'!$N$14,INT((ROW()-13)/2),0)),"",OFFSET('10. SEGUIMIENTO 2025'!$N$14,INT((ROW()-13)/2),0)),IF(ISBLANK(OFFSET('9. METAS'!$N$20,INT((ROW()-14)/2),0)),"",OFFSET('9. METAS'!$N$20,INT((ROW()-14)/2),0)))</f>
        <v>530</v>
      </c>
      <c r="K38" s="256">
        <f ca="1">IF(MOD(ROW()-13,2)=0,IF(ISBLANK(OFFSET('10. SEGUIMIENTO 2025'!$O$14,INT((ROW()-13)/2),0)),"",OFFSET('10. SEGUIMIENTO 2025'!$O$14,INT((ROW()-13)/2),0)),IF(ISBLANK(OFFSET('9. METAS'!$O$20,INT((ROW()-14)/2),0)),"",OFFSET('9. METAS'!$O$20,INT((ROW()-14)/2),0)))</f>
        <v>595</v>
      </c>
      <c r="L38" s="256">
        <f ca="1">IF(MOD(ROW()-13,2)=0,IF(ISBLANK(OFFSET('10. SEGUIMIENTO 2025'!$P$14,INT((ROW()-13)/2),0)),"",OFFSET('10. SEGUIMIENTO 2025'!$P$14,INT((ROW()-13)/2),0)),IF(ISBLANK(OFFSET('9. METAS'!$P$20,INT((ROW()-14)/2),0)),"",OFFSET('9. METAS'!$P$20,INT((ROW()-14)/2),0)))</f>
        <v>525</v>
      </c>
      <c r="M38" s="257">
        <f ca="1">IF(MOD(ROW()-13,2)=0,IF(ISBLANK(OFFSET('10. SEGUIMIENTO 2025'!$Q$14,INT((ROW()-13)/2),0)),"",OFFSET('10. SEGUIMIENTO 2025'!$Q$14,INT((ROW()-13)/2),0)),IF(ISBLANK(OFFSET('9. METAS'!$Q$20,INT((ROW()-14)/2),0)),"",OFFSET('9. METAS'!$Q$20,INT((ROW()-14)/2),0)))</f>
        <v>506</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017">
        <f ca="1">IF(ISBLANK(OFFSET('9. METAS'!$K$20,INT((ROW()-13)/2),0)),"",OFFSET('9. METAS'!$K$20,INT((ROW()-13)/2),0))</f>
        <v>966</v>
      </c>
      <c r="I39" s="1014"/>
      <c r="J39" s="255">
        <f ca="1">IF(MOD(ROW()-13,2)=0,IF(ISBLANK(OFFSET('10. SEGUIMIENTO 2025'!$N$14,INT((ROW()-13)/2),0)),"",OFFSET('10. SEGUIMIENTO 2025'!$N$14,INT((ROW()-13)/2),0)),IF(ISBLANK(OFFSET('9. METAS'!$N$20,INT((ROW()-14)/2),0)),"",OFFSET('9. METAS'!$N$20,INT((ROW()-14)/2),0)))</f>
        <v>41</v>
      </c>
      <c r="K39" s="256" t="str">
        <f ca="1">IF(MOD(ROW()-13,2)=0,IF(ISBLANK(OFFSET('10. SEGUIMIENTO 2025'!$O$14,INT((ROW()-13)/2),0)),"",OFFSET('10. SEGUIMIENTO 2025'!$O$14,INT((ROW()-13)/2),0)),IF(ISBLANK(OFFSET('9. METAS'!$O$20,INT((ROW()-14)/2),0)),"",OFFSET('9. METAS'!$O$20,INT((ROW()-14)/2),0)))</f>
        <v/>
      </c>
      <c r="L39" s="256" t="str">
        <f ca="1">IF(MOD(ROW()-13,2)=0,IF(ISBLANK(OFFSET('10. SEGUIMIENTO 2025'!$P$14,INT((ROW()-13)/2),0)),"",OFFSET('10. SEGUIMIENTO 2025'!$P$14,INT((ROW()-13)/2),0)),IF(ISBLANK(OFFSET('9. METAS'!$P$20,INT((ROW()-14)/2),0)),"",OFFSET('9. METAS'!$P$20,INT((ROW()-14)/2),0)))</f>
        <v/>
      </c>
      <c r="M39" s="257" t="str">
        <f ca="1">IF(MOD(ROW()-13,2)=0,IF(ISBLANK(OFFSET('10. SEGUIMIENTO 2025'!$Q$14,INT((ROW()-13)/2),0)),"",OFFSET('10. SEGUIMIENTO 2025'!$Q$14,INT((ROW()-13)/2),0)),IF(ISBLANK(OFFSET('9. METAS'!$Q$20,INT((ROW()-14)/2),0)),"",OFFSET('9. METAS'!$Q$20,INT((ROW()-14)/2),0)))</f>
        <v/>
      </c>
      <c r="N39" s="1012" t="str">
        <f t="shared" ref="N39" ca="1" si="22">IFERROR(K39/K40,"ND")</f>
        <v>ND</v>
      </c>
      <c r="O39" s="1008" t="str">
        <f t="shared" ref="O39" ca="1" si="23">IFERROR(((K39+J39)/H39),"ND")</f>
        <v>ND</v>
      </c>
      <c r="P39" s="996"/>
    </row>
    <row r="40" spans="3:16">
      <c r="C40" s="1030"/>
      <c r="D40" s="1026"/>
      <c r="E40" s="1026"/>
      <c r="F40" s="1024"/>
      <c r="G40" s="1021"/>
      <c r="H40" s="1017"/>
      <c r="I40" s="1015"/>
      <c r="J40" s="255">
        <f ca="1">IF(MOD(ROW()-13,2)=0,IF(ISBLANK(OFFSET('10. SEGUIMIENTO 2025'!$N$14,INT((ROW()-13)/2),0)),"",OFFSET('10. SEGUIMIENTO 2025'!$N$14,INT((ROW()-13)/2),0)),IF(ISBLANK(OFFSET('9. METAS'!$N$20,INT((ROW()-14)/2),0)),"",OFFSET('9. METAS'!$N$20,INT((ROW()-14)/2),0)))</f>
        <v>330</v>
      </c>
      <c r="K40" s="256">
        <f ca="1">IF(MOD(ROW()-13,2)=0,IF(ISBLANK(OFFSET('10. SEGUIMIENTO 2025'!$O$14,INT((ROW()-13)/2),0)),"",OFFSET('10. SEGUIMIENTO 2025'!$O$14,INT((ROW()-13)/2),0)),IF(ISBLANK(OFFSET('9. METAS'!$O$20,INT((ROW()-14)/2),0)),"",OFFSET('9. METAS'!$O$20,INT((ROW()-14)/2),0)))</f>
        <v>430</v>
      </c>
      <c r="L40" s="256">
        <f ca="1">IF(MOD(ROW()-13,2)=0,IF(ISBLANK(OFFSET('10. SEGUIMIENTO 2025'!$P$14,INT((ROW()-13)/2),0)),"",OFFSET('10. SEGUIMIENTO 2025'!$P$14,INT((ROW()-13)/2),0)),IF(ISBLANK(OFFSET('9. METAS'!$P$20,INT((ROW()-14)/2),0)),"",OFFSET('9. METAS'!$P$20,INT((ROW()-14)/2),0)))</f>
        <v>105</v>
      </c>
      <c r="M40" s="257">
        <f ca="1">IF(MOD(ROW()-13,2)=0,IF(ISBLANK(OFFSET('10. SEGUIMIENTO 2025'!$Q$14,INT((ROW()-13)/2),0)),"",OFFSET('10. SEGUIMIENTO 2025'!$Q$14,INT((ROW()-13)/2),0)),IF(ISBLANK(OFFSET('9. METAS'!$Q$20,INT((ROW()-14)/2),0)),"",OFFSET('9. METAS'!$Q$20,INT((ROW()-14)/2),0)))</f>
        <v>101</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017">
        <f ca="1">IF(ISBLANK(OFFSET('9. METAS'!$K$20,INT((ROW()-13)/2),0)),"",OFFSET('9. METAS'!$K$20,INT((ROW()-13)/2),0))</f>
        <v>15527</v>
      </c>
      <c r="I41" s="1014"/>
      <c r="J41" s="255">
        <f ca="1">IF(MOD(ROW()-13,2)=0,IF(ISBLANK(OFFSET('10. SEGUIMIENTO 2025'!$N$14,INT((ROW()-13)/2),0)),"",OFFSET('10. SEGUIMIENTO 2025'!$N$14,INT((ROW()-13)/2),0)),IF(ISBLANK(OFFSET('9. METAS'!$N$20,INT((ROW()-14)/2),0)),"",OFFSET('9. METAS'!$N$20,INT((ROW()-14)/2),0)))</f>
        <v>41</v>
      </c>
      <c r="K41" s="256" t="str">
        <f ca="1">IF(MOD(ROW()-13,2)=0,IF(ISBLANK(OFFSET('10. SEGUIMIENTO 2025'!$O$14,INT((ROW()-13)/2),0)),"",OFFSET('10. SEGUIMIENTO 2025'!$O$14,INT((ROW()-13)/2),0)),IF(ISBLANK(OFFSET('9. METAS'!$O$20,INT((ROW()-14)/2),0)),"",OFFSET('9. METAS'!$O$20,INT((ROW()-14)/2),0)))</f>
        <v/>
      </c>
      <c r="L41" s="256" t="str">
        <f ca="1">IF(MOD(ROW()-13,2)=0,IF(ISBLANK(OFFSET('10. SEGUIMIENTO 2025'!$P$14,INT((ROW()-13)/2),0)),"",OFFSET('10. SEGUIMIENTO 2025'!$P$14,INT((ROW()-13)/2),0)),IF(ISBLANK(OFFSET('9. METAS'!$P$20,INT((ROW()-14)/2),0)),"",OFFSET('9. METAS'!$P$20,INT((ROW()-14)/2),0)))</f>
        <v/>
      </c>
      <c r="M41" s="257" t="str">
        <f ca="1">IF(MOD(ROW()-13,2)=0,IF(ISBLANK(OFFSET('10. SEGUIMIENTO 2025'!$Q$14,INT((ROW()-13)/2),0)),"",OFFSET('10. SEGUIMIENTO 2025'!$Q$14,INT((ROW()-13)/2),0)),IF(ISBLANK(OFFSET('9. METAS'!$Q$20,INT((ROW()-14)/2),0)),"",OFFSET('9. METAS'!$Q$20,INT((ROW()-14)/2),0)))</f>
        <v/>
      </c>
      <c r="N41" s="1012" t="str">
        <f t="shared" ref="N41" ca="1" si="24">IFERROR(K41/K42,"ND")</f>
        <v>ND</v>
      </c>
      <c r="O41" s="1008" t="str">
        <f t="shared" ref="O41" ca="1" si="25">IFERROR(((K41+J41)/H41),"ND")</f>
        <v>ND</v>
      </c>
      <c r="P41" s="996"/>
    </row>
    <row r="42" spans="3:16">
      <c r="C42" s="1030"/>
      <c r="D42" s="1026"/>
      <c r="E42" s="1026"/>
      <c r="F42" s="1024"/>
      <c r="G42" s="1021"/>
      <c r="H42" s="1017"/>
      <c r="I42" s="1015"/>
      <c r="J42" s="255">
        <f ca="1">IF(MOD(ROW()-13,2)=0,IF(ISBLANK(OFFSET('10. SEGUIMIENTO 2025'!$N$14,INT((ROW()-13)/2),0)),"",OFFSET('10. SEGUIMIENTO 2025'!$N$14,INT((ROW()-13)/2),0)),IF(ISBLANK(OFFSET('9. METAS'!$N$20,INT((ROW()-14)/2),0)),"",OFFSET('9. METAS'!$N$20,INT((ROW()-14)/2),0)))</f>
        <v>3500</v>
      </c>
      <c r="K42" s="256">
        <f ca="1">IF(MOD(ROW()-13,2)=0,IF(ISBLANK(OFFSET('10. SEGUIMIENTO 2025'!$O$14,INT((ROW()-13)/2),0)),"",OFFSET('10. SEGUIMIENTO 2025'!$O$14,INT((ROW()-13)/2),0)),IF(ISBLANK(OFFSET('9. METAS'!$O$20,INT((ROW()-14)/2),0)),"",OFFSET('9. METAS'!$O$20,INT((ROW()-14)/2),0)))</f>
        <v>3820</v>
      </c>
      <c r="L42" s="256">
        <f ca="1">IF(MOD(ROW()-13,2)=0,IF(ISBLANK(OFFSET('10. SEGUIMIENTO 2025'!$P$14,INT((ROW()-13)/2),0)),"",OFFSET('10. SEGUIMIENTO 2025'!$P$14,INT((ROW()-13)/2),0)),IF(ISBLANK(OFFSET('9. METAS'!$P$20,INT((ROW()-14)/2),0)),"",OFFSET('9. METAS'!$P$20,INT((ROW()-14)/2),0)))</f>
        <v>4507</v>
      </c>
      <c r="M42" s="257">
        <f ca="1">IF(MOD(ROW()-13,2)=0,IF(ISBLANK(OFFSET('10. SEGUIMIENTO 2025'!$Q$14,INT((ROW()-13)/2),0)),"",OFFSET('10. SEGUIMIENTO 2025'!$Q$14,INT((ROW()-13)/2),0)),IF(ISBLANK(OFFSET('9. METAS'!$Q$20,INT((ROW()-14)/2),0)),"",OFFSET('9. METAS'!$Q$20,INT((ROW()-14)/2),0)))</f>
        <v>3700</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017">
        <f ca="1">IF(ISBLANK(OFFSET('9. METAS'!$K$20,INT((ROW()-13)/2),0)),"",OFFSET('9. METAS'!$K$20,INT((ROW()-13)/2),0))</f>
        <v>6524</v>
      </c>
      <c r="I43" s="1014"/>
      <c r="J43" s="255">
        <f ca="1">IF(MOD(ROW()-13,2)=0,IF(ISBLANK(OFFSET('10. SEGUIMIENTO 2025'!$N$14,INT((ROW()-13)/2),0)),"",OFFSET('10. SEGUIMIENTO 2025'!$N$14,INT((ROW()-13)/2),0)),IF(ISBLANK(OFFSET('9. METAS'!$N$20,INT((ROW()-14)/2),0)),"",OFFSET('9. METAS'!$N$20,INT((ROW()-14)/2),0)))</f>
        <v>41</v>
      </c>
      <c r="K43" s="256" t="str">
        <f ca="1">IF(MOD(ROW()-13,2)=0,IF(ISBLANK(OFFSET('10. SEGUIMIENTO 2025'!$O$14,INT((ROW()-13)/2),0)),"",OFFSET('10. SEGUIMIENTO 2025'!$O$14,INT((ROW()-13)/2),0)),IF(ISBLANK(OFFSET('9. METAS'!$O$20,INT((ROW()-14)/2),0)),"",OFFSET('9. METAS'!$O$20,INT((ROW()-14)/2),0)))</f>
        <v/>
      </c>
      <c r="L43" s="256" t="str">
        <f ca="1">IF(MOD(ROW()-13,2)=0,IF(ISBLANK(OFFSET('10. SEGUIMIENTO 2025'!$P$14,INT((ROW()-13)/2),0)),"",OFFSET('10. SEGUIMIENTO 2025'!$P$14,INT((ROW()-13)/2),0)),IF(ISBLANK(OFFSET('9. METAS'!$P$20,INT((ROW()-14)/2),0)),"",OFFSET('9. METAS'!$P$20,INT((ROW()-14)/2),0)))</f>
        <v/>
      </c>
      <c r="M43" s="257" t="str">
        <f ca="1">IF(MOD(ROW()-13,2)=0,IF(ISBLANK(OFFSET('10. SEGUIMIENTO 2025'!$Q$14,INT((ROW()-13)/2),0)),"",OFFSET('10. SEGUIMIENTO 2025'!$Q$14,INT((ROW()-13)/2),0)),IF(ISBLANK(OFFSET('9. METAS'!$Q$20,INT((ROW()-14)/2),0)),"",OFFSET('9. METAS'!$Q$20,INT((ROW()-14)/2),0)))</f>
        <v/>
      </c>
      <c r="N43" s="1012" t="str">
        <f t="shared" ref="N43" ca="1" si="26">IFERROR(K43/K44,"ND")</f>
        <v>ND</v>
      </c>
      <c r="O43" s="1008" t="str">
        <f t="shared" ref="O43" ca="1" si="27">IFERROR(((K43+J43)/H43),"ND")</f>
        <v>ND</v>
      </c>
      <c r="P43" s="996"/>
    </row>
    <row r="44" spans="3:16">
      <c r="C44" s="1030"/>
      <c r="D44" s="1026"/>
      <c r="E44" s="1026"/>
      <c r="F44" s="1024"/>
      <c r="G44" s="1021"/>
      <c r="H44" s="1017"/>
      <c r="I44" s="1015"/>
      <c r="J44" s="255">
        <f ca="1">IF(MOD(ROW()-13,2)=0,IF(ISBLANK(OFFSET('10. SEGUIMIENTO 2025'!$N$14,INT((ROW()-13)/2),0)),"",OFFSET('10. SEGUIMIENTO 2025'!$N$14,INT((ROW()-13)/2),0)),IF(ISBLANK(OFFSET('9. METAS'!$N$20,INT((ROW()-14)/2),0)),"",OFFSET('9. METAS'!$N$20,INT((ROW()-14)/2),0)))</f>
        <v>1630</v>
      </c>
      <c r="K44" s="256">
        <f ca="1">IF(MOD(ROW()-13,2)=0,IF(ISBLANK(OFFSET('10. SEGUIMIENTO 2025'!$O$14,INT((ROW()-13)/2),0)),"",OFFSET('10. SEGUIMIENTO 2025'!$O$14,INT((ROW()-13)/2),0)),IF(ISBLANK(OFFSET('9. METAS'!$O$20,INT((ROW()-14)/2),0)),"",OFFSET('9. METAS'!$O$20,INT((ROW()-14)/2),0)))</f>
        <v>1631</v>
      </c>
      <c r="L44" s="256">
        <f ca="1">IF(MOD(ROW()-13,2)=0,IF(ISBLANK(OFFSET('10. SEGUIMIENTO 2025'!$P$14,INT((ROW()-13)/2),0)),"",OFFSET('10. SEGUIMIENTO 2025'!$P$14,INT((ROW()-13)/2),0)),IF(ISBLANK(OFFSET('9. METAS'!$P$20,INT((ROW()-14)/2),0)),"",OFFSET('9. METAS'!$P$20,INT((ROW()-14)/2),0)))</f>
        <v>1630</v>
      </c>
      <c r="M44" s="257">
        <f ca="1">IF(MOD(ROW()-13,2)=0,IF(ISBLANK(OFFSET('10. SEGUIMIENTO 2025'!$Q$14,INT((ROW()-13)/2),0)),"",OFFSET('10. SEGUIMIENTO 2025'!$Q$14,INT((ROW()-13)/2),0)),IF(ISBLANK(OFFSET('9. METAS'!$Q$20,INT((ROW()-14)/2),0)),"",OFFSET('9. METAS'!$Q$20,INT((ROW()-14)/2),0)))</f>
        <v>1633</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017">
        <f ca="1">IF(ISBLANK(OFFSET('9. METAS'!$K$20,INT((ROW()-13)/2),0)),"",OFFSET('9. METAS'!$K$20,INT((ROW()-13)/2),0))</f>
        <v>100</v>
      </c>
      <c r="I45" s="1014"/>
      <c r="J45" s="255">
        <f ca="1">IF(MOD(ROW()-13,2)=0,IF(ISBLANK(OFFSET('10. SEGUIMIENTO 2025'!$N$14,INT((ROW()-13)/2),0)),"",OFFSET('10. SEGUIMIENTO 2025'!$N$14,INT((ROW()-13)/2),0)),IF(ISBLANK(OFFSET('9. METAS'!$N$20,INT((ROW()-14)/2),0)),"",OFFSET('9. METAS'!$N$20,INT((ROW()-14)/2),0)))</f>
        <v>41</v>
      </c>
      <c r="K45" s="256" t="str">
        <f ca="1">IF(MOD(ROW()-13,2)=0,IF(ISBLANK(OFFSET('10. SEGUIMIENTO 2025'!$O$14,INT((ROW()-13)/2),0)),"",OFFSET('10. SEGUIMIENTO 2025'!$O$14,INT((ROW()-13)/2),0)),IF(ISBLANK(OFFSET('9. METAS'!$O$20,INT((ROW()-14)/2),0)),"",OFFSET('9. METAS'!$O$20,INT((ROW()-14)/2),0)))</f>
        <v/>
      </c>
      <c r="L45" s="256" t="str">
        <f ca="1">IF(MOD(ROW()-13,2)=0,IF(ISBLANK(OFFSET('10. SEGUIMIENTO 2025'!$P$14,INT((ROW()-13)/2),0)),"",OFFSET('10. SEGUIMIENTO 2025'!$P$14,INT((ROW()-13)/2),0)),IF(ISBLANK(OFFSET('9. METAS'!$P$20,INT((ROW()-14)/2),0)),"",OFFSET('9. METAS'!$P$20,INT((ROW()-14)/2),0)))</f>
        <v/>
      </c>
      <c r="M45" s="257" t="str">
        <f ca="1">IF(MOD(ROW()-13,2)=0,IF(ISBLANK(OFFSET('10. SEGUIMIENTO 2025'!$Q$14,INT((ROW()-13)/2),0)),"",OFFSET('10. SEGUIMIENTO 2025'!$Q$14,INT((ROW()-13)/2),0)),IF(ISBLANK(OFFSET('9. METAS'!$Q$20,INT((ROW()-14)/2),0)),"",OFFSET('9. METAS'!$Q$20,INT((ROW()-14)/2),0)))</f>
        <v/>
      </c>
      <c r="N45" s="1012" t="str">
        <f t="shared" ref="N45" ca="1" si="28">IFERROR(K45/K46,"ND")</f>
        <v>ND</v>
      </c>
      <c r="O45" s="1008" t="str">
        <f t="shared" ref="O45" ca="1" si="29">IFERROR(((K45+J45)/H45),"ND")</f>
        <v>ND</v>
      </c>
      <c r="P45" s="996"/>
    </row>
    <row r="46" spans="3:16">
      <c r="C46" s="1030"/>
      <c r="D46" s="1026"/>
      <c r="E46" s="1026"/>
      <c r="F46" s="1024"/>
      <c r="G46" s="1021"/>
      <c r="H46" s="1017"/>
      <c r="I46" s="1015"/>
      <c r="J46" s="255">
        <f ca="1">IF(MOD(ROW()-13,2)=0,IF(ISBLANK(OFFSET('10. SEGUIMIENTO 2025'!$N$14,INT((ROW()-13)/2),0)),"",OFFSET('10. SEGUIMIENTO 2025'!$N$14,INT((ROW()-13)/2),0)),IF(ISBLANK(OFFSET('9. METAS'!$N$20,INT((ROW()-14)/2),0)),"",OFFSET('9. METAS'!$N$20,INT((ROW()-14)/2),0)))</f>
        <v>25</v>
      </c>
      <c r="K46" s="256">
        <f ca="1">IF(MOD(ROW()-13,2)=0,IF(ISBLANK(OFFSET('10. SEGUIMIENTO 2025'!$O$14,INT((ROW()-13)/2),0)),"",OFFSET('10. SEGUIMIENTO 2025'!$O$14,INT((ROW()-13)/2),0)),IF(ISBLANK(OFFSET('9. METAS'!$O$20,INT((ROW()-14)/2),0)),"",OFFSET('9. METAS'!$O$20,INT((ROW()-14)/2),0)))</f>
        <v>25</v>
      </c>
      <c r="L46" s="256">
        <f ca="1">IF(MOD(ROW()-13,2)=0,IF(ISBLANK(OFFSET('10. SEGUIMIENTO 2025'!$P$14,INT((ROW()-13)/2),0)),"",OFFSET('10. SEGUIMIENTO 2025'!$P$14,INT((ROW()-13)/2),0)),IF(ISBLANK(OFFSET('9. METAS'!$P$20,INT((ROW()-14)/2),0)),"",OFFSET('9. METAS'!$P$20,INT((ROW()-14)/2),0)))</f>
        <v>25</v>
      </c>
      <c r="M46" s="257">
        <f ca="1">IF(MOD(ROW()-13,2)=0,IF(ISBLANK(OFFSET('10. SEGUIMIENTO 2025'!$Q$14,INT((ROW()-13)/2),0)),"",OFFSET('10. SEGUIMIENTO 2025'!$Q$14,INT((ROW()-13)/2),0)),IF(ISBLANK(OFFSET('9. METAS'!$Q$20,INT((ROW()-14)/2),0)),"",OFFSET('9. METAS'!$Q$20,INT((ROW()-14)/2),0)))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017">
        <f ca="1">IF(ISBLANK(OFFSET('9. METAS'!$K$20,INT((ROW()-13)/2),0)),"",OFFSET('9. METAS'!$K$20,INT((ROW()-13)/2),0))</f>
        <v>1822</v>
      </c>
      <c r="I47" s="1014"/>
      <c r="J47" s="255">
        <f ca="1">IF(MOD(ROW()-13,2)=0,IF(ISBLANK(OFFSET('10. SEGUIMIENTO 2025'!$N$14,INT((ROW()-13)/2),0)),"",OFFSET('10. SEGUIMIENTO 2025'!$N$14,INT((ROW()-13)/2),0)),IF(ISBLANK(OFFSET('9. METAS'!$N$20,INT((ROW()-14)/2),0)),"",OFFSET('9. METAS'!$N$20,INT((ROW()-14)/2),0)))</f>
        <v>41</v>
      </c>
      <c r="K47" s="256" t="str">
        <f ca="1">IF(MOD(ROW()-13,2)=0,IF(ISBLANK(OFFSET('10. SEGUIMIENTO 2025'!$O$14,INT((ROW()-13)/2),0)),"",OFFSET('10. SEGUIMIENTO 2025'!$O$14,INT((ROW()-13)/2),0)),IF(ISBLANK(OFFSET('9. METAS'!$O$20,INT((ROW()-14)/2),0)),"",OFFSET('9. METAS'!$O$20,INT((ROW()-14)/2),0)))</f>
        <v/>
      </c>
      <c r="L47" s="256" t="str">
        <f ca="1">IF(MOD(ROW()-13,2)=0,IF(ISBLANK(OFFSET('10. SEGUIMIENTO 2025'!$P$14,INT((ROW()-13)/2),0)),"",OFFSET('10. SEGUIMIENTO 2025'!$P$14,INT((ROW()-13)/2),0)),IF(ISBLANK(OFFSET('9. METAS'!$P$20,INT((ROW()-14)/2),0)),"",OFFSET('9. METAS'!$P$20,INT((ROW()-14)/2),0)))</f>
        <v/>
      </c>
      <c r="M47" s="257" t="str">
        <f ca="1">IF(MOD(ROW()-13,2)=0,IF(ISBLANK(OFFSET('10. SEGUIMIENTO 2025'!$Q$14,INT((ROW()-13)/2),0)),"",OFFSET('10. SEGUIMIENTO 2025'!$Q$14,INT((ROW()-13)/2),0)),IF(ISBLANK(OFFSET('9. METAS'!$Q$20,INT((ROW()-14)/2),0)),"",OFFSET('9. METAS'!$Q$20,INT((ROW()-14)/2),0)))</f>
        <v/>
      </c>
      <c r="N47" s="1012" t="str">
        <f t="shared" ref="N47" ca="1" si="30">IFERROR(K47/K48,"ND")</f>
        <v>ND</v>
      </c>
      <c r="O47" s="1008" t="str">
        <f t="shared" ref="O47" ca="1" si="31">IFERROR(((K47+J47)/H47),"ND")</f>
        <v>ND</v>
      </c>
      <c r="P47" s="996"/>
    </row>
    <row r="48" spans="3:16">
      <c r="C48" s="1030"/>
      <c r="D48" s="1026"/>
      <c r="E48" s="1026"/>
      <c r="F48" s="1024"/>
      <c r="G48" s="1021"/>
      <c r="H48" s="1017"/>
      <c r="I48" s="1015"/>
      <c r="J48" s="255">
        <f ca="1">IF(MOD(ROW()-13,2)=0,IF(ISBLANK(OFFSET('10. SEGUIMIENTO 2025'!$N$14,INT((ROW()-13)/2),0)),"",OFFSET('10. SEGUIMIENTO 2025'!$N$14,INT((ROW()-13)/2),0)),IF(ISBLANK(OFFSET('9. METAS'!$N$20,INT((ROW()-14)/2),0)),"",OFFSET('9. METAS'!$N$20,INT((ROW()-14)/2),0)))</f>
        <v>455</v>
      </c>
      <c r="K48" s="256">
        <f ca="1">IF(MOD(ROW()-13,2)=0,IF(ISBLANK(OFFSET('10. SEGUIMIENTO 2025'!$O$14,INT((ROW()-13)/2),0)),"",OFFSET('10. SEGUIMIENTO 2025'!$O$14,INT((ROW()-13)/2),0)),IF(ISBLANK(OFFSET('9. METAS'!$O$20,INT((ROW()-14)/2),0)),"",OFFSET('9. METAS'!$O$20,INT((ROW()-14)/2),0)))</f>
        <v>456</v>
      </c>
      <c r="L48" s="256">
        <f ca="1">IF(MOD(ROW()-13,2)=0,IF(ISBLANK(OFFSET('10. SEGUIMIENTO 2025'!$P$14,INT((ROW()-13)/2),0)),"",OFFSET('10. SEGUIMIENTO 2025'!$P$14,INT((ROW()-13)/2),0)),IF(ISBLANK(OFFSET('9. METAS'!$P$20,INT((ROW()-14)/2),0)),"",OFFSET('9. METAS'!$P$20,INT((ROW()-14)/2),0)))</f>
        <v>455</v>
      </c>
      <c r="M48" s="257">
        <f ca="1">IF(MOD(ROW()-13,2)=0,IF(ISBLANK(OFFSET('10. SEGUIMIENTO 2025'!$Q$14,INT((ROW()-13)/2),0)),"",OFFSET('10. SEGUIMIENTO 2025'!$Q$14,INT((ROW()-13)/2),0)),IF(ISBLANK(OFFSET('9. METAS'!$Q$20,INT((ROW()-14)/2),0)),"",OFFSET('9. METAS'!$Q$20,INT((ROW()-14)/2),0)))</f>
        <v>456</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017">
        <f ca="1">IF(ISBLANK(OFFSET('9. METAS'!$K$20,INT((ROW()-13)/2),0)),"",OFFSET('9. METAS'!$K$20,INT((ROW()-13)/2),0))</f>
        <v>2300</v>
      </c>
      <c r="I49" s="1014"/>
      <c r="J49" s="255">
        <f ca="1">IF(MOD(ROW()-13,2)=0,IF(ISBLANK(OFFSET('10. SEGUIMIENTO 2025'!$N$14,INT((ROW()-13)/2),0)),"",OFFSET('10. SEGUIMIENTO 2025'!$N$14,INT((ROW()-13)/2),0)),IF(ISBLANK(OFFSET('9. METAS'!$N$20,INT((ROW()-14)/2),0)),"",OFFSET('9. METAS'!$N$20,INT((ROW()-14)/2),0)))</f>
        <v>41</v>
      </c>
      <c r="K49" s="256" t="str">
        <f ca="1">IF(MOD(ROW()-13,2)=0,IF(ISBLANK(OFFSET('10. SEGUIMIENTO 2025'!$O$14,INT((ROW()-13)/2),0)),"",OFFSET('10. SEGUIMIENTO 2025'!$O$14,INT((ROW()-13)/2),0)),IF(ISBLANK(OFFSET('9. METAS'!$O$20,INT((ROW()-14)/2),0)),"",OFFSET('9. METAS'!$O$20,INT((ROW()-14)/2),0)))</f>
        <v/>
      </c>
      <c r="L49" s="256" t="str">
        <f ca="1">IF(MOD(ROW()-13,2)=0,IF(ISBLANK(OFFSET('10. SEGUIMIENTO 2025'!$P$14,INT((ROW()-13)/2),0)),"",OFFSET('10. SEGUIMIENTO 2025'!$P$14,INT((ROW()-13)/2),0)),IF(ISBLANK(OFFSET('9. METAS'!$P$20,INT((ROW()-14)/2),0)),"",OFFSET('9. METAS'!$P$20,INT((ROW()-14)/2),0)))</f>
        <v/>
      </c>
      <c r="M49" s="257" t="str">
        <f ca="1">IF(MOD(ROW()-13,2)=0,IF(ISBLANK(OFFSET('10. SEGUIMIENTO 2025'!$Q$14,INT((ROW()-13)/2),0)),"",OFFSET('10. SEGUIMIENTO 2025'!$Q$14,INT((ROW()-13)/2),0)),IF(ISBLANK(OFFSET('9. METAS'!$Q$20,INT((ROW()-14)/2),0)),"",OFFSET('9. METAS'!$Q$20,INT((ROW()-14)/2),0)))</f>
        <v/>
      </c>
      <c r="N49" s="1012" t="str">
        <f t="shared" ref="N49" ca="1" si="32">IFERROR(K49/K50,"ND")</f>
        <v>ND</v>
      </c>
      <c r="O49" s="1008" t="str">
        <f t="shared" ref="O49" ca="1" si="33">IFERROR(((K49+J49)/H49),"ND")</f>
        <v>ND</v>
      </c>
      <c r="P49" s="996"/>
    </row>
    <row r="50" spans="3:16">
      <c r="C50" s="1030"/>
      <c r="D50" s="1026"/>
      <c r="E50" s="1026"/>
      <c r="F50" s="1024"/>
      <c r="G50" s="1021"/>
      <c r="H50" s="1017"/>
      <c r="I50" s="1015"/>
      <c r="J50" s="255">
        <f ca="1">IF(MOD(ROW()-13,2)=0,IF(ISBLANK(OFFSET('10. SEGUIMIENTO 2025'!$N$14,INT((ROW()-13)/2),0)),"",OFFSET('10. SEGUIMIENTO 2025'!$N$14,INT((ROW()-13)/2),0)),IF(ISBLANK(OFFSET('9. METAS'!$N$20,INT((ROW()-14)/2),0)),"",OFFSET('9. METAS'!$N$20,INT((ROW()-14)/2),0)))</f>
        <v>700</v>
      </c>
      <c r="K50" s="256">
        <f ca="1">IF(MOD(ROW()-13,2)=0,IF(ISBLANK(OFFSET('10. SEGUIMIENTO 2025'!$O$14,INT((ROW()-13)/2),0)),"",OFFSET('10. SEGUIMIENTO 2025'!$O$14,INT((ROW()-13)/2),0)),IF(ISBLANK(OFFSET('9. METAS'!$O$20,INT((ROW()-14)/2),0)),"",OFFSET('9. METAS'!$O$20,INT((ROW()-14)/2),0)))</f>
        <v>600</v>
      </c>
      <c r="L50" s="256">
        <f ca="1">IF(MOD(ROW()-13,2)=0,IF(ISBLANK(OFFSET('10. SEGUIMIENTO 2025'!$P$14,INT((ROW()-13)/2),0)),"",OFFSET('10. SEGUIMIENTO 2025'!$P$14,INT((ROW()-13)/2),0)),IF(ISBLANK(OFFSET('9. METAS'!$P$20,INT((ROW()-14)/2),0)),"",OFFSET('9. METAS'!$P$20,INT((ROW()-14)/2),0)))</f>
        <v>800</v>
      </c>
      <c r="M50" s="257">
        <f ca="1">IF(MOD(ROW()-13,2)=0,IF(ISBLANK(OFFSET('10. SEGUIMIENTO 2025'!$Q$14,INT((ROW()-13)/2),0)),"",OFFSET('10. SEGUIMIENTO 2025'!$Q$14,INT((ROW()-13)/2),0)),IF(ISBLANK(OFFSET('9. METAS'!$Q$20,INT((ROW()-14)/2),0)),"",OFFSET('9. METAS'!$Q$20,INT((ROW()-14)/2),0)))</f>
        <v>200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017">
        <f ca="1">IF(ISBLANK(OFFSET('9. METAS'!$K$20,INT((ROW()-13)/2),0)),"",OFFSET('9. METAS'!$K$20,INT((ROW()-13)/2),0))</f>
        <v>30</v>
      </c>
      <c r="I51" s="1014"/>
      <c r="J51" s="255">
        <f ca="1">IF(MOD(ROW()-13,2)=0,IF(ISBLANK(OFFSET('10. SEGUIMIENTO 2025'!$N$14,INT((ROW()-13)/2),0)),"",OFFSET('10. SEGUIMIENTO 2025'!$N$14,INT((ROW()-13)/2),0)),IF(ISBLANK(OFFSET('9. METAS'!$N$20,INT((ROW()-14)/2),0)),"",OFFSET('9. METAS'!$N$20,INT((ROW()-14)/2),0)))</f>
        <v>41</v>
      </c>
      <c r="K51" s="256" t="str">
        <f ca="1">IF(MOD(ROW()-13,2)=0,IF(ISBLANK(OFFSET('10. SEGUIMIENTO 2025'!$O$14,INT((ROW()-13)/2),0)),"",OFFSET('10. SEGUIMIENTO 2025'!$O$14,INT((ROW()-13)/2),0)),IF(ISBLANK(OFFSET('9. METAS'!$O$20,INT((ROW()-14)/2),0)),"",OFFSET('9. METAS'!$O$20,INT((ROW()-14)/2),0)))</f>
        <v/>
      </c>
      <c r="L51" s="256" t="str">
        <f ca="1">IF(MOD(ROW()-13,2)=0,IF(ISBLANK(OFFSET('10. SEGUIMIENTO 2025'!$P$14,INT((ROW()-13)/2),0)),"",OFFSET('10. SEGUIMIENTO 2025'!$P$14,INT((ROW()-13)/2),0)),IF(ISBLANK(OFFSET('9. METAS'!$P$20,INT((ROW()-14)/2),0)),"",OFFSET('9. METAS'!$P$20,INT((ROW()-14)/2),0)))</f>
        <v/>
      </c>
      <c r="M51" s="257" t="str">
        <f ca="1">IF(MOD(ROW()-13,2)=0,IF(ISBLANK(OFFSET('10. SEGUIMIENTO 2025'!$Q$14,INT((ROW()-13)/2),0)),"",OFFSET('10. SEGUIMIENTO 2025'!$Q$14,INT((ROW()-13)/2),0)),IF(ISBLANK(OFFSET('9. METAS'!$Q$20,INT((ROW()-14)/2),0)),"",OFFSET('9. METAS'!$Q$20,INT((ROW()-14)/2),0)))</f>
        <v/>
      </c>
      <c r="N51" s="1012" t="str">
        <f t="shared" ref="N51" ca="1" si="34">IFERROR(K51/K52,"ND")</f>
        <v>ND</v>
      </c>
      <c r="O51" s="1008" t="str">
        <f t="shared" ref="O51" ca="1" si="35">IFERROR(((K51+J51)/H51),"ND")</f>
        <v>ND</v>
      </c>
      <c r="P51" s="996"/>
    </row>
    <row r="52" spans="3:16">
      <c r="C52" s="1030"/>
      <c r="D52" s="1026"/>
      <c r="E52" s="1026"/>
      <c r="F52" s="1024"/>
      <c r="G52" s="1021"/>
      <c r="H52" s="1017"/>
      <c r="I52" s="1015"/>
      <c r="J52" s="255">
        <f ca="1">IF(MOD(ROW()-13,2)=0,IF(ISBLANK(OFFSET('10. SEGUIMIENTO 2025'!$N$14,INT((ROW()-13)/2),0)),"",OFFSET('10. SEGUIMIENTO 2025'!$N$14,INT((ROW()-13)/2),0)),IF(ISBLANK(OFFSET('9. METAS'!$N$20,INT((ROW()-14)/2),0)),"",OFFSET('9. METAS'!$N$20,INT((ROW()-14)/2),0)))</f>
        <v>15</v>
      </c>
      <c r="K52" s="256">
        <f ca="1">IF(MOD(ROW()-13,2)=0,IF(ISBLANK(OFFSET('10. SEGUIMIENTO 2025'!$O$14,INT((ROW()-13)/2),0)),"",OFFSET('10. SEGUIMIENTO 2025'!$O$14,INT((ROW()-13)/2),0)),IF(ISBLANK(OFFSET('9. METAS'!$O$20,INT((ROW()-14)/2),0)),"",OFFSET('9. METAS'!$O$20,INT((ROW()-14)/2),0)))</f>
        <v>9</v>
      </c>
      <c r="L52" s="256">
        <f ca="1">IF(MOD(ROW()-13,2)=0,IF(ISBLANK(OFFSET('10. SEGUIMIENTO 2025'!$P$14,INT((ROW()-13)/2),0)),"",OFFSET('10. SEGUIMIENTO 2025'!$P$14,INT((ROW()-13)/2),0)),IF(ISBLANK(OFFSET('9. METAS'!$P$20,INT((ROW()-14)/2),0)),"",OFFSET('9. METAS'!$P$20,INT((ROW()-14)/2),0)))</f>
        <v>3</v>
      </c>
      <c r="M52" s="257">
        <f ca="1">IF(MOD(ROW()-13,2)=0,IF(ISBLANK(OFFSET('10. SEGUIMIENTO 2025'!$Q$14,INT((ROW()-13)/2),0)),"",OFFSET('10. SEGUIMIENTO 2025'!$Q$14,INT((ROW()-13)/2),0)),IF(ISBLANK(OFFSET('9. METAS'!$Q$20,INT((ROW()-14)/2),0)),"",OFFSET('9. METAS'!$Q$20,INT((ROW()-14)/2),0)))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017">
        <f ca="1">IF(ISBLANK(OFFSET('9. METAS'!$K$20,INT((ROW()-13)/2),0)),"",OFFSET('9. METAS'!$K$20,INT((ROW()-13)/2),0))</f>
        <v>2</v>
      </c>
      <c r="I53" s="1014"/>
      <c r="J53" s="255">
        <f ca="1">IF(MOD(ROW()-13,2)=0,IF(ISBLANK(OFFSET('10. SEGUIMIENTO 2025'!$N$14,INT((ROW()-13)/2),0)),"",OFFSET('10. SEGUIMIENTO 2025'!$N$14,INT((ROW()-13)/2),0)),IF(ISBLANK(OFFSET('9. METAS'!$N$20,INT((ROW()-14)/2),0)),"",OFFSET('9. METAS'!$N$20,INT((ROW()-14)/2),0)))</f>
        <v>41</v>
      </c>
      <c r="K53" s="256" t="str">
        <f ca="1">IF(MOD(ROW()-13,2)=0,IF(ISBLANK(OFFSET('10. SEGUIMIENTO 2025'!$O$14,INT((ROW()-13)/2),0)),"",OFFSET('10. SEGUIMIENTO 2025'!$O$14,INT((ROW()-13)/2),0)),IF(ISBLANK(OFFSET('9. METAS'!$O$20,INT((ROW()-14)/2),0)),"",OFFSET('9. METAS'!$O$20,INT((ROW()-14)/2),0)))</f>
        <v/>
      </c>
      <c r="L53" s="256" t="str">
        <f ca="1">IF(MOD(ROW()-13,2)=0,IF(ISBLANK(OFFSET('10. SEGUIMIENTO 2025'!$P$14,INT((ROW()-13)/2),0)),"",OFFSET('10. SEGUIMIENTO 2025'!$P$14,INT((ROW()-13)/2),0)),IF(ISBLANK(OFFSET('9. METAS'!$P$20,INT((ROW()-14)/2),0)),"",OFFSET('9. METAS'!$P$20,INT((ROW()-14)/2),0)))</f>
        <v/>
      </c>
      <c r="M53" s="257" t="str">
        <f ca="1">IF(MOD(ROW()-13,2)=0,IF(ISBLANK(OFFSET('10. SEGUIMIENTO 2025'!$Q$14,INT((ROW()-13)/2),0)),"",OFFSET('10. SEGUIMIENTO 2025'!$Q$14,INT((ROW()-13)/2),0)),IF(ISBLANK(OFFSET('9. METAS'!$Q$20,INT((ROW()-14)/2),0)),"",OFFSET('9. METAS'!$Q$20,INT((ROW()-14)/2),0)))</f>
        <v/>
      </c>
      <c r="N53" s="1012" t="str">
        <f t="shared" ref="N53" ca="1" si="36">IFERROR(K53/K54,"ND")</f>
        <v>ND</v>
      </c>
      <c r="O53" s="1008" t="str">
        <f t="shared" ref="O53" ca="1" si="37">IFERROR(((K53+J53)/H53),"ND")</f>
        <v>ND</v>
      </c>
      <c r="P53" s="996"/>
    </row>
    <row r="54" spans="3:16">
      <c r="C54" s="1030"/>
      <c r="D54" s="1026"/>
      <c r="E54" s="1026"/>
      <c r="F54" s="1024"/>
      <c r="G54" s="1021"/>
      <c r="H54" s="1017"/>
      <c r="I54" s="1015"/>
      <c r="J54" s="255">
        <f ca="1">IF(MOD(ROW()-13,2)=0,IF(ISBLANK(OFFSET('10. SEGUIMIENTO 2025'!$N$14,INT((ROW()-13)/2),0)),"",OFFSET('10. SEGUIMIENTO 2025'!$N$14,INT((ROW()-13)/2),0)),IF(ISBLANK(OFFSET('9. METAS'!$N$20,INT((ROW()-14)/2),0)),"",OFFSET('9. METAS'!$N$20,INT((ROW()-14)/2),0)))</f>
        <v>0</v>
      </c>
      <c r="K54" s="256">
        <f ca="1">IF(MOD(ROW()-13,2)=0,IF(ISBLANK(OFFSET('10. SEGUIMIENTO 2025'!$O$14,INT((ROW()-13)/2),0)),"",OFFSET('10. SEGUIMIENTO 2025'!$O$14,INT((ROW()-13)/2),0)),IF(ISBLANK(OFFSET('9. METAS'!$O$20,INT((ROW()-14)/2),0)),"",OFFSET('9. METAS'!$O$20,INT((ROW()-14)/2),0)))</f>
        <v>1</v>
      </c>
      <c r="L54" s="256">
        <f ca="1">IF(MOD(ROW()-13,2)=0,IF(ISBLANK(OFFSET('10. SEGUIMIENTO 2025'!$P$14,INT((ROW()-13)/2),0)),"",OFFSET('10. SEGUIMIENTO 2025'!$P$14,INT((ROW()-13)/2),0)),IF(ISBLANK(OFFSET('9. METAS'!$P$20,INT((ROW()-14)/2),0)),"",OFFSET('9. METAS'!$P$20,INT((ROW()-14)/2),0)))</f>
        <v>0</v>
      </c>
      <c r="M54" s="257">
        <f ca="1">IF(MOD(ROW()-13,2)=0,IF(ISBLANK(OFFSET('10. SEGUIMIENTO 2025'!$Q$14,INT((ROW()-13)/2),0)),"",OFFSET('10. SEGUIMIENTO 2025'!$Q$14,INT((ROW()-13)/2),0)),IF(ISBLANK(OFFSET('9. METAS'!$Q$20,INT((ROW()-14)/2),0)),"",OFFSET('9. METAS'!$Q$20,INT((ROW()-14)/2),0)))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017">
        <f ca="1">IF(ISBLANK(OFFSET('9. METAS'!$K$20,INT((ROW()-13)/2),0)),"",OFFSET('9. METAS'!$K$20,INT((ROW()-13)/2),0))</f>
        <v>2100</v>
      </c>
      <c r="I55" s="1014"/>
      <c r="J55" s="255">
        <f ca="1">IF(MOD(ROW()-13,2)=0,IF(ISBLANK(OFFSET('10. SEGUIMIENTO 2025'!$N$14,INT((ROW()-13)/2),0)),"",OFFSET('10. SEGUIMIENTO 2025'!$N$14,INT((ROW()-13)/2),0)),IF(ISBLANK(OFFSET('9. METAS'!$N$20,INT((ROW()-14)/2),0)),"",OFFSET('9. METAS'!$N$20,INT((ROW()-14)/2),0)))</f>
        <v>41</v>
      </c>
      <c r="K55" s="256" t="str">
        <f ca="1">IF(MOD(ROW()-13,2)=0,IF(ISBLANK(OFFSET('10. SEGUIMIENTO 2025'!$O$14,INT((ROW()-13)/2),0)),"",OFFSET('10. SEGUIMIENTO 2025'!$O$14,INT((ROW()-13)/2),0)),IF(ISBLANK(OFFSET('9. METAS'!$O$20,INT((ROW()-14)/2),0)),"",OFFSET('9. METAS'!$O$20,INT((ROW()-14)/2),0)))</f>
        <v/>
      </c>
      <c r="L55" s="256" t="str">
        <f ca="1">IF(MOD(ROW()-13,2)=0,IF(ISBLANK(OFFSET('10. SEGUIMIENTO 2025'!$P$14,INT((ROW()-13)/2),0)),"",OFFSET('10. SEGUIMIENTO 2025'!$P$14,INT((ROW()-13)/2),0)),IF(ISBLANK(OFFSET('9. METAS'!$P$20,INT((ROW()-14)/2),0)),"",OFFSET('9. METAS'!$P$20,INT((ROW()-14)/2),0)))</f>
        <v/>
      </c>
      <c r="M55" s="257" t="str">
        <f ca="1">IF(MOD(ROW()-13,2)=0,IF(ISBLANK(OFFSET('10. SEGUIMIENTO 2025'!$Q$14,INT((ROW()-13)/2),0)),"",OFFSET('10. SEGUIMIENTO 2025'!$Q$14,INT((ROW()-13)/2),0)),IF(ISBLANK(OFFSET('9. METAS'!$Q$20,INT((ROW()-14)/2),0)),"",OFFSET('9. METAS'!$Q$20,INT((ROW()-14)/2),0)))</f>
        <v/>
      </c>
      <c r="N55" s="1012" t="str">
        <f t="shared" ref="N55" ca="1" si="38">IFERROR(K55/K56,"ND")</f>
        <v>ND</v>
      </c>
      <c r="O55" s="1008" t="str">
        <f t="shared" ref="O55" ca="1" si="39">IFERROR(((K55+J55)/H55),"ND")</f>
        <v>ND</v>
      </c>
      <c r="P55" s="996"/>
    </row>
    <row r="56" spans="3:16">
      <c r="C56" s="1030"/>
      <c r="D56" s="1026"/>
      <c r="E56" s="1026"/>
      <c r="F56" s="1024"/>
      <c r="G56" s="1021"/>
      <c r="H56" s="1017"/>
      <c r="I56" s="1015"/>
      <c r="J56" s="255">
        <f ca="1">IF(MOD(ROW()-13,2)=0,IF(ISBLANK(OFFSET('10. SEGUIMIENTO 2025'!$N$14,INT((ROW()-13)/2),0)),"",OFFSET('10. SEGUIMIENTO 2025'!$N$14,INT((ROW()-13)/2),0)),IF(ISBLANK(OFFSET('9. METAS'!$N$20,INT((ROW()-14)/2),0)),"",OFFSET('9. METAS'!$N$20,INT((ROW()-14)/2),0)))</f>
        <v>525</v>
      </c>
      <c r="K56" s="256">
        <f ca="1">IF(MOD(ROW()-13,2)=0,IF(ISBLANK(OFFSET('10. SEGUIMIENTO 2025'!$O$14,INT((ROW()-13)/2),0)),"",OFFSET('10. SEGUIMIENTO 2025'!$O$14,INT((ROW()-13)/2),0)),IF(ISBLANK(OFFSET('9. METAS'!$O$20,INT((ROW()-14)/2),0)),"",OFFSET('9. METAS'!$O$20,INT((ROW()-14)/2),0)))</f>
        <v>525</v>
      </c>
      <c r="L56" s="256">
        <f ca="1">IF(MOD(ROW()-13,2)=0,IF(ISBLANK(OFFSET('10. SEGUIMIENTO 2025'!$P$14,INT((ROW()-13)/2),0)),"",OFFSET('10. SEGUIMIENTO 2025'!$P$14,INT((ROW()-13)/2),0)),IF(ISBLANK(OFFSET('9. METAS'!$P$20,INT((ROW()-14)/2),0)),"",OFFSET('9. METAS'!$P$20,INT((ROW()-14)/2),0)))</f>
        <v>525</v>
      </c>
      <c r="M56" s="257">
        <f ca="1">IF(MOD(ROW()-13,2)=0,IF(ISBLANK(OFFSET('10. SEGUIMIENTO 2025'!$Q$14,INT((ROW()-13)/2),0)),"",OFFSET('10. SEGUIMIENTO 2025'!$Q$14,INT((ROW()-13)/2),0)),IF(ISBLANK(OFFSET('9. METAS'!$Q$20,INT((ROW()-14)/2),0)),"",OFFSET('9. METAS'!$Q$20,INT((ROW()-14)/2),0)))</f>
        <v>525</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017">
        <f ca="1">IF(ISBLANK(OFFSET('9. METAS'!$K$20,INT((ROW()-13)/2),0)),"",OFFSET('9. METAS'!$K$20,INT((ROW()-13)/2),0))</f>
        <v>200</v>
      </c>
      <c r="I57" s="1014"/>
      <c r="J57" s="255">
        <f ca="1">IF(MOD(ROW()-13,2)=0,IF(ISBLANK(OFFSET('10. SEGUIMIENTO 2025'!$N$14,INT((ROW()-13)/2),0)),"",OFFSET('10. SEGUIMIENTO 2025'!$N$14,INT((ROW()-13)/2),0)),IF(ISBLANK(OFFSET('9. METAS'!$N$20,INT((ROW()-14)/2),0)),"",OFFSET('9. METAS'!$N$20,INT((ROW()-14)/2),0)))</f>
        <v>41</v>
      </c>
      <c r="K57" s="256" t="str">
        <f ca="1">IF(MOD(ROW()-13,2)=0,IF(ISBLANK(OFFSET('10. SEGUIMIENTO 2025'!$O$14,INT((ROW()-13)/2),0)),"",OFFSET('10. SEGUIMIENTO 2025'!$O$14,INT((ROW()-13)/2),0)),IF(ISBLANK(OFFSET('9. METAS'!$O$20,INT((ROW()-14)/2),0)),"",OFFSET('9. METAS'!$O$20,INT((ROW()-14)/2),0)))</f>
        <v/>
      </c>
      <c r="L57" s="256" t="str">
        <f ca="1">IF(MOD(ROW()-13,2)=0,IF(ISBLANK(OFFSET('10. SEGUIMIENTO 2025'!$P$14,INT((ROW()-13)/2),0)),"",OFFSET('10. SEGUIMIENTO 2025'!$P$14,INT((ROW()-13)/2),0)),IF(ISBLANK(OFFSET('9. METAS'!$P$20,INT((ROW()-14)/2),0)),"",OFFSET('9. METAS'!$P$20,INT((ROW()-14)/2),0)))</f>
        <v/>
      </c>
      <c r="M57" s="257" t="str">
        <f ca="1">IF(MOD(ROW()-13,2)=0,IF(ISBLANK(OFFSET('10. SEGUIMIENTO 2025'!$Q$14,INT((ROW()-13)/2),0)),"",OFFSET('10. SEGUIMIENTO 2025'!$Q$14,INT((ROW()-13)/2),0)),IF(ISBLANK(OFFSET('9. METAS'!$Q$20,INT((ROW()-14)/2),0)),"",OFFSET('9. METAS'!$Q$20,INT((ROW()-14)/2),0)))</f>
        <v/>
      </c>
      <c r="N57" s="1012" t="str">
        <f t="shared" ref="N57" ca="1" si="40">IFERROR(K57/K58,"ND")</f>
        <v>ND</v>
      </c>
      <c r="O57" s="1008" t="str">
        <f t="shared" ref="O57" ca="1" si="41">IFERROR(((K57+J57)/H57),"ND")</f>
        <v>ND</v>
      </c>
      <c r="P57" s="996"/>
    </row>
    <row r="58" spans="3:16">
      <c r="C58" s="1030"/>
      <c r="D58" s="1026"/>
      <c r="E58" s="1026"/>
      <c r="F58" s="1024"/>
      <c r="G58" s="1021"/>
      <c r="H58" s="1017"/>
      <c r="I58" s="1015"/>
      <c r="J58" s="255">
        <f ca="1">IF(MOD(ROW()-13,2)=0,IF(ISBLANK(OFFSET('10. SEGUIMIENTO 2025'!$N$14,INT((ROW()-13)/2),0)),"",OFFSET('10. SEGUIMIENTO 2025'!$N$14,INT((ROW()-13)/2),0)),IF(ISBLANK(OFFSET('9. METAS'!$N$20,INT((ROW()-14)/2),0)),"",OFFSET('9. METAS'!$N$20,INT((ROW()-14)/2),0)))</f>
        <v>50</v>
      </c>
      <c r="K58" s="256">
        <f ca="1">IF(MOD(ROW()-13,2)=0,IF(ISBLANK(OFFSET('10. SEGUIMIENTO 2025'!$O$14,INT((ROW()-13)/2),0)),"",OFFSET('10. SEGUIMIENTO 2025'!$O$14,INT((ROW()-13)/2),0)),IF(ISBLANK(OFFSET('9. METAS'!$O$20,INT((ROW()-14)/2),0)),"",OFFSET('9. METAS'!$O$20,INT((ROW()-14)/2),0)))</f>
        <v>50</v>
      </c>
      <c r="L58" s="256">
        <f ca="1">IF(MOD(ROW()-13,2)=0,IF(ISBLANK(OFFSET('10. SEGUIMIENTO 2025'!$P$14,INT((ROW()-13)/2),0)),"",OFFSET('10. SEGUIMIENTO 2025'!$P$14,INT((ROW()-13)/2),0)),IF(ISBLANK(OFFSET('9. METAS'!$P$20,INT((ROW()-14)/2),0)),"",OFFSET('9. METAS'!$P$20,INT((ROW()-14)/2),0)))</f>
        <v>50</v>
      </c>
      <c r="M58" s="257">
        <f ca="1">IF(MOD(ROW()-13,2)=0,IF(ISBLANK(OFFSET('10. SEGUIMIENTO 2025'!$Q$14,INT((ROW()-13)/2),0)),"",OFFSET('10. SEGUIMIENTO 2025'!$Q$14,INT((ROW()-13)/2),0)),IF(ISBLANK(OFFSET('9. METAS'!$Q$20,INT((ROW()-14)/2),0)),"",OFFSET('9. METAS'!$Q$20,INT((ROW()-14)/2),0)))</f>
        <v>50</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017">
        <f ca="1">IF(ISBLANK(OFFSET('9. METAS'!$K$20,INT((ROW()-13)/2),0)),"",OFFSET('9. METAS'!$K$20,INT((ROW()-13)/2),0))</f>
        <v>552</v>
      </c>
      <c r="I59" s="1014"/>
      <c r="J59" s="255">
        <f ca="1">IF(MOD(ROW()-13,2)=0,IF(ISBLANK(OFFSET('10. SEGUIMIENTO 2025'!$N$14,INT((ROW()-13)/2),0)),"",OFFSET('10. SEGUIMIENTO 2025'!$N$14,INT((ROW()-13)/2),0)),IF(ISBLANK(OFFSET('9. METAS'!$N$20,INT((ROW()-14)/2),0)),"",OFFSET('9. METAS'!$N$20,INT((ROW()-14)/2),0)))</f>
        <v>41</v>
      </c>
      <c r="K59" s="256" t="str">
        <f ca="1">IF(MOD(ROW()-13,2)=0,IF(ISBLANK(OFFSET('10. SEGUIMIENTO 2025'!$O$14,INT((ROW()-13)/2),0)),"",OFFSET('10. SEGUIMIENTO 2025'!$O$14,INT((ROW()-13)/2),0)),IF(ISBLANK(OFFSET('9. METAS'!$O$20,INT((ROW()-14)/2),0)),"",OFFSET('9. METAS'!$O$20,INT((ROW()-14)/2),0)))</f>
        <v/>
      </c>
      <c r="L59" s="256" t="str">
        <f ca="1">IF(MOD(ROW()-13,2)=0,IF(ISBLANK(OFFSET('10. SEGUIMIENTO 2025'!$P$14,INT((ROW()-13)/2),0)),"",OFFSET('10. SEGUIMIENTO 2025'!$P$14,INT((ROW()-13)/2),0)),IF(ISBLANK(OFFSET('9. METAS'!$P$20,INT((ROW()-14)/2),0)),"",OFFSET('9. METAS'!$P$20,INT((ROW()-14)/2),0)))</f>
        <v/>
      </c>
      <c r="M59" s="257" t="str">
        <f ca="1">IF(MOD(ROW()-13,2)=0,IF(ISBLANK(OFFSET('10. SEGUIMIENTO 2025'!$Q$14,INT((ROW()-13)/2),0)),"",OFFSET('10. SEGUIMIENTO 2025'!$Q$14,INT((ROW()-13)/2),0)),IF(ISBLANK(OFFSET('9. METAS'!$Q$20,INT((ROW()-14)/2),0)),"",OFFSET('9. METAS'!$Q$20,INT((ROW()-14)/2),0)))</f>
        <v/>
      </c>
      <c r="N59" s="1012" t="str">
        <f t="shared" ref="N59" ca="1" si="42">IFERROR(K59/K60,"ND")</f>
        <v>ND</v>
      </c>
      <c r="O59" s="1008" t="str">
        <f t="shared" ref="O59" ca="1" si="43">IFERROR(((K59+J59)/H59),"ND")</f>
        <v>ND</v>
      </c>
      <c r="P59" s="996"/>
    </row>
    <row r="60" spans="3:16">
      <c r="C60" s="1030"/>
      <c r="D60" s="1026"/>
      <c r="E60" s="1026"/>
      <c r="F60" s="1024"/>
      <c r="G60" s="1021"/>
      <c r="H60" s="1017"/>
      <c r="I60" s="1015"/>
      <c r="J60" s="255">
        <f ca="1">IF(MOD(ROW()-13,2)=0,IF(ISBLANK(OFFSET('10. SEGUIMIENTO 2025'!$N$14,INT((ROW()-13)/2),0)),"",OFFSET('10. SEGUIMIENTO 2025'!$N$14,INT((ROW()-13)/2),0)),IF(ISBLANK(OFFSET('9. METAS'!$N$20,INT((ROW()-14)/2),0)),"",OFFSET('9. METAS'!$N$20,INT((ROW()-14)/2),0)))</f>
        <v>138</v>
      </c>
      <c r="K60" s="256">
        <f ca="1">IF(MOD(ROW()-13,2)=0,IF(ISBLANK(OFFSET('10. SEGUIMIENTO 2025'!$O$14,INT((ROW()-13)/2),0)),"",OFFSET('10. SEGUIMIENTO 2025'!$O$14,INT((ROW()-13)/2),0)),IF(ISBLANK(OFFSET('9. METAS'!$O$20,INT((ROW()-14)/2),0)),"",OFFSET('9. METAS'!$O$20,INT((ROW()-14)/2),0)))</f>
        <v>138</v>
      </c>
      <c r="L60" s="256">
        <f ca="1">IF(MOD(ROW()-13,2)=0,IF(ISBLANK(OFFSET('10. SEGUIMIENTO 2025'!$P$14,INT((ROW()-13)/2),0)),"",OFFSET('10. SEGUIMIENTO 2025'!$P$14,INT((ROW()-13)/2),0)),IF(ISBLANK(OFFSET('9. METAS'!$P$20,INT((ROW()-14)/2),0)),"",OFFSET('9. METAS'!$P$20,INT((ROW()-14)/2),0)))</f>
        <v>138</v>
      </c>
      <c r="M60" s="257">
        <f ca="1">IF(MOD(ROW()-13,2)=0,IF(ISBLANK(OFFSET('10. SEGUIMIENTO 2025'!$Q$14,INT((ROW()-13)/2),0)),"",OFFSET('10. SEGUIMIENTO 2025'!$Q$14,INT((ROW()-13)/2),0)),IF(ISBLANK(OFFSET('9. METAS'!$Q$20,INT((ROW()-14)/2),0)),"",OFFSET('9. METAS'!$Q$20,INT((ROW()-14)/2),0)))</f>
        <v>138</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017">
        <f ca="1">IF(ISBLANK(OFFSET('9. METAS'!$K$20,INT((ROW()-13)/2),0)),"",OFFSET('9. METAS'!$K$20,INT((ROW()-13)/2),0))</f>
        <v>850</v>
      </c>
      <c r="I61" s="1014"/>
      <c r="J61" s="255">
        <f ca="1">IF(MOD(ROW()-13,2)=0,IF(ISBLANK(OFFSET('10. SEGUIMIENTO 2025'!$N$14,INT((ROW()-13)/2),0)),"",OFFSET('10. SEGUIMIENTO 2025'!$N$14,INT((ROW()-13)/2),0)),IF(ISBLANK(OFFSET('9. METAS'!$N$20,INT((ROW()-14)/2),0)),"",OFFSET('9. METAS'!$N$20,INT((ROW()-14)/2),0)))</f>
        <v>41</v>
      </c>
      <c r="K61" s="256" t="str">
        <f ca="1">IF(MOD(ROW()-13,2)=0,IF(ISBLANK(OFFSET('10. SEGUIMIENTO 2025'!$O$14,INT((ROW()-13)/2),0)),"",OFFSET('10. SEGUIMIENTO 2025'!$O$14,INT((ROW()-13)/2),0)),IF(ISBLANK(OFFSET('9. METAS'!$O$20,INT((ROW()-14)/2),0)),"",OFFSET('9. METAS'!$O$20,INT((ROW()-14)/2),0)))</f>
        <v/>
      </c>
      <c r="L61" s="256" t="str">
        <f ca="1">IF(MOD(ROW()-13,2)=0,IF(ISBLANK(OFFSET('10. SEGUIMIENTO 2025'!$P$14,INT((ROW()-13)/2),0)),"",OFFSET('10. SEGUIMIENTO 2025'!$P$14,INT((ROW()-13)/2),0)),IF(ISBLANK(OFFSET('9. METAS'!$P$20,INT((ROW()-14)/2),0)),"",OFFSET('9. METAS'!$P$20,INT((ROW()-14)/2),0)))</f>
        <v/>
      </c>
      <c r="M61" s="257" t="str">
        <f ca="1">IF(MOD(ROW()-13,2)=0,IF(ISBLANK(OFFSET('10. SEGUIMIENTO 2025'!$Q$14,INT((ROW()-13)/2),0)),"",OFFSET('10. SEGUIMIENTO 2025'!$Q$14,INT((ROW()-13)/2),0)),IF(ISBLANK(OFFSET('9. METAS'!$Q$20,INT((ROW()-14)/2),0)),"",OFFSET('9. METAS'!$Q$20,INT((ROW()-14)/2),0)))</f>
        <v/>
      </c>
      <c r="N61" s="1012" t="str">
        <f t="shared" ref="N61" ca="1" si="44">IFERROR(K61/K62,"ND")</f>
        <v>ND</v>
      </c>
      <c r="O61" s="1008" t="str">
        <f t="shared" ref="O61" ca="1" si="45">IFERROR(((K61+J61)/H61),"ND")</f>
        <v>ND</v>
      </c>
      <c r="P61" s="996"/>
    </row>
    <row r="62" spans="3:16">
      <c r="C62" s="1030"/>
      <c r="D62" s="1026"/>
      <c r="E62" s="1026"/>
      <c r="F62" s="1024"/>
      <c r="G62" s="1021"/>
      <c r="H62" s="1017"/>
      <c r="I62" s="1015"/>
      <c r="J62" s="255">
        <f ca="1">IF(MOD(ROW()-13,2)=0,IF(ISBLANK(OFFSET('10. SEGUIMIENTO 2025'!$N$14,INT((ROW()-13)/2),0)),"",OFFSET('10. SEGUIMIENTO 2025'!$N$14,INT((ROW()-13)/2),0)),IF(ISBLANK(OFFSET('9. METAS'!$N$20,INT((ROW()-14)/2),0)),"",OFFSET('9. METAS'!$N$20,INT((ROW()-14)/2),0)))</f>
        <v>210</v>
      </c>
      <c r="K62" s="256">
        <f ca="1">IF(MOD(ROW()-13,2)=0,IF(ISBLANK(OFFSET('10. SEGUIMIENTO 2025'!$O$14,INT((ROW()-13)/2),0)),"",OFFSET('10. SEGUIMIENTO 2025'!$O$14,INT((ROW()-13)/2),0)),IF(ISBLANK(OFFSET('9. METAS'!$O$20,INT((ROW()-14)/2),0)),"",OFFSET('9. METAS'!$O$20,INT((ROW()-14)/2),0)))</f>
        <v>213</v>
      </c>
      <c r="L62" s="256">
        <f ca="1">IF(MOD(ROW()-13,2)=0,IF(ISBLANK(OFFSET('10. SEGUIMIENTO 2025'!$P$14,INT((ROW()-13)/2),0)),"",OFFSET('10. SEGUIMIENTO 2025'!$P$14,INT((ROW()-13)/2),0)),IF(ISBLANK(OFFSET('9. METAS'!$P$20,INT((ROW()-14)/2),0)),"",OFFSET('9. METAS'!$P$20,INT((ROW()-14)/2),0)))</f>
        <v>213</v>
      </c>
      <c r="M62" s="257">
        <f ca="1">IF(MOD(ROW()-13,2)=0,IF(ISBLANK(OFFSET('10. SEGUIMIENTO 2025'!$Q$14,INT((ROW()-13)/2),0)),"",OFFSET('10. SEGUIMIENTO 2025'!$Q$14,INT((ROW()-13)/2),0)),IF(ISBLANK(OFFSET('9. METAS'!$Q$20,INT((ROW()-14)/2),0)),"",OFFSET('9. METAS'!$Q$20,INT((ROW()-14)/2),0)))</f>
        <v>214</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017">
        <f ca="1">IF(ISBLANK(OFFSET('9. METAS'!$K$20,INT((ROW()-13)/2),0)),"",OFFSET('9. METAS'!$K$20,INT((ROW()-13)/2),0))</f>
        <v>2174</v>
      </c>
      <c r="I63" s="1014"/>
      <c r="J63" s="255">
        <f ca="1">IF(MOD(ROW()-13,2)=0,IF(ISBLANK(OFFSET('10. SEGUIMIENTO 2025'!$N$14,INT((ROW()-13)/2),0)),"",OFFSET('10. SEGUIMIENTO 2025'!$N$14,INT((ROW()-13)/2),0)),IF(ISBLANK(OFFSET('9. METAS'!$N$20,INT((ROW()-14)/2),0)),"",OFFSET('9. METAS'!$N$20,INT((ROW()-14)/2),0)))</f>
        <v>41</v>
      </c>
      <c r="K63" s="256" t="str">
        <f ca="1">IF(MOD(ROW()-13,2)=0,IF(ISBLANK(OFFSET('10. SEGUIMIENTO 2025'!$O$14,INT((ROW()-13)/2),0)),"",OFFSET('10. SEGUIMIENTO 2025'!$O$14,INT((ROW()-13)/2),0)),IF(ISBLANK(OFFSET('9. METAS'!$O$20,INT((ROW()-14)/2),0)),"",OFFSET('9. METAS'!$O$20,INT((ROW()-14)/2),0)))</f>
        <v/>
      </c>
      <c r="L63" s="256" t="str">
        <f ca="1">IF(MOD(ROW()-13,2)=0,IF(ISBLANK(OFFSET('10. SEGUIMIENTO 2025'!$P$14,INT((ROW()-13)/2),0)),"",OFFSET('10. SEGUIMIENTO 2025'!$P$14,INT((ROW()-13)/2),0)),IF(ISBLANK(OFFSET('9. METAS'!$P$20,INT((ROW()-14)/2),0)),"",OFFSET('9. METAS'!$P$20,INT((ROW()-14)/2),0)))</f>
        <v/>
      </c>
      <c r="M63" s="257" t="str">
        <f ca="1">IF(MOD(ROW()-13,2)=0,IF(ISBLANK(OFFSET('10. SEGUIMIENTO 2025'!$Q$14,INT((ROW()-13)/2),0)),"",OFFSET('10. SEGUIMIENTO 2025'!$Q$14,INT((ROW()-13)/2),0)),IF(ISBLANK(OFFSET('9. METAS'!$Q$20,INT((ROW()-14)/2),0)),"",OFFSET('9. METAS'!$Q$20,INT((ROW()-14)/2),0)))</f>
        <v/>
      </c>
      <c r="N63" s="1012" t="str">
        <f t="shared" ref="N63" ca="1" si="46">IFERROR(K63/K64,"ND")</f>
        <v>ND</v>
      </c>
      <c r="O63" s="1008" t="str">
        <f t="shared" ref="O63" ca="1" si="47">IFERROR(((K63+J63)/H63),"ND")</f>
        <v>ND</v>
      </c>
      <c r="P63" s="996"/>
    </row>
    <row r="64" spans="3:16">
      <c r="C64" s="1030"/>
      <c r="D64" s="1026"/>
      <c r="E64" s="1026"/>
      <c r="F64" s="1024"/>
      <c r="G64" s="1021"/>
      <c r="H64" s="1017"/>
      <c r="I64" s="1015"/>
      <c r="J64" s="255">
        <f ca="1">IF(MOD(ROW()-13,2)=0,IF(ISBLANK(OFFSET('10. SEGUIMIENTO 2025'!$N$14,INT((ROW()-13)/2),0)),"",OFFSET('10. SEGUIMIENTO 2025'!$N$14,INT((ROW()-13)/2),0)),IF(ISBLANK(OFFSET('9. METAS'!$N$20,INT((ROW()-14)/2),0)),"",OFFSET('9. METAS'!$N$20,INT((ROW()-14)/2),0)))</f>
        <v>137</v>
      </c>
      <c r="K64" s="256">
        <f ca="1">IF(MOD(ROW()-13,2)=0,IF(ISBLANK(OFFSET('10. SEGUIMIENTO 2025'!$O$14,INT((ROW()-13)/2),0)),"",OFFSET('10. SEGUIMIENTO 2025'!$O$14,INT((ROW()-13)/2),0)),IF(ISBLANK(OFFSET('9. METAS'!$O$20,INT((ROW()-14)/2),0)),"",OFFSET('9. METAS'!$O$20,INT((ROW()-14)/2),0)))</f>
        <v>137</v>
      </c>
      <c r="L64" s="256">
        <f ca="1">IF(MOD(ROW()-13,2)=0,IF(ISBLANK(OFFSET('10. SEGUIMIENTO 2025'!$P$14,INT((ROW()-13)/2),0)),"",OFFSET('10. SEGUIMIENTO 2025'!$P$14,INT((ROW()-13)/2),0)),IF(ISBLANK(OFFSET('9. METAS'!$P$20,INT((ROW()-14)/2),0)),"",OFFSET('9. METAS'!$P$20,INT((ROW()-14)/2),0)))</f>
        <v>950</v>
      </c>
      <c r="M64" s="257">
        <f ca="1">IF(MOD(ROW()-13,2)=0,IF(ISBLANK(OFFSET('10. SEGUIMIENTO 2025'!$Q$14,INT((ROW()-13)/2),0)),"",OFFSET('10. SEGUIMIENTO 2025'!$Q$14,INT((ROW()-13)/2),0)),IF(ISBLANK(OFFSET('9. METAS'!$Q$20,INT((ROW()-14)/2),0)),"",OFFSET('9. METAS'!$Q$20,INT((ROW()-14)/2),0)))</f>
        <v>950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017">
        <f ca="1">IF(ISBLANK(OFFSET('9. METAS'!$K$20,INT((ROW()-13)/2),0)),"",OFFSET('9. METAS'!$K$20,INT((ROW()-13)/2),0))</f>
        <v>3900</v>
      </c>
      <c r="I65" s="1014"/>
      <c r="J65" s="255">
        <f ca="1">IF(MOD(ROW()-13,2)=0,IF(ISBLANK(OFFSET('10. SEGUIMIENTO 2025'!$N$14,INT((ROW()-13)/2),0)),"",OFFSET('10. SEGUIMIENTO 2025'!$N$14,INT((ROW()-13)/2),0)),IF(ISBLANK(OFFSET('9. METAS'!$N$20,INT((ROW()-14)/2),0)),"",OFFSET('9. METAS'!$N$20,INT((ROW()-14)/2),0)))</f>
        <v>41</v>
      </c>
      <c r="K65" s="256" t="str">
        <f ca="1">IF(MOD(ROW()-13,2)=0,IF(ISBLANK(OFFSET('10. SEGUIMIENTO 2025'!$O$14,INT((ROW()-13)/2),0)),"",OFFSET('10. SEGUIMIENTO 2025'!$O$14,INT((ROW()-13)/2),0)),IF(ISBLANK(OFFSET('9. METAS'!$O$20,INT((ROW()-14)/2),0)),"",OFFSET('9. METAS'!$O$20,INT((ROW()-14)/2),0)))</f>
        <v/>
      </c>
      <c r="L65" s="256" t="str">
        <f ca="1">IF(MOD(ROW()-13,2)=0,IF(ISBLANK(OFFSET('10. SEGUIMIENTO 2025'!$P$14,INT((ROW()-13)/2),0)),"",OFFSET('10. SEGUIMIENTO 2025'!$P$14,INT((ROW()-13)/2),0)),IF(ISBLANK(OFFSET('9. METAS'!$P$20,INT((ROW()-14)/2),0)),"",OFFSET('9. METAS'!$P$20,INT((ROW()-14)/2),0)))</f>
        <v/>
      </c>
      <c r="M65" s="257" t="str">
        <f ca="1">IF(MOD(ROW()-13,2)=0,IF(ISBLANK(OFFSET('10. SEGUIMIENTO 2025'!$Q$14,INT((ROW()-13)/2),0)),"",OFFSET('10. SEGUIMIENTO 2025'!$Q$14,INT((ROW()-13)/2),0)),IF(ISBLANK(OFFSET('9. METAS'!$Q$20,INT((ROW()-14)/2),0)),"",OFFSET('9. METAS'!$Q$20,INT((ROW()-14)/2),0)))</f>
        <v/>
      </c>
      <c r="N65" s="1012" t="str">
        <f t="shared" ref="N65" ca="1" si="48">IFERROR(K65/K66,"ND")</f>
        <v>ND</v>
      </c>
      <c r="O65" s="1008" t="str">
        <f t="shared" ref="O65" ca="1" si="49">IFERROR(((K65+J65)/H65),"ND")</f>
        <v>ND</v>
      </c>
      <c r="P65" s="996"/>
    </row>
    <row r="66" spans="3:16">
      <c r="C66" s="1030"/>
      <c r="D66" s="1026"/>
      <c r="E66" s="1026"/>
      <c r="F66" s="1024"/>
      <c r="G66" s="1021"/>
      <c r="H66" s="1017"/>
      <c r="I66" s="1015"/>
      <c r="J66" s="255">
        <f ca="1">IF(MOD(ROW()-13,2)=0,IF(ISBLANK(OFFSET('10. SEGUIMIENTO 2025'!$N$14,INT((ROW()-13)/2),0)),"",OFFSET('10. SEGUIMIENTO 2025'!$N$14,INT((ROW()-13)/2),0)),IF(ISBLANK(OFFSET('9. METAS'!$N$20,INT((ROW()-14)/2),0)),"",OFFSET('9. METAS'!$N$20,INT((ROW()-14)/2),0)))</f>
        <v>780</v>
      </c>
      <c r="K66" s="256">
        <f ca="1">IF(MOD(ROW()-13,2)=0,IF(ISBLANK(OFFSET('10. SEGUIMIENTO 2025'!$O$14,INT((ROW()-13)/2),0)),"",OFFSET('10. SEGUIMIENTO 2025'!$O$14,INT((ROW()-13)/2),0)),IF(ISBLANK(OFFSET('9. METAS'!$O$20,INT((ROW()-14)/2),0)),"",OFFSET('9. METAS'!$O$20,INT((ROW()-14)/2),0)))</f>
        <v>780</v>
      </c>
      <c r="L66" s="256">
        <f ca="1">IF(MOD(ROW()-13,2)=0,IF(ISBLANK(OFFSET('10. SEGUIMIENTO 2025'!$P$14,INT((ROW()-13)/2),0)),"",OFFSET('10. SEGUIMIENTO 2025'!$P$14,INT((ROW()-13)/2),0)),IF(ISBLANK(OFFSET('9. METAS'!$P$20,INT((ROW()-14)/2),0)),"",OFFSET('9. METAS'!$P$20,INT((ROW()-14)/2),0)))</f>
        <v>1170</v>
      </c>
      <c r="M66" s="257">
        <f ca="1">IF(MOD(ROW()-13,2)=0,IF(ISBLANK(OFFSET('10. SEGUIMIENTO 2025'!$Q$14,INT((ROW()-13)/2),0)),"",OFFSET('10. SEGUIMIENTO 2025'!$Q$14,INT((ROW()-13)/2),0)),IF(ISBLANK(OFFSET('9. METAS'!$Q$20,INT((ROW()-14)/2),0)),"",OFFSET('9. METAS'!$Q$20,INT((ROW()-14)/2),0)))</f>
        <v>1170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017">
        <f ca="1">IF(ISBLANK(OFFSET('9. METAS'!$K$20,INT((ROW()-13)/2),0)),"",OFFSET('9. METAS'!$K$20,INT((ROW()-13)/2),0))</f>
        <v>570</v>
      </c>
      <c r="I67" s="1014"/>
      <c r="J67" s="255">
        <f ca="1">IF(MOD(ROW()-13,2)=0,IF(ISBLANK(OFFSET('10. SEGUIMIENTO 2025'!$N$14,INT((ROW()-13)/2),0)),"",OFFSET('10. SEGUIMIENTO 2025'!$N$14,INT((ROW()-13)/2),0)),IF(ISBLANK(OFFSET('9. METAS'!$N$20,INT((ROW()-14)/2),0)),"",OFFSET('9. METAS'!$N$20,INT((ROW()-14)/2),0)))</f>
        <v>41</v>
      </c>
      <c r="K67" s="256" t="str">
        <f ca="1">IF(MOD(ROW()-13,2)=0,IF(ISBLANK(OFFSET('10. SEGUIMIENTO 2025'!$O$14,INT((ROW()-13)/2),0)),"",OFFSET('10. SEGUIMIENTO 2025'!$O$14,INT((ROW()-13)/2),0)),IF(ISBLANK(OFFSET('9. METAS'!$O$20,INT((ROW()-14)/2),0)),"",OFFSET('9. METAS'!$O$20,INT((ROW()-14)/2),0)))</f>
        <v/>
      </c>
      <c r="L67" s="256" t="str">
        <f ca="1">IF(MOD(ROW()-13,2)=0,IF(ISBLANK(OFFSET('10. SEGUIMIENTO 2025'!$P$14,INT((ROW()-13)/2),0)),"",OFFSET('10. SEGUIMIENTO 2025'!$P$14,INT((ROW()-13)/2),0)),IF(ISBLANK(OFFSET('9. METAS'!$P$20,INT((ROW()-14)/2),0)),"",OFFSET('9. METAS'!$P$20,INT((ROW()-14)/2),0)))</f>
        <v/>
      </c>
      <c r="M67" s="257" t="str">
        <f ca="1">IF(MOD(ROW()-13,2)=0,IF(ISBLANK(OFFSET('10. SEGUIMIENTO 2025'!$Q$14,INT((ROW()-13)/2),0)),"",OFFSET('10. SEGUIMIENTO 2025'!$Q$14,INT((ROW()-13)/2),0)),IF(ISBLANK(OFFSET('9. METAS'!$Q$20,INT((ROW()-14)/2),0)),"",OFFSET('9. METAS'!$Q$20,INT((ROW()-14)/2),0)))</f>
        <v/>
      </c>
      <c r="N67" s="1012" t="str">
        <f t="shared" ref="N67" ca="1" si="50">IFERROR(K67/K68,"ND")</f>
        <v>ND</v>
      </c>
      <c r="O67" s="1008" t="str">
        <f t="shared" ref="O67" ca="1" si="51">IFERROR(((K67+J67)/H67),"ND")</f>
        <v>ND</v>
      </c>
      <c r="P67" s="996"/>
    </row>
    <row r="68" spans="3:16">
      <c r="C68" s="1030"/>
      <c r="D68" s="1026"/>
      <c r="E68" s="1026"/>
      <c r="F68" s="1024"/>
      <c r="G68" s="1021"/>
      <c r="H68" s="1017"/>
      <c r="I68" s="1015"/>
      <c r="J68" s="255">
        <f ca="1">IF(MOD(ROW()-13,2)=0,IF(ISBLANK(OFFSET('10. SEGUIMIENTO 2025'!$N$14,INT((ROW()-13)/2),0)),"",OFFSET('10. SEGUIMIENTO 2025'!$N$14,INT((ROW()-13)/2),0)),IF(ISBLANK(OFFSET('9. METAS'!$N$20,INT((ROW()-14)/2),0)),"",OFFSET('9. METAS'!$N$20,INT((ROW()-14)/2),0)))</f>
        <v>75</v>
      </c>
      <c r="K68" s="256">
        <f ca="1">IF(MOD(ROW()-13,2)=0,IF(ISBLANK(OFFSET('10. SEGUIMIENTO 2025'!$O$14,INT((ROW()-13)/2),0)),"",OFFSET('10. SEGUIMIENTO 2025'!$O$14,INT((ROW()-13)/2),0)),IF(ISBLANK(OFFSET('9. METAS'!$O$20,INT((ROW()-14)/2),0)),"",OFFSET('9. METAS'!$O$20,INT((ROW()-14)/2),0)))</f>
        <v>75</v>
      </c>
      <c r="L68" s="256">
        <f ca="1">IF(MOD(ROW()-13,2)=0,IF(ISBLANK(OFFSET('10. SEGUIMIENTO 2025'!$P$14,INT((ROW()-13)/2),0)),"",OFFSET('10. SEGUIMIENTO 2025'!$P$14,INT((ROW()-13)/2),0)),IF(ISBLANK(OFFSET('9. METAS'!$P$20,INT((ROW()-14)/2),0)),"",OFFSET('9. METAS'!$P$20,INT((ROW()-14)/2),0)))</f>
        <v>210</v>
      </c>
      <c r="M68" s="257">
        <f ca="1">IF(MOD(ROW()-13,2)=0,IF(ISBLANK(OFFSET('10. SEGUIMIENTO 2025'!$Q$14,INT((ROW()-13)/2),0)),"",OFFSET('10. SEGUIMIENTO 2025'!$Q$14,INT((ROW()-13)/2),0)),IF(ISBLANK(OFFSET('9. METAS'!$Q$20,INT((ROW()-14)/2),0)),"",OFFSET('9. METAS'!$Q$20,INT((ROW()-14)/2),0)))</f>
        <v>210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017">
        <f ca="1">IF(ISBLANK(OFFSET('9. METAS'!$K$20,INT((ROW()-13)/2),0)),"",OFFSET('9. METAS'!$K$20,INT((ROW()-13)/2),0))</f>
        <v>41500</v>
      </c>
      <c r="I69" s="1014"/>
      <c r="J69" s="255">
        <f ca="1">IF(MOD(ROW()-13,2)=0,IF(ISBLANK(OFFSET('10. SEGUIMIENTO 2025'!$N$14,INT((ROW()-13)/2),0)),"",OFFSET('10. SEGUIMIENTO 2025'!$N$14,INT((ROW()-13)/2),0)),IF(ISBLANK(OFFSET('9. METAS'!$N$20,INT((ROW()-14)/2),0)),"",OFFSET('9. METAS'!$N$20,INT((ROW()-14)/2),0)))</f>
        <v>41</v>
      </c>
      <c r="K69" s="256" t="str">
        <f ca="1">IF(MOD(ROW()-13,2)=0,IF(ISBLANK(OFFSET('10. SEGUIMIENTO 2025'!$O$14,INT((ROW()-13)/2),0)),"",OFFSET('10. SEGUIMIENTO 2025'!$O$14,INT((ROW()-13)/2),0)),IF(ISBLANK(OFFSET('9. METAS'!$O$20,INT((ROW()-14)/2),0)),"",OFFSET('9. METAS'!$O$20,INT((ROW()-14)/2),0)))</f>
        <v/>
      </c>
      <c r="L69" s="256" t="str">
        <f ca="1">IF(MOD(ROW()-13,2)=0,IF(ISBLANK(OFFSET('10. SEGUIMIENTO 2025'!$P$14,INT((ROW()-13)/2),0)),"",OFFSET('10. SEGUIMIENTO 2025'!$P$14,INT((ROW()-13)/2),0)),IF(ISBLANK(OFFSET('9. METAS'!$P$20,INT((ROW()-14)/2),0)),"",OFFSET('9. METAS'!$P$20,INT((ROW()-14)/2),0)))</f>
        <v/>
      </c>
      <c r="M69" s="257" t="str">
        <f ca="1">IF(MOD(ROW()-13,2)=0,IF(ISBLANK(OFFSET('10. SEGUIMIENTO 2025'!$Q$14,INT((ROW()-13)/2),0)),"",OFFSET('10. SEGUIMIENTO 2025'!$Q$14,INT((ROW()-13)/2),0)),IF(ISBLANK(OFFSET('9. METAS'!$Q$20,INT((ROW()-14)/2),0)),"",OFFSET('9. METAS'!$Q$20,INT((ROW()-14)/2),0)))</f>
        <v/>
      </c>
      <c r="N69" s="1012" t="str">
        <f t="shared" ref="N69" ca="1" si="52">IFERROR(K69/K70,"ND")</f>
        <v>ND</v>
      </c>
      <c r="O69" s="1008" t="str">
        <f t="shared" ref="O69" ca="1" si="53">IFERROR(((K69+J69)/H69),"ND")</f>
        <v>ND</v>
      </c>
      <c r="P69" s="996"/>
    </row>
    <row r="70" spans="3:16">
      <c r="C70" s="1030"/>
      <c r="D70" s="1026"/>
      <c r="E70" s="1026"/>
      <c r="F70" s="1024"/>
      <c r="G70" s="1021"/>
      <c r="H70" s="1017"/>
      <c r="I70" s="1015"/>
      <c r="J70" s="255">
        <f ca="1">IF(MOD(ROW()-13,2)=0,IF(ISBLANK(OFFSET('10. SEGUIMIENTO 2025'!$N$14,INT((ROW()-13)/2),0)),"",OFFSET('10. SEGUIMIENTO 2025'!$N$14,INT((ROW()-13)/2),0)),IF(ISBLANK(OFFSET('9. METAS'!$N$20,INT((ROW()-14)/2),0)),"",OFFSET('9. METAS'!$N$20,INT((ROW()-14)/2),0)))</f>
        <v>13000</v>
      </c>
      <c r="K70" s="256">
        <f ca="1">IF(MOD(ROW()-13,2)=0,IF(ISBLANK(OFFSET('10. SEGUIMIENTO 2025'!$O$14,INT((ROW()-13)/2),0)),"",OFFSET('10. SEGUIMIENTO 2025'!$O$14,INT((ROW()-13)/2),0)),IF(ISBLANK(OFFSET('9. METAS'!$O$20,INT((ROW()-14)/2),0)),"",OFFSET('9. METAS'!$O$20,INT((ROW()-14)/2),0)))</f>
        <v>12000</v>
      </c>
      <c r="L70" s="256">
        <f ca="1">IF(MOD(ROW()-13,2)=0,IF(ISBLANK(OFFSET('10. SEGUIMIENTO 2025'!$P$14,INT((ROW()-13)/2),0)),"",OFFSET('10. SEGUIMIENTO 2025'!$P$14,INT((ROW()-13)/2),0)),IF(ISBLANK(OFFSET('9. METAS'!$P$20,INT((ROW()-14)/2),0)),"",OFFSET('9. METAS'!$P$20,INT((ROW()-14)/2),0)))</f>
        <v>6500</v>
      </c>
      <c r="M70" s="257">
        <f ca="1">IF(MOD(ROW()-13,2)=0,IF(ISBLANK(OFFSET('10. SEGUIMIENTO 2025'!$Q$14,INT((ROW()-13)/2),0)),"",OFFSET('10. SEGUIMIENTO 2025'!$Q$14,INT((ROW()-13)/2),0)),IF(ISBLANK(OFFSET('9. METAS'!$Q$20,INT((ROW()-14)/2),0)),"",OFFSET('9. METAS'!$Q$20,INT((ROW()-14)/2),0)))</f>
        <v>10000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017">
        <f ca="1">IF(ISBLANK(OFFSET('9. METAS'!$K$20,INT((ROW()-13)/2),0)),"",OFFSET('9. METAS'!$K$20,INT((ROW()-13)/2),0))</f>
        <v>0</v>
      </c>
      <c r="I71" s="1014"/>
      <c r="J71" s="255">
        <f ca="1">IF(MOD(ROW()-13,2)=0,IF(ISBLANK(OFFSET('10. SEGUIMIENTO 2025'!$N$14,INT((ROW()-13)/2),0)),"",OFFSET('10. SEGUIMIENTO 2025'!$N$14,INT((ROW()-13)/2),0)),IF(ISBLANK(OFFSET('9. METAS'!$N$20,INT((ROW()-14)/2),0)),"",OFFSET('9. METAS'!$N$20,INT((ROW()-14)/2),0)))</f>
        <v>41</v>
      </c>
      <c r="K71" s="256" t="str">
        <f ca="1">IF(MOD(ROW()-13,2)=0,IF(ISBLANK(OFFSET('10. SEGUIMIENTO 2025'!$O$14,INT((ROW()-13)/2),0)),"",OFFSET('10. SEGUIMIENTO 2025'!$O$14,INT((ROW()-13)/2),0)),IF(ISBLANK(OFFSET('9. METAS'!$O$20,INT((ROW()-14)/2),0)),"",OFFSET('9. METAS'!$O$20,INT((ROW()-14)/2),0)))</f>
        <v/>
      </c>
      <c r="L71" s="256" t="str">
        <f ca="1">IF(MOD(ROW()-13,2)=0,IF(ISBLANK(OFFSET('10. SEGUIMIENTO 2025'!$P$14,INT((ROW()-13)/2),0)),"",OFFSET('10. SEGUIMIENTO 2025'!$P$14,INT((ROW()-13)/2),0)),IF(ISBLANK(OFFSET('9. METAS'!$P$20,INT((ROW()-14)/2),0)),"",OFFSET('9. METAS'!$P$20,INT((ROW()-14)/2),0)))</f>
        <v/>
      </c>
      <c r="M71" s="257" t="str">
        <f ca="1">IF(MOD(ROW()-13,2)=0,IF(ISBLANK(OFFSET('10. SEGUIMIENTO 2025'!$Q$14,INT((ROW()-13)/2),0)),"",OFFSET('10. SEGUIMIENTO 2025'!$Q$14,INT((ROW()-13)/2),0)),IF(ISBLANK(OFFSET('9. METAS'!$Q$20,INT((ROW()-14)/2),0)),"",OFFSET('9. METAS'!$Q$20,INT((ROW()-14)/2),0)))</f>
        <v/>
      </c>
      <c r="N71" s="1012" t="str">
        <f t="shared" ref="N71" ca="1" si="54">IFERROR(K71/K72,"ND")</f>
        <v>ND</v>
      </c>
      <c r="O71" s="1008" t="str">
        <f t="shared" ref="O71" ca="1" si="55">IFERROR(((K71+J71)/H71),"ND")</f>
        <v>ND</v>
      </c>
      <c r="P71" s="996"/>
    </row>
    <row r="72" spans="3:16">
      <c r="C72" s="1030"/>
      <c r="D72" s="1026"/>
      <c r="E72" s="1026"/>
      <c r="F72" s="1024"/>
      <c r="G72" s="1021"/>
      <c r="H72" s="1017"/>
      <c r="I72" s="1015"/>
      <c r="J72" s="255">
        <f ca="1">IF(MOD(ROW()-13,2)=0,IF(ISBLANK(OFFSET('10. SEGUIMIENTO 2025'!$N$14,INT((ROW()-13)/2),0)),"",OFFSET('10. SEGUIMIENTO 2025'!$N$14,INT((ROW()-13)/2),0)),IF(ISBLANK(OFFSET('9. METAS'!$N$20,INT((ROW()-14)/2),0)),"",OFFSET('9. METAS'!$N$20,INT((ROW()-14)/2),0)))</f>
        <v>0</v>
      </c>
      <c r="K72" s="256">
        <f ca="1">IF(MOD(ROW()-13,2)=0,IF(ISBLANK(OFFSET('10. SEGUIMIENTO 2025'!$O$14,INT((ROW()-13)/2),0)),"",OFFSET('10. SEGUIMIENTO 2025'!$O$14,INT((ROW()-13)/2),0)),IF(ISBLANK(OFFSET('9. METAS'!$O$20,INT((ROW()-14)/2),0)),"",OFFSET('9. METAS'!$O$20,INT((ROW()-14)/2),0)))</f>
        <v>0</v>
      </c>
      <c r="L72" s="256">
        <f ca="1">IF(MOD(ROW()-13,2)=0,IF(ISBLANK(OFFSET('10. SEGUIMIENTO 2025'!$P$14,INT((ROW()-13)/2),0)),"",OFFSET('10. SEGUIMIENTO 2025'!$P$14,INT((ROW()-13)/2),0)),IF(ISBLANK(OFFSET('9. METAS'!$P$20,INT((ROW()-14)/2),0)),"",OFFSET('9. METAS'!$P$20,INT((ROW()-14)/2),0)))</f>
        <v>0</v>
      </c>
      <c r="M72" s="257">
        <f ca="1">IF(MOD(ROW()-13,2)=0,IF(ISBLANK(OFFSET('10. SEGUIMIENTO 2025'!$Q$14,INT((ROW()-13)/2),0)),"",OFFSET('10. SEGUIMIENTO 2025'!$Q$14,INT((ROW()-13)/2),0)),IF(ISBLANK(OFFSET('9. METAS'!$Q$20,INT((ROW()-14)/2),0)),"",OFFSET('9. METAS'!$Q$20,INT((ROW()-14)/2),0)))</f>
        <v>0</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017">
        <f ca="1">IF(ISBLANK(OFFSET('9. METAS'!$K$20,INT((ROW()-13)/2),0)),"",OFFSET('9. METAS'!$K$20,INT((ROW()-13)/2),0))</f>
        <v>530</v>
      </c>
      <c r="I73" s="1014"/>
      <c r="J73" s="255">
        <f ca="1">IF(MOD(ROW()-13,2)=0,IF(ISBLANK(OFFSET('10. SEGUIMIENTO 2025'!$N$14,INT((ROW()-13)/2),0)),"",OFFSET('10. SEGUIMIENTO 2025'!$N$14,INT((ROW()-13)/2),0)),IF(ISBLANK(OFFSET('9. METAS'!$N$20,INT((ROW()-14)/2),0)),"",OFFSET('9. METAS'!$N$20,INT((ROW()-14)/2),0)))</f>
        <v>41</v>
      </c>
      <c r="K73" s="256" t="str">
        <f ca="1">IF(MOD(ROW()-13,2)=0,IF(ISBLANK(OFFSET('10. SEGUIMIENTO 2025'!$O$14,INT((ROW()-13)/2),0)),"",OFFSET('10. SEGUIMIENTO 2025'!$O$14,INT((ROW()-13)/2),0)),IF(ISBLANK(OFFSET('9. METAS'!$O$20,INT((ROW()-14)/2),0)),"",OFFSET('9. METAS'!$O$20,INT((ROW()-14)/2),0)))</f>
        <v/>
      </c>
      <c r="L73" s="256" t="str">
        <f ca="1">IF(MOD(ROW()-13,2)=0,IF(ISBLANK(OFFSET('10. SEGUIMIENTO 2025'!$P$14,INT((ROW()-13)/2),0)),"",OFFSET('10. SEGUIMIENTO 2025'!$P$14,INT((ROW()-13)/2),0)),IF(ISBLANK(OFFSET('9. METAS'!$P$20,INT((ROW()-14)/2),0)),"",OFFSET('9. METAS'!$P$20,INT((ROW()-14)/2),0)))</f>
        <v/>
      </c>
      <c r="M73" s="257" t="str">
        <f ca="1">IF(MOD(ROW()-13,2)=0,IF(ISBLANK(OFFSET('10. SEGUIMIENTO 2025'!$Q$14,INT((ROW()-13)/2),0)),"",OFFSET('10. SEGUIMIENTO 2025'!$Q$14,INT((ROW()-13)/2),0)),IF(ISBLANK(OFFSET('9. METAS'!$Q$20,INT((ROW()-14)/2),0)),"",OFFSET('9. METAS'!$Q$20,INT((ROW()-14)/2),0)))</f>
        <v/>
      </c>
      <c r="N73" s="1012" t="str">
        <f t="shared" ref="N73" ca="1" si="56">IFERROR(K73/K74,"ND")</f>
        <v>ND</v>
      </c>
      <c r="O73" s="1008" t="str">
        <f t="shared" ref="O73" ca="1" si="57">IFERROR(((K73+J73)/H73),"ND")</f>
        <v>ND</v>
      </c>
      <c r="P73" s="996"/>
    </row>
    <row r="74" spans="3:16">
      <c r="C74" s="1030"/>
      <c r="D74" s="1026"/>
      <c r="E74" s="1026"/>
      <c r="F74" s="1024"/>
      <c r="G74" s="1021"/>
      <c r="H74" s="1017"/>
      <c r="I74" s="1015"/>
      <c r="J74" s="255">
        <f ca="1">IF(MOD(ROW()-13,2)=0,IF(ISBLANK(OFFSET('10. SEGUIMIENTO 2025'!$N$14,INT((ROW()-13)/2),0)),"",OFFSET('10. SEGUIMIENTO 2025'!$N$14,INT((ROW()-13)/2),0)),IF(ISBLANK(OFFSET('9. METAS'!$N$20,INT((ROW()-14)/2),0)),"",OFFSET('9. METAS'!$N$20,INT((ROW()-14)/2),0)))</f>
        <v>130</v>
      </c>
      <c r="K74" s="256">
        <f ca="1">IF(MOD(ROW()-13,2)=0,IF(ISBLANK(OFFSET('10. SEGUIMIENTO 2025'!$O$14,INT((ROW()-13)/2),0)),"",OFFSET('10. SEGUIMIENTO 2025'!$O$14,INT((ROW()-13)/2),0)),IF(ISBLANK(OFFSET('9. METAS'!$O$20,INT((ROW()-14)/2),0)),"",OFFSET('9. METAS'!$O$20,INT((ROW()-14)/2),0)))</f>
        <v>140</v>
      </c>
      <c r="L74" s="256">
        <f ca="1">IF(MOD(ROW()-13,2)=0,IF(ISBLANK(OFFSET('10. SEGUIMIENTO 2025'!$P$14,INT((ROW()-13)/2),0)),"",OFFSET('10. SEGUIMIENTO 2025'!$P$14,INT((ROW()-13)/2),0)),IF(ISBLANK(OFFSET('9. METAS'!$P$20,INT((ROW()-14)/2),0)),"",OFFSET('9. METAS'!$P$20,INT((ROW()-14)/2),0)))</f>
        <v>140</v>
      </c>
      <c r="M74" s="257">
        <f ca="1">IF(MOD(ROW()-13,2)=0,IF(ISBLANK(OFFSET('10. SEGUIMIENTO 2025'!$Q$14,INT((ROW()-13)/2),0)),"",OFFSET('10. SEGUIMIENTO 2025'!$Q$14,INT((ROW()-13)/2),0)),IF(ISBLANK(OFFSET('9. METAS'!$Q$20,INT((ROW()-14)/2),0)),"",OFFSET('9. METAS'!$Q$20,INT((ROW()-14)/2),0)))</f>
        <v>120</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017">
        <f ca="1">IF(ISBLANK(OFFSET('9. METAS'!$K$20,INT((ROW()-13)/2),0)),"",OFFSET('9. METAS'!$K$20,INT((ROW()-13)/2),0))</f>
        <v>133</v>
      </c>
      <c r="I75" s="1014"/>
      <c r="J75" s="255">
        <f ca="1">IF(MOD(ROW()-13,2)=0,IF(ISBLANK(OFFSET('10. SEGUIMIENTO 2025'!$N$14,INT((ROW()-13)/2),0)),"",OFFSET('10. SEGUIMIENTO 2025'!$N$14,INT((ROW()-13)/2),0)),IF(ISBLANK(OFFSET('9. METAS'!$N$20,INT((ROW()-14)/2),0)),"",OFFSET('9. METAS'!$N$20,INT((ROW()-14)/2),0)))</f>
        <v>41</v>
      </c>
      <c r="K75" s="256" t="str">
        <f ca="1">IF(MOD(ROW()-13,2)=0,IF(ISBLANK(OFFSET('10. SEGUIMIENTO 2025'!$O$14,INT((ROW()-13)/2),0)),"",OFFSET('10. SEGUIMIENTO 2025'!$O$14,INT((ROW()-13)/2),0)),IF(ISBLANK(OFFSET('9. METAS'!$O$20,INT((ROW()-14)/2),0)),"",OFFSET('9. METAS'!$O$20,INT((ROW()-14)/2),0)))</f>
        <v/>
      </c>
      <c r="L75" s="256" t="str">
        <f ca="1">IF(MOD(ROW()-13,2)=0,IF(ISBLANK(OFFSET('10. SEGUIMIENTO 2025'!$P$14,INT((ROW()-13)/2),0)),"",OFFSET('10. SEGUIMIENTO 2025'!$P$14,INT((ROW()-13)/2),0)),IF(ISBLANK(OFFSET('9. METAS'!$P$20,INT((ROW()-14)/2),0)),"",OFFSET('9. METAS'!$P$20,INT((ROW()-14)/2),0)))</f>
        <v/>
      </c>
      <c r="M75" s="257" t="str">
        <f ca="1">IF(MOD(ROW()-13,2)=0,IF(ISBLANK(OFFSET('10. SEGUIMIENTO 2025'!$Q$14,INT((ROW()-13)/2),0)),"",OFFSET('10. SEGUIMIENTO 2025'!$Q$14,INT((ROW()-13)/2),0)),IF(ISBLANK(OFFSET('9. METAS'!$Q$20,INT((ROW()-14)/2),0)),"",OFFSET('9. METAS'!$Q$20,INT((ROW()-14)/2),0)))</f>
        <v/>
      </c>
      <c r="N75" s="1012" t="str">
        <f t="shared" ref="N75" ca="1" si="58">IFERROR(K75/K76,"ND")</f>
        <v>ND</v>
      </c>
      <c r="O75" s="1008" t="str">
        <f t="shared" ref="O75" ca="1" si="59">IFERROR(((K75+J75)/H75),"ND")</f>
        <v>ND</v>
      </c>
      <c r="P75" s="996"/>
    </row>
    <row r="76" spans="3:16">
      <c r="C76" s="1030"/>
      <c r="D76" s="1026"/>
      <c r="E76" s="1026"/>
      <c r="F76" s="1024"/>
      <c r="G76" s="1021"/>
      <c r="H76" s="1017"/>
      <c r="I76" s="1015"/>
      <c r="J76" s="255">
        <f ca="1">IF(MOD(ROW()-13,2)=0,IF(ISBLANK(OFFSET('10. SEGUIMIENTO 2025'!$N$14,INT((ROW()-13)/2),0)),"",OFFSET('10. SEGUIMIENTO 2025'!$N$14,INT((ROW()-13)/2),0)),IF(ISBLANK(OFFSET('9. METAS'!$N$20,INT((ROW()-14)/2),0)),"",OFFSET('9. METAS'!$N$20,INT((ROW()-14)/2),0)))</f>
        <v>36</v>
      </c>
      <c r="K76" s="256">
        <f ca="1">IF(MOD(ROW()-13,2)=0,IF(ISBLANK(OFFSET('10. SEGUIMIENTO 2025'!$O$14,INT((ROW()-13)/2),0)),"",OFFSET('10. SEGUIMIENTO 2025'!$O$14,INT((ROW()-13)/2),0)),IF(ISBLANK(OFFSET('9. METAS'!$O$20,INT((ROW()-14)/2),0)),"",OFFSET('9. METAS'!$O$20,INT((ROW()-14)/2),0)))</f>
        <v>34</v>
      </c>
      <c r="L76" s="256">
        <f ca="1">IF(MOD(ROW()-13,2)=0,IF(ISBLANK(OFFSET('10. SEGUIMIENTO 2025'!$P$14,INT((ROW()-13)/2),0)),"",OFFSET('10. SEGUIMIENTO 2025'!$P$14,INT((ROW()-13)/2),0)),IF(ISBLANK(OFFSET('9. METAS'!$P$20,INT((ROW()-14)/2),0)),"",OFFSET('9. METAS'!$P$20,INT((ROW()-14)/2),0)))</f>
        <v>33</v>
      </c>
      <c r="M76" s="257">
        <f ca="1">IF(MOD(ROW()-13,2)=0,IF(ISBLANK(OFFSET('10. SEGUIMIENTO 2025'!$Q$14,INT((ROW()-13)/2),0)),"",OFFSET('10. SEGUIMIENTO 2025'!$Q$14,INT((ROW()-13)/2),0)),IF(ISBLANK(OFFSET('9. METAS'!$Q$20,INT((ROW()-14)/2),0)),"",OFFSET('9. METAS'!$Q$20,INT((ROW()-14)/2),0)))</f>
        <v>30</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017">
        <f ca="1">IF(ISBLANK(OFFSET('9. METAS'!$K$20,INT((ROW()-13)/2),0)),"",OFFSET('9. METAS'!$K$20,INT((ROW()-13)/2),0))</f>
        <v>1820</v>
      </c>
      <c r="I77" s="1014"/>
      <c r="J77" s="255">
        <f ca="1">IF(MOD(ROW()-13,2)=0,IF(ISBLANK(OFFSET('10. SEGUIMIENTO 2025'!$N$14,INT((ROW()-13)/2),0)),"",OFFSET('10. SEGUIMIENTO 2025'!$N$14,INT((ROW()-13)/2),0)),IF(ISBLANK(OFFSET('9. METAS'!$N$20,INT((ROW()-14)/2),0)),"",OFFSET('9. METAS'!$N$20,INT((ROW()-14)/2),0)))</f>
        <v>41</v>
      </c>
      <c r="K77" s="256" t="str">
        <f ca="1">IF(MOD(ROW()-13,2)=0,IF(ISBLANK(OFFSET('10. SEGUIMIENTO 2025'!$O$14,INT((ROW()-13)/2),0)),"",OFFSET('10. SEGUIMIENTO 2025'!$O$14,INT((ROW()-13)/2),0)),IF(ISBLANK(OFFSET('9. METAS'!$O$20,INT((ROW()-14)/2),0)),"",OFFSET('9. METAS'!$O$20,INT((ROW()-14)/2),0)))</f>
        <v/>
      </c>
      <c r="L77" s="256" t="str">
        <f ca="1">IF(MOD(ROW()-13,2)=0,IF(ISBLANK(OFFSET('10. SEGUIMIENTO 2025'!$P$14,INT((ROW()-13)/2),0)),"",OFFSET('10. SEGUIMIENTO 2025'!$P$14,INT((ROW()-13)/2),0)),IF(ISBLANK(OFFSET('9. METAS'!$P$20,INT((ROW()-14)/2),0)),"",OFFSET('9. METAS'!$P$20,INT((ROW()-14)/2),0)))</f>
        <v/>
      </c>
      <c r="M77" s="257" t="str">
        <f ca="1">IF(MOD(ROW()-13,2)=0,IF(ISBLANK(OFFSET('10. SEGUIMIENTO 2025'!$Q$14,INT((ROW()-13)/2),0)),"",OFFSET('10. SEGUIMIENTO 2025'!$Q$14,INT((ROW()-13)/2),0)),IF(ISBLANK(OFFSET('9. METAS'!$Q$20,INT((ROW()-14)/2),0)),"",OFFSET('9. METAS'!$Q$20,INT((ROW()-14)/2),0)))</f>
        <v/>
      </c>
      <c r="N77" s="1012" t="str">
        <f t="shared" ref="N77" ca="1" si="60">IFERROR(K77/K78,"ND")</f>
        <v>ND</v>
      </c>
      <c r="O77" s="1008" t="str">
        <f t="shared" ref="O77" ca="1" si="61">IFERROR(((K77+J77)/H77),"ND")</f>
        <v>ND</v>
      </c>
      <c r="P77" s="996"/>
    </row>
    <row r="78" spans="3:16">
      <c r="C78" s="1030"/>
      <c r="D78" s="1026"/>
      <c r="E78" s="1026"/>
      <c r="F78" s="1024"/>
      <c r="G78" s="1021"/>
      <c r="H78" s="1017"/>
      <c r="I78" s="1015"/>
      <c r="J78" s="255">
        <f ca="1">IF(MOD(ROW()-13,2)=0,IF(ISBLANK(OFFSET('10. SEGUIMIENTO 2025'!$N$14,INT((ROW()-13)/2),0)),"",OFFSET('10. SEGUIMIENTO 2025'!$N$14,INT((ROW()-13)/2),0)),IF(ISBLANK(OFFSET('9. METAS'!$N$20,INT((ROW()-14)/2),0)),"",OFFSET('9. METAS'!$N$20,INT((ROW()-14)/2),0)))</f>
        <v>350</v>
      </c>
      <c r="K78" s="256">
        <f ca="1">IF(MOD(ROW()-13,2)=0,IF(ISBLANK(OFFSET('10. SEGUIMIENTO 2025'!$O$14,INT((ROW()-13)/2),0)),"",OFFSET('10. SEGUIMIENTO 2025'!$O$14,INT((ROW()-13)/2),0)),IF(ISBLANK(OFFSET('9. METAS'!$O$20,INT((ROW()-14)/2),0)),"",OFFSET('9. METAS'!$O$20,INT((ROW()-14)/2),0)))</f>
        <v>350</v>
      </c>
      <c r="L78" s="256">
        <f ca="1">IF(MOD(ROW()-13,2)=0,IF(ISBLANK(OFFSET('10. SEGUIMIENTO 2025'!$P$14,INT((ROW()-13)/2),0)),"",OFFSET('10. SEGUIMIENTO 2025'!$P$14,INT((ROW()-13)/2),0)),IF(ISBLANK(OFFSET('9. METAS'!$P$20,INT((ROW()-14)/2),0)),"",OFFSET('9. METAS'!$P$20,INT((ROW()-14)/2),0)))</f>
        <v>470</v>
      </c>
      <c r="M78" s="257">
        <f ca="1">IF(MOD(ROW()-13,2)=0,IF(ISBLANK(OFFSET('10. SEGUIMIENTO 2025'!$Q$14,INT((ROW()-13)/2),0)),"",OFFSET('10. SEGUIMIENTO 2025'!$Q$14,INT((ROW()-13)/2),0)),IF(ISBLANK(OFFSET('9. METAS'!$Q$20,INT((ROW()-14)/2),0)),"",OFFSET('9. METAS'!$Q$20,INT((ROW()-14)/2),0)))</f>
        <v>650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017">
        <f ca="1">IF(ISBLANK(OFFSET('9. METAS'!$K$20,INT((ROW()-13)/2),0)),"",OFFSET('9. METAS'!$K$20,INT((ROW()-13)/2),0))</f>
        <v>689</v>
      </c>
      <c r="I79" s="1014"/>
      <c r="J79" s="255">
        <f ca="1">IF(MOD(ROW()-13,2)=0,IF(ISBLANK(OFFSET('10. SEGUIMIENTO 2025'!$N$14,INT((ROW()-13)/2),0)),"",OFFSET('10. SEGUIMIENTO 2025'!$N$14,INT((ROW()-13)/2),0)),IF(ISBLANK(OFFSET('9. METAS'!$N$20,INT((ROW()-14)/2),0)),"",OFFSET('9. METAS'!$N$20,INT((ROW()-14)/2),0)))</f>
        <v>41</v>
      </c>
      <c r="K79" s="256" t="str">
        <f ca="1">IF(MOD(ROW()-13,2)=0,IF(ISBLANK(OFFSET('10. SEGUIMIENTO 2025'!$O$14,INT((ROW()-13)/2),0)),"",OFFSET('10. SEGUIMIENTO 2025'!$O$14,INT((ROW()-13)/2),0)),IF(ISBLANK(OFFSET('9. METAS'!$O$20,INT((ROW()-14)/2),0)),"",OFFSET('9. METAS'!$O$20,INT((ROW()-14)/2),0)))</f>
        <v/>
      </c>
      <c r="L79" s="256" t="str">
        <f ca="1">IF(MOD(ROW()-13,2)=0,IF(ISBLANK(OFFSET('10. SEGUIMIENTO 2025'!$P$14,INT((ROW()-13)/2),0)),"",OFFSET('10. SEGUIMIENTO 2025'!$P$14,INT((ROW()-13)/2),0)),IF(ISBLANK(OFFSET('9. METAS'!$P$20,INT((ROW()-14)/2),0)),"",OFFSET('9. METAS'!$P$20,INT((ROW()-14)/2),0)))</f>
        <v/>
      </c>
      <c r="M79" s="257" t="str">
        <f ca="1">IF(MOD(ROW()-13,2)=0,IF(ISBLANK(OFFSET('10. SEGUIMIENTO 2025'!$Q$14,INT((ROW()-13)/2),0)),"",OFFSET('10. SEGUIMIENTO 2025'!$Q$14,INT((ROW()-13)/2),0)),IF(ISBLANK(OFFSET('9. METAS'!$Q$20,INT((ROW()-14)/2),0)),"",OFFSET('9. METAS'!$Q$20,INT((ROW()-14)/2),0)))</f>
        <v/>
      </c>
      <c r="N79" s="1012" t="str">
        <f t="shared" ref="N79" ca="1" si="62">IFERROR(K79/K80,"ND")</f>
        <v>ND</v>
      </c>
      <c r="O79" s="1008" t="str">
        <f t="shared" ref="O79" ca="1" si="63">IFERROR(((K79+J79)/H79),"ND")</f>
        <v>ND</v>
      </c>
      <c r="P79" s="996"/>
    </row>
    <row r="80" spans="3:16">
      <c r="C80" s="1030"/>
      <c r="D80" s="1026"/>
      <c r="E80" s="1026"/>
      <c r="F80" s="1024"/>
      <c r="G80" s="1021"/>
      <c r="H80" s="1017"/>
      <c r="I80" s="1015"/>
      <c r="J80" s="255">
        <f ca="1">IF(MOD(ROW()-13,2)=0,IF(ISBLANK(OFFSET('10. SEGUIMIENTO 2025'!$N$14,INT((ROW()-13)/2),0)),"",OFFSET('10. SEGUIMIENTO 2025'!$N$14,INT((ROW()-13)/2),0)),IF(ISBLANK(OFFSET('9. METAS'!$N$20,INT((ROW()-14)/2),0)),"",OFFSET('9. METAS'!$N$20,INT((ROW()-14)/2),0)))</f>
        <v>144</v>
      </c>
      <c r="K80" s="256">
        <f ca="1">IF(MOD(ROW()-13,2)=0,IF(ISBLANK(OFFSET('10. SEGUIMIENTO 2025'!$O$14,INT((ROW()-13)/2),0)),"",OFFSET('10. SEGUIMIENTO 2025'!$O$14,INT((ROW()-13)/2),0)),IF(ISBLANK(OFFSET('9. METAS'!$O$20,INT((ROW()-14)/2),0)),"",OFFSET('9. METAS'!$O$20,INT((ROW()-14)/2),0)))</f>
        <v>208</v>
      </c>
      <c r="L80" s="256">
        <f ca="1">IF(MOD(ROW()-13,2)=0,IF(ISBLANK(OFFSET('10. SEGUIMIENTO 2025'!$P$14,INT((ROW()-13)/2),0)),"",OFFSET('10. SEGUIMIENTO 2025'!$P$14,INT((ROW()-13)/2),0)),IF(ISBLANK(OFFSET('9. METAS'!$P$20,INT((ROW()-14)/2),0)),"",OFFSET('9. METAS'!$P$20,INT((ROW()-14)/2),0)))</f>
        <v>231</v>
      </c>
      <c r="M80" s="257">
        <f ca="1">IF(MOD(ROW()-13,2)=0,IF(ISBLANK(OFFSET('10. SEGUIMIENTO 2025'!$Q$14,INT((ROW()-13)/2),0)),"",OFFSET('10. SEGUIMIENTO 2025'!$Q$14,INT((ROW()-13)/2),0)),IF(ISBLANK(OFFSET('9. METAS'!$Q$20,INT((ROW()-14)/2),0)),"",OFFSET('9. METAS'!$Q$20,INT((ROW()-14)/2),0)))</f>
        <v>106</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017">
        <f ca="1">IF(ISBLANK(OFFSET('9. METAS'!$K$20,INT((ROW()-13)/2),0)),"",OFFSET('9. METAS'!$K$20,INT((ROW()-13)/2),0))</f>
        <v>255</v>
      </c>
      <c r="I81" s="1014"/>
      <c r="J81" s="255">
        <f ca="1">IF(MOD(ROW()-13,2)=0,IF(ISBLANK(OFFSET('10. SEGUIMIENTO 2025'!$N$14,INT((ROW()-13)/2),0)),"",OFFSET('10. SEGUIMIENTO 2025'!$N$14,INT((ROW()-13)/2),0)),IF(ISBLANK(OFFSET('9. METAS'!$N$20,INT((ROW()-14)/2),0)),"",OFFSET('9. METAS'!$N$20,INT((ROW()-14)/2),0)))</f>
        <v>41</v>
      </c>
      <c r="K81" s="256" t="str">
        <f ca="1">IF(MOD(ROW()-13,2)=0,IF(ISBLANK(OFFSET('10. SEGUIMIENTO 2025'!$O$14,INT((ROW()-13)/2),0)),"",OFFSET('10. SEGUIMIENTO 2025'!$O$14,INT((ROW()-13)/2),0)),IF(ISBLANK(OFFSET('9. METAS'!$O$20,INT((ROW()-14)/2),0)),"",OFFSET('9. METAS'!$O$20,INT((ROW()-14)/2),0)))</f>
        <v/>
      </c>
      <c r="L81" s="256" t="str">
        <f ca="1">IF(MOD(ROW()-13,2)=0,IF(ISBLANK(OFFSET('10. SEGUIMIENTO 2025'!$P$14,INT((ROW()-13)/2),0)),"",OFFSET('10. SEGUIMIENTO 2025'!$P$14,INT((ROW()-13)/2),0)),IF(ISBLANK(OFFSET('9. METAS'!$P$20,INT((ROW()-14)/2),0)),"",OFFSET('9. METAS'!$P$20,INT((ROW()-14)/2),0)))</f>
        <v/>
      </c>
      <c r="M81" s="257" t="str">
        <f ca="1">IF(MOD(ROW()-13,2)=0,IF(ISBLANK(OFFSET('10. SEGUIMIENTO 2025'!$Q$14,INT((ROW()-13)/2),0)),"",OFFSET('10. SEGUIMIENTO 2025'!$Q$14,INT((ROW()-13)/2),0)),IF(ISBLANK(OFFSET('9. METAS'!$Q$20,INT((ROW()-14)/2),0)),"",OFFSET('9. METAS'!$Q$20,INT((ROW()-14)/2),0)))</f>
        <v/>
      </c>
      <c r="N81" s="1012" t="str">
        <f t="shared" ref="N81" ca="1" si="64">IFERROR(K81/K82,"ND")</f>
        <v>ND</v>
      </c>
      <c r="O81" s="1008" t="str">
        <f t="shared" ref="O81" ca="1" si="65">IFERROR(((K81+J81)/H81),"ND")</f>
        <v>ND</v>
      </c>
      <c r="P81" s="996"/>
    </row>
    <row r="82" spans="3:16">
      <c r="C82" s="1030"/>
      <c r="D82" s="1026"/>
      <c r="E82" s="1026"/>
      <c r="F82" s="1024"/>
      <c r="G82" s="1021"/>
      <c r="H82" s="1017"/>
      <c r="I82" s="1015"/>
      <c r="J82" s="255">
        <f ca="1">IF(MOD(ROW()-13,2)=0,IF(ISBLANK(OFFSET('10. SEGUIMIENTO 2025'!$N$14,INT((ROW()-13)/2),0)),"",OFFSET('10. SEGUIMIENTO 2025'!$N$14,INT((ROW()-13)/2),0)),IF(ISBLANK(OFFSET('9. METAS'!$N$20,INT((ROW()-14)/2),0)),"",OFFSET('9. METAS'!$N$20,INT((ROW()-14)/2),0)))</f>
        <v>75</v>
      </c>
      <c r="K82" s="256">
        <f ca="1">IF(MOD(ROW()-13,2)=0,IF(ISBLANK(OFFSET('10. SEGUIMIENTO 2025'!$O$14,INT((ROW()-13)/2),0)),"",OFFSET('10. SEGUIMIENTO 2025'!$O$14,INT((ROW()-13)/2),0)),IF(ISBLANK(OFFSET('9. METAS'!$O$20,INT((ROW()-14)/2),0)),"",OFFSET('9. METAS'!$O$20,INT((ROW()-14)/2),0)))</f>
        <v>79</v>
      </c>
      <c r="L82" s="256">
        <f ca="1">IF(MOD(ROW()-13,2)=0,IF(ISBLANK(OFFSET('10. SEGUIMIENTO 2025'!$P$14,INT((ROW()-13)/2),0)),"",OFFSET('10. SEGUIMIENTO 2025'!$P$14,INT((ROW()-13)/2),0)),IF(ISBLANK(OFFSET('9. METAS'!$P$20,INT((ROW()-14)/2),0)),"",OFFSET('9. METAS'!$P$20,INT((ROW()-14)/2),0)))</f>
        <v>35</v>
      </c>
      <c r="M82" s="257">
        <f ca="1">IF(MOD(ROW()-13,2)=0,IF(ISBLANK(OFFSET('10. SEGUIMIENTO 2025'!$Q$14,INT((ROW()-13)/2),0)),"",OFFSET('10. SEGUIMIENTO 2025'!$Q$14,INT((ROW()-13)/2),0)),IF(ISBLANK(OFFSET('9. METAS'!$Q$20,INT((ROW()-14)/2),0)),"",OFFSET('9. METAS'!$Q$20,INT((ROW()-14)/2),0)))</f>
        <v>66</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017">
        <f ca="1">IF(ISBLANK(OFFSET('9. METAS'!$K$20,INT((ROW()-13)/2),0)),"",OFFSET('9. METAS'!$K$20,INT((ROW()-13)/2),0))</f>
        <v>20340</v>
      </c>
      <c r="I83" s="1014"/>
      <c r="J83" s="255">
        <f ca="1">IF(MOD(ROW()-13,2)=0,IF(ISBLANK(OFFSET('10. SEGUIMIENTO 2025'!$N$14,INT((ROW()-13)/2),0)),"",OFFSET('10. SEGUIMIENTO 2025'!$N$14,INT((ROW()-13)/2),0)),IF(ISBLANK(OFFSET('9. METAS'!$N$20,INT((ROW()-14)/2),0)),"",OFFSET('9. METAS'!$N$20,INT((ROW()-14)/2),0)))</f>
        <v>41</v>
      </c>
      <c r="K83" s="256" t="str">
        <f ca="1">IF(MOD(ROW()-13,2)=0,IF(ISBLANK(OFFSET('10. SEGUIMIENTO 2025'!$O$14,INT((ROW()-13)/2),0)),"",OFFSET('10. SEGUIMIENTO 2025'!$O$14,INT((ROW()-13)/2),0)),IF(ISBLANK(OFFSET('9. METAS'!$O$20,INT((ROW()-14)/2),0)),"",OFFSET('9. METAS'!$O$20,INT((ROW()-14)/2),0)))</f>
        <v/>
      </c>
      <c r="L83" s="256" t="str">
        <f ca="1">IF(MOD(ROW()-13,2)=0,IF(ISBLANK(OFFSET('10. SEGUIMIENTO 2025'!$P$14,INT((ROW()-13)/2),0)),"",OFFSET('10. SEGUIMIENTO 2025'!$P$14,INT((ROW()-13)/2),0)),IF(ISBLANK(OFFSET('9. METAS'!$P$20,INT((ROW()-14)/2),0)),"",OFFSET('9. METAS'!$P$20,INT((ROW()-14)/2),0)))</f>
        <v/>
      </c>
      <c r="M83" s="257" t="str">
        <f ca="1">IF(MOD(ROW()-13,2)=0,IF(ISBLANK(OFFSET('10. SEGUIMIENTO 2025'!$Q$14,INT((ROW()-13)/2),0)),"",OFFSET('10. SEGUIMIENTO 2025'!$Q$14,INT((ROW()-13)/2),0)),IF(ISBLANK(OFFSET('9. METAS'!$Q$20,INT((ROW()-14)/2),0)),"",OFFSET('9. METAS'!$Q$20,INT((ROW()-14)/2),0)))</f>
        <v/>
      </c>
      <c r="N83" s="1012" t="str">
        <f t="shared" ref="N83" ca="1" si="66">IFERROR(K83/K84,"ND")</f>
        <v>ND</v>
      </c>
      <c r="O83" s="1008" t="str">
        <f t="shared" ref="O83" ca="1" si="67">IFERROR(((K83+J83)/H83),"ND")</f>
        <v>ND</v>
      </c>
      <c r="P83" s="996"/>
    </row>
    <row r="84" spans="3:16">
      <c r="C84" s="1030"/>
      <c r="D84" s="1026"/>
      <c r="E84" s="1026"/>
      <c r="F84" s="1024"/>
      <c r="G84" s="1021"/>
      <c r="H84" s="1017"/>
      <c r="I84" s="1015"/>
      <c r="J84" s="255">
        <f ca="1">IF(MOD(ROW()-13,2)=0,IF(ISBLANK(OFFSET('10. SEGUIMIENTO 2025'!$N$14,INT((ROW()-13)/2),0)),"",OFFSET('10. SEGUIMIENTO 2025'!$N$14,INT((ROW()-13)/2),0)),IF(ISBLANK(OFFSET('9. METAS'!$N$20,INT((ROW()-14)/2),0)),"",OFFSET('9. METAS'!$N$20,INT((ROW()-14)/2),0)))</f>
        <v>5800</v>
      </c>
      <c r="K84" s="256">
        <f ca="1">IF(MOD(ROW()-13,2)=0,IF(ISBLANK(OFFSET('10. SEGUIMIENTO 2025'!$O$14,INT((ROW()-13)/2),0)),"",OFFSET('10. SEGUIMIENTO 2025'!$O$14,INT((ROW()-13)/2),0)),IF(ISBLANK(OFFSET('9. METAS'!$O$20,INT((ROW()-14)/2),0)),"",OFFSET('9. METAS'!$O$20,INT((ROW()-14)/2),0)))</f>
        <v>7500</v>
      </c>
      <c r="L84" s="256">
        <f ca="1">IF(MOD(ROW()-13,2)=0,IF(ISBLANK(OFFSET('10. SEGUIMIENTO 2025'!$P$14,INT((ROW()-13)/2),0)),"",OFFSET('10. SEGUIMIENTO 2025'!$P$14,INT((ROW()-13)/2),0)),IF(ISBLANK(OFFSET('9. METAS'!$P$20,INT((ROW()-14)/2),0)),"",OFFSET('9. METAS'!$P$20,INT((ROW()-14)/2),0)))</f>
        <v>2940</v>
      </c>
      <c r="M84" s="257">
        <f ca="1">IF(MOD(ROW()-13,2)=0,IF(ISBLANK(OFFSET('10. SEGUIMIENTO 2025'!$Q$14,INT((ROW()-13)/2),0)),"",OFFSET('10. SEGUIMIENTO 2025'!$Q$14,INT((ROW()-13)/2),0)),IF(ISBLANK(OFFSET('9. METAS'!$Q$20,INT((ROW()-14)/2),0)),"",OFFSET('9. METAS'!$Q$20,INT((ROW()-14)/2),0)))</f>
        <v>4100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017">
        <f ca="1">IF(ISBLANK(OFFSET('9. METAS'!$K$20,INT((ROW()-13)/2),0)),"",OFFSET('9. METAS'!$K$20,INT((ROW()-13)/2),0))</f>
        <v>187</v>
      </c>
      <c r="I85" s="1014"/>
      <c r="J85" s="255">
        <f ca="1">IF(MOD(ROW()-13,2)=0,IF(ISBLANK(OFFSET('10. SEGUIMIENTO 2025'!$N$14,INT((ROW()-13)/2),0)),"",OFFSET('10. SEGUIMIENTO 2025'!$N$14,INT((ROW()-13)/2),0)),IF(ISBLANK(OFFSET('9. METAS'!$N$20,INT((ROW()-14)/2),0)),"",OFFSET('9. METAS'!$N$20,INT((ROW()-14)/2),0)))</f>
        <v>41</v>
      </c>
      <c r="K85" s="256" t="str">
        <f ca="1">IF(MOD(ROW()-13,2)=0,IF(ISBLANK(OFFSET('10. SEGUIMIENTO 2025'!$O$14,INT((ROW()-13)/2),0)),"",OFFSET('10. SEGUIMIENTO 2025'!$O$14,INT((ROW()-13)/2),0)),IF(ISBLANK(OFFSET('9. METAS'!$O$20,INT((ROW()-14)/2),0)),"",OFFSET('9. METAS'!$O$20,INT((ROW()-14)/2),0)))</f>
        <v/>
      </c>
      <c r="L85" s="256" t="str">
        <f ca="1">IF(MOD(ROW()-13,2)=0,IF(ISBLANK(OFFSET('10. SEGUIMIENTO 2025'!$P$14,INT((ROW()-13)/2),0)),"",OFFSET('10. SEGUIMIENTO 2025'!$P$14,INT((ROW()-13)/2),0)),IF(ISBLANK(OFFSET('9. METAS'!$P$20,INT((ROW()-14)/2),0)),"",OFFSET('9. METAS'!$P$20,INT((ROW()-14)/2),0)))</f>
        <v/>
      </c>
      <c r="M85" s="257" t="str">
        <f ca="1">IF(MOD(ROW()-13,2)=0,IF(ISBLANK(OFFSET('10. SEGUIMIENTO 2025'!$Q$14,INT((ROW()-13)/2),0)),"",OFFSET('10. SEGUIMIENTO 2025'!$Q$14,INT((ROW()-13)/2),0)),IF(ISBLANK(OFFSET('9. METAS'!$Q$20,INT((ROW()-14)/2),0)),"",OFFSET('9. METAS'!$Q$20,INT((ROW()-14)/2),0)))</f>
        <v/>
      </c>
      <c r="N85" s="1012" t="str">
        <f t="shared" ref="N85" ca="1" si="68">IFERROR(K85/K86,"ND")</f>
        <v>ND</v>
      </c>
      <c r="O85" s="1008" t="str">
        <f t="shared" ref="O85" ca="1" si="69">IFERROR(((K85+J85)/H85),"ND")</f>
        <v>ND</v>
      </c>
      <c r="P85" s="996"/>
    </row>
    <row r="86" spans="3:16">
      <c r="C86" s="1030"/>
      <c r="D86" s="1026"/>
      <c r="E86" s="1026"/>
      <c r="F86" s="1024"/>
      <c r="G86" s="1021"/>
      <c r="H86" s="1017"/>
      <c r="I86" s="1015"/>
      <c r="J86" s="255">
        <f ca="1">IF(MOD(ROW()-13,2)=0,IF(ISBLANK(OFFSET('10. SEGUIMIENTO 2025'!$N$14,INT((ROW()-13)/2),0)),"",OFFSET('10. SEGUIMIENTO 2025'!$N$14,INT((ROW()-13)/2),0)),IF(ISBLANK(OFFSET('9. METAS'!$N$20,INT((ROW()-14)/2),0)),"",OFFSET('9. METAS'!$N$20,INT((ROW()-14)/2),0)))</f>
        <v>43</v>
      </c>
      <c r="K86" s="256">
        <f ca="1">IF(MOD(ROW()-13,2)=0,IF(ISBLANK(OFFSET('10. SEGUIMIENTO 2025'!$O$14,INT((ROW()-13)/2),0)),"",OFFSET('10. SEGUIMIENTO 2025'!$O$14,INT((ROW()-13)/2),0)),IF(ISBLANK(OFFSET('9. METAS'!$O$20,INT((ROW()-14)/2),0)),"",OFFSET('9. METAS'!$O$20,INT((ROW()-14)/2),0)))</f>
        <v>61</v>
      </c>
      <c r="L86" s="256">
        <f ca="1">IF(MOD(ROW()-13,2)=0,IF(ISBLANK(OFFSET('10. SEGUIMIENTO 2025'!$P$14,INT((ROW()-13)/2),0)),"",OFFSET('10. SEGUIMIENTO 2025'!$P$14,INT((ROW()-13)/2),0)),IF(ISBLANK(OFFSET('9. METAS'!$P$20,INT((ROW()-14)/2),0)),"",OFFSET('9. METAS'!$P$20,INT((ROW()-14)/2),0)))</f>
        <v>34</v>
      </c>
      <c r="M86" s="257">
        <f ca="1">IF(MOD(ROW()-13,2)=0,IF(ISBLANK(OFFSET('10. SEGUIMIENTO 2025'!$Q$14,INT((ROW()-13)/2),0)),"",OFFSET('10. SEGUIMIENTO 2025'!$Q$14,INT((ROW()-13)/2),0)),IF(ISBLANK(OFFSET('9. METAS'!$Q$20,INT((ROW()-14)/2),0)),"",OFFSET('9. METAS'!$Q$20,INT((ROW()-14)/2),0)))</f>
        <v>49</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017">
        <f ca="1">IF(ISBLANK(OFFSET('9. METAS'!$K$20,INT((ROW()-13)/2),0)),"",OFFSET('9. METAS'!$K$20,INT((ROW()-13)/2),0))</f>
        <v>14819</v>
      </c>
      <c r="I87" s="1014"/>
      <c r="J87" s="255">
        <f ca="1">IF(MOD(ROW()-13,2)=0,IF(ISBLANK(OFFSET('10. SEGUIMIENTO 2025'!$N$14,INT((ROW()-13)/2),0)),"",OFFSET('10. SEGUIMIENTO 2025'!$N$14,INT((ROW()-13)/2),0)),IF(ISBLANK(OFFSET('9. METAS'!$N$20,INT((ROW()-14)/2),0)),"",OFFSET('9. METAS'!$N$20,INT((ROW()-14)/2),0)))</f>
        <v>41</v>
      </c>
      <c r="K87" s="256" t="str">
        <f ca="1">IF(MOD(ROW()-13,2)=0,IF(ISBLANK(OFFSET('10. SEGUIMIENTO 2025'!$O$14,INT((ROW()-13)/2),0)),"",OFFSET('10. SEGUIMIENTO 2025'!$O$14,INT((ROW()-13)/2),0)),IF(ISBLANK(OFFSET('9. METAS'!$O$20,INT((ROW()-14)/2),0)),"",OFFSET('9. METAS'!$O$20,INT((ROW()-14)/2),0)))</f>
        <v/>
      </c>
      <c r="L87" s="256" t="str">
        <f ca="1">IF(MOD(ROW()-13,2)=0,IF(ISBLANK(OFFSET('10. SEGUIMIENTO 2025'!$P$14,INT((ROW()-13)/2),0)),"",OFFSET('10. SEGUIMIENTO 2025'!$P$14,INT((ROW()-13)/2),0)),IF(ISBLANK(OFFSET('9. METAS'!$P$20,INT((ROW()-14)/2),0)),"",OFFSET('9. METAS'!$P$20,INT((ROW()-14)/2),0)))</f>
        <v/>
      </c>
      <c r="M87" s="257" t="str">
        <f ca="1">IF(MOD(ROW()-13,2)=0,IF(ISBLANK(OFFSET('10. SEGUIMIENTO 2025'!$Q$14,INT((ROW()-13)/2),0)),"",OFFSET('10. SEGUIMIENTO 2025'!$Q$14,INT((ROW()-13)/2),0)),IF(ISBLANK(OFFSET('9. METAS'!$Q$20,INT((ROW()-14)/2),0)),"",OFFSET('9. METAS'!$Q$20,INT((ROW()-14)/2),0)))</f>
        <v/>
      </c>
      <c r="N87" s="1012" t="str">
        <f t="shared" ref="N87" ca="1" si="70">IFERROR(K87/K88,"ND")</f>
        <v>ND</v>
      </c>
      <c r="O87" s="1008" t="str">
        <f t="shared" ref="O87" ca="1" si="71">IFERROR(((K87+J87)/H87),"ND")</f>
        <v>ND</v>
      </c>
      <c r="P87" s="996"/>
    </row>
    <row r="88" spans="3:16">
      <c r="C88" s="1030"/>
      <c r="D88" s="1026"/>
      <c r="E88" s="1026"/>
      <c r="F88" s="1024"/>
      <c r="G88" s="1021"/>
      <c r="H88" s="1017"/>
      <c r="I88" s="1015"/>
      <c r="J88" s="255">
        <f ca="1">IF(MOD(ROW()-13,2)=0,IF(ISBLANK(OFFSET('10. SEGUIMIENTO 2025'!$N$14,INT((ROW()-13)/2),0)),"",OFFSET('10. SEGUIMIENTO 2025'!$N$14,INT((ROW()-13)/2),0)),IF(ISBLANK(OFFSET('9. METAS'!$N$20,INT((ROW()-14)/2),0)),"",OFFSET('9. METAS'!$N$20,INT((ROW()-14)/2),0)))</f>
        <v>3093</v>
      </c>
      <c r="K88" s="256">
        <f ca="1">IF(MOD(ROW()-13,2)=0,IF(ISBLANK(OFFSET('10. SEGUIMIENTO 2025'!$O$14,INT((ROW()-13)/2),0)),"",OFFSET('10. SEGUIMIENTO 2025'!$O$14,INT((ROW()-13)/2),0)),IF(ISBLANK(OFFSET('9. METAS'!$O$20,INT((ROW()-14)/2),0)),"",OFFSET('9. METAS'!$O$20,INT((ROW()-14)/2),0)))</f>
        <v>3305</v>
      </c>
      <c r="L88" s="256">
        <f ca="1">IF(MOD(ROW()-13,2)=0,IF(ISBLANK(OFFSET('10. SEGUIMIENTO 2025'!$P$14,INT((ROW()-13)/2),0)),"",OFFSET('10. SEGUIMIENTO 2025'!$P$14,INT((ROW()-13)/2),0)),IF(ISBLANK(OFFSET('9. METAS'!$P$20,INT((ROW()-14)/2),0)),"",OFFSET('9. METAS'!$P$20,INT((ROW()-14)/2),0)))</f>
        <v>4251</v>
      </c>
      <c r="M88" s="257">
        <f ca="1">IF(MOD(ROW()-13,2)=0,IF(ISBLANK(OFFSET('10. SEGUIMIENTO 2025'!$Q$14,INT((ROW()-13)/2),0)),"",OFFSET('10. SEGUIMIENTO 2025'!$Q$14,INT((ROW()-13)/2),0)),IF(ISBLANK(OFFSET('9. METAS'!$Q$20,INT((ROW()-14)/2),0)),"",OFFSET('9. METAS'!$Q$20,INT((ROW()-14)/2),0)))</f>
        <v>4170</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017">
        <f ca="1">IF(ISBLANK(OFFSET('9. METAS'!$K$20,INT((ROW()-13)/2),0)),"",OFFSET('9. METAS'!$K$20,INT((ROW()-13)/2),0))</f>
        <v>2907</v>
      </c>
      <c r="I89" s="1014"/>
      <c r="J89" s="255">
        <f ca="1">IF(MOD(ROW()-13,2)=0,IF(ISBLANK(OFFSET('10. SEGUIMIENTO 2025'!$N$14,INT((ROW()-13)/2),0)),"",OFFSET('10. SEGUIMIENTO 2025'!$N$14,INT((ROW()-13)/2),0)),IF(ISBLANK(OFFSET('9. METAS'!$N$20,INT((ROW()-14)/2),0)),"",OFFSET('9. METAS'!$N$20,INT((ROW()-14)/2),0)))</f>
        <v>41</v>
      </c>
      <c r="K89" s="256" t="str">
        <f ca="1">IF(MOD(ROW()-13,2)=0,IF(ISBLANK(OFFSET('10. SEGUIMIENTO 2025'!$O$14,INT((ROW()-13)/2),0)),"",OFFSET('10. SEGUIMIENTO 2025'!$O$14,INT((ROW()-13)/2),0)),IF(ISBLANK(OFFSET('9. METAS'!$O$20,INT((ROW()-14)/2),0)),"",OFFSET('9. METAS'!$O$20,INT((ROW()-14)/2),0)))</f>
        <v/>
      </c>
      <c r="L89" s="256" t="str">
        <f ca="1">IF(MOD(ROW()-13,2)=0,IF(ISBLANK(OFFSET('10. SEGUIMIENTO 2025'!$P$14,INT((ROW()-13)/2),0)),"",OFFSET('10. SEGUIMIENTO 2025'!$P$14,INT((ROW()-13)/2),0)),IF(ISBLANK(OFFSET('9. METAS'!$P$20,INT((ROW()-14)/2),0)),"",OFFSET('9. METAS'!$P$20,INT((ROW()-14)/2),0)))</f>
        <v/>
      </c>
      <c r="M89" s="257" t="str">
        <f ca="1">IF(MOD(ROW()-13,2)=0,IF(ISBLANK(OFFSET('10. SEGUIMIENTO 2025'!$Q$14,INT((ROW()-13)/2),0)),"",OFFSET('10. SEGUIMIENTO 2025'!$Q$14,INT((ROW()-13)/2),0)),IF(ISBLANK(OFFSET('9. METAS'!$Q$20,INT((ROW()-14)/2),0)),"",OFFSET('9. METAS'!$Q$20,INT((ROW()-14)/2),0)))</f>
        <v/>
      </c>
      <c r="N89" s="1012" t="str">
        <f t="shared" ref="N89" ca="1" si="72">IFERROR(K89/K90,"ND")</f>
        <v>ND</v>
      </c>
      <c r="O89" s="1008" t="str">
        <f t="shared" ref="O89" ca="1" si="73">IFERROR(((K89+J89)/H89),"ND")</f>
        <v>ND</v>
      </c>
      <c r="P89" s="996"/>
    </row>
    <row r="90" spans="3:16">
      <c r="C90" s="1030"/>
      <c r="D90" s="1026"/>
      <c r="E90" s="1026"/>
      <c r="F90" s="1024"/>
      <c r="G90" s="1021"/>
      <c r="H90" s="1017"/>
      <c r="I90" s="1015"/>
      <c r="J90" s="255">
        <f ca="1">IF(MOD(ROW()-13,2)=0,IF(ISBLANK(OFFSET('10. SEGUIMIENTO 2025'!$N$14,INT((ROW()-13)/2),0)),"",OFFSET('10. SEGUIMIENTO 2025'!$N$14,INT((ROW()-13)/2),0)),IF(ISBLANK(OFFSET('9. METAS'!$N$20,INT((ROW()-14)/2),0)),"",OFFSET('9. METAS'!$N$20,INT((ROW()-14)/2),0)))</f>
        <v>532</v>
      </c>
      <c r="K90" s="256">
        <f ca="1">IF(MOD(ROW()-13,2)=0,IF(ISBLANK(OFFSET('10. SEGUIMIENTO 2025'!$O$14,INT((ROW()-13)/2),0)),"",OFFSET('10. SEGUIMIENTO 2025'!$O$14,INT((ROW()-13)/2),0)),IF(ISBLANK(OFFSET('9. METAS'!$O$20,INT((ROW()-14)/2),0)),"",OFFSET('9. METAS'!$O$20,INT((ROW()-14)/2),0)))</f>
        <v>560</v>
      </c>
      <c r="L90" s="256">
        <f ca="1">IF(MOD(ROW()-13,2)=0,IF(ISBLANK(OFFSET('10. SEGUIMIENTO 2025'!$P$14,INT((ROW()-13)/2),0)),"",OFFSET('10. SEGUIMIENTO 2025'!$P$14,INT((ROW()-13)/2),0)),IF(ISBLANK(OFFSET('9. METAS'!$P$20,INT((ROW()-14)/2),0)),"",OFFSET('9. METAS'!$P$20,INT((ROW()-14)/2),0)))</f>
        <v>874</v>
      </c>
      <c r="M90" s="257">
        <f ca="1">IF(MOD(ROW()-13,2)=0,IF(ISBLANK(OFFSET('10. SEGUIMIENTO 2025'!$Q$14,INT((ROW()-13)/2),0)),"",OFFSET('10. SEGUIMIENTO 2025'!$Q$14,INT((ROW()-13)/2),0)),IF(ISBLANK(OFFSET('9. METAS'!$Q$20,INT((ROW()-14)/2),0)),"",OFFSET('9. METAS'!$Q$20,INT((ROW()-14)/2),0)))</f>
        <v>941</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017">
        <f ca="1">IF(ISBLANK(OFFSET('9. METAS'!$K$20,INT((ROW()-13)/2),0)),"",OFFSET('9. METAS'!$K$20,INT((ROW()-13)/2),0))</f>
        <v>7304</v>
      </c>
      <c r="I91" s="1014"/>
      <c r="J91" s="255">
        <f ca="1">IF(MOD(ROW()-13,2)=0,IF(ISBLANK(OFFSET('10. SEGUIMIENTO 2025'!$N$14,INT((ROW()-13)/2),0)),"",OFFSET('10. SEGUIMIENTO 2025'!$N$14,INT((ROW()-13)/2),0)),IF(ISBLANK(OFFSET('9. METAS'!$N$20,INT((ROW()-14)/2),0)),"",OFFSET('9. METAS'!$N$20,INT((ROW()-14)/2),0)))</f>
        <v>41</v>
      </c>
      <c r="K91" s="256" t="str">
        <f ca="1">IF(MOD(ROW()-13,2)=0,IF(ISBLANK(OFFSET('10. SEGUIMIENTO 2025'!$O$14,INT((ROW()-13)/2),0)),"",OFFSET('10. SEGUIMIENTO 2025'!$O$14,INT((ROW()-13)/2),0)),IF(ISBLANK(OFFSET('9. METAS'!$O$20,INT((ROW()-14)/2),0)),"",OFFSET('9. METAS'!$O$20,INT((ROW()-14)/2),0)))</f>
        <v/>
      </c>
      <c r="L91" s="256" t="str">
        <f ca="1">IF(MOD(ROW()-13,2)=0,IF(ISBLANK(OFFSET('10. SEGUIMIENTO 2025'!$P$14,INT((ROW()-13)/2),0)),"",OFFSET('10. SEGUIMIENTO 2025'!$P$14,INT((ROW()-13)/2),0)),IF(ISBLANK(OFFSET('9. METAS'!$P$20,INT((ROW()-14)/2),0)),"",OFFSET('9. METAS'!$P$20,INT((ROW()-14)/2),0)))</f>
        <v/>
      </c>
      <c r="M91" s="257" t="str">
        <f ca="1">IF(MOD(ROW()-13,2)=0,IF(ISBLANK(OFFSET('10. SEGUIMIENTO 2025'!$Q$14,INT((ROW()-13)/2),0)),"",OFFSET('10. SEGUIMIENTO 2025'!$Q$14,INT((ROW()-13)/2),0)),IF(ISBLANK(OFFSET('9. METAS'!$Q$20,INT((ROW()-14)/2),0)),"",OFFSET('9. METAS'!$Q$20,INT((ROW()-14)/2),0)))</f>
        <v/>
      </c>
      <c r="N91" s="1012" t="str">
        <f t="shared" ref="N91" ca="1" si="74">IFERROR(K91/K92,"ND")</f>
        <v>ND</v>
      </c>
      <c r="O91" s="1008" t="str">
        <f t="shared" ref="O91" ca="1" si="75">IFERROR(((K91+J91)/H91),"ND")</f>
        <v>ND</v>
      </c>
      <c r="P91" s="996"/>
    </row>
    <row r="92" spans="3:16">
      <c r="C92" s="1030"/>
      <c r="D92" s="1026"/>
      <c r="E92" s="1026"/>
      <c r="F92" s="1024"/>
      <c r="G92" s="1021"/>
      <c r="H92" s="1017"/>
      <c r="I92" s="1015"/>
      <c r="J92" s="255">
        <f ca="1">IF(MOD(ROW()-13,2)=0,IF(ISBLANK(OFFSET('10. SEGUIMIENTO 2025'!$N$14,INT((ROW()-13)/2),0)),"",OFFSET('10. SEGUIMIENTO 2025'!$N$14,INT((ROW()-13)/2),0)),IF(ISBLANK(OFFSET('9. METAS'!$N$20,INT((ROW()-14)/2),0)),"",OFFSET('9. METAS'!$N$20,INT((ROW()-14)/2),0)))</f>
        <v>1800</v>
      </c>
      <c r="K92" s="256">
        <f ca="1">IF(MOD(ROW()-13,2)=0,IF(ISBLANK(OFFSET('10. SEGUIMIENTO 2025'!$O$14,INT((ROW()-13)/2),0)),"",OFFSET('10. SEGUIMIENTO 2025'!$O$14,INT((ROW()-13)/2),0)),IF(ISBLANK(OFFSET('9. METAS'!$O$20,INT((ROW()-14)/2),0)),"",OFFSET('9. METAS'!$O$20,INT((ROW()-14)/2),0)))</f>
        <v>1678</v>
      </c>
      <c r="L92" s="256">
        <f ca="1">IF(MOD(ROW()-13,2)=0,IF(ISBLANK(OFFSET('10. SEGUIMIENTO 2025'!$P$14,INT((ROW()-13)/2),0)),"",OFFSET('10. SEGUIMIENTO 2025'!$P$14,INT((ROW()-13)/2),0)),IF(ISBLANK(OFFSET('9. METAS'!$P$20,INT((ROW()-14)/2),0)),"",OFFSET('9. METAS'!$P$20,INT((ROW()-14)/2),0)))</f>
        <v>1985</v>
      </c>
      <c r="M92" s="257">
        <f ca="1">IF(MOD(ROW()-13,2)=0,IF(ISBLANK(OFFSET('10. SEGUIMIENTO 2025'!$Q$14,INT((ROW()-13)/2),0)),"",OFFSET('10. SEGUIMIENTO 2025'!$Q$14,INT((ROW()-13)/2),0)),IF(ISBLANK(OFFSET('9. METAS'!$Q$20,INT((ROW()-14)/2),0)),"",OFFSET('9. METAS'!$Q$20,INT((ROW()-14)/2),0)))</f>
        <v>1841</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017">
        <f ca="1">IF(ISBLANK(OFFSET('9. METAS'!$K$20,INT((ROW()-13)/2),0)),"",OFFSET('9. METAS'!$K$20,INT((ROW()-13)/2),0))</f>
        <v>11152</v>
      </c>
      <c r="I93" s="1014"/>
      <c r="J93" s="255">
        <f ca="1">IF(MOD(ROW()-13,2)=0,IF(ISBLANK(OFFSET('10. SEGUIMIENTO 2025'!$N$14,INT((ROW()-13)/2),0)),"",OFFSET('10. SEGUIMIENTO 2025'!$N$14,INT((ROW()-13)/2),0)),IF(ISBLANK(OFFSET('9. METAS'!$N$20,INT((ROW()-14)/2),0)),"",OFFSET('9. METAS'!$N$20,INT((ROW()-14)/2),0)))</f>
        <v>41</v>
      </c>
      <c r="K93" s="256" t="str">
        <f ca="1">IF(MOD(ROW()-13,2)=0,IF(ISBLANK(OFFSET('10. SEGUIMIENTO 2025'!$O$14,INT((ROW()-13)/2),0)),"",OFFSET('10. SEGUIMIENTO 2025'!$O$14,INT((ROW()-13)/2),0)),IF(ISBLANK(OFFSET('9. METAS'!$O$20,INT((ROW()-14)/2),0)),"",OFFSET('9. METAS'!$O$20,INT((ROW()-14)/2),0)))</f>
        <v/>
      </c>
      <c r="L93" s="256" t="str">
        <f ca="1">IF(MOD(ROW()-13,2)=0,IF(ISBLANK(OFFSET('10. SEGUIMIENTO 2025'!$P$14,INT((ROW()-13)/2),0)),"",OFFSET('10. SEGUIMIENTO 2025'!$P$14,INT((ROW()-13)/2),0)),IF(ISBLANK(OFFSET('9. METAS'!$P$20,INT((ROW()-14)/2),0)),"",OFFSET('9. METAS'!$P$20,INT((ROW()-14)/2),0)))</f>
        <v/>
      </c>
      <c r="M93" s="257" t="str">
        <f ca="1">IF(MOD(ROW()-13,2)=0,IF(ISBLANK(OFFSET('10. SEGUIMIENTO 2025'!$Q$14,INT((ROW()-13)/2),0)),"",OFFSET('10. SEGUIMIENTO 2025'!$Q$14,INT((ROW()-13)/2),0)),IF(ISBLANK(OFFSET('9. METAS'!$Q$20,INT((ROW()-14)/2),0)),"",OFFSET('9. METAS'!$Q$20,INT((ROW()-14)/2),0)))</f>
        <v/>
      </c>
      <c r="N93" s="1012" t="str">
        <f t="shared" ref="N93" ca="1" si="76">IFERROR(K93/K94,"ND")</f>
        <v>ND</v>
      </c>
      <c r="O93" s="1008" t="str">
        <f t="shared" ref="O93" ca="1" si="77">IFERROR(((K93+J93)/H93),"ND")</f>
        <v>ND</v>
      </c>
      <c r="P93" s="996"/>
    </row>
    <row r="94" spans="3:16">
      <c r="C94" s="1030"/>
      <c r="D94" s="1026"/>
      <c r="E94" s="1026"/>
      <c r="F94" s="1024"/>
      <c r="G94" s="1021"/>
      <c r="H94" s="1017"/>
      <c r="I94" s="1015"/>
      <c r="J94" s="255">
        <f ca="1">IF(MOD(ROW()-13,2)=0,IF(ISBLANK(OFFSET('10. SEGUIMIENTO 2025'!$N$14,INT((ROW()-13)/2),0)),"",OFFSET('10. SEGUIMIENTO 2025'!$N$14,INT((ROW()-13)/2),0)),IF(ISBLANK(OFFSET('9. METAS'!$N$20,INT((ROW()-14)/2),0)),"",OFFSET('9. METAS'!$N$20,INT((ROW()-14)/2),0)))</f>
        <v>3341</v>
      </c>
      <c r="K94" s="256">
        <f ca="1">IF(MOD(ROW()-13,2)=0,IF(ISBLANK(OFFSET('10. SEGUIMIENTO 2025'!$O$14,INT((ROW()-13)/2),0)),"",OFFSET('10. SEGUIMIENTO 2025'!$O$14,INT((ROW()-13)/2),0)),IF(ISBLANK(OFFSET('9. METAS'!$O$20,INT((ROW()-14)/2),0)),"",OFFSET('9. METAS'!$O$20,INT((ROW()-14)/2),0)))</f>
        <v>3342</v>
      </c>
      <c r="L94" s="256">
        <f ca="1">IF(MOD(ROW()-13,2)=0,IF(ISBLANK(OFFSET('10. SEGUIMIENTO 2025'!$P$14,INT((ROW()-13)/2),0)),"",OFFSET('10. SEGUIMIENTO 2025'!$P$14,INT((ROW()-13)/2),0)),IF(ISBLANK(OFFSET('9. METAS'!$P$20,INT((ROW()-14)/2),0)),"",OFFSET('9. METAS'!$P$20,INT((ROW()-14)/2),0)))</f>
        <v>2280</v>
      </c>
      <c r="M94" s="257">
        <f ca="1">IF(MOD(ROW()-13,2)=0,IF(ISBLANK(OFFSET('10. SEGUIMIENTO 2025'!$Q$14,INT((ROW()-13)/2),0)),"",OFFSET('10. SEGUIMIENTO 2025'!$Q$14,INT((ROW()-13)/2),0)),IF(ISBLANK(OFFSET('9. METAS'!$Q$20,INT((ROW()-14)/2),0)),"",OFFSET('9. METAS'!$Q$20,INT((ROW()-14)/2),0)))</f>
        <v>2189</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017">
        <f ca="1">IF(ISBLANK(OFFSET('9. METAS'!$K$20,INT((ROW()-13)/2),0)),"",OFFSET('9. METAS'!$K$20,INT((ROW()-13)/2),0))</f>
        <v>1663</v>
      </c>
      <c r="I95" s="1014"/>
      <c r="J95" s="255">
        <f ca="1">IF(MOD(ROW()-13,2)=0,IF(ISBLANK(OFFSET('10. SEGUIMIENTO 2025'!$N$14,INT((ROW()-13)/2),0)),"",OFFSET('10. SEGUIMIENTO 2025'!$N$14,INT((ROW()-13)/2),0)),IF(ISBLANK(OFFSET('9. METAS'!$N$20,INT((ROW()-14)/2),0)),"",OFFSET('9. METAS'!$N$20,INT((ROW()-14)/2),0)))</f>
        <v>41</v>
      </c>
      <c r="K95" s="256" t="str">
        <f ca="1">IF(MOD(ROW()-13,2)=0,IF(ISBLANK(OFFSET('10. SEGUIMIENTO 2025'!$O$14,INT((ROW()-13)/2),0)),"",OFFSET('10. SEGUIMIENTO 2025'!$O$14,INT((ROW()-13)/2),0)),IF(ISBLANK(OFFSET('9. METAS'!$O$20,INT((ROW()-14)/2),0)),"",OFFSET('9. METAS'!$O$20,INT((ROW()-14)/2),0)))</f>
        <v/>
      </c>
      <c r="L95" s="256" t="str">
        <f ca="1">IF(MOD(ROW()-13,2)=0,IF(ISBLANK(OFFSET('10. SEGUIMIENTO 2025'!$P$14,INT((ROW()-13)/2),0)),"",OFFSET('10. SEGUIMIENTO 2025'!$P$14,INT((ROW()-13)/2),0)),IF(ISBLANK(OFFSET('9. METAS'!$P$20,INT((ROW()-14)/2),0)),"",OFFSET('9. METAS'!$P$20,INT((ROW()-14)/2),0)))</f>
        <v/>
      </c>
      <c r="M95" s="257" t="str">
        <f ca="1">IF(MOD(ROW()-13,2)=0,IF(ISBLANK(OFFSET('10. SEGUIMIENTO 2025'!$Q$14,INT((ROW()-13)/2),0)),"",OFFSET('10. SEGUIMIENTO 2025'!$Q$14,INT((ROW()-13)/2),0)),IF(ISBLANK(OFFSET('9. METAS'!$Q$20,INT((ROW()-14)/2),0)),"",OFFSET('9. METAS'!$Q$20,INT((ROW()-14)/2),0)))</f>
        <v/>
      </c>
      <c r="N95" s="1012" t="str">
        <f t="shared" ref="N95" ca="1" si="78">IFERROR(K95/K96,"ND")</f>
        <v>ND</v>
      </c>
      <c r="O95" s="1008" t="str">
        <f t="shared" ref="O95" ca="1" si="79">IFERROR(((K95+J95)/H95),"ND")</f>
        <v>ND</v>
      </c>
      <c r="P95" s="996"/>
    </row>
    <row r="96" spans="3:16">
      <c r="C96" s="1030"/>
      <c r="D96" s="1026"/>
      <c r="E96" s="1026"/>
      <c r="F96" s="1024"/>
      <c r="G96" s="1021"/>
      <c r="H96" s="1017"/>
      <c r="I96" s="1015"/>
      <c r="J96" s="255">
        <f ca="1">IF(MOD(ROW()-13,2)=0,IF(ISBLANK(OFFSET('10. SEGUIMIENTO 2025'!$N$14,INT((ROW()-13)/2),0)),"",OFFSET('10. SEGUIMIENTO 2025'!$N$14,INT((ROW()-13)/2),0)),IF(ISBLANK(OFFSET('9. METAS'!$N$20,INT((ROW()-14)/2),0)),"",OFFSET('9. METAS'!$N$20,INT((ROW()-14)/2),0)))</f>
        <v>357</v>
      </c>
      <c r="K96" s="256">
        <f ca="1">IF(MOD(ROW()-13,2)=0,IF(ISBLANK(OFFSET('10. SEGUIMIENTO 2025'!$O$14,INT((ROW()-13)/2),0)),"",OFFSET('10. SEGUIMIENTO 2025'!$O$14,INT((ROW()-13)/2),0)),IF(ISBLANK(OFFSET('9. METAS'!$O$20,INT((ROW()-14)/2),0)),"",OFFSET('9. METAS'!$O$20,INT((ROW()-14)/2),0)))</f>
        <v>326</v>
      </c>
      <c r="L96" s="256">
        <f ca="1">IF(MOD(ROW()-13,2)=0,IF(ISBLANK(OFFSET('10. SEGUIMIENTO 2025'!$P$14,INT((ROW()-13)/2),0)),"",OFFSET('10. SEGUIMIENTO 2025'!$P$14,INT((ROW()-13)/2),0)),IF(ISBLANK(OFFSET('9. METAS'!$P$20,INT((ROW()-14)/2),0)),"",OFFSET('9. METAS'!$P$20,INT((ROW()-14)/2),0)))</f>
        <v>496</v>
      </c>
      <c r="M96" s="257">
        <f ca="1">IF(MOD(ROW()-13,2)=0,IF(ISBLANK(OFFSET('10. SEGUIMIENTO 2025'!$Q$14,INT((ROW()-13)/2),0)),"",OFFSET('10. SEGUIMIENTO 2025'!$Q$14,INT((ROW()-13)/2),0)),IF(ISBLANK(OFFSET('9. METAS'!$Q$20,INT((ROW()-14)/2),0)),"",OFFSET('9. METAS'!$Q$20,INT((ROW()-14)/2),0)))</f>
        <v>484</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017">
        <f ca="1">IF(ISBLANK(OFFSET('9. METAS'!$K$20,INT((ROW()-13)/2),0)),"",OFFSET('9. METAS'!$K$20,INT((ROW()-13)/2),0))</f>
        <v>0</v>
      </c>
      <c r="I97" s="1014"/>
      <c r="J97" s="255">
        <f ca="1">IF(MOD(ROW()-13,2)=0,IF(ISBLANK(OFFSET('10. SEGUIMIENTO 2025'!$N$14,INT((ROW()-13)/2),0)),"",OFFSET('10. SEGUIMIENTO 2025'!$N$14,INT((ROW()-13)/2),0)),IF(ISBLANK(OFFSET('9. METAS'!$N$20,INT((ROW()-14)/2),0)),"",OFFSET('9. METAS'!$N$20,INT((ROW()-14)/2),0)))</f>
        <v>41</v>
      </c>
      <c r="K97" s="256" t="str">
        <f ca="1">IF(MOD(ROW()-13,2)=0,IF(ISBLANK(OFFSET('10. SEGUIMIENTO 2025'!$O$14,INT((ROW()-13)/2),0)),"",OFFSET('10. SEGUIMIENTO 2025'!$O$14,INT((ROW()-13)/2),0)),IF(ISBLANK(OFFSET('9. METAS'!$O$20,INT((ROW()-14)/2),0)),"",OFFSET('9. METAS'!$O$20,INT((ROW()-14)/2),0)))</f>
        <v/>
      </c>
      <c r="L97" s="256" t="str">
        <f ca="1">IF(MOD(ROW()-13,2)=0,IF(ISBLANK(OFFSET('10. SEGUIMIENTO 2025'!$P$14,INT((ROW()-13)/2),0)),"",OFFSET('10. SEGUIMIENTO 2025'!$P$14,INT((ROW()-13)/2),0)),IF(ISBLANK(OFFSET('9. METAS'!$P$20,INT((ROW()-14)/2),0)),"",OFFSET('9. METAS'!$P$20,INT((ROW()-14)/2),0)))</f>
        <v/>
      </c>
      <c r="M97" s="257" t="str">
        <f ca="1">IF(MOD(ROW()-13,2)=0,IF(ISBLANK(OFFSET('10. SEGUIMIENTO 2025'!$Q$14,INT((ROW()-13)/2),0)),"",OFFSET('10. SEGUIMIENTO 2025'!$Q$14,INT((ROW()-13)/2),0)),IF(ISBLANK(OFFSET('9. METAS'!$Q$20,INT((ROW()-14)/2),0)),"",OFFSET('9. METAS'!$Q$20,INT((ROW()-14)/2),0)))</f>
        <v/>
      </c>
      <c r="N97" s="1012" t="str">
        <f t="shared" ref="N97" ca="1" si="80">IFERROR(K97/K98,"ND")</f>
        <v>ND</v>
      </c>
      <c r="O97" s="1008" t="str">
        <f t="shared" ref="O97" ca="1" si="81">IFERROR(((K97+J97)/H97),"ND")</f>
        <v>ND</v>
      </c>
      <c r="P97" s="996"/>
    </row>
    <row r="98" spans="3:16">
      <c r="C98" s="1030"/>
      <c r="D98" s="1026"/>
      <c r="E98" s="1026"/>
      <c r="F98" s="1024"/>
      <c r="G98" s="1021"/>
      <c r="H98" s="1017"/>
      <c r="I98" s="1015"/>
      <c r="J98" s="255" t="str">
        <f ca="1">IF(MOD(ROW()-13,2)=0,IF(ISBLANK(OFFSET('10. SEGUIMIENTO 2025'!$N$14,INT((ROW()-13)/2),0)),"",OFFSET('10. SEGUIMIENTO 2025'!$N$14,INT((ROW()-13)/2),0)),IF(ISBLANK(OFFSET('9. METAS'!$N$20,INT((ROW()-14)/2),0)),"",OFFSET('9. METAS'!$N$20,INT((ROW()-14)/2),0)))</f>
        <v/>
      </c>
      <c r="K98" s="256" t="str">
        <f ca="1">IF(MOD(ROW()-13,2)=0,IF(ISBLANK(OFFSET('10. SEGUIMIENTO 2025'!$O$14,INT((ROW()-13)/2),0)),"",OFFSET('10. SEGUIMIENTO 2025'!$O$14,INT((ROW()-13)/2),0)),IF(ISBLANK(OFFSET('9. METAS'!$O$20,INT((ROW()-14)/2),0)),"",OFFSET('9. METAS'!$O$20,INT((ROW()-14)/2),0)))</f>
        <v/>
      </c>
      <c r="L98" s="256" t="str">
        <f ca="1">IF(MOD(ROW()-13,2)=0,IF(ISBLANK(OFFSET('10. SEGUIMIENTO 2025'!$P$14,INT((ROW()-13)/2),0)),"",OFFSET('10. SEGUIMIENTO 2025'!$P$14,INT((ROW()-13)/2),0)),IF(ISBLANK(OFFSET('9. METAS'!$P$20,INT((ROW()-14)/2),0)),"",OFFSET('9. METAS'!$P$20,INT((ROW()-14)/2),0)))</f>
        <v/>
      </c>
      <c r="M98" s="257" t="str">
        <f ca="1">IF(MOD(ROW()-13,2)=0,IF(ISBLANK(OFFSET('10. SEGUIMIENTO 2025'!$Q$14,INT((ROW()-13)/2),0)),"",OFFSET('10. SEGUIMIENTO 2025'!$Q$14,INT((ROW()-13)/2),0)),IF(ISBLANK(OFFSET('9. METAS'!$Q$20,INT((ROW()-14)/2),0)),"",OFFSET('9. METAS'!$Q$20,INT((ROW()-14)/2),0)))</f>
        <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017">
        <f ca="1">IF(ISBLANK(OFFSET('9. METAS'!$K$20,INT((ROW()-13)/2),0)),"",OFFSET('9. METAS'!$K$20,INT((ROW()-13)/2),0))</f>
        <v>0</v>
      </c>
      <c r="I99" s="1014"/>
      <c r="J99" s="255">
        <f ca="1">IF(MOD(ROW()-13,2)=0,IF(ISBLANK(OFFSET('10. SEGUIMIENTO 2025'!$N$14,INT((ROW()-13)/2),0)),"",OFFSET('10. SEGUIMIENTO 2025'!$N$14,INT((ROW()-13)/2),0)),IF(ISBLANK(OFFSET('9. METAS'!$N$20,INT((ROW()-14)/2),0)),"",OFFSET('9. METAS'!$N$20,INT((ROW()-14)/2),0)))</f>
        <v>41</v>
      </c>
      <c r="K99" s="256" t="str">
        <f ca="1">IF(MOD(ROW()-13,2)=0,IF(ISBLANK(OFFSET('10. SEGUIMIENTO 2025'!$O$14,INT((ROW()-13)/2),0)),"",OFFSET('10. SEGUIMIENTO 2025'!$O$14,INT((ROW()-13)/2),0)),IF(ISBLANK(OFFSET('9. METAS'!$O$20,INT((ROW()-14)/2),0)),"",OFFSET('9. METAS'!$O$20,INT((ROW()-14)/2),0)))</f>
        <v/>
      </c>
      <c r="L99" s="256" t="str">
        <f ca="1">IF(MOD(ROW()-13,2)=0,IF(ISBLANK(OFFSET('10. SEGUIMIENTO 2025'!$P$14,INT((ROW()-13)/2),0)),"",OFFSET('10. SEGUIMIENTO 2025'!$P$14,INT((ROW()-13)/2),0)),IF(ISBLANK(OFFSET('9. METAS'!$P$20,INT((ROW()-14)/2),0)),"",OFFSET('9. METAS'!$P$20,INT((ROW()-14)/2),0)))</f>
        <v/>
      </c>
      <c r="M99" s="257" t="str">
        <f ca="1">IF(MOD(ROW()-13,2)=0,IF(ISBLANK(OFFSET('10. SEGUIMIENTO 2025'!$Q$14,INT((ROW()-13)/2),0)),"",OFFSET('10. SEGUIMIENTO 2025'!$Q$14,INT((ROW()-13)/2),0)),IF(ISBLANK(OFFSET('9. METAS'!$Q$20,INT((ROW()-14)/2),0)),"",OFFSET('9. METAS'!$Q$20,INT((ROW()-14)/2),0)))</f>
        <v/>
      </c>
      <c r="N99" s="1012" t="str">
        <f t="shared" ref="N99" ca="1" si="82">IFERROR(K99/K100,"ND")</f>
        <v>ND</v>
      </c>
      <c r="O99" s="1008" t="str">
        <f t="shared" ref="O99" ca="1" si="83">IFERROR(((K99+J99)/H99),"ND")</f>
        <v>ND</v>
      </c>
      <c r="P99" s="996"/>
    </row>
    <row r="100" spans="3:16">
      <c r="C100" s="1030"/>
      <c r="D100" s="1026"/>
      <c r="E100" s="1026"/>
      <c r="F100" s="1024"/>
      <c r="G100" s="1021"/>
      <c r="H100" s="1017"/>
      <c r="I100" s="1015"/>
      <c r="J100" s="255" t="str">
        <f ca="1">IF(MOD(ROW()-13,2)=0,IF(ISBLANK(OFFSET('10. SEGUIMIENTO 2025'!$N$14,INT((ROW()-13)/2),0)),"",OFFSET('10. SEGUIMIENTO 2025'!$N$14,INT((ROW()-13)/2),0)),IF(ISBLANK(OFFSET('9. METAS'!$N$20,INT((ROW()-14)/2),0)),"",OFFSET('9. METAS'!$N$20,INT((ROW()-14)/2),0)))</f>
        <v/>
      </c>
      <c r="K100" s="256" t="str">
        <f ca="1">IF(MOD(ROW()-13,2)=0,IF(ISBLANK(OFFSET('10. SEGUIMIENTO 2025'!$O$14,INT((ROW()-13)/2),0)),"",OFFSET('10. SEGUIMIENTO 2025'!$O$14,INT((ROW()-13)/2),0)),IF(ISBLANK(OFFSET('9. METAS'!$O$20,INT((ROW()-14)/2),0)),"",OFFSET('9. METAS'!$O$20,INT((ROW()-14)/2),0)))</f>
        <v/>
      </c>
      <c r="L100" s="256" t="str">
        <f ca="1">IF(MOD(ROW()-13,2)=0,IF(ISBLANK(OFFSET('10. SEGUIMIENTO 2025'!$P$14,INT((ROW()-13)/2),0)),"",OFFSET('10. SEGUIMIENTO 2025'!$P$14,INT((ROW()-13)/2),0)),IF(ISBLANK(OFFSET('9. METAS'!$P$20,INT((ROW()-14)/2),0)),"",OFFSET('9. METAS'!$P$20,INT((ROW()-14)/2),0)))</f>
        <v/>
      </c>
      <c r="M100" s="257" t="str">
        <f ca="1">IF(MOD(ROW()-13,2)=0,IF(ISBLANK(OFFSET('10. SEGUIMIENTO 2025'!$Q$14,INT((ROW()-13)/2),0)),"",OFFSET('10. SEGUIMIENTO 2025'!$Q$14,INT((ROW()-13)/2),0)),IF(ISBLANK(OFFSET('9. METAS'!$Q$20,INT((ROW()-14)/2),0)),"",OFFSET('9. METAS'!$Q$20,INT((ROW()-14)/2),0)))</f>
        <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017">
        <f ca="1">IF(ISBLANK(OFFSET('9. METAS'!$K$20,INT((ROW()-13)/2),0)),"",OFFSET('9. METAS'!$K$20,INT((ROW()-13)/2),0))</f>
        <v>0</v>
      </c>
      <c r="I101" s="1014"/>
      <c r="J101" s="255">
        <f ca="1">IF(MOD(ROW()-13,2)=0,IF(ISBLANK(OFFSET('10. SEGUIMIENTO 2025'!$N$14,INT((ROW()-13)/2),0)),"",OFFSET('10. SEGUIMIENTO 2025'!$N$14,INT((ROW()-13)/2),0)),IF(ISBLANK(OFFSET('9. METAS'!$N$20,INT((ROW()-14)/2),0)),"",OFFSET('9. METAS'!$N$20,INT((ROW()-14)/2),0)))</f>
        <v>41</v>
      </c>
      <c r="K101" s="256" t="str">
        <f ca="1">IF(MOD(ROW()-13,2)=0,IF(ISBLANK(OFFSET('10. SEGUIMIENTO 2025'!$O$14,INT((ROW()-13)/2),0)),"",OFFSET('10. SEGUIMIENTO 2025'!$O$14,INT((ROW()-13)/2),0)),IF(ISBLANK(OFFSET('9. METAS'!$O$20,INT((ROW()-14)/2),0)),"",OFFSET('9. METAS'!$O$20,INT((ROW()-14)/2),0)))</f>
        <v/>
      </c>
      <c r="L101" s="256" t="str">
        <f ca="1">IF(MOD(ROW()-13,2)=0,IF(ISBLANK(OFFSET('10. SEGUIMIENTO 2025'!$P$14,INT((ROW()-13)/2),0)),"",OFFSET('10. SEGUIMIENTO 2025'!$P$14,INT((ROW()-13)/2),0)),IF(ISBLANK(OFFSET('9. METAS'!$P$20,INT((ROW()-14)/2),0)),"",OFFSET('9. METAS'!$P$20,INT((ROW()-14)/2),0)))</f>
        <v/>
      </c>
      <c r="M101" s="257" t="str">
        <f ca="1">IF(MOD(ROW()-13,2)=0,IF(ISBLANK(OFFSET('10. SEGUIMIENTO 2025'!$Q$14,INT((ROW()-13)/2),0)),"",OFFSET('10. SEGUIMIENTO 2025'!$Q$14,INT((ROW()-13)/2),0)),IF(ISBLANK(OFFSET('9. METAS'!$Q$20,INT((ROW()-14)/2),0)),"",OFFSET('9. METAS'!$Q$20,INT((ROW()-14)/2),0)))</f>
        <v/>
      </c>
      <c r="N101" s="1012" t="str">
        <f t="shared" ref="N101" ca="1" si="84">IFERROR(K101/K102,"ND")</f>
        <v>ND</v>
      </c>
      <c r="O101" s="1008" t="str">
        <f t="shared" ref="O101" ca="1" si="85">IFERROR(((K101+J101)/H101),"ND")</f>
        <v>ND</v>
      </c>
      <c r="P101" s="996"/>
    </row>
    <row r="102" spans="3:16">
      <c r="C102" s="1030"/>
      <c r="D102" s="1026"/>
      <c r="E102" s="1026"/>
      <c r="F102" s="1024"/>
      <c r="G102" s="1021"/>
      <c r="H102" s="1017"/>
      <c r="I102" s="1015"/>
      <c r="J102" s="255" t="str">
        <f ca="1">IF(MOD(ROW()-13,2)=0,IF(ISBLANK(OFFSET('10. SEGUIMIENTO 2025'!$N$14,INT((ROW()-13)/2),0)),"",OFFSET('10. SEGUIMIENTO 2025'!$N$14,INT((ROW()-13)/2),0)),IF(ISBLANK(OFFSET('9. METAS'!$N$20,INT((ROW()-14)/2),0)),"",OFFSET('9. METAS'!$N$20,INT((ROW()-14)/2),0)))</f>
        <v/>
      </c>
      <c r="K102" s="256" t="str">
        <f ca="1">IF(MOD(ROW()-13,2)=0,IF(ISBLANK(OFFSET('10. SEGUIMIENTO 2025'!$O$14,INT((ROW()-13)/2),0)),"",OFFSET('10. SEGUIMIENTO 2025'!$O$14,INT((ROW()-13)/2),0)),IF(ISBLANK(OFFSET('9. METAS'!$O$20,INT((ROW()-14)/2),0)),"",OFFSET('9. METAS'!$O$20,INT((ROW()-14)/2),0)))</f>
        <v/>
      </c>
      <c r="L102" s="256" t="str">
        <f ca="1">IF(MOD(ROW()-13,2)=0,IF(ISBLANK(OFFSET('10. SEGUIMIENTO 2025'!$P$14,INT((ROW()-13)/2),0)),"",OFFSET('10. SEGUIMIENTO 2025'!$P$14,INT((ROW()-13)/2),0)),IF(ISBLANK(OFFSET('9. METAS'!$P$20,INT((ROW()-14)/2),0)),"",OFFSET('9. METAS'!$P$20,INT((ROW()-14)/2),0)))</f>
        <v/>
      </c>
      <c r="M102" s="257" t="str">
        <f ca="1">IF(MOD(ROW()-13,2)=0,IF(ISBLANK(OFFSET('10. SEGUIMIENTO 2025'!$Q$14,INT((ROW()-13)/2),0)),"",OFFSET('10. SEGUIMIENTO 2025'!$Q$14,INT((ROW()-13)/2),0)),IF(ISBLANK(OFFSET('9. METAS'!$Q$20,INT((ROW()-14)/2),0)),"",OFFSET('9. METAS'!$Q$20,INT((ROW()-14)/2),0)))</f>
        <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017">
        <f ca="1">IF(ISBLANK(OFFSET('9. METAS'!$K$20,INT((ROW()-13)/2),0)),"",OFFSET('9. METAS'!$K$20,INT((ROW()-13)/2),0))</f>
        <v>0</v>
      </c>
      <c r="I103" s="1014"/>
      <c r="J103" s="255">
        <f ca="1">IF(MOD(ROW()-13,2)=0,IF(ISBLANK(OFFSET('10. SEGUIMIENTO 2025'!$N$14,INT((ROW()-13)/2),0)),"",OFFSET('10. SEGUIMIENTO 2025'!$N$14,INT((ROW()-13)/2),0)),IF(ISBLANK(OFFSET('9. METAS'!$N$20,INT((ROW()-14)/2),0)),"",OFFSET('9. METAS'!$N$20,INT((ROW()-14)/2),0)))</f>
        <v>41</v>
      </c>
      <c r="K103" s="256" t="str">
        <f ca="1">IF(MOD(ROW()-13,2)=0,IF(ISBLANK(OFFSET('10. SEGUIMIENTO 2025'!$O$14,INT((ROW()-13)/2),0)),"",OFFSET('10. SEGUIMIENTO 2025'!$O$14,INT((ROW()-13)/2),0)),IF(ISBLANK(OFFSET('9. METAS'!$O$20,INT((ROW()-14)/2),0)),"",OFFSET('9. METAS'!$O$20,INT((ROW()-14)/2),0)))</f>
        <v/>
      </c>
      <c r="L103" s="256" t="str">
        <f ca="1">IF(MOD(ROW()-13,2)=0,IF(ISBLANK(OFFSET('10. SEGUIMIENTO 2025'!$P$14,INT((ROW()-13)/2),0)),"",OFFSET('10. SEGUIMIENTO 2025'!$P$14,INT((ROW()-13)/2),0)),IF(ISBLANK(OFFSET('9. METAS'!$P$20,INT((ROW()-14)/2),0)),"",OFFSET('9. METAS'!$P$20,INT((ROW()-14)/2),0)))</f>
        <v/>
      </c>
      <c r="M103" s="257" t="str">
        <f ca="1">IF(MOD(ROW()-13,2)=0,IF(ISBLANK(OFFSET('10. SEGUIMIENTO 2025'!$Q$14,INT((ROW()-13)/2),0)),"",OFFSET('10. SEGUIMIENTO 2025'!$Q$14,INT((ROW()-13)/2),0)),IF(ISBLANK(OFFSET('9. METAS'!$Q$20,INT((ROW()-14)/2),0)),"",OFFSET('9. METAS'!$Q$20,INT((ROW()-14)/2),0)))</f>
        <v/>
      </c>
      <c r="N103" s="1012" t="str">
        <f t="shared" ref="N103" ca="1" si="86">IFERROR(K103/K104,"ND")</f>
        <v>ND</v>
      </c>
      <c r="O103" s="1008" t="str">
        <f t="shared" ref="O103" ca="1" si="87">IFERROR(((K103+J103)/H103),"ND")</f>
        <v>ND</v>
      </c>
      <c r="P103" s="996"/>
    </row>
    <row r="104" spans="3:16">
      <c r="C104" s="1030"/>
      <c r="D104" s="1026"/>
      <c r="E104" s="1026"/>
      <c r="F104" s="1024"/>
      <c r="G104" s="1021"/>
      <c r="H104" s="1017"/>
      <c r="I104" s="1015"/>
      <c r="J104" s="255" t="str">
        <f ca="1">IF(MOD(ROW()-13,2)=0,IF(ISBLANK(OFFSET('10. SEGUIMIENTO 2025'!$N$14,INT((ROW()-13)/2),0)),"",OFFSET('10. SEGUIMIENTO 2025'!$N$14,INT((ROW()-13)/2),0)),IF(ISBLANK(OFFSET('9. METAS'!$N$20,INT((ROW()-14)/2),0)),"",OFFSET('9. METAS'!$N$20,INT((ROW()-14)/2),0)))</f>
        <v/>
      </c>
      <c r="K104" s="256" t="str">
        <f ca="1">IF(MOD(ROW()-13,2)=0,IF(ISBLANK(OFFSET('10. SEGUIMIENTO 2025'!$O$14,INT((ROW()-13)/2),0)),"",OFFSET('10. SEGUIMIENTO 2025'!$O$14,INT((ROW()-13)/2),0)),IF(ISBLANK(OFFSET('9. METAS'!$O$20,INT((ROW()-14)/2),0)),"",OFFSET('9. METAS'!$O$20,INT((ROW()-14)/2),0)))</f>
        <v/>
      </c>
      <c r="L104" s="256" t="str">
        <f ca="1">IF(MOD(ROW()-13,2)=0,IF(ISBLANK(OFFSET('10. SEGUIMIENTO 2025'!$P$14,INT((ROW()-13)/2),0)),"",OFFSET('10. SEGUIMIENTO 2025'!$P$14,INT((ROW()-13)/2),0)),IF(ISBLANK(OFFSET('9. METAS'!$P$20,INT((ROW()-14)/2),0)),"",OFFSET('9. METAS'!$P$20,INT((ROW()-14)/2),0)))</f>
        <v/>
      </c>
      <c r="M104" s="257" t="str">
        <f ca="1">IF(MOD(ROW()-13,2)=0,IF(ISBLANK(OFFSET('10. SEGUIMIENTO 2025'!$Q$14,INT((ROW()-13)/2),0)),"",OFFSET('10. SEGUIMIENTO 2025'!$Q$14,INT((ROW()-13)/2),0)),IF(ISBLANK(OFFSET('9. METAS'!$Q$20,INT((ROW()-14)/2),0)),"",OFFSET('9. METAS'!$Q$20,INT((ROW()-14)/2),0)))</f>
        <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017">
        <f ca="1">IF(ISBLANK(OFFSET('9. METAS'!$K$20,INT((ROW()-13)/2),0)),"",OFFSET('9. METAS'!$K$20,INT((ROW()-13)/2),0))</f>
        <v>0</v>
      </c>
      <c r="I105" s="1014"/>
      <c r="J105" s="255">
        <f ca="1">IF(MOD(ROW()-13,2)=0,IF(ISBLANK(OFFSET('10. SEGUIMIENTO 2025'!$N$14,INT((ROW()-13)/2),0)),"",OFFSET('10. SEGUIMIENTO 2025'!$N$14,INT((ROW()-13)/2),0)),IF(ISBLANK(OFFSET('9. METAS'!$N$20,INT((ROW()-14)/2),0)),"",OFFSET('9. METAS'!$N$20,INT((ROW()-14)/2),0)))</f>
        <v>41</v>
      </c>
      <c r="K105" s="256" t="str">
        <f ca="1">IF(MOD(ROW()-13,2)=0,IF(ISBLANK(OFFSET('10. SEGUIMIENTO 2025'!$O$14,INT((ROW()-13)/2),0)),"",OFFSET('10. SEGUIMIENTO 2025'!$O$14,INT((ROW()-13)/2),0)),IF(ISBLANK(OFFSET('9. METAS'!$O$20,INT((ROW()-14)/2),0)),"",OFFSET('9. METAS'!$O$20,INT((ROW()-14)/2),0)))</f>
        <v/>
      </c>
      <c r="L105" s="256" t="str">
        <f ca="1">IF(MOD(ROW()-13,2)=0,IF(ISBLANK(OFFSET('10. SEGUIMIENTO 2025'!$P$14,INT((ROW()-13)/2),0)),"",OFFSET('10. SEGUIMIENTO 2025'!$P$14,INT((ROW()-13)/2),0)),IF(ISBLANK(OFFSET('9. METAS'!$P$20,INT((ROW()-14)/2),0)),"",OFFSET('9. METAS'!$P$20,INT((ROW()-14)/2),0)))</f>
        <v/>
      </c>
      <c r="M105" s="257" t="str">
        <f ca="1">IF(MOD(ROW()-13,2)=0,IF(ISBLANK(OFFSET('10. SEGUIMIENTO 2025'!$Q$14,INT((ROW()-13)/2),0)),"",OFFSET('10. SEGUIMIENTO 2025'!$Q$14,INT((ROW()-13)/2),0)),IF(ISBLANK(OFFSET('9. METAS'!$Q$20,INT((ROW()-14)/2),0)),"",OFFSET('9. METAS'!$Q$20,INT((ROW()-14)/2),0)))</f>
        <v/>
      </c>
      <c r="N105" s="1012" t="str">
        <f t="shared" ref="N105" ca="1" si="88">IFERROR(K105/K106,"ND")</f>
        <v>ND</v>
      </c>
      <c r="O105" s="1008" t="str">
        <f t="shared" ref="O105" ca="1" si="89">IFERROR(((K105+J105)/H105),"ND")</f>
        <v>ND</v>
      </c>
      <c r="P105" s="996"/>
    </row>
    <row r="106" spans="3:16">
      <c r="C106" s="1030"/>
      <c r="D106" s="1026"/>
      <c r="E106" s="1026"/>
      <c r="F106" s="1024"/>
      <c r="G106" s="1021"/>
      <c r="H106" s="1017"/>
      <c r="I106" s="1015"/>
      <c r="J106" s="255" t="str">
        <f ca="1">IF(MOD(ROW()-13,2)=0,IF(ISBLANK(OFFSET('10. SEGUIMIENTO 2025'!$N$14,INT((ROW()-13)/2),0)),"",OFFSET('10. SEGUIMIENTO 2025'!$N$14,INT((ROW()-13)/2),0)),IF(ISBLANK(OFFSET('9. METAS'!$N$20,INT((ROW()-14)/2),0)),"",OFFSET('9. METAS'!$N$20,INT((ROW()-14)/2),0)))</f>
        <v/>
      </c>
      <c r="K106" s="256" t="str">
        <f ca="1">IF(MOD(ROW()-13,2)=0,IF(ISBLANK(OFFSET('10. SEGUIMIENTO 2025'!$O$14,INT((ROW()-13)/2),0)),"",OFFSET('10. SEGUIMIENTO 2025'!$O$14,INT((ROW()-13)/2),0)),IF(ISBLANK(OFFSET('9. METAS'!$O$20,INT((ROW()-14)/2),0)),"",OFFSET('9. METAS'!$O$20,INT((ROW()-14)/2),0)))</f>
        <v/>
      </c>
      <c r="L106" s="256" t="str">
        <f ca="1">IF(MOD(ROW()-13,2)=0,IF(ISBLANK(OFFSET('10. SEGUIMIENTO 2025'!$P$14,INT((ROW()-13)/2),0)),"",OFFSET('10. SEGUIMIENTO 2025'!$P$14,INT((ROW()-13)/2),0)),IF(ISBLANK(OFFSET('9. METAS'!$P$20,INT((ROW()-14)/2),0)),"",OFFSET('9. METAS'!$P$20,INT((ROW()-14)/2),0)))</f>
        <v/>
      </c>
      <c r="M106" s="257" t="str">
        <f ca="1">IF(MOD(ROW()-13,2)=0,IF(ISBLANK(OFFSET('10. SEGUIMIENTO 2025'!$Q$14,INT((ROW()-13)/2),0)),"",OFFSET('10. SEGUIMIENTO 2025'!$Q$14,INT((ROW()-13)/2),0)),IF(ISBLANK(OFFSET('9. METAS'!$Q$20,INT((ROW()-14)/2),0)),"",OFFSET('9. METAS'!$Q$20,INT((ROW()-14)/2),0)))</f>
        <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017">
        <f ca="1">IF(ISBLANK(OFFSET('9. METAS'!$K$20,INT((ROW()-13)/2),0)),"",OFFSET('9. METAS'!$K$20,INT((ROW()-13)/2),0))</f>
        <v>1017</v>
      </c>
      <c r="I107" s="1014"/>
      <c r="J107" s="255">
        <f ca="1">IF(MOD(ROW()-13,2)=0,IF(ISBLANK(OFFSET('10. SEGUIMIENTO 2025'!$N$14,INT((ROW()-13)/2),0)),"",OFFSET('10. SEGUIMIENTO 2025'!$N$14,INT((ROW()-13)/2),0)),IF(ISBLANK(OFFSET('9. METAS'!$N$20,INT((ROW()-14)/2),0)),"",OFFSET('9. METAS'!$N$20,INT((ROW()-14)/2),0)))</f>
        <v>41</v>
      </c>
      <c r="K107" s="256" t="str">
        <f ca="1">IF(MOD(ROW()-13,2)=0,IF(ISBLANK(OFFSET('10. SEGUIMIENTO 2025'!$O$14,INT((ROW()-13)/2),0)),"",OFFSET('10. SEGUIMIENTO 2025'!$O$14,INT((ROW()-13)/2),0)),IF(ISBLANK(OFFSET('9. METAS'!$O$20,INT((ROW()-14)/2),0)),"",OFFSET('9. METAS'!$O$20,INT((ROW()-14)/2),0)))</f>
        <v/>
      </c>
      <c r="L107" s="256" t="str">
        <f ca="1">IF(MOD(ROW()-13,2)=0,IF(ISBLANK(OFFSET('10. SEGUIMIENTO 2025'!$P$14,INT((ROW()-13)/2),0)),"",OFFSET('10. SEGUIMIENTO 2025'!$P$14,INT((ROW()-13)/2),0)),IF(ISBLANK(OFFSET('9. METAS'!$P$20,INT((ROW()-14)/2),0)),"",OFFSET('9. METAS'!$P$20,INT((ROW()-14)/2),0)))</f>
        <v/>
      </c>
      <c r="M107" s="257" t="str">
        <f ca="1">IF(MOD(ROW()-13,2)=0,IF(ISBLANK(OFFSET('10. SEGUIMIENTO 2025'!$Q$14,INT((ROW()-13)/2),0)),"",OFFSET('10. SEGUIMIENTO 2025'!$Q$14,INT((ROW()-13)/2),0)),IF(ISBLANK(OFFSET('9. METAS'!$Q$20,INT((ROW()-14)/2),0)),"",OFFSET('9. METAS'!$Q$20,INT((ROW()-14)/2),0)))</f>
        <v/>
      </c>
      <c r="N107" s="1012" t="str">
        <f t="shared" ref="N107" ca="1" si="90">IFERROR(K107/K108,"ND")</f>
        <v>ND</v>
      </c>
      <c r="O107" s="1008" t="str">
        <f t="shared" ref="O107" ca="1" si="91">IFERROR(((K107+J107)/H107),"ND")</f>
        <v>ND</v>
      </c>
      <c r="P107" s="996"/>
    </row>
    <row r="108" spans="3:16">
      <c r="C108" s="1030"/>
      <c r="D108" s="1026"/>
      <c r="E108" s="1026"/>
      <c r="F108" s="1024"/>
      <c r="G108" s="1021"/>
      <c r="H108" s="1017"/>
      <c r="I108" s="1015"/>
      <c r="J108" s="255">
        <f ca="1">IF(MOD(ROW()-13,2)=0,IF(ISBLANK(OFFSET('10. SEGUIMIENTO 2025'!$N$14,INT((ROW()-13)/2),0)),"",OFFSET('10. SEGUIMIENTO 2025'!$N$14,INT((ROW()-13)/2),0)),IF(ISBLANK(OFFSET('9. METAS'!$N$20,INT((ROW()-14)/2),0)),"",OFFSET('9. METAS'!$N$20,INT((ROW()-14)/2),0)))</f>
        <v>282</v>
      </c>
      <c r="K108" s="256">
        <f ca="1">IF(MOD(ROW()-13,2)=0,IF(ISBLANK(OFFSET('10. SEGUIMIENTO 2025'!$O$14,INT((ROW()-13)/2),0)),"",OFFSET('10. SEGUIMIENTO 2025'!$O$14,INT((ROW()-13)/2),0)),IF(ISBLANK(OFFSET('9. METAS'!$O$20,INT((ROW()-14)/2),0)),"",OFFSET('9. METAS'!$O$20,INT((ROW()-14)/2),0)))</f>
        <v>219</v>
      </c>
      <c r="L108" s="256">
        <f ca="1">IF(MOD(ROW()-13,2)=0,IF(ISBLANK(OFFSET('10. SEGUIMIENTO 2025'!$P$14,INT((ROW()-13)/2),0)),"",OFFSET('10. SEGUIMIENTO 2025'!$P$14,INT((ROW()-13)/2),0)),IF(ISBLANK(OFFSET('9. METAS'!$P$20,INT((ROW()-14)/2),0)),"",OFFSET('9. METAS'!$P$20,INT((ROW()-14)/2),0)))</f>
        <v>211.2</v>
      </c>
      <c r="M108" s="257">
        <f ca="1">IF(MOD(ROW()-13,2)=0,IF(ISBLANK(OFFSET('10. SEGUIMIENTO 2025'!$Q$14,INT((ROW()-13)/2),0)),"",OFFSET('10. SEGUIMIENTO 2025'!$Q$14,INT((ROW()-13)/2),0)),IF(ISBLANK(OFFSET('9. METAS'!$Q$20,INT((ROW()-14)/2),0)),"",OFFSET('9. METAS'!$Q$20,INT((ROW()-14)/2),0)))</f>
        <v>304.8</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017">
        <f ca="1">IF(ISBLANK(OFFSET('9. METAS'!$K$20,INT((ROW()-13)/2),0)),"",OFFSET('9. METAS'!$K$20,INT((ROW()-13)/2),0))</f>
        <v>55</v>
      </c>
      <c r="I109" s="1014"/>
      <c r="J109" s="255">
        <f ca="1">IF(MOD(ROW()-13,2)=0,IF(ISBLANK(OFFSET('10. SEGUIMIENTO 2025'!$N$14,INT((ROW()-13)/2),0)),"",OFFSET('10. SEGUIMIENTO 2025'!$N$14,INT((ROW()-13)/2),0)),IF(ISBLANK(OFFSET('9. METAS'!$N$20,INT((ROW()-14)/2),0)),"",OFFSET('9. METAS'!$N$20,INT((ROW()-14)/2),0)))</f>
        <v>41</v>
      </c>
      <c r="K109" s="256" t="str">
        <f ca="1">IF(MOD(ROW()-13,2)=0,IF(ISBLANK(OFFSET('10. SEGUIMIENTO 2025'!$O$14,INT((ROW()-13)/2),0)),"",OFFSET('10. SEGUIMIENTO 2025'!$O$14,INT((ROW()-13)/2),0)),IF(ISBLANK(OFFSET('9. METAS'!$O$20,INT((ROW()-14)/2),0)),"",OFFSET('9. METAS'!$O$20,INT((ROW()-14)/2),0)))</f>
        <v/>
      </c>
      <c r="L109" s="256" t="str">
        <f ca="1">IF(MOD(ROW()-13,2)=0,IF(ISBLANK(OFFSET('10. SEGUIMIENTO 2025'!$P$14,INT((ROW()-13)/2),0)),"",OFFSET('10. SEGUIMIENTO 2025'!$P$14,INT((ROW()-13)/2),0)),IF(ISBLANK(OFFSET('9. METAS'!$P$20,INT((ROW()-14)/2),0)),"",OFFSET('9. METAS'!$P$20,INT((ROW()-14)/2),0)))</f>
        <v/>
      </c>
      <c r="M109" s="257" t="str">
        <f ca="1">IF(MOD(ROW()-13,2)=0,IF(ISBLANK(OFFSET('10. SEGUIMIENTO 2025'!$Q$14,INT((ROW()-13)/2),0)),"",OFFSET('10. SEGUIMIENTO 2025'!$Q$14,INT((ROW()-13)/2),0)),IF(ISBLANK(OFFSET('9. METAS'!$Q$20,INT((ROW()-14)/2),0)),"",OFFSET('9. METAS'!$Q$20,INT((ROW()-14)/2),0)))</f>
        <v/>
      </c>
      <c r="N109" s="1012" t="str">
        <f t="shared" ref="N109" ca="1" si="92">IFERROR(K109/K110,"ND")</f>
        <v>ND</v>
      </c>
      <c r="O109" s="1008" t="str">
        <f t="shared" ref="O109" ca="1" si="93">IFERROR(((K109+J109)/H109),"ND")</f>
        <v>ND</v>
      </c>
      <c r="P109" s="996"/>
    </row>
    <row r="110" spans="3:16">
      <c r="C110" s="1030"/>
      <c r="D110" s="1026"/>
      <c r="E110" s="1026"/>
      <c r="F110" s="1024"/>
      <c r="G110" s="1021"/>
      <c r="H110" s="1017"/>
      <c r="I110" s="1015"/>
      <c r="J110" s="255">
        <f ca="1">IF(MOD(ROW()-13,2)=0,IF(ISBLANK(OFFSET('10. SEGUIMIENTO 2025'!$N$14,INT((ROW()-13)/2),0)),"",OFFSET('10. SEGUIMIENTO 2025'!$N$14,INT((ROW()-13)/2),0)),IF(ISBLANK(OFFSET('9. METAS'!$N$20,INT((ROW()-14)/2),0)),"",OFFSET('9. METAS'!$N$20,INT((ROW()-14)/2),0)))</f>
        <v>31</v>
      </c>
      <c r="K110" s="256">
        <f ca="1">IF(MOD(ROW()-13,2)=0,IF(ISBLANK(OFFSET('10. SEGUIMIENTO 2025'!$O$14,INT((ROW()-13)/2),0)),"",OFFSET('10. SEGUIMIENTO 2025'!$O$14,INT((ROW()-13)/2),0)),IF(ISBLANK(OFFSET('9. METAS'!$O$20,INT((ROW()-14)/2),0)),"",OFFSET('9. METAS'!$O$20,INT((ROW()-14)/2),0)))</f>
        <v>7</v>
      </c>
      <c r="L110" s="256">
        <f ca="1">IF(MOD(ROW()-13,2)=0,IF(ISBLANK(OFFSET('10. SEGUIMIENTO 2025'!$P$14,INT((ROW()-13)/2),0)),"",OFFSET('10. SEGUIMIENTO 2025'!$P$14,INT((ROW()-13)/2),0)),IF(ISBLANK(OFFSET('9. METAS'!$P$20,INT((ROW()-14)/2),0)),"",OFFSET('9. METAS'!$P$20,INT((ROW()-14)/2),0)))</f>
        <v>8</v>
      </c>
      <c r="M110" s="257">
        <f ca="1">IF(MOD(ROW()-13,2)=0,IF(ISBLANK(OFFSET('10. SEGUIMIENTO 2025'!$Q$14,INT((ROW()-13)/2),0)),"",OFFSET('10. SEGUIMIENTO 2025'!$Q$14,INT((ROW()-13)/2),0)),IF(ISBLANK(OFFSET('9. METAS'!$Q$20,INT((ROW()-14)/2),0)),"",OFFSET('9. METAS'!$Q$20,INT((ROW()-14)/2),0)))</f>
        <v>9</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017">
        <f ca="1">IF(ISBLANK(OFFSET('9. METAS'!$K$20,INT((ROW()-13)/2),0)),"",OFFSET('9. METAS'!$K$20,INT((ROW()-13)/2),0))</f>
        <v>1753</v>
      </c>
      <c r="I111" s="1014"/>
      <c r="J111" s="255">
        <f ca="1">IF(MOD(ROW()-13,2)=0,IF(ISBLANK(OFFSET('10. SEGUIMIENTO 2025'!$N$14,INT((ROW()-13)/2),0)),"",OFFSET('10. SEGUIMIENTO 2025'!$N$14,INT((ROW()-13)/2),0)),IF(ISBLANK(OFFSET('9. METAS'!$N$20,INT((ROW()-14)/2),0)),"",OFFSET('9. METAS'!$N$20,INT((ROW()-14)/2),0)))</f>
        <v>41</v>
      </c>
      <c r="K111" s="256" t="str">
        <f ca="1">IF(MOD(ROW()-13,2)=0,IF(ISBLANK(OFFSET('10. SEGUIMIENTO 2025'!$O$14,INT((ROW()-13)/2),0)),"",OFFSET('10. SEGUIMIENTO 2025'!$O$14,INT((ROW()-13)/2),0)),IF(ISBLANK(OFFSET('9. METAS'!$O$20,INT((ROW()-14)/2),0)),"",OFFSET('9. METAS'!$O$20,INT((ROW()-14)/2),0)))</f>
        <v/>
      </c>
      <c r="L111" s="256" t="str">
        <f ca="1">IF(MOD(ROW()-13,2)=0,IF(ISBLANK(OFFSET('10. SEGUIMIENTO 2025'!$P$14,INT((ROW()-13)/2),0)),"",OFFSET('10. SEGUIMIENTO 2025'!$P$14,INT((ROW()-13)/2),0)),IF(ISBLANK(OFFSET('9. METAS'!$P$20,INT((ROW()-14)/2),0)),"",OFFSET('9. METAS'!$P$20,INT((ROW()-14)/2),0)))</f>
        <v/>
      </c>
      <c r="M111" s="257" t="str">
        <f ca="1">IF(MOD(ROW()-13,2)=0,IF(ISBLANK(OFFSET('10. SEGUIMIENTO 2025'!$Q$14,INT((ROW()-13)/2),0)),"",OFFSET('10. SEGUIMIENTO 2025'!$Q$14,INT((ROW()-13)/2),0)),IF(ISBLANK(OFFSET('9. METAS'!$Q$20,INT((ROW()-14)/2),0)),"",OFFSET('9. METAS'!$Q$20,INT((ROW()-14)/2),0)))</f>
        <v/>
      </c>
      <c r="N111" s="1012" t="str">
        <f t="shared" ref="N111" ca="1" si="94">IFERROR(K111/K112,"ND")</f>
        <v>ND</v>
      </c>
      <c r="O111" s="1008" t="str">
        <f t="shared" ref="O111" ca="1" si="95">IFERROR(((K111+J111)/H111),"ND")</f>
        <v>ND</v>
      </c>
      <c r="P111" s="996"/>
    </row>
    <row r="112" spans="3:16">
      <c r="C112" s="1030"/>
      <c r="D112" s="1026"/>
      <c r="E112" s="1026"/>
      <c r="F112" s="1024"/>
      <c r="G112" s="1021"/>
      <c r="H112" s="1017"/>
      <c r="I112" s="1015"/>
      <c r="J112" s="255">
        <f ca="1">IF(MOD(ROW()-13,2)=0,IF(ISBLANK(OFFSET('10. SEGUIMIENTO 2025'!$N$14,INT((ROW()-13)/2),0)),"",OFFSET('10. SEGUIMIENTO 2025'!$N$14,INT((ROW()-13)/2),0)),IF(ISBLANK(OFFSET('9. METAS'!$N$20,INT((ROW()-14)/2),0)),"",OFFSET('9. METAS'!$N$20,INT((ROW()-14)/2),0)))</f>
        <v>527</v>
      </c>
      <c r="K112" s="256">
        <f ca="1">IF(MOD(ROW()-13,2)=0,IF(ISBLANK(OFFSET('10. SEGUIMIENTO 2025'!$O$14,INT((ROW()-13)/2),0)),"",OFFSET('10. SEGUIMIENTO 2025'!$O$14,INT((ROW()-13)/2),0)),IF(ISBLANK(OFFSET('9. METAS'!$O$20,INT((ROW()-14)/2),0)),"",OFFSET('9. METAS'!$O$20,INT((ROW()-14)/2),0)))</f>
        <v>408</v>
      </c>
      <c r="L112" s="256">
        <f ca="1">IF(MOD(ROW()-13,2)=0,IF(ISBLANK(OFFSET('10. SEGUIMIENTO 2025'!$P$14,INT((ROW()-13)/2),0)),"",OFFSET('10. SEGUIMIENTO 2025'!$P$14,INT((ROW()-13)/2),0)),IF(ISBLANK(OFFSET('9. METAS'!$P$20,INT((ROW()-14)/2),0)),"",OFFSET('9. METAS'!$P$20,INT((ROW()-14)/2),0)))</f>
        <v>399</v>
      </c>
      <c r="M112" s="257">
        <f ca="1">IF(MOD(ROW()-13,2)=0,IF(ISBLANK(OFFSET('10. SEGUIMIENTO 2025'!$Q$14,INT((ROW()-13)/2),0)),"",OFFSET('10. SEGUIMIENTO 2025'!$Q$14,INT((ROW()-13)/2),0)),IF(ISBLANK(OFFSET('9. METAS'!$Q$20,INT((ROW()-14)/2),0)),"",OFFSET('9. METAS'!$Q$20,INT((ROW()-14)/2),0)))</f>
        <v>419</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017">
        <f ca="1">IF(ISBLANK(OFFSET('9. METAS'!$K$20,INT((ROW()-13)/2),0)),"",OFFSET('9. METAS'!$K$20,INT((ROW()-13)/2),0))</f>
        <v>0</v>
      </c>
      <c r="I113" s="1014"/>
      <c r="J113" s="255">
        <f ca="1">IF(MOD(ROW()-13,2)=0,IF(ISBLANK(OFFSET('10. SEGUIMIENTO 2025'!$N$14,INT((ROW()-13)/2),0)),"",OFFSET('10. SEGUIMIENTO 2025'!$N$14,INT((ROW()-13)/2),0)),IF(ISBLANK(OFFSET('9. METAS'!$N$20,INT((ROW()-14)/2),0)),"",OFFSET('9. METAS'!$N$20,INT((ROW()-14)/2),0)))</f>
        <v>41</v>
      </c>
      <c r="K113" s="256" t="str">
        <f ca="1">IF(MOD(ROW()-13,2)=0,IF(ISBLANK(OFFSET('10. SEGUIMIENTO 2025'!$O$14,INT((ROW()-13)/2),0)),"",OFFSET('10. SEGUIMIENTO 2025'!$O$14,INT((ROW()-13)/2),0)),IF(ISBLANK(OFFSET('9. METAS'!$O$20,INT((ROW()-14)/2),0)),"",OFFSET('9. METAS'!$O$20,INT((ROW()-14)/2),0)))</f>
        <v/>
      </c>
      <c r="L113" s="256" t="str">
        <f ca="1">IF(MOD(ROW()-13,2)=0,IF(ISBLANK(OFFSET('10. SEGUIMIENTO 2025'!$P$14,INT((ROW()-13)/2),0)),"",OFFSET('10. SEGUIMIENTO 2025'!$P$14,INT((ROW()-13)/2),0)),IF(ISBLANK(OFFSET('9. METAS'!$P$20,INT((ROW()-14)/2),0)),"",OFFSET('9. METAS'!$P$20,INT((ROW()-14)/2),0)))</f>
        <v/>
      </c>
      <c r="M113" s="257" t="str">
        <f ca="1">IF(MOD(ROW()-13,2)=0,IF(ISBLANK(OFFSET('10. SEGUIMIENTO 2025'!$Q$14,INT((ROW()-13)/2),0)),"",OFFSET('10. SEGUIMIENTO 2025'!$Q$14,INT((ROW()-13)/2),0)),IF(ISBLANK(OFFSET('9. METAS'!$Q$20,INT((ROW()-14)/2),0)),"",OFFSET('9. METAS'!$Q$20,INT((ROW()-14)/2),0)))</f>
        <v/>
      </c>
      <c r="N113" s="1012" t="str">
        <f t="shared" ref="N113" ca="1" si="96">IFERROR(K113/K114,"ND")</f>
        <v>ND</v>
      </c>
      <c r="O113" s="1008" t="str">
        <f t="shared" ref="O113" ca="1" si="97">IFERROR(((K113+J113)/H113),"ND")</f>
        <v>ND</v>
      </c>
      <c r="P113" s="996"/>
    </row>
    <row r="114" spans="3:16">
      <c r="C114" s="1030"/>
      <c r="D114" s="1026"/>
      <c r="E114" s="1026"/>
      <c r="F114" s="1024"/>
      <c r="G114" s="1021"/>
      <c r="H114" s="1017"/>
      <c r="I114" s="1015"/>
      <c r="J114" s="255" t="str">
        <f ca="1">IF(MOD(ROW()-13,2)=0,IF(ISBLANK(OFFSET('10. SEGUIMIENTO 2025'!$N$14,INT((ROW()-13)/2),0)),"",OFFSET('10. SEGUIMIENTO 2025'!$N$14,INT((ROW()-13)/2),0)),IF(ISBLANK(OFFSET('9. METAS'!$N$20,INT((ROW()-14)/2),0)),"",OFFSET('9. METAS'!$N$20,INT((ROW()-14)/2),0)))</f>
        <v/>
      </c>
      <c r="K114" s="256" t="str">
        <f ca="1">IF(MOD(ROW()-13,2)=0,IF(ISBLANK(OFFSET('10. SEGUIMIENTO 2025'!$O$14,INT((ROW()-13)/2),0)),"",OFFSET('10. SEGUIMIENTO 2025'!$O$14,INT((ROW()-13)/2),0)),IF(ISBLANK(OFFSET('9. METAS'!$O$20,INT((ROW()-14)/2),0)),"",OFFSET('9. METAS'!$O$20,INT((ROW()-14)/2),0)))</f>
        <v/>
      </c>
      <c r="L114" s="256" t="str">
        <f ca="1">IF(MOD(ROW()-13,2)=0,IF(ISBLANK(OFFSET('10. SEGUIMIENTO 2025'!$P$14,INT((ROW()-13)/2),0)),"",OFFSET('10. SEGUIMIENTO 2025'!$P$14,INT((ROW()-13)/2),0)),IF(ISBLANK(OFFSET('9. METAS'!$P$20,INT((ROW()-14)/2),0)),"",OFFSET('9. METAS'!$P$20,INT((ROW()-14)/2),0)))</f>
        <v/>
      </c>
      <c r="M114" s="257" t="str">
        <f ca="1">IF(MOD(ROW()-13,2)=0,IF(ISBLANK(OFFSET('10. SEGUIMIENTO 2025'!$Q$14,INT((ROW()-13)/2),0)),"",OFFSET('10. SEGUIMIENTO 2025'!$Q$14,INT((ROW()-13)/2),0)),IF(ISBLANK(OFFSET('9. METAS'!$Q$20,INT((ROW()-14)/2),0)),"",OFFSET('9. METAS'!$Q$20,INT((ROW()-14)/2),0)))</f>
        <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017">
        <f ca="1">IF(ISBLANK(OFFSET('9. METAS'!$K$20,INT((ROW()-13)/2),0)),"",OFFSET('9. METAS'!$K$20,INT((ROW()-13)/2),0))</f>
        <v>1982</v>
      </c>
      <c r="I115" s="1014"/>
      <c r="J115" s="255">
        <f ca="1">IF(MOD(ROW()-13,2)=0,IF(ISBLANK(OFFSET('10. SEGUIMIENTO 2025'!$N$14,INT((ROW()-13)/2),0)),"",OFFSET('10. SEGUIMIENTO 2025'!$N$14,INT((ROW()-13)/2),0)),IF(ISBLANK(OFFSET('9. METAS'!$N$20,INT((ROW()-14)/2),0)),"",OFFSET('9. METAS'!$N$20,INT((ROW()-14)/2),0)))</f>
        <v>41</v>
      </c>
      <c r="K115" s="256" t="str">
        <f ca="1">IF(MOD(ROW()-13,2)=0,IF(ISBLANK(OFFSET('10. SEGUIMIENTO 2025'!$O$14,INT((ROW()-13)/2),0)),"",OFFSET('10. SEGUIMIENTO 2025'!$O$14,INT((ROW()-13)/2),0)),IF(ISBLANK(OFFSET('9. METAS'!$O$20,INT((ROW()-14)/2),0)),"",OFFSET('9. METAS'!$O$20,INT((ROW()-14)/2),0)))</f>
        <v/>
      </c>
      <c r="L115" s="256" t="str">
        <f ca="1">IF(MOD(ROW()-13,2)=0,IF(ISBLANK(OFFSET('10. SEGUIMIENTO 2025'!$P$14,INT((ROW()-13)/2),0)),"",OFFSET('10. SEGUIMIENTO 2025'!$P$14,INT((ROW()-13)/2),0)),IF(ISBLANK(OFFSET('9. METAS'!$P$20,INT((ROW()-14)/2),0)),"",OFFSET('9. METAS'!$P$20,INT((ROW()-14)/2),0)))</f>
        <v/>
      </c>
      <c r="M115" s="257" t="str">
        <f ca="1">IF(MOD(ROW()-13,2)=0,IF(ISBLANK(OFFSET('10. SEGUIMIENTO 2025'!$Q$14,INT((ROW()-13)/2),0)),"",OFFSET('10. SEGUIMIENTO 2025'!$Q$14,INT((ROW()-13)/2),0)),IF(ISBLANK(OFFSET('9. METAS'!$Q$20,INT((ROW()-14)/2),0)),"",OFFSET('9. METAS'!$Q$20,INT((ROW()-14)/2),0)))</f>
        <v/>
      </c>
      <c r="N115" s="1012" t="str">
        <f t="shared" ref="N115" ca="1" si="98">IFERROR(K115/K116,"ND")</f>
        <v>ND</v>
      </c>
      <c r="O115" s="1008" t="str">
        <f t="shared" ref="O115" ca="1" si="99">IFERROR(((K115+J115)/H115),"ND")</f>
        <v>ND</v>
      </c>
      <c r="P115" s="996"/>
    </row>
    <row r="116" spans="3:16">
      <c r="C116" s="1030"/>
      <c r="D116" s="1026"/>
      <c r="E116" s="1026"/>
      <c r="F116" s="1024"/>
      <c r="G116" s="1021"/>
      <c r="H116" s="1017"/>
      <c r="I116" s="1015"/>
      <c r="J116" s="255">
        <f ca="1">IF(MOD(ROW()-13,2)=0,IF(ISBLANK(OFFSET('10. SEGUIMIENTO 2025'!$N$14,INT((ROW()-13)/2),0)),"",OFFSET('10. SEGUIMIENTO 2025'!$N$14,INT((ROW()-13)/2),0)),IF(ISBLANK(OFFSET('9. METAS'!$N$20,INT((ROW()-14)/2),0)),"",OFFSET('9. METAS'!$N$20,INT((ROW()-14)/2),0)))</f>
        <v>576</v>
      </c>
      <c r="K116" s="256">
        <f ca="1">IF(MOD(ROW()-13,2)=0,IF(ISBLANK(OFFSET('10. SEGUIMIENTO 2025'!$O$14,INT((ROW()-13)/2),0)),"",OFFSET('10. SEGUIMIENTO 2025'!$O$14,INT((ROW()-13)/2),0)),IF(ISBLANK(OFFSET('9. METAS'!$O$20,INT((ROW()-14)/2),0)),"",OFFSET('9. METAS'!$O$20,INT((ROW()-14)/2),0)))</f>
        <v>576</v>
      </c>
      <c r="L116" s="256">
        <f ca="1">IF(MOD(ROW()-13,2)=0,IF(ISBLANK(OFFSET('10. SEGUIMIENTO 2025'!$P$14,INT((ROW()-13)/2),0)),"",OFFSET('10. SEGUIMIENTO 2025'!$P$14,INT((ROW()-13)/2),0)),IF(ISBLANK(OFFSET('9. METAS'!$P$20,INT((ROW()-14)/2),0)),"",OFFSET('9. METAS'!$P$20,INT((ROW()-14)/2),0)))</f>
        <v>398</v>
      </c>
      <c r="M116" s="257">
        <f ca="1">IF(MOD(ROW()-13,2)=0,IF(ISBLANK(OFFSET('10. SEGUIMIENTO 2025'!$Q$14,INT((ROW()-13)/2),0)),"",OFFSET('10. SEGUIMIENTO 2025'!$Q$14,INT((ROW()-13)/2),0)),IF(ISBLANK(OFFSET('9. METAS'!$Q$20,INT((ROW()-14)/2),0)),"",OFFSET('9. METAS'!$Q$20,INT((ROW()-14)/2),0)))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017">
        <f ca="1">IF(ISBLANK(OFFSET('9. METAS'!$K$20,INT((ROW()-13)/2),0)),"",OFFSET('9. METAS'!$K$20,INT((ROW()-13)/2),0))</f>
        <v>6157</v>
      </c>
      <c r="I117" s="1014"/>
      <c r="J117" s="255">
        <f ca="1">IF(MOD(ROW()-13,2)=0,IF(ISBLANK(OFFSET('10. SEGUIMIENTO 2025'!$N$14,INT((ROW()-13)/2),0)),"",OFFSET('10. SEGUIMIENTO 2025'!$N$14,INT((ROW()-13)/2),0)),IF(ISBLANK(OFFSET('9. METAS'!$N$20,INT((ROW()-14)/2),0)),"",OFFSET('9. METAS'!$N$20,INT((ROW()-14)/2),0)))</f>
        <v>41</v>
      </c>
      <c r="K117" s="256" t="str">
        <f ca="1">IF(MOD(ROW()-13,2)=0,IF(ISBLANK(OFFSET('10. SEGUIMIENTO 2025'!$O$14,INT((ROW()-13)/2),0)),"",OFFSET('10. SEGUIMIENTO 2025'!$O$14,INT((ROW()-13)/2),0)),IF(ISBLANK(OFFSET('9. METAS'!$O$20,INT((ROW()-14)/2),0)),"",OFFSET('9. METAS'!$O$20,INT((ROW()-14)/2),0)))</f>
        <v/>
      </c>
      <c r="L117" s="256" t="str">
        <f ca="1">IF(MOD(ROW()-13,2)=0,IF(ISBLANK(OFFSET('10. SEGUIMIENTO 2025'!$P$14,INT((ROW()-13)/2),0)),"",OFFSET('10. SEGUIMIENTO 2025'!$P$14,INT((ROW()-13)/2),0)),IF(ISBLANK(OFFSET('9. METAS'!$P$20,INT((ROW()-14)/2),0)),"",OFFSET('9. METAS'!$P$20,INT((ROW()-14)/2),0)))</f>
        <v/>
      </c>
      <c r="M117" s="257" t="str">
        <f ca="1">IF(MOD(ROW()-13,2)=0,IF(ISBLANK(OFFSET('10. SEGUIMIENTO 2025'!$Q$14,INT((ROW()-13)/2),0)),"",OFFSET('10. SEGUIMIENTO 2025'!$Q$14,INT((ROW()-13)/2),0)),IF(ISBLANK(OFFSET('9. METAS'!$Q$20,INT((ROW()-14)/2),0)),"",OFFSET('9. METAS'!$Q$20,INT((ROW()-14)/2),0)))</f>
        <v/>
      </c>
      <c r="N117" s="1012" t="str">
        <f t="shared" ref="N117" ca="1" si="100">IFERROR(K117/K118,"ND")</f>
        <v>ND</v>
      </c>
      <c r="O117" s="1008" t="str">
        <f t="shared" ref="O117" ca="1" si="101">IFERROR(((K117+J117)/H117),"ND")</f>
        <v>ND</v>
      </c>
      <c r="P117" s="996"/>
    </row>
    <row r="118" spans="3:16">
      <c r="C118" s="1030"/>
      <c r="D118" s="1026"/>
      <c r="E118" s="1026"/>
      <c r="F118" s="1024"/>
      <c r="G118" s="1021"/>
      <c r="H118" s="1017"/>
      <c r="I118" s="1015"/>
      <c r="J118" s="255">
        <f ca="1">IF(MOD(ROW()-13,2)=0,IF(ISBLANK(OFFSET('10. SEGUIMIENTO 2025'!$N$14,INT((ROW()-13)/2),0)),"",OFFSET('10. SEGUIMIENTO 2025'!$N$14,INT((ROW()-13)/2),0)),IF(ISBLANK(OFFSET('9. METAS'!$N$20,INT((ROW()-14)/2),0)),"",OFFSET('9. METAS'!$N$20,INT((ROW()-14)/2),0)))</f>
        <v>1614</v>
      </c>
      <c r="K118" s="256">
        <f ca="1">IF(MOD(ROW()-13,2)=0,IF(ISBLANK(OFFSET('10. SEGUIMIENTO 2025'!$O$14,INT((ROW()-13)/2),0)),"",OFFSET('10. SEGUIMIENTO 2025'!$O$14,INT((ROW()-13)/2),0)),IF(ISBLANK(OFFSET('9. METAS'!$O$20,INT((ROW()-14)/2),0)),"",OFFSET('9. METAS'!$O$20,INT((ROW()-14)/2),0)))</f>
        <v>1348</v>
      </c>
      <c r="L118" s="256">
        <f ca="1">IF(MOD(ROW()-13,2)=0,IF(ISBLANK(OFFSET('10. SEGUIMIENTO 2025'!$P$14,INT((ROW()-13)/2),0)),"",OFFSET('10. SEGUIMIENTO 2025'!$P$14,INT((ROW()-13)/2),0)),IF(ISBLANK(OFFSET('9. METAS'!$P$20,INT((ROW()-14)/2),0)),"",OFFSET('9. METAS'!$P$20,INT((ROW()-14)/2),0)))</f>
        <v>1328</v>
      </c>
      <c r="M118" s="257">
        <f ca="1">IF(MOD(ROW()-13,2)=0,IF(ISBLANK(OFFSET('10. SEGUIMIENTO 2025'!$Q$14,INT((ROW()-13)/2),0)),"",OFFSET('10. SEGUIMIENTO 2025'!$Q$14,INT((ROW()-13)/2),0)),IF(ISBLANK(OFFSET('9. METAS'!$Q$20,INT((ROW()-14)/2),0)),"",OFFSET('9. METAS'!$Q$20,INT((ROW()-14)/2),0)))</f>
        <v>1867</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017">
        <f ca="1">IF(ISBLANK(OFFSET('9. METAS'!$K$20,INT((ROW()-13)/2),0)),"",OFFSET('9. METAS'!$K$20,INT((ROW()-13)/2),0))</f>
        <v>313</v>
      </c>
      <c r="I119" s="1014"/>
      <c r="J119" s="255">
        <f ca="1">IF(MOD(ROW()-13,2)=0,IF(ISBLANK(OFFSET('10. SEGUIMIENTO 2025'!$N$14,INT((ROW()-13)/2),0)),"",OFFSET('10. SEGUIMIENTO 2025'!$N$14,INT((ROW()-13)/2),0)),IF(ISBLANK(OFFSET('9. METAS'!$N$20,INT((ROW()-14)/2),0)),"",OFFSET('9. METAS'!$N$20,INT((ROW()-14)/2),0)))</f>
        <v>41</v>
      </c>
      <c r="K119" s="256" t="str">
        <f ca="1">IF(MOD(ROW()-13,2)=0,IF(ISBLANK(OFFSET('10. SEGUIMIENTO 2025'!$O$14,INT((ROW()-13)/2),0)),"",OFFSET('10. SEGUIMIENTO 2025'!$O$14,INT((ROW()-13)/2),0)),IF(ISBLANK(OFFSET('9. METAS'!$O$20,INT((ROW()-14)/2),0)),"",OFFSET('9. METAS'!$O$20,INT((ROW()-14)/2),0)))</f>
        <v/>
      </c>
      <c r="L119" s="256" t="str">
        <f ca="1">IF(MOD(ROW()-13,2)=0,IF(ISBLANK(OFFSET('10. SEGUIMIENTO 2025'!$P$14,INT((ROW()-13)/2),0)),"",OFFSET('10. SEGUIMIENTO 2025'!$P$14,INT((ROW()-13)/2),0)),IF(ISBLANK(OFFSET('9. METAS'!$P$20,INT((ROW()-14)/2),0)),"",OFFSET('9. METAS'!$P$20,INT((ROW()-14)/2),0)))</f>
        <v/>
      </c>
      <c r="M119" s="257" t="str">
        <f ca="1">IF(MOD(ROW()-13,2)=0,IF(ISBLANK(OFFSET('10. SEGUIMIENTO 2025'!$Q$14,INT((ROW()-13)/2),0)),"",OFFSET('10. SEGUIMIENTO 2025'!$Q$14,INT((ROW()-13)/2),0)),IF(ISBLANK(OFFSET('9. METAS'!$Q$20,INT((ROW()-14)/2),0)),"",OFFSET('9. METAS'!$Q$20,INT((ROW()-14)/2),0)))</f>
        <v/>
      </c>
      <c r="N119" s="1012" t="str">
        <f t="shared" ref="N119" ca="1" si="102">IFERROR(K119/K120,"ND")</f>
        <v>ND</v>
      </c>
      <c r="O119" s="1008" t="str">
        <f t="shared" ref="O119" ca="1" si="103">IFERROR(((K119+J119)/H119),"ND")</f>
        <v>ND</v>
      </c>
      <c r="P119" s="996"/>
    </row>
    <row r="120" spans="3:16">
      <c r="C120" s="1030"/>
      <c r="D120" s="1026"/>
      <c r="E120" s="1026"/>
      <c r="F120" s="1024"/>
      <c r="G120" s="1021"/>
      <c r="H120" s="1017"/>
      <c r="I120" s="1015"/>
      <c r="J120" s="255">
        <f ca="1">IF(MOD(ROW()-13,2)=0,IF(ISBLANK(OFFSET('10. SEGUIMIENTO 2025'!$N$14,INT((ROW()-13)/2),0)),"",OFFSET('10. SEGUIMIENTO 2025'!$N$14,INT((ROW()-13)/2),0)),IF(ISBLANK(OFFSET('9. METAS'!$N$20,INT((ROW()-14)/2),0)),"",OFFSET('9. METAS'!$N$20,INT((ROW()-14)/2),0)))</f>
        <v>73</v>
      </c>
      <c r="K120" s="256">
        <f ca="1">IF(MOD(ROW()-13,2)=0,IF(ISBLANK(OFFSET('10. SEGUIMIENTO 2025'!$O$14,INT((ROW()-13)/2),0)),"",OFFSET('10. SEGUIMIENTO 2025'!$O$14,INT((ROW()-13)/2),0)),IF(ISBLANK(OFFSET('9. METAS'!$O$20,INT((ROW()-14)/2),0)),"",OFFSET('9. METAS'!$O$20,INT((ROW()-14)/2),0)))</f>
        <v>78</v>
      </c>
      <c r="L120" s="256">
        <f ca="1">IF(MOD(ROW()-13,2)=0,IF(ISBLANK(OFFSET('10. SEGUIMIENTO 2025'!$P$14,INT((ROW()-13)/2),0)),"",OFFSET('10. SEGUIMIENTO 2025'!$P$14,INT((ROW()-13)/2),0)),IF(ISBLANK(OFFSET('9. METAS'!$P$20,INT((ROW()-14)/2),0)),"",OFFSET('9. METAS'!$P$20,INT((ROW()-14)/2),0)))</f>
        <v>76</v>
      </c>
      <c r="M120" s="257">
        <f ca="1">IF(MOD(ROW()-13,2)=0,IF(ISBLANK(OFFSET('10. SEGUIMIENTO 2025'!$Q$14,INT((ROW()-13)/2),0)),"",OFFSET('10. SEGUIMIENTO 2025'!$Q$14,INT((ROW()-13)/2),0)),IF(ISBLANK(OFFSET('9. METAS'!$Q$20,INT((ROW()-14)/2),0)),"",OFFSET('9. METAS'!$Q$20,INT((ROW()-14)/2),0)))</f>
        <v>86</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017">
        <f ca="1">IF(ISBLANK(OFFSET('9. METAS'!$K$20,INT((ROW()-13)/2),0)),"",OFFSET('9. METAS'!$K$20,INT((ROW()-13)/2),0))</f>
        <v>0</v>
      </c>
      <c r="I121" s="1014"/>
      <c r="J121" s="255">
        <f ca="1">IF(MOD(ROW()-13,2)=0,IF(ISBLANK(OFFSET('10. SEGUIMIENTO 2025'!$N$14,INT((ROW()-13)/2),0)),"",OFFSET('10. SEGUIMIENTO 2025'!$N$14,INT((ROW()-13)/2),0)),IF(ISBLANK(OFFSET('9. METAS'!$N$20,INT((ROW()-14)/2),0)),"",OFFSET('9. METAS'!$N$20,INT((ROW()-14)/2),0)))</f>
        <v>41</v>
      </c>
      <c r="K121" s="256" t="str">
        <f ca="1">IF(MOD(ROW()-13,2)=0,IF(ISBLANK(OFFSET('10. SEGUIMIENTO 2025'!$O$14,INT((ROW()-13)/2),0)),"",OFFSET('10. SEGUIMIENTO 2025'!$O$14,INT((ROW()-13)/2),0)),IF(ISBLANK(OFFSET('9. METAS'!$O$20,INT((ROW()-14)/2),0)),"",OFFSET('9. METAS'!$O$20,INT((ROW()-14)/2),0)))</f>
        <v/>
      </c>
      <c r="L121" s="256" t="str">
        <f ca="1">IF(MOD(ROW()-13,2)=0,IF(ISBLANK(OFFSET('10. SEGUIMIENTO 2025'!$P$14,INT((ROW()-13)/2),0)),"",OFFSET('10. SEGUIMIENTO 2025'!$P$14,INT((ROW()-13)/2),0)),IF(ISBLANK(OFFSET('9. METAS'!$P$20,INT((ROW()-14)/2),0)),"",OFFSET('9. METAS'!$P$20,INT((ROW()-14)/2),0)))</f>
        <v/>
      </c>
      <c r="M121" s="257" t="str">
        <f ca="1">IF(MOD(ROW()-13,2)=0,IF(ISBLANK(OFFSET('10. SEGUIMIENTO 2025'!$Q$14,INT((ROW()-13)/2),0)),"",OFFSET('10. SEGUIMIENTO 2025'!$Q$14,INT((ROW()-13)/2),0)),IF(ISBLANK(OFFSET('9. METAS'!$Q$20,INT((ROW()-14)/2),0)),"",OFFSET('9. METAS'!$Q$20,INT((ROW()-14)/2),0)))</f>
        <v/>
      </c>
      <c r="N121" s="1012" t="str">
        <f t="shared" ref="N121" ca="1" si="104">IFERROR(K121/K122,"ND")</f>
        <v>ND</v>
      </c>
      <c r="O121" s="1008" t="str">
        <f t="shared" ref="O121" ca="1" si="105">IFERROR(((K121+J121)/H121),"ND")</f>
        <v>ND</v>
      </c>
      <c r="P121" s="996"/>
    </row>
    <row r="122" spans="3:16">
      <c r="C122" s="1030"/>
      <c r="D122" s="1026"/>
      <c r="E122" s="1026"/>
      <c r="F122" s="1024"/>
      <c r="G122" s="1021"/>
      <c r="H122" s="1017"/>
      <c r="I122" s="1015"/>
      <c r="J122" s="255" t="str">
        <f ca="1">IF(MOD(ROW()-13,2)=0,IF(ISBLANK(OFFSET('10. SEGUIMIENTO 2025'!$N$14,INT((ROW()-13)/2),0)),"",OFFSET('10. SEGUIMIENTO 2025'!$N$14,INT((ROW()-13)/2),0)),IF(ISBLANK(OFFSET('9. METAS'!$N$20,INT((ROW()-14)/2),0)),"",OFFSET('9. METAS'!$N$20,INT((ROW()-14)/2),0)))</f>
        <v/>
      </c>
      <c r="K122" s="256" t="str">
        <f ca="1">IF(MOD(ROW()-13,2)=0,IF(ISBLANK(OFFSET('10. SEGUIMIENTO 2025'!$O$14,INT((ROW()-13)/2),0)),"",OFFSET('10. SEGUIMIENTO 2025'!$O$14,INT((ROW()-13)/2),0)),IF(ISBLANK(OFFSET('9. METAS'!$O$20,INT((ROW()-14)/2),0)),"",OFFSET('9. METAS'!$O$20,INT((ROW()-14)/2),0)))</f>
        <v/>
      </c>
      <c r="L122" s="256" t="str">
        <f ca="1">IF(MOD(ROW()-13,2)=0,IF(ISBLANK(OFFSET('10. SEGUIMIENTO 2025'!$P$14,INT((ROW()-13)/2),0)),"",OFFSET('10. SEGUIMIENTO 2025'!$P$14,INT((ROW()-13)/2),0)),IF(ISBLANK(OFFSET('9. METAS'!$P$20,INT((ROW()-14)/2),0)),"",OFFSET('9. METAS'!$P$20,INT((ROW()-14)/2),0)))</f>
        <v/>
      </c>
      <c r="M122" s="257" t="str">
        <f ca="1">IF(MOD(ROW()-13,2)=0,IF(ISBLANK(OFFSET('10. SEGUIMIENTO 2025'!$Q$14,INT((ROW()-13)/2),0)),"",OFFSET('10. SEGUIMIENTO 2025'!$Q$14,INT((ROW()-13)/2),0)),IF(ISBLANK(OFFSET('9. METAS'!$Q$20,INT((ROW()-14)/2),0)),"",OFFSET('9. METAS'!$Q$20,INT((ROW()-14)/2),0)))</f>
        <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017">
        <f ca="1">IF(ISBLANK(OFFSET('9. METAS'!$K$20,INT((ROW()-13)/2),0)),"",OFFSET('9. METAS'!$K$20,INT((ROW()-13)/2),0))</f>
        <v>1245</v>
      </c>
      <c r="I123" s="1014"/>
      <c r="J123" s="255">
        <f ca="1">IF(MOD(ROW()-13,2)=0,IF(ISBLANK(OFFSET('10. SEGUIMIENTO 2025'!$N$14,INT((ROW()-13)/2),0)),"",OFFSET('10. SEGUIMIENTO 2025'!$N$14,INT((ROW()-13)/2),0)),IF(ISBLANK(OFFSET('9. METAS'!$N$20,INT((ROW()-14)/2),0)),"",OFFSET('9. METAS'!$N$20,INT((ROW()-14)/2),0)))</f>
        <v>41</v>
      </c>
      <c r="K123" s="256" t="str">
        <f ca="1">IF(MOD(ROW()-13,2)=0,IF(ISBLANK(OFFSET('10. SEGUIMIENTO 2025'!$O$14,INT((ROW()-13)/2),0)),"",OFFSET('10. SEGUIMIENTO 2025'!$O$14,INT((ROW()-13)/2),0)),IF(ISBLANK(OFFSET('9. METAS'!$O$20,INT((ROW()-14)/2),0)),"",OFFSET('9. METAS'!$O$20,INT((ROW()-14)/2),0)))</f>
        <v/>
      </c>
      <c r="L123" s="256" t="str">
        <f ca="1">IF(MOD(ROW()-13,2)=0,IF(ISBLANK(OFFSET('10. SEGUIMIENTO 2025'!$P$14,INT((ROW()-13)/2),0)),"",OFFSET('10. SEGUIMIENTO 2025'!$P$14,INT((ROW()-13)/2),0)),IF(ISBLANK(OFFSET('9. METAS'!$P$20,INT((ROW()-14)/2),0)),"",OFFSET('9. METAS'!$P$20,INT((ROW()-14)/2),0)))</f>
        <v/>
      </c>
      <c r="M123" s="257" t="str">
        <f ca="1">IF(MOD(ROW()-13,2)=0,IF(ISBLANK(OFFSET('10. SEGUIMIENTO 2025'!$Q$14,INT((ROW()-13)/2),0)),"",OFFSET('10. SEGUIMIENTO 2025'!$Q$14,INT((ROW()-13)/2),0)),IF(ISBLANK(OFFSET('9. METAS'!$Q$20,INT((ROW()-14)/2),0)),"",OFFSET('9. METAS'!$Q$20,INT((ROW()-14)/2),0)))</f>
        <v/>
      </c>
      <c r="N123" s="1012" t="str">
        <f t="shared" ref="N123" ca="1" si="106">IFERROR(K123/K124,"ND")</f>
        <v>ND</v>
      </c>
      <c r="O123" s="1008" t="str">
        <f t="shared" ref="O123" ca="1" si="107">IFERROR(((K123+J123)/H123),"ND")</f>
        <v>ND</v>
      </c>
      <c r="P123" s="996"/>
    </row>
    <row r="124" spans="3:16">
      <c r="C124" s="1030"/>
      <c r="D124" s="1026"/>
      <c r="E124" s="1026"/>
      <c r="F124" s="1024"/>
      <c r="G124" s="1021"/>
      <c r="H124" s="1017"/>
      <c r="I124" s="1015"/>
      <c r="J124" s="255">
        <f ca="1">IF(MOD(ROW()-13,2)=0,IF(ISBLANK(OFFSET('10. SEGUIMIENTO 2025'!$N$14,INT((ROW()-13)/2),0)),"",OFFSET('10. SEGUIMIENTO 2025'!$N$14,INT((ROW()-13)/2),0)),IF(ISBLANK(OFFSET('9. METAS'!$N$20,INT((ROW()-14)/2),0)),"",OFFSET('9. METAS'!$N$20,INT((ROW()-14)/2),0)))</f>
        <v>368</v>
      </c>
      <c r="K124" s="256">
        <f ca="1">IF(MOD(ROW()-13,2)=0,IF(ISBLANK(OFFSET('10. SEGUIMIENTO 2025'!$O$14,INT((ROW()-13)/2),0)),"",OFFSET('10. SEGUIMIENTO 2025'!$O$14,INT((ROW()-13)/2),0)),IF(ISBLANK(OFFSET('9. METAS'!$O$20,INT((ROW()-14)/2),0)),"",OFFSET('9. METAS'!$O$20,INT((ROW()-14)/2),0)))</f>
        <v>284</v>
      </c>
      <c r="L124" s="256">
        <f ca="1">IF(MOD(ROW()-13,2)=0,IF(ISBLANK(OFFSET('10. SEGUIMIENTO 2025'!$P$14,INT((ROW()-13)/2),0)),"",OFFSET('10. SEGUIMIENTO 2025'!$P$14,INT((ROW()-13)/2),0)),IF(ISBLANK(OFFSET('9. METAS'!$P$20,INT((ROW()-14)/2),0)),"",OFFSET('9. METAS'!$P$20,INT((ROW()-14)/2),0)))</f>
        <v>315</v>
      </c>
      <c r="M124" s="257">
        <f ca="1">IF(MOD(ROW()-13,2)=0,IF(ISBLANK(OFFSET('10. SEGUIMIENTO 2025'!$Q$14,INT((ROW()-13)/2),0)),"",OFFSET('10. SEGUIMIENTO 2025'!$Q$14,INT((ROW()-13)/2),0)),IF(ISBLANK(OFFSET('9. METAS'!$Q$20,INT((ROW()-14)/2),0)),"",OFFSET('9. METAS'!$Q$20,INT((ROW()-14)/2),0)))</f>
        <v>278</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017">
        <f ca="1">IF(ISBLANK(OFFSET('9. METAS'!$K$20,INT((ROW()-13)/2),0)),"",OFFSET('9. METAS'!$K$20,INT((ROW()-13)/2),0))</f>
        <v>4885</v>
      </c>
      <c r="I125" s="1014"/>
      <c r="J125" s="255">
        <f ca="1">IF(MOD(ROW()-13,2)=0,IF(ISBLANK(OFFSET('10. SEGUIMIENTO 2025'!$N$14,INT((ROW()-13)/2),0)),"",OFFSET('10. SEGUIMIENTO 2025'!$N$14,INT((ROW()-13)/2),0)),IF(ISBLANK(OFFSET('9. METAS'!$N$20,INT((ROW()-14)/2),0)),"",OFFSET('9. METAS'!$N$20,INT((ROW()-14)/2),0)))</f>
        <v>41</v>
      </c>
      <c r="K125" s="256" t="str">
        <f ca="1">IF(MOD(ROW()-13,2)=0,IF(ISBLANK(OFFSET('10. SEGUIMIENTO 2025'!$O$14,INT((ROW()-13)/2),0)),"",OFFSET('10. SEGUIMIENTO 2025'!$O$14,INT((ROW()-13)/2),0)),IF(ISBLANK(OFFSET('9. METAS'!$O$20,INT((ROW()-14)/2),0)),"",OFFSET('9. METAS'!$O$20,INT((ROW()-14)/2),0)))</f>
        <v/>
      </c>
      <c r="L125" s="256" t="str">
        <f ca="1">IF(MOD(ROW()-13,2)=0,IF(ISBLANK(OFFSET('10. SEGUIMIENTO 2025'!$P$14,INT((ROW()-13)/2),0)),"",OFFSET('10. SEGUIMIENTO 2025'!$P$14,INT((ROW()-13)/2),0)),IF(ISBLANK(OFFSET('9. METAS'!$P$20,INT((ROW()-14)/2),0)),"",OFFSET('9. METAS'!$P$20,INT((ROW()-14)/2),0)))</f>
        <v/>
      </c>
      <c r="M125" s="257" t="str">
        <f ca="1">IF(MOD(ROW()-13,2)=0,IF(ISBLANK(OFFSET('10. SEGUIMIENTO 2025'!$Q$14,INT((ROW()-13)/2),0)),"",OFFSET('10. SEGUIMIENTO 2025'!$Q$14,INT((ROW()-13)/2),0)),IF(ISBLANK(OFFSET('9. METAS'!$Q$20,INT((ROW()-14)/2),0)),"",OFFSET('9. METAS'!$Q$20,INT((ROW()-14)/2),0)))</f>
        <v/>
      </c>
      <c r="N125" s="1012" t="str">
        <f t="shared" ref="N125" ca="1" si="108">IFERROR(K125/K126,"ND")</f>
        <v>ND</v>
      </c>
      <c r="O125" s="1008" t="str">
        <f t="shared" ref="O125" ca="1" si="109">IFERROR(((K125+J125)/H125),"ND")</f>
        <v>ND</v>
      </c>
      <c r="P125" s="996"/>
    </row>
    <row r="126" spans="3:16">
      <c r="C126" s="1030"/>
      <c r="D126" s="1026"/>
      <c r="E126" s="1026"/>
      <c r="F126" s="1024"/>
      <c r="G126" s="1021"/>
      <c r="H126" s="1017"/>
      <c r="I126" s="1015"/>
      <c r="J126" s="255">
        <f ca="1">IF(MOD(ROW()-13,2)=0,IF(ISBLANK(OFFSET('10. SEGUIMIENTO 2025'!$N$14,INT((ROW()-13)/2),0)),"",OFFSET('10. SEGUIMIENTO 2025'!$N$14,INT((ROW()-13)/2),0)),IF(ISBLANK(OFFSET('9. METAS'!$N$20,INT((ROW()-14)/2),0)),"",OFFSET('9. METAS'!$N$20,INT((ROW()-14)/2),0)))</f>
        <v>1412</v>
      </c>
      <c r="K126" s="256">
        <f ca="1">IF(MOD(ROW()-13,2)=0,IF(ISBLANK(OFFSET('10. SEGUIMIENTO 2025'!$O$14,INT((ROW()-13)/2),0)),"",OFFSET('10. SEGUIMIENTO 2025'!$O$14,INT((ROW()-13)/2),0)),IF(ISBLANK(OFFSET('9. METAS'!$O$20,INT((ROW()-14)/2),0)),"",OFFSET('9. METAS'!$O$20,INT((ROW()-14)/2),0)))</f>
        <v>824</v>
      </c>
      <c r="L126" s="256">
        <f ca="1">IF(MOD(ROW()-13,2)=0,IF(ISBLANK(OFFSET('10. SEGUIMIENTO 2025'!$P$14,INT((ROW()-13)/2),0)),"",OFFSET('10. SEGUIMIENTO 2025'!$P$14,INT((ROW()-13)/2),0)),IF(ISBLANK(OFFSET('9. METAS'!$P$20,INT((ROW()-14)/2),0)),"",OFFSET('9. METAS'!$P$20,INT((ROW()-14)/2),0)))</f>
        <v>1215</v>
      </c>
      <c r="M126" s="257">
        <f ca="1">IF(MOD(ROW()-13,2)=0,IF(ISBLANK(OFFSET('10. SEGUIMIENTO 2025'!$Q$14,INT((ROW()-13)/2),0)),"",OFFSET('10. SEGUIMIENTO 2025'!$Q$14,INT((ROW()-13)/2),0)),IF(ISBLANK(OFFSET('9. METAS'!$Q$20,INT((ROW()-14)/2),0)),"",OFFSET('9. METAS'!$Q$20,INT((ROW()-14)/2),0)))</f>
        <v>1434</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017">
        <f ca="1">IF(ISBLANK(OFFSET('9. METAS'!$K$20,INT((ROW()-13)/2),0)),"",OFFSET('9. METAS'!$K$20,INT((ROW()-13)/2),0))</f>
        <v>0</v>
      </c>
      <c r="I127" s="1014"/>
      <c r="J127" s="255">
        <f ca="1">IF(MOD(ROW()-13,2)=0,IF(ISBLANK(OFFSET('10. SEGUIMIENTO 2025'!$N$14,INT((ROW()-13)/2),0)),"",OFFSET('10. SEGUIMIENTO 2025'!$N$14,INT((ROW()-13)/2),0)),IF(ISBLANK(OFFSET('9. METAS'!$N$20,INT((ROW()-14)/2),0)),"",OFFSET('9. METAS'!$N$20,INT((ROW()-14)/2),0)))</f>
        <v>41</v>
      </c>
      <c r="K127" s="256" t="str">
        <f ca="1">IF(MOD(ROW()-13,2)=0,IF(ISBLANK(OFFSET('10. SEGUIMIENTO 2025'!$O$14,INT((ROW()-13)/2),0)),"",OFFSET('10. SEGUIMIENTO 2025'!$O$14,INT((ROW()-13)/2),0)),IF(ISBLANK(OFFSET('9. METAS'!$O$20,INT((ROW()-14)/2),0)),"",OFFSET('9. METAS'!$O$20,INT((ROW()-14)/2),0)))</f>
        <v/>
      </c>
      <c r="L127" s="256" t="str">
        <f ca="1">IF(MOD(ROW()-13,2)=0,IF(ISBLANK(OFFSET('10. SEGUIMIENTO 2025'!$P$14,INT((ROW()-13)/2),0)),"",OFFSET('10. SEGUIMIENTO 2025'!$P$14,INT((ROW()-13)/2),0)),IF(ISBLANK(OFFSET('9. METAS'!$P$20,INT((ROW()-14)/2),0)),"",OFFSET('9. METAS'!$P$20,INT((ROW()-14)/2),0)))</f>
        <v/>
      </c>
      <c r="M127" s="257" t="str">
        <f ca="1">IF(MOD(ROW()-13,2)=0,IF(ISBLANK(OFFSET('10. SEGUIMIENTO 2025'!$Q$14,INT((ROW()-13)/2),0)),"",OFFSET('10. SEGUIMIENTO 2025'!$Q$14,INT((ROW()-13)/2),0)),IF(ISBLANK(OFFSET('9. METAS'!$Q$20,INT((ROW()-14)/2),0)),"",OFFSET('9. METAS'!$Q$20,INT((ROW()-14)/2),0)))</f>
        <v/>
      </c>
      <c r="N127" s="1012" t="str">
        <f t="shared" ref="N127" ca="1" si="110">IFERROR(K127/K128,"ND")</f>
        <v>ND</v>
      </c>
      <c r="O127" s="1008" t="str">
        <f t="shared" ref="O127" ca="1" si="111">IFERROR(((K127+J127)/H127),"ND")</f>
        <v>ND</v>
      </c>
      <c r="P127" s="996"/>
    </row>
    <row r="128" spans="3:16">
      <c r="C128" s="1030"/>
      <c r="D128" s="1026"/>
      <c r="E128" s="1026"/>
      <c r="F128" s="1024"/>
      <c r="G128" s="1021"/>
      <c r="H128" s="1017"/>
      <c r="I128" s="1015"/>
      <c r="J128" s="255" t="str">
        <f ca="1">IF(MOD(ROW()-13,2)=0,IF(ISBLANK(OFFSET('10. SEGUIMIENTO 2025'!$N$14,INT((ROW()-13)/2),0)),"",OFFSET('10. SEGUIMIENTO 2025'!$N$14,INT((ROW()-13)/2),0)),IF(ISBLANK(OFFSET('9. METAS'!$N$20,INT((ROW()-14)/2),0)),"",OFFSET('9. METAS'!$N$20,INT((ROW()-14)/2),0)))</f>
        <v/>
      </c>
      <c r="K128" s="256" t="str">
        <f ca="1">IF(MOD(ROW()-13,2)=0,IF(ISBLANK(OFFSET('10. SEGUIMIENTO 2025'!$O$14,INT((ROW()-13)/2),0)),"",OFFSET('10. SEGUIMIENTO 2025'!$O$14,INT((ROW()-13)/2),0)),IF(ISBLANK(OFFSET('9. METAS'!$O$20,INT((ROW()-14)/2),0)),"",OFFSET('9. METAS'!$O$20,INT((ROW()-14)/2),0)))</f>
        <v/>
      </c>
      <c r="L128" s="256" t="str">
        <f ca="1">IF(MOD(ROW()-13,2)=0,IF(ISBLANK(OFFSET('10. SEGUIMIENTO 2025'!$P$14,INT((ROW()-13)/2),0)),"",OFFSET('10. SEGUIMIENTO 2025'!$P$14,INT((ROW()-13)/2),0)),IF(ISBLANK(OFFSET('9. METAS'!$P$20,INT((ROW()-14)/2),0)),"",OFFSET('9. METAS'!$P$20,INT((ROW()-14)/2),0)))</f>
        <v/>
      </c>
      <c r="M128" s="257" t="str">
        <f ca="1">IF(MOD(ROW()-13,2)=0,IF(ISBLANK(OFFSET('10. SEGUIMIENTO 2025'!$Q$14,INT((ROW()-13)/2),0)),"",OFFSET('10. SEGUIMIENTO 2025'!$Q$14,INT((ROW()-13)/2),0)),IF(ISBLANK(OFFSET('9. METAS'!$Q$20,INT((ROW()-14)/2),0)),"",OFFSET('9. METAS'!$Q$20,INT((ROW()-14)/2),0)))</f>
        <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017">
        <f ca="1">IF(ISBLANK(OFFSET('9. METAS'!$K$20,INT((ROW()-13)/2),0)),"",OFFSET('9. METAS'!$K$20,INT((ROW()-13)/2),0))</f>
        <v>3305</v>
      </c>
      <c r="I129" s="1014"/>
      <c r="J129" s="255">
        <f ca="1">IF(MOD(ROW()-13,2)=0,IF(ISBLANK(OFFSET('10. SEGUIMIENTO 2025'!$N$14,INT((ROW()-13)/2),0)),"",OFFSET('10. SEGUIMIENTO 2025'!$N$14,INT((ROW()-13)/2),0)),IF(ISBLANK(OFFSET('9. METAS'!$N$20,INT((ROW()-14)/2),0)),"",OFFSET('9. METAS'!$N$20,INT((ROW()-14)/2),0)))</f>
        <v>41</v>
      </c>
      <c r="K129" s="256" t="str">
        <f ca="1">IF(MOD(ROW()-13,2)=0,IF(ISBLANK(OFFSET('10. SEGUIMIENTO 2025'!$O$14,INT((ROW()-13)/2),0)),"",OFFSET('10. SEGUIMIENTO 2025'!$O$14,INT((ROW()-13)/2),0)),IF(ISBLANK(OFFSET('9. METAS'!$O$20,INT((ROW()-14)/2),0)),"",OFFSET('9. METAS'!$O$20,INT((ROW()-14)/2),0)))</f>
        <v/>
      </c>
      <c r="L129" s="256" t="str">
        <f ca="1">IF(MOD(ROW()-13,2)=0,IF(ISBLANK(OFFSET('10. SEGUIMIENTO 2025'!$P$14,INT((ROW()-13)/2),0)),"",OFFSET('10. SEGUIMIENTO 2025'!$P$14,INT((ROW()-13)/2),0)),IF(ISBLANK(OFFSET('9. METAS'!$P$20,INT((ROW()-14)/2),0)),"",OFFSET('9. METAS'!$P$20,INT((ROW()-14)/2),0)))</f>
        <v/>
      </c>
      <c r="M129" s="257" t="str">
        <f ca="1">IF(MOD(ROW()-13,2)=0,IF(ISBLANK(OFFSET('10. SEGUIMIENTO 2025'!$Q$14,INT((ROW()-13)/2),0)),"",OFFSET('10. SEGUIMIENTO 2025'!$Q$14,INT((ROW()-13)/2),0)),IF(ISBLANK(OFFSET('9. METAS'!$Q$20,INT((ROW()-14)/2),0)),"",OFFSET('9. METAS'!$Q$20,INT((ROW()-14)/2),0)))</f>
        <v/>
      </c>
      <c r="N129" s="1012" t="str">
        <f t="shared" ref="N129" ca="1" si="112">IFERROR(K129/K130,"ND")</f>
        <v>ND</v>
      </c>
      <c r="O129" s="1008" t="str">
        <f t="shared" ref="O129" ca="1" si="113">IFERROR(((K129+J129)/H129),"ND")</f>
        <v>ND</v>
      </c>
      <c r="P129" s="996"/>
    </row>
    <row r="130" spans="3:16">
      <c r="C130" s="1030"/>
      <c r="D130" s="1026"/>
      <c r="E130" s="1026"/>
      <c r="F130" s="1024"/>
      <c r="G130" s="1021"/>
      <c r="H130" s="1017"/>
      <c r="I130" s="1015"/>
      <c r="J130" s="255">
        <f ca="1">IF(MOD(ROW()-13,2)=0,IF(ISBLANK(OFFSET('10. SEGUIMIENTO 2025'!$N$14,INT((ROW()-13)/2),0)),"",OFFSET('10. SEGUIMIENTO 2025'!$N$14,INT((ROW()-13)/2),0)),IF(ISBLANK(OFFSET('9. METAS'!$N$20,INT((ROW()-14)/2),0)),"",OFFSET('9. METAS'!$N$20,INT((ROW()-14)/2),0)))</f>
        <v>1110</v>
      </c>
      <c r="K130" s="256">
        <f ca="1">IF(MOD(ROW()-13,2)=0,IF(ISBLANK(OFFSET('10. SEGUIMIENTO 2025'!$O$14,INT((ROW()-13)/2),0)),"",OFFSET('10. SEGUIMIENTO 2025'!$O$14,INT((ROW()-13)/2),0)),IF(ISBLANK(OFFSET('9. METAS'!$O$20,INT((ROW()-14)/2),0)),"",OFFSET('9. METAS'!$O$20,INT((ROW()-14)/2),0)))</f>
        <v>626</v>
      </c>
      <c r="L130" s="256">
        <f ca="1">IF(MOD(ROW()-13,2)=0,IF(ISBLANK(OFFSET('10. SEGUIMIENTO 2025'!$P$14,INT((ROW()-13)/2),0)),"",OFFSET('10. SEGUIMIENTO 2025'!$P$14,INT((ROW()-13)/2),0)),IF(ISBLANK(OFFSET('9. METAS'!$P$20,INT((ROW()-14)/2),0)),"",OFFSET('9. METAS'!$P$20,INT((ROW()-14)/2),0)))</f>
        <v>733</v>
      </c>
      <c r="M130" s="257">
        <f ca="1">IF(MOD(ROW()-13,2)=0,IF(ISBLANK(OFFSET('10. SEGUIMIENTO 2025'!$Q$14,INT((ROW()-13)/2),0)),"",OFFSET('10. SEGUIMIENTO 2025'!$Q$14,INT((ROW()-13)/2),0)),IF(ISBLANK(OFFSET('9. METAS'!$Q$20,INT((ROW()-14)/2),0)),"",OFFSET('9. METAS'!$Q$20,INT((ROW()-14)/2),0)))</f>
        <v>836</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017">
        <f ca="1">IF(ISBLANK(OFFSET('9. METAS'!$K$20,INT((ROW()-13)/2),0)),"",OFFSET('9. METAS'!$K$20,INT((ROW()-13)/2),0))</f>
        <v>1927</v>
      </c>
      <c r="I131" s="1014"/>
      <c r="J131" s="255">
        <f ca="1">IF(MOD(ROW()-13,2)=0,IF(ISBLANK(OFFSET('10. SEGUIMIENTO 2025'!$N$14,INT((ROW()-13)/2),0)),"",OFFSET('10. SEGUIMIENTO 2025'!$N$14,INT((ROW()-13)/2),0)),IF(ISBLANK(OFFSET('9. METAS'!$N$20,INT((ROW()-14)/2),0)),"",OFFSET('9. METAS'!$N$20,INT((ROW()-14)/2),0)))</f>
        <v>41</v>
      </c>
      <c r="K131" s="256" t="str">
        <f ca="1">IF(MOD(ROW()-13,2)=0,IF(ISBLANK(OFFSET('10. SEGUIMIENTO 2025'!$O$14,INT((ROW()-13)/2),0)),"",OFFSET('10. SEGUIMIENTO 2025'!$O$14,INT((ROW()-13)/2),0)),IF(ISBLANK(OFFSET('9. METAS'!$O$20,INT((ROW()-14)/2),0)),"",OFFSET('9. METAS'!$O$20,INT((ROW()-14)/2),0)))</f>
        <v/>
      </c>
      <c r="L131" s="256" t="str">
        <f ca="1">IF(MOD(ROW()-13,2)=0,IF(ISBLANK(OFFSET('10. SEGUIMIENTO 2025'!$P$14,INT((ROW()-13)/2),0)),"",OFFSET('10. SEGUIMIENTO 2025'!$P$14,INT((ROW()-13)/2),0)),IF(ISBLANK(OFFSET('9. METAS'!$P$20,INT((ROW()-14)/2),0)),"",OFFSET('9. METAS'!$P$20,INT((ROW()-14)/2),0)))</f>
        <v/>
      </c>
      <c r="M131" s="257" t="str">
        <f ca="1">IF(MOD(ROW()-13,2)=0,IF(ISBLANK(OFFSET('10. SEGUIMIENTO 2025'!$Q$14,INT((ROW()-13)/2),0)),"",OFFSET('10. SEGUIMIENTO 2025'!$Q$14,INT((ROW()-13)/2),0)),IF(ISBLANK(OFFSET('9. METAS'!$Q$20,INT((ROW()-14)/2),0)),"",OFFSET('9. METAS'!$Q$20,INT((ROW()-14)/2),0)))</f>
        <v/>
      </c>
      <c r="N131" s="1012" t="str">
        <f t="shared" ref="N131" ca="1" si="114">IFERROR(K131/K132,"ND")</f>
        <v>ND</v>
      </c>
      <c r="O131" s="1008" t="str">
        <f t="shared" ref="O131" ca="1" si="115">IFERROR(((K131+J131)/H131),"ND")</f>
        <v>ND</v>
      </c>
      <c r="P131" s="996"/>
    </row>
    <row r="132" spans="3:16">
      <c r="C132" s="1030"/>
      <c r="D132" s="1026"/>
      <c r="E132" s="1026"/>
      <c r="F132" s="1024"/>
      <c r="G132" s="1021"/>
      <c r="H132" s="1017"/>
      <c r="I132" s="1015"/>
      <c r="J132" s="255">
        <f ca="1">IF(MOD(ROW()-13,2)=0,IF(ISBLANK(OFFSET('10. SEGUIMIENTO 2025'!$N$14,INT((ROW()-13)/2),0)),"",OFFSET('10. SEGUIMIENTO 2025'!$N$14,INT((ROW()-13)/2),0)),IF(ISBLANK(OFFSET('9. METAS'!$N$20,INT((ROW()-14)/2),0)),"",OFFSET('9. METAS'!$N$20,INT((ROW()-14)/2),0)))</f>
        <v>460</v>
      </c>
      <c r="K132" s="256">
        <f ca="1">IF(MOD(ROW()-13,2)=0,IF(ISBLANK(OFFSET('10. SEGUIMIENTO 2025'!$O$14,INT((ROW()-13)/2),0)),"",OFFSET('10. SEGUIMIENTO 2025'!$O$14,INT((ROW()-13)/2),0)),IF(ISBLANK(OFFSET('9. METAS'!$O$20,INT((ROW()-14)/2),0)),"",OFFSET('9. METAS'!$O$20,INT((ROW()-14)/2),0)))</f>
        <v>497</v>
      </c>
      <c r="L132" s="256">
        <f ca="1">IF(MOD(ROW()-13,2)=0,IF(ISBLANK(OFFSET('10. SEGUIMIENTO 2025'!$P$14,INT((ROW()-13)/2),0)),"",OFFSET('10. SEGUIMIENTO 2025'!$P$14,INT((ROW()-13)/2),0)),IF(ISBLANK(OFFSET('9. METAS'!$P$20,INT((ROW()-14)/2),0)),"",OFFSET('9. METAS'!$P$20,INT((ROW()-14)/2),0)))</f>
        <v>494</v>
      </c>
      <c r="M132" s="257">
        <f ca="1">IF(MOD(ROW()-13,2)=0,IF(ISBLANK(OFFSET('10. SEGUIMIENTO 2025'!$Q$14,INT((ROW()-13)/2),0)),"",OFFSET('10. SEGUIMIENTO 2025'!$Q$14,INT((ROW()-13)/2),0)),IF(ISBLANK(OFFSET('9. METAS'!$Q$20,INT((ROW()-14)/2),0)),"",OFFSET('9. METAS'!$Q$20,INT((ROW()-14)/2),0)))</f>
        <v>476</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017">
        <f ca="1">IF(ISBLANK(OFFSET('9. METAS'!$K$20,INT((ROW()-13)/2),0)),"",OFFSET('9. METAS'!$K$20,INT((ROW()-13)/2),0))</f>
        <v>21</v>
      </c>
      <c r="I133" s="1014"/>
      <c r="J133" s="255">
        <f ca="1">IF(MOD(ROW()-13,2)=0,IF(ISBLANK(OFFSET('10. SEGUIMIENTO 2025'!$N$14,INT((ROW()-13)/2),0)),"",OFFSET('10. SEGUIMIENTO 2025'!$N$14,INT((ROW()-13)/2),0)),IF(ISBLANK(OFFSET('9. METAS'!$N$20,INT((ROW()-14)/2),0)),"",OFFSET('9. METAS'!$N$20,INT((ROW()-14)/2),0)))</f>
        <v>41</v>
      </c>
      <c r="K133" s="256" t="str">
        <f ca="1">IF(MOD(ROW()-13,2)=0,IF(ISBLANK(OFFSET('10. SEGUIMIENTO 2025'!$O$14,INT((ROW()-13)/2),0)),"",OFFSET('10. SEGUIMIENTO 2025'!$O$14,INT((ROW()-13)/2),0)),IF(ISBLANK(OFFSET('9. METAS'!$O$20,INT((ROW()-14)/2),0)),"",OFFSET('9. METAS'!$O$20,INT((ROW()-14)/2),0)))</f>
        <v/>
      </c>
      <c r="L133" s="256" t="str">
        <f ca="1">IF(MOD(ROW()-13,2)=0,IF(ISBLANK(OFFSET('10. SEGUIMIENTO 2025'!$P$14,INT((ROW()-13)/2),0)),"",OFFSET('10. SEGUIMIENTO 2025'!$P$14,INT((ROW()-13)/2),0)),IF(ISBLANK(OFFSET('9. METAS'!$P$20,INT((ROW()-14)/2),0)),"",OFFSET('9. METAS'!$P$20,INT((ROW()-14)/2),0)))</f>
        <v/>
      </c>
      <c r="M133" s="257" t="str">
        <f ca="1">IF(MOD(ROW()-13,2)=0,IF(ISBLANK(OFFSET('10. SEGUIMIENTO 2025'!$Q$14,INT((ROW()-13)/2),0)),"",OFFSET('10. SEGUIMIENTO 2025'!$Q$14,INT((ROW()-13)/2),0)),IF(ISBLANK(OFFSET('9. METAS'!$Q$20,INT((ROW()-14)/2),0)),"",OFFSET('9. METAS'!$Q$20,INT((ROW()-14)/2),0)))</f>
        <v/>
      </c>
      <c r="N133" s="1012" t="str">
        <f t="shared" ref="N133" ca="1" si="116">IFERROR(K133/K134,"ND")</f>
        <v>ND</v>
      </c>
      <c r="O133" s="1008" t="str">
        <f t="shared" ref="O133" ca="1" si="117">IFERROR(((K133+J133)/H133),"ND")</f>
        <v>ND</v>
      </c>
      <c r="P133" s="996"/>
    </row>
    <row r="134" spans="3:16">
      <c r="C134" s="1030"/>
      <c r="D134" s="1026"/>
      <c r="E134" s="1026"/>
      <c r="F134" s="1024"/>
      <c r="G134" s="1021"/>
      <c r="H134" s="1017"/>
      <c r="I134" s="1015"/>
      <c r="J134" s="255">
        <f ca="1">IF(MOD(ROW()-13,2)=0,IF(ISBLANK(OFFSET('10. SEGUIMIENTO 2025'!$N$14,INT((ROW()-13)/2),0)),"",OFFSET('10. SEGUIMIENTO 2025'!$N$14,INT((ROW()-13)/2),0)),IF(ISBLANK(OFFSET('9. METAS'!$N$20,INT((ROW()-14)/2),0)),"",OFFSET('9. METAS'!$N$20,INT((ROW()-14)/2),0)))</f>
        <v>8</v>
      </c>
      <c r="K134" s="256">
        <f ca="1">IF(MOD(ROW()-13,2)=0,IF(ISBLANK(OFFSET('10. SEGUIMIENTO 2025'!$O$14,INT((ROW()-13)/2),0)),"",OFFSET('10. SEGUIMIENTO 2025'!$O$14,INT((ROW()-13)/2),0)),IF(ISBLANK(OFFSET('9. METAS'!$O$20,INT((ROW()-14)/2),0)),"",OFFSET('9. METAS'!$O$20,INT((ROW()-14)/2),0)))</f>
        <v>3</v>
      </c>
      <c r="L134" s="256">
        <f ca="1">IF(MOD(ROW()-13,2)=0,IF(ISBLANK(OFFSET('10. SEGUIMIENTO 2025'!$P$14,INT((ROW()-13)/2),0)),"",OFFSET('10. SEGUIMIENTO 2025'!$P$14,INT((ROW()-13)/2),0)),IF(ISBLANK(OFFSET('9. METAS'!$P$20,INT((ROW()-14)/2),0)),"",OFFSET('9. METAS'!$P$20,INT((ROW()-14)/2),0)))</f>
        <v>4</v>
      </c>
      <c r="M134" s="257">
        <f ca="1">IF(MOD(ROW()-13,2)=0,IF(ISBLANK(OFFSET('10. SEGUIMIENTO 2025'!$Q$14,INT((ROW()-13)/2),0)),"",OFFSET('10. SEGUIMIENTO 2025'!$Q$14,INT((ROW()-13)/2),0)),IF(ISBLANK(OFFSET('9. METAS'!$Q$20,INT((ROW()-14)/2),0)),"",OFFSET('9. METAS'!$Q$20,INT((ROW()-14)/2),0)))</f>
        <v>6</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017">
        <f ca="1">IF(ISBLANK(OFFSET('9. METAS'!$K$20,INT((ROW()-13)/2),0)),"",OFFSET('9. METAS'!$K$20,INT((ROW()-13)/2),0))</f>
        <v>14</v>
      </c>
      <c r="I135" s="1014"/>
      <c r="J135" s="255">
        <f ca="1">IF(MOD(ROW()-13,2)=0,IF(ISBLANK(OFFSET('10. SEGUIMIENTO 2025'!$N$14,INT((ROW()-13)/2),0)),"",OFFSET('10. SEGUIMIENTO 2025'!$N$14,INT((ROW()-13)/2),0)),IF(ISBLANK(OFFSET('9. METAS'!$N$20,INT((ROW()-14)/2),0)),"",OFFSET('9. METAS'!$N$20,INT((ROW()-14)/2),0)))</f>
        <v>41</v>
      </c>
      <c r="K135" s="256" t="str">
        <f ca="1">IF(MOD(ROW()-13,2)=0,IF(ISBLANK(OFFSET('10. SEGUIMIENTO 2025'!$O$14,INT((ROW()-13)/2),0)),"",OFFSET('10. SEGUIMIENTO 2025'!$O$14,INT((ROW()-13)/2),0)),IF(ISBLANK(OFFSET('9. METAS'!$O$20,INT((ROW()-14)/2),0)),"",OFFSET('9. METAS'!$O$20,INT((ROW()-14)/2),0)))</f>
        <v/>
      </c>
      <c r="L135" s="256" t="str">
        <f ca="1">IF(MOD(ROW()-13,2)=0,IF(ISBLANK(OFFSET('10. SEGUIMIENTO 2025'!$P$14,INT((ROW()-13)/2),0)),"",OFFSET('10. SEGUIMIENTO 2025'!$P$14,INT((ROW()-13)/2),0)),IF(ISBLANK(OFFSET('9. METAS'!$P$20,INT((ROW()-14)/2),0)),"",OFFSET('9. METAS'!$P$20,INT((ROW()-14)/2),0)))</f>
        <v/>
      </c>
      <c r="M135" s="257" t="str">
        <f ca="1">IF(MOD(ROW()-13,2)=0,IF(ISBLANK(OFFSET('10. SEGUIMIENTO 2025'!$Q$14,INT((ROW()-13)/2),0)),"",OFFSET('10. SEGUIMIENTO 2025'!$Q$14,INT((ROW()-13)/2),0)),IF(ISBLANK(OFFSET('9. METAS'!$Q$20,INT((ROW()-14)/2),0)),"",OFFSET('9. METAS'!$Q$20,INT((ROW()-14)/2),0)))</f>
        <v/>
      </c>
      <c r="N135" s="1012" t="str">
        <f t="shared" ref="N135" ca="1" si="118">IFERROR(K135/K136,"ND")</f>
        <v>ND</v>
      </c>
      <c r="O135" s="1008" t="str">
        <f t="shared" ref="O135" ca="1" si="119">IFERROR(((K135+J135)/H135),"ND")</f>
        <v>ND</v>
      </c>
      <c r="P135" s="996"/>
    </row>
    <row r="136" spans="3:16">
      <c r="C136" s="1030"/>
      <c r="D136" s="1026"/>
      <c r="E136" s="1026"/>
      <c r="F136" s="1024"/>
      <c r="G136" s="1021"/>
      <c r="H136" s="1017"/>
      <c r="I136" s="1015"/>
      <c r="J136" s="255">
        <f ca="1">IF(MOD(ROW()-13,2)=0,IF(ISBLANK(OFFSET('10. SEGUIMIENTO 2025'!$N$14,INT((ROW()-13)/2),0)),"",OFFSET('10. SEGUIMIENTO 2025'!$N$14,INT((ROW()-13)/2),0)),IF(ISBLANK(OFFSET('9. METAS'!$N$20,INT((ROW()-14)/2),0)),"",OFFSET('9. METAS'!$N$20,INT((ROW()-14)/2),0)))</f>
        <v>2</v>
      </c>
      <c r="K136" s="256">
        <f ca="1">IF(MOD(ROW()-13,2)=0,IF(ISBLANK(OFFSET('10. SEGUIMIENTO 2025'!$O$14,INT((ROW()-13)/2),0)),"",OFFSET('10. SEGUIMIENTO 2025'!$O$14,INT((ROW()-13)/2),0)),IF(ISBLANK(OFFSET('9. METAS'!$O$20,INT((ROW()-14)/2),0)),"",OFFSET('9. METAS'!$O$20,INT((ROW()-14)/2),0)))</f>
        <v>5</v>
      </c>
      <c r="L136" s="256">
        <f ca="1">IF(MOD(ROW()-13,2)=0,IF(ISBLANK(OFFSET('10. SEGUIMIENTO 2025'!$P$14,INT((ROW()-13)/2),0)),"",OFFSET('10. SEGUIMIENTO 2025'!$P$14,INT((ROW()-13)/2),0)),IF(ISBLANK(OFFSET('9. METAS'!$P$20,INT((ROW()-14)/2),0)),"",OFFSET('9. METAS'!$P$20,INT((ROW()-14)/2),0)))</f>
        <v>4</v>
      </c>
      <c r="M136" s="257">
        <f ca="1">IF(MOD(ROW()-13,2)=0,IF(ISBLANK(OFFSET('10. SEGUIMIENTO 2025'!$Q$14,INT((ROW()-13)/2),0)),"",OFFSET('10. SEGUIMIENTO 2025'!$Q$14,INT((ROW()-13)/2),0)),IF(ISBLANK(OFFSET('9. METAS'!$Q$20,INT((ROW()-14)/2),0)),"",OFFSET('9. METAS'!$Q$20,INT((ROW()-14)/2),0)))</f>
        <v>3</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017">
        <f ca="1">IF(ISBLANK(OFFSET('9. METAS'!$K$20,INT((ROW()-13)/2),0)),"",OFFSET('9. METAS'!$K$20,INT((ROW()-13)/2),0))</f>
        <v>8130</v>
      </c>
      <c r="I137" s="1014"/>
      <c r="J137" s="255">
        <f ca="1">IF(MOD(ROW()-13,2)=0,IF(ISBLANK(OFFSET('10. SEGUIMIENTO 2025'!$N$14,INT((ROW()-13)/2),0)),"",OFFSET('10. SEGUIMIENTO 2025'!$N$14,INT((ROW()-13)/2),0)),IF(ISBLANK(OFFSET('9. METAS'!$N$20,INT((ROW()-14)/2),0)),"",OFFSET('9. METAS'!$N$20,INT((ROW()-14)/2),0)))</f>
        <v>41</v>
      </c>
      <c r="K137" s="256" t="str">
        <f ca="1">IF(MOD(ROW()-13,2)=0,IF(ISBLANK(OFFSET('10. SEGUIMIENTO 2025'!$O$14,INT((ROW()-13)/2),0)),"",OFFSET('10. SEGUIMIENTO 2025'!$O$14,INT((ROW()-13)/2),0)),IF(ISBLANK(OFFSET('9. METAS'!$O$20,INT((ROW()-14)/2),0)),"",OFFSET('9. METAS'!$O$20,INT((ROW()-14)/2),0)))</f>
        <v/>
      </c>
      <c r="L137" s="256" t="str">
        <f ca="1">IF(MOD(ROW()-13,2)=0,IF(ISBLANK(OFFSET('10. SEGUIMIENTO 2025'!$P$14,INT((ROW()-13)/2),0)),"",OFFSET('10. SEGUIMIENTO 2025'!$P$14,INT((ROW()-13)/2),0)),IF(ISBLANK(OFFSET('9. METAS'!$P$20,INT((ROW()-14)/2),0)),"",OFFSET('9. METAS'!$P$20,INT((ROW()-14)/2),0)))</f>
        <v/>
      </c>
      <c r="M137" s="257" t="str">
        <f ca="1">IF(MOD(ROW()-13,2)=0,IF(ISBLANK(OFFSET('10. SEGUIMIENTO 2025'!$Q$14,INT((ROW()-13)/2),0)),"",OFFSET('10. SEGUIMIENTO 2025'!$Q$14,INT((ROW()-13)/2),0)),IF(ISBLANK(OFFSET('9. METAS'!$Q$20,INT((ROW()-14)/2),0)),"",OFFSET('9. METAS'!$Q$20,INT((ROW()-14)/2),0)))</f>
        <v/>
      </c>
      <c r="N137" s="1012" t="str">
        <f t="shared" ref="N137" ca="1" si="120">IFERROR(K137/K138,"ND")</f>
        <v>ND</v>
      </c>
      <c r="O137" s="1008" t="str">
        <f t="shared" ref="O137" ca="1" si="121">IFERROR(((K137+J137)/H137),"ND")</f>
        <v>ND</v>
      </c>
      <c r="P137" s="996"/>
    </row>
    <row r="138" spans="3:16">
      <c r="C138" s="1030"/>
      <c r="D138" s="1026"/>
      <c r="E138" s="1026"/>
      <c r="F138" s="1024"/>
      <c r="G138" s="1021"/>
      <c r="H138" s="1017"/>
      <c r="I138" s="1015"/>
      <c r="J138" s="255">
        <f ca="1">IF(MOD(ROW()-13,2)=0,IF(ISBLANK(OFFSET('10. SEGUIMIENTO 2025'!$N$14,INT((ROW()-13)/2),0)),"",OFFSET('10. SEGUIMIENTO 2025'!$N$14,INT((ROW()-13)/2),0)),IF(ISBLANK(OFFSET('9. METAS'!$N$20,INT((ROW()-14)/2),0)),"",OFFSET('9. METAS'!$N$20,INT((ROW()-14)/2),0)))</f>
        <v>2700</v>
      </c>
      <c r="K138" s="256">
        <f ca="1">IF(MOD(ROW()-13,2)=0,IF(ISBLANK(OFFSET('10. SEGUIMIENTO 2025'!$O$14,INT((ROW()-13)/2),0)),"",OFFSET('10. SEGUIMIENTO 2025'!$O$14,INT((ROW()-13)/2),0)),IF(ISBLANK(OFFSET('9. METAS'!$O$20,INT((ROW()-14)/2),0)),"",OFFSET('9. METAS'!$O$20,INT((ROW()-14)/2),0)))</f>
        <v>1500</v>
      </c>
      <c r="L138" s="256">
        <f ca="1">IF(MOD(ROW()-13,2)=0,IF(ISBLANK(OFFSET('10. SEGUIMIENTO 2025'!$P$14,INT((ROW()-13)/2),0)),"",OFFSET('10. SEGUIMIENTO 2025'!$P$14,INT((ROW()-13)/2),0)),IF(ISBLANK(OFFSET('9. METAS'!$P$20,INT((ROW()-14)/2),0)),"",OFFSET('9. METAS'!$P$20,INT((ROW()-14)/2),0)))</f>
        <v>1580</v>
      </c>
      <c r="M138" s="257">
        <f ca="1">IF(MOD(ROW()-13,2)=0,IF(ISBLANK(OFFSET('10. SEGUIMIENTO 2025'!$Q$14,INT((ROW()-13)/2),0)),"",OFFSET('10. SEGUIMIENTO 2025'!$Q$14,INT((ROW()-13)/2),0)),IF(ISBLANK(OFFSET('9. METAS'!$Q$20,INT((ROW()-14)/2),0)),"",OFFSET('9. METAS'!$Q$20,INT((ROW()-14)/2),0)))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017">
        <f ca="1">IF(ISBLANK(OFFSET('9. METAS'!$K$20,INT((ROW()-13)/2),0)),"",OFFSET('9. METAS'!$K$20,INT((ROW()-13)/2),0))</f>
        <v>15</v>
      </c>
      <c r="I139" s="1014"/>
      <c r="J139" s="255">
        <f ca="1">IF(MOD(ROW()-13,2)=0,IF(ISBLANK(OFFSET('10. SEGUIMIENTO 2025'!$N$14,INT((ROW()-13)/2),0)),"",OFFSET('10. SEGUIMIENTO 2025'!$N$14,INT((ROW()-13)/2),0)),IF(ISBLANK(OFFSET('9. METAS'!$N$20,INT((ROW()-14)/2),0)),"",OFFSET('9. METAS'!$N$20,INT((ROW()-14)/2),0)))</f>
        <v>41</v>
      </c>
      <c r="K139" s="256" t="str">
        <f ca="1">IF(MOD(ROW()-13,2)=0,IF(ISBLANK(OFFSET('10. SEGUIMIENTO 2025'!$O$14,INT((ROW()-13)/2),0)),"",OFFSET('10. SEGUIMIENTO 2025'!$O$14,INT((ROW()-13)/2),0)),IF(ISBLANK(OFFSET('9. METAS'!$O$20,INT((ROW()-14)/2),0)),"",OFFSET('9. METAS'!$O$20,INT((ROW()-14)/2),0)))</f>
        <v/>
      </c>
      <c r="L139" s="256" t="str">
        <f ca="1">IF(MOD(ROW()-13,2)=0,IF(ISBLANK(OFFSET('10. SEGUIMIENTO 2025'!$P$14,INT((ROW()-13)/2),0)),"",OFFSET('10. SEGUIMIENTO 2025'!$P$14,INT((ROW()-13)/2),0)),IF(ISBLANK(OFFSET('9. METAS'!$P$20,INT((ROW()-14)/2),0)),"",OFFSET('9. METAS'!$P$20,INT((ROW()-14)/2),0)))</f>
        <v/>
      </c>
      <c r="M139" s="257" t="str">
        <f ca="1">IF(MOD(ROW()-13,2)=0,IF(ISBLANK(OFFSET('10. SEGUIMIENTO 2025'!$Q$14,INT((ROW()-13)/2),0)),"",OFFSET('10. SEGUIMIENTO 2025'!$Q$14,INT((ROW()-13)/2),0)),IF(ISBLANK(OFFSET('9. METAS'!$Q$20,INT((ROW()-14)/2),0)),"",OFFSET('9. METAS'!$Q$20,INT((ROW()-14)/2),0)))</f>
        <v/>
      </c>
      <c r="N139" s="1012" t="str">
        <f t="shared" ref="N139" ca="1" si="122">IFERROR(K139/K140,"ND")</f>
        <v>ND</v>
      </c>
      <c r="O139" s="1008" t="str">
        <f t="shared" ref="O139" ca="1" si="123">IFERROR(((K139+J139)/H139),"ND")</f>
        <v>ND</v>
      </c>
      <c r="P139" s="996"/>
    </row>
    <row r="140" spans="3:16">
      <c r="C140" s="1030"/>
      <c r="D140" s="1026"/>
      <c r="E140" s="1026"/>
      <c r="F140" s="1024"/>
      <c r="G140" s="1021"/>
      <c r="H140" s="1017"/>
      <c r="I140" s="1015"/>
      <c r="J140" s="255">
        <f ca="1">IF(MOD(ROW()-13,2)=0,IF(ISBLANK(OFFSET('10. SEGUIMIENTO 2025'!$N$14,INT((ROW()-13)/2),0)),"",OFFSET('10. SEGUIMIENTO 2025'!$N$14,INT((ROW()-13)/2),0)),IF(ISBLANK(OFFSET('9. METAS'!$N$20,INT((ROW()-14)/2),0)),"",OFFSET('9. METAS'!$N$20,INT((ROW()-14)/2),0)))</f>
        <v>3</v>
      </c>
      <c r="K140" s="256">
        <f ca="1">IF(MOD(ROW()-13,2)=0,IF(ISBLANK(OFFSET('10. SEGUIMIENTO 2025'!$O$14,INT((ROW()-13)/2),0)),"",OFFSET('10. SEGUIMIENTO 2025'!$O$14,INT((ROW()-13)/2),0)),IF(ISBLANK(OFFSET('9. METAS'!$O$20,INT((ROW()-14)/2),0)),"",OFFSET('9. METAS'!$O$20,INT((ROW()-14)/2),0)))</f>
        <v>3</v>
      </c>
      <c r="L140" s="256">
        <f ca="1">IF(MOD(ROW()-13,2)=0,IF(ISBLANK(OFFSET('10. SEGUIMIENTO 2025'!$P$14,INT((ROW()-13)/2),0)),"",OFFSET('10. SEGUIMIENTO 2025'!$P$14,INT((ROW()-13)/2),0)),IF(ISBLANK(OFFSET('9. METAS'!$P$20,INT((ROW()-14)/2),0)),"",OFFSET('9. METAS'!$P$20,INT((ROW()-14)/2),0)))</f>
        <v>4</v>
      </c>
      <c r="M140" s="257">
        <f ca="1">IF(MOD(ROW()-13,2)=0,IF(ISBLANK(OFFSET('10. SEGUIMIENTO 2025'!$Q$14,INT((ROW()-13)/2),0)),"",OFFSET('10. SEGUIMIENTO 2025'!$Q$14,INT((ROW()-13)/2),0)),IF(ISBLANK(OFFSET('9. METAS'!$Q$20,INT((ROW()-14)/2),0)),"",OFFSET('9. METAS'!$Q$20,INT((ROW()-14)/2),0)))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017">
        <f ca="1">IF(ISBLANK(OFFSET('9. METAS'!$K$20,INT((ROW()-13)/2),0)),"",OFFSET('9. METAS'!$K$20,INT((ROW()-13)/2),0))</f>
        <v>2350</v>
      </c>
      <c r="I141" s="1014"/>
      <c r="J141" s="255">
        <f ca="1">IF(MOD(ROW()-13,2)=0,IF(ISBLANK(OFFSET('10. SEGUIMIENTO 2025'!$N$14,INT((ROW()-13)/2),0)),"",OFFSET('10. SEGUIMIENTO 2025'!$N$14,INT((ROW()-13)/2),0)),IF(ISBLANK(OFFSET('9. METAS'!$N$20,INT((ROW()-14)/2),0)),"",OFFSET('9. METAS'!$N$20,INT((ROW()-14)/2),0)))</f>
        <v>41</v>
      </c>
      <c r="K141" s="256" t="str">
        <f ca="1">IF(MOD(ROW()-13,2)=0,IF(ISBLANK(OFFSET('10. SEGUIMIENTO 2025'!$O$14,INT((ROW()-13)/2),0)),"",OFFSET('10. SEGUIMIENTO 2025'!$O$14,INT((ROW()-13)/2),0)),IF(ISBLANK(OFFSET('9. METAS'!$O$20,INT((ROW()-14)/2),0)),"",OFFSET('9. METAS'!$O$20,INT((ROW()-14)/2),0)))</f>
        <v/>
      </c>
      <c r="L141" s="256" t="str">
        <f ca="1">IF(MOD(ROW()-13,2)=0,IF(ISBLANK(OFFSET('10. SEGUIMIENTO 2025'!$P$14,INT((ROW()-13)/2),0)),"",OFFSET('10. SEGUIMIENTO 2025'!$P$14,INT((ROW()-13)/2),0)),IF(ISBLANK(OFFSET('9. METAS'!$P$20,INT((ROW()-14)/2),0)),"",OFFSET('9. METAS'!$P$20,INT((ROW()-14)/2),0)))</f>
        <v/>
      </c>
      <c r="M141" s="257" t="str">
        <f ca="1">IF(MOD(ROW()-13,2)=0,IF(ISBLANK(OFFSET('10. SEGUIMIENTO 2025'!$Q$14,INT((ROW()-13)/2),0)),"",OFFSET('10. SEGUIMIENTO 2025'!$Q$14,INT((ROW()-13)/2),0)),IF(ISBLANK(OFFSET('9. METAS'!$Q$20,INT((ROW()-14)/2),0)),"",OFFSET('9. METAS'!$Q$20,INT((ROW()-14)/2),0)))</f>
        <v/>
      </c>
      <c r="N141" s="1012" t="str">
        <f t="shared" ref="N141" ca="1" si="124">IFERROR(K141/K142,"ND")</f>
        <v>ND</v>
      </c>
      <c r="O141" s="1008" t="str">
        <f t="shared" ref="O141" ca="1" si="125">IFERROR(((K141+J141)/H141),"ND")</f>
        <v>ND</v>
      </c>
      <c r="P141" s="996"/>
    </row>
    <row r="142" spans="3:16">
      <c r="C142" s="1030"/>
      <c r="D142" s="1026"/>
      <c r="E142" s="1026"/>
      <c r="F142" s="1024"/>
      <c r="G142" s="1021"/>
      <c r="H142" s="1017"/>
      <c r="I142" s="1015"/>
      <c r="J142" s="255">
        <f ca="1">IF(MOD(ROW()-13,2)=0,IF(ISBLANK(OFFSET('10. SEGUIMIENTO 2025'!$N$14,INT((ROW()-13)/2),0)),"",OFFSET('10. SEGUIMIENTO 2025'!$N$14,INT((ROW()-13)/2),0)),IF(ISBLANK(OFFSET('9. METAS'!$N$20,INT((ROW()-14)/2),0)),"",OFFSET('9. METAS'!$N$20,INT((ROW()-14)/2),0)))</f>
        <v>550</v>
      </c>
      <c r="K142" s="256">
        <f ca="1">IF(MOD(ROW()-13,2)=0,IF(ISBLANK(OFFSET('10. SEGUIMIENTO 2025'!$O$14,INT((ROW()-13)/2),0)),"",OFFSET('10. SEGUIMIENTO 2025'!$O$14,INT((ROW()-13)/2),0)),IF(ISBLANK(OFFSET('9. METAS'!$O$20,INT((ROW()-14)/2),0)),"",OFFSET('9. METAS'!$O$20,INT((ROW()-14)/2),0)))</f>
        <v>700</v>
      </c>
      <c r="L142" s="256">
        <f ca="1">IF(MOD(ROW()-13,2)=0,IF(ISBLANK(OFFSET('10. SEGUIMIENTO 2025'!$P$14,INT((ROW()-13)/2),0)),"",OFFSET('10. SEGUIMIENTO 2025'!$P$14,INT((ROW()-13)/2),0)),IF(ISBLANK(OFFSET('9. METAS'!$P$20,INT((ROW()-14)/2),0)),"",OFFSET('9. METAS'!$P$20,INT((ROW()-14)/2),0)))</f>
        <v>650</v>
      </c>
      <c r="M142" s="257">
        <f ca="1">IF(MOD(ROW()-13,2)=0,IF(ISBLANK(OFFSET('10. SEGUIMIENTO 2025'!$Q$14,INT((ROW()-13)/2),0)),"",OFFSET('10. SEGUIMIENTO 2025'!$Q$14,INT((ROW()-13)/2),0)),IF(ISBLANK(OFFSET('9. METAS'!$Q$20,INT((ROW()-14)/2),0)),"",OFFSET('9. METAS'!$Q$20,INT((ROW()-14)/2),0)))</f>
        <v>450</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017">
        <f ca="1">IF(ISBLANK(OFFSET('9. METAS'!$K$20,INT((ROW()-13)/2),0)),"",OFFSET('9. METAS'!$K$20,INT((ROW()-13)/2),0))</f>
        <v>350</v>
      </c>
      <c r="I143" s="1014"/>
      <c r="J143" s="255">
        <f ca="1">IF(MOD(ROW()-13,2)=0,IF(ISBLANK(OFFSET('10. SEGUIMIENTO 2025'!$N$14,INT((ROW()-13)/2),0)),"",OFFSET('10. SEGUIMIENTO 2025'!$N$14,INT((ROW()-13)/2),0)),IF(ISBLANK(OFFSET('9. METAS'!$N$20,INT((ROW()-14)/2),0)),"",OFFSET('9. METAS'!$N$20,INT((ROW()-14)/2),0)))</f>
        <v>41</v>
      </c>
      <c r="K143" s="256" t="str">
        <f ca="1">IF(MOD(ROW()-13,2)=0,IF(ISBLANK(OFFSET('10. SEGUIMIENTO 2025'!$O$14,INT((ROW()-13)/2),0)),"",OFFSET('10. SEGUIMIENTO 2025'!$O$14,INT((ROW()-13)/2),0)),IF(ISBLANK(OFFSET('9. METAS'!$O$20,INT((ROW()-14)/2),0)),"",OFFSET('9. METAS'!$O$20,INT((ROW()-14)/2),0)))</f>
        <v/>
      </c>
      <c r="L143" s="256" t="str">
        <f ca="1">IF(MOD(ROW()-13,2)=0,IF(ISBLANK(OFFSET('10. SEGUIMIENTO 2025'!$P$14,INT((ROW()-13)/2),0)),"",OFFSET('10. SEGUIMIENTO 2025'!$P$14,INT((ROW()-13)/2),0)),IF(ISBLANK(OFFSET('9. METAS'!$P$20,INT((ROW()-14)/2),0)),"",OFFSET('9. METAS'!$P$20,INT((ROW()-14)/2),0)))</f>
        <v/>
      </c>
      <c r="M143" s="257" t="str">
        <f ca="1">IF(MOD(ROW()-13,2)=0,IF(ISBLANK(OFFSET('10. SEGUIMIENTO 2025'!$Q$14,INT((ROW()-13)/2),0)),"",OFFSET('10. SEGUIMIENTO 2025'!$Q$14,INT((ROW()-13)/2),0)),IF(ISBLANK(OFFSET('9. METAS'!$Q$20,INT((ROW()-14)/2),0)),"",OFFSET('9. METAS'!$Q$20,INT((ROW()-14)/2),0)))</f>
        <v/>
      </c>
      <c r="N143" s="1012" t="str">
        <f t="shared" ref="N143" ca="1" si="126">IFERROR(K143/K144,"ND")</f>
        <v>ND</v>
      </c>
      <c r="O143" s="1008" t="str">
        <f t="shared" ref="O143" ca="1" si="127">IFERROR(((K143+J143)/H143),"ND")</f>
        <v>ND</v>
      </c>
      <c r="P143" s="996"/>
    </row>
    <row r="144" spans="3:16">
      <c r="C144" s="1030"/>
      <c r="D144" s="1026"/>
      <c r="E144" s="1026"/>
      <c r="F144" s="1024"/>
      <c r="G144" s="1021"/>
      <c r="H144" s="1017"/>
      <c r="I144" s="1015"/>
      <c r="J144" s="255">
        <f ca="1">IF(MOD(ROW()-13,2)=0,IF(ISBLANK(OFFSET('10. SEGUIMIENTO 2025'!$N$14,INT((ROW()-13)/2),0)),"",OFFSET('10. SEGUIMIENTO 2025'!$N$14,INT((ROW()-13)/2),0)),IF(ISBLANK(OFFSET('9. METAS'!$N$20,INT((ROW()-14)/2),0)),"",OFFSET('9. METAS'!$N$20,INT((ROW()-14)/2),0)))</f>
        <v>75</v>
      </c>
      <c r="K144" s="256">
        <f ca="1">IF(MOD(ROW()-13,2)=0,IF(ISBLANK(OFFSET('10. SEGUIMIENTO 2025'!$O$14,INT((ROW()-13)/2),0)),"",OFFSET('10. SEGUIMIENTO 2025'!$O$14,INT((ROW()-13)/2),0)),IF(ISBLANK(OFFSET('9. METAS'!$O$20,INT((ROW()-14)/2),0)),"",OFFSET('9. METAS'!$O$20,INT((ROW()-14)/2),0)))</f>
        <v>100</v>
      </c>
      <c r="L144" s="256">
        <f ca="1">IF(MOD(ROW()-13,2)=0,IF(ISBLANK(OFFSET('10. SEGUIMIENTO 2025'!$P$14,INT((ROW()-13)/2),0)),"",OFFSET('10. SEGUIMIENTO 2025'!$P$14,INT((ROW()-13)/2),0)),IF(ISBLANK(OFFSET('9. METAS'!$P$20,INT((ROW()-14)/2),0)),"",OFFSET('9. METAS'!$P$20,INT((ROW()-14)/2),0)))</f>
        <v>90</v>
      </c>
      <c r="M144" s="257">
        <f ca="1">IF(MOD(ROW()-13,2)=0,IF(ISBLANK(OFFSET('10. SEGUIMIENTO 2025'!$Q$14,INT((ROW()-13)/2),0)),"",OFFSET('10. SEGUIMIENTO 2025'!$Q$14,INT((ROW()-13)/2),0)),IF(ISBLANK(OFFSET('9. METAS'!$Q$20,INT((ROW()-14)/2),0)),"",OFFSET('9. METAS'!$Q$20,INT((ROW()-14)/2),0)))</f>
        <v>85</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017">
        <f ca="1">IF(ISBLANK(OFFSET('9. METAS'!$K$20,INT((ROW()-13)/2),0)),"",OFFSET('9. METAS'!$K$20,INT((ROW()-13)/2),0))</f>
        <v>3</v>
      </c>
      <c r="I145" s="1014"/>
      <c r="J145" s="255">
        <f ca="1">IF(MOD(ROW()-13,2)=0,IF(ISBLANK(OFFSET('10. SEGUIMIENTO 2025'!$N$14,INT((ROW()-13)/2),0)),"",OFFSET('10. SEGUIMIENTO 2025'!$N$14,INT((ROW()-13)/2),0)),IF(ISBLANK(OFFSET('9. METAS'!$N$20,INT((ROW()-14)/2),0)),"",OFFSET('9. METAS'!$N$20,INT((ROW()-14)/2),0)))</f>
        <v>41</v>
      </c>
      <c r="K145" s="256" t="str">
        <f ca="1">IF(MOD(ROW()-13,2)=0,IF(ISBLANK(OFFSET('10. SEGUIMIENTO 2025'!$O$14,INT((ROW()-13)/2),0)),"",OFFSET('10. SEGUIMIENTO 2025'!$O$14,INT((ROW()-13)/2),0)),IF(ISBLANK(OFFSET('9. METAS'!$O$20,INT((ROW()-14)/2),0)),"",OFFSET('9. METAS'!$O$20,INT((ROW()-14)/2),0)))</f>
        <v/>
      </c>
      <c r="L145" s="256" t="str">
        <f ca="1">IF(MOD(ROW()-13,2)=0,IF(ISBLANK(OFFSET('10. SEGUIMIENTO 2025'!$P$14,INT((ROW()-13)/2),0)),"",OFFSET('10. SEGUIMIENTO 2025'!$P$14,INT((ROW()-13)/2),0)),IF(ISBLANK(OFFSET('9. METAS'!$P$20,INT((ROW()-14)/2),0)),"",OFFSET('9. METAS'!$P$20,INT((ROW()-14)/2),0)))</f>
        <v/>
      </c>
      <c r="M145" s="257" t="str">
        <f ca="1">IF(MOD(ROW()-13,2)=0,IF(ISBLANK(OFFSET('10. SEGUIMIENTO 2025'!$Q$14,INT((ROW()-13)/2),0)),"",OFFSET('10. SEGUIMIENTO 2025'!$Q$14,INT((ROW()-13)/2),0)),IF(ISBLANK(OFFSET('9. METAS'!$Q$20,INT((ROW()-14)/2),0)),"",OFFSET('9. METAS'!$Q$20,INT((ROW()-14)/2),0)))</f>
        <v/>
      </c>
      <c r="N145" s="1012" t="str">
        <f t="shared" ref="N145" ca="1" si="128">IFERROR(K145/K146,"ND")</f>
        <v>ND</v>
      </c>
      <c r="O145" s="1008" t="str">
        <f t="shared" ref="O145" ca="1" si="129">IFERROR(((K145+J145)/H145),"ND")</f>
        <v>ND</v>
      </c>
      <c r="P145" s="996"/>
    </row>
    <row r="146" spans="3:16">
      <c r="C146" s="1030"/>
      <c r="D146" s="1026"/>
      <c r="E146" s="1026"/>
      <c r="F146" s="1024"/>
      <c r="G146" s="1021"/>
      <c r="H146" s="1017"/>
      <c r="I146" s="1015"/>
      <c r="J146" s="255">
        <f ca="1">IF(MOD(ROW()-13,2)=0,IF(ISBLANK(OFFSET('10. SEGUIMIENTO 2025'!$N$14,INT((ROW()-13)/2),0)),"",OFFSET('10. SEGUIMIENTO 2025'!$N$14,INT((ROW()-13)/2),0)),IF(ISBLANK(OFFSET('9. METAS'!$N$20,INT((ROW()-14)/2),0)),"",OFFSET('9. METAS'!$N$20,INT((ROW()-14)/2),0)))</f>
        <v>1</v>
      </c>
      <c r="K146" s="256">
        <f ca="1">IF(MOD(ROW()-13,2)=0,IF(ISBLANK(OFFSET('10. SEGUIMIENTO 2025'!$O$14,INT((ROW()-13)/2),0)),"",OFFSET('10. SEGUIMIENTO 2025'!$O$14,INT((ROW()-13)/2),0)),IF(ISBLANK(OFFSET('9. METAS'!$O$20,INT((ROW()-14)/2),0)),"",OFFSET('9. METAS'!$O$20,INT((ROW()-14)/2),0)))</f>
        <v>1</v>
      </c>
      <c r="L146" s="256">
        <f ca="1">IF(MOD(ROW()-13,2)=0,IF(ISBLANK(OFFSET('10. SEGUIMIENTO 2025'!$P$14,INT((ROW()-13)/2),0)),"",OFFSET('10. SEGUIMIENTO 2025'!$P$14,INT((ROW()-13)/2),0)),IF(ISBLANK(OFFSET('9. METAS'!$P$20,INT((ROW()-14)/2),0)),"",OFFSET('9. METAS'!$P$20,INT((ROW()-14)/2),0)))</f>
        <v>0</v>
      </c>
      <c r="M146" s="257">
        <f ca="1">IF(MOD(ROW()-13,2)=0,IF(ISBLANK(OFFSET('10. SEGUIMIENTO 2025'!$Q$14,INT((ROW()-13)/2),0)),"",OFFSET('10. SEGUIMIENTO 2025'!$Q$14,INT((ROW()-13)/2),0)),IF(ISBLANK(OFFSET('9. METAS'!$Q$20,INT((ROW()-14)/2),0)),"",OFFSET('9. METAS'!$Q$20,INT((ROW()-14)/2),0)))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017">
        <f ca="1">IF(ISBLANK(OFFSET('9. METAS'!$K$20,INT((ROW()-13)/2),0)),"",OFFSET('9. METAS'!$K$20,INT((ROW()-13)/2),0))</f>
        <v>0</v>
      </c>
      <c r="I147" s="1014"/>
      <c r="J147" s="255">
        <f ca="1">IF(MOD(ROW()-13,2)=0,IF(ISBLANK(OFFSET('10. SEGUIMIENTO 2025'!$N$14,INT((ROW()-13)/2),0)),"",OFFSET('10. SEGUIMIENTO 2025'!$N$14,INT((ROW()-13)/2),0)),IF(ISBLANK(OFFSET('9. METAS'!$N$20,INT((ROW()-14)/2),0)),"",OFFSET('9. METAS'!$N$20,INT((ROW()-14)/2),0)))</f>
        <v>41</v>
      </c>
      <c r="K147" s="256" t="str">
        <f ca="1">IF(MOD(ROW()-13,2)=0,IF(ISBLANK(OFFSET('10. SEGUIMIENTO 2025'!$O$14,INT((ROW()-13)/2),0)),"",OFFSET('10. SEGUIMIENTO 2025'!$O$14,INT((ROW()-13)/2),0)),IF(ISBLANK(OFFSET('9. METAS'!$O$20,INT((ROW()-14)/2),0)),"",OFFSET('9. METAS'!$O$20,INT((ROW()-14)/2),0)))</f>
        <v/>
      </c>
      <c r="L147" s="256" t="str">
        <f ca="1">IF(MOD(ROW()-13,2)=0,IF(ISBLANK(OFFSET('10. SEGUIMIENTO 2025'!$P$14,INT((ROW()-13)/2),0)),"",OFFSET('10. SEGUIMIENTO 2025'!$P$14,INT((ROW()-13)/2),0)),IF(ISBLANK(OFFSET('9. METAS'!$P$20,INT((ROW()-14)/2),0)),"",OFFSET('9. METAS'!$P$20,INT((ROW()-14)/2),0)))</f>
        <v/>
      </c>
      <c r="M147" s="257" t="str">
        <f ca="1">IF(MOD(ROW()-13,2)=0,IF(ISBLANK(OFFSET('10. SEGUIMIENTO 2025'!$Q$14,INT((ROW()-13)/2),0)),"",OFFSET('10. SEGUIMIENTO 2025'!$Q$14,INT((ROW()-13)/2),0)),IF(ISBLANK(OFFSET('9. METAS'!$Q$20,INT((ROW()-14)/2),0)),"",OFFSET('9. METAS'!$Q$20,INT((ROW()-14)/2),0)))</f>
        <v/>
      </c>
      <c r="N147" s="1012" t="str">
        <f t="shared" ref="N147" ca="1" si="130">IFERROR(K147/K148,"ND")</f>
        <v>ND</v>
      </c>
      <c r="O147" s="1008" t="str">
        <f t="shared" ref="O147" ca="1" si="131">IFERROR(((K147+J147)/H147),"ND")</f>
        <v>ND</v>
      </c>
      <c r="P147" s="996"/>
    </row>
    <row r="148" spans="3:16">
      <c r="C148" s="1030"/>
      <c r="D148" s="1026"/>
      <c r="E148" s="1026"/>
      <c r="F148" s="1024"/>
      <c r="G148" s="1021"/>
      <c r="H148" s="1017"/>
      <c r="I148" s="1015"/>
      <c r="J148" s="255" t="str">
        <f ca="1">IF(MOD(ROW()-13,2)=0,IF(ISBLANK(OFFSET('10. SEGUIMIENTO 2025'!$N$14,INT((ROW()-13)/2),0)),"",OFFSET('10. SEGUIMIENTO 2025'!$N$14,INT((ROW()-13)/2),0)),IF(ISBLANK(OFFSET('9. METAS'!$N$20,INT((ROW()-14)/2),0)),"",OFFSET('9. METAS'!$N$20,INT((ROW()-14)/2),0)))</f>
        <v>NP</v>
      </c>
      <c r="K148" s="256" t="str">
        <f ca="1">IF(MOD(ROW()-13,2)=0,IF(ISBLANK(OFFSET('10. SEGUIMIENTO 2025'!$O$14,INT((ROW()-13)/2),0)),"",OFFSET('10. SEGUIMIENTO 2025'!$O$14,INT((ROW()-13)/2),0)),IF(ISBLANK(OFFSET('9. METAS'!$O$20,INT((ROW()-14)/2),0)),"",OFFSET('9. METAS'!$O$20,INT((ROW()-14)/2),0)))</f>
        <v>NP</v>
      </c>
      <c r="L148" s="256" t="str">
        <f ca="1">IF(MOD(ROW()-13,2)=0,IF(ISBLANK(OFFSET('10. SEGUIMIENTO 2025'!$P$14,INT((ROW()-13)/2),0)),"",OFFSET('10. SEGUIMIENTO 2025'!$P$14,INT((ROW()-13)/2),0)),IF(ISBLANK(OFFSET('9. METAS'!$P$20,INT((ROW()-14)/2),0)),"",OFFSET('9. METAS'!$P$20,INT((ROW()-14)/2),0)))</f>
        <v>NP</v>
      </c>
      <c r="M148" s="257" t="str">
        <f ca="1">IF(MOD(ROW()-13,2)=0,IF(ISBLANK(OFFSET('10. SEGUIMIENTO 2025'!$Q$14,INT((ROW()-13)/2),0)),"",OFFSET('10. SEGUIMIENTO 2025'!$Q$14,INT((ROW()-13)/2),0)),IF(ISBLANK(OFFSET('9. METAS'!$Q$20,INT((ROW()-14)/2),0)),"",OFFSET('9. METAS'!$Q$20,INT((ROW()-14)/2),0)))</f>
        <v>NP</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017">
        <f ca="1">IF(ISBLANK(OFFSET('9. METAS'!$K$20,INT((ROW()-13)/2),0)),"",OFFSET('9. METAS'!$K$20,INT((ROW()-13)/2),0))</f>
        <v>0</v>
      </c>
      <c r="I149" s="1014"/>
      <c r="J149" s="255">
        <f ca="1">IF(MOD(ROW()-13,2)=0,IF(ISBLANK(OFFSET('10. SEGUIMIENTO 2025'!$N$14,INT((ROW()-13)/2),0)),"",OFFSET('10. SEGUIMIENTO 2025'!$N$14,INT((ROW()-13)/2),0)),IF(ISBLANK(OFFSET('9. METAS'!$N$20,INT((ROW()-14)/2),0)),"",OFFSET('9. METAS'!$N$20,INT((ROW()-14)/2),0)))</f>
        <v>41</v>
      </c>
      <c r="K149" s="256" t="str">
        <f ca="1">IF(MOD(ROW()-13,2)=0,IF(ISBLANK(OFFSET('10. SEGUIMIENTO 2025'!$O$14,INT((ROW()-13)/2),0)),"",OFFSET('10. SEGUIMIENTO 2025'!$O$14,INT((ROW()-13)/2),0)),IF(ISBLANK(OFFSET('9. METAS'!$O$20,INT((ROW()-14)/2),0)),"",OFFSET('9. METAS'!$O$20,INT((ROW()-14)/2),0)))</f>
        <v/>
      </c>
      <c r="L149" s="256" t="str">
        <f ca="1">IF(MOD(ROW()-13,2)=0,IF(ISBLANK(OFFSET('10. SEGUIMIENTO 2025'!$P$14,INT((ROW()-13)/2),0)),"",OFFSET('10. SEGUIMIENTO 2025'!$P$14,INT((ROW()-13)/2),0)),IF(ISBLANK(OFFSET('9. METAS'!$P$20,INT((ROW()-14)/2),0)),"",OFFSET('9. METAS'!$P$20,INT((ROW()-14)/2),0)))</f>
        <v/>
      </c>
      <c r="M149" s="257" t="str">
        <f ca="1">IF(MOD(ROW()-13,2)=0,IF(ISBLANK(OFFSET('10. SEGUIMIENTO 2025'!$Q$14,INT((ROW()-13)/2),0)),"",OFFSET('10. SEGUIMIENTO 2025'!$Q$14,INT((ROW()-13)/2),0)),IF(ISBLANK(OFFSET('9. METAS'!$Q$20,INT((ROW()-14)/2),0)),"",OFFSET('9. METAS'!$Q$20,INT((ROW()-14)/2),0)))</f>
        <v/>
      </c>
      <c r="N149" s="1012" t="str">
        <f t="shared" ref="N149" ca="1" si="132">IFERROR(K149/K150,"ND")</f>
        <v>ND</v>
      </c>
      <c r="O149" s="1008" t="str">
        <f t="shared" ref="O149" ca="1" si="133">IFERROR(((K149+J149)/H149),"ND")</f>
        <v>ND</v>
      </c>
      <c r="P149" s="996"/>
    </row>
    <row r="150" spans="3:16">
      <c r="C150" s="1030"/>
      <c r="D150" s="1026"/>
      <c r="E150" s="1026"/>
      <c r="F150" s="1024"/>
      <c r="G150" s="1021"/>
      <c r="H150" s="1017"/>
      <c r="I150" s="1015"/>
      <c r="J150" s="255" t="str">
        <f ca="1">IF(MOD(ROW()-13,2)=0,IF(ISBLANK(OFFSET('10. SEGUIMIENTO 2025'!$N$14,INT((ROW()-13)/2),0)),"",OFFSET('10. SEGUIMIENTO 2025'!$N$14,INT((ROW()-13)/2),0)),IF(ISBLANK(OFFSET('9. METAS'!$N$20,INT((ROW()-14)/2),0)),"",OFFSET('9. METAS'!$N$20,INT((ROW()-14)/2),0)))</f>
        <v>NP</v>
      </c>
      <c r="K150" s="256" t="str">
        <f ca="1">IF(MOD(ROW()-13,2)=0,IF(ISBLANK(OFFSET('10. SEGUIMIENTO 2025'!$O$14,INT((ROW()-13)/2),0)),"",OFFSET('10. SEGUIMIENTO 2025'!$O$14,INT((ROW()-13)/2),0)),IF(ISBLANK(OFFSET('9. METAS'!$O$20,INT((ROW()-14)/2),0)),"",OFFSET('9. METAS'!$O$20,INT((ROW()-14)/2),0)))</f>
        <v>NP</v>
      </c>
      <c r="L150" s="256" t="str">
        <f ca="1">IF(MOD(ROW()-13,2)=0,IF(ISBLANK(OFFSET('10. SEGUIMIENTO 2025'!$P$14,INT((ROW()-13)/2),0)),"",OFFSET('10. SEGUIMIENTO 2025'!$P$14,INT((ROW()-13)/2),0)),IF(ISBLANK(OFFSET('9. METAS'!$P$20,INT((ROW()-14)/2),0)),"",OFFSET('9. METAS'!$P$20,INT((ROW()-14)/2),0)))</f>
        <v>NP</v>
      </c>
      <c r="M150" s="257" t="str">
        <f ca="1">IF(MOD(ROW()-13,2)=0,IF(ISBLANK(OFFSET('10. SEGUIMIENTO 2025'!$Q$14,INT((ROW()-13)/2),0)),"",OFFSET('10. SEGUIMIENTO 2025'!$Q$14,INT((ROW()-13)/2),0)),IF(ISBLANK(OFFSET('9. METAS'!$Q$20,INT((ROW()-14)/2),0)),"",OFFSET('9. METAS'!$Q$20,INT((ROW()-14)/2),0)))</f>
        <v>NP</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017">
        <f ca="1">IF(ISBLANK(OFFSET('9. METAS'!$K$20,INT((ROW()-13)/2),0)),"",OFFSET('9. METAS'!$K$20,INT((ROW()-13)/2),0))</f>
        <v>0</v>
      </c>
      <c r="I151" s="1014"/>
      <c r="J151" s="255">
        <f ca="1">IF(MOD(ROW()-13,2)=0,IF(ISBLANK(OFFSET('10. SEGUIMIENTO 2025'!$N$14,INT((ROW()-13)/2),0)),"",OFFSET('10. SEGUIMIENTO 2025'!$N$14,INT((ROW()-13)/2),0)),IF(ISBLANK(OFFSET('9. METAS'!$N$20,INT((ROW()-14)/2),0)),"",OFFSET('9. METAS'!$N$20,INT((ROW()-14)/2),0)))</f>
        <v>41</v>
      </c>
      <c r="K151" s="256" t="str">
        <f ca="1">IF(MOD(ROW()-13,2)=0,IF(ISBLANK(OFFSET('10. SEGUIMIENTO 2025'!$O$14,INT((ROW()-13)/2),0)),"",OFFSET('10. SEGUIMIENTO 2025'!$O$14,INT((ROW()-13)/2),0)),IF(ISBLANK(OFFSET('9. METAS'!$O$20,INT((ROW()-14)/2),0)),"",OFFSET('9. METAS'!$O$20,INT((ROW()-14)/2),0)))</f>
        <v/>
      </c>
      <c r="L151" s="256" t="str">
        <f ca="1">IF(MOD(ROW()-13,2)=0,IF(ISBLANK(OFFSET('10. SEGUIMIENTO 2025'!$P$14,INT((ROW()-13)/2),0)),"",OFFSET('10. SEGUIMIENTO 2025'!$P$14,INT((ROW()-13)/2),0)),IF(ISBLANK(OFFSET('9. METAS'!$P$20,INT((ROW()-14)/2),0)),"",OFFSET('9. METAS'!$P$20,INT((ROW()-14)/2),0)))</f>
        <v/>
      </c>
      <c r="M151" s="257" t="str">
        <f ca="1">IF(MOD(ROW()-13,2)=0,IF(ISBLANK(OFFSET('10. SEGUIMIENTO 2025'!$Q$14,INT((ROW()-13)/2),0)),"",OFFSET('10. SEGUIMIENTO 2025'!$Q$14,INT((ROW()-13)/2),0)),IF(ISBLANK(OFFSET('9. METAS'!$Q$20,INT((ROW()-14)/2),0)),"",OFFSET('9. METAS'!$Q$20,INT((ROW()-14)/2),0)))</f>
        <v/>
      </c>
      <c r="N151" s="1012" t="str">
        <f t="shared" ref="N151" ca="1" si="134">IFERROR(K151/K152,"ND")</f>
        <v>ND</v>
      </c>
      <c r="O151" s="1008" t="str">
        <f t="shared" ref="O151" ca="1" si="135">IFERROR(((K151+J151)/H151),"ND")</f>
        <v>ND</v>
      </c>
      <c r="P151" s="996"/>
    </row>
    <row r="152" spans="3:16">
      <c r="C152" s="1030"/>
      <c r="D152" s="1026"/>
      <c r="E152" s="1026"/>
      <c r="F152" s="1024"/>
      <c r="G152" s="1021"/>
      <c r="H152" s="1017"/>
      <c r="I152" s="1015"/>
      <c r="J152" s="255" t="str">
        <f ca="1">IF(MOD(ROW()-13,2)=0,IF(ISBLANK(OFFSET('10. SEGUIMIENTO 2025'!$N$14,INT((ROW()-13)/2),0)),"",OFFSET('10. SEGUIMIENTO 2025'!$N$14,INT((ROW()-13)/2),0)),IF(ISBLANK(OFFSET('9. METAS'!$N$20,INT((ROW()-14)/2),0)),"",OFFSET('9. METAS'!$N$20,INT((ROW()-14)/2),0)))</f>
        <v>NP</v>
      </c>
      <c r="K152" s="256" t="str">
        <f ca="1">IF(MOD(ROW()-13,2)=0,IF(ISBLANK(OFFSET('10. SEGUIMIENTO 2025'!$O$14,INT((ROW()-13)/2),0)),"",OFFSET('10. SEGUIMIENTO 2025'!$O$14,INT((ROW()-13)/2),0)),IF(ISBLANK(OFFSET('9. METAS'!$O$20,INT((ROW()-14)/2),0)),"",OFFSET('9. METAS'!$O$20,INT((ROW()-14)/2),0)))</f>
        <v>NP</v>
      </c>
      <c r="L152" s="256" t="str">
        <f ca="1">IF(MOD(ROW()-13,2)=0,IF(ISBLANK(OFFSET('10. SEGUIMIENTO 2025'!$P$14,INT((ROW()-13)/2),0)),"",OFFSET('10. SEGUIMIENTO 2025'!$P$14,INT((ROW()-13)/2),0)),IF(ISBLANK(OFFSET('9. METAS'!$P$20,INT((ROW()-14)/2),0)),"",OFFSET('9. METAS'!$P$20,INT((ROW()-14)/2),0)))</f>
        <v>NP</v>
      </c>
      <c r="M152" s="257" t="str">
        <f ca="1">IF(MOD(ROW()-13,2)=0,IF(ISBLANK(OFFSET('10. SEGUIMIENTO 2025'!$Q$14,INT((ROW()-13)/2),0)),"",OFFSET('10. SEGUIMIENTO 2025'!$Q$14,INT((ROW()-13)/2),0)),IF(ISBLANK(OFFSET('9. METAS'!$Q$20,INT((ROW()-14)/2),0)),"",OFFSET('9. METAS'!$Q$20,INT((ROW()-14)/2),0)))</f>
        <v>NP</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017">
        <f ca="1">IF(ISBLANK(OFFSET('9. METAS'!$K$20,INT((ROW()-13)/2),0)),"",OFFSET('9. METAS'!$K$20,INT((ROW()-13)/2),0))</f>
        <v>0</v>
      </c>
      <c r="I153" s="1014"/>
      <c r="J153" s="255">
        <f ca="1">IF(MOD(ROW()-13,2)=0,IF(ISBLANK(OFFSET('10. SEGUIMIENTO 2025'!$N$14,INT((ROW()-13)/2),0)),"",OFFSET('10. SEGUIMIENTO 2025'!$N$14,INT((ROW()-13)/2),0)),IF(ISBLANK(OFFSET('9. METAS'!$N$20,INT((ROW()-14)/2),0)),"",OFFSET('9. METAS'!$N$20,INT((ROW()-14)/2),0)))</f>
        <v>41</v>
      </c>
      <c r="K153" s="256" t="str">
        <f ca="1">IF(MOD(ROW()-13,2)=0,IF(ISBLANK(OFFSET('10. SEGUIMIENTO 2025'!$O$14,INT((ROW()-13)/2),0)),"",OFFSET('10. SEGUIMIENTO 2025'!$O$14,INT((ROW()-13)/2),0)),IF(ISBLANK(OFFSET('9. METAS'!$O$20,INT((ROW()-14)/2),0)),"",OFFSET('9. METAS'!$O$20,INT((ROW()-14)/2),0)))</f>
        <v/>
      </c>
      <c r="L153" s="256" t="str">
        <f ca="1">IF(MOD(ROW()-13,2)=0,IF(ISBLANK(OFFSET('10. SEGUIMIENTO 2025'!$P$14,INT((ROW()-13)/2),0)),"",OFFSET('10. SEGUIMIENTO 2025'!$P$14,INT((ROW()-13)/2),0)),IF(ISBLANK(OFFSET('9. METAS'!$P$20,INT((ROW()-14)/2),0)),"",OFFSET('9. METAS'!$P$20,INT((ROW()-14)/2),0)))</f>
        <v/>
      </c>
      <c r="M153" s="257" t="str">
        <f ca="1">IF(MOD(ROW()-13,2)=0,IF(ISBLANK(OFFSET('10. SEGUIMIENTO 2025'!$Q$14,INT((ROW()-13)/2),0)),"",OFFSET('10. SEGUIMIENTO 2025'!$Q$14,INT((ROW()-13)/2),0)),IF(ISBLANK(OFFSET('9. METAS'!$Q$20,INT((ROW()-14)/2),0)),"",OFFSET('9. METAS'!$Q$20,INT((ROW()-14)/2),0)))</f>
        <v/>
      </c>
      <c r="N153" s="1012" t="str">
        <f t="shared" ref="N153" ca="1" si="136">IFERROR(K153/K154,"ND")</f>
        <v>ND</v>
      </c>
      <c r="O153" s="1008" t="str">
        <f t="shared" ref="O153" ca="1" si="137">IFERROR(((K153+J153)/H153),"ND")</f>
        <v>ND</v>
      </c>
      <c r="P153" s="996"/>
    </row>
    <row r="154" spans="3:16">
      <c r="C154" s="1030"/>
      <c r="D154" s="1026"/>
      <c r="E154" s="1026"/>
      <c r="F154" s="1024"/>
      <c r="G154" s="1021"/>
      <c r="H154" s="1017"/>
      <c r="I154" s="1015"/>
      <c r="J154" s="255" t="str">
        <f ca="1">IF(MOD(ROW()-13,2)=0,IF(ISBLANK(OFFSET('10. SEGUIMIENTO 2025'!$N$14,INT((ROW()-13)/2),0)),"",OFFSET('10. SEGUIMIENTO 2025'!$N$14,INT((ROW()-13)/2),0)),IF(ISBLANK(OFFSET('9. METAS'!$N$20,INT((ROW()-14)/2),0)),"",OFFSET('9. METAS'!$N$20,INT((ROW()-14)/2),0)))</f>
        <v>NP</v>
      </c>
      <c r="K154" s="256" t="str">
        <f ca="1">IF(MOD(ROW()-13,2)=0,IF(ISBLANK(OFFSET('10. SEGUIMIENTO 2025'!$O$14,INT((ROW()-13)/2),0)),"",OFFSET('10. SEGUIMIENTO 2025'!$O$14,INT((ROW()-13)/2),0)),IF(ISBLANK(OFFSET('9. METAS'!$O$20,INT((ROW()-14)/2),0)),"",OFFSET('9. METAS'!$O$20,INT((ROW()-14)/2),0)))</f>
        <v>NP</v>
      </c>
      <c r="L154" s="256" t="str">
        <f ca="1">IF(MOD(ROW()-13,2)=0,IF(ISBLANK(OFFSET('10. SEGUIMIENTO 2025'!$P$14,INT((ROW()-13)/2),0)),"",OFFSET('10. SEGUIMIENTO 2025'!$P$14,INT((ROW()-13)/2),0)),IF(ISBLANK(OFFSET('9. METAS'!$P$20,INT((ROW()-14)/2),0)),"",OFFSET('9. METAS'!$P$20,INT((ROW()-14)/2),0)))</f>
        <v>NP</v>
      </c>
      <c r="M154" s="257" t="str">
        <f ca="1">IF(MOD(ROW()-13,2)=0,IF(ISBLANK(OFFSET('10. SEGUIMIENTO 2025'!$Q$14,INT((ROW()-13)/2),0)),"",OFFSET('10. SEGUIMIENTO 2025'!$Q$14,INT((ROW()-13)/2),0)),IF(ISBLANK(OFFSET('9. METAS'!$Q$20,INT((ROW()-14)/2),0)),"",OFFSET('9. METAS'!$Q$20,INT((ROW()-14)/2),0)))</f>
        <v>NP</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017">
        <f ca="1">IF(ISBLANK(OFFSET('9. METAS'!$K$20,INT((ROW()-13)/2),0)),"",OFFSET('9. METAS'!$K$20,INT((ROW()-13)/2),0))</f>
        <v>0</v>
      </c>
      <c r="I155" s="1014"/>
      <c r="J155" s="255">
        <f ca="1">IF(MOD(ROW()-13,2)=0,IF(ISBLANK(OFFSET('10. SEGUIMIENTO 2025'!$N$14,INT((ROW()-13)/2),0)),"",OFFSET('10. SEGUIMIENTO 2025'!$N$14,INT((ROW()-13)/2),0)),IF(ISBLANK(OFFSET('9. METAS'!$N$20,INT((ROW()-14)/2),0)),"",OFFSET('9. METAS'!$N$20,INT((ROW()-14)/2),0)))</f>
        <v>41</v>
      </c>
      <c r="K155" s="256" t="str">
        <f ca="1">IF(MOD(ROW()-13,2)=0,IF(ISBLANK(OFFSET('10. SEGUIMIENTO 2025'!$O$14,INT((ROW()-13)/2),0)),"",OFFSET('10. SEGUIMIENTO 2025'!$O$14,INT((ROW()-13)/2),0)),IF(ISBLANK(OFFSET('9. METAS'!$O$20,INT((ROW()-14)/2),0)),"",OFFSET('9. METAS'!$O$20,INT((ROW()-14)/2),0)))</f>
        <v/>
      </c>
      <c r="L155" s="256" t="str">
        <f ca="1">IF(MOD(ROW()-13,2)=0,IF(ISBLANK(OFFSET('10. SEGUIMIENTO 2025'!$P$14,INT((ROW()-13)/2),0)),"",OFFSET('10. SEGUIMIENTO 2025'!$P$14,INT((ROW()-13)/2),0)),IF(ISBLANK(OFFSET('9. METAS'!$P$20,INT((ROW()-14)/2),0)),"",OFFSET('9. METAS'!$P$20,INT((ROW()-14)/2),0)))</f>
        <v/>
      </c>
      <c r="M155" s="257" t="str">
        <f ca="1">IF(MOD(ROW()-13,2)=0,IF(ISBLANK(OFFSET('10. SEGUIMIENTO 2025'!$Q$14,INT((ROW()-13)/2),0)),"",OFFSET('10. SEGUIMIENTO 2025'!$Q$14,INT((ROW()-13)/2),0)),IF(ISBLANK(OFFSET('9. METAS'!$Q$20,INT((ROW()-14)/2),0)),"",OFFSET('9. METAS'!$Q$20,INT((ROW()-14)/2),0)))</f>
        <v/>
      </c>
      <c r="N155" s="1012" t="str">
        <f t="shared" ref="N155" ca="1" si="138">IFERROR(K155/K156,"ND")</f>
        <v>ND</v>
      </c>
      <c r="O155" s="1008" t="str">
        <f t="shared" ref="O155" ca="1" si="139">IFERROR(((K155+J155)/H155),"ND")</f>
        <v>ND</v>
      </c>
      <c r="P155" s="996"/>
    </row>
    <row r="156" spans="3:16">
      <c r="C156" s="1030"/>
      <c r="D156" s="1026"/>
      <c r="E156" s="1026"/>
      <c r="F156" s="1024"/>
      <c r="G156" s="1021"/>
      <c r="H156" s="1017"/>
      <c r="I156" s="1015"/>
      <c r="J156" s="255" t="str">
        <f ca="1">IF(MOD(ROW()-13,2)=0,IF(ISBLANK(OFFSET('10. SEGUIMIENTO 2025'!$N$14,INT((ROW()-13)/2),0)),"",OFFSET('10. SEGUIMIENTO 2025'!$N$14,INT((ROW()-13)/2),0)),IF(ISBLANK(OFFSET('9. METAS'!$N$20,INT((ROW()-14)/2),0)),"",OFFSET('9. METAS'!$N$20,INT((ROW()-14)/2),0)))</f>
        <v>NP</v>
      </c>
      <c r="K156" s="256" t="str">
        <f ca="1">IF(MOD(ROW()-13,2)=0,IF(ISBLANK(OFFSET('10. SEGUIMIENTO 2025'!$O$14,INT((ROW()-13)/2),0)),"",OFFSET('10. SEGUIMIENTO 2025'!$O$14,INT((ROW()-13)/2),0)),IF(ISBLANK(OFFSET('9. METAS'!$O$20,INT((ROW()-14)/2),0)),"",OFFSET('9. METAS'!$O$20,INT((ROW()-14)/2),0)))</f>
        <v>NP</v>
      </c>
      <c r="L156" s="256" t="str">
        <f ca="1">IF(MOD(ROW()-13,2)=0,IF(ISBLANK(OFFSET('10. SEGUIMIENTO 2025'!$P$14,INT((ROW()-13)/2),0)),"",OFFSET('10. SEGUIMIENTO 2025'!$P$14,INT((ROW()-13)/2),0)),IF(ISBLANK(OFFSET('9. METAS'!$P$20,INT((ROW()-14)/2),0)),"",OFFSET('9. METAS'!$P$20,INT((ROW()-14)/2),0)))</f>
        <v>NP</v>
      </c>
      <c r="M156" s="257" t="str">
        <f ca="1">IF(MOD(ROW()-13,2)=0,IF(ISBLANK(OFFSET('10. SEGUIMIENTO 2025'!$Q$14,INT((ROW()-13)/2),0)),"",OFFSET('10. SEGUIMIENTO 2025'!$Q$14,INT((ROW()-13)/2),0)),IF(ISBLANK(OFFSET('9. METAS'!$Q$20,INT((ROW()-14)/2),0)),"",OFFSET('9. METAS'!$Q$20,INT((ROW()-14)/2),0)))</f>
        <v>NP</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017">
        <f ca="1">IF(ISBLANK(OFFSET('9. METAS'!$K$20,INT((ROW()-13)/2),0)),"",OFFSET('9. METAS'!$K$20,INT((ROW()-13)/2),0))</f>
        <v>0</v>
      </c>
      <c r="I157" s="1014"/>
      <c r="J157" s="255">
        <f ca="1">IF(MOD(ROW()-13,2)=0,IF(ISBLANK(OFFSET('10. SEGUIMIENTO 2025'!$N$14,INT((ROW()-13)/2),0)),"",OFFSET('10. SEGUIMIENTO 2025'!$N$14,INT((ROW()-13)/2),0)),IF(ISBLANK(OFFSET('9. METAS'!$N$20,INT((ROW()-14)/2),0)),"",OFFSET('9. METAS'!$N$20,INT((ROW()-14)/2),0)))</f>
        <v>41</v>
      </c>
      <c r="K157" s="256" t="str">
        <f ca="1">IF(MOD(ROW()-13,2)=0,IF(ISBLANK(OFFSET('10. SEGUIMIENTO 2025'!$O$14,INT((ROW()-13)/2),0)),"",OFFSET('10. SEGUIMIENTO 2025'!$O$14,INT((ROW()-13)/2),0)),IF(ISBLANK(OFFSET('9. METAS'!$O$20,INT((ROW()-14)/2),0)),"",OFFSET('9. METAS'!$O$20,INT((ROW()-14)/2),0)))</f>
        <v/>
      </c>
      <c r="L157" s="256" t="str">
        <f ca="1">IF(MOD(ROW()-13,2)=0,IF(ISBLANK(OFFSET('10. SEGUIMIENTO 2025'!$P$14,INT((ROW()-13)/2),0)),"",OFFSET('10. SEGUIMIENTO 2025'!$P$14,INT((ROW()-13)/2),0)),IF(ISBLANK(OFFSET('9. METAS'!$P$20,INT((ROW()-14)/2),0)),"",OFFSET('9. METAS'!$P$20,INT((ROW()-14)/2),0)))</f>
        <v/>
      </c>
      <c r="M157" s="257" t="str">
        <f ca="1">IF(MOD(ROW()-13,2)=0,IF(ISBLANK(OFFSET('10. SEGUIMIENTO 2025'!$Q$14,INT((ROW()-13)/2),0)),"",OFFSET('10. SEGUIMIENTO 2025'!$Q$14,INT((ROW()-13)/2),0)),IF(ISBLANK(OFFSET('9. METAS'!$Q$20,INT((ROW()-14)/2),0)),"",OFFSET('9. METAS'!$Q$20,INT((ROW()-14)/2),0)))</f>
        <v/>
      </c>
      <c r="N157" s="1012" t="str">
        <f t="shared" ref="N157" ca="1" si="140">IFERROR(K157/K158,"ND")</f>
        <v>ND</v>
      </c>
      <c r="O157" s="1008" t="str">
        <f t="shared" ref="O157" ca="1" si="141">IFERROR(((K157+J157)/H157),"ND")</f>
        <v>ND</v>
      </c>
      <c r="P157" s="996"/>
    </row>
    <row r="158" spans="3:16">
      <c r="C158" s="1030"/>
      <c r="D158" s="1026"/>
      <c r="E158" s="1026"/>
      <c r="F158" s="1024"/>
      <c r="G158" s="1021"/>
      <c r="H158" s="1017"/>
      <c r="I158" s="1015"/>
      <c r="J158" s="255" t="str">
        <f ca="1">IF(MOD(ROW()-13,2)=0,IF(ISBLANK(OFFSET('10. SEGUIMIENTO 2025'!$N$14,INT((ROW()-13)/2),0)),"",OFFSET('10. SEGUIMIENTO 2025'!$N$14,INT((ROW()-13)/2),0)),IF(ISBLANK(OFFSET('9. METAS'!$N$20,INT((ROW()-14)/2),0)),"",OFFSET('9. METAS'!$N$20,INT((ROW()-14)/2),0)))</f>
        <v>NP</v>
      </c>
      <c r="K158" s="256" t="str">
        <f ca="1">IF(MOD(ROW()-13,2)=0,IF(ISBLANK(OFFSET('10. SEGUIMIENTO 2025'!$O$14,INT((ROW()-13)/2),0)),"",OFFSET('10. SEGUIMIENTO 2025'!$O$14,INT((ROW()-13)/2),0)),IF(ISBLANK(OFFSET('9. METAS'!$O$20,INT((ROW()-14)/2),0)),"",OFFSET('9. METAS'!$O$20,INT((ROW()-14)/2),0)))</f>
        <v>NP</v>
      </c>
      <c r="L158" s="256" t="str">
        <f ca="1">IF(MOD(ROW()-13,2)=0,IF(ISBLANK(OFFSET('10. SEGUIMIENTO 2025'!$P$14,INT((ROW()-13)/2),0)),"",OFFSET('10. SEGUIMIENTO 2025'!$P$14,INT((ROW()-13)/2),0)),IF(ISBLANK(OFFSET('9. METAS'!$P$20,INT((ROW()-14)/2),0)),"",OFFSET('9. METAS'!$P$20,INT((ROW()-14)/2),0)))</f>
        <v>NP</v>
      </c>
      <c r="M158" s="257" t="str">
        <f ca="1">IF(MOD(ROW()-13,2)=0,IF(ISBLANK(OFFSET('10. SEGUIMIENTO 2025'!$Q$14,INT((ROW()-13)/2),0)),"",OFFSET('10. SEGUIMIENTO 2025'!$Q$14,INT((ROW()-13)/2),0)),IF(ISBLANK(OFFSET('9. METAS'!$Q$20,INT((ROW()-14)/2),0)),"",OFFSET('9. METAS'!$Q$20,INT((ROW()-14)/2),0)))</f>
        <v>NP</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017">
        <f ca="1">IF(ISBLANK(OFFSET('9. METAS'!$K$20,INT((ROW()-13)/2),0)),"",OFFSET('9. METAS'!$K$20,INT((ROW()-13)/2),0))</f>
        <v>3430000</v>
      </c>
      <c r="I159" s="1014"/>
      <c r="J159" s="255">
        <f ca="1">IF(MOD(ROW()-13,2)=0,IF(ISBLANK(OFFSET('10. SEGUIMIENTO 2025'!$N$14,INT((ROW()-13)/2),0)),"",OFFSET('10. SEGUIMIENTO 2025'!$N$14,INT((ROW()-13)/2),0)),IF(ISBLANK(OFFSET('9. METAS'!$N$20,INT((ROW()-14)/2),0)),"",OFFSET('9. METAS'!$N$20,INT((ROW()-14)/2),0)))</f>
        <v>41</v>
      </c>
      <c r="K159" s="256" t="str">
        <f ca="1">IF(MOD(ROW()-13,2)=0,IF(ISBLANK(OFFSET('10. SEGUIMIENTO 2025'!$O$14,INT((ROW()-13)/2),0)),"",OFFSET('10. SEGUIMIENTO 2025'!$O$14,INT((ROW()-13)/2),0)),IF(ISBLANK(OFFSET('9. METAS'!$O$20,INT((ROW()-14)/2),0)),"",OFFSET('9. METAS'!$O$20,INT((ROW()-14)/2),0)))</f>
        <v/>
      </c>
      <c r="L159" s="256" t="str">
        <f ca="1">IF(MOD(ROW()-13,2)=0,IF(ISBLANK(OFFSET('10. SEGUIMIENTO 2025'!$P$14,INT((ROW()-13)/2),0)),"",OFFSET('10. SEGUIMIENTO 2025'!$P$14,INT((ROW()-13)/2),0)),IF(ISBLANK(OFFSET('9. METAS'!$P$20,INT((ROW()-14)/2),0)),"",OFFSET('9. METAS'!$P$20,INT((ROW()-14)/2),0)))</f>
        <v/>
      </c>
      <c r="M159" s="257" t="str">
        <f ca="1">IF(MOD(ROW()-13,2)=0,IF(ISBLANK(OFFSET('10. SEGUIMIENTO 2025'!$Q$14,INT((ROW()-13)/2),0)),"",OFFSET('10. SEGUIMIENTO 2025'!$Q$14,INT((ROW()-13)/2),0)),IF(ISBLANK(OFFSET('9. METAS'!$Q$20,INT((ROW()-14)/2),0)),"",OFFSET('9. METAS'!$Q$20,INT((ROW()-14)/2),0)))</f>
        <v/>
      </c>
      <c r="N159" s="1012" t="str">
        <f t="shared" ref="N159" ca="1" si="142">IFERROR(K159/K160,"ND")</f>
        <v>ND</v>
      </c>
      <c r="O159" s="1008" t="str">
        <f t="shared" ref="O159" ca="1" si="143">IFERROR(((K159+J159)/H159),"ND")</f>
        <v>ND</v>
      </c>
      <c r="P159" s="996"/>
    </row>
    <row r="160" spans="3:16">
      <c r="C160" s="1030"/>
      <c r="D160" s="1026"/>
      <c r="E160" s="1026"/>
      <c r="F160" s="1024"/>
      <c r="G160" s="1021"/>
      <c r="H160" s="1017"/>
      <c r="I160" s="1015"/>
      <c r="J160" s="255">
        <f ca="1">IF(MOD(ROW()-13,2)=0,IF(ISBLANK(OFFSET('10. SEGUIMIENTO 2025'!$N$14,INT((ROW()-13)/2),0)),"",OFFSET('10. SEGUIMIENTO 2025'!$N$14,INT((ROW()-13)/2),0)),IF(ISBLANK(OFFSET('9. METAS'!$N$20,INT((ROW()-14)/2),0)),"",OFFSET('9. METAS'!$N$20,INT((ROW()-14)/2),0)))</f>
        <v>932500</v>
      </c>
      <c r="K160" s="256">
        <f ca="1">IF(MOD(ROW()-13,2)=0,IF(ISBLANK(OFFSET('10. SEGUIMIENTO 2025'!$O$14,INT((ROW()-13)/2),0)),"",OFFSET('10. SEGUIMIENTO 2025'!$O$14,INT((ROW()-13)/2),0)),IF(ISBLANK(OFFSET('9. METAS'!$O$20,INT((ROW()-14)/2),0)),"",OFFSET('9. METAS'!$O$20,INT((ROW()-14)/2),0)))</f>
        <v>932500</v>
      </c>
      <c r="L160" s="256">
        <f ca="1">IF(MOD(ROW()-13,2)=0,IF(ISBLANK(OFFSET('10. SEGUIMIENTO 2025'!$P$14,INT((ROW()-13)/2),0)),"",OFFSET('10. SEGUIMIENTO 2025'!$P$14,INT((ROW()-13)/2),0)),IF(ISBLANK(OFFSET('9. METAS'!$P$20,INT((ROW()-14)/2),0)),"",OFFSET('9. METAS'!$P$20,INT((ROW()-14)/2),0)))</f>
        <v>632500</v>
      </c>
      <c r="M160" s="257">
        <f ca="1">IF(MOD(ROW()-13,2)=0,IF(ISBLANK(OFFSET('10. SEGUIMIENTO 2025'!$Q$14,INT((ROW()-13)/2),0)),"",OFFSET('10. SEGUIMIENTO 2025'!$Q$14,INT((ROW()-13)/2),0)),IF(ISBLANK(OFFSET('9. METAS'!$Q$20,INT((ROW()-14)/2),0)),"",OFFSET('9. METAS'!$Q$20,INT((ROW()-14)/2),0)))</f>
        <v>932500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017">
        <f ca="1">IF(ISBLANK(OFFSET('9. METAS'!$K$20,INT((ROW()-13)/2),0)),"",OFFSET('9. METAS'!$K$20,INT((ROW()-13)/2),0))</f>
        <v>3300000</v>
      </c>
      <c r="I161" s="1014"/>
      <c r="J161" s="255">
        <f ca="1">IF(MOD(ROW()-13,2)=0,IF(ISBLANK(OFFSET('10. SEGUIMIENTO 2025'!$N$14,INT((ROW()-13)/2),0)),"",OFFSET('10. SEGUIMIENTO 2025'!$N$14,INT((ROW()-13)/2),0)),IF(ISBLANK(OFFSET('9. METAS'!$N$20,INT((ROW()-14)/2),0)),"",OFFSET('9. METAS'!$N$20,INT((ROW()-14)/2),0)))</f>
        <v>41</v>
      </c>
      <c r="K161" s="256" t="str">
        <f ca="1">IF(MOD(ROW()-13,2)=0,IF(ISBLANK(OFFSET('10. SEGUIMIENTO 2025'!$O$14,INT((ROW()-13)/2),0)),"",OFFSET('10. SEGUIMIENTO 2025'!$O$14,INT((ROW()-13)/2),0)),IF(ISBLANK(OFFSET('9. METAS'!$O$20,INT((ROW()-14)/2),0)),"",OFFSET('9. METAS'!$O$20,INT((ROW()-14)/2),0)))</f>
        <v/>
      </c>
      <c r="L161" s="256" t="str">
        <f ca="1">IF(MOD(ROW()-13,2)=0,IF(ISBLANK(OFFSET('10. SEGUIMIENTO 2025'!$P$14,INT((ROW()-13)/2),0)),"",OFFSET('10. SEGUIMIENTO 2025'!$P$14,INT((ROW()-13)/2),0)),IF(ISBLANK(OFFSET('9. METAS'!$P$20,INT((ROW()-14)/2),0)),"",OFFSET('9. METAS'!$P$20,INT((ROW()-14)/2),0)))</f>
        <v/>
      </c>
      <c r="M161" s="257" t="str">
        <f ca="1">IF(MOD(ROW()-13,2)=0,IF(ISBLANK(OFFSET('10. SEGUIMIENTO 2025'!$Q$14,INT((ROW()-13)/2),0)),"",OFFSET('10. SEGUIMIENTO 2025'!$Q$14,INT((ROW()-13)/2),0)),IF(ISBLANK(OFFSET('9. METAS'!$Q$20,INT((ROW()-14)/2),0)),"",OFFSET('9. METAS'!$Q$20,INT((ROW()-14)/2),0)))</f>
        <v/>
      </c>
      <c r="N161" s="1012" t="str">
        <f t="shared" ref="N161" ca="1" si="144">IFERROR(K161/K162,"ND")</f>
        <v>ND</v>
      </c>
      <c r="O161" s="1008" t="str">
        <f t="shared" ref="O161" ca="1" si="145">IFERROR(((K161+J161)/H161),"ND")</f>
        <v>ND</v>
      </c>
      <c r="P161" s="996"/>
    </row>
    <row r="162" spans="3:16">
      <c r="C162" s="1030"/>
      <c r="D162" s="1026"/>
      <c r="E162" s="1026"/>
      <c r="F162" s="1024"/>
      <c r="G162" s="1021"/>
      <c r="H162" s="1017"/>
      <c r="I162" s="1015"/>
      <c r="J162" s="255">
        <f ca="1">IF(MOD(ROW()-13,2)=0,IF(ISBLANK(OFFSET('10. SEGUIMIENTO 2025'!$N$14,INT((ROW()-13)/2),0)),"",OFFSET('10. SEGUIMIENTO 2025'!$N$14,INT((ROW()-13)/2),0)),IF(ISBLANK(OFFSET('9. METAS'!$N$20,INT((ROW()-14)/2),0)),"",OFFSET('9. METAS'!$N$20,INT((ROW()-14)/2),0)))</f>
        <v>900000</v>
      </c>
      <c r="K162" s="256">
        <f ca="1">IF(MOD(ROW()-13,2)=0,IF(ISBLANK(OFFSET('10. SEGUIMIENTO 2025'!$O$14,INT((ROW()-13)/2),0)),"",OFFSET('10. SEGUIMIENTO 2025'!$O$14,INT((ROW()-13)/2),0)),IF(ISBLANK(OFFSET('9. METAS'!$O$20,INT((ROW()-14)/2),0)),"",OFFSET('9. METAS'!$O$20,INT((ROW()-14)/2),0)))</f>
        <v>900000</v>
      </c>
      <c r="L162" s="256">
        <f ca="1">IF(MOD(ROW()-13,2)=0,IF(ISBLANK(OFFSET('10. SEGUIMIENTO 2025'!$P$14,INT((ROW()-13)/2),0)),"",OFFSET('10. SEGUIMIENTO 2025'!$P$14,INT((ROW()-13)/2),0)),IF(ISBLANK(OFFSET('9. METAS'!$P$20,INT((ROW()-14)/2),0)),"",OFFSET('9. METAS'!$P$20,INT((ROW()-14)/2),0)))</f>
        <v>600000</v>
      </c>
      <c r="M162" s="257">
        <f ca="1">IF(MOD(ROW()-13,2)=0,IF(ISBLANK(OFFSET('10. SEGUIMIENTO 2025'!$Q$14,INT((ROW()-13)/2),0)),"",OFFSET('10. SEGUIMIENTO 2025'!$Q$14,INT((ROW()-13)/2),0)),IF(ISBLANK(OFFSET('9. METAS'!$Q$20,INT((ROW()-14)/2),0)),"",OFFSET('9. METAS'!$Q$20,INT((ROW()-14)/2),0)))</f>
        <v>900000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017">
        <f ca="1">IF(ISBLANK(OFFSET('9. METAS'!$K$20,INT((ROW()-13)/2),0)),"",OFFSET('9. METAS'!$K$20,INT((ROW()-13)/2),0))</f>
        <v>114000</v>
      </c>
      <c r="I163" s="1014"/>
      <c r="J163" s="255">
        <f ca="1">IF(MOD(ROW()-13,2)=0,IF(ISBLANK(OFFSET('10. SEGUIMIENTO 2025'!$N$14,INT((ROW()-13)/2),0)),"",OFFSET('10. SEGUIMIENTO 2025'!$N$14,INT((ROW()-13)/2),0)),IF(ISBLANK(OFFSET('9. METAS'!$N$20,INT((ROW()-14)/2),0)),"",OFFSET('9. METAS'!$N$20,INT((ROW()-14)/2),0)))</f>
        <v>41</v>
      </c>
      <c r="K163" s="256" t="str">
        <f ca="1">IF(MOD(ROW()-13,2)=0,IF(ISBLANK(OFFSET('10. SEGUIMIENTO 2025'!$O$14,INT((ROW()-13)/2),0)),"",OFFSET('10. SEGUIMIENTO 2025'!$O$14,INT((ROW()-13)/2),0)),IF(ISBLANK(OFFSET('9. METAS'!$O$20,INT((ROW()-14)/2),0)),"",OFFSET('9. METAS'!$O$20,INT((ROW()-14)/2),0)))</f>
        <v/>
      </c>
      <c r="L163" s="256" t="str">
        <f ca="1">IF(MOD(ROW()-13,2)=0,IF(ISBLANK(OFFSET('10. SEGUIMIENTO 2025'!$P$14,INT((ROW()-13)/2),0)),"",OFFSET('10. SEGUIMIENTO 2025'!$P$14,INT((ROW()-13)/2),0)),IF(ISBLANK(OFFSET('9. METAS'!$P$20,INT((ROW()-14)/2),0)),"",OFFSET('9. METAS'!$P$20,INT((ROW()-14)/2),0)))</f>
        <v/>
      </c>
      <c r="M163" s="257" t="str">
        <f ca="1">IF(MOD(ROW()-13,2)=0,IF(ISBLANK(OFFSET('10. SEGUIMIENTO 2025'!$Q$14,INT((ROW()-13)/2),0)),"",OFFSET('10. SEGUIMIENTO 2025'!$Q$14,INT((ROW()-13)/2),0)),IF(ISBLANK(OFFSET('9. METAS'!$Q$20,INT((ROW()-14)/2),0)),"",OFFSET('9. METAS'!$Q$20,INT((ROW()-14)/2),0)))</f>
        <v/>
      </c>
      <c r="N163" s="1012" t="str">
        <f t="shared" ref="N163" ca="1" si="146">IFERROR(K163/K164,"ND")</f>
        <v>ND</v>
      </c>
      <c r="O163" s="1008" t="str">
        <f t="shared" ref="O163" ca="1" si="147">IFERROR(((K163+J163)/H163),"ND")</f>
        <v>ND</v>
      </c>
      <c r="P163" s="996"/>
    </row>
    <row r="164" spans="3:16">
      <c r="C164" s="1030"/>
      <c r="D164" s="1026"/>
      <c r="E164" s="1026"/>
      <c r="F164" s="1024"/>
      <c r="G164" s="1021"/>
      <c r="H164" s="1017"/>
      <c r="I164" s="1015"/>
      <c r="J164" s="255">
        <f ca="1">IF(MOD(ROW()-13,2)=0,IF(ISBLANK(OFFSET('10. SEGUIMIENTO 2025'!$N$14,INT((ROW()-13)/2),0)),"",OFFSET('10. SEGUIMIENTO 2025'!$N$14,INT((ROW()-13)/2),0)),IF(ISBLANK(OFFSET('9. METAS'!$N$20,INT((ROW()-14)/2),0)),"",OFFSET('9. METAS'!$N$20,INT((ROW()-14)/2),0)))</f>
        <v>28500</v>
      </c>
      <c r="K164" s="256">
        <f ca="1">IF(MOD(ROW()-13,2)=0,IF(ISBLANK(OFFSET('10. SEGUIMIENTO 2025'!$O$14,INT((ROW()-13)/2),0)),"",OFFSET('10. SEGUIMIENTO 2025'!$O$14,INT((ROW()-13)/2),0)),IF(ISBLANK(OFFSET('9. METAS'!$O$20,INT((ROW()-14)/2),0)),"",OFFSET('9. METAS'!$O$20,INT((ROW()-14)/2),0)))</f>
        <v>28500</v>
      </c>
      <c r="L164" s="256">
        <f ca="1">IF(MOD(ROW()-13,2)=0,IF(ISBLANK(OFFSET('10. SEGUIMIENTO 2025'!$P$14,INT((ROW()-13)/2),0)),"",OFFSET('10. SEGUIMIENTO 2025'!$P$14,INT((ROW()-13)/2),0)),IF(ISBLANK(OFFSET('9. METAS'!$P$20,INT((ROW()-14)/2),0)),"",OFFSET('9. METAS'!$P$20,INT((ROW()-14)/2),0)))</f>
        <v>28500</v>
      </c>
      <c r="M164" s="257">
        <f ca="1">IF(MOD(ROW()-13,2)=0,IF(ISBLANK(OFFSET('10. SEGUIMIENTO 2025'!$Q$14,INT((ROW()-13)/2),0)),"",OFFSET('10. SEGUIMIENTO 2025'!$Q$14,INT((ROW()-13)/2),0)),IF(ISBLANK(OFFSET('9. METAS'!$Q$20,INT((ROW()-14)/2),0)),"",OFFSET('9. METAS'!$Q$20,INT((ROW()-14)/2),0)))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017">
        <f ca="1">IF(ISBLANK(OFFSET('9. METAS'!$K$20,INT((ROW()-13)/2),0)),"",OFFSET('9. METAS'!$K$20,INT((ROW()-13)/2),0))</f>
        <v>16000</v>
      </c>
      <c r="I165" s="1014"/>
      <c r="J165" s="255">
        <f ca="1">IF(MOD(ROW()-13,2)=0,IF(ISBLANK(OFFSET('10. SEGUIMIENTO 2025'!$N$14,INT((ROW()-13)/2),0)),"",OFFSET('10. SEGUIMIENTO 2025'!$N$14,INT((ROW()-13)/2),0)),IF(ISBLANK(OFFSET('9. METAS'!$N$20,INT((ROW()-14)/2),0)),"",OFFSET('9. METAS'!$N$20,INT((ROW()-14)/2),0)))</f>
        <v>41</v>
      </c>
      <c r="K165" s="256" t="str">
        <f ca="1">IF(MOD(ROW()-13,2)=0,IF(ISBLANK(OFFSET('10. SEGUIMIENTO 2025'!$O$14,INT((ROW()-13)/2),0)),"",OFFSET('10. SEGUIMIENTO 2025'!$O$14,INT((ROW()-13)/2),0)),IF(ISBLANK(OFFSET('9. METAS'!$O$20,INT((ROW()-14)/2),0)),"",OFFSET('9. METAS'!$O$20,INT((ROW()-14)/2),0)))</f>
        <v/>
      </c>
      <c r="L165" s="256" t="str">
        <f ca="1">IF(MOD(ROW()-13,2)=0,IF(ISBLANK(OFFSET('10. SEGUIMIENTO 2025'!$P$14,INT((ROW()-13)/2),0)),"",OFFSET('10. SEGUIMIENTO 2025'!$P$14,INT((ROW()-13)/2),0)),IF(ISBLANK(OFFSET('9. METAS'!$P$20,INT((ROW()-14)/2),0)),"",OFFSET('9. METAS'!$P$20,INT((ROW()-14)/2),0)))</f>
        <v/>
      </c>
      <c r="M165" s="257" t="str">
        <f ca="1">IF(MOD(ROW()-13,2)=0,IF(ISBLANK(OFFSET('10. SEGUIMIENTO 2025'!$Q$14,INT((ROW()-13)/2),0)),"",OFFSET('10. SEGUIMIENTO 2025'!$Q$14,INT((ROW()-13)/2),0)),IF(ISBLANK(OFFSET('9. METAS'!$Q$20,INT((ROW()-14)/2),0)),"",OFFSET('9. METAS'!$Q$20,INT((ROW()-14)/2),0)))</f>
        <v/>
      </c>
      <c r="N165" s="1012" t="str">
        <f t="shared" ref="N165" ca="1" si="148">IFERROR(K165/K166,"ND")</f>
        <v>ND</v>
      </c>
      <c r="O165" s="1008" t="str">
        <f t="shared" ref="O165" ca="1" si="149">IFERROR(((K165+J165)/H165),"ND")</f>
        <v>ND</v>
      </c>
      <c r="P165" s="996"/>
    </row>
    <row r="166" spans="3:16">
      <c r="C166" s="1030"/>
      <c r="D166" s="1026"/>
      <c r="E166" s="1026"/>
      <c r="F166" s="1024"/>
      <c r="G166" s="1021"/>
      <c r="H166" s="1017"/>
      <c r="I166" s="1015"/>
      <c r="J166" s="255">
        <f ca="1">IF(MOD(ROW()-13,2)=0,IF(ISBLANK(OFFSET('10. SEGUIMIENTO 2025'!$N$14,INT((ROW()-13)/2),0)),"",OFFSET('10. SEGUIMIENTO 2025'!$N$14,INT((ROW()-13)/2),0)),IF(ISBLANK(OFFSET('9. METAS'!$N$20,INT((ROW()-14)/2),0)),"",OFFSET('9. METAS'!$N$20,INT((ROW()-14)/2),0)))</f>
        <v>4000</v>
      </c>
      <c r="K166" s="256">
        <f ca="1">IF(MOD(ROW()-13,2)=0,IF(ISBLANK(OFFSET('10. SEGUIMIENTO 2025'!$O$14,INT((ROW()-13)/2),0)),"",OFFSET('10. SEGUIMIENTO 2025'!$O$14,INT((ROW()-13)/2),0)),IF(ISBLANK(OFFSET('9. METAS'!$O$20,INT((ROW()-14)/2),0)),"",OFFSET('9. METAS'!$O$20,INT((ROW()-14)/2),0)))</f>
        <v>4000</v>
      </c>
      <c r="L166" s="256">
        <f ca="1">IF(MOD(ROW()-13,2)=0,IF(ISBLANK(OFFSET('10. SEGUIMIENTO 2025'!$P$14,INT((ROW()-13)/2),0)),"",OFFSET('10. SEGUIMIENTO 2025'!$P$14,INT((ROW()-13)/2),0)),IF(ISBLANK(OFFSET('9. METAS'!$P$20,INT((ROW()-14)/2),0)),"",OFFSET('9. METAS'!$P$20,INT((ROW()-14)/2),0)))</f>
        <v>4000</v>
      </c>
      <c r="M166" s="257">
        <f ca="1">IF(MOD(ROW()-13,2)=0,IF(ISBLANK(OFFSET('10. SEGUIMIENTO 2025'!$Q$14,INT((ROW()-13)/2),0)),"",OFFSET('10. SEGUIMIENTO 2025'!$Q$14,INT((ROW()-13)/2),0)),IF(ISBLANK(OFFSET('9. METAS'!$Q$20,INT((ROW()-14)/2),0)),"",OFFSET('9. METAS'!$Q$20,INT((ROW()-14)/2),0)))</f>
        <v>4000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017">
        <f ca="1">IF(ISBLANK(OFFSET('9. METAS'!$K$20,INT((ROW()-13)/2),0)),"",OFFSET('9. METAS'!$K$20,INT((ROW()-13)/2),0))</f>
        <v>21284</v>
      </c>
      <c r="I167" s="1014"/>
      <c r="J167" s="255">
        <f ca="1">IF(MOD(ROW()-13,2)=0,IF(ISBLANK(OFFSET('10. SEGUIMIENTO 2025'!$N$14,INT((ROW()-13)/2),0)),"",OFFSET('10. SEGUIMIENTO 2025'!$N$14,INT((ROW()-13)/2),0)),IF(ISBLANK(OFFSET('9. METAS'!$N$20,INT((ROW()-14)/2),0)),"",OFFSET('9. METAS'!$N$20,INT((ROW()-14)/2),0)))</f>
        <v>41</v>
      </c>
      <c r="K167" s="256" t="str">
        <f ca="1">IF(MOD(ROW()-13,2)=0,IF(ISBLANK(OFFSET('10. SEGUIMIENTO 2025'!$O$14,INT((ROW()-13)/2),0)),"",OFFSET('10. SEGUIMIENTO 2025'!$O$14,INT((ROW()-13)/2),0)),IF(ISBLANK(OFFSET('9. METAS'!$O$20,INT((ROW()-14)/2),0)),"",OFFSET('9. METAS'!$O$20,INT((ROW()-14)/2),0)))</f>
        <v/>
      </c>
      <c r="L167" s="256" t="str">
        <f ca="1">IF(MOD(ROW()-13,2)=0,IF(ISBLANK(OFFSET('10. SEGUIMIENTO 2025'!$P$14,INT((ROW()-13)/2),0)),"",OFFSET('10. SEGUIMIENTO 2025'!$P$14,INT((ROW()-13)/2),0)),IF(ISBLANK(OFFSET('9. METAS'!$P$20,INT((ROW()-14)/2),0)),"",OFFSET('9. METAS'!$P$20,INT((ROW()-14)/2),0)))</f>
        <v/>
      </c>
      <c r="M167" s="257" t="str">
        <f ca="1">IF(MOD(ROW()-13,2)=0,IF(ISBLANK(OFFSET('10. SEGUIMIENTO 2025'!$Q$14,INT((ROW()-13)/2),0)),"",OFFSET('10. SEGUIMIENTO 2025'!$Q$14,INT((ROW()-13)/2),0)),IF(ISBLANK(OFFSET('9. METAS'!$Q$20,INT((ROW()-14)/2),0)),"",OFFSET('9. METAS'!$Q$20,INT((ROW()-14)/2),0)))</f>
        <v/>
      </c>
      <c r="N167" s="1012" t="str">
        <f t="shared" ref="N167" ca="1" si="150">IFERROR(K167/K168,"ND")</f>
        <v>ND</v>
      </c>
      <c r="O167" s="1008" t="str">
        <f t="shared" ref="O167" ca="1" si="151">IFERROR(((K167+J167)/H167),"ND")</f>
        <v>ND</v>
      </c>
      <c r="P167" s="996"/>
    </row>
    <row r="168" spans="3:16">
      <c r="C168" s="1030"/>
      <c r="D168" s="1026"/>
      <c r="E168" s="1026"/>
      <c r="F168" s="1024"/>
      <c r="G168" s="1021"/>
      <c r="H168" s="1017"/>
      <c r="I168" s="1015"/>
      <c r="J168" s="255">
        <f ca="1">IF(MOD(ROW()-13,2)=0,IF(ISBLANK(OFFSET('10. SEGUIMIENTO 2025'!$N$14,INT((ROW()-13)/2),0)),"",OFFSET('10. SEGUIMIENTO 2025'!$N$14,INT((ROW()-13)/2),0)),IF(ISBLANK(OFFSET('9. METAS'!$N$20,INT((ROW()-14)/2),0)),"",OFFSET('9. METAS'!$N$20,INT((ROW()-14)/2),0)))</f>
        <v>5161</v>
      </c>
      <c r="K168" s="256">
        <f ca="1">IF(MOD(ROW()-13,2)=0,IF(ISBLANK(OFFSET('10. SEGUIMIENTO 2025'!$O$14,INT((ROW()-13)/2),0)),"",OFFSET('10. SEGUIMIENTO 2025'!$O$14,INT((ROW()-13)/2),0)),IF(ISBLANK(OFFSET('9. METAS'!$O$20,INT((ROW()-14)/2),0)),"",OFFSET('9. METAS'!$O$20,INT((ROW()-14)/2),0)))</f>
        <v>5086</v>
      </c>
      <c r="L168" s="256">
        <f ca="1">IF(MOD(ROW()-13,2)=0,IF(ISBLANK(OFFSET('10. SEGUIMIENTO 2025'!$P$14,INT((ROW()-13)/2),0)),"",OFFSET('10. SEGUIMIENTO 2025'!$P$14,INT((ROW()-13)/2),0)),IF(ISBLANK(OFFSET('9. METAS'!$P$20,INT((ROW()-14)/2),0)),"",OFFSET('9. METAS'!$P$20,INT((ROW()-14)/2),0)))</f>
        <v>5556</v>
      </c>
      <c r="M168" s="257">
        <f ca="1">IF(MOD(ROW()-13,2)=0,IF(ISBLANK(OFFSET('10. SEGUIMIENTO 2025'!$Q$14,INT((ROW()-13)/2),0)),"",OFFSET('10. SEGUIMIENTO 2025'!$Q$14,INT((ROW()-13)/2),0)),IF(ISBLANK(OFFSET('9. METAS'!$Q$20,INT((ROW()-14)/2),0)),"",OFFSET('9. METAS'!$Q$20,INT((ROW()-14)/2),0)))</f>
        <v>5481</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017">
        <f ca="1">IF(ISBLANK(OFFSET('9. METAS'!$K$20,INT((ROW()-13)/2),0)),"",OFFSET('9. METAS'!$K$20,INT((ROW()-13)/2),0))</f>
        <v>10746</v>
      </c>
      <c r="I169" s="1014"/>
      <c r="J169" s="255">
        <f ca="1">IF(MOD(ROW()-13,2)=0,IF(ISBLANK(OFFSET('10. SEGUIMIENTO 2025'!$N$14,INT((ROW()-13)/2),0)),"",OFFSET('10. SEGUIMIENTO 2025'!$N$14,INT((ROW()-13)/2),0)),IF(ISBLANK(OFFSET('9. METAS'!$N$20,INT((ROW()-14)/2),0)),"",OFFSET('9. METAS'!$N$20,INT((ROW()-14)/2),0)))</f>
        <v>41</v>
      </c>
      <c r="K169" s="256" t="str">
        <f ca="1">IF(MOD(ROW()-13,2)=0,IF(ISBLANK(OFFSET('10. SEGUIMIENTO 2025'!$O$14,INT((ROW()-13)/2),0)),"",OFFSET('10. SEGUIMIENTO 2025'!$O$14,INT((ROW()-13)/2),0)),IF(ISBLANK(OFFSET('9. METAS'!$O$20,INT((ROW()-14)/2),0)),"",OFFSET('9. METAS'!$O$20,INT((ROW()-14)/2),0)))</f>
        <v/>
      </c>
      <c r="L169" s="256" t="str">
        <f ca="1">IF(MOD(ROW()-13,2)=0,IF(ISBLANK(OFFSET('10. SEGUIMIENTO 2025'!$P$14,INT((ROW()-13)/2),0)),"",OFFSET('10. SEGUIMIENTO 2025'!$P$14,INT((ROW()-13)/2),0)),IF(ISBLANK(OFFSET('9. METAS'!$P$20,INT((ROW()-14)/2),0)),"",OFFSET('9. METAS'!$P$20,INT((ROW()-14)/2),0)))</f>
        <v/>
      </c>
      <c r="M169" s="257" t="str">
        <f ca="1">IF(MOD(ROW()-13,2)=0,IF(ISBLANK(OFFSET('10. SEGUIMIENTO 2025'!$Q$14,INT((ROW()-13)/2),0)),"",OFFSET('10. SEGUIMIENTO 2025'!$Q$14,INT((ROW()-13)/2),0)),IF(ISBLANK(OFFSET('9. METAS'!$Q$20,INT((ROW()-14)/2),0)),"",OFFSET('9. METAS'!$Q$20,INT((ROW()-14)/2),0)))</f>
        <v/>
      </c>
      <c r="N169" s="1012" t="str">
        <f t="shared" ref="N169" ca="1" si="152">IFERROR(K169/K170,"ND")</f>
        <v>ND</v>
      </c>
      <c r="O169" s="1008" t="str">
        <f t="shared" ref="O169" ca="1" si="153">IFERROR(((K169+J169)/H169),"ND")</f>
        <v>ND</v>
      </c>
      <c r="P169" s="996"/>
    </row>
    <row r="170" spans="3:16">
      <c r="C170" s="1030"/>
      <c r="D170" s="1026"/>
      <c r="E170" s="1026"/>
      <c r="F170" s="1024"/>
      <c r="G170" s="1021"/>
      <c r="H170" s="1017"/>
      <c r="I170" s="1015"/>
      <c r="J170" s="255">
        <f ca="1">IF(MOD(ROW()-13,2)=0,IF(ISBLANK(OFFSET('10. SEGUIMIENTO 2025'!$N$14,INT((ROW()-13)/2),0)),"",OFFSET('10. SEGUIMIENTO 2025'!$N$14,INT((ROW()-13)/2),0)),IF(ISBLANK(OFFSET('9. METAS'!$N$20,INT((ROW()-14)/2),0)),"",OFFSET('9. METAS'!$N$20,INT((ROW()-14)/2),0)))</f>
        <v>2687</v>
      </c>
      <c r="K170" s="256">
        <f ca="1">IF(MOD(ROW()-13,2)=0,IF(ISBLANK(OFFSET('10. SEGUIMIENTO 2025'!$O$14,INT((ROW()-13)/2),0)),"",OFFSET('10. SEGUIMIENTO 2025'!$O$14,INT((ROW()-13)/2),0)),IF(ISBLANK(OFFSET('9. METAS'!$O$20,INT((ROW()-14)/2),0)),"",OFFSET('9. METAS'!$O$20,INT((ROW()-14)/2),0)))</f>
        <v>2687</v>
      </c>
      <c r="L170" s="256">
        <f ca="1">IF(MOD(ROW()-13,2)=0,IF(ISBLANK(OFFSET('10. SEGUIMIENTO 2025'!$P$14,INT((ROW()-13)/2),0)),"",OFFSET('10. SEGUIMIENTO 2025'!$P$14,INT((ROW()-13)/2),0)),IF(ISBLANK(OFFSET('9. METAS'!$P$20,INT((ROW()-14)/2),0)),"",OFFSET('9. METAS'!$P$20,INT((ROW()-14)/2),0)))</f>
        <v>2686</v>
      </c>
      <c r="M170" s="257">
        <f ca="1">IF(MOD(ROW()-13,2)=0,IF(ISBLANK(OFFSET('10. SEGUIMIENTO 2025'!$Q$14,INT((ROW()-13)/2),0)),"",OFFSET('10. SEGUIMIENTO 2025'!$Q$14,INT((ROW()-13)/2),0)),IF(ISBLANK(OFFSET('9. METAS'!$Q$20,INT((ROW()-14)/2),0)),"",OFFSET('9. METAS'!$Q$20,INT((ROW()-14)/2),0)))</f>
        <v>2686</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017">
        <f ca="1">IF(ISBLANK(OFFSET('9. METAS'!$K$20,INT((ROW()-13)/2),0)),"",OFFSET('9. METAS'!$K$20,INT((ROW()-13)/2),0))</f>
        <v>1250</v>
      </c>
      <c r="I171" s="1014"/>
      <c r="J171" s="255">
        <f ca="1">IF(MOD(ROW()-13,2)=0,IF(ISBLANK(OFFSET('10. SEGUIMIENTO 2025'!$N$14,INT((ROW()-13)/2),0)),"",OFFSET('10. SEGUIMIENTO 2025'!$N$14,INT((ROW()-13)/2),0)),IF(ISBLANK(OFFSET('9. METAS'!$N$20,INT((ROW()-14)/2),0)),"",OFFSET('9. METAS'!$N$20,INT((ROW()-14)/2),0)))</f>
        <v>41</v>
      </c>
      <c r="K171" s="256" t="str">
        <f ca="1">IF(MOD(ROW()-13,2)=0,IF(ISBLANK(OFFSET('10. SEGUIMIENTO 2025'!$O$14,INT((ROW()-13)/2),0)),"",OFFSET('10. SEGUIMIENTO 2025'!$O$14,INT((ROW()-13)/2),0)),IF(ISBLANK(OFFSET('9. METAS'!$O$20,INT((ROW()-14)/2),0)),"",OFFSET('9. METAS'!$O$20,INT((ROW()-14)/2),0)))</f>
        <v/>
      </c>
      <c r="L171" s="256" t="str">
        <f ca="1">IF(MOD(ROW()-13,2)=0,IF(ISBLANK(OFFSET('10. SEGUIMIENTO 2025'!$P$14,INT((ROW()-13)/2),0)),"",OFFSET('10. SEGUIMIENTO 2025'!$P$14,INT((ROW()-13)/2),0)),IF(ISBLANK(OFFSET('9. METAS'!$P$20,INT((ROW()-14)/2),0)),"",OFFSET('9. METAS'!$P$20,INT((ROW()-14)/2),0)))</f>
        <v/>
      </c>
      <c r="M171" s="257" t="str">
        <f ca="1">IF(MOD(ROW()-13,2)=0,IF(ISBLANK(OFFSET('10. SEGUIMIENTO 2025'!$Q$14,INT((ROW()-13)/2),0)),"",OFFSET('10. SEGUIMIENTO 2025'!$Q$14,INT((ROW()-13)/2),0)),IF(ISBLANK(OFFSET('9. METAS'!$Q$20,INT((ROW()-14)/2),0)),"",OFFSET('9. METAS'!$Q$20,INT((ROW()-14)/2),0)))</f>
        <v/>
      </c>
      <c r="N171" s="1012" t="str">
        <f t="shared" ref="N171" ca="1" si="154">IFERROR(K171/K172,"ND")</f>
        <v>ND</v>
      </c>
      <c r="O171" s="1008" t="str">
        <f t="shared" ref="O171" ca="1" si="155">IFERROR(((K171+J171)/H171),"ND")</f>
        <v>ND</v>
      </c>
      <c r="P171" s="996"/>
    </row>
    <row r="172" spans="3:16">
      <c r="C172" s="1030"/>
      <c r="D172" s="1026"/>
      <c r="E172" s="1026"/>
      <c r="F172" s="1024"/>
      <c r="G172" s="1021"/>
      <c r="H172" s="1017"/>
      <c r="I172" s="1015"/>
      <c r="J172" s="255">
        <f ca="1">IF(MOD(ROW()-13,2)=0,IF(ISBLANK(OFFSET('10. SEGUIMIENTO 2025'!$N$14,INT((ROW()-13)/2),0)),"",OFFSET('10. SEGUIMIENTO 2025'!$N$14,INT((ROW()-13)/2),0)),IF(ISBLANK(OFFSET('9. METAS'!$N$20,INT((ROW()-14)/2),0)),"",OFFSET('9. METAS'!$N$20,INT((ROW()-14)/2),0)))</f>
        <v>350</v>
      </c>
      <c r="K172" s="256">
        <f ca="1">IF(MOD(ROW()-13,2)=0,IF(ISBLANK(OFFSET('10. SEGUIMIENTO 2025'!$O$14,INT((ROW()-13)/2),0)),"",OFFSET('10. SEGUIMIENTO 2025'!$O$14,INT((ROW()-13)/2),0)),IF(ISBLANK(OFFSET('9. METAS'!$O$20,INT((ROW()-14)/2),0)),"",OFFSET('9. METAS'!$O$20,INT((ROW()-14)/2),0)))</f>
        <v>275</v>
      </c>
      <c r="L172" s="256">
        <f ca="1">IF(MOD(ROW()-13,2)=0,IF(ISBLANK(OFFSET('10. SEGUIMIENTO 2025'!$P$14,INT((ROW()-13)/2),0)),"",OFFSET('10. SEGUIMIENTO 2025'!$P$14,INT((ROW()-13)/2),0)),IF(ISBLANK(OFFSET('9. METAS'!$P$20,INT((ROW()-14)/2),0)),"",OFFSET('9. METAS'!$P$20,INT((ROW()-14)/2),0)))</f>
        <v>350</v>
      </c>
      <c r="M172" s="257">
        <f ca="1">IF(MOD(ROW()-13,2)=0,IF(ISBLANK(OFFSET('10. SEGUIMIENTO 2025'!$Q$14,INT((ROW()-13)/2),0)),"",OFFSET('10. SEGUIMIENTO 2025'!$Q$14,INT((ROW()-13)/2),0)),IF(ISBLANK(OFFSET('9. METAS'!$Q$20,INT((ROW()-14)/2),0)),"",OFFSET('9. METAS'!$Q$20,INT((ROW()-14)/2),0)))</f>
        <v>275</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017">
        <f ca="1">IF(ISBLANK(OFFSET('9. METAS'!$K$20,INT((ROW()-13)/2),0)),"",OFFSET('9. METAS'!$K$20,INT((ROW()-13)/2),0))</f>
        <v>9288</v>
      </c>
      <c r="I173" s="1014"/>
      <c r="J173" s="255">
        <f ca="1">IF(MOD(ROW()-13,2)=0,IF(ISBLANK(OFFSET('10. SEGUIMIENTO 2025'!$N$14,INT((ROW()-13)/2),0)),"",OFFSET('10. SEGUIMIENTO 2025'!$N$14,INT((ROW()-13)/2),0)),IF(ISBLANK(OFFSET('9. METAS'!$N$20,INT((ROW()-14)/2),0)),"",OFFSET('9. METAS'!$N$20,INT((ROW()-14)/2),0)))</f>
        <v>41</v>
      </c>
      <c r="K173" s="256" t="str">
        <f ca="1">IF(MOD(ROW()-13,2)=0,IF(ISBLANK(OFFSET('10. SEGUIMIENTO 2025'!$O$14,INT((ROW()-13)/2),0)),"",OFFSET('10. SEGUIMIENTO 2025'!$O$14,INT((ROW()-13)/2),0)),IF(ISBLANK(OFFSET('9. METAS'!$O$20,INT((ROW()-14)/2),0)),"",OFFSET('9. METAS'!$O$20,INT((ROW()-14)/2),0)))</f>
        <v/>
      </c>
      <c r="L173" s="256" t="str">
        <f ca="1">IF(MOD(ROW()-13,2)=0,IF(ISBLANK(OFFSET('10. SEGUIMIENTO 2025'!$P$14,INT((ROW()-13)/2),0)),"",OFFSET('10. SEGUIMIENTO 2025'!$P$14,INT((ROW()-13)/2),0)),IF(ISBLANK(OFFSET('9. METAS'!$P$20,INT((ROW()-14)/2),0)),"",OFFSET('9. METAS'!$P$20,INT((ROW()-14)/2),0)))</f>
        <v/>
      </c>
      <c r="M173" s="257" t="str">
        <f ca="1">IF(MOD(ROW()-13,2)=0,IF(ISBLANK(OFFSET('10. SEGUIMIENTO 2025'!$Q$14,INT((ROW()-13)/2),0)),"",OFFSET('10. SEGUIMIENTO 2025'!$Q$14,INT((ROW()-13)/2),0)),IF(ISBLANK(OFFSET('9. METAS'!$Q$20,INT((ROW()-14)/2),0)),"",OFFSET('9. METAS'!$Q$20,INT((ROW()-14)/2),0)))</f>
        <v/>
      </c>
      <c r="N173" s="1012" t="str">
        <f t="shared" ref="N173" ca="1" si="156">IFERROR(K173/K174,"ND")</f>
        <v>ND</v>
      </c>
      <c r="O173" s="1008" t="str">
        <f t="shared" ref="O173" ca="1" si="157">IFERROR(((K173+J173)/H173),"ND")</f>
        <v>ND</v>
      </c>
      <c r="P173" s="996"/>
    </row>
    <row r="174" spans="3:16">
      <c r="C174" s="1030"/>
      <c r="D174" s="1026"/>
      <c r="E174" s="1026"/>
      <c r="F174" s="1024"/>
      <c r="G174" s="1021"/>
      <c r="H174" s="1017"/>
      <c r="I174" s="1015"/>
      <c r="J174" s="255">
        <f ca="1">IF(MOD(ROW()-13,2)=0,IF(ISBLANK(OFFSET('10. SEGUIMIENTO 2025'!$N$14,INT((ROW()-13)/2),0)),"",OFFSET('10. SEGUIMIENTO 2025'!$N$14,INT((ROW()-13)/2),0)),IF(ISBLANK(OFFSET('9. METAS'!$N$20,INT((ROW()-14)/2),0)),"",OFFSET('9. METAS'!$N$20,INT((ROW()-14)/2),0)))</f>
        <v>2124</v>
      </c>
      <c r="K174" s="256">
        <f ca="1">IF(MOD(ROW()-13,2)=0,IF(ISBLANK(OFFSET('10. SEGUIMIENTO 2025'!$O$14,INT((ROW()-13)/2),0)),"",OFFSET('10. SEGUIMIENTO 2025'!$O$14,INT((ROW()-13)/2),0)),IF(ISBLANK(OFFSET('9. METAS'!$O$20,INT((ROW()-14)/2),0)),"",OFFSET('9. METAS'!$O$20,INT((ROW()-14)/2),0)))</f>
        <v>2124</v>
      </c>
      <c r="L174" s="256">
        <f ca="1">IF(MOD(ROW()-13,2)=0,IF(ISBLANK(OFFSET('10. SEGUIMIENTO 2025'!$P$14,INT((ROW()-13)/2),0)),"",OFFSET('10. SEGUIMIENTO 2025'!$P$14,INT((ROW()-13)/2),0)),IF(ISBLANK(OFFSET('9. METAS'!$P$20,INT((ROW()-14)/2),0)),"",OFFSET('9. METAS'!$P$20,INT((ROW()-14)/2),0)))</f>
        <v>2520</v>
      </c>
      <c r="M174" s="257">
        <f ca="1">IF(MOD(ROW()-13,2)=0,IF(ISBLANK(OFFSET('10. SEGUIMIENTO 2025'!$Q$14,INT((ROW()-13)/2),0)),"",OFFSET('10. SEGUIMIENTO 2025'!$Q$14,INT((ROW()-13)/2),0)),IF(ISBLANK(OFFSET('9. METAS'!$Q$20,INT((ROW()-14)/2),0)),"",OFFSET('9. METAS'!$Q$20,INT((ROW()-14)/2),0)))</f>
        <v>2520</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017">
        <f ca="1">IF(ISBLANK(OFFSET('9. METAS'!$K$20,INT((ROW()-13)/2),0)),"",OFFSET('9. METAS'!$K$20,INT((ROW()-13)/2),0))</f>
        <v>23255</v>
      </c>
      <c r="I175" s="1014"/>
      <c r="J175" s="255">
        <f ca="1">IF(MOD(ROW()-13,2)=0,IF(ISBLANK(OFFSET('10. SEGUIMIENTO 2025'!$N$14,INT((ROW()-13)/2),0)),"",OFFSET('10. SEGUIMIENTO 2025'!$N$14,INT((ROW()-13)/2),0)),IF(ISBLANK(OFFSET('9. METAS'!$N$20,INT((ROW()-14)/2),0)),"",OFFSET('9. METAS'!$N$20,INT((ROW()-14)/2),0)))</f>
        <v>41</v>
      </c>
      <c r="K175" s="256" t="str">
        <f ca="1">IF(MOD(ROW()-13,2)=0,IF(ISBLANK(OFFSET('10. SEGUIMIENTO 2025'!$O$14,INT((ROW()-13)/2),0)),"",OFFSET('10. SEGUIMIENTO 2025'!$O$14,INT((ROW()-13)/2),0)),IF(ISBLANK(OFFSET('9. METAS'!$O$20,INT((ROW()-14)/2),0)),"",OFFSET('9. METAS'!$O$20,INT((ROW()-14)/2),0)))</f>
        <v/>
      </c>
      <c r="L175" s="256" t="str">
        <f ca="1">IF(MOD(ROW()-13,2)=0,IF(ISBLANK(OFFSET('10. SEGUIMIENTO 2025'!$P$14,INT((ROW()-13)/2),0)),"",OFFSET('10. SEGUIMIENTO 2025'!$P$14,INT((ROW()-13)/2),0)),IF(ISBLANK(OFFSET('9. METAS'!$P$20,INT((ROW()-14)/2),0)),"",OFFSET('9. METAS'!$P$20,INT((ROW()-14)/2),0)))</f>
        <v/>
      </c>
      <c r="M175" s="257" t="str">
        <f ca="1">IF(MOD(ROW()-13,2)=0,IF(ISBLANK(OFFSET('10. SEGUIMIENTO 2025'!$Q$14,INT((ROW()-13)/2),0)),"",OFFSET('10. SEGUIMIENTO 2025'!$Q$14,INT((ROW()-13)/2),0)),IF(ISBLANK(OFFSET('9. METAS'!$Q$20,INT((ROW()-14)/2),0)),"",OFFSET('9. METAS'!$Q$20,INT((ROW()-14)/2),0)))</f>
        <v/>
      </c>
      <c r="N175" s="1012" t="str">
        <f t="shared" ref="N175" ca="1" si="158">IFERROR(K175/K176,"ND")</f>
        <v>ND</v>
      </c>
      <c r="O175" s="1008" t="str">
        <f t="shared" ref="O175" ca="1" si="159">IFERROR(((K175+J175)/H175),"ND")</f>
        <v>ND</v>
      </c>
      <c r="P175" s="996"/>
    </row>
    <row r="176" spans="3:16">
      <c r="C176" s="1030"/>
      <c r="D176" s="1026"/>
      <c r="E176" s="1026"/>
      <c r="F176" s="1024"/>
      <c r="G176" s="1021"/>
      <c r="H176" s="1017"/>
      <c r="I176" s="1015"/>
      <c r="J176" s="255">
        <f ca="1">IF(MOD(ROW()-13,2)=0,IF(ISBLANK(OFFSET('10. SEGUIMIENTO 2025'!$N$14,INT((ROW()-13)/2),0)),"",OFFSET('10. SEGUIMIENTO 2025'!$N$14,INT((ROW()-13)/2),0)),IF(ISBLANK(OFFSET('9. METAS'!$N$20,INT((ROW()-14)/2),0)),"",OFFSET('9. METAS'!$N$20,INT((ROW()-14)/2),0)))</f>
        <v>5312</v>
      </c>
      <c r="K176" s="256">
        <f ca="1">IF(MOD(ROW()-13,2)=0,IF(ISBLANK(OFFSET('10. SEGUIMIENTO 2025'!$O$14,INT((ROW()-13)/2),0)),"",OFFSET('10. SEGUIMIENTO 2025'!$O$14,INT((ROW()-13)/2),0)),IF(ISBLANK(OFFSET('9. METAS'!$O$20,INT((ROW()-14)/2),0)),"",OFFSET('9. METAS'!$O$20,INT((ROW()-14)/2),0)))</f>
        <v>5323</v>
      </c>
      <c r="L176" s="256">
        <f ca="1">IF(MOD(ROW()-13,2)=0,IF(ISBLANK(OFFSET('10. SEGUIMIENTO 2025'!$P$14,INT((ROW()-13)/2),0)),"",OFFSET('10. SEGUIMIENTO 2025'!$P$14,INT((ROW()-13)/2),0)),IF(ISBLANK(OFFSET('9. METAS'!$P$20,INT((ROW()-14)/2),0)),"",OFFSET('9. METAS'!$P$20,INT((ROW()-14)/2),0)))</f>
        <v>6315</v>
      </c>
      <c r="M176" s="257">
        <f ca="1">IF(MOD(ROW()-13,2)=0,IF(ISBLANK(OFFSET('10. SEGUIMIENTO 2025'!$Q$14,INT((ROW()-13)/2),0)),"",OFFSET('10. SEGUIMIENTO 2025'!$Q$14,INT((ROW()-13)/2),0)),IF(ISBLANK(OFFSET('9. METAS'!$Q$20,INT((ROW()-14)/2),0)),"",OFFSET('9. METAS'!$Q$20,INT((ROW()-14)/2),0)))</f>
        <v>6305</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017">
        <f ca="1">IF(ISBLANK(OFFSET('9. METAS'!$K$20,INT((ROW()-13)/2),0)),"",OFFSET('9. METAS'!$K$20,INT((ROW()-13)/2),0))</f>
        <v>7240</v>
      </c>
      <c r="I177" s="1014"/>
      <c r="J177" s="255">
        <f ca="1">IF(MOD(ROW()-13,2)=0,IF(ISBLANK(OFFSET('10. SEGUIMIENTO 2025'!$N$14,INT((ROW()-13)/2),0)),"",OFFSET('10. SEGUIMIENTO 2025'!$N$14,INT((ROW()-13)/2),0)),IF(ISBLANK(OFFSET('9. METAS'!$N$20,INT((ROW()-14)/2),0)),"",OFFSET('9. METAS'!$N$20,INT((ROW()-14)/2),0)))</f>
        <v>41</v>
      </c>
      <c r="K177" s="256" t="str">
        <f ca="1">IF(MOD(ROW()-13,2)=0,IF(ISBLANK(OFFSET('10. SEGUIMIENTO 2025'!$O$14,INT((ROW()-13)/2),0)),"",OFFSET('10. SEGUIMIENTO 2025'!$O$14,INT((ROW()-13)/2),0)),IF(ISBLANK(OFFSET('9. METAS'!$O$20,INT((ROW()-14)/2),0)),"",OFFSET('9. METAS'!$O$20,INT((ROW()-14)/2),0)))</f>
        <v/>
      </c>
      <c r="L177" s="256" t="str">
        <f ca="1">IF(MOD(ROW()-13,2)=0,IF(ISBLANK(OFFSET('10. SEGUIMIENTO 2025'!$P$14,INT((ROW()-13)/2),0)),"",OFFSET('10. SEGUIMIENTO 2025'!$P$14,INT((ROW()-13)/2),0)),IF(ISBLANK(OFFSET('9. METAS'!$P$20,INT((ROW()-14)/2),0)),"",OFFSET('9. METAS'!$P$20,INT((ROW()-14)/2),0)))</f>
        <v/>
      </c>
      <c r="M177" s="257" t="str">
        <f ca="1">IF(MOD(ROW()-13,2)=0,IF(ISBLANK(OFFSET('10. SEGUIMIENTO 2025'!$Q$14,INT((ROW()-13)/2),0)),"",OFFSET('10. SEGUIMIENTO 2025'!$Q$14,INT((ROW()-13)/2),0)),IF(ISBLANK(OFFSET('9. METAS'!$Q$20,INT((ROW()-14)/2),0)),"",OFFSET('9. METAS'!$Q$20,INT((ROW()-14)/2),0)))</f>
        <v/>
      </c>
      <c r="N177" s="1012" t="str">
        <f t="shared" ref="N177" ca="1" si="160">IFERROR(K177/K178,"ND")</f>
        <v>ND</v>
      </c>
      <c r="O177" s="1008" t="str">
        <f t="shared" ref="O177" ca="1" si="161">IFERROR(((K177+J177)/H177),"ND")</f>
        <v>ND</v>
      </c>
      <c r="P177" s="996"/>
    </row>
    <row r="178" spans="3:16">
      <c r="C178" s="1030"/>
      <c r="D178" s="1026"/>
      <c r="E178" s="1026"/>
      <c r="F178" s="1024"/>
      <c r="G178" s="1021"/>
      <c r="H178" s="1017"/>
      <c r="I178" s="1015"/>
      <c r="J178" s="255">
        <f ca="1">IF(MOD(ROW()-13,2)=0,IF(ISBLANK(OFFSET('10. SEGUIMIENTO 2025'!$N$14,INT((ROW()-13)/2),0)),"",OFFSET('10. SEGUIMIENTO 2025'!$N$14,INT((ROW()-13)/2),0)),IF(ISBLANK(OFFSET('9. METAS'!$N$20,INT((ROW()-14)/2),0)),"",OFFSET('9. METAS'!$N$20,INT((ROW()-14)/2),0)))</f>
        <v>1805</v>
      </c>
      <c r="K178" s="256">
        <f ca="1">IF(MOD(ROW()-13,2)=0,IF(ISBLANK(OFFSET('10. SEGUIMIENTO 2025'!$O$14,INT((ROW()-13)/2),0)),"",OFFSET('10. SEGUIMIENTO 2025'!$O$14,INT((ROW()-13)/2),0)),IF(ISBLANK(OFFSET('9. METAS'!$O$20,INT((ROW()-14)/2),0)),"",OFFSET('9. METAS'!$O$20,INT((ROW()-14)/2),0)))</f>
        <v>1815</v>
      </c>
      <c r="L178" s="256">
        <f ca="1">IF(MOD(ROW()-13,2)=0,IF(ISBLANK(OFFSET('10. SEGUIMIENTO 2025'!$P$14,INT((ROW()-13)/2),0)),"",OFFSET('10. SEGUIMIENTO 2025'!$P$14,INT((ROW()-13)/2),0)),IF(ISBLANK(OFFSET('9. METAS'!$P$20,INT((ROW()-14)/2),0)),"",OFFSET('9. METAS'!$P$20,INT((ROW()-14)/2),0)))</f>
        <v>1815</v>
      </c>
      <c r="M178" s="257">
        <f ca="1">IF(MOD(ROW()-13,2)=0,IF(ISBLANK(OFFSET('10. SEGUIMIENTO 2025'!$Q$14,INT((ROW()-13)/2),0)),"",OFFSET('10. SEGUIMIENTO 2025'!$Q$14,INT((ROW()-13)/2),0)),IF(ISBLANK(OFFSET('9. METAS'!$Q$20,INT((ROW()-14)/2),0)),"",OFFSET('9. METAS'!$Q$20,INT((ROW()-14)/2),0)))</f>
        <v>1805</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017">
        <f ca="1">IF(ISBLANK(OFFSET('9. METAS'!$K$20,INT((ROW()-13)/2),0)),"",OFFSET('9. METAS'!$K$20,INT((ROW()-13)/2),0))</f>
        <v>8300</v>
      </c>
      <c r="I179" s="1014"/>
      <c r="J179" s="255">
        <f ca="1">IF(MOD(ROW()-13,2)=0,IF(ISBLANK(OFFSET('10. SEGUIMIENTO 2025'!$N$14,INT((ROW()-13)/2),0)),"",OFFSET('10. SEGUIMIENTO 2025'!$N$14,INT((ROW()-13)/2),0)),IF(ISBLANK(OFFSET('9. METAS'!$N$20,INT((ROW()-14)/2),0)),"",OFFSET('9. METAS'!$N$20,INT((ROW()-14)/2),0)))</f>
        <v>41</v>
      </c>
      <c r="K179" s="256" t="str">
        <f ca="1">IF(MOD(ROW()-13,2)=0,IF(ISBLANK(OFFSET('10. SEGUIMIENTO 2025'!$O$14,INT((ROW()-13)/2),0)),"",OFFSET('10. SEGUIMIENTO 2025'!$O$14,INT((ROW()-13)/2),0)),IF(ISBLANK(OFFSET('9. METAS'!$O$20,INT((ROW()-14)/2),0)),"",OFFSET('9. METAS'!$O$20,INT((ROW()-14)/2),0)))</f>
        <v/>
      </c>
      <c r="L179" s="256" t="str">
        <f ca="1">IF(MOD(ROW()-13,2)=0,IF(ISBLANK(OFFSET('10. SEGUIMIENTO 2025'!$P$14,INT((ROW()-13)/2),0)),"",OFFSET('10. SEGUIMIENTO 2025'!$P$14,INT((ROW()-13)/2),0)),IF(ISBLANK(OFFSET('9. METAS'!$P$20,INT((ROW()-14)/2),0)),"",OFFSET('9. METAS'!$P$20,INT((ROW()-14)/2),0)))</f>
        <v/>
      </c>
      <c r="M179" s="257" t="str">
        <f ca="1">IF(MOD(ROW()-13,2)=0,IF(ISBLANK(OFFSET('10. SEGUIMIENTO 2025'!$Q$14,INT((ROW()-13)/2),0)),"",OFFSET('10. SEGUIMIENTO 2025'!$Q$14,INT((ROW()-13)/2),0)),IF(ISBLANK(OFFSET('9. METAS'!$Q$20,INT((ROW()-14)/2),0)),"",OFFSET('9. METAS'!$Q$20,INT((ROW()-14)/2),0)))</f>
        <v/>
      </c>
      <c r="N179" s="1012" t="str">
        <f t="shared" ref="N179" ca="1" si="162">IFERROR(K179/K180,"ND")</f>
        <v>ND</v>
      </c>
      <c r="O179" s="1008" t="str">
        <f t="shared" ref="O179" ca="1" si="163">IFERROR(((K179+J179)/H179),"ND")</f>
        <v>ND</v>
      </c>
      <c r="P179" s="996"/>
    </row>
    <row r="180" spans="3:16">
      <c r="C180" s="1030"/>
      <c r="D180" s="1026"/>
      <c r="E180" s="1026"/>
      <c r="F180" s="1024"/>
      <c r="G180" s="1021"/>
      <c r="H180" s="1017"/>
      <c r="I180" s="1015"/>
      <c r="J180" s="255" t="str">
        <f ca="1">IF(MOD(ROW()-13,2)=0,IF(ISBLANK(OFFSET('10. SEGUIMIENTO 2025'!$N$14,INT((ROW()-13)/2),0)),"",OFFSET('10. SEGUIMIENTO 2025'!$N$14,INT((ROW()-13)/2),0)),IF(ISBLANK(OFFSET('9. METAS'!$N$20,INT((ROW()-14)/2),0)),"",OFFSET('9. METAS'!$N$20,INT((ROW()-14)/2),0)))</f>
        <v>NA</v>
      </c>
      <c r="K180" s="256">
        <f ca="1">IF(MOD(ROW()-13,2)=0,IF(ISBLANK(OFFSET('10. SEGUIMIENTO 2025'!$O$14,INT((ROW()-13)/2),0)),"",OFFSET('10. SEGUIMIENTO 2025'!$O$14,INT((ROW()-13)/2),0)),IF(ISBLANK(OFFSET('9. METAS'!$O$20,INT((ROW()-14)/2),0)),"",OFFSET('9. METAS'!$O$20,INT((ROW()-14)/2),0)))</f>
        <v>3200</v>
      </c>
      <c r="L180" s="256">
        <f ca="1">IF(MOD(ROW()-13,2)=0,IF(ISBLANK(OFFSET('10. SEGUIMIENTO 2025'!$P$14,INT((ROW()-13)/2),0)),"",OFFSET('10. SEGUIMIENTO 2025'!$P$14,INT((ROW()-13)/2),0)),IF(ISBLANK(OFFSET('9. METAS'!$P$20,INT((ROW()-14)/2),0)),"",OFFSET('9. METAS'!$P$20,INT((ROW()-14)/2),0)))</f>
        <v>2550</v>
      </c>
      <c r="M180" s="257">
        <f ca="1">IF(MOD(ROW()-13,2)=0,IF(ISBLANK(OFFSET('10. SEGUIMIENTO 2025'!$Q$14,INT((ROW()-13)/2),0)),"",OFFSET('10. SEGUIMIENTO 2025'!$Q$14,INT((ROW()-13)/2),0)),IF(ISBLANK(OFFSET('9. METAS'!$Q$20,INT((ROW()-14)/2),0)),"",OFFSET('9. METAS'!$Q$20,INT((ROW()-14)/2),0)))</f>
        <v>2550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017">
        <f ca="1">IF(ISBLANK(OFFSET('9. METAS'!$K$20,INT((ROW()-13)/2),0)),"",OFFSET('9. METAS'!$K$20,INT((ROW()-13)/2),0))</f>
        <v>16015</v>
      </c>
      <c r="I181" s="1014"/>
      <c r="J181" s="255">
        <f ca="1">IF(MOD(ROW()-13,2)=0,IF(ISBLANK(OFFSET('10. SEGUIMIENTO 2025'!$N$14,INT((ROW()-13)/2),0)),"",OFFSET('10. SEGUIMIENTO 2025'!$N$14,INT((ROW()-13)/2),0)),IF(ISBLANK(OFFSET('9. METAS'!$N$20,INT((ROW()-14)/2),0)),"",OFFSET('9. METAS'!$N$20,INT((ROW()-14)/2),0)))</f>
        <v>41</v>
      </c>
      <c r="K181" s="256" t="str">
        <f ca="1">IF(MOD(ROW()-13,2)=0,IF(ISBLANK(OFFSET('10. SEGUIMIENTO 2025'!$O$14,INT((ROW()-13)/2),0)),"",OFFSET('10. SEGUIMIENTO 2025'!$O$14,INT((ROW()-13)/2),0)),IF(ISBLANK(OFFSET('9. METAS'!$O$20,INT((ROW()-14)/2),0)),"",OFFSET('9. METAS'!$O$20,INT((ROW()-14)/2),0)))</f>
        <v/>
      </c>
      <c r="L181" s="256" t="str">
        <f ca="1">IF(MOD(ROW()-13,2)=0,IF(ISBLANK(OFFSET('10. SEGUIMIENTO 2025'!$P$14,INT((ROW()-13)/2),0)),"",OFFSET('10. SEGUIMIENTO 2025'!$P$14,INT((ROW()-13)/2),0)),IF(ISBLANK(OFFSET('9. METAS'!$P$20,INT((ROW()-14)/2),0)),"",OFFSET('9. METAS'!$P$20,INT((ROW()-14)/2),0)))</f>
        <v/>
      </c>
      <c r="M181" s="257" t="str">
        <f ca="1">IF(MOD(ROW()-13,2)=0,IF(ISBLANK(OFFSET('10. SEGUIMIENTO 2025'!$Q$14,INT((ROW()-13)/2),0)),"",OFFSET('10. SEGUIMIENTO 2025'!$Q$14,INT((ROW()-13)/2),0)),IF(ISBLANK(OFFSET('9. METAS'!$Q$20,INT((ROW()-14)/2),0)),"",OFFSET('9. METAS'!$Q$20,INT((ROW()-14)/2),0)))</f>
        <v/>
      </c>
      <c r="N181" s="1012" t="str">
        <f t="shared" ref="N181" ca="1" si="164">IFERROR(K181/K182,"ND")</f>
        <v>ND</v>
      </c>
      <c r="O181" s="1008" t="str">
        <f t="shared" ref="O181" ca="1" si="165">IFERROR(((K181+J181)/H181),"ND")</f>
        <v>ND</v>
      </c>
      <c r="P181" s="996"/>
    </row>
    <row r="182" spans="3:16">
      <c r="C182" s="1030"/>
      <c r="D182" s="1026"/>
      <c r="E182" s="1026"/>
      <c r="F182" s="1024"/>
      <c r="G182" s="1021"/>
      <c r="H182" s="1017"/>
      <c r="I182" s="1015"/>
      <c r="J182" s="255">
        <f ca="1">IF(MOD(ROW()-13,2)=0,IF(ISBLANK(OFFSET('10. SEGUIMIENTO 2025'!$N$14,INT((ROW()-13)/2),0)),"",OFFSET('10. SEGUIMIENTO 2025'!$N$14,INT((ROW()-13)/2),0)),IF(ISBLANK(OFFSET('9. METAS'!$N$20,INT((ROW()-14)/2),0)),"",OFFSET('9. METAS'!$N$20,INT((ROW()-14)/2),0)))</f>
        <v>3507</v>
      </c>
      <c r="K182" s="256">
        <f ca="1">IF(MOD(ROW()-13,2)=0,IF(ISBLANK(OFFSET('10. SEGUIMIENTO 2025'!$O$14,INT((ROW()-13)/2),0)),"",OFFSET('10. SEGUIMIENTO 2025'!$O$14,INT((ROW()-13)/2),0)),IF(ISBLANK(OFFSET('9. METAS'!$O$20,INT((ROW()-14)/2),0)),"",OFFSET('9. METAS'!$O$20,INT((ROW()-14)/2),0)))</f>
        <v>3508</v>
      </c>
      <c r="L182" s="256">
        <f ca="1">IF(MOD(ROW()-13,2)=0,IF(ISBLANK(OFFSET('10. SEGUIMIENTO 2025'!$P$14,INT((ROW()-13)/2),0)),"",OFFSET('10. SEGUIMIENTO 2025'!$P$14,INT((ROW()-13)/2),0)),IF(ISBLANK(OFFSET('9. METAS'!$P$20,INT((ROW()-14)/2),0)),"",OFFSET('9. METAS'!$P$20,INT((ROW()-14)/2),0)))</f>
        <v>4500</v>
      </c>
      <c r="M182" s="257">
        <f ca="1">IF(MOD(ROW()-13,2)=0,IF(ISBLANK(OFFSET('10. SEGUIMIENTO 2025'!$Q$14,INT((ROW()-13)/2),0)),"",OFFSET('10. SEGUIMIENTO 2025'!$Q$14,INT((ROW()-13)/2),0)),IF(ISBLANK(OFFSET('9. METAS'!$Q$20,INT((ROW()-14)/2),0)),"",OFFSET('9. METAS'!$Q$20,INT((ROW()-14)/2),0)))</f>
        <v>4500</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017">
        <f ca="1">IF(ISBLANK(OFFSET('9. METAS'!$K$20,INT((ROW()-13)/2),0)),"",OFFSET('9. METAS'!$K$20,INT((ROW()-13)/2),0))</f>
        <v>22</v>
      </c>
      <c r="I183" s="1014"/>
      <c r="J183" s="255">
        <f ca="1">IF(MOD(ROW()-13,2)=0,IF(ISBLANK(OFFSET('10. SEGUIMIENTO 2025'!$N$14,INT((ROW()-13)/2),0)),"",OFFSET('10. SEGUIMIENTO 2025'!$N$14,INT((ROW()-13)/2),0)),IF(ISBLANK(OFFSET('9. METAS'!$N$20,INT((ROW()-14)/2),0)),"",OFFSET('9. METAS'!$N$20,INT((ROW()-14)/2),0)))</f>
        <v>41</v>
      </c>
      <c r="K183" s="256" t="str">
        <f ca="1">IF(MOD(ROW()-13,2)=0,IF(ISBLANK(OFFSET('10. SEGUIMIENTO 2025'!$O$14,INT((ROW()-13)/2),0)),"",OFFSET('10. SEGUIMIENTO 2025'!$O$14,INT((ROW()-13)/2),0)),IF(ISBLANK(OFFSET('9. METAS'!$O$20,INT((ROW()-14)/2),0)),"",OFFSET('9. METAS'!$O$20,INT((ROW()-14)/2),0)))</f>
        <v/>
      </c>
      <c r="L183" s="256" t="str">
        <f ca="1">IF(MOD(ROW()-13,2)=0,IF(ISBLANK(OFFSET('10. SEGUIMIENTO 2025'!$P$14,INT((ROW()-13)/2),0)),"",OFFSET('10. SEGUIMIENTO 2025'!$P$14,INT((ROW()-13)/2),0)),IF(ISBLANK(OFFSET('9. METAS'!$P$20,INT((ROW()-14)/2),0)),"",OFFSET('9. METAS'!$P$20,INT((ROW()-14)/2),0)))</f>
        <v/>
      </c>
      <c r="M183" s="257" t="str">
        <f ca="1">IF(MOD(ROW()-13,2)=0,IF(ISBLANK(OFFSET('10. SEGUIMIENTO 2025'!$Q$14,INT((ROW()-13)/2),0)),"",OFFSET('10. SEGUIMIENTO 2025'!$Q$14,INT((ROW()-13)/2),0)),IF(ISBLANK(OFFSET('9. METAS'!$Q$20,INT((ROW()-14)/2),0)),"",OFFSET('9. METAS'!$Q$20,INT((ROW()-14)/2),0)))</f>
        <v/>
      </c>
      <c r="N183" s="1012" t="str">
        <f t="shared" ref="N183" ca="1" si="166">IFERROR(K183/K184,"ND")</f>
        <v>ND</v>
      </c>
      <c r="O183" s="1008" t="str">
        <f t="shared" ref="O183" ca="1" si="167">IFERROR(((K183+J183)/H183),"ND")</f>
        <v>ND</v>
      </c>
      <c r="P183" s="996"/>
    </row>
    <row r="184" spans="3:16">
      <c r="C184" s="1030"/>
      <c r="D184" s="1026"/>
      <c r="E184" s="1026"/>
      <c r="F184" s="1024"/>
      <c r="G184" s="1021"/>
      <c r="H184" s="1017"/>
      <c r="I184" s="1015"/>
      <c r="J184" s="255">
        <f ca="1">IF(MOD(ROW()-13,2)=0,IF(ISBLANK(OFFSET('10. SEGUIMIENTO 2025'!$N$14,INT((ROW()-13)/2),0)),"",OFFSET('10. SEGUIMIENTO 2025'!$N$14,INT((ROW()-13)/2),0)),IF(ISBLANK(OFFSET('9. METAS'!$N$20,INT((ROW()-14)/2),0)),"",OFFSET('9. METAS'!$N$20,INT((ROW()-14)/2),0)))</f>
        <v>7</v>
      </c>
      <c r="K184" s="256">
        <f ca="1">IF(MOD(ROW()-13,2)=0,IF(ISBLANK(OFFSET('10. SEGUIMIENTO 2025'!$O$14,INT((ROW()-13)/2),0)),"",OFFSET('10. SEGUIMIENTO 2025'!$O$14,INT((ROW()-13)/2),0)),IF(ISBLANK(OFFSET('9. METAS'!$O$20,INT((ROW()-14)/2),0)),"",OFFSET('9. METAS'!$O$20,INT((ROW()-14)/2),0)))</f>
        <v>5</v>
      </c>
      <c r="L184" s="256">
        <f ca="1">IF(MOD(ROW()-13,2)=0,IF(ISBLANK(OFFSET('10. SEGUIMIENTO 2025'!$P$14,INT((ROW()-13)/2),0)),"",OFFSET('10. SEGUIMIENTO 2025'!$P$14,INT((ROW()-13)/2),0)),IF(ISBLANK(OFFSET('9. METAS'!$P$20,INT((ROW()-14)/2),0)),"",OFFSET('9. METAS'!$P$20,INT((ROW()-14)/2),0)))</f>
        <v>6</v>
      </c>
      <c r="M184" s="257">
        <f ca="1">IF(MOD(ROW()-13,2)=0,IF(ISBLANK(OFFSET('10. SEGUIMIENTO 2025'!$Q$14,INT((ROW()-13)/2),0)),"",OFFSET('10. SEGUIMIENTO 2025'!$Q$14,INT((ROW()-13)/2),0)),IF(ISBLANK(OFFSET('9. METAS'!$Q$20,INT((ROW()-14)/2),0)),"",OFFSET('9. METAS'!$Q$20,INT((ROW()-14)/2),0)))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017">
        <f ca="1">IF(ISBLANK(OFFSET('9. METAS'!$K$20,INT((ROW()-13)/2),0)),"",OFFSET('9. METAS'!$K$20,INT((ROW()-13)/2),0))</f>
        <v>52</v>
      </c>
      <c r="I185" s="1014"/>
      <c r="J185" s="255">
        <f ca="1">IF(MOD(ROW()-13,2)=0,IF(ISBLANK(OFFSET('10. SEGUIMIENTO 2025'!$N$14,INT((ROW()-13)/2),0)),"",OFFSET('10. SEGUIMIENTO 2025'!$N$14,INT((ROW()-13)/2),0)),IF(ISBLANK(OFFSET('9. METAS'!$N$20,INT((ROW()-14)/2),0)),"",OFFSET('9. METAS'!$N$20,INT((ROW()-14)/2),0)))</f>
        <v>41</v>
      </c>
      <c r="K185" s="256" t="str">
        <f ca="1">IF(MOD(ROW()-13,2)=0,IF(ISBLANK(OFFSET('10. SEGUIMIENTO 2025'!$O$14,INT((ROW()-13)/2),0)),"",OFFSET('10. SEGUIMIENTO 2025'!$O$14,INT((ROW()-13)/2),0)),IF(ISBLANK(OFFSET('9. METAS'!$O$20,INT((ROW()-14)/2),0)),"",OFFSET('9. METAS'!$O$20,INT((ROW()-14)/2),0)))</f>
        <v/>
      </c>
      <c r="L185" s="256" t="str">
        <f ca="1">IF(MOD(ROW()-13,2)=0,IF(ISBLANK(OFFSET('10. SEGUIMIENTO 2025'!$P$14,INT((ROW()-13)/2),0)),"",OFFSET('10. SEGUIMIENTO 2025'!$P$14,INT((ROW()-13)/2),0)),IF(ISBLANK(OFFSET('9. METAS'!$P$20,INT((ROW()-14)/2),0)),"",OFFSET('9. METAS'!$P$20,INT((ROW()-14)/2),0)))</f>
        <v/>
      </c>
      <c r="M185" s="257" t="str">
        <f ca="1">IF(MOD(ROW()-13,2)=0,IF(ISBLANK(OFFSET('10. SEGUIMIENTO 2025'!$Q$14,INT((ROW()-13)/2),0)),"",OFFSET('10. SEGUIMIENTO 2025'!$Q$14,INT((ROW()-13)/2),0)),IF(ISBLANK(OFFSET('9. METAS'!$Q$20,INT((ROW()-14)/2),0)),"",OFFSET('9. METAS'!$Q$20,INT((ROW()-14)/2),0)))</f>
        <v/>
      </c>
      <c r="N185" s="1012" t="str">
        <f t="shared" ref="N185" ca="1" si="168">IFERROR(K185/K186,"ND")</f>
        <v>ND</v>
      </c>
      <c r="O185" s="1008" t="str">
        <f t="shared" ref="O185" ca="1" si="169">IFERROR(((K185+J185)/H185),"ND")</f>
        <v>ND</v>
      </c>
      <c r="P185" s="996"/>
    </row>
    <row r="186" spans="3:16">
      <c r="C186" s="1030"/>
      <c r="D186" s="1026"/>
      <c r="E186" s="1026"/>
      <c r="F186" s="1024"/>
      <c r="G186" s="1021"/>
      <c r="H186" s="1017"/>
      <c r="I186" s="1015"/>
      <c r="J186" s="255">
        <f ca="1">IF(MOD(ROW()-13,2)=0,IF(ISBLANK(OFFSET('10. SEGUIMIENTO 2025'!$N$14,INT((ROW()-13)/2),0)),"",OFFSET('10. SEGUIMIENTO 2025'!$N$14,INT((ROW()-13)/2),0)),IF(ISBLANK(OFFSET('9. METAS'!$N$20,INT((ROW()-14)/2),0)),"",OFFSET('9. METAS'!$N$20,INT((ROW()-14)/2),0)))</f>
        <v>11</v>
      </c>
      <c r="K186" s="256">
        <f ca="1">IF(MOD(ROW()-13,2)=0,IF(ISBLANK(OFFSET('10. SEGUIMIENTO 2025'!$O$14,INT((ROW()-13)/2),0)),"",OFFSET('10. SEGUIMIENTO 2025'!$O$14,INT((ROW()-13)/2),0)),IF(ISBLANK(OFFSET('9. METAS'!$O$20,INT((ROW()-14)/2),0)),"",OFFSET('9. METAS'!$O$20,INT((ROW()-14)/2),0)))</f>
        <v>15</v>
      </c>
      <c r="L186" s="256">
        <f ca="1">IF(MOD(ROW()-13,2)=0,IF(ISBLANK(OFFSET('10. SEGUIMIENTO 2025'!$P$14,INT((ROW()-13)/2),0)),"",OFFSET('10. SEGUIMIENTO 2025'!$P$14,INT((ROW()-13)/2),0)),IF(ISBLANK(OFFSET('9. METAS'!$P$20,INT((ROW()-14)/2),0)),"",OFFSET('9. METAS'!$P$20,INT((ROW()-14)/2),0)))</f>
        <v>16</v>
      </c>
      <c r="M186" s="257">
        <f ca="1">IF(MOD(ROW()-13,2)=0,IF(ISBLANK(OFFSET('10. SEGUIMIENTO 2025'!$Q$14,INT((ROW()-13)/2),0)),"",OFFSET('10. SEGUIMIENTO 2025'!$Q$14,INT((ROW()-13)/2),0)),IF(ISBLANK(OFFSET('9. METAS'!$Q$20,INT((ROW()-14)/2),0)),"",OFFSET('9. METAS'!$Q$20,INT((ROW()-14)/2),0)))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017">
        <f ca="1">IF(ISBLANK(OFFSET('9. METAS'!$K$20,INT((ROW()-13)/2),0)),"",OFFSET('9. METAS'!$K$20,INT((ROW()-13)/2),0))</f>
        <v>25574</v>
      </c>
      <c r="I187" s="1014"/>
      <c r="J187" s="255">
        <f ca="1">IF(MOD(ROW()-13,2)=0,IF(ISBLANK(OFFSET('10. SEGUIMIENTO 2025'!$N$14,INT((ROW()-13)/2),0)),"",OFFSET('10. SEGUIMIENTO 2025'!$N$14,INT((ROW()-13)/2),0)),IF(ISBLANK(OFFSET('9. METAS'!$N$20,INT((ROW()-14)/2),0)),"",OFFSET('9. METAS'!$N$20,INT((ROW()-14)/2),0)))</f>
        <v>41</v>
      </c>
      <c r="K187" s="256" t="str">
        <f ca="1">IF(MOD(ROW()-13,2)=0,IF(ISBLANK(OFFSET('10. SEGUIMIENTO 2025'!$O$14,INT((ROW()-13)/2),0)),"",OFFSET('10. SEGUIMIENTO 2025'!$O$14,INT((ROW()-13)/2),0)),IF(ISBLANK(OFFSET('9. METAS'!$O$20,INT((ROW()-14)/2),0)),"",OFFSET('9. METAS'!$O$20,INT((ROW()-14)/2),0)))</f>
        <v/>
      </c>
      <c r="L187" s="256" t="str">
        <f ca="1">IF(MOD(ROW()-13,2)=0,IF(ISBLANK(OFFSET('10. SEGUIMIENTO 2025'!$P$14,INT((ROW()-13)/2),0)),"",OFFSET('10. SEGUIMIENTO 2025'!$P$14,INT((ROW()-13)/2),0)),IF(ISBLANK(OFFSET('9. METAS'!$P$20,INT((ROW()-14)/2),0)),"",OFFSET('9. METAS'!$P$20,INT((ROW()-14)/2),0)))</f>
        <v/>
      </c>
      <c r="M187" s="257" t="str">
        <f ca="1">IF(MOD(ROW()-13,2)=0,IF(ISBLANK(OFFSET('10. SEGUIMIENTO 2025'!$Q$14,INT((ROW()-13)/2),0)),"",OFFSET('10. SEGUIMIENTO 2025'!$Q$14,INT((ROW()-13)/2),0)),IF(ISBLANK(OFFSET('9. METAS'!$Q$20,INT((ROW()-14)/2),0)),"",OFFSET('9. METAS'!$Q$20,INT((ROW()-14)/2),0)))</f>
        <v/>
      </c>
      <c r="N187" s="1012" t="str">
        <f t="shared" ref="N187" ca="1" si="170">IFERROR(K187/K188,"ND")</f>
        <v>ND</v>
      </c>
      <c r="O187" s="1008" t="str">
        <f t="shared" ref="O187" ca="1" si="171">IFERROR(((K187+J187)/H187),"ND")</f>
        <v>ND</v>
      </c>
      <c r="P187" s="996"/>
    </row>
    <row r="188" spans="3:16">
      <c r="C188" s="1030"/>
      <c r="D188" s="1026"/>
      <c r="E188" s="1026"/>
      <c r="F188" s="1024"/>
      <c r="G188" s="1021"/>
      <c r="H188" s="1017"/>
      <c r="I188" s="1015"/>
      <c r="J188" s="255">
        <f ca="1">IF(MOD(ROW()-13,2)=0,IF(ISBLANK(OFFSET('10. SEGUIMIENTO 2025'!$N$14,INT((ROW()-13)/2),0)),"",OFFSET('10. SEGUIMIENTO 2025'!$N$14,INT((ROW()-13)/2),0)),IF(ISBLANK(OFFSET('9. METAS'!$N$20,INT((ROW()-14)/2),0)),"",OFFSET('9. METAS'!$N$20,INT((ROW()-14)/2),0)))</f>
        <v>6350</v>
      </c>
      <c r="K188" s="256">
        <f ca="1">IF(MOD(ROW()-13,2)=0,IF(ISBLANK(OFFSET('10. SEGUIMIENTO 2025'!$O$14,INT((ROW()-13)/2),0)),"",OFFSET('10. SEGUIMIENTO 2025'!$O$14,INT((ROW()-13)/2),0)),IF(ISBLANK(OFFSET('9. METAS'!$O$20,INT((ROW()-14)/2),0)),"",OFFSET('9. METAS'!$O$20,INT((ROW()-14)/2),0)))</f>
        <v>6514</v>
      </c>
      <c r="L188" s="256">
        <f ca="1">IF(MOD(ROW()-13,2)=0,IF(ISBLANK(OFFSET('10. SEGUIMIENTO 2025'!$P$14,INT((ROW()-13)/2),0)),"",OFFSET('10. SEGUIMIENTO 2025'!$P$14,INT((ROW()-13)/2),0)),IF(ISBLANK(OFFSET('9. METAS'!$P$20,INT((ROW()-14)/2),0)),"",OFFSET('9. METAS'!$P$20,INT((ROW()-14)/2),0)))</f>
        <v>6600</v>
      </c>
      <c r="M188" s="257">
        <f ca="1">IF(MOD(ROW()-13,2)=0,IF(ISBLANK(OFFSET('10. SEGUIMIENTO 2025'!$Q$14,INT((ROW()-13)/2),0)),"",OFFSET('10. SEGUIMIENTO 2025'!$Q$14,INT((ROW()-13)/2),0)),IF(ISBLANK(OFFSET('9. METAS'!$Q$20,INT((ROW()-14)/2),0)),"",OFFSET('9. METAS'!$Q$20,INT((ROW()-14)/2),0)))</f>
        <v>6110</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017">
        <f ca="1">IF(ISBLANK(OFFSET('9. METAS'!$K$20,INT((ROW()-13)/2),0)),"",OFFSET('9. METAS'!$K$20,INT((ROW()-13)/2),0))</f>
        <v>16424</v>
      </c>
      <c r="I189" s="1014"/>
      <c r="J189" s="255">
        <f ca="1">IF(MOD(ROW()-13,2)=0,IF(ISBLANK(OFFSET('10. SEGUIMIENTO 2025'!$N$14,INT((ROW()-13)/2),0)),"",OFFSET('10. SEGUIMIENTO 2025'!$N$14,INT((ROW()-13)/2),0)),IF(ISBLANK(OFFSET('9. METAS'!$N$20,INT((ROW()-14)/2),0)),"",OFFSET('9. METAS'!$N$20,INT((ROW()-14)/2),0)))</f>
        <v>41</v>
      </c>
      <c r="K189" s="256" t="str">
        <f ca="1">IF(MOD(ROW()-13,2)=0,IF(ISBLANK(OFFSET('10. SEGUIMIENTO 2025'!$O$14,INT((ROW()-13)/2),0)),"",OFFSET('10. SEGUIMIENTO 2025'!$O$14,INT((ROW()-13)/2),0)),IF(ISBLANK(OFFSET('9. METAS'!$O$20,INT((ROW()-14)/2),0)),"",OFFSET('9. METAS'!$O$20,INT((ROW()-14)/2),0)))</f>
        <v/>
      </c>
      <c r="L189" s="256" t="str">
        <f ca="1">IF(MOD(ROW()-13,2)=0,IF(ISBLANK(OFFSET('10. SEGUIMIENTO 2025'!$P$14,INT((ROW()-13)/2),0)),"",OFFSET('10. SEGUIMIENTO 2025'!$P$14,INT((ROW()-13)/2),0)),IF(ISBLANK(OFFSET('9. METAS'!$P$20,INT((ROW()-14)/2),0)),"",OFFSET('9. METAS'!$P$20,INT((ROW()-14)/2),0)))</f>
        <v/>
      </c>
      <c r="M189" s="257" t="str">
        <f ca="1">IF(MOD(ROW()-13,2)=0,IF(ISBLANK(OFFSET('10. SEGUIMIENTO 2025'!$Q$14,INT((ROW()-13)/2),0)),"",OFFSET('10. SEGUIMIENTO 2025'!$Q$14,INT((ROW()-13)/2),0)),IF(ISBLANK(OFFSET('9. METAS'!$Q$20,INT((ROW()-14)/2),0)),"",OFFSET('9. METAS'!$Q$20,INT((ROW()-14)/2),0)))</f>
        <v/>
      </c>
      <c r="N189" s="1012" t="str">
        <f t="shared" ref="N189" ca="1" si="172">IFERROR(K189/K190,"ND")</f>
        <v>ND</v>
      </c>
      <c r="O189" s="1008" t="str">
        <f t="shared" ref="O189" ca="1" si="173">IFERROR(((K189+J189)/H189),"ND")</f>
        <v>ND</v>
      </c>
      <c r="P189" s="996"/>
    </row>
    <row r="190" spans="3:16">
      <c r="C190" s="1030"/>
      <c r="D190" s="1026"/>
      <c r="E190" s="1026"/>
      <c r="F190" s="1024"/>
      <c r="G190" s="1021"/>
      <c r="H190" s="1017"/>
      <c r="I190" s="1015"/>
      <c r="J190" s="255">
        <f ca="1">IF(MOD(ROW()-13,2)=0,IF(ISBLANK(OFFSET('10. SEGUIMIENTO 2025'!$N$14,INT((ROW()-13)/2),0)),"",OFFSET('10. SEGUIMIENTO 2025'!$N$14,INT((ROW()-13)/2),0)),IF(ISBLANK(OFFSET('9. METAS'!$N$20,INT((ROW()-14)/2),0)),"",OFFSET('9. METAS'!$N$20,INT((ROW()-14)/2),0)))</f>
        <v>4211</v>
      </c>
      <c r="K190" s="256">
        <f ca="1">IF(MOD(ROW()-13,2)=0,IF(ISBLANK(OFFSET('10. SEGUIMIENTO 2025'!$O$14,INT((ROW()-13)/2),0)),"",OFFSET('10. SEGUIMIENTO 2025'!$O$14,INT((ROW()-13)/2),0)),IF(ISBLANK(OFFSET('9. METAS'!$O$20,INT((ROW()-14)/2),0)),"",OFFSET('9. METAS'!$O$20,INT((ROW()-14)/2),0)))</f>
        <v>4448</v>
      </c>
      <c r="L190" s="256">
        <f ca="1">IF(MOD(ROW()-13,2)=0,IF(ISBLANK(OFFSET('10. SEGUIMIENTO 2025'!$P$14,INT((ROW()-13)/2),0)),"",OFFSET('10. SEGUIMIENTO 2025'!$P$14,INT((ROW()-13)/2),0)),IF(ISBLANK(OFFSET('9. METAS'!$P$20,INT((ROW()-14)/2),0)),"",OFFSET('9. METAS'!$P$20,INT((ROW()-14)/2),0)))</f>
        <v>4115</v>
      </c>
      <c r="M190" s="257">
        <f ca="1">IF(MOD(ROW()-13,2)=0,IF(ISBLANK(OFFSET('10. SEGUIMIENTO 2025'!$Q$14,INT((ROW()-13)/2),0)),"",OFFSET('10. SEGUIMIENTO 2025'!$Q$14,INT((ROW()-13)/2),0)),IF(ISBLANK(OFFSET('9. METAS'!$Q$20,INT((ROW()-14)/2),0)),"",OFFSET('9. METAS'!$Q$20,INT((ROW()-14)/2),0)))</f>
        <v>3650</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017">
        <f ca="1">IF(ISBLANK(OFFSET('9. METAS'!$K$20,INT((ROW()-13)/2),0)),"",OFFSET('9. METAS'!$K$20,INT((ROW()-13)/2),0))</f>
        <v>720</v>
      </c>
      <c r="I191" s="1014"/>
      <c r="J191" s="255">
        <f ca="1">IF(MOD(ROW()-13,2)=0,IF(ISBLANK(OFFSET('10. SEGUIMIENTO 2025'!$N$14,INT((ROW()-13)/2),0)),"",OFFSET('10. SEGUIMIENTO 2025'!$N$14,INT((ROW()-13)/2),0)),IF(ISBLANK(OFFSET('9. METAS'!$N$20,INT((ROW()-14)/2),0)),"",OFFSET('9. METAS'!$N$20,INT((ROW()-14)/2),0)))</f>
        <v>41</v>
      </c>
      <c r="K191" s="256" t="str">
        <f ca="1">IF(MOD(ROW()-13,2)=0,IF(ISBLANK(OFFSET('10. SEGUIMIENTO 2025'!$O$14,INT((ROW()-13)/2),0)),"",OFFSET('10. SEGUIMIENTO 2025'!$O$14,INT((ROW()-13)/2),0)),IF(ISBLANK(OFFSET('9. METAS'!$O$20,INT((ROW()-14)/2),0)),"",OFFSET('9. METAS'!$O$20,INT((ROW()-14)/2),0)))</f>
        <v/>
      </c>
      <c r="L191" s="256" t="str">
        <f ca="1">IF(MOD(ROW()-13,2)=0,IF(ISBLANK(OFFSET('10. SEGUIMIENTO 2025'!$P$14,INT((ROW()-13)/2),0)),"",OFFSET('10. SEGUIMIENTO 2025'!$P$14,INT((ROW()-13)/2),0)),IF(ISBLANK(OFFSET('9. METAS'!$P$20,INT((ROW()-14)/2),0)),"",OFFSET('9. METAS'!$P$20,INT((ROW()-14)/2),0)))</f>
        <v/>
      </c>
      <c r="M191" s="257" t="str">
        <f ca="1">IF(MOD(ROW()-13,2)=0,IF(ISBLANK(OFFSET('10. SEGUIMIENTO 2025'!$Q$14,INT((ROW()-13)/2),0)),"",OFFSET('10. SEGUIMIENTO 2025'!$Q$14,INT((ROW()-13)/2),0)),IF(ISBLANK(OFFSET('9. METAS'!$Q$20,INT((ROW()-14)/2),0)),"",OFFSET('9. METAS'!$Q$20,INT((ROW()-14)/2),0)))</f>
        <v/>
      </c>
      <c r="N191" s="1012" t="str">
        <f t="shared" ref="N191" ca="1" si="174">IFERROR(K191/K192,"ND")</f>
        <v>ND</v>
      </c>
      <c r="O191" s="1008" t="str">
        <f t="shared" ref="O191" ca="1" si="175">IFERROR(((K191+J191)/H191),"ND")</f>
        <v>ND</v>
      </c>
      <c r="P191" s="996"/>
    </row>
    <row r="192" spans="3:16">
      <c r="C192" s="1030"/>
      <c r="D192" s="1026"/>
      <c r="E192" s="1026"/>
      <c r="F192" s="1024"/>
      <c r="G192" s="1021"/>
      <c r="H192" s="1017"/>
      <c r="I192" s="1015"/>
      <c r="J192" s="255">
        <f ca="1">IF(MOD(ROW()-13,2)=0,IF(ISBLANK(OFFSET('10. SEGUIMIENTO 2025'!$N$14,INT((ROW()-13)/2),0)),"",OFFSET('10. SEGUIMIENTO 2025'!$N$14,INT((ROW()-13)/2),0)),IF(ISBLANK(OFFSET('9. METAS'!$N$20,INT((ROW()-14)/2),0)),"",OFFSET('9. METAS'!$N$20,INT((ROW()-14)/2),0)))</f>
        <v>165</v>
      </c>
      <c r="K192" s="256">
        <f ca="1">IF(MOD(ROW()-13,2)=0,IF(ISBLANK(OFFSET('10. SEGUIMIENTO 2025'!$O$14,INT((ROW()-13)/2),0)),"",OFFSET('10. SEGUIMIENTO 2025'!$O$14,INT((ROW()-13)/2),0)),IF(ISBLANK(OFFSET('9. METAS'!$O$20,INT((ROW()-14)/2),0)),"",OFFSET('9. METAS'!$O$20,INT((ROW()-14)/2),0)))</f>
        <v>185</v>
      </c>
      <c r="L192" s="256">
        <f ca="1">IF(MOD(ROW()-13,2)=0,IF(ISBLANK(OFFSET('10. SEGUIMIENTO 2025'!$P$14,INT((ROW()-13)/2),0)),"",OFFSET('10. SEGUIMIENTO 2025'!$P$14,INT((ROW()-13)/2),0)),IF(ISBLANK(OFFSET('9. METAS'!$P$20,INT((ROW()-14)/2),0)),"",OFFSET('9. METAS'!$P$20,INT((ROW()-14)/2),0)))</f>
        <v>205</v>
      </c>
      <c r="M192" s="257">
        <f ca="1">IF(MOD(ROW()-13,2)=0,IF(ISBLANK(OFFSET('10. SEGUIMIENTO 2025'!$Q$14,INT((ROW()-13)/2),0)),"",OFFSET('10. SEGUIMIENTO 2025'!$Q$14,INT((ROW()-13)/2),0)),IF(ISBLANK(OFFSET('9. METAS'!$Q$20,INT((ROW()-14)/2),0)),"",OFFSET('9. METAS'!$Q$20,INT((ROW()-14)/2),0)))</f>
        <v>165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017">
        <f ca="1">IF(ISBLANK(OFFSET('9. METAS'!$K$20,INT((ROW()-13)/2),0)),"",OFFSET('9. METAS'!$K$20,INT((ROW()-13)/2),0))</f>
        <v>8430</v>
      </c>
      <c r="I193" s="1014"/>
      <c r="J193" s="255">
        <f ca="1">IF(MOD(ROW()-13,2)=0,IF(ISBLANK(OFFSET('10. SEGUIMIENTO 2025'!$N$14,INT((ROW()-13)/2),0)),"",OFFSET('10. SEGUIMIENTO 2025'!$N$14,INT((ROW()-13)/2),0)),IF(ISBLANK(OFFSET('9. METAS'!$N$20,INT((ROW()-14)/2),0)),"",OFFSET('9. METAS'!$N$20,INT((ROW()-14)/2),0)))</f>
        <v>41</v>
      </c>
      <c r="K193" s="256" t="str">
        <f ca="1">IF(MOD(ROW()-13,2)=0,IF(ISBLANK(OFFSET('10. SEGUIMIENTO 2025'!$O$14,INT((ROW()-13)/2),0)),"",OFFSET('10. SEGUIMIENTO 2025'!$O$14,INT((ROW()-13)/2),0)),IF(ISBLANK(OFFSET('9. METAS'!$O$20,INT((ROW()-14)/2),0)),"",OFFSET('9. METAS'!$O$20,INT((ROW()-14)/2),0)))</f>
        <v/>
      </c>
      <c r="L193" s="256" t="str">
        <f ca="1">IF(MOD(ROW()-13,2)=0,IF(ISBLANK(OFFSET('10. SEGUIMIENTO 2025'!$P$14,INT((ROW()-13)/2),0)),"",OFFSET('10. SEGUIMIENTO 2025'!$P$14,INT((ROW()-13)/2),0)),IF(ISBLANK(OFFSET('9. METAS'!$P$20,INT((ROW()-14)/2),0)),"",OFFSET('9. METAS'!$P$20,INT((ROW()-14)/2),0)))</f>
        <v/>
      </c>
      <c r="M193" s="257" t="str">
        <f ca="1">IF(MOD(ROW()-13,2)=0,IF(ISBLANK(OFFSET('10. SEGUIMIENTO 2025'!$Q$14,INT((ROW()-13)/2),0)),"",OFFSET('10. SEGUIMIENTO 2025'!$Q$14,INT((ROW()-13)/2),0)),IF(ISBLANK(OFFSET('9. METAS'!$Q$20,INT((ROW()-14)/2),0)),"",OFFSET('9. METAS'!$Q$20,INT((ROW()-14)/2),0)))</f>
        <v/>
      </c>
      <c r="N193" s="1012" t="str">
        <f t="shared" ref="N193" ca="1" si="176">IFERROR(K193/K194,"ND")</f>
        <v>ND</v>
      </c>
      <c r="O193" s="1008" t="str">
        <f t="shared" ref="O193" ca="1" si="177">IFERROR(((K193+J193)/H193),"ND")</f>
        <v>ND</v>
      </c>
      <c r="P193" s="996"/>
    </row>
    <row r="194" spans="3:16">
      <c r="C194" s="1030"/>
      <c r="D194" s="1026"/>
      <c r="E194" s="1026"/>
      <c r="F194" s="1024"/>
      <c r="G194" s="1021"/>
      <c r="H194" s="1017"/>
      <c r="I194" s="1015"/>
      <c r="J194" s="255">
        <f ca="1">IF(MOD(ROW()-13,2)=0,IF(ISBLANK(OFFSET('10. SEGUIMIENTO 2025'!$N$14,INT((ROW()-13)/2),0)),"",OFFSET('10. SEGUIMIENTO 2025'!$N$14,INT((ROW()-13)/2),0)),IF(ISBLANK(OFFSET('9. METAS'!$N$20,INT((ROW()-14)/2),0)),"",OFFSET('9. METAS'!$N$20,INT((ROW()-14)/2),0)))</f>
        <v>1974</v>
      </c>
      <c r="K194" s="256">
        <f ca="1">IF(MOD(ROW()-13,2)=0,IF(ISBLANK(OFFSET('10. SEGUIMIENTO 2025'!$O$14,INT((ROW()-13)/2),0)),"",OFFSET('10. SEGUIMIENTO 2025'!$O$14,INT((ROW()-13)/2),0)),IF(ISBLANK(OFFSET('9. METAS'!$O$20,INT((ROW()-14)/2),0)),"",OFFSET('9. METAS'!$O$20,INT((ROW()-14)/2),0)))</f>
        <v>1881</v>
      </c>
      <c r="L194" s="256">
        <f ca="1">IF(MOD(ROW()-13,2)=0,IF(ISBLANK(OFFSET('10. SEGUIMIENTO 2025'!$P$14,INT((ROW()-13)/2),0)),"",OFFSET('10. SEGUIMIENTO 2025'!$P$14,INT((ROW()-13)/2),0)),IF(ISBLANK(OFFSET('9. METAS'!$P$20,INT((ROW()-14)/2),0)),"",OFFSET('9. METAS'!$P$20,INT((ROW()-14)/2),0)))</f>
        <v>2280</v>
      </c>
      <c r="M194" s="257">
        <f ca="1">IF(MOD(ROW()-13,2)=0,IF(ISBLANK(OFFSET('10. SEGUIMIENTO 2025'!$Q$14,INT((ROW()-13)/2),0)),"",OFFSET('10. SEGUIMIENTO 2025'!$Q$14,INT((ROW()-13)/2),0)),IF(ISBLANK(OFFSET('9. METAS'!$Q$20,INT((ROW()-14)/2),0)),"",OFFSET('9. METAS'!$Q$20,INT((ROW()-14)/2),0)))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017">
        <f ca="1">IF(ISBLANK(OFFSET('9. METAS'!$K$20,INT((ROW()-13)/2),0)),"",OFFSET('9. METAS'!$K$20,INT((ROW()-13)/2),0))</f>
        <v>39</v>
      </c>
      <c r="I195" s="1014"/>
      <c r="J195" s="255">
        <f ca="1">IF(MOD(ROW()-13,2)=0,IF(ISBLANK(OFFSET('10. SEGUIMIENTO 2025'!$N$14,INT((ROW()-13)/2),0)),"",OFFSET('10. SEGUIMIENTO 2025'!$N$14,INT((ROW()-13)/2),0)),IF(ISBLANK(OFFSET('9. METAS'!$N$20,INT((ROW()-14)/2),0)),"",OFFSET('9. METAS'!$N$20,INT((ROW()-14)/2),0)))</f>
        <v>41</v>
      </c>
      <c r="K195" s="256" t="str">
        <f ca="1">IF(MOD(ROW()-13,2)=0,IF(ISBLANK(OFFSET('10. SEGUIMIENTO 2025'!$O$14,INT((ROW()-13)/2),0)),"",OFFSET('10. SEGUIMIENTO 2025'!$O$14,INT((ROW()-13)/2),0)),IF(ISBLANK(OFFSET('9. METAS'!$O$20,INT((ROW()-14)/2),0)),"",OFFSET('9. METAS'!$O$20,INT((ROW()-14)/2),0)))</f>
        <v/>
      </c>
      <c r="L195" s="256" t="str">
        <f ca="1">IF(MOD(ROW()-13,2)=0,IF(ISBLANK(OFFSET('10. SEGUIMIENTO 2025'!$P$14,INT((ROW()-13)/2),0)),"",OFFSET('10. SEGUIMIENTO 2025'!$P$14,INT((ROW()-13)/2),0)),IF(ISBLANK(OFFSET('9. METAS'!$P$20,INT((ROW()-14)/2),0)),"",OFFSET('9. METAS'!$P$20,INT((ROW()-14)/2),0)))</f>
        <v/>
      </c>
      <c r="M195" s="257" t="str">
        <f ca="1">IF(MOD(ROW()-13,2)=0,IF(ISBLANK(OFFSET('10. SEGUIMIENTO 2025'!$Q$14,INT((ROW()-13)/2),0)),"",OFFSET('10. SEGUIMIENTO 2025'!$Q$14,INT((ROW()-13)/2),0)),IF(ISBLANK(OFFSET('9. METAS'!$Q$20,INT((ROW()-14)/2),0)),"",OFFSET('9. METAS'!$Q$20,INT((ROW()-14)/2),0)))</f>
        <v/>
      </c>
      <c r="N195" s="1012" t="str">
        <f t="shared" ref="N195" ca="1" si="178">IFERROR(K195/K196,"ND")</f>
        <v>ND</v>
      </c>
      <c r="O195" s="1008" t="str">
        <f t="shared" ref="O195" ca="1" si="179">IFERROR(((K195+J195)/H195),"ND")</f>
        <v>ND</v>
      </c>
      <c r="P195" s="996"/>
    </row>
    <row r="196" spans="3:16">
      <c r="C196" s="1030"/>
      <c r="D196" s="1026"/>
      <c r="E196" s="1026"/>
      <c r="F196" s="1024"/>
      <c r="G196" s="1021"/>
      <c r="H196" s="1017"/>
      <c r="I196" s="1015"/>
      <c r="J196" s="255">
        <f ca="1">IF(MOD(ROW()-13,2)=0,IF(ISBLANK(OFFSET('10. SEGUIMIENTO 2025'!$N$14,INT((ROW()-13)/2),0)),"",OFFSET('10. SEGUIMIENTO 2025'!$N$14,INT((ROW()-13)/2),0)),IF(ISBLANK(OFFSET('9. METAS'!$N$20,INT((ROW()-14)/2),0)),"",OFFSET('9. METAS'!$N$20,INT((ROW()-14)/2),0)))</f>
        <v>12</v>
      </c>
      <c r="K196" s="256">
        <f ca="1">IF(MOD(ROW()-13,2)=0,IF(ISBLANK(OFFSET('10. SEGUIMIENTO 2025'!$O$14,INT((ROW()-13)/2),0)),"",OFFSET('10. SEGUIMIENTO 2025'!$O$14,INT((ROW()-13)/2),0)),IF(ISBLANK(OFFSET('9. METAS'!$O$20,INT((ROW()-14)/2),0)),"",OFFSET('9. METAS'!$O$20,INT((ROW()-14)/2),0)))</f>
        <v>8</v>
      </c>
      <c r="L196" s="256">
        <f ca="1">IF(MOD(ROW()-13,2)=0,IF(ISBLANK(OFFSET('10. SEGUIMIENTO 2025'!$P$14,INT((ROW()-13)/2),0)),"",OFFSET('10. SEGUIMIENTO 2025'!$P$14,INT((ROW()-13)/2),0)),IF(ISBLANK(OFFSET('9. METAS'!$P$20,INT((ROW()-14)/2),0)),"",OFFSET('9. METAS'!$P$20,INT((ROW()-14)/2),0)))</f>
        <v>11</v>
      </c>
      <c r="M196" s="257">
        <f ca="1">IF(MOD(ROW()-13,2)=0,IF(ISBLANK(OFFSET('10. SEGUIMIENTO 2025'!$Q$14,INT((ROW()-13)/2),0)),"",OFFSET('10. SEGUIMIENTO 2025'!$Q$14,INT((ROW()-13)/2),0)),IF(ISBLANK(OFFSET('9. METAS'!$Q$20,INT((ROW()-14)/2),0)),"",OFFSET('9. METAS'!$Q$20,INT((ROW()-14)/2),0)))</f>
        <v>8</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017">
        <f ca="1">IF(ISBLANK(OFFSET('9. METAS'!$K$20,INT((ROW()-13)/2),0)),"",OFFSET('9. METAS'!$K$20,INT((ROW()-13)/2),0))</f>
        <v>270</v>
      </c>
      <c r="I197" s="1014"/>
      <c r="J197" s="255">
        <f ca="1">IF(MOD(ROW()-13,2)=0,IF(ISBLANK(OFFSET('10. SEGUIMIENTO 2025'!$N$14,INT((ROW()-13)/2),0)),"",OFFSET('10. SEGUIMIENTO 2025'!$N$14,INT((ROW()-13)/2),0)),IF(ISBLANK(OFFSET('9. METAS'!$N$20,INT((ROW()-14)/2),0)),"",OFFSET('9. METAS'!$N$20,INT((ROW()-14)/2),0)))</f>
        <v>41</v>
      </c>
      <c r="K197" s="256" t="str">
        <f ca="1">IF(MOD(ROW()-13,2)=0,IF(ISBLANK(OFFSET('10. SEGUIMIENTO 2025'!$O$14,INT((ROW()-13)/2),0)),"",OFFSET('10. SEGUIMIENTO 2025'!$O$14,INT((ROW()-13)/2),0)),IF(ISBLANK(OFFSET('9. METAS'!$O$20,INT((ROW()-14)/2),0)),"",OFFSET('9. METAS'!$O$20,INT((ROW()-14)/2),0)))</f>
        <v/>
      </c>
      <c r="L197" s="256" t="str">
        <f ca="1">IF(MOD(ROW()-13,2)=0,IF(ISBLANK(OFFSET('10. SEGUIMIENTO 2025'!$P$14,INT((ROW()-13)/2),0)),"",OFFSET('10. SEGUIMIENTO 2025'!$P$14,INT((ROW()-13)/2),0)),IF(ISBLANK(OFFSET('9. METAS'!$P$20,INT((ROW()-14)/2),0)),"",OFFSET('9. METAS'!$P$20,INT((ROW()-14)/2),0)))</f>
        <v/>
      </c>
      <c r="M197" s="257" t="str">
        <f ca="1">IF(MOD(ROW()-13,2)=0,IF(ISBLANK(OFFSET('10. SEGUIMIENTO 2025'!$Q$14,INT((ROW()-13)/2),0)),"",OFFSET('10. SEGUIMIENTO 2025'!$Q$14,INT((ROW()-13)/2),0)),IF(ISBLANK(OFFSET('9. METAS'!$Q$20,INT((ROW()-14)/2),0)),"",OFFSET('9. METAS'!$Q$20,INT((ROW()-14)/2),0)))</f>
        <v/>
      </c>
      <c r="N197" s="1012" t="str">
        <f t="shared" ref="N197" ca="1" si="180">IFERROR(K197/K198,"ND")</f>
        <v>ND</v>
      </c>
      <c r="O197" s="1008" t="str">
        <f t="shared" ref="O197" ca="1" si="181">IFERROR(((K197+J197)/H197),"ND")</f>
        <v>ND</v>
      </c>
      <c r="P197" s="996"/>
    </row>
    <row r="198" spans="3:16">
      <c r="C198" s="1030"/>
      <c r="D198" s="1026"/>
      <c r="E198" s="1026"/>
      <c r="F198" s="1024"/>
      <c r="G198" s="1021"/>
      <c r="H198" s="1017"/>
      <c r="I198" s="1015"/>
      <c r="J198" s="255">
        <f ca="1">IF(MOD(ROW()-13,2)=0,IF(ISBLANK(OFFSET('10. SEGUIMIENTO 2025'!$N$14,INT((ROW()-13)/2),0)),"",OFFSET('10. SEGUIMIENTO 2025'!$N$14,INT((ROW()-13)/2),0)),IF(ISBLANK(OFFSET('9. METAS'!$N$20,INT((ROW()-14)/2),0)),"",OFFSET('9. METAS'!$N$20,INT((ROW()-14)/2),0)))</f>
        <v>75</v>
      </c>
      <c r="K198" s="256">
        <f ca="1">IF(MOD(ROW()-13,2)=0,IF(ISBLANK(OFFSET('10. SEGUIMIENTO 2025'!$O$14,INT((ROW()-13)/2),0)),"",OFFSET('10. SEGUIMIENTO 2025'!$O$14,INT((ROW()-13)/2),0)),IF(ISBLANK(OFFSET('9. METAS'!$O$20,INT((ROW()-14)/2),0)),"",OFFSET('9. METAS'!$O$20,INT((ROW()-14)/2),0)))</f>
        <v>72</v>
      </c>
      <c r="L198" s="256">
        <f ca="1">IF(MOD(ROW()-13,2)=0,IF(ISBLANK(OFFSET('10. SEGUIMIENTO 2025'!$P$14,INT((ROW()-13)/2),0)),"",OFFSET('10. SEGUIMIENTO 2025'!$P$14,INT((ROW()-13)/2),0)),IF(ISBLANK(OFFSET('9. METAS'!$P$20,INT((ROW()-14)/2),0)),"",OFFSET('9. METAS'!$P$20,INT((ROW()-14)/2),0)))</f>
        <v>62</v>
      </c>
      <c r="M198" s="257">
        <f ca="1">IF(MOD(ROW()-13,2)=0,IF(ISBLANK(OFFSET('10. SEGUIMIENTO 2025'!$Q$14,INT((ROW()-13)/2),0)),"",OFFSET('10. SEGUIMIENTO 2025'!$Q$14,INT((ROW()-13)/2),0)),IF(ISBLANK(OFFSET('9. METAS'!$Q$20,INT((ROW()-14)/2),0)),"",OFFSET('9. METAS'!$Q$20,INT((ROW()-14)/2),0)))</f>
        <v>61</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017">
        <f ca="1">IF(ISBLANK(OFFSET('9. METAS'!$K$20,INT((ROW()-13)/2),0)),"",OFFSET('9. METAS'!$K$20,INT((ROW()-13)/2),0))</f>
        <v>1003</v>
      </c>
      <c r="I199" s="1014"/>
      <c r="J199" s="255">
        <f ca="1">IF(MOD(ROW()-13,2)=0,IF(ISBLANK(OFFSET('10. SEGUIMIENTO 2025'!$N$14,INT((ROW()-13)/2),0)),"",OFFSET('10. SEGUIMIENTO 2025'!$N$14,INT((ROW()-13)/2),0)),IF(ISBLANK(OFFSET('9. METAS'!$N$20,INT((ROW()-14)/2),0)),"",OFFSET('9. METAS'!$N$20,INT((ROW()-14)/2),0)))</f>
        <v>41</v>
      </c>
      <c r="K199" s="256" t="str">
        <f ca="1">IF(MOD(ROW()-13,2)=0,IF(ISBLANK(OFFSET('10. SEGUIMIENTO 2025'!$O$14,INT((ROW()-13)/2),0)),"",OFFSET('10. SEGUIMIENTO 2025'!$O$14,INT((ROW()-13)/2),0)),IF(ISBLANK(OFFSET('9. METAS'!$O$20,INT((ROW()-14)/2),0)),"",OFFSET('9. METAS'!$O$20,INT((ROW()-14)/2),0)))</f>
        <v/>
      </c>
      <c r="L199" s="256" t="str">
        <f ca="1">IF(MOD(ROW()-13,2)=0,IF(ISBLANK(OFFSET('10. SEGUIMIENTO 2025'!$P$14,INT((ROW()-13)/2),0)),"",OFFSET('10. SEGUIMIENTO 2025'!$P$14,INT((ROW()-13)/2),0)),IF(ISBLANK(OFFSET('9. METAS'!$P$20,INT((ROW()-14)/2),0)),"",OFFSET('9. METAS'!$P$20,INT((ROW()-14)/2),0)))</f>
        <v/>
      </c>
      <c r="M199" s="257" t="str">
        <f ca="1">IF(MOD(ROW()-13,2)=0,IF(ISBLANK(OFFSET('10. SEGUIMIENTO 2025'!$Q$14,INT((ROW()-13)/2),0)),"",OFFSET('10. SEGUIMIENTO 2025'!$Q$14,INT((ROW()-13)/2),0)),IF(ISBLANK(OFFSET('9. METAS'!$Q$20,INT((ROW()-14)/2),0)),"",OFFSET('9. METAS'!$Q$20,INT((ROW()-14)/2),0)))</f>
        <v/>
      </c>
      <c r="N199" s="1012" t="str">
        <f t="shared" ref="N199" ca="1" si="182">IFERROR(K199/K200,"ND")</f>
        <v>ND</v>
      </c>
      <c r="O199" s="1008" t="str">
        <f t="shared" ref="O199" ca="1" si="183">IFERROR(((K199+J199)/H199),"ND")</f>
        <v>ND</v>
      </c>
      <c r="P199" s="996"/>
    </row>
    <row r="200" spans="3:16">
      <c r="C200" s="1030"/>
      <c r="D200" s="1026"/>
      <c r="E200" s="1026"/>
      <c r="F200" s="1024"/>
      <c r="G200" s="1021"/>
      <c r="H200" s="1017"/>
      <c r="I200" s="1015"/>
      <c r="J200" s="255">
        <f ca="1">IF(MOD(ROW()-13,2)=0,IF(ISBLANK(OFFSET('10. SEGUIMIENTO 2025'!$N$14,INT((ROW()-13)/2),0)),"",OFFSET('10. SEGUIMIENTO 2025'!$N$14,INT((ROW()-13)/2),0)),IF(ISBLANK(OFFSET('9. METAS'!$N$20,INT((ROW()-14)/2),0)),"",OFFSET('9. METAS'!$N$20,INT((ROW()-14)/2),0)))</f>
        <v>260</v>
      </c>
      <c r="K200" s="256">
        <f ca="1">IF(MOD(ROW()-13,2)=0,IF(ISBLANK(OFFSET('10. SEGUIMIENTO 2025'!$O$14,INT((ROW()-13)/2),0)),"",OFFSET('10. SEGUIMIENTO 2025'!$O$14,INT((ROW()-13)/2),0)),IF(ISBLANK(OFFSET('9. METAS'!$O$20,INT((ROW()-14)/2),0)),"",OFFSET('9. METAS'!$O$20,INT((ROW()-14)/2),0)))</f>
        <v>268</v>
      </c>
      <c r="L200" s="256">
        <f ca="1">IF(MOD(ROW()-13,2)=0,IF(ISBLANK(OFFSET('10. SEGUIMIENTO 2025'!$P$14,INT((ROW()-13)/2),0)),"",OFFSET('10. SEGUIMIENTO 2025'!$P$14,INT((ROW()-13)/2),0)),IF(ISBLANK(OFFSET('9. METAS'!$P$20,INT((ROW()-14)/2),0)),"",OFFSET('9. METAS'!$P$20,INT((ROW()-14)/2),0)))</f>
        <v>275</v>
      </c>
      <c r="M200" s="257">
        <f ca="1">IF(MOD(ROW()-13,2)=0,IF(ISBLANK(OFFSET('10. SEGUIMIENTO 2025'!$Q$14,INT((ROW()-13)/2),0)),"",OFFSET('10. SEGUIMIENTO 2025'!$Q$14,INT((ROW()-13)/2),0)),IF(ISBLANK(OFFSET('9. METAS'!$Q$20,INT((ROW()-14)/2),0)),"",OFFSET('9. METAS'!$Q$20,INT((ROW()-14)/2),0)))</f>
        <v>200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017">
        <f ca="1">IF(ISBLANK(OFFSET('9. METAS'!$K$20,INT((ROW()-13)/2),0)),"",OFFSET('9. METAS'!$K$20,INT((ROW()-13)/2),0))</f>
        <v>23399</v>
      </c>
      <c r="I201" s="1014"/>
      <c r="J201" s="255">
        <f ca="1">IF(MOD(ROW()-13,2)=0,IF(ISBLANK(OFFSET('10. SEGUIMIENTO 2025'!$N$14,INT((ROW()-13)/2),0)),"",OFFSET('10. SEGUIMIENTO 2025'!$N$14,INT((ROW()-13)/2),0)),IF(ISBLANK(OFFSET('9. METAS'!$N$20,INT((ROW()-14)/2),0)),"",OFFSET('9. METAS'!$N$20,INT((ROW()-14)/2),0)))</f>
        <v>41</v>
      </c>
      <c r="K201" s="256" t="str">
        <f ca="1">IF(MOD(ROW()-13,2)=0,IF(ISBLANK(OFFSET('10. SEGUIMIENTO 2025'!$O$14,INT((ROW()-13)/2),0)),"",OFFSET('10. SEGUIMIENTO 2025'!$O$14,INT((ROW()-13)/2),0)),IF(ISBLANK(OFFSET('9. METAS'!$O$20,INT((ROW()-14)/2),0)),"",OFFSET('9. METAS'!$O$20,INT((ROW()-14)/2),0)))</f>
        <v/>
      </c>
      <c r="L201" s="256" t="str">
        <f ca="1">IF(MOD(ROW()-13,2)=0,IF(ISBLANK(OFFSET('10. SEGUIMIENTO 2025'!$P$14,INT((ROW()-13)/2),0)),"",OFFSET('10. SEGUIMIENTO 2025'!$P$14,INT((ROW()-13)/2),0)),IF(ISBLANK(OFFSET('9. METAS'!$P$20,INT((ROW()-14)/2),0)),"",OFFSET('9. METAS'!$P$20,INT((ROW()-14)/2),0)))</f>
        <v/>
      </c>
      <c r="M201" s="257" t="str">
        <f ca="1">IF(MOD(ROW()-13,2)=0,IF(ISBLANK(OFFSET('10. SEGUIMIENTO 2025'!$Q$14,INT((ROW()-13)/2),0)),"",OFFSET('10. SEGUIMIENTO 2025'!$Q$14,INT((ROW()-13)/2),0)),IF(ISBLANK(OFFSET('9. METAS'!$Q$20,INT((ROW()-14)/2),0)),"",OFFSET('9. METAS'!$Q$20,INT((ROW()-14)/2),0)))</f>
        <v/>
      </c>
      <c r="N201" s="1012" t="str">
        <f t="shared" ref="N201" ca="1" si="184">IFERROR(K201/K202,"ND")</f>
        <v>ND</v>
      </c>
      <c r="O201" s="1008" t="str">
        <f t="shared" ref="O201" ca="1" si="185">IFERROR(((K201+J201)/H201),"ND")</f>
        <v>ND</v>
      </c>
      <c r="P201" s="996"/>
    </row>
    <row r="202" spans="3:16">
      <c r="C202" s="1030"/>
      <c r="D202" s="1026"/>
      <c r="E202" s="1026"/>
      <c r="F202" s="1024"/>
      <c r="G202" s="1021"/>
      <c r="H202" s="1017"/>
      <c r="I202" s="1015"/>
      <c r="J202" s="255">
        <f ca="1">IF(MOD(ROW()-13,2)=0,IF(ISBLANK(OFFSET('10. SEGUIMIENTO 2025'!$N$14,INT((ROW()-13)/2),0)),"",OFFSET('10. SEGUIMIENTO 2025'!$N$14,INT((ROW()-13)/2),0)),IF(ISBLANK(OFFSET('9. METAS'!$N$20,INT((ROW()-14)/2),0)),"",OFFSET('9. METAS'!$N$20,INT((ROW()-14)/2),0)))</f>
        <v>4999</v>
      </c>
      <c r="K202" s="256">
        <f ca="1">IF(MOD(ROW()-13,2)=0,IF(ISBLANK(OFFSET('10. SEGUIMIENTO 2025'!$O$14,INT((ROW()-13)/2),0)),"",OFFSET('10. SEGUIMIENTO 2025'!$O$14,INT((ROW()-13)/2),0)),IF(ISBLANK(OFFSET('9. METAS'!$O$20,INT((ROW()-14)/2),0)),"",OFFSET('9. METAS'!$O$20,INT((ROW()-14)/2),0)))</f>
        <v>6200</v>
      </c>
      <c r="L202" s="256">
        <f ca="1">IF(MOD(ROW()-13,2)=0,IF(ISBLANK(OFFSET('10. SEGUIMIENTO 2025'!$P$14,INT((ROW()-13)/2),0)),"",OFFSET('10. SEGUIMIENTO 2025'!$P$14,INT((ROW()-13)/2),0)),IF(ISBLANK(OFFSET('9. METAS'!$P$20,INT((ROW()-14)/2),0)),"",OFFSET('9. METAS'!$P$20,INT((ROW()-14)/2),0)))</f>
        <v>6300</v>
      </c>
      <c r="M202" s="257">
        <f ca="1">IF(MOD(ROW()-13,2)=0,IF(ISBLANK(OFFSET('10. SEGUIMIENTO 2025'!$Q$14,INT((ROW()-13)/2),0)),"",OFFSET('10. SEGUIMIENTO 2025'!$Q$14,INT((ROW()-13)/2),0)),IF(ISBLANK(OFFSET('9. METAS'!$Q$20,INT((ROW()-14)/2),0)),"",OFFSET('9. METAS'!$Q$20,INT((ROW()-14)/2),0)))</f>
        <v>5900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017">
        <f ca="1">IF(ISBLANK(OFFSET('9. METAS'!$K$20,INT((ROW()-13)/2),0)),"",OFFSET('9. METAS'!$K$20,INT((ROW()-13)/2),0))</f>
        <v>5500</v>
      </c>
      <c r="I203" s="1014"/>
      <c r="J203" s="255">
        <f ca="1">IF(MOD(ROW()-13,2)=0,IF(ISBLANK(OFFSET('10. SEGUIMIENTO 2025'!$N$14,INT((ROW()-13)/2),0)),"",OFFSET('10. SEGUIMIENTO 2025'!$N$14,INT((ROW()-13)/2),0)),IF(ISBLANK(OFFSET('9. METAS'!$N$20,INT((ROW()-14)/2),0)),"",OFFSET('9. METAS'!$N$20,INT((ROW()-14)/2),0)))</f>
        <v>41</v>
      </c>
      <c r="K203" s="256" t="str">
        <f ca="1">IF(MOD(ROW()-13,2)=0,IF(ISBLANK(OFFSET('10. SEGUIMIENTO 2025'!$O$14,INT((ROW()-13)/2),0)),"",OFFSET('10. SEGUIMIENTO 2025'!$O$14,INT((ROW()-13)/2),0)),IF(ISBLANK(OFFSET('9. METAS'!$O$20,INT((ROW()-14)/2),0)),"",OFFSET('9. METAS'!$O$20,INT((ROW()-14)/2),0)))</f>
        <v/>
      </c>
      <c r="L203" s="256" t="str">
        <f ca="1">IF(MOD(ROW()-13,2)=0,IF(ISBLANK(OFFSET('10. SEGUIMIENTO 2025'!$P$14,INT((ROW()-13)/2),0)),"",OFFSET('10. SEGUIMIENTO 2025'!$P$14,INT((ROW()-13)/2),0)),IF(ISBLANK(OFFSET('9. METAS'!$P$20,INT((ROW()-14)/2),0)),"",OFFSET('9. METAS'!$P$20,INT((ROW()-14)/2),0)))</f>
        <v/>
      </c>
      <c r="M203" s="257" t="str">
        <f ca="1">IF(MOD(ROW()-13,2)=0,IF(ISBLANK(OFFSET('10. SEGUIMIENTO 2025'!$Q$14,INT((ROW()-13)/2),0)),"",OFFSET('10. SEGUIMIENTO 2025'!$Q$14,INT((ROW()-13)/2),0)),IF(ISBLANK(OFFSET('9. METAS'!$Q$20,INT((ROW()-14)/2),0)),"",OFFSET('9. METAS'!$Q$20,INT((ROW()-14)/2),0)))</f>
        <v/>
      </c>
      <c r="N203" s="1012" t="str">
        <f t="shared" ref="N203" ca="1" si="186">IFERROR(K203/K204,"ND")</f>
        <v>ND</v>
      </c>
      <c r="O203" s="1008" t="str">
        <f t="shared" ref="O203" ca="1" si="187">IFERROR(((K203+J203)/H203),"ND")</f>
        <v>ND</v>
      </c>
      <c r="P203" s="996"/>
    </row>
    <row r="204" spans="3:16">
      <c r="C204" s="1030"/>
      <c r="D204" s="1026"/>
      <c r="E204" s="1026"/>
      <c r="F204" s="1024"/>
      <c r="G204" s="1021"/>
      <c r="H204" s="1017"/>
      <c r="I204" s="1015"/>
      <c r="J204" s="255">
        <f ca="1">IF(MOD(ROW()-13,2)=0,IF(ISBLANK(OFFSET('10. SEGUIMIENTO 2025'!$N$14,INT((ROW()-13)/2),0)),"",OFFSET('10. SEGUIMIENTO 2025'!$N$14,INT((ROW()-13)/2),0)),IF(ISBLANK(OFFSET('9. METAS'!$N$20,INT((ROW()-14)/2),0)),"",OFFSET('9. METAS'!$N$20,INT((ROW()-14)/2),0)))</f>
        <v>1375</v>
      </c>
      <c r="K204" s="256">
        <f ca="1">IF(MOD(ROW()-13,2)=0,IF(ISBLANK(OFFSET('10. SEGUIMIENTO 2025'!$O$14,INT((ROW()-13)/2),0)),"",OFFSET('10. SEGUIMIENTO 2025'!$O$14,INT((ROW()-13)/2),0)),IF(ISBLANK(OFFSET('9. METAS'!$O$20,INT((ROW()-14)/2),0)),"",OFFSET('9. METAS'!$O$20,INT((ROW()-14)/2),0)))</f>
        <v>1375</v>
      </c>
      <c r="L204" s="256">
        <f ca="1">IF(MOD(ROW()-13,2)=0,IF(ISBLANK(OFFSET('10. SEGUIMIENTO 2025'!$P$14,INT((ROW()-13)/2),0)),"",OFFSET('10. SEGUIMIENTO 2025'!$P$14,INT((ROW()-13)/2),0)),IF(ISBLANK(OFFSET('9. METAS'!$P$20,INT((ROW()-14)/2),0)),"",OFFSET('9. METAS'!$P$20,INT((ROW()-14)/2),0)))</f>
        <v>1375</v>
      </c>
      <c r="M204" s="257">
        <f ca="1">IF(MOD(ROW()-13,2)=0,IF(ISBLANK(OFFSET('10. SEGUIMIENTO 2025'!$Q$14,INT((ROW()-13)/2),0)),"",OFFSET('10. SEGUIMIENTO 2025'!$Q$14,INT((ROW()-13)/2),0)),IF(ISBLANK(OFFSET('9. METAS'!$Q$20,INT((ROW()-14)/2),0)),"",OFFSET('9. METAS'!$Q$20,INT((ROW()-14)/2),0)))</f>
        <v>1375</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017">
        <f ca="1">IF(ISBLANK(OFFSET('9. METAS'!$K$20,INT((ROW()-13)/2),0)),"",OFFSET('9. METAS'!$K$20,INT((ROW()-13)/2),0))</f>
        <v>88</v>
      </c>
      <c r="I205" s="1014"/>
      <c r="J205" s="255">
        <f ca="1">IF(MOD(ROW()-13,2)=0,IF(ISBLANK(OFFSET('10. SEGUIMIENTO 2025'!$N$14,INT((ROW()-13)/2),0)),"",OFFSET('10. SEGUIMIENTO 2025'!$N$14,INT((ROW()-13)/2),0)),IF(ISBLANK(OFFSET('9. METAS'!$N$20,INT((ROW()-14)/2),0)),"",OFFSET('9. METAS'!$N$20,INT((ROW()-14)/2),0)))</f>
        <v>41</v>
      </c>
      <c r="K205" s="256" t="str">
        <f ca="1">IF(MOD(ROW()-13,2)=0,IF(ISBLANK(OFFSET('10. SEGUIMIENTO 2025'!$O$14,INT((ROW()-13)/2),0)),"",OFFSET('10. SEGUIMIENTO 2025'!$O$14,INT((ROW()-13)/2),0)),IF(ISBLANK(OFFSET('9. METAS'!$O$20,INT((ROW()-14)/2),0)),"",OFFSET('9. METAS'!$O$20,INT((ROW()-14)/2),0)))</f>
        <v/>
      </c>
      <c r="L205" s="256" t="str">
        <f ca="1">IF(MOD(ROW()-13,2)=0,IF(ISBLANK(OFFSET('10. SEGUIMIENTO 2025'!$P$14,INT((ROW()-13)/2),0)),"",OFFSET('10. SEGUIMIENTO 2025'!$P$14,INT((ROW()-13)/2),0)),IF(ISBLANK(OFFSET('9. METAS'!$P$20,INT((ROW()-14)/2),0)),"",OFFSET('9. METAS'!$P$20,INT((ROW()-14)/2),0)))</f>
        <v/>
      </c>
      <c r="M205" s="257" t="str">
        <f ca="1">IF(MOD(ROW()-13,2)=0,IF(ISBLANK(OFFSET('10. SEGUIMIENTO 2025'!$Q$14,INT((ROW()-13)/2),0)),"",OFFSET('10. SEGUIMIENTO 2025'!$Q$14,INT((ROW()-13)/2),0)),IF(ISBLANK(OFFSET('9. METAS'!$Q$20,INT((ROW()-14)/2),0)),"",OFFSET('9. METAS'!$Q$20,INT((ROW()-14)/2),0)))</f>
        <v/>
      </c>
      <c r="N205" s="1012" t="str">
        <f t="shared" ref="N205" ca="1" si="188">IFERROR(K205/K206,"ND")</f>
        <v>ND</v>
      </c>
      <c r="O205" s="1008" t="str">
        <f t="shared" ref="O205" ca="1" si="189">IFERROR(((K205+J205)/H205),"ND")</f>
        <v>ND</v>
      </c>
      <c r="P205" s="996"/>
    </row>
    <row r="206" spans="3:16">
      <c r="C206" s="1030"/>
      <c r="D206" s="1026"/>
      <c r="E206" s="1026"/>
      <c r="F206" s="1024"/>
      <c r="G206" s="1021"/>
      <c r="H206" s="1017"/>
      <c r="I206" s="1015"/>
      <c r="J206" s="255">
        <f ca="1">IF(MOD(ROW()-13,2)=0,IF(ISBLANK(OFFSET('10. SEGUIMIENTO 2025'!$N$14,INT((ROW()-13)/2),0)),"",OFFSET('10. SEGUIMIENTO 2025'!$N$14,INT((ROW()-13)/2),0)),IF(ISBLANK(OFFSET('9. METAS'!$N$20,INT((ROW()-14)/2),0)),"",OFFSET('9. METAS'!$N$20,INT((ROW()-14)/2),0)))</f>
        <v>22</v>
      </c>
      <c r="K206" s="256">
        <f ca="1">IF(MOD(ROW()-13,2)=0,IF(ISBLANK(OFFSET('10. SEGUIMIENTO 2025'!$O$14,INT((ROW()-13)/2),0)),"",OFFSET('10. SEGUIMIENTO 2025'!$O$14,INT((ROW()-13)/2),0)),IF(ISBLANK(OFFSET('9. METAS'!$O$20,INT((ROW()-14)/2),0)),"",OFFSET('9. METAS'!$O$20,INT((ROW()-14)/2),0)))</f>
        <v>22</v>
      </c>
      <c r="L206" s="256">
        <f ca="1">IF(MOD(ROW()-13,2)=0,IF(ISBLANK(OFFSET('10. SEGUIMIENTO 2025'!$P$14,INT((ROW()-13)/2),0)),"",OFFSET('10. SEGUIMIENTO 2025'!$P$14,INT((ROW()-13)/2),0)),IF(ISBLANK(OFFSET('9. METAS'!$P$20,INT((ROW()-14)/2),0)),"",OFFSET('9. METAS'!$P$20,INT((ROW()-14)/2),0)))</f>
        <v>22</v>
      </c>
      <c r="M206" s="257">
        <f ca="1">IF(MOD(ROW()-13,2)=0,IF(ISBLANK(OFFSET('10. SEGUIMIENTO 2025'!$Q$14,INT((ROW()-13)/2),0)),"",OFFSET('10. SEGUIMIENTO 2025'!$Q$14,INT((ROW()-13)/2),0)),IF(ISBLANK(OFFSET('9. METAS'!$Q$20,INT((ROW()-14)/2),0)),"",OFFSET('9. METAS'!$Q$20,INT((ROW()-14)/2),0)))</f>
        <v>22</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017">
        <f ca="1">IF(ISBLANK(OFFSET('9. METAS'!$K$20,INT((ROW()-13)/2),0)),"",OFFSET('9. METAS'!$K$20,INT((ROW()-13)/2),0))</f>
        <v>8</v>
      </c>
      <c r="I207" s="1014"/>
      <c r="J207" s="255">
        <f ca="1">IF(MOD(ROW()-13,2)=0,IF(ISBLANK(OFFSET('10. SEGUIMIENTO 2025'!$N$14,INT((ROW()-13)/2),0)),"",OFFSET('10. SEGUIMIENTO 2025'!$N$14,INT((ROW()-13)/2),0)),IF(ISBLANK(OFFSET('9. METAS'!$N$20,INT((ROW()-14)/2),0)),"",OFFSET('9. METAS'!$N$20,INT((ROW()-14)/2),0)))</f>
        <v>41</v>
      </c>
      <c r="K207" s="256" t="str">
        <f ca="1">IF(MOD(ROW()-13,2)=0,IF(ISBLANK(OFFSET('10. SEGUIMIENTO 2025'!$O$14,INT((ROW()-13)/2),0)),"",OFFSET('10. SEGUIMIENTO 2025'!$O$14,INT((ROW()-13)/2),0)),IF(ISBLANK(OFFSET('9. METAS'!$O$20,INT((ROW()-14)/2),0)),"",OFFSET('9. METAS'!$O$20,INT((ROW()-14)/2),0)))</f>
        <v/>
      </c>
      <c r="L207" s="256" t="str">
        <f ca="1">IF(MOD(ROW()-13,2)=0,IF(ISBLANK(OFFSET('10. SEGUIMIENTO 2025'!$P$14,INT((ROW()-13)/2),0)),"",OFFSET('10. SEGUIMIENTO 2025'!$P$14,INT((ROW()-13)/2),0)),IF(ISBLANK(OFFSET('9. METAS'!$P$20,INT((ROW()-14)/2),0)),"",OFFSET('9. METAS'!$P$20,INT((ROW()-14)/2),0)))</f>
        <v/>
      </c>
      <c r="M207" s="257" t="str">
        <f ca="1">IF(MOD(ROW()-13,2)=0,IF(ISBLANK(OFFSET('10. SEGUIMIENTO 2025'!$Q$14,INT((ROW()-13)/2),0)),"",OFFSET('10. SEGUIMIENTO 2025'!$Q$14,INT((ROW()-13)/2),0)),IF(ISBLANK(OFFSET('9. METAS'!$Q$20,INT((ROW()-14)/2),0)),"",OFFSET('9. METAS'!$Q$20,INT((ROW()-14)/2),0)))</f>
        <v/>
      </c>
      <c r="N207" s="1012" t="str">
        <f t="shared" ref="N207" ca="1" si="190">IFERROR(K207/K208,"ND")</f>
        <v>ND</v>
      </c>
      <c r="O207" s="1008" t="str">
        <f t="shared" ref="O207" ca="1" si="191">IFERROR(((K207+J207)/H207),"ND")</f>
        <v>ND</v>
      </c>
      <c r="P207" s="996"/>
    </row>
    <row r="208" spans="3:16">
      <c r="C208" s="1030"/>
      <c r="D208" s="1026"/>
      <c r="E208" s="1026"/>
      <c r="F208" s="1024"/>
      <c r="G208" s="1021"/>
      <c r="H208" s="1017"/>
      <c r="I208" s="1015"/>
      <c r="J208" s="255">
        <f ca="1">IF(MOD(ROW()-13,2)=0,IF(ISBLANK(OFFSET('10. SEGUIMIENTO 2025'!$N$14,INT((ROW()-13)/2),0)),"",OFFSET('10. SEGUIMIENTO 2025'!$N$14,INT((ROW()-13)/2),0)),IF(ISBLANK(OFFSET('9. METAS'!$N$20,INT((ROW()-14)/2),0)),"",OFFSET('9. METAS'!$N$20,INT((ROW()-14)/2),0)))</f>
        <v>2</v>
      </c>
      <c r="K208" s="256">
        <f ca="1">IF(MOD(ROW()-13,2)=0,IF(ISBLANK(OFFSET('10. SEGUIMIENTO 2025'!$O$14,INT((ROW()-13)/2),0)),"",OFFSET('10. SEGUIMIENTO 2025'!$O$14,INT((ROW()-13)/2),0)),IF(ISBLANK(OFFSET('9. METAS'!$O$20,INT((ROW()-14)/2),0)),"",OFFSET('9. METAS'!$O$20,INT((ROW()-14)/2),0)))</f>
        <v>2</v>
      </c>
      <c r="L208" s="256">
        <f ca="1">IF(MOD(ROW()-13,2)=0,IF(ISBLANK(OFFSET('10. SEGUIMIENTO 2025'!$P$14,INT((ROW()-13)/2),0)),"",OFFSET('10. SEGUIMIENTO 2025'!$P$14,INT((ROW()-13)/2),0)),IF(ISBLANK(OFFSET('9. METAS'!$P$20,INT((ROW()-14)/2),0)),"",OFFSET('9. METAS'!$P$20,INT((ROW()-14)/2),0)))</f>
        <v>2</v>
      </c>
      <c r="M208" s="257">
        <f ca="1">IF(MOD(ROW()-13,2)=0,IF(ISBLANK(OFFSET('10. SEGUIMIENTO 2025'!$Q$14,INT((ROW()-13)/2),0)),"",OFFSET('10. SEGUIMIENTO 2025'!$Q$14,INT((ROW()-13)/2),0)),IF(ISBLANK(OFFSET('9. METAS'!$Q$20,INT((ROW()-14)/2),0)),"",OFFSET('9. METAS'!$Q$20,INT((ROW()-14)/2),0)))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017" t="str">
        <f ca="1">IF(ISBLANK(OFFSET('9. METAS'!$K$20,INT((ROW()-13)/2),0)),"",OFFSET('9. METAS'!$K$20,INT((ROW()-13)/2),0))</f>
        <v/>
      </c>
      <c r="I209" s="1014"/>
      <c r="J209" s="255">
        <f ca="1">IF(MOD(ROW()-13,2)=0,IF(ISBLANK(OFFSET('10. SEGUIMIENTO 2025'!$N$14,INT((ROW()-13)/2),0)),"",OFFSET('10. SEGUIMIENTO 2025'!$N$14,INT((ROW()-13)/2),0)),IF(ISBLANK(OFFSET('9. METAS'!$N$20,INT((ROW()-14)/2),0)),"",OFFSET('9. METAS'!$N$20,INT((ROW()-14)/2),0)))</f>
        <v>41</v>
      </c>
      <c r="K209" s="256" t="str">
        <f ca="1">IF(MOD(ROW()-13,2)=0,IF(ISBLANK(OFFSET('10. SEGUIMIENTO 2025'!$O$14,INT((ROW()-13)/2),0)),"",OFFSET('10. SEGUIMIENTO 2025'!$O$14,INT((ROW()-13)/2),0)),IF(ISBLANK(OFFSET('9. METAS'!$O$20,INT((ROW()-14)/2),0)),"",OFFSET('9. METAS'!$O$20,INT((ROW()-14)/2),0)))</f>
        <v/>
      </c>
      <c r="L209" s="256" t="str">
        <f ca="1">IF(MOD(ROW()-13,2)=0,IF(ISBLANK(OFFSET('10. SEGUIMIENTO 2025'!$P$14,INT((ROW()-13)/2),0)),"",OFFSET('10. SEGUIMIENTO 2025'!$P$14,INT((ROW()-13)/2),0)),IF(ISBLANK(OFFSET('9. METAS'!$P$20,INT((ROW()-14)/2),0)),"",OFFSET('9. METAS'!$P$20,INT((ROW()-14)/2),0)))</f>
        <v/>
      </c>
      <c r="M209" s="257" t="str">
        <f ca="1">IF(MOD(ROW()-13,2)=0,IF(ISBLANK(OFFSET('10. SEGUIMIENTO 2025'!$Q$14,INT((ROW()-13)/2),0)),"",OFFSET('10. SEGUIMIENTO 2025'!$Q$14,INT((ROW()-13)/2),0)),IF(ISBLANK(OFFSET('9. METAS'!$Q$20,INT((ROW()-14)/2),0)),"",OFFSET('9. METAS'!$Q$20,INT((ROW()-14)/2),0)))</f>
        <v/>
      </c>
      <c r="N209" s="1012" t="str">
        <f t="shared" ref="N209" ca="1" si="192">IFERROR(K209/K210,"ND")</f>
        <v>ND</v>
      </c>
      <c r="O209" s="1008" t="str">
        <f t="shared" ref="O209" ca="1" si="193">IFERROR(((K209+J209)/H209),"ND")</f>
        <v>ND</v>
      </c>
      <c r="P209" s="996"/>
    </row>
    <row r="210" spans="3:16">
      <c r="C210" s="1030"/>
      <c r="D210" s="1026"/>
      <c r="E210" s="1026"/>
      <c r="F210" s="1024"/>
      <c r="G210" s="1021"/>
      <c r="H210" s="1017"/>
      <c r="I210" s="1015"/>
      <c r="J210" s="255" t="str">
        <f ca="1">IF(MOD(ROW()-13,2)=0,IF(ISBLANK(OFFSET('10. SEGUIMIENTO 2025'!$N$14,INT((ROW()-13)/2),0)),"",OFFSET('10. SEGUIMIENTO 2025'!$N$14,INT((ROW()-13)/2),0)),IF(ISBLANK(OFFSET('9. METAS'!$N$20,INT((ROW()-14)/2),0)),"",OFFSET('9. METAS'!$N$20,INT((ROW()-14)/2),0)))</f>
        <v/>
      </c>
      <c r="K210" s="256" t="str">
        <f ca="1">IF(MOD(ROW()-13,2)=0,IF(ISBLANK(OFFSET('10. SEGUIMIENTO 2025'!$O$14,INT((ROW()-13)/2),0)),"",OFFSET('10. SEGUIMIENTO 2025'!$O$14,INT((ROW()-13)/2),0)),IF(ISBLANK(OFFSET('9. METAS'!$O$20,INT((ROW()-14)/2),0)),"",OFFSET('9. METAS'!$O$20,INT((ROW()-14)/2),0)))</f>
        <v/>
      </c>
      <c r="L210" s="256" t="str">
        <f ca="1">IF(MOD(ROW()-13,2)=0,IF(ISBLANK(OFFSET('10. SEGUIMIENTO 2025'!$P$14,INT((ROW()-13)/2),0)),"",OFFSET('10. SEGUIMIENTO 2025'!$P$14,INT((ROW()-13)/2),0)),IF(ISBLANK(OFFSET('9. METAS'!$P$20,INT((ROW()-14)/2),0)),"",OFFSET('9. METAS'!$P$20,INT((ROW()-14)/2),0)))</f>
        <v/>
      </c>
      <c r="M210" s="257" t="str">
        <f ca="1">IF(MOD(ROW()-13,2)=0,IF(ISBLANK(OFFSET('10. SEGUIMIENTO 2025'!$Q$14,INT((ROW()-13)/2),0)),"",OFFSET('10. SEGUIMIENTO 2025'!$Q$14,INT((ROW()-13)/2),0)),IF(ISBLANK(OFFSET('9. METAS'!$Q$20,INT((ROW()-14)/2),0)),"",OFFSET('9. METAS'!$Q$20,INT((ROW()-14)/2),0)))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017" t="str">
        <f ca="1">IF(ISBLANK(OFFSET('9. METAS'!$K$20,INT((ROW()-13)/2),0)),"",OFFSET('9. METAS'!$K$20,INT((ROW()-13)/2),0))</f>
        <v/>
      </c>
      <c r="I211" s="1014"/>
      <c r="J211" s="255">
        <f ca="1">IF(MOD(ROW()-13,2)=0,IF(ISBLANK(OFFSET('10. SEGUIMIENTO 2025'!$N$14,INT((ROW()-13)/2),0)),"",OFFSET('10. SEGUIMIENTO 2025'!$N$14,INT((ROW()-13)/2),0)),IF(ISBLANK(OFFSET('9. METAS'!$N$20,INT((ROW()-14)/2),0)),"",OFFSET('9. METAS'!$N$20,INT((ROW()-14)/2),0)))</f>
        <v>41</v>
      </c>
      <c r="K211" s="256" t="str">
        <f ca="1">IF(MOD(ROW()-13,2)=0,IF(ISBLANK(OFFSET('10. SEGUIMIENTO 2025'!$O$14,INT((ROW()-13)/2),0)),"",OFFSET('10. SEGUIMIENTO 2025'!$O$14,INT((ROW()-13)/2),0)),IF(ISBLANK(OFFSET('9. METAS'!$O$20,INT((ROW()-14)/2),0)),"",OFFSET('9. METAS'!$O$20,INT((ROW()-14)/2),0)))</f>
        <v/>
      </c>
      <c r="L211" s="256" t="str">
        <f ca="1">IF(MOD(ROW()-13,2)=0,IF(ISBLANK(OFFSET('10. SEGUIMIENTO 2025'!$P$14,INT((ROW()-13)/2),0)),"",OFFSET('10. SEGUIMIENTO 2025'!$P$14,INT((ROW()-13)/2),0)),IF(ISBLANK(OFFSET('9. METAS'!$P$20,INT((ROW()-14)/2),0)),"",OFFSET('9. METAS'!$P$20,INT((ROW()-14)/2),0)))</f>
        <v/>
      </c>
      <c r="M211" s="257" t="str">
        <f ca="1">IF(MOD(ROW()-13,2)=0,IF(ISBLANK(OFFSET('10. SEGUIMIENTO 2025'!$Q$14,INT((ROW()-13)/2),0)),"",OFFSET('10. SEGUIMIENTO 2025'!$Q$14,INT((ROW()-13)/2),0)),IF(ISBLANK(OFFSET('9. METAS'!$Q$20,INT((ROW()-14)/2),0)),"",OFFSET('9. METAS'!$Q$20,INT((ROW()-14)/2),0)))</f>
        <v/>
      </c>
      <c r="N211" s="1012" t="str">
        <f t="shared" ref="N211" ca="1" si="194">IFERROR(K211/K212,"ND")</f>
        <v>ND</v>
      </c>
      <c r="O211" s="1008" t="str">
        <f t="shared" ref="O211" ca="1" si="195">IFERROR(((K211+J211)/H211),"ND")</f>
        <v>ND</v>
      </c>
      <c r="P211" s="996"/>
    </row>
    <row r="212" spans="3:16">
      <c r="C212" s="1030"/>
      <c r="D212" s="1026"/>
      <c r="E212" s="1026"/>
      <c r="F212" s="1024"/>
      <c r="G212" s="1021"/>
      <c r="H212" s="1017"/>
      <c r="I212" s="1015"/>
      <c r="J212" s="255" t="str">
        <f ca="1">IF(MOD(ROW()-13,2)=0,IF(ISBLANK(OFFSET('10. SEGUIMIENTO 2025'!$N$14,INT((ROW()-13)/2),0)),"",OFFSET('10. SEGUIMIENTO 2025'!$N$14,INT((ROW()-13)/2),0)),IF(ISBLANK(OFFSET('9. METAS'!$N$20,INT((ROW()-14)/2),0)),"",OFFSET('9. METAS'!$N$20,INT((ROW()-14)/2),0)))</f>
        <v/>
      </c>
      <c r="K212" s="256" t="str">
        <f ca="1">IF(MOD(ROW()-13,2)=0,IF(ISBLANK(OFFSET('10. SEGUIMIENTO 2025'!$O$14,INT((ROW()-13)/2),0)),"",OFFSET('10. SEGUIMIENTO 2025'!$O$14,INT((ROW()-13)/2),0)),IF(ISBLANK(OFFSET('9. METAS'!$O$20,INT((ROW()-14)/2),0)),"",OFFSET('9. METAS'!$O$20,INT((ROW()-14)/2),0)))</f>
        <v/>
      </c>
      <c r="L212" s="256" t="str">
        <f ca="1">IF(MOD(ROW()-13,2)=0,IF(ISBLANK(OFFSET('10. SEGUIMIENTO 2025'!$P$14,INT((ROW()-13)/2),0)),"",OFFSET('10. SEGUIMIENTO 2025'!$P$14,INT((ROW()-13)/2),0)),IF(ISBLANK(OFFSET('9. METAS'!$P$20,INT((ROW()-14)/2),0)),"",OFFSET('9. METAS'!$P$20,INT((ROW()-14)/2),0)))</f>
        <v/>
      </c>
      <c r="M212" s="257" t="str">
        <f ca="1">IF(MOD(ROW()-13,2)=0,IF(ISBLANK(OFFSET('10. SEGUIMIENTO 2025'!$Q$14,INT((ROW()-13)/2),0)),"",OFFSET('10. SEGUIMIENTO 2025'!$Q$14,INT((ROW()-13)/2),0)),IF(ISBLANK(OFFSET('9. METAS'!$Q$20,INT((ROW()-14)/2),0)),"",OFFSET('9. METAS'!$Q$20,INT((ROW()-14)/2),0)))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017" t="str">
        <f ca="1">IF(ISBLANK(OFFSET('9. METAS'!$K$20,INT((ROW()-13)/2),0)),"",OFFSET('9. METAS'!$K$20,INT((ROW()-13)/2),0))</f>
        <v/>
      </c>
      <c r="I213" s="1014"/>
      <c r="J213" s="255">
        <f ca="1">IF(MOD(ROW()-13,2)=0,IF(ISBLANK(OFFSET('10. SEGUIMIENTO 2025'!$N$14,INT((ROW()-13)/2),0)),"",OFFSET('10. SEGUIMIENTO 2025'!$N$14,INT((ROW()-13)/2),0)),IF(ISBLANK(OFFSET('9. METAS'!$N$20,INT((ROW()-14)/2),0)),"",OFFSET('9. METAS'!$N$20,INT((ROW()-14)/2),0)))</f>
        <v>41</v>
      </c>
      <c r="K213" s="256" t="str">
        <f ca="1">IF(MOD(ROW()-13,2)=0,IF(ISBLANK(OFFSET('10. SEGUIMIENTO 2025'!$O$14,INT((ROW()-13)/2),0)),"",OFFSET('10. SEGUIMIENTO 2025'!$O$14,INT((ROW()-13)/2),0)),IF(ISBLANK(OFFSET('9. METAS'!$O$20,INT((ROW()-14)/2),0)),"",OFFSET('9. METAS'!$O$20,INT((ROW()-14)/2),0)))</f>
        <v/>
      </c>
      <c r="L213" s="256" t="str">
        <f ca="1">IF(MOD(ROW()-13,2)=0,IF(ISBLANK(OFFSET('10. SEGUIMIENTO 2025'!$P$14,INT((ROW()-13)/2),0)),"",OFFSET('10. SEGUIMIENTO 2025'!$P$14,INT((ROW()-13)/2),0)),IF(ISBLANK(OFFSET('9. METAS'!$P$20,INT((ROW()-14)/2),0)),"",OFFSET('9. METAS'!$P$20,INT((ROW()-14)/2),0)))</f>
        <v/>
      </c>
      <c r="M213" s="257" t="str">
        <f ca="1">IF(MOD(ROW()-13,2)=0,IF(ISBLANK(OFFSET('10. SEGUIMIENTO 2025'!$Q$14,INT((ROW()-13)/2),0)),"",OFFSET('10. SEGUIMIENTO 2025'!$Q$14,INT((ROW()-13)/2),0)),IF(ISBLANK(OFFSET('9. METAS'!$Q$20,INT((ROW()-14)/2),0)),"",OFFSET('9. METAS'!$Q$20,INT((ROW()-14)/2),0)))</f>
        <v/>
      </c>
      <c r="N213" s="1012" t="str">
        <f t="shared" ref="N213" ca="1" si="196">IFERROR(K213/K214,"ND")</f>
        <v>ND</v>
      </c>
      <c r="O213" s="1008" t="str">
        <f t="shared" ref="O213" ca="1" si="197">IFERROR(((K213+J213)/H213),"ND")</f>
        <v>ND</v>
      </c>
      <c r="P213" s="996"/>
    </row>
    <row r="214" spans="3:16">
      <c r="C214" s="1030"/>
      <c r="D214" s="1026"/>
      <c r="E214" s="1026"/>
      <c r="F214" s="1024"/>
      <c r="G214" s="1021"/>
      <c r="H214" s="1017"/>
      <c r="I214" s="1015"/>
      <c r="J214" s="255" t="str">
        <f ca="1">IF(MOD(ROW()-13,2)=0,IF(ISBLANK(OFFSET('10. SEGUIMIENTO 2025'!$N$14,INT((ROW()-13)/2),0)),"",OFFSET('10. SEGUIMIENTO 2025'!$N$14,INT((ROW()-13)/2),0)),IF(ISBLANK(OFFSET('9. METAS'!$N$20,INT((ROW()-14)/2),0)),"",OFFSET('9. METAS'!$N$20,INT((ROW()-14)/2),0)))</f>
        <v/>
      </c>
      <c r="K214" s="256" t="str">
        <f ca="1">IF(MOD(ROW()-13,2)=0,IF(ISBLANK(OFFSET('10. SEGUIMIENTO 2025'!$O$14,INT((ROW()-13)/2),0)),"",OFFSET('10. SEGUIMIENTO 2025'!$O$14,INT((ROW()-13)/2),0)),IF(ISBLANK(OFFSET('9. METAS'!$O$20,INT((ROW()-14)/2),0)),"",OFFSET('9. METAS'!$O$20,INT((ROW()-14)/2),0)))</f>
        <v/>
      </c>
      <c r="L214" s="256" t="str">
        <f ca="1">IF(MOD(ROW()-13,2)=0,IF(ISBLANK(OFFSET('10. SEGUIMIENTO 2025'!$P$14,INT((ROW()-13)/2),0)),"",OFFSET('10. SEGUIMIENTO 2025'!$P$14,INT((ROW()-13)/2),0)),IF(ISBLANK(OFFSET('9. METAS'!$P$20,INT((ROW()-14)/2),0)),"",OFFSET('9. METAS'!$P$20,INT((ROW()-14)/2),0)))</f>
        <v/>
      </c>
      <c r="M214" s="257" t="str">
        <f ca="1">IF(MOD(ROW()-13,2)=0,IF(ISBLANK(OFFSET('10. SEGUIMIENTO 2025'!$Q$14,INT((ROW()-13)/2),0)),"",OFFSET('10. SEGUIMIENTO 2025'!$Q$14,INT((ROW()-13)/2),0)),IF(ISBLANK(OFFSET('9. METAS'!$Q$20,INT((ROW()-14)/2),0)),"",OFFSET('9. METAS'!$Q$20,INT((ROW()-14)/2),0)))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017" t="str">
        <f ca="1">IF(ISBLANK(OFFSET('9. METAS'!$K$20,INT((ROW()-13)/2),0)),"",OFFSET('9. METAS'!$K$20,INT((ROW()-13)/2),0))</f>
        <v/>
      </c>
      <c r="I215" s="1014"/>
      <c r="J215" s="255">
        <f ca="1">IF(MOD(ROW()-13,2)=0,IF(ISBLANK(OFFSET('10. SEGUIMIENTO 2025'!$N$14,INT((ROW()-13)/2),0)),"",OFFSET('10. SEGUIMIENTO 2025'!$N$14,INT((ROW()-13)/2),0)),IF(ISBLANK(OFFSET('9. METAS'!$N$20,INT((ROW()-14)/2),0)),"",OFFSET('9. METAS'!$N$20,INT((ROW()-14)/2),0)))</f>
        <v>41</v>
      </c>
      <c r="K215" s="256" t="str">
        <f ca="1">IF(MOD(ROW()-13,2)=0,IF(ISBLANK(OFFSET('10. SEGUIMIENTO 2025'!$O$14,INT((ROW()-13)/2),0)),"",OFFSET('10. SEGUIMIENTO 2025'!$O$14,INT((ROW()-13)/2),0)),IF(ISBLANK(OFFSET('9. METAS'!$O$20,INT((ROW()-14)/2),0)),"",OFFSET('9. METAS'!$O$20,INT((ROW()-14)/2),0)))</f>
        <v/>
      </c>
      <c r="L215" s="256" t="str">
        <f ca="1">IF(MOD(ROW()-13,2)=0,IF(ISBLANK(OFFSET('10. SEGUIMIENTO 2025'!$P$14,INT((ROW()-13)/2),0)),"",OFFSET('10. SEGUIMIENTO 2025'!$P$14,INT((ROW()-13)/2),0)),IF(ISBLANK(OFFSET('9. METAS'!$P$20,INT((ROW()-14)/2),0)),"",OFFSET('9. METAS'!$P$20,INT((ROW()-14)/2),0)))</f>
        <v/>
      </c>
      <c r="M215" s="257" t="str">
        <f ca="1">IF(MOD(ROW()-13,2)=0,IF(ISBLANK(OFFSET('10. SEGUIMIENTO 2025'!$Q$14,INT((ROW()-13)/2),0)),"",OFFSET('10. SEGUIMIENTO 2025'!$Q$14,INT((ROW()-13)/2),0)),IF(ISBLANK(OFFSET('9. METAS'!$Q$20,INT((ROW()-14)/2),0)),"",OFFSET('9. METAS'!$Q$20,INT((ROW()-14)/2),0)))</f>
        <v/>
      </c>
      <c r="N215" s="1012" t="str">
        <f t="shared" ref="N215" ca="1" si="198">IFERROR(K215/K216,"ND")</f>
        <v>ND</v>
      </c>
      <c r="O215" s="1008" t="str">
        <f t="shared" ref="O215" ca="1" si="199">IFERROR(((K215+J215)/H215),"ND")</f>
        <v>ND</v>
      </c>
      <c r="P215" s="996"/>
    </row>
    <row r="216" spans="3:16">
      <c r="C216" s="1030"/>
      <c r="D216" s="1026"/>
      <c r="E216" s="1026"/>
      <c r="F216" s="1024"/>
      <c r="G216" s="1021"/>
      <c r="H216" s="1017"/>
      <c r="I216" s="1015"/>
      <c r="J216" s="255" t="str">
        <f ca="1">IF(MOD(ROW()-13,2)=0,IF(ISBLANK(OFFSET('10. SEGUIMIENTO 2025'!$N$14,INT((ROW()-13)/2),0)),"",OFFSET('10. SEGUIMIENTO 2025'!$N$14,INT((ROW()-13)/2),0)),IF(ISBLANK(OFFSET('9. METAS'!$N$20,INT((ROW()-14)/2),0)),"",OFFSET('9. METAS'!$N$20,INT((ROW()-14)/2),0)))</f>
        <v/>
      </c>
      <c r="K216" s="256" t="str">
        <f ca="1">IF(MOD(ROW()-13,2)=0,IF(ISBLANK(OFFSET('10. SEGUIMIENTO 2025'!$O$14,INT((ROW()-13)/2),0)),"",OFFSET('10. SEGUIMIENTO 2025'!$O$14,INT((ROW()-13)/2),0)),IF(ISBLANK(OFFSET('9. METAS'!$O$20,INT((ROW()-14)/2),0)),"",OFFSET('9. METAS'!$O$20,INT((ROW()-14)/2),0)))</f>
        <v/>
      </c>
      <c r="L216" s="256" t="str">
        <f ca="1">IF(MOD(ROW()-13,2)=0,IF(ISBLANK(OFFSET('10. SEGUIMIENTO 2025'!$P$14,INT((ROW()-13)/2),0)),"",OFFSET('10. SEGUIMIENTO 2025'!$P$14,INT((ROW()-13)/2),0)),IF(ISBLANK(OFFSET('9. METAS'!$P$20,INT((ROW()-14)/2),0)),"",OFFSET('9. METAS'!$P$20,INT((ROW()-14)/2),0)))</f>
        <v/>
      </c>
      <c r="M216" s="257" t="str">
        <f ca="1">IF(MOD(ROW()-13,2)=0,IF(ISBLANK(OFFSET('10. SEGUIMIENTO 2025'!$Q$14,INT((ROW()-13)/2),0)),"",OFFSET('10. SEGUIMIENTO 2025'!$Q$14,INT((ROW()-13)/2),0)),IF(ISBLANK(OFFSET('9. METAS'!$Q$20,INT((ROW()-14)/2),0)),"",OFFSET('9. METAS'!$Q$20,INT((ROW()-14)/2),0)))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017" t="str">
        <f ca="1">IF(ISBLANK(OFFSET('9. METAS'!$K$20,INT((ROW()-13)/2),0)),"",OFFSET('9. METAS'!$K$20,INT((ROW()-13)/2),0))</f>
        <v/>
      </c>
      <c r="I217" s="1014"/>
      <c r="J217" s="255">
        <f ca="1">IF(MOD(ROW()-13,2)=0,IF(ISBLANK(OFFSET('10. SEGUIMIENTO 2025'!$N$14,INT((ROW()-13)/2),0)),"",OFFSET('10. SEGUIMIENTO 2025'!$N$14,INT((ROW()-13)/2),0)),IF(ISBLANK(OFFSET('9. METAS'!$N$20,INT((ROW()-14)/2),0)),"",OFFSET('9. METAS'!$N$20,INT((ROW()-14)/2),0)))</f>
        <v>41</v>
      </c>
      <c r="K217" s="256" t="str">
        <f ca="1">IF(MOD(ROW()-13,2)=0,IF(ISBLANK(OFFSET('10. SEGUIMIENTO 2025'!$O$14,INT((ROW()-13)/2),0)),"",OFFSET('10. SEGUIMIENTO 2025'!$O$14,INT((ROW()-13)/2),0)),IF(ISBLANK(OFFSET('9. METAS'!$O$20,INT((ROW()-14)/2),0)),"",OFFSET('9. METAS'!$O$20,INT((ROW()-14)/2),0)))</f>
        <v/>
      </c>
      <c r="L217" s="256" t="str">
        <f ca="1">IF(MOD(ROW()-13,2)=0,IF(ISBLANK(OFFSET('10. SEGUIMIENTO 2025'!$P$14,INT((ROW()-13)/2),0)),"",OFFSET('10. SEGUIMIENTO 2025'!$P$14,INT((ROW()-13)/2),0)),IF(ISBLANK(OFFSET('9. METAS'!$P$20,INT((ROW()-14)/2),0)),"",OFFSET('9. METAS'!$P$20,INT((ROW()-14)/2),0)))</f>
        <v/>
      </c>
      <c r="M217" s="257" t="str">
        <f ca="1">IF(MOD(ROW()-13,2)=0,IF(ISBLANK(OFFSET('10. SEGUIMIENTO 2025'!$Q$14,INT((ROW()-13)/2),0)),"",OFFSET('10. SEGUIMIENTO 2025'!$Q$14,INT((ROW()-13)/2),0)),IF(ISBLANK(OFFSET('9. METAS'!$Q$20,INT((ROW()-14)/2),0)),"",OFFSET('9. METAS'!$Q$20,INT((ROW()-14)/2),0)))</f>
        <v/>
      </c>
      <c r="N217" s="1012" t="str">
        <f t="shared" ref="N217" ca="1" si="200">IFERROR(K217/K218,"ND")</f>
        <v>ND</v>
      </c>
      <c r="O217" s="1008" t="str">
        <f t="shared" ref="O217" ca="1" si="201">IFERROR(((K217+J217)/H217),"ND")</f>
        <v>ND</v>
      </c>
      <c r="P217" s="996"/>
    </row>
    <row r="218" spans="3:16">
      <c r="C218" s="1030"/>
      <c r="D218" s="1026"/>
      <c r="E218" s="1026"/>
      <c r="F218" s="1024"/>
      <c r="G218" s="1021"/>
      <c r="H218" s="1017"/>
      <c r="I218" s="1015"/>
      <c r="J218" s="255" t="str">
        <f ca="1">IF(MOD(ROW()-13,2)=0,IF(ISBLANK(OFFSET('10. SEGUIMIENTO 2025'!$N$14,INT((ROW()-13)/2),0)),"",OFFSET('10. SEGUIMIENTO 2025'!$N$14,INT((ROW()-13)/2),0)),IF(ISBLANK(OFFSET('9. METAS'!$N$20,INT((ROW()-14)/2),0)),"",OFFSET('9. METAS'!$N$20,INT((ROW()-14)/2),0)))</f>
        <v/>
      </c>
      <c r="K218" s="256" t="str">
        <f ca="1">IF(MOD(ROW()-13,2)=0,IF(ISBLANK(OFFSET('10. SEGUIMIENTO 2025'!$O$14,INT((ROW()-13)/2),0)),"",OFFSET('10. SEGUIMIENTO 2025'!$O$14,INT((ROW()-13)/2),0)),IF(ISBLANK(OFFSET('9. METAS'!$O$20,INT((ROW()-14)/2),0)),"",OFFSET('9. METAS'!$O$20,INT((ROW()-14)/2),0)))</f>
        <v/>
      </c>
      <c r="L218" s="256" t="str">
        <f ca="1">IF(MOD(ROW()-13,2)=0,IF(ISBLANK(OFFSET('10. SEGUIMIENTO 2025'!$P$14,INT((ROW()-13)/2),0)),"",OFFSET('10. SEGUIMIENTO 2025'!$P$14,INT((ROW()-13)/2),0)),IF(ISBLANK(OFFSET('9. METAS'!$P$20,INT((ROW()-14)/2),0)),"",OFFSET('9. METAS'!$P$20,INT((ROW()-14)/2),0)))</f>
        <v/>
      </c>
      <c r="M218" s="257" t="str">
        <f ca="1">IF(MOD(ROW()-13,2)=0,IF(ISBLANK(OFFSET('10. SEGUIMIENTO 2025'!$Q$14,INT((ROW()-13)/2),0)),"",OFFSET('10. SEGUIMIENTO 2025'!$Q$14,INT((ROW()-13)/2),0)),IF(ISBLANK(OFFSET('9. METAS'!$Q$20,INT((ROW()-14)/2),0)),"",OFFSET('9. METAS'!$Q$20,INT((ROW()-14)/2),0)))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017" t="str">
        <f ca="1">IF(ISBLANK(OFFSET('9. METAS'!$K$20,INT((ROW()-13)/2),0)),"",OFFSET('9. METAS'!$K$20,INT((ROW()-13)/2),0))</f>
        <v/>
      </c>
      <c r="I219" s="1014"/>
      <c r="J219" s="255">
        <f ca="1">IF(MOD(ROW()-13,2)=0,IF(ISBLANK(OFFSET('10. SEGUIMIENTO 2025'!$N$14,INT((ROW()-13)/2),0)),"",OFFSET('10. SEGUIMIENTO 2025'!$N$14,INT((ROW()-13)/2),0)),IF(ISBLANK(OFFSET('9. METAS'!$N$20,INT((ROW()-14)/2),0)),"",OFFSET('9. METAS'!$N$20,INT((ROW()-14)/2),0)))</f>
        <v>41</v>
      </c>
      <c r="K219" s="256" t="str">
        <f ca="1">IF(MOD(ROW()-13,2)=0,IF(ISBLANK(OFFSET('10. SEGUIMIENTO 2025'!$O$14,INT((ROW()-13)/2),0)),"",OFFSET('10. SEGUIMIENTO 2025'!$O$14,INT((ROW()-13)/2),0)),IF(ISBLANK(OFFSET('9. METAS'!$O$20,INT((ROW()-14)/2),0)),"",OFFSET('9. METAS'!$O$20,INT((ROW()-14)/2),0)))</f>
        <v/>
      </c>
      <c r="L219" s="256" t="str">
        <f ca="1">IF(MOD(ROW()-13,2)=0,IF(ISBLANK(OFFSET('10. SEGUIMIENTO 2025'!$P$14,INT((ROW()-13)/2),0)),"",OFFSET('10. SEGUIMIENTO 2025'!$P$14,INT((ROW()-13)/2),0)),IF(ISBLANK(OFFSET('9. METAS'!$P$20,INT((ROW()-14)/2),0)),"",OFFSET('9. METAS'!$P$20,INT((ROW()-14)/2),0)))</f>
        <v/>
      </c>
      <c r="M219" s="257" t="str">
        <f ca="1">IF(MOD(ROW()-13,2)=0,IF(ISBLANK(OFFSET('10. SEGUIMIENTO 2025'!$Q$14,INT((ROW()-13)/2),0)),"",OFFSET('10. SEGUIMIENTO 2025'!$Q$14,INT((ROW()-13)/2),0)),IF(ISBLANK(OFFSET('9. METAS'!$Q$20,INT((ROW()-14)/2),0)),"",OFFSET('9. METAS'!$Q$20,INT((ROW()-14)/2),0)))</f>
        <v/>
      </c>
      <c r="N219" s="1012" t="str">
        <f t="shared" ref="N219" ca="1" si="202">IFERROR(K219/K220,"ND")</f>
        <v>ND</v>
      </c>
      <c r="O219" s="1008" t="str">
        <f t="shared" ref="O219" ca="1" si="203">IFERROR(((K219+J219)/H219),"ND")</f>
        <v>ND</v>
      </c>
      <c r="P219" s="996"/>
    </row>
    <row r="220" spans="3:16">
      <c r="C220" s="1030"/>
      <c r="D220" s="1026"/>
      <c r="E220" s="1026"/>
      <c r="F220" s="1024"/>
      <c r="G220" s="1021"/>
      <c r="H220" s="1017"/>
      <c r="I220" s="1015"/>
      <c r="J220" s="255" t="str">
        <f ca="1">IF(MOD(ROW()-13,2)=0,IF(ISBLANK(OFFSET('10. SEGUIMIENTO 2025'!$N$14,INT((ROW()-13)/2),0)),"",OFFSET('10. SEGUIMIENTO 2025'!$N$14,INT((ROW()-13)/2),0)),IF(ISBLANK(OFFSET('9. METAS'!$N$20,INT((ROW()-14)/2),0)),"",OFFSET('9. METAS'!$N$20,INT((ROW()-14)/2),0)))</f>
        <v/>
      </c>
      <c r="K220" s="256" t="str">
        <f ca="1">IF(MOD(ROW()-13,2)=0,IF(ISBLANK(OFFSET('10. SEGUIMIENTO 2025'!$O$14,INT((ROW()-13)/2),0)),"",OFFSET('10. SEGUIMIENTO 2025'!$O$14,INT((ROW()-13)/2),0)),IF(ISBLANK(OFFSET('9. METAS'!$O$20,INT((ROW()-14)/2),0)),"",OFFSET('9. METAS'!$O$20,INT((ROW()-14)/2),0)))</f>
        <v/>
      </c>
      <c r="L220" s="256" t="str">
        <f ca="1">IF(MOD(ROW()-13,2)=0,IF(ISBLANK(OFFSET('10. SEGUIMIENTO 2025'!$P$14,INT((ROW()-13)/2),0)),"",OFFSET('10. SEGUIMIENTO 2025'!$P$14,INT((ROW()-13)/2),0)),IF(ISBLANK(OFFSET('9. METAS'!$P$20,INT((ROW()-14)/2),0)),"",OFFSET('9. METAS'!$P$20,INT((ROW()-14)/2),0)))</f>
        <v/>
      </c>
      <c r="M220" s="257" t="str">
        <f ca="1">IF(MOD(ROW()-13,2)=0,IF(ISBLANK(OFFSET('10. SEGUIMIENTO 2025'!$Q$14,INT((ROW()-13)/2),0)),"",OFFSET('10. SEGUIMIENTO 2025'!$Q$14,INT((ROW()-13)/2),0)),IF(ISBLANK(OFFSET('9. METAS'!$Q$20,INT((ROW()-14)/2),0)),"",OFFSET('9. METAS'!$Q$20,INT((ROW()-14)/2),0)))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017" t="str">
        <f ca="1">IF(ISBLANK(OFFSET('9. METAS'!$K$20,INT((ROW()-13)/2),0)),"",OFFSET('9. METAS'!$K$20,INT((ROW()-13)/2),0))</f>
        <v/>
      </c>
      <c r="I221" s="1014"/>
      <c r="J221" s="255">
        <f ca="1">IF(MOD(ROW()-13,2)=0,IF(ISBLANK(OFFSET('10. SEGUIMIENTO 2025'!$N$14,INT((ROW()-13)/2),0)),"",OFFSET('10. SEGUIMIENTO 2025'!$N$14,INT((ROW()-13)/2),0)),IF(ISBLANK(OFFSET('9. METAS'!$N$20,INT((ROW()-14)/2),0)),"",OFFSET('9. METAS'!$N$20,INT((ROW()-14)/2),0)))</f>
        <v>41</v>
      </c>
      <c r="K221" s="256" t="str">
        <f ca="1">IF(MOD(ROW()-13,2)=0,IF(ISBLANK(OFFSET('10. SEGUIMIENTO 2025'!$O$14,INT((ROW()-13)/2),0)),"",OFFSET('10. SEGUIMIENTO 2025'!$O$14,INT((ROW()-13)/2),0)),IF(ISBLANK(OFFSET('9. METAS'!$O$20,INT((ROW()-14)/2),0)),"",OFFSET('9. METAS'!$O$20,INT((ROW()-14)/2),0)))</f>
        <v/>
      </c>
      <c r="L221" s="256" t="str">
        <f ca="1">IF(MOD(ROW()-13,2)=0,IF(ISBLANK(OFFSET('10. SEGUIMIENTO 2025'!$P$14,INT((ROW()-13)/2),0)),"",OFFSET('10. SEGUIMIENTO 2025'!$P$14,INT((ROW()-13)/2),0)),IF(ISBLANK(OFFSET('9. METAS'!$P$20,INT((ROW()-14)/2),0)),"",OFFSET('9. METAS'!$P$20,INT((ROW()-14)/2),0)))</f>
        <v/>
      </c>
      <c r="M221" s="257" t="str">
        <f ca="1">IF(MOD(ROW()-13,2)=0,IF(ISBLANK(OFFSET('10. SEGUIMIENTO 2025'!$Q$14,INT((ROW()-13)/2),0)),"",OFFSET('10. SEGUIMIENTO 2025'!$Q$14,INT((ROW()-13)/2),0)),IF(ISBLANK(OFFSET('9. METAS'!$Q$20,INT((ROW()-14)/2),0)),"",OFFSET('9. METAS'!$Q$20,INT((ROW()-14)/2),0)))</f>
        <v/>
      </c>
      <c r="N221" s="1012" t="str">
        <f t="shared" ref="N221" ca="1" si="204">IFERROR(K221/K222,"ND")</f>
        <v>ND</v>
      </c>
      <c r="O221" s="1008" t="str">
        <f t="shared" ref="O221" ca="1" si="205">IFERROR(((K221+J221)/H221),"ND")</f>
        <v>ND</v>
      </c>
      <c r="P221" s="996"/>
    </row>
    <row r="222" spans="3:16">
      <c r="C222" s="1030"/>
      <c r="D222" s="1026"/>
      <c r="E222" s="1026"/>
      <c r="F222" s="1024"/>
      <c r="G222" s="1021"/>
      <c r="H222" s="1017"/>
      <c r="I222" s="1015"/>
      <c r="J222" s="255" t="str">
        <f ca="1">IF(MOD(ROW()-13,2)=0,IF(ISBLANK(OFFSET('10. SEGUIMIENTO 2025'!$N$14,INT((ROW()-13)/2),0)),"",OFFSET('10. SEGUIMIENTO 2025'!$N$14,INT((ROW()-13)/2),0)),IF(ISBLANK(OFFSET('9. METAS'!$N$20,INT((ROW()-14)/2),0)),"",OFFSET('9. METAS'!$N$20,INT((ROW()-14)/2),0)))</f>
        <v/>
      </c>
      <c r="K222" s="256" t="str">
        <f ca="1">IF(MOD(ROW()-13,2)=0,IF(ISBLANK(OFFSET('10. SEGUIMIENTO 2025'!$O$14,INT((ROW()-13)/2),0)),"",OFFSET('10. SEGUIMIENTO 2025'!$O$14,INT((ROW()-13)/2),0)),IF(ISBLANK(OFFSET('9. METAS'!$O$20,INT((ROW()-14)/2),0)),"",OFFSET('9. METAS'!$O$20,INT((ROW()-14)/2),0)))</f>
        <v/>
      </c>
      <c r="L222" s="256" t="str">
        <f ca="1">IF(MOD(ROW()-13,2)=0,IF(ISBLANK(OFFSET('10. SEGUIMIENTO 2025'!$P$14,INT((ROW()-13)/2),0)),"",OFFSET('10. SEGUIMIENTO 2025'!$P$14,INT((ROW()-13)/2),0)),IF(ISBLANK(OFFSET('9. METAS'!$P$20,INT((ROW()-14)/2),0)),"",OFFSET('9. METAS'!$P$20,INT((ROW()-14)/2),0)))</f>
        <v/>
      </c>
      <c r="M222" s="257" t="str">
        <f ca="1">IF(MOD(ROW()-13,2)=0,IF(ISBLANK(OFFSET('10. SEGUIMIENTO 2025'!$Q$14,INT((ROW()-13)/2),0)),"",OFFSET('10. SEGUIMIENTO 2025'!$Q$14,INT((ROW()-13)/2),0)),IF(ISBLANK(OFFSET('9. METAS'!$Q$20,INT((ROW()-14)/2),0)),"",OFFSET('9. METAS'!$Q$20,INT((ROW()-14)/2),0)))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017" t="str">
        <f ca="1">IF(ISBLANK(OFFSET('9. METAS'!$K$20,INT((ROW()-13)/2),0)),"",OFFSET('9. METAS'!$K$20,INT((ROW()-13)/2),0))</f>
        <v/>
      </c>
      <c r="I223" s="1014"/>
      <c r="J223" s="255">
        <f ca="1">IF(MOD(ROW()-13,2)=0,IF(ISBLANK(OFFSET('10. SEGUIMIENTO 2025'!$N$14,INT((ROW()-13)/2),0)),"",OFFSET('10. SEGUIMIENTO 2025'!$N$14,INT((ROW()-13)/2),0)),IF(ISBLANK(OFFSET('9. METAS'!$N$20,INT((ROW()-14)/2),0)),"",OFFSET('9. METAS'!$N$20,INT((ROW()-14)/2),0)))</f>
        <v>41</v>
      </c>
      <c r="K223" s="256" t="str">
        <f ca="1">IF(MOD(ROW()-13,2)=0,IF(ISBLANK(OFFSET('10. SEGUIMIENTO 2025'!$O$14,INT((ROW()-13)/2),0)),"",OFFSET('10. SEGUIMIENTO 2025'!$O$14,INT((ROW()-13)/2),0)),IF(ISBLANK(OFFSET('9. METAS'!$O$20,INT((ROW()-14)/2),0)),"",OFFSET('9. METAS'!$O$20,INT((ROW()-14)/2),0)))</f>
        <v/>
      </c>
      <c r="L223" s="256" t="str">
        <f ca="1">IF(MOD(ROW()-13,2)=0,IF(ISBLANK(OFFSET('10. SEGUIMIENTO 2025'!$P$14,INT((ROW()-13)/2),0)),"",OFFSET('10. SEGUIMIENTO 2025'!$P$14,INT((ROW()-13)/2),0)),IF(ISBLANK(OFFSET('9. METAS'!$P$20,INT((ROW()-14)/2),0)),"",OFFSET('9. METAS'!$P$20,INT((ROW()-14)/2),0)))</f>
        <v/>
      </c>
      <c r="M223" s="257" t="str">
        <f ca="1">IF(MOD(ROW()-13,2)=0,IF(ISBLANK(OFFSET('10. SEGUIMIENTO 2025'!$Q$14,INT((ROW()-13)/2),0)),"",OFFSET('10. SEGUIMIENTO 2025'!$Q$14,INT((ROW()-13)/2),0)),IF(ISBLANK(OFFSET('9. METAS'!$Q$20,INT((ROW()-14)/2),0)),"",OFFSET('9. METAS'!$Q$20,INT((ROW()-14)/2),0)))</f>
        <v/>
      </c>
      <c r="N223" s="1012" t="str">
        <f t="shared" ref="N223" ca="1" si="206">IFERROR(K223/K224,"ND")</f>
        <v>ND</v>
      </c>
      <c r="O223" s="1008" t="str">
        <f t="shared" ref="O223" ca="1" si="207">IFERROR(((K223+J223)/H223),"ND")</f>
        <v>ND</v>
      </c>
      <c r="P223" s="996"/>
    </row>
    <row r="224" spans="3:16">
      <c r="C224" s="1030"/>
      <c r="D224" s="1026"/>
      <c r="E224" s="1026"/>
      <c r="F224" s="1024"/>
      <c r="G224" s="1021"/>
      <c r="H224" s="1017"/>
      <c r="I224" s="1015"/>
      <c r="J224" s="255" t="str">
        <f ca="1">IF(MOD(ROW()-13,2)=0,IF(ISBLANK(OFFSET('10. SEGUIMIENTO 2025'!$N$14,INT((ROW()-13)/2),0)),"",OFFSET('10. SEGUIMIENTO 2025'!$N$14,INT((ROW()-13)/2),0)),IF(ISBLANK(OFFSET('9. METAS'!$N$20,INT((ROW()-14)/2),0)),"",OFFSET('9. METAS'!$N$20,INT((ROW()-14)/2),0)))</f>
        <v/>
      </c>
      <c r="K224" s="256" t="str">
        <f ca="1">IF(MOD(ROW()-13,2)=0,IF(ISBLANK(OFFSET('10. SEGUIMIENTO 2025'!$O$14,INT((ROW()-13)/2),0)),"",OFFSET('10. SEGUIMIENTO 2025'!$O$14,INT((ROW()-13)/2),0)),IF(ISBLANK(OFFSET('9. METAS'!$O$20,INT((ROW()-14)/2),0)),"",OFFSET('9. METAS'!$O$20,INT((ROW()-14)/2),0)))</f>
        <v/>
      </c>
      <c r="L224" s="256" t="str">
        <f ca="1">IF(MOD(ROW()-13,2)=0,IF(ISBLANK(OFFSET('10. SEGUIMIENTO 2025'!$P$14,INT((ROW()-13)/2),0)),"",OFFSET('10. SEGUIMIENTO 2025'!$P$14,INT((ROW()-13)/2),0)),IF(ISBLANK(OFFSET('9. METAS'!$P$20,INT((ROW()-14)/2),0)),"",OFFSET('9. METAS'!$P$20,INT((ROW()-14)/2),0)))</f>
        <v/>
      </c>
      <c r="M224" s="257" t="str">
        <f ca="1">IF(MOD(ROW()-13,2)=0,IF(ISBLANK(OFFSET('10. SEGUIMIENTO 2025'!$Q$14,INT((ROW()-13)/2),0)),"",OFFSET('10. SEGUIMIENTO 2025'!$Q$14,INT((ROW()-13)/2),0)),IF(ISBLANK(OFFSET('9. METAS'!$Q$20,INT((ROW()-14)/2),0)),"",OFFSET('9. METAS'!$Q$20,INT((ROW()-14)/2),0)))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017" t="str">
        <f ca="1">IF(ISBLANK(OFFSET('9. METAS'!$K$20,INT((ROW()-13)/2),0)),"",OFFSET('9. METAS'!$K$20,INT((ROW()-13)/2),0))</f>
        <v/>
      </c>
      <c r="I225" s="1014"/>
      <c r="J225" s="255">
        <f ca="1">IF(MOD(ROW()-13,2)=0,IF(ISBLANK(OFFSET('10. SEGUIMIENTO 2025'!$N$14,INT((ROW()-13)/2),0)),"",OFFSET('10. SEGUIMIENTO 2025'!$N$14,INT((ROW()-13)/2),0)),IF(ISBLANK(OFFSET('9. METAS'!$N$20,INT((ROW()-14)/2),0)),"",OFFSET('9. METAS'!$N$20,INT((ROW()-14)/2),0)))</f>
        <v>41</v>
      </c>
      <c r="K225" s="256" t="str">
        <f ca="1">IF(MOD(ROW()-13,2)=0,IF(ISBLANK(OFFSET('10. SEGUIMIENTO 2025'!$O$14,INT((ROW()-13)/2),0)),"",OFFSET('10. SEGUIMIENTO 2025'!$O$14,INT((ROW()-13)/2),0)),IF(ISBLANK(OFFSET('9. METAS'!$O$20,INT((ROW()-14)/2),0)),"",OFFSET('9. METAS'!$O$20,INT((ROW()-14)/2),0)))</f>
        <v/>
      </c>
      <c r="L225" s="256" t="str">
        <f ca="1">IF(MOD(ROW()-13,2)=0,IF(ISBLANK(OFFSET('10. SEGUIMIENTO 2025'!$P$14,INT((ROW()-13)/2),0)),"",OFFSET('10. SEGUIMIENTO 2025'!$P$14,INT((ROW()-13)/2),0)),IF(ISBLANK(OFFSET('9. METAS'!$P$20,INT((ROW()-14)/2),0)),"",OFFSET('9. METAS'!$P$20,INT((ROW()-14)/2),0)))</f>
        <v/>
      </c>
      <c r="M225" s="257" t="str">
        <f ca="1">IF(MOD(ROW()-13,2)=0,IF(ISBLANK(OFFSET('10. SEGUIMIENTO 2025'!$Q$14,INT((ROW()-13)/2),0)),"",OFFSET('10. SEGUIMIENTO 2025'!$Q$14,INT((ROW()-13)/2),0)),IF(ISBLANK(OFFSET('9. METAS'!$Q$20,INT((ROW()-14)/2),0)),"",OFFSET('9. METAS'!$Q$20,INT((ROW()-14)/2),0)))</f>
        <v/>
      </c>
      <c r="N225" s="1012" t="str">
        <f t="shared" ref="N225" ca="1" si="208">IFERROR(K225/K226,"ND")</f>
        <v>ND</v>
      </c>
      <c r="O225" s="1008" t="str">
        <f t="shared" ref="O225" ca="1" si="209">IFERROR(((K225+J225)/H225),"ND")</f>
        <v>ND</v>
      </c>
      <c r="P225" s="996"/>
    </row>
    <row r="226" spans="3:16">
      <c r="C226" s="1030"/>
      <c r="D226" s="1026"/>
      <c r="E226" s="1026"/>
      <c r="F226" s="1024"/>
      <c r="G226" s="1021"/>
      <c r="H226" s="1017"/>
      <c r="I226" s="1015"/>
      <c r="J226" s="255" t="str">
        <f ca="1">IF(MOD(ROW()-13,2)=0,IF(ISBLANK(OFFSET('10. SEGUIMIENTO 2025'!$N$14,INT((ROW()-13)/2),0)),"",OFFSET('10. SEGUIMIENTO 2025'!$N$14,INT((ROW()-13)/2),0)),IF(ISBLANK(OFFSET('9. METAS'!$N$20,INT((ROW()-14)/2),0)),"",OFFSET('9. METAS'!$N$20,INT((ROW()-14)/2),0)))</f>
        <v/>
      </c>
      <c r="K226" s="256" t="str">
        <f ca="1">IF(MOD(ROW()-13,2)=0,IF(ISBLANK(OFFSET('10. SEGUIMIENTO 2025'!$O$14,INT((ROW()-13)/2),0)),"",OFFSET('10. SEGUIMIENTO 2025'!$O$14,INT((ROW()-13)/2),0)),IF(ISBLANK(OFFSET('9. METAS'!$O$20,INT((ROW()-14)/2),0)),"",OFFSET('9. METAS'!$O$20,INT((ROW()-14)/2),0)))</f>
        <v/>
      </c>
      <c r="L226" s="256" t="str">
        <f ca="1">IF(MOD(ROW()-13,2)=0,IF(ISBLANK(OFFSET('10. SEGUIMIENTO 2025'!$P$14,INT((ROW()-13)/2),0)),"",OFFSET('10. SEGUIMIENTO 2025'!$P$14,INT((ROW()-13)/2),0)),IF(ISBLANK(OFFSET('9. METAS'!$P$20,INT((ROW()-14)/2),0)),"",OFFSET('9. METAS'!$P$20,INT((ROW()-14)/2),0)))</f>
        <v/>
      </c>
      <c r="M226" s="257" t="str">
        <f ca="1">IF(MOD(ROW()-13,2)=0,IF(ISBLANK(OFFSET('10. SEGUIMIENTO 2025'!$Q$14,INT((ROW()-13)/2),0)),"",OFFSET('10. SEGUIMIENTO 2025'!$Q$14,INT((ROW()-13)/2),0)),IF(ISBLANK(OFFSET('9. METAS'!$Q$20,INT((ROW()-14)/2),0)),"",OFFSET('9. METAS'!$Q$20,INT((ROW()-14)/2),0)))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017" t="str">
        <f ca="1">IF(ISBLANK(OFFSET('9. METAS'!$K$20,INT((ROW()-13)/2),0)),"",OFFSET('9. METAS'!$K$20,INT((ROW()-13)/2),0))</f>
        <v/>
      </c>
      <c r="I227" s="1014"/>
      <c r="J227" s="255">
        <f ca="1">IF(MOD(ROW()-13,2)=0,IF(ISBLANK(OFFSET('10. SEGUIMIENTO 2025'!$N$14,INT((ROW()-13)/2),0)),"",OFFSET('10. SEGUIMIENTO 2025'!$N$14,INT((ROW()-13)/2),0)),IF(ISBLANK(OFFSET('9. METAS'!$N$20,INT((ROW()-14)/2),0)),"",OFFSET('9. METAS'!$N$20,INT((ROW()-14)/2),0)))</f>
        <v>41</v>
      </c>
      <c r="K227" s="256" t="str">
        <f ca="1">IF(MOD(ROW()-13,2)=0,IF(ISBLANK(OFFSET('10. SEGUIMIENTO 2025'!$O$14,INT((ROW()-13)/2),0)),"",OFFSET('10. SEGUIMIENTO 2025'!$O$14,INT((ROW()-13)/2),0)),IF(ISBLANK(OFFSET('9. METAS'!$O$20,INT((ROW()-14)/2),0)),"",OFFSET('9. METAS'!$O$20,INT((ROW()-14)/2),0)))</f>
        <v/>
      </c>
      <c r="L227" s="256" t="str">
        <f ca="1">IF(MOD(ROW()-13,2)=0,IF(ISBLANK(OFFSET('10. SEGUIMIENTO 2025'!$P$14,INT((ROW()-13)/2),0)),"",OFFSET('10. SEGUIMIENTO 2025'!$P$14,INT((ROW()-13)/2),0)),IF(ISBLANK(OFFSET('9. METAS'!$P$20,INT((ROW()-14)/2),0)),"",OFFSET('9. METAS'!$P$20,INT((ROW()-14)/2),0)))</f>
        <v/>
      </c>
      <c r="M227" s="257" t="str">
        <f ca="1">IF(MOD(ROW()-13,2)=0,IF(ISBLANK(OFFSET('10. SEGUIMIENTO 2025'!$Q$14,INT((ROW()-13)/2),0)),"",OFFSET('10. SEGUIMIENTO 2025'!$Q$14,INT((ROW()-13)/2),0)),IF(ISBLANK(OFFSET('9. METAS'!$Q$20,INT((ROW()-14)/2),0)),"",OFFSET('9. METAS'!$Q$20,INT((ROW()-14)/2),0)))</f>
        <v/>
      </c>
      <c r="N227" s="1012" t="str">
        <f t="shared" ref="N227" ca="1" si="210">IFERROR(K227/K228,"ND")</f>
        <v>ND</v>
      </c>
      <c r="O227" s="1008" t="str">
        <f t="shared" ref="O227" ca="1" si="211">IFERROR(((K227+J227)/H227),"ND")</f>
        <v>ND</v>
      </c>
      <c r="P227" s="996"/>
    </row>
    <row r="228" spans="3:16">
      <c r="C228" s="1030"/>
      <c r="D228" s="1026"/>
      <c r="E228" s="1026"/>
      <c r="F228" s="1024"/>
      <c r="G228" s="1021"/>
      <c r="H228" s="1017"/>
      <c r="I228" s="1015"/>
      <c r="J228" s="255" t="str">
        <f ca="1">IF(MOD(ROW()-13,2)=0,IF(ISBLANK(OFFSET('10. SEGUIMIENTO 2025'!$N$14,INT((ROW()-13)/2),0)),"",OFFSET('10. SEGUIMIENTO 2025'!$N$14,INT((ROW()-13)/2),0)),IF(ISBLANK(OFFSET('9. METAS'!$N$20,INT((ROW()-14)/2),0)),"",OFFSET('9. METAS'!$N$20,INT((ROW()-14)/2),0)))</f>
        <v/>
      </c>
      <c r="K228" s="256" t="str">
        <f ca="1">IF(MOD(ROW()-13,2)=0,IF(ISBLANK(OFFSET('10. SEGUIMIENTO 2025'!$O$14,INT((ROW()-13)/2),0)),"",OFFSET('10. SEGUIMIENTO 2025'!$O$14,INT((ROW()-13)/2),0)),IF(ISBLANK(OFFSET('9. METAS'!$O$20,INT((ROW()-14)/2),0)),"",OFFSET('9. METAS'!$O$20,INT((ROW()-14)/2),0)))</f>
        <v/>
      </c>
      <c r="L228" s="256" t="str">
        <f ca="1">IF(MOD(ROW()-13,2)=0,IF(ISBLANK(OFFSET('10. SEGUIMIENTO 2025'!$P$14,INT((ROW()-13)/2),0)),"",OFFSET('10. SEGUIMIENTO 2025'!$P$14,INT((ROW()-13)/2),0)),IF(ISBLANK(OFFSET('9. METAS'!$P$20,INT((ROW()-14)/2),0)),"",OFFSET('9. METAS'!$P$20,INT((ROW()-14)/2),0)))</f>
        <v/>
      </c>
      <c r="M228" s="257" t="str">
        <f ca="1">IF(MOD(ROW()-13,2)=0,IF(ISBLANK(OFFSET('10. SEGUIMIENTO 2025'!$Q$14,INT((ROW()-13)/2),0)),"",OFFSET('10. SEGUIMIENTO 2025'!$Q$14,INT((ROW()-13)/2),0)),IF(ISBLANK(OFFSET('9. METAS'!$Q$20,INT((ROW()-14)/2),0)),"",OFFSET('9. METAS'!$Q$20,INT((ROW()-14)/2),0)))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017" t="str">
        <f ca="1">IF(ISBLANK(OFFSET('9. METAS'!$K$20,INT((ROW()-13)/2),0)),"",OFFSET('9. METAS'!$K$20,INT((ROW()-13)/2),0))</f>
        <v/>
      </c>
      <c r="I229" s="1014"/>
      <c r="J229" s="255">
        <f ca="1">IF(MOD(ROW()-13,2)=0,IF(ISBLANK(OFFSET('10. SEGUIMIENTO 2025'!$N$14,INT((ROW()-13)/2),0)),"",OFFSET('10. SEGUIMIENTO 2025'!$N$14,INT((ROW()-13)/2),0)),IF(ISBLANK(OFFSET('9. METAS'!$N$20,INT((ROW()-14)/2),0)),"",OFFSET('9. METAS'!$N$20,INT((ROW()-14)/2),0)))</f>
        <v>41</v>
      </c>
      <c r="K229" s="256" t="str">
        <f ca="1">IF(MOD(ROW()-13,2)=0,IF(ISBLANK(OFFSET('10. SEGUIMIENTO 2025'!$O$14,INT((ROW()-13)/2),0)),"",OFFSET('10. SEGUIMIENTO 2025'!$O$14,INT((ROW()-13)/2),0)),IF(ISBLANK(OFFSET('9. METAS'!$O$20,INT((ROW()-14)/2),0)),"",OFFSET('9. METAS'!$O$20,INT((ROW()-14)/2),0)))</f>
        <v/>
      </c>
      <c r="L229" s="256" t="str">
        <f ca="1">IF(MOD(ROW()-13,2)=0,IF(ISBLANK(OFFSET('10. SEGUIMIENTO 2025'!$P$14,INT((ROW()-13)/2),0)),"",OFFSET('10. SEGUIMIENTO 2025'!$P$14,INT((ROW()-13)/2),0)),IF(ISBLANK(OFFSET('9. METAS'!$P$20,INT((ROW()-14)/2),0)),"",OFFSET('9. METAS'!$P$20,INT((ROW()-14)/2),0)))</f>
        <v/>
      </c>
      <c r="M229" s="257" t="str">
        <f ca="1">IF(MOD(ROW()-13,2)=0,IF(ISBLANK(OFFSET('10. SEGUIMIENTO 2025'!$Q$14,INT((ROW()-13)/2),0)),"",OFFSET('10. SEGUIMIENTO 2025'!$Q$14,INT((ROW()-13)/2),0)),IF(ISBLANK(OFFSET('9. METAS'!$Q$20,INT((ROW()-14)/2),0)),"",OFFSET('9. METAS'!$Q$20,INT((ROW()-14)/2),0)))</f>
        <v/>
      </c>
      <c r="N229" s="1012" t="str">
        <f t="shared" ref="N229" ca="1" si="212">IFERROR(K229/K230,"ND")</f>
        <v>ND</v>
      </c>
      <c r="O229" s="1008" t="str">
        <f t="shared" ref="O229" ca="1" si="213">IFERROR(((K229+J229)/H229),"ND")</f>
        <v>ND</v>
      </c>
      <c r="P229" s="996"/>
    </row>
    <row r="230" spans="3:16">
      <c r="C230" s="1030"/>
      <c r="D230" s="1026"/>
      <c r="E230" s="1026"/>
      <c r="F230" s="1024"/>
      <c r="G230" s="1021"/>
      <c r="H230" s="1017"/>
      <c r="I230" s="1015"/>
      <c r="J230" s="255" t="str">
        <f ca="1">IF(MOD(ROW()-13,2)=0,IF(ISBLANK(OFFSET('10. SEGUIMIENTO 2025'!$N$14,INT((ROW()-13)/2),0)),"",OFFSET('10. SEGUIMIENTO 2025'!$N$14,INT((ROW()-13)/2),0)),IF(ISBLANK(OFFSET('9. METAS'!$N$20,INT((ROW()-14)/2),0)),"",OFFSET('9. METAS'!$N$20,INT((ROW()-14)/2),0)))</f>
        <v/>
      </c>
      <c r="K230" s="256" t="str">
        <f ca="1">IF(MOD(ROW()-13,2)=0,IF(ISBLANK(OFFSET('10. SEGUIMIENTO 2025'!$O$14,INT((ROW()-13)/2),0)),"",OFFSET('10. SEGUIMIENTO 2025'!$O$14,INT((ROW()-13)/2),0)),IF(ISBLANK(OFFSET('9. METAS'!$O$20,INT((ROW()-14)/2),0)),"",OFFSET('9. METAS'!$O$20,INT((ROW()-14)/2),0)))</f>
        <v/>
      </c>
      <c r="L230" s="256" t="str">
        <f ca="1">IF(MOD(ROW()-13,2)=0,IF(ISBLANK(OFFSET('10. SEGUIMIENTO 2025'!$P$14,INT((ROW()-13)/2),0)),"",OFFSET('10. SEGUIMIENTO 2025'!$P$14,INT((ROW()-13)/2),0)),IF(ISBLANK(OFFSET('9. METAS'!$P$20,INT((ROW()-14)/2),0)),"",OFFSET('9. METAS'!$P$20,INT((ROW()-14)/2),0)))</f>
        <v/>
      </c>
      <c r="M230" s="257" t="str">
        <f ca="1">IF(MOD(ROW()-13,2)=0,IF(ISBLANK(OFFSET('10. SEGUIMIENTO 2025'!$Q$14,INT((ROW()-13)/2),0)),"",OFFSET('10. SEGUIMIENTO 2025'!$Q$14,INT((ROW()-13)/2),0)),IF(ISBLANK(OFFSET('9. METAS'!$Q$20,INT((ROW()-14)/2),0)),"",OFFSET('9. METAS'!$Q$20,INT((ROW()-14)/2),0)))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017" t="str">
        <f ca="1">IF(ISBLANK(OFFSET('9. METAS'!$K$20,INT((ROW()-13)/2),0)),"",OFFSET('9. METAS'!$K$20,INT((ROW()-13)/2),0))</f>
        <v/>
      </c>
      <c r="I231" s="1014"/>
      <c r="J231" s="255">
        <f ca="1">IF(MOD(ROW()-13,2)=0,IF(ISBLANK(OFFSET('10. SEGUIMIENTO 2025'!$N$14,INT((ROW()-13)/2),0)),"",OFFSET('10. SEGUIMIENTO 2025'!$N$14,INT((ROW()-13)/2),0)),IF(ISBLANK(OFFSET('9. METAS'!$N$20,INT((ROW()-14)/2),0)),"",OFFSET('9. METAS'!$N$20,INT((ROW()-14)/2),0)))</f>
        <v>41</v>
      </c>
      <c r="K231" s="256" t="str">
        <f ca="1">IF(MOD(ROW()-13,2)=0,IF(ISBLANK(OFFSET('10. SEGUIMIENTO 2025'!$O$14,INT((ROW()-13)/2),0)),"",OFFSET('10. SEGUIMIENTO 2025'!$O$14,INT((ROW()-13)/2),0)),IF(ISBLANK(OFFSET('9. METAS'!$O$20,INT((ROW()-14)/2),0)),"",OFFSET('9. METAS'!$O$20,INT((ROW()-14)/2),0)))</f>
        <v/>
      </c>
      <c r="L231" s="256" t="str">
        <f ca="1">IF(MOD(ROW()-13,2)=0,IF(ISBLANK(OFFSET('10. SEGUIMIENTO 2025'!$P$14,INT((ROW()-13)/2),0)),"",OFFSET('10. SEGUIMIENTO 2025'!$P$14,INT((ROW()-13)/2),0)),IF(ISBLANK(OFFSET('9. METAS'!$P$20,INT((ROW()-14)/2),0)),"",OFFSET('9. METAS'!$P$20,INT((ROW()-14)/2),0)))</f>
        <v/>
      </c>
      <c r="M231" s="257" t="str">
        <f ca="1">IF(MOD(ROW()-13,2)=0,IF(ISBLANK(OFFSET('10. SEGUIMIENTO 2025'!$Q$14,INT((ROW()-13)/2),0)),"",OFFSET('10. SEGUIMIENTO 2025'!$Q$14,INT((ROW()-13)/2),0)),IF(ISBLANK(OFFSET('9. METAS'!$Q$20,INT((ROW()-14)/2),0)),"",OFFSET('9. METAS'!$Q$20,INT((ROW()-14)/2),0)))</f>
        <v/>
      </c>
      <c r="N231" s="1012" t="str">
        <f t="shared" ref="N231" ca="1" si="214">IFERROR(K231/K232,"ND")</f>
        <v>ND</v>
      </c>
      <c r="O231" s="1008" t="str">
        <f t="shared" ref="O231" ca="1" si="215">IFERROR(((K231+J231)/H231),"ND")</f>
        <v>ND</v>
      </c>
      <c r="P231" s="996"/>
    </row>
    <row r="232" spans="3:16">
      <c r="C232" s="1030"/>
      <c r="D232" s="1026"/>
      <c r="E232" s="1026"/>
      <c r="F232" s="1024"/>
      <c r="G232" s="1021"/>
      <c r="H232" s="1017"/>
      <c r="I232" s="1015"/>
      <c r="J232" s="255" t="str">
        <f ca="1">IF(MOD(ROW()-13,2)=0,IF(ISBLANK(OFFSET('10. SEGUIMIENTO 2025'!$N$14,INT((ROW()-13)/2),0)),"",OFFSET('10. SEGUIMIENTO 2025'!$N$14,INT((ROW()-13)/2),0)),IF(ISBLANK(OFFSET('9. METAS'!$N$20,INT((ROW()-14)/2),0)),"",OFFSET('9. METAS'!$N$20,INT((ROW()-14)/2),0)))</f>
        <v/>
      </c>
      <c r="K232" s="256" t="str">
        <f ca="1">IF(MOD(ROW()-13,2)=0,IF(ISBLANK(OFFSET('10. SEGUIMIENTO 2025'!$O$14,INT((ROW()-13)/2),0)),"",OFFSET('10. SEGUIMIENTO 2025'!$O$14,INT((ROW()-13)/2),0)),IF(ISBLANK(OFFSET('9. METAS'!$O$20,INT((ROW()-14)/2),0)),"",OFFSET('9. METAS'!$O$20,INT((ROW()-14)/2),0)))</f>
        <v/>
      </c>
      <c r="L232" s="256" t="str">
        <f ca="1">IF(MOD(ROW()-13,2)=0,IF(ISBLANK(OFFSET('10. SEGUIMIENTO 2025'!$P$14,INT((ROW()-13)/2),0)),"",OFFSET('10. SEGUIMIENTO 2025'!$P$14,INT((ROW()-13)/2),0)),IF(ISBLANK(OFFSET('9. METAS'!$P$20,INT((ROW()-14)/2),0)),"",OFFSET('9. METAS'!$P$20,INT((ROW()-14)/2),0)))</f>
        <v/>
      </c>
      <c r="M232" s="257" t="str">
        <f ca="1">IF(MOD(ROW()-13,2)=0,IF(ISBLANK(OFFSET('10. SEGUIMIENTO 2025'!$Q$14,INT((ROW()-13)/2),0)),"",OFFSET('10. SEGUIMIENTO 2025'!$Q$14,INT((ROW()-13)/2),0)),IF(ISBLANK(OFFSET('9. METAS'!$Q$20,INT((ROW()-14)/2),0)),"",OFFSET('9. METAS'!$Q$20,INT((ROW()-14)/2),0)))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017" t="str">
        <f ca="1">IF(ISBLANK(OFFSET('9. METAS'!$K$20,INT((ROW()-13)/2),0)),"",OFFSET('9. METAS'!$K$20,INT((ROW()-13)/2),0))</f>
        <v/>
      </c>
      <c r="I233" s="1014"/>
      <c r="J233" s="255">
        <f ca="1">IF(MOD(ROW()-13,2)=0,IF(ISBLANK(OFFSET('10. SEGUIMIENTO 2025'!$N$14,INT((ROW()-13)/2),0)),"",OFFSET('10. SEGUIMIENTO 2025'!$N$14,INT((ROW()-13)/2),0)),IF(ISBLANK(OFFSET('9. METAS'!$N$20,INT((ROW()-14)/2),0)),"",OFFSET('9. METAS'!$N$20,INT((ROW()-14)/2),0)))</f>
        <v>41</v>
      </c>
      <c r="K233" s="256" t="str">
        <f ca="1">IF(MOD(ROW()-13,2)=0,IF(ISBLANK(OFFSET('10. SEGUIMIENTO 2025'!$O$14,INT((ROW()-13)/2),0)),"",OFFSET('10. SEGUIMIENTO 2025'!$O$14,INT((ROW()-13)/2),0)),IF(ISBLANK(OFFSET('9. METAS'!$O$20,INT((ROW()-14)/2),0)),"",OFFSET('9. METAS'!$O$20,INT((ROW()-14)/2),0)))</f>
        <v/>
      </c>
      <c r="L233" s="256" t="str">
        <f ca="1">IF(MOD(ROW()-13,2)=0,IF(ISBLANK(OFFSET('10. SEGUIMIENTO 2025'!$P$14,INT((ROW()-13)/2),0)),"",OFFSET('10. SEGUIMIENTO 2025'!$P$14,INT((ROW()-13)/2),0)),IF(ISBLANK(OFFSET('9. METAS'!$P$20,INT((ROW()-14)/2),0)),"",OFFSET('9. METAS'!$P$20,INT((ROW()-14)/2),0)))</f>
        <v/>
      </c>
      <c r="M233" s="257" t="str">
        <f ca="1">IF(MOD(ROW()-13,2)=0,IF(ISBLANK(OFFSET('10. SEGUIMIENTO 2025'!$Q$14,INT((ROW()-13)/2),0)),"",OFFSET('10. SEGUIMIENTO 2025'!$Q$14,INT((ROW()-13)/2),0)),IF(ISBLANK(OFFSET('9. METAS'!$Q$20,INT((ROW()-14)/2),0)),"",OFFSET('9. METAS'!$Q$20,INT((ROW()-14)/2),0)))</f>
        <v/>
      </c>
      <c r="N233" s="1012" t="str">
        <f t="shared" ref="N233" ca="1" si="216">IFERROR(K233/K234,"ND")</f>
        <v>ND</v>
      </c>
      <c r="O233" s="1008" t="str">
        <f t="shared" ref="O233" ca="1" si="217">IFERROR(((K233+J233)/H233),"ND")</f>
        <v>ND</v>
      </c>
      <c r="P233" s="996"/>
    </row>
    <row r="234" spans="3:16">
      <c r="C234" s="1030"/>
      <c r="D234" s="1026"/>
      <c r="E234" s="1026"/>
      <c r="F234" s="1024"/>
      <c r="G234" s="1021"/>
      <c r="H234" s="1017"/>
      <c r="I234" s="1015"/>
      <c r="J234" s="255" t="str">
        <f ca="1">IF(MOD(ROW()-13,2)=0,IF(ISBLANK(OFFSET('10. SEGUIMIENTO 2025'!$N$14,INT((ROW()-13)/2),0)),"",OFFSET('10. SEGUIMIENTO 2025'!$N$14,INT((ROW()-13)/2),0)),IF(ISBLANK(OFFSET('9. METAS'!$N$20,INT((ROW()-14)/2),0)),"",OFFSET('9. METAS'!$N$20,INT((ROW()-14)/2),0)))</f>
        <v/>
      </c>
      <c r="K234" s="256" t="str">
        <f ca="1">IF(MOD(ROW()-13,2)=0,IF(ISBLANK(OFFSET('10. SEGUIMIENTO 2025'!$O$14,INT((ROW()-13)/2),0)),"",OFFSET('10. SEGUIMIENTO 2025'!$O$14,INT((ROW()-13)/2),0)),IF(ISBLANK(OFFSET('9. METAS'!$O$20,INT((ROW()-14)/2),0)),"",OFFSET('9. METAS'!$O$20,INT((ROW()-14)/2),0)))</f>
        <v/>
      </c>
      <c r="L234" s="256" t="str">
        <f ca="1">IF(MOD(ROW()-13,2)=0,IF(ISBLANK(OFFSET('10. SEGUIMIENTO 2025'!$P$14,INT((ROW()-13)/2),0)),"",OFFSET('10. SEGUIMIENTO 2025'!$P$14,INT((ROW()-13)/2),0)),IF(ISBLANK(OFFSET('9. METAS'!$P$20,INT((ROW()-14)/2),0)),"",OFFSET('9. METAS'!$P$20,INT((ROW()-14)/2),0)))</f>
        <v/>
      </c>
      <c r="M234" s="257" t="str">
        <f ca="1">IF(MOD(ROW()-13,2)=0,IF(ISBLANK(OFFSET('10. SEGUIMIENTO 2025'!$Q$14,INT((ROW()-13)/2),0)),"",OFFSET('10. SEGUIMIENTO 2025'!$Q$14,INT((ROW()-13)/2),0)),IF(ISBLANK(OFFSET('9. METAS'!$Q$20,INT((ROW()-14)/2),0)),"",OFFSET('9. METAS'!$Q$20,INT((ROW()-14)/2),0)))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017" t="str">
        <f ca="1">IF(ISBLANK(OFFSET('9. METAS'!$K$20,INT((ROW()-13)/2),0)),"",OFFSET('9. METAS'!$K$20,INT((ROW()-13)/2),0))</f>
        <v/>
      </c>
      <c r="I235" s="1014"/>
      <c r="J235" s="255">
        <f ca="1">IF(MOD(ROW()-13,2)=0,IF(ISBLANK(OFFSET('10. SEGUIMIENTO 2025'!$N$14,INT((ROW()-13)/2),0)),"",OFFSET('10. SEGUIMIENTO 2025'!$N$14,INT((ROW()-13)/2),0)),IF(ISBLANK(OFFSET('9. METAS'!$N$20,INT((ROW()-14)/2),0)),"",OFFSET('9. METAS'!$N$20,INT((ROW()-14)/2),0)))</f>
        <v>41</v>
      </c>
      <c r="K235" s="256" t="str">
        <f ca="1">IF(MOD(ROW()-13,2)=0,IF(ISBLANK(OFFSET('10. SEGUIMIENTO 2025'!$O$14,INT((ROW()-13)/2),0)),"",OFFSET('10. SEGUIMIENTO 2025'!$O$14,INT((ROW()-13)/2),0)),IF(ISBLANK(OFFSET('9. METAS'!$O$20,INT((ROW()-14)/2),0)),"",OFFSET('9. METAS'!$O$20,INT((ROW()-14)/2),0)))</f>
        <v/>
      </c>
      <c r="L235" s="256" t="str">
        <f ca="1">IF(MOD(ROW()-13,2)=0,IF(ISBLANK(OFFSET('10. SEGUIMIENTO 2025'!$P$14,INT((ROW()-13)/2),0)),"",OFFSET('10. SEGUIMIENTO 2025'!$P$14,INT((ROW()-13)/2),0)),IF(ISBLANK(OFFSET('9. METAS'!$P$20,INT((ROW()-14)/2),0)),"",OFFSET('9. METAS'!$P$20,INT((ROW()-14)/2),0)))</f>
        <v/>
      </c>
      <c r="M235" s="257" t="str">
        <f ca="1">IF(MOD(ROW()-13,2)=0,IF(ISBLANK(OFFSET('10. SEGUIMIENTO 2025'!$Q$14,INT((ROW()-13)/2),0)),"",OFFSET('10. SEGUIMIENTO 2025'!$Q$14,INT((ROW()-13)/2),0)),IF(ISBLANK(OFFSET('9. METAS'!$Q$20,INT((ROW()-14)/2),0)),"",OFFSET('9. METAS'!$Q$20,INT((ROW()-14)/2),0)))</f>
        <v/>
      </c>
      <c r="N235" s="1012" t="str">
        <f t="shared" ref="N235" ca="1" si="218">IFERROR(K235/K236,"ND")</f>
        <v>ND</v>
      </c>
      <c r="O235" s="1008" t="str">
        <f t="shared" ref="O235" ca="1" si="219">IFERROR(((K235+J235)/H235),"ND")</f>
        <v>ND</v>
      </c>
      <c r="P235" s="996"/>
    </row>
    <row r="236" spans="3:16">
      <c r="C236" s="1030"/>
      <c r="D236" s="1026"/>
      <c r="E236" s="1026"/>
      <c r="F236" s="1024"/>
      <c r="G236" s="1021"/>
      <c r="H236" s="1017"/>
      <c r="I236" s="1015"/>
      <c r="J236" s="255" t="str">
        <f ca="1">IF(MOD(ROW()-13,2)=0,IF(ISBLANK(OFFSET('10. SEGUIMIENTO 2025'!$N$14,INT((ROW()-13)/2),0)),"",OFFSET('10. SEGUIMIENTO 2025'!$N$14,INT((ROW()-13)/2),0)),IF(ISBLANK(OFFSET('9. METAS'!$N$20,INT((ROW()-14)/2),0)),"",OFFSET('9. METAS'!$N$20,INT((ROW()-14)/2),0)))</f>
        <v/>
      </c>
      <c r="K236" s="256" t="str">
        <f ca="1">IF(MOD(ROW()-13,2)=0,IF(ISBLANK(OFFSET('10. SEGUIMIENTO 2025'!$O$14,INT((ROW()-13)/2),0)),"",OFFSET('10. SEGUIMIENTO 2025'!$O$14,INT((ROW()-13)/2),0)),IF(ISBLANK(OFFSET('9. METAS'!$O$20,INT((ROW()-14)/2),0)),"",OFFSET('9. METAS'!$O$20,INT((ROW()-14)/2),0)))</f>
        <v/>
      </c>
      <c r="L236" s="256" t="str">
        <f ca="1">IF(MOD(ROW()-13,2)=0,IF(ISBLANK(OFFSET('10. SEGUIMIENTO 2025'!$P$14,INT((ROW()-13)/2),0)),"",OFFSET('10. SEGUIMIENTO 2025'!$P$14,INT((ROW()-13)/2),0)),IF(ISBLANK(OFFSET('9. METAS'!$P$20,INT((ROW()-14)/2),0)),"",OFFSET('9. METAS'!$P$20,INT((ROW()-14)/2),0)))</f>
        <v/>
      </c>
      <c r="M236" s="257" t="str">
        <f ca="1">IF(MOD(ROW()-13,2)=0,IF(ISBLANK(OFFSET('10. SEGUIMIENTO 2025'!$Q$14,INT((ROW()-13)/2),0)),"",OFFSET('10. SEGUIMIENTO 2025'!$Q$14,INT((ROW()-13)/2),0)),IF(ISBLANK(OFFSET('9. METAS'!$Q$20,INT((ROW()-14)/2),0)),"",OFFSET('9. METAS'!$Q$20,INT((ROW()-14)/2),0)))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017" t="str">
        <f ca="1">IF(ISBLANK(OFFSET('9. METAS'!$K$20,INT((ROW()-13)/2),0)),"",OFFSET('9. METAS'!$K$20,INT((ROW()-13)/2),0))</f>
        <v/>
      </c>
      <c r="I237" s="1014"/>
      <c r="J237" s="255">
        <f ca="1">IF(MOD(ROW()-13,2)=0,IF(ISBLANK(OFFSET('10. SEGUIMIENTO 2025'!$N$14,INT((ROW()-13)/2),0)),"",OFFSET('10. SEGUIMIENTO 2025'!$N$14,INT((ROW()-13)/2),0)),IF(ISBLANK(OFFSET('9. METAS'!$N$20,INT((ROW()-14)/2),0)),"",OFFSET('9. METAS'!$N$20,INT((ROW()-14)/2),0)))</f>
        <v>41</v>
      </c>
      <c r="K237" s="256" t="str">
        <f ca="1">IF(MOD(ROW()-13,2)=0,IF(ISBLANK(OFFSET('10. SEGUIMIENTO 2025'!$O$14,INT((ROW()-13)/2),0)),"",OFFSET('10. SEGUIMIENTO 2025'!$O$14,INT((ROW()-13)/2),0)),IF(ISBLANK(OFFSET('9. METAS'!$O$20,INT((ROW()-14)/2),0)),"",OFFSET('9. METAS'!$O$20,INT((ROW()-14)/2),0)))</f>
        <v/>
      </c>
      <c r="L237" s="256" t="str">
        <f ca="1">IF(MOD(ROW()-13,2)=0,IF(ISBLANK(OFFSET('10. SEGUIMIENTO 2025'!$P$14,INT((ROW()-13)/2),0)),"",OFFSET('10. SEGUIMIENTO 2025'!$P$14,INT((ROW()-13)/2),0)),IF(ISBLANK(OFFSET('9. METAS'!$P$20,INT((ROW()-14)/2),0)),"",OFFSET('9. METAS'!$P$20,INT((ROW()-14)/2),0)))</f>
        <v/>
      </c>
      <c r="M237" s="257" t="str">
        <f ca="1">IF(MOD(ROW()-13,2)=0,IF(ISBLANK(OFFSET('10. SEGUIMIENTO 2025'!$Q$14,INT((ROW()-13)/2),0)),"",OFFSET('10. SEGUIMIENTO 2025'!$Q$14,INT((ROW()-13)/2),0)),IF(ISBLANK(OFFSET('9. METAS'!$Q$20,INT((ROW()-14)/2),0)),"",OFFSET('9. METAS'!$Q$20,INT((ROW()-14)/2),0)))</f>
        <v/>
      </c>
      <c r="N237" s="1012" t="str">
        <f t="shared" ref="N237" ca="1" si="220">IFERROR(K237/K238,"ND")</f>
        <v>ND</v>
      </c>
      <c r="O237" s="1008" t="str">
        <f t="shared" ref="O237" ca="1" si="221">IFERROR(((K237+J237)/H237),"ND")</f>
        <v>ND</v>
      </c>
      <c r="P237" s="996"/>
    </row>
    <row r="238" spans="3:16">
      <c r="C238" s="1030"/>
      <c r="D238" s="1026"/>
      <c r="E238" s="1026"/>
      <c r="F238" s="1024"/>
      <c r="G238" s="1021"/>
      <c r="H238" s="1017"/>
      <c r="I238" s="1015"/>
      <c r="J238" s="255" t="str">
        <f ca="1">IF(MOD(ROW()-13,2)=0,IF(ISBLANK(OFFSET('10. SEGUIMIENTO 2025'!$N$14,INT((ROW()-13)/2),0)),"",OFFSET('10. SEGUIMIENTO 2025'!$N$14,INT((ROW()-13)/2),0)),IF(ISBLANK(OFFSET('9. METAS'!$N$20,INT((ROW()-14)/2),0)),"",OFFSET('9. METAS'!$N$20,INT((ROW()-14)/2),0)))</f>
        <v/>
      </c>
      <c r="K238" s="256" t="str">
        <f ca="1">IF(MOD(ROW()-13,2)=0,IF(ISBLANK(OFFSET('10. SEGUIMIENTO 2025'!$O$14,INT((ROW()-13)/2),0)),"",OFFSET('10. SEGUIMIENTO 2025'!$O$14,INT((ROW()-13)/2),0)),IF(ISBLANK(OFFSET('9. METAS'!$O$20,INT((ROW()-14)/2),0)),"",OFFSET('9. METAS'!$O$20,INT((ROW()-14)/2),0)))</f>
        <v/>
      </c>
      <c r="L238" s="256" t="str">
        <f ca="1">IF(MOD(ROW()-13,2)=0,IF(ISBLANK(OFFSET('10. SEGUIMIENTO 2025'!$P$14,INT((ROW()-13)/2),0)),"",OFFSET('10. SEGUIMIENTO 2025'!$P$14,INT((ROW()-13)/2),0)),IF(ISBLANK(OFFSET('9. METAS'!$P$20,INT((ROW()-14)/2),0)),"",OFFSET('9. METAS'!$P$20,INT((ROW()-14)/2),0)))</f>
        <v/>
      </c>
      <c r="M238" s="257" t="str">
        <f ca="1">IF(MOD(ROW()-13,2)=0,IF(ISBLANK(OFFSET('10. SEGUIMIENTO 2025'!$Q$14,INT((ROW()-13)/2),0)),"",OFFSET('10. SEGUIMIENTO 2025'!$Q$14,INT((ROW()-13)/2),0)),IF(ISBLANK(OFFSET('9. METAS'!$Q$20,INT((ROW()-14)/2),0)),"",OFFSET('9. METAS'!$Q$20,INT((ROW()-14)/2),0)))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017" t="str">
        <f ca="1">IF(ISBLANK(OFFSET('9. METAS'!$K$20,INT((ROW()-13)/2),0)),"",OFFSET('9. METAS'!$K$20,INT((ROW()-13)/2),0))</f>
        <v/>
      </c>
      <c r="I239" s="1014"/>
      <c r="J239" s="255">
        <f ca="1">IF(MOD(ROW()-13,2)=0,IF(ISBLANK(OFFSET('10. SEGUIMIENTO 2025'!$N$14,INT((ROW()-13)/2),0)),"",OFFSET('10. SEGUIMIENTO 2025'!$N$14,INT((ROW()-13)/2),0)),IF(ISBLANK(OFFSET('9. METAS'!$N$20,INT((ROW()-14)/2),0)),"",OFFSET('9. METAS'!$N$20,INT((ROW()-14)/2),0)))</f>
        <v>41</v>
      </c>
      <c r="K239" s="256" t="str">
        <f ca="1">IF(MOD(ROW()-13,2)=0,IF(ISBLANK(OFFSET('10. SEGUIMIENTO 2025'!$O$14,INT((ROW()-13)/2),0)),"",OFFSET('10. SEGUIMIENTO 2025'!$O$14,INT((ROW()-13)/2),0)),IF(ISBLANK(OFFSET('9. METAS'!$O$20,INT((ROW()-14)/2),0)),"",OFFSET('9. METAS'!$O$20,INT((ROW()-14)/2),0)))</f>
        <v/>
      </c>
      <c r="L239" s="256" t="str">
        <f ca="1">IF(MOD(ROW()-13,2)=0,IF(ISBLANK(OFFSET('10. SEGUIMIENTO 2025'!$P$14,INT((ROW()-13)/2),0)),"",OFFSET('10. SEGUIMIENTO 2025'!$P$14,INT((ROW()-13)/2),0)),IF(ISBLANK(OFFSET('9. METAS'!$P$20,INT((ROW()-14)/2),0)),"",OFFSET('9. METAS'!$P$20,INT((ROW()-14)/2),0)))</f>
        <v/>
      </c>
      <c r="M239" s="257" t="str">
        <f ca="1">IF(MOD(ROW()-13,2)=0,IF(ISBLANK(OFFSET('10. SEGUIMIENTO 2025'!$Q$14,INT((ROW()-13)/2),0)),"",OFFSET('10. SEGUIMIENTO 2025'!$Q$14,INT((ROW()-13)/2),0)),IF(ISBLANK(OFFSET('9. METAS'!$Q$20,INT((ROW()-14)/2),0)),"",OFFSET('9. METAS'!$Q$20,INT((ROW()-14)/2),0)))</f>
        <v/>
      </c>
      <c r="N239" s="1012" t="str">
        <f t="shared" ref="N239" ca="1" si="222">IFERROR(K239/K240,"ND")</f>
        <v>ND</v>
      </c>
      <c r="O239" s="1008" t="str">
        <f t="shared" ref="O239" ca="1" si="223">IFERROR(((K239+J239)/H239),"ND")</f>
        <v>ND</v>
      </c>
      <c r="P239" s="996"/>
    </row>
    <row r="240" spans="3:16">
      <c r="C240" s="1030"/>
      <c r="D240" s="1026"/>
      <c r="E240" s="1026"/>
      <c r="F240" s="1024"/>
      <c r="G240" s="1021"/>
      <c r="H240" s="1017"/>
      <c r="I240" s="1015"/>
      <c r="J240" s="255" t="str">
        <f ca="1">IF(MOD(ROW()-13,2)=0,IF(ISBLANK(OFFSET('10. SEGUIMIENTO 2025'!$N$14,INT((ROW()-13)/2),0)),"",OFFSET('10. SEGUIMIENTO 2025'!$N$14,INT((ROW()-13)/2),0)),IF(ISBLANK(OFFSET('9. METAS'!$N$20,INT((ROW()-14)/2),0)),"",OFFSET('9. METAS'!$N$20,INT((ROW()-14)/2),0)))</f>
        <v/>
      </c>
      <c r="K240" s="256" t="str">
        <f ca="1">IF(MOD(ROW()-13,2)=0,IF(ISBLANK(OFFSET('10. SEGUIMIENTO 2025'!$O$14,INT((ROW()-13)/2),0)),"",OFFSET('10. SEGUIMIENTO 2025'!$O$14,INT((ROW()-13)/2),0)),IF(ISBLANK(OFFSET('9. METAS'!$O$20,INT((ROW()-14)/2),0)),"",OFFSET('9. METAS'!$O$20,INT((ROW()-14)/2),0)))</f>
        <v/>
      </c>
      <c r="L240" s="256" t="str">
        <f ca="1">IF(MOD(ROW()-13,2)=0,IF(ISBLANK(OFFSET('10. SEGUIMIENTO 2025'!$P$14,INT((ROW()-13)/2),0)),"",OFFSET('10. SEGUIMIENTO 2025'!$P$14,INT((ROW()-13)/2),0)),IF(ISBLANK(OFFSET('9. METAS'!$P$20,INT((ROW()-14)/2),0)),"",OFFSET('9. METAS'!$P$20,INT((ROW()-14)/2),0)))</f>
        <v/>
      </c>
      <c r="M240" s="257" t="str">
        <f ca="1">IF(MOD(ROW()-13,2)=0,IF(ISBLANK(OFFSET('10. SEGUIMIENTO 2025'!$Q$14,INT((ROW()-13)/2),0)),"",OFFSET('10. SEGUIMIENTO 2025'!$Q$14,INT((ROW()-13)/2),0)),IF(ISBLANK(OFFSET('9. METAS'!$Q$20,INT((ROW()-14)/2),0)),"",OFFSET('9. METAS'!$Q$20,INT((ROW()-14)/2),0)))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017" t="str">
        <f ca="1">IF(ISBLANK(OFFSET('9. METAS'!$K$20,INT((ROW()-13)/2),0)),"",OFFSET('9. METAS'!$K$20,INT((ROW()-13)/2),0))</f>
        <v/>
      </c>
      <c r="I241" s="1014"/>
      <c r="J241" s="255">
        <f ca="1">IF(MOD(ROW()-13,2)=0,IF(ISBLANK(OFFSET('10. SEGUIMIENTO 2025'!$N$14,INT((ROW()-13)/2),0)),"",OFFSET('10. SEGUIMIENTO 2025'!$N$14,INT((ROW()-13)/2),0)),IF(ISBLANK(OFFSET('9. METAS'!$N$20,INT((ROW()-14)/2),0)),"",OFFSET('9. METAS'!$N$20,INT((ROW()-14)/2),0)))</f>
        <v>41</v>
      </c>
      <c r="K241" s="256" t="str">
        <f ca="1">IF(MOD(ROW()-13,2)=0,IF(ISBLANK(OFFSET('10. SEGUIMIENTO 2025'!$O$14,INT((ROW()-13)/2),0)),"",OFFSET('10. SEGUIMIENTO 2025'!$O$14,INT((ROW()-13)/2),0)),IF(ISBLANK(OFFSET('9. METAS'!$O$20,INT((ROW()-14)/2),0)),"",OFFSET('9. METAS'!$O$20,INT((ROW()-14)/2),0)))</f>
        <v/>
      </c>
      <c r="L241" s="256" t="str">
        <f ca="1">IF(MOD(ROW()-13,2)=0,IF(ISBLANK(OFFSET('10. SEGUIMIENTO 2025'!$P$14,INT((ROW()-13)/2),0)),"",OFFSET('10. SEGUIMIENTO 2025'!$P$14,INT((ROW()-13)/2),0)),IF(ISBLANK(OFFSET('9. METAS'!$P$20,INT((ROW()-14)/2),0)),"",OFFSET('9. METAS'!$P$20,INT((ROW()-14)/2),0)))</f>
        <v/>
      </c>
      <c r="M241" s="257" t="str">
        <f ca="1">IF(MOD(ROW()-13,2)=0,IF(ISBLANK(OFFSET('10. SEGUIMIENTO 2025'!$Q$14,INT((ROW()-13)/2),0)),"",OFFSET('10. SEGUIMIENTO 2025'!$Q$14,INT((ROW()-13)/2),0)),IF(ISBLANK(OFFSET('9. METAS'!$Q$20,INT((ROW()-14)/2),0)),"",OFFSET('9. METAS'!$Q$20,INT((ROW()-14)/2),0)))</f>
        <v/>
      </c>
      <c r="N241" s="1012" t="str">
        <f t="shared" ref="N241" ca="1" si="224">IFERROR(K241/K242,"ND")</f>
        <v>ND</v>
      </c>
      <c r="O241" s="1008" t="str">
        <f t="shared" ref="O241" ca="1" si="225">IFERROR(((K241+J241)/H241),"ND")</f>
        <v>ND</v>
      </c>
      <c r="P241" s="996"/>
    </row>
    <row r="242" spans="3:16">
      <c r="C242" s="1030"/>
      <c r="D242" s="1026"/>
      <c r="E242" s="1026"/>
      <c r="F242" s="1024"/>
      <c r="G242" s="1021"/>
      <c r="H242" s="1017"/>
      <c r="I242" s="1015"/>
      <c r="J242" s="255" t="str">
        <f ca="1">IF(MOD(ROW()-13,2)=0,IF(ISBLANK(OFFSET('10. SEGUIMIENTO 2025'!$N$14,INT((ROW()-13)/2),0)),"",OFFSET('10. SEGUIMIENTO 2025'!$N$14,INT((ROW()-13)/2),0)),IF(ISBLANK(OFFSET('9. METAS'!$N$20,INT((ROW()-14)/2),0)),"",OFFSET('9. METAS'!$N$20,INT((ROW()-14)/2),0)))</f>
        <v/>
      </c>
      <c r="K242" s="256" t="str">
        <f ca="1">IF(MOD(ROW()-13,2)=0,IF(ISBLANK(OFFSET('10. SEGUIMIENTO 2025'!$O$14,INT((ROW()-13)/2),0)),"",OFFSET('10. SEGUIMIENTO 2025'!$O$14,INT((ROW()-13)/2),0)),IF(ISBLANK(OFFSET('9. METAS'!$O$20,INT((ROW()-14)/2),0)),"",OFFSET('9. METAS'!$O$20,INT((ROW()-14)/2),0)))</f>
        <v/>
      </c>
      <c r="L242" s="256" t="str">
        <f ca="1">IF(MOD(ROW()-13,2)=0,IF(ISBLANK(OFFSET('10. SEGUIMIENTO 2025'!$P$14,INT((ROW()-13)/2),0)),"",OFFSET('10. SEGUIMIENTO 2025'!$P$14,INT((ROW()-13)/2),0)),IF(ISBLANK(OFFSET('9. METAS'!$P$20,INT((ROW()-14)/2),0)),"",OFFSET('9. METAS'!$P$20,INT((ROW()-14)/2),0)))</f>
        <v/>
      </c>
      <c r="M242" s="257" t="str">
        <f ca="1">IF(MOD(ROW()-13,2)=0,IF(ISBLANK(OFFSET('10. SEGUIMIENTO 2025'!$Q$14,INT((ROW()-13)/2),0)),"",OFFSET('10. SEGUIMIENTO 2025'!$Q$14,INT((ROW()-13)/2),0)),IF(ISBLANK(OFFSET('9. METAS'!$Q$20,INT((ROW()-14)/2),0)),"",OFFSET('9. METAS'!$Q$20,INT((ROW()-14)/2),0)))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017" t="str">
        <f ca="1">IF(ISBLANK(OFFSET('9. METAS'!$K$20,INT((ROW()-13)/2),0)),"",OFFSET('9. METAS'!$K$20,INT((ROW()-13)/2),0))</f>
        <v/>
      </c>
      <c r="I243" s="1014"/>
      <c r="J243" s="255">
        <f ca="1">IF(MOD(ROW()-13,2)=0,IF(ISBLANK(OFFSET('10. SEGUIMIENTO 2025'!$N$14,INT((ROW()-13)/2),0)),"",OFFSET('10. SEGUIMIENTO 2025'!$N$14,INT((ROW()-13)/2),0)),IF(ISBLANK(OFFSET('9. METAS'!$N$20,INT((ROW()-14)/2),0)),"",OFFSET('9. METAS'!$N$20,INT((ROW()-14)/2),0)))</f>
        <v>41</v>
      </c>
      <c r="K243" s="256" t="str">
        <f ca="1">IF(MOD(ROW()-13,2)=0,IF(ISBLANK(OFFSET('10. SEGUIMIENTO 2025'!$O$14,INT((ROW()-13)/2),0)),"",OFFSET('10. SEGUIMIENTO 2025'!$O$14,INT((ROW()-13)/2),0)),IF(ISBLANK(OFFSET('9. METAS'!$O$20,INT((ROW()-14)/2),0)),"",OFFSET('9. METAS'!$O$20,INT((ROW()-14)/2),0)))</f>
        <v/>
      </c>
      <c r="L243" s="256" t="str">
        <f ca="1">IF(MOD(ROW()-13,2)=0,IF(ISBLANK(OFFSET('10. SEGUIMIENTO 2025'!$P$14,INT((ROW()-13)/2),0)),"",OFFSET('10. SEGUIMIENTO 2025'!$P$14,INT((ROW()-13)/2),0)),IF(ISBLANK(OFFSET('9. METAS'!$P$20,INT((ROW()-14)/2),0)),"",OFFSET('9. METAS'!$P$20,INT((ROW()-14)/2),0)))</f>
        <v/>
      </c>
      <c r="M243" s="257" t="str">
        <f ca="1">IF(MOD(ROW()-13,2)=0,IF(ISBLANK(OFFSET('10. SEGUIMIENTO 2025'!$Q$14,INT((ROW()-13)/2),0)),"",OFFSET('10. SEGUIMIENTO 2025'!$Q$14,INT((ROW()-13)/2),0)),IF(ISBLANK(OFFSET('9. METAS'!$Q$20,INT((ROW()-14)/2),0)),"",OFFSET('9. METAS'!$Q$20,INT((ROW()-14)/2),0)))</f>
        <v/>
      </c>
      <c r="N243" s="1012" t="str">
        <f t="shared" ref="N243" ca="1" si="226">IFERROR(K243/K244,"ND")</f>
        <v>ND</v>
      </c>
      <c r="O243" s="1008" t="str">
        <f t="shared" ref="O243" ca="1" si="227">IFERROR(((K243+J243)/H243),"ND")</f>
        <v>ND</v>
      </c>
      <c r="P243" s="996"/>
    </row>
    <row r="244" spans="3:16">
      <c r="C244" s="1030"/>
      <c r="D244" s="1026"/>
      <c r="E244" s="1026"/>
      <c r="F244" s="1024"/>
      <c r="G244" s="1021"/>
      <c r="H244" s="1017"/>
      <c r="I244" s="1015"/>
      <c r="J244" s="255" t="str">
        <f ca="1">IF(MOD(ROW()-13,2)=0,IF(ISBLANK(OFFSET('10. SEGUIMIENTO 2025'!$N$14,INT((ROW()-13)/2),0)),"",OFFSET('10. SEGUIMIENTO 2025'!$N$14,INT((ROW()-13)/2),0)),IF(ISBLANK(OFFSET('9. METAS'!$N$20,INT((ROW()-14)/2),0)),"",OFFSET('9. METAS'!$N$20,INT((ROW()-14)/2),0)))</f>
        <v/>
      </c>
      <c r="K244" s="256" t="str">
        <f ca="1">IF(MOD(ROW()-13,2)=0,IF(ISBLANK(OFFSET('10. SEGUIMIENTO 2025'!$O$14,INT((ROW()-13)/2),0)),"",OFFSET('10. SEGUIMIENTO 2025'!$O$14,INT((ROW()-13)/2),0)),IF(ISBLANK(OFFSET('9. METAS'!$O$20,INT((ROW()-14)/2),0)),"",OFFSET('9. METAS'!$O$20,INT((ROW()-14)/2),0)))</f>
        <v/>
      </c>
      <c r="L244" s="256" t="str">
        <f ca="1">IF(MOD(ROW()-13,2)=0,IF(ISBLANK(OFFSET('10. SEGUIMIENTO 2025'!$P$14,INT((ROW()-13)/2),0)),"",OFFSET('10. SEGUIMIENTO 2025'!$P$14,INT((ROW()-13)/2),0)),IF(ISBLANK(OFFSET('9. METAS'!$P$20,INT((ROW()-14)/2),0)),"",OFFSET('9. METAS'!$P$20,INT((ROW()-14)/2),0)))</f>
        <v/>
      </c>
      <c r="M244" s="257" t="str">
        <f ca="1">IF(MOD(ROW()-13,2)=0,IF(ISBLANK(OFFSET('10. SEGUIMIENTO 2025'!$Q$14,INT((ROW()-13)/2),0)),"",OFFSET('10. SEGUIMIENTO 2025'!$Q$14,INT((ROW()-13)/2),0)),IF(ISBLANK(OFFSET('9. METAS'!$Q$20,INT((ROW()-14)/2),0)),"",OFFSET('9. METAS'!$Q$20,INT((ROW()-14)/2),0)))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017" t="str">
        <f ca="1">IF(ISBLANK(OFFSET('9. METAS'!$K$20,INT((ROW()-13)/2),0)),"",OFFSET('9. METAS'!$K$20,INT((ROW()-13)/2),0))</f>
        <v/>
      </c>
      <c r="I245" s="1014"/>
      <c r="J245" s="255">
        <f ca="1">IF(MOD(ROW()-13,2)=0,IF(ISBLANK(OFFSET('10. SEGUIMIENTO 2025'!$N$14,INT((ROW()-13)/2),0)),"",OFFSET('10. SEGUIMIENTO 2025'!$N$14,INT((ROW()-13)/2),0)),IF(ISBLANK(OFFSET('9. METAS'!$N$20,INT((ROW()-14)/2),0)),"",OFFSET('9. METAS'!$N$20,INT((ROW()-14)/2),0)))</f>
        <v>41</v>
      </c>
      <c r="K245" s="256" t="str">
        <f ca="1">IF(MOD(ROW()-13,2)=0,IF(ISBLANK(OFFSET('10. SEGUIMIENTO 2025'!$O$14,INT((ROW()-13)/2),0)),"",OFFSET('10. SEGUIMIENTO 2025'!$O$14,INT((ROW()-13)/2),0)),IF(ISBLANK(OFFSET('9. METAS'!$O$20,INT((ROW()-14)/2),0)),"",OFFSET('9. METAS'!$O$20,INT((ROW()-14)/2),0)))</f>
        <v/>
      </c>
      <c r="L245" s="256" t="str">
        <f ca="1">IF(MOD(ROW()-13,2)=0,IF(ISBLANK(OFFSET('10. SEGUIMIENTO 2025'!$P$14,INT((ROW()-13)/2),0)),"",OFFSET('10. SEGUIMIENTO 2025'!$P$14,INT((ROW()-13)/2),0)),IF(ISBLANK(OFFSET('9. METAS'!$P$20,INT((ROW()-14)/2),0)),"",OFFSET('9. METAS'!$P$20,INT((ROW()-14)/2),0)))</f>
        <v/>
      </c>
      <c r="M245" s="257" t="str">
        <f ca="1">IF(MOD(ROW()-13,2)=0,IF(ISBLANK(OFFSET('10. SEGUIMIENTO 2025'!$Q$14,INT((ROW()-13)/2),0)),"",OFFSET('10. SEGUIMIENTO 2025'!$Q$14,INT((ROW()-13)/2),0)),IF(ISBLANK(OFFSET('9. METAS'!$Q$20,INT((ROW()-14)/2),0)),"",OFFSET('9. METAS'!$Q$20,INT((ROW()-14)/2),0)))</f>
        <v/>
      </c>
      <c r="N245" s="1012" t="str">
        <f t="shared" ref="N245" ca="1" si="228">IFERROR(K245/K246,"ND")</f>
        <v>ND</v>
      </c>
      <c r="O245" s="1008" t="str">
        <f t="shared" ref="O245" ca="1" si="229">IFERROR(((K245+J245)/H245),"ND")</f>
        <v>ND</v>
      </c>
      <c r="P245" s="996"/>
    </row>
    <row r="246" spans="3:16">
      <c r="C246" s="1030"/>
      <c r="D246" s="1026"/>
      <c r="E246" s="1026"/>
      <c r="F246" s="1024"/>
      <c r="G246" s="1021"/>
      <c r="H246" s="1017"/>
      <c r="I246" s="1015"/>
      <c r="J246" s="255" t="str">
        <f ca="1">IF(MOD(ROW()-13,2)=0,IF(ISBLANK(OFFSET('10. SEGUIMIENTO 2025'!$N$14,INT((ROW()-13)/2),0)),"",OFFSET('10. SEGUIMIENTO 2025'!$N$14,INT((ROW()-13)/2),0)),IF(ISBLANK(OFFSET('9. METAS'!$N$20,INT((ROW()-14)/2),0)),"",OFFSET('9. METAS'!$N$20,INT((ROW()-14)/2),0)))</f>
        <v/>
      </c>
      <c r="K246" s="256" t="str">
        <f ca="1">IF(MOD(ROW()-13,2)=0,IF(ISBLANK(OFFSET('10. SEGUIMIENTO 2025'!$O$14,INT((ROW()-13)/2),0)),"",OFFSET('10. SEGUIMIENTO 2025'!$O$14,INT((ROW()-13)/2),0)),IF(ISBLANK(OFFSET('9. METAS'!$O$20,INT((ROW()-14)/2),0)),"",OFFSET('9. METAS'!$O$20,INT((ROW()-14)/2),0)))</f>
        <v/>
      </c>
      <c r="L246" s="256" t="str">
        <f ca="1">IF(MOD(ROW()-13,2)=0,IF(ISBLANK(OFFSET('10. SEGUIMIENTO 2025'!$P$14,INT((ROW()-13)/2),0)),"",OFFSET('10. SEGUIMIENTO 2025'!$P$14,INT((ROW()-13)/2),0)),IF(ISBLANK(OFFSET('9. METAS'!$P$20,INT((ROW()-14)/2),0)),"",OFFSET('9. METAS'!$P$20,INT((ROW()-14)/2),0)))</f>
        <v/>
      </c>
      <c r="M246" s="257" t="str">
        <f ca="1">IF(MOD(ROW()-13,2)=0,IF(ISBLANK(OFFSET('10. SEGUIMIENTO 2025'!$Q$14,INT((ROW()-13)/2),0)),"",OFFSET('10. SEGUIMIENTO 2025'!$Q$14,INT((ROW()-13)/2),0)),IF(ISBLANK(OFFSET('9. METAS'!$Q$20,INT((ROW()-14)/2),0)),"",OFFSET('9. METAS'!$Q$20,INT((ROW()-14)/2),0)))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017" t="str">
        <f ca="1">IF(ISBLANK(OFFSET('9. METAS'!$K$20,INT((ROW()-13)/2),0)),"",OFFSET('9. METAS'!$K$20,INT((ROW()-13)/2),0))</f>
        <v/>
      </c>
      <c r="I247" s="1014"/>
      <c r="J247" s="255">
        <f ca="1">IF(MOD(ROW()-13,2)=0,IF(ISBLANK(OFFSET('10. SEGUIMIENTO 2025'!$N$14,INT((ROW()-13)/2),0)),"",OFFSET('10. SEGUIMIENTO 2025'!$N$14,INT((ROW()-13)/2),0)),IF(ISBLANK(OFFSET('9. METAS'!$N$20,INT((ROW()-14)/2),0)),"",OFFSET('9. METAS'!$N$20,INT((ROW()-14)/2),0)))</f>
        <v>41</v>
      </c>
      <c r="K247" s="256" t="str">
        <f ca="1">IF(MOD(ROW()-13,2)=0,IF(ISBLANK(OFFSET('10. SEGUIMIENTO 2025'!$O$14,INT((ROW()-13)/2),0)),"",OFFSET('10. SEGUIMIENTO 2025'!$O$14,INT((ROW()-13)/2),0)),IF(ISBLANK(OFFSET('9. METAS'!$O$20,INT((ROW()-14)/2),0)),"",OFFSET('9. METAS'!$O$20,INT((ROW()-14)/2),0)))</f>
        <v/>
      </c>
      <c r="L247" s="256" t="str">
        <f ca="1">IF(MOD(ROW()-13,2)=0,IF(ISBLANK(OFFSET('10. SEGUIMIENTO 2025'!$P$14,INT((ROW()-13)/2),0)),"",OFFSET('10. SEGUIMIENTO 2025'!$P$14,INT((ROW()-13)/2),0)),IF(ISBLANK(OFFSET('9. METAS'!$P$20,INT((ROW()-14)/2),0)),"",OFFSET('9. METAS'!$P$20,INT((ROW()-14)/2),0)))</f>
        <v/>
      </c>
      <c r="M247" s="257" t="str">
        <f ca="1">IF(MOD(ROW()-13,2)=0,IF(ISBLANK(OFFSET('10. SEGUIMIENTO 2025'!$Q$14,INT((ROW()-13)/2),0)),"",OFFSET('10. SEGUIMIENTO 2025'!$Q$14,INT((ROW()-13)/2),0)),IF(ISBLANK(OFFSET('9. METAS'!$Q$20,INT((ROW()-14)/2),0)),"",OFFSET('9. METAS'!$Q$20,INT((ROW()-14)/2),0)))</f>
        <v/>
      </c>
      <c r="N247" s="1012" t="str">
        <f t="shared" ref="N247" ca="1" si="230">IFERROR(K247/K248,"ND")</f>
        <v>ND</v>
      </c>
      <c r="O247" s="1008" t="str">
        <f t="shared" ref="O247" ca="1" si="231">IFERROR(((K247+J247)/H247),"ND")</f>
        <v>ND</v>
      </c>
      <c r="P247" s="996"/>
    </row>
    <row r="248" spans="3:16">
      <c r="C248" s="1030"/>
      <c r="D248" s="1026"/>
      <c r="E248" s="1026"/>
      <c r="F248" s="1024"/>
      <c r="G248" s="1021"/>
      <c r="H248" s="1017"/>
      <c r="I248" s="1015"/>
      <c r="J248" s="255" t="str">
        <f ca="1">IF(MOD(ROW()-13,2)=0,IF(ISBLANK(OFFSET('10. SEGUIMIENTO 2025'!$N$14,INT((ROW()-13)/2),0)),"",OFFSET('10. SEGUIMIENTO 2025'!$N$14,INT((ROW()-13)/2),0)),IF(ISBLANK(OFFSET('9. METAS'!$N$20,INT((ROW()-14)/2),0)),"",OFFSET('9. METAS'!$N$20,INT((ROW()-14)/2),0)))</f>
        <v/>
      </c>
      <c r="K248" s="256" t="str">
        <f ca="1">IF(MOD(ROW()-13,2)=0,IF(ISBLANK(OFFSET('10. SEGUIMIENTO 2025'!$O$14,INT((ROW()-13)/2),0)),"",OFFSET('10. SEGUIMIENTO 2025'!$O$14,INT((ROW()-13)/2),0)),IF(ISBLANK(OFFSET('9. METAS'!$O$20,INT((ROW()-14)/2),0)),"",OFFSET('9. METAS'!$O$20,INT((ROW()-14)/2),0)))</f>
        <v/>
      </c>
      <c r="L248" s="256" t="str">
        <f ca="1">IF(MOD(ROW()-13,2)=0,IF(ISBLANK(OFFSET('10. SEGUIMIENTO 2025'!$P$14,INT((ROW()-13)/2),0)),"",OFFSET('10. SEGUIMIENTO 2025'!$P$14,INT((ROW()-13)/2),0)),IF(ISBLANK(OFFSET('9. METAS'!$P$20,INT((ROW()-14)/2),0)),"",OFFSET('9. METAS'!$P$20,INT((ROW()-14)/2),0)))</f>
        <v/>
      </c>
      <c r="M248" s="257" t="str">
        <f ca="1">IF(MOD(ROW()-13,2)=0,IF(ISBLANK(OFFSET('10. SEGUIMIENTO 2025'!$Q$14,INT((ROW()-13)/2),0)),"",OFFSET('10. SEGUIMIENTO 2025'!$Q$14,INT((ROW()-13)/2),0)),IF(ISBLANK(OFFSET('9. METAS'!$Q$20,INT((ROW()-14)/2),0)),"",OFFSET('9. METAS'!$Q$20,INT((ROW()-14)/2),0)))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017" t="str">
        <f ca="1">IF(ISBLANK(OFFSET('9. METAS'!$K$20,INT((ROW()-13)/2),0)),"",OFFSET('9. METAS'!$K$20,INT((ROW()-13)/2),0))</f>
        <v/>
      </c>
      <c r="I249" s="1014"/>
      <c r="J249" s="255">
        <f ca="1">IF(MOD(ROW()-13,2)=0,IF(ISBLANK(OFFSET('10. SEGUIMIENTO 2025'!$N$14,INT((ROW()-13)/2),0)),"",OFFSET('10. SEGUIMIENTO 2025'!$N$14,INT((ROW()-13)/2),0)),IF(ISBLANK(OFFSET('9. METAS'!$N$20,INT((ROW()-14)/2),0)),"",OFFSET('9. METAS'!$N$20,INT((ROW()-14)/2),0)))</f>
        <v>41</v>
      </c>
      <c r="K249" s="256" t="str">
        <f ca="1">IF(MOD(ROW()-13,2)=0,IF(ISBLANK(OFFSET('10. SEGUIMIENTO 2025'!$O$14,INT((ROW()-13)/2),0)),"",OFFSET('10. SEGUIMIENTO 2025'!$O$14,INT((ROW()-13)/2),0)),IF(ISBLANK(OFFSET('9. METAS'!$O$20,INT((ROW()-14)/2),0)),"",OFFSET('9. METAS'!$O$20,INT((ROW()-14)/2),0)))</f>
        <v/>
      </c>
      <c r="L249" s="256" t="str">
        <f ca="1">IF(MOD(ROW()-13,2)=0,IF(ISBLANK(OFFSET('10. SEGUIMIENTO 2025'!$P$14,INT((ROW()-13)/2),0)),"",OFFSET('10. SEGUIMIENTO 2025'!$P$14,INT((ROW()-13)/2),0)),IF(ISBLANK(OFFSET('9. METAS'!$P$20,INT((ROW()-14)/2),0)),"",OFFSET('9. METAS'!$P$20,INT((ROW()-14)/2),0)))</f>
        <v/>
      </c>
      <c r="M249" s="257" t="str">
        <f ca="1">IF(MOD(ROW()-13,2)=0,IF(ISBLANK(OFFSET('10. SEGUIMIENTO 2025'!$Q$14,INT((ROW()-13)/2),0)),"",OFFSET('10. SEGUIMIENTO 2025'!$Q$14,INT((ROW()-13)/2),0)),IF(ISBLANK(OFFSET('9. METAS'!$Q$20,INT((ROW()-14)/2),0)),"",OFFSET('9. METAS'!$Q$20,INT((ROW()-14)/2),0)))</f>
        <v/>
      </c>
      <c r="N249" s="1012" t="str">
        <f t="shared" ref="N249" ca="1" si="232">IFERROR(K249/K250,"ND")</f>
        <v>ND</v>
      </c>
      <c r="O249" s="1008" t="str">
        <f t="shared" ref="O249" ca="1" si="233">IFERROR(((K249+J249)/H249),"ND")</f>
        <v>ND</v>
      </c>
      <c r="P249" s="996"/>
    </row>
    <row r="250" spans="3:16">
      <c r="C250" s="1030"/>
      <c r="D250" s="1026"/>
      <c r="E250" s="1026"/>
      <c r="F250" s="1024"/>
      <c r="G250" s="1021"/>
      <c r="H250" s="1017"/>
      <c r="I250" s="1015"/>
      <c r="J250" s="255" t="str">
        <f ca="1">IF(MOD(ROW()-13,2)=0,IF(ISBLANK(OFFSET('10. SEGUIMIENTO 2025'!$N$14,INT((ROW()-13)/2),0)),"",OFFSET('10. SEGUIMIENTO 2025'!$N$14,INT((ROW()-13)/2),0)),IF(ISBLANK(OFFSET('9. METAS'!$N$20,INT((ROW()-14)/2),0)),"",OFFSET('9. METAS'!$N$20,INT((ROW()-14)/2),0)))</f>
        <v/>
      </c>
      <c r="K250" s="256" t="str">
        <f ca="1">IF(MOD(ROW()-13,2)=0,IF(ISBLANK(OFFSET('10. SEGUIMIENTO 2025'!$O$14,INT((ROW()-13)/2),0)),"",OFFSET('10. SEGUIMIENTO 2025'!$O$14,INT((ROW()-13)/2),0)),IF(ISBLANK(OFFSET('9. METAS'!$O$20,INT((ROW()-14)/2),0)),"",OFFSET('9. METAS'!$O$20,INT((ROW()-14)/2),0)))</f>
        <v/>
      </c>
      <c r="L250" s="256" t="str">
        <f ca="1">IF(MOD(ROW()-13,2)=0,IF(ISBLANK(OFFSET('10. SEGUIMIENTO 2025'!$P$14,INT((ROW()-13)/2),0)),"",OFFSET('10. SEGUIMIENTO 2025'!$P$14,INT((ROW()-13)/2),0)),IF(ISBLANK(OFFSET('9. METAS'!$P$20,INT((ROW()-14)/2),0)),"",OFFSET('9. METAS'!$P$20,INT((ROW()-14)/2),0)))</f>
        <v/>
      </c>
      <c r="M250" s="257" t="str">
        <f ca="1">IF(MOD(ROW()-13,2)=0,IF(ISBLANK(OFFSET('10. SEGUIMIENTO 2025'!$Q$14,INT((ROW()-13)/2),0)),"",OFFSET('10. SEGUIMIENTO 2025'!$Q$14,INT((ROW()-13)/2),0)),IF(ISBLANK(OFFSET('9. METAS'!$Q$20,INT((ROW()-14)/2),0)),"",OFFSET('9. METAS'!$Q$20,INT((ROW()-14)/2),0)))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017" t="str">
        <f ca="1">IF(ISBLANK(OFFSET('9. METAS'!$K$20,INT((ROW()-13)/2),0)),"",OFFSET('9. METAS'!$K$20,INT((ROW()-13)/2),0))</f>
        <v/>
      </c>
      <c r="I251" s="1014"/>
      <c r="J251" s="255">
        <f ca="1">IF(MOD(ROW()-13,2)=0,IF(ISBLANK(OFFSET('10. SEGUIMIENTO 2025'!$N$14,INT((ROW()-13)/2),0)),"",OFFSET('10. SEGUIMIENTO 2025'!$N$14,INT((ROW()-13)/2),0)),IF(ISBLANK(OFFSET('9. METAS'!$N$20,INT((ROW()-14)/2),0)),"",OFFSET('9. METAS'!$N$20,INT((ROW()-14)/2),0)))</f>
        <v>41</v>
      </c>
      <c r="K251" s="256" t="str">
        <f ca="1">IF(MOD(ROW()-13,2)=0,IF(ISBLANK(OFFSET('10. SEGUIMIENTO 2025'!$O$14,INT((ROW()-13)/2),0)),"",OFFSET('10. SEGUIMIENTO 2025'!$O$14,INT((ROW()-13)/2),0)),IF(ISBLANK(OFFSET('9. METAS'!$O$20,INT((ROW()-14)/2),0)),"",OFFSET('9. METAS'!$O$20,INT((ROW()-14)/2),0)))</f>
        <v/>
      </c>
      <c r="L251" s="256" t="str">
        <f ca="1">IF(MOD(ROW()-13,2)=0,IF(ISBLANK(OFFSET('10. SEGUIMIENTO 2025'!$P$14,INT((ROW()-13)/2),0)),"",OFFSET('10. SEGUIMIENTO 2025'!$P$14,INT((ROW()-13)/2),0)),IF(ISBLANK(OFFSET('9. METAS'!$P$20,INT((ROW()-14)/2),0)),"",OFFSET('9. METAS'!$P$20,INT((ROW()-14)/2),0)))</f>
        <v/>
      </c>
      <c r="M251" s="257" t="str">
        <f ca="1">IF(MOD(ROW()-13,2)=0,IF(ISBLANK(OFFSET('10. SEGUIMIENTO 2025'!$Q$14,INT((ROW()-13)/2),0)),"",OFFSET('10. SEGUIMIENTO 2025'!$Q$14,INT((ROW()-13)/2),0)),IF(ISBLANK(OFFSET('9. METAS'!$Q$20,INT((ROW()-14)/2),0)),"",OFFSET('9. METAS'!$Q$20,INT((ROW()-14)/2),0)))</f>
        <v/>
      </c>
      <c r="N251" s="1012" t="str">
        <f t="shared" ref="N251" ca="1" si="234">IFERROR(K251/K252,"ND")</f>
        <v>ND</v>
      </c>
      <c r="O251" s="1008" t="str">
        <f t="shared" ref="O251" ca="1" si="235">IFERROR(((K251+J251)/H251),"ND")</f>
        <v>ND</v>
      </c>
      <c r="P251" s="996"/>
    </row>
    <row r="252" spans="3:16">
      <c r="C252" s="1030"/>
      <c r="D252" s="1026"/>
      <c r="E252" s="1026"/>
      <c r="F252" s="1024"/>
      <c r="G252" s="1021"/>
      <c r="H252" s="1017"/>
      <c r="I252" s="1015"/>
      <c r="J252" s="255" t="str">
        <f ca="1">IF(MOD(ROW()-13,2)=0,IF(ISBLANK(OFFSET('10. SEGUIMIENTO 2025'!$N$14,INT((ROW()-13)/2),0)),"",OFFSET('10. SEGUIMIENTO 2025'!$N$14,INT((ROW()-13)/2),0)),IF(ISBLANK(OFFSET('9. METAS'!$N$20,INT((ROW()-14)/2),0)),"",OFFSET('9. METAS'!$N$20,INT((ROW()-14)/2),0)))</f>
        <v/>
      </c>
      <c r="K252" s="256" t="str">
        <f ca="1">IF(MOD(ROW()-13,2)=0,IF(ISBLANK(OFFSET('10. SEGUIMIENTO 2025'!$O$14,INT((ROW()-13)/2),0)),"",OFFSET('10. SEGUIMIENTO 2025'!$O$14,INT((ROW()-13)/2),0)),IF(ISBLANK(OFFSET('9. METAS'!$O$20,INT((ROW()-14)/2),0)),"",OFFSET('9. METAS'!$O$20,INT((ROW()-14)/2),0)))</f>
        <v/>
      </c>
      <c r="L252" s="256" t="str">
        <f ca="1">IF(MOD(ROW()-13,2)=0,IF(ISBLANK(OFFSET('10. SEGUIMIENTO 2025'!$P$14,INT((ROW()-13)/2),0)),"",OFFSET('10. SEGUIMIENTO 2025'!$P$14,INT((ROW()-13)/2),0)),IF(ISBLANK(OFFSET('9. METAS'!$P$20,INT((ROW()-14)/2),0)),"",OFFSET('9. METAS'!$P$20,INT((ROW()-14)/2),0)))</f>
        <v/>
      </c>
      <c r="M252" s="257" t="str">
        <f ca="1">IF(MOD(ROW()-13,2)=0,IF(ISBLANK(OFFSET('10. SEGUIMIENTO 2025'!$Q$14,INT((ROW()-13)/2),0)),"",OFFSET('10. SEGUIMIENTO 2025'!$Q$14,INT((ROW()-13)/2),0)),IF(ISBLANK(OFFSET('9. METAS'!$Q$20,INT((ROW()-14)/2),0)),"",OFFSET('9. METAS'!$Q$20,INT((ROW()-14)/2),0)))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017" t="str">
        <f ca="1">IF(ISBLANK(OFFSET('9. METAS'!$K$20,INT((ROW()-13)/2),0)),"",OFFSET('9. METAS'!$K$20,INT((ROW()-13)/2),0))</f>
        <v/>
      </c>
      <c r="I253" s="1014"/>
      <c r="J253" s="255">
        <f ca="1">IF(MOD(ROW()-13,2)=0,IF(ISBLANK(OFFSET('10. SEGUIMIENTO 2025'!$N$14,INT((ROW()-13)/2),0)),"",OFFSET('10. SEGUIMIENTO 2025'!$N$14,INT((ROW()-13)/2),0)),IF(ISBLANK(OFFSET('9. METAS'!$N$20,INT((ROW()-14)/2),0)),"",OFFSET('9. METAS'!$N$20,INT((ROW()-14)/2),0)))</f>
        <v>41</v>
      </c>
      <c r="K253" s="256" t="str">
        <f ca="1">IF(MOD(ROW()-13,2)=0,IF(ISBLANK(OFFSET('10. SEGUIMIENTO 2025'!$O$14,INT((ROW()-13)/2),0)),"",OFFSET('10. SEGUIMIENTO 2025'!$O$14,INT((ROW()-13)/2),0)),IF(ISBLANK(OFFSET('9. METAS'!$O$20,INT((ROW()-14)/2),0)),"",OFFSET('9. METAS'!$O$20,INT((ROW()-14)/2),0)))</f>
        <v/>
      </c>
      <c r="L253" s="256" t="str">
        <f ca="1">IF(MOD(ROW()-13,2)=0,IF(ISBLANK(OFFSET('10. SEGUIMIENTO 2025'!$P$14,INT((ROW()-13)/2),0)),"",OFFSET('10. SEGUIMIENTO 2025'!$P$14,INT((ROW()-13)/2),0)),IF(ISBLANK(OFFSET('9. METAS'!$P$20,INT((ROW()-14)/2),0)),"",OFFSET('9. METAS'!$P$20,INT((ROW()-14)/2),0)))</f>
        <v/>
      </c>
      <c r="M253" s="257" t="str">
        <f ca="1">IF(MOD(ROW()-13,2)=0,IF(ISBLANK(OFFSET('10. SEGUIMIENTO 2025'!$Q$14,INT((ROW()-13)/2),0)),"",OFFSET('10. SEGUIMIENTO 2025'!$Q$14,INT((ROW()-13)/2),0)),IF(ISBLANK(OFFSET('9. METAS'!$Q$20,INT((ROW()-14)/2),0)),"",OFFSET('9. METAS'!$Q$20,INT((ROW()-14)/2),0)))</f>
        <v/>
      </c>
      <c r="N253" s="1012" t="str">
        <f t="shared" ref="N253" ca="1" si="236">IFERROR(K253/K254,"ND")</f>
        <v>ND</v>
      </c>
      <c r="O253" s="1008" t="str">
        <f t="shared" ref="O253" ca="1" si="237">IFERROR(((K253+J253)/H253),"ND")</f>
        <v>ND</v>
      </c>
      <c r="P253" s="996"/>
    </row>
    <row r="254" spans="3:16">
      <c r="C254" s="1030"/>
      <c r="D254" s="1026"/>
      <c r="E254" s="1026"/>
      <c r="F254" s="1024"/>
      <c r="G254" s="1021"/>
      <c r="H254" s="1017"/>
      <c r="I254" s="1015"/>
      <c r="J254" s="255" t="str">
        <f ca="1">IF(MOD(ROW()-13,2)=0,IF(ISBLANK(OFFSET('10. SEGUIMIENTO 2025'!$N$14,INT((ROW()-13)/2),0)),"",OFFSET('10. SEGUIMIENTO 2025'!$N$14,INT((ROW()-13)/2),0)),IF(ISBLANK(OFFSET('9. METAS'!$N$20,INT((ROW()-14)/2),0)),"",OFFSET('9. METAS'!$N$20,INT((ROW()-14)/2),0)))</f>
        <v/>
      </c>
      <c r="K254" s="256" t="str">
        <f ca="1">IF(MOD(ROW()-13,2)=0,IF(ISBLANK(OFFSET('10. SEGUIMIENTO 2025'!$O$14,INT((ROW()-13)/2),0)),"",OFFSET('10. SEGUIMIENTO 2025'!$O$14,INT((ROW()-13)/2),0)),IF(ISBLANK(OFFSET('9. METAS'!$O$20,INT((ROW()-14)/2),0)),"",OFFSET('9. METAS'!$O$20,INT((ROW()-14)/2),0)))</f>
        <v/>
      </c>
      <c r="L254" s="256" t="str">
        <f ca="1">IF(MOD(ROW()-13,2)=0,IF(ISBLANK(OFFSET('10. SEGUIMIENTO 2025'!$P$14,INT((ROW()-13)/2),0)),"",OFFSET('10. SEGUIMIENTO 2025'!$P$14,INT((ROW()-13)/2),0)),IF(ISBLANK(OFFSET('9. METAS'!$P$20,INT((ROW()-14)/2),0)),"",OFFSET('9. METAS'!$P$20,INT((ROW()-14)/2),0)))</f>
        <v/>
      </c>
      <c r="M254" s="257" t="str">
        <f ca="1">IF(MOD(ROW()-13,2)=0,IF(ISBLANK(OFFSET('10. SEGUIMIENTO 2025'!$Q$14,INT((ROW()-13)/2),0)),"",OFFSET('10. SEGUIMIENTO 2025'!$Q$14,INT((ROW()-13)/2),0)),IF(ISBLANK(OFFSET('9. METAS'!$Q$20,INT((ROW()-14)/2),0)),"",OFFSET('9. METAS'!$Q$20,INT((ROW()-14)/2),0)))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017" t="str">
        <f ca="1">IF(ISBLANK(OFFSET('9. METAS'!$K$20,INT((ROW()-13)/2),0)),"",OFFSET('9. METAS'!$K$20,INT((ROW()-13)/2),0))</f>
        <v/>
      </c>
      <c r="I255" s="1014"/>
      <c r="J255" s="255">
        <f ca="1">IF(MOD(ROW()-13,2)=0,IF(ISBLANK(OFFSET('10. SEGUIMIENTO 2025'!$N$14,INT((ROW()-13)/2),0)),"",OFFSET('10. SEGUIMIENTO 2025'!$N$14,INT((ROW()-13)/2),0)),IF(ISBLANK(OFFSET('9. METAS'!$N$20,INT((ROW()-14)/2),0)),"",OFFSET('9. METAS'!$N$20,INT((ROW()-14)/2),0)))</f>
        <v>41</v>
      </c>
      <c r="K255" s="256" t="str">
        <f ca="1">IF(MOD(ROW()-13,2)=0,IF(ISBLANK(OFFSET('10. SEGUIMIENTO 2025'!$O$14,INT((ROW()-13)/2),0)),"",OFFSET('10. SEGUIMIENTO 2025'!$O$14,INT((ROW()-13)/2),0)),IF(ISBLANK(OFFSET('9. METAS'!$O$20,INT((ROW()-14)/2),0)),"",OFFSET('9. METAS'!$O$20,INT((ROW()-14)/2),0)))</f>
        <v/>
      </c>
      <c r="L255" s="256" t="str">
        <f ca="1">IF(MOD(ROW()-13,2)=0,IF(ISBLANK(OFFSET('10. SEGUIMIENTO 2025'!$P$14,INT((ROW()-13)/2),0)),"",OFFSET('10. SEGUIMIENTO 2025'!$P$14,INT((ROW()-13)/2),0)),IF(ISBLANK(OFFSET('9. METAS'!$P$20,INT((ROW()-14)/2),0)),"",OFFSET('9. METAS'!$P$20,INT((ROW()-14)/2),0)))</f>
        <v/>
      </c>
      <c r="M255" s="257" t="str">
        <f ca="1">IF(MOD(ROW()-13,2)=0,IF(ISBLANK(OFFSET('10. SEGUIMIENTO 2025'!$Q$14,INT((ROW()-13)/2),0)),"",OFFSET('10. SEGUIMIENTO 2025'!$Q$14,INT((ROW()-13)/2),0)),IF(ISBLANK(OFFSET('9. METAS'!$Q$20,INT((ROW()-14)/2),0)),"",OFFSET('9. METAS'!$Q$20,INT((ROW()-14)/2),0)))</f>
        <v/>
      </c>
      <c r="N255" s="1012" t="str">
        <f t="shared" ref="N255" ca="1" si="238">IFERROR(K255/K256,"ND")</f>
        <v>ND</v>
      </c>
      <c r="O255" s="1008" t="str">
        <f t="shared" ref="O255" ca="1" si="239">IFERROR(((K255+J255)/H255),"ND")</f>
        <v>ND</v>
      </c>
      <c r="P255" s="996"/>
    </row>
    <row r="256" spans="3:16">
      <c r="C256" s="1030"/>
      <c r="D256" s="1026"/>
      <c r="E256" s="1026"/>
      <c r="F256" s="1024"/>
      <c r="G256" s="1021"/>
      <c r="H256" s="1017"/>
      <c r="I256" s="1015"/>
      <c r="J256" s="255" t="str">
        <f ca="1">IF(MOD(ROW()-13,2)=0,IF(ISBLANK(OFFSET('10. SEGUIMIENTO 2025'!$N$14,INT((ROW()-13)/2),0)),"",OFFSET('10. SEGUIMIENTO 2025'!$N$14,INT((ROW()-13)/2),0)),IF(ISBLANK(OFFSET('9. METAS'!$N$20,INT((ROW()-14)/2),0)),"",OFFSET('9. METAS'!$N$20,INT((ROW()-14)/2),0)))</f>
        <v/>
      </c>
      <c r="K256" s="256" t="str">
        <f ca="1">IF(MOD(ROW()-13,2)=0,IF(ISBLANK(OFFSET('10. SEGUIMIENTO 2025'!$O$14,INT((ROW()-13)/2),0)),"",OFFSET('10. SEGUIMIENTO 2025'!$O$14,INT((ROW()-13)/2),0)),IF(ISBLANK(OFFSET('9. METAS'!$O$20,INT((ROW()-14)/2),0)),"",OFFSET('9. METAS'!$O$20,INT((ROW()-14)/2),0)))</f>
        <v/>
      </c>
      <c r="L256" s="256" t="str">
        <f ca="1">IF(MOD(ROW()-13,2)=0,IF(ISBLANK(OFFSET('10. SEGUIMIENTO 2025'!$P$14,INT((ROW()-13)/2),0)),"",OFFSET('10. SEGUIMIENTO 2025'!$P$14,INT((ROW()-13)/2),0)),IF(ISBLANK(OFFSET('9. METAS'!$P$20,INT((ROW()-14)/2),0)),"",OFFSET('9. METAS'!$P$20,INT((ROW()-14)/2),0)))</f>
        <v/>
      </c>
      <c r="M256" s="257" t="str">
        <f ca="1">IF(MOD(ROW()-13,2)=0,IF(ISBLANK(OFFSET('10. SEGUIMIENTO 2025'!$Q$14,INT((ROW()-13)/2),0)),"",OFFSET('10. SEGUIMIENTO 2025'!$Q$14,INT((ROW()-13)/2),0)),IF(ISBLANK(OFFSET('9. METAS'!$Q$20,INT((ROW()-14)/2),0)),"",OFFSET('9. METAS'!$Q$20,INT((ROW()-14)/2),0)))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017" t="str">
        <f ca="1">IF(ISBLANK(OFFSET('9. METAS'!$K$20,INT((ROW()-13)/2),0)),"",OFFSET('9. METAS'!$K$20,INT((ROW()-13)/2),0))</f>
        <v/>
      </c>
      <c r="I257" s="1014"/>
      <c r="J257" s="255">
        <f ca="1">IF(MOD(ROW()-13,2)=0,IF(ISBLANK(OFFSET('10. SEGUIMIENTO 2025'!$N$14,INT((ROW()-13)/2),0)),"",OFFSET('10. SEGUIMIENTO 2025'!$N$14,INT((ROW()-13)/2),0)),IF(ISBLANK(OFFSET('9. METAS'!$N$20,INT((ROW()-14)/2),0)),"",OFFSET('9. METAS'!$N$20,INT((ROW()-14)/2),0)))</f>
        <v>41</v>
      </c>
      <c r="K257" s="256" t="str">
        <f ca="1">IF(MOD(ROW()-13,2)=0,IF(ISBLANK(OFFSET('10. SEGUIMIENTO 2025'!$O$14,INT((ROW()-13)/2),0)),"",OFFSET('10. SEGUIMIENTO 2025'!$O$14,INT((ROW()-13)/2),0)),IF(ISBLANK(OFFSET('9. METAS'!$O$20,INT((ROW()-14)/2),0)),"",OFFSET('9. METAS'!$O$20,INT((ROW()-14)/2),0)))</f>
        <v/>
      </c>
      <c r="L257" s="256" t="str">
        <f ca="1">IF(MOD(ROW()-13,2)=0,IF(ISBLANK(OFFSET('10. SEGUIMIENTO 2025'!$P$14,INT((ROW()-13)/2),0)),"",OFFSET('10. SEGUIMIENTO 2025'!$P$14,INT((ROW()-13)/2),0)),IF(ISBLANK(OFFSET('9. METAS'!$P$20,INT((ROW()-14)/2),0)),"",OFFSET('9. METAS'!$P$20,INT((ROW()-14)/2),0)))</f>
        <v/>
      </c>
      <c r="M257" s="257" t="str">
        <f ca="1">IF(MOD(ROW()-13,2)=0,IF(ISBLANK(OFFSET('10. SEGUIMIENTO 2025'!$Q$14,INT((ROW()-13)/2),0)),"",OFFSET('10. SEGUIMIENTO 2025'!$Q$14,INT((ROW()-13)/2),0)),IF(ISBLANK(OFFSET('9. METAS'!$Q$20,INT((ROW()-14)/2),0)),"",OFFSET('9. METAS'!$Q$20,INT((ROW()-14)/2),0)))</f>
        <v/>
      </c>
      <c r="N257" s="1012" t="str">
        <f t="shared" ref="N257" ca="1" si="240">IFERROR(K257/K258,"ND")</f>
        <v>ND</v>
      </c>
      <c r="O257" s="1008" t="str">
        <f t="shared" ref="O257" ca="1" si="241">IFERROR(((K257+J257)/H257),"ND")</f>
        <v>ND</v>
      </c>
      <c r="P257" s="996"/>
    </row>
    <row r="258" spans="3:16">
      <c r="C258" s="1030"/>
      <c r="D258" s="1026"/>
      <c r="E258" s="1026"/>
      <c r="F258" s="1024"/>
      <c r="G258" s="1021"/>
      <c r="H258" s="1017"/>
      <c r="I258" s="1015"/>
      <c r="J258" s="255" t="str">
        <f ca="1">IF(MOD(ROW()-13,2)=0,IF(ISBLANK(OFFSET('10. SEGUIMIENTO 2025'!$N$14,INT((ROW()-13)/2),0)),"",OFFSET('10. SEGUIMIENTO 2025'!$N$14,INT((ROW()-13)/2),0)),IF(ISBLANK(OFFSET('9. METAS'!$N$20,INT((ROW()-14)/2),0)),"",OFFSET('9. METAS'!$N$20,INT((ROW()-14)/2),0)))</f>
        <v/>
      </c>
      <c r="K258" s="256" t="str">
        <f ca="1">IF(MOD(ROW()-13,2)=0,IF(ISBLANK(OFFSET('10. SEGUIMIENTO 2025'!$O$14,INT((ROW()-13)/2),0)),"",OFFSET('10. SEGUIMIENTO 2025'!$O$14,INT((ROW()-13)/2),0)),IF(ISBLANK(OFFSET('9. METAS'!$O$20,INT((ROW()-14)/2),0)),"",OFFSET('9. METAS'!$O$20,INT((ROW()-14)/2),0)))</f>
        <v/>
      </c>
      <c r="L258" s="256" t="str">
        <f ca="1">IF(MOD(ROW()-13,2)=0,IF(ISBLANK(OFFSET('10. SEGUIMIENTO 2025'!$P$14,INT((ROW()-13)/2),0)),"",OFFSET('10. SEGUIMIENTO 2025'!$P$14,INT((ROW()-13)/2),0)),IF(ISBLANK(OFFSET('9. METAS'!$P$20,INT((ROW()-14)/2),0)),"",OFFSET('9. METAS'!$P$20,INT((ROW()-14)/2),0)))</f>
        <v/>
      </c>
      <c r="M258" s="257" t="str">
        <f ca="1">IF(MOD(ROW()-13,2)=0,IF(ISBLANK(OFFSET('10. SEGUIMIENTO 2025'!$Q$14,INT((ROW()-13)/2),0)),"",OFFSET('10. SEGUIMIENTO 2025'!$Q$14,INT((ROW()-13)/2),0)),IF(ISBLANK(OFFSET('9. METAS'!$Q$20,INT((ROW()-14)/2),0)),"",OFFSET('9. METAS'!$Q$20,INT((ROW()-14)/2),0)))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017" t="str">
        <f ca="1">IF(ISBLANK(OFFSET('9. METAS'!$K$20,INT((ROW()-13)/2),0)),"",OFFSET('9. METAS'!$K$20,INT((ROW()-13)/2),0))</f>
        <v/>
      </c>
      <c r="I259" s="1014"/>
      <c r="J259" s="255">
        <f ca="1">IF(MOD(ROW()-13,2)=0,IF(ISBLANK(OFFSET('10. SEGUIMIENTO 2025'!$N$14,INT((ROW()-13)/2),0)),"",OFFSET('10. SEGUIMIENTO 2025'!$N$14,INT((ROW()-13)/2),0)),IF(ISBLANK(OFFSET('9. METAS'!$N$20,INT((ROW()-14)/2),0)),"",OFFSET('9. METAS'!$N$20,INT((ROW()-14)/2),0)))</f>
        <v>41</v>
      </c>
      <c r="K259" s="256" t="str">
        <f ca="1">IF(MOD(ROW()-13,2)=0,IF(ISBLANK(OFFSET('10. SEGUIMIENTO 2025'!$O$14,INT((ROW()-13)/2),0)),"",OFFSET('10. SEGUIMIENTO 2025'!$O$14,INT((ROW()-13)/2),0)),IF(ISBLANK(OFFSET('9. METAS'!$O$20,INT((ROW()-14)/2),0)),"",OFFSET('9. METAS'!$O$20,INT((ROW()-14)/2),0)))</f>
        <v/>
      </c>
      <c r="L259" s="256" t="str">
        <f ca="1">IF(MOD(ROW()-13,2)=0,IF(ISBLANK(OFFSET('10. SEGUIMIENTO 2025'!$P$14,INT((ROW()-13)/2),0)),"",OFFSET('10. SEGUIMIENTO 2025'!$P$14,INT((ROW()-13)/2),0)),IF(ISBLANK(OFFSET('9. METAS'!$P$20,INT((ROW()-14)/2),0)),"",OFFSET('9. METAS'!$P$20,INT((ROW()-14)/2),0)))</f>
        <v/>
      </c>
      <c r="M259" s="257" t="str">
        <f ca="1">IF(MOD(ROW()-13,2)=0,IF(ISBLANK(OFFSET('10. SEGUIMIENTO 2025'!$Q$14,INT((ROW()-13)/2),0)),"",OFFSET('10. SEGUIMIENTO 2025'!$Q$14,INT((ROW()-13)/2),0)),IF(ISBLANK(OFFSET('9. METAS'!$Q$20,INT((ROW()-14)/2),0)),"",OFFSET('9. METAS'!$Q$20,INT((ROW()-14)/2),0)))</f>
        <v/>
      </c>
      <c r="N259" s="1012" t="str">
        <f t="shared" ref="N259" ca="1" si="242">IFERROR(K259/K260,"ND")</f>
        <v>ND</v>
      </c>
      <c r="O259" s="1008" t="str">
        <f t="shared" ref="O259" ca="1" si="243">IFERROR(((K259+J259)/H259),"ND")</f>
        <v>ND</v>
      </c>
      <c r="P259" s="996"/>
    </row>
    <row r="260" spans="3:16">
      <c r="C260" s="1030"/>
      <c r="D260" s="1026"/>
      <c r="E260" s="1026"/>
      <c r="F260" s="1024"/>
      <c r="G260" s="1021"/>
      <c r="H260" s="1017"/>
      <c r="I260" s="1015"/>
      <c r="J260" s="255" t="str">
        <f ca="1">IF(MOD(ROW()-13,2)=0,IF(ISBLANK(OFFSET('10. SEGUIMIENTO 2025'!$N$14,INT((ROW()-13)/2),0)),"",OFFSET('10. SEGUIMIENTO 2025'!$N$14,INT((ROW()-13)/2),0)),IF(ISBLANK(OFFSET('9. METAS'!$N$20,INT((ROW()-14)/2),0)),"",OFFSET('9. METAS'!$N$20,INT((ROW()-14)/2),0)))</f>
        <v/>
      </c>
      <c r="K260" s="256" t="str">
        <f ca="1">IF(MOD(ROW()-13,2)=0,IF(ISBLANK(OFFSET('10. SEGUIMIENTO 2025'!$O$14,INT((ROW()-13)/2),0)),"",OFFSET('10. SEGUIMIENTO 2025'!$O$14,INT((ROW()-13)/2),0)),IF(ISBLANK(OFFSET('9. METAS'!$O$20,INT((ROW()-14)/2),0)),"",OFFSET('9. METAS'!$O$20,INT((ROW()-14)/2),0)))</f>
        <v/>
      </c>
      <c r="L260" s="256" t="str">
        <f ca="1">IF(MOD(ROW()-13,2)=0,IF(ISBLANK(OFFSET('10. SEGUIMIENTO 2025'!$P$14,INT((ROW()-13)/2),0)),"",OFFSET('10. SEGUIMIENTO 2025'!$P$14,INT((ROW()-13)/2),0)),IF(ISBLANK(OFFSET('9. METAS'!$P$20,INT((ROW()-14)/2),0)),"",OFFSET('9. METAS'!$P$20,INT((ROW()-14)/2),0)))</f>
        <v/>
      </c>
      <c r="M260" s="257" t="str">
        <f ca="1">IF(MOD(ROW()-13,2)=0,IF(ISBLANK(OFFSET('10. SEGUIMIENTO 2025'!$Q$14,INT((ROW()-13)/2),0)),"",OFFSET('10. SEGUIMIENTO 2025'!$Q$14,INT((ROW()-13)/2),0)),IF(ISBLANK(OFFSET('9. METAS'!$Q$20,INT((ROW()-14)/2),0)),"",OFFSET('9. METAS'!$Q$20,INT((ROW()-14)/2),0)))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017" t="str">
        <f ca="1">IF(ISBLANK(OFFSET('9. METAS'!$K$20,INT((ROW()-13)/2),0)),"",OFFSET('9. METAS'!$K$20,INT((ROW()-13)/2),0))</f>
        <v/>
      </c>
      <c r="I261" s="1014"/>
      <c r="J261" s="255">
        <f ca="1">IF(MOD(ROW()-13,2)=0,IF(ISBLANK(OFFSET('10. SEGUIMIENTO 2025'!$N$14,INT((ROW()-13)/2),0)),"",OFFSET('10. SEGUIMIENTO 2025'!$N$14,INT((ROW()-13)/2),0)),IF(ISBLANK(OFFSET('9. METAS'!$N$20,INT((ROW()-14)/2),0)),"",OFFSET('9. METAS'!$N$20,INT((ROW()-14)/2),0)))</f>
        <v>41</v>
      </c>
      <c r="K261" s="256" t="str">
        <f ca="1">IF(MOD(ROW()-13,2)=0,IF(ISBLANK(OFFSET('10. SEGUIMIENTO 2025'!$O$14,INT((ROW()-13)/2),0)),"",OFFSET('10. SEGUIMIENTO 2025'!$O$14,INT((ROW()-13)/2),0)),IF(ISBLANK(OFFSET('9. METAS'!$O$20,INT((ROW()-14)/2),0)),"",OFFSET('9. METAS'!$O$20,INT((ROW()-14)/2),0)))</f>
        <v/>
      </c>
      <c r="L261" s="256" t="str">
        <f ca="1">IF(MOD(ROW()-13,2)=0,IF(ISBLANK(OFFSET('10. SEGUIMIENTO 2025'!$P$14,INT((ROW()-13)/2),0)),"",OFFSET('10. SEGUIMIENTO 2025'!$P$14,INT((ROW()-13)/2),0)),IF(ISBLANK(OFFSET('9. METAS'!$P$20,INT((ROW()-14)/2),0)),"",OFFSET('9. METAS'!$P$20,INT((ROW()-14)/2),0)))</f>
        <v/>
      </c>
      <c r="M261" s="257" t="str">
        <f ca="1">IF(MOD(ROW()-13,2)=0,IF(ISBLANK(OFFSET('10. SEGUIMIENTO 2025'!$Q$14,INT((ROW()-13)/2),0)),"",OFFSET('10. SEGUIMIENTO 2025'!$Q$14,INT((ROW()-13)/2),0)),IF(ISBLANK(OFFSET('9. METAS'!$Q$20,INT((ROW()-14)/2),0)),"",OFFSET('9. METAS'!$Q$20,INT((ROW()-14)/2),0)))</f>
        <v/>
      </c>
      <c r="N261" s="1012" t="str">
        <f t="shared" ref="N261" ca="1" si="244">IFERROR(K261/K262,"ND")</f>
        <v>ND</v>
      </c>
      <c r="O261" s="1008" t="str">
        <f t="shared" ref="O261" ca="1" si="245">IFERROR(((K261+J261)/H261),"ND")</f>
        <v>ND</v>
      </c>
      <c r="P261" s="996"/>
    </row>
    <row r="262" spans="3:16">
      <c r="C262" s="1030"/>
      <c r="D262" s="1026"/>
      <c r="E262" s="1026"/>
      <c r="F262" s="1024"/>
      <c r="G262" s="1021"/>
      <c r="H262" s="1017"/>
      <c r="I262" s="1015"/>
      <c r="J262" s="255" t="str">
        <f ca="1">IF(MOD(ROW()-13,2)=0,IF(ISBLANK(OFFSET('10. SEGUIMIENTO 2025'!$N$14,INT((ROW()-13)/2),0)),"",OFFSET('10. SEGUIMIENTO 2025'!$N$14,INT((ROW()-13)/2),0)),IF(ISBLANK(OFFSET('9. METAS'!$N$20,INT((ROW()-14)/2),0)),"",OFFSET('9. METAS'!$N$20,INT((ROW()-14)/2),0)))</f>
        <v/>
      </c>
      <c r="K262" s="256" t="str">
        <f ca="1">IF(MOD(ROW()-13,2)=0,IF(ISBLANK(OFFSET('10. SEGUIMIENTO 2025'!$O$14,INT((ROW()-13)/2),0)),"",OFFSET('10. SEGUIMIENTO 2025'!$O$14,INT((ROW()-13)/2),0)),IF(ISBLANK(OFFSET('9. METAS'!$O$20,INT((ROW()-14)/2),0)),"",OFFSET('9. METAS'!$O$20,INT((ROW()-14)/2),0)))</f>
        <v/>
      </c>
      <c r="L262" s="256" t="str">
        <f ca="1">IF(MOD(ROW()-13,2)=0,IF(ISBLANK(OFFSET('10. SEGUIMIENTO 2025'!$P$14,INT((ROW()-13)/2),0)),"",OFFSET('10. SEGUIMIENTO 2025'!$P$14,INT((ROW()-13)/2),0)),IF(ISBLANK(OFFSET('9. METAS'!$P$20,INT((ROW()-14)/2),0)),"",OFFSET('9. METAS'!$P$20,INT((ROW()-14)/2),0)))</f>
        <v/>
      </c>
      <c r="M262" s="257" t="str">
        <f ca="1">IF(MOD(ROW()-13,2)=0,IF(ISBLANK(OFFSET('10. SEGUIMIENTO 2025'!$Q$14,INT((ROW()-13)/2),0)),"",OFFSET('10. SEGUIMIENTO 2025'!$Q$14,INT((ROW()-13)/2),0)),IF(ISBLANK(OFFSET('9. METAS'!$Q$20,INT((ROW()-14)/2),0)),"",OFFSET('9. METAS'!$Q$20,INT((ROW()-14)/2),0)))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017" t="str">
        <f ca="1">IF(ISBLANK(OFFSET('9. METAS'!$K$20,INT((ROW()-13)/2),0)),"",OFFSET('9. METAS'!$K$20,INT((ROW()-13)/2),0))</f>
        <v/>
      </c>
      <c r="I263" s="1014"/>
      <c r="J263" s="255">
        <f ca="1">IF(MOD(ROW()-13,2)=0,IF(ISBLANK(OFFSET('10. SEGUIMIENTO 2025'!$N$14,INT((ROW()-13)/2),0)),"",OFFSET('10. SEGUIMIENTO 2025'!$N$14,INT((ROW()-13)/2),0)),IF(ISBLANK(OFFSET('9. METAS'!$N$20,INT((ROW()-14)/2),0)),"",OFFSET('9. METAS'!$N$20,INT((ROW()-14)/2),0)))</f>
        <v>41</v>
      </c>
      <c r="K263" s="256" t="str">
        <f ca="1">IF(MOD(ROW()-13,2)=0,IF(ISBLANK(OFFSET('10. SEGUIMIENTO 2025'!$O$14,INT((ROW()-13)/2),0)),"",OFFSET('10. SEGUIMIENTO 2025'!$O$14,INT((ROW()-13)/2),0)),IF(ISBLANK(OFFSET('9. METAS'!$O$20,INT((ROW()-14)/2),0)),"",OFFSET('9. METAS'!$O$20,INT((ROW()-14)/2),0)))</f>
        <v/>
      </c>
      <c r="L263" s="256" t="str">
        <f ca="1">IF(MOD(ROW()-13,2)=0,IF(ISBLANK(OFFSET('10. SEGUIMIENTO 2025'!$P$14,INT((ROW()-13)/2),0)),"",OFFSET('10. SEGUIMIENTO 2025'!$P$14,INT((ROW()-13)/2),0)),IF(ISBLANK(OFFSET('9. METAS'!$P$20,INT((ROW()-14)/2),0)),"",OFFSET('9. METAS'!$P$20,INT((ROW()-14)/2),0)))</f>
        <v/>
      </c>
      <c r="M263" s="257" t="str">
        <f ca="1">IF(MOD(ROW()-13,2)=0,IF(ISBLANK(OFFSET('10. SEGUIMIENTO 2025'!$Q$14,INT((ROW()-13)/2),0)),"",OFFSET('10. SEGUIMIENTO 2025'!$Q$14,INT((ROW()-13)/2),0)),IF(ISBLANK(OFFSET('9. METAS'!$Q$20,INT((ROW()-14)/2),0)),"",OFFSET('9. METAS'!$Q$20,INT((ROW()-14)/2),0)))</f>
        <v/>
      </c>
      <c r="N263" s="1012" t="str">
        <f t="shared" ref="N263" ca="1" si="246">IFERROR(K263/K264,"ND")</f>
        <v>ND</v>
      </c>
      <c r="O263" s="1008" t="str">
        <f t="shared" ref="O263" ca="1" si="247">IFERROR(((K263+J263)/H263),"ND")</f>
        <v>ND</v>
      </c>
      <c r="P263" s="996"/>
    </row>
    <row r="264" spans="3:16">
      <c r="C264" s="1030"/>
      <c r="D264" s="1026"/>
      <c r="E264" s="1026"/>
      <c r="F264" s="1024"/>
      <c r="G264" s="1021"/>
      <c r="H264" s="1017"/>
      <c r="I264" s="1015"/>
      <c r="J264" s="255" t="str">
        <f ca="1">IF(MOD(ROW()-13,2)=0,IF(ISBLANK(OFFSET('10. SEGUIMIENTO 2025'!$N$14,INT((ROW()-13)/2),0)),"",OFFSET('10. SEGUIMIENTO 2025'!$N$14,INT((ROW()-13)/2),0)),IF(ISBLANK(OFFSET('9. METAS'!$N$20,INT((ROW()-14)/2),0)),"",OFFSET('9. METAS'!$N$20,INT((ROW()-14)/2),0)))</f>
        <v/>
      </c>
      <c r="K264" s="256" t="str">
        <f ca="1">IF(MOD(ROW()-13,2)=0,IF(ISBLANK(OFFSET('10. SEGUIMIENTO 2025'!$O$14,INT((ROW()-13)/2),0)),"",OFFSET('10. SEGUIMIENTO 2025'!$O$14,INT((ROW()-13)/2),0)),IF(ISBLANK(OFFSET('9. METAS'!$O$20,INT((ROW()-14)/2),0)),"",OFFSET('9. METAS'!$O$20,INT((ROW()-14)/2),0)))</f>
        <v/>
      </c>
      <c r="L264" s="256" t="str">
        <f ca="1">IF(MOD(ROW()-13,2)=0,IF(ISBLANK(OFFSET('10. SEGUIMIENTO 2025'!$P$14,INT((ROW()-13)/2),0)),"",OFFSET('10. SEGUIMIENTO 2025'!$P$14,INT((ROW()-13)/2),0)),IF(ISBLANK(OFFSET('9. METAS'!$P$20,INT((ROW()-14)/2),0)),"",OFFSET('9. METAS'!$P$20,INT((ROW()-14)/2),0)))</f>
        <v/>
      </c>
      <c r="M264" s="257" t="str">
        <f ca="1">IF(MOD(ROW()-13,2)=0,IF(ISBLANK(OFFSET('10. SEGUIMIENTO 2025'!$Q$14,INT((ROW()-13)/2),0)),"",OFFSET('10. SEGUIMIENTO 2025'!$Q$14,INT((ROW()-13)/2),0)),IF(ISBLANK(OFFSET('9. METAS'!$Q$20,INT((ROW()-14)/2),0)),"",OFFSET('9. METAS'!$Q$20,INT((ROW()-14)/2),0)))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017" t="str">
        <f ca="1">IF(ISBLANK(OFFSET('9. METAS'!$K$20,INT((ROW()-13)/2),0)),"",OFFSET('9. METAS'!$K$20,INT((ROW()-13)/2),0))</f>
        <v/>
      </c>
      <c r="I265" s="1014"/>
      <c r="J265" s="255">
        <f ca="1">IF(MOD(ROW()-13,2)=0,IF(ISBLANK(OFFSET('10. SEGUIMIENTO 2025'!$N$14,INT((ROW()-13)/2),0)),"",OFFSET('10. SEGUIMIENTO 2025'!$N$14,INT((ROW()-13)/2),0)),IF(ISBLANK(OFFSET('9. METAS'!$N$20,INT((ROW()-14)/2),0)),"",OFFSET('9. METAS'!$N$20,INT((ROW()-14)/2),0)))</f>
        <v>41</v>
      </c>
      <c r="K265" s="256" t="str">
        <f ca="1">IF(MOD(ROW()-13,2)=0,IF(ISBLANK(OFFSET('10. SEGUIMIENTO 2025'!$O$14,INT((ROW()-13)/2),0)),"",OFFSET('10. SEGUIMIENTO 2025'!$O$14,INT((ROW()-13)/2),0)),IF(ISBLANK(OFFSET('9. METAS'!$O$20,INT((ROW()-14)/2),0)),"",OFFSET('9. METAS'!$O$20,INT((ROW()-14)/2),0)))</f>
        <v/>
      </c>
      <c r="L265" s="256" t="str">
        <f ca="1">IF(MOD(ROW()-13,2)=0,IF(ISBLANK(OFFSET('10. SEGUIMIENTO 2025'!$P$14,INT((ROW()-13)/2),0)),"",OFFSET('10. SEGUIMIENTO 2025'!$P$14,INT((ROW()-13)/2),0)),IF(ISBLANK(OFFSET('9. METAS'!$P$20,INT((ROW()-14)/2),0)),"",OFFSET('9. METAS'!$P$20,INT((ROW()-14)/2),0)))</f>
        <v/>
      </c>
      <c r="M265" s="257" t="str">
        <f ca="1">IF(MOD(ROW()-13,2)=0,IF(ISBLANK(OFFSET('10. SEGUIMIENTO 2025'!$Q$14,INT((ROW()-13)/2),0)),"",OFFSET('10. SEGUIMIENTO 2025'!$Q$14,INT((ROW()-13)/2),0)),IF(ISBLANK(OFFSET('9. METAS'!$Q$20,INT((ROW()-14)/2),0)),"",OFFSET('9. METAS'!$Q$20,INT((ROW()-14)/2),0)))</f>
        <v/>
      </c>
      <c r="N265" s="1012" t="str">
        <f t="shared" ref="N265" ca="1" si="248">IFERROR(K265/K266,"ND")</f>
        <v>ND</v>
      </c>
      <c r="O265" s="1008" t="str">
        <f t="shared" ref="O265" ca="1" si="249">IFERROR(((K265+J265)/H265),"ND")</f>
        <v>ND</v>
      </c>
      <c r="P265" s="996"/>
    </row>
    <row r="266" spans="3:16">
      <c r="C266" s="1030"/>
      <c r="D266" s="1026"/>
      <c r="E266" s="1026"/>
      <c r="F266" s="1024"/>
      <c r="G266" s="1021"/>
      <c r="H266" s="1017"/>
      <c r="I266" s="1015"/>
      <c r="J266" s="255" t="str">
        <f ca="1">IF(MOD(ROW()-13,2)=0,IF(ISBLANK(OFFSET('10. SEGUIMIENTO 2025'!$N$14,INT((ROW()-13)/2),0)),"",OFFSET('10. SEGUIMIENTO 2025'!$N$14,INT((ROW()-13)/2),0)),IF(ISBLANK(OFFSET('9. METAS'!$N$20,INT((ROW()-14)/2),0)),"",OFFSET('9. METAS'!$N$20,INT((ROW()-14)/2),0)))</f>
        <v/>
      </c>
      <c r="K266" s="256" t="str">
        <f ca="1">IF(MOD(ROW()-13,2)=0,IF(ISBLANK(OFFSET('10. SEGUIMIENTO 2025'!$O$14,INT((ROW()-13)/2),0)),"",OFFSET('10. SEGUIMIENTO 2025'!$O$14,INT((ROW()-13)/2),0)),IF(ISBLANK(OFFSET('9. METAS'!$O$20,INT((ROW()-14)/2),0)),"",OFFSET('9. METAS'!$O$20,INT((ROW()-14)/2),0)))</f>
        <v/>
      </c>
      <c r="L266" s="256" t="str">
        <f ca="1">IF(MOD(ROW()-13,2)=0,IF(ISBLANK(OFFSET('10. SEGUIMIENTO 2025'!$P$14,INT((ROW()-13)/2),0)),"",OFFSET('10. SEGUIMIENTO 2025'!$P$14,INT((ROW()-13)/2),0)),IF(ISBLANK(OFFSET('9. METAS'!$P$20,INT((ROW()-14)/2),0)),"",OFFSET('9. METAS'!$P$20,INT((ROW()-14)/2),0)))</f>
        <v/>
      </c>
      <c r="M266" s="257" t="str">
        <f ca="1">IF(MOD(ROW()-13,2)=0,IF(ISBLANK(OFFSET('10. SEGUIMIENTO 2025'!$Q$14,INT((ROW()-13)/2),0)),"",OFFSET('10. SEGUIMIENTO 2025'!$Q$14,INT((ROW()-13)/2),0)),IF(ISBLANK(OFFSET('9. METAS'!$Q$20,INT((ROW()-14)/2),0)),"",OFFSET('9. METAS'!$Q$20,INT((ROW()-14)/2),0)))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017" t="str">
        <f ca="1">IF(ISBLANK(OFFSET('9. METAS'!$K$20,INT((ROW()-13)/2),0)),"",OFFSET('9. METAS'!$K$20,INT((ROW()-13)/2),0))</f>
        <v/>
      </c>
      <c r="I267" s="1014"/>
      <c r="J267" s="255">
        <f ca="1">IF(MOD(ROW()-13,2)=0,IF(ISBLANK(OFFSET('10. SEGUIMIENTO 2025'!$N$14,INT((ROW()-13)/2),0)),"",OFFSET('10. SEGUIMIENTO 2025'!$N$14,INT((ROW()-13)/2),0)),IF(ISBLANK(OFFSET('9. METAS'!$N$20,INT((ROW()-14)/2),0)),"",OFFSET('9. METAS'!$N$20,INT((ROW()-14)/2),0)))</f>
        <v>41</v>
      </c>
      <c r="K267" s="256" t="str">
        <f ca="1">IF(MOD(ROW()-13,2)=0,IF(ISBLANK(OFFSET('10. SEGUIMIENTO 2025'!$O$14,INT((ROW()-13)/2),0)),"",OFFSET('10. SEGUIMIENTO 2025'!$O$14,INT((ROW()-13)/2),0)),IF(ISBLANK(OFFSET('9. METAS'!$O$20,INT((ROW()-14)/2),0)),"",OFFSET('9. METAS'!$O$20,INT((ROW()-14)/2),0)))</f>
        <v/>
      </c>
      <c r="L267" s="256" t="str">
        <f ca="1">IF(MOD(ROW()-13,2)=0,IF(ISBLANK(OFFSET('10. SEGUIMIENTO 2025'!$P$14,INT((ROW()-13)/2),0)),"",OFFSET('10. SEGUIMIENTO 2025'!$P$14,INT((ROW()-13)/2),0)),IF(ISBLANK(OFFSET('9. METAS'!$P$20,INT((ROW()-14)/2),0)),"",OFFSET('9. METAS'!$P$20,INT((ROW()-14)/2),0)))</f>
        <v/>
      </c>
      <c r="M267" s="257" t="str">
        <f ca="1">IF(MOD(ROW()-13,2)=0,IF(ISBLANK(OFFSET('10. SEGUIMIENTO 2025'!$Q$14,INT((ROW()-13)/2),0)),"",OFFSET('10. SEGUIMIENTO 2025'!$Q$14,INT((ROW()-13)/2),0)),IF(ISBLANK(OFFSET('9. METAS'!$Q$20,INT((ROW()-14)/2),0)),"",OFFSET('9. METAS'!$Q$20,INT((ROW()-14)/2),0)))</f>
        <v/>
      </c>
      <c r="N267" s="1012" t="str">
        <f t="shared" ref="N267" ca="1" si="250">IFERROR(K267/K268,"ND")</f>
        <v>ND</v>
      </c>
      <c r="O267" s="1008" t="str">
        <f t="shared" ref="O267" ca="1" si="251">IFERROR(((K267+J267)/H267),"ND")</f>
        <v>ND</v>
      </c>
      <c r="P267" s="996"/>
    </row>
    <row r="268" spans="3:16">
      <c r="C268" s="1030"/>
      <c r="D268" s="1026"/>
      <c r="E268" s="1026"/>
      <c r="F268" s="1024"/>
      <c r="G268" s="1021"/>
      <c r="H268" s="1017"/>
      <c r="I268" s="1015"/>
      <c r="J268" s="255" t="str">
        <f ca="1">IF(MOD(ROW()-13,2)=0,IF(ISBLANK(OFFSET('10. SEGUIMIENTO 2025'!$N$14,INT((ROW()-13)/2),0)),"",OFFSET('10. SEGUIMIENTO 2025'!$N$14,INT((ROW()-13)/2),0)),IF(ISBLANK(OFFSET('9. METAS'!$N$20,INT((ROW()-14)/2),0)),"",OFFSET('9. METAS'!$N$20,INT((ROW()-14)/2),0)))</f>
        <v/>
      </c>
      <c r="K268" s="256" t="str">
        <f ca="1">IF(MOD(ROW()-13,2)=0,IF(ISBLANK(OFFSET('10. SEGUIMIENTO 2025'!$O$14,INT((ROW()-13)/2),0)),"",OFFSET('10. SEGUIMIENTO 2025'!$O$14,INT((ROW()-13)/2),0)),IF(ISBLANK(OFFSET('9. METAS'!$O$20,INT((ROW()-14)/2),0)),"",OFFSET('9. METAS'!$O$20,INT((ROW()-14)/2),0)))</f>
        <v/>
      </c>
      <c r="L268" s="256" t="str">
        <f ca="1">IF(MOD(ROW()-13,2)=0,IF(ISBLANK(OFFSET('10. SEGUIMIENTO 2025'!$P$14,INT((ROW()-13)/2),0)),"",OFFSET('10. SEGUIMIENTO 2025'!$P$14,INT((ROW()-13)/2),0)),IF(ISBLANK(OFFSET('9. METAS'!$P$20,INT((ROW()-14)/2),0)),"",OFFSET('9. METAS'!$P$20,INT((ROW()-14)/2),0)))</f>
        <v/>
      </c>
      <c r="M268" s="257" t="str">
        <f ca="1">IF(MOD(ROW()-13,2)=0,IF(ISBLANK(OFFSET('10. SEGUIMIENTO 2025'!$Q$14,INT((ROW()-13)/2),0)),"",OFFSET('10. SEGUIMIENTO 2025'!$Q$14,INT((ROW()-13)/2),0)),IF(ISBLANK(OFFSET('9. METAS'!$Q$20,INT((ROW()-14)/2),0)),"",OFFSET('9. METAS'!$Q$20,INT((ROW()-14)/2),0)))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017" t="str">
        <f ca="1">IF(ISBLANK(OFFSET('9. METAS'!$K$20,INT((ROW()-13)/2),0)),"",OFFSET('9. METAS'!$K$20,INT((ROW()-13)/2),0))</f>
        <v/>
      </c>
      <c r="I269" s="1014"/>
      <c r="J269" s="255">
        <f ca="1">IF(MOD(ROW()-13,2)=0,IF(ISBLANK(OFFSET('10. SEGUIMIENTO 2025'!$N$14,INT((ROW()-13)/2),0)),"",OFFSET('10. SEGUIMIENTO 2025'!$N$14,INT((ROW()-13)/2),0)),IF(ISBLANK(OFFSET('9. METAS'!$N$20,INT((ROW()-14)/2),0)),"",OFFSET('9. METAS'!$N$20,INT((ROW()-14)/2),0)))</f>
        <v>41</v>
      </c>
      <c r="K269" s="256" t="str">
        <f ca="1">IF(MOD(ROW()-13,2)=0,IF(ISBLANK(OFFSET('10. SEGUIMIENTO 2025'!$O$14,INT((ROW()-13)/2),0)),"",OFFSET('10. SEGUIMIENTO 2025'!$O$14,INT((ROW()-13)/2),0)),IF(ISBLANK(OFFSET('9. METAS'!$O$20,INT((ROW()-14)/2),0)),"",OFFSET('9. METAS'!$O$20,INT((ROW()-14)/2),0)))</f>
        <v/>
      </c>
      <c r="L269" s="256" t="str">
        <f ca="1">IF(MOD(ROW()-13,2)=0,IF(ISBLANK(OFFSET('10. SEGUIMIENTO 2025'!$P$14,INT((ROW()-13)/2),0)),"",OFFSET('10. SEGUIMIENTO 2025'!$P$14,INT((ROW()-13)/2),0)),IF(ISBLANK(OFFSET('9. METAS'!$P$20,INT((ROW()-14)/2),0)),"",OFFSET('9. METAS'!$P$20,INT((ROW()-14)/2),0)))</f>
        <v/>
      </c>
      <c r="M269" s="257" t="str">
        <f ca="1">IF(MOD(ROW()-13,2)=0,IF(ISBLANK(OFFSET('10. SEGUIMIENTO 2025'!$Q$14,INT((ROW()-13)/2),0)),"",OFFSET('10. SEGUIMIENTO 2025'!$Q$14,INT((ROW()-13)/2),0)),IF(ISBLANK(OFFSET('9. METAS'!$Q$20,INT((ROW()-14)/2),0)),"",OFFSET('9. METAS'!$Q$20,INT((ROW()-14)/2),0)))</f>
        <v/>
      </c>
      <c r="N269" s="1012" t="str">
        <f t="shared" ref="N269" ca="1" si="252">IFERROR(K269/K270,"ND")</f>
        <v>ND</v>
      </c>
      <c r="O269" s="1008" t="str">
        <f t="shared" ref="O269" ca="1" si="253">IFERROR(((K269+J269)/H269),"ND")</f>
        <v>ND</v>
      </c>
      <c r="P269" s="996"/>
    </row>
    <row r="270" spans="3:16">
      <c r="C270" s="1030"/>
      <c r="D270" s="1026"/>
      <c r="E270" s="1026"/>
      <c r="F270" s="1024"/>
      <c r="G270" s="1021"/>
      <c r="H270" s="1017"/>
      <c r="I270" s="1015"/>
      <c r="J270" s="255" t="str">
        <f ca="1">IF(MOD(ROW()-13,2)=0,IF(ISBLANK(OFFSET('10. SEGUIMIENTO 2025'!$N$14,INT((ROW()-13)/2),0)),"",OFFSET('10. SEGUIMIENTO 2025'!$N$14,INT((ROW()-13)/2),0)),IF(ISBLANK(OFFSET('9. METAS'!$N$20,INT((ROW()-14)/2),0)),"",OFFSET('9. METAS'!$N$20,INT((ROW()-14)/2),0)))</f>
        <v/>
      </c>
      <c r="K270" s="256" t="str">
        <f ca="1">IF(MOD(ROW()-13,2)=0,IF(ISBLANK(OFFSET('10. SEGUIMIENTO 2025'!$O$14,INT((ROW()-13)/2),0)),"",OFFSET('10. SEGUIMIENTO 2025'!$O$14,INT((ROW()-13)/2),0)),IF(ISBLANK(OFFSET('9. METAS'!$O$20,INT((ROW()-14)/2),0)),"",OFFSET('9. METAS'!$O$20,INT((ROW()-14)/2),0)))</f>
        <v/>
      </c>
      <c r="L270" s="256" t="str">
        <f ca="1">IF(MOD(ROW()-13,2)=0,IF(ISBLANK(OFFSET('10. SEGUIMIENTO 2025'!$P$14,INT((ROW()-13)/2),0)),"",OFFSET('10. SEGUIMIENTO 2025'!$P$14,INT((ROW()-13)/2),0)),IF(ISBLANK(OFFSET('9. METAS'!$P$20,INT((ROW()-14)/2),0)),"",OFFSET('9. METAS'!$P$20,INT((ROW()-14)/2),0)))</f>
        <v/>
      </c>
      <c r="M270" s="257" t="str">
        <f ca="1">IF(MOD(ROW()-13,2)=0,IF(ISBLANK(OFFSET('10. SEGUIMIENTO 2025'!$Q$14,INT((ROW()-13)/2),0)),"",OFFSET('10. SEGUIMIENTO 2025'!$Q$14,INT((ROW()-13)/2),0)),IF(ISBLANK(OFFSET('9. METAS'!$Q$20,INT((ROW()-14)/2),0)),"",OFFSET('9. METAS'!$Q$20,INT((ROW()-14)/2),0)))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017" t="str">
        <f ca="1">IF(ISBLANK(OFFSET('9. METAS'!$K$20,INT((ROW()-13)/2),0)),"",OFFSET('9. METAS'!$K$20,INT((ROW()-13)/2),0))</f>
        <v/>
      </c>
      <c r="I271" s="1014"/>
      <c r="J271" s="255">
        <f ca="1">IF(MOD(ROW()-13,2)=0,IF(ISBLANK(OFFSET('10. SEGUIMIENTO 2025'!$N$14,INT((ROW()-13)/2),0)),"",OFFSET('10. SEGUIMIENTO 2025'!$N$14,INT((ROW()-13)/2),0)),IF(ISBLANK(OFFSET('9. METAS'!$N$20,INT((ROW()-14)/2),0)),"",OFFSET('9. METAS'!$N$20,INT((ROW()-14)/2),0)))</f>
        <v>41</v>
      </c>
      <c r="K271" s="256" t="str">
        <f ca="1">IF(MOD(ROW()-13,2)=0,IF(ISBLANK(OFFSET('10. SEGUIMIENTO 2025'!$O$14,INT((ROW()-13)/2),0)),"",OFFSET('10. SEGUIMIENTO 2025'!$O$14,INT((ROW()-13)/2),0)),IF(ISBLANK(OFFSET('9. METAS'!$O$20,INT((ROW()-14)/2),0)),"",OFFSET('9. METAS'!$O$20,INT((ROW()-14)/2),0)))</f>
        <v/>
      </c>
      <c r="L271" s="256" t="str">
        <f ca="1">IF(MOD(ROW()-13,2)=0,IF(ISBLANK(OFFSET('10. SEGUIMIENTO 2025'!$P$14,INT((ROW()-13)/2),0)),"",OFFSET('10. SEGUIMIENTO 2025'!$P$14,INT((ROW()-13)/2),0)),IF(ISBLANK(OFFSET('9. METAS'!$P$20,INT((ROW()-14)/2),0)),"",OFFSET('9. METAS'!$P$20,INT((ROW()-14)/2),0)))</f>
        <v/>
      </c>
      <c r="M271" s="257" t="str">
        <f ca="1">IF(MOD(ROW()-13,2)=0,IF(ISBLANK(OFFSET('10. SEGUIMIENTO 2025'!$Q$14,INT((ROW()-13)/2),0)),"",OFFSET('10. SEGUIMIENTO 2025'!$Q$14,INT((ROW()-13)/2),0)),IF(ISBLANK(OFFSET('9. METAS'!$Q$20,INT((ROW()-14)/2),0)),"",OFFSET('9. METAS'!$Q$20,INT((ROW()-14)/2),0)))</f>
        <v/>
      </c>
      <c r="N271" s="1012" t="str">
        <f t="shared" ref="N271" ca="1" si="254">IFERROR(K271/K272,"ND")</f>
        <v>ND</v>
      </c>
      <c r="O271" s="1008" t="str">
        <f t="shared" ref="O271" ca="1" si="255">IFERROR(((K271+J271)/H271),"ND")</f>
        <v>ND</v>
      </c>
      <c r="P271" s="996"/>
    </row>
    <row r="272" spans="3:16">
      <c r="C272" s="1030"/>
      <c r="D272" s="1026"/>
      <c r="E272" s="1026"/>
      <c r="F272" s="1024"/>
      <c r="G272" s="1021"/>
      <c r="H272" s="1017"/>
      <c r="I272" s="1015"/>
      <c r="J272" s="255" t="str">
        <f ca="1">IF(MOD(ROW()-13,2)=0,IF(ISBLANK(OFFSET('10. SEGUIMIENTO 2025'!$N$14,INT((ROW()-13)/2),0)),"",OFFSET('10. SEGUIMIENTO 2025'!$N$14,INT((ROW()-13)/2),0)),IF(ISBLANK(OFFSET('9. METAS'!$N$20,INT((ROW()-14)/2),0)),"",OFFSET('9. METAS'!$N$20,INT((ROW()-14)/2),0)))</f>
        <v/>
      </c>
      <c r="K272" s="256" t="str">
        <f ca="1">IF(MOD(ROW()-13,2)=0,IF(ISBLANK(OFFSET('10. SEGUIMIENTO 2025'!$O$14,INT((ROW()-13)/2),0)),"",OFFSET('10. SEGUIMIENTO 2025'!$O$14,INT((ROW()-13)/2),0)),IF(ISBLANK(OFFSET('9. METAS'!$O$20,INT((ROW()-14)/2),0)),"",OFFSET('9. METAS'!$O$20,INT((ROW()-14)/2),0)))</f>
        <v/>
      </c>
      <c r="L272" s="256" t="str">
        <f ca="1">IF(MOD(ROW()-13,2)=0,IF(ISBLANK(OFFSET('10. SEGUIMIENTO 2025'!$P$14,INT((ROW()-13)/2),0)),"",OFFSET('10. SEGUIMIENTO 2025'!$P$14,INT((ROW()-13)/2),0)),IF(ISBLANK(OFFSET('9. METAS'!$P$20,INT((ROW()-14)/2),0)),"",OFFSET('9. METAS'!$P$20,INT((ROW()-14)/2),0)))</f>
        <v/>
      </c>
      <c r="M272" s="257" t="str">
        <f ca="1">IF(MOD(ROW()-13,2)=0,IF(ISBLANK(OFFSET('10. SEGUIMIENTO 2025'!$Q$14,INT((ROW()-13)/2),0)),"",OFFSET('10. SEGUIMIENTO 2025'!$Q$14,INT((ROW()-13)/2),0)),IF(ISBLANK(OFFSET('9. METAS'!$Q$20,INT((ROW()-14)/2),0)),"",OFFSET('9. METAS'!$Q$20,INT((ROW()-14)/2),0)))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017" t="str">
        <f ca="1">IF(ISBLANK(OFFSET('9. METAS'!$K$20,INT((ROW()-13)/2),0)),"",OFFSET('9. METAS'!$K$20,INT((ROW()-13)/2),0))</f>
        <v/>
      </c>
      <c r="I273" s="1014"/>
      <c r="J273" s="255">
        <f ca="1">IF(MOD(ROW()-13,2)=0,IF(ISBLANK(OFFSET('10. SEGUIMIENTO 2025'!$N$14,INT((ROW()-13)/2),0)),"",OFFSET('10. SEGUIMIENTO 2025'!$N$14,INT((ROW()-13)/2),0)),IF(ISBLANK(OFFSET('9. METAS'!$N$20,INT((ROW()-14)/2),0)),"",OFFSET('9. METAS'!$N$20,INT((ROW()-14)/2),0)))</f>
        <v>41</v>
      </c>
      <c r="K273" s="256" t="str">
        <f ca="1">IF(MOD(ROW()-13,2)=0,IF(ISBLANK(OFFSET('10. SEGUIMIENTO 2025'!$O$14,INT((ROW()-13)/2),0)),"",OFFSET('10. SEGUIMIENTO 2025'!$O$14,INT((ROW()-13)/2),0)),IF(ISBLANK(OFFSET('9. METAS'!$O$20,INT((ROW()-14)/2),0)),"",OFFSET('9. METAS'!$O$20,INT((ROW()-14)/2),0)))</f>
        <v/>
      </c>
      <c r="L273" s="256" t="str">
        <f ca="1">IF(MOD(ROW()-13,2)=0,IF(ISBLANK(OFFSET('10. SEGUIMIENTO 2025'!$P$14,INT((ROW()-13)/2),0)),"",OFFSET('10. SEGUIMIENTO 2025'!$P$14,INT((ROW()-13)/2),0)),IF(ISBLANK(OFFSET('9. METAS'!$P$20,INT((ROW()-14)/2),0)),"",OFFSET('9. METAS'!$P$20,INT((ROW()-14)/2),0)))</f>
        <v/>
      </c>
      <c r="M273" s="257" t="str">
        <f ca="1">IF(MOD(ROW()-13,2)=0,IF(ISBLANK(OFFSET('10. SEGUIMIENTO 2025'!$Q$14,INT((ROW()-13)/2),0)),"",OFFSET('10. SEGUIMIENTO 2025'!$Q$14,INT((ROW()-13)/2),0)),IF(ISBLANK(OFFSET('9. METAS'!$Q$20,INT((ROW()-14)/2),0)),"",OFFSET('9. METAS'!$Q$20,INT((ROW()-14)/2),0)))</f>
        <v/>
      </c>
      <c r="N273" s="1012" t="str">
        <f t="shared" ref="N273" ca="1" si="256">IFERROR(K273/K274,"ND")</f>
        <v>ND</v>
      </c>
      <c r="O273" s="1008" t="str">
        <f t="shared" ref="O273" ca="1" si="257">IFERROR(((K273+J273)/H273),"ND")</f>
        <v>ND</v>
      </c>
      <c r="P273" s="996"/>
    </row>
    <row r="274" spans="3:16">
      <c r="C274" s="1030"/>
      <c r="D274" s="1026"/>
      <c r="E274" s="1026"/>
      <c r="F274" s="1024"/>
      <c r="G274" s="1021"/>
      <c r="H274" s="1017"/>
      <c r="I274" s="1015"/>
      <c r="J274" s="255" t="str">
        <f ca="1">IF(MOD(ROW()-13,2)=0,IF(ISBLANK(OFFSET('10. SEGUIMIENTO 2025'!$N$14,INT((ROW()-13)/2),0)),"",OFFSET('10. SEGUIMIENTO 2025'!$N$14,INT((ROW()-13)/2),0)),IF(ISBLANK(OFFSET('9. METAS'!$N$20,INT((ROW()-14)/2),0)),"",OFFSET('9. METAS'!$N$20,INT((ROW()-14)/2),0)))</f>
        <v/>
      </c>
      <c r="K274" s="256" t="str">
        <f ca="1">IF(MOD(ROW()-13,2)=0,IF(ISBLANK(OFFSET('10. SEGUIMIENTO 2025'!$O$14,INT((ROW()-13)/2),0)),"",OFFSET('10. SEGUIMIENTO 2025'!$O$14,INT((ROW()-13)/2),0)),IF(ISBLANK(OFFSET('9. METAS'!$O$20,INT((ROW()-14)/2),0)),"",OFFSET('9. METAS'!$O$20,INT((ROW()-14)/2),0)))</f>
        <v/>
      </c>
      <c r="L274" s="256" t="str">
        <f ca="1">IF(MOD(ROW()-13,2)=0,IF(ISBLANK(OFFSET('10. SEGUIMIENTO 2025'!$P$14,INT((ROW()-13)/2),0)),"",OFFSET('10. SEGUIMIENTO 2025'!$P$14,INT((ROW()-13)/2),0)),IF(ISBLANK(OFFSET('9. METAS'!$P$20,INT((ROW()-14)/2),0)),"",OFFSET('9. METAS'!$P$20,INT((ROW()-14)/2),0)))</f>
        <v/>
      </c>
      <c r="M274" s="257" t="str">
        <f ca="1">IF(MOD(ROW()-13,2)=0,IF(ISBLANK(OFFSET('10. SEGUIMIENTO 2025'!$Q$14,INT((ROW()-13)/2),0)),"",OFFSET('10. SEGUIMIENTO 2025'!$Q$14,INT((ROW()-13)/2),0)),IF(ISBLANK(OFFSET('9. METAS'!$Q$20,INT((ROW()-14)/2),0)),"",OFFSET('9. METAS'!$Q$20,INT((ROW()-14)/2),0)))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017" t="str">
        <f ca="1">IF(ISBLANK(OFFSET('9. METAS'!$K$20,INT((ROW()-13)/2),0)),"",OFFSET('9. METAS'!$K$20,INT((ROW()-13)/2),0))</f>
        <v/>
      </c>
      <c r="I275" s="1014"/>
      <c r="J275" s="255">
        <f ca="1">IF(MOD(ROW()-13,2)=0,IF(ISBLANK(OFFSET('10. SEGUIMIENTO 2025'!$N$14,INT((ROW()-13)/2),0)),"",OFFSET('10. SEGUIMIENTO 2025'!$N$14,INT((ROW()-13)/2),0)),IF(ISBLANK(OFFSET('9. METAS'!$N$20,INT((ROW()-14)/2),0)),"",OFFSET('9. METAS'!$N$20,INT((ROW()-14)/2),0)))</f>
        <v>41</v>
      </c>
      <c r="K275" s="256" t="str">
        <f ca="1">IF(MOD(ROW()-13,2)=0,IF(ISBLANK(OFFSET('10. SEGUIMIENTO 2025'!$O$14,INT((ROW()-13)/2),0)),"",OFFSET('10. SEGUIMIENTO 2025'!$O$14,INT((ROW()-13)/2),0)),IF(ISBLANK(OFFSET('9. METAS'!$O$20,INT((ROW()-14)/2),0)),"",OFFSET('9. METAS'!$O$20,INT((ROW()-14)/2),0)))</f>
        <v/>
      </c>
      <c r="L275" s="256" t="str">
        <f ca="1">IF(MOD(ROW()-13,2)=0,IF(ISBLANK(OFFSET('10. SEGUIMIENTO 2025'!$P$14,INT((ROW()-13)/2),0)),"",OFFSET('10. SEGUIMIENTO 2025'!$P$14,INT((ROW()-13)/2),0)),IF(ISBLANK(OFFSET('9. METAS'!$P$20,INT((ROW()-14)/2),0)),"",OFFSET('9. METAS'!$P$20,INT((ROW()-14)/2),0)))</f>
        <v/>
      </c>
      <c r="M275" s="257" t="str">
        <f ca="1">IF(MOD(ROW()-13,2)=0,IF(ISBLANK(OFFSET('10. SEGUIMIENTO 2025'!$Q$14,INT((ROW()-13)/2),0)),"",OFFSET('10. SEGUIMIENTO 2025'!$Q$14,INT((ROW()-13)/2),0)),IF(ISBLANK(OFFSET('9. METAS'!$Q$20,INT((ROW()-14)/2),0)),"",OFFSET('9. METAS'!$Q$20,INT((ROW()-14)/2),0)))</f>
        <v/>
      </c>
      <c r="N275" s="1012" t="str">
        <f t="shared" ref="N275" ca="1" si="258">IFERROR(K275/K276,"ND")</f>
        <v>ND</v>
      </c>
      <c r="O275" s="1008" t="str">
        <f t="shared" ref="O275" ca="1" si="259">IFERROR(((K275+J275)/H275),"ND")</f>
        <v>ND</v>
      </c>
      <c r="P275" s="996"/>
    </row>
    <row r="276" spans="3:16">
      <c r="C276" s="1030"/>
      <c r="D276" s="1026"/>
      <c r="E276" s="1026"/>
      <c r="F276" s="1024"/>
      <c r="G276" s="1021"/>
      <c r="H276" s="1017"/>
      <c r="I276" s="1015"/>
      <c r="J276" s="255" t="str">
        <f ca="1">IF(MOD(ROW()-13,2)=0,IF(ISBLANK(OFFSET('10. SEGUIMIENTO 2025'!$N$14,INT((ROW()-13)/2),0)),"",OFFSET('10. SEGUIMIENTO 2025'!$N$14,INT((ROW()-13)/2),0)),IF(ISBLANK(OFFSET('9. METAS'!$N$20,INT((ROW()-14)/2),0)),"",OFFSET('9. METAS'!$N$20,INT((ROW()-14)/2),0)))</f>
        <v/>
      </c>
      <c r="K276" s="256" t="str">
        <f ca="1">IF(MOD(ROW()-13,2)=0,IF(ISBLANK(OFFSET('10. SEGUIMIENTO 2025'!$O$14,INT((ROW()-13)/2),0)),"",OFFSET('10. SEGUIMIENTO 2025'!$O$14,INT((ROW()-13)/2),0)),IF(ISBLANK(OFFSET('9. METAS'!$O$20,INT((ROW()-14)/2),0)),"",OFFSET('9. METAS'!$O$20,INT((ROW()-14)/2),0)))</f>
        <v/>
      </c>
      <c r="L276" s="256" t="str">
        <f ca="1">IF(MOD(ROW()-13,2)=0,IF(ISBLANK(OFFSET('10. SEGUIMIENTO 2025'!$P$14,INT((ROW()-13)/2),0)),"",OFFSET('10. SEGUIMIENTO 2025'!$P$14,INT((ROW()-13)/2),0)),IF(ISBLANK(OFFSET('9. METAS'!$P$20,INT((ROW()-14)/2),0)),"",OFFSET('9. METAS'!$P$20,INT((ROW()-14)/2),0)))</f>
        <v/>
      </c>
      <c r="M276" s="257" t="str">
        <f ca="1">IF(MOD(ROW()-13,2)=0,IF(ISBLANK(OFFSET('10. SEGUIMIENTO 2025'!$Q$14,INT((ROW()-13)/2),0)),"",OFFSET('10. SEGUIMIENTO 2025'!$Q$14,INT((ROW()-13)/2),0)),IF(ISBLANK(OFFSET('9. METAS'!$Q$20,INT((ROW()-14)/2),0)),"",OFFSET('9. METAS'!$Q$20,INT((ROW()-14)/2),0)))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017" t="str">
        <f ca="1">IF(ISBLANK(OFFSET('9. METAS'!$K$20,INT((ROW()-13)/2),0)),"",OFFSET('9. METAS'!$K$20,INT((ROW()-13)/2),0))</f>
        <v/>
      </c>
      <c r="I277" s="1014"/>
      <c r="J277" s="255">
        <f ca="1">IF(MOD(ROW()-13,2)=0,IF(ISBLANK(OFFSET('10. SEGUIMIENTO 2025'!$N$14,INT((ROW()-13)/2),0)),"",OFFSET('10. SEGUIMIENTO 2025'!$N$14,INT((ROW()-13)/2),0)),IF(ISBLANK(OFFSET('9. METAS'!$N$20,INT((ROW()-14)/2),0)),"",OFFSET('9. METAS'!$N$20,INT((ROW()-14)/2),0)))</f>
        <v>41</v>
      </c>
      <c r="K277" s="256" t="str">
        <f ca="1">IF(MOD(ROW()-13,2)=0,IF(ISBLANK(OFFSET('10. SEGUIMIENTO 2025'!$O$14,INT((ROW()-13)/2),0)),"",OFFSET('10. SEGUIMIENTO 2025'!$O$14,INT((ROW()-13)/2),0)),IF(ISBLANK(OFFSET('9. METAS'!$O$20,INT((ROW()-14)/2),0)),"",OFFSET('9. METAS'!$O$20,INT((ROW()-14)/2),0)))</f>
        <v/>
      </c>
      <c r="L277" s="256" t="str">
        <f ca="1">IF(MOD(ROW()-13,2)=0,IF(ISBLANK(OFFSET('10. SEGUIMIENTO 2025'!$P$14,INT((ROW()-13)/2),0)),"",OFFSET('10. SEGUIMIENTO 2025'!$P$14,INT((ROW()-13)/2),0)),IF(ISBLANK(OFFSET('9. METAS'!$P$20,INT((ROW()-14)/2),0)),"",OFFSET('9. METAS'!$P$20,INT((ROW()-14)/2),0)))</f>
        <v/>
      </c>
      <c r="M277" s="257" t="str">
        <f ca="1">IF(MOD(ROW()-13,2)=0,IF(ISBLANK(OFFSET('10. SEGUIMIENTO 2025'!$Q$14,INT((ROW()-13)/2),0)),"",OFFSET('10. SEGUIMIENTO 2025'!$Q$14,INT((ROW()-13)/2),0)),IF(ISBLANK(OFFSET('9. METAS'!$Q$20,INT((ROW()-14)/2),0)),"",OFFSET('9. METAS'!$Q$20,INT((ROW()-14)/2),0)))</f>
        <v/>
      </c>
      <c r="N277" s="1012" t="str">
        <f t="shared" ref="N277" ca="1" si="260">IFERROR(K277/K278,"ND")</f>
        <v>ND</v>
      </c>
      <c r="O277" s="1008" t="str">
        <f t="shared" ref="O277" ca="1" si="261">IFERROR(((K277+J277)/H277),"ND")</f>
        <v>ND</v>
      </c>
      <c r="P277" s="996"/>
    </row>
    <row r="278" spans="3:16">
      <c r="C278" s="1030"/>
      <c r="D278" s="1026"/>
      <c r="E278" s="1026"/>
      <c r="F278" s="1024"/>
      <c r="G278" s="1021"/>
      <c r="H278" s="1017"/>
      <c r="I278" s="1015"/>
      <c r="J278" s="255" t="str">
        <f ca="1">IF(MOD(ROW()-13,2)=0,IF(ISBLANK(OFFSET('10. SEGUIMIENTO 2025'!$N$14,INT((ROW()-13)/2),0)),"",OFFSET('10. SEGUIMIENTO 2025'!$N$14,INT((ROW()-13)/2),0)),IF(ISBLANK(OFFSET('9. METAS'!$N$20,INT((ROW()-14)/2),0)),"",OFFSET('9. METAS'!$N$20,INT((ROW()-14)/2),0)))</f>
        <v/>
      </c>
      <c r="K278" s="256" t="str">
        <f ca="1">IF(MOD(ROW()-13,2)=0,IF(ISBLANK(OFFSET('10. SEGUIMIENTO 2025'!$O$14,INT((ROW()-13)/2),0)),"",OFFSET('10. SEGUIMIENTO 2025'!$O$14,INT((ROW()-13)/2),0)),IF(ISBLANK(OFFSET('9. METAS'!$O$20,INT((ROW()-14)/2),0)),"",OFFSET('9. METAS'!$O$20,INT((ROW()-14)/2),0)))</f>
        <v/>
      </c>
      <c r="L278" s="256" t="str">
        <f ca="1">IF(MOD(ROW()-13,2)=0,IF(ISBLANK(OFFSET('10. SEGUIMIENTO 2025'!$P$14,INT((ROW()-13)/2),0)),"",OFFSET('10. SEGUIMIENTO 2025'!$P$14,INT((ROW()-13)/2),0)),IF(ISBLANK(OFFSET('9. METAS'!$P$20,INT((ROW()-14)/2),0)),"",OFFSET('9. METAS'!$P$20,INT((ROW()-14)/2),0)))</f>
        <v/>
      </c>
      <c r="M278" s="257" t="str">
        <f ca="1">IF(MOD(ROW()-13,2)=0,IF(ISBLANK(OFFSET('10. SEGUIMIENTO 2025'!$Q$14,INT((ROW()-13)/2),0)),"",OFFSET('10. SEGUIMIENTO 2025'!$Q$14,INT((ROW()-13)/2),0)),IF(ISBLANK(OFFSET('9. METAS'!$Q$20,INT((ROW()-14)/2),0)),"",OFFSET('9. METAS'!$Q$20,INT((ROW()-14)/2),0)))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017" t="str">
        <f ca="1">IF(ISBLANK(OFFSET('9. METAS'!$K$20,INT((ROW()-13)/2),0)),"",OFFSET('9. METAS'!$K$20,INT((ROW()-13)/2),0))</f>
        <v/>
      </c>
      <c r="I279" s="1014"/>
      <c r="J279" s="255">
        <f ca="1">IF(MOD(ROW()-13,2)=0,IF(ISBLANK(OFFSET('10. SEGUIMIENTO 2025'!$N$14,INT((ROW()-13)/2),0)),"",OFFSET('10. SEGUIMIENTO 2025'!$N$14,INT((ROW()-13)/2),0)),IF(ISBLANK(OFFSET('9. METAS'!$N$20,INT((ROW()-14)/2),0)),"",OFFSET('9. METAS'!$N$20,INT((ROW()-14)/2),0)))</f>
        <v>41</v>
      </c>
      <c r="K279" s="256" t="str">
        <f ca="1">IF(MOD(ROW()-13,2)=0,IF(ISBLANK(OFFSET('10. SEGUIMIENTO 2025'!$O$14,INT((ROW()-13)/2),0)),"",OFFSET('10. SEGUIMIENTO 2025'!$O$14,INT((ROW()-13)/2),0)),IF(ISBLANK(OFFSET('9. METAS'!$O$20,INT((ROW()-14)/2),0)),"",OFFSET('9. METAS'!$O$20,INT((ROW()-14)/2),0)))</f>
        <v/>
      </c>
      <c r="L279" s="256" t="str">
        <f ca="1">IF(MOD(ROW()-13,2)=0,IF(ISBLANK(OFFSET('10. SEGUIMIENTO 2025'!$P$14,INT((ROW()-13)/2),0)),"",OFFSET('10. SEGUIMIENTO 2025'!$P$14,INT((ROW()-13)/2),0)),IF(ISBLANK(OFFSET('9. METAS'!$P$20,INT((ROW()-14)/2),0)),"",OFFSET('9. METAS'!$P$20,INT((ROW()-14)/2),0)))</f>
        <v/>
      </c>
      <c r="M279" s="257" t="str">
        <f ca="1">IF(MOD(ROW()-13,2)=0,IF(ISBLANK(OFFSET('10. SEGUIMIENTO 2025'!$Q$14,INT((ROW()-13)/2),0)),"",OFFSET('10. SEGUIMIENTO 2025'!$Q$14,INT((ROW()-13)/2),0)),IF(ISBLANK(OFFSET('9. METAS'!$Q$20,INT((ROW()-14)/2),0)),"",OFFSET('9. METAS'!$Q$20,INT((ROW()-14)/2),0)))</f>
        <v/>
      </c>
      <c r="N279" s="1012" t="str">
        <f t="shared" ref="N279" ca="1" si="262">IFERROR(K279/K280,"ND")</f>
        <v>ND</v>
      </c>
      <c r="O279" s="1008" t="str">
        <f t="shared" ref="O279" ca="1" si="263">IFERROR(((K279+J279)/H279),"ND")</f>
        <v>ND</v>
      </c>
      <c r="P279" s="996"/>
    </row>
    <row r="280" spans="3:16">
      <c r="C280" s="1030"/>
      <c r="D280" s="1026"/>
      <c r="E280" s="1026"/>
      <c r="F280" s="1024"/>
      <c r="G280" s="1021"/>
      <c r="H280" s="1017"/>
      <c r="I280" s="1015"/>
      <c r="J280" s="255" t="str">
        <f ca="1">IF(MOD(ROW()-13,2)=0,IF(ISBLANK(OFFSET('10. SEGUIMIENTO 2025'!$N$14,INT((ROW()-13)/2),0)),"",OFFSET('10. SEGUIMIENTO 2025'!$N$14,INT((ROW()-13)/2),0)),IF(ISBLANK(OFFSET('9. METAS'!$N$20,INT((ROW()-14)/2),0)),"",OFFSET('9. METAS'!$N$20,INT((ROW()-14)/2),0)))</f>
        <v/>
      </c>
      <c r="K280" s="256" t="str">
        <f ca="1">IF(MOD(ROW()-13,2)=0,IF(ISBLANK(OFFSET('10. SEGUIMIENTO 2025'!$O$14,INT((ROW()-13)/2),0)),"",OFFSET('10. SEGUIMIENTO 2025'!$O$14,INT((ROW()-13)/2),0)),IF(ISBLANK(OFFSET('9. METAS'!$O$20,INT((ROW()-14)/2),0)),"",OFFSET('9. METAS'!$O$20,INT((ROW()-14)/2),0)))</f>
        <v/>
      </c>
      <c r="L280" s="256" t="str">
        <f ca="1">IF(MOD(ROW()-13,2)=0,IF(ISBLANK(OFFSET('10. SEGUIMIENTO 2025'!$P$14,INT((ROW()-13)/2),0)),"",OFFSET('10. SEGUIMIENTO 2025'!$P$14,INT((ROW()-13)/2),0)),IF(ISBLANK(OFFSET('9. METAS'!$P$20,INT((ROW()-14)/2),0)),"",OFFSET('9. METAS'!$P$20,INT((ROW()-14)/2),0)))</f>
        <v/>
      </c>
      <c r="M280" s="257" t="str">
        <f ca="1">IF(MOD(ROW()-13,2)=0,IF(ISBLANK(OFFSET('10. SEGUIMIENTO 2025'!$Q$14,INT((ROW()-13)/2),0)),"",OFFSET('10. SEGUIMIENTO 2025'!$Q$14,INT((ROW()-13)/2),0)),IF(ISBLANK(OFFSET('9. METAS'!$Q$20,INT((ROW()-14)/2),0)),"",OFFSET('9. METAS'!$Q$20,INT((ROW()-14)/2),0)))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017" t="str">
        <f ca="1">IF(ISBLANK(OFFSET('9. METAS'!$K$20,INT((ROW()-13)/2),0)),"",OFFSET('9. METAS'!$K$20,INT((ROW()-13)/2),0))</f>
        <v/>
      </c>
      <c r="I281" s="1014"/>
      <c r="J281" s="255">
        <f ca="1">IF(MOD(ROW()-13,2)=0,IF(ISBLANK(OFFSET('10. SEGUIMIENTO 2025'!$N$14,INT((ROW()-13)/2),0)),"",OFFSET('10. SEGUIMIENTO 2025'!$N$14,INT((ROW()-13)/2),0)),IF(ISBLANK(OFFSET('9. METAS'!$N$20,INT((ROW()-14)/2),0)),"",OFFSET('9. METAS'!$N$20,INT((ROW()-14)/2),0)))</f>
        <v>41</v>
      </c>
      <c r="K281" s="256" t="str">
        <f ca="1">IF(MOD(ROW()-13,2)=0,IF(ISBLANK(OFFSET('10. SEGUIMIENTO 2025'!$O$14,INT((ROW()-13)/2),0)),"",OFFSET('10. SEGUIMIENTO 2025'!$O$14,INT((ROW()-13)/2),0)),IF(ISBLANK(OFFSET('9. METAS'!$O$20,INT((ROW()-14)/2),0)),"",OFFSET('9. METAS'!$O$20,INT((ROW()-14)/2),0)))</f>
        <v/>
      </c>
      <c r="L281" s="256" t="str">
        <f ca="1">IF(MOD(ROW()-13,2)=0,IF(ISBLANK(OFFSET('10. SEGUIMIENTO 2025'!$P$14,INT((ROW()-13)/2),0)),"",OFFSET('10. SEGUIMIENTO 2025'!$P$14,INT((ROW()-13)/2),0)),IF(ISBLANK(OFFSET('9. METAS'!$P$20,INT((ROW()-14)/2),0)),"",OFFSET('9. METAS'!$P$20,INT((ROW()-14)/2),0)))</f>
        <v/>
      </c>
      <c r="M281" s="257" t="str">
        <f ca="1">IF(MOD(ROW()-13,2)=0,IF(ISBLANK(OFFSET('10. SEGUIMIENTO 2025'!$Q$14,INT((ROW()-13)/2),0)),"",OFFSET('10. SEGUIMIENTO 2025'!$Q$14,INT((ROW()-13)/2),0)),IF(ISBLANK(OFFSET('9. METAS'!$Q$20,INT((ROW()-14)/2),0)),"",OFFSET('9. METAS'!$Q$20,INT((ROW()-14)/2),0)))</f>
        <v/>
      </c>
      <c r="N281" s="1012" t="str">
        <f t="shared" ref="N281" ca="1" si="264">IFERROR(K281/K282,"ND")</f>
        <v>ND</v>
      </c>
      <c r="O281" s="1008" t="str">
        <f t="shared" ref="O281" ca="1" si="265">IFERROR(((K281+J281)/H281),"ND")</f>
        <v>ND</v>
      </c>
      <c r="P281" s="996"/>
    </row>
    <row r="282" spans="3:16">
      <c r="C282" s="1030"/>
      <c r="D282" s="1026"/>
      <c r="E282" s="1026"/>
      <c r="F282" s="1024"/>
      <c r="G282" s="1021"/>
      <c r="H282" s="1017"/>
      <c r="I282" s="1015"/>
      <c r="J282" s="255" t="str">
        <f ca="1">IF(MOD(ROW()-13,2)=0,IF(ISBLANK(OFFSET('10. SEGUIMIENTO 2025'!$N$14,INT((ROW()-13)/2),0)),"",OFFSET('10. SEGUIMIENTO 2025'!$N$14,INT((ROW()-13)/2),0)),IF(ISBLANK(OFFSET('9. METAS'!$N$20,INT((ROW()-14)/2),0)),"",OFFSET('9. METAS'!$N$20,INT((ROW()-14)/2),0)))</f>
        <v/>
      </c>
      <c r="K282" s="256" t="str">
        <f ca="1">IF(MOD(ROW()-13,2)=0,IF(ISBLANK(OFFSET('10. SEGUIMIENTO 2025'!$O$14,INT((ROW()-13)/2),0)),"",OFFSET('10. SEGUIMIENTO 2025'!$O$14,INT((ROW()-13)/2),0)),IF(ISBLANK(OFFSET('9. METAS'!$O$20,INT((ROW()-14)/2),0)),"",OFFSET('9. METAS'!$O$20,INT((ROW()-14)/2),0)))</f>
        <v/>
      </c>
      <c r="L282" s="256" t="str">
        <f ca="1">IF(MOD(ROW()-13,2)=0,IF(ISBLANK(OFFSET('10. SEGUIMIENTO 2025'!$P$14,INT((ROW()-13)/2),0)),"",OFFSET('10. SEGUIMIENTO 2025'!$P$14,INT((ROW()-13)/2),0)),IF(ISBLANK(OFFSET('9. METAS'!$P$20,INT((ROW()-14)/2),0)),"",OFFSET('9. METAS'!$P$20,INT((ROW()-14)/2),0)))</f>
        <v/>
      </c>
      <c r="M282" s="257" t="str">
        <f ca="1">IF(MOD(ROW()-13,2)=0,IF(ISBLANK(OFFSET('10. SEGUIMIENTO 2025'!$Q$14,INT((ROW()-13)/2),0)),"",OFFSET('10. SEGUIMIENTO 2025'!$Q$14,INT((ROW()-13)/2),0)),IF(ISBLANK(OFFSET('9. METAS'!$Q$20,INT((ROW()-14)/2),0)),"",OFFSET('9. METAS'!$Q$20,INT((ROW()-14)/2),0)))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017" t="str">
        <f ca="1">IF(ISBLANK(OFFSET('9. METAS'!$K$20,INT((ROW()-13)/2),0)),"",OFFSET('9. METAS'!$K$20,INT((ROW()-13)/2),0))</f>
        <v/>
      </c>
      <c r="I283" s="1014"/>
      <c r="J283" s="255">
        <f ca="1">IF(MOD(ROW()-13,2)=0,IF(ISBLANK(OFFSET('10. SEGUIMIENTO 2025'!$N$14,INT((ROW()-13)/2),0)),"",OFFSET('10. SEGUIMIENTO 2025'!$N$14,INT((ROW()-13)/2),0)),IF(ISBLANK(OFFSET('9. METAS'!$N$20,INT((ROW()-14)/2),0)),"",OFFSET('9. METAS'!$N$20,INT((ROW()-14)/2),0)))</f>
        <v>41</v>
      </c>
      <c r="K283" s="256" t="str">
        <f ca="1">IF(MOD(ROW()-13,2)=0,IF(ISBLANK(OFFSET('10. SEGUIMIENTO 2025'!$O$14,INT((ROW()-13)/2),0)),"",OFFSET('10. SEGUIMIENTO 2025'!$O$14,INT((ROW()-13)/2),0)),IF(ISBLANK(OFFSET('9. METAS'!$O$20,INT((ROW()-14)/2),0)),"",OFFSET('9. METAS'!$O$20,INT((ROW()-14)/2),0)))</f>
        <v/>
      </c>
      <c r="L283" s="256" t="str">
        <f ca="1">IF(MOD(ROW()-13,2)=0,IF(ISBLANK(OFFSET('10. SEGUIMIENTO 2025'!$P$14,INT((ROW()-13)/2),0)),"",OFFSET('10. SEGUIMIENTO 2025'!$P$14,INT((ROW()-13)/2),0)),IF(ISBLANK(OFFSET('9. METAS'!$P$20,INT((ROW()-14)/2),0)),"",OFFSET('9. METAS'!$P$20,INT((ROW()-14)/2),0)))</f>
        <v/>
      </c>
      <c r="M283" s="257" t="str">
        <f ca="1">IF(MOD(ROW()-13,2)=0,IF(ISBLANK(OFFSET('10. SEGUIMIENTO 2025'!$Q$14,INT((ROW()-13)/2),0)),"",OFFSET('10. SEGUIMIENTO 2025'!$Q$14,INT((ROW()-13)/2),0)),IF(ISBLANK(OFFSET('9. METAS'!$Q$20,INT((ROW()-14)/2),0)),"",OFFSET('9. METAS'!$Q$20,INT((ROW()-14)/2),0)))</f>
        <v/>
      </c>
      <c r="N283" s="1012" t="str">
        <f t="shared" ref="N283" ca="1" si="266">IFERROR(K283/K284,"ND")</f>
        <v>ND</v>
      </c>
      <c r="O283" s="1008" t="str">
        <f t="shared" ref="O283" ca="1" si="267">IFERROR(((K283+J283)/H283),"ND")</f>
        <v>ND</v>
      </c>
      <c r="P283" s="996"/>
    </row>
    <row r="284" spans="3:16">
      <c r="C284" s="1030"/>
      <c r="D284" s="1026"/>
      <c r="E284" s="1026"/>
      <c r="F284" s="1024"/>
      <c r="G284" s="1021"/>
      <c r="H284" s="1017"/>
      <c r="I284" s="1015"/>
      <c r="J284" s="255" t="str">
        <f ca="1">IF(MOD(ROW()-13,2)=0,IF(ISBLANK(OFFSET('10. SEGUIMIENTO 2025'!$N$14,INT((ROW()-13)/2),0)),"",OFFSET('10. SEGUIMIENTO 2025'!$N$14,INT((ROW()-13)/2),0)),IF(ISBLANK(OFFSET('9. METAS'!$N$20,INT((ROW()-14)/2),0)),"",OFFSET('9. METAS'!$N$20,INT((ROW()-14)/2),0)))</f>
        <v/>
      </c>
      <c r="K284" s="256" t="str">
        <f ca="1">IF(MOD(ROW()-13,2)=0,IF(ISBLANK(OFFSET('10. SEGUIMIENTO 2025'!$O$14,INT((ROW()-13)/2),0)),"",OFFSET('10. SEGUIMIENTO 2025'!$O$14,INT((ROW()-13)/2),0)),IF(ISBLANK(OFFSET('9. METAS'!$O$20,INT((ROW()-14)/2),0)),"",OFFSET('9. METAS'!$O$20,INT((ROW()-14)/2),0)))</f>
        <v/>
      </c>
      <c r="L284" s="256" t="str">
        <f ca="1">IF(MOD(ROW()-13,2)=0,IF(ISBLANK(OFFSET('10. SEGUIMIENTO 2025'!$P$14,INT((ROW()-13)/2),0)),"",OFFSET('10. SEGUIMIENTO 2025'!$P$14,INT((ROW()-13)/2),0)),IF(ISBLANK(OFFSET('9. METAS'!$P$20,INT((ROW()-14)/2),0)),"",OFFSET('9. METAS'!$P$20,INT((ROW()-14)/2),0)))</f>
        <v/>
      </c>
      <c r="M284" s="257" t="str">
        <f ca="1">IF(MOD(ROW()-13,2)=0,IF(ISBLANK(OFFSET('10. SEGUIMIENTO 2025'!$Q$14,INT((ROW()-13)/2),0)),"",OFFSET('10. SEGUIMIENTO 2025'!$Q$14,INT((ROW()-13)/2),0)),IF(ISBLANK(OFFSET('9. METAS'!$Q$20,INT((ROW()-14)/2),0)),"",OFFSET('9. METAS'!$Q$20,INT((ROW()-14)/2),0)))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017" t="str">
        <f ca="1">IF(ISBLANK(OFFSET('9. METAS'!$K$20,INT((ROW()-13)/2),0)),"",OFFSET('9. METAS'!$K$20,INT((ROW()-13)/2),0))</f>
        <v/>
      </c>
      <c r="I285" s="1014"/>
      <c r="J285" s="255">
        <f ca="1">IF(MOD(ROW()-13,2)=0,IF(ISBLANK(OFFSET('10. SEGUIMIENTO 2025'!$N$14,INT((ROW()-13)/2),0)),"",OFFSET('10. SEGUIMIENTO 2025'!$N$14,INT((ROW()-13)/2),0)),IF(ISBLANK(OFFSET('9. METAS'!$N$20,INT((ROW()-14)/2),0)),"",OFFSET('9. METAS'!$N$20,INT((ROW()-14)/2),0)))</f>
        <v>41</v>
      </c>
      <c r="K285" s="256" t="str">
        <f ca="1">IF(MOD(ROW()-13,2)=0,IF(ISBLANK(OFFSET('10. SEGUIMIENTO 2025'!$O$14,INT((ROW()-13)/2),0)),"",OFFSET('10. SEGUIMIENTO 2025'!$O$14,INT((ROW()-13)/2),0)),IF(ISBLANK(OFFSET('9. METAS'!$O$20,INT((ROW()-14)/2),0)),"",OFFSET('9. METAS'!$O$20,INT((ROW()-14)/2),0)))</f>
        <v/>
      </c>
      <c r="L285" s="256" t="str">
        <f ca="1">IF(MOD(ROW()-13,2)=0,IF(ISBLANK(OFFSET('10. SEGUIMIENTO 2025'!$P$14,INT((ROW()-13)/2),0)),"",OFFSET('10. SEGUIMIENTO 2025'!$P$14,INT((ROW()-13)/2),0)),IF(ISBLANK(OFFSET('9. METAS'!$P$20,INT((ROW()-14)/2),0)),"",OFFSET('9. METAS'!$P$20,INT((ROW()-14)/2),0)))</f>
        <v/>
      </c>
      <c r="M285" s="257" t="str">
        <f ca="1">IF(MOD(ROW()-13,2)=0,IF(ISBLANK(OFFSET('10. SEGUIMIENTO 2025'!$Q$14,INT((ROW()-13)/2),0)),"",OFFSET('10. SEGUIMIENTO 2025'!$Q$14,INT((ROW()-13)/2),0)),IF(ISBLANK(OFFSET('9. METAS'!$Q$20,INT((ROW()-14)/2),0)),"",OFFSET('9. METAS'!$Q$20,INT((ROW()-14)/2),0)))</f>
        <v/>
      </c>
      <c r="N285" s="1012" t="str">
        <f t="shared" ref="N285" ca="1" si="268">IFERROR(K285/K286,"ND")</f>
        <v>ND</v>
      </c>
      <c r="O285" s="1008" t="str">
        <f t="shared" ref="O285" ca="1" si="269">IFERROR(((K285+J285)/H285),"ND")</f>
        <v>ND</v>
      </c>
      <c r="P285" s="996"/>
    </row>
    <row r="286" spans="3:16">
      <c r="C286" s="1030"/>
      <c r="D286" s="1026"/>
      <c r="E286" s="1026"/>
      <c r="F286" s="1024"/>
      <c r="G286" s="1021"/>
      <c r="H286" s="1017"/>
      <c r="I286" s="1015"/>
      <c r="J286" s="255" t="str">
        <f ca="1">IF(MOD(ROW()-13,2)=0,IF(ISBLANK(OFFSET('10. SEGUIMIENTO 2025'!$N$14,INT((ROW()-13)/2),0)),"",OFFSET('10. SEGUIMIENTO 2025'!$N$14,INT((ROW()-13)/2),0)),IF(ISBLANK(OFFSET('9. METAS'!$N$20,INT((ROW()-14)/2),0)),"",OFFSET('9. METAS'!$N$20,INT((ROW()-14)/2),0)))</f>
        <v/>
      </c>
      <c r="K286" s="256" t="str">
        <f ca="1">IF(MOD(ROW()-13,2)=0,IF(ISBLANK(OFFSET('10. SEGUIMIENTO 2025'!$O$14,INT((ROW()-13)/2),0)),"",OFFSET('10. SEGUIMIENTO 2025'!$O$14,INT((ROW()-13)/2),0)),IF(ISBLANK(OFFSET('9. METAS'!$O$20,INT((ROW()-14)/2),0)),"",OFFSET('9. METAS'!$O$20,INT((ROW()-14)/2),0)))</f>
        <v/>
      </c>
      <c r="L286" s="256" t="str">
        <f ca="1">IF(MOD(ROW()-13,2)=0,IF(ISBLANK(OFFSET('10. SEGUIMIENTO 2025'!$P$14,INT((ROW()-13)/2),0)),"",OFFSET('10. SEGUIMIENTO 2025'!$P$14,INT((ROW()-13)/2),0)),IF(ISBLANK(OFFSET('9. METAS'!$P$20,INT((ROW()-14)/2),0)),"",OFFSET('9. METAS'!$P$20,INT((ROW()-14)/2),0)))</f>
        <v/>
      </c>
      <c r="M286" s="257" t="str">
        <f ca="1">IF(MOD(ROW()-13,2)=0,IF(ISBLANK(OFFSET('10. SEGUIMIENTO 2025'!$Q$14,INT((ROW()-13)/2),0)),"",OFFSET('10. SEGUIMIENTO 2025'!$Q$14,INT((ROW()-13)/2),0)),IF(ISBLANK(OFFSET('9. METAS'!$Q$20,INT((ROW()-14)/2),0)),"",OFFSET('9. METAS'!$Q$20,INT((ROW()-14)/2),0)))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017" t="str">
        <f ca="1">IF(ISBLANK(OFFSET('9. METAS'!$K$20,INT((ROW()-13)/2),0)),"",OFFSET('9. METAS'!$K$20,INT((ROW()-13)/2),0))</f>
        <v/>
      </c>
      <c r="I287" s="1014"/>
      <c r="J287" s="255">
        <f ca="1">IF(MOD(ROW()-13,2)=0,IF(ISBLANK(OFFSET('10. SEGUIMIENTO 2025'!$N$14,INT((ROW()-13)/2),0)),"",OFFSET('10. SEGUIMIENTO 2025'!$N$14,INT((ROW()-13)/2),0)),IF(ISBLANK(OFFSET('9. METAS'!$N$20,INT((ROW()-14)/2),0)),"",OFFSET('9. METAS'!$N$20,INT((ROW()-14)/2),0)))</f>
        <v>41</v>
      </c>
      <c r="K287" s="256" t="str">
        <f ca="1">IF(MOD(ROW()-13,2)=0,IF(ISBLANK(OFFSET('10. SEGUIMIENTO 2025'!$O$14,INT((ROW()-13)/2),0)),"",OFFSET('10. SEGUIMIENTO 2025'!$O$14,INT((ROW()-13)/2),0)),IF(ISBLANK(OFFSET('9. METAS'!$O$20,INT((ROW()-14)/2),0)),"",OFFSET('9. METAS'!$O$20,INT((ROW()-14)/2),0)))</f>
        <v/>
      </c>
      <c r="L287" s="256" t="str">
        <f ca="1">IF(MOD(ROW()-13,2)=0,IF(ISBLANK(OFFSET('10. SEGUIMIENTO 2025'!$P$14,INT((ROW()-13)/2),0)),"",OFFSET('10. SEGUIMIENTO 2025'!$P$14,INT((ROW()-13)/2),0)),IF(ISBLANK(OFFSET('9. METAS'!$P$20,INT((ROW()-14)/2),0)),"",OFFSET('9. METAS'!$P$20,INT((ROW()-14)/2),0)))</f>
        <v/>
      </c>
      <c r="M287" s="257" t="str">
        <f ca="1">IF(MOD(ROW()-13,2)=0,IF(ISBLANK(OFFSET('10. SEGUIMIENTO 2025'!$Q$14,INT((ROW()-13)/2),0)),"",OFFSET('10. SEGUIMIENTO 2025'!$Q$14,INT((ROW()-13)/2),0)),IF(ISBLANK(OFFSET('9. METAS'!$Q$20,INT((ROW()-14)/2),0)),"",OFFSET('9. METAS'!$Q$20,INT((ROW()-14)/2),0)))</f>
        <v/>
      </c>
      <c r="N287" s="1012" t="str">
        <f t="shared" ref="N287" ca="1" si="270">IFERROR(K287/K288,"ND")</f>
        <v>ND</v>
      </c>
      <c r="O287" s="1008" t="str">
        <f t="shared" ref="O287" ca="1" si="271">IFERROR(((K287+J287)/H287),"ND")</f>
        <v>ND</v>
      </c>
      <c r="P287" s="996"/>
    </row>
    <row r="288" spans="3:16">
      <c r="C288" s="1030"/>
      <c r="D288" s="1026"/>
      <c r="E288" s="1026"/>
      <c r="F288" s="1024"/>
      <c r="G288" s="1021"/>
      <c r="H288" s="1017"/>
      <c r="I288" s="1015"/>
      <c r="J288" s="255" t="str">
        <f ca="1">IF(MOD(ROW()-13,2)=0,IF(ISBLANK(OFFSET('10. SEGUIMIENTO 2025'!$N$14,INT((ROW()-13)/2),0)),"",OFFSET('10. SEGUIMIENTO 2025'!$N$14,INT((ROW()-13)/2),0)),IF(ISBLANK(OFFSET('9. METAS'!$N$20,INT((ROW()-14)/2),0)),"",OFFSET('9. METAS'!$N$20,INT((ROW()-14)/2),0)))</f>
        <v/>
      </c>
      <c r="K288" s="256" t="str">
        <f ca="1">IF(MOD(ROW()-13,2)=0,IF(ISBLANK(OFFSET('10. SEGUIMIENTO 2025'!$O$14,INT((ROW()-13)/2),0)),"",OFFSET('10. SEGUIMIENTO 2025'!$O$14,INT((ROW()-13)/2),0)),IF(ISBLANK(OFFSET('9. METAS'!$O$20,INT((ROW()-14)/2),0)),"",OFFSET('9. METAS'!$O$20,INT((ROW()-14)/2),0)))</f>
        <v/>
      </c>
      <c r="L288" s="256" t="str">
        <f ca="1">IF(MOD(ROW()-13,2)=0,IF(ISBLANK(OFFSET('10. SEGUIMIENTO 2025'!$P$14,INT((ROW()-13)/2),0)),"",OFFSET('10. SEGUIMIENTO 2025'!$P$14,INT((ROW()-13)/2),0)),IF(ISBLANK(OFFSET('9. METAS'!$P$20,INT((ROW()-14)/2),0)),"",OFFSET('9. METAS'!$P$20,INT((ROW()-14)/2),0)))</f>
        <v/>
      </c>
      <c r="M288" s="257" t="str">
        <f ca="1">IF(MOD(ROW()-13,2)=0,IF(ISBLANK(OFFSET('10. SEGUIMIENTO 2025'!$Q$14,INT((ROW()-13)/2),0)),"",OFFSET('10. SEGUIMIENTO 2025'!$Q$14,INT((ROW()-13)/2),0)),IF(ISBLANK(OFFSET('9. METAS'!$Q$20,INT((ROW()-14)/2),0)),"",OFFSET('9. METAS'!$Q$20,INT((ROW()-14)/2),0)))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017" t="str">
        <f ca="1">IF(ISBLANK(OFFSET('9. METAS'!$K$20,INT((ROW()-13)/2),0)),"",OFFSET('9. METAS'!$K$20,INT((ROW()-13)/2),0))</f>
        <v/>
      </c>
      <c r="I289" s="1014"/>
      <c r="J289" s="255">
        <f ca="1">IF(MOD(ROW()-13,2)=0,IF(ISBLANK(OFFSET('10. SEGUIMIENTO 2025'!$N$14,INT((ROW()-13)/2),0)),"",OFFSET('10. SEGUIMIENTO 2025'!$N$14,INT((ROW()-13)/2),0)),IF(ISBLANK(OFFSET('9. METAS'!$N$20,INT((ROW()-14)/2),0)),"",OFFSET('9. METAS'!$N$20,INT((ROW()-14)/2),0)))</f>
        <v>41</v>
      </c>
      <c r="K289" s="256" t="str">
        <f ca="1">IF(MOD(ROW()-13,2)=0,IF(ISBLANK(OFFSET('10. SEGUIMIENTO 2025'!$O$14,INT((ROW()-13)/2),0)),"",OFFSET('10. SEGUIMIENTO 2025'!$O$14,INT((ROW()-13)/2),0)),IF(ISBLANK(OFFSET('9. METAS'!$O$20,INT((ROW()-14)/2),0)),"",OFFSET('9. METAS'!$O$20,INT((ROW()-14)/2),0)))</f>
        <v/>
      </c>
      <c r="L289" s="256" t="str">
        <f ca="1">IF(MOD(ROW()-13,2)=0,IF(ISBLANK(OFFSET('10. SEGUIMIENTO 2025'!$P$14,INT((ROW()-13)/2),0)),"",OFFSET('10. SEGUIMIENTO 2025'!$P$14,INT((ROW()-13)/2),0)),IF(ISBLANK(OFFSET('9. METAS'!$P$20,INT((ROW()-14)/2),0)),"",OFFSET('9. METAS'!$P$20,INT((ROW()-14)/2),0)))</f>
        <v/>
      </c>
      <c r="M289" s="257" t="str">
        <f ca="1">IF(MOD(ROW()-13,2)=0,IF(ISBLANK(OFFSET('10. SEGUIMIENTO 2025'!$Q$14,INT((ROW()-13)/2),0)),"",OFFSET('10. SEGUIMIENTO 2025'!$Q$14,INT((ROW()-13)/2),0)),IF(ISBLANK(OFFSET('9. METAS'!$Q$20,INT((ROW()-14)/2),0)),"",OFFSET('9. METAS'!$Q$20,INT((ROW()-14)/2),0)))</f>
        <v/>
      </c>
      <c r="N289" s="1012" t="str">
        <f t="shared" ref="N289" ca="1" si="272">IFERROR(K289/K290,"ND")</f>
        <v>ND</v>
      </c>
      <c r="O289" s="1008" t="str">
        <f t="shared" ref="O289" ca="1" si="273">IFERROR(((K289+J289)/H289),"ND")</f>
        <v>ND</v>
      </c>
      <c r="P289" s="996"/>
    </row>
    <row r="290" spans="3:16">
      <c r="C290" s="1030"/>
      <c r="D290" s="1026"/>
      <c r="E290" s="1026"/>
      <c r="F290" s="1024"/>
      <c r="G290" s="1021"/>
      <c r="H290" s="1017"/>
      <c r="I290" s="1015"/>
      <c r="J290" s="255" t="str">
        <f ca="1">IF(MOD(ROW()-13,2)=0,IF(ISBLANK(OFFSET('10. SEGUIMIENTO 2025'!$N$14,INT((ROW()-13)/2),0)),"",OFFSET('10. SEGUIMIENTO 2025'!$N$14,INT((ROW()-13)/2),0)),IF(ISBLANK(OFFSET('9. METAS'!$N$20,INT((ROW()-14)/2),0)),"",OFFSET('9. METAS'!$N$20,INT((ROW()-14)/2),0)))</f>
        <v/>
      </c>
      <c r="K290" s="256" t="str">
        <f ca="1">IF(MOD(ROW()-13,2)=0,IF(ISBLANK(OFFSET('10. SEGUIMIENTO 2025'!$O$14,INT((ROW()-13)/2),0)),"",OFFSET('10. SEGUIMIENTO 2025'!$O$14,INT((ROW()-13)/2),0)),IF(ISBLANK(OFFSET('9. METAS'!$O$20,INT((ROW()-14)/2),0)),"",OFFSET('9. METAS'!$O$20,INT((ROW()-14)/2),0)))</f>
        <v/>
      </c>
      <c r="L290" s="256" t="str">
        <f ca="1">IF(MOD(ROW()-13,2)=0,IF(ISBLANK(OFFSET('10. SEGUIMIENTO 2025'!$P$14,INT((ROW()-13)/2),0)),"",OFFSET('10. SEGUIMIENTO 2025'!$P$14,INT((ROW()-13)/2),0)),IF(ISBLANK(OFFSET('9. METAS'!$P$20,INT((ROW()-14)/2),0)),"",OFFSET('9. METAS'!$P$20,INT((ROW()-14)/2),0)))</f>
        <v/>
      </c>
      <c r="M290" s="257" t="str">
        <f ca="1">IF(MOD(ROW()-13,2)=0,IF(ISBLANK(OFFSET('10. SEGUIMIENTO 2025'!$Q$14,INT((ROW()-13)/2),0)),"",OFFSET('10. SEGUIMIENTO 2025'!$Q$14,INT((ROW()-13)/2),0)),IF(ISBLANK(OFFSET('9. METAS'!$Q$20,INT((ROW()-14)/2),0)),"",OFFSET('9. METAS'!$Q$20,INT((ROW()-14)/2),0)))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017" t="str">
        <f ca="1">IF(ISBLANK(OFFSET('9. METAS'!$K$20,INT((ROW()-13)/2),0)),"",OFFSET('9. METAS'!$K$20,INT((ROW()-13)/2),0))</f>
        <v/>
      </c>
      <c r="I291" s="1014"/>
      <c r="J291" s="255">
        <f ca="1">IF(MOD(ROW()-13,2)=0,IF(ISBLANK(OFFSET('10. SEGUIMIENTO 2025'!$N$14,INT((ROW()-13)/2),0)),"",OFFSET('10. SEGUIMIENTO 2025'!$N$14,INT((ROW()-13)/2),0)),IF(ISBLANK(OFFSET('9. METAS'!$N$20,INT((ROW()-14)/2),0)),"",OFFSET('9. METAS'!$N$20,INT((ROW()-14)/2),0)))</f>
        <v>41</v>
      </c>
      <c r="K291" s="256" t="str">
        <f ca="1">IF(MOD(ROW()-13,2)=0,IF(ISBLANK(OFFSET('10. SEGUIMIENTO 2025'!$O$14,INT((ROW()-13)/2),0)),"",OFFSET('10. SEGUIMIENTO 2025'!$O$14,INT((ROW()-13)/2),0)),IF(ISBLANK(OFFSET('9. METAS'!$O$20,INT((ROW()-14)/2),0)),"",OFFSET('9. METAS'!$O$20,INT((ROW()-14)/2),0)))</f>
        <v/>
      </c>
      <c r="L291" s="256" t="str">
        <f ca="1">IF(MOD(ROW()-13,2)=0,IF(ISBLANK(OFFSET('10. SEGUIMIENTO 2025'!$P$14,INT((ROW()-13)/2),0)),"",OFFSET('10. SEGUIMIENTO 2025'!$P$14,INT((ROW()-13)/2),0)),IF(ISBLANK(OFFSET('9. METAS'!$P$20,INT((ROW()-14)/2),0)),"",OFFSET('9. METAS'!$P$20,INT((ROW()-14)/2),0)))</f>
        <v/>
      </c>
      <c r="M291" s="257" t="str">
        <f ca="1">IF(MOD(ROW()-13,2)=0,IF(ISBLANK(OFFSET('10. SEGUIMIENTO 2025'!$Q$14,INT((ROW()-13)/2),0)),"",OFFSET('10. SEGUIMIENTO 2025'!$Q$14,INT((ROW()-13)/2),0)),IF(ISBLANK(OFFSET('9. METAS'!$Q$20,INT((ROW()-14)/2),0)),"",OFFSET('9. METAS'!$Q$20,INT((ROW()-14)/2),0)))</f>
        <v/>
      </c>
      <c r="N291" s="1012" t="str">
        <f t="shared" ref="N291" ca="1" si="274">IFERROR(K291/K292,"ND")</f>
        <v>ND</v>
      </c>
      <c r="O291" s="1008" t="str">
        <f t="shared" ref="O291" ca="1" si="275">IFERROR(((K291+J291)/H291),"ND")</f>
        <v>ND</v>
      </c>
      <c r="P291" s="996"/>
    </row>
    <row r="292" spans="3:16">
      <c r="C292" s="1030"/>
      <c r="D292" s="1026"/>
      <c r="E292" s="1026"/>
      <c r="F292" s="1024"/>
      <c r="G292" s="1021"/>
      <c r="H292" s="1017"/>
      <c r="I292" s="1015"/>
      <c r="J292" s="255" t="str">
        <f ca="1">IF(MOD(ROW()-13,2)=0,IF(ISBLANK(OFFSET('10. SEGUIMIENTO 2025'!$N$14,INT((ROW()-13)/2),0)),"",OFFSET('10. SEGUIMIENTO 2025'!$N$14,INT((ROW()-13)/2),0)),IF(ISBLANK(OFFSET('9. METAS'!$N$20,INT((ROW()-14)/2),0)),"",OFFSET('9. METAS'!$N$20,INT((ROW()-14)/2),0)))</f>
        <v/>
      </c>
      <c r="K292" s="256" t="str">
        <f ca="1">IF(MOD(ROW()-13,2)=0,IF(ISBLANK(OFFSET('10. SEGUIMIENTO 2025'!$O$14,INT((ROW()-13)/2),0)),"",OFFSET('10. SEGUIMIENTO 2025'!$O$14,INT((ROW()-13)/2),0)),IF(ISBLANK(OFFSET('9. METAS'!$O$20,INT((ROW()-14)/2),0)),"",OFFSET('9. METAS'!$O$20,INT((ROW()-14)/2),0)))</f>
        <v/>
      </c>
      <c r="L292" s="256" t="str">
        <f ca="1">IF(MOD(ROW()-13,2)=0,IF(ISBLANK(OFFSET('10. SEGUIMIENTO 2025'!$P$14,INT((ROW()-13)/2),0)),"",OFFSET('10. SEGUIMIENTO 2025'!$P$14,INT((ROW()-13)/2),0)),IF(ISBLANK(OFFSET('9. METAS'!$P$20,INT((ROW()-14)/2),0)),"",OFFSET('9. METAS'!$P$20,INT((ROW()-14)/2),0)))</f>
        <v/>
      </c>
      <c r="M292" s="257" t="str">
        <f ca="1">IF(MOD(ROW()-13,2)=0,IF(ISBLANK(OFFSET('10. SEGUIMIENTO 2025'!$Q$14,INT((ROW()-13)/2),0)),"",OFFSET('10. SEGUIMIENTO 2025'!$Q$14,INT((ROW()-13)/2),0)),IF(ISBLANK(OFFSET('9. METAS'!$Q$20,INT((ROW()-14)/2),0)),"",OFFSET('9. METAS'!$Q$20,INT((ROW()-14)/2),0)))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017" t="str">
        <f ca="1">IF(ISBLANK(OFFSET('9. METAS'!$K$20,INT((ROW()-13)/2),0)),"",OFFSET('9. METAS'!$K$20,INT((ROW()-13)/2),0))</f>
        <v/>
      </c>
      <c r="I293" s="1014"/>
      <c r="J293" s="255">
        <f ca="1">IF(MOD(ROW()-13,2)=0,IF(ISBLANK(OFFSET('10. SEGUIMIENTO 2025'!$N$14,INT((ROW()-13)/2),0)),"",OFFSET('10. SEGUIMIENTO 2025'!$N$14,INT((ROW()-13)/2),0)),IF(ISBLANK(OFFSET('9. METAS'!$N$20,INT((ROW()-14)/2),0)),"",OFFSET('9. METAS'!$N$20,INT((ROW()-14)/2),0)))</f>
        <v>41</v>
      </c>
      <c r="K293" s="256" t="str">
        <f ca="1">IF(MOD(ROW()-13,2)=0,IF(ISBLANK(OFFSET('10. SEGUIMIENTO 2025'!$O$14,INT((ROW()-13)/2),0)),"",OFFSET('10. SEGUIMIENTO 2025'!$O$14,INT((ROW()-13)/2),0)),IF(ISBLANK(OFFSET('9. METAS'!$O$20,INT((ROW()-14)/2),0)),"",OFFSET('9. METAS'!$O$20,INT((ROW()-14)/2),0)))</f>
        <v/>
      </c>
      <c r="L293" s="256" t="str">
        <f ca="1">IF(MOD(ROW()-13,2)=0,IF(ISBLANK(OFFSET('10. SEGUIMIENTO 2025'!$P$14,INT((ROW()-13)/2),0)),"",OFFSET('10. SEGUIMIENTO 2025'!$P$14,INT((ROW()-13)/2),0)),IF(ISBLANK(OFFSET('9. METAS'!$P$20,INT((ROW()-14)/2),0)),"",OFFSET('9. METAS'!$P$20,INT((ROW()-14)/2),0)))</f>
        <v/>
      </c>
      <c r="M293" s="257" t="str">
        <f ca="1">IF(MOD(ROW()-13,2)=0,IF(ISBLANK(OFFSET('10. SEGUIMIENTO 2025'!$Q$14,INT((ROW()-13)/2),0)),"",OFFSET('10. SEGUIMIENTO 2025'!$Q$14,INT((ROW()-13)/2),0)),IF(ISBLANK(OFFSET('9. METAS'!$Q$20,INT((ROW()-14)/2),0)),"",OFFSET('9. METAS'!$Q$20,INT((ROW()-14)/2),0)))</f>
        <v/>
      </c>
      <c r="N293" s="1012" t="str">
        <f t="shared" ref="N293" ca="1" si="276">IFERROR(K293/K294,"ND")</f>
        <v>ND</v>
      </c>
      <c r="O293" s="1008" t="str">
        <f t="shared" ref="O293" ca="1" si="277">IFERROR(((K293+J293)/H293),"ND")</f>
        <v>ND</v>
      </c>
      <c r="P293" s="996"/>
    </row>
    <row r="294" spans="3:16">
      <c r="C294" s="1030"/>
      <c r="D294" s="1026"/>
      <c r="E294" s="1026"/>
      <c r="F294" s="1024"/>
      <c r="G294" s="1021"/>
      <c r="H294" s="1017"/>
      <c r="I294" s="1015"/>
      <c r="J294" s="255" t="str">
        <f ca="1">IF(MOD(ROW()-13,2)=0,IF(ISBLANK(OFFSET('10. SEGUIMIENTO 2025'!$N$14,INT((ROW()-13)/2),0)),"",OFFSET('10. SEGUIMIENTO 2025'!$N$14,INT((ROW()-13)/2),0)),IF(ISBLANK(OFFSET('9. METAS'!$N$20,INT((ROW()-14)/2),0)),"",OFFSET('9. METAS'!$N$20,INT((ROW()-14)/2),0)))</f>
        <v/>
      </c>
      <c r="K294" s="256" t="str">
        <f ca="1">IF(MOD(ROW()-13,2)=0,IF(ISBLANK(OFFSET('10. SEGUIMIENTO 2025'!$O$14,INT((ROW()-13)/2),0)),"",OFFSET('10. SEGUIMIENTO 2025'!$O$14,INT((ROW()-13)/2),0)),IF(ISBLANK(OFFSET('9. METAS'!$O$20,INT((ROW()-14)/2),0)),"",OFFSET('9. METAS'!$O$20,INT((ROW()-14)/2),0)))</f>
        <v/>
      </c>
      <c r="L294" s="256" t="str">
        <f ca="1">IF(MOD(ROW()-13,2)=0,IF(ISBLANK(OFFSET('10. SEGUIMIENTO 2025'!$P$14,INT((ROW()-13)/2),0)),"",OFFSET('10. SEGUIMIENTO 2025'!$P$14,INT((ROW()-13)/2),0)),IF(ISBLANK(OFFSET('9. METAS'!$P$20,INT((ROW()-14)/2),0)),"",OFFSET('9. METAS'!$P$20,INT((ROW()-14)/2),0)))</f>
        <v/>
      </c>
      <c r="M294" s="257" t="str">
        <f ca="1">IF(MOD(ROW()-13,2)=0,IF(ISBLANK(OFFSET('10. SEGUIMIENTO 2025'!$Q$14,INT((ROW()-13)/2),0)),"",OFFSET('10. SEGUIMIENTO 2025'!$Q$14,INT((ROW()-13)/2),0)),IF(ISBLANK(OFFSET('9. METAS'!$Q$20,INT((ROW()-14)/2),0)),"",OFFSET('9. METAS'!$Q$20,INT((ROW()-14)/2),0)))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017" t="str">
        <f ca="1">IF(ISBLANK(OFFSET('9. METAS'!$K$20,INT((ROW()-13)/2),0)),"",OFFSET('9. METAS'!$K$20,INT((ROW()-13)/2),0))</f>
        <v/>
      </c>
      <c r="I295" s="1014"/>
      <c r="J295" s="255">
        <f ca="1">IF(MOD(ROW()-13,2)=0,IF(ISBLANK(OFFSET('10. SEGUIMIENTO 2025'!$N$14,INT((ROW()-13)/2),0)),"",OFFSET('10. SEGUIMIENTO 2025'!$N$14,INT((ROW()-13)/2),0)),IF(ISBLANK(OFFSET('9. METAS'!$N$20,INT((ROW()-14)/2),0)),"",OFFSET('9. METAS'!$N$20,INT((ROW()-14)/2),0)))</f>
        <v>41</v>
      </c>
      <c r="K295" s="256" t="str">
        <f ca="1">IF(MOD(ROW()-13,2)=0,IF(ISBLANK(OFFSET('10. SEGUIMIENTO 2025'!$O$14,INT((ROW()-13)/2),0)),"",OFFSET('10. SEGUIMIENTO 2025'!$O$14,INT((ROW()-13)/2),0)),IF(ISBLANK(OFFSET('9. METAS'!$O$20,INT((ROW()-14)/2),0)),"",OFFSET('9. METAS'!$O$20,INT((ROW()-14)/2),0)))</f>
        <v/>
      </c>
      <c r="L295" s="256" t="str">
        <f ca="1">IF(MOD(ROW()-13,2)=0,IF(ISBLANK(OFFSET('10. SEGUIMIENTO 2025'!$P$14,INT((ROW()-13)/2),0)),"",OFFSET('10. SEGUIMIENTO 2025'!$P$14,INT((ROW()-13)/2),0)),IF(ISBLANK(OFFSET('9. METAS'!$P$20,INT((ROW()-14)/2),0)),"",OFFSET('9. METAS'!$P$20,INT((ROW()-14)/2),0)))</f>
        <v/>
      </c>
      <c r="M295" s="257" t="str">
        <f ca="1">IF(MOD(ROW()-13,2)=0,IF(ISBLANK(OFFSET('10. SEGUIMIENTO 2025'!$Q$14,INT((ROW()-13)/2),0)),"",OFFSET('10. SEGUIMIENTO 2025'!$Q$14,INT((ROW()-13)/2),0)),IF(ISBLANK(OFFSET('9. METAS'!$Q$20,INT((ROW()-14)/2),0)),"",OFFSET('9. METAS'!$Q$20,INT((ROW()-14)/2),0)))</f>
        <v/>
      </c>
      <c r="N295" s="1012" t="str">
        <f t="shared" ref="N295" ca="1" si="278">IFERROR(K295/K296,"ND")</f>
        <v>ND</v>
      </c>
      <c r="O295" s="1008" t="str">
        <f t="shared" ref="O295" ca="1" si="279">IFERROR(((K295+J295)/H295),"ND")</f>
        <v>ND</v>
      </c>
      <c r="P295" s="996"/>
    </row>
    <row r="296" spans="3:16">
      <c r="C296" s="1030"/>
      <c r="D296" s="1026"/>
      <c r="E296" s="1026"/>
      <c r="F296" s="1024"/>
      <c r="G296" s="1021"/>
      <c r="H296" s="1017"/>
      <c r="I296" s="1015"/>
      <c r="J296" s="255" t="str">
        <f ca="1">IF(MOD(ROW()-13,2)=0,IF(ISBLANK(OFFSET('10. SEGUIMIENTO 2025'!$N$14,INT((ROW()-13)/2),0)),"",OFFSET('10. SEGUIMIENTO 2025'!$N$14,INT((ROW()-13)/2),0)),IF(ISBLANK(OFFSET('9. METAS'!$N$20,INT((ROW()-14)/2),0)),"",OFFSET('9. METAS'!$N$20,INT((ROW()-14)/2),0)))</f>
        <v/>
      </c>
      <c r="K296" s="256" t="str">
        <f ca="1">IF(MOD(ROW()-13,2)=0,IF(ISBLANK(OFFSET('10. SEGUIMIENTO 2025'!$O$14,INT((ROW()-13)/2),0)),"",OFFSET('10. SEGUIMIENTO 2025'!$O$14,INT((ROW()-13)/2),0)),IF(ISBLANK(OFFSET('9. METAS'!$O$20,INT((ROW()-14)/2),0)),"",OFFSET('9. METAS'!$O$20,INT((ROW()-14)/2),0)))</f>
        <v/>
      </c>
      <c r="L296" s="256" t="str">
        <f ca="1">IF(MOD(ROW()-13,2)=0,IF(ISBLANK(OFFSET('10. SEGUIMIENTO 2025'!$P$14,INT((ROW()-13)/2),0)),"",OFFSET('10. SEGUIMIENTO 2025'!$P$14,INT((ROW()-13)/2),0)),IF(ISBLANK(OFFSET('9. METAS'!$P$20,INT((ROW()-14)/2),0)),"",OFFSET('9. METAS'!$P$20,INT((ROW()-14)/2),0)))</f>
        <v/>
      </c>
      <c r="M296" s="257" t="str">
        <f ca="1">IF(MOD(ROW()-13,2)=0,IF(ISBLANK(OFFSET('10. SEGUIMIENTO 2025'!$Q$14,INT((ROW()-13)/2),0)),"",OFFSET('10. SEGUIMIENTO 2025'!$Q$14,INT((ROW()-13)/2),0)),IF(ISBLANK(OFFSET('9. METAS'!$Q$20,INT((ROW()-14)/2),0)),"",OFFSET('9. METAS'!$Q$20,INT((ROW()-14)/2),0)))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017" t="str">
        <f ca="1">IF(ISBLANK(OFFSET('9. METAS'!$K$20,INT((ROW()-13)/2),0)),"",OFFSET('9. METAS'!$K$20,INT((ROW()-13)/2),0))</f>
        <v/>
      </c>
      <c r="I297" s="1014"/>
      <c r="J297" s="255">
        <f ca="1">IF(MOD(ROW()-13,2)=0,IF(ISBLANK(OFFSET('10. SEGUIMIENTO 2025'!$N$14,INT((ROW()-13)/2),0)),"",OFFSET('10. SEGUIMIENTO 2025'!$N$14,INT((ROW()-13)/2),0)),IF(ISBLANK(OFFSET('9. METAS'!$N$20,INT((ROW()-14)/2),0)),"",OFFSET('9. METAS'!$N$20,INT((ROW()-14)/2),0)))</f>
        <v>41</v>
      </c>
      <c r="K297" s="256" t="str">
        <f ca="1">IF(MOD(ROW()-13,2)=0,IF(ISBLANK(OFFSET('10. SEGUIMIENTO 2025'!$O$14,INT((ROW()-13)/2),0)),"",OFFSET('10. SEGUIMIENTO 2025'!$O$14,INT((ROW()-13)/2),0)),IF(ISBLANK(OFFSET('9. METAS'!$O$20,INT((ROW()-14)/2),0)),"",OFFSET('9. METAS'!$O$20,INT((ROW()-14)/2),0)))</f>
        <v/>
      </c>
      <c r="L297" s="256" t="str">
        <f ca="1">IF(MOD(ROW()-13,2)=0,IF(ISBLANK(OFFSET('10. SEGUIMIENTO 2025'!$P$14,INT((ROW()-13)/2),0)),"",OFFSET('10. SEGUIMIENTO 2025'!$P$14,INT((ROW()-13)/2),0)),IF(ISBLANK(OFFSET('9. METAS'!$P$20,INT((ROW()-14)/2),0)),"",OFFSET('9. METAS'!$P$20,INT((ROW()-14)/2),0)))</f>
        <v/>
      </c>
      <c r="M297" s="257" t="str">
        <f ca="1">IF(MOD(ROW()-13,2)=0,IF(ISBLANK(OFFSET('10. SEGUIMIENTO 2025'!$Q$14,INT((ROW()-13)/2),0)),"",OFFSET('10. SEGUIMIENTO 2025'!$Q$14,INT((ROW()-13)/2),0)),IF(ISBLANK(OFFSET('9. METAS'!$Q$20,INT((ROW()-14)/2),0)),"",OFFSET('9. METAS'!$Q$20,INT((ROW()-14)/2),0)))</f>
        <v/>
      </c>
      <c r="N297" s="1012" t="str">
        <f t="shared" ref="N297" ca="1" si="280">IFERROR(K297/K298,"ND")</f>
        <v>ND</v>
      </c>
      <c r="O297" s="1008" t="str">
        <f t="shared" ref="O297" ca="1" si="281">IFERROR(((K297+J297)/H297),"ND")</f>
        <v>ND</v>
      </c>
      <c r="P297" s="996"/>
    </row>
    <row r="298" spans="3:16">
      <c r="C298" s="1030"/>
      <c r="D298" s="1026"/>
      <c r="E298" s="1026"/>
      <c r="F298" s="1024"/>
      <c r="G298" s="1021"/>
      <c r="H298" s="1017"/>
      <c r="I298" s="1015"/>
      <c r="J298" s="255" t="str">
        <f ca="1">IF(MOD(ROW()-13,2)=0,IF(ISBLANK(OFFSET('10. SEGUIMIENTO 2025'!$N$14,INT((ROW()-13)/2),0)),"",OFFSET('10. SEGUIMIENTO 2025'!$N$14,INT((ROW()-13)/2),0)),IF(ISBLANK(OFFSET('9. METAS'!$N$20,INT((ROW()-14)/2),0)),"",OFFSET('9. METAS'!$N$20,INT((ROW()-14)/2),0)))</f>
        <v/>
      </c>
      <c r="K298" s="256" t="str">
        <f ca="1">IF(MOD(ROW()-13,2)=0,IF(ISBLANK(OFFSET('10. SEGUIMIENTO 2025'!$O$14,INT((ROW()-13)/2),0)),"",OFFSET('10. SEGUIMIENTO 2025'!$O$14,INT((ROW()-13)/2),0)),IF(ISBLANK(OFFSET('9. METAS'!$O$20,INT((ROW()-14)/2),0)),"",OFFSET('9. METAS'!$O$20,INT((ROW()-14)/2),0)))</f>
        <v/>
      </c>
      <c r="L298" s="256" t="str">
        <f ca="1">IF(MOD(ROW()-13,2)=0,IF(ISBLANK(OFFSET('10. SEGUIMIENTO 2025'!$P$14,INT((ROW()-13)/2),0)),"",OFFSET('10. SEGUIMIENTO 2025'!$P$14,INT((ROW()-13)/2),0)),IF(ISBLANK(OFFSET('9. METAS'!$P$20,INT((ROW()-14)/2),0)),"",OFFSET('9. METAS'!$P$20,INT((ROW()-14)/2),0)))</f>
        <v/>
      </c>
      <c r="M298" s="257" t="str">
        <f ca="1">IF(MOD(ROW()-13,2)=0,IF(ISBLANK(OFFSET('10. SEGUIMIENTO 2025'!$Q$14,INT((ROW()-13)/2),0)),"",OFFSET('10. SEGUIMIENTO 2025'!$Q$14,INT((ROW()-13)/2),0)),IF(ISBLANK(OFFSET('9. METAS'!$Q$20,INT((ROW()-14)/2),0)),"",OFFSET('9. METAS'!$Q$20,INT((ROW()-14)/2),0)))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017" t="str">
        <f ca="1">IF(ISBLANK(OFFSET('9. METAS'!$K$20,INT((ROW()-13)/2),0)),"",OFFSET('9. METAS'!$K$20,INT((ROW()-13)/2),0))</f>
        <v/>
      </c>
      <c r="I299" s="1014"/>
      <c r="J299" s="255">
        <f ca="1">IF(MOD(ROW()-13,2)=0,IF(ISBLANK(OFFSET('10. SEGUIMIENTO 2025'!$N$14,INT((ROW()-13)/2),0)),"",OFFSET('10. SEGUIMIENTO 2025'!$N$14,INT((ROW()-13)/2),0)),IF(ISBLANK(OFFSET('9. METAS'!$N$20,INT((ROW()-14)/2),0)),"",OFFSET('9. METAS'!$N$20,INT((ROW()-14)/2),0)))</f>
        <v>41</v>
      </c>
      <c r="K299" s="256" t="str">
        <f ca="1">IF(MOD(ROW()-13,2)=0,IF(ISBLANK(OFFSET('10. SEGUIMIENTO 2025'!$O$14,INT((ROW()-13)/2),0)),"",OFFSET('10. SEGUIMIENTO 2025'!$O$14,INT((ROW()-13)/2),0)),IF(ISBLANK(OFFSET('9. METAS'!$O$20,INT((ROW()-14)/2),0)),"",OFFSET('9. METAS'!$O$20,INT((ROW()-14)/2),0)))</f>
        <v/>
      </c>
      <c r="L299" s="256" t="str">
        <f ca="1">IF(MOD(ROW()-13,2)=0,IF(ISBLANK(OFFSET('10. SEGUIMIENTO 2025'!$P$14,INT((ROW()-13)/2),0)),"",OFFSET('10. SEGUIMIENTO 2025'!$P$14,INT((ROW()-13)/2),0)),IF(ISBLANK(OFFSET('9. METAS'!$P$20,INT((ROW()-14)/2),0)),"",OFFSET('9. METAS'!$P$20,INT((ROW()-14)/2),0)))</f>
        <v/>
      </c>
      <c r="M299" s="257" t="str">
        <f ca="1">IF(MOD(ROW()-13,2)=0,IF(ISBLANK(OFFSET('10. SEGUIMIENTO 2025'!$Q$14,INT((ROW()-13)/2),0)),"",OFFSET('10. SEGUIMIENTO 2025'!$Q$14,INT((ROW()-13)/2),0)),IF(ISBLANK(OFFSET('9. METAS'!$Q$20,INT((ROW()-14)/2),0)),"",OFFSET('9. METAS'!$Q$20,INT((ROW()-14)/2),0)))</f>
        <v/>
      </c>
      <c r="N299" s="1012" t="str">
        <f t="shared" ref="N299" ca="1" si="282">IFERROR(K299/K300,"ND")</f>
        <v>ND</v>
      </c>
      <c r="O299" s="1008" t="str">
        <f t="shared" ref="O299" ca="1" si="283">IFERROR(((K299+J299)/H299),"ND")</f>
        <v>ND</v>
      </c>
      <c r="P299" s="996"/>
    </row>
    <row r="300" spans="3:16">
      <c r="C300" s="1030"/>
      <c r="D300" s="1026"/>
      <c r="E300" s="1026"/>
      <c r="F300" s="1024"/>
      <c r="G300" s="1021"/>
      <c r="H300" s="1017"/>
      <c r="I300" s="1015"/>
      <c r="J300" s="255" t="str">
        <f ca="1">IF(MOD(ROW()-13,2)=0,IF(ISBLANK(OFFSET('10. SEGUIMIENTO 2025'!$N$14,INT((ROW()-13)/2),0)),"",OFFSET('10. SEGUIMIENTO 2025'!$N$14,INT((ROW()-13)/2),0)),IF(ISBLANK(OFFSET('9. METAS'!$N$20,INT((ROW()-14)/2),0)),"",OFFSET('9. METAS'!$N$20,INT((ROW()-14)/2),0)))</f>
        <v/>
      </c>
      <c r="K300" s="256" t="str">
        <f ca="1">IF(MOD(ROW()-13,2)=0,IF(ISBLANK(OFFSET('10. SEGUIMIENTO 2025'!$O$14,INT((ROW()-13)/2),0)),"",OFFSET('10. SEGUIMIENTO 2025'!$O$14,INT((ROW()-13)/2),0)),IF(ISBLANK(OFFSET('9. METAS'!$O$20,INT((ROW()-14)/2),0)),"",OFFSET('9. METAS'!$O$20,INT((ROW()-14)/2),0)))</f>
        <v/>
      </c>
      <c r="L300" s="256" t="str">
        <f ca="1">IF(MOD(ROW()-13,2)=0,IF(ISBLANK(OFFSET('10. SEGUIMIENTO 2025'!$P$14,INT((ROW()-13)/2),0)),"",OFFSET('10. SEGUIMIENTO 2025'!$P$14,INT((ROW()-13)/2),0)),IF(ISBLANK(OFFSET('9. METAS'!$P$20,INT((ROW()-14)/2),0)),"",OFFSET('9. METAS'!$P$20,INT((ROW()-14)/2),0)))</f>
        <v/>
      </c>
      <c r="M300" s="257" t="str">
        <f ca="1">IF(MOD(ROW()-13,2)=0,IF(ISBLANK(OFFSET('10. SEGUIMIENTO 2025'!$Q$14,INT((ROW()-13)/2),0)),"",OFFSET('10. SEGUIMIENTO 2025'!$Q$14,INT((ROW()-13)/2),0)),IF(ISBLANK(OFFSET('9. METAS'!$Q$20,INT((ROW()-14)/2),0)),"",OFFSET('9. METAS'!$Q$20,INT((ROW()-14)/2),0)))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017" t="str">
        <f ca="1">IF(ISBLANK(OFFSET('9. METAS'!$K$20,INT((ROW()-13)/2),0)),"",OFFSET('9. METAS'!$K$20,INT((ROW()-13)/2),0))</f>
        <v/>
      </c>
      <c r="I301" s="1014"/>
      <c r="J301" s="255">
        <f ca="1">IF(MOD(ROW()-13,2)=0,IF(ISBLANK(OFFSET('10. SEGUIMIENTO 2025'!$N$14,INT((ROW()-13)/2),0)),"",OFFSET('10. SEGUIMIENTO 2025'!$N$14,INT((ROW()-13)/2),0)),IF(ISBLANK(OFFSET('9. METAS'!$N$20,INT((ROW()-14)/2),0)),"",OFFSET('9. METAS'!$N$20,INT((ROW()-14)/2),0)))</f>
        <v>41</v>
      </c>
      <c r="K301" s="256" t="str">
        <f ca="1">IF(MOD(ROW()-13,2)=0,IF(ISBLANK(OFFSET('10. SEGUIMIENTO 2025'!$O$14,INT((ROW()-13)/2),0)),"",OFFSET('10. SEGUIMIENTO 2025'!$O$14,INT((ROW()-13)/2),0)),IF(ISBLANK(OFFSET('9. METAS'!$O$20,INT((ROW()-14)/2),0)),"",OFFSET('9. METAS'!$O$20,INT((ROW()-14)/2),0)))</f>
        <v/>
      </c>
      <c r="L301" s="256" t="str">
        <f ca="1">IF(MOD(ROW()-13,2)=0,IF(ISBLANK(OFFSET('10. SEGUIMIENTO 2025'!$P$14,INT((ROW()-13)/2),0)),"",OFFSET('10. SEGUIMIENTO 2025'!$P$14,INT((ROW()-13)/2),0)),IF(ISBLANK(OFFSET('9. METAS'!$P$20,INT((ROW()-14)/2),0)),"",OFFSET('9. METAS'!$P$20,INT((ROW()-14)/2),0)))</f>
        <v/>
      </c>
      <c r="M301" s="257" t="str">
        <f ca="1">IF(MOD(ROW()-13,2)=0,IF(ISBLANK(OFFSET('10. SEGUIMIENTO 2025'!$Q$14,INT((ROW()-13)/2),0)),"",OFFSET('10. SEGUIMIENTO 2025'!$Q$14,INT((ROW()-13)/2),0)),IF(ISBLANK(OFFSET('9. METAS'!$Q$20,INT((ROW()-14)/2),0)),"",OFFSET('9. METAS'!$Q$20,INT((ROW()-14)/2),0)))</f>
        <v/>
      </c>
      <c r="N301" s="1012" t="str">
        <f t="shared" ref="N301" ca="1" si="284">IFERROR(K301/K302,"ND")</f>
        <v>ND</v>
      </c>
      <c r="O301" s="1008" t="str">
        <f t="shared" ref="O301" ca="1" si="285">IFERROR(((K301+J301)/H301),"ND")</f>
        <v>ND</v>
      </c>
      <c r="P301" s="996"/>
    </row>
    <row r="302" spans="3:16">
      <c r="C302" s="1030"/>
      <c r="D302" s="1026"/>
      <c r="E302" s="1026"/>
      <c r="F302" s="1024"/>
      <c r="G302" s="1021"/>
      <c r="H302" s="1017"/>
      <c r="I302" s="1015"/>
      <c r="J302" s="255" t="str">
        <f ca="1">IF(MOD(ROW()-13,2)=0,IF(ISBLANK(OFFSET('10. SEGUIMIENTO 2025'!$N$14,INT((ROW()-13)/2),0)),"",OFFSET('10. SEGUIMIENTO 2025'!$N$14,INT((ROW()-13)/2),0)),IF(ISBLANK(OFFSET('9. METAS'!$N$20,INT((ROW()-14)/2),0)),"",OFFSET('9. METAS'!$N$20,INT((ROW()-14)/2),0)))</f>
        <v/>
      </c>
      <c r="K302" s="256" t="str">
        <f ca="1">IF(MOD(ROW()-13,2)=0,IF(ISBLANK(OFFSET('10. SEGUIMIENTO 2025'!$O$14,INT((ROW()-13)/2),0)),"",OFFSET('10. SEGUIMIENTO 2025'!$O$14,INT((ROW()-13)/2),0)),IF(ISBLANK(OFFSET('9. METAS'!$O$20,INT((ROW()-14)/2),0)),"",OFFSET('9. METAS'!$O$20,INT((ROW()-14)/2),0)))</f>
        <v/>
      </c>
      <c r="L302" s="256" t="str">
        <f ca="1">IF(MOD(ROW()-13,2)=0,IF(ISBLANK(OFFSET('10. SEGUIMIENTO 2025'!$P$14,INT((ROW()-13)/2),0)),"",OFFSET('10. SEGUIMIENTO 2025'!$P$14,INT((ROW()-13)/2),0)),IF(ISBLANK(OFFSET('9. METAS'!$P$20,INT((ROW()-14)/2),0)),"",OFFSET('9. METAS'!$P$20,INT((ROW()-14)/2),0)))</f>
        <v/>
      </c>
      <c r="M302" s="257" t="str">
        <f ca="1">IF(MOD(ROW()-13,2)=0,IF(ISBLANK(OFFSET('10. SEGUIMIENTO 2025'!$Q$14,INT((ROW()-13)/2),0)),"",OFFSET('10. SEGUIMIENTO 2025'!$Q$14,INT((ROW()-13)/2),0)),IF(ISBLANK(OFFSET('9. METAS'!$Q$20,INT((ROW()-14)/2),0)),"",OFFSET('9. METAS'!$Q$20,INT((ROW()-14)/2),0)))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017" t="str">
        <f ca="1">IF(ISBLANK(OFFSET('9. METAS'!$K$20,INT((ROW()-13)/2),0)),"",OFFSET('9. METAS'!$K$20,INT((ROW()-13)/2),0))</f>
        <v/>
      </c>
      <c r="I303" s="1014"/>
      <c r="J303" s="255">
        <f ca="1">IF(MOD(ROW()-13,2)=0,IF(ISBLANK(OFFSET('10. SEGUIMIENTO 2025'!$N$14,INT((ROW()-13)/2),0)),"",OFFSET('10. SEGUIMIENTO 2025'!$N$14,INT((ROW()-13)/2),0)),IF(ISBLANK(OFFSET('9. METAS'!$N$20,INT((ROW()-14)/2),0)),"",OFFSET('9. METAS'!$N$20,INT((ROW()-14)/2),0)))</f>
        <v>41</v>
      </c>
      <c r="K303" s="256" t="str">
        <f ca="1">IF(MOD(ROW()-13,2)=0,IF(ISBLANK(OFFSET('10. SEGUIMIENTO 2025'!$O$14,INT((ROW()-13)/2),0)),"",OFFSET('10. SEGUIMIENTO 2025'!$O$14,INT((ROW()-13)/2),0)),IF(ISBLANK(OFFSET('9. METAS'!$O$20,INT((ROW()-14)/2),0)),"",OFFSET('9. METAS'!$O$20,INT((ROW()-14)/2),0)))</f>
        <v/>
      </c>
      <c r="L303" s="256" t="str">
        <f ca="1">IF(MOD(ROW()-13,2)=0,IF(ISBLANK(OFFSET('10. SEGUIMIENTO 2025'!$P$14,INT((ROW()-13)/2),0)),"",OFFSET('10. SEGUIMIENTO 2025'!$P$14,INT((ROW()-13)/2),0)),IF(ISBLANK(OFFSET('9. METAS'!$P$20,INT((ROW()-14)/2),0)),"",OFFSET('9. METAS'!$P$20,INT((ROW()-14)/2),0)))</f>
        <v/>
      </c>
      <c r="M303" s="257" t="str">
        <f ca="1">IF(MOD(ROW()-13,2)=0,IF(ISBLANK(OFFSET('10. SEGUIMIENTO 2025'!$Q$14,INT((ROW()-13)/2),0)),"",OFFSET('10. SEGUIMIENTO 2025'!$Q$14,INT((ROW()-13)/2),0)),IF(ISBLANK(OFFSET('9. METAS'!$Q$20,INT((ROW()-14)/2),0)),"",OFFSET('9. METAS'!$Q$20,INT((ROW()-14)/2),0)))</f>
        <v/>
      </c>
      <c r="N303" s="1012" t="str">
        <f t="shared" ref="N303" ca="1" si="286">IFERROR(K303/K304,"ND")</f>
        <v>ND</v>
      </c>
      <c r="O303" s="1008" t="str">
        <f t="shared" ref="O303" ca="1" si="287">IFERROR(((K303+J303)/H303),"ND")</f>
        <v>ND</v>
      </c>
      <c r="P303" s="996"/>
    </row>
    <row r="304" spans="3:16">
      <c r="C304" s="1030"/>
      <c r="D304" s="1026"/>
      <c r="E304" s="1026"/>
      <c r="F304" s="1024"/>
      <c r="G304" s="1021"/>
      <c r="H304" s="1017"/>
      <c r="I304" s="1015"/>
      <c r="J304" s="255" t="str">
        <f ca="1">IF(MOD(ROW()-13,2)=0,IF(ISBLANK(OFFSET('10. SEGUIMIENTO 2025'!$N$14,INT((ROW()-13)/2),0)),"",OFFSET('10. SEGUIMIENTO 2025'!$N$14,INT((ROW()-13)/2),0)),IF(ISBLANK(OFFSET('9. METAS'!$N$20,INT((ROW()-14)/2),0)),"",OFFSET('9. METAS'!$N$20,INT((ROW()-14)/2),0)))</f>
        <v/>
      </c>
      <c r="K304" s="256" t="str">
        <f ca="1">IF(MOD(ROW()-13,2)=0,IF(ISBLANK(OFFSET('10. SEGUIMIENTO 2025'!$O$14,INT((ROW()-13)/2),0)),"",OFFSET('10. SEGUIMIENTO 2025'!$O$14,INT((ROW()-13)/2),0)),IF(ISBLANK(OFFSET('9. METAS'!$O$20,INT((ROW()-14)/2),0)),"",OFFSET('9. METAS'!$O$20,INT((ROW()-14)/2),0)))</f>
        <v/>
      </c>
      <c r="L304" s="256" t="str">
        <f ca="1">IF(MOD(ROW()-13,2)=0,IF(ISBLANK(OFFSET('10. SEGUIMIENTO 2025'!$P$14,INT((ROW()-13)/2),0)),"",OFFSET('10. SEGUIMIENTO 2025'!$P$14,INT((ROW()-13)/2),0)),IF(ISBLANK(OFFSET('9. METAS'!$P$20,INT((ROW()-14)/2),0)),"",OFFSET('9. METAS'!$P$20,INT((ROW()-14)/2),0)))</f>
        <v/>
      </c>
      <c r="M304" s="257" t="str">
        <f ca="1">IF(MOD(ROW()-13,2)=0,IF(ISBLANK(OFFSET('10. SEGUIMIENTO 2025'!$Q$14,INT((ROW()-13)/2),0)),"",OFFSET('10. SEGUIMIENTO 2025'!$Q$14,INT((ROW()-13)/2),0)),IF(ISBLANK(OFFSET('9. METAS'!$Q$20,INT((ROW()-14)/2),0)),"",OFFSET('9. METAS'!$Q$20,INT((ROW()-14)/2),0)))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017" t="str">
        <f ca="1">IF(ISBLANK(OFFSET('9. METAS'!$K$20,INT((ROW()-13)/2),0)),"",OFFSET('9. METAS'!$K$20,INT((ROW()-13)/2),0))</f>
        <v/>
      </c>
      <c r="I305" s="1014"/>
      <c r="J305" s="255">
        <f ca="1">IF(MOD(ROW()-13,2)=0,IF(ISBLANK(OFFSET('10. SEGUIMIENTO 2025'!$N$14,INT((ROW()-13)/2),0)),"",OFFSET('10. SEGUIMIENTO 2025'!$N$14,INT((ROW()-13)/2),0)),IF(ISBLANK(OFFSET('9. METAS'!$N$20,INT((ROW()-14)/2),0)),"",OFFSET('9. METAS'!$N$20,INT((ROW()-14)/2),0)))</f>
        <v>41</v>
      </c>
      <c r="K305" s="256" t="str">
        <f ca="1">IF(MOD(ROW()-13,2)=0,IF(ISBLANK(OFFSET('10. SEGUIMIENTO 2025'!$O$14,INT((ROW()-13)/2),0)),"",OFFSET('10. SEGUIMIENTO 2025'!$O$14,INT((ROW()-13)/2),0)),IF(ISBLANK(OFFSET('9. METAS'!$O$20,INT((ROW()-14)/2),0)),"",OFFSET('9. METAS'!$O$20,INT((ROW()-14)/2),0)))</f>
        <v/>
      </c>
      <c r="L305" s="256" t="str">
        <f ca="1">IF(MOD(ROW()-13,2)=0,IF(ISBLANK(OFFSET('10. SEGUIMIENTO 2025'!$P$14,INT((ROW()-13)/2),0)),"",OFFSET('10. SEGUIMIENTO 2025'!$P$14,INT((ROW()-13)/2),0)),IF(ISBLANK(OFFSET('9. METAS'!$P$20,INT((ROW()-14)/2),0)),"",OFFSET('9. METAS'!$P$20,INT((ROW()-14)/2),0)))</f>
        <v/>
      </c>
      <c r="M305" s="257" t="str">
        <f ca="1">IF(MOD(ROW()-13,2)=0,IF(ISBLANK(OFFSET('10. SEGUIMIENTO 2025'!$Q$14,INT((ROW()-13)/2),0)),"",OFFSET('10. SEGUIMIENTO 2025'!$Q$14,INT((ROW()-13)/2),0)),IF(ISBLANK(OFFSET('9. METAS'!$Q$20,INT((ROW()-14)/2),0)),"",OFFSET('9. METAS'!$Q$20,INT((ROW()-14)/2),0)))</f>
        <v/>
      </c>
      <c r="N305" s="1012" t="str">
        <f t="shared" ref="N305" ca="1" si="288">IFERROR(K305/K306,"ND")</f>
        <v>ND</v>
      </c>
      <c r="O305" s="1008" t="str">
        <f t="shared" ref="O305" ca="1" si="289">IFERROR(((K305+J305)/H305),"ND")</f>
        <v>ND</v>
      </c>
      <c r="P305" s="996"/>
    </row>
    <row r="306" spans="3:16">
      <c r="C306" s="1030"/>
      <c r="D306" s="1026"/>
      <c r="E306" s="1026"/>
      <c r="F306" s="1024"/>
      <c r="G306" s="1021"/>
      <c r="H306" s="1017"/>
      <c r="I306" s="1015"/>
      <c r="J306" s="255" t="str">
        <f ca="1">IF(MOD(ROW()-13,2)=0,IF(ISBLANK(OFFSET('10. SEGUIMIENTO 2025'!$N$14,INT((ROW()-13)/2),0)),"",OFFSET('10. SEGUIMIENTO 2025'!$N$14,INT((ROW()-13)/2),0)),IF(ISBLANK(OFFSET('9. METAS'!$N$20,INT((ROW()-14)/2),0)),"",OFFSET('9. METAS'!$N$20,INT((ROW()-14)/2),0)))</f>
        <v/>
      </c>
      <c r="K306" s="256" t="str">
        <f ca="1">IF(MOD(ROW()-13,2)=0,IF(ISBLANK(OFFSET('10. SEGUIMIENTO 2025'!$O$14,INT((ROW()-13)/2),0)),"",OFFSET('10. SEGUIMIENTO 2025'!$O$14,INT((ROW()-13)/2),0)),IF(ISBLANK(OFFSET('9. METAS'!$O$20,INT((ROW()-14)/2),0)),"",OFFSET('9. METAS'!$O$20,INT((ROW()-14)/2),0)))</f>
        <v/>
      </c>
      <c r="L306" s="256" t="str">
        <f ca="1">IF(MOD(ROW()-13,2)=0,IF(ISBLANK(OFFSET('10. SEGUIMIENTO 2025'!$P$14,INT((ROW()-13)/2),0)),"",OFFSET('10. SEGUIMIENTO 2025'!$P$14,INT((ROW()-13)/2),0)),IF(ISBLANK(OFFSET('9. METAS'!$P$20,INT((ROW()-14)/2),0)),"",OFFSET('9. METAS'!$P$20,INT((ROW()-14)/2),0)))</f>
        <v/>
      </c>
      <c r="M306" s="257" t="str">
        <f ca="1">IF(MOD(ROW()-13,2)=0,IF(ISBLANK(OFFSET('10. SEGUIMIENTO 2025'!$Q$14,INT((ROW()-13)/2),0)),"",OFFSET('10. SEGUIMIENTO 2025'!$Q$14,INT((ROW()-13)/2),0)),IF(ISBLANK(OFFSET('9. METAS'!$Q$20,INT((ROW()-14)/2),0)),"",OFFSET('9. METAS'!$Q$20,INT((ROW()-14)/2),0)))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017" t="str">
        <f ca="1">IF(ISBLANK(OFFSET('9. METAS'!$K$20,INT((ROW()-13)/2),0)),"",OFFSET('9. METAS'!$K$20,INT((ROW()-13)/2),0))</f>
        <v/>
      </c>
      <c r="I307" s="1014"/>
      <c r="J307" s="255">
        <f ca="1">IF(MOD(ROW()-13,2)=0,IF(ISBLANK(OFFSET('10. SEGUIMIENTO 2025'!$N$14,INT((ROW()-13)/2),0)),"",OFFSET('10. SEGUIMIENTO 2025'!$N$14,INT((ROW()-13)/2),0)),IF(ISBLANK(OFFSET('9. METAS'!$N$20,INT((ROW()-14)/2),0)),"",OFFSET('9. METAS'!$N$20,INT((ROW()-14)/2),0)))</f>
        <v>41</v>
      </c>
      <c r="K307" s="256" t="str">
        <f ca="1">IF(MOD(ROW()-13,2)=0,IF(ISBLANK(OFFSET('10. SEGUIMIENTO 2025'!$O$14,INT((ROW()-13)/2),0)),"",OFFSET('10. SEGUIMIENTO 2025'!$O$14,INT((ROW()-13)/2),0)),IF(ISBLANK(OFFSET('9. METAS'!$O$20,INT((ROW()-14)/2),0)),"",OFFSET('9. METAS'!$O$20,INT((ROW()-14)/2),0)))</f>
        <v/>
      </c>
      <c r="L307" s="256" t="str">
        <f ca="1">IF(MOD(ROW()-13,2)=0,IF(ISBLANK(OFFSET('10. SEGUIMIENTO 2025'!$P$14,INT((ROW()-13)/2),0)),"",OFFSET('10. SEGUIMIENTO 2025'!$P$14,INT((ROW()-13)/2),0)),IF(ISBLANK(OFFSET('9. METAS'!$P$20,INT((ROW()-14)/2),0)),"",OFFSET('9. METAS'!$P$20,INT((ROW()-14)/2),0)))</f>
        <v/>
      </c>
      <c r="M307" s="257" t="str">
        <f ca="1">IF(MOD(ROW()-13,2)=0,IF(ISBLANK(OFFSET('10. SEGUIMIENTO 2025'!$Q$14,INT((ROW()-13)/2),0)),"",OFFSET('10. SEGUIMIENTO 2025'!$Q$14,INT((ROW()-13)/2),0)),IF(ISBLANK(OFFSET('9. METAS'!$Q$20,INT((ROW()-14)/2),0)),"",OFFSET('9. METAS'!$Q$20,INT((ROW()-14)/2),0)))</f>
        <v/>
      </c>
      <c r="N307" s="1012" t="str">
        <f t="shared" ref="N307" ca="1" si="290">IFERROR(K307/K308,"ND")</f>
        <v>ND</v>
      </c>
      <c r="O307" s="1008" t="str">
        <f t="shared" ref="O307" ca="1" si="291">IFERROR(((K307+J307)/H307),"ND")</f>
        <v>ND</v>
      </c>
      <c r="P307" s="996"/>
    </row>
    <row r="308" spans="3:16">
      <c r="C308" s="1030"/>
      <c r="D308" s="1026"/>
      <c r="E308" s="1026"/>
      <c r="F308" s="1024"/>
      <c r="G308" s="1021"/>
      <c r="H308" s="1017"/>
      <c r="I308" s="1015"/>
      <c r="J308" s="255" t="str">
        <f ca="1">IF(MOD(ROW()-13,2)=0,IF(ISBLANK(OFFSET('10. SEGUIMIENTO 2025'!$N$14,INT((ROW()-13)/2),0)),"",OFFSET('10. SEGUIMIENTO 2025'!$N$14,INT((ROW()-13)/2),0)),IF(ISBLANK(OFFSET('9. METAS'!$N$20,INT((ROW()-14)/2),0)),"",OFFSET('9. METAS'!$N$20,INT((ROW()-14)/2),0)))</f>
        <v/>
      </c>
      <c r="K308" s="256" t="str">
        <f ca="1">IF(MOD(ROW()-13,2)=0,IF(ISBLANK(OFFSET('10. SEGUIMIENTO 2025'!$O$14,INT((ROW()-13)/2),0)),"",OFFSET('10. SEGUIMIENTO 2025'!$O$14,INT((ROW()-13)/2),0)),IF(ISBLANK(OFFSET('9. METAS'!$O$20,INT((ROW()-14)/2),0)),"",OFFSET('9. METAS'!$O$20,INT((ROW()-14)/2),0)))</f>
        <v/>
      </c>
      <c r="L308" s="256" t="str">
        <f ca="1">IF(MOD(ROW()-13,2)=0,IF(ISBLANK(OFFSET('10. SEGUIMIENTO 2025'!$P$14,INT((ROW()-13)/2),0)),"",OFFSET('10. SEGUIMIENTO 2025'!$P$14,INT((ROW()-13)/2),0)),IF(ISBLANK(OFFSET('9. METAS'!$P$20,INT((ROW()-14)/2),0)),"",OFFSET('9. METAS'!$P$20,INT((ROW()-14)/2),0)))</f>
        <v/>
      </c>
      <c r="M308" s="257" t="str">
        <f ca="1">IF(MOD(ROW()-13,2)=0,IF(ISBLANK(OFFSET('10. SEGUIMIENTO 2025'!$Q$14,INT((ROW()-13)/2),0)),"",OFFSET('10. SEGUIMIENTO 2025'!$Q$14,INT((ROW()-13)/2),0)),IF(ISBLANK(OFFSET('9. METAS'!$Q$20,INT((ROW()-14)/2),0)),"",OFFSET('9. METAS'!$Q$20,INT((ROW()-14)/2),0)))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017" t="str">
        <f ca="1">IF(ISBLANK(OFFSET('9. METAS'!$K$20,INT((ROW()-13)/2),0)),"",OFFSET('9. METAS'!$K$20,INT((ROW()-13)/2),0))</f>
        <v/>
      </c>
      <c r="I309" s="1014"/>
      <c r="J309" s="255">
        <f ca="1">IF(MOD(ROW()-13,2)=0,IF(ISBLANK(OFFSET('10. SEGUIMIENTO 2025'!$N$14,INT((ROW()-13)/2),0)),"",OFFSET('10. SEGUIMIENTO 2025'!$N$14,INT((ROW()-13)/2),0)),IF(ISBLANK(OFFSET('9. METAS'!$N$20,INT((ROW()-14)/2),0)),"",OFFSET('9. METAS'!$N$20,INT((ROW()-14)/2),0)))</f>
        <v>41</v>
      </c>
      <c r="K309" s="256" t="str">
        <f ca="1">IF(MOD(ROW()-13,2)=0,IF(ISBLANK(OFFSET('10. SEGUIMIENTO 2025'!$O$14,INT((ROW()-13)/2),0)),"",OFFSET('10. SEGUIMIENTO 2025'!$O$14,INT((ROW()-13)/2),0)),IF(ISBLANK(OFFSET('9. METAS'!$O$20,INT((ROW()-14)/2),0)),"",OFFSET('9. METAS'!$O$20,INT((ROW()-14)/2),0)))</f>
        <v/>
      </c>
      <c r="L309" s="256" t="str">
        <f ca="1">IF(MOD(ROW()-13,2)=0,IF(ISBLANK(OFFSET('10. SEGUIMIENTO 2025'!$P$14,INT((ROW()-13)/2),0)),"",OFFSET('10. SEGUIMIENTO 2025'!$P$14,INT((ROW()-13)/2),0)),IF(ISBLANK(OFFSET('9. METAS'!$P$20,INT((ROW()-14)/2),0)),"",OFFSET('9. METAS'!$P$20,INT((ROW()-14)/2),0)))</f>
        <v/>
      </c>
      <c r="M309" s="257" t="str">
        <f ca="1">IF(MOD(ROW()-13,2)=0,IF(ISBLANK(OFFSET('10. SEGUIMIENTO 2025'!$Q$14,INT((ROW()-13)/2),0)),"",OFFSET('10. SEGUIMIENTO 2025'!$Q$14,INT((ROW()-13)/2),0)),IF(ISBLANK(OFFSET('9. METAS'!$Q$20,INT((ROW()-14)/2),0)),"",OFFSET('9. METAS'!$Q$20,INT((ROW()-14)/2),0)))</f>
        <v/>
      </c>
      <c r="N309" s="1012" t="str">
        <f t="shared" ref="N309" ca="1" si="292">IFERROR(K309/K310,"ND")</f>
        <v>ND</v>
      </c>
      <c r="O309" s="1008" t="str">
        <f t="shared" ref="O309" ca="1" si="293">IFERROR(((K309+J309)/H309),"ND")</f>
        <v>ND</v>
      </c>
      <c r="P309" s="996"/>
    </row>
    <row r="310" spans="3:16">
      <c r="C310" s="1030"/>
      <c r="D310" s="1026"/>
      <c r="E310" s="1026"/>
      <c r="F310" s="1024"/>
      <c r="G310" s="1021"/>
      <c r="H310" s="1017"/>
      <c r="I310" s="1015"/>
      <c r="J310" s="255" t="str">
        <f ca="1">IF(MOD(ROW()-13,2)=0,IF(ISBLANK(OFFSET('10. SEGUIMIENTO 2025'!$N$14,INT((ROW()-13)/2),0)),"",OFFSET('10. SEGUIMIENTO 2025'!$N$14,INT((ROW()-13)/2),0)),IF(ISBLANK(OFFSET('9. METAS'!$N$20,INT((ROW()-14)/2),0)),"",OFFSET('9. METAS'!$N$20,INT((ROW()-14)/2),0)))</f>
        <v/>
      </c>
      <c r="K310" s="256" t="str">
        <f ca="1">IF(MOD(ROW()-13,2)=0,IF(ISBLANK(OFFSET('10. SEGUIMIENTO 2025'!$O$14,INT((ROW()-13)/2),0)),"",OFFSET('10. SEGUIMIENTO 2025'!$O$14,INT((ROW()-13)/2),0)),IF(ISBLANK(OFFSET('9. METAS'!$O$20,INT((ROW()-14)/2),0)),"",OFFSET('9. METAS'!$O$20,INT((ROW()-14)/2),0)))</f>
        <v/>
      </c>
      <c r="L310" s="256" t="str">
        <f ca="1">IF(MOD(ROW()-13,2)=0,IF(ISBLANK(OFFSET('10. SEGUIMIENTO 2025'!$P$14,INT((ROW()-13)/2),0)),"",OFFSET('10. SEGUIMIENTO 2025'!$P$14,INT((ROW()-13)/2),0)),IF(ISBLANK(OFFSET('9. METAS'!$P$20,INT((ROW()-14)/2),0)),"",OFFSET('9. METAS'!$P$20,INT((ROW()-14)/2),0)))</f>
        <v/>
      </c>
      <c r="M310" s="257" t="str">
        <f ca="1">IF(MOD(ROW()-13,2)=0,IF(ISBLANK(OFFSET('10. SEGUIMIENTO 2025'!$Q$14,INT((ROW()-13)/2),0)),"",OFFSET('10. SEGUIMIENTO 2025'!$Q$14,INT((ROW()-13)/2),0)),IF(ISBLANK(OFFSET('9. METAS'!$Q$20,INT((ROW()-14)/2),0)),"",OFFSET('9. METAS'!$Q$20,INT((ROW()-14)/2),0)))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017" t="str">
        <f ca="1">IF(ISBLANK(OFFSET('9. METAS'!$K$20,INT((ROW()-13)/2),0)),"",OFFSET('9. METAS'!$K$20,INT((ROW()-13)/2),0))</f>
        <v/>
      </c>
      <c r="I311" s="1014"/>
      <c r="J311" s="255">
        <f ca="1">IF(MOD(ROW()-13,2)=0,IF(ISBLANK(OFFSET('10. SEGUIMIENTO 2025'!$N$14,INT((ROW()-13)/2),0)),"",OFFSET('10. SEGUIMIENTO 2025'!$N$14,INT((ROW()-13)/2),0)),IF(ISBLANK(OFFSET('9. METAS'!$N$20,INT((ROW()-14)/2),0)),"",OFFSET('9. METAS'!$N$20,INT((ROW()-14)/2),0)))</f>
        <v>41</v>
      </c>
      <c r="K311" s="256" t="str">
        <f ca="1">IF(MOD(ROW()-13,2)=0,IF(ISBLANK(OFFSET('10. SEGUIMIENTO 2025'!$O$14,INT((ROW()-13)/2),0)),"",OFFSET('10. SEGUIMIENTO 2025'!$O$14,INT((ROW()-13)/2),0)),IF(ISBLANK(OFFSET('9. METAS'!$O$20,INT((ROW()-14)/2),0)),"",OFFSET('9. METAS'!$O$20,INT((ROW()-14)/2),0)))</f>
        <v/>
      </c>
      <c r="L311" s="256" t="str">
        <f ca="1">IF(MOD(ROW()-13,2)=0,IF(ISBLANK(OFFSET('10. SEGUIMIENTO 2025'!$P$14,INT((ROW()-13)/2),0)),"",OFFSET('10. SEGUIMIENTO 2025'!$P$14,INT((ROW()-13)/2),0)),IF(ISBLANK(OFFSET('9. METAS'!$P$20,INT((ROW()-14)/2),0)),"",OFFSET('9. METAS'!$P$20,INT((ROW()-14)/2),0)))</f>
        <v/>
      </c>
      <c r="M311" s="257" t="str">
        <f ca="1">IF(MOD(ROW()-13,2)=0,IF(ISBLANK(OFFSET('10. SEGUIMIENTO 2025'!$Q$14,INT((ROW()-13)/2),0)),"",OFFSET('10. SEGUIMIENTO 2025'!$Q$14,INT((ROW()-13)/2),0)),IF(ISBLANK(OFFSET('9. METAS'!$Q$20,INT((ROW()-14)/2),0)),"",OFFSET('9. METAS'!$Q$20,INT((ROW()-14)/2),0)))</f>
        <v/>
      </c>
      <c r="N311" s="1012" t="str">
        <f t="shared" ref="N311" ca="1" si="294">IFERROR(K311/K312,"ND")</f>
        <v>ND</v>
      </c>
      <c r="O311" s="1008" t="str">
        <f t="shared" ref="O311" ca="1" si="295">IFERROR(((K311+J311)/H311),"ND")</f>
        <v>ND</v>
      </c>
      <c r="P311" s="996"/>
    </row>
    <row r="312" spans="3:16">
      <c r="C312" s="1030"/>
      <c r="D312" s="1026"/>
      <c r="E312" s="1026"/>
      <c r="F312" s="1024"/>
      <c r="G312" s="1021"/>
      <c r="H312" s="1017"/>
      <c r="I312" s="1015"/>
      <c r="J312" s="255" t="str">
        <f ca="1">IF(MOD(ROW()-13,2)=0,IF(ISBLANK(OFFSET('10. SEGUIMIENTO 2025'!$N$14,INT((ROW()-13)/2),0)),"",OFFSET('10. SEGUIMIENTO 2025'!$N$14,INT((ROW()-13)/2),0)),IF(ISBLANK(OFFSET('9. METAS'!$N$20,INT((ROW()-14)/2),0)),"",OFFSET('9. METAS'!$N$20,INT((ROW()-14)/2),0)))</f>
        <v/>
      </c>
      <c r="K312" s="256" t="str">
        <f ca="1">IF(MOD(ROW()-13,2)=0,IF(ISBLANK(OFFSET('10. SEGUIMIENTO 2025'!$O$14,INT((ROW()-13)/2),0)),"",OFFSET('10. SEGUIMIENTO 2025'!$O$14,INT((ROW()-13)/2),0)),IF(ISBLANK(OFFSET('9. METAS'!$O$20,INT((ROW()-14)/2),0)),"",OFFSET('9. METAS'!$O$20,INT((ROW()-14)/2),0)))</f>
        <v/>
      </c>
      <c r="L312" s="256" t="str">
        <f ca="1">IF(MOD(ROW()-13,2)=0,IF(ISBLANK(OFFSET('10. SEGUIMIENTO 2025'!$P$14,INT((ROW()-13)/2),0)),"",OFFSET('10. SEGUIMIENTO 2025'!$P$14,INT((ROW()-13)/2),0)),IF(ISBLANK(OFFSET('9. METAS'!$P$20,INT((ROW()-14)/2),0)),"",OFFSET('9. METAS'!$P$20,INT((ROW()-14)/2),0)))</f>
        <v/>
      </c>
      <c r="M312" s="257" t="str">
        <f ca="1">IF(MOD(ROW()-13,2)=0,IF(ISBLANK(OFFSET('10. SEGUIMIENTO 2025'!$Q$14,INT((ROW()-13)/2),0)),"",OFFSET('10. SEGUIMIENTO 2025'!$Q$14,INT((ROW()-13)/2),0)),IF(ISBLANK(OFFSET('9. METAS'!$Q$20,INT((ROW()-14)/2),0)),"",OFFSET('9. METAS'!$Q$20,INT((ROW()-14)/2),0)))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017" t="str">
        <f ca="1">IF(ISBLANK(OFFSET('9. METAS'!$K$20,INT((ROW()-13)/2),0)),"",OFFSET('9. METAS'!$K$20,INT((ROW()-13)/2),0))</f>
        <v/>
      </c>
      <c r="I313" s="1014"/>
      <c r="J313" s="255">
        <f ca="1">IF(MOD(ROW()-13,2)=0,IF(ISBLANK(OFFSET('10. SEGUIMIENTO 2025'!$N$14,INT((ROW()-13)/2),0)),"",OFFSET('10. SEGUIMIENTO 2025'!$N$14,INT((ROW()-13)/2),0)),IF(ISBLANK(OFFSET('9. METAS'!$N$20,INT((ROW()-14)/2),0)),"",OFFSET('9. METAS'!$N$20,INT((ROW()-14)/2),0)))</f>
        <v>41</v>
      </c>
      <c r="K313" s="256" t="str">
        <f ca="1">IF(MOD(ROW()-13,2)=0,IF(ISBLANK(OFFSET('10. SEGUIMIENTO 2025'!$O$14,INT((ROW()-13)/2),0)),"",OFFSET('10. SEGUIMIENTO 2025'!$O$14,INT((ROW()-13)/2),0)),IF(ISBLANK(OFFSET('9. METAS'!$O$20,INT((ROW()-14)/2),0)),"",OFFSET('9. METAS'!$O$20,INT((ROW()-14)/2),0)))</f>
        <v/>
      </c>
      <c r="L313" s="256" t="str">
        <f ca="1">IF(MOD(ROW()-13,2)=0,IF(ISBLANK(OFFSET('10. SEGUIMIENTO 2025'!$P$14,INT((ROW()-13)/2),0)),"",OFFSET('10. SEGUIMIENTO 2025'!$P$14,INT((ROW()-13)/2),0)),IF(ISBLANK(OFFSET('9. METAS'!$P$20,INT((ROW()-14)/2),0)),"",OFFSET('9. METAS'!$P$20,INT((ROW()-14)/2),0)))</f>
        <v/>
      </c>
      <c r="M313" s="257" t="str">
        <f ca="1">IF(MOD(ROW()-13,2)=0,IF(ISBLANK(OFFSET('10. SEGUIMIENTO 2025'!$Q$14,INT((ROW()-13)/2),0)),"",OFFSET('10. SEGUIMIENTO 2025'!$Q$14,INT((ROW()-13)/2),0)),IF(ISBLANK(OFFSET('9. METAS'!$Q$20,INT((ROW()-14)/2),0)),"",OFFSET('9. METAS'!$Q$20,INT((ROW()-14)/2),0)))</f>
        <v/>
      </c>
      <c r="N313" s="1012" t="str">
        <f t="shared" ref="N313" ca="1" si="296">IFERROR(K313/K314,"ND")</f>
        <v>ND</v>
      </c>
      <c r="O313" s="1008" t="str">
        <f t="shared" ref="O313" ca="1" si="297">IFERROR(((K313+J313)/H313),"ND")</f>
        <v>ND</v>
      </c>
      <c r="P313" s="996"/>
    </row>
    <row r="314" spans="3:16">
      <c r="C314" s="1030"/>
      <c r="D314" s="1026"/>
      <c r="E314" s="1026"/>
      <c r="F314" s="1024"/>
      <c r="G314" s="1021"/>
      <c r="H314" s="1017"/>
      <c r="I314" s="1015"/>
      <c r="J314" s="255" t="str">
        <f ca="1">IF(MOD(ROW()-13,2)=0,IF(ISBLANK(OFFSET('10. SEGUIMIENTO 2025'!$N$14,INT((ROW()-13)/2),0)),"",OFFSET('10. SEGUIMIENTO 2025'!$N$14,INT((ROW()-13)/2),0)),IF(ISBLANK(OFFSET('9. METAS'!$N$20,INT((ROW()-14)/2),0)),"",OFFSET('9. METAS'!$N$20,INT((ROW()-14)/2),0)))</f>
        <v/>
      </c>
      <c r="K314" s="256" t="str">
        <f ca="1">IF(MOD(ROW()-13,2)=0,IF(ISBLANK(OFFSET('10. SEGUIMIENTO 2025'!$O$14,INT((ROW()-13)/2),0)),"",OFFSET('10. SEGUIMIENTO 2025'!$O$14,INT((ROW()-13)/2),0)),IF(ISBLANK(OFFSET('9. METAS'!$O$20,INT((ROW()-14)/2),0)),"",OFFSET('9. METAS'!$O$20,INT((ROW()-14)/2),0)))</f>
        <v/>
      </c>
      <c r="L314" s="256" t="str">
        <f ca="1">IF(MOD(ROW()-13,2)=0,IF(ISBLANK(OFFSET('10. SEGUIMIENTO 2025'!$P$14,INT((ROW()-13)/2),0)),"",OFFSET('10. SEGUIMIENTO 2025'!$P$14,INT((ROW()-13)/2),0)),IF(ISBLANK(OFFSET('9. METAS'!$P$20,INT((ROW()-14)/2),0)),"",OFFSET('9. METAS'!$P$20,INT((ROW()-14)/2),0)))</f>
        <v/>
      </c>
      <c r="M314" s="257" t="str">
        <f ca="1">IF(MOD(ROW()-13,2)=0,IF(ISBLANK(OFFSET('10. SEGUIMIENTO 2025'!$Q$14,INT((ROW()-13)/2),0)),"",OFFSET('10. SEGUIMIENTO 2025'!$Q$14,INT((ROW()-13)/2),0)),IF(ISBLANK(OFFSET('9. METAS'!$Q$20,INT((ROW()-14)/2),0)),"",OFFSET('9. METAS'!$Q$20,INT((ROW()-14)/2),0)))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017" t="str">
        <f ca="1">IF(ISBLANK(OFFSET('9. METAS'!$K$20,INT((ROW()-13)/2),0)),"",OFFSET('9. METAS'!$K$20,INT((ROW()-13)/2),0))</f>
        <v/>
      </c>
      <c r="I315" s="1014"/>
      <c r="J315" s="255">
        <f ca="1">IF(MOD(ROW()-13,2)=0,IF(ISBLANK(OFFSET('10. SEGUIMIENTO 2025'!$N$14,INT((ROW()-13)/2),0)),"",OFFSET('10. SEGUIMIENTO 2025'!$N$14,INT((ROW()-13)/2),0)),IF(ISBLANK(OFFSET('9. METAS'!$N$20,INT((ROW()-14)/2),0)),"",OFFSET('9. METAS'!$N$20,INT((ROW()-14)/2),0)))</f>
        <v>41</v>
      </c>
      <c r="K315" s="256" t="str">
        <f ca="1">IF(MOD(ROW()-13,2)=0,IF(ISBLANK(OFFSET('10. SEGUIMIENTO 2025'!$O$14,INT((ROW()-13)/2),0)),"",OFFSET('10. SEGUIMIENTO 2025'!$O$14,INT((ROW()-13)/2),0)),IF(ISBLANK(OFFSET('9. METAS'!$O$20,INT((ROW()-14)/2),0)),"",OFFSET('9. METAS'!$O$20,INT((ROW()-14)/2),0)))</f>
        <v/>
      </c>
      <c r="L315" s="256" t="str">
        <f ca="1">IF(MOD(ROW()-13,2)=0,IF(ISBLANK(OFFSET('10. SEGUIMIENTO 2025'!$P$14,INT((ROW()-13)/2),0)),"",OFFSET('10. SEGUIMIENTO 2025'!$P$14,INT((ROW()-13)/2),0)),IF(ISBLANK(OFFSET('9. METAS'!$P$20,INT((ROW()-14)/2),0)),"",OFFSET('9. METAS'!$P$20,INT((ROW()-14)/2),0)))</f>
        <v/>
      </c>
      <c r="M315" s="257" t="str">
        <f ca="1">IF(MOD(ROW()-13,2)=0,IF(ISBLANK(OFFSET('10. SEGUIMIENTO 2025'!$Q$14,INT((ROW()-13)/2),0)),"",OFFSET('10. SEGUIMIENTO 2025'!$Q$14,INT((ROW()-13)/2),0)),IF(ISBLANK(OFFSET('9. METAS'!$Q$20,INT((ROW()-14)/2),0)),"",OFFSET('9. METAS'!$Q$20,INT((ROW()-14)/2),0)))</f>
        <v/>
      </c>
      <c r="N315" s="1012" t="str">
        <f t="shared" ref="N315" ca="1" si="298">IFERROR(K315/K316,"ND")</f>
        <v>ND</v>
      </c>
      <c r="O315" s="1008" t="str">
        <f t="shared" ref="O315" ca="1" si="299">IFERROR(((K315+J315)/H315),"ND")</f>
        <v>ND</v>
      </c>
      <c r="P315" s="996"/>
    </row>
    <row r="316" spans="3:16">
      <c r="C316" s="1030"/>
      <c r="D316" s="1026"/>
      <c r="E316" s="1026"/>
      <c r="F316" s="1024"/>
      <c r="G316" s="1021"/>
      <c r="H316" s="1017"/>
      <c r="I316" s="1015"/>
      <c r="J316" s="255" t="str">
        <f ca="1">IF(MOD(ROW()-13,2)=0,IF(ISBLANK(OFFSET('10. SEGUIMIENTO 2025'!$N$14,INT((ROW()-13)/2),0)),"",OFFSET('10. SEGUIMIENTO 2025'!$N$14,INT((ROW()-13)/2),0)),IF(ISBLANK(OFFSET('9. METAS'!$N$20,INT((ROW()-14)/2),0)),"",OFFSET('9. METAS'!$N$20,INT((ROW()-14)/2),0)))</f>
        <v/>
      </c>
      <c r="K316" s="256" t="str">
        <f ca="1">IF(MOD(ROW()-13,2)=0,IF(ISBLANK(OFFSET('10. SEGUIMIENTO 2025'!$O$14,INT((ROW()-13)/2),0)),"",OFFSET('10. SEGUIMIENTO 2025'!$O$14,INT((ROW()-13)/2),0)),IF(ISBLANK(OFFSET('9. METAS'!$O$20,INT((ROW()-14)/2),0)),"",OFFSET('9. METAS'!$O$20,INT((ROW()-14)/2),0)))</f>
        <v/>
      </c>
      <c r="L316" s="256" t="str">
        <f ca="1">IF(MOD(ROW()-13,2)=0,IF(ISBLANK(OFFSET('10. SEGUIMIENTO 2025'!$P$14,INT((ROW()-13)/2),0)),"",OFFSET('10. SEGUIMIENTO 2025'!$P$14,INT((ROW()-13)/2),0)),IF(ISBLANK(OFFSET('9. METAS'!$P$20,INT((ROW()-14)/2),0)),"",OFFSET('9. METAS'!$P$20,INT((ROW()-14)/2),0)))</f>
        <v/>
      </c>
      <c r="M316" s="257" t="str">
        <f ca="1">IF(MOD(ROW()-13,2)=0,IF(ISBLANK(OFFSET('10. SEGUIMIENTO 2025'!$Q$14,INT((ROW()-13)/2),0)),"",OFFSET('10. SEGUIMIENTO 2025'!$Q$14,INT((ROW()-13)/2),0)),IF(ISBLANK(OFFSET('9. METAS'!$Q$20,INT((ROW()-14)/2),0)),"",OFFSET('9. METAS'!$Q$20,INT((ROW()-14)/2),0)))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017" t="str">
        <f ca="1">IF(ISBLANK(OFFSET('9. METAS'!$K$20,INT((ROW()-13)/2),0)),"",OFFSET('9. METAS'!$K$20,INT((ROW()-13)/2),0))</f>
        <v/>
      </c>
      <c r="I317" s="1014"/>
      <c r="J317" s="255">
        <f ca="1">IF(MOD(ROW()-13,2)=0,IF(ISBLANK(OFFSET('10. SEGUIMIENTO 2025'!$N$14,INT((ROW()-13)/2),0)),"",OFFSET('10. SEGUIMIENTO 2025'!$N$14,INT((ROW()-13)/2),0)),IF(ISBLANK(OFFSET('9. METAS'!$N$20,INT((ROW()-14)/2),0)),"",OFFSET('9. METAS'!$N$20,INT((ROW()-14)/2),0)))</f>
        <v>41</v>
      </c>
      <c r="K317" s="256" t="str">
        <f ca="1">IF(MOD(ROW()-13,2)=0,IF(ISBLANK(OFFSET('10. SEGUIMIENTO 2025'!$O$14,INT((ROW()-13)/2),0)),"",OFFSET('10. SEGUIMIENTO 2025'!$O$14,INT((ROW()-13)/2),0)),IF(ISBLANK(OFFSET('9. METAS'!$O$20,INT((ROW()-14)/2),0)),"",OFFSET('9. METAS'!$O$20,INT((ROW()-14)/2),0)))</f>
        <v/>
      </c>
      <c r="L317" s="256" t="str">
        <f ca="1">IF(MOD(ROW()-13,2)=0,IF(ISBLANK(OFFSET('10. SEGUIMIENTO 2025'!$P$14,INT((ROW()-13)/2),0)),"",OFFSET('10. SEGUIMIENTO 2025'!$P$14,INT((ROW()-13)/2),0)),IF(ISBLANK(OFFSET('9. METAS'!$P$20,INT((ROW()-14)/2),0)),"",OFFSET('9. METAS'!$P$20,INT((ROW()-14)/2),0)))</f>
        <v/>
      </c>
      <c r="M317" s="257" t="str">
        <f ca="1">IF(MOD(ROW()-13,2)=0,IF(ISBLANK(OFFSET('10. SEGUIMIENTO 2025'!$Q$14,INT((ROW()-13)/2),0)),"",OFFSET('10. SEGUIMIENTO 2025'!$Q$14,INT((ROW()-13)/2),0)),IF(ISBLANK(OFFSET('9. METAS'!$Q$20,INT((ROW()-14)/2),0)),"",OFFSET('9. METAS'!$Q$20,INT((ROW()-14)/2),0)))</f>
        <v/>
      </c>
      <c r="N317" s="1012" t="str">
        <f t="shared" ref="N317" ca="1" si="300">IFERROR(K317/K318,"ND")</f>
        <v>ND</v>
      </c>
      <c r="O317" s="1008" t="str">
        <f t="shared" ref="O317" ca="1" si="301">IFERROR(((K317+J317)/H317),"ND")</f>
        <v>ND</v>
      </c>
      <c r="P317" s="996"/>
    </row>
    <row r="318" spans="3:16">
      <c r="C318" s="1030"/>
      <c r="D318" s="1026"/>
      <c r="E318" s="1026"/>
      <c r="F318" s="1024"/>
      <c r="G318" s="1021"/>
      <c r="H318" s="1017"/>
      <c r="I318" s="1015"/>
      <c r="J318" s="255" t="str">
        <f ca="1">IF(MOD(ROW()-13,2)=0,IF(ISBLANK(OFFSET('10. SEGUIMIENTO 2025'!$N$14,INT((ROW()-13)/2),0)),"",OFFSET('10. SEGUIMIENTO 2025'!$N$14,INT((ROW()-13)/2),0)),IF(ISBLANK(OFFSET('9. METAS'!$N$20,INT((ROW()-14)/2),0)),"",OFFSET('9. METAS'!$N$20,INT((ROW()-14)/2),0)))</f>
        <v/>
      </c>
      <c r="K318" s="256" t="str">
        <f ca="1">IF(MOD(ROW()-13,2)=0,IF(ISBLANK(OFFSET('10. SEGUIMIENTO 2025'!$O$14,INT((ROW()-13)/2),0)),"",OFFSET('10. SEGUIMIENTO 2025'!$O$14,INT((ROW()-13)/2),0)),IF(ISBLANK(OFFSET('9. METAS'!$O$20,INT((ROW()-14)/2),0)),"",OFFSET('9. METAS'!$O$20,INT((ROW()-14)/2),0)))</f>
        <v/>
      </c>
      <c r="L318" s="256" t="str">
        <f ca="1">IF(MOD(ROW()-13,2)=0,IF(ISBLANK(OFFSET('10. SEGUIMIENTO 2025'!$P$14,INT((ROW()-13)/2),0)),"",OFFSET('10. SEGUIMIENTO 2025'!$P$14,INT((ROW()-13)/2),0)),IF(ISBLANK(OFFSET('9. METAS'!$P$20,INT((ROW()-14)/2),0)),"",OFFSET('9. METAS'!$P$20,INT((ROW()-14)/2),0)))</f>
        <v/>
      </c>
      <c r="M318" s="257" t="str">
        <f ca="1">IF(MOD(ROW()-13,2)=0,IF(ISBLANK(OFFSET('10. SEGUIMIENTO 2025'!$Q$14,INT((ROW()-13)/2),0)),"",OFFSET('10. SEGUIMIENTO 2025'!$Q$14,INT((ROW()-13)/2),0)),IF(ISBLANK(OFFSET('9. METAS'!$Q$20,INT((ROW()-14)/2),0)),"",OFFSET('9. METAS'!$Q$20,INT((ROW()-14)/2),0)))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017" t="str">
        <f ca="1">IF(ISBLANK(OFFSET('9. METAS'!$K$20,INT((ROW()-13)/2),0)),"",OFFSET('9. METAS'!$K$20,INT((ROW()-13)/2),0))</f>
        <v/>
      </c>
      <c r="I319" s="1014"/>
      <c r="J319" s="255">
        <f ca="1">IF(MOD(ROW()-13,2)=0,IF(ISBLANK(OFFSET('10. SEGUIMIENTO 2025'!$N$14,INT((ROW()-13)/2),0)),"",OFFSET('10. SEGUIMIENTO 2025'!$N$14,INT((ROW()-13)/2),0)),IF(ISBLANK(OFFSET('9. METAS'!$N$20,INT((ROW()-14)/2),0)),"",OFFSET('9. METAS'!$N$20,INT((ROW()-14)/2),0)))</f>
        <v>41</v>
      </c>
      <c r="K319" s="256" t="str">
        <f ca="1">IF(MOD(ROW()-13,2)=0,IF(ISBLANK(OFFSET('10. SEGUIMIENTO 2025'!$O$14,INT((ROW()-13)/2),0)),"",OFFSET('10. SEGUIMIENTO 2025'!$O$14,INT((ROW()-13)/2),0)),IF(ISBLANK(OFFSET('9. METAS'!$O$20,INT((ROW()-14)/2),0)),"",OFFSET('9. METAS'!$O$20,INT((ROW()-14)/2),0)))</f>
        <v/>
      </c>
      <c r="L319" s="256" t="str">
        <f ca="1">IF(MOD(ROW()-13,2)=0,IF(ISBLANK(OFFSET('10. SEGUIMIENTO 2025'!$P$14,INT((ROW()-13)/2),0)),"",OFFSET('10. SEGUIMIENTO 2025'!$P$14,INT((ROW()-13)/2),0)),IF(ISBLANK(OFFSET('9. METAS'!$P$20,INT((ROW()-14)/2),0)),"",OFFSET('9. METAS'!$P$20,INT((ROW()-14)/2),0)))</f>
        <v/>
      </c>
      <c r="M319" s="257" t="str">
        <f ca="1">IF(MOD(ROW()-13,2)=0,IF(ISBLANK(OFFSET('10. SEGUIMIENTO 2025'!$Q$14,INT((ROW()-13)/2),0)),"",OFFSET('10. SEGUIMIENTO 2025'!$Q$14,INT((ROW()-13)/2),0)),IF(ISBLANK(OFFSET('9. METAS'!$Q$20,INT((ROW()-14)/2),0)),"",OFFSET('9. METAS'!$Q$20,INT((ROW()-14)/2),0)))</f>
        <v/>
      </c>
      <c r="N319" s="1012" t="str">
        <f t="shared" ref="N319" ca="1" si="302">IFERROR(K319/K320,"ND")</f>
        <v>ND</v>
      </c>
      <c r="O319" s="1008" t="str">
        <f t="shared" ref="O319" ca="1" si="303">IFERROR(((K319+J319)/H319),"ND")</f>
        <v>ND</v>
      </c>
      <c r="P319" s="996"/>
    </row>
    <row r="320" spans="3:16">
      <c r="C320" s="1030"/>
      <c r="D320" s="1026"/>
      <c r="E320" s="1026"/>
      <c r="F320" s="1024"/>
      <c r="G320" s="1021"/>
      <c r="H320" s="1017"/>
      <c r="I320" s="1015"/>
      <c r="J320" s="255" t="str">
        <f ca="1">IF(MOD(ROW()-13,2)=0,IF(ISBLANK(OFFSET('10. SEGUIMIENTO 2025'!$N$14,INT((ROW()-13)/2),0)),"",OFFSET('10. SEGUIMIENTO 2025'!$N$14,INT((ROW()-13)/2),0)),IF(ISBLANK(OFFSET('9. METAS'!$N$20,INT((ROW()-14)/2),0)),"",OFFSET('9. METAS'!$N$20,INT((ROW()-14)/2),0)))</f>
        <v/>
      </c>
      <c r="K320" s="256" t="str">
        <f ca="1">IF(MOD(ROW()-13,2)=0,IF(ISBLANK(OFFSET('10. SEGUIMIENTO 2025'!$O$14,INT((ROW()-13)/2),0)),"",OFFSET('10. SEGUIMIENTO 2025'!$O$14,INT((ROW()-13)/2),0)),IF(ISBLANK(OFFSET('9. METAS'!$O$20,INT((ROW()-14)/2),0)),"",OFFSET('9. METAS'!$O$20,INT((ROW()-14)/2),0)))</f>
        <v/>
      </c>
      <c r="L320" s="256" t="str">
        <f ca="1">IF(MOD(ROW()-13,2)=0,IF(ISBLANK(OFFSET('10. SEGUIMIENTO 2025'!$P$14,INT((ROW()-13)/2),0)),"",OFFSET('10. SEGUIMIENTO 2025'!$P$14,INT((ROW()-13)/2),0)),IF(ISBLANK(OFFSET('9. METAS'!$P$20,INT((ROW()-14)/2),0)),"",OFFSET('9. METAS'!$P$20,INT((ROW()-14)/2),0)))</f>
        <v/>
      </c>
      <c r="M320" s="257" t="str">
        <f ca="1">IF(MOD(ROW()-13,2)=0,IF(ISBLANK(OFFSET('10. SEGUIMIENTO 2025'!$Q$14,INT((ROW()-13)/2),0)),"",OFFSET('10. SEGUIMIENTO 2025'!$Q$14,INT((ROW()-13)/2),0)),IF(ISBLANK(OFFSET('9. METAS'!$Q$20,INT((ROW()-14)/2),0)),"",OFFSET('9. METAS'!$Q$20,INT((ROW()-14)/2),0)))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017" t="str">
        <f ca="1">IF(ISBLANK(OFFSET('9. METAS'!$K$20,INT((ROW()-13)/2),0)),"",OFFSET('9. METAS'!$K$20,INT((ROW()-13)/2),0))</f>
        <v/>
      </c>
      <c r="I321" s="1014"/>
      <c r="J321" s="255">
        <f ca="1">IF(MOD(ROW()-13,2)=0,IF(ISBLANK(OFFSET('10. SEGUIMIENTO 2025'!$N$14,INT((ROW()-13)/2),0)),"",OFFSET('10. SEGUIMIENTO 2025'!$N$14,INT((ROW()-13)/2),0)),IF(ISBLANK(OFFSET('9. METAS'!$N$20,INT((ROW()-14)/2),0)),"",OFFSET('9. METAS'!$N$20,INT((ROW()-14)/2),0)))</f>
        <v>41</v>
      </c>
      <c r="K321" s="256" t="str">
        <f ca="1">IF(MOD(ROW()-13,2)=0,IF(ISBLANK(OFFSET('10. SEGUIMIENTO 2025'!$O$14,INT((ROW()-13)/2),0)),"",OFFSET('10. SEGUIMIENTO 2025'!$O$14,INT((ROW()-13)/2),0)),IF(ISBLANK(OFFSET('9. METAS'!$O$20,INT((ROW()-14)/2),0)),"",OFFSET('9. METAS'!$O$20,INT((ROW()-14)/2),0)))</f>
        <v/>
      </c>
      <c r="L321" s="256" t="str">
        <f ca="1">IF(MOD(ROW()-13,2)=0,IF(ISBLANK(OFFSET('10. SEGUIMIENTO 2025'!$P$14,INT((ROW()-13)/2),0)),"",OFFSET('10. SEGUIMIENTO 2025'!$P$14,INT((ROW()-13)/2),0)),IF(ISBLANK(OFFSET('9. METAS'!$P$20,INT((ROW()-14)/2),0)),"",OFFSET('9. METAS'!$P$20,INT((ROW()-14)/2),0)))</f>
        <v/>
      </c>
      <c r="M321" s="257" t="str">
        <f ca="1">IF(MOD(ROW()-13,2)=0,IF(ISBLANK(OFFSET('10. SEGUIMIENTO 2025'!$Q$14,INT((ROW()-13)/2),0)),"",OFFSET('10. SEGUIMIENTO 2025'!$Q$14,INT((ROW()-13)/2),0)),IF(ISBLANK(OFFSET('9. METAS'!$Q$20,INT((ROW()-14)/2),0)),"",OFFSET('9. METAS'!$Q$20,INT((ROW()-14)/2),0)))</f>
        <v/>
      </c>
      <c r="N321" s="1012" t="str">
        <f t="shared" ref="N321" ca="1" si="304">IFERROR(K321/K322,"ND")</f>
        <v>ND</v>
      </c>
      <c r="O321" s="1008" t="str">
        <f t="shared" ref="O321" ca="1" si="305">IFERROR(((K321+J321)/H321),"ND")</f>
        <v>ND</v>
      </c>
      <c r="P321" s="996"/>
    </row>
    <row r="322" spans="3:16">
      <c r="C322" s="1030"/>
      <c r="D322" s="1026"/>
      <c r="E322" s="1026"/>
      <c r="F322" s="1024"/>
      <c r="G322" s="1021"/>
      <c r="H322" s="1017"/>
      <c r="I322" s="1015"/>
      <c r="J322" s="255" t="str">
        <f ca="1">IF(MOD(ROW()-13,2)=0,IF(ISBLANK(OFFSET('10. SEGUIMIENTO 2025'!$N$14,INT((ROW()-13)/2),0)),"",OFFSET('10. SEGUIMIENTO 2025'!$N$14,INT((ROW()-13)/2),0)),IF(ISBLANK(OFFSET('9. METAS'!$N$20,INT((ROW()-14)/2),0)),"",OFFSET('9. METAS'!$N$20,INT((ROW()-14)/2),0)))</f>
        <v/>
      </c>
      <c r="K322" s="256" t="str">
        <f ca="1">IF(MOD(ROW()-13,2)=0,IF(ISBLANK(OFFSET('10. SEGUIMIENTO 2025'!$O$14,INT((ROW()-13)/2),0)),"",OFFSET('10. SEGUIMIENTO 2025'!$O$14,INT((ROW()-13)/2),0)),IF(ISBLANK(OFFSET('9. METAS'!$O$20,INT((ROW()-14)/2),0)),"",OFFSET('9. METAS'!$O$20,INT((ROW()-14)/2),0)))</f>
        <v/>
      </c>
      <c r="L322" s="256" t="str">
        <f ca="1">IF(MOD(ROW()-13,2)=0,IF(ISBLANK(OFFSET('10. SEGUIMIENTO 2025'!$P$14,INT((ROW()-13)/2),0)),"",OFFSET('10. SEGUIMIENTO 2025'!$P$14,INT((ROW()-13)/2),0)),IF(ISBLANK(OFFSET('9. METAS'!$P$20,INT((ROW()-14)/2),0)),"",OFFSET('9. METAS'!$P$20,INT((ROW()-14)/2),0)))</f>
        <v/>
      </c>
      <c r="M322" s="257" t="str">
        <f ca="1">IF(MOD(ROW()-13,2)=0,IF(ISBLANK(OFFSET('10. SEGUIMIENTO 2025'!$Q$14,INT((ROW()-13)/2),0)),"",OFFSET('10. SEGUIMIENTO 2025'!$Q$14,INT((ROW()-13)/2),0)),IF(ISBLANK(OFFSET('9. METAS'!$Q$20,INT((ROW()-14)/2),0)),"",OFFSET('9. METAS'!$Q$20,INT((ROW()-14)/2),0)))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017" t="str">
        <f ca="1">IF(ISBLANK(OFFSET('9. METAS'!$K$20,INT((ROW()-13)/2),0)),"",OFFSET('9. METAS'!$K$20,INT((ROW()-13)/2),0))</f>
        <v/>
      </c>
      <c r="I323" s="1014"/>
      <c r="J323" s="255">
        <f ca="1">IF(MOD(ROW()-13,2)=0,IF(ISBLANK(OFFSET('10. SEGUIMIENTO 2025'!$N$14,INT((ROW()-13)/2),0)),"",OFFSET('10. SEGUIMIENTO 2025'!$N$14,INT((ROW()-13)/2),0)),IF(ISBLANK(OFFSET('9. METAS'!$N$20,INT((ROW()-14)/2),0)),"",OFFSET('9. METAS'!$N$20,INT((ROW()-14)/2),0)))</f>
        <v>41</v>
      </c>
      <c r="K323" s="256" t="str">
        <f ca="1">IF(MOD(ROW()-13,2)=0,IF(ISBLANK(OFFSET('10. SEGUIMIENTO 2025'!$O$14,INT((ROW()-13)/2),0)),"",OFFSET('10. SEGUIMIENTO 2025'!$O$14,INT((ROW()-13)/2),0)),IF(ISBLANK(OFFSET('9. METAS'!$O$20,INT((ROW()-14)/2),0)),"",OFFSET('9. METAS'!$O$20,INT((ROW()-14)/2),0)))</f>
        <v/>
      </c>
      <c r="L323" s="256" t="str">
        <f ca="1">IF(MOD(ROW()-13,2)=0,IF(ISBLANK(OFFSET('10. SEGUIMIENTO 2025'!$P$14,INT((ROW()-13)/2),0)),"",OFFSET('10. SEGUIMIENTO 2025'!$P$14,INT((ROW()-13)/2),0)),IF(ISBLANK(OFFSET('9. METAS'!$P$20,INT((ROW()-14)/2),0)),"",OFFSET('9. METAS'!$P$20,INT((ROW()-14)/2),0)))</f>
        <v/>
      </c>
      <c r="M323" s="257" t="str">
        <f ca="1">IF(MOD(ROW()-13,2)=0,IF(ISBLANK(OFFSET('10. SEGUIMIENTO 2025'!$Q$14,INT((ROW()-13)/2),0)),"",OFFSET('10. SEGUIMIENTO 2025'!$Q$14,INT((ROW()-13)/2),0)),IF(ISBLANK(OFFSET('9. METAS'!$Q$20,INT((ROW()-14)/2),0)),"",OFFSET('9. METAS'!$Q$20,INT((ROW()-14)/2),0)))</f>
        <v/>
      </c>
      <c r="N323" s="1012" t="str">
        <f t="shared" ref="N323" ca="1" si="306">IFERROR(K323/K324,"ND")</f>
        <v>ND</v>
      </c>
      <c r="O323" s="1008" t="str">
        <f t="shared" ref="O323" ca="1" si="307">IFERROR(((K323+J323)/H323),"ND")</f>
        <v>ND</v>
      </c>
      <c r="P323" s="996"/>
    </row>
    <row r="324" spans="3:16">
      <c r="C324" s="1030"/>
      <c r="D324" s="1026"/>
      <c r="E324" s="1026"/>
      <c r="F324" s="1024"/>
      <c r="G324" s="1021"/>
      <c r="H324" s="1017"/>
      <c r="I324" s="1015"/>
      <c r="J324" s="255" t="str">
        <f ca="1">IF(MOD(ROW()-13,2)=0,IF(ISBLANK(OFFSET('10. SEGUIMIENTO 2025'!$N$14,INT((ROW()-13)/2),0)),"",OFFSET('10. SEGUIMIENTO 2025'!$N$14,INT((ROW()-13)/2),0)),IF(ISBLANK(OFFSET('9. METAS'!$N$20,INT((ROW()-14)/2),0)),"",OFFSET('9. METAS'!$N$20,INT((ROW()-14)/2),0)))</f>
        <v/>
      </c>
      <c r="K324" s="256" t="str">
        <f ca="1">IF(MOD(ROW()-13,2)=0,IF(ISBLANK(OFFSET('10. SEGUIMIENTO 2025'!$O$14,INT((ROW()-13)/2),0)),"",OFFSET('10. SEGUIMIENTO 2025'!$O$14,INT((ROW()-13)/2),0)),IF(ISBLANK(OFFSET('9. METAS'!$O$20,INT((ROW()-14)/2),0)),"",OFFSET('9. METAS'!$O$20,INT((ROW()-14)/2),0)))</f>
        <v/>
      </c>
      <c r="L324" s="256" t="str">
        <f ca="1">IF(MOD(ROW()-13,2)=0,IF(ISBLANK(OFFSET('10. SEGUIMIENTO 2025'!$P$14,INT((ROW()-13)/2),0)),"",OFFSET('10. SEGUIMIENTO 2025'!$P$14,INT((ROW()-13)/2),0)),IF(ISBLANK(OFFSET('9. METAS'!$P$20,INT((ROW()-14)/2),0)),"",OFFSET('9. METAS'!$P$20,INT((ROW()-14)/2),0)))</f>
        <v/>
      </c>
      <c r="M324" s="257" t="str">
        <f ca="1">IF(MOD(ROW()-13,2)=0,IF(ISBLANK(OFFSET('10. SEGUIMIENTO 2025'!$Q$14,INT((ROW()-13)/2),0)),"",OFFSET('10. SEGUIMIENTO 2025'!$Q$14,INT((ROW()-13)/2),0)),IF(ISBLANK(OFFSET('9. METAS'!$Q$20,INT((ROW()-14)/2),0)),"",OFFSET('9. METAS'!$Q$20,INT((ROW()-14)/2),0)))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017" t="str">
        <f ca="1">IF(ISBLANK(OFFSET('9. METAS'!$K$20,INT((ROW()-13)/2),0)),"",OFFSET('9. METAS'!$K$20,INT((ROW()-13)/2),0))</f>
        <v/>
      </c>
      <c r="I325" s="1014"/>
      <c r="J325" s="255">
        <f ca="1">IF(MOD(ROW()-13,2)=0,IF(ISBLANK(OFFSET('10. SEGUIMIENTO 2025'!$N$14,INT((ROW()-13)/2),0)),"",OFFSET('10. SEGUIMIENTO 2025'!$N$14,INT((ROW()-13)/2),0)),IF(ISBLANK(OFFSET('9. METAS'!$N$20,INT((ROW()-14)/2),0)),"",OFFSET('9. METAS'!$N$20,INT((ROW()-14)/2),0)))</f>
        <v>41</v>
      </c>
      <c r="K325" s="256" t="str">
        <f ca="1">IF(MOD(ROW()-13,2)=0,IF(ISBLANK(OFFSET('10. SEGUIMIENTO 2025'!$O$14,INT((ROW()-13)/2),0)),"",OFFSET('10. SEGUIMIENTO 2025'!$O$14,INT((ROW()-13)/2),0)),IF(ISBLANK(OFFSET('9. METAS'!$O$20,INT((ROW()-14)/2),0)),"",OFFSET('9. METAS'!$O$20,INT((ROW()-14)/2),0)))</f>
        <v/>
      </c>
      <c r="L325" s="256" t="str">
        <f ca="1">IF(MOD(ROW()-13,2)=0,IF(ISBLANK(OFFSET('10. SEGUIMIENTO 2025'!$P$14,INT((ROW()-13)/2),0)),"",OFFSET('10. SEGUIMIENTO 2025'!$P$14,INT((ROW()-13)/2),0)),IF(ISBLANK(OFFSET('9. METAS'!$P$20,INT((ROW()-14)/2),0)),"",OFFSET('9. METAS'!$P$20,INT((ROW()-14)/2),0)))</f>
        <v/>
      </c>
      <c r="M325" s="257" t="str">
        <f ca="1">IF(MOD(ROW()-13,2)=0,IF(ISBLANK(OFFSET('10. SEGUIMIENTO 2025'!$Q$14,INT((ROW()-13)/2),0)),"",OFFSET('10. SEGUIMIENTO 2025'!$Q$14,INT((ROW()-13)/2),0)),IF(ISBLANK(OFFSET('9. METAS'!$Q$20,INT((ROW()-14)/2),0)),"",OFFSET('9. METAS'!$Q$20,INT((ROW()-14)/2),0)))</f>
        <v/>
      </c>
      <c r="N325" s="1012" t="str">
        <f t="shared" ref="N325" ca="1" si="308">IFERROR(K325/K326,"ND")</f>
        <v>ND</v>
      </c>
      <c r="O325" s="1008" t="str">
        <f t="shared" ref="O325" ca="1" si="309">IFERROR(((K325+J325)/H325),"ND")</f>
        <v>ND</v>
      </c>
      <c r="P325" s="996"/>
    </row>
    <row r="326" spans="3:16">
      <c r="C326" s="1030"/>
      <c r="D326" s="1026"/>
      <c r="E326" s="1026"/>
      <c r="F326" s="1024"/>
      <c r="G326" s="1021"/>
      <c r="H326" s="1017"/>
      <c r="I326" s="1015"/>
      <c r="J326" s="255" t="str">
        <f ca="1">IF(MOD(ROW()-13,2)=0,IF(ISBLANK(OFFSET('10. SEGUIMIENTO 2025'!$N$14,INT((ROW()-13)/2),0)),"",OFFSET('10. SEGUIMIENTO 2025'!$N$14,INT((ROW()-13)/2),0)),IF(ISBLANK(OFFSET('9. METAS'!$N$20,INT((ROW()-14)/2),0)),"",OFFSET('9. METAS'!$N$20,INT((ROW()-14)/2),0)))</f>
        <v/>
      </c>
      <c r="K326" s="256" t="str">
        <f ca="1">IF(MOD(ROW()-13,2)=0,IF(ISBLANK(OFFSET('10. SEGUIMIENTO 2025'!$O$14,INT((ROW()-13)/2),0)),"",OFFSET('10. SEGUIMIENTO 2025'!$O$14,INT((ROW()-13)/2),0)),IF(ISBLANK(OFFSET('9. METAS'!$O$20,INT((ROW()-14)/2),0)),"",OFFSET('9. METAS'!$O$20,INT((ROW()-14)/2),0)))</f>
        <v/>
      </c>
      <c r="L326" s="256" t="str">
        <f ca="1">IF(MOD(ROW()-13,2)=0,IF(ISBLANK(OFFSET('10. SEGUIMIENTO 2025'!$P$14,INT((ROW()-13)/2),0)),"",OFFSET('10. SEGUIMIENTO 2025'!$P$14,INT((ROW()-13)/2),0)),IF(ISBLANK(OFFSET('9. METAS'!$P$20,INT((ROW()-14)/2),0)),"",OFFSET('9. METAS'!$P$20,INT((ROW()-14)/2),0)))</f>
        <v/>
      </c>
      <c r="M326" s="257" t="str">
        <f ca="1">IF(MOD(ROW()-13,2)=0,IF(ISBLANK(OFFSET('10. SEGUIMIENTO 2025'!$Q$14,INT((ROW()-13)/2),0)),"",OFFSET('10. SEGUIMIENTO 2025'!$Q$14,INT((ROW()-13)/2),0)),IF(ISBLANK(OFFSET('9. METAS'!$Q$20,INT((ROW()-14)/2),0)),"",OFFSET('9. METAS'!$Q$20,INT((ROW()-14)/2),0)))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017" t="str">
        <f ca="1">IF(ISBLANK(OFFSET('9. METAS'!$K$20,INT((ROW()-13)/2),0)),"",OFFSET('9. METAS'!$K$20,INT((ROW()-13)/2),0))</f>
        <v/>
      </c>
      <c r="I327" s="1014"/>
      <c r="J327" s="255">
        <f ca="1">IF(MOD(ROW()-13,2)=0,IF(ISBLANK(OFFSET('10. SEGUIMIENTO 2025'!$N$14,INT((ROW()-13)/2),0)),"",OFFSET('10. SEGUIMIENTO 2025'!$N$14,INT((ROW()-13)/2),0)),IF(ISBLANK(OFFSET('9. METAS'!$N$20,INT((ROW()-14)/2),0)),"",OFFSET('9. METAS'!$N$20,INT((ROW()-14)/2),0)))</f>
        <v>41</v>
      </c>
      <c r="K327" s="256" t="str">
        <f ca="1">IF(MOD(ROW()-13,2)=0,IF(ISBLANK(OFFSET('10. SEGUIMIENTO 2025'!$O$14,INT((ROW()-13)/2),0)),"",OFFSET('10. SEGUIMIENTO 2025'!$O$14,INT((ROW()-13)/2),0)),IF(ISBLANK(OFFSET('9. METAS'!$O$20,INT((ROW()-14)/2),0)),"",OFFSET('9. METAS'!$O$20,INT((ROW()-14)/2),0)))</f>
        <v/>
      </c>
      <c r="L327" s="256" t="str">
        <f ca="1">IF(MOD(ROW()-13,2)=0,IF(ISBLANK(OFFSET('10. SEGUIMIENTO 2025'!$P$14,INT((ROW()-13)/2),0)),"",OFFSET('10. SEGUIMIENTO 2025'!$P$14,INT((ROW()-13)/2),0)),IF(ISBLANK(OFFSET('9. METAS'!$P$20,INT((ROW()-14)/2),0)),"",OFFSET('9. METAS'!$P$20,INT((ROW()-14)/2),0)))</f>
        <v/>
      </c>
      <c r="M327" s="257" t="str">
        <f ca="1">IF(MOD(ROW()-13,2)=0,IF(ISBLANK(OFFSET('10. SEGUIMIENTO 2025'!$Q$14,INT((ROW()-13)/2),0)),"",OFFSET('10. SEGUIMIENTO 2025'!$Q$14,INT((ROW()-13)/2),0)),IF(ISBLANK(OFFSET('9. METAS'!$Q$20,INT((ROW()-14)/2),0)),"",OFFSET('9. METAS'!$Q$20,INT((ROW()-14)/2),0)))</f>
        <v/>
      </c>
      <c r="N327" s="1012" t="str">
        <f t="shared" ref="N327" ca="1" si="310">IFERROR(K327/K328,"ND")</f>
        <v>ND</v>
      </c>
      <c r="O327" s="1008" t="str">
        <f t="shared" ref="O327" ca="1" si="311">IFERROR(((K327+J327)/H327),"ND")</f>
        <v>ND</v>
      </c>
      <c r="P327" s="996"/>
    </row>
    <row r="328" spans="3:16">
      <c r="C328" s="1030"/>
      <c r="D328" s="1026"/>
      <c r="E328" s="1026"/>
      <c r="F328" s="1024"/>
      <c r="G328" s="1021"/>
      <c r="H328" s="1017"/>
      <c r="I328" s="1015"/>
      <c r="J328" s="255" t="str">
        <f ca="1">IF(MOD(ROW()-13,2)=0,IF(ISBLANK(OFFSET('10. SEGUIMIENTO 2025'!$N$14,INT((ROW()-13)/2),0)),"",OFFSET('10. SEGUIMIENTO 2025'!$N$14,INT((ROW()-13)/2),0)),IF(ISBLANK(OFFSET('9. METAS'!$N$20,INT((ROW()-14)/2),0)),"",OFFSET('9. METAS'!$N$20,INT((ROW()-14)/2),0)))</f>
        <v/>
      </c>
      <c r="K328" s="256" t="str">
        <f ca="1">IF(MOD(ROW()-13,2)=0,IF(ISBLANK(OFFSET('10. SEGUIMIENTO 2025'!$O$14,INT((ROW()-13)/2),0)),"",OFFSET('10. SEGUIMIENTO 2025'!$O$14,INT((ROW()-13)/2),0)),IF(ISBLANK(OFFSET('9. METAS'!$O$20,INT((ROW()-14)/2),0)),"",OFFSET('9. METAS'!$O$20,INT((ROW()-14)/2),0)))</f>
        <v/>
      </c>
      <c r="L328" s="256" t="str">
        <f ca="1">IF(MOD(ROW()-13,2)=0,IF(ISBLANK(OFFSET('10. SEGUIMIENTO 2025'!$P$14,INT((ROW()-13)/2),0)),"",OFFSET('10. SEGUIMIENTO 2025'!$P$14,INT((ROW()-13)/2),0)),IF(ISBLANK(OFFSET('9. METAS'!$P$20,INT((ROW()-14)/2),0)),"",OFFSET('9. METAS'!$P$20,INT((ROW()-14)/2),0)))</f>
        <v/>
      </c>
      <c r="M328" s="257" t="str">
        <f ca="1">IF(MOD(ROW()-13,2)=0,IF(ISBLANK(OFFSET('10. SEGUIMIENTO 2025'!$Q$14,INT((ROW()-13)/2),0)),"",OFFSET('10. SEGUIMIENTO 2025'!$Q$14,INT((ROW()-13)/2),0)),IF(ISBLANK(OFFSET('9. METAS'!$Q$20,INT((ROW()-14)/2),0)),"",OFFSET('9. METAS'!$Q$20,INT((ROW()-14)/2),0)))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017" t="str">
        <f ca="1">IF(ISBLANK(OFFSET('9. METAS'!$K$20,INT((ROW()-13)/2),0)),"",OFFSET('9. METAS'!$K$20,INT((ROW()-13)/2),0))</f>
        <v/>
      </c>
      <c r="I329" s="1014"/>
      <c r="J329" s="255">
        <f ca="1">IF(MOD(ROW()-13,2)=0,IF(ISBLANK(OFFSET('10. SEGUIMIENTO 2025'!$N$14,INT((ROW()-13)/2),0)),"",OFFSET('10. SEGUIMIENTO 2025'!$N$14,INT((ROW()-13)/2),0)),IF(ISBLANK(OFFSET('9. METAS'!$N$20,INT((ROW()-14)/2),0)),"",OFFSET('9. METAS'!$N$20,INT((ROW()-14)/2),0)))</f>
        <v>41</v>
      </c>
      <c r="K329" s="256" t="str">
        <f ca="1">IF(MOD(ROW()-13,2)=0,IF(ISBLANK(OFFSET('10. SEGUIMIENTO 2025'!$O$14,INT((ROW()-13)/2),0)),"",OFFSET('10. SEGUIMIENTO 2025'!$O$14,INT((ROW()-13)/2),0)),IF(ISBLANK(OFFSET('9. METAS'!$O$20,INT((ROW()-14)/2),0)),"",OFFSET('9. METAS'!$O$20,INT((ROW()-14)/2),0)))</f>
        <v/>
      </c>
      <c r="L329" s="256" t="str">
        <f ca="1">IF(MOD(ROW()-13,2)=0,IF(ISBLANK(OFFSET('10. SEGUIMIENTO 2025'!$P$14,INT((ROW()-13)/2),0)),"",OFFSET('10. SEGUIMIENTO 2025'!$P$14,INT((ROW()-13)/2),0)),IF(ISBLANK(OFFSET('9. METAS'!$P$20,INT((ROW()-14)/2),0)),"",OFFSET('9. METAS'!$P$20,INT((ROW()-14)/2),0)))</f>
        <v/>
      </c>
      <c r="M329" s="257" t="str">
        <f ca="1">IF(MOD(ROW()-13,2)=0,IF(ISBLANK(OFFSET('10. SEGUIMIENTO 2025'!$Q$14,INT((ROW()-13)/2),0)),"",OFFSET('10. SEGUIMIENTO 2025'!$Q$14,INT((ROW()-13)/2),0)),IF(ISBLANK(OFFSET('9. METAS'!$Q$20,INT((ROW()-14)/2),0)),"",OFFSET('9. METAS'!$Q$20,INT((ROW()-14)/2),0)))</f>
        <v/>
      </c>
      <c r="N329" s="1012" t="str">
        <f t="shared" ref="N329" ca="1" si="312">IFERROR(K329/K330,"ND")</f>
        <v>ND</v>
      </c>
      <c r="O329" s="1008" t="str">
        <f t="shared" ref="O329" ca="1" si="313">IFERROR(((K329+J329)/H329),"ND")</f>
        <v>ND</v>
      </c>
      <c r="P329" s="996"/>
    </row>
    <row r="330" spans="3:16">
      <c r="C330" s="1030"/>
      <c r="D330" s="1026"/>
      <c r="E330" s="1026"/>
      <c r="F330" s="1024"/>
      <c r="G330" s="1021"/>
      <c r="H330" s="1017"/>
      <c r="I330" s="1015"/>
      <c r="J330" s="255" t="str">
        <f ca="1">IF(MOD(ROW()-13,2)=0,IF(ISBLANK(OFFSET('10. SEGUIMIENTO 2025'!$N$14,INT((ROW()-13)/2),0)),"",OFFSET('10. SEGUIMIENTO 2025'!$N$14,INT((ROW()-13)/2),0)),IF(ISBLANK(OFFSET('9. METAS'!$N$20,INT((ROW()-14)/2),0)),"",OFFSET('9. METAS'!$N$20,INT((ROW()-14)/2),0)))</f>
        <v/>
      </c>
      <c r="K330" s="256" t="str">
        <f ca="1">IF(MOD(ROW()-13,2)=0,IF(ISBLANK(OFFSET('10. SEGUIMIENTO 2025'!$O$14,INT((ROW()-13)/2),0)),"",OFFSET('10. SEGUIMIENTO 2025'!$O$14,INT((ROW()-13)/2),0)),IF(ISBLANK(OFFSET('9. METAS'!$O$20,INT((ROW()-14)/2),0)),"",OFFSET('9. METAS'!$O$20,INT((ROW()-14)/2),0)))</f>
        <v/>
      </c>
      <c r="L330" s="256" t="str">
        <f ca="1">IF(MOD(ROW()-13,2)=0,IF(ISBLANK(OFFSET('10. SEGUIMIENTO 2025'!$P$14,INT((ROW()-13)/2),0)),"",OFFSET('10. SEGUIMIENTO 2025'!$P$14,INT((ROW()-13)/2),0)),IF(ISBLANK(OFFSET('9. METAS'!$P$20,INT((ROW()-14)/2),0)),"",OFFSET('9. METAS'!$P$20,INT((ROW()-14)/2),0)))</f>
        <v/>
      </c>
      <c r="M330" s="257" t="str">
        <f ca="1">IF(MOD(ROW()-13,2)=0,IF(ISBLANK(OFFSET('10. SEGUIMIENTO 2025'!$Q$14,INT((ROW()-13)/2),0)),"",OFFSET('10. SEGUIMIENTO 2025'!$Q$14,INT((ROW()-13)/2),0)),IF(ISBLANK(OFFSET('9. METAS'!$Q$20,INT((ROW()-14)/2),0)),"",OFFSET('9. METAS'!$Q$20,INT((ROW()-14)/2),0)))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017" t="str">
        <f ca="1">IF(ISBLANK(OFFSET('9. METAS'!$K$20,INT((ROW()-13)/2),0)),"",OFFSET('9. METAS'!$K$20,INT((ROW()-13)/2),0))</f>
        <v/>
      </c>
      <c r="I331" s="1014"/>
      <c r="J331" s="255">
        <f ca="1">IF(MOD(ROW()-13,2)=0,IF(ISBLANK(OFFSET('10. SEGUIMIENTO 2025'!$N$14,INT((ROW()-13)/2),0)),"",OFFSET('10. SEGUIMIENTO 2025'!$N$14,INT((ROW()-13)/2),0)),IF(ISBLANK(OFFSET('9. METAS'!$N$20,INT((ROW()-14)/2),0)),"",OFFSET('9. METAS'!$N$20,INT((ROW()-14)/2),0)))</f>
        <v>41</v>
      </c>
      <c r="K331" s="256" t="str">
        <f ca="1">IF(MOD(ROW()-13,2)=0,IF(ISBLANK(OFFSET('10. SEGUIMIENTO 2025'!$O$14,INT((ROW()-13)/2),0)),"",OFFSET('10. SEGUIMIENTO 2025'!$O$14,INT((ROW()-13)/2),0)),IF(ISBLANK(OFFSET('9. METAS'!$O$20,INT((ROW()-14)/2),0)),"",OFFSET('9. METAS'!$O$20,INT((ROW()-14)/2),0)))</f>
        <v/>
      </c>
      <c r="L331" s="256" t="str">
        <f ca="1">IF(MOD(ROW()-13,2)=0,IF(ISBLANK(OFFSET('10. SEGUIMIENTO 2025'!$P$14,INT((ROW()-13)/2),0)),"",OFFSET('10. SEGUIMIENTO 2025'!$P$14,INT((ROW()-13)/2),0)),IF(ISBLANK(OFFSET('9. METAS'!$P$20,INT((ROW()-14)/2),0)),"",OFFSET('9. METAS'!$P$20,INT((ROW()-14)/2),0)))</f>
        <v/>
      </c>
      <c r="M331" s="257" t="str">
        <f ca="1">IF(MOD(ROW()-13,2)=0,IF(ISBLANK(OFFSET('10. SEGUIMIENTO 2025'!$Q$14,INT((ROW()-13)/2),0)),"",OFFSET('10. SEGUIMIENTO 2025'!$Q$14,INT((ROW()-13)/2),0)),IF(ISBLANK(OFFSET('9. METAS'!$Q$20,INT((ROW()-14)/2),0)),"",OFFSET('9. METAS'!$Q$20,INT((ROW()-14)/2),0)))</f>
        <v/>
      </c>
      <c r="N331" s="1012" t="str">
        <f t="shared" ref="N331" ca="1" si="314">IFERROR(K331/K332,"ND")</f>
        <v>ND</v>
      </c>
      <c r="O331" s="1008" t="str">
        <f t="shared" ref="O331" ca="1" si="315">IFERROR(((K331+J331)/H331),"ND")</f>
        <v>ND</v>
      </c>
      <c r="P331" s="996"/>
    </row>
    <row r="332" spans="3:16">
      <c r="C332" s="1030"/>
      <c r="D332" s="1026"/>
      <c r="E332" s="1026"/>
      <c r="F332" s="1024"/>
      <c r="G332" s="1021"/>
      <c r="H332" s="1017"/>
      <c r="I332" s="1015"/>
      <c r="J332" s="255" t="str">
        <f ca="1">IF(MOD(ROW()-13,2)=0,IF(ISBLANK(OFFSET('10. SEGUIMIENTO 2025'!$N$14,INT((ROW()-13)/2),0)),"",OFFSET('10. SEGUIMIENTO 2025'!$N$14,INT((ROW()-13)/2),0)),IF(ISBLANK(OFFSET('9. METAS'!$N$20,INT((ROW()-14)/2),0)),"",OFFSET('9. METAS'!$N$20,INT((ROW()-14)/2),0)))</f>
        <v/>
      </c>
      <c r="K332" s="256" t="str">
        <f ca="1">IF(MOD(ROW()-13,2)=0,IF(ISBLANK(OFFSET('10. SEGUIMIENTO 2025'!$O$14,INT((ROW()-13)/2),0)),"",OFFSET('10. SEGUIMIENTO 2025'!$O$14,INT((ROW()-13)/2),0)),IF(ISBLANK(OFFSET('9. METAS'!$O$20,INT((ROW()-14)/2),0)),"",OFFSET('9. METAS'!$O$20,INT((ROW()-14)/2),0)))</f>
        <v/>
      </c>
      <c r="L332" s="256" t="str">
        <f ca="1">IF(MOD(ROW()-13,2)=0,IF(ISBLANK(OFFSET('10. SEGUIMIENTO 2025'!$P$14,INT((ROW()-13)/2),0)),"",OFFSET('10. SEGUIMIENTO 2025'!$P$14,INT((ROW()-13)/2),0)),IF(ISBLANK(OFFSET('9. METAS'!$P$20,INT((ROW()-14)/2),0)),"",OFFSET('9. METAS'!$P$20,INT((ROW()-14)/2),0)))</f>
        <v/>
      </c>
      <c r="M332" s="257" t="str">
        <f ca="1">IF(MOD(ROW()-13,2)=0,IF(ISBLANK(OFFSET('10. SEGUIMIENTO 2025'!$Q$14,INT((ROW()-13)/2),0)),"",OFFSET('10. SEGUIMIENTO 2025'!$Q$14,INT((ROW()-13)/2),0)),IF(ISBLANK(OFFSET('9. METAS'!$Q$20,INT((ROW()-14)/2),0)),"",OFFSET('9. METAS'!$Q$20,INT((ROW()-14)/2),0)))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017" t="str">
        <f ca="1">IF(ISBLANK(OFFSET('9. METAS'!$K$20,INT((ROW()-13)/2),0)),"",OFFSET('9. METAS'!$K$20,INT((ROW()-13)/2),0))</f>
        <v/>
      </c>
      <c r="I333" s="1014"/>
      <c r="J333" s="255">
        <f ca="1">IF(MOD(ROW()-13,2)=0,IF(ISBLANK(OFFSET('10. SEGUIMIENTO 2025'!$N$14,INT((ROW()-13)/2),0)),"",OFFSET('10. SEGUIMIENTO 2025'!$N$14,INT((ROW()-13)/2),0)),IF(ISBLANK(OFFSET('9. METAS'!$N$20,INT((ROW()-14)/2),0)),"",OFFSET('9. METAS'!$N$20,INT((ROW()-14)/2),0)))</f>
        <v>41</v>
      </c>
      <c r="K333" s="256" t="str">
        <f ca="1">IF(MOD(ROW()-13,2)=0,IF(ISBLANK(OFFSET('10. SEGUIMIENTO 2025'!$O$14,INT((ROW()-13)/2),0)),"",OFFSET('10. SEGUIMIENTO 2025'!$O$14,INT((ROW()-13)/2),0)),IF(ISBLANK(OFFSET('9. METAS'!$O$20,INT((ROW()-14)/2),0)),"",OFFSET('9. METAS'!$O$20,INT((ROW()-14)/2),0)))</f>
        <v/>
      </c>
      <c r="L333" s="256" t="str">
        <f ca="1">IF(MOD(ROW()-13,2)=0,IF(ISBLANK(OFFSET('10. SEGUIMIENTO 2025'!$P$14,INT((ROW()-13)/2),0)),"",OFFSET('10. SEGUIMIENTO 2025'!$P$14,INT((ROW()-13)/2),0)),IF(ISBLANK(OFFSET('9. METAS'!$P$20,INT((ROW()-14)/2),0)),"",OFFSET('9. METAS'!$P$20,INT((ROW()-14)/2),0)))</f>
        <v/>
      </c>
      <c r="M333" s="257" t="str">
        <f ca="1">IF(MOD(ROW()-13,2)=0,IF(ISBLANK(OFFSET('10. SEGUIMIENTO 2025'!$Q$14,INT((ROW()-13)/2),0)),"",OFFSET('10. SEGUIMIENTO 2025'!$Q$14,INT((ROW()-13)/2),0)),IF(ISBLANK(OFFSET('9. METAS'!$Q$20,INT((ROW()-14)/2),0)),"",OFFSET('9. METAS'!$Q$20,INT((ROW()-14)/2),0)))</f>
        <v/>
      </c>
      <c r="N333" s="1012" t="str">
        <f t="shared" ref="N333" ca="1" si="316">IFERROR(K333/K334,"ND")</f>
        <v>ND</v>
      </c>
      <c r="O333" s="1008" t="str">
        <f t="shared" ref="O333" ca="1" si="317">IFERROR(((K333+J333)/H333),"ND")</f>
        <v>ND</v>
      </c>
      <c r="P333" s="996"/>
    </row>
    <row r="334" spans="3:16">
      <c r="C334" s="1030"/>
      <c r="D334" s="1026"/>
      <c r="E334" s="1026"/>
      <c r="F334" s="1024"/>
      <c r="G334" s="1021"/>
      <c r="H334" s="1017"/>
      <c r="I334" s="1015"/>
      <c r="J334" s="255" t="str">
        <f ca="1">IF(MOD(ROW()-13,2)=0,IF(ISBLANK(OFFSET('10. SEGUIMIENTO 2025'!$N$14,INT((ROW()-13)/2),0)),"",OFFSET('10. SEGUIMIENTO 2025'!$N$14,INT((ROW()-13)/2),0)),IF(ISBLANK(OFFSET('9. METAS'!$N$20,INT((ROW()-14)/2),0)),"",OFFSET('9. METAS'!$N$20,INT((ROW()-14)/2),0)))</f>
        <v/>
      </c>
      <c r="K334" s="256" t="str">
        <f ca="1">IF(MOD(ROW()-13,2)=0,IF(ISBLANK(OFFSET('10. SEGUIMIENTO 2025'!$O$14,INT((ROW()-13)/2),0)),"",OFFSET('10. SEGUIMIENTO 2025'!$O$14,INT((ROW()-13)/2),0)),IF(ISBLANK(OFFSET('9. METAS'!$O$20,INT((ROW()-14)/2),0)),"",OFFSET('9. METAS'!$O$20,INT((ROW()-14)/2),0)))</f>
        <v/>
      </c>
      <c r="L334" s="256" t="str">
        <f ca="1">IF(MOD(ROW()-13,2)=0,IF(ISBLANK(OFFSET('10. SEGUIMIENTO 2025'!$P$14,INT((ROW()-13)/2),0)),"",OFFSET('10. SEGUIMIENTO 2025'!$P$14,INT((ROW()-13)/2),0)),IF(ISBLANK(OFFSET('9. METAS'!$P$20,INT((ROW()-14)/2),0)),"",OFFSET('9. METAS'!$P$20,INT((ROW()-14)/2),0)))</f>
        <v/>
      </c>
      <c r="M334" s="257" t="str">
        <f ca="1">IF(MOD(ROW()-13,2)=0,IF(ISBLANK(OFFSET('10. SEGUIMIENTO 2025'!$Q$14,INT((ROW()-13)/2),0)),"",OFFSET('10. SEGUIMIENTO 2025'!$Q$14,INT((ROW()-13)/2),0)),IF(ISBLANK(OFFSET('9. METAS'!$Q$20,INT((ROW()-14)/2),0)),"",OFFSET('9. METAS'!$Q$20,INT((ROW()-14)/2),0)))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017" t="str">
        <f ca="1">IF(ISBLANK(OFFSET('9. METAS'!$K$20,INT((ROW()-13)/2),0)),"",OFFSET('9. METAS'!$K$20,INT((ROW()-13)/2),0))</f>
        <v/>
      </c>
      <c r="I335" s="1014"/>
      <c r="J335" s="255">
        <f ca="1">IF(MOD(ROW()-13,2)=0,IF(ISBLANK(OFFSET('10. SEGUIMIENTO 2025'!$N$14,INT((ROW()-13)/2),0)),"",OFFSET('10. SEGUIMIENTO 2025'!$N$14,INT((ROW()-13)/2),0)),IF(ISBLANK(OFFSET('9. METAS'!$N$20,INT((ROW()-14)/2),0)),"",OFFSET('9. METAS'!$N$20,INT((ROW()-14)/2),0)))</f>
        <v>41</v>
      </c>
      <c r="K335" s="256" t="str">
        <f ca="1">IF(MOD(ROW()-13,2)=0,IF(ISBLANK(OFFSET('10. SEGUIMIENTO 2025'!$O$14,INT((ROW()-13)/2),0)),"",OFFSET('10. SEGUIMIENTO 2025'!$O$14,INT((ROW()-13)/2),0)),IF(ISBLANK(OFFSET('9. METAS'!$O$20,INT((ROW()-14)/2),0)),"",OFFSET('9. METAS'!$O$20,INT((ROW()-14)/2),0)))</f>
        <v/>
      </c>
      <c r="L335" s="256" t="str">
        <f ca="1">IF(MOD(ROW()-13,2)=0,IF(ISBLANK(OFFSET('10. SEGUIMIENTO 2025'!$P$14,INT((ROW()-13)/2),0)),"",OFFSET('10. SEGUIMIENTO 2025'!$P$14,INT((ROW()-13)/2),0)),IF(ISBLANK(OFFSET('9. METAS'!$P$20,INT((ROW()-14)/2),0)),"",OFFSET('9. METAS'!$P$20,INT((ROW()-14)/2),0)))</f>
        <v/>
      </c>
      <c r="M335" s="257" t="str">
        <f ca="1">IF(MOD(ROW()-13,2)=0,IF(ISBLANK(OFFSET('10. SEGUIMIENTO 2025'!$Q$14,INT((ROW()-13)/2),0)),"",OFFSET('10. SEGUIMIENTO 2025'!$Q$14,INT((ROW()-13)/2),0)),IF(ISBLANK(OFFSET('9. METAS'!$Q$20,INT((ROW()-14)/2),0)),"",OFFSET('9. METAS'!$Q$20,INT((ROW()-14)/2),0)))</f>
        <v/>
      </c>
      <c r="N335" s="1012" t="str">
        <f t="shared" ref="N335" ca="1" si="318">IFERROR(K335/K336,"ND")</f>
        <v>ND</v>
      </c>
      <c r="O335" s="1008" t="str">
        <f t="shared" ref="O335" ca="1" si="319">IFERROR(((K335+J335)/H335),"ND")</f>
        <v>ND</v>
      </c>
      <c r="P335" s="996"/>
    </row>
    <row r="336" spans="3:16">
      <c r="C336" s="1030"/>
      <c r="D336" s="1026"/>
      <c r="E336" s="1026"/>
      <c r="F336" s="1024"/>
      <c r="G336" s="1021"/>
      <c r="H336" s="1017"/>
      <c r="I336" s="1015"/>
      <c r="J336" s="255" t="str">
        <f ca="1">IF(MOD(ROW()-13,2)=0,IF(ISBLANK(OFFSET('10. SEGUIMIENTO 2025'!$N$14,INT((ROW()-13)/2),0)),"",OFFSET('10. SEGUIMIENTO 2025'!$N$14,INT((ROW()-13)/2),0)),IF(ISBLANK(OFFSET('9. METAS'!$N$20,INT((ROW()-14)/2),0)),"",OFFSET('9. METAS'!$N$20,INT((ROW()-14)/2),0)))</f>
        <v/>
      </c>
      <c r="K336" s="256" t="str">
        <f ca="1">IF(MOD(ROW()-13,2)=0,IF(ISBLANK(OFFSET('10. SEGUIMIENTO 2025'!$O$14,INT((ROW()-13)/2),0)),"",OFFSET('10. SEGUIMIENTO 2025'!$O$14,INT((ROW()-13)/2),0)),IF(ISBLANK(OFFSET('9. METAS'!$O$20,INT((ROW()-14)/2),0)),"",OFFSET('9. METAS'!$O$20,INT((ROW()-14)/2),0)))</f>
        <v/>
      </c>
      <c r="L336" s="256" t="str">
        <f ca="1">IF(MOD(ROW()-13,2)=0,IF(ISBLANK(OFFSET('10. SEGUIMIENTO 2025'!$P$14,INT((ROW()-13)/2),0)),"",OFFSET('10. SEGUIMIENTO 2025'!$P$14,INT((ROW()-13)/2),0)),IF(ISBLANK(OFFSET('9. METAS'!$P$20,INT((ROW()-14)/2),0)),"",OFFSET('9. METAS'!$P$20,INT((ROW()-14)/2),0)))</f>
        <v/>
      </c>
      <c r="M336" s="257" t="str">
        <f ca="1">IF(MOD(ROW()-13,2)=0,IF(ISBLANK(OFFSET('10. SEGUIMIENTO 2025'!$Q$14,INT((ROW()-13)/2),0)),"",OFFSET('10. SEGUIMIENTO 2025'!$Q$14,INT((ROW()-13)/2),0)),IF(ISBLANK(OFFSET('9. METAS'!$Q$20,INT((ROW()-14)/2),0)),"",OFFSET('9. METAS'!$Q$20,INT((ROW()-14)/2),0)))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017" t="str">
        <f ca="1">IF(ISBLANK(OFFSET('9. METAS'!$K$20,INT((ROW()-13)/2),0)),"",OFFSET('9. METAS'!$K$20,INT((ROW()-13)/2),0))</f>
        <v/>
      </c>
      <c r="I337" s="1014"/>
      <c r="J337" s="255">
        <f ca="1">IF(MOD(ROW()-13,2)=0,IF(ISBLANK(OFFSET('10. SEGUIMIENTO 2025'!$N$14,INT((ROW()-13)/2),0)),"",OFFSET('10. SEGUIMIENTO 2025'!$N$14,INT((ROW()-13)/2),0)),IF(ISBLANK(OFFSET('9. METAS'!$N$20,INT((ROW()-14)/2),0)),"",OFFSET('9. METAS'!$N$20,INT((ROW()-14)/2),0)))</f>
        <v>41</v>
      </c>
      <c r="K337" s="256" t="str">
        <f ca="1">IF(MOD(ROW()-13,2)=0,IF(ISBLANK(OFFSET('10. SEGUIMIENTO 2025'!$O$14,INT((ROW()-13)/2),0)),"",OFFSET('10. SEGUIMIENTO 2025'!$O$14,INT((ROW()-13)/2),0)),IF(ISBLANK(OFFSET('9. METAS'!$O$20,INT((ROW()-14)/2),0)),"",OFFSET('9. METAS'!$O$20,INT((ROW()-14)/2),0)))</f>
        <v/>
      </c>
      <c r="L337" s="256" t="str">
        <f ca="1">IF(MOD(ROW()-13,2)=0,IF(ISBLANK(OFFSET('10. SEGUIMIENTO 2025'!$P$14,INT((ROW()-13)/2),0)),"",OFFSET('10. SEGUIMIENTO 2025'!$P$14,INT((ROW()-13)/2),0)),IF(ISBLANK(OFFSET('9. METAS'!$P$20,INT((ROW()-14)/2),0)),"",OFFSET('9. METAS'!$P$20,INT((ROW()-14)/2),0)))</f>
        <v/>
      </c>
      <c r="M337" s="257" t="str">
        <f ca="1">IF(MOD(ROW()-13,2)=0,IF(ISBLANK(OFFSET('10. SEGUIMIENTO 2025'!$Q$14,INT((ROW()-13)/2),0)),"",OFFSET('10. SEGUIMIENTO 2025'!$Q$14,INT((ROW()-13)/2),0)),IF(ISBLANK(OFFSET('9. METAS'!$Q$20,INT((ROW()-14)/2),0)),"",OFFSET('9. METAS'!$Q$20,INT((ROW()-14)/2),0)))</f>
        <v/>
      </c>
      <c r="N337" s="1012" t="str">
        <f t="shared" ref="N337" ca="1" si="320">IFERROR(K337/K338,"ND")</f>
        <v>ND</v>
      </c>
      <c r="O337" s="1008" t="str">
        <f t="shared" ref="O337" ca="1" si="321">IFERROR(((K337+J337)/H337),"ND")</f>
        <v>ND</v>
      </c>
      <c r="P337" s="996"/>
    </row>
    <row r="338" spans="3:16">
      <c r="C338" s="1030"/>
      <c r="D338" s="1026"/>
      <c r="E338" s="1026"/>
      <c r="F338" s="1024"/>
      <c r="G338" s="1021"/>
      <c r="H338" s="1017"/>
      <c r="I338" s="1015"/>
      <c r="J338" s="255" t="str">
        <f ca="1">IF(MOD(ROW()-13,2)=0,IF(ISBLANK(OFFSET('10. SEGUIMIENTO 2025'!$N$14,INT((ROW()-13)/2),0)),"",OFFSET('10. SEGUIMIENTO 2025'!$N$14,INT((ROW()-13)/2),0)),IF(ISBLANK(OFFSET('9. METAS'!$N$20,INT((ROW()-14)/2),0)),"",OFFSET('9. METAS'!$N$20,INT((ROW()-14)/2),0)))</f>
        <v/>
      </c>
      <c r="K338" s="256" t="str">
        <f ca="1">IF(MOD(ROW()-13,2)=0,IF(ISBLANK(OFFSET('10. SEGUIMIENTO 2025'!$O$14,INT((ROW()-13)/2),0)),"",OFFSET('10. SEGUIMIENTO 2025'!$O$14,INT((ROW()-13)/2),0)),IF(ISBLANK(OFFSET('9. METAS'!$O$20,INT((ROW()-14)/2),0)),"",OFFSET('9. METAS'!$O$20,INT((ROW()-14)/2),0)))</f>
        <v/>
      </c>
      <c r="L338" s="256" t="str">
        <f ca="1">IF(MOD(ROW()-13,2)=0,IF(ISBLANK(OFFSET('10. SEGUIMIENTO 2025'!$P$14,INT((ROW()-13)/2),0)),"",OFFSET('10. SEGUIMIENTO 2025'!$P$14,INT((ROW()-13)/2),0)),IF(ISBLANK(OFFSET('9. METAS'!$P$20,INT((ROW()-14)/2),0)),"",OFFSET('9. METAS'!$P$20,INT((ROW()-14)/2),0)))</f>
        <v/>
      </c>
      <c r="M338" s="257" t="str">
        <f ca="1">IF(MOD(ROW()-13,2)=0,IF(ISBLANK(OFFSET('10. SEGUIMIENTO 2025'!$Q$14,INT((ROW()-13)/2),0)),"",OFFSET('10. SEGUIMIENTO 2025'!$Q$14,INT((ROW()-13)/2),0)),IF(ISBLANK(OFFSET('9. METAS'!$Q$20,INT((ROW()-14)/2),0)),"",OFFSET('9. METAS'!$Q$20,INT((ROW()-14)/2),0)))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017" t="str">
        <f ca="1">IF(ISBLANK(OFFSET('9. METAS'!$K$20,INT((ROW()-13)/2),0)),"",OFFSET('9. METAS'!$K$20,INT((ROW()-13)/2),0))</f>
        <v/>
      </c>
      <c r="I339" s="1014"/>
      <c r="J339" s="255">
        <f ca="1">IF(MOD(ROW()-13,2)=0,IF(ISBLANK(OFFSET('10. SEGUIMIENTO 2025'!$N$14,INT((ROW()-13)/2),0)),"",OFFSET('10. SEGUIMIENTO 2025'!$N$14,INT((ROW()-13)/2),0)),IF(ISBLANK(OFFSET('9. METAS'!$N$20,INT((ROW()-14)/2),0)),"",OFFSET('9. METAS'!$N$20,INT((ROW()-14)/2),0)))</f>
        <v>41</v>
      </c>
      <c r="K339" s="256" t="str">
        <f ca="1">IF(MOD(ROW()-13,2)=0,IF(ISBLANK(OFFSET('10. SEGUIMIENTO 2025'!$O$14,INT((ROW()-13)/2),0)),"",OFFSET('10. SEGUIMIENTO 2025'!$O$14,INT((ROW()-13)/2),0)),IF(ISBLANK(OFFSET('9. METAS'!$O$20,INT((ROW()-14)/2),0)),"",OFFSET('9. METAS'!$O$20,INT((ROW()-14)/2),0)))</f>
        <v/>
      </c>
      <c r="L339" s="256" t="str">
        <f ca="1">IF(MOD(ROW()-13,2)=0,IF(ISBLANK(OFFSET('10. SEGUIMIENTO 2025'!$P$14,INT((ROW()-13)/2),0)),"",OFFSET('10. SEGUIMIENTO 2025'!$P$14,INT((ROW()-13)/2),0)),IF(ISBLANK(OFFSET('9. METAS'!$P$20,INT((ROW()-14)/2),0)),"",OFFSET('9. METAS'!$P$20,INT((ROW()-14)/2),0)))</f>
        <v/>
      </c>
      <c r="M339" s="257" t="str">
        <f ca="1">IF(MOD(ROW()-13,2)=0,IF(ISBLANK(OFFSET('10. SEGUIMIENTO 2025'!$Q$14,INT((ROW()-13)/2),0)),"",OFFSET('10. SEGUIMIENTO 2025'!$Q$14,INT((ROW()-13)/2),0)),IF(ISBLANK(OFFSET('9. METAS'!$Q$20,INT((ROW()-14)/2),0)),"",OFFSET('9. METAS'!$Q$20,INT((ROW()-14)/2),0)))</f>
        <v/>
      </c>
      <c r="N339" s="1012" t="str">
        <f t="shared" ref="N339" ca="1" si="322">IFERROR(K339/K340,"ND")</f>
        <v>ND</v>
      </c>
      <c r="O339" s="1008" t="str">
        <f t="shared" ref="O339" ca="1" si="323">IFERROR(((K339+J339)/H339),"ND")</f>
        <v>ND</v>
      </c>
      <c r="P339" s="996"/>
    </row>
    <row r="340" spans="3:16">
      <c r="C340" s="1030"/>
      <c r="D340" s="1026"/>
      <c r="E340" s="1026"/>
      <c r="F340" s="1024"/>
      <c r="G340" s="1021"/>
      <c r="H340" s="1017"/>
      <c r="I340" s="1015"/>
      <c r="J340" s="255" t="str">
        <f ca="1">IF(MOD(ROW()-13,2)=0,IF(ISBLANK(OFFSET('10. SEGUIMIENTO 2025'!$N$14,INT((ROW()-13)/2),0)),"",OFFSET('10. SEGUIMIENTO 2025'!$N$14,INT((ROW()-13)/2),0)),IF(ISBLANK(OFFSET('9. METAS'!$N$20,INT((ROW()-14)/2),0)),"",OFFSET('9. METAS'!$N$20,INT((ROW()-14)/2),0)))</f>
        <v/>
      </c>
      <c r="K340" s="256" t="str">
        <f ca="1">IF(MOD(ROW()-13,2)=0,IF(ISBLANK(OFFSET('10. SEGUIMIENTO 2025'!$O$14,INT((ROW()-13)/2),0)),"",OFFSET('10. SEGUIMIENTO 2025'!$O$14,INT((ROW()-13)/2),0)),IF(ISBLANK(OFFSET('9. METAS'!$O$20,INT((ROW()-14)/2),0)),"",OFFSET('9. METAS'!$O$20,INT((ROW()-14)/2),0)))</f>
        <v/>
      </c>
      <c r="L340" s="256" t="str">
        <f ca="1">IF(MOD(ROW()-13,2)=0,IF(ISBLANK(OFFSET('10. SEGUIMIENTO 2025'!$P$14,INT((ROW()-13)/2),0)),"",OFFSET('10. SEGUIMIENTO 2025'!$P$14,INT((ROW()-13)/2),0)),IF(ISBLANK(OFFSET('9. METAS'!$P$20,INT((ROW()-14)/2),0)),"",OFFSET('9. METAS'!$P$20,INT((ROW()-14)/2),0)))</f>
        <v/>
      </c>
      <c r="M340" s="257" t="str">
        <f ca="1">IF(MOD(ROW()-13,2)=0,IF(ISBLANK(OFFSET('10. SEGUIMIENTO 2025'!$Q$14,INT((ROW()-13)/2),0)),"",OFFSET('10. SEGUIMIENTO 2025'!$Q$14,INT((ROW()-13)/2),0)),IF(ISBLANK(OFFSET('9. METAS'!$Q$20,INT((ROW()-14)/2),0)),"",OFFSET('9. METAS'!$Q$20,INT((ROW()-14)/2),0)))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017" t="str">
        <f ca="1">IF(ISBLANK(OFFSET('9. METAS'!$K$20,INT((ROW()-13)/2),0)),"",OFFSET('9. METAS'!$K$20,INT((ROW()-13)/2),0))</f>
        <v/>
      </c>
      <c r="I341" s="1014"/>
      <c r="J341" s="255">
        <f ca="1">IF(MOD(ROW()-13,2)=0,IF(ISBLANK(OFFSET('10. SEGUIMIENTO 2025'!$N$14,INT((ROW()-13)/2),0)),"",OFFSET('10. SEGUIMIENTO 2025'!$N$14,INT((ROW()-13)/2),0)),IF(ISBLANK(OFFSET('9. METAS'!$N$20,INT((ROW()-14)/2),0)),"",OFFSET('9. METAS'!$N$20,INT((ROW()-14)/2),0)))</f>
        <v>41</v>
      </c>
      <c r="K341" s="256" t="str">
        <f ca="1">IF(MOD(ROW()-13,2)=0,IF(ISBLANK(OFFSET('10. SEGUIMIENTO 2025'!$O$14,INT((ROW()-13)/2),0)),"",OFFSET('10. SEGUIMIENTO 2025'!$O$14,INT((ROW()-13)/2),0)),IF(ISBLANK(OFFSET('9. METAS'!$O$20,INT((ROW()-14)/2),0)),"",OFFSET('9. METAS'!$O$20,INT((ROW()-14)/2),0)))</f>
        <v/>
      </c>
      <c r="L341" s="256" t="str">
        <f ca="1">IF(MOD(ROW()-13,2)=0,IF(ISBLANK(OFFSET('10. SEGUIMIENTO 2025'!$P$14,INT((ROW()-13)/2),0)),"",OFFSET('10. SEGUIMIENTO 2025'!$P$14,INT((ROW()-13)/2),0)),IF(ISBLANK(OFFSET('9. METAS'!$P$20,INT((ROW()-14)/2),0)),"",OFFSET('9. METAS'!$P$20,INT((ROW()-14)/2),0)))</f>
        <v/>
      </c>
      <c r="M341" s="257" t="str">
        <f ca="1">IF(MOD(ROW()-13,2)=0,IF(ISBLANK(OFFSET('10. SEGUIMIENTO 2025'!$Q$14,INT((ROW()-13)/2),0)),"",OFFSET('10. SEGUIMIENTO 2025'!$Q$14,INT((ROW()-13)/2),0)),IF(ISBLANK(OFFSET('9. METAS'!$Q$20,INT((ROW()-14)/2),0)),"",OFFSET('9. METAS'!$Q$20,INT((ROW()-14)/2),0)))</f>
        <v/>
      </c>
      <c r="N341" s="1012" t="str">
        <f t="shared" ref="N341" ca="1" si="324">IFERROR(K341/K342,"ND")</f>
        <v>ND</v>
      </c>
      <c r="O341" s="1008" t="str">
        <f t="shared" ref="O341" ca="1" si="325">IFERROR(((K341+J341)/H341),"ND")</f>
        <v>ND</v>
      </c>
      <c r="P341" s="996"/>
    </row>
    <row r="342" spans="3:16">
      <c r="C342" s="1030"/>
      <c r="D342" s="1026"/>
      <c r="E342" s="1026"/>
      <c r="F342" s="1024"/>
      <c r="G342" s="1021"/>
      <c r="H342" s="1017"/>
      <c r="I342" s="1015"/>
      <c r="J342" s="255" t="str">
        <f ca="1">IF(MOD(ROW()-13,2)=0,IF(ISBLANK(OFFSET('10. SEGUIMIENTO 2025'!$N$14,INT((ROW()-13)/2),0)),"",OFFSET('10. SEGUIMIENTO 2025'!$N$14,INT((ROW()-13)/2),0)),IF(ISBLANK(OFFSET('9. METAS'!$N$20,INT((ROW()-14)/2),0)),"",OFFSET('9. METAS'!$N$20,INT((ROW()-14)/2),0)))</f>
        <v/>
      </c>
      <c r="K342" s="256" t="str">
        <f ca="1">IF(MOD(ROW()-13,2)=0,IF(ISBLANK(OFFSET('10. SEGUIMIENTO 2025'!$O$14,INT((ROW()-13)/2),0)),"",OFFSET('10. SEGUIMIENTO 2025'!$O$14,INT((ROW()-13)/2),0)),IF(ISBLANK(OFFSET('9. METAS'!$O$20,INT((ROW()-14)/2),0)),"",OFFSET('9. METAS'!$O$20,INT((ROW()-14)/2),0)))</f>
        <v/>
      </c>
      <c r="L342" s="256" t="str">
        <f ca="1">IF(MOD(ROW()-13,2)=0,IF(ISBLANK(OFFSET('10. SEGUIMIENTO 2025'!$P$14,INT((ROW()-13)/2),0)),"",OFFSET('10. SEGUIMIENTO 2025'!$P$14,INT((ROW()-13)/2),0)),IF(ISBLANK(OFFSET('9. METAS'!$P$20,INT((ROW()-14)/2),0)),"",OFFSET('9. METAS'!$P$20,INT((ROW()-14)/2),0)))</f>
        <v/>
      </c>
      <c r="M342" s="257" t="str">
        <f ca="1">IF(MOD(ROW()-13,2)=0,IF(ISBLANK(OFFSET('10. SEGUIMIENTO 2025'!$Q$14,INT((ROW()-13)/2),0)),"",OFFSET('10. SEGUIMIENTO 2025'!$Q$14,INT((ROW()-13)/2),0)),IF(ISBLANK(OFFSET('9. METAS'!$Q$20,INT((ROW()-14)/2),0)),"",OFFSET('9. METAS'!$Q$20,INT((ROW()-14)/2),0)))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017" t="str">
        <f ca="1">IF(ISBLANK(OFFSET('9. METAS'!$K$20,INT((ROW()-13)/2),0)),"",OFFSET('9. METAS'!$K$20,INT((ROW()-13)/2),0))</f>
        <v/>
      </c>
      <c r="I343" s="1014"/>
      <c r="J343" s="255">
        <f ca="1">IF(MOD(ROW()-13,2)=0,IF(ISBLANK(OFFSET('10. SEGUIMIENTO 2025'!$N$14,INT((ROW()-13)/2),0)),"",OFFSET('10. SEGUIMIENTO 2025'!$N$14,INT((ROW()-13)/2),0)),IF(ISBLANK(OFFSET('9. METAS'!$N$20,INT((ROW()-14)/2),0)),"",OFFSET('9. METAS'!$N$20,INT((ROW()-14)/2),0)))</f>
        <v>41</v>
      </c>
      <c r="K343" s="256" t="str">
        <f ca="1">IF(MOD(ROW()-13,2)=0,IF(ISBLANK(OFFSET('10. SEGUIMIENTO 2025'!$O$14,INT((ROW()-13)/2),0)),"",OFFSET('10. SEGUIMIENTO 2025'!$O$14,INT((ROW()-13)/2),0)),IF(ISBLANK(OFFSET('9. METAS'!$O$20,INT((ROW()-14)/2),0)),"",OFFSET('9. METAS'!$O$20,INT((ROW()-14)/2),0)))</f>
        <v/>
      </c>
      <c r="L343" s="256" t="str">
        <f ca="1">IF(MOD(ROW()-13,2)=0,IF(ISBLANK(OFFSET('10. SEGUIMIENTO 2025'!$P$14,INT((ROW()-13)/2),0)),"",OFFSET('10. SEGUIMIENTO 2025'!$P$14,INT((ROW()-13)/2),0)),IF(ISBLANK(OFFSET('9. METAS'!$P$20,INT((ROW()-14)/2),0)),"",OFFSET('9. METAS'!$P$20,INT((ROW()-14)/2),0)))</f>
        <v/>
      </c>
      <c r="M343" s="257" t="str">
        <f ca="1">IF(MOD(ROW()-13,2)=0,IF(ISBLANK(OFFSET('10. SEGUIMIENTO 2025'!$Q$14,INT((ROW()-13)/2),0)),"",OFFSET('10. SEGUIMIENTO 2025'!$Q$14,INT((ROW()-13)/2),0)),IF(ISBLANK(OFFSET('9. METAS'!$Q$20,INT((ROW()-14)/2),0)),"",OFFSET('9. METAS'!$Q$20,INT((ROW()-14)/2),0)))</f>
        <v/>
      </c>
      <c r="N343" s="1012" t="str">
        <f t="shared" ref="N343" ca="1" si="326">IFERROR(K343/K344,"ND")</f>
        <v>ND</v>
      </c>
      <c r="O343" s="1008" t="str">
        <f t="shared" ref="O343" ca="1" si="327">IFERROR(((K343+J343)/H343),"ND")</f>
        <v>ND</v>
      </c>
      <c r="P343" s="996"/>
    </row>
    <row r="344" spans="3:16">
      <c r="C344" s="1030"/>
      <c r="D344" s="1026"/>
      <c r="E344" s="1026"/>
      <c r="F344" s="1024"/>
      <c r="G344" s="1021"/>
      <c r="H344" s="1017"/>
      <c r="I344" s="1015"/>
      <c r="J344" s="255" t="str">
        <f ca="1">IF(MOD(ROW()-13,2)=0,IF(ISBLANK(OFFSET('10. SEGUIMIENTO 2025'!$N$14,INT((ROW()-13)/2),0)),"",OFFSET('10. SEGUIMIENTO 2025'!$N$14,INT((ROW()-13)/2),0)),IF(ISBLANK(OFFSET('9. METAS'!$N$20,INT((ROW()-14)/2),0)),"",OFFSET('9. METAS'!$N$20,INT((ROW()-14)/2),0)))</f>
        <v/>
      </c>
      <c r="K344" s="256" t="str">
        <f ca="1">IF(MOD(ROW()-13,2)=0,IF(ISBLANK(OFFSET('10. SEGUIMIENTO 2025'!$O$14,INT((ROW()-13)/2),0)),"",OFFSET('10. SEGUIMIENTO 2025'!$O$14,INT((ROW()-13)/2),0)),IF(ISBLANK(OFFSET('9. METAS'!$O$20,INT((ROW()-14)/2),0)),"",OFFSET('9. METAS'!$O$20,INT((ROW()-14)/2),0)))</f>
        <v/>
      </c>
      <c r="L344" s="256" t="str">
        <f ca="1">IF(MOD(ROW()-13,2)=0,IF(ISBLANK(OFFSET('10. SEGUIMIENTO 2025'!$P$14,INT((ROW()-13)/2),0)),"",OFFSET('10. SEGUIMIENTO 2025'!$P$14,INT((ROW()-13)/2),0)),IF(ISBLANK(OFFSET('9. METAS'!$P$20,INT((ROW()-14)/2),0)),"",OFFSET('9. METAS'!$P$20,INT((ROW()-14)/2),0)))</f>
        <v/>
      </c>
      <c r="M344" s="257" t="str">
        <f ca="1">IF(MOD(ROW()-13,2)=0,IF(ISBLANK(OFFSET('10. SEGUIMIENTO 2025'!$Q$14,INT((ROW()-13)/2),0)),"",OFFSET('10. SEGUIMIENTO 2025'!$Q$14,INT((ROW()-13)/2),0)),IF(ISBLANK(OFFSET('9. METAS'!$Q$20,INT((ROW()-14)/2),0)),"",OFFSET('9. METAS'!$Q$20,INT((ROW()-14)/2),0)))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017" t="str">
        <f ca="1">IF(ISBLANK(OFFSET('9. METAS'!$K$20,INT((ROW()-13)/2),0)),"",OFFSET('9. METAS'!$K$20,INT((ROW()-13)/2),0))</f>
        <v/>
      </c>
      <c r="I345" s="1014"/>
      <c r="J345" s="255">
        <f ca="1">IF(MOD(ROW()-13,2)=0,IF(ISBLANK(OFFSET('10. SEGUIMIENTO 2025'!$N$14,INT((ROW()-13)/2),0)),"",OFFSET('10. SEGUIMIENTO 2025'!$N$14,INT((ROW()-13)/2),0)),IF(ISBLANK(OFFSET('9. METAS'!$N$20,INT((ROW()-14)/2),0)),"",OFFSET('9. METAS'!$N$20,INT((ROW()-14)/2),0)))</f>
        <v>41</v>
      </c>
      <c r="K345" s="256" t="str">
        <f ca="1">IF(MOD(ROW()-13,2)=0,IF(ISBLANK(OFFSET('10. SEGUIMIENTO 2025'!$O$14,INT((ROW()-13)/2),0)),"",OFFSET('10. SEGUIMIENTO 2025'!$O$14,INT((ROW()-13)/2),0)),IF(ISBLANK(OFFSET('9. METAS'!$O$20,INT((ROW()-14)/2),0)),"",OFFSET('9. METAS'!$O$20,INT((ROW()-14)/2),0)))</f>
        <v/>
      </c>
      <c r="L345" s="256" t="str">
        <f ca="1">IF(MOD(ROW()-13,2)=0,IF(ISBLANK(OFFSET('10. SEGUIMIENTO 2025'!$P$14,INT((ROW()-13)/2),0)),"",OFFSET('10. SEGUIMIENTO 2025'!$P$14,INT((ROW()-13)/2),0)),IF(ISBLANK(OFFSET('9. METAS'!$P$20,INT((ROW()-14)/2),0)),"",OFFSET('9. METAS'!$P$20,INT((ROW()-14)/2),0)))</f>
        <v/>
      </c>
      <c r="M345" s="257" t="str">
        <f ca="1">IF(MOD(ROW()-13,2)=0,IF(ISBLANK(OFFSET('10. SEGUIMIENTO 2025'!$Q$14,INT((ROW()-13)/2),0)),"",OFFSET('10. SEGUIMIENTO 2025'!$Q$14,INT((ROW()-13)/2),0)),IF(ISBLANK(OFFSET('9. METAS'!$Q$20,INT((ROW()-14)/2),0)),"",OFFSET('9. METAS'!$Q$20,INT((ROW()-14)/2),0)))</f>
        <v/>
      </c>
      <c r="N345" s="1012" t="str">
        <f t="shared" ref="N345" ca="1" si="328">IFERROR(K345/K346,"ND")</f>
        <v>ND</v>
      </c>
      <c r="O345" s="1008" t="str">
        <f t="shared" ref="O345" ca="1" si="329">IFERROR(((K345+J345)/H345),"ND")</f>
        <v>ND</v>
      </c>
      <c r="P345" s="996"/>
    </row>
    <row r="346" spans="3:16">
      <c r="C346" s="1030"/>
      <c r="D346" s="1026"/>
      <c r="E346" s="1026"/>
      <c r="F346" s="1024"/>
      <c r="G346" s="1021"/>
      <c r="H346" s="1017"/>
      <c r="I346" s="1015"/>
      <c r="J346" s="255" t="str">
        <f ca="1">IF(MOD(ROW()-13,2)=0,IF(ISBLANK(OFFSET('10. SEGUIMIENTO 2025'!$N$14,INT((ROW()-13)/2),0)),"",OFFSET('10. SEGUIMIENTO 2025'!$N$14,INT((ROW()-13)/2),0)),IF(ISBLANK(OFFSET('9. METAS'!$N$20,INT((ROW()-14)/2),0)),"",OFFSET('9. METAS'!$N$20,INT((ROW()-14)/2),0)))</f>
        <v/>
      </c>
      <c r="K346" s="256" t="str">
        <f ca="1">IF(MOD(ROW()-13,2)=0,IF(ISBLANK(OFFSET('10. SEGUIMIENTO 2025'!$O$14,INT((ROW()-13)/2),0)),"",OFFSET('10. SEGUIMIENTO 2025'!$O$14,INT((ROW()-13)/2),0)),IF(ISBLANK(OFFSET('9. METAS'!$O$20,INT((ROW()-14)/2),0)),"",OFFSET('9. METAS'!$O$20,INT((ROW()-14)/2),0)))</f>
        <v/>
      </c>
      <c r="L346" s="256" t="str">
        <f ca="1">IF(MOD(ROW()-13,2)=0,IF(ISBLANK(OFFSET('10. SEGUIMIENTO 2025'!$P$14,INT((ROW()-13)/2),0)),"",OFFSET('10. SEGUIMIENTO 2025'!$P$14,INT((ROW()-13)/2),0)),IF(ISBLANK(OFFSET('9. METAS'!$P$20,INT((ROW()-14)/2),0)),"",OFFSET('9. METAS'!$P$20,INT((ROW()-14)/2),0)))</f>
        <v/>
      </c>
      <c r="M346" s="257" t="str">
        <f ca="1">IF(MOD(ROW()-13,2)=0,IF(ISBLANK(OFFSET('10. SEGUIMIENTO 2025'!$Q$14,INT((ROW()-13)/2),0)),"",OFFSET('10. SEGUIMIENTO 2025'!$Q$14,INT((ROW()-13)/2),0)),IF(ISBLANK(OFFSET('9. METAS'!$Q$20,INT((ROW()-14)/2),0)),"",OFFSET('9. METAS'!$Q$20,INT((ROW()-14)/2),0)))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017" t="str">
        <f ca="1">IF(ISBLANK(OFFSET('9. METAS'!$K$20,INT((ROW()-13)/2),0)),"",OFFSET('9. METAS'!$K$20,INT((ROW()-13)/2),0))</f>
        <v/>
      </c>
      <c r="I347" s="1014"/>
      <c r="J347" s="255">
        <f ca="1">IF(MOD(ROW()-13,2)=0,IF(ISBLANK(OFFSET('10. SEGUIMIENTO 2025'!$N$14,INT((ROW()-13)/2),0)),"",OFFSET('10. SEGUIMIENTO 2025'!$N$14,INT((ROW()-13)/2),0)),IF(ISBLANK(OFFSET('9. METAS'!$N$20,INT((ROW()-14)/2),0)),"",OFFSET('9. METAS'!$N$20,INT((ROW()-14)/2),0)))</f>
        <v>41</v>
      </c>
      <c r="K347" s="256" t="str">
        <f ca="1">IF(MOD(ROW()-13,2)=0,IF(ISBLANK(OFFSET('10. SEGUIMIENTO 2025'!$O$14,INT((ROW()-13)/2),0)),"",OFFSET('10. SEGUIMIENTO 2025'!$O$14,INT((ROW()-13)/2),0)),IF(ISBLANK(OFFSET('9. METAS'!$O$20,INT((ROW()-14)/2),0)),"",OFFSET('9. METAS'!$O$20,INT((ROW()-14)/2),0)))</f>
        <v/>
      </c>
      <c r="L347" s="256" t="str">
        <f ca="1">IF(MOD(ROW()-13,2)=0,IF(ISBLANK(OFFSET('10. SEGUIMIENTO 2025'!$P$14,INT((ROW()-13)/2),0)),"",OFFSET('10. SEGUIMIENTO 2025'!$P$14,INT((ROW()-13)/2),0)),IF(ISBLANK(OFFSET('9. METAS'!$P$20,INT((ROW()-14)/2),0)),"",OFFSET('9. METAS'!$P$20,INT((ROW()-14)/2),0)))</f>
        <v/>
      </c>
      <c r="M347" s="257" t="str">
        <f ca="1">IF(MOD(ROW()-13,2)=0,IF(ISBLANK(OFFSET('10. SEGUIMIENTO 2025'!$Q$14,INT((ROW()-13)/2),0)),"",OFFSET('10. SEGUIMIENTO 2025'!$Q$14,INT((ROW()-13)/2),0)),IF(ISBLANK(OFFSET('9. METAS'!$Q$20,INT((ROW()-14)/2),0)),"",OFFSET('9. METAS'!$Q$20,INT((ROW()-14)/2),0)))</f>
        <v/>
      </c>
      <c r="N347" s="1012" t="str">
        <f t="shared" ref="N347" ca="1" si="330">IFERROR(K347/K348,"ND")</f>
        <v>ND</v>
      </c>
      <c r="O347" s="1008" t="str">
        <f t="shared" ref="O347" ca="1" si="331">IFERROR(((K347+J347)/H347),"ND")</f>
        <v>ND</v>
      </c>
      <c r="P347" s="996"/>
    </row>
    <row r="348" spans="3:16">
      <c r="C348" s="1030"/>
      <c r="D348" s="1026"/>
      <c r="E348" s="1026"/>
      <c r="F348" s="1024"/>
      <c r="G348" s="1021"/>
      <c r="H348" s="1017"/>
      <c r="I348" s="1015"/>
      <c r="J348" s="255" t="str">
        <f ca="1">IF(MOD(ROW()-13,2)=0,IF(ISBLANK(OFFSET('10. SEGUIMIENTO 2025'!$N$14,INT((ROW()-13)/2),0)),"",OFFSET('10. SEGUIMIENTO 2025'!$N$14,INT((ROW()-13)/2),0)),IF(ISBLANK(OFFSET('9. METAS'!$N$20,INT((ROW()-14)/2),0)),"",OFFSET('9. METAS'!$N$20,INT((ROW()-14)/2),0)))</f>
        <v/>
      </c>
      <c r="K348" s="256" t="str">
        <f ca="1">IF(MOD(ROW()-13,2)=0,IF(ISBLANK(OFFSET('10. SEGUIMIENTO 2025'!$O$14,INT((ROW()-13)/2),0)),"",OFFSET('10. SEGUIMIENTO 2025'!$O$14,INT((ROW()-13)/2),0)),IF(ISBLANK(OFFSET('9. METAS'!$O$20,INT((ROW()-14)/2),0)),"",OFFSET('9. METAS'!$O$20,INT((ROW()-14)/2),0)))</f>
        <v/>
      </c>
      <c r="L348" s="256" t="str">
        <f ca="1">IF(MOD(ROW()-13,2)=0,IF(ISBLANK(OFFSET('10. SEGUIMIENTO 2025'!$P$14,INT((ROW()-13)/2),0)),"",OFFSET('10. SEGUIMIENTO 2025'!$P$14,INT((ROW()-13)/2),0)),IF(ISBLANK(OFFSET('9. METAS'!$P$20,INT((ROW()-14)/2),0)),"",OFFSET('9. METAS'!$P$20,INT((ROW()-14)/2),0)))</f>
        <v/>
      </c>
      <c r="M348" s="257" t="str">
        <f ca="1">IF(MOD(ROW()-13,2)=0,IF(ISBLANK(OFFSET('10. SEGUIMIENTO 2025'!$Q$14,INT((ROW()-13)/2),0)),"",OFFSET('10. SEGUIMIENTO 2025'!$Q$14,INT((ROW()-13)/2),0)),IF(ISBLANK(OFFSET('9. METAS'!$Q$20,INT((ROW()-14)/2),0)),"",OFFSET('9. METAS'!$Q$20,INT((ROW()-14)/2),0)))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017" t="str">
        <f ca="1">IF(ISBLANK(OFFSET('9. METAS'!$K$20,INT((ROW()-13)/2),0)),"",OFFSET('9. METAS'!$K$20,INT((ROW()-13)/2),0))</f>
        <v/>
      </c>
      <c r="I349" s="1014"/>
      <c r="J349" s="255">
        <f ca="1">IF(MOD(ROW()-13,2)=0,IF(ISBLANK(OFFSET('10. SEGUIMIENTO 2025'!$N$14,INT((ROW()-13)/2),0)),"",OFFSET('10. SEGUIMIENTO 2025'!$N$14,INT((ROW()-13)/2),0)),IF(ISBLANK(OFFSET('9. METAS'!$N$20,INT((ROW()-14)/2),0)),"",OFFSET('9. METAS'!$N$20,INT((ROW()-14)/2),0)))</f>
        <v>41</v>
      </c>
      <c r="K349" s="256" t="str">
        <f ca="1">IF(MOD(ROW()-13,2)=0,IF(ISBLANK(OFFSET('10. SEGUIMIENTO 2025'!$O$14,INT((ROW()-13)/2),0)),"",OFFSET('10. SEGUIMIENTO 2025'!$O$14,INT((ROW()-13)/2),0)),IF(ISBLANK(OFFSET('9. METAS'!$O$20,INT((ROW()-14)/2),0)),"",OFFSET('9. METAS'!$O$20,INT((ROW()-14)/2),0)))</f>
        <v/>
      </c>
      <c r="L349" s="256" t="str">
        <f ca="1">IF(MOD(ROW()-13,2)=0,IF(ISBLANK(OFFSET('10. SEGUIMIENTO 2025'!$P$14,INT((ROW()-13)/2),0)),"",OFFSET('10. SEGUIMIENTO 2025'!$P$14,INT((ROW()-13)/2),0)),IF(ISBLANK(OFFSET('9. METAS'!$P$20,INT((ROW()-14)/2),0)),"",OFFSET('9. METAS'!$P$20,INT((ROW()-14)/2),0)))</f>
        <v/>
      </c>
      <c r="M349" s="257" t="str">
        <f ca="1">IF(MOD(ROW()-13,2)=0,IF(ISBLANK(OFFSET('10. SEGUIMIENTO 2025'!$Q$14,INT((ROW()-13)/2),0)),"",OFFSET('10. SEGUIMIENTO 2025'!$Q$14,INT((ROW()-13)/2),0)),IF(ISBLANK(OFFSET('9. METAS'!$Q$20,INT((ROW()-14)/2),0)),"",OFFSET('9. METAS'!$Q$20,INT((ROW()-14)/2),0)))</f>
        <v/>
      </c>
      <c r="N349" s="1012" t="str">
        <f t="shared" ref="N349" ca="1" si="332">IFERROR(K349/K350,"ND")</f>
        <v>ND</v>
      </c>
      <c r="O349" s="1008" t="str">
        <f t="shared" ref="O349" ca="1" si="333">IFERROR(((K349+J349)/H349),"ND")</f>
        <v>ND</v>
      </c>
      <c r="P349" s="996"/>
    </row>
    <row r="350" spans="3:16">
      <c r="C350" s="1030"/>
      <c r="D350" s="1026"/>
      <c r="E350" s="1026"/>
      <c r="F350" s="1024"/>
      <c r="G350" s="1021"/>
      <c r="H350" s="1017"/>
      <c r="I350" s="1015"/>
      <c r="J350" s="255" t="str">
        <f ca="1">IF(MOD(ROW()-13,2)=0,IF(ISBLANK(OFFSET('10. SEGUIMIENTO 2025'!$N$14,INT((ROW()-13)/2),0)),"",OFFSET('10. SEGUIMIENTO 2025'!$N$14,INT((ROW()-13)/2),0)),IF(ISBLANK(OFFSET('9. METAS'!$N$20,INT((ROW()-14)/2),0)),"",OFFSET('9. METAS'!$N$20,INT((ROW()-14)/2),0)))</f>
        <v/>
      </c>
      <c r="K350" s="256" t="str">
        <f ca="1">IF(MOD(ROW()-13,2)=0,IF(ISBLANK(OFFSET('10. SEGUIMIENTO 2025'!$O$14,INT((ROW()-13)/2),0)),"",OFFSET('10. SEGUIMIENTO 2025'!$O$14,INT((ROW()-13)/2),0)),IF(ISBLANK(OFFSET('9. METAS'!$O$20,INT((ROW()-14)/2),0)),"",OFFSET('9. METAS'!$O$20,INT((ROW()-14)/2),0)))</f>
        <v/>
      </c>
      <c r="L350" s="256" t="str">
        <f ca="1">IF(MOD(ROW()-13,2)=0,IF(ISBLANK(OFFSET('10. SEGUIMIENTO 2025'!$P$14,INT((ROW()-13)/2),0)),"",OFFSET('10. SEGUIMIENTO 2025'!$P$14,INT((ROW()-13)/2),0)),IF(ISBLANK(OFFSET('9. METAS'!$P$20,INT((ROW()-14)/2),0)),"",OFFSET('9. METAS'!$P$20,INT((ROW()-14)/2),0)))</f>
        <v/>
      </c>
      <c r="M350" s="257" t="str">
        <f ca="1">IF(MOD(ROW()-13,2)=0,IF(ISBLANK(OFFSET('10. SEGUIMIENTO 2025'!$Q$14,INT((ROW()-13)/2),0)),"",OFFSET('10. SEGUIMIENTO 2025'!$Q$14,INT((ROW()-13)/2),0)),IF(ISBLANK(OFFSET('9. METAS'!$Q$20,INT((ROW()-14)/2),0)),"",OFFSET('9. METAS'!$Q$20,INT((ROW()-14)/2),0)))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017" t="str">
        <f ca="1">IF(ISBLANK(OFFSET('9. METAS'!$K$20,INT((ROW()-13)/2),0)),"",OFFSET('9. METAS'!$K$20,INT((ROW()-13)/2),0))</f>
        <v/>
      </c>
      <c r="I351" s="1014"/>
      <c r="J351" s="255">
        <f ca="1">IF(MOD(ROW()-13,2)=0,IF(ISBLANK(OFFSET('10. SEGUIMIENTO 2025'!$N$14,INT((ROW()-13)/2),0)),"",OFFSET('10. SEGUIMIENTO 2025'!$N$14,INT((ROW()-13)/2),0)),IF(ISBLANK(OFFSET('9. METAS'!$N$20,INT((ROW()-14)/2),0)),"",OFFSET('9. METAS'!$N$20,INT((ROW()-14)/2),0)))</f>
        <v>41</v>
      </c>
      <c r="K351" s="256" t="str">
        <f ca="1">IF(MOD(ROW()-13,2)=0,IF(ISBLANK(OFFSET('10. SEGUIMIENTO 2025'!$O$14,INT((ROW()-13)/2),0)),"",OFFSET('10. SEGUIMIENTO 2025'!$O$14,INT((ROW()-13)/2),0)),IF(ISBLANK(OFFSET('9. METAS'!$O$20,INT((ROW()-14)/2),0)),"",OFFSET('9. METAS'!$O$20,INT((ROW()-14)/2),0)))</f>
        <v/>
      </c>
      <c r="L351" s="256" t="str">
        <f ca="1">IF(MOD(ROW()-13,2)=0,IF(ISBLANK(OFFSET('10. SEGUIMIENTO 2025'!$P$14,INT((ROW()-13)/2),0)),"",OFFSET('10. SEGUIMIENTO 2025'!$P$14,INT((ROW()-13)/2),0)),IF(ISBLANK(OFFSET('9. METAS'!$P$20,INT((ROW()-14)/2),0)),"",OFFSET('9. METAS'!$P$20,INT((ROW()-14)/2),0)))</f>
        <v/>
      </c>
      <c r="M351" s="257" t="str">
        <f ca="1">IF(MOD(ROW()-13,2)=0,IF(ISBLANK(OFFSET('10. SEGUIMIENTO 2025'!$Q$14,INT((ROW()-13)/2),0)),"",OFFSET('10. SEGUIMIENTO 2025'!$Q$14,INT((ROW()-13)/2),0)),IF(ISBLANK(OFFSET('9. METAS'!$Q$20,INT((ROW()-14)/2),0)),"",OFFSET('9. METAS'!$Q$20,INT((ROW()-14)/2),0)))</f>
        <v/>
      </c>
      <c r="N351" s="1012" t="str">
        <f t="shared" ref="N351" ca="1" si="334">IFERROR(K351/K352,"ND")</f>
        <v>ND</v>
      </c>
      <c r="O351" s="1008" t="str">
        <f t="shared" ref="O351" ca="1" si="335">IFERROR(((K351+J351)/H351),"ND")</f>
        <v>ND</v>
      </c>
      <c r="P351" s="996"/>
    </row>
    <row r="352" spans="3:16">
      <c r="C352" s="1030"/>
      <c r="D352" s="1026"/>
      <c r="E352" s="1026"/>
      <c r="F352" s="1024"/>
      <c r="G352" s="1021"/>
      <c r="H352" s="1017"/>
      <c r="I352" s="1015"/>
      <c r="J352" s="255" t="str">
        <f ca="1">IF(MOD(ROW()-13,2)=0,IF(ISBLANK(OFFSET('10. SEGUIMIENTO 2025'!$N$14,INT((ROW()-13)/2),0)),"",OFFSET('10. SEGUIMIENTO 2025'!$N$14,INT((ROW()-13)/2),0)),IF(ISBLANK(OFFSET('9. METAS'!$N$20,INT((ROW()-14)/2),0)),"",OFFSET('9. METAS'!$N$20,INT((ROW()-14)/2),0)))</f>
        <v/>
      </c>
      <c r="K352" s="256" t="str">
        <f ca="1">IF(MOD(ROW()-13,2)=0,IF(ISBLANK(OFFSET('10. SEGUIMIENTO 2025'!$O$14,INT((ROW()-13)/2),0)),"",OFFSET('10. SEGUIMIENTO 2025'!$O$14,INT((ROW()-13)/2),0)),IF(ISBLANK(OFFSET('9. METAS'!$O$20,INT((ROW()-14)/2),0)),"",OFFSET('9. METAS'!$O$20,INT((ROW()-14)/2),0)))</f>
        <v/>
      </c>
      <c r="L352" s="256" t="str">
        <f ca="1">IF(MOD(ROW()-13,2)=0,IF(ISBLANK(OFFSET('10. SEGUIMIENTO 2025'!$P$14,INT((ROW()-13)/2),0)),"",OFFSET('10. SEGUIMIENTO 2025'!$P$14,INT((ROW()-13)/2),0)),IF(ISBLANK(OFFSET('9. METAS'!$P$20,INT((ROW()-14)/2),0)),"",OFFSET('9. METAS'!$P$20,INT((ROW()-14)/2),0)))</f>
        <v/>
      </c>
      <c r="M352" s="257" t="str">
        <f ca="1">IF(MOD(ROW()-13,2)=0,IF(ISBLANK(OFFSET('10. SEGUIMIENTO 2025'!$Q$14,INT((ROW()-13)/2),0)),"",OFFSET('10. SEGUIMIENTO 2025'!$Q$14,INT((ROW()-13)/2),0)),IF(ISBLANK(OFFSET('9. METAS'!$Q$20,INT((ROW()-14)/2),0)),"",OFFSET('9. METAS'!$Q$20,INT((ROW()-14)/2),0)))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017" t="str">
        <f ca="1">IF(ISBLANK(OFFSET('9. METAS'!$K$20,INT((ROW()-13)/2),0)),"",OFFSET('9. METAS'!$K$20,INT((ROW()-13)/2),0))</f>
        <v/>
      </c>
      <c r="I353" s="1014"/>
      <c r="J353" s="255">
        <f ca="1">IF(MOD(ROW()-13,2)=0,IF(ISBLANK(OFFSET('10. SEGUIMIENTO 2025'!$N$14,INT((ROW()-13)/2),0)),"",OFFSET('10. SEGUIMIENTO 2025'!$N$14,INT((ROW()-13)/2),0)),IF(ISBLANK(OFFSET('9. METAS'!$N$20,INT((ROW()-14)/2),0)),"",OFFSET('9. METAS'!$N$20,INT((ROW()-14)/2),0)))</f>
        <v>41</v>
      </c>
      <c r="K353" s="256" t="str">
        <f ca="1">IF(MOD(ROW()-13,2)=0,IF(ISBLANK(OFFSET('10. SEGUIMIENTO 2025'!$O$14,INT((ROW()-13)/2),0)),"",OFFSET('10. SEGUIMIENTO 2025'!$O$14,INT((ROW()-13)/2),0)),IF(ISBLANK(OFFSET('9. METAS'!$O$20,INT((ROW()-14)/2),0)),"",OFFSET('9. METAS'!$O$20,INT((ROW()-14)/2),0)))</f>
        <v/>
      </c>
      <c r="L353" s="256" t="str">
        <f ca="1">IF(MOD(ROW()-13,2)=0,IF(ISBLANK(OFFSET('10. SEGUIMIENTO 2025'!$P$14,INT((ROW()-13)/2),0)),"",OFFSET('10. SEGUIMIENTO 2025'!$P$14,INT((ROW()-13)/2),0)),IF(ISBLANK(OFFSET('9. METAS'!$P$20,INT((ROW()-14)/2),0)),"",OFFSET('9. METAS'!$P$20,INT((ROW()-14)/2),0)))</f>
        <v/>
      </c>
      <c r="M353" s="257" t="str">
        <f ca="1">IF(MOD(ROW()-13,2)=0,IF(ISBLANK(OFFSET('10. SEGUIMIENTO 2025'!$Q$14,INT((ROW()-13)/2),0)),"",OFFSET('10. SEGUIMIENTO 2025'!$Q$14,INT((ROW()-13)/2),0)),IF(ISBLANK(OFFSET('9. METAS'!$Q$20,INT((ROW()-14)/2),0)),"",OFFSET('9. METAS'!$Q$20,INT((ROW()-14)/2),0)))</f>
        <v/>
      </c>
      <c r="N353" s="1012" t="str">
        <f t="shared" ref="N353" ca="1" si="336">IFERROR(K353/K354,"ND")</f>
        <v>ND</v>
      </c>
      <c r="O353" s="1008" t="str">
        <f t="shared" ref="O353" ca="1" si="337">IFERROR(((K353+J353)/H353),"ND")</f>
        <v>ND</v>
      </c>
      <c r="P353" s="996"/>
    </row>
    <row r="354" spans="3:16">
      <c r="C354" s="1030"/>
      <c r="D354" s="1026"/>
      <c r="E354" s="1026"/>
      <c r="F354" s="1024"/>
      <c r="G354" s="1021"/>
      <c r="H354" s="1017"/>
      <c r="I354" s="1015"/>
      <c r="J354" s="255" t="str">
        <f ca="1">IF(MOD(ROW()-13,2)=0,IF(ISBLANK(OFFSET('10. SEGUIMIENTO 2025'!$N$14,INT((ROW()-13)/2),0)),"",OFFSET('10. SEGUIMIENTO 2025'!$N$14,INT((ROW()-13)/2),0)),IF(ISBLANK(OFFSET('9. METAS'!$N$20,INT((ROW()-14)/2),0)),"",OFFSET('9. METAS'!$N$20,INT((ROW()-14)/2),0)))</f>
        <v/>
      </c>
      <c r="K354" s="256" t="str">
        <f ca="1">IF(MOD(ROW()-13,2)=0,IF(ISBLANK(OFFSET('10. SEGUIMIENTO 2025'!$O$14,INT((ROW()-13)/2),0)),"",OFFSET('10. SEGUIMIENTO 2025'!$O$14,INT((ROW()-13)/2),0)),IF(ISBLANK(OFFSET('9. METAS'!$O$20,INT((ROW()-14)/2),0)),"",OFFSET('9. METAS'!$O$20,INT((ROW()-14)/2),0)))</f>
        <v/>
      </c>
      <c r="L354" s="256" t="str">
        <f ca="1">IF(MOD(ROW()-13,2)=0,IF(ISBLANK(OFFSET('10. SEGUIMIENTO 2025'!$P$14,INT((ROW()-13)/2),0)),"",OFFSET('10. SEGUIMIENTO 2025'!$P$14,INT((ROW()-13)/2),0)),IF(ISBLANK(OFFSET('9. METAS'!$P$20,INT((ROW()-14)/2),0)),"",OFFSET('9. METAS'!$P$20,INT((ROW()-14)/2),0)))</f>
        <v/>
      </c>
      <c r="M354" s="257" t="str">
        <f ca="1">IF(MOD(ROW()-13,2)=0,IF(ISBLANK(OFFSET('10. SEGUIMIENTO 2025'!$Q$14,INT((ROW()-13)/2),0)),"",OFFSET('10. SEGUIMIENTO 2025'!$Q$14,INT((ROW()-13)/2),0)),IF(ISBLANK(OFFSET('9. METAS'!$Q$20,INT((ROW()-14)/2),0)),"",OFFSET('9. METAS'!$Q$20,INT((ROW()-14)/2),0)))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017" t="str">
        <f ca="1">IF(ISBLANK(OFFSET('9. METAS'!$K$20,INT((ROW()-13)/2),0)),"",OFFSET('9. METAS'!$K$20,INT((ROW()-13)/2),0))</f>
        <v/>
      </c>
      <c r="I355" s="1014"/>
      <c r="J355" s="255">
        <f ca="1">IF(MOD(ROW()-13,2)=0,IF(ISBLANK(OFFSET('10. SEGUIMIENTO 2025'!$N$14,INT((ROW()-13)/2),0)),"",OFFSET('10. SEGUIMIENTO 2025'!$N$14,INT((ROW()-13)/2),0)),IF(ISBLANK(OFFSET('9. METAS'!$N$20,INT((ROW()-14)/2),0)),"",OFFSET('9. METAS'!$N$20,INT((ROW()-14)/2),0)))</f>
        <v>41</v>
      </c>
      <c r="K355" s="256" t="str">
        <f ca="1">IF(MOD(ROW()-13,2)=0,IF(ISBLANK(OFFSET('10. SEGUIMIENTO 2025'!$O$14,INT((ROW()-13)/2),0)),"",OFFSET('10. SEGUIMIENTO 2025'!$O$14,INT((ROW()-13)/2),0)),IF(ISBLANK(OFFSET('9. METAS'!$O$20,INT((ROW()-14)/2),0)),"",OFFSET('9. METAS'!$O$20,INT((ROW()-14)/2),0)))</f>
        <v/>
      </c>
      <c r="L355" s="256" t="str">
        <f ca="1">IF(MOD(ROW()-13,2)=0,IF(ISBLANK(OFFSET('10. SEGUIMIENTO 2025'!$P$14,INT((ROW()-13)/2),0)),"",OFFSET('10. SEGUIMIENTO 2025'!$P$14,INT((ROW()-13)/2),0)),IF(ISBLANK(OFFSET('9. METAS'!$P$20,INT((ROW()-14)/2),0)),"",OFFSET('9. METAS'!$P$20,INT((ROW()-14)/2),0)))</f>
        <v/>
      </c>
      <c r="M355" s="257" t="str">
        <f ca="1">IF(MOD(ROW()-13,2)=0,IF(ISBLANK(OFFSET('10. SEGUIMIENTO 2025'!$Q$14,INT((ROW()-13)/2),0)),"",OFFSET('10. SEGUIMIENTO 2025'!$Q$14,INT((ROW()-13)/2),0)),IF(ISBLANK(OFFSET('9. METAS'!$Q$20,INT((ROW()-14)/2),0)),"",OFFSET('9. METAS'!$Q$20,INT((ROW()-14)/2),0)))</f>
        <v/>
      </c>
      <c r="N355" s="1012" t="str">
        <f t="shared" ref="N355" ca="1" si="338">IFERROR(K355/K356,"ND")</f>
        <v>ND</v>
      </c>
      <c r="O355" s="1008" t="str">
        <f t="shared" ref="O355" ca="1" si="339">IFERROR(((K355+J355)/H355),"ND")</f>
        <v>ND</v>
      </c>
      <c r="P355" s="996"/>
    </row>
    <row r="356" spans="3:16">
      <c r="C356" s="1030"/>
      <c r="D356" s="1026"/>
      <c r="E356" s="1026"/>
      <c r="F356" s="1024"/>
      <c r="G356" s="1021"/>
      <c r="H356" s="1017"/>
      <c r="I356" s="1015"/>
      <c r="J356" s="255" t="str">
        <f ca="1">IF(MOD(ROW()-13,2)=0,IF(ISBLANK(OFFSET('10. SEGUIMIENTO 2025'!$N$14,INT((ROW()-13)/2),0)),"",OFFSET('10. SEGUIMIENTO 2025'!$N$14,INT((ROW()-13)/2),0)),IF(ISBLANK(OFFSET('9. METAS'!$N$20,INT((ROW()-14)/2),0)),"",OFFSET('9. METAS'!$N$20,INT((ROW()-14)/2),0)))</f>
        <v/>
      </c>
      <c r="K356" s="256" t="str">
        <f ca="1">IF(MOD(ROW()-13,2)=0,IF(ISBLANK(OFFSET('10. SEGUIMIENTO 2025'!$O$14,INT((ROW()-13)/2),0)),"",OFFSET('10. SEGUIMIENTO 2025'!$O$14,INT((ROW()-13)/2),0)),IF(ISBLANK(OFFSET('9. METAS'!$O$20,INT((ROW()-14)/2),0)),"",OFFSET('9. METAS'!$O$20,INT((ROW()-14)/2),0)))</f>
        <v/>
      </c>
      <c r="L356" s="256" t="str">
        <f ca="1">IF(MOD(ROW()-13,2)=0,IF(ISBLANK(OFFSET('10. SEGUIMIENTO 2025'!$P$14,INT((ROW()-13)/2),0)),"",OFFSET('10. SEGUIMIENTO 2025'!$P$14,INT((ROW()-13)/2),0)),IF(ISBLANK(OFFSET('9. METAS'!$P$20,INT((ROW()-14)/2),0)),"",OFFSET('9. METAS'!$P$20,INT((ROW()-14)/2),0)))</f>
        <v/>
      </c>
      <c r="M356" s="257" t="str">
        <f ca="1">IF(MOD(ROW()-13,2)=0,IF(ISBLANK(OFFSET('10. SEGUIMIENTO 2025'!$Q$14,INT((ROW()-13)/2),0)),"",OFFSET('10. SEGUIMIENTO 2025'!$Q$14,INT((ROW()-13)/2),0)),IF(ISBLANK(OFFSET('9. METAS'!$Q$20,INT((ROW()-14)/2),0)),"",OFFSET('9. METAS'!$Q$20,INT((ROW()-14)/2),0)))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017" t="str">
        <f ca="1">IF(ISBLANK(OFFSET('9. METAS'!$K$20,INT((ROW()-13)/2),0)),"",OFFSET('9. METAS'!$K$20,INT((ROW()-13)/2),0))</f>
        <v/>
      </c>
      <c r="I357" s="1014"/>
      <c r="J357" s="255">
        <f ca="1">IF(MOD(ROW()-13,2)=0,IF(ISBLANK(OFFSET('10. SEGUIMIENTO 2025'!$N$14,INT((ROW()-13)/2),0)),"",OFFSET('10. SEGUIMIENTO 2025'!$N$14,INT((ROW()-13)/2),0)),IF(ISBLANK(OFFSET('9. METAS'!$N$20,INT((ROW()-14)/2),0)),"",OFFSET('9. METAS'!$N$20,INT((ROW()-14)/2),0)))</f>
        <v>41</v>
      </c>
      <c r="K357" s="256" t="str">
        <f ca="1">IF(MOD(ROW()-13,2)=0,IF(ISBLANK(OFFSET('10. SEGUIMIENTO 2025'!$O$14,INT((ROW()-13)/2),0)),"",OFFSET('10. SEGUIMIENTO 2025'!$O$14,INT((ROW()-13)/2),0)),IF(ISBLANK(OFFSET('9. METAS'!$O$20,INT((ROW()-14)/2),0)),"",OFFSET('9. METAS'!$O$20,INT((ROW()-14)/2),0)))</f>
        <v/>
      </c>
      <c r="L357" s="256" t="str">
        <f ca="1">IF(MOD(ROW()-13,2)=0,IF(ISBLANK(OFFSET('10. SEGUIMIENTO 2025'!$P$14,INT((ROW()-13)/2),0)),"",OFFSET('10. SEGUIMIENTO 2025'!$P$14,INT((ROW()-13)/2),0)),IF(ISBLANK(OFFSET('9. METAS'!$P$20,INT((ROW()-14)/2),0)),"",OFFSET('9. METAS'!$P$20,INT((ROW()-14)/2),0)))</f>
        <v/>
      </c>
      <c r="M357" s="257" t="str">
        <f ca="1">IF(MOD(ROW()-13,2)=0,IF(ISBLANK(OFFSET('10. SEGUIMIENTO 2025'!$Q$14,INT((ROW()-13)/2),0)),"",OFFSET('10. SEGUIMIENTO 2025'!$Q$14,INT((ROW()-13)/2),0)),IF(ISBLANK(OFFSET('9. METAS'!$Q$20,INT((ROW()-14)/2),0)),"",OFFSET('9. METAS'!$Q$20,INT((ROW()-14)/2),0)))</f>
        <v/>
      </c>
      <c r="N357" s="1012" t="str">
        <f t="shared" ref="N357" ca="1" si="340">IFERROR(K357/K358,"ND")</f>
        <v>ND</v>
      </c>
      <c r="O357" s="1008" t="str">
        <f t="shared" ref="O357" ca="1" si="341">IFERROR(((K357+J357)/H357),"ND")</f>
        <v>ND</v>
      </c>
      <c r="P357" s="996"/>
    </row>
    <row r="358" spans="3:16">
      <c r="C358" s="1030"/>
      <c r="D358" s="1026"/>
      <c r="E358" s="1026"/>
      <c r="F358" s="1024"/>
      <c r="G358" s="1021"/>
      <c r="H358" s="1017"/>
      <c r="I358" s="1015"/>
      <c r="J358" s="255" t="str">
        <f ca="1">IF(MOD(ROW()-13,2)=0,IF(ISBLANK(OFFSET('10. SEGUIMIENTO 2025'!$N$14,INT((ROW()-13)/2),0)),"",OFFSET('10. SEGUIMIENTO 2025'!$N$14,INT((ROW()-13)/2),0)),IF(ISBLANK(OFFSET('9. METAS'!$N$20,INT((ROW()-14)/2),0)),"",OFFSET('9. METAS'!$N$20,INT((ROW()-14)/2),0)))</f>
        <v/>
      </c>
      <c r="K358" s="256" t="str">
        <f ca="1">IF(MOD(ROW()-13,2)=0,IF(ISBLANK(OFFSET('10. SEGUIMIENTO 2025'!$O$14,INT((ROW()-13)/2),0)),"",OFFSET('10. SEGUIMIENTO 2025'!$O$14,INT((ROW()-13)/2),0)),IF(ISBLANK(OFFSET('9. METAS'!$O$20,INT((ROW()-14)/2),0)),"",OFFSET('9. METAS'!$O$20,INT((ROW()-14)/2),0)))</f>
        <v/>
      </c>
      <c r="L358" s="256" t="str">
        <f ca="1">IF(MOD(ROW()-13,2)=0,IF(ISBLANK(OFFSET('10. SEGUIMIENTO 2025'!$P$14,INT((ROW()-13)/2),0)),"",OFFSET('10. SEGUIMIENTO 2025'!$P$14,INT((ROW()-13)/2),0)),IF(ISBLANK(OFFSET('9. METAS'!$P$20,INT((ROW()-14)/2),0)),"",OFFSET('9. METAS'!$P$20,INT((ROW()-14)/2),0)))</f>
        <v/>
      </c>
      <c r="M358" s="257" t="str">
        <f ca="1">IF(MOD(ROW()-13,2)=0,IF(ISBLANK(OFFSET('10. SEGUIMIENTO 2025'!$Q$14,INT((ROW()-13)/2),0)),"",OFFSET('10. SEGUIMIENTO 2025'!$Q$14,INT((ROW()-13)/2),0)),IF(ISBLANK(OFFSET('9. METAS'!$Q$20,INT((ROW()-14)/2),0)),"",OFFSET('9. METAS'!$Q$20,INT((ROW()-14)/2),0)))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017" t="str">
        <f ca="1">IF(ISBLANK(OFFSET('9. METAS'!$K$20,INT((ROW()-13)/2),0)),"",OFFSET('9. METAS'!$K$20,INT((ROW()-13)/2),0))</f>
        <v/>
      </c>
      <c r="I359" s="1014"/>
      <c r="J359" s="255">
        <f ca="1">IF(MOD(ROW()-13,2)=0,IF(ISBLANK(OFFSET('10. SEGUIMIENTO 2025'!$N$14,INT((ROW()-13)/2),0)),"",OFFSET('10. SEGUIMIENTO 2025'!$N$14,INT((ROW()-13)/2),0)),IF(ISBLANK(OFFSET('9. METAS'!$N$20,INT((ROW()-14)/2),0)),"",OFFSET('9. METAS'!$N$20,INT((ROW()-14)/2),0)))</f>
        <v>41</v>
      </c>
      <c r="K359" s="256" t="str">
        <f ca="1">IF(MOD(ROW()-13,2)=0,IF(ISBLANK(OFFSET('10. SEGUIMIENTO 2025'!$O$14,INT((ROW()-13)/2),0)),"",OFFSET('10. SEGUIMIENTO 2025'!$O$14,INT((ROW()-13)/2),0)),IF(ISBLANK(OFFSET('9. METAS'!$O$20,INT((ROW()-14)/2),0)),"",OFFSET('9. METAS'!$O$20,INT((ROW()-14)/2),0)))</f>
        <v/>
      </c>
      <c r="L359" s="256" t="str">
        <f ca="1">IF(MOD(ROW()-13,2)=0,IF(ISBLANK(OFFSET('10. SEGUIMIENTO 2025'!$P$14,INT((ROW()-13)/2),0)),"",OFFSET('10. SEGUIMIENTO 2025'!$P$14,INT((ROW()-13)/2),0)),IF(ISBLANK(OFFSET('9. METAS'!$P$20,INT((ROW()-14)/2),0)),"",OFFSET('9. METAS'!$P$20,INT((ROW()-14)/2),0)))</f>
        <v/>
      </c>
      <c r="M359" s="257" t="str">
        <f ca="1">IF(MOD(ROW()-13,2)=0,IF(ISBLANK(OFFSET('10. SEGUIMIENTO 2025'!$Q$14,INT((ROW()-13)/2),0)),"",OFFSET('10. SEGUIMIENTO 2025'!$Q$14,INT((ROW()-13)/2),0)),IF(ISBLANK(OFFSET('9. METAS'!$Q$20,INT((ROW()-14)/2),0)),"",OFFSET('9. METAS'!$Q$20,INT((ROW()-14)/2),0)))</f>
        <v/>
      </c>
      <c r="N359" s="1012" t="str">
        <f t="shared" ref="N359" ca="1" si="342">IFERROR(K359/K360,"ND")</f>
        <v>ND</v>
      </c>
      <c r="O359" s="1008" t="str">
        <f t="shared" ref="O359" ca="1" si="343">IFERROR(((K359+J359)/H359),"ND")</f>
        <v>ND</v>
      </c>
      <c r="P359" s="996"/>
    </row>
    <row r="360" spans="3:16">
      <c r="C360" s="1030"/>
      <c r="D360" s="1026"/>
      <c r="E360" s="1026"/>
      <c r="F360" s="1024"/>
      <c r="G360" s="1021"/>
      <c r="H360" s="1017"/>
      <c r="I360" s="1015"/>
      <c r="J360" s="255" t="str">
        <f ca="1">IF(MOD(ROW()-13,2)=0,IF(ISBLANK(OFFSET('10. SEGUIMIENTO 2025'!$N$14,INT((ROW()-13)/2),0)),"",OFFSET('10. SEGUIMIENTO 2025'!$N$14,INT((ROW()-13)/2),0)),IF(ISBLANK(OFFSET('9. METAS'!$N$20,INT((ROW()-14)/2),0)),"",OFFSET('9. METAS'!$N$20,INT((ROW()-14)/2),0)))</f>
        <v/>
      </c>
      <c r="K360" s="256" t="str">
        <f ca="1">IF(MOD(ROW()-13,2)=0,IF(ISBLANK(OFFSET('10. SEGUIMIENTO 2025'!$O$14,INT((ROW()-13)/2),0)),"",OFFSET('10. SEGUIMIENTO 2025'!$O$14,INT((ROW()-13)/2),0)),IF(ISBLANK(OFFSET('9. METAS'!$O$20,INT((ROW()-14)/2),0)),"",OFFSET('9. METAS'!$O$20,INT((ROW()-14)/2),0)))</f>
        <v/>
      </c>
      <c r="L360" s="256" t="str">
        <f ca="1">IF(MOD(ROW()-13,2)=0,IF(ISBLANK(OFFSET('10. SEGUIMIENTO 2025'!$P$14,INT((ROW()-13)/2),0)),"",OFFSET('10. SEGUIMIENTO 2025'!$P$14,INT((ROW()-13)/2),0)),IF(ISBLANK(OFFSET('9. METAS'!$P$20,INT((ROW()-14)/2),0)),"",OFFSET('9. METAS'!$P$20,INT((ROW()-14)/2),0)))</f>
        <v/>
      </c>
      <c r="M360" s="257" t="str">
        <f ca="1">IF(MOD(ROW()-13,2)=0,IF(ISBLANK(OFFSET('10. SEGUIMIENTO 2025'!$Q$14,INT((ROW()-13)/2),0)),"",OFFSET('10. SEGUIMIENTO 2025'!$Q$14,INT((ROW()-13)/2),0)),IF(ISBLANK(OFFSET('9. METAS'!$Q$20,INT((ROW()-14)/2),0)),"",OFFSET('9. METAS'!$Q$20,INT((ROW()-14)/2),0)))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017" t="str">
        <f ca="1">IF(ISBLANK(OFFSET('9. METAS'!$K$20,INT((ROW()-13)/2),0)),"",OFFSET('9. METAS'!$K$20,INT((ROW()-13)/2),0))</f>
        <v/>
      </c>
      <c r="I361" s="1014"/>
      <c r="J361" s="255">
        <f ca="1">IF(MOD(ROW()-13,2)=0,IF(ISBLANK(OFFSET('10. SEGUIMIENTO 2025'!$N$14,INT((ROW()-13)/2),0)),"",OFFSET('10. SEGUIMIENTO 2025'!$N$14,INT((ROW()-13)/2),0)),IF(ISBLANK(OFFSET('9. METAS'!$N$20,INT((ROW()-14)/2),0)),"",OFFSET('9. METAS'!$N$20,INT((ROW()-14)/2),0)))</f>
        <v>41</v>
      </c>
      <c r="K361" s="256" t="str">
        <f ca="1">IF(MOD(ROW()-13,2)=0,IF(ISBLANK(OFFSET('10. SEGUIMIENTO 2025'!$O$14,INT((ROW()-13)/2),0)),"",OFFSET('10. SEGUIMIENTO 2025'!$O$14,INT((ROW()-13)/2),0)),IF(ISBLANK(OFFSET('9. METAS'!$O$20,INT((ROW()-14)/2),0)),"",OFFSET('9. METAS'!$O$20,INT((ROW()-14)/2),0)))</f>
        <v/>
      </c>
      <c r="L361" s="256" t="str">
        <f ca="1">IF(MOD(ROW()-13,2)=0,IF(ISBLANK(OFFSET('10. SEGUIMIENTO 2025'!$P$14,INT((ROW()-13)/2),0)),"",OFFSET('10. SEGUIMIENTO 2025'!$P$14,INT((ROW()-13)/2),0)),IF(ISBLANK(OFFSET('9. METAS'!$P$20,INT((ROW()-14)/2),0)),"",OFFSET('9. METAS'!$P$20,INT((ROW()-14)/2),0)))</f>
        <v/>
      </c>
      <c r="M361" s="257" t="str">
        <f ca="1">IF(MOD(ROW()-13,2)=0,IF(ISBLANK(OFFSET('10. SEGUIMIENTO 2025'!$Q$14,INT((ROW()-13)/2),0)),"",OFFSET('10. SEGUIMIENTO 2025'!$Q$14,INT((ROW()-13)/2),0)),IF(ISBLANK(OFFSET('9. METAS'!$Q$20,INT((ROW()-14)/2),0)),"",OFFSET('9. METAS'!$Q$20,INT((ROW()-14)/2),0)))</f>
        <v/>
      </c>
      <c r="N361" s="1012" t="str">
        <f t="shared" ref="N361" ca="1" si="344">IFERROR(K361/K362,"ND")</f>
        <v>ND</v>
      </c>
      <c r="O361" s="1008" t="str">
        <f t="shared" ref="O361" ca="1" si="345">IFERROR(((K361+J361)/H361),"ND")</f>
        <v>ND</v>
      </c>
      <c r="P361" s="996"/>
    </row>
    <row r="362" spans="3:16">
      <c r="C362" s="1030"/>
      <c r="D362" s="1026"/>
      <c r="E362" s="1026"/>
      <c r="F362" s="1024"/>
      <c r="G362" s="1021"/>
      <c r="H362" s="1017"/>
      <c r="I362" s="1015"/>
      <c r="J362" s="255" t="str">
        <f ca="1">IF(MOD(ROW()-13,2)=0,IF(ISBLANK(OFFSET('10. SEGUIMIENTO 2025'!$N$14,INT((ROW()-13)/2),0)),"",OFFSET('10. SEGUIMIENTO 2025'!$N$14,INT((ROW()-13)/2),0)),IF(ISBLANK(OFFSET('9. METAS'!$N$20,INT((ROW()-14)/2),0)),"",OFFSET('9. METAS'!$N$20,INT((ROW()-14)/2),0)))</f>
        <v/>
      </c>
      <c r="K362" s="256" t="str">
        <f ca="1">IF(MOD(ROW()-13,2)=0,IF(ISBLANK(OFFSET('10. SEGUIMIENTO 2025'!$O$14,INT((ROW()-13)/2),0)),"",OFFSET('10. SEGUIMIENTO 2025'!$O$14,INT((ROW()-13)/2),0)),IF(ISBLANK(OFFSET('9. METAS'!$O$20,INT((ROW()-14)/2),0)),"",OFFSET('9. METAS'!$O$20,INT((ROW()-14)/2),0)))</f>
        <v/>
      </c>
      <c r="L362" s="256" t="str">
        <f ca="1">IF(MOD(ROW()-13,2)=0,IF(ISBLANK(OFFSET('10. SEGUIMIENTO 2025'!$P$14,INT((ROW()-13)/2),0)),"",OFFSET('10. SEGUIMIENTO 2025'!$P$14,INT((ROW()-13)/2),0)),IF(ISBLANK(OFFSET('9. METAS'!$P$20,INT((ROW()-14)/2),0)),"",OFFSET('9. METAS'!$P$20,INT((ROW()-14)/2),0)))</f>
        <v/>
      </c>
      <c r="M362" s="257" t="str">
        <f ca="1">IF(MOD(ROW()-13,2)=0,IF(ISBLANK(OFFSET('10. SEGUIMIENTO 2025'!$Q$14,INT((ROW()-13)/2),0)),"",OFFSET('10. SEGUIMIENTO 2025'!$Q$14,INT((ROW()-13)/2),0)),IF(ISBLANK(OFFSET('9. METAS'!$Q$20,INT((ROW()-14)/2),0)),"",OFFSET('9. METAS'!$Q$20,INT((ROW()-14)/2),0)))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017" t="str">
        <f ca="1">IF(ISBLANK(OFFSET('9. METAS'!$K$20,INT((ROW()-13)/2),0)),"",OFFSET('9. METAS'!$K$20,INT((ROW()-13)/2),0))</f>
        <v/>
      </c>
      <c r="I363" s="1014"/>
      <c r="J363" s="255">
        <f ca="1">IF(MOD(ROW()-13,2)=0,IF(ISBLANK(OFFSET('10. SEGUIMIENTO 2025'!$N$14,INT((ROW()-13)/2),0)),"",OFFSET('10. SEGUIMIENTO 2025'!$N$14,INT((ROW()-13)/2),0)),IF(ISBLANK(OFFSET('9. METAS'!$N$20,INT((ROW()-14)/2),0)),"",OFFSET('9. METAS'!$N$20,INT((ROW()-14)/2),0)))</f>
        <v>41</v>
      </c>
      <c r="K363" s="256" t="str">
        <f ca="1">IF(MOD(ROW()-13,2)=0,IF(ISBLANK(OFFSET('10. SEGUIMIENTO 2025'!$O$14,INT((ROW()-13)/2),0)),"",OFFSET('10. SEGUIMIENTO 2025'!$O$14,INT((ROW()-13)/2),0)),IF(ISBLANK(OFFSET('9. METAS'!$O$20,INT((ROW()-14)/2),0)),"",OFFSET('9. METAS'!$O$20,INT((ROW()-14)/2),0)))</f>
        <v/>
      </c>
      <c r="L363" s="256" t="str">
        <f ca="1">IF(MOD(ROW()-13,2)=0,IF(ISBLANK(OFFSET('10. SEGUIMIENTO 2025'!$P$14,INT((ROW()-13)/2),0)),"",OFFSET('10. SEGUIMIENTO 2025'!$P$14,INT((ROW()-13)/2),0)),IF(ISBLANK(OFFSET('9. METAS'!$P$20,INT((ROW()-14)/2),0)),"",OFFSET('9. METAS'!$P$20,INT((ROW()-14)/2),0)))</f>
        <v/>
      </c>
      <c r="M363" s="257" t="str">
        <f ca="1">IF(MOD(ROW()-13,2)=0,IF(ISBLANK(OFFSET('10. SEGUIMIENTO 2025'!$Q$14,INT((ROW()-13)/2),0)),"",OFFSET('10. SEGUIMIENTO 2025'!$Q$14,INT((ROW()-13)/2),0)),IF(ISBLANK(OFFSET('9. METAS'!$Q$20,INT((ROW()-14)/2),0)),"",OFFSET('9. METAS'!$Q$20,INT((ROW()-14)/2),0)))</f>
        <v/>
      </c>
      <c r="N363" s="1012" t="str">
        <f t="shared" ref="N363" ca="1" si="346">IFERROR(K363/K364,"ND")</f>
        <v>ND</v>
      </c>
      <c r="O363" s="1008" t="str">
        <f t="shared" ref="O363" ca="1" si="347">IFERROR(((K363+J363)/H363),"ND")</f>
        <v>ND</v>
      </c>
      <c r="P363" s="996"/>
    </row>
    <row r="364" spans="3:16">
      <c r="C364" s="1030"/>
      <c r="D364" s="1026"/>
      <c r="E364" s="1026"/>
      <c r="F364" s="1024"/>
      <c r="G364" s="1021"/>
      <c r="H364" s="1017"/>
      <c r="I364" s="1015"/>
      <c r="J364" s="255" t="str">
        <f ca="1">IF(MOD(ROW()-13,2)=0,IF(ISBLANK(OFFSET('10. SEGUIMIENTO 2025'!$N$14,INT((ROW()-13)/2),0)),"",OFFSET('10. SEGUIMIENTO 2025'!$N$14,INT((ROW()-13)/2),0)),IF(ISBLANK(OFFSET('9. METAS'!$N$20,INT((ROW()-14)/2),0)),"",OFFSET('9. METAS'!$N$20,INT((ROW()-14)/2),0)))</f>
        <v/>
      </c>
      <c r="K364" s="256" t="str">
        <f ca="1">IF(MOD(ROW()-13,2)=0,IF(ISBLANK(OFFSET('10. SEGUIMIENTO 2025'!$O$14,INT((ROW()-13)/2),0)),"",OFFSET('10. SEGUIMIENTO 2025'!$O$14,INT((ROW()-13)/2),0)),IF(ISBLANK(OFFSET('9. METAS'!$O$20,INT((ROW()-14)/2),0)),"",OFFSET('9. METAS'!$O$20,INT((ROW()-14)/2),0)))</f>
        <v/>
      </c>
      <c r="L364" s="256" t="str">
        <f ca="1">IF(MOD(ROW()-13,2)=0,IF(ISBLANK(OFFSET('10. SEGUIMIENTO 2025'!$P$14,INT((ROW()-13)/2),0)),"",OFFSET('10. SEGUIMIENTO 2025'!$P$14,INT((ROW()-13)/2),0)),IF(ISBLANK(OFFSET('9. METAS'!$P$20,INT((ROW()-14)/2),0)),"",OFFSET('9. METAS'!$P$20,INT((ROW()-14)/2),0)))</f>
        <v/>
      </c>
      <c r="M364" s="257" t="str">
        <f ca="1">IF(MOD(ROW()-13,2)=0,IF(ISBLANK(OFFSET('10. SEGUIMIENTO 2025'!$Q$14,INT((ROW()-13)/2),0)),"",OFFSET('10. SEGUIMIENTO 2025'!$Q$14,INT((ROW()-13)/2),0)),IF(ISBLANK(OFFSET('9. METAS'!$Q$20,INT((ROW()-14)/2),0)),"",OFFSET('9. METAS'!$Q$20,INT((ROW()-14)/2),0)))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017" t="str">
        <f ca="1">IF(ISBLANK(OFFSET('9. METAS'!$K$20,INT((ROW()-13)/2),0)),"",OFFSET('9. METAS'!$K$20,INT((ROW()-13)/2),0))</f>
        <v/>
      </c>
      <c r="I365" s="1014"/>
      <c r="J365" s="255">
        <f ca="1">IF(MOD(ROW()-13,2)=0,IF(ISBLANK(OFFSET('10. SEGUIMIENTO 2025'!$N$14,INT((ROW()-13)/2),0)),"",OFFSET('10. SEGUIMIENTO 2025'!$N$14,INT((ROW()-13)/2),0)),IF(ISBLANK(OFFSET('9. METAS'!$N$20,INT((ROW()-14)/2),0)),"",OFFSET('9. METAS'!$N$20,INT((ROW()-14)/2),0)))</f>
        <v>41</v>
      </c>
      <c r="K365" s="256" t="str">
        <f ca="1">IF(MOD(ROW()-13,2)=0,IF(ISBLANK(OFFSET('10. SEGUIMIENTO 2025'!$O$14,INT((ROW()-13)/2),0)),"",OFFSET('10. SEGUIMIENTO 2025'!$O$14,INT((ROW()-13)/2),0)),IF(ISBLANK(OFFSET('9. METAS'!$O$20,INT((ROW()-14)/2),0)),"",OFFSET('9. METAS'!$O$20,INT((ROW()-14)/2),0)))</f>
        <v/>
      </c>
      <c r="L365" s="256" t="str">
        <f ca="1">IF(MOD(ROW()-13,2)=0,IF(ISBLANK(OFFSET('10. SEGUIMIENTO 2025'!$P$14,INT((ROW()-13)/2),0)),"",OFFSET('10. SEGUIMIENTO 2025'!$P$14,INT((ROW()-13)/2),0)),IF(ISBLANK(OFFSET('9. METAS'!$P$20,INT((ROW()-14)/2),0)),"",OFFSET('9. METAS'!$P$20,INT((ROW()-14)/2),0)))</f>
        <v/>
      </c>
      <c r="M365" s="257" t="str">
        <f ca="1">IF(MOD(ROW()-13,2)=0,IF(ISBLANK(OFFSET('10. SEGUIMIENTO 2025'!$Q$14,INT((ROW()-13)/2),0)),"",OFFSET('10. SEGUIMIENTO 2025'!$Q$14,INT((ROW()-13)/2),0)),IF(ISBLANK(OFFSET('9. METAS'!$Q$20,INT((ROW()-14)/2),0)),"",OFFSET('9. METAS'!$Q$20,INT((ROW()-14)/2),0)))</f>
        <v/>
      </c>
      <c r="N365" s="1012" t="str">
        <f t="shared" ref="N365" ca="1" si="348">IFERROR(K365/K366,"ND")</f>
        <v>ND</v>
      </c>
      <c r="O365" s="1008" t="str">
        <f t="shared" ref="O365" ca="1" si="349">IFERROR(((K365+J365)/H365),"ND")</f>
        <v>ND</v>
      </c>
      <c r="P365" s="996"/>
    </row>
    <row r="366" spans="3:16">
      <c r="C366" s="1030"/>
      <c r="D366" s="1026"/>
      <c r="E366" s="1026"/>
      <c r="F366" s="1024"/>
      <c r="G366" s="1021"/>
      <c r="H366" s="1017"/>
      <c r="I366" s="1015"/>
      <c r="J366" s="255" t="str">
        <f ca="1">IF(MOD(ROW()-13,2)=0,IF(ISBLANK(OFFSET('10. SEGUIMIENTO 2025'!$N$14,INT((ROW()-13)/2),0)),"",OFFSET('10. SEGUIMIENTO 2025'!$N$14,INT((ROW()-13)/2),0)),IF(ISBLANK(OFFSET('9. METAS'!$N$20,INT((ROW()-14)/2),0)),"",OFFSET('9. METAS'!$N$20,INT((ROW()-14)/2),0)))</f>
        <v/>
      </c>
      <c r="K366" s="256" t="str">
        <f ca="1">IF(MOD(ROW()-13,2)=0,IF(ISBLANK(OFFSET('10. SEGUIMIENTO 2025'!$O$14,INT((ROW()-13)/2),0)),"",OFFSET('10. SEGUIMIENTO 2025'!$O$14,INT((ROW()-13)/2),0)),IF(ISBLANK(OFFSET('9. METAS'!$O$20,INT((ROW()-14)/2),0)),"",OFFSET('9. METAS'!$O$20,INT((ROW()-14)/2),0)))</f>
        <v/>
      </c>
      <c r="L366" s="256" t="str">
        <f ca="1">IF(MOD(ROW()-13,2)=0,IF(ISBLANK(OFFSET('10. SEGUIMIENTO 2025'!$P$14,INT((ROW()-13)/2),0)),"",OFFSET('10. SEGUIMIENTO 2025'!$P$14,INT((ROW()-13)/2),0)),IF(ISBLANK(OFFSET('9. METAS'!$P$20,INT((ROW()-14)/2),0)),"",OFFSET('9. METAS'!$P$20,INT((ROW()-14)/2),0)))</f>
        <v/>
      </c>
      <c r="M366" s="257" t="str">
        <f ca="1">IF(MOD(ROW()-13,2)=0,IF(ISBLANK(OFFSET('10. SEGUIMIENTO 2025'!$Q$14,INT((ROW()-13)/2),0)),"",OFFSET('10. SEGUIMIENTO 2025'!$Q$14,INT((ROW()-13)/2),0)),IF(ISBLANK(OFFSET('9. METAS'!$Q$20,INT((ROW()-14)/2),0)),"",OFFSET('9. METAS'!$Q$20,INT((ROW()-14)/2),0)))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017" t="str">
        <f ca="1">IF(ISBLANK(OFFSET('9. METAS'!$K$20,INT((ROW()-13)/2),0)),"",OFFSET('9. METAS'!$K$20,INT((ROW()-13)/2),0))</f>
        <v/>
      </c>
      <c r="I367" s="1014"/>
      <c r="J367" s="255">
        <f ca="1">IF(MOD(ROW()-13,2)=0,IF(ISBLANK(OFFSET('10. SEGUIMIENTO 2025'!$N$14,INT((ROW()-13)/2),0)),"",OFFSET('10. SEGUIMIENTO 2025'!$N$14,INT((ROW()-13)/2),0)),IF(ISBLANK(OFFSET('9. METAS'!$N$20,INT((ROW()-14)/2),0)),"",OFFSET('9. METAS'!$N$20,INT((ROW()-14)/2),0)))</f>
        <v>41</v>
      </c>
      <c r="K367" s="256" t="str">
        <f ca="1">IF(MOD(ROW()-13,2)=0,IF(ISBLANK(OFFSET('10. SEGUIMIENTO 2025'!$O$14,INT((ROW()-13)/2),0)),"",OFFSET('10. SEGUIMIENTO 2025'!$O$14,INT((ROW()-13)/2),0)),IF(ISBLANK(OFFSET('9. METAS'!$O$20,INT((ROW()-14)/2),0)),"",OFFSET('9. METAS'!$O$20,INT((ROW()-14)/2),0)))</f>
        <v/>
      </c>
      <c r="L367" s="256" t="str">
        <f ca="1">IF(MOD(ROW()-13,2)=0,IF(ISBLANK(OFFSET('10. SEGUIMIENTO 2025'!$P$14,INT((ROW()-13)/2),0)),"",OFFSET('10. SEGUIMIENTO 2025'!$P$14,INT((ROW()-13)/2),0)),IF(ISBLANK(OFFSET('9. METAS'!$P$20,INT((ROW()-14)/2),0)),"",OFFSET('9. METAS'!$P$20,INT((ROW()-14)/2),0)))</f>
        <v/>
      </c>
      <c r="M367" s="257" t="str">
        <f ca="1">IF(MOD(ROW()-13,2)=0,IF(ISBLANK(OFFSET('10. SEGUIMIENTO 2025'!$Q$14,INT((ROW()-13)/2),0)),"",OFFSET('10. SEGUIMIENTO 2025'!$Q$14,INT((ROW()-13)/2),0)),IF(ISBLANK(OFFSET('9. METAS'!$Q$20,INT((ROW()-14)/2),0)),"",OFFSET('9. METAS'!$Q$20,INT((ROW()-14)/2),0)))</f>
        <v/>
      </c>
      <c r="N367" s="1012" t="str">
        <f t="shared" ref="N367" ca="1" si="350">IFERROR(K367/K368,"ND")</f>
        <v>ND</v>
      </c>
      <c r="O367" s="1008" t="str">
        <f t="shared" ref="O367" ca="1" si="351">IFERROR(((K367+J367)/H367),"ND")</f>
        <v>ND</v>
      </c>
      <c r="P367" s="996"/>
    </row>
    <row r="368" spans="3:16">
      <c r="C368" s="1030"/>
      <c r="D368" s="1026"/>
      <c r="E368" s="1026"/>
      <c r="F368" s="1024"/>
      <c r="G368" s="1021"/>
      <c r="H368" s="1017"/>
      <c r="I368" s="1015"/>
      <c r="J368" s="255" t="str">
        <f ca="1">IF(MOD(ROW()-13,2)=0,IF(ISBLANK(OFFSET('10. SEGUIMIENTO 2025'!$N$14,INT((ROW()-13)/2),0)),"",OFFSET('10. SEGUIMIENTO 2025'!$N$14,INT((ROW()-13)/2),0)),IF(ISBLANK(OFFSET('9. METAS'!$N$20,INT((ROW()-14)/2),0)),"",OFFSET('9. METAS'!$N$20,INT((ROW()-14)/2),0)))</f>
        <v/>
      </c>
      <c r="K368" s="256" t="str">
        <f ca="1">IF(MOD(ROW()-13,2)=0,IF(ISBLANK(OFFSET('10. SEGUIMIENTO 2025'!$O$14,INT((ROW()-13)/2),0)),"",OFFSET('10. SEGUIMIENTO 2025'!$O$14,INT((ROW()-13)/2),0)),IF(ISBLANK(OFFSET('9. METAS'!$O$20,INT((ROW()-14)/2),0)),"",OFFSET('9. METAS'!$O$20,INT((ROW()-14)/2),0)))</f>
        <v/>
      </c>
      <c r="L368" s="256" t="str">
        <f ca="1">IF(MOD(ROW()-13,2)=0,IF(ISBLANK(OFFSET('10. SEGUIMIENTO 2025'!$P$14,INT((ROW()-13)/2),0)),"",OFFSET('10. SEGUIMIENTO 2025'!$P$14,INT((ROW()-13)/2),0)),IF(ISBLANK(OFFSET('9. METAS'!$P$20,INT((ROW()-14)/2),0)),"",OFFSET('9. METAS'!$P$20,INT((ROW()-14)/2),0)))</f>
        <v/>
      </c>
      <c r="M368" s="257" t="str">
        <f ca="1">IF(MOD(ROW()-13,2)=0,IF(ISBLANK(OFFSET('10. SEGUIMIENTO 2025'!$Q$14,INT((ROW()-13)/2),0)),"",OFFSET('10. SEGUIMIENTO 2025'!$Q$14,INT((ROW()-13)/2),0)),IF(ISBLANK(OFFSET('9. METAS'!$Q$20,INT((ROW()-14)/2),0)),"",OFFSET('9. METAS'!$Q$20,INT((ROW()-14)/2),0)))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017" t="str">
        <f ca="1">IF(ISBLANK(OFFSET('9. METAS'!$K$20,INT((ROW()-13)/2),0)),"",OFFSET('9. METAS'!$K$20,INT((ROW()-13)/2),0))</f>
        <v/>
      </c>
      <c r="I369" s="1014"/>
      <c r="J369" s="255">
        <f ca="1">IF(MOD(ROW()-13,2)=0,IF(ISBLANK(OFFSET('10. SEGUIMIENTO 2025'!$N$14,INT((ROW()-13)/2),0)),"",OFFSET('10. SEGUIMIENTO 2025'!$N$14,INT((ROW()-13)/2),0)),IF(ISBLANK(OFFSET('9. METAS'!$N$20,INT((ROW()-14)/2),0)),"",OFFSET('9. METAS'!$N$20,INT((ROW()-14)/2),0)))</f>
        <v>41</v>
      </c>
      <c r="K369" s="256" t="str">
        <f ca="1">IF(MOD(ROW()-13,2)=0,IF(ISBLANK(OFFSET('10. SEGUIMIENTO 2025'!$O$14,INT((ROW()-13)/2),0)),"",OFFSET('10. SEGUIMIENTO 2025'!$O$14,INT((ROW()-13)/2),0)),IF(ISBLANK(OFFSET('9. METAS'!$O$20,INT((ROW()-14)/2),0)),"",OFFSET('9. METAS'!$O$20,INT((ROW()-14)/2),0)))</f>
        <v/>
      </c>
      <c r="L369" s="256" t="str">
        <f ca="1">IF(MOD(ROW()-13,2)=0,IF(ISBLANK(OFFSET('10. SEGUIMIENTO 2025'!$P$14,INT((ROW()-13)/2),0)),"",OFFSET('10. SEGUIMIENTO 2025'!$P$14,INT((ROW()-13)/2),0)),IF(ISBLANK(OFFSET('9. METAS'!$P$20,INT((ROW()-14)/2),0)),"",OFFSET('9. METAS'!$P$20,INT((ROW()-14)/2),0)))</f>
        <v/>
      </c>
      <c r="M369" s="257" t="str">
        <f ca="1">IF(MOD(ROW()-13,2)=0,IF(ISBLANK(OFFSET('10. SEGUIMIENTO 2025'!$Q$14,INT((ROW()-13)/2),0)),"",OFFSET('10. SEGUIMIENTO 2025'!$Q$14,INT((ROW()-13)/2),0)),IF(ISBLANK(OFFSET('9. METAS'!$Q$20,INT((ROW()-14)/2),0)),"",OFFSET('9. METAS'!$Q$20,INT((ROW()-14)/2),0)))</f>
        <v/>
      </c>
      <c r="N369" s="1012" t="str">
        <f t="shared" ref="N369" ca="1" si="352">IFERROR(K369/K370,"ND")</f>
        <v>ND</v>
      </c>
      <c r="O369" s="1008" t="str">
        <f t="shared" ref="O369" ca="1" si="353">IFERROR(((K369+J369)/H369),"ND")</f>
        <v>ND</v>
      </c>
      <c r="P369" s="996"/>
    </row>
    <row r="370" spans="3:16">
      <c r="C370" s="1030"/>
      <c r="D370" s="1026"/>
      <c r="E370" s="1026"/>
      <c r="F370" s="1024"/>
      <c r="G370" s="1021"/>
      <c r="H370" s="1017"/>
      <c r="I370" s="1015"/>
      <c r="J370" s="255" t="str">
        <f ca="1">IF(MOD(ROW()-13,2)=0,IF(ISBLANK(OFFSET('10. SEGUIMIENTO 2025'!$N$14,INT((ROW()-13)/2),0)),"",OFFSET('10. SEGUIMIENTO 2025'!$N$14,INT((ROW()-13)/2),0)),IF(ISBLANK(OFFSET('9. METAS'!$N$20,INT((ROW()-14)/2),0)),"",OFFSET('9. METAS'!$N$20,INT((ROW()-14)/2),0)))</f>
        <v/>
      </c>
      <c r="K370" s="256" t="str">
        <f ca="1">IF(MOD(ROW()-13,2)=0,IF(ISBLANK(OFFSET('10. SEGUIMIENTO 2025'!$O$14,INT((ROW()-13)/2),0)),"",OFFSET('10. SEGUIMIENTO 2025'!$O$14,INT((ROW()-13)/2),0)),IF(ISBLANK(OFFSET('9. METAS'!$O$20,INT((ROW()-14)/2),0)),"",OFFSET('9. METAS'!$O$20,INT((ROW()-14)/2),0)))</f>
        <v/>
      </c>
      <c r="L370" s="256" t="str">
        <f ca="1">IF(MOD(ROW()-13,2)=0,IF(ISBLANK(OFFSET('10. SEGUIMIENTO 2025'!$P$14,INT((ROW()-13)/2),0)),"",OFFSET('10. SEGUIMIENTO 2025'!$P$14,INT((ROW()-13)/2),0)),IF(ISBLANK(OFFSET('9. METAS'!$P$20,INT((ROW()-14)/2),0)),"",OFFSET('9. METAS'!$P$20,INT((ROW()-14)/2),0)))</f>
        <v/>
      </c>
      <c r="M370" s="257" t="str">
        <f ca="1">IF(MOD(ROW()-13,2)=0,IF(ISBLANK(OFFSET('10. SEGUIMIENTO 2025'!$Q$14,INT((ROW()-13)/2),0)),"",OFFSET('10. SEGUIMIENTO 2025'!$Q$14,INT((ROW()-13)/2),0)),IF(ISBLANK(OFFSET('9. METAS'!$Q$20,INT((ROW()-14)/2),0)),"",OFFSET('9. METAS'!$Q$20,INT((ROW()-14)/2),0)))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017" t="str">
        <f ca="1">IF(ISBLANK(OFFSET('9. METAS'!$K$20,INT((ROW()-13)/2),0)),"",OFFSET('9. METAS'!$K$20,INT((ROW()-13)/2),0))</f>
        <v/>
      </c>
      <c r="I371" s="1014"/>
      <c r="J371" s="255">
        <f ca="1">IF(MOD(ROW()-13,2)=0,IF(ISBLANK(OFFSET('10. SEGUIMIENTO 2025'!$N$14,INT((ROW()-13)/2),0)),"",OFFSET('10. SEGUIMIENTO 2025'!$N$14,INT((ROW()-13)/2),0)),IF(ISBLANK(OFFSET('9. METAS'!$N$20,INT((ROW()-14)/2),0)),"",OFFSET('9. METAS'!$N$20,INT((ROW()-14)/2),0)))</f>
        <v>41</v>
      </c>
      <c r="K371" s="256" t="str">
        <f ca="1">IF(MOD(ROW()-13,2)=0,IF(ISBLANK(OFFSET('10. SEGUIMIENTO 2025'!$O$14,INT((ROW()-13)/2),0)),"",OFFSET('10. SEGUIMIENTO 2025'!$O$14,INT((ROW()-13)/2),0)),IF(ISBLANK(OFFSET('9. METAS'!$O$20,INT((ROW()-14)/2),0)),"",OFFSET('9. METAS'!$O$20,INT((ROW()-14)/2),0)))</f>
        <v/>
      </c>
      <c r="L371" s="256" t="str">
        <f ca="1">IF(MOD(ROW()-13,2)=0,IF(ISBLANK(OFFSET('10. SEGUIMIENTO 2025'!$P$14,INT((ROW()-13)/2),0)),"",OFFSET('10. SEGUIMIENTO 2025'!$P$14,INT((ROW()-13)/2),0)),IF(ISBLANK(OFFSET('9. METAS'!$P$20,INT((ROW()-14)/2),0)),"",OFFSET('9. METAS'!$P$20,INT((ROW()-14)/2),0)))</f>
        <v/>
      </c>
      <c r="M371" s="257" t="str">
        <f ca="1">IF(MOD(ROW()-13,2)=0,IF(ISBLANK(OFFSET('10. SEGUIMIENTO 2025'!$Q$14,INT((ROW()-13)/2),0)),"",OFFSET('10. SEGUIMIENTO 2025'!$Q$14,INT((ROW()-13)/2),0)),IF(ISBLANK(OFFSET('9. METAS'!$Q$20,INT((ROW()-14)/2),0)),"",OFFSET('9. METAS'!$Q$20,INT((ROW()-14)/2),0)))</f>
        <v/>
      </c>
      <c r="N371" s="1012" t="str">
        <f t="shared" ref="N371" ca="1" si="354">IFERROR(K371/K372,"ND")</f>
        <v>ND</v>
      </c>
      <c r="O371" s="1008" t="str">
        <f t="shared" ref="O371" ca="1" si="355">IFERROR(((K371+J371)/H371),"ND")</f>
        <v>ND</v>
      </c>
      <c r="P371" s="996"/>
    </row>
    <row r="372" spans="3:16">
      <c r="C372" s="1030"/>
      <c r="D372" s="1026"/>
      <c r="E372" s="1026"/>
      <c r="F372" s="1024"/>
      <c r="G372" s="1021"/>
      <c r="H372" s="1017"/>
      <c r="I372" s="1015"/>
      <c r="J372" s="255" t="str">
        <f ca="1">IF(MOD(ROW()-13,2)=0,IF(ISBLANK(OFFSET('10. SEGUIMIENTO 2025'!$N$14,INT((ROW()-13)/2),0)),"",OFFSET('10. SEGUIMIENTO 2025'!$N$14,INT((ROW()-13)/2),0)),IF(ISBLANK(OFFSET('9. METAS'!$N$20,INT((ROW()-14)/2),0)),"",OFFSET('9. METAS'!$N$20,INT((ROW()-14)/2),0)))</f>
        <v/>
      </c>
      <c r="K372" s="256" t="str">
        <f ca="1">IF(MOD(ROW()-13,2)=0,IF(ISBLANK(OFFSET('10. SEGUIMIENTO 2025'!$O$14,INT((ROW()-13)/2),0)),"",OFFSET('10. SEGUIMIENTO 2025'!$O$14,INT((ROW()-13)/2),0)),IF(ISBLANK(OFFSET('9. METAS'!$O$20,INT((ROW()-14)/2),0)),"",OFFSET('9. METAS'!$O$20,INT((ROW()-14)/2),0)))</f>
        <v/>
      </c>
      <c r="L372" s="256" t="str">
        <f ca="1">IF(MOD(ROW()-13,2)=0,IF(ISBLANK(OFFSET('10. SEGUIMIENTO 2025'!$P$14,INT((ROW()-13)/2),0)),"",OFFSET('10. SEGUIMIENTO 2025'!$P$14,INT((ROW()-13)/2),0)),IF(ISBLANK(OFFSET('9. METAS'!$P$20,INT((ROW()-14)/2),0)),"",OFFSET('9. METAS'!$P$20,INT((ROW()-14)/2),0)))</f>
        <v/>
      </c>
      <c r="M372" s="257" t="str">
        <f ca="1">IF(MOD(ROW()-13,2)=0,IF(ISBLANK(OFFSET('10. SEGUIMIENTO 2025'!$Q$14,INT((ROW()-13)/2),0)),"",OFFSET('10. SEGUIMIENTO 2025'!$Q$14,INT((ROW()-13)/2),0)),IF(ISBLANK(OFFSET('9. METAS'!$Q$20,INT((ROW()-14)/2),0)),"",OFFSET('9. METAS'!$Q$20,INT((ROW()-14)/2),0)))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017" t="str">
        <f ca="1">IF(ISBLANK(OFFSET('9. METAS'!$K$20,INT((ROW()-13)/2),0)),"",OFFSET('9. METAS'!$K$20,INT((ROW()-13)/2),0))</f>
        <v/>
      </c>
      <c r="I373" s="1014"/>
      <c r="J373" s="255">
        <f ca="1">IF(MOD(ROW()-13,2)=0,IF(ISBLANK(OFFSET('10. SEGUIMIENTO 2025'!$N$14,INT((ROW()-13)/2),0)),"",OFFSET('10. SEGUIMIENTO 2025'!$N$14,INT((ROW()-13)/2),0)),IF(ISBLANK(OFFSET('9. METAS'!$N$20,INT((ROW()-14)/2),0)),"",OFFSET('9. METAS'!$N$20,INT((ROW()-14)/2),0)))</f>
        <v>41</v>
      </c>
      <c r="K373" s="256" t="str">
        <f ca="1">IF(MOD(ROW()-13,2)=0,IF(ISBLANK(OFFSET('10. SEGUIMIENTO 2025'!$O$14,INT((ROW()-13)/2),0)),"",OFFSET('10. SEGUIMIENTO 2025'!$O$14,INT((ROW()-13)/2),0)),IF(ISBLANK(OFFSET('9. METAS'!$O$20,INT((ROW()-14)/2),0)),"",OFFSET('9. METAS'!$O$20,INT((ROW()-14)/2),0)))</f>
        <v/>
      </c>
      <c r="L373" s="256" t="str">
        <f ca="1">IF(MOD(ROW()-13,2)=0,IF(ISBLANK(OFFSET('10. SEGUIMIENTO 2025'!$P$14,INT((ROW()-13)/2),0)),"",OFFSET('10. SEGUIMIENTO 2025'!$P$14,INT((ROW()-13)/2),0)),IF(ISBLANK(OFFSET('9. METAS'!$P$20,INT((ROW()-14)/2),0)),"",OFFSET('9. METAS'!$P$20,INT((ROW()-14)/2),0)))</f>
        <v/>
      </c>
      <c r="M373" s="257" t="str">
        <f ca="1">IF(MOD(ROW()-13,2)=0,IF(ISBLANK(OFFSET('10. SEGUIMIENTO 2025'!$Q$14,INT((ROW()-13)/2),0)),"",OFFSET('10. SEGUIMIENTO 2025'!$Q$14,INT((ROW()-13)/2),0)),IF(ISBLANK(OFFSET('9. METAS'!$Q$20,INT((ROW()-14)/2),0)),"",OFFSET('9. METAS'!$Q$20,INT((ROW()-14)/2),0)))</f>
        <v/>
      </c>
      <c r="N373" s="1012" t="str">
        <f t="shared" ref="N373" ca="1" si="356">IFERROR(K373/K374,"ND")</f>
        <v>ND</v>
      </c>
      <c r="O373" s="1008" t="str">
        <f t="shared" ref="O373" ca="1" si="357">IFERROR(((K373+J373)/H373),"ND")</f>
        <v>ND</v>
      </c>
      <c r="P373" s="996"/>
    </row>
    <row r="374" spans="3:16">
      <c r="C374" s="1030"/>
      <c r="D374" s="1026"/>
      <c r="E374" s="1026"/>
      <c r="F374" s="1024"/>
      <c r="G374" s="1021"/>
      <c r="H374" s="1017"/>
      <c r="I374" s="1015"/>
      <c r="J374" s="255" t="str">
        <f ca="1">IF(MOD(ROW()-13,2)=0,IF(ISBLANK(OFFSET('10. SEGUIMIENTO 2025'!$N$14,INT((ROW()-13)/2),0)),"",OFFSET('10. SEGUIMIENTO 2025'!$N$14,INT((ROW()-13)/2),0)),IF(ISBLANK(OFFSET('9. METAS'!$N$20,INT((ROW()-14)/2),0)),"",OFFSET('9. METAS'!$N$20,INT((ROW()-14)/2),0)))</f>
        <v/>
      </c>
      <c r="K374" s="256" t="str">
        <f ca="1">IF(MOD(ROW()-13,2)=0,IF(ISBLANK(OFFSET('10. SEGUIMIENTO 2025'!$O$14,INT((ROW()-13)/2),0)),"",OFFSET('10. SEGUIMIENTO 2025'!$O$14,INT((ROW()-13)/2),0)),IF(ISBLANK(OFFSET('9. METAS'!$O$20,INT((ROW()-14)/2),0)),"",OFFSET('9. METAS'!$O$20,INT((ROW()-14)/2),0)))</f>
        <v/>
      </c>
      <c r="L374" s="256" t="str">
        <f ca="1">IF(MOD(ROW()-13,2)=0,IF(ISBLANK(OFFSET('10. SEGUIMIENTO 2025'!$P$14,INT((ROW()-13)/2),0)),"",OFFSET('10. SEGUIMIENTO 2025'!$P$14,INT((ROW()-13)/2),0)),IF(ISBLANK(OFFSET('9. METAS'!$P$20,INT((ROW()-14)/2),0)),"",OFFSET('9. METAS'!$P$20,INT((ROW()-14)/2),0)))</f>
        <v/>
      </c>
      <c r="M374" s="257" t="str">
        <f ca="1">IF(MOD(ROW()-13,2)=0,IF(ISBLANK(OFFSET('10. SEGUIMIENTO 2025'!$Q$14,INT((ROW()-13)/2),0)),"",OFFSET('10. SEGUIMIENTO 2025'!$Q$14,INT((ROW()-13)/2),0)),IF(ISBLANK(OFFSET('9. METAS'!$Q$20,INT((ROW()-14)/2),0)),"",OFFSET('9. METAS'!$Q$20,INT((ROW()-14)/2),0)))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017" t="str">
        <f ca="1">IF(ISBLANK(OFFSET('9. METAS'!$K$20,INT((ROW()-13)/2),0)),"",OFFSET('9. METAS'!$K$20,INT((ROW()-13)/2),0))</f>
        <v/>
      </c>
      <c r="I375" s="1014"/>
      <c r="J375" s="255">
        <f ca="1">IF(MOD(ROW()-13,2)=0,IF(ISBLANK(OFFSET('10. SEGUIMIENTO 2025'!$N$14,INT((ROW()-13)/2),0)),"",OFFSET('10. SEGUIMIENTO 2025'!$N$14,INT((ROW()-13)/2),0)),IF(ISBLANK(OFFSET('9. METAS'!$N$20,INT((ROW()-14)/2),0)),"",OFFSET('9. METAS'!$N$20,INT((ROW()-14)/2),0)))</f>
        <v>41</v>
      </c>
      <c r="K375" s="256" t="str">
        <f ca="1">IF(MOD(ROW()-13,2)=0,IF(ISBLANK(OFFSET('10. SEGUIMIENTO 2025'!$O$14,INT((ROW()-13)/2),0)),"",OFFSET('10. SEGUIMIENTO 2025'!$O$14,INT((ROW()-13)/2),0)),IF(ISBLANK(OFFSET('9. METAS'!$O$20,INT((ROW()-14)/2),0)),"",OFFSET('9. METAS'!$O$20,INT((ROW()-14)/2),0)))</f>
        <v/>
      </c>
      <c r="L375" s="256" t="str">
        <f ca="1">IF(MOD(ROW()-13,2)=0,IF(ISBLANK(OFFSET('10. SEGUIMIENTO 2025'!$P$14,INT((ROW()-13)/2),0)),"",OFFSET('10. SEGUIMIENTO 2025'!$P$14,INT((ROW()-13)/2),0)),IF(ISBLANK(OFFSET('9. METAS'!$P$20,INT((ROW()-14)/2),0)),"",OFFSET('9. METAS'!$P$20,INT((ROW()-14)/2),0)))</f>
        <v/>
      </c>
      <c r="M375" s="257" t="str">
        <f ca="1">IF(MOD(ROW()-13,2)=0,IF(ISBLANK(OFFSET('10. SEGUIMIENTO 2025'!$Q$14,INT((ROW()-13)/2),0)),"",OFFSET('10. SEGUIMIENTO 2025'!$Q$14,INT((ROW()-13)/2),0)),IF(ISBLANK(OFFSET('9. METAS'!$Q$20,INT((ROW()-14)/2),0)),"",OFFSET('9. METAS'!$Q$20,INT((ROW()-14)/2),0)))</f>
        <v/>
      </c>
      <c r="N375" s="1012" t="str">
        <f t="shared" ref="N375" ca="1" si="358">IFERROR(K375/K376,"ND")</f>
        <v>ND</v>
      </c>
      <c r="O375" s="1008" t="str">
        <f t="shared" ref="O375" ca="1" si="359">IFERROR(((K375+J375)/H375),"ND")</f>
        <v>ND</v>
      </c>
      <c r="P375" s="996"/>
    </row>
    <row r="376" spans="3:16">
      <c r="C376" s="1030"/>
      <c r="D376" s="1026"/>
      <c r="E376" s="1026"/>
      <c r="F376" s="1024"/>
      <c r="G376" s="1021"/>
      <c r="H376" s="1017"/>
      <c r="I376" s="1015"/>
      <c r="J376" s="255" t="str">
        <f ca="1">IF(MOD(ROW()-13,2)=0,IF(ISBLANK(OFFSET('10. SEGUIMIENTO 2025'!$N$14,INT((ROW()-13)/2),0)),"",OFFSET('10. SEGUIMIENTO 2025'!$N$14,INT((ROW()-13)/2),0)),IF(ISBLANK(OFFSET('9. METAS'!$N$20,INT((ROW()-14)/2),0)),"",OFFSET('9. METAS'!$N$20,INT((ROW()-14)/2),0)))</f>
        <v/>
      </c>
      <c r="K376" s="256" t="str">
        <f ca="1">IF(MOD(ROW()-13,2)=0,IF(ISBLANK(OFFSET('10. SEGUIMIENTO 2025'!$O$14,INT((ROW()-13)/2),0)),"",OFFSET('10. SEGUIMIENTO 2025'!$O$14,INT((ROW()-13)/2),0)),IF(ISBLANK(OFFSET('9. METAS'!$O$20,INT((ROW()-14)/2),0)),"",OFFSET('9. METAS'!$O$20,INT((ROW()-14)/2),0)))</f>
        <v/>
      </c>
      <c r="L376" s="256" t="str">
        <f ca="1">IF(MOD(ROW()-13,2)=0,IF(ISBLANK(OFFSET('10. SEGUIMIENTO 2025'!$P$14,INT((ROW()-13)/2),0)),"",OFFSET('10. SEGUIMIENTO 2025'!$P$14,INT((ROW()-13)/2),0)),IF(ISBLANK(OFFSET('9. METAS'!$P$20,INT((ROW()-14)/2),0)),"",OFFSET('9. METAS'!$P$20,INT((ROW()-14)/2),0)))</f>
        <v/>
      </c>
      <c r="M376" s="257" t="str">
        <f ca="1">IF(MOD(ROW()-13,2)=0,IF(ISBLANK(OFFSET('10. SEGUIMIENTO 2025'!$Q$14,INT((ROW()-13)/2),0)),"",OFFSET('10. SEGUIMIENTO 2025'!$Q$14,INT((ROW()-13)/2),0)),IF(ISBLANK(OFFSET('9. METAS'!$Q$20,INT((ROW()-14)/2),0)),"",OFFSET('9. METAS'!$Q$20,INT((ROW()-14)/2),0)))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017" t="str">
        <f ca="1">IF(ISBLANK(OFFSET('9. METAS'!$K$20,INT((ROW()-13)/2),0)),"",OFFSET('9. METAS'!$K$20,INT((ROW()-13)/2),0))</f>
        <v/>
      </c>
      <c r="I377" s="1014"/>
      <c r="J377" s="255">
        <f ca="1">IF(MOD(ROW()-13,2)=0,IF(ISBLANK(OFFSET('10. SEGUIMIENTO 2025'!$N$14,INT((ROW()-13)/2),0)),"",OFFSET('10. SEGUIMIENTO 2025'!$N$14,INT((ROW()-13)/2),0)),IF(ISBLANK(OFFSET('9. METAS'!$N$20,INT((ROW()-14)/2),0)),"",OFFSET('9. METAS'!$N$20,INT((ROW()-14)/2),0)))</f>
        <v>41</v>
      </c>
      <c r="K377" s="256" t="str">
        <f ca="1">IF(MOD(ROW()-13,2)=0,IF(ISBLANK(OFFSET('10. SEGUIMIENTO 2025'!$O$14,INT((ROW()-13)/2),0)),"",OFFSET('10. SEGUIMIENTO 2025'!$O$14,INT((ROW()-13)/2),0)),IF(ISBLANK(OFFSET('9. METAS'!$O$20,INT((ROW()-14)/2),0)),"",OFFSET('9. METAS'!$O$20,INT((ROW()-14)/2),0)))</f>
        <v/>
      </c>
      <c r="L377" s="256" t="str">
        <f ca="1">IF(MOD(ROW()-13,2)=0,IF(ISBLANK(OFFSET('10. SEGUIMIENTO 2025'!$P$14,INT((ROW()-13)/2),0)),"",OFFSET('10. SEGUIMIENTO 2025'!$P$14,INT((ROW()-13)/2),0)),IF(ISBLANK(OFFSET('9. METAS'!$P$20,INT((ROW()-14)/2),0)),"",OFFSET('9. METAS'!$P$20,INT((ROW()-14)/2),0)))</f>
        <v/>
      </c>
      <c r="M377" s="257" t="str">
        <f ca="1">IF(MOD(ROW()-13,2)=0,IF(ISBLANK(OFFSET('10. SEGUIMIENTO 2025'!$Q$14,INT((ROW()-13)/2),0)),"",OFFSET('10. SEGUIMIENTO 2025'!$Q$14,INT((ROW()-13)/2),0)),IF(ISBLANK(OFFSET('9. METAS'!$Q$20,INT((ROW()-14)/2),0)),"",OFFSET('9. METAS'!$Q$20,INT((ROW()-14)/2),0)))</f>
        <v/>
      </c>
      <c r="N377" s="1012" t="str">
        <f t="shared" ref="N377" ca="1" si="360">IFERROR(K377/K378,"ND")</f>
        <v>ND</v>
      </c>
      <c r="O377" s="1008" t="str">
        <f t="shared" ref="O377" ca="1" si="361">IFERROR(((K377+J377)/H377),"ND")</f>
        <v>ND</v>
      </c>
      <c r="P377" s="996"/>
    </row>
    <row r="378" spans="3:16">
      <c r="C378" s="1030"/>
      <c r="D378" s="1026"/>
      <c r="E378" s="1026"/>
      <c r="F378" s="1024"/>
      <c r="G378" s="1021"/>
      <c r="H378" s="1017"/>
      <c r="I378" s="1015"/>
      <c r="J378" s="255" t="str">
        <f ca="1">IF(MOD(ROW()-13,2)=0,IF(ISBLANK(OFFSET('10. SEGUIMIENTO 2025'!$N$14,INT((ROW()-13)/2),0)),"",OFFSET('10. SEGUIMIENTO 2025'!$N$14,INT((ROW()-13)/2),0)),IF(ISBLANK(OFFSET('9. METAS'!$N$20,INT((ROW()-14)/2),0)),"",OFFSET('9. METAS'!$N$20,INT((ROW()-14)/2),0)))</f>
        <v/>
      </c>
      <c r="K378" s="256" t="str">
        <f ca="1">IF(MOD(ROW()-13,2)=0,IF(ISBLANK(OFFSET('10. SEGUIMIENTO 2025'!$O$14,INT((ROW()-13)/2),0)),"",OFFSET('10. SEGUIMIENTO 2025'!$O$14,INT((ROW()-13)/2),0)),IF(ISBLANK(OFFSET('9. METAS'!$O$20,INT((ROW()-14)/2),0)),"",OFFSET('9. METAS'!$O$20,INT((ROW()-14)/2),0)))</f>
        <v/>
      </c>
      <c r="L378" s="256" t="str">
        <f ca="1">IF(MOD(ROW()-13,2)=0,IF(ISBLANK(OFFSET('10. SEGUIMIENTO 2025'!$P$14,INT((ROW()-13)/2),0)),"",OFFSET('10. SEGUIMIENTO 2025'!$P$14,INT((ROW()-13)/2),0)),IF(ISBLANK(OFFSET('9. METAS'!$P$20,INT((ROW()-14)/2),0)),"",OFFSET('9. METAS'!$P$20,INT((ROW()-14)/2),0)))</f>
        <v/>
      </c>
      <c r="M378" s="257" t="str">
        <f ca="1">IF(MOD(ROW()-13,2)=0,IF(ISBLANK(OFFSET('10. SEGUIMIENTO 2025'!$Q$14,INT((ROW()-13)/2),0)),"",OFFSET('10. SEGUIMIENTO 2025'!$Q$14,INT((ROW()-13)/2),0)),IF(ISBLANK(OFFSET('9. METAS'!$Q$20,INT((ROW()-14)/2),0)),"",OFFSET('9. METAS'!$Q$20,INT((ROW()-14)/2),0)))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017" t="str">
        <f ca="1">IF(ISBLANK(OFFSET('9. METAS'!$K$20,INT((ROW()-13)/2),0)),"",OFFSET('9. METAS'!$K$20,INT((ROW()-13)/2),0))</f>
        <v/>
      </c>
      <c r="I379" s="1014"/>
      <c r="J379" s="255">
        <f ca="1">IF(MOD(ROW()-13,2)=0,IF(ISBLANK(OFFSET('10. SEGUIMIENTO 2025'!$N$14,INT((ROW()-13)/2),0)),"",OFFSET('10. SEGUIMIENTO 2025'!$N$14,INT((ROW()-13)/2),0)),IF(ISBLANK(OFFSET('9. METAS'!$N$20,INT((ROW()-14)/2),0)),"",OFFSET('9. METAS'!$N$20,INT((ROW()-14)/2),0)))</f>
        <v>41</v>
      </c>
      <c r="K379" s="256" t="str">
        <f ca="1">IF(MOD(ROW()-13,2)=0,IF(ISBLANK(OFFSET('10. SEGUIMIENTO 2025'!$O$14,INT((ROW()-13)/2),0)),"",OFFSET('10. SEGUIMIENTO 2025'!$O$14,INT((ROW()-13)/2),0)),IF(ISBLANK(OFFSET('9. METAS'!$O$20,INT((ROW()-14)/2),0)),"",OFFSET('9. METAS'!$O$20,INT((ROW()-14)/2),0)))</f>
        <v/>
      </c>
      <c r="L379" s="256" t="str">
        <f ca="1">IF(MOD(ROW()-13,2)=0,IF(ISBLANK(OFFSET('10. SEGUIMIENTO 2025'!$P$14,INT((ROW()-13)/2),0)),"",OFFSET('10. SEGUIMIENTO 2025'!$P$14,INT((ROW()-13)/2),0)),IF(ISBLANK(OFFSET('9. METAS'!$P$20,INT((ROW()-14)/2),0)),"",OFFSET('9. METAS'!$P$20,INT((ROW()-14)/2),0)))</f>
        <v/>
      </c>
      <c r="M379" s="257" t="str">
        <f ca="1">IF(MOD(ROW()-13,2)=0,IF(ISBLANK(OFFSET('10. SEGUIMIENTO 2025'!$Q$14,INT((ROW()-13)/2),0)),"",OFFSET('10. SEGUIMIENTO 2025'!$Q$14,INT((ROW()-13)/2),0)),IF(ISBLANK(OFFSET('9. METAS'!$Q$20,INT((ROW()-14)/2),0)),"",OFFSET('9. METAS'!$Q$20,INT((ROW()-14)/2),0)))</f>
        <v/>
      </c>
      <c r="N379" s="1012" t="str">
        <f t="shared" ref="N379" ca="1" si="362">IFERROR(K379/K380,"ND")</f>
        <v>ND</v>
      </c>
      <c r="O379" s="1008" t="str">
        <f t="shared" ref="O379" ca="1" si="363">IFERROR(((K379+J379)/H379),"ND")</f>
        <v>ND</v>
      </c>
      <c r="P379" s="996"/>
    </row>
    <row r="380" spans="3:16">
      <c r="C380" s="1030"/>
      <c r="D380" s="1026"/>
      <c r="E380" s="1026"/>
      <c r="F380" s="1024"/>
      <c r="G380" s="1021"/>
      <c r="H380" s="1017"/>
      <c r="I380" s="1015"/>
      <c r="J380" s="255" t="str">
        <f ca="1">IF(MOD(ROW()-13,2)=0,IF(ISBLANK(OFFSET('10. SEGUIMIENTO 2025'!$N$14,INT((ROW()-13)/2),0)),"",OFFSET('10. SEGUIMIENTO 2025'!$N$14,INT((ROW()-13)/2),0)),IF(ISBLANK(OFFSET('9. METAS'!$N$20,INT((ROW()-14)/2),0)),"",OFFSET('9. METAS'!$N$20,INT((ROW()-14)/2),0)))</f>
        <v/>
      </c>
      <c r="K380" s="256" t="str">
        <f ca="1">IF(MOD(ROW()-13,2)=0,IF(ISBLANK(OFFSET('10. SEGUIMIENTO 2025'!$O$14,INT((ROW()-13)/2),0)),"",OFFSET('10. SEGUIMIENTO 2025'!$O$14,INT((ROW()-13)/2),0)),IF(ISBLANK(OFFSET('9. METAS'!$O$20,INT((ROW()-14)/2),0)),"",OFFSET('9. METAS'!$O$20,INT((ROW()-14)/2),0)))</f>
        <v/>
      </c>
      <c r="L380" s="256" t="str">
        <f ca="1">IF(MOD(ROW()-13,2)=0,IF(ISBLANK(OFFSET('10. SEGUIMIENTO 2025'!$P$14,INT((ROW()-13)/2),0)),"",OFFSET('10. SEGUIMIENTO 2025'!$P$14,INT((ROW()-13)/2),0)),IF(ISBLANK(OFFSET('9. METAS'!$P$20,INT((ROW()-14)/2),0)),"",OFFSET('9. METAS'!$P$20,INT((ROW()-14)/2),0)))</f>
        <v/>
      </c>
      <c r="M380" s="257" t="str">
        <f ca="1">IF(MOD(ROW()-13,2)=0,IF(ISBLANK(OFFSET('10. SEGUIMIENTO 2025'!$Q$14,INT((ROW()-13)/2),0)),"",OFFSET('10. SEGUIMIENTO 2025'!$Q$14,INT((ROW()-13)/2),0)),IF(ISBLANK(OFFSET('9. METAS'!$Q$20,INT((ROW()-14)/2),0)),"",OFFSET('9. METAS'!$Q$20,INT((ROW()-14)/2),0)))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017" t="str">
        <f ca="1">IF(ISBLANK(OFFSET('9. METAS'!$K$20,INT((ROW()-13)/2),0)),"",OFFSET('9. METAS'!$K$20,INT((ROW()-13)/2),0))</f>
        <v/>
      </c>
      <c r="I381" s="1014"/>
      <c r="J381" s="255">
        <f ca="1">IF(MOD(ROW()-13,2)=0,IF(ISBLANK(OFFSET('10. SEGUIMIENTO 2025'!$N$14,INT((ROW()-13)/2),0)),"",OFFSET('10. SEGUIMIENTO 2025'!$N$14,INT((ROW()-13)/2),0)),IF(ISBLANK(OFFSET('9. METAS'!$N$20,INT((ROW()-14)/2),0)),"",OFFSET('9. METAS'!$N$20,INT((ROW()-14)/2),0)))</f>
        <v>41</v>
      </c>
      <c r="K381" s="256" t="str">
        <f ca="1">IF(MOD(ROW()-13,2)=0,IF(ISBLANK(OFFSET('10. SEGUIMIENTO 2025'!$O$14,INT((ROW()-13)/2),0)),"",OFFSET('10. SEGUIMIENTO 2025'!$O$14,INT((ROW()-13)/2),0)),IF(ISBLANK(OFFSET('9. METAS'!$O$20,INT((ROW()-14)/2),0)),"",OFFSET('9. METAS'!$O$20,INT((ROW()-14)/2),0)))</f>
        <v/>
      </c>
      <c r="L381" s="256" t="str">
        <f ca="1">IF(MOD(ROW()-13,2)=0,IF(ISBLANK(OFFSET('10. SEGUIMIENTO 2025'!$P$14,INT((ROW()-13)/2),0)),"",OFFSET('10. SEGUIMIENTO 2025'!$P$14,INT((ROW()-13)/2),0)),IF(ISBLANK(OFFSET('9. METAS'!$P$20,INT((ROW()-14)/2),0)),"",OFFSET('9. METAS'!$P$20,INT((ROW()-14)/2),0)))</f>
        <v/>
      </c>
      <c r="M381" s="257" t="str">
        <f ca="1">IF(MOD(ROW()-13,2)=0,IF(ISBLANK(OFFSET('10. SEGUIMIENTO 2025'!$Q$14,INT((ROW()-13)/2),0)),"",OFFSET('10. SEGUIMIENTO 2025'!$Q$14,INT((ROW()-13)/2),0)),IF(ISBLANK(OFFSET('9. METAS'!$Q$20,INT((ROW()-14)/2),0)),"",OFFSET('9. METAS'!$Q$20,INT((ROW()-14)/2),0)))</f>
        <v/>
      </c>
      <c r="N381" s="1012" t="str">
        <f t="shared" ref="N381" ca="1" si="364">IFERROR(K381/K382,"ND")</f>
        <v>ND</v>
      </c>
      <c r="O381" s="1008" t="str">
        <f t="shared" ref="O381" ca="1" si="365">IFERROR(((K381+J381)/H381),"ND")</f>
        <v>ND</v>
      </c>
      <c r="P381" s="996"/>
    </row>
    <row r="382" spans="3:16">
      <c r="C382" s="1030"/>
      <c r="D382" s="1026"/>
      <c r="E382" s="1026"/>
      <c r="F382" s="1024"/>
      <c r="G382" s="1021"/>
      <c r="H382" s="1017"/>
      <c r="I382" s="1015"/>
      <c r="J382" s="255" t="str">
        <f ca="1">IF(MOD(ROW()-13,2)=0,IF(ISBLANK(OFFSET('10. SEGUIMIENTO 2025'!$N$14,INT((ROW()-13)/2),0)),"",OFFSET('10. SEGUIMIENTO 2025'!$N$14,INT((ROW()-13)/2),0)),IF(ISBLANK(OFFSET('9. METAS'!$N$20,INT((ROW()-14)/2),0)),"",OFFSET('9. METAS'!$N$20,INT((ROW()-14)/2),0)))</f>
        <v/>
      </c>
      <c r="K382" s="256" t="str">
        <f ca="1">IF(MOD(ROW()-13,2)=0,IF(ISBLANK(OFFSET('10. SEGUIMIENTO 2025'!$O$14,INT((ROW()-13)/2),0)),"",OFFSET('10. SEGUIMIENTO 2025'!$O$14,INT((ROW()-13)/2),0)),IF(ISBLANK(OFFSET('9. METAS'!$O$20,INT((ROW()-14)/2),0)),"",OFFSET('9. METAS'!$O$20,INT((ROW()-14)/2),0)))</f>
        <v/>
      </c>
      <c r="L382" s="256" t="str">
        <f ca="1">IF(MOD(ROW()-13,2)=0,IF(ISBLANK(OFFSET('10. SEGUIMIENTO 2025'!$P$14,INT((ROW()-13)/2),0)),"",OFFSET('10. SEGUIMIENTO 2025'!$P$14,INT((ROW()-13)/2),0)),IF(ISBLANK(OFFSET('9. METAS'!$P$20,INT((ROW()-14)/2),0)),"",OFFSET('9. METAS'!$P$20,INT((ROW()-14)/2),0)))</f>
        <v/>
      </c>
      <c r="M382" s="257" t="str">
        <f ca="1">IF(MOD(ROW()-13,2)=0,IF(ISBLANK(OFFSET('10. SEGUIMIENTO 2025'!$Q$14,INT((ROW()-13)/2),0)),"",OFFSET('10. SEGUIMIENTO 2025'!$Q$14,INT((ROW()-13)/2),0)),IF(ISBLANK(OFFSET('9. METAS'!$Q$20,INT((ROW()-14)/2),0)),"",OFFSET('9. METAS'!$Q$20,INT((ROW()-14)/2),0)))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017" t="str">
        <f ca="1">IF(ISBLANK(OFFSET('9. METAS'!$K$20,INT((ROW()-13)/2),0)),"",OFFSET('9. METAS'!$K$20,INT((ROW()-13)/2),0))</f>
        <v/>
      </c>
      <c r="I383" s="1014"/>
      <c r="J383" s="255">
        <f ca="1">IF(MOD(ROW()-13,2)=0,IF(ISBLANK(OFFSET('10. SEGUIMIENTO 2025'!$N$14,INT((ROW()-13)/2),0)),"",OFFSET('10. SEGUIMIENTO 2025'!$N$14,INT((ROW()-13)/2),0)),IF(ISBLANK(OFFSET('9. METAS'!$N$20,INT((ROW()-14)/2),0)),"",OFFSET('9. METAS'!$N$20,INT((ROW()-14)/2),0)))</f>
        <v>41</v>
      </c>
      <c r="K383" s="256" t="str">
        <f ca="1">IF(MOD(ROW()-13,2)=0,IF(ISBLANK(OFFSET('10. SEGUIMIENTO 2025'!$O$14,INT((ROW()-13)/2),0)),"",OFFSET('10. SEGUIMIENTO 2025'!$O$14,INT((ROW()-13)/2),0)),IF(ISBLANK(OFFSET('9. METAS'!$O$20,INT((ROW()-14)/2),0)),"",OFFSET('9. METAS'!$O$20,INT((ROW()-14)/2),0)))</f>
        <v/>
      </c>
      <c r="L383" s="256" t="str">
        <f ca="1">IF(MOD(ROW()-13,2)=0,IF(ISBLANK(OFFSET('10. SEGUIMIENTO 2025'!$P$14,INT((ROW()-13)/2),0)),"",OFFSET('10. SEGUIMIENTO 2025'!$P$14,INT((ROW()-13)/2),0)),IF(ISBLANK(OFFSET('9. METAS'!$P$20,INT((ROW()-14)/2),0)),"",OFFSET('9. METAS'!$P$20,INT((ROW()-14)/2),0)))</f>
        <v/>
      </c>
      <c r="M383" s="257" t="str">
        <f ca="1">IF(MOD(ROW()-13,2)=0,IF(ISBLANK(OFFSET('10. SEGUIMIENTO 2025'!$Q$14,INT((ROW()-13)/2),0)),"",OFFSET('10. SEGUIMIENTO 2025'!$Q$14,INT((ROW()-13)/2),0)),IF(ISBLANK(OFFSET('9. METAS'!$Q$20,INT((ROW()-14)/2),0)),"",OFFSET('9. METAS'!$Q$20,INT((ROW()-14)/2),0)))</f>
        <v/>
      </c>
      <c r="N383" s="1012" t="str">
        <f t="shared" ref="N383" ca="1" si="366">IFERROR(K383/K384,"ND")</f>
        <v>ND</v>
      </c>
      <c r="O383" s="1008" t="str">
        <f t="shared" ref="O383" ca="1" si="367">IFERROR(((K383+J383)/H383),"ND")</f>
        <v>ND</v>
      </c>
      <c r="P383" s="996"/>
    </row>
    <row r="384" spans="3:16">
      <c r="C384" s="1030"/>
      <c r="D384" s="1026"/>
      <c r="E384" s="1026"/>
      <c r="F384" s="1024"/>
      <c r="G384" s="1021"/>
      <c r="H384" s="1017"/>
      <c r="I384" s="1015"/>
      <c r="J384" s="255" t="str">
        <f ca="1">IF(MOD(ROW()-13,2)=0,IF(ISBLANK(OFFSET('10. SEGUIMIENTO 2025'!$N$14,INT((ROW()-13)/2),0)),"",OFFSET('10. SEGUIMIENTO 2025'!$N$14,INT((ROW()-13)/2),0)),IF(ISBLANK(OFFSET('9. METAS'!$N$20,INT((ROW()-14)/2),0)),"",OFFSET('9. METAS'!$N$20,INT((ROW()-14)/2),0)))</f>
        <v/>
      </c>
      <c r="K384" s="256" t="str">
        <f ca="1">IF(MOD(ROW()-13,2)=0,IF(ISBLANK(OFFSET('10. SEGUIMIENTO 2025'!$O$14,INT((ROW()-13)/2),0)),"",OFFSET('10. SEGUIMIENTO 2025'!$O$14,INT((ROW()-13)/2),0)),IF(ISBLANK(OFFSET('9. METAS'!$O$20,INT((ROW()-14)/2),0)),"",OFFSET('9. METAS'!$O$20,INT((ROW()-14)/2),0)))</f>
        <v/>
      </c>
      <c r="L384" s="256" t="str">
        <f ca="1">IF(MOD(ROW()-13,2)=0,IF(ISBLANK(OFFSET('10. SEGUIMIENTO 2025'!$P$14,INT((ROW()-13)/2),0)),"",OFFSET('10. SEGUIMIENTO 2025'!$P$14,INT((ROW()-13)/2),0)),IF(ISBLANK(OFFSET('9. METAS'!$P$20,INT((ROW()-14)/2),0)),"",OFFSET('9. METAS'!$P$20,INT((ROW()-14)/2),0)))</f>
        <v/>
      </c>
      <c r="M384" s="257" t="str">
        <f ca="1">IF(MOD(ROW()-13,2)=0,IF(ISBLANK(OFFSET('10. SEGUIMIENTO 2025'!$Q$14,INT((ROW()-13)/2),0)),"",OFFSET('10. SEGUIMIENTO 2025'!$Q$14,INT((ROW()-13)/2),0)),IF(ISBLANK(OFFSET('9. METAS'!$Q$20,INT((ROW()-14)/2),0)),"",OFFSET('9. METAS'!$Q$20,INT((ROW()-14)/2),0)))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017" t="str">
        <f ca="1">IF(ISBLANK(OFFSET('9. METAS'!$K$20,INT((ROW()-13)/2),0)),"",OFFSET('9. METAS'!$K$20,INT((ROW()-13)/2),0))</f>
        <v/>
      </c>
      <c r="I385" s="1014"/>
      <c r="J385" s="255">
        <f ca="1">IF(MOD(ROW()-13,2)=0,IF(ISBLANK(OFFSET('10. SEGUIMIENTO 2025'!$N$14,INT((ROW()-13)/2),0)),"",OFFSET('10. SEGUIMIENTO 2025'!$N$14,INT((ROW()-13)/2),0)),IF(ISBLANK(OFFSET('9. METAS'!$N$20,INT((ROW()-14)/2),0)),"",OFFSET('9. METAS'!$N$20,INT((ROW()-14)/2),0)))</f>
        <v>41</v>
      </c>
      <c r="K385" s="256" t="str">
        <f ca="1">IF(MOD(ROW()-13,2)=0,IF(ISBLANK(OFFSET('10. SEGUIMIENTO 2025'!$O$14,INT((ROW()-13)/2),0)),"",OFFSET('10. SEGUIMIENTO 2025'!$O$14,INT((ROW()-13)/2),0)),IF(ISBLANK(OFFSET('9. METAS'!$O$20,INT((ROW()-14)/2),0)),"",OFFSET('9. METAS'!$O$20,INT((ROW()-14)/2),0)))</f>
        <v/>
      </c>
      <c r="L385" s="256" t="str">
        <f ca="1">IF(MOD(ROW()-13,2)=0,IF(ISBLANK(OFFSET('10. SEGUIMIENTO 2025'!$P$14,INT((ROW()-13)/2),0)),"",OFFSET('10. SEGUIMIENTO 2025'!$P$14,INT((ROW()-13)/2),0)),IF(ISBLANK(OFFSET('9. METAS'!$P$20,INT((ROW()-14)/2),0)),"",OFFSET('9. METAS'!$P$20,INT((ROW()-14)/2),0)))</f>
        <v/>
      </c>
      <c r="M385" s="257" t="str">
        <f ca="1">IF(MOD(ROW()-13,2)=0,IF(ISBLANK(OFFSET('10. SEGUIMIENTO 2025'!$Q$14,INT((ROW()-13)/2),0)),"",OFFSET('10. SEGUIMIENTO 2025'!$Q$14,INT((ROW()-13)/2),0)),IF(ISBLANK(OFFSET('9. METAS'!$Q$20,INT((ROW()-14)/2),0)),"",OFFSET('9. METAS'!$Q$20,INT((ROW()-14)/2),0)))</f>
        <v/>
      </c>
      <c r="N385" s="1012" t="str">
        <f t="shared" ref="N385" ca="1" si="368">IFERROR(K385/K386,"ND")</f>
        <v>ND</v>
      </c>
      <c r="O385" s="1008" t="str">
        <f t="shared" ref="O385" ca="1" si="369">IFERROR(((K385+J385)/H385),"ND")</f>
        <v>ND</v>
      </c>
      <c r="P385" s="996"/>
    </row>
    <row r="386" spans="3:16">
      <c r="C386" s="1030"/>
      <c r="D386" s="1026"/>
      <c r="E386" s="1026"/>
      <c r="F386" s="1024"/>
      <c r="G386" s="1021"/>
      <c r="H386" s="1017"/>
      <c r="I386" s="1015"/>
      <c r="J386" s="255" t="str">
        <f ca="1">IF(MOD(ROW()-13,2)=0,IF(ISBLANK(OFFSET('10. SEGUIMIENTO 2025'!$N$14,INT((ROW()-13)/2),0)),"",OFFSET('10. SEGUIMIENTO 2025'!$N$14,INT((ROW()-13)/2),0)),IF(ISBLANK(OFFSET('9. METAS'!$N$20,INT((ROW()-14)/2),0)),"",OFFSET('9. METAS'!$N$20,INT((ROW()-14)/2),0)))</f>
        <v/>
      </c>
      <c r="K386" s="256" t="str">
        <f ca="1">IF(MOD(ROW()-13,2)=0,IF(ISBLANK(OFFSET('10. SEGUIMIENTO 2025'!$O$14,INT((ROW()-13)/2),0)),"",OFFSET('10. SEGUIMIENTO 2025'!$O$14,INT((ROW()-13)/2),0)),IF(ISBLANK(OFFSET('9. METAS'!$O$20,INT((ROW()-14)/2),0)),"",OFFSET('9. METAS'!$O$20,INT((ROW()-14)/2),0)))</f>
        <v/>
      </c>
      <c r="L386" s="256" t="str">
        <f ca="1">IF(MOD(ROW()-13,2)=0,IF(ISBLANK(OFFSET('10. SEGUIMIENTO 2025'!$P$14,INT((ROW()-13)/2),0)),"",OFFSET('10. SEGUIMIENTO 2025'!$P$14,INT((ROW()-13)/2),0)),IF(ISBLANK(OFFSET('9. METAS'!$P$20,INT((ROW()-14)/2),0)),"",OFFSET('9. METAS'!$P$20,INT((ROW()-14)/2),0)))</f>
        <v/>
      </c>
      <c r="M386" s="257" t="str">
        <f ca="1">IF(MOD(ROW()-13,2)=0,IF(ISBLANK(OFFSET('10. SEGUIMIENTO 2025'!$Q$14,INT((ROW()-13)/2),0)),"",OFFSET('10. SEGUIMIENTO 2025'!$Q$14,INT((ROW()-13)/2),0)),IF(ISBLANK(OFFSET('9. METAS'!$Q$20,INT((ROW()-14)/2),0)),"",OFFSET('9. METAS'!$Q$20,INT((ROW()-14)/2),0)))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017" t="str">
        <f ca="1">IF(ISBLANK(OFFSET('9. METAS'!$K$20,INT((ROW()-13)/2),0)),"",OFFSET('9. METAS'!$K$20,INT((ROW()-13)/2),0))</f>
        <v/>
      </c>
      <c r="I387" s="1014"/>
      <c r="J387" s="255">
        <f ca="1">IF(MOD(ROW()-13,2)=0,IF(ISBLANK(OFFSET('10. SEGUIMIENTO 2025'!$N$14,INT((ROW()-13)/2),0)),"",OFFSET('10. SEGUIMIENTO 2025'!$N$14,INT((ROW()-13)/2),0)),IF(ISBLANK(OFFSET('9. METAS'!$N$20,INT((ROW()-14)/2),0)),"",OFFSET('9. METAS'!$N$20,INT((ROW()-14)/2),0)))</f>
        <v>41</v>
      </c>
      <c r="K387" s="256" t="str">
        <f ca="1">IF(MOD(ROW()-13,2)=0,IF(ISBLANK(OFFSET('10. SEGUIMIENTO 2025'!$O$14,INT((ROW()-13)/2),0)),"",OFFSET('10. SEGUIMIENTO 2025'!$O$14,INT((ROW()-13)/2),0)),IF(ISBLANK(OFFSET('9. METAS'!$O$20,INT((ROW()-14)/2),0)),"",OFFSET('9. METAS'!$O$20,INT((ROW()-14)/2),0)))</f>
        <v/>
      </c>
      <c r="L387" s="256" t="str">
        <f ca="1">IF(MOD(ROW()-13,2)=0,IF(ISBLANK(OFFSET('10. SEGUIMIENTO 2025'!$P$14,INT((ROW()-13)/2),0)),"",OFFSET('10. SEGUIMIENTO 2025'!$P$14,INT((ROW()-13)/2),0)),IF(ISBLANK(OFFSET('9. METAS'!$P$20,INT((ROW()-14)/2),0)),"",OFFSET('9. METAS'!$P$20,INT((ROW()-14)/2),0)))</f>
        <v/>
      </c>
      <c r="M387" s="257" t="str">
        <f ca="1">IF(MOD(ROW()-13,2)=0,IF(ISBLANK(OFFSET('10. SEGUIMIENTO 2025'!$Q$14,INT((ROW()-13)/2),0)),"",OFFSET('10. SEGUIMIENTO 2025'!$Q$14,INT((ROW()-13)/2),0)),IF(ISBLANK(OFFSET('9. METAS'!$Q$20,INT((ROW()-14)/2),0)),"",OFFSET('9. METAS'!$Q$20,INT((ROW()-14)/2),0)))</f>
        <v/>
      </c>
      <c r="N387" s="1012" t="str">
        <f t="shared" ref="N387" ca="1" si="370">IFERROR(K387/K388,"ND")</f>
        <v>ND</v>
      </c>
      <c r="O387" s="1008" t="str">
        <f t="shared" ref="O387" ca="1" si="371">IFERROR(((K387+J387)/H387),"ND")</f>
        <v>ND</v>
      </c>
      <c r="P387" s="996"/>
    </row>
    <row r="388" spans="3:16">
      <c r="C388" s="1030"/>
      <c r="D388" s="1026"/>
      <c r="E388" s="1026"/>
      <c r="F388" s="1024"/>
      <c r="G388" s="1021"/>
      <c r="H388" s="1017"/>
      <c r="I388" s="1015"/>
      <c r="J388" s="255" t="str">
        <f ca="1">IF(MOD(ROW()-13,2)=0,IF(ISBLANK(OFFSET('10. SEGUIMIENTO 2025'!$N$14,INT((ROW()-13)/2),0)),"",OFFSET('10. SEGUIMIENTO 2025'!$N$14,INT((ROW()-13)/2),0)),IF(ISBLANK(OFFSET('9. METAS'!$N$20,INT((ROW()-14)/2),0)),"",OFFSET('9. METAS'!$N$20,INT((ROW()-14)/2),0)))</f>
        <v/>
      </c>
      <c r="K388" s="256" t="str">
        <f ca="1">IF(MOD(ROW()-13,2)=0,IF(ISBLANK(OFFSET('10. SEGUIMIENTO 2025'!$O$14,INT((ROW()-13)/2),0)),"",OFFSET('10. SEGUIMIENTO 2025'!$O$14,INT((ROW()-13)/2),0)),IF(ISBLANK(OFFSET('9. METAS'!$O$20,INT((ROW()-14)/2),0)),"",OFFSET('9. METAS'!$O$20,INT((ROW()-14)/2),0)))</f>
        <v/>
      </c>
      <c r="L388" s="256" t="str">
        <f ca="1">IF(MOD(ROW()-13,2)=0,IF(ISBLANK(OFFSET('10. SEGUIMIENTO 2025'!$P$14,INT((ROW()-13)/2),0)),"",OFFSET('10. SEGUIMIENTO 2025'!$P$14,INT((ROW()-13)/2),0)),IF(ISBLANK(OFFSET('9. METAS'!$P$20,INT((ROW()-14)/2),0)),"",OFFSET('9. METAS'!$P$20,INT((ROW()-14)/2),0)))</f>
        <v/>
      </c>
      <c r="M388" s="257" t="str">
        <f ca="1">IF(MOD(ROW()-13,2)=0,IF(ISBLANK(OFFSET('10. SEGUIMIENTO 2025'!$Q$14,INT((ROW()-13)/2),0)),"",OFFSET('10. SEGUIMIENTO 2025'!$Q$14,INT((ROW()-13)/2),0)),IF(ISBLANK(OFFSET('9. METAS'!$Q$20,INT((ROW()-14)/2),0)),"",OFFSET('9. METAS'!$Q$20,INT((ROW()-14)/2),0)))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017" t="str">
        <f ca="1">IF(ISBLANK(OFFSET('9. METAS'!$K$20,INT((ROW()-13)/2),0)),"",OFFSET('9. METAS'!$K$20,INT((ROW()-13)/2),0))</f>
        <v/>
      </c>
      <c r="I389" s="1014"/>
      <c r="J389" s="255">
        <f ca="1">IF(MOD(ROW()-13,2)=0,IF(ISBLANK(OFFSET('10. SEGUIMIENTO 2025'!$N$14,INT((ROW()-13)/2),0)),"",OFFSET('10. SEGUIMIENTO 2025'!$N$14,INT((ROW()-13)/2),0)),IF(ISBLANK(OFFSET('9. METAS'!$N$20,INT((ROW()-14)/2),0)),"",OFFSET('9. METAS'!$N$20,INT((ROW()-14)/2),0)))</f>
        <v>41</v>
      </c>
      <c r="K389" s="256" t="str">
        <f ca="1">IF(MOD(ROW()-13,2)=0,IF(ISBLANK(OFFSET('10. SEGUIMIENTO 2025'!$O$14,INT((ROW()-13)/2),0)),"",OFFSET('10. SEGUIMIENTO 2025'!$O$14,INT((ROW()-13)/2),0)),IF(ISBLANK(OFFSET('9. METAS'!$O$20,INT((ROW()-14)/2),0)),"",OFFSET('9. METAS'!$O$20,INT((ROW()-14)/2),0)))</f>
        <v/>
      </c>
      <c r="L389" s="256" t="str">
        <f ca="1">IF(MOD(ROW()-13,2)=0,IF(ISBLANK(OFFSET('10. SEGUIMIENTO 2025'!$P$14,INT((ROW()-13)/2),0)),"",OFFSET('10. SEGUIMIENTO 2025'!$P$14,INT((ROW()-13)/2),0)),IF(ISBLANK(OFFSET('9. METAS'!$P$20,INT((ROW()-14)/2),0)),"",OFFSET('9. METAS'!$P$20,INT((ROW()-14)/2),0)))</f>
        <v/>
      </c>
      <c r="M389" s="257" t="str">
        <f ca="1">IF(MOD(ROW()-13,2)=0,IF(ISBLANK(OFFSET('10. SEGUIMIENTO 2025'!$Q$14,INT((ROW()-13)/2),0)),"",OFFSET('10. SEGUIMIENTO 2025'!$Q$14,INT((ROW()-13)/2),0)),IF(ISBLANK(OFFSET('9. METAS'!$Q$20,INT((ROW()-14)/2),0)),"",OFFSET('9. METAS'!$Q$20,INT((ROW()-14)/2),0)))</f>
        <v/>
      </c>
      <c r="N389" s="1012" t="str">
        <f t="shared" ref="N389" ca="1" si="372">IFERROR(K389/K390,"ND")</f>
        <v>ND</v>
      </c>
      <c r="O389" s="1008" t="str">
        <f t="shared" ref="O389" ca="1" si="373">IFERROR(((K389+J389)/H389),"ND")</f>
        <v>ND</v>
      </c>
      <c r="P389" s="996"/>
    </row>
    <row r="390" spans="3:16">
      <c r="C390" s="1030"/>
      <c r="D390" s="1026"/>
      <c r="E390" s="1026"/>
      <c r="F390" s="1024"/>
      <c r="G390" s="1021"/>
      <c r="H390" s="1017"/>
      <c r="I390" s="1015"/>
      <c r="J390" s="255" t="str">
        <f ca="1">IF(MOD(ROW()-13,2)=0,IF(ISBLANK(OFFSET('10. SEGUIMIENTO 2025'!$N$14,INT((ROW()-13)/2),0)),"",OFFSET('10. SEGUIMIENTO 2025'!$N$14,INT((ROW()-13)/2),0)),IF(ISBLANK(OFFSET('9. METAS'!$N$20,INT((ROW()-14)/2),0)),"",OFFSET('9. METAS'!$N$20,INT((ROW()-14)/2),0)))</f>
        <v/>
      </c>
      <c r="K390" s="256" t="str">
        <f ca="1">IF(MOD(ROW()-13,2)=0,IF(ISBLANK(OFFSET('10. SEGUIMIENTO 2025'!$O$14,INT((ROW()-13)/2),0)),"",OFFSET('10. SEGUIMIENTO 2025'!$O$14,INT((ROW()-13)/2),0)),IF(ISBLANK(OFFSET('9. METAS'!$O$20,INT((ROW()-14)/2),0)),"",OFFSET('9. METAS'!$O$20,INT((ROW()-14)/2),0)))</f>
        <v/>
      </c>
      <c r="L390" s="256" t="str">
        <f ca="1">IF(MOD(ROW()-13,2)=0,IF(ISBLANK(OFFSET('10. SEGUIMIENTO 2025'!$P$14,INT((ROW()-13)/2),0)),"",OFFSET('10. SEGUIMIENTO 2025'!$P$14,INT((ROW()-13)/2),0)),IF(ISBLANK(OFFSET('9. METAS'!$P$20,INT((ROW()-14)/2),0)),"",OFFSET('9. METAS'!$P$20,INT((ROW()-14)/2),0)))</f>
        <v/>
      </c>
      <c r="M390" s="257" t="str">
        <f ca="1">IF(MOD(ROW()-13,2)=0,IF(ISBLANK(OFFSET('10. SEGUIMIENTO 2025'!$Q$14,INT((ROW()-13)/2),0)),"",OFFSET('10. SEGUIMIENTO 2025'!$Q$14,INT((ROW()-13)/2),0)),IF(ISBLANK(OFFSET('9. METAS'!$Q$20,INT((ROW()-14)/2),0)),"",OFFSET('9. METAS'!$Q$20,INT((ROW()-14)/2),0)))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017" t="str">
        <f ca="1">IF(ISBLANK(OFFSET('9. METAS'!$K$20,INT((ROW()-13)/2),0)),"",OFFSET('9. METAS'!$K$20,INT((ROW()-13)/2),0))</f>
        <v/>
      </c>
      <c r="I391" s="1014"/>
      <c r="J391" s="255">
        <f ca="1">IF(MOD(ROW()-13,2)=0,IF(ISBLANK(OFFSET('10. SEGUIMIENTO 2025'!$N$14,INT((ROW()-13)/2),0)),"",OFFSET('10. SEGUIMIENTO 2025'!$N$14,INT((ROW()-13)/2),0)),IF(ISBLANK(OFFSET('9. METAS'!$N$20,INT((ROW()-14)/2),0)),"",OFFSET('9. METAS'!$N$20,INT((ROW()-14)/2),0)))</f>
        <v>41</v>
      </c>
      <c r="K391" s="256" t="str">
        <f ca="1">IF(MOD(ROW()-13,2)=0,IF(ISBLANK(OFFSET('10. SEGUIMIENTO 2025'!$O$14,INT((ROW()-13)/2),0)),"",OFFSET('10. SEGUIMIENTO 2025'!$O$14,INT((ROW()-13)/2),0)),IF(ISBLANK(OFFSET('9. METAS'!$O$20,INT((ROW()-14)/2),0)),"",OFFSET('9. METAS'!$O$20,INT((ROW()-14)/2),0)))</f>
        <v/>
      </c>
      <c r="L391" s="256" t="str">
        <f ca="1">IF(MOD(ROW()-13,2)=0,IF(ISBLANK(OFFSET('10. SEGUIMIENTO 2025'!$P$14,INT((ROW()-13)/2),0)),"",OFFSET('10. SEGUIMIENTO 2025'!$P$14,INT((ROW()-13)/2),0)),IF(ISBLANK(OFFSET('9. METAS'!$P$20,INT((ROW()-14)/2),0)),"",OFFSET('9. METAS'!$P$20,INT((ROW()-14)/2),0)))</f>
        <v/>
      </c>
      <c r="M391" s="257" t="str">
        <f ca="1">IF(MOD(ROW()-13,2)=0,IF(ISBLANK(OFFSET('10. SEGUIMIENTO 2025'!$Q$14,INT((ROW()-13)/2),0)),"",OFFSET('10. SEGUIMIENTO 2025'!$Q$14,INT((ROW()-13)/2),0)),IF(ISBLANK(OFFSET('9. METAS'!$Q$20,INT((ROW()-14)/2),0)),"",OFFSET('9. METAS'!$Q$20,INT((ROW()-14)/2),0)))</f>
        <v/>
      </c>
      <c r="N391" s="1012" t="str">
        <f t="shared" ref="N391" ca="1" si="374">IFERROR(K391/K392,"ND")</f>
        <v>ND</v>
      </c>
      <c r="O391" s="1008" t="str">
        <f t="shared" ref="O391" ca="1" si="375">IFERROR(((K391+J391)/H391),"ND")</f>
        <v>ND</v>
      </c>
      <c r="P391" s="996"/>
    </row>
    <row r="392" spans="3:16">
      <c r="C392" s="1030"/>
      <c r="D392" s="1026"/>
      <c r="E392" s="1026"/>
      <c r="F392" s="1024"/>
      <c r="G392" s="1021"/>
      <c r="H392" s="1017"/>
      <c r="I392" s="1015"/>
      <c r="J392" s="255" t="str">
        <f ca="1">IF(MOD(ROW()-13,2)=0,IF(ISBLANK(OFFSET('10. SEGUIMIENTO 2025'!$N$14,INT((ROW()-13)/2),0)),"",OFFSET('10. SEGUIMIENTO 2025'!$N$14,INT((ROW()-13)/2),0)),IF(ISBLANK(OFFSET('9. METAS'!$N$20,INT((ROW()-14)/2),0)),"",OFFSET('9. METAS'!$N$20,INT((ROW()-14)/2),0)))</f>
        <v/>
      </c>
      <c r="K392" s="256" t="str">
        <f ca="1">IF(MOD(ROW()-13,2)=0,IF(ISBLANK(OFFSET('10. SEGUIMIENTO 2025'!$O$14,INT((ROW()-13)/2),0)),"",OFFSET('10. SEGUIMIENTO 2025'!$O$14,INT((ROW()-13)/2),0)),IF(ISBLANK(OFFSET('9. METAS'!$O$20,INT((ROW()-14)/2),0)),"",OFFSET('9. METAS'!$O$20,INT((ROW()-14)/2),0)))</f>
        <v/>
      </c>
      <c r="L392" s="256" t="str">
        <f ca="1">IF(MOD(ROW()-13,2)=0,IF(ISBLANK(OFFSET('10. SEGUIMIENTO 2025'!$P$14,INT((ROW()-13)/2),0)),"",OFFSET('10. SEGUIMIENTO 2025'!$P$14,INT((ROW()-13)/2),0)),IF(ISBLANK(OFFSET('9. METAS'!$P$20,INT((ROW()-14)/2),0)),"",OFFSET('9. METAS'!$P$20,INT((ROW()-14)/2),0)))</f>
        <v/>
      </c>
      <c r="M392" s="257" t="str">
        <f ca="1">IF(MOD(ROW()-13,2)=0,IF(ISBLANK(OFFSET('10. SEGUIMIENTO 2025'!$Q$14,INT((ROW()-13)/2),0)),"",OFFSET('10. SEGUIMIENTO 2025'!$Q$14,INT((ROW()-13)/2),0)),IF(ISBLANK(OFFSET('9. METAS'!$Q$20,INT((ROW()-14)/2),0)),"",OFFSET('9. METAS'!$Q$20,INT((ROW()-14)/2),0)))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017" t="str">
        <f ca="1">IF(ISBLANK(OFFSET('9. METAS'!$K$20,INT((ROW()-13)/2),0)),"",OFFSET('9. METAS'!$K$20,INT((ROW()-13)/2),0))</f>
        <v/>
      </c>
      <c r="I393" s="1014"/>
      <c r="J393" s="255">
        <f ca="1">IF(MOD(ROW()-13,2)=0,IF(ISBLANK(OFFSET('10. SEGUIMIENTO 2025'!$N$14,INT((ROW()-13)/2),0)),"",OFFSET('10. SEGUIMIENTO 2025'!$N$14,INT((ROW()-13)/2),0)),IF(ISBLANK(OFFSET('9. METAS'!$N$20,INT((ROW()-14)/2),0)),"",OFFSET('9. METAS'!$N$20,INT((ROW()-14)/2),0)))</f>
        <v>41</v>
      </c>
      <c r="K393" s="256" t="str">
        <f ca="1">IF(MOD(ROW()-13,2)=0,IF(ISBLANK(OFFSET('10. SEGUIMIENTO 2025'!$O$14,INT((ROW()-13)/2),0)),"",OFFSET('10. SEGUIMIENTO 2025'!$O$14,INT((ROW()-13)/2),0)),IF(ISBLANK(OFFSET('9. METAS'!$O$20,INT((ROW()-14)/2),0)),"",OFFSET('9. METAS'!$O$20,INT((ROW()-14)/2),0)))</f>
        <v/>
      </c>
      <c r="L393" s="256" t="str">
        <f ca="1">IF(MOD(ROW()-13,2)=0,IF(ISBLANK(OFFSET('10. SEGUIMIENTO 2025'!$P$14,INT((ROW()-13)/2),0)),"",OFFSET('10. SEGUIMIENTO 2025'!$P$14,INT((ROW()-13)/2),0)),IF(ISBLANK(OFFSET('9. METAS'!$P$20,INT((ROW()-14)/2),0)),"",OFFSET('9. METAS'!$P$20,INT((ROW()-14)/2),0)))</f>
        <v/>
      </c>
      <c r="M393" s="257" t="str">
        <f ca="1">IF(MOD(ROW()-13,2)=0,IF(ISBLANK(OFFSET('10. SEGUIMIENTO 2025'!$Q$14,INT((ROW()-13)/2),0)),"",OFFSET('10. SEGUIMIENTO 2025'!$Q$14,INT((ROW()-13)/2),0)),IF(ISBLANK(OFFSET('9. METAS'!$Q$20,INT((ROW()-14)/2),0)),"",OFFSET('9. METAS'!$Q$20,INT((ROW()-14)/2),0)))</f>
        <v/>
      </c>
      <c r="N393" s="1012" t="str">
        <f t="shared" ref="N393" ca="1" si="376">IFERROR(K393/K394,"ND")</f>
        <v>ND</v>
      </c>
      <c r="O393" s="1008" t="str">
        <f t="shared" ref="O393" ca="1" si="377">IFERROR(((K393+J393)/H393),"ND")</f>
        <v>ND</v>
      </c>
      <c r="P393" s="996"/>
    </row>
    <row r="394" spans="3:16">
      <c r="C394" s="1030"/>
      <c r="D394" s="1026"/>
      <c r="E394" s="1026"/>
      <c r="F394" s="1024"/>
      <c r="G394" s="1021"/>
      <c r="H394" s="1017"/>
      <c r="I394" s="1015"/>
      <c r="J394" s="255" t="str">
        <f ca="1">IF(MOD(ROW()-13,2)=0,IF(ISBLANK(OFFSET('10. SEGUIMIENTO 2025'!$N$14,INT((ROW()-13)/2),0)),"",OFFSET('10. SEGUIMIENTO 2025'!$N$14,INT((ROW()-13)/2),0)),IF(ISBLANK(OFFSET('9. METAS'!$N$20,INT((ROW()-14)/2),0)),"",OFFSET('9. METAS'!$N$20,INT((ROW()-14)/2),0)))</f>
        <v/>
      </c>
      <c r="K394" s="256" t="str">
        <f ca="1">IF(MOD(ROW()-13,2)=0,IF(ISBLANK(OFFSET('10. SEGUIMIENTO 2025'!$O$14,INT((ROW()-13)/2),0)),"",OFFSET('10. SEGUIMIENTO 2025'!$O$14,INT((ROW()-13)/2),0)),IF(ISBLANK(OFFSET('9. METAS'!$O$20,INT((ROW()-14)/2),0)),"",OFFSET('9. METAS'!$O$20,INT((ROW()-14)/2),0)))</f>
        <v/>
      </c>
      <c r="L394" s="256" t="str">
        <f ca="1">IF(MOD(ROW()-13,2)=0,IF(ISBLANK(OFFSET('10. SEGUIMIENTO 2025'!$P$14,INT((ROW()-13)/2),0)),"",OFFSET('10. SEGUIMIENTO 2025'!$P$14,INT((ROW()-13)/2),0)),IF(ISBLANK(OFFSET('9. METAS'!$P$20,INT((ROW()-14)/2),0)),"",OFFSET('9. METAS'!$P$20,INT((ROW()-14)/2),0)))</f>
        <v/>
      </c>
      <c r="M394" s="257" t="str">
        <f ca="1">IF(MOD(ROW()-13,2)=0,IF(ISBLANK(OFFSET('10. SEGUIMIENTO 2025'!$Q$14,INT((ROW()-13)/2),0)),"",OFFSET('10. SEGUIMIENTO 2025'!$Q$14,INT((ROW()-13)/2),0)),IF(ISBLANK(OFFSET('9. METAS'!$Q$20,INT((ROW()-14)/2),0)),"",OFFSET('9. METAS'!$Q$20,INT((ROW()-14)/2),0)))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017" t="str">
        <f ca="1">IF(ISBLANK(OFFSET('9. METAS'!$K$20,INT((ROW()-13)/2),0)),"",OFFSET('9. METAS'!$K$20,INT((ROW()-13)/2),0))</f>
        <v/>
      </c>
      <c r="I395" s="1014"/>
      <c r="J395" s="255">
        <f ca="1">IF(MOD(ROW()-13,2)=0,IF(ISBLANK(OFFSET('10. SEGUIMIENTO 2025'!$N$14,INT((ROW()-13)/2),0)),"",OFFSET('10. SEGUIMIENTO 2025'!$N$14,INT((ROW()-13)/2),0)),IF(ISBLANK(OFFSET('9. METAS'!$N$20,INT((ROW()-14)/2),0)),"",OFFSET('9. METAS'!$N$20,INT((ROW()-14)/2),0)))</f>
        <v>41</v>
      </c>
      <c r="K395" s="256" t="str">
        <f ca="1">IF(MOD(ROW()-13,2)=0,IF(ISBLANK(OFFSET('10. SEGUIMIENTO 2025'!$O$14,INT((ROW()-13)/2),0)),"",OFFSET('10. SEGUIMIENTO 2025'!$O$14,INT((ROW()-13)/2),0)),IF(ISBLANK(OFFSET('9. METAS'!$O$20,INT((ROW()-14)/2),0)),"",OFFSET('9. METAS'!$O$20,INT((ROW()-14)/2),0)))</f>
        <v/>
      </c>
      <c r="L395" s="256" t="str">
        <f ca="1">IF(MOD(ROW()-13,2)=0,IF(ISBLANK(OFFSET('10. SEGUIMIENTO 2025'!$P$14,INT((ROW()-13)/2),0)),"",OFFSET('10. SEGUIMIENTO 2025'!$P$14,INT((ROW()-13)/2),0)),IF(ISBLANK(OFFSET('9. METAS'!$P$20,INT((ROW()-14)/2),0)),"",OFFSET('9. METAS'!$P$20,INT((ROW()-14)/2),0)))</f>
        <v/>
      </c>
      <c r="M395" s="257" t="str">
        <f ca="1">IF(MOD(ROW()-13,2)=0,IF(ISBLANK(OFFSET('10. SEGUIMIENTO 2025'!$Q$14,INT((ROW()-13)/2),0)),"",OFFSET('10. SEGUIMIENTO 2025'!$Q$14,INT((ROW()-13)/2),0)),IF(ISBLANK(OFFSET('9. METAS'!$Q$20,INT((ROW()-14)/2),0)),"",OFFSET('9. METAS'!$Q$20,INT((ROW()-14)/2),0)))</f>
        <v/>
      </c>
      <c r="N395" s="1012" t="str">
        <f t="shared" ref="N395" ca="1" si="378">IFERROR(K395/K396,"ND")</f>
        <v>ND</v>
      </c>
      <c r="O395" s="1008" t="str">
        <f t="shared" ref="O395" ca="1" si="379">IFERROR(((K395+J395)/H395),"ND")</f>
        <v>ND</v>
      </c>
      <c r="P395" s="996"/>
    </row>
    <row r="396" spans="3:16">
      <c r="C396" s="1030"/>
      <c r="D396" s="1026"/>
      <c r="E396" s="1026"/>
      <c r="F396" s="1024"/>
      <c r="G396" s="1021"/>
      <c r="H396" s="1017"/>
      <c r="I396" s="1015"/>
      <c r="J396" s="255" t="str">
        <f ca="1">IF(MOD(ROW()-13,2)=0,IF(ISBLANK(OFFSET('10. SEGUIMIENTO 2025'!$N$14,INT((ROW()-13)/2),0)),"",OFFSET('10. SEGUIMIENTO 2025'!$N$14,INT((ROW()-13)/2),0)),IF(ISBLANK(OFFSET('9. METAS'!$N$20,INT((ROW()-14)/2),0)),"",OFFSET('9. METAS'!$N$20,INT((ROW()-14)/2),0)))</f>
        <v/>
      </c>
      <c r="K396" s="256" t="str">
        <f ca="1">IF(MOD(ROW()-13,2)=0,IF(ISBLANK(OFFSET('10. SEGUIMIENTO 2025'!$O$14,INT((ROW()-13)/2),0)),"",OFFSET('10. SEGUIMIENTO 2025'!$O$14,INT((ROW()-13)/2),0)),IF(ISBLANK(OFFSET('9. METAS'!$O$20,INT((ROW()-14)/2),0)),"",OFFSET('9. METAS'!$O$20,INT((ROW()-14)/2),0)))</f>
        <v/>
      </c>
      <c r="L396" s="256" t="str">
        <f ca="1">IF(MOD(ROW()-13,2)=0,IF(ISBLANK(OFFSET('10. SEGUIMIENTO 2025'!$P$14,INT((ROW()-13)/2),0)),"",OFFSET('10. SEGUIMIENTO 2025'!$P$14,INT((ROW()-13)/2),0)),IF(ISBLANK(OFFSET('9. METAS'!$P$20,INT((ROW()-14)/2),0)),"",OFFSET('9. METAS'!$P$20,INT((ROW()-14)/2),0)))</f>
        <v/>
      </c>
      <c r="M396" s="257" t="str">
        <f ca="1">IF(MOD(ROW()-13,2)=0,IF(ISBLANK(OFFSET('10. SEGUIMIENTO 2025'!$Q$14,INT((ROW()-13)/2),0)),"",OFFSET('10. SEGUIMIENTO 2025'!$Q$14,INT((ROW()-13)/2),0)),IF(ISBLANK(OFFSET('9. METAS'!$Q$20,INT((ROW()-14)/2),0)),"",OFFSET('9. METAS'!$Q$20,INT((ROW()-14)/2),0)))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017" t="str">
        <f ca="1">IF(ISBLANK(OFFSET('9. METAS'!$K$20,INT((ROW()-13)/2),0)),"",OFFSET('9. METAS'!$K$20,INT((ROW()-13)/2),0))</f>
        <v/>
      </c>
      <c r="I397" s="1014"/>
      <c r="J397" s="255">
        <f ca="1">IF(MOD(ROW()-13,2)=0,IF(ISBLANK(OFFSET('10. SEGUIMIENTO 2025'!$N$14,INT((ROW()-13)/2),0)),"",OFFSET('10. SEGUIMIENTO 2025'!$N$14,INT((ROW()-13)/2),0)),IF(ISBLANK(OFFSET('9. METAS'!$N$20,INT((ROW()-14)/2),0)),"",OFFSET('9. METAS'!$N$20,INT((ROW()-14)/2),0)))</f>
        <v>41</v>
      </c>
      <c r="K397" s="256" t="str">
        <f ca="1">IF(MOD(ROW()-13,2)=0,IF(ISBLANK(OFFSET('10. SEGUIMIENTO 2025'!$O$14,INT((ROW()-13)/2),0)),"",OFFSET('10. SEGUIMIENTO 2025'!$O$14,INT((ROW()-13)/2),0)),IF(ISBLANK(OFFSET('9. METAS'!$O$20,INT((ROW()-14)/2),0)),"",OFFSET('9. METAS'!$O$20,INT((ROW()-14)/2),0)))</f>
        <v/>
      </c>
      <c r="L397" s="256" t="str">
        <f ca="1">IF(MOD(ROW()-13,2)=0,IF(ISBLANK(OFFSET('10. SEGUIMIENTO 2025'!$P$14,INT((ROW()-13)/2),0)),"",OFFSET('10. SEGUIMIENTO 2025'!$P$14,INT((ROW()-13)/2),0)),IF(ISBLANK(OFFSET('9. METAS'!$P$20,INT((ROW()-14)/2),0)),"",OFFSET('9. METAS'!$P$20,INT((ROW()-14)/2),0)))</f>
        <v/>
      </c>
      <c r="M397" s="257" t="str">
        <f ca="1">IF(MOD(ROW()-13,2)=0,IF(ISBLANK(OFFSET('10. SEGUIMIENTO 2025'!$Q$14,INT((ROW()-13)/2),0)),"",OFFSET('10. SEGUIMIENTO 2025'!$Q$14,INT((ROW()-13)/2),0)),IF(ISBLANK(OFFSET('9. METAS'!$Q$20,INT((ROW()-14)/2),0)),"",OFFSET('9. METAS'!$Q$20,INT((ROW()-14)/2),0)))</f>
        <v/>
      </c>
      <c r="N397" s="1012" t="str">
        <f t="shared" ref="N397" ca="1" si="380">IFERROR(K397/K398,"ND")</f>
        <v>ND</v>
      </c>
      <c r="O397" s="1008" t="str">
        <f t="shared" ref="O397" ca="1" si="381">IFERROR(((K397+J397)/H397),"ND")</f>
        <v>ND</v>
      </c>
      <c r="P397" s="996"/>
    </row>
    <row r="398" spans="3:16">
      <c r="C398" s="1030"/>
      <c r="D398" s="1026"/>
      <c r="E398" s="1026"/>
      <c r="F398" s="1024"/>
      <c r="G398" s="1021"/>
      <c r="H398" s="1017"/>
      <c r="I398" s="1015"/>
      <c r="J398" s="255" t="str">
        <f ca="1">IF(MOD(ROW()-13,2)=0,IF(ISBLANK(OFFSET('10. SEGUIMIENTO 2025'!$N$14,INT((ROW()-13)/2),0)),"",OFFSET('10. SEGUIMIENTO 2025'!$N$14,INT((ROW()-13)/2),0)),IF(ISBLANK(OFFSET('9. METAS'!$N$20,INT((ROW()-14)/2),0)),"",OFFSET('9. METAS'!$N$20,INT((ROW()-14)/2),0)))</f>
        <v/>
      </c>
      <c r="K398" s="256" t="str">
        <f ca="1">IF(MOD(ROW()-13,2)=0,IF(ISBLANK(OFFSET('10. SEGUIMIENTO 2025'!$O$14,INT((ROW()-13)/2),0)),"",OFFSET('10. SEGUIMIENTO 2025'!$O$14,INT((ROW()-13)/2),0)),IF(ISBLANK(OFFSET('9. METAS'!$O$20,INT((ROW()-14)/2),0)),"",OFFSET('9. METAS'!$O$20,INT((ROW()-14)/2),0)))</f>
        <v/>
      </c>
      <c r="L398" s="256" t="str">
        <f ca="1">IF(MOD(ROW()-13,2)=0,IF(ISBLANK(OFFSET('10. SEGUIMIENTO 2025'!$P$14,INT((ROW()-13)/2),0)),"",OFFSET('10. SEGUIMIENTO 2025'!$P$14,INT((ROW()-13)/2),0)),IF(ISBLANK(OFFSET('9. METAS'!$P$20,INT((ROW()-14)/2),0)),"",OFFSET('9. METAS'!$P$20,INT((ROW()-14)/2),0)))</f>
        <v/>
      </c>
      <c r="M398" s="257" t="str">
        <f ca="1">IF(MOD(ROW()-13,2)=0,IF(ISBLANK(OFFSET('10. SEGUIMIENTO 2025'!$Q$14,INT((ROW()-13)/2),0)),"",OFFSET('10. SEGUIMIENTO 2025'!$Q$14,INT((ROW()-13)/2),0)),IF(ISBLANK(OFFSET('9. METAS'!$Q$20,INT((ROW()-14)/2),0)),"",OFFSET('9. METAS'!$Q$20,INT((ROW()-14)/2),0)))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017" t="str">
        <f ca="1">IF(ISBLANK(OFFSET('9. METAS'!$K$20,INT((ROW()-13)/2),0)),"",OFFSET('9. METAS'!$K$20,INT((ROW()-13)/2),0))</f>
        <v/>
      </c>
      <c r="I399" s="1014"/>
      <c r="J399" s="255">
        <f ca="1">IF(MOD(ROW()-13,2)=0,IF(ISBLANK(OFFSET('10. SEGUIMIENTO 2025'!$N$14,INT((ROW()-13)/2),0)),"",OFFSET('10. SEGUIMIENTO 2025'!$N$14,INT((ROW()-13)/2),0)),IF(ISBLANK(OFFSET('9. METAS'!$N$20,INT((ROW()-14)/2),0)),"",OFFSET('9. METAS'!$N$20,INT((ROW()-14)/2),0)))</f>
        <v>41</v>
      </c>
      <c r="K399" s="256" t="str">
        <f ca="1">IF(MOD(ROW()-13,2)=0,IF(ISBLANK(OFFSET('10. SEGUIMIENTO 2025'!$O$14,INT((ROW()-13)/2),0)),"",OFFSET('10. SEGUIMIENTO 2025'!$O$14,INT((ROW()-13)/2),0)),IF(ISBLANK(OFFSET('9. METAS'!$O$20,INT((ROW()-14)/2),0)),"",OFFSET('9. METAS'!$O$20,INT((ROW()-14)/2),0)))</f>
        <v/>
      </c>
      <c r="L399" s="256" t="str">
        <f ca="1">IF(MOD(ROW()-13,2)=0,IF(ISBLANK(OFFSET('10. SEGUIMIENTO 2025'!$P$14,INT((ROW()-13)/2),0)),"",OFFSET('10. SEGUIMIENTO 2025'!$P$14,INT((ROW()-13)/2),0)),IF(ISBLANK(OFFSET('9. METAS'!$P$20,INT((ROW()-14)/2),0)),"",OFFSET('9. METAS'!$P$20,INT((ROW()-14)/2),0)))</f>
        <v/>
      </c>
      <c r="M399" s="257" t="str">
        <f ca="1">IF(MOD(ROW()-13,2)=0,IF(ISBLANK(OFFSET('10. SEGUIMIENTO 2025'!$Q$14,INT((ROW()-13)/2),0)),"",OFFSET('10. SEGUIMIENTO 2025'!$Q$14,INT((ROW()-13)/2),0)),IF(ISBLANK(OFFSET('9. METAS'!$Q$20,INT((ROW()-14)/2),0)),"",OFFSET('9. METAS'!$Q$20,INT((ROW()-14)/2),0)))</f>
        <v/>
      </c>
      <c r="N399" s="1012" t="str">
        <f t="shared" ref="N399" ca="1" si="382">IFERROR(K399/K400,"ND")</f>
        <v>ND</v>
      </c>
      <c r="O399" s="1008" t="str">
        <f t="shared" ref="O399" ca="1" si="383">IFERROR(((K399+J399)/H399),"ND")</f>
        <v>ND</v>
      </c>
      <c r="P399" s="996"/>
    </row>
    <row r="400" spans="3:16">
      <c r="C400" s="1030"/>
      <c r="D400" s="1026"/>
      <c r="E400" s="1026"/>
      <c r="F400" s="1024"/>
      <c r="G400" s="1021"/>
      <c r="H400" s="1017"/>
      <c r="I400" s="1015"/>
      <c r="J400" s="255" t="str">
        <f ca="1">IF(MOD(ROW()-13,2)=0,IF(ISBLANK(OFFSET('10. SEGUIMIENTO 2025'!$N$14,INT((ROW()-13)/2),0)),"",OFFSET('10. SEGUIMIENTO 2025'!$N$14,INT((ROW()-13)/2),0)),IF(ISBLANK(OFFSET('9. METAS'!$N$20,INT((ROW()-14)/2),0)),"",OFFSET('9. METAS'!$N$20,INT((ROW()-14)/2),0)))</f>
        <v/>
      </c>
      <c r="K400" s="256" t="str">
        <f ca="1">IF(MOD(ROW()-13,2)=0,IF(ISBLANK(OFFSET('10. SEGUIMIENTO 2025'!$O$14,INT((ROW()-13)/2),0)),"",OFFSET('10. SEGUIMIENTO 2025'!$O$14,INT((ROW()-13)/2),0)),IF(ISBLANK(OFFSET('9. METAS'!$O$20,INT((ROW()-14)/2),0)),"",OFFSET('9. METAS'!$O$20,INT((ROW()-14)/2),0)))</f>
        <v/>
      </c>
      <c r="L400" s="256" t="str">
        <f ca="1">IF(MOD(ROW()-13,2)=0,IF(ISBLANK(OFFSET('10. SEGUIMIENTO 2025'!$P$14,INT((ROW()-13)/2),0)),"",OFFSET('10. SEGUIMIENTO 2025'!$P$14,INT((ROW()-13)/2),0)),IF(ISBLANK(OFFSET('9. METAS'!$P$20,INT((ROW()-14)/2),0)),"",OFFSET('9. METAS'!$P$20,INT((ROW()-14)/2),0)))</f>
        <v/>
      </c>
      <c r="M400" s="257" t="str">
        <f ca="1">IF(MOD(ROW()-13,2)=0,IF(ISBLANK(OFFSET('10. SEGUIMIENTO 2025'!$Q$14,INT((ROW()-13)/2),0)),"",OFFSET('10. SEGUIMIENTO 2025'!$Q$14,INT((ROW()-13)/2),0)),IF(ISBLANK(OFFSET('9. METAS'!$Q$20,INT((ROW()-14)/2),0)),"",OFFSET('9. METAS'!$Q$20,INT((ROW()-14)/2),0)))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017" t="str">
        <f ca="1">IF(ISBLANK(OFFSET('9. METAS'!$K$20,INT((ROW()-13)/2),0)),"",OFFSET('9. METAS'!$K$20,INT((ROW()-13)/2),0))</f>
        <v/>
      </c>
      <c r="I401" s="1014"/>
      <c r="J401" s="255">
        <f ca="1">IF(MOD(ROW()-13,2)=0,IF(ISBLANK(OFFSET('10. SEGUIMIENTO 2025'!$N$14,INT((ROW()-13)/2),0)),"",OFFSET('10. SEGUIMIENTO 2025'!$N$14,INT((ROW()-13)/2),0)),IF(ISBLANK(OFFSET('9. METAS'!$N$20,INT((ROW()-14)/2),0)),"",OFFSET('9. METAS'!$N$20,INT((ROW()-14)/2),0)))</f>
        <v>41</v>
      </c>
      <c r="K401" s="256" t="str">
        <f ca="1">IF(MOD(ROW()-13,2)=0,IF(ISBLANK(OFFSET('10. SEGUIMIENTO 2025'!$O$14,INT((ROW()-13)/2),0)),"",OFFSET('10. SEGUIMIENTO 2025'!$O$14,INT((ROW()-13)/2),0)),IF(ISBLANK(OFFSET('9. METAS'!$O$20,INT((ROW()-14)/2),0)),"",OFFSET('9. METAS'!$O$20,INT((ROW()-14)/2),0)))</f>
        <v/>
      </c>
      <c r="L401" s="256" t="str">
        <f ca="1">IF(MOD(ROW()-13,2)=0,IF(ISBLANK(OFFSET('10. SEGUIMIENTO 2025'!$P$14,INT((ROW()-13)/2),0)),"",OFFSET('10. SEGUIMIENTO 2025'!$P$14,INT((ROW()-13)/2),0)),IF(ISBLANK(OFFSET('9. METAS'!$P$20,INT((ROW()-14)/2),0)),"",OFFSET('9. METAS'!$P$20,INT((ROW()-14)/2),0)))</f>
        <v/>
      </c>
      <c r="M401" s="257" t="str">
        <f ca="1">IF(MOD(ROW()-13,2)=0,IF(ISBLANK(OFFSET('10. SEGUIMIENTO 2025'!$Q$14,INT((ROW()-13)/2),0)),"",OFFSET('10. SEGUIMIENTO 2025'!$Q$14,INT((ROW()-13)/2),0)),IF(ISBLANK(OFFSET('9. METAS'!$Q$20,INT((ROW()-14)/2),0)),"",OFFSET('9. METAS'!$Q$20,INT((ROW()-14)/2),0)))</f>
        <v/>
      </c>
      <c r="N401" s="1012" t="str">
        <f t="shared" ref="N401" ca="1" si="384">IFERROR(K401/K402,"ND")</f>
        <v>ND</v>
      </c>
      <c r="O401" s="1008" t="str">
        <f t="shared" ref="O401" ca="1" si="385">IFERROR(((K401+J401)/H401),"ND")</f>
        <v>ND</v>
      </c>
      <c r="P401" s="996"/>
    </row>
    <row r="402" spans="3:16">
      <c r="C402" s="1030"/>
      <c r="D402" s="1026"/>
      <c r="E402" s="1026"/>
      <c r="F402" s="1024"/>
      <c r="G402" s="1021"/>
      <c r="H402" s="1017"/>
      <c r="I402" s="1015"/>
      <c r="J402" s="255" t="str">
        <f ca="1">IF(MOD(ROW()-13,2)=0,IF(ISBLANK(OFFSET('10. SEGUIMIENTO 2025'!$N$14,INT((ROW()-13)/2),0)),"",OFFSET('10. SEGUIMIENTO 2025'!$N$14,INT((ROW()-13)/2),0)),IF(ISBLANK(OFFSET('9. METAS'!$N$20,INT((ROW()-14)/2),0)),"",OFFSET('9. METAS'!$N$20,INT((ROW()-14)/2),0)))</f>
        <v/>
      </c>
      <c r="K402" s="256" t="str">
        <f ca="1">IF(MOD(ROW()-13,2)=0,IF(ISBLANK(OFFSET('10. SEGUIMIENTO 2025'!$O$14,INT((ROW()-13)/2),0)),"",OFFSET('10. SEGUIMIENTO 2025'!$O$14,INT((ROW()-13)/2),0)),IF(ISBLANK(OFFSET('9. METAS'!$O$20,INT((ROW()-14)/2),0)),"",OFFSET('9. METAS'!$O$20,INT((ROW()-14)/2),0)))</f>
        <v/>
      </c>
      <c r="L402" s="256" t="str">
        <f ca="1">IF(MOD(ROW()-13,2)=0,IF(ISBLANK(OFFSET('10. SEGUIMIENTO 2025'!$P$14,INT((ROW()-13)/2),0)),"",OFFSET('10. SEGUIMIENTO 2025'!$P$14,INT((ROW()-13)/2),0)),IF(ISBLANK(OFFSET('9. METAS'!$P$20,INT((ROW()-14)/2),0)),"",OFFSET('9. METAS'!$P$20,INT((ROW()-14)/2),0)))</f>
        <v/>
      </c>
      <c r="M402" s="257" t="str">
        <f ca="1">IF(MOD(ROW()-13,2)=0,IF(ISBLANK(OFFSET('10. SEGUIMIENTO 2025'!$Q$14,INT((ROW()-13)/2),0)),"",OFFSET('10. SEGUIMIENTO 2025'!$Q$14,INT((ROW()-13)/2),0)),IF(ISBLANK(OFFSET('9. METAS'!$Q$20,INT((ROW()-14)/2),0)),"",OFFSET('9. METAS'!$Q$20,INT((ROW()-14)/2),0)))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017" t="str">
        <f ca="1">IF(ISBLANK(OFFSET('9. METAS'!$K$20,INT((ROW()-13)/2),0)),"",OFFSET('9. METAS'!$K$20,INT((ROW()-13)/2),0))</f>
        <v/>
      </c>
      <c r="I403" s="1014"/>
      <c r="J403" s="255">
        <f ca="1">IF(MOD(ROW()-13,2)=0,IF(ISBLANK(OFFSET('10. SEGUIMIENTO 2025'!$N$14,INT((ROW()-13)/2),0)),"",OFFSET('10. SEGUIMIENTO 2025'!$N$14,INT((ROW()-13)/2),0)),IF(ISBLANK(OFFSET('9. METAS'!$N$20,INT((ROW()-14)/2),0)),"",OFFSET('9. METAS'!$N$20,INT((ROW()-14)/2),0)))</f>
        <v>41</v>
      </c>
      <c r="K403" s="256" t="str">
        <f ca="1">IF(MOD(ROW()-13,2)=0,IF(ISBLANK(OFFSET('10. SEGUIMIENTO 2025'!$O$14,INT((ROW()-13)/2),0)),"",OFFSET('10. SEGUIMIENTO 2025'!$O$14,INT((ROW()-13)/2),0)),IF(ISBLANK(OFFSET('9. METAS'!$O$20,INT((ROW()-14)/2),0)),"",OFFSET('9. METAS'!$O$20,INT((ROW()-14)/2),0)))</f>
        <v/>
      </c>
      <c r="L403" s="256" t="str">
        <f ca="1">IF(MOD(ROW()-13,2)=0,IF(ISBLANK(OFFSET('10. SEGUIMIENTO 2025'!$P$14,INT((ROW()-13)/2),0)),"",OFFSET('10. SEGUIMIENTO 2025'!$P$14,INT((ROW()-13)/2),0)),IF(ISBLANK(OFFSET('9. METAS'!$P$20,INT((ROW()-14)/2),0)),"",OFFSET('9. METAS'!$P$20,INT((ROW()-14)/2),0)))</f>
        <v/>
      </c>
      <c r="M403" s="257" t="str">
        <f ca="1">IF(MOD(ROW()-13,2)=0,IF(ISBLANK(OFFSET('10. SEGUIMIENTO 2025'!$Q$14,INT((ROW()-13)/2),0)),"",OFFSET('10. SEGUIMIENTO 2025'!$Q$14,INT((ROW()-13)/2),0)),IF(ISBLANK(OFFSET('9. METAS'!$Q$20,INT((ROW()-14)/2),0)),"",OFFSET('9. METAS'!$Q$20,INT((ROW()-14)/2),0)))</f>
        <v/>
      </c>
      <c r="N403" s="1012" t="str">
        <f t="shared" ref="N403" ca="1" si="386">IFERROR(K403/K404,"ND")</f>
        <v>ND</v>
      </c>
      <c r="O403" s="1008" t="str">
        <f t="shared" ref="O403" ca="1" si="387">IFERROR(((K403+J403)/H403),"ND")</f>
        <v>ND</v>
      </c>
      <c r="P403" s="996"/>
    </row>
    <row r="404" spans="3:16">
      <c r="C404" s="1030"/>
      <c r="D404" s="1026"/>
      <c r="E404" s="1026"/>
      <c r="F404" s="1024"/>
      <c r="G404" s="1021"/>
      <c r="H404" s="1017"/>
      <c r="I404" s="1015"/>
      <c r="J404" s="255" t="str">
        <f ca="1">IF(MOD(ROW()-13,2)=0,IF(ISBLANK(OFFSET('10. SEGUIMIENTO 2025'!$N$14,INT((ROW()-13)/2),0)),"",OFFSET('10. SEGUIMIENTO 2025'!$N$14,INT((ROW()-13)/2),0)),IF(ISBLANK(OFFSET('9. METAS'!$N$20,INT((ROW()-14)/2),0)),"",OFFSET('9. METAS'!$N$20,INT((ROW()-14)/2),0)))</f>
        <v/>
      </c>
      <c r="K404" s="256" t="str">
        <f ca="1">IF(MOD(ROW()-13,2)=0,IF(ISBLANK(OFFSET('10. SEGUIMIENTO 2025'!$O$14,INT((ROW()-13)/2),0)),"",OFFSET('10. SEGUIMIENTO 2025'!$O$14,INT((ROW()-13)/2),0)),IF(ISBLANK(OFFSET('9. METAS'!$O$20,INT((ROW()-14)/2),0)),"",OFFSET('9. METAS'!$O$20,INT((ROW()-14)/2),0)))</f>
        <v/>
      </c>
      <c r="L404" s="256" t="str">
        <f ca="1">IF(MOD(ROW()-13,2)=0,IF(ISBLANK(OFFSET('10. SEGUIMIENTO 2025'!$P$14,INT((ROW()-13)/2),0)),"",OFFSET('10. SEGUIMIENTO 2025'!$P$14,INT((ROW()-13)/2),0)),IF(ISBLANK(OFFSET('9. METAS'!$P$20,INT((ROW()-14)/2),0)),"",OFFSET('9. METAS'!$P$20,INT((ROW()-14)/2),0)))</f>
        <v/>
      </c>
      <c r="M404" s="257" t="str">
        <f ca="1">IF(MOD(ROW()-13,2)=0,IF(ISBLANK(OFFSET('10. SEGUIMIENTO 2025'!$Q$14,INT((ROW()-13)/2),0)),"",OFFSET('10. SEGUIMIENTO 2025'!$Q$14,INT((ROW()-13)/2),0)),IF(ISBLANK(OFFSET('9. METAS'!$Q$20,INT((ROW()-14)/2),0)),"",OFFSET('9. METAS'!$Q$20,INT((ROW()-14)/2),0)))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017" t="str">
        <f ca="1">IF(ISBLANK(OFFSET('9. METAS'!$K$20,INT((ROW()-13)/2),0)),"",OFFSET('9. METAS'!$K$20,INT((ROW()-13)/2),0))</f>
        <v/>
      </c>
      <c r="I405" s="1014"/>
      <c r="J405" s="255">
        <f ca="1">IF(MOD(ROW()-13,2)=0,IF(ISBLANK(OFFSET('10. SEGUIMIENTO 2025'!$N$14,INT((ROW()-13)/2),0)),"",OFFSET('10. SEGUIMIENTO 2025'!$N$14,INT((ROW()-13)/2),0)),IF(ISBLANK(OFFSET('9. METAS'!$N$20,INT((ROW()-14)/2),0)),"",OFFSET('9. METAS'!$N$20,INT((ROW()-14)/2),0)))</f>
        <v>41</v>
      </c>
      <c r="K405" s="256" t="str">
        <f ca="1">IF(MOD(ROW()-13,2)=0,IF(ISBLANK(OFFSET('10. SEGUIMIENTO 2025'!$O$14,INT((ROW()-13)/2),0)),"",OFFSET('10. SEGUIMIENTO 2025'!$O$14,INT((ROW()-13)/2),0)),IF(ISBLANK(OFFSET('9. METAS'!$O$20,INT((ROW()-14)/2),0)),"",OFFSET('9. METAS'!$O$20,INT((ROW()-14)/2),0)))</f>
        <v/>
      </c>
      <c r="L405" s="256" t="str">
        <f ca="1">IF(MOD(ROW()-13,2)=0,IF(ISBLANK(OFFSET('10. SEGUIMIENTO 2025'!$P$14,INT((ROW()-13)/2),0)),"",OFFSET('10. SEGUIMIENTO 2025'!$P$14,INT((ROW()-13)/2),0)),IF(ISBLANK(OFFSET('9. METAS'!$P$20,INT((ROW()-14)/2),0)),"",OFFSET('9. METAS'!$P$20,INT((ROW()-14)/2),0)))</f>
        <v/>
      </c>
      <c r="M405" s="257" t="str">
        <f ca="1">IF(MOD(ROW()-13,2)=0,IF(ISBLANK(OFFSET('10. SEGUIMIENTO 2025'!$Q$14,INT((ROW()-13)/2),0)),"",OFFSET('10. SEGUIMIENTO 2025'!$Q$14,INT((ROW()-13)/2),0)),IF(ISBLANK(OFFSET('9. METAS'!$Q$20,INT((ROW()-14)/2),0)),"",OFFSET('9. METAS'!$Q$20,INT((ROW()-14)/2),0)))</f>
        <v/>
      </c>
      <c r="N405" s="1012" t="str">
        <f t="shared" ref="N405" ca="1" si="388">IFERROR(K405/K406,"ND")</f>
        <v>ND</v>
      </c>
      <c r="O405" s="1008" t="str">
        <f t="shared" ref="O405" ca="1" si="389">IFERROR(((K405+J405)/H405),"ND")</f>
        <v>ND</v>
      </c>
      <c r="P405" s="996"/>
    </row>
    <row r="406" spans="3:16">
      <c r="C406" s="1030"/>
      <c r="D406" s="1026"/>
      <c r="E406" s="1026"/>
      <c r="F406" s="1024"/>
      <c r="G406" s="1021"/>
      <c r="H406" s="1017"/>
      <c r="I406" s="1015"/>
      <c r="J406" s="255" t="str">
        <f ca="1">IF(MOD(ROW()-13,2)=0,IF(ISBLANK(OFFSET('10. SEGUIMIENTO 2025'!$N$14,INT((ROW()-13)/2),0)),"",OFFSET('10. SEGUIMIENTO 2025'!$N$14,INT((ROW()-13)/2),0)),IF(ISBLANK(OFFSET('9. METAS'!$N$20,INT((ROW()-14)/2),0)),"",OFFSET('9. METAS'!$N$20,INT((ROW()-14)/2),0)))</f>
        <v/>
      </c>
      <c r="K406" s="256" t="str">
        <f ca="1">IF(MOD(ROW()-13,2)=0,IF(ISBLANK(OFFSET('10. SEGUIMIENTO 2025'!$O$14,INT((ROW()-13)/2),0)),"",OFFSET('10. SEGUIMIENTO 2025'!$O$14,INT((ROW()-13)/2),0)),IF(ISBLANK(OFFSET('9. METAS'!$O$20,INT((ROW()-14)/2),0)),"",OFFSET('9. METAS'!$O$20,INT((ROW()-14)/2),0)))</f>
        <v/>
      </c>
      <c r="L406" s="256" t="str">
        <f ca="1">IF(MOD(ROW()-13,2)=0,IF(ISBLANK(OFFSET('10. SEGUIMIENTO 2025'!$P$14,INT((ROW()-13)/2),0)),"",OFFSET('10. SEGUIMIENTO 2025'!$P$14,INT((ROW()-13)/2),0)),IF(ISBLANK(OFFSET('9. METAS'!$P$20,INT((ROW()-14)/2),0)),"",OFFSET('9. METAS'!$P$20,INT((ROW()-14)/2),0)))</f>
        <v/>
      </c>
      <c r="M406" s="257" t="str">
        <f ca="1">IF(MOD(ROW()-13,2)=0,IF(ISBLANK(OFFSET('10. SEGUIMIENTO 2025'!$Q$14,INT((ROW()-13)/2),0)),"",OFFSET('10. SEGUIMIENTO 2025'!$Q$14,INT((ROW()-13)/2),0)),IF(ISBLANK(OFFSET('9. METAS'!$Q$20,INT((ROW()-14)/2),0)),"",OFFSET('9. METAS'!$Q$20,INT((ROW()-14)/2),0)))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017" t="str">
        <f ca="1">IF(ISBLANK(OFFSET('9. METAS'!$K$20,INT((ROW()-13)/2),0)),"",OFFSET('9. METAS'!$K$20,INT((ROW()-13)/2),0))</f>
        <v/>
      </c>
      <c r="I407" s="1014"/>
      <c r="J407" s="255">
        <f ca="1">IF(MOD(ROW()-13,2)=0,IF(ISBLANK(OFFSET('10. SEGUIMIENTO 2025'!$N$14,INT((ROW()-13)/2),0)),"",OFFSET('10. SEGUIMIENTO 2025'!$N$14,INT((ROW()-13)/2),0)),IF(ISBLANK(OFFSET('9. METAS'!$N$20,INT((ROW()-14)/2),0)),"",OFFSET('9. METAS'!$N$20,INT((ROW()-14)/2),0)))</f>
        <v>41</v>
      </c>
      <c r="K407" s="256" t="str">
        <f ca="1">IF(MOD(ROW()-13,2)=0,IF(ISBLANK(OFFSET('10. SEGUIMIENTO 2025'!$O$14,INT((ROW()-13)/2),0)),"",OFFSET('10. SEGUIMIENTO 2025'!$O$14,INT((ROW()-13)/2),0)),IF(ISBLANK(OFFSET('9. METAS'!$O$20,INT((ROW()-14)/2),0)),"",OFFSET('9. METAS'!$O$20,INT((ROW()-14)/2),0)))</f>
        <v/>
      </c>
      <c r="L407" s="256" t="str">
        <f ca="1">IF(MOD(ROW()-13,2)=0,IF(ISBLANK(OFFSET('10. SEGUIMIENTO 2025'!$P$14,INT((ROW()-13)/2),0)),"",OFFSET('10. SEGUIMIENTO 2025'!$P$14,INT((ROW()-13)/2),0)),IF(ISBLANK(OFFSET('9. METAS'!$P$20,INT((ROW()-14)/2),0)),"",OFFSET('9. METAS'!$P$20,INT((ROW()-14)/2),0)))</f>
        <v/>
      </c>
      <c r="M407" s="257" t="str">
        <f ca="1">IF(MOD(ROW()-13,2)=0,IF(ISBLANK(OFFSET('10. SEGUIMIENTO 2025'!$Q$14,INT((ROW()-13)/2),0)),"",OFFSET('10. SEGUIMIENTO 2025'!$Q$14,INT((ROW()-13)/2),0)),IF(ISBLANK(OFFSET('9. METAS'!$Q$20,INT((ROW()-14)/2),0)),"",OFFSET('9. METAS'!$Q$20,INT((ROW()-14)/2),0)))</f>
        <v/>
      </c>
      <c r="N407" s="1012" t="str">
        <f t="shared" ref="N407" ca="1" si="390">IFERROR(K407/K408,"ND")</f>
        <v>ND</v>
      </c>
      <c r="O407" s="1008" t="str">
        <f t="shared" ref="O407" ca="1" si="391">IFERROR(((K407+J407)/H407),"ND")</f>
        <v>ND</v>
      </c>
      <c r="P407" s="996"/>
    </row>
    <row r="408" spans="3:16">
      <c r="C408" s="1030"/>
      <c r="D408" s="1026"/>
      <c r="E408" s="1026"/>
      <c r="F408" s="1024"/>
      <c r="G408" s="1021"/>
      <c r="H408" s="1017"/>
      <c r="I408" s="1015"/>
      <c r="J408" s="255" t="str">
        <f ca="1">IF(MOD(ROW()-13,2)=0,IF(ISBLANK(OFFSET('10. SEGUIMIENTO 2025'!$N$14,INT((ROW()-13)/2),0)),"",OFFSET('10. SEGUIMIENTO 2025'!$N$14,INT((ROW()-13)/2),0)),IF(ISBLANK(OFFSET('9. METAS'!$N$20,INT((ROW()-14)/2),0)),"",OFFSET('9. METAS'!$N$20,INT((ROW()-14)/2),0)))</f>
        <v/>
      </c>
      <c r="K408" s="256" t="str">
        <f ca="1">IF(MOD(ROW()-13,2)=0,IF(ISBLANK(OFFSET('10. SEGUIMIENTO 2025'!$O$14,INT((ROW()-13)/2),0)),"",OFFSET('10. SEGUIMIENTO 2025'!$O$14,INT((ROW()-13)/2),0)),IF(ISBLANK(OFFSET('9. METAS'!$O$20,INT((ROW()-14)/2),0)),"",OFFSET('9. METAS'!$O$20,INT((ROW()-14)/2),0)))</f>
        <v/>
      </c>
      <c r="L408" s="256" t="str">
        <f ca="1">IF(MOD(ROW()-13,2)=0,IF(ISBLANK(OFFSET('10. SEGUIMIENTO 2025'!$P$14,INT((ROW()-13)/2),0)),"",OFFSET('10. SEGUIMIENTO 2025'!$P$14,INT((ROW()-13)/2),0)),IF(ISBLANK(OFFSET('9. METAS'!$P$20,INT((ROW()-14)/2),0)),"",OFFSET('9. METAS'!$P$20,INT((ROW()-14)/2),0)))</f>
        <v/>
      </c>
      <c r="M408" s="257" t="str">
        <f ca="1">IF(MOD(ROW()-13,2)=0,IF(ISBLANK(OFFSET('10. SEGUIMIENTO 2025'!$Q$14,INT((ROW()-13)/2),0)),"",OFFSET('10. SEGUIMIENTO 2025'!$Q$14,INT((ROW()-13)/2),0)),IF(ISBLANK(OFFSET('9. METAS'!$Q$20,INT((ROW()-14)/2),0)),"",OFFSET('9. METAS'!$Q$20,INT((ROW()-14)/2),0)))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017" t="str">
        <f ca="1">IF(ISBLANK(OFFSET('9. METAS'!$K$20,INT((ROW()-13)/2),0)),"",OFFSET('9. METAS'!$K$20,INT((ROW()-13)/2),0))</f>
        <v/>
      </c>
      <c r="I409" s="1014"/>
      <c r="J409" s="255">
        <f ca="1">IF(MOD(ROW()-13,2)=0,IF(ISBLANK(OFFSET('10. SEGUIMIENTO 2025'!$N$14,INT((ROW()-13)/2),0)),"",OFFSET('10. SEGUIMIENTO 2025'!$N$14,INT((ROW()-13)/2),0)),IF(ISBLANK(OFFSET('9. METAS'!$N$20,INT((ROW()-14)/2),0)),"",OFFSET('9. METAS'!$N$20,INT((ROW()-14)/2),0)))</f>
        <v>41</v>
      </c>
      <c r="K409" s="256" t="str">
        <f ca="1">IF(MOD(ROW()-13,2)=0,IF(ISBLANK(OFFSET('10. SEGUIMIENTO 2025'!$O$14,INT((ROW()-13)/2),0)),"",OFFSET('10. SEGUIMIENTO 2025'!$O$14,INT((ROW()-13)/2),0)),IF(ISBLANK(OFFSET('9. METAS'!$O$20,INT((ROW()-14)/2),0)),"",OFFSET('9. METAS'!$O$20,INT((ROW()-14)/2),0)))</f>
        <v/>
      </c>
      <c r="L409" s="256" t="str">
        <f ca="1">IF(MOD(ROW()-13,2)=0,IF(ISBLANK(OFFSET('10. SEGUIMIENTO 2025'!$P$14,INT((ROW()-13)/2),0)),"",OFFSET('10. SEGUIMIENTO 2025'!$P$14,INT((ROW()-13)/2),0)),IF(ISBLANK(OFFSET('9. METAS'!$P$20,INT((ROW()-14)/2),0)),"",OFFSET('9. METAS'!$P$20,INT((ROW()-14)/2),0)))</f>
        <v/>
      </c>
      <c r="M409" s="257" t="str">
        <f ca="1">IF(MOD(ROW()-13,2)=0,IF(ISBLANK(OFFSET('10. SEGUIMIENTO 2025'!$Q$14,INT((ROW()-13)/2),0)),"",OFFSET('10. SEGUIMIENTO 2025'!$Q$14,INT((ROW()-13)/2),0)),IF(ISBLANK(OFFSET('9. METAS'!$Q$20,INT((ROW()-14)/2),0)),"",OFFSET('9. METAS'!$Q$20,INT((ROW()-14)/2),0)))</f>
        <v/>
      </c>
      <c r="N409" s="1012" t="str">
        <f t="shared" ref="N409" ca="1" si="392">IFERROR(K409/K410,"ND")</f>
        <v>ND</v>
      </c>
      <c r="O409" s="1008" t="str">
        <f t="shared" ref="O409" ca="1" si="393">IFERROR(((K409+J409)/H409),"ND")</f>
        <v>ND</v>
      </c>
      <c r="P409" s="996"/>
    </row>
    <row r="410" spans="3:16">
      <c r="C410" s="1030"/>
      <c r="D410" s="1026"/>
      <c r="E410" s="1026"/>
      <c r="F410" s="1024"/>
      <c r="G410" s="1021"/>
      <c r="H410" s="1017"/>
      <c r="I410" s="1015"/>
      <c r="J410" s="255" t="str">
        <f ca="1">IF(MOD(ROW()-13,2)=0,IF(ISBLANK(OFFSET('10. SEGUIMIENTO 2025'!$N$14,INT((ROW()-13)/2),0)),"",OFFSET('10. SEGUIMIENTO 2025'!$N$14,INT((ROW()-13)/2),0)),IF(ISBLANK(OFFSET('9. METAS'!$N$20,INT((ROW()-14)/2),0)),"",OFFSET('9. METAS'!$N$20,INT((ROW()-14)/2),0)))</f>
        <v/>
      </c>
      <c r="K410" s="256" t="str">
        <f ca="1">IF(MOD(ROW()-13,2)=0,IF(ISBLANK(OFFSET('10. SEGUIMIENTO 2025'!$O$14,INT((ROW()-13)/2),0)),"",OFFSET('10. SEGUIMIENTO 2025'!$O$14,INT((ROW()-13)/2),0)),IF(ISBLANK(OFFSET('9. METAS'!$O$20,INT((ROW()-14)/2),0)),"",OFFSET('9. METAS'!$O$20,INT((ROW()-14)/2),0)))</f>
        <v/>
      </c>
      <c r="L410" s="256" t="str">
        <f ca="1">IF(MOD(ROW()-13,2)=0,IF(ISBLANK(OFFSET('10. SEGUIMIENTO 2025'!$P$14,INT((ROW()-13)/2),0)),"",OFFSET('10. SEGUIMIENTO 2025'!$P$14,INT((ROW()-13)/2),0)),IF(ISBLANK(OFFSET('9. METAS'!$P$20,INT((ROW()-14)/2),0)),"",OFFSET('9. METAS'!$P$20,INT((ROW()-14)/2),0)))</f>
        <v/>
      </c>
      <c r="M410" s="257" t="str">
        <f ca="1">IF(MOD(ROW()-13,2)=0,IF(ISBLANK(OFFSET('10. SEGUIMIENTO 2025'!$Q$14,INT((ROW()-13)/2),0)),"",OFFSET('10. SEGUIMIENTO 2025'!$Q$14,INT((ROW()-13)/2),0)),IF(ISBLANK(OFFSET('9. METAS'!$Q$20,INT((ROW()-14)/2),0)),"",OFFSET('9. METAS'!$Q$20,INT((ROW()-14)/2),0)))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017" t="str">
        <f ca="1">IF(ISBLANK(OFFSET('9. METAS'!$K$20,INT((ROW()-13)/2),0)),"",OFFSET('9. METAS'!$K$20,INT((ROW()-13)/2),0))</f>
        <v/>
      </c>
      <c r="I411" s="1014"/>
      <c r="J411" s="255">
        <f ca="1">IF(MOD(ROW()-13,2)=0,IF(ISBLANK(OFFSET('10. SEGUIMIENTO 2025'!$N$14,INT((ROW()-13)/2),0)),"",OFFSET('10. SEGUIMIENTO 2025'!$N$14,INT((ROW()-13)/2),0)),IF(ISBLANK(OFFSET('9. METAS'!$N$20,INT((ROW()-14)/2),0)),"",OFFSET('9. METAS'!$N$20,INT((ROW()-14)/2),0)))</f>
        <v>41</v>
      </c>
      <c r="K411" s="256" t="str">
        <f ca="1">IF(MOD(ROW()-13,2)=0,IF(ISBLANK(OFFSET('10. SEGUIMIENTO 2025'!$O$14,INT((ROW()-13)/2),0)),"",OFFSET('10. SEGUIMIENTO 2025'!$O$14,INT((ROW()-13)/2),0)),IF(ISBLANK(OFFSET('9. METAS'!$O$20,INT((ROW()-14)/2),0)),"",OFFSET('9. METAS'!$O$20,INT((ROW()-14)/2),0)))</f>
        <v/>
      </c>
      <c r="L411" s="256" t="str">
        <f ca="1">IF(MOD(ROW()-13,2)=0,IF(ISBLANK(OFFSET('10. SEGUIMIENTO 2025'!$P$14,INT((ROW()-13)/2),0)),"",OFFSET('10. SEGUIMIENTO 2025'!$P$14,INT((ROW()-13)/2),0)),IF(ISBLANK(OFFSET('9. METAS'!$P$20,INT((ROW()-14)/2),0)),"",OFFSET('9. METAS'!$P$20,INT((ROW()-14)/2),0)))</f>
        <v/>
      </c>
      <c r="M411" s="257" t="str">
        <f ca="1">IF(MOD(ROW()-13,2)=0,IF(ISBLANK(OFFSET('10. SEGUIMIENTO 2025'!$Q$14,INT((ROW()-13)/2),0)),"",OFFSET('10. SEGUIMIENTO 2025'!$Q$14,INT((ROW()-13)/2),0)),IF(ISBLANK(OFFSET('9. METAS'!$Q$20,INT((ROW()-14)/2),0)),"",OFFSET('9. METAS'!$Q$20,INT((ROW()-14)/2),0)))</f>
        <v/>
      </c>
      <c r="N411" s="1012" t="str">
        <f t="shared" ref="N411" ca="1" si="394">IFERROR(K411/K412,"ND")</f>
        <v>ND</v>
      </c>
      <c r="O411" s="1008" t="str">
        <f t="shared" ref="O411" ca="1" si="395">IFERROR(((K411+J411)/H411),"ND")</f>
        <v>ND</v>
      </c>
      <c r="P411" s="996"/>
    </row>
    <row r="412" spans="3:16">
      <c r="C412" s="1030"/>
      <c r="D412" s="1026"/>
      <c r="E412" s="1026"/>
      <c r="F412" s="1024"/>
      <c r="G412" s="1021"/>
      <c r="H412" s="1017"/>
      <c r="I412" s="1015"/>
      <c r="J412" s="255" t="str">
        <f ca="1">IF(MOD(ROW()-13,2)=0,IF(ISBLANK(OFFSET('10. SEGUIMIENTO 2025'!$N$14,INT((ROW()-13)/2),0)),"",OFFSET('10. SEGUIMIENTO 2025'!$N$14,INT((ROW()-13)/2),0)),IF(ISBLANK(OFFSET('9. METAS'!$N$20,INT((ROW()-14)/2),0)),"",OFFSET('9. METAS'!$N$20,INT((ROW()-14)/2),0)))</f>
        <v/>
      </c>
      <c r="K412" s="256" t="str">
        <f ca="1">IF(MOD(ROW()-13,2)=0,IF(ISBLANK(OFFSET('10. SEGUIMIENTO 2025'!$O$14,INT((ROW()-13)/2),0)),"",OFFSET('10. SEGUIMIENTO 2025'!$O$14,INT((ROW()-13)/2),0)),IF(ISBLANK(OFFSET('9. METAS'!$O$20,INT((ROW()-14)/2),0)),"",OFFSET('9. METAS'!$O$20,INT((ROW()-14)/2),0)))</f>
        <v/>
      </c>
      <c r="L412" s="256" t="str">
        <f ca="1">IF(MOD(ROW()-13,2)=0,IF(ISBLANK(OFFSET('10. SEGUIMIENTO 2025'!$P$14,INT((ROW()-13)/2),0)),"",OFFSET('10. SEGUIMIENTO 2025'!$P$14,INT((ROW()-13)/2),0)),IF(ISBLANK(OFFSET('9. METAS'!$P$20,INT((ROW()-14)/2),0)),"",OFFSET('9. METAS'!$P$20,INT((ROW()-14)/2),0)))</f>
        <v/>
      </c>
      <c r="M412" s="257" t="str">
        <f ca="1">IF(MOD(ROW()-13,2)=0,IF(ISBLANK(OFFSET('10. SEGUIMIENTO 2025'!$Q$14,INT((ROW()-13)/2),0)),"",OFFSET('10. SEGUIMIENTO 2025'!$Q$14,INT((ROW()-13)/2),0)),IF(ISBLANK(OFFSET('9. METAS'!$Q$20,INT((ROW()-14)/2),0)),"",OFFSET('9. METAS'!$Q$20,INT((ROW()-14)/2),0)))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017" t="str">
        <f ca="1">IF(ISBLANK(OFFSET('9. METAS'!$K$20,INT((ROW()-13)/2),0)),"",OFFSET('9. METAS'!$K$20,INT((ROW()-13)/2),0))</f>
        <v/>
      </c>
      <c r="I413" s="1014"/>
      <c r="J413" s="255">
        <f ca="1">IF(MOD(ROW()-13,2)=0,IF(ISBLANK(OFFSET('10. SEGUIMIENTO 2025'!$N$14,INT((ROW()-13)/2),0)),"",OFFSET('10. SEGUIMIENTO 2025'!$N$14,INT((ROW()-13)/2),0)),IF(ISBLANK(OFFSET('9. METAS'!$N$20,INT((ROW()-14)/2),0)),"",OFFSET('9. METAS'!$N$20,INT((ROW()-14)/2),0)))</f>
        <v>41</v>
      </c>
      <c r="K413" s="256" t="str">
        <f ca="1">IF(MOD(ROW()-13,2)=0,IF(ISBLANK(OFFSET('10. SEGUIMIENTO 2025'!$O$14,INT((ROW()-13)/2),0)),"",OFFSET('10. SEGUIMIENTO 2025'!$O$14,INT((ROW()-13)/2),0)),IF(ISBLANK(OFFSET('9. METAS'!$O$20,INT((ROW()-14)/2),0)),"",OFFSET('9. METAS'!$O$20,INT((ROW()-14)/2),0)))</f>
        <v/>
      </c>
      <c r="L413" s="256" t="str">
        <f ca="1">IF(MOD(ROW()-13,2)=0,IF(ISBLANK(OFFSET('10. SEGUIMIENTO 2025'!$P$14,INT((ROW()-13)/2),0)),"",OFFSET('10. SEGUIMIENTO 2025'!$P$14,INT((ROW()-13)/2),0)),IF(ISBLANK(OFFSET('9. METAS'!$P$20,INT((ROW()-14)/2),0)),"",OFFSET('9. METAS'!$P$20,INT((ROW()-14)/2),0)))</f>
        <v/>
      </c>
      <c r="M413" s="257" t="str">
        <f ca="1">IF(MOD(ROW()-13,2)=0,IF(ISBLANK(OFFSET('10. SEGUIMIENTO 2025'!$Q$14,INT((ROW()-13)/2),0)),"",OFFSET('10. SEGUIMIENTO 2025'!$Q$14,INT((ROW()-13)/2),0)),IF(ISBLANK(OFFSET('9. METAS'!$Q$20,INT((ROW()-14)/2),0)),"",OFFSET('9. METAS'!$Q$20,INT((ROW()-14)/2),0)))</f>
        <v/>
      </c>
      <c r="N413" s="1012" t="str">
        <f t="shared" ref="N413" ca="1" si="396">IFERROR(K413/K414,"ND")</f>
        <v>ND</v>
      </c>
      <c r="O413" s="1008" t="str">
        <f t="shared" ref="O413" ca="1" si="397">IFERROR(((K413+J413)/H413),"ND")</f>
        <v>ND</v>
      </c>
      <c r="P413" s="996"/>
    </row>
    <row r="414" spans="3:16">
      <c r="C414" s="1030"/>
      <c r="D414" s="1026"/>
      <c r="E414" s="1026"/>
      <c r="F414" s="1024"/>
      <c r="G414" s="1021"/>
      <c r="H414" s="1017"/>
      <c r="I414" s="1015"/>
      <c r="J414" s="255" t="str">
        <f ca="1">IF(MOD(ROW()-13,2)=0,IF(ISBLANK(OFFSET('10. SEGUIMIENTO 2025'!$N$14,INT((ROW()-13)/2),0)),"",OFFSET('10. SEGUIMIENTO 2025'!$N$14,INT((ROW()-13)/2),0)),IF(ISBLANK(OFFSET('9. METAS'!$N$20,INT((ROW()-14)/2),0)),"",OFFSET('9. METAS'!$N$20,INT((ROW()-14)/2),0)))</f>
        <v/>
      </c>
      <c r="K414" s="256" t="str">
        <f ca="1">IF(MOD(ROW()-13,2)=0,IF(ISBLANK(OFFSET('10. SEGUIMIENTO 2025'!$O$14,INT((ROW()-13)/2),0)),"",OFFSET('10. SEGUIMIENTO 2025'!$O$14,INT((ROW()-13)/2),0)),IF(ISBLANK(OFFSET('9. METAS'!$O$20,INT((ROW()-14)/2),0)),"",OFFSET('9. METAS'!$O$20,INT((ROW()-14)/2),0)))</f>
        <v/>
      </c>
      <c r="L414" s="256" t="str">
        <f ca="1">IF(MOD(ROW()-13,2)=0,IF(ISBLANK(OFFSET('10. SEGUIMIENTO 2025'!$P$14,INT((ROW()-13)/2),0)),"",OFFSET('10. SEGUIMIENTO 2025'!$P$14,INT((ROW()-13)/2),0)),IF(ISBLANK(OFFSET('9. METAS'!$P$20,INT((ROW()-14)/2),0)),"",OFFSET('9. METAS'!$P$20,INT((ROW()-14)/2),0)))</f>
        <v/>
      </c>
      <c r="M414" s="257" t="str">
        <f ca="1">IF(MOD(ROW()-13,2)=0,IF(ISBLANK(OFFSET('10. SEGUIMIENTO 2025'!$Q$14,INT((ROW()-13)/2),0)),"",OFFSET('10. SEGUIMIENTO 2025'!$Q$14,INT((ROW()-13)/2),0)),IF(ISBLANK(OFFSET('9. METAS'!$Q$20,INT((ROW()-14)/2),0)),"",OFFSET('9. METAS'!$Q$20,INT((ROW()-14)/2),0)))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017" t="str">
        <f ca="1">IF(ISBLANK(OFFSET('9. METAS'!$K$20,INT((ROW()-13)/2),0)),"",OFFSET('9. METAS'!$K$20,INT((ROW()-13)/2),0))</f>
        <v/>
      </c>
      <c r="I415" s="1014"/>
      <c r="J415" s="255">
        <f ca="1">IF(MOD(ROW()-13,2)=0,IF(ISBLANK(OFFSET('10. SEGUIMIENTO 2025'!$N$14,INT((ROW()-13)/2),0)),"",OFFSET('10. SEGUIMIENTO 2025'!$N$14,INT((ROW()-13)/2),0)),IF(ISBLANK(OFFSET('9. METAS'!$N$20,INT((ROW()-14)/2),0)),"",OFFSET('9. METAS'!$N$20,INT((ROW()-14)/2),0)))</f>
        <v>41</v>
      </c>
      <c r="K415" s="256" t="str">
        <f ca="1">IF(MOD(ROW()-13,2)=0,IF(ISBLANK(OFFSET('10. SEGUIMIENTO 2025'!$O$14,INT((ROW()-13)/2),0)),"",OFFSET('10. SEGUIMIENTO 2025'!$O$14,INT((ROW()-13)/2),0)),IF(ISBLANK(OFFSET('9. METAS'!$O$20,INT((ROW()-14)/2),0)),"",OFFSET('9. METAS'!$O$20,INT((ROW()-14)/2),0)))</f>
        <v/>
      </c>
      <c r="L415" s="256" t="str">
        <f ca="1">IF(MOD(ROW()-13,2)=0,IF(ISBLANK(OFFSET('10. SEGUIMIENTO 2025'!$P$14,INT((ROW()-13)/2),0)),"",OFFSET('10. SEGUIMIENTO 2025'!$P$14,INT((ROW()-13)/2),0)),IF(ISBLANK(OFFSET('9. METAS'!$P$20,INT((ROW()-14)/2),0)),"",OFFSET('9. METAS'!$P$20,INT((ROW()-14)/2),0)))</f>
        <v/>
      </c>
      <c r="M415" s="257" t="str">
        <f ca="1">IF(MOD(ROW()-13,2)=0,IF(ISBLANK(OFFSET('10. SEGUIMIENTO 2025'!$Q$14,INT((ROW()-13)/2),0)),"",OFFSET('10. SEGUIMIENTO 2025'!$Q$14,INT((ROW()-13)/2),0)),IF(ISBLANK(OFFSET('9. METAS'!$Q$20,INT((ROW()-14)/2),0)),"",OFFSET('9. METAS'!$Q$20,INT((ROW()-14)/2),0)))</f>
        <v/>
      </c>
      <c r="N415" s="1012" t="str">
        <f t="shared" ref="N415" ca="1" si="398">IFERROR(K415/K416,"ND")</f>
        <v>ND</v>
      </c>
      <c r="O415" s="1008" t="str">
        <f t="shared" ref="O415" ca="1" si="399">IFERROR(((K415+J415)/H415),"ND")</f>
        <v>ND</v>
      </c>
      <c r="P415" s="996"/>
    </row>
    <row r="416" spans="3:16">
      <c r="C416" s="1030"/>
      <c r="D416" s="1026"/>
      <c r="E416" s="1026"/>
      <c r="F416" s="1024"/>
      <c r="G416" s="1021"/>
      <c r="H416" s="1017"/>
      <c r="I416" s="1015"/>
      <c r="J416" s="255" t="str">
        <f ca="1">IF(MOD(ROW()-13,2)=0,IF(ISBLANK(OFFSET('10. SEGUIMIENTO 2025'!$N$14,INT((ROW()-13)/2),0)),"",OFFSET('10. SEGUIMIENTO 2025'!$N$14,INT((ROW()-13)/2),0)),IF(ISBLANK(OFFSET('9. METAS'!$N$20,INT((ROW()-14)/2),0)),"",OFFSET('9. METAS'!$N$20,INT((ROW()-14)/2),0)))</f>
        <v/>
      </c>
      <c r="K416" s="256" t="str">
        <f ca="1">IF(MOD(ROW()-13,2)=0,IF(ISBLANK(OFFSET('10. SEGUIMIENTO 2025'!$O$14,INT((ROW()-13)/2),0)),"",OFFSET('10. SEGUIMIENTO 2025'!$O$14,INT((ROW()-13)/2),0)),IF(ISBLANK(OFFSET('9. METAS'!$O$20,INT((ROW()-14)/2),0)),"",OFFSET('9. METAS'!$O$20,INT((ROW()-14)/2),0)))</f>
        <v/>
      </c>
      <c r="L416" s="256" t="str">
        <f ca="1">IF(MOD(ROW()-13,2)=0,IF(ISBLANK(OFFSET('10. SEGUIMIENTO 2025'!$P$14,INT((ROW()-13)/2),0)),"",OFFSET('10. SEGUIMIENTO 2025'!$P$14,INT((ROW()-13)/2),0)),IF(ISBLANK(OFFSET('9. METAS'!$P$20,INT((ROW()-14)/2),0)),"",OFFSET('9. METAS'!$P$20,INT((ROW()-14)/2),0)))</f>
        <v/>
      </c>
      <c r="M416" s="257" t="str">
        <f ca="1">IF(MOD(ROW()-13,2)=0,IF(ISBLANK(OFFSET('10. SEGUIMIENTO 2025'!$Q$14,INT((ROW()-13)/2),0)),"",OFFSET('10. SEGUIMIENTO 2025'!$Q$14,INT((ROW()-13)/2),0)),IF(ISBLANK(OFFSET('9. METAS'!$Q$20,INT((ROW()-14)/2),0)),"",OFFSET('9. METAS'!$Q$20,INT((ROW()-14)/2),0)))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017" t="str">
        <f ca="1">IF(ISBLANK(OFFSET('9. METAS'!$K$20,INT((ROW()-13)/2),0)),"",OFFSET('9. METAS'!$K$20,INT((ROW()-13)/2),0))</f>
        <v/>
      </c>
      <c r="I417" s="1014"/>
      <c r="J417" s="255">
        <f ca="1">IF(MOD(ROW()-13,2)=0,IF(ISBLANK(OFFSET('10. SEGUIMIENTO 2025'!$N$14,INT((ROW()-13)/2),0)),"",OFFSET('10. SEGUIMIENTO 2025'!$N$14,INT((ROW()-13)/2),0)),IF(ISBLANK(OFFSET('9. METAS'!$N$20,INT((ROW()-14)/2),0)),"",OFFSET('9. METAS'!$N$20,INT((ROW()-14)/2),0)))</f>
        <v>41</v>
      </c>
      <c r="K417" s="256" t="str">
        <f ca="1">IF(MOD(ROW()-13,2)=0,IF(ISBLANK(OFFSET('10. SEGUIMIENTO 2025'!$O$14,INT((ROW()-13)/2),0)),"",OFFSET('10. SEGUIMIENTO 2025'!$O$14,INT((ROW()-13)/2),0)),IF(ISBLANK(OFFSET('9. METAS'!$O$20,INT((ROW()-14)/2),0)),"",OFFSET('9. METAS'!$O$20,INT((ROW()-14)/2),0)))</f>
        <v/>
      </c>
      <c r="L417" s="256" t="str">
        <f ca="1">IF(MOD(ROW()-13,2)=0,IF(ISBLANK(OFFSET('10. SEGUIMIENTO 2025'!$P$14,INT((ROW()-13)/2),0)),"",OFFSET('10. SEGUIMIENTO 2025'!$P$14,INT((ROW()-13)/2),0)),IF(ISBLANK(OFFSET('9. METAS'!$P$20,INT((ROW()-14)/2),0)),"",OFFSET('9. METAS'!$P$20,INT((ROW()-14)/2),0)))</f>
        <v/>
      </c>
      <c r="M417" s="257" t="str">
        <f ca="1">IF(MOD(ROW()-13,2)=0,IF(ISBLANK(OFFSET('10. SEGUIMIENTO 2025'!$Q$14,INT((ROW()-13)/2),0)),"",OFFSET('10. SEGUIMIENTO 2025'!$Q$14,INT((ROW()-13)/2),0)),IF(ISBLANK(OFFSET('9. METAS'!$Q$20,INT((ROW()-14)/2),0)),"",OFFSET('9. METAS'!$Q$20,INT((ROW()-14)/2),0)))</f>
        <v/>
      </c>
      <c r="N417" s="1012" t="str">
        <f t="shared" ref="N417" ca="1" si="400">IFERROR(K417/K418,"ND")</f>
        <v>ND</v>
      </c>
      <c r="O417" s="1008" t="str">
        <f t="shared" ref="O417" ca="1" si="401">IFERROR(((K417+J417)/H417),"ND")</f>
        <v>ND</v>
      </c>
      <c r="P417" s="996"/>
    </row>
    <row r="418" spans="3:16">
      <c r="C418" s="1030"/>
      <c r="D418" s="1026"/>
      <c r="E418" s="1026"/>
      <c r="F418" s="1024"/>
      <c r="G418" s="1021"/>
      <c r="H418" s="1017"/>
      <c r="I418" s="1015"/>
      <c r="J418" s="255" t="str">
        <f ca="1">IF(MOD(ROW()-13,2)=0,IF(ISBLANK(OFFSET('10. SEGUIMIENTO 2025'!$N$14,INT((ROW()-13)/2),0)),"",OFFSET('10. SEGUIMIENTO 2025'!$N$14,INT((ROW()-13)/2),0)),IF(ISBLANK(OFFSET('9. METAS'!$N$20,INT((ROW()-14)/2),0)),"",OFFSET('9. METAS'!$N$20,INT((ROW()-14)/2),0)))</f>
        <v/>
      </c>
      <c r="K418" s="256" t="str">
        <f ca="1">IF(MOD(ROW()-13,2)=0,IF(ISBLANK(OFFSET('10. SEGUIMIENTO 2025'!$O$14,INT((ROW()-13)/2),0)),"",OFFSET('10. SEGUIMIENTO 2025'!$O$14,INT((ROW()-13)/2),0)),IF(ISBLANK(OFFSET('9. METAS'!$O$20,INT((ROW()-14)/2),0)),"",OFFSET('9. METAS'!$O$20,INT((ROW()-14)/2),0)))</f>
        <v/>
      </c>
      <c r="L418" s="256" t="str">
        <f ca="1">IF(MOD(ROW()-13,2)=0,IF(ISBLANK(OFFSET('10. SEGUIMIENTO 2025'!$P$14,INT((ROW()-13)/2),0)),"",OFFSET('10. SEGUIMIENTO 2025'!$P$14,INT((ROW()-13)/2),0)),IF(ISBLANK(OFFSET('9. METAS'!$P$20,INT((ROW()-14)/2),0)),"",OFFSET('9. METAS'!$P$20,INT((ROW()-14)/2),0)))</f>
        <v/>
      </c>
      <c r="M418" s="257" t="str">
        <f ca="1">IF(MOD(ROW()-13,2)=0,IF(ISBLANK(OFFSET('10. SEGUIMIENTO 2025'!$Q$14,INT((ROW()-13)/2),0)),"",OFFSET('10. SEGUIMIENTO 2025'!$Q$14,INT((ROW()-13)/2),0)),IF(ISBLANK(OFFSET('9. METAS'!$Q$20,INT((ROW()-14)/2),0)),"",OFFSET('9. METAS'!$Q$20,INT((ROW()-14)/2),0)))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017" t="str">
        <f ca="1">IF(ISBLANK(OFFSET('9. METAS'!$K$20,INT((ROW()-13)/2),0)),"",OFFSET('9. METAS'!$K$20,INT((ROW()-13)/2),0))</f>
        <v/>
      </c>
      <c r="I419" s="1014"/>
      <c r="J419" s="255">
        <f ca="1">IF(MOD(ROW()-13,2)=0,IF(ISBLANK(OFFSET('10. SEGUIMIENTO 2025'!$N$14,INT((ROW()-13)/2),0)),"",OFFSET('10. SEGUIMIENTO 2025'!$N$14,INT((ROW()-13)/2),0)),IF(ISBLANK(OFFSET('9. METAS'!$N$20,INT((ROW()-14)/2),0)),"",OFFSET('9. METAS'!$N$20,INT((ROW()-14)/2),0)))</f>
        <v>41</v>
      </c>
      <c r="K419" s="256" t="str">
        <f ca="1">IF(MOD(ROW()-13,2)=0,IF(ISBLANK(OFFSET('10. SEGUIMIENTO 2025'!$O$14,INT((ROW()-13)/2),0)),"",OFFSET('10. SEGUIMIENTO 2025'!$O$14,INT((ROW()-13)/2),0)),IF(ISBLANK(OFFSET('9. METAS'!$O$20,INT((ROW()-14)/2),0)),"",OFFSET('9. METAS'!$O$20,INT((ROW()-14)/2),0)))</f>
        <v/>
      </c>
      <c r="L419" s="256" t="str">
        <f ca="1">IF(MOD(ROW()-13,2)=0,IF(ISBLANK(OFFSET('10. SEGUIMIENTO 2025'!$P$14,INT((ROW()-13)/2),0)),"",OFFSET('10. SEGUIMIENTO 2025'!$P$14,INT((ROW()-13)/2),0)),IF(ISBLANK(OFFSET('9. METAS'!$P$20,INT((ROW()-14)/2),0)),"",OFFSET('9. METAS'!$P$20,INT((ROW()-14)/2),0)))</f>
        <v/>
      </c>
      <c r="M419" s="257" t="str">
        <f ca="1">IF(MOD(ROW()-13,2)=0,IF(ISBLANK(OFFSET('10. SEGUIMIENTO 2025'!$Q$14,INT((ROW()-13)/2),0)),"",OFFSET('10. SEGUIMIENTO 2025'!$Q$14,INT((ROW()-13)/2),0)),IF(ISBLANK(OFFSET('9. METAS'!$Q$20,INT((ROW()-14)/2),0)),"",OFFSET('9. METAS'!$Q$20,INT((ROW()-14)/2),0)))</f>
        <v/>
      </c>
      <c r="N419" s="1012" t="str">
        <f t="shared" ref="N419" ca="1" si="402">IFERROR(K419/K420,"ND")</f>
        <v>ND</v>
      </c>
      <c r="O419" s="1008" t="str">
        <f t="shared" ref="O419" ca="1" si="403">IFERROR(((K419+J419)/H419),"ND")</f>
        <v>ND</v>
      </c>
      <c r="P419" s="996"/>
    </row>
    <row r="420" spans="3:16">
      <c r="C420" s="1030"/>
      <c r="D420" s="1026"/>
      <c r="E420" s="1026"/>
      <c r="F420" s="1024"/>
      <c r="G420" s="1021"/>
      <c r="H420" s="1017"/>
      <c r="I420" s="1015"/>
      <c r="J420" s="255" t="str">
        <f ca="1">IF(MOD(ROW()-13,2)=0,IF(ISBLANK(OFFSET('10. SEGUIMIENTO 2025'!$N$14,INT((ROW()-13)/2),0)),"",OFFSET('10. SEGUIMIENTO 2025'!$N$14,INT((ROW()-13)/2),0)),IF(ISBLANK(OFFSET('9. METAS'!$N$20,INT((ROW()-14)/2),0)),"",OFFSET('9. METAS'!$N$20,INT((ROW()-14)/2),0)))</f>
        <v/>
      </c>
      <c r="K420" s="256" t="str">
        <f ca="1">IF(MOD(ROW()-13,2)=0,IF(ISBLANK(OFFSET('10. SEGUIMIENTO 2025'!$O$14,INT((ROW()-13)/2),0)),"",OFFSET('10. SEGUIMIENTO 2025'!$O$14,INT((ROW()-13)/2),0)),IF(ISBLANK(OFFSET('9. METAS'!$O$20,INT((ROW()-14)/2),0)),"",OFFSET('9. METAS'!$O$20,INT((ROW()-14)/2),0)))</f>
        <v/>
      </c>
      <c r="L420" s="256" t="str">
        <f ca="1">IF(MOD(ROW()-13,2)=0,IF(ISBLANK(OFFSET('10. SEGUIMIENTO 2025'!$P$14,INT((ROW()-13)/2),0)),"",OFFSET('10. SEGUIMIENTO 2025'!$P$14,INT((ROW()-13)/2),0)),IF(ISBLANK(OFFSET('9. METAS'!$P$20,INT((ROW()-14)/2),0)),"",OFFSET('9. METAS'!$P$20,INT((ROW()-14)/2),0)))</f>
        <v/>
      </c>
      <c r="M420" s="257" t="str">
        <f ca="1">IF(MOD(ROW()-13,2)=0,IF(ISBLANK(OFFSET('10. SEGUIMIENTO 2025'!$Q$14,INT((ROW()-13)/2),0)),"",OFFSET('10. SEGUIMIENTO 2025'!$Q$14,INT((ROW()-13)/2),0)),IF(ISBLANK(OFFSET('9. METAS'!$Q$20,INT((ROW()-14)/2),0)),"",OFFSET('9. METAS'!$Q$20,INT((ROW()-14)/2),0)))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017" t="str">
        <f ca="1">IF(ISBLANK(OFFSET('9. METAS'!$K$20,INT((ROW()-13)/2),0)),"",OFFSET('9. METAS'!$K$20,INT((ROW()-13)/2),0))</f>
        <v/>
      </c>
      <c r="I421" s="1014"/>
      <c r="J421" s="255">
        <f ca="1">IF(MOD(ROW()-13,2)=0,IF(ISBLANK(OFFSET('10. SEGUIMIENTO 2025'!$N$14,INT((ROW()-13)/2),0)),"",OFFSET('10. SEGUIMIENTO 2025'!$N$14,INT((ROW()-13)/2),0)),IF(ISBLANK(OFFSET('9. METAS'!$N$20,INT((ROW()-14)/2),0)),"",OFFSET('9. METAS'!$N$20,INT((ROW()-14)/2),0)))</f>
        <v>41</v>
      </c>
      <c r="K421" s="256" t="str">
        <f ca="1">IF(MOD(ROW()-13,2)=0,IF(ISBLANK(OFFSET('10. SEGUIMIENTO 2025'!$O$14,INT((ROW()-13)/2),0)),"",OFFSET('10. SEGUIMIENTO 2025'!$O$14,INT((ROW()-13)/2),0)),IF(ISBLANK(OFFSET('9. METAS'!$O$20,INT((ROW()-14)/2),0)),"",OFFSET('9. METAS'!$O$20,INT((ROW()-14)/2),0)))</f>
        <v/>
      </c>
      <c r="L421" s="256" t="str">
        <f ca="1">IF(MOD(ROW()-13,2)=0,IF(ISBLANK(OFFSET('10. SEGUIMIENTO 2025'!$P$14,INT((ROW()-13)/2),0)),"",OFFSET('10. SEGUIMIENTO 2025'!$P$14,INT((ROW()-13)/2),0)),IF(ISBLANK(OFFSET('9. METAS'!$P$20,INT((ROW()-14)/2),0)),"",OFFSET('9. METAS'!$P$20,INT((ROW()-14)/2),0)))</f>
        <v/>
      </c>
      <c r="M421" s="257" t="str">
        <f ca="1">IF(MOD(ROW()-13,2)=0,IF(ISBLANK(OFFSET('10. SEGUIMIENTO 2025'!$Q$14,INT((ROW()-13)/2),0)),"",OFFSET('10. SEGUIMIENTO 2025'!$Q$14,INT((ROW()-13)/2),0)),IF(ISBLANK(OFFSET('9. METAS'!$Q$20,INT((ROW()-14)/2),0)),"",OFFSET('9. METAS'!$Q$20,INT((ROW()-14)/2),0)))</f>
        <v/>
      </c>
      <c r="N421" s="1012" t="str">
        <f t="shared" ref="N421" ca="1" si="404">IFERROR(K421/K422,"ND")</f>
        <v>ND</v>
      </c>
      <c r="O421" s="1008" t="str">
        <f t="shared" ref="O421" ca="1" si="405">IFERROR(((K421+J421)/H421),"ND")</f>
        <v>ND</v>
      </c>
      <c r="P421" s="996"/>
    </row>
    <row r="422" spans="3:16">
      <c r="C422" s="1030"/>
      <c r="D422" s="1026"/>
      <c r="E422" s="1026"/>
      <c r="F422" s="1024"/>
      <c r="G422" s="1021"/>
      <c r="H422" s="1017"/>
      <c r="I422" s="1015"/>
      <c r="J422" s="255" t="str">
        <f ca="1">IF(MOD(ROW()-13,2)=0,IF(ISBLANK(OFFSET('10. SEGUIMIENTO 2025'!$N$14,INT((ROW()-13)/2),0)),"",OFFSET('10. SEGUIMIENTO 2025'!$N$14,INT((ROW()-13)/2),0)),IF(ISBLANK(OFFSET('9. METAS'!$N$20,INT((ROW()-14)/2),0)),"",OFFSET('9. METAS'!$N$20,INT((ROW()-14)/2),0)))</f>
        <v/>
      </c>
      <c r="K422" s="256" t="str">
        <f ca="1">IF(MOD(ROW()-13,2)=0,IF(ISBLANK(OFFSET('10. SEGUIMIENTO 2025'!$O$14,INT((ROW()-13)/2),0)),"",OFFSET('10. SEGUIMIENTO 2025'!$O$14,INT((ROW()-13)/2),0)),IF(ISBLANK(OFFSET('9. METAS'!$O$20,INT((ROW()-14)/2),0)),"",OFFSET('9. METAS'!$O$20,INT((ROW()-14)/2),0)))</f>
        <v/>
      </c>
      <c r="L422" s="256" t="str">
        <f ca="1">IF(MOD(ROW()-13,2)=0,IF(ISBLANK(OFFSET('10. SEGUIMIENTO 2025'!$P$14,INT((ROW()-13)/2),0)),"",OFFSET('10. SEGUIMIENTO 2025'!$P$14,INT((ROW()-13)/2),0)),IF(ISBLANK(OFFSET('9. METAS'!$P$20,INT((ROW()-14)/2),0)),"",OFFSET('9. METAS'!$P$20,INT((ROW()-14)/2),0)))</f>
        <v/>
      </c>
      <c r="M422" s="257" t="str">
        <f ca="1">IF(MOD(ROW()-13,2)=0,IF(ISBLANK(OFFSET('10. SEGUIMIENTO 2025'!$Q$14,INT((ROW()-13)/2),0)),"",OFFSET('10. SEGUIMIENTO 2025'!$Q$14,INT((ROW()-13)/2),0)),IF(ISBLANK(OFFSET('9. METAS'!$Q$20,INT((ROW()-14)/2),0)),"",OFFSET('9. METAS'!$Q$20,INT((ROW()-14)/2),0)))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017" t="str">
        <f ca="1">IF(ISBLANK(OFFSET('9. METAS'!$K$20,INT((ROW()-13)/2),0)),"",OFFSET('9. METAS'!$K$20,INT((ROW()-13)/2),0))</f>
        <v/>
      </c>
      <c r="I423" s="1014"/>
      <c r="J423" s="255">
        <f ca="1">IF(MOD(ROW()-13,2)=0,IF(ISBLANK(OFFSET('10. SEGUIMIENTO 2025'!$N$14,INT((ROW()-13)/2),0)),"",OFFSET('10. SEGUIMIENTO 2025'!$N$14,INT((ROW()-13)/2),0)),IF(ISBLANK(OFFSET('9. METAS'!$N$20,INT((ROW()-14)/2),0)),"",OFFSET('9. METAS'!$N$20,INT((ROW()-14)/2),0)))</f>
        <v>41</v>
      </c>
      <c r="K423" s="256" t="str">
        <f ca="1">IF(MOD(ROW()-13,2)=0,IF(ISBLANK(OFFSET('10. SEGUIMIENTO 2025'!$O$14,INT((ROW()-13)/2),0)),"",OFFSET('10. SEGUIMIENTO 2025'!$O$14,INT((ROW()-13)/2),0)),IF(ISBLANK(OFFSET('9. METAS'!$O$20,INT((ROW()-14)/2),0)),"",OFFSET('9. METAS'!$O$20,INT((ROW()-14)/2),0)))</f>
        <v/>
      </c>
      <c r="L423" s="256" t="str">
        <f ca="1">IF(MOD(ROW()-13,2)=0,IF(ISBLANK(OFFSET('10. SEGUIMIENTO 2025'!$P$14,INT((ROW()-13)/2),0)),"",OFFSET('10. SEGUIMIENTO 2025'!$P$14,INT((ROW()-13)/2),0)),IF(ISBLANK(OFFSET('9. METAS'!$P$20,INT((ROW()-14)/2),0)),"",OFFSET('9. METAS'!$P$20,INT((ROW()-14)/2),0)))</f>
        <v/>
      </c>
      <c r="M423" s="257" t="str">
        <f ca="1">IF(MOD(ROW()-13,2)=0,IF(ISBLANK(OFFSET('10. SEGUIMIENTO 2025'!$Q$14,INT((ROW()-13)/2),0)),"",OFFSET('10. SEGUIMIENTO 2025'!$Q$14,INT((ROW()-13)/2),0)),IF(ISBLANK(OFFSET('9. METAS'!$Q$20,INT((ROW()-14)/2),0)),"",OFFSET('9. METAS'!$Q$20,INT((ROW()-14)/2),0)))</f>
        <v/>
      </c>
      <c r="N423" s="1012" t="str">
        <f t="shared" ref="N423" ca="1" si="406">IFERROR(K423/K424,"ND")</f>
        <v>ND</v>
      </c>
      <c r="O423" s="1008" t="str">
        <f t="shared" ref="O423" ca="1" si="407">IFERROR(((K423+J423)/H423),"ND")</f>
        <v>ND</v>
      </c>
      <c r="P423" s="996"/>
    </row>
    <row r="424" spans="3:16">
      <c r="C424" s="1030"/>
      <c r="D424" s="1026"/>
      <c r="E424" s="1026"/>
      <c r="F424" s="1024"/>
      <c r="G424" s="1021"/>
      <c r="H424" s="1017"/>
      <c r="I424" s="1015"/>
      <c r="J424" s="255" t="str">
        <f ca="1">IF(MOD(ROW()-13,2)=0,IF(ISBLANK(OFFSET('10. SEGUIMIENTO 2025'!$N$14,INT((ROW()-13)/2),0)),"",OFFSET('10. SEGUIMIENTO 2025'!$N$14,INT((ROW()-13)/2),0)),IF(ISBLANK(OFFSET('9. METAS'!$N$20,INT((ROW()-14)/2),0)),"",OFFSET('9. METAS'!$N$20,INT((ROW()-14)/2),0)))</f>
        <v/>
      </c>
      <c r="K424" s="256" t="str">
        <f ca="1">IF(MOD(ROW()-13,2)=0,IF(ISBLANK(OFFSET('10. SEGUIMIENTO 2025'!$O$14,INT((ROW()-13)/2),0)),"",OFFSET('10. SEGUIMIENTO 2025'!$O$14,INT((ROW()-13)/2),0)),IF(ISBLANK(OFFSET('9. METAS'!$O$20,INT((ROW()-14)/2),0)),"",OFFSET('9. METAS'!$O$20,INT((ROW()-14)/2),0)))</f>
        <v/>
      </c>
      <c r="L424" s="256" t="str">
        <f ca="1">IF(MOD(ROW()-13,2)=0,IF(ISBLANK(OFFSET('10. SEGUIMIENTO 2025'!$P$14,INT((ROW()-13)/2),0)),"",OFFSET('10. SEGUIMIENTO 2025'!$P$14,INT((ROW()-13)/2),0)),IF(ISBLANK(OFFSET('9. METAS'!$P$20,INT((ROW()-14)/2),0)),"",OFFSET('9. METAS'!$P$20,INT((ROW()-14)/2),0)))</f>
        <v/>
      </c>
      <c r="M424" s="257" t="str">
        <f ca="1">IF(MOD(ROW()-13,2)=0,IF(ISBLANK(OFFSET('10. SEGUIMIENTO 2025'!$Q$14,INT((ROW()-13)/2),0)),"",OFFSET('10. SEGUIMIENTO 2025'!$Q$14,INT((ROW()-13)/2),0)),IF(ISBLANK(OFFSET('9. METAS'!$Q$20,INT((ROW()-14)/2),0)),"",OFFSET('9. METAS'!$Q$20,INT((ROW()-14)/2),0)))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017" t="str">
        <f ca="1">IF(ISBLANK(OFFSET('9. METAS'!$K$20,INT((ROW()-13)/2),0)),"",OFFSET('9. METAS'!$K$20,INT((ROW()-13)/2),0))</f>
        <v/>
      </c>
      <c r="I425" s="1014"/>
      <c r="J425" s="255">
        <f ca="1">IF(MOD(ROW()-13,2)=0,IF(ISBLANK(OFFSET('10. SEGUIMIENTO 2025'!$N$14,INT((ROW()-13)/2),0)),"",OFFSET('10. SEGUIMIENTO 2025'!$N$14,INT((ROW()-13)/2),0)),IF(ISBLANK(OFFSET('9. METAS'!$N$20,INT((ROW()-14)/2),0)),"",OFFSET('9. METAS'!$N$20,INT((ROW()-14)/2),0)))</f>
        <v>41</v>
      </c>
      <c r="K425" s="256" t="str">
        <f ca="1">IF(MOD(ROW()-13,2)=0,IF(ISBLANK(OFFSET('10. SEGUIMIENTO 2025'!$O$14,INT((ROW()-13)/2),0)),"",OFFSET('10. SEGUIMIENTO 2025'!$O$14,INT((ROW()-13)/2),0)),IF(ISBLANK(OFFSET('9. METAS'!$O$20,INT((ROW()-14)/2),0)),"",OFFSET('9. METAS'!$O$20,INT((ROW()-14)/2),0)))</f>
        <v/>
      </c>
      <c r="L425" s="256" t="str">
        <f ca="1">IF(MOD(ROW()-13,2)=0,IF(ISBLANK(OFFSET('10. SEGUIMIENTO 2025'!$P$14,INT((ROW()-13)/2),0)),"",OFFSET('10. SEGUIMIENTO 2025'!$P$14,INT((ROW()-13)/2),0)),IF(ISBLANK(OFFSET('9. METAS'!$P$20,INT((ROW()-14)/2),0)),"",OFFSET('9. METAS'!$P$20,INT((ROW()-14)/2),0)))</f>
        <v/>
      </c>
      <c r="M425" s="257" t="str">
        <f ca="1">IF(MOD(ROW()-13,2)=0,IF(ISBLANK(OFFSET('10. SEGUIMIENTO 2025'!$Q$14,INT((ROW()-13)/2),0)),"",OFFSET('10. SEGUIMIENTO 2025'!$Q$14,INT((ROW()-13)/2),0)),IF(ISBLANK(OFFSET('9. METAS'!$Q$20,INT((ROW()-14)/2),0)),"",OFFSET('9. METAS'!$Q$20,INT((ROW()-14)/2),0)))</f>
        <v/>
      </c>
      <c r="N425" s="1012" t="str">
        <f t="shared" ref="N425" ca="1" si="408">IFERROR(K425/K426,"ND")</f>
        <v>ND</v>
      </c>
      <c r="O425" s="1008" t="str">
        <f t="shared" ref="O425" ca="1" si="409">IFERROR(((K425+J425)/H425),"ND")</f>
        <v>ND</v>
      </c>
      <c r="P425" s="996"/>
    </row>
    <row r="426" spans="3:16">
      <c r="C426" s="1030"/>
      <c r="D426" s="1026"/>
      <c r="E426" s="1026"/>
      <c r="F426" s="1024"/>
      <c r="G426" s="1021"/>
      <c r="H426" s="1017"/>
      <c r="I426" s="1015"/>
      <c r="J426" s="255" t="str">
        <f ca="1">IF(MOD(ROW()-13,2)=0,IF(ISBLANK(OFFSET('10. SEGUIMIENTO 2025'!$N$14,INT((ROW()-13)/2),0)),"",OFFSET('10. SEGUIMIENTO 2025'!$N$14,INT((ROW()-13)/2),0)),IF(ISBLANK(OFFSET('9. METAS'!$N$20,INT((ROW()-14)/2),0)),"",OFFSET('9. METAS'!$N$20,INT((ROW()-14)/2),0)))</f>
        <v/>
      </c>
      <c r="K426" s="256" t="str">
        <f ca="1">IF(MOD(ROW()-13,2)=0,IF(ISBLANK(OFFSET('10. SEGUIMIENTO 2025'!$O$14,INT((ROW()-13)/2),0)),"",OFFSET('10. SEGUIMIENTO 2025'!$O$14,INT((ROW()-13)/2),0)),IF(ISBLANK(OFFSET('9. METAS'!$O$20,INT((ROW()-14)/2),0)),"",OFFSET('9. METAS'!$O$20,INT((ROW()-14)/2),0)))</f>
        <v/>
      </c>
      <c r="L426" s="256" t="str">
        <f ca="1">IF(MOD(ROW()-13,2)=0,IF(ISBLANK(OFFSET('10. SEGUIMIENTO 2025'!$P$14,INT((ROW()-13)/2),0)),"",OFFSET('10. SEGUIMIENTO 2025'!$P$14,INT((ROW()-13)/2),0)),IF(ISBLANK(OFFSET('9. METAS'!$P$20,INT((ROW()-14)/2),0)),"",OFFSET('9. METAS'!$P$20,INT((ROW()-14)/2),0)))</f>
        <v/>
      </c>
      <c r="M426" s="257" t="str">
        <f ca="1">IF(MOD(ROW()-13,2)=0,IF(ISBLANK(OFFSET('10. SEGUIMIENTO 2025'!$Q$14,INT((ROW()-13)/2),0)),"",OFFSET('10. SEGUIMIENTO 2025'!$Q$14,INT((ROW()-13)/2),0)),IF(ISBLANK(OFFSET('9. METAS'!$Q$20,INT((ROW()-14)/2),0)),"",OFFSET('9. METAS'!$Q$20,INT((ROW()-14)/2),0)))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017" t="str">
        <f ca="1">IF(ISBLANK(OFFSET('9. METAS'!$K$20,INT((ROW()-13)/2),0)),"",OFFSET('9. METAS'!$K$20,INT((ROW()-13)/2),0))</f>
        <v/>
      </c>
      <c r="I427" s="1014"/>
      <c r="J427" s="255">
        <f ca="1">IF(MOD(ROW()-13,2)=0,IF(ISBLANK(OFFSET('10. SEGUIMIENTO 2025'!$N$14,INT((ROW()-13)/2),0)),"",OFFSET('10. SEGUIMIENTO 2025'!$N$14,INT((ROW()-13)/2),0)),IF(ISBLANK(OFFSET('9. METAS'!$N$20,INT((ROW()-14)/2),0)),"",OFFSET('9. METAS'!$N$20,INT((ROW()-14)/2),0)))</f>
        <v>41</v>
      </c>
      <c r="K427" s="256" t="str">
        <f ca="1">IF(MOD(ROW()-13,2)=0,IF(ISBLANK(OFFSET('10. SEGUIMIENTO 2025'!$O$14,INT((ROW()-13)/2),0)),"",OFFSET('10. SEGUIMIENTO 2025'!$O$14,INT((ROW()-13)/2),0)),IF(ISBLANK(OFFSET('9. METAS'!$O$20,INT((ROW()-14)/2),0)),"",OFFSET('9. METAS'!$O$20,INT((ROW()-14)/2),0)))</f>
        <v/>
      </c>
      <c r="L427" s="256" t="str">
        <f ca="1">IF(MOD(ROW()-13,2)=0,IF(ISBLANK(OFFSET('10. SEGUIMIENTO 2025'!$P$14,INT((ROW()-13)/2),0)),"",OFFSET('10. SEGUIMIENTO 2025'!$P$14,INT((ROW()-13)/2),0)),IF(ISBLANK(OFFSET('9. METAS'!$P$20,INT((ROW()-14)/2),0)),"",OFFSET('9. METAS'!$P$20,INT((ROW()-14)/2),0)))</f>
        <v/>
      </c>
      <c r="M427" s="257" t="str">
        <f ca="1">IF(MOD(ROW()-13,2)=0,IF(ISBLANK(OFFSET('10. SEGUIMIENTO 2025'!$Q$14,INT((ROW()-13)/2),0)),"",OFFSET('10. SEGUIMIENTO 2025'!$Q$14,INT((ROW()-13)/2),0)),IF(ISBLANK(OFFSET('9. METAS'!$Q$20,INT((ROW()-14)/2),0)),"",OFFSET('9. METAS'!$Q$20,INT((ROW()-14)/2),0)))</f>
        <v/>
      </c>
      <c r="N427" s="1012" t="str">
        <f t="shared" ref="N427" ca="1" si="410">IFERROR(K427/K428,"ND")</f>
        <v>ND</v>
      </c>
      <c r="O427" s="1008" t="str">
        <f t="shared" ref="O427" ca="1" si="411">IFERROR(((K427+J427)/H427),"ND")</f>
        <v>ND</v>
      </c>
      <c r="P427" s="996"/>
    </row>
    <row r="428" spans="3:16">
      <c r="C428" s="1030"/>
      <c r="D428" s="1026"/>
      <c r="E428" s="1026"/>
      <c r="F428" s="1024"/>
      <c r="G428" s="1021"/>
      <c r="H428" s="1017"/>
      <c r="I428" s="1015"/>
      <c r="J428" s="255" t="str">
        <f ca="1">IF(MOD(ROW()-13,2)=0,IF(ISBLANK(OFFSET('10. SEGUIMIENTO 2025'!$N$14,INT((ROW()-13)/2),0)),"",OFFSET('10. SEGUIMIENTO 2025'!$N$14,INT((ROW()-13)/2),0)),IF(ISBLANK(OFFSET('9. METAS'!$N$20,INT((ROW()-14)/2),0)),"",OFFSET('9. METAS'!$N$20,INT((ROW()-14)/2),0)))</f>
        <v/>
      </c>
      <c r="K428" s="256" t="str">
        <f ca="1">IF(MOD(ROW()-13,2)=0,IF(ISBLANK(OFFSET('10. SEGUIMIENTO 2025'!$O$14,INT((ROW()-13)/2),0)),"",OFFSET('10. SEGUIMIENTO 2025'!$O$14,INT((ROW()-13)/2),0)),IF(ISBLANK(OFFSET('9. METAS'!$O$20,INT((ROW()-14)/2),0)),"",OFFSET('9. METAS'!$O$20,INT((ROW()-14)/2),0)))</f>
        <v/>
      </c>
      <c r="L428" s="256" t="str">
        <f ca="1">IF(MOD(ROW()-13,2)=0,IF(ISBLANK(OFFSET('10. SEGUIMIENTO 2025'!$P$14,INT((ROW()-13)/2),0)),"",OFFSET('10. SEGUIMIENTO 2025'!$P$14,INT((ROW()-13)/2),0)),IF(ISBLANK(OFFSET('9. METAS'!$P$20,INT((ROW()-14)/2),0)),"",OFFSET('9. METAS'!$P$20,INT((ROW()-14)/2),0)))</f>
        <v/>
      </c>
      <c r="M428" s="257" t="str">
        <f ca="1">IF(MOD(ROW()-13,2)=0,IF(ISBLANK(OFFSET('10. SEGUIMIENTO 2025'!$Q$14,INT((ROW()-13)/2),0)),"",OFFSET('10. SEGUIMIENTO 2025'!$Q$14,INT((ROW()-13)/2),0)),IF(ISBLANK(OFFSET('9. METAS'!$Q$20,INT((ROW()-14)/2),0)),"",OFFSET('9. METAS'!$Q$20,INT((ROW()-14)/2),0)))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017" t="str">
        <f ca="1">IF(ISBLANK(OFFSET('9. METAS'!$K$20,INT((ROW()-13)/2),0)),"",OFFSET('9. METAS'!$K$20,INT((ROW()-13)/2),0))</f>
        <v/>
      </c>
      <c r="I429" s="1014"/>
      <c r="J429" s="255">
        <f ca="1">IF(MOD(ROW()-13,2)=0,IF(ISBLANK(OFFSET('10. SEGUIMIENTO 2025'!$N$14,INT((ROW()-13)/2),0)),"",OFFSET('10. SEGUIMIENTO 2025'!$N$14,INT((ROW()-13)/2),0)),IF(ISBLANK(OFFSET('9. METAS'!$N$20,INT((ROW()-14)/2),0)),"",OFFSET('9. METAS'!$N$20,INT((ROW()-14)/2),0)))</f>
        <v>41</v>
      </c>
      <c r="K429" s="256" t="str">
        <f ca="1">IF(MOD(ROW()-13,2)=0,IF(ISBLANK(OFFSET('10. SEGUIMIENTO 2025'!$O$14,INT((ROW()-13)/2),0)),"",OFFSET('10. SEGUIMIENTO 2025'!$O$14,INT((ROW()-13)/2),0)),IF(ISBLANK(OFFSET('9. METAS'!$O$20,INT((ROW()-14)/2),0)),"",OFFSET('9. METAS'!$O$20,INT((ROW()-14)/2),0)))</f>
        <v/>
      </c>
      <c r="L429" s="256" t="str">
        <f ca="1">IF(MOD(ROW()-13,2)=0,IF(ISBLANK(OFFSET('10. SEGUIMIENTO 2025'!$P$14,INT((ROW()-13)/2),0)),"",OFFSET('10. SEGUIMIENTO 2025'!$P$14,INT((ROW()-13)/2),0)),IF(ISBLANK(OFFSET('9. METAS'!$P$20,INT((ROW()-14)/2),0)),"",OFFSET('9. METAS'!$P$20,INT((ROW()-14)/2),0)))</f>
        <v/>
      </c>
      <c r="M429" s="257" t="str">
        <f ca="1">IF(MOD(ROW()-13,2)=0,IF(ISBLANK(OFFSET('10. SEGUIMIENTO 2025'!$Q$14,INT((ROW()-13)/2),0)),"",OFFSET('10. SEGUIMIENTO 2025'!$Q$14,INT((ROW()-13)/2),0)),IF(ISBLANK(OFFSET('9. METAS'!$Q$20,INT((ROW()-14)/2),0)),"",OFFSET('9. METAS'!$Q$20,INT((ROW()-14)/2),0)))</f>
        <v/>
      </c>
      <c r="N429" s="1012" t="str">
        <f t="shared" ref="N429" ca="1" si="412">IFERROR(K429/K430,"ND")</f>
        <v>ND</v>
      </c>
      <c r="O429" s="1008" t="str">
        <f t="shared" ref="O429" ca="1" si="413">IFERROR(((K429+J429)/H429),"ND")</f>
        <v>ND</v>
      </c>
      <c r="P429" s="996"/>
    </row>
    <row r="430" spans="3:16">
      <c r="C430" s="1030"/>
      <c r="D430" s="1026"/>
      <c r="E430" s="1026"/>
      <c r="F430" s="1024"/>
      <c r="G430" s="1021"/>
      <c r="H430" s="1017"/>
      <c r="I430" s="1015"/>
      <c r="J430" s="255" t="str">
        <f ca="1">IF(MOD(ROW()-13,2)=0,IF(ISBLANK(OFFSET('10. SEGUIMIENTO 2025'!$N$14,INT((ROW()-13)/2),0)),"",OFFSET('10. SEGUIMIENTO 2025'!$N$14,INT((ROW()-13)/2),0)),IF(ISBLANK(OFFSET('9. METAS'!$N$20,INT((ROW()-14)/2),0)),"",OFFSET('9. METAS'!$N$20,INT((ROW()-14)/2),0)))</f>
        <v/>
      </c>
      <c r="K430" s="256" t="str">
        <f ca="1">IF(MOD(ROW()-13,2)=0,IF(ISBLANK(OFFSET('10. SEGUIMIENTO 2025'!$O$14,INT((ROW()-13)/2),0)),"",OFFSET('10. SEGUIMIENTO 2025'!$O$14,INT((ROW()-13)/2),0)),IF(ISBLANK(OFFSET('9. METAS'!$O$20,INT((ROW()-14)/2),0)),"",OFFSET('9. METAS'!$O$20,INT((ROW()-14)/2),0)))</f>
        <v/>
      </c>
      <c r="L430" s="256" t="str">
        <f ca="1">IF(MOD(ROW()-13,2)=0,IF(ISBLANK(OFFSET('10. SEGUIMIENTO 2025'!$P$14,INT((ROW()-13)/2),0)),"",OFFSET('10. SEGUIMIENTO 2025'!$P$14,INT((ROW()-13)/2),0)),IF(ISBLANK(OFFSET('9. METAS'!$P$20,INT((ROW()-14)/2),0)),"",OFFSET('9. METAS'!$P$20,INT((ROW()-14)/2),0)))</f>
        <v/>
      </c>
      <c r="M430" s="257" t="str">
        <f ca="1">IF(MOD(ROW()-13,2)=0,IF(ISBLANK(OFFSET('10. SEGUIMIENTO 2025'!$Q$14,INT((ROW()-13)/2),0)),"",OFFSET('10. SEGUIMIENTO 2025'!$Q$14,INT((ROW()-13)/2),0)),IF(ISBLANK(OFFSET('9. METAS'!$Q$20,INT((ROW()-14)/2),0)),"",OFFSET('9. METAS'!$Q$20,INT((ROW()-14)/2),0)))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017" t="str">
        <f ca="1">IF(ISBLANK(OFFSET('9. METAS'!$K$20,INT((ROW()-13)/2),0)),"",OFFSET('9. METAS'!$K$20,INT((ROW()-13)/2),0))</f>
        <v/>
      </c>
      <c r="I431" s="1014"/>
      <c r="J431" s="255">
        <f ca="1">IF(MOD(ROW()-13,2)=0,IF(ISBLANK(OFFSET('10. SEGUIMIENTO 2025'!$N$14,INT((ROW()-13)/2),0)),"",OFFSET('10. SEGUIMIENTO 2025'!$N$14,INT((ROW()-13)/2),0)),IF(ISBLANK(OFFSET('9. METAS'!$N$20,INT((ROW()-14)/2),0)),"",OFFSET('9. METAS'!$N$20,INT((ROW()-14)/2),0)))</f>
        <v>41</v>
      </c>
      <c r="K431" s="256" t="str">
        <f ca="1">IF(MOD(ROW()-13,2)=0,IF(ISBLANK(OFFSET('10. SEGUIMIENTO 2025'!$O$14,INT((ROW()-13)/2),0)),"",OFFSET('10. SEGUIMIENTO 2025'!$O$14,INT((ROW()-13)/2),0)),IF(ISBLANK(OFFSET('9. METAS'!$O$20,INT((ROW()-14)/2),0)),"",OFFSET('9. METAS'!$O$20,INT((ROW()-14)/2),0)))</f>
        <v/>
      </c>
      <c r="L431" s="256" t="str">
        <f ca="1">IF(MOD(ROW()-13,2)=0,IF(ISBLANK(OFFSET('10. SEGUIMIENTO 2025'!$P$14,INT((ROW()-13)/2),0)),"",OFFSET('10. SEGUIMIENTO 2025'!$P$14,INT((ROW()-13)/2),0)),IF(ISBLANK(OFFSET('9. METAS'!$P$20,INT((ROW()-14)/2),0)),"",OFFSET('9. METAS'!$P$20,INT((ROW()-14)/2),0)))</f>
        <v/>
      </c>
      <c r="M431" s="257" t="str">
        <f ca="1">IF(MOD(ROW()-13,2)=0,IF(ISBLANK(OFFSET('10. SEGUIMIENTO 2025'!$Q$14,INT((ROW()-13)/2),0)),"",OFFSET('10. SEGUIMIENTO 2025'!$Q$14,INT((ROW()-13)/2),0)),IF(ISBLANK(OFFSET('9. METAS'!$Q$20,INT((ROW()-14)/2),0)),"",OFFSET('9. METAS'!$Q$20,INT((ROW()-14)/2),0)))</f>
        <v/>
      </c>
      <c r="N431" s="1012" t="str">
        <f t="shared" ref="N431" ca="1" si="414">IFERROR(K431/K432,"ND")</f>
        <v>ND</v>
      </c>
      <c r="O431" s="1008" t="str">
        <f t="shared" ref="O431" ca="1" si="415">IFERROR(((K431+J431)/H431),"ND")</f>
        <v>ND</v>
      </c>
      <c r="P431" s="996"/>
    </row>
    <row r="432" spans="3:16">
      <c r="C432" s="1030"/>
      <c r="D432" s="1026"/>
      <c r="E432" s="1026"/>
      <c r="F432" s="1024"/>
      <c r="G432" s="1021"/>
      <c r="H432" s="1017"/>
      <c r="I432" s="1015"/>
      <c r="J432" s="255" t="str">
        <f ca="1">IF(MOD(ROW()-13,2)=0,IF(ISBLANK(OFFSET('10. SEGUIMIENTO 2025'!$N$14,INT((ROW()-13)/2),0)),"",OFFSET('10. SEGUIMIENTO 2025'!$N$14,INT((ROW()-13)/2),0)),IF(ISBLANK(OFFSET('9. METAS'!$N$20,INT((ROW()-14)/2),0)),"",OFFSET('9. METAS'!$N$20,INT((ROW()-14)/2),0)))</f>
        <v/>
      </c>
      <c r="K432" s="256" t="str">
        <f ca="1">IF(MOD(ROW()-13,2)=0,IF(ISBLANK(OFFSET('10. SEGUIMIENTO 2025'!$O$14,INT((ROW()-13)/2),0)),"",OFFSET('10. SEGUIMIENTO 2025'!$O$14,INT((ROW()-13)/2),0)),IF(ISBLANK(OFFSET('9. METAS'!$O$20,INT((ROW()-14)/2),0)),"",OFFSET('9. METAS'!$O$20,INT((ROW()-14)/2),0)))</f>
        <v/>
      </c>
      <c r="L432" s="256" t="str">
        <f ca="1">IF(MOD(ROW()-13,2)=0,IF(ISBLANK(OFFSET('10. SEGUIMIENTO 2025'!$P$14,INT((ROW()-13)/2),0)),"",OFFSET('10. SEGUIMIENTO 2025'!$P$14,INT((ROW()-13)/2),0)),IF(ISBLANK(OFFSET('9. METAS'!$P$20,INT((ROW()-14)/2),0)),"",OFFSET('9. METAS'!$P$20,INT((ROW()-14)/2),0)))</f>
        <v/>
      </c>
      <c r="M432" s="257" t="str">
        <f ca="1">IF(MOD(ROW()-13,2)=0,IF(ISBLANK(OFFSET('10. SEGUIMIENTO 2025'!$Q$14,INT((ROW()-13)/2),0)),"",OFFSET('10. SEGUIMIENTO 2025'!$Q$14,INT((ROW()-13)/2),0)),IF(ISBLANK(OFFSET('9. METAS'!$Q$20,INT((ROW()-14)/2),0)),"",OFFSET('9. METAS'!$Q$20,INT((ROW()-14)/2),0)))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017" t="str">
        <f ca="1">IF(ISBLANK(OFFSET('9. METAS'!$K$20,INT((ROW()-13)/2),0)),"",OFFSET('9. METAS'!$K$20,INT((ROW()-13)/2),0))</f>
        <v/>
      </c>
      <c r="I433" s="1014"/>
      <c r="J433" s="255">
        <f ca="1">IF(MOD(ROW()-13,2)=0,IF(ISBLANK(OFFSET('10. SEGUIMIENTO 2025'!$N$14,INT((ROW()-13)/2),0)),"",OFFSET('10. SEGUIMIENTO 2025'!$N$14,INT((ROW()-13)/2),0)),IF(ISBLANK(OFFSET('9. METAS'!$N$20,INT((ROW()-14)/2),0)),"",OFFSET('9. METAS'!$N$20,INT((ROW()-14)/2),0)))</f>
        <v>41</v>
      </c>
      <c r="K433" s="256" t="str">
        <f ca="1">IF(MOD(ROW()-13,2)=0,IF(ISBLANK(OFFSET('10. SEGUIMIENTO 2025'!$O$14,INT((ROW()-13)/2),0)),"",OFFSET('10. SEGUIMIENTO 2025'!$O$14,INT((ROW()-13)/2),0)),IF(ISBLANK(OFFSET('9. METAS'!$O$20,INT((ROW()-14)/2),0)),"",OFFSET('9. METAS'!$O$20,INT((ROW()-14)/2),0)))</f>
        <v/>
      </c>
      <c r="L433" s="256" t="str">
        <f ca="1">IF(MOD(ROW()-13,2)=0,IF(ISBLANK(OFFSET('10. SEGUIMIENTO 2025'!$P$14,INT((ROW()-13)/2),0)),"",OFFSET('10. SEGUIMIENTO 2025'!$P$14,INT((ROW()-13)/2),0)),IF(ISBLANK(OFFSET('9. METAS'!$P$20,INT((ROW()-14)/2),0)),"",OFFSET('9. METAS'!$P$20,INT((ROW()-14)/2),0)))</f>
        <v/>
      </c>
      <c r="M433" s="257" t="str">
        <f ca="1">IF(MOD(ROW()-13,2)=0,IF(ISBLANK(OFFSET('10. SEGUIMIENTO 2025'!$Q$14,INT((ROW()-13)/2),0)),"",OFFSET('10. SEGUIMIENTO 2025'!$Q$14,INT((ROW()-13)/2),0)),IF(ISBLANK(OFFSET('9. METAS'!$Q$20,INT((ROW()-14)/2),0)),"",OFFSET('9. METAS'!$Q$20,INT((ROW()-14)/2),0)))</f>
        <v/>
      </c>
      <c r="N433" s="1012" t="str">
        <f t="shared" ref="N433" ca="1" si="416">IFERROR(K433/K434,"ND")</f>
        <v>ND</v>
      </c>
      <c r="O433" s="1008" t="str">
        <f t="shared" ref="O433" ca="1" si="417">IFERROR(((K433+J433)/H433),"ND")</f>
        <v>ND</v>
      </c>
      <c r="P433" s="996"/>
    </row>
    <row r="434" spans="3:16">
      <c r="C434" s="1030"/>
      <c r="D434" s="1026"/>
      <c r="E434" s="1026"/>
      <c r="F434" s="1024"/>
      <c r="G434" s="1021"/>
      <c r="H434" s="1017"/>
      <c r="I434" s="1015"/>
      <c r="J434" s="255" t="str">
        <f ca="1">IF(MOD(ROW()-13,2)=0,IF(ISBLANK(OFFSET('10. SEGUIMIENTO 2025'!$N$14,INT((ROW()-13)/2),0)),"",OFFSET('10. SEGUIMIENTO 2025'!$N$14,INT((ROW()-13)/2),0)),IF(ISBLANK(OFFSET('9. METAS'!$N$20,INT((ROW()-14)/2),0)),"",OFFSET('9. METAS'!$N$20,INT((ROW()-14)/2),0)))</f>
        <v/>
      </c>
      <c r="K434" s="256" t="str">
        <f ca="1">IF(MOD(ROW()-13,2)=0,IF(ISBLANK(OFFSET('10. SEGUIMIENTO 2025'!$O$14,INT((ROW()-13)/2),0)),"",OFFSET('10. SEGUIMIENTO 2025'!$O$14,INT((ROW()-13)/2),0)),IF(ISBLANK(OFFSET('9. METAS'!$O$20,INT((ROW()-14)/2),0)),"",OFFSET('9. METAS'!$O$20,INT((ROW()-14)/2),0)))</f>
        <v/>
      </c>
      <c r="L434" s="256" t="str">
        <f ca="1">IF(MOD(ROW()-13,2)=0,IF(ISBLANK(OFFSET('10. SEGUIMIENTO 2025'!$P$14,INT((ROW()-13)/2),0)),"",OFFSET('10. SEGUIMIENTO 2025'!$P$14,INT((ROW()-13)/2),0)),IF(ISBLANK(OFFSET('9. METAS'!$P$20,INT((ROW()-14)/2),0)),"",OFFSET('9. METAS'!$P$20,INT((ROW()-14)/2),0)))</f>
        <v/>
      </c>
      <c r="M434" s="257" t="str">
        <f ca="1">IF(MOD(ROW()-13,2)=0,IF(ISBLANK(OFFSET('10. SEGUIMIENTO 2025'!$Q$14,INT((ROW()-13)/2),0)),"",OFFSET('10. SEGUIMIENTO 2025'!$Q$14,INT((ROW()-13)/2),0)),IF(ISBLANK(OFFSET('9. METAS'!$Q$20,INT((ROW()-14)/2),0)),"",OFFSET('9. METAS'!$Q$20,INT((ROW()-14)/2),0)))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017" t="str">
        <f ca="1">IF(ISBLANK(OFFSET('9. METAS'!$K$20,INT((ROW()-13)/2),0)),"",OFFSET('9. METAS'!$K$20,INT((ROW()-13)/2),0))</f>
        <v/>
      </c>
      <c r="I435" s="1014"/>
      <c r="J435" s="255">
        <f ca="1">IF(MOD(ROW()-13,2)=0,IF(ISBLANK(OFFSET('10. SEGUIMIENTO 2025'!$N$14,INT((ROW()-13)/2),0)),"",OFFSET('10. SEGUIMIENTO 2025'!$N$14,INT((ROW()-13)/2),0)),IF(ISBLANK(OFFSET('9. METAS'!$N$20,INT((ROW()-14)/2),0)),"",OFFSET('9. METAS'!$N$20,INT((ROW()-14)/2),0)))</f>
        <v>41</v>
      </c>
      <c r="K435" s="256" t="str">
        <f ca="1">IF(MOD(ROW()-13,2)=0,IF(ISBLANK(OFFSET('10. SEGUIMIENTO 2025'!$O$14,INT((ROW()-13)/2),0)),"",OFFSET('10. SEGUIMIENTO 2025'!$O$14,INT((ROW()-13)/2),0)),IF(ISBLANK(OFFSET('9. METAS'!$O$20,INT((ROW()-14)/2),0)),"",OFFSET('9. METAS'!$O$20,INT((ROW()-14)/2),0)))</f>
        <v/>
      </c>
      <c r="L435" s="256" t="str">
        <f ca="1">IF(MOD(ROW()-13,2)=0,IF(ISBLANK(OFFSET('10. SEGUIMIENTO 2025'!$P$14,INT((ROW()-13)/2),0)),"",OFFSET('10. SEGUIMIENTO 2025'!$P$14,INT((ROW()-13)/2),0)),IF(ISBLANK(OFFSET('9. METAS'!$P$20,INT((ROW()-14)/2),0)),"",OFFSET('9. METAS'!$P$20,INT((ROW()-14)/2),0)))</f>
        <v/>
      </c>
      <c r="M435" s="257" t="str">
        <f ca="1">IF(MOD(ROW()-13,2)=0,IF(ISBLANK(OFFSET('10. SEGUIMIENTO 2025'!$Q$14,INT((ROW()-13)/2),0)),"",OFFSET('10. SEGUIMIENTO 2025'!$Q$14,INT((ROW()-13)/2),0)),IF(ISBLANK(OFFSET('9. METAS'!$Q$20,INT((ROW()-14)/2),0)),"",OFFSET('9. METAS'!$Q$20,INT((ROW()-14)/2),0)))</f>
        <v/>
      </c>
      <c r="N435" s="1012" t="str">
        <f t="shared" ref="N435" ca="1" si="418">IFERROR(K435/K436,"ND")</f>
        <v>ND</v>
      </c>
      <c r="O435" s="1008" t="str">
        <f t="shared" ref="O435" ca="1" si="419">IFERROR(((K435+J435)/H435),"ND")</f>
        <v>ND</v>
      </c>
      <c r="P435" s="996"/>
    </row>
    <row r="436" spans="3:16">
      <c r="C436" s="1030"/>
      <c r="D436" s="1026"/>
      <c r="E436" s="1026"/>
      <c r="F436" s="1024"/>
      <c r="G436" s="1021"/>
      <c r="H436" s="1017"/>
      <c r="I436" s="1015"/>
      <c r="J436" s="255" t="str">
        <f ca="1">IF(MOD(ROW()-13,2)=0,IF(ISBLANK(OFFSET('10. SEGUIMIENTO 2025'!$N$14,INT((ROW()-13)/2),0)),"",OFFSET('10. SEGUIMIENTO 2025'!$N$14,INT((ROW()-13)/2),0)),IF(ISBLANK(OFFSET('9. METAS'!$N$20,INT((ROW()-14)/2),0)),"",OFFSET('9. METAS'!$N$20,INT((ROW()-14)/2),0)))</f>
        <v/>
      </c>
      <c r="K436" s="256" t="str">
        <f ca="1">IF(MOD(ROW()-13,2)=0,IF(ISBLANK(OFFSET('10. SEGUIMIENTO 2025'!$O$14,INT((ROW()-13)/2),0)),"",OFFSET('10. SEGUIMIENTO 2025'!$O$14,INT((ROW()-13)/2),0)),IF(ISBLANK(OFFSET('9. METAS'!$O$20,INT((ROW()-14)/2),0)),"",OFFSET('9. METAS'!$O$20,INT((ROW()-14)/2),0)))</f>
        <v/>
      </c>
      <c r="L436" s="256" t="str">
        <f ca="1">IF(MOD(ROW()-13,2)=0,IF(ISBLANK(OFFSET('10. SEGUIMIENTO 2025'!$P$14,INT((ROW()-13)/2),0)),"",OFFSET('10. SEGUIMIENTO 2025'!$P$14,INT((ROW()-13)/2),0)),IF(ISBLANK(OFFSET('9. METAS'!$P$20,INT((ROW()-14)/2),0)),"",OFFSET('9. METAS'!$P$20,INT((ROW()-14)/2),0)))</f>
        <v/>
      </c>
      <c r="M436" s="257" t="str">
        <f ca="1">IF(MOD(ROW()-13,2)=0,IF(ISBLANK(OFFSET('10. SEGUIMIENTO 2025'!$Q$14,INT((ROW()-13)/2),0)),"",OFFSET('10. SEGUIMIENTO 2025'!$Q$14,INT((ROW()-13)/2),0)),IF(ISBLANK(OFFSET('9. METAS'!$Q$20,INT((ROW()-14)/2),0)),"",OFFSET('9. METAS'!$Q$20,INT((ROW()-14)/2),0)))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017" t="str">
        <f ca="1">IF(ISBLANK(OFFSET('9. METAS'!$K$20,INT((ROW()-13)/2),0)),"",OFFSET('9. METAS'!$K$20,INT((ROW()-13)/2),0))</f>
        <v/>
      </c>
      <c r="I437" s="1014"/>
      <c r="J437" s="255">
        <f ca="1">IF(MOD(ROW()-13,2)=0,IF(ISBLANK(OFFSET('10. SEGUIMIENTO 2025'!$N$14,INT((ROW()-13)/2),0)),"",OFFSET('10. SEGUIMIENTO 2025'!$N$14,INT((ROW()-13)/2),0)),IF(ISBLANK(OFFSET('9. METAS'!$N$20,INT((ROW()-14)/2),0)),"",OFFSET('9. METAS'!$N$20,INT((ROW()-14)/2),0)))</f>
        <v>41</v>
      </c>
      <c r="K437" s="256" t="str">
        <f ca="1">IF(MOD(ROW()-13,2)=0,IF(ISBLANK(OFFSET('10. SEGUIMIENTO 2025'!$O$14,INT((ROW()-13)/2),0)),"",OFFSET('10. SEGUIMIENTO 2025'!$O$14,INT((ROW()-13)/2),0)),IF(ISBLANK(OFFSET('9. METAS'!$O$20,INT((ROW()-14)/2),0)),"",OFFSET('9. METAS'!$O$20,INT((ROW()-14)/2),0)))</f>
        <v/>
      </c>
      <c r="L437" s="256" t="str">
        <f ca="1">IF(MOD(ROW()-13,2)=0,IF(ISBLANK(OFFSET('10. SEGUIMIENTO 2025'!$P$14,INT((ROW()-13)/2),0)),"",OFFSET('10. SEGUIMIENTO 2025'!$P$14,INT((ROW()-13)/2),0)),IF(ISBLANK(OFFSET('9. METAS'!$P$20,INT((ROW()-14)/2),0)),"",OFFSET('9. METAS'!$P$20,INT((ROW()-14)/2),0)))</f>
        <v/>
      </c>
      <c r="M437" s="257" t="str">
        <f ca="1">IF(MOD(ROW()-13,2)=0,IF(ISBLANK(OFFSET('10. SEGUIMIENTO 2025'!$Q$14,INT((ROW()-13)/2),0)),"",OFFSET('10. SEGUIMIENTO 2025'!$Q$14,INT((ROW()-13)/2),0)),IF(ISBLANK(OFFSET('9. METAS'!$Q$20,INT((ROW()-14)/2),0)),"",OFFSET('9. METAS'!$Q$20,INT((ROW()-14)/2),0)))</f>
        <v/>
      </c>
      <c r="N437" s="1012" t="str">
        <f t="shared" ref="N437" ca="1" si="420">IFERROR(K437/K438,"ND")</f>
        <v>ND</v>
      </c>
      <c r="O437" s="1008" t="str">
        <f t="shared" ref="O437" ca="1" si="421">IFERROR(((K437+J437)/H437),"ND")</f>
        <v>ND</v>
      </c>
      <c r="P437" s="996"/>
    </row>
    <row r="438" spans="3:16">
      <c r="C438" s="1030"/>
      <c r="D438" s="1026"/>
      <c r="E438" s="1026"/>
      <c r="F438" s="1024"/>
      <c r="G438" s="1021"/>
      <c r="H438" s="1017"/>
      <c r="I438" s="1015"/>
      <c r="J438" s="255" t="str">
        <f ca="1">IF(MOD(ROW()-13,2)=0,IF(ISBLANK(OFFSET('10. SEGUIMIENTO 2025'!$N$14,INT((ROW()-13)/2),0)),"",OFFSET('10. SEGUIMIENTO 2025'!$N$14,INT((ROW()-13)/2),0)),IF(ISBLANK(OFFSET('9. METAS'!$N$20,INT((ROW()-14)/2),0)),"",OFFSET('9. METAS'!$N$20,INT((ROW()-14)/2),0)))</f>
        <v/>
      </c>
      <c r="K438" s="256" t="str">
        <f ca="1">IF(MOD(ROW()-13,2)=0,IF(ISBLANK(OFFSET('10. SEGUIMIENTO 2025'!$O$14,INT((ROW()-13)/2),0)),"",OFFSET('10. SEGUIMIENTO 2025'!$O$14,INT((ROW()-13)/2),0)),IF(ISBLANK(OFFSET('9. METAS'!$O$20,INT((ROW()-14)/2),0)),"",OFFSET('9. METAS'!$O$20,INT((ROW()-14)/2),0)))</f>
        <v/>
      </c>
      <c r="L438" s="256" t="str">
        <f ca="1">IF(MOD(ROW()-13,2)=0,IF(ISBLANK(OFFSET('10. SEGUIMIENTO 2025'!$P$14,INT((ROW()-13)/2),0)),"",OFFSET('10. SEGUIMIENTO 2025'!$P$14,INT((ROW()-13)/2),0)),IF(ISBLANK(OFFSET('9. METAS'!$P$20,INT((ROW()-14)/2),0)),"",OFFSET('9. METAS'!$P$20,INT((ROW()-14)/2),0)))</f>
        <v/>
      </c>
      <c r="M438" s="257" t="str">
        <f ca="1">IF(MOD(ROW()-13,2)=0,IF(ISBLANK(OFFSET('10. SEGUIMIENTO 2025'!$Q$14,INT((ROW()-13)/2),0)),"",OFFSET('10. SEGUIMIENTO 2025'!$Q$14,INT((ROW()-13)/2),0)),IF(ISBLANK(OFFSET('9. METAS'!$Q$20,INT((ROW()-14)/2),0)),"",OFFSET('9. METAS'!$Q$20,INT((ROW()-14)/2),0)))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017" t="str">
        <f ca="1">IF(ISBLANK(OFFSET('9. METAS'!$K$20,INT((ROW()-13)/2),0)),"",OFFSET('9. METAS'!$K$20,INT((ROW()-13)/2),0))</f>
        <v/>
      </c>
      <c r="I439" s="1014"/>
      <c r="J439" s="255">
        <f ca="1">IF(MOD(ROW()-13,2)=0,IF(ISBLANK(OFFSET('10. SEGUIMIENTO 2025'!$N$14,INT((ROW()-13)/2),0)),"",OFFSET('10. SEGUIMIENTO 2025'!$N$14,INT((ROW()-13)/2),0)),IF(ISBLANK(OFFSET('9. METAS'!$N$20,INT((ROW()-14)/2),0)),"",OFFSET('9. METAS'!$N$20,INT((ROW()-14)/2),0)))</f>
        <v>41</v>
      </c>
      <c r="K439" s="256" t="str">
        <f ca="1">IF(MOD(ROW()-13,2)=0,IF(ISBLANK(OFFSET('10. SEGUIMIENTO 2025'!$O$14,INT((ROW()-13)/2),0)),"",OFFSET('10. SEGUIMIENTO 2025'!$O$14,INT((ROW()-13)/2),0)),IF(ISBLANK(OFFSET('9. METAS'!$O$20,INT((ROW()-14)/2),0)),"",OFFSET('9. METAS'!$O$20,INT((ROW()-14)/2),0)))</f>
        <v/>
      </c>
      <c r="L439" s="256" t="str">
        <f ca="1">IF(MOD(ROW()-13,2)=0,IF(ISBLANK(OFFSET('10. SEGUIMIENTO 2025'!$P$14,INT((ROW()-13)/2),0)),"",OFFSET('10. SEGUIMIENTO 2025'!$P$14,INT((ROW()-13)/2),0)),IF(ISBLANK(OFFSET('9. METAS'!$P$20,INT((ROW()-14)/2),0)),"",OFFSET('9. METAS'!$P$20,INT((ROW()-14)/2),0)))</f>
        <v/>
      </c>
      <c r="M439" s="257" t="str">
        <f ca="1">IF(MOD(ROW()-13,2)=0,IF(ISBLANK(OFFSET('10. SEGUIMIENTO 2025'!$Q$14,INT((ROW()-13)/2),0)),"",OFFSET('10. SEGUIMIENTO 2025'!$Q$14,INT((ROW()-13)/2),0)),IF(ISBLANK(OFFSET('9. METAS'!$Q$20,INT((ROW()-14)/2),0)),"",OFFSET('9. METAS'!$Q$20,INT((ROW()-14)/2),0)))</f>
        <v/>
      </c>
      <c r="N439" s="1012" t="str">
        <f t="shared" ref="N439" ca="1" si="422">IFERROR(K439/K440,"ND")</f>
        <v>ND</v>
      </c>
      <c r="O439" s="1008" t="str">
        <f t="shared" ref="O439" ca="1" si="423">IFERROR(((K439+J439)/H439),"ND")</f>
        <v>ND</v>
      </c>
      <c r="P439" s="996"/>
    </row>
    <row r="440" spans="3:16">
      <c r="C440" s="1030"/>
      <c r="D440" s="1026"/>
      <c r="E440" s="1026"/>
      <c r="F440" s="1024"/>
      <c r="G440" s="1021"/>
      <c r="H440" s="1017"/>
      <c r="I440" s="1015"/>
      <c r="J440" s="255" t="str">
        <f ca="1">IF(MOD(ROW()-13,2)=0,IF(ISBLANK(OFFSET('10. SEGUIMIENTO 2025'!$N$14,INT((ROW()-13)/2),0)),"",OFFSET('10. SEGUIMIENTO 2025'!$N$14,INT((ROW()-13)/2),0)),IF(ISBLANK(OFFSET('9. METAS'!$N$20,INT((ROW()-14)/2),0)),"",OFFSET('9. METAS'!$N$20,INT((ROW()-14)/2),0)))</f>
        <v/>
      </c>
      <c r="K440" s="256" t="str">
        <f ca="1">IF(MOD(ROW()-13,2)=0,IF(ISBLANK(OFFSET('10. SEGUIMIENTO 2025'!$O$14,INT((ROW()-13)/2),0)),"",OFFSET('10. SEGUIMIENTO 2025'!$O$14,INT((ROW()-13)/2),0)),IF(ISBLANK(OFFSET('9. METAS'!$O$20,INT((ROW()-14)/2),0)),"",OFFSET('9. METAS'!$O$20,INT((ROW()-14)/2),0)))</f>
        <v/>
      </c>
      <c r="L440" s="256" t="str">
        <f ca="1">IF(MOD(ROW()-13,2)=0,IF(ISBLANK(OFFSET('10. SEGUIMIENTO 2025'!$P$14,INT((ROW()-13)/2),0)),"",OFFSET('10. SEGUIMIENTO 2025'!$P$14,INT((ROW()-13)/2),0)),IF(ISBLANK(OFFSET('9. METAS'!$P$20,INT((ROW()-14)/2),0)),"",OFFSET('9. METAS'!$P$20,INT((ROW()-14)/2),0)))</f>
        <v/>
      </c>
      <c r="M440" s="257" t="str">
        <f ca="1">IF(MOD(ROW()-13,2)=0,IF(ISBLANK(OFFSET('10. SEGUIMIENTO 2025'!$Q$14,INT((ROW()-13)/2),0)),"",OFFSET('10. SEGUIMIENTO 2025'!$Q$14,INT((ROW()-13)/2),0)),IF(ISBLANK(OFFSET('9. METAS'!$Q$20,INT((ROW()-14)/2),0)),"",OFFSET('9. METAS'!$Q$20,INT((ROW()-14)/2),0)))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017" t="str">
        <f ca="1">IF(ISBLANK(OFFSET('9. METAS'!$K$20,INT((ROW()-13)/2),0)),"",OFFSET('9. METAS'!$K$20,INT((ROW()-13)/2),0))</f>
        <v/>
      </c>
      <c r="I441" s="1014"/>
      <c r="J441" s="255">
        <f ca="1">IF(MOD(ROW()-13,2)=0,IF(ISBLANK(OFFSET('10. SEGUIMIENTO 2025'!$N$14,INT((ROW()-13)/2),0)),"",OFFSET('10. SEGUIMIENTO 2025'!$N$14,INT((ROW()-13)/2),0)),IF(ISBLANK(OFFSET('9. METAS'!$N$20,INT((ROW()-14)/2),0)),"",OFFSET('9. METAS'!$N$20,INT((ROW()-14)/2),0)))</f>
        <v>41</v>
      </c>
      <c r="K441" s="256" t="str">
        <f ca="1">IF(MOD(ROW()-13,2)=0,IF(ISBLANK(OFFSET('10. SEGUIMIENTO 2025'!$O$14,INT((ROW()-13)/2),0)),"",OFFSET('10. SEGUIMIENTO 2025'!$O$14,INT((ROW()-13)/2),0)),IF(ISBLANK(OFFSET('9. METAS'!$O$20,INT((ROW()-14)/2),0)),"",OFFSET('9. METAS'!$O$20,INT((ROW()-14)/2),0)))</f>
        <v/>
      </c>
      <c r="L441" s="256" t="str">
        <f ca="1">IF(MOD(ROW()-13,2)=0,IF(ISBLANK(OFFSET('10. SEGUIMIENTO 2025'!$P$14,INT((ROW()-13)/2),0)),"",OFFSET('10. SEGUIMIENTO 2025'!$P$14,INT((ROW()-13)/2),0)),IF(ISBLANK(OFFSET('9. METAS'!$P$20,INT((ROW()-14)/2),0)),"",OFFSET('9. METAS'!$P$20,INT((ROW()-14)/2),0)))</f>
        <v/>
      </c>
      <c r="M441" s="257" t="str">
        <f ca="1">IF(MOD(ROW()-13,2)=0,IF(ISBLANK(OFFSET('10. SEGUIMIENTO 2025'!$Q$14,INT((ROW()-13)/2),0)),"",OFFSET('10. SEGUIMIENTO 2025'!$Q$14,INT((ROW()-13)/2),0)),IF(ISBLANK(OFFSET('9. METAS'!$Q$20,INT((ROW()-14)/2),0)),"",OFFSET('9. METAS'!$Q$20,INT((ROW()-14)/2),0)))</f>
        <v/>
      </c>
      <c r="N441" s="1012" t="str">
        <f t="shared" ref="N441" ca="1" si="424">IFERROR(K441/K442,"ND")</f>
        <v>ND</v>
      </c>
      <c r="O441" s="1008" t="str">
        <f t="shared" ref="O441" ca="1" si="425">IFERROR(((K441+J441)/H441),"ND")</f>
        <v>ND</v>
      </c>
      <c r="P441" s="996"/>
    </row>
    <row r="442" spans="3:16">
      <c r="C442" s="1030"/>
      <c r="D442" s="1026"/>
      <c r="E442" s="1026"/>
      <c r="F442" s="1024"/>
      <c r="G442" s="1021"/>
      <c r="H442" s="1017"/>
      <c r="I442" s="1015"/>
      <c r="J442" s="255" t="str">
        <f ca="1">IF(MOD(ROW()-13,2)=0,IF(ISBLANK(OFFSET('10. SEGUIMIENTO 2025'!$N$14,INT((ROW()-13)/2),0)),"",OFFSET('10. SEGUIMIENTO 2025'!$N$14,INT((ROW()-13)/2),0)),IF(ISBLANK(OFFSET('9. METAS'!$N$20,INT((ROW()-14)/2),0)),"",OFFSET('9. METAS'!$N$20,INT((ROW()-14)/2),0)))</f>
        <v/>
      </c>
      <c r="K442" s="256" t="str">
        <f ca="1">IF(MOD(ROW()-13,2)=0,IF(ISBLANK(OFFSET('10. SEGUIMIENTO 2025'!$O$14,INT((ROW()-13)/2),0)),"",OFFSET('10. SEGUIMIENTO 2025'!$O$14,INT((ROW()-13)/2),0)),IF(ISBLANK(OFFSET('9. METAS'!$O$20,INT((ROW()-14)/2),0)),"",OFFSET('9. METAS'!$O$20,INT((ROW()-14)/2),0)))</f>
        <v/>
      </c>
      <c r="L442" s="256" t="str">
        <f ca="1">IF(MOD(ROW()-13,2)=0,IF(ISBLANK(OFFSET('10. SEGUIMIENTO 2025'!$P$14,INT((ROW()-13)/2),0)),"",OFFSET('10. SEGUIMIENTO 2025'!$P$14,INT((ROW()-13)/2),0)),IF(ISBLANK(OFFSET('9. METAS'!$P$20,INT((ROW()-14)/2),0)),"",OFFSET('9. METAS'!$P$20,INT((ROW()-14)/2),0)))</f>
        <v/>
      </c>
      <c r="M442" s="257" t="str">
        <f ca="1">IF(MOD(ROW()-13,2)=0,IF(ISBLANK(OFFSET('10. SEGUIMIENTO 2025'!$Q$14,INT((ROW()-13)/2),0)),"",OFFSET('10. SEGUIMIENTO 2025'!$Q$14,INT((ROW()-13)/2),0)),IF(ISBLANK(OFFSET('9. METAS'!$Q$20,INT((ROW()-14)/2),0)),"",OFFSET('9. METAS'!$Q$20,INT((ROW()-14)/2),0)))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017" t="str">
        <f ca="1">IF(ISBLANK(OFFSET('9. METAS'!$K$20,INT((ROW()-13)/2),0)),"",OFFSET('9. METAS'!$K$20,INT((ROW()-13)/2),0))</f>
        <v/>
      </c>
      <c r="I443" s="1014"/>
      <c r="J443" s="255">
        <f ca="1">IF(MOD(ROW()-13,2)=0,IF(ISBLANK(OFFSET('10. SEGUIMIENTO 2025'!$N$14,INT((ROW()-13)/2),0)),"",OFFSET('10. SEGUIMIENTO 2025'!$N$14,INT((ROW()-13)/2),0)),IF(ISBLANK(OFFSET('9. METAS'!$N$20,INT((ROW()-14)/2),0)),"",OFFSET('9. METAS'!$N$20,INT((ROW()-14)/2),0)))</f>
        <v>41</v>
      </c>
      <c r="K443" s="256" t="str">
        <f ca="1">IF(MOD(ROW()-13,2)=0,IF(ISBLANK(OFFSET('10. SEGUIMIENTO 2025'!$O$14,INT((ROW()-13)/2),0)),"",OFFSET('10. SEGUIMIENTO 2025'!$O$14,INT((ROW()-13)/2),0)),IF(ISBLANK(OFFSET('9. METAS'!$O$20,INT((ROW()-14)/2),0)),"",OFFSET('9. METAS'!$O$20,INT((ROW()-14)/2),0)))</f>
        <v/>
      </c>
      <c r="L443" s="256" t="str">
        <f ca="1">IF(MOD(ROW()-13,2)=0,IF(ISBLANK(OFFSET('10. SEGUIMIENTO 2025'!$P$14,INT((ROW()-13)/2),0)),"",OFFSET('10. SEGUIMIENTO 2025'!$P$14,INT((ROW()-13)/2),0)),IF(ISBLANK(OFFSET('9. METAS'!$P$20,INT((ROW()-14)/2),0)),"",OFFSET('9. METAS'!$P$20,INT((ROW()-14)/2),0)))</f>
        <v/>
      </c>
      <c r="M443" s="257" t="str">
        <f ca="1">IF(MOD(ROW()-13,2)=0,IF(ISBLANK(OFFSET('10. SEGUIMIENTO 2025'!$Q$14,INT((ROW()-13)/2),0)),"",OFFSET('10. SEGUIMIENTO 2025'!$Q$14,INT((ROW()-13)/2),0)),IF(ISBLANK(OFFSET('9. METAS'!$Q$20,INT((ROW()-14)/2),0)),"",OFFSET('9. METAS'!$Q$20,INT((ROW()-14)/2),0)))</f>
        <v/>
      </c>
      <c r="N443" s="1012" t="str">
        <f t="shared" ref="N443" ca="1" si="426">IFERROR(K443/K444,"ND")</f>
        <v>ND</v>
      </c>
      <c r="O443" s="1008" t="str">
        <f t="shared" ref="O443" ca="1" si="427">IFERROR(((K443+J443)/H443),"ND")</f>
        <v>ND</v>
      </c>
      <c r="P443" s="996"/>
    </row>
    <row r="444" spans="3:16">
      <c r="C444" s="1030"/>
      <c r="D444" s="1026"/>
      <c r="E444" s="1026"/>
      <c r="F444" s="1024"/>
      <c r="G444" s="1021"/>
      <c r="H444" s="1017"/>
      <c r="I444" s="1015"/>
      <c r="J444" s="255" t="str">
        <f ca="1">IF(MOD(ROW()-13,2)=0,IF(ISBLANK(OFFSET('10. SEGUIMIENTO 2025'!$N$14,INT((ROW()-13)/2),0)),"",OFFSET('10. SEGUIMIENTO 2025'!$N$14,INT((ROW()-13)/2),0)),IF(ISBLANK(OFFSET('9. METAS'!$N$20,INT((ROW()-14)/2),0)),"",OFFSET('9. METAS'!$N$20,INT((ROW()-14)/2),0)))</f>
        <v/>
      </c>
      <c r="K444" s="256" t="str">
        <f ca="1">IF(MOD(ROW()-13,2)=0,IF(ISBLANK(OFFSET('10. SEGUIMIENTO 2025'!$O$14,INT((ROW()-13)/2),0)),"",OFFSET('10. SEGUIMIENTO 2025'!$O$14,INT((ROW()-13)/2),0)),IF(ISBLANK(OFFSET('9. METAS'!$O$20,INT((ROW()-14)/2),0)),"",OFFSET('9. METAS'!$O$20,INT((ROW()-14)/2),0)))</f>
        <v/>
      </c>
      <c r="L444" s="256" t="str">
        <f ca="1">IF(MOD(ROW()-13,2)=0,IF(ISBLANK(OFFSET('10. SEGUIMIENTO 2025'!$P$14,INT((ROW()-13)/2),0)),"",OFFSET('10. SEGUIMIENTO 2025'!$P$14,INT((ROW()-13)/2),0)),IF(ISBLANK(OFFSET('9. METAS'!$P$20,INT((ROW()-14)/2),0)),"",OFFSET('9. METAS'!$P$20,INT((ROW()-14)/2),0)))</f>
        <v/>
      </c>
      <c r="M444" s="257" t="str">
        <f ca="1">IF(MOD(ROW()-13,2)=0,IF(ISBLANK(OFFSET('10. SEGUIMIENTO 2025'!$Q$14,INT((ROW()-13)/2),0)),"",OFFSET('10. SEGUIMIENTO 2025'!$Q$14,INT((ROW()-13)/2),0)),IF(ISBLANK(OFFSET('9. METAS'!$Q$20,INT((ROW()-14)/2),0)),"",OFFSET('9. METAS'!$Q$20,INT((ROW()-14)/2),0)))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017" t="str">
        <f ca="1">IF(ISBLANK(OFFSET('9. METAS'!$K$20,INT((ROW()-13)/2),0)),"",OFFSET('9. METAS'!$K$20,INT((ROW()-13)/2),0))</f>
        <v/>
      </c>
      <c r="I445" s="1014"/>
      <c r="J445" s="255">
        <f ca="1">IF(MOD(ROW()-13,2)=0,IF(ISBLANK(OFFSET('10. SEGUIMIENTO 2025'!$N$14,INT((ROW()-13)/2),0)),"",OFFSET('10. SEGUIMIENTO 2025'!$N$14,INT((ROW()-13)/2),0)),IF(ISBLANK(OFFSET('9. METAS'!$N$20,INT((ROW()-14)/2),0)),"",OFFSET('9. METAS'!$N$20,INT((ROW()-14)/2),0)))</f>
        <v>41</v>
      </c>
      <c r="K445" s="256" t="str">
        <f ca="1">IF(MOD(ROW()-13,2)=0,IF(ISBLANK(OFFSET('10. SEGUIMIENTO 2025'!$O$14,INT((ROW()-13)/2),0)),"",OFFSET('10. SEGUIMIENTO 2025'!$O$14,INT((ROW()-13)/2),0)),IF(ISBLANK(OFFSET('9. METAS'!$O$20,INT((ROW()-14)/2),0)),"",OFFSET('9. METAS'!$O$20,INT((ROW()-14)/2),0)))</f>
        <v/>
      </c>
      <c r="L445" s="256" t="str">
        <f ca="1">IF(MOD(ROW()-13,2)=0,IF(ISBLANK(OFFSET('10. SEGUIMIENTO 2025'!$P$14,INT((ROW()-13)/2),0)),"",OFFSET('10. SEGUIMIENTO 2025'!$P$14,INT((ROW()-13)/2),0)),IF(ISBLANK(OFFSET('9. METAS'!$P$20,INT((ROW()-14)/2),0)),"",OFFSET('9. METAS'!$P$20,INT((ROW()-14)/2),0)))</f>
        <v/>
      </c>
      <c r="M445" s="257" t="str">
        <f ca="1">IF(MOD(ROW()-13,2)=0,IF(ISBLANK(OFFSET('10. SEGUIMIENTO 2025'!$Q$14,INT((ROW()-13)/2),0)),"",OFFSET('10. SEGUIMIENTO 2025'!$Q$14,INT((ROW()-13)/2),0)),IF(ISBLANK(OFFSET('9. METAS'!$Q$20,INT((ROW()-14)/2),0)),"",OFFSET('9. METAS'!$Q$20,INT((ROW()-14)/2),0)))</f>
        <v/>
      </c>
      <c r="N445" s="1012" t="str">
        <f t="shared" ref="N445" ca="1" si="428">IFERROR(K445/K446,"ND")</f>
        <v>ND</v>
      </c>
      <c r="O445" s="1008" t="str">
        <f t="shared" ref="O445" ca="1" si="429">IFERROR(((K445+J445)/H445),"ND")</f>
        <v>ND</v>
      </c>
      <c r="P445" s="996"/>
    </row>
    <row r="446" spans="3:16">
      <c r="C446" s="1030"/>
      <c r="D446" s="1026"/>
      <c r="E446" s="1026"/>
      <c r="F446" s="1024"/>
      <c r="G446" s="1021"/>
      <c r="H446" s="1017"/>
      <c r="I446" s="1015"/>
      <c r="J446" s="255" t="str">
        <f ca="1">IF(MOD(ROW()-13,2)=0,IF(ISBLANK(OFFSET('10. SEGUIMIENTO 2025'!$N$14,INT((ROW()-13)/2),0)),"",OFFSET('10. SEGUIMIENTO 2025'!$N$14,INT((ROW()-13)/2),0)),IF(ISBLANK(OFFSET('9. METAS'!$N$20,INT((ROW()-14)/2),0)),"",OFFSET('9. METAS'!$N$20,INT((ROW()-14)/2),0)))</f>
        <v/>
      </c>
      <c r="K446" s="256" t="str">
        <f ca="1">IF(MOD(ROW()-13,2)=0,IF(ISBLANK(OFFSET('10. SEGUIMIENTO 2025'!$O$14,INT((ROW()-13)/2),0)),"",OFFSET('10. SEGUIMIENTO 2025'!$O$14,INT((ROW()-13)/2),0)),IF(ISBLANK(OFFSET('9. METAS'!$O$20,INT((ROW()-14)/2),0)),"",OFFSET('9. METAS'!$O$20,INT((ROW()-14)/2),0)))</f>
        <v/>
      </c>
      <c r="L446" s="256" t="str">
        <f ca="1">IF(MOD(ROW()-13,2)=0,IF(ISBLANK(OFFSET('10. SEGUIMIENTO 2025'!$P$14,INT((ROW()-13)/2),0)),"",OFFSET('10. SEGUIMIENTO 2025'!$P$14,INT((ROW()-13)/2),0)),IF(ISBLANK(OFFSET('9. METAS'!$P$20,INT((ROW()-14)/2),0)),"",OFFSET('9. METAS'!$P$20,INT((ROW()-14)/2),0)))</f>
        <v/>
      </c>
      <c r="M446" s="257" t="str">
        <f ca="1">IF(MOD(ROW()-13,2)=0,IF(ISBLANK(OFFSET('10. SEGUIMIENTO 2025'!$Q$14,INT((ROW()-13)/2),0)),"",OFFSET('10. SEGUIMIENTO 2025'!$Q$14,INT((ROW()-13)/2),0)),IF(ISBLANK(OFFSET('9. METAS'!$Q$20,INT((ROW()-14)/2),0)),"",OFFSET('9. METAS'!$Q$20,INT((ROW()-14)/2),0)))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017" t="str">
        <f ca="1">IF(ISBLANK(OFFSET('9. METAS'!$K$20,INT((ROW()-13)/2),0)),"",OFFSET('9. METAS'!$K$20,INT((ROW()-13)/2),0))</f>
        <v/>
      </c>
      <c r="I447" s="1014"/>
      <c r="J447" s="255">
        <f ca="1">IF(MOD(ROW()-13,2)=0,IF(ISBLANK(OFFSET('10. SEGUIMIENTO 2025'!$N$14,INT((ROW()-13)/2),0)),"",OFFSET('10. SEGUIMIENTO 2025'!$N$14,INT((ROW()-13)/2),0)),IF(ISBLANK(OFFSET('9. METAS'!$N$20,INT((ROW()-14)/2),0)),"",OFFSET('9. METAS'!$N$20,INT((ROW()-14)/2),0)))</f>
        <v>41</v>
      </c>
      <c r="K447" s="256" t="str">
        <f ca="1">IF(MOD(ROW()-13,2)=0,IF(ISBLANK(OFFSET('10. SEGUIMIENTO 2025'!$O$14,INT((ROW()-13)/2),0)),"",OFFSET('10. SEGUIMIENTO 2025'!$O$14,INT((ROW()-13)/2),0)),IF(ISBLANK(OFFSET('9. METAS'!$O$20,INT((ROW()-14)/2),0)),"",OFFSET('9. METAS'!$O$20,INT((ROW()-14)/2),0)))</f>
        <v/>
      </c>
      <c r="L447" s="256" t="str">
        <f ca="1">IF(MOD(ROW()-13,2)=0,IF(ISBLANK(OFFSET('10. SEGUIMIENTO 2025'!$P$14,INT((ROW()-13)/2),0)),"",OFFSET('10. SEGUIMIENTO 2025'!$P$14,INT((ROW()-13)/2),0)),IF(ISBLANK(OFFSET('9. METAS'!$P$20,INT((ROW()-14)/2),0)),"",OFFSET('9. METAS'!$P$20,INT((ROW()-14)/2),0)))</f>
        <v/>
      </c>
      <c r="M447" s="257" t="str">
        <f ca="1">IF(MOD(ROW()-13,2)=0,IF(ISBLANK(OFFSET('10. SEGUIMIENTO 2025'!$Q$14,INT((ROW()-13)/2),0)),"",OFFSET('10. SEGUIMIENTO 2025'!$Q$14,INT((ROW()-13)/2),0)),IF(ISBLANK(OFFSET('9. METAS'!$Q$20,INT((ROW()-14)/2),0)),"",OFFSET('9. METAS'!$Q$20,INT((ROW()-14)/2),0)))</f>
        <v/>
      </c>
      <c r="N447" s="1012" t="str">
        <f t="shared" ref="N447" ca="1" si="430">IFERROR(K447/K448,"ND")</f>
        <v>ND</v>
      </c>
      <c r="O447" s="1008" t="str">
        <f t="shared" ref="O447" ca="1" si="431">IFERROR(((K447+J447)/H447),"ND")</f>
        <v>ND</v>
      </c>
      <c r="P447" s="996"/>
    </row>
    <row r="448" spans="3:16">
      <c r="C448" s="1030"/>
      <c r="D448" s="1026"/>
      <c r="E448" s="1026"/>
      <c r="F448" s="1024"/>
      <c r="G448" s="1021"/>
      <c r="H448" s="1017"/>
      <c r="I448" s="1015"/>
      <c r="J448" s="255" t="str">
        <f ca="1">IF(MOD(ROW()-13,2)=0,IF(ISBLANK(OFFSET('10. SEGUIMIENTO 2025'!$N$14,INT((ROW()-13)/2),0)),"",OFFSET('10. SEGUIMIENTO 2025'!$N$14,INT((ROW()-13)/2),0)),IF(ISBLANK(OFFSET('9. METAS'!$N$20,INT((ROW()-14)/2),0)),"",OFFSET('9. METAS'!$N$20,INT((ROW()-14)/2),0)))</f>
        <v/>
      </c>
      <c r="K448" s="256" t="str">
        <f ca="1">IF(MOD(ROW()-13,2)=0,IF(ISBLANK(OFFSET('10. SEGUIMIENTO 2025'!$O$14,INT((ROW()-13)/2),0)),"",OFFSET('10. SEGUIMIENTO 2025'!$O$14,INT((ROW()-13)/2),0)),IF(ISBLANK(OFFSET('9. METAS'!$O$20,INT((ROW()-14)/2),0)),"",OFFSET('9. METAS'!$O$20,INT((ROW()-14)/2),0)))</f>
        <v/>
      </c>
      <c r="L448" s="256" t="str">
        <f ca="1">IF(MOD(ROW()-13,2)=0,IF(ISBLANK(OFFSET('10. SEGUIMIENTO 2025'!$P$14,INT((ROW()-13)/2),0)),"",OFFSET('10. SEGUIMIENTO 2025'!$P$14,INT((ROW()-13)/2),0)),IF(ISBLANK(OFFSET('9. METAS'!$P$20,INT((ROW()-14)/2),0)),"",OFFSET('9. METAS'!$P$20,INT((ROW()-14)/2),0)))</f>
        <v/>
      </c>
      <c r="M448" s="257" t="str">
        <f ca="1">IF(MOD(ROW()-13,2)=0,IF(ISBLANK(OFFSET('10. SEGUIMIENTO 2025'!$Q$14,INT((ROW()-13)/2),0)),"",OFFSET('10. SEGUIMIENTO 2025'!$Q$14,INT((ROW()-13)/2),0)),IF(ISBLANK(OFFSET('9. METAS'!$Q$20,INT((ROW()-14)/2),0)),"",OFFSET('9. METAS'!$Q$20,INT((ROW()-14)/2),0)))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017" t="str">
        <f ca="1">IF(ISBLANK(OFFSET('9. METAS'!$K$20,INT((ROW()-13)/2),0)),"",OFFSET('9. METAS'!$K$20,INT((ROW()-13)/2),0))</f>
        <v/>
      </c>
      <c r="I449" s="1014"/>
      <c r="J449" s="255">
        <f ca="1">IF(MOD(ROW()-13,2)=0,IF(ISBLANK(OFFSET('10. SEGUIMIENTO 2025'!$N$14,INT((ROW()-13)/2),0)),"",OFFSET('10. SEGUIMIENTO 2025'!$N$14,INT((ROW()-13)/2),0)),IF(ISBLANK(OFFSET('9. METAS'!$N$20,INT((ROW()-14)/2),0)),"",OFFSET('9. METAS'!$N$20,INT((ROW()-14)/2),0)))</f>
        <v>41</v>
      </c>
      <c r="K449" s="256" t="str">
        <f ca="1">IF(MOD(ROW()-13,2)=0,IF(ISBLANK(OFFSET('10. SEGUIMIENTO 2025'!$O$14,INT((ROW()-13)/2),0)),"",OFFSET('10. SEGUIMIENTO 2025'!$O$14,INT((ROW()-13)/2),0)),IF(ISBLANK(OFFSET('9. METAS'!$O$20,INT((ROW()-14)/2),0)),"",OFFSET('9. METAS'!$O$20,INT((ROW()-14)/2),0)))</f>
        <v/>
      </c>
      <c r="L449" s="256" t="str">
        <f ca="1">IF(MOD(ROW()-13,2)=0,IF(ISBLANK(OFFSET('10. SEGUIMIENTO 2025'!$P$14,INT((ROW()-13)/2),0)),"",OFFSET('10. SEGUIMIENTO 2025'!$P$14,INT((ROW()-13)/2),0)),IF(ISBLANK(OFFSET('9. METAS'!$P$20,INT((ROW()-14)/2),0)),"",OFFSET('9. METAS'!$P$20,INT((ROW()-14)/2),0)))</f>
        <v/>
      </c>
      <c r="M449" s="257" t="str">
        <f ca="1">IF(MOD(ROW()-13,2)=0,IF(ISBLANK(OFFSET('10. SEGUIMIENTO 2025'!$Q$14,INT((ROW()-13)/2),0)),"",OFFSET('10. SEGUIMIENTO 2025'!$Q$14,INT((ROW()-13)/2),0)),IF(ISBLANK(OFFSET('9. METAS'!$Q$20,INT((ROW()-14)/2),0)),"",OFFSET('9. METAS'!$Q$20,INT((ROW()-14)/2),0)))</f>
        <v/>
      </c>
      <c r="N449" s="1012" t="str">
        <f t="shared" ref="N449" ca="1" si="432">IFERROR(K449/K450,"ND")</f>
        <v>ND</v>
      </c>
      <c r="O449" s="1008" t="str">
        <f t="shared" ref="O449" ca="1" si="433">IFERROR(((K449+J449)/H449),"ND")</f>
        <v>ND</v>
      </c>
      <c r="P449" s="996"/>
    </row>
    <row r="450" spans="3:16">
      <c r="C450" s="1030"/>
      <c r="D450" s="1026"/>
      <c r="E450" s="1026"/>
      <c r="F450" s="1024"/>
      <c r="G450" s="1021"/>
      <c r="H450" s="1017"/>
      <c r="I450" s="1015"/>
      <c r="J450" s="255" t="str">
        <f ca="1">IF(MOD(ROW()-13,2)=0,IF(ISBLANK(OFFSET('10. SEGUIMIENTO 2025'!$N$14,INT((ROW()-13)/2),0)),"",OFFSET('10. SEGUIMIENTO 2025'!$N$14,INT((ROW()-13)/2),0)),IF(ISBLANK(OFFSET('9. METAS'!$N$20,INT((ROW()-14)/2),0)),"",OFFSET('9. METAS'!$N$20,INT((ROW()-14)/2),0)))</f>
        <v/>
      </c>
      <c r="K450" s="256" t="str">
        <f ca="1">IF(MOD(ROW()-13,2)=0,IF(ISBLANK(OFFSET('10. SEGUIMIENTO 2025'!$O$14,INT((ROW()-13)/2),0)),"",OFFSET('10. SEGUIMIENTO 2025'!$O$14,INT((ROW()-13)/2),0)),IF(ISBLANK(OFFSET('9. METAS'!$O$20,INT((ROW()-14)/2),0)),"",OFFSET('9. METAS'!$O$20,INT((ROW()-14)/2),0)))</f>
        <v/>
      </c>
      <c r="L450" s="256" t="str">
        <f ca="1">IF(MOD(ROW()-13,2)=0,IF(ISBLANK(OFFSET('10. SEGUIMIENTO 2025'!$P$14,INT((ROW()-13)/2),0)),"",OFFSET('10. SEGUIMIENTO 2025'!$P$14,INT((ROW()-13)/2),0)),IF(ISBLANK(OFFSET('9. METAS'!$P$20,INT((ROW()-14)/2),0)),"",OFFSET('9. METAS'!$P$20,INT((ROW()-14)/2),0)))</f>
        <v/>
      </c>
      <c r="M450" s="257" t="str">
        <f ca="1">IF(MOD(ROW()-13,2)=0,IF(ISBLANK(OFFSET('10. SEGUIMIENTO 2025'!$Q$14,INT((ROW()-13)/2),0)),"",OFFSET('10. SEGUIMIENTO 2025'!$Q$14,INT((ROW()-13)/2),0)),IF(ISBLANK(OFFSET('9. METAS'!$Q$20,INT((ROW()-14)/2),0)),"",OFFSET('9. METAS'!$Q$20,INT((ROW()-14)/2),0)))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017" t="str">
        <f ca="1">IF(ISBLANK(OFFSET('9. METAS'!$K$20,INT((ROW()-13)/2),0)),"",OFFSET('9. METAS'!$K$20,INT((ROW()-13)/2),0))</f>
        <v/>
      </c>
      <c r="I451" s="1014"/>
      <c r="J451" s="255">
        <f ca="1">IF(MOD(ROW()-13,2)=0,IF(ISBLANK(OFFSET('10. SEGUIMIENTO 2025'!$N$14,INT((ROW()-13)/2),0)),"",OFFSET('10. SEGUIMIENTO 2025'!$N$14,INT((ROW()-13)/2),0)),IF(ISBLANK(OFFSET('9. METAS'!$N$20,INT((ROW()-14)/2),0)),"",OFFSET('9. METAS'!$N$20,INT((ROW()-14)/2),0)))</f>
        <v>41</v>
      </c>
      <c r="K451" s="256" t="str">
        <f ca="1">IF(MOD(ROW()-13,2)=0,IF(ISBLANK(OFFSET('10. SEGUIMIENTO 2025'!$O$14,INT((ROW()-13)/2),0)),"",OFFSET('10. SEGUIMIENTO 2025'!$O$14,INT((ROW()-13)/2),0)),IF(ISBLANK(OFFSET('9. METAS'!$O$20,INT((ROW()-14)/2),0)),"",OFFSET('9. METAS'!$O$20,INT((ROW()-14)/2),0)))</f>
        <v/>
      </c>
      <c r="L451" s="256" t="str">
        <f ca="1">IF(MOD(ROW()-13,2)=0,IF(ISBLANK(OFFSET('10. SEGUIMIENTO 2025'!$P$14,INT((ROW()-13)/2),0)),"",OFFSET('10. SEGUIMIENTO 2025'!$P$14,INT((ROW()-13)/2),0)),IF(ISBLANK(OFFSET('9. METAS'!$P$20,INT((ROW()-14)/2),0)),"",OFFSET('9. METAS'!$P$20,INT((ROW()-14)/2),0)))</f>
        <v/>
      </c>
      <c r="M451" s="257" t="str">
        <f ca="1">IF(MOD(ROW()-13,2)=0,IF(ISBLANK(OFFSET('10. SEGUIMIENTO 2025'!$Q$14,INT((ROW()-13)/2),0)),"",OFFSET('10. SEGUIMIENTO 2025'!$Q$14,INT((ROW()-13)/2),0)),IF(ISBLANK(OFFSET('9. METAS'!$Q$20,INT((ROW()-14)/2),0)),"",OFFSET('9. METAS'!$Q$20,INT((ROW()-14)/2),0)))</f>
        <v/>
      </c>
      <c r="N451" s="1012" t="str">
        <f t="shared" ref="N451" ca="1" si="434">IFERROR(K451/K452,"ND")</f>
        <v>ND</v>
      </c>
      <c r="O451" s="1008" t="str">
        <f t="shared" ref="O451" ca="1" si="435">IFERROR(((K451+J451)/H451),"ND")</f>
        <v>ND</v>
      </c>
      <c r="P451" s="996"/>
    </row>
    <row r="452" spans="3:16">
      <c r="C452" s="1030"/>
      <c r="D452" s="1026"/>
      <c r="E452" s="1026"/>
      <c r="F452" s="1024"/>
      <c r="G452" s="1021"/>
      <c r="H452" s="1017"/>
      <c r="I452" s="1015"/>
      <c r="J452" s="255" t="str">
        <f ca="1">IF(MOD(ROW()-13,2)=0,IF(ISBLANK(OFFSET('10. SEGUIMIENTO 2025'!$N$14,INT((ROW()-13)/2),0)),"",OFFSET('10. SEGUIMIENTO 2025'!$N$14,INT((ROW()-13)/2),0)),IF(ISBLANK(OFFSET('9. METAS'!$N$20,INT((ROW()-14)/2),0)),"",OFFSET('9. METAS'!$N$20,INT((ROW()-14)/2),0)))</f>
        <v/>
      </c>
      <c r="K452" s="256" t="str">
        <f ca="1">IF(MOD(ROW()-13,2)=0,IF(ISBLANK(OFFSET('10. SEGUIMIENTO 2025'!$O$14,INT((ROW()-13)/2),0)),"",OFFSET('10. SEGUIMIENTO 2025'!$O$14,INT((ROW()-13)/2),0)),IF(ISBLANK(OFFSET('9. METAS'!$O$20,INT((ROW()-14)/2),0)),"",OFFSET('9. METAS'!$O$20,INT((ROW()-14)/2),0)))</f>
        <v/>
      </c>
      <c r="L452" s="256" t="str">
        <f ca="1">IF(MOD(ROW()-13,2)=0,IF(ISBLANK(OFFSET('10. SEGUIMIENTO 2025'!$P$14,INT((ROW()-13)/2),0)),"",OFFSET('10. SEGUIMIENTO 2025'!$P$14,INT((ROW()-13)/2),0)),IF(ISBLANK(OFFSET('9. METAS'!$P$20,INT((ROW()-14)/2),0)),"",OFFSET('9. METAS'!$P$20,INT((ROW()-14)/2),0)))</f>
        <v/>
      </c>
      <c r="M452" s="257" t="str">
        <f ca="1">IF(MOD(ROW()-13,2)=0,IF(ISBLANK(OFFSET('10. SEGUIMIENTO 2025'!$Q$14,INT((ROW()-13)/2),0)),"",OFFSET('10. SEGUIMIENTO 2025'!$Q$14,INT((ROW()-13)/2),0)),IF(ISBLANK(OFFSET('9. METAS'!$Q$20,INT((ROW()-14)/2),0)),"",OFFSET('9. METAS'!$Q$20,INT((ROW()-14)/2),0)))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017" t="str">
        <f ca="1">IF(ISBLANK(OFFSET('9. METAS'!$K$20,INT((ROW()-13)/2),0)),"",OFFSET('9. METAS'!$K$20,INT((ROW()-13)/2),0))</f>
        <v/>
      </c>
      <c r="I453" s="1014"/>
      <c r="J453" s="255">
        <f ca="1">IF(MOD(ROW()-13,2)=0,IF(ISBLANK(OFFSET('10. SEGUIMIENTO 2025'!$N$14,INT((ROW()-13)/2),0)),"",OFFSET('10. SEGUIMIENTO 2025'!$N$14,INT((ROW()-13)/2),0)),IF(ISBLANK(OFFSET('9. METAS'!$N$20,INT((ROW()-14)/2),0)),"",OFFSET('9. METAS'!$N$20,INT((ROW()-14)/2),0)))</f>
        <v>41</v>
      </c>
      <c r="K453" s="256" t="str">
        <f ca="1">IF(MOD(ROW()-13,2)=0,IF(ISBLANK(OFFSET('10. SEGUIMIENTO 2025'!$O$14,INT((ROW()-13)/2),0)),"",OFFSET('10. SEGUIMIENTO 2025'!$O$14,INT((ROW()-13)/2),0)),IF(ISBLANK(OFFSET('9. METAS'!$O$20,INT((ROW()-14)/2),0)),"",OFFSET('9. METAS'!$O$20,INT((ROW()-14)/2),0)))</f>
        <v/>
      </c>
      <c r="L453" s="256" t="str">
        <f ca="1">IF(MOD(ROW()-13,2)=0,IF(ISBLANK(OFFSET('10. SEGUIMIENTO 2025'!$P$14,INT((ROW()-13)/2),0)),"",OFFSET('10. SEGUIMIENTO 2025'!$P$14,INT((ROW()-13)/2),0)),IF(ISBLANK(OFFSET('9. METAS'!$P$20,INT((ROW()-14)/2),0)),"",OFFSET('9. METAS'!$P$20,INT((ROW()-14)/2),0)))</f>
        <v/>
      </c>
      <c r="M453" s="257" t="str">
        <f ca="1">IF(MOD(ROW()-13,2)=0,IF(ISBLANK(OFFSET('10. SEGUIMIENTO 2025'!$Q$14,INT((ROW()-13)/2),0)),"",OFFSET('10. SEGUIMIENTO 2025'!$Q$14,INT((ROW()-13)/2),0)),IF(ISBLANK(OFFSET('9. METAS'!$Q$20,INT((ROW()-14)/2),0)),"",OFFSET('9. METAS'!$Q$20,INT((ROW()-14)/2),0)))</f>
        <v/>
      </c>
      <c r="N453" s="1012" t="str">
        <f t="shared" ref="N453" ca="1" si="436">IFERROR(K453/K454,"ND")</f>
        <v>ND</v>
      </c>
      <c r="O453" s="1008" t="str">
        <f t="shared" ref="O453" ca="1" si="437">IFERROR(((K453+J453)/H453),"ND")</f>
        <v>ND</v>
      </c>
      <c r="P453" s="996"/>
    </row>
    <row r="454" spans="3:16">
      <c r="C454" s="1030"/>
      <c r="D454" s="1026"/>
      <c r="E454" s="1026"/>
      <c r="F454" s="1024"/>
      <c r="G454" s="1021"/>
      <c r="H454" s="1017"/>
      <c r="I454" s="1015"/>
      <c r="J454" s="255" t="str">
        <f ca="1">IF(MOD(ROW()-13,2)=0,IF(ISBLANK(OFFSET('10. SEGUIMIENTO 2025'!$N$14,INT((ROW()-13)/2),0)),"",OFFSET('10. SEGUIMIENTO 2025'!$N$14,INT((ROW()-13)/2),0)),IF(ISBLANK(OFFSET('9. METAS'!$N$20,INT((ROW()-14)/2),0)),"",OFFSET('9. METAS'!$N$20,INT((ROW()-14)/2),0)))</f>
        <v/>
      </c>
      <c r="K454" s="256" t="str">
        <f ca="1">IF(MOD(ROW()-13,2)=0,IF(ISBLANK(OFFSET('10. SEGUIMIENTO 2025'!$O$14,INT((ROW()-13)/2),0)),"",OFFSET('10. SEGUIMIENTO 2025'!$O$14,INT((ROW()-13)/2),0)),IF(ISBLANK(OFFSET('9. METAS'!$O$20,INT((ROW()-14)/2),0)),"",OFFSET('9. METAS'!$O$20,INT((ROW()-14)/2),0)))</f>
        <v/>
      </c>
      <c r="L454" s="256" t="str">
        <f ca="1">IF(MOD(ROW()-13,2)=0,IF(ISBLANK(OFFSET('10. SEGUIMIENTO 2025'!$P$14,INT((ROW()-13)/2),0)),"",OFFSET('10. SEGUIMIENTO 2025'!$P$14,INT((ROW()-13)/2),0)),IF(ISBLANK(OFFSET('9. METAS'!$P$20,INT((ROW()-14)/2),0)),"",OFFSET('9. METAS'!$P$20,INT((ROW()-14)/2),0)))</f>
        <v/>
      </c>
      <c r="M454" s="257" t="str">
        <f ca="1">IF(MOD(ROW()-13,2)=0,IF(ISBLANK(OFFSET('10. SEGUIMIENTO 2025'!$Q$14,INT((ROW()-13)/2),0)),"",OFFSET('10. SEGUIMIENTO 2025'!$Q$14,INT((ROW()-13)/2),0)),IF(ISBLANK(OFFSET('9. METAS'!$Q$20,INT((ROW()-14)/2),0)),"",OFFSET('9. METAS'!$Q$20,INT((ROW()-14)/2),0)))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017" t="str">
        <f ca="1">IF(ISBLANK(OFFSET('9. METAS'!$K$20,INT((ROW()-13)/2),0)),"",OFFSET('9. METAS'!$K$20,INT((ROW()-13)/2),0))</f>
        <v/>
      </c>
      <c r="I455" s="1014"/>
      <c r="J455" s="255">
        <f ca="1">IF(MOD(ROW()-13,2)=0,IF(ISBLANK(OFFSET('10. SEGUIMIENTO 2025'!$N$14,INT((ROW()-13)/2),0)),"",OFFSET('10. SEGUIMIENTO 2025'!$N$14,INT((ROW()-13)/2),0)),IF(ISBLANK(OFFSET('9. METAS'!$N$20,INT((ROW()-14)/2),0)),"",OFFSET('9. METAS'!$N$20,INT((ROW()-14)/2),0)))</f>
        <v>41</v>
      </c>
      <c r="K455" s="256" t="str">
        <f ca="1">IF(MOD(ROW()-13,2)=0,IF(ISBLANK(OFFSET('10. SEGUIMIENTO 2025'!$O$14,INT((ROW()-13)/2),0)),"",OFFSET('10. SEGUIMIENTO 2025'!$O$14,INT((ROW()-13)/2),0)),IF(ISBLANK(OFFSET('9. METAS'!$O$20,INT((ROW()-14)/2),0)),"",OFFSET('9. METAS'!$O$20,INT((ROW()-14)/2),0)))</f>
        <v/>
      </c>
      <c r="L455" s="256" t="str">
        <f ca="1">IF(MOD(ROW()-13,2)=0,IF(ISBLANK(OFFSET('10. SEGUIMIENTO 2025'!$P$14,INT((ROW()-13)/2),0)),"",OFFSET('10. SEGUIMIENTO 2025'!$P$14,INT((ROW()-13)/2),0)),IF(ISBLANK(OFFSET('9. METAS'!$P$20,INT((ROW()-14)/2),0)),"",OFFSET('9. METAS'!$P$20,INT((ROW()-14)/2),0)))</f>
        <v/>
      </c>
      <c r="M455" s="257" t="str">
        <f ca="1">IF(MOD(ROW()-13,2)=0,IF(ISBLANK(OFFSET('10. SEGUIMIENTO 2025'!$Q$14,INT((ROW()-13)/2),0)),"",OFFSET('10. SEGUIMIENTO 2025'!$Q$14,INT((ROW()-13)/2),0)),IF(ISBLANK(OFFSET('9. METAS'!$Q$20,INT((ROW()-14)/2),0)),"",OFFSET('9. METAS'!$Q$20,INT((ROW()-14)/2),0)))</f>
        <v/>
      </c>
      <c r="N455" s="1012" t="str">
        <f t="shared" ref="N455" ca="1" si="438">IFERROR(K455/K456,"ND")</f>
        <v>ND</v>
      </c>
      <c r="O455" s="1008" t="str">
        <f t="shared" ref="O455" ca="1" si="439">IFERROR(((K455+J455)/H455),"ND")</f>
        <v>ND</v>
      </c>
      <c r="P455" s="996"/>
    </row>
    <row r="456" spans="3:16">
      <c r="C456" s="1030"/>
      <c r="D456" s="1026"/>
      <c r="E456" s="1026"/>
      <c r="F456" s="1024"/>
      <c r="G456" s="1021"/>
      <c r="H456" s="1017"/>
      <c r="I456" s="1015"/>
      <c r="J456" s="255" t="str">
        <f ca="1">IF(MOD(ROW()-13,2)=0,IF(ISBLANK(OFFSET('10. SEGUIMIENTO 2025'!$N$14,INT((ROW()-13)/2),0)),"",OFFSET('10. SEGUIMIENTO 2025'!$N$14,INT((ROW()-13)/2),0)),IF(ISBLANK(OFFSET('9. METAS'!$N$20,INT((ROW()-14)/2),0)),"",OFFSET('9. METAS'!$N$20,INT((ROW()-14)/2),0)))</f>
        <v/>
      </c>
      <c r="K456" s="256" t="str">
        <f ca="1">IF(MOD(ROW()-13,2)=0,IF(ISBLANK(OFFSET('10. SEGUIMIENTO 2025'!$O$14,INT((ROW()-13)/2),0)),"",OFFSET('10. SEGUIMIENTO 2025'!$O$14,INT((ROW()-13)/2),0)),IF(ISBLANK(OFFSET('9. METAS'!$O$20,INT((ROW()-14)/2),0)),"",OFFSET('9. METAS'!$O$20,INT((ROW()-14)/2),0)))</f>
        <v/>
      </c>
      <c r="L456" s="256" t="str">
        <f ca="1">IF(MOD(ROW()-13,2)=0,IF(ISBLANK(OFFSET('10. SEGUIMIENTO 2025'!$P$14,INT((ROW()-13)/2),0)),"",OFFSET('10. SEGUIMIENTO 2025'!$P$14,INT((ROW()-13)/2),0)),IF(ISBLANK(OFFSET('9. METAS'!$P$20,INT((ROW()-14)/2),0)),"",OFFSET('9. METAS'!$P$20,INT((ROW()-14)/2),0)))</f>
        <v/>
      </c>
      <c r="M456" s="257" t="str">
        <f ca="1">IF(MOD(ROW()-13,2)=0,IF(ISBLANK(OFFSET('10. SEGUIMIENTO 2025'!$Q$14,INT((ROW()-13)/2),0)),"",OFFSET('10. SEGUIMIENTO 2025'!$Q$14,INT((ROW()-13)/2),0)),IF(ISBLANK(OFFSET('9. METAS'!$Q$20,INT((ROW()-14)/2),0)),"",OFFSET('9. METAS'!$Q$20,INT((ROW()-14)/2),0)))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017" t="str">
        <f ca="1">IF(ISBLANK(OFFSET('9. METAS'!$K$20,INT((ROW()-13)/2),0)),"",OFFSET('9. METAS'!$K$20,INT((ROW()-13)/2),0))</f>
        <v/>
      </c>
      <c r="I457" s="1014"/>
      <c r="J457" s="255">
        <f ca="1">IF(MOD(ROW()-13,2)=0,IF(ISBLANK(OFFSET('10. SEGUIMIENTO 2025'!$N$14,INT((ROW()-13)/2),0)),"",OFFSET('10. SEGUIMIENTO 2025'!$N$14,INT((ROW()-13)/2),0)),IF(ISBLANK(OFFSET('9. METAS'!$N$20,INT((ROW()-14)/2),0)),"",OFFSET('9. METAS'!$N$20,INT((ROW()-14)/2),0)))</f>
        <v>41</v>
      </c>
      <c r="K457" s="256" t="str">
        <f ca="1">IF(MOD(ROW()-13,2)=0,IF(ISBLANK(OFFSET('10. SEGUIMIENTO 2025'!$O$14,INT((ROW()-13)/2),0)),"",OFFSET('10. SEGUIMIENTO 2025'!$O$14,INT((ROW()-13)/2),0)),IF(ISBLANK(OFFSET('9. METAS'!$O$20,INT((ROW()-14)/2),0)),"",OFFSET('9. METAS'!$O$20,INT((ROW()-14)/2),0)))</f>
        <v/>
      </c>
      <c r="L457" s="256" t="str">
        <f ca="1">IF(MOD(ROW()-13,2)=0,IF(ISBLANK(OFFSET('10. SEGUIMIENTO 2025'!$P$14,INT((ROW()-13)/2),0)),"",OFFSET('10. SEGUIMIENTO 2025'!$P$14,INT((ROW()-13)/2),0)),IF(ISBLANK(OFFSET('9. METAS'!$P$20,INT((ROW()-14)/2),0)),"",OFFSET('9. METAS'!$P$20,INT((ROW()-14)/2),0)))</f>
        <v/>
      </c>
      <c r="M457" s="257" t="str">
        <f ca="1">IF(MOD(ROW()-13,2)=0,IF(ISBLANK(OFFSET('10. SEGUIMIENTO 2025'!$Q$14,INT((ROW()-13)/2),0)),"",OFFSET('10. SEGUIMIENTO 2025'!$Q$14,INT((ROW()-13)/2),0)),IF(ISBLANK(OFFSET('9. METAS'!$Q$20,INT((ROW()-14)/2),0)),"",OFFSET('9. METAS'!$Q$20,INT((ROW()-14)/2),0)))</f>
        <v/>
      </c>
      <c r="N457" s="1012" t="str">
        <f t="shared" ref="N457" ca="1" si="440">IFERROR(K457/K458,"ND")</f>
        <v>ND</v>
      </c>
      <c r="O457" s="1008" t="str">
        <f t="shared" ref="O457" ca="1" si="441">IFERROR(((K457+J457)/H457),"ND")</f>
        <v>ND</v>
      </c>
      <c r="P457" s="996"/>
    </row>
    <row r="458" spans="3:16">
      <c r="C458" s="1030"/>
      <c r="D458" s="1026"/>
      <c r="E458" s="1026"/>
      <c r="F458" s="1024"/>
      <c r="G458" s="1021"/>
      <c r="H458" s="1017"/>
      <c r="I458" s="1015"/>
      <c r="J458" s="255" t="str">
        <f ca="1">IF(MOD(ROW()-13,2)=0,IF(ISBLANK(OFFSET('10. SEGUIMIENTO 2025'!$N$14,INT((ROW()-13)/2),0)),"",OFFSET('10. SEGUIMIENTO 2025'!$N$14,INT((ROW()-13)/2),0)),IF(ISBLANK(OFFSET('9. METAS'!$N$20,INT((ROW()-14)/2),0)),"",OFFSET('9. METAS'!$N$20,INT((ROW()-14)/2),0)))</f>
        <v/>
      </c>
      <c r="K458" s="256" t="str">
        <f ca="1">IF(MOD(ROW()-13,2)=0,IF(ISBLANK(OFFSET('10. SEGUIMIENTO 2025'!$O$14,INT((ROW()-13)/2),0)),"",OFFSET('10. SEGUIMIENTO 2025'!$O$14,INT((ROW()-13)/2),0)),IF(ISBLANK(OFFSET('9. METAS'!$O$20,INT((ROW()-14)/2),0)),"",OFFSET('9. METAS'!$O$20,INT((ROW()-14)/2),0)))</f>
        <v/>
      </c>
      <c r="L458" s="256" t="str">
        <f ca="1">IF(MOD(ROW()-13,2)=0,IF(ISBLANK(OFFSET('10. SEGUIMIENTO 2025'!$P$14,INT((ROW()-13)/2),0)),"",OFFSET('10. SEGUIMIENTO 2025'!$P$14,INT((ROW()-13)/2),0)),IF(ISBLANK(OFFSET('9. METAS'!$P$20,INT((ROW()-14)/2),0)),"",OFFSET('9. METAS'!$P$20,INT((ROW()-14)/2),0)))</f>
        <v/>
      </c>
      <c r="M458" s="257" t="str">
        <f ca="1">IF(MOD(ROW()-13,2)=0,IF(ISBLANK(OFFSET('10. SEGUIMIENTO 2025'!$Q$14,INT((ROW()-13)/2),0)),"",OFFSET('10. SEGUIMIENTO 2025'!$Q$14,INT((ROW()-13)/2),0)),IF(ISBLANK(OFFSET('9. METAS'!$Q$20,INT((ROW()-14)/2),0)),"",OFFSET('9. METAS'!$Q$20,INT((ROW()-14)/2),0)))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017" t="str">
        <f ca="1">IF(ISBLANK(OFFSET('9. METAS'!$K$20,INT((ROW()-13)/2),0)),"",OFFSET('9. METAS'!$K$20,INT((ROW()-13)/2),0))</f>
        <v/>
      </c>
      <c r="I459" s="1014"/>
      <c r="J459" s="255">
        <f ca="1">IF(MOD(ROW()-13,2)=0,IF(ISBLANK(OFFSET('10. SEGUIMIENTO 2025'!$N$14,INT((ROW()-13)/2),0)),"",OFFSET('10. SEGUIMIENTO 2025'!$N$14,INT((ROW()-13)/2),0)),IF(ISBLANK(OFFSET('9. METAS'!$N$20,INT((ROW()-14)/2),0)),"",OFFSET('9. METAS'!$N$20,INT((ROW()-14)/2),0)))</f>
        <v>41</v>
      </c>
      <c r="K459" s="256" t="str">
        <f ca="1">IF(MOD(ROW()-13,2)=0,IF(ISBLANK(OFFSET('10. SEGUIMIENTO 2025'!$O$14,INT((ROW()-13)/2),0)),"",OFFSET('10. SEGUIMIENTO 2025'!$O$14,INT((ROW()-13)/2),0)),IF(ISBLANK(OFFSET('9. METAS'!$O$20,INT((ROW()-14)/2),0)),"",OFFSET('9. METAS'!$O$20,INT((ROW()-14)/2),0)))</f>
        <v/>
      </c>
      <c r="L459" s="256" t="str">
        <f ca="1">IF(MOD(ROW()-13,2)=0,IF(ISBLANK(OFFSET('10. SEGUIMIENTO 2025'!$P$14,INT((ROW()-13)/2),0)),"",OFFSET('10. SEGUIMIENTO 2025'!$P$14,INT((ROW()-13)/2),0)),IF(ISBLANK(OFFSET('9. METAS'!$P$20,INT((ROW()-14)/2),0)),"",OFFSET('9. METAS'!$P$20,INT((ROW()-14)/2),0)))</f>
        <v/>
      </c>
      <c r="M459" s="257" t="str">
        <f ca="1">IF(MOD(ROW()-13,2)=0,IF(ISBLANK(OFFSET('10. SEGUIMIENTO 2025'!$Q$14,INT((ROW()-13)/2),0)),"",OFFSET('10. SEGUIMIENTO 2025'!$Q$14,INT((ROW()-13)/2),0)),IF(ISBLANK(OFFSET('9. METAS'!$Q$20,INT((ROW()-14)/2),0)),"",OFFSET('9. METAS'!$Q$20,INT((ROW()-14)/2),0)))</f>
        <v/>
      </c>
      <c r="N459" s="1012" t="str">
        <f t="shared" ref="N459" ca="1" si="442">IFERROR(K459/K460,"ND")</f>
        <v>ND</v>
      </c>
      <c r="O459" s="1008" t="str">
        <f t="shared" ref="O459" ca="1" si="443">IFERROR(((K459+J459)/H459),"ND")</f>
        <v>ND</v>
      </c>
      <c r="P459" s="996"/>
    </row>
    <row r="460" spans="3:16">
      <c r="C460" s="1030"/>
      <c r="D460" s="1026"/>
      <c r="E460" s="1026"/>
      <c r="F460" s="1024"/>
      <c r="G460" s="1021"/>
      <c r="H460" s="1017"/>
      <c r="I460" s="1015"/>
      <c r="J460" s="255" t="str">
        <f ca="1">IF(MOD(ROW()-13,2)=0,IF(ISBLANK(OFFSET('10. SEGUIMIENTO 2025'!$N$14,INT((ROW()-13)/2),0)),"",OFFSET('10. SEGUIMIENTO 2025'!$N$14,INT((ROW()-13)/2),0)),IF(ISBLANK(OFFSET('9. METAS'!$N$20,INT((ROW()-14)/2),0)),"",OFFSET('9. METAS'!$N$20,INT((ROW()-14)/2),0)))</f>
        <v/>
      </c>
      <c r="K460" s="256" t="str">
        <f ca="1">IF(MOD(ROW()-13,2)=0,IF(ISBLANK(OFFSET('10. SEGUIMIENTO 2025'!$O$14,INT((ROW()-13)/2),0)),"",OFFSET('10. SEGUIMIENTO 2025'!$O$14,INT((ROW()-13)/2),0)),IF(ISBLANK(OFFSET('9. METAS'!$O$20,INT((ROW()-14)/2),0)),"",OFFSET('9. METAS'!$O$20,INT((ROW()-14)/2),0)))</f>
        <v/>
      </c>
      <c r="L460" s="256" t="str">
        <f ca="1">IF(MOD(ROW()-13,2)=0,IF(ISBLANK(OFFSET('10. SEGUIMIENTO 2025'!$P$14,INT((ROW()-13)/2),0)),"",OFFSET('10. SEGUIMIENTO 2025'!$P$14,INT((ROW()-13)/2),0)),IF(ISBLANK(OFFSET('9. METAS'!$P$20,INT((ROW()-14)/2),0)),"",OFFSET('9. METAS'!$P$20,INT((ROW()-14)/2),0)))</f>
        <v/>
      </c>
      <c r="M460" s="257" t="str">
        <f ca="1">IF(MOD(ROW()-13,2)=0,IF(ISBLANK(OFFSET('10. SEGUIMIENTO 2025'!$Q$14,INT((ROW()-13)/2),0)),"",OFFSET('10. SEGUIMIENTO 2025'!$Q$14,INT((ROW()-13)/2),0)),IF(ISBLANK(OFFSET('9. METAS'!$Q$20,INT((ROW()-14)/2),0)),"",OFFSET('9. METAS'!$Q$20,INT((ROW()-14)/2),0)))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017" t="str">
        <f ca="1">IF(ISBLANK(OFFSET('9. METAS'!$K$20,INT((ROW()-13)/2),0)),"",OFFSET('9. METAS'!$K$20,INT((ROW()-13)/2),0))</f>
        <v/>
      </c>
      <c r="I461" s="1014"/>
      <c r="J461" s="255">
        <f ca="1">IF(MOD(ROW()-13,2)=0,IF(ISBLANK(OFFSET('10. SEGUIMIENTO 2025'!$N$14,INT((ROW()-13)/2),0)),"",OFFSET('10. SEGUIMIENTO 2025'!$N$14,INT((ROW()-13)/2),0)),IF(ISBLANK(OFFSET('9. METAS'!$N$20,INT((ROW()-14)/2),0)),"",OFFSET('9. METAS'!$N$20,INT((ROW()-14)/2),0)))</f>
        <v>41</v>
      </c>
      <c r="K461" s="256" t="str">
        <f ca="1">IF(MOD(ROW()-13,2)=0,IF(ISBLANK(OFFSET('10. SEGUIMIENTO 2025'!$O$14,INT((ROW()-13)/2),0)),"",OFFSET('10. SEGUIMIENTO 2025'!$O$14,INT((ROW()-13)/2),0)),IF(ISBLANK(OFFSET('9. METAS'!$O$20,INT((ROW()-14)/2),0)),"",OFFSET('9. METAS'!$O$20,INT((ROW()-14)/2),0)))</f>
        <v/>
      </c>
      <c r="L461" s="256" t="str">
        <f ca="1">IF(MOD(ROW()-13,2)=0,IF(ISBLANK(OFFSET('10. SEGUIMIENTO 2025'!$P$14,INT((ROW()-13)/2),0)),"",OFFSET('10. SEGUIMIENTO 2025'!$P$14,INT((ROW()-13)/2),0)),IF(ISBLANK(OFFSET('9. METAS'!$P$20,INT((ROW()-14)/2),0)),"",OFFSET('9. METAS'!$P$20,INT((ROW()-14)/2),0)))</f>
        <v/>
      </c>
      <c r="M461" s="257" t="str">
        <f ca="1">IF(MOD(ROW()-13,2)=0,IF(ISBLANK(OFFSET('10. SEGUIMIENTO 2025'!$Q$14,INT((ROW()-13)/2),0)),"",OFFSET('10. SEGUIMIENTO 2025'!$Q$14,INT((ROW()-13)/2),0)),IF(ISBLANK(OFFSET('9. METAS'!$Q$20,INT((ROW()-14)/2),0)),"",OFFSET('9. METAS'!$Q$20,INT((ROW()-14)/2),0)))</f>
        <v/>
      </c>
      <c r="N461" s="1012" t="str">
        <f t="shared" ref="N461" ca="1" si="444">IFERROR(K461/K462,"ND")</f>
        <v>ND</v>
      </c>
      <c r="O461" s="1008" t="str">
        <f t="shared" ref="O461" ca="1" si="445">IFERROR(((K461+J461)/H461),"ND")</f>
        <v>ND</v>
      </c>
      <c r="P461" s="996"/>
    </row>
    <row r="462" spans="3:16">
      <c r="C462" s="1030"/>
      <c r="D462" s="1026"/>
      <c r="E462" s="1026"/>
      <c r="F462" s="1024"/>
      <c r="G462" s="1021"/>
      <c r="H462" s="1017"/>
      <c r="I462" s="1015"/>
      <c r="J462" s="255" t="str">
        <f ca="1">IF(MOD(ROW()-13,2)=0,IF(ISBLANK(OFFSET('10. SEGUIMIENTO 2025'!$N$14,INT((ROW()-13)/2),0)),"",OFFSET('10. SEGUIMIENTO 2025'!$N$14,INT((ROW()-13)/2),0)),IF(ISBLANK(OFFSET('9. METAS'!$N$20,INT((ROW()-14)/2),0)),"",OFFSET('9. METAS'!$N$20,INT((ROW()-14)/2),0)))</f>
        <v/>
      </c>
      <c r="K462" s="256" t="str">
        <f ca="1">IF(MOD(ROW()-13,2)=0,IF(ISBLANK(OFFSET('10. SEGUIMIENTO 2025'!$O$14,INT((ROW()-13)/2),0)),"",OFFSET('10. SEGUIMIENTO 2025'!$O$14,INT((ROW()-13)/2),0)),IF(ISBLANK(OFFSET('9. METAS'!$O$20,INT((ROW()-14)/2),0)),"",OFFSET('9. METAS'!$O$20,INT((ROW()-14)/2),0)))</f>
        <v/>
      </c>
      <c r="L462" s="256" t="str">
        <f ca="1">IF(MOD(ROW()-13,2)=0,IF(ISBLANK(OFFSET('10. SEGUIMIENTO 2025'!$P$14,INT((ROW()-13)/2),0)),"",OFFSET('10. SEGUIMIENTO 2025'!$P$14,INT((ROW()-13)/2),0)),IF(ISBLANK(OFFSET('9. METAS'!$P$20,INT((ROW()-14)/2),0)),"",OFFSET('9. METAS'!$P$20,INT((ROW()-14)/2),0)))</f>
        <v/>
      </c>
      <c r="M462" s="257" t="str">
        <f ca="1">IF(MOD(ROW()-13,2)=0,IF(ISBLANK(OFFSET('10. SEGUIMIENTO 2025'!$Q$14,INT((ROW()-13)/2),0)),"",OFFSET('10. SEGUIMIENTO 2025'!$Q$14,INT((ROW()-13)/2),0)),IF(ISBLANK(OFFSET('9. METAS'!$Q$20,INT((ROW()-14)/2),0)),"",OFFSET('9. METAS'!$Q$20,INT((ROW()-14)/2),0)))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017" t="str">
        <f ca="1">IF(ISBLANK(OFFSET('9. METAS'!$K$20,INT((ROW()-13)/2),0)),"",OFFSET('9. METAS'!$K$20,INT((ROW()-13)/2),0))</f>
        <v/>
      </c>
      <c r="I463" s="1014"/>
      <c r="J463" s="255">
        <f ca="1">IF(MOD(ROW()-13,2)=0,IF(ISBLANK(OFFSET('10. SEGUIMIENTO 2025'!$N$14,INT((ROW()-13)/2),0)),"",OFFSET('10. SEGUIMIENTO 2025'!$N$14,INT((ROW()-13)/2),0)),IF(ISBLANK(OFFSET('9. METAS'!$N$20,INT((ROW()-14)/2),0)),"",OFFSET('9. METAS'!$N$20,INT((ROW()-14)/2),0)))</f>
        <v>41</v>
      </c>
      <c r="K463" s="256" t="str">
        <f ca="1">IF(MOD(ROW()-13,2)=0,IF(ISBLANK(OFFSET('10. SEGUIMIENTO 2025'!$O$14,INT((ROW()-13)/2),0)),"",OFFSET('10. SEGUIMIENTO 2025'!$O$14,INT((ROW()-13)/2),0)),IF(ISBLANK(OFFSET('9. METAS'!$O$20,INT((ROW()-14)/2),0)),"",OFFSET('9. METAS'!$O$20,INT((ROW()-14)/2),0)))</f>
        <v/>
      </c>
      <c r="L463" s="256" t="str">
        <f ca="1">IF(MOD(ROW()-13,2)=0,IF(ISBLANK(OFFSET('10. SEGUIMIENTO 2025'!$P$14,INT((ROW()-13)/2),0)),"",OFFSET('10. SEGUIMIENTO 2025'!$P$14,INT((ROW()-13)/2),0)),IF(ISBLANK(OFFSET('9. METAS'!$P$20,INT((ROW()-14)/2),0)),"",OFFSET('9. METAS'!$P$20,INT((ROW()-14)/2),0)))</f>
        <v/>
      </c>
      <c r="M463" s="257" t="str">
        <f ca="1">IF(MOD(ROW()-13,2)=0,IF(ISBLANK(OFFSET('10. SEGUIMIENTO 2025'!$Q$14,INT((ROW()-13)/2),0)),"",OFFSET('10. SEGUIMIENTO 2025'!$Q$14,INT((ROW()-13)/2),0)),IF(ISBLANK(OFFSET('9. METAS'!$Q$20,INT((ROW()-14)/2),0)),"",OFFSET('9. METAS'!$Q$20,INT((ROW()-14)/2),0)))</f>
        <v/>
      </c>
      <c r="N463" s="1012" t="str">
        <f t="shared" ref="N463" ca="1" si="446">IFERROR(K463/K464,"ND")</f>
        <v>ND</v>
      </c>
      <c r="O463" s="1008" t="str">
        <f t="shared" ref="O463" ca="1" si="447">IFERROR(((K463+J463)/H463),"ND")</f>
        <v>ND</v>
      </c>
      <c r="P463" s="996"/>
    </row>
    <row r="464" spans="3:16">
      <c r="C464" s="1030"/>
      <c r="D464" s="1026"/>
      <c r="E464" s="1026"/>
      <c r="F464" s="1024"/>
      <c r="G464" s="1021"/>
      <c r="H464" s="1017"/>
      <c r="I464" s="1015"/>
      <c r="J464" s="255" t="str">
        <f ca="1">IF(MOD(ROW()-13,2)=0,IF(ISBLANK(OFFSET('10. SEGUIMIENTO 2025'!$N$14,INT((ROW()-13)/2),0)),"",OFFSET('10. SEGUIMIENTO 2025'!$N$14,INT((ROW()-13)/2),0)),IF(ISBLANK(OFFSET('9. METAS'!$N$20,INT((ROW()-14)/2),0)),"",OFFSET('9. METAS'!$N$20,INT((ROW()-14)/2),0)))</f>
        <v/>
      </c>
      <c r="K464" s="256" t="str">
        <f ca="1">IF(MOD(ROW()-13,2)=0,IF(ISBLANK(OFFSET('10. SEGUIMIENTO 2025'!$O$14,INT((ROW()-13)/2),0)),"",OFFSET('10. SEGUIMIENTO 2025'!$O$14,INT((ROW()-13)/2),0)),IF(ISBLANK(OFFSET('9. METAS'!$O$20,INT((ROW()-14)/2),0)),"",OFFSET('9. METAS'!$O$20,INT((ROW()-14)/2),0)))</f>
        <v/>
      </c>
      <c r="L464" s="256" t="str">
        <f ca="1">IF(MOD(ROW()-13,2)=0,IF(ISBLANK(OFFSET('10. SEGUIMIENTO 2025'!$P$14,INT((ROW()-13)/2),0)),"",OFFSET('10. SEGUIMIENTO 2025'!$P$14,INT((ROW()-13)/2),0)),IF(ISBLANK(OFFSET('9. METAS'!$P$20,INT((ROW()-14)/2),0)),"",OFFSET('9. METAS'!$P$20,INT((ROW()-14)/2),0)))</f>
        <v/>
      </c>
      <c r="M464" s="257" t="str">
        <f ca="1">IF(MOD(ROW()-13,2)=0,IF(ISBLANK(OFFSET('10. SEGUIMIENTO 2025'!$Q$14,INT((ROW()-13)/2),0)),"",OFFSET('10. SEGUIMIENTO 2025'!$Q$14,INT((ROW()-13)/2),0)),IF(ISBLANK(OFFSET('9. METAS'!$Q$20,INT((ROW()-14)/2),0)),"",OFFSET('9. METAS'!$Q$20,INT((ROW()-14)/2),0)))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017" t="str">
        <f ca="1">IF(ISBLANK(OFFSET('9. METAS'!$K$20,INT((ROW()-13)/2),0)),"",OFFSET('9. METAS'!$K$20,INT((ROW()-13)/2),0))</f>
        <v/>
      </c>
      <c r="I465" s="1014"/>
      <c r="J465" s="255">
        <f ca="1">IF(MOD(ROW()-13,2)=0,IF(ISBLANK(OFFSET('10. SEGUIMIENTO 2025'!$N$14,INT((ROW()-13)/2),0)),"",OFFSET('10. SEGUIMIENTO 2025'!$N$14,INT((ROW()-13)/2),0)),IF(ISBLANK(OFFSET('9. METAS'!$N$20,INT((ROW()-14)/2),0)),"",OFFSET('9. METAS'!$N$20,INT((ROW()-14)/2),0)))</f>
        <v>41</v>
      </c>
      <c r="K465" s="256" t="str">
        <f ca="1">IF(MOD(ROW()-13,2)=0,IF(ISBLANK(OFFSET('10. SEGUIMIENTO 2025'!$O$14,INT((ROW()-13)/2),0)),"",OFFSET('10. SEGUIMIENTO 2025'!$O$14,INT((ROW()-13)/2),0)),IF(ISBLANK(OFFSET('9. METAS'!$O$20,INT((ROW()-14)/2),0)),"",OFFSET('9. METAS'!$O$20,INT((ROW()-14)/2),0)))</f>
        <v/>
      </c>
      <c r="L465" s="256" t="str">
        <f ca="1">IF(MOD(ROW()-13,2)=0,IF(ISBLANK(OFFSET('10. SEGUIMIENTO 2025'!$P$14,INT((ROW()-13)/2),0)),"",OFFSET('10. SEGUIMIENTO 2025'!$P$14,INT((ROW()-13)/2),0)),IF(ISBLANK(OFFSET('9. METAS'!$P$20,INT((ROW()-14)/2),0)),"",OFFSET('9. METAS'!$P$20,INT((ROW()-14)/2),0)))</f>
        <v/>
      </c>
      <c r="M465" s="257" t="str">
        <f ca="1">IF(MOD(ROW()-13,2)=0,IF(ISBLANK(OFFSET('10. SEGUIMIENTO 2025'!$Q$14,INT((ROW()-13)/2),0)),"",OFFSET('10. SEGUIMIENTO 2025'!$Q$14,INT((ROW()-13)/2),0)),IF(ISBLANK(OFFSET('9. METAS'!$Q$20,INT((ROW()-14)/2),0)),"",OFFSET('9. METAS'!$Q$20,INT((ROW()-14)/2),0)))</f>
        <v/>
      </c>
      <c r="N465" s="1012" t="str">
        <f t="shared" ref="N465" ca="1" si="448">IFERROR(K465/K466,"ND")</f>
        <v>ND</v>
      </c>
      <c r="O465" s="1008" t="str">
        <f t="shared" ref="O465" ca="1" si="449">IFERROR(((K465+J465)/H465),"ND")</f>
        <v>ND</v>
      </c>
      <c r="P465" s="996"/>
    </row>
    <row r="466" spans="3:16">
      <c r="C466" s="1030"/>
      <c r="D466" s="1026"/>
      <c r="E466" s="1026"/>
      <c r="F466" s="1024"/>
      <c r="G466" s="1021"/>
      <c r="H466" s="1017"/>
      <c r="I466" s="1015"/>
      <c r="J466" s="255" t="str">
        <f ca="1">IF(MOD(ROW()-13,2)=0,IF(ISBLANK(OFFSET('10. SEGUIMIENTO 2025'!$N$14,INT((ROW()-13)/2),0)),"",OFFSET('10. SEGUIMIENTO 2025'!$N$14,INT((ROW()-13)/2),0)),IF(ISBLANK(OFFSET('9. METAS'!$N$20,INT((ROW()-14)/2),0)),"",OFFSET('9. METAS'!$N$20,INT((ROW()-14)/2),0)))</f>
        <v/>
      </c>
      <c r="K466" s="256" t="str">
        <f ca="1">IF(MOD(ROW()-13,2)=0,IF(ISBLANK(OFFSET('10. SEGUIMIENTO 2025'!$O$14,INT((ROW()-13)/2),0)),"",OFFSET('10. SEGUIMIENTO 2025'!$O$14,INT((ROW()-13)/2),0)),IF(ISBLANK(OFFSET('9. METAS'!$O$20,INT((ROW()-14)/2),0)),"",OFFSET('9. METAS'!$O$20,INT((ROW()-14)/2),0)))</f>
        <v/>
      </c>
      <c r="L466" s="256" t="str">
        <f ca="1">IF(MOD(ROW()-13,2)=0,IF(ISBLANK(OFFSET('10. SEGUIMIENTO 2025'!$P$14,INT((ROW()-13)/2),0)),"",OFFSET('10. SEGUIMIENTO 2025'!$P$14,INT((ROW()-13)/2),0)),IF(ISBLANK(OFFSET('9. METAS'!$P$20,INT((ROW()-14)/2),0)),"",OFFSET('9. METAS'!$P$20,INT((ROW()-14)/2),0)))</f>
        <v/>
      </c>
      <c r="M466" s="257" t="str">
        <f ca="1">IF(MOD(ROW()-13,2)=0,IF(ISBLANK(OFFSET('10. SEGUIMIENTO 2025'!$Q$14,INT((ROW()-13)/2),0)),"",OFFSET('10. SEGUIMIENTO 2025'!$Q$14,INT((ROW()-13)/2),0)),IF(ISBLANK(OFFSET('9. METAS'!$Q$20,INT((ROW()-14)/2),0)),"",OFFSET('9. METAS'!$Q$20,INT((ROW()-14)/2),0)))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017" t="str">
        <f ca="1">IF(ISBLANK(OFFSET('9. METAS'!$K$20,INT((ROW()-13)/2),0)),"",OFFSET('9. METAS'!$K$20,INT((ROW()-13)/2),0))</f>
        <v/>
      </c>
      <c r="I467" s="1014"/>
      <c r="J467" s="255">
        <f ca="1">IF(MOD(ROW()-13,2)=0,IF(ISBLANK(OFFSET('10. SEGUIMIENTO 2025'!$N$14,INT((ROW()-13)/2),0)),"",OFFSET('10. SEGUIMIENTO 2025'!$N$14,INT((ROW()-13)/2),0)),IF(ISBLANK(OFFSET('9. METAS'!$N$20,INT((ROW()-14)/2),0)),"",OFFSET('9. METAS'!$N$20,INT((ROW()-14)/2),0)))</f>
        <v>41</v>
      </c>
      <c r="K467" s="256" t="str">
        <f ca="1">IF(MOD(ROW()-13,2)=0,IF(ISBLANK(OFFSET('10. SEGUIMIENTO 2025'!$O$14,INT((ROW()-13)/2),0)),"",OFFSET('10. SEGUIMIENTO 2025'!$O$14,INT((ROW()-13)/2),0)),IF(ISBLANK(OFFSET('9. METAS'!$O$20,INT((ROW()-14)/2),0)),"",OFFSET('9. METAS'!$O$20,INT((ROW()-14)/2),0)))</f>
        <v/>
      </c>
      <c r="L467" s="256" t="str">
        <f ca="1">IF(MOD(ROW()-13,2)=0,IF(ISBLANK(OFFSET('10. SEGUIMIENTO 2025'!$P$14,INT((ROW()-13)/2),0)),"",OFFSET('10. SEGUIMIENTO 2025'!$P$14,INT((ROW()-13)/2),0)),IF(ISBLANK(OFFSET('9. METAS'!$P$20,INT((ROW()-14)/2),0)),"",OFFSET('9. METAS'!$P$20,INT((ROW()-14)/2),0)))</f>
        <v/>
      </c>
      <c r="M467" s="257" t="str">
        <f ca="1">IF(MOD(ROW()-13,2)=0,IF(ISBLANK(OFFSET('10. SEGUIMIENTO 2025'!$Q$14,INT((ROW()-13)/2),0)),"",OFFSET('10. SEGUIMIENTO 2025'!$Q$14,INT((ROW()-13)/2),0)),IF(ISBLANK(OFFSET('9. METAS'!$Q$20,INT((ROW()-14)/2),0)),"",OFFSET('9. METAS'!$Q$20,INT((ROW()-14)/2),0)))</f>
        <v/>
      </c>
      <c r="N467" s="1012" t="str">
        <f t="shared" ref="N467" ca="1" si="450">IFERROR(K467/K468,"ND")</f>
        <v>ND</v>
      </c>
      <c r="O467" s="1008" t="str">
        <f t="shared" ref="O467" ca="1" si="451">IFERROR(((K467+J467)/H467),"ND")</f>
        <v>ND</v>
      </c>
      <c r="P467" s="996"/>
    </row>
    <row r="468" spans="3:16">
      <c r="C468" s="1030"/>
      <c r="D468" s="1026"/>
      <c r="E468" s="1026"/>
      <c r="F468" s="1024"/>
      <c r="G468" s="1021"/>
      <c r="H468" s="1017"/>
      <c r="I468" s="1015"/>
      <c r="J468" s="255" t="str">
        <f ca="1">IF(MOD(ROW()-13,2)=0,IF(ISBLANK(OFFSET('10. SEGUIMIENTO 2025'!$N$14,INT((ROW()-13)/2),0)),"",OFFSET('10. SEGUIMIENTO 2025'!$N$14,INT((ROW()-13)/2),0)),IF(ISBLANK(OFFSET('9. METAS'!$N$20,INT((ROW()-14)/2),0)),"",OFFSET('9. METAS'!$N$20,INT((ROW()-14)/2),0)))</f>
        <v/>
      </c>
      <c r="K468" s="256" t="str">
        <f ca="1">IF(MOD(ROW()-13,2)=0,IF(ISBLANK(OFFSET('10. SEGUIMIENTO 2025'!$O$14,INT((ROW()-13)/2),0)),"",OFFSET('10. SEGUIMIENTO 2025'!$O$14,INT((ROW()-13)/2),0)),IF(ISBLANK(OFFSET('9. METAS'!$O$20,INT((ROW()-14)/2),0)),"",OFFSET('9. METAS'!$O$20,INT((ROW()-14)/2),0)))</f>
        <v/>
      </c>
      <c r="L468" s="256" t="str">
        <f ca="1">IF(MOD(ROW()-13,2)=0,IF(ISBLANK(OFFSET('10. SEGUIMIENTO 2025'!$P$14,INT((ROW()-13)/2),0)),"",OFFSET('10. SEGUIMIENTO 2025'!$P$14,INT((ROW()-13)/2),0)),IF(ISBLANK(OFFSET('9. METAS'!$P$20,INT((ROW()-14)/2),0)),"",OFFSET('9. METAS'!$P$20,INT((ROW()-14)/2),0)))</f>
        <v/>
      </c>
      <c r="M468" s="257" t="str">
        <f ca="1">IF(MOD(ROW()-13,2)=0,IF(ISBLANK(OFFSET('10. SEGUIMIENTO 2025'!$Q$14,INT((ROW()-13)/2),0)),"",OFFSET('10. SEGUIMIENTO 2025'!$Q$14,INT((ROW()-13)/2),0)),IF(ISBLANK(OFFSET('9. METAS'!$Q$20,INT((ROW()-14)/2),0)),"",OFFSET('9. METAS'!$Q$20,INT((ROW()-14)/2),0)))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017" t="str">
        <f ca="1">IF(ISBLANK(OFFSET('9. METAS'!$K$20,INT((ROW()-13)/2),0)),"",OFFSET('9. METAS'!$K$20,INT((ROW()-13)/2),0))</f>
        <v/>
      </c>
      <c r="I469" s="1014"/>
      <c r="J469" s="255">
        <f ca="1">IF(MOD(ROW()-13,2)=0,IF(ISBLANK(OFFSET('10. SEGUIMIENTO 2025'!$N$14,INT((ROW()-13)/2),0)),"",OFFSET('10. SEGUIMIENTO 2025'!$N$14,INT((ROW()-13)/2),0)),IF(ISBLANK(OFFSET('9. METAS'!$N$20,INT((ROW()-14)/2),0)),"",OFFSET('9. METAS'!$N$20,INT((ROW()-14)/2),0)))</f>
        <v>41</v>
      </c>
      <c r="K469" s="256" t="str">
        <f ca="1">IF(MOD(ROW()-13,2)=0,IF(ISBLANK(OFFSET('10. SEGUIMIENTO 2025'!$O$14,INT((ROW()-13)/2),0)),"",OFFSET('10. SEGUIMIENTO 2025'!$O$14,INT((ROW()-13)/2),0)),IF(ISBLANK(OFFSET('9. METAS'!$O$20,INT((ROW()-14)/2),0)),"",OFFSET('9. METAS'!$O$20,INT((ROW()-14)/2),0)))</f>
        <v/>
      </c>
      <c r="L469" s="256" t="str">
        <f ca="1">IF(MOD(ROW()-13,2)=0,IF(ISBLANK(OFFSET('10. SEGUIMIENTO 2025'!$P$14,INT((ROW()-13)/2),0)),"",OFFSET('10. SEGUIMIENTO 2025'!$P$14,INT((ROW()-13)/2),0)),IF(ISBLANK(OFFSET('9. METAS'!$P$20,INT((ROW()-14)/2),0)),"",OFFSET('9. METAS'!$P$20,INT((ROW()-14)/2),0)))</f>
        <v/>
      </c>
      <c r="M469" s="257" t="str">
        <f ca="1">IF(MOD(ROW()-13,2)=0,IF(ISBLANK(OFFSET('10. SEGUIMIENTO 2025'!$Q$14,INT((ROW()-13)/2),0)),"",OFFSET('10. SEGUIMIENTO 2025'!$Q$14,INT((ROW()-13)/2),0)),IF(ISBLANK(OFFSET('9. METAS'!$Q$20,INT((ROW()-14)/2),0)),"",OFFSET('9. METAS'!$Q$20,INT((ROW()-14)/2),0)))</f>
        <v/>
      </c>
      <c r="N469" s="1012" t="str">
        <f t="shared" ref="N469" ca="1" si="452">IFERROR(K469/K470,"ND")</f>
        <v>ND</v>
      </c>
      <c r="O469" s="1008" t="str">
        <f t="shared" ref="O469" ca="1" si="453">IFERROR(((K469+J469)/H469),"ND")</f>
        <v>ND</v>
      </c>
      <c r="P469" s="996"/>
    </row>
    <row r="470" spans="3:16">
      <c r="C470" s="1030"/>
      <c r="D470" s="1026"/>
      <c r="E470" s="1026"/>
      <c r="F470" s="1024"/>
      <c r="G470" s="1021"/>
      <c r="H470" s="1017"/>
      <c r="I470" s="1015"/>
      <c r="J470" s="255" t="str">
        <f ca="1">IF(MOD(ROW()-13,2)=0,IF(ISBLANK(OFFSET('10. SEGUIMIENTO 2025'!$N$14,INT((ROW()-13)/2),0)),"",OFFSET('10. SEGUIMIENTO 2025'!$N$14,INT((ROW()-13)/2),0)),IF(ISBLANK(OFFSET('9. METAS'!$N$20,INT((ROW()-14)/2),0)),"",OFFSET('9. METAS'!$N$20,INT((ROW()-14)/2),0)))</f>
        <v/>
      </c>
      <c r="K470" s="256" t="str">
        <f ca="1">IF(MOD(ROW()-13,2)=0,IF(ISBLANK(OFFSET('10. SEGUIMIENTO 2025'!$O$14,INT((ROW()-13)/2),0)),"",OFFSET('10. SEGUIMIENTO 2025'!$O$14,INT((ROW()-13)/2),0)),IF(ISBLANK(OFFSET('9. METAS'!$O$20,INT((ROW()-14)/2),0)),"",OFFSET('9. METAS'!$O$20,INT((ROW()-14)/2),0)))</f>
        <v/>
      </c>
      <c r="L470" s="256" t="str">
        <f ca="1">IF(MOD(ROW()-13,2)=0,IF(ISBLANK(OFFSET('10. SEGUIMIENTO 2025'!$P$14,INT((ROW()-13)/2),0)),"",OFFSET('10. SEGUIMIENTO 2025'!$P$14,INT((ROW()-13)/2),0)),IF(ISBLANK(OFFSET('9. METAS'!$P$20,INT((ROW()-14)/2),0)),"",OFFSET('9. METAS'!$P$20,INT((ROW()-14)/2),0)))</f>
        <v/>
      </c>
      <c r="M470" s="257" t="str">
        <f ca="1">IF(MOD(ROW()-13,2)=0,IF(ISBLANK(OFFSET('10. SEGUIMIENTO 2025'!$Q$14,INT((ROW()-13)/2),0)),"",OFFSET('10. SEGUIMIENTO 2025'!$Q$14,INT((ROW()-13)/2),0)),IF(ISBLANK(OFFSET('9. METAS'!$Q$20,INT((ROW()-14)/2),0)),"",OFFSET('9. METAS'!$Q$20,INT((ROW()-14)/2),0)))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017" t="str">
        <f ca="1">IF(ISBLANK(OFFSET('9. METAS'!$K$20,INT((ROW()-13)/2),0)),"",OFFSET('9. METAS'!$K$20,INT((ROW()-13)/2),0))</f>
        <v/>
      </c>
      <c r="I471" s="1014"/>
      <c r="J471" s="255">
        <f ca="1">IF(MOD(ROW()-13,2)=0,IF(ISBLANK(OFFSET('10. SEGUIMIENTO 2025'!$N$14,INT((ROW()-13)/2),0)),"",OFFSET('10. SEGUIMIENTO 2025'!$N$14,INT((ROW()-13)/2),0)),IF(ISBLANK(OFFSET('9. METAS'!$N$20,INT((ROW()-14)/2),0)),"",OFFSET('9. METAS'!$N$20,INT((ROW()-14)/2),0)))</f>
        <v>41</v>
      </c>
      <c r="K471" s="256" t="str">
        <f ca="1">IF(MOD(ROW()-13,2)=0,IF(ISBLANK(OFFSET('10. SEGUIMIENTO 2025'!$O$14,INT((ROW()-13)/2),0)),"",OFFSET('10. SEGUIMIENTO 2025'!$O$14,INT((ROW()-13)/2),0)),IF(ISBLANK(OFFSET('9. METAS'!$O$20,INT((ROW()-14)/2),0)),"",OFFSET('9. METAS'!$O$20,INT((ROW()-14)/2),0)))</f>
        <v/>
      </c>
      <c r="L471" s="256" t="str">
        <f ca="1">IF(MOD(ROW()-13,2)=0,IF(ISBLANK(OFFSET('10. SEGUIMIENTO 2025'!$P$14,INT((ROW()-13)/2),0)),"",OFFSET('10. SEGUIMIENTO 2025'!$P$14,INT((ROW()-13)/2),0)),IF(ISBLANK(OFFSET('9. METAS'!$P$20,INT((ROW()-14)/2),0)),"",OFFSET('9. METAS'!$P$20,INT((ROW()-14)/2),0)))</f>
        <v/>
      </c>
      <c r="M471" s="257" t="str">
        <f ca="1">IF(MOD(ROW()-13,2)=0,IF(ISBLANK(OFFSET('10. SEGUIMIENTO 2025'!$Q$14,INT((ROW()-13)/2),0)),"",OFFSET('10. SEGUIMIENTO 2025'!$Q$14,INT((ROW()-13)/2),0)),IF(ISBLANK(OFFSET('9. METAS'!$Q$20,INT((ROW()-14)/2),0)),"",OFFSET('9. METAS'!$Q$20,INT((ROW()-14)/2),0)))</f>
        <v/>
      </c>
      <c r="N471" s="1012" t="str">
        <f ca="1">IFERROR(K471/K472,"ND")</f>
        <v>ND</v>
      </c>
      <c r="O471" s="1008" t="str">
        <f t="shared" ref="O471" ca="1" si="454">IFERROR(((K471+J471)/H471),"ND")</f>
        <v>ND</v>
      </c>
      <c r="P471" s="996"/>
    </row>
    <row r="472" spans="3:16">
      <c r="C472" s="1030"/>
      <c r="D472" s="1026"/>
      <c r="E472" s="1026"/>
      <c r="F472" s="1024"/>
      <c r="G472" s="1021"/>
      <c r="H472" s="1017"/>
      <c r="I472" s="1015"/>
      <c r="J472" s="255" t="str">
        <f ca="1">IF(MOD(ROW()-13,2)=0,IF(ISBLANK(OFFSET('10. SEGUIMIENTO 2025'!$N$14,INT((ROW()-13)/2),0)),"",OFFSET('10. SEGUIMIENTO 2025'!$N$14,INT((ROW()-13)/2),0)),IF(ISBLANK(OFFSET('9. METAS'!$N$20,INT((ROW()-14)/2),0)),"",OFFSET('9. METAS'!$N$20,INT((ROW()-14)/2),0)))</f>
        <v/>
      </c>
      <c r="K472" s="256" t="str">
        <f ca="1">IF(MOD(ROW()-13,2)=0,IF(ISBLANK(OFFSET('10. SEGUIMIENTO 2025'!$O$14,INT((ROW()-13)/2),0)),"",OFFSET('10. SEGUIMIENTO 2025'!$O$14,INT((ROW()-13)/2),0)),IF(ISBLANK(OFFSET('9. METAS'!$O$20,INT((ROW()-14)/2),0)),"",OFFSET('9. METAS'!$O$20,INT((ROW()-14)/2),0)))</f>
        <v/>
      </c>
      <c r="L472" s="256" t="str">
        <f ca="1">IF(MOD(ROW()-13,2)=0,IF(ISBLANK(OFFSET('10. SEGUIMIENTO 2025'!$P$14,INT((ROW()-13)/2),0)),"",OFFSET('10. SEGUIMIENTO 2025'!$P$14,INT((ROW()-13)/2),0)),IF(ISBLANK(OFFSET('9. METAS'!$P$20,INT((ROW()-14)/2),0)),"",OFFSET('9. METAS'!$P$20,INT((ROW()-14)/2),0)))</f>
        <v/>
      </c>
      <c r="M472" s="257" t="str">
        <f ca="1">IF(MOD(ROW()-13,2)=0,IF(ISBLANK(OFFSET('10. SEGUIMIENTO 2025'!$Q$14,INT((ROW()-13)/2),0)),"",OFFSET('10. SEGUIMIENTO 2025'!$Q$14,INT((ROW()-13)/2),0)),IF(ISBLANK(OFFSET('9. METAS'!$Q$20,INT((ROW()-14)/2),0)),"",OFFSET('9. METAS'!$Q$20,INT((ROW()-14)/2),0)))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017" t="str">
        <f ca="1">IF(ISBLANK(OFFSET('9. METAS'!$K$20,INT((ROW()-13)/2),0)),"",OFFSET('9. METAS'!$K$20,INT((ROW()-13)/2),0))</f>
        <v/>
      </c>
      <c r="I473" s="1014"/>
      <c r="J473" s="255">
        <f ca="1">IF(MOD(ROW()-13,2)=0,IF(ISBLANK(OFFSET('10. SEGUIMIENTO 2025'!$N$14,INT((ROW()-13)/2),0)),"",OFFSET('10. SEGUIMIENTO 2025'!$N$14,INT((ROW()-13)/2),0)),IF(ISBLANK(OFFSET('9. METAS'!$N$20,INT((ROW()-14)/2),0)),"",OFFSET('9. METAS'!$N$20,INT((ROW()-14)/2),0)))</f>
        <v>10</v>
      </c>
      <c r="K473" s="256" t="str">
        <f ca="1">IF(MOD(ROW()-13,2)=0,IF(ISBLANK(OFFSET('10. SEGUIMIENTO 2025'!$O$14,INT((ROW()-13)/2),0)),"",OFFSET('10. SEGUIMIENTO 2025'!$O$14,INT((ROW()-13)/2),0)),IF(ISBLANK(OFFSET('9. METAS'!$O$20,INT((ROW()-14)/2),0)),"",OFFSET('9. METAS'!$O$20,INT((ROW()-14)/2),0)))</f>
        <v/>
      </c>
      <c r="L473" s="256" t="str">
        <f ca="1">IF(MOD(ROW()-13,2)=0,IF(ISBLANK(OFFSET('10. SEGUIMIENTO 2025'!$P$14,INT((ROW()-13)/2),0)),"",OFFSET('10. SEGUIMIENTO 2025'!$P$14,INT((ROW()-13)/2),0)),IF(ISBLANK(OFFSET('9. METAS'!$P$20,INT((ROW()-14)/2),0)),"",OFFSET('9. METAS'!$P$20,INT((ROW()-14)/2),0)))</f>
        <v/>
      </c>
      <c r="M473" s="257" t="str">
        <f ca="1">IF(MOD(ROW()-13,2)=0,IF(ISBLANK(OFFSET('10. SEGUIMIENTO 2025'!$Q$14,INT((ROW()-13)/2),0)),"",OFFSET('10. SEGUIMIENTO 2025'!$Q$14,INT((ROW()-13)/2),0)),IF(ISBLANK(OFFSET('9. METAS'!$Q$20,INT((ROW()-14)/2),0)),"",OFFSET('9. METAS'!$Q$20,INT((ROW()-14)/2),0)))</f>
        <v/>
      </c>
      <c r="N473" s="1012" t="str">
        <f t="shared" ref="N473" ca="1" si="455">IFERROR(K473/K474,"ND")</f>
        <v>ND</v>
      </c>
      <c r="O473" s="1008" t="str">
        <f ca="1">IFERROR(((K473+J473)/H473),"ND")</f>
        <v>ND</v>
      </c>
      <c r="P473" s="996"/>
    </row>
    <row r="474" spans="3:16" ht="15.75" thickBot="1">
      <c r="C474" s="1029"/>
      <c r="D474" s="1027"/>
      <c r="E474" s="1027"/>
      <c r="F474" s="1025"/>
      <c r="G474" s="1022"/>
      <c r="H474" s="1018"/>
      <c r="I474" s="1016"/>
      <c r="J474" s="258" t="str">
        <f ca="1">IF(MOD(ROW()-13,2)=0,IF(ISBLANK(OFFSET('10. SEGUIMIENTO 2025'!$N$14,INT((ROW()-13)/2),0)),"",OFFSET('10. SEGUIMIENTO 2025'!$N$14,INT((ROW()-13)/2),0)),IF(ISBLANK(OFFSET('9. METAS'!$N$20,INT((ROW()-14)/2),0)),"",OFFSET('9. METAS'!$N$20,INT((ROW()-14)/2),0)))</f>
        <v/>
      </c>
      <c r="K474" s="259" t="str">
        <f ca="1">IF(MOD(ROW()-13,2)=0,IF(ISBLANK(OFFSET('10. SEGUIMIENTO 2025'!$O$14,INT((ROW()-13)/2),0)),"",OFFSET('10. SEGUIMIENTO 2025'!$O$14,INT((ROW()-13)/2),0)),IF(ISBLANK(OFFSET('9. METAS'!$O$20,INT((ROW()-14)/2),0)),"",OFFSET('9. METAS'!$O$20,INT((ROW()-14)/2),0)))</f>
        <v/>
      </c>
      <c r="L474" s="259" t="str">
        <f ca="1">IF(MOD(ROW()-13,2)=0,IF(ISBLANK(OFFSET('10. SEGUIMIENTO 2025'!$P$14,INT((ROW()-13)/2),0)),"",OFFSET('10. SEGUIMIENTO 2025'!$P$14,INT((ROW()-13)/2),0)),IF(ISBLANK(OFFSET('9. METAS'!$P$20,INT((ROW()-14)/2),0)),"",OFFSET('9. METAS'!$P$20,INT((ROW()-14)/2),0)))</f>
        <v/>
      </c>
      <c r="M474" s="260" t="str">
        <f ca="1">IF(MOD(ROW()-13,2)=0,IF(ISBLANK(OFFSET('10. SEGUIMIENTO 2025'!$Q$14,INT((ROW()-13)/2),0)),"",OFFSET('10. SEGUIMIENTO 2025'!$Q$14,INT((ROW()-13)/2),0)),IF(ISBLANK(OFFSET('9. METAS'!$Q$20,INT((ROW()-14)/2),0)),"",OFFSET('9. METAS'!$Q$20,INT((ROW()-14)/2),0)))</f>
        <v/>
      </c>
      <c r="N474" s="1013"/>
      <c r="O474" s="1009"/>
      <c r="P474" s="99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C4:P477"/>
  <sheetViews>
    <sheetView topLeftCell="A11" zoomScale="166" zoomScaleNormal="166" workbookViewId="0">
      <selection activeCell="I11" activeCellId="1" sqref="P10:P12 I11:I12"/>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2" width="12.75" style="33" customWidth="1"/>
    <col min="13" max="13" width="10.875" style="33" hidden="1"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187</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005" t="s">
        <v>114</v>
      </c>
      <c r="G9" s="1006"/>
      <c r="H9" s="1006"/>
      <c r="I9" s="1006"/>
      <c r="J9" s="1006"/>
      <c r="K9" s="1006"/>
      <c r="L9" s="1006"/>
      <c r="M9" s="1006"/>
      <c r="N9" s="1006"/>
      <c r="O9" s="1006"/>
      <c r="P9" s="1007"/>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999" t="s">
        <v>173</v>
      </c>
    </row>
    <row r="11" spans="3:16" ht="42" customHeight="1" thickBot="1">
      <c r="C11" s="1034"/>
      <c r="D11" s="1031"/>
      <c r="E11" s="1031"/>
      <c r="F11" s="1031"/>
      <c r="G11" s="1031"/>
      <c r="H11" s="1031" t="s">
        <v>174</v>
      </c>
      <c r="I11" s="1031" t="s">
        <v>175</v>
      </c>
      <c r="J11" s="1031" t="s">
        <v>183</v>
      </c>
      <c r="K11" s="1031"/>
      <c r="L11" s="1031"/>
      <c r="M11" s="1031"/>
      <c r="N11" s="1031" t="s">
        <v>180</v>
      </c>
      <c r="O11" s="1031"/>
      <c r="P11" s="1000"/>
    </row>
    <row r="12" spans="3:16" ht="42" customHeight="1" thickBot="1">
      <c r="C12" s="1034"/>
      <c r="D12" s="1031"/>
      <c r="E12" s="1031"/>
      <c r="F12" s="1031"/>
      <c r="G12" s="1031"/>
      <c r="H12" s="1031"/>
      <c r="I12" s="1031"/>
      <c r="J12" s="245" t="s">
        <v>179</v>
      </c>
      <c r="K12" s="245" t="s">
        <v>176</v>
      </c>
      <c r="L12" s="245" t="s">
        <v>177</v>
      </c>
      <c r="M12" s="245" t="s">
        <v>178</v>
      </c>
      <c r="N12" s="245" t="s">
        <v>182</v>
      </c>
      <c r="O12" s="245" t="s">
        <v>137</v>
      </c>
      <c r="P12" s="1001"/>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023">
        <f ca="1">IF(ISBLANK(OFFSET('9. METAS'!$K$20,INT((ROW()-13)/2),0)),"",OFFSET('9. METAS'!$K$20,INT((ROW()-13)/2),0))</f>
        <v>0.28589999999999999</v>
      </c>
      <c r="I13" s="1019"/>
      <c r="J13" s="252">
        <f ca="1">IF(MOD(ROW()-13,2)=0,IF(ISBLANK(OFFSET('10. SEGUIMIENTO 2025'!$N$14,INT((ROW()-13)/2),0)),"",OFFSET('10. SEGUIMIENTO 2025'!$N$14,INT((ROW()-13)/2),0)),IF(ISBLANK(OFFSET('9. METAS'!$N$20,INT((ROW()-14)/2),0)),"",OFFSET('9. METAS'!$N$20,INT((ROW()-14)/2),0)))</f>
        <v>7</v>
      </c>
      <c r="K13" s="253">
        <f ca="1">IF(MOD(ROW()-13,2)=0,IF(ISBLANK(OFFSET('10. SEGUIMIENTO 2025'!$O$14,INT((ROW()-13)/2),0)),"",OFFSET('10. SEGUIMIENTO 2025'!$O$14,INT((ROW()-13)/2),0)),IF(ISBLANK(OFFSET('9. METAS'!$O$20,INT((ROW()-14)/2),0)),"",OFFSET('9. METAS'!$O$20,INT((ROW()-14)/2),0)))</f>
        <v>8</v>
      </c>
      <c r="L13" s="253">
        <f ca="1">IF(MOD(ROW()-13,2)=0,IF(ISBLANK(OFFSET('10. SEGUIMIENTO 2025'!$P$14,INT((ROW()-13)/2),0)),"",OFFSET('10. SEGUIMIENTO 2025'!$P$14,INT((ROW()-13)/2),0)),IF(ISBLANK(OFFSET('9. METAS'!$P$20,INT((ROW()-14)/2),0)),"",OFFSET('9. METAS'!$P$20,INT((ROW()-14)/2),0)))</f>
        <v>2</v>
      </c>
      <c r="M13" s="254">
        <f ca="1">IF(MOD(ROW()-13,2)=0,IF(ISBLANK(OFFSET('10. SEGUIMIENTO 2025'!$Q$14,INT((ROW()-13)/2),0)),"",OFFSET('10. SEGUIMIENTO 2025'!$Q$14,INT((ROW()-13)/2),0)),IF(ISBLANK(OFFSET('9. METAS'!$Q$20,INT((ROW()-14)/2),0)),"",OFFSET('9. METAS'!$Q$20,INT((ROW()-14)/2),0)))</f>
        <v>4</v>
      </c>
      <c r="N13" s="1012">
        <f ca="1">IFERROR(L13/L14,"ND")</f>
        <v>27.972027972027973</v>
      </c>
      <c r="O13" s="1008">
        <f ca="1">IFERROR(((L13+K13+J13)/H13),"ND")</f>
        <v>59.461350122420427</v>
      </c>
      <c r="P13" s="1010"/>
    </row>
    <row r="14" spans="3:16">
      <c r="C14" s="1030"/>
      <c r="D14" s="1026"/>
      <c r="E14" s="1026"/>
      <c r="F14" s="1024"/>
      <c r="G14" s="1021"/>
      <c r="H14" s="1017"/>
      <c r="I14" s="1020"/>
      <c r="J14" s="255">
        <f ca="1">IF(MOD(ROW()-13,2)=0,IF(ISBLANK(OFFSET('10. SEGUIMIENTO 2025'!$N$14,INT((ROW()-13)/2),0)),"",OFFSET('10. SEGUIMIENTO 2025'!$N$14,INT((ROW()-13)/2),0)),IF(ISBLANK(OFFSET('9. METAS'!$N$20,INT((ROW()-14)/2),0)),"",OFFSET('9. METAS'!$N$20,INT((ROW()-14)/2),0)))</f>
        <v>7.1499999999999994E-2</v>
      </c>
      <c r="K14" s="256">
        <f ca="1">IF(MOD(ROW()-13,2)=0,IF(ISBLANK(OFFSET('10. SEGUIMIENTO 2025'!$O$14,INT((ROW()-13)/2),0)),"",OFFSET('10. SEGUIMIENTO 2025'!$O$14,INT((ROW()-13)/2),0)),IF(ISBLANK(OFFSET('9. METAS'!$O$20,INT((ROW()-14)/2),0)),"",OFFSET('9. METAS'!$O$20,INT((ROW()-14)/2),0)))</f>
        <v>7.1499999999999994E-2</v>
      </c>
      <c r="L14" s="256">
        <f ca="1">IF(MOD(ROW()-13,2)=0,IF(ISBLANK(OFFSET('10. SEGUIMIENTO 2025'!$P$14,INT((ROW()-13)/2),0)),"",OFFSET('10. SEGUIMIENTO 2025'!$P$14,INT((ROW()-13)/2),0)),IF(ISBLANK(OFFSET('9. METAS'!$P$20,INT((ROW()-14)/2),0)),"",OFFSET('9. METAS'!$P$20,INT((ROW()-14)/2),0)))</f>
        <v>7.1499999999999994E-2</v>
      </c>
      <c r="M14" s="257">
        <f ca="1">IF(MOD(ROW()-13,2)=0,IF(ISBLANK(OFFSET('10. SEGUIMIENTO 2025'!$Q$14,INT((ROW()-13)/2),0)),"",OFFSET('10. SEGUIMIENTO 2025'!$Q$14,INT((ROW()-13)/2),0)),IF(ISBLANK(OFFSET('9. METAS'!$Q$20,INT((ROW()-14)/2),0)),"",OFFSET('9. METAS'!$Q$20,INT((ROW()-14)/2),0)))</f>
        <v>7.1400000000000005E-2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017">
        <f ca="1">IF(ISBLANK(OFFSET('9. METAS'!$K$20,INT((ROW()-13)/2),0)),"",OFFSET('9. METAS'!$K$20,INT((ROW()-13)/2),0))</f>
        <v>175197</v>
      </c>
      <c r="I15" s="1014"/>
      <c r="J15" s="255">
        <f ca="1">IF(MOD(ROW()-13,2)=0,IF(ISBLANK(OFFSET('10. SEGUIMIENTO 2025'!$N$14,INT((ROW()-13)/2),0)),"",OFFSET('10. SEGUIMIENTO 2025'!$N$14,INT((ROW()-13)/2),0)),IF(ISBLANK(OFFSET('9. METAS'!$N$20,INT((ROW()-14)/2),0)),"",OFFSET('9. METAS'!$N$20,INT((ROW()-14)/2),0)))</f>
        <v>123</v>
      </c>
      <c r="K15" s="256" t="str">
        <f ca="1">IF(MOD(ROW()-13,2)=0,IF(ISBLANK(OFFSET('10. SEGUIMIENTO 2025'!$O$14,INT((ROW()-13)/2),0)),"",OFFSET('10. SEGUIMIENTO 2025'!$O$14,INT((ROW()-13)/2),0)),IF(ISBLANK(OFFSET('9. METAS'!$O$20,INT((ROW()-14)/2),0)),"",OFFSET('9. METAS'!$O$20,INT((ROW()-14)/2),0)))</f>
        <v/>
      </c>
      <c r="L15" s="256" t="str">
        <f ca="1">IF(MOD(ROW()-13,2)=0,IF(ISBLANK(OFFSET('10. SEGUIMIENTO 2025'!$P$14,INT((ROW()-13)/2),0)),"",OFFSET('10. SEGUIMIENTO 2025'!$P$14,INT((ROW()-13)/2),0)),IF(ISBLANK(OFFSET('9. METAS'!$P$20,INT((ROW()-14)/2),0)),"",OFFSET('9. METAS'!$P$20,INT((ROW()-14)/2),0)))</f>
        <v/>
      </c>
      <c r="M15" s="257" t="str">
        <f ca="1">IF(MOD(ROW()-13,2)=0,IF(ISBLANK(OFFSET('10. SEGUIMIENTO 2025'!$Q$14,INT((ROW()-13)/2),0)),"",OFFSET('10. SEGUIMIENTO 2025'!$Q$14,INT((ROW()-13)/2),0)),IF(ISBLANK(OFFSET('9. METAS'!$Q$20,INT((ROW()-14)/2),0)),"",OFFSET('9. METAS'!$Q$20,INT((ROW()-14)/2),0)))</f>
        <v/>
      </c>
      <c r="N15" s="1012" t="str">
        <f ca="1">IFERROR(L15/L16,"ND")</f>
        <v>ND</v>
      </c>
      <c r="O15" s="1008" t="str">
        <f ca="1">IFERROR(((L15+K15+J15)/H15),"ND")</f>
        <v>ND</v>
      </c>
      <c r="P15" s="996"/>
    </row>
    <row r="16" spans="3:16">
      <c r="C16" s="1030"/>
      <c r="D16" s="1026"/>
      <c r="E16" s="1026"/>
      <c r="F16" s="1024"/>
      <c r="G16" s="1021"/>
      <c r="H16" s="1017"/>
      <c r="I16" s="1015"/>
      <c r="J16" s="255">
        <f ca="1">IF(MOD(ROW()-13,2)=0,IF(ISBLANK(OFFSET('10. SEGUIMIENTO 2025'!$N$14,INT((ROW()-13)/2),0)),"",OFFSET('10. SEGUIMIENTO 2025'!$N$14,INT((ROW()-13)/2),0)),IF(ISBLANK(OFFSET('9. METAS'!$N$20,INT((ROW()-14)/2),0)),"",OFFSET('9. METAS'!$N$20,INT((ROW()-14)/2),0)))</f>
        <v>43100</v>
      </c>
      <c r="K16" s="256">
        <f ca="1">IF(MOD(ROW()-13,2)=0,IF(ISBLANK(OFFSET('10. SEGUIMIENTO 2025'!$O$14,INT((ROW()-13)/2),0)),"",OFFSET('10. SEGUIMIENTO 2025'!$O$14,INT((ROW()-13)/2),0)),IF(ISBLANK(OFFSET('9. METAS'!$O$20,INT((ROW()-14)/2),0)),"",OFFSET('9. METAS'!$O$20,INT((ROW()-14)/2),0)))</f>
        <v>43299</v>
      </c>
      <c r="L16" s="256">
        <f ca="1">IF(MOD(ROW()-13,2)=0,IF(ISBLANK(OFFSET('10. SEGUIMIENTO 2025'!$P$14,INT((ROW()-13)/2),0)),"",OFFSET('10. SEGUIMIENTO 2025'!$P$14,INT((ROW()-13)/2),0)),IF(ISBLANK(OFFSET('9. METAS'!$P$20,INT((ROW()-14)/2),0)),"",OFFSET('9. METAS'!$P$20,INT((ROW()-14)/2),0)))</f>
        <v>43950</v>
      </c>
      <c r="M16" s="257">
        <f ca="1">IF(MOD(ROW()-13,2)=0,IF(ISBLANK(OFFSET('10. SEGUIMIENTO 2025'!$Q$14,INT((ROW()-13)/2),0)),"",OFFSET('10. SEGUIMIENTO 2025'!$Q$14,INT((ROW()-13)/2),0)),IF(ISBLANK(OFFSET('9. METAS'!$Q$20,INT((ROW()-14)/2),0)),"",OFFSET('9. METAS'!$Q$20,INT((ROW()-14)/2),0)))</f>
        <v>44848</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017">
        <f ca="1">IF(ISBLANK(OFFSET('9. METAS'!$K$20,INT((ROW()-13)/2),0)),"",OFFSET('9. METAS'!$K$20,INT((ROW()-13)/2),0))</f>
        <v>43</v>
      </c>
      <c r="I17" s="1014"/>
      <c r="J17" s="255">
        <f ca="1">IF(MOD(ROW()-13,2)=0,IF(ISBLANK(OFFSET('10. SEGUIMIENTO 2025'!$N$14,INT((ROW()-13)/2),0)),"",OFFSET('10. SEGUIMIENTO 2025'!$N$14,INT((ROW()-13)/2),0)),IF(ISBLANK(OFFSET('9. METAS'!$N$20,INT((ROW()-14)/2),0)),"",OFFSET('9. METAS'!$N$20,INT((ROW()-14)/2),0)))</f>
        <v>456</v>
      </c>
      <c r="K17" s="256" t="str">
        <f ca="1">IF(MOD(ROW()-13,2)=0,IF(ISBLANK(OFFSET('10. SEGUIMIENTO 2025'!$O$14,INT((ROW()-13)/2),0)),"",OFFSET('10. SEGUIMIENTO 2025'!$O$14,INT((ROW()-13)/2),0)),IF(ISBLANK(OFFSET('9. METAS'!$O$20,INT((ROW()-14)/2),0)),"",OFFSET('9. METAS'!$O$20,INT((ROW()-14)/2),0)))</f>
        <v/>
      </c>
      <c r="L17" s="256" t="str">
        <f ca="1">IF(MOD(ROW()-13,2)=0,IF(ISBLANK(OFFSET('10. SEGUIMIENTO 2025'!$P$14,INT((ROW()-13)/2),0)),"",OFFSET('10. SEGUIMIENTO 2025'!$P$14,INT((ROW()-13)/2),0)),IF(ISBLANK(OFFSET('9. METAS'!$P$20,INT((ROW()-14)/2),0)),"",OFFSET('9. METAS'!$P$20,INT((ROW()-14)/2),0)))</f>
        <v/>
      </c>
      <c r="M17" s="257" t="str">
        <f ca="1">IF(MOD(ROW()-13,2)=0,IF(ISBLANK(OFFSET('10. SEGUIMIENTO 2025'!$Q$14,INT((ROW()-13)/2),0)),"",OFFSET('10. SEGUIMIENTO 2025'!$Q$14,INT((ROW()-13)/2),0)),IF(ISBLANK(OFFSET('9. METAS'!$Q$20,INT((ROW()-14)/2),0)),"",OFFSET('9. METAS'!$Q$20,INT((ROW()-14)/2),0)))</f>
        <v/>
      </c>
      <c r="N17" s="1012" t="str">
        <f t="shared" ref="N17" ca="1" si="0">IFERROR(L17/L18,"ND")</f>
        <v>ND</v>
      </c>
      <c r="O17" s="1008" t="str">
        <f t="shared" ref="O17" ca="1" si="1">IFERROR(((L17+K17+J17)/H17),"ND")</f>
        <v>ND</v>
      </c>
      <c r="P17" s="996"/>
    </row>
    <row r="18" spans="3:16">
      <c r="C18" s="1030"/>
      <c r="D18" s="1026"/>
      <c r="E18" s="1026"/>
      <c r="F18" s="1024"/>
      <c r="G18" s="1021"/>
      <c r="H18" s="1017"/>
      <c r="I18" s="1015"/>
      <c r="J18" s="255">
        <f ca="1">IF(MOD(ROW()-13,2)=0,IF(ISBLANK(OFFSET('10. SEGUIMIENTO 2025'!$N$14,INT((ROW()-13)/2),0)),"",OFFSET('10. SEGUIMIENTO 2025'!$N$14,INT((ROW()-13)/2),0)),IF(ISBLANK(OFFSET('9. METAS'!$N$20,INT((ROW()-14)/2),0)),"",OFFSET('9. METAS'!$N$20,INT((ROW()-14)/2),0)))</f>
        <v>4</v>
      </c>
      <c r="K18" s="256">
        <f ca="1">IF(MOD(ROW()-13,2)=0,IF(ISBLANK(OFFSET('10. SEGUIMIENTO 2025'!$O$14,INT((ROW()-13)/2),0)),"",OFFSET('10. SEGUIMIENTO 2025'!$O$14,INT((ROW()-13)/2),0)),IF(ISBLANK(OFFSET('9. METAS'!$O$20,INT((ROW()-14)/2),0)),"",OFFSET('9. METAS'!$O$20,INT((ROW()-14)/2),0)))</f>
        <v>13</v>
      </c>
      <c r="L18" s="256">
        <f ca="1">IF(MOD(ROW()-13,2)=0,IF(ISBLANK(OFFSET('10. SEGUIMIENTO 2025'!$P$14,INT((ROW()-13)/2),0)),"",OFFSET('10. SEGUIMIENTO 2025'!$P$14,INT((ROW()-13)/2),0)),IF(ISBLANK(OFFSET('9. METAS'!$P$20,INT((ROW()-14)/2),0)),"",OFFSET('9. METAS'!$P$20,INT((ROW()-14)/2),0)))</f>
        <v>13</v>
      </c>
      <c r="M18" s="257">
        <f ca="1">IF(MOD(ROW()-13,2)=0,IF(ISBLANK(OFFSET('10. SEGUIMIENTO 2025'!$Q$14,INT((ROW()-13)/2),0)),"",OFFSET('10. SEGUIMIENTO 2025'!$Q$14,INT((ROW()-13)/2),0)),IF(ISBLANK(OFFSET('9. METAS'!$Q$20,INT((ROW()-14)/2),0)),"",OFFSET('9. METAS'!$Q$20,INT((ROW()-14)/2),0)))</f>
        <v>13</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017">
        <f ca="1">IF(ISBLANK(OFFSET('9. METAS'!$K$20,INT((ROW()-13)/2),0)),"",OFFSET('9. METAS'!$K$20,INT((ROW()-13)/2),0))</f>
        <v>1054</v>
      </c>
      <c r="I19" s="1014"/>
      <c r="J19" s="255">
        <f ca="1">IF(MOD(ROW()-13,2)=0,IF(ISBLANK(OFFSET('10. SEGUIMIENTO 2025'!$N$14,INT((ROW()-13)/2),0)),"",OFFSET('10. SEGUIMIENTO 2025'!$N$14,INT((ROW()-13)/2),0)),IF(ISBLANK(OFFSET('9. METAS'!$N$20,INT((ROW()-14)/2),0)),"",OFFSET('9. METAS'!$N$20,INT((ROW()-14)/2),0)))</f>
        <v>456</v>
      </c>
      <c r="K19" s="256" t="str">
        <f ca="1">IF(MOD(ROW()-13,2)=0,IF(ISBLANK(OFFSET('10. SEGUIMIENTO 2025'!$O$14,INT((ROW()-13)/2),0)),"",OFFSET('10. SEGUIMIENTO 2025'!$O$14,INT((ROW()-13)/2),0)),IF(ISBLANK(OFFSET('9. METAS'!$O$20,INT((ROW()-14)/2),0)),"",OFFSET('9. METAS'!$O$20,INT((ROW()-14)/2),0)))</f>
        <v/>
      </c>
      <c r="L19" s="256" t="str">
        <f ca="1">IF(MOD(ROW()-13,2)=0,IF(ISBLANK(OFFSET('10. SEGUIMIENTO 2025'!$P$14,INT((ROW()-13)/2),0)),"",OFFSET('10. SEGUIMIENTO 2025'!$P$14,INT((ROW()-13)/2),0)),IF(ISBLANK(OFFSET('9. METAS'!$P$20,INT((ROW()-14)/2),0)),"",OFFSET('9. METAS'!$P$20,INT((ROW()-14)/2),0)))</f>
        <v/>
      </c>
      <c r="M19" s="257" t="str">
        <f ca="1">IF(MOD(ROW()-13,2)=0,IF(ISBLANK(OFFSET('10. SEGUIMIENTO 2025'!$Q$14,INT((ROW()-13)/2),0)),"",OFFSET('10. SEGUIMIENTO 2025'!$Q$14,INT((ROW()-13)/2),0)),IF(ISBLANK(OFFSET('9. METAS'!$Q$20,INT((ROW()-14)/2),0)),"",OFFSET('9. METAS'!$Q$20,INT((ROW()-14)/2),0)))</f>
        <v/>
      </c>
      <c r="N19" s="1012" t="str">
        <f t="shared" ref="N19" ca="1" si="2">IFERROR(L19/L20,"ND")</f>
        <v>ND</v>
      </c>
      <c r="O19" s="1008" t="str">
        <f t="shared" ref="O19" ca="1" si="3">IFERROR(((L19+K19+J19)/H19),"ND")</f>
        <v>ND</v>
      </c>
      <c r="P19" s="996"/>
    </row>
    <row r="20" spans="3:16">
      <c r="C20" s="1030"/>
      <c r="D20" s="1026"/>
      <c r="E20" s="1026"/>
      <c r="F20" s="1024"/>
      <c r="G20" s="1021"/>
      <c r="H20" s="1017"/>
      <c r="I20" s="1015"/>
      <c r="J20" s="255">
        <f ca="1">IF(MOD(ROW()-13,2)=0,IF(ISBLANK(OFFSET('10. SEGUIMIENTO 2025'!$N$14,INT((ROW()-13)/2),0)),"",OFFSET('10. SEGUIMIENTO 2025'!$N$14,INT((ROW()-13)/2),0)),IF(ISBLANK(OFFSET('9. METAS'!$N$20,INT((ROW()-14)/2),0)),"",OFFSET('9. METAS'!$N$20,INT((ROW()-14)/2),0)))</f>
        <v>263</v>
      </c>
      <c r="K20" s="256">
        <f ca="1">IF(MOD(ROW()-13,2)=0,IF(ISBLANK(OFFSET('10. SEGUIMIENTO 2025'!$O$14,INT((ROW()-13)/2),0)),"",OFFSET('10. SEGUIMIENTO 2025'!$O$14,INT((ROW()-13)/2),0)),IF(ISBLANK(OFFSET('9. METAS'!$O$20,INT((ROW()-14)/2),0)),"",OFFSET('9. METAS'!$O$20,INT((ROW()-14)/2),0)))</f>
        <v>264</v>
      </c>
      <c r="L20" s="256">
        <f ca="1">IF(MOD(ROW()-13,2)=0,IF(ISBLANK(OFFSET('10. SEGUIMIENTO 2025'!$P$14,INT((ROW()-13)/2),0)),"",OFFSET('10. SEGUIMIENTO 2025'!$P$14,INT((ROW()-13)/2),0)),IF(ISBLANK(OFFSET('9. METAS'!$P$20,INT((ROW()-14)/2),0)),"",OFFSET('9. METAS'!$P$20,INT((ROW()-14)/2),0)))</f>
        <v>264</v>
      </c>
      <c r="M20" s="257">
        <f ca="1">IF(MOD(ROW()-13,2)=0,IF(ISBLANK(OFFSET('10. SEGUIMIENTO 2025'!$Q$14,INT((ROW()-13)/2),0)),"",OFFSET('10. SEGUIMIENTO 2025'!$Q$14,INT((ROW()-13)/2),0)),IF(ISBLANK(OFFSET('9. METAS'!$Q$20,INT((ROW()-14)/2),0)),"",OFFSET('9. METAS'!$Q$20,INT((ROW()-14)/2),0)))</f>
        <v>263</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017">
        <f ca="1">IF(ISBLANK(OFFSET('9. METAS'!$K$20,INT((ROW()-13)/2),0)),"",OFFSET('9. METAS'!$K$20,INT((ROW()-13)/2),0))</f>
        <v>717</v>
      </c>
      <c r="I21" s="1014"/>
      <c r="J21" s="255">
        <f ca="1">IF(MOD(ROW()-13,2)=0,IF(ISBLANK(OFFSET('10. SEGUIMIENTO 2025'!$N$14,INT((ROW()-13)/2),0)),"",OFFSET('10. SEGUIMIENTO 2025'!$N$14,INT((ROW()-13)/2),0)),IF(ISBLANK(OFFSET('9. METAS'!$N$20,INT((ROW()-14)/2),0)),"",OFFSET('9. METAS'!$N$20,INT((ROW()-14)/2),0)))</f>
        <v>456</v>
      </c>
      <c r="K21" s="256" t="str">
        <f ca="1">IF(MOD(ROW()-13,2)=0,IF(ISBLANK(OFFSET('10. SEGUIMIENTO 2025'!$O$14,INT((ROW()-13)/2),0)),"",OFFSET('10. SEGUIMIENTO 2025'!$O$14,INT((ROW()-13)/2),0)),IF(ISBLANK(OFFSET('9. METAS'!$O$20,INT((ROW()-14)/2),0)),"",OFFSET('9. METAS'!$O$20,INT((ROW()-14)/2),0)))</f>
        <v/>
      </c>
      <c r="L21" s="256" t="str">
        <f ca="1">IF(MOD(ROW()-13,2)=0,IF(ISBLANK(OFFSET('10. SEGUIMIENTO 2025'!$P$14,INT((ROW()-13)/2),0)),"",OFFSET('10. SEGUIMIENTO 2025'!$P$14,INT((ROW()-13)/2),0)),IF(ISBLANK(OFFSET('9. METAS'!$P$20,INT((ROW()-14)/2),0)),"",OFFSET('9. METAS'!$P$20,INT((ROW()-14)/2),0)))</f>
        <v/>
      </c>
      <c r="M21" s="257" t="str">
        <f ca="1">IF(MOD(ROW()-13,2)=0,IF(ISBLANK(OFFSET('10. SEGUIMIENTO 2025'!$Q$14,INT((ROW()-13)/2),0)),"",OFFSET('10. SEGUIMIENTO 2025'!$Q$14,INT((ROW()-13)/2),0)),IF(ISBLANK(OFFSET('9. METAS'!$Q$20,INT((ROW()-14)/2),0)),"",OFFSET('9. METAS'!$Q$20,INT((ROW()-14)/2),0)))</f>
        <v/>
      </c>
      <c r="N21" s="1012" t="str">
        <f t="shared" ref="N21" ca="1" si="4">IFERROR(L21/L22,"ND")</f>
        <v>ND</v>
      </c>
      <c r="O21" s="1008" t="str">
        <f t="shared" ref="O21" ca="1" si="5">IFERROR(((L21+K21+J21)/H21),"ND")</f>
        <v>ND</v>
      </c>
      <c r="P21" s="996"/>
    </row>
    <row r="22" spans="3:16">
      <c r="C22" s="1030"/>
      <c r="D22" s="1026"/>
      <c r="E22" s="1026"/>
      <c r="F22" s="1024"/>
      <c r="G22" s="1021"/>
      <c r="H22" s="1017"/>
      <c r="I22" s="1015"/>
      <c r="J22" s="255">
        <f ca="1">IF(MOD(ROW()-13,2)=0,IF(ISBLANK(OFFSET('10. SEGUIMIENTO 2025'!$N$14,INT((ROW()-13)/2),0)),"",OFFSET('10. SEGUIMIENTO 2025'!$N$14,INT((ROW()-13)/2),0)),IF(ISBLANK(OFFSET('9. METAS'!$N$20,INT((ROW()-14)/2),0)),"",OFFSET('9. METAS'!$N$20,INT((ROW()-14)/2),0)))</f>
        <v>180</v>
      </c>
      <c r="K22" s="256">
        <f ca="1">IF(MOD(ROW()-13,2)=0,IF(ISBLANK(OFFSET('10. SEGUIMIENTO 2025'!$O$14,INT((ROW()-13)/2),0)),"",OFFSET('10. SEGUIMIENTO 2025'!$O$14,INT((ROW()-13)/2),0)),IF(ISBLANK(OFFSET('9. METAS'!$O$20,INT((ROW()-14)/2),0)),"",OFFSET('9. METAS'!$O$20,INT((ROW()-14)/2),0)))</f>
        <v>180</v>
      </c>
      <c r="L22" s="256">
        <f ca="1">IF(MOD(ROW()-13,2)=0,IF(ISBLANK(OFFSET('10. SEGUIMIENTO 2025'!$P$14,INT((ROW()-13)/2),0)),"",OFFSET('10. SEGUIMIENTO 2025'!$P$14,INT((ROW()-13)/2),0)),IF(ISBLANK(OFFSET('9. METAS'!$P$20,INT((ROW()-14)/2),0)),"",OFFSET('9. METAS'!$P$20,INT((ROW()-14)/2),0)))</f>
        <v>180</v>
      </c>
      <c r="M22" s="257">
        <f ca="1">IF(MOD(ROW()-13,2)=0,IF(ISBLANK(OFFSET('10. SEGUIMIENTO 2025'!$Q$14,INT((ROW()-13)/2),0)),"",OFFSET('10. SEGUIMIENTO 2025'!$Q$14,INT((ROW()-13)/2),0)),IF(ISBLANK(OFFSET('9. METAS'!$Q$20,INT((ROW()-14)/2),0)),"",OFFSET('9. METAS'!$Q$20,INT((ROW()-14)/2),0)))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017">
        <f ca="1">IF(ISBLANK(OFFSET('9. METAS'!$K$20,INT((ROW()-13)/2),0)),"",OFFSET('9. METAS'!$K$20,INT((ROW()-13)/2),0))</f>
        <v>192</v>
      </c>
      <c r="I23" s="1014"/>
      <c r="J23" s="255">
        <f ca="1">IF(MOD(ROW()-13,2)=0,IF(ISBLANK(OFFSET('10. SEGUIMIENTO 2025'!$N$14,INT((ROW()-13)/2),0)),"",OFFSET('10. SEGUIMIENTO 2025'!$N$14,INT((ROW()-13)/2),0)),IF(ISBLANK(OFFSET('9. METAS'!$N$20,INT((ROW()-14)/2),0)),"",OFFSET('9. METAS'!$N$20,INT((ROW()-14)/2),0)))</f>
        <v>456</v>
      </c>
      <c r="K23" s="256" t="str">
        <f ca="1">IF(MOD(ROW()-13,2)=0,IF(ISBLANK(OFFSET('10. SEGUIMIENTO 2025'!$O$14,INT((ROW()-13)/2),0)),"",OFFSET('10. SEGUIMIENTO 2025'!$O$14,INT((ROW()-13)/2),0)),IF(ISBLANK(OFFSET('9. METAS'!$O$20,INT((ROW()-14)/2),0)),"",OFFSET('9. METAS'!$O$20,INT((ROW()-14)/2),0)))</f>
        <v/>
      </c>
      <c r="L23" s="256" t="str">
        <f ca="1">IF(MOD(ROW()-13,2)=0,IF(ISBLANK(OFFSET('10. SEGUIMIENTO 2025'!$P$14,INT((ROW()-13)/2),0)),"",OFFSET('10. SEGUIMIENTO 2025'!$P$14,INT((ROW()-13)/2),0)),IF(ISBLANK(OFFSET('9. METAS'!$P$20,INT((ROW()-14)/2),0)),"",OFFSET('9. METAS'!$P$20,INT((ROW()-14)/2),0)))</f>
        <v/>
      </c>
      <c r="M23" s="257" t="str">
        <f ca="1">IF(MOD(ROW()-13,2)=0,IF(ISBLANK(OFFSET('10. SEGUIMIENTO 2025'!$Q$14,INT((ROW()-13)/2),0)),"",OFFSET('10. SEGUIMIENTO 2025'!$Q$14,INT((ROW()-13)/2),0)),IF(ISBLANK(OFFSET('9. METAS'!$Q$20,INT((ROW()-14)/2),0)),"",OFFSET('9. METAS'!$Q$20,INT((ROW()-14)/2),0)))</f>
        <v/>
      </c>
      <c r="N23" s="1012" t="str">
        <f t="shared" ref="N23" ca="1" si="6">IFERROR(L23/L24,"ND")</f>
        <v>ND</v>
      </c>
      <c r="O23" s="1008" t="str">
        <f t="shared" ref="O23" ca="1" si="7">IFERROR(((L23+K23+J23)/H23),"ND")</f>
        <v>ND</v>
      </c>
      <c r="P23" s="996"/>
    </row>
    <row r="24" spans="3:16">
      <c r="C24" s="1030"/>
      <c r="D24" s="1026"/>
      <c r="E24" s="1026"/>
      <c r="F24" s="1024"/>
      <c r="G24" s="1021"/>
      <c r="H24" s="1017"/>
      <c r="I24" s="1015"/>
      <c r="J24" s="255">
        <f ca="1">IF(MOD(ROW()-13,2)=0,IF(ISBLANK(OFFSET('10. SEGUIMIENTO 2025'!$N$14,INT((ROW()-13)/2),0)),"",OFFSET('10. SEGUIMIENTO 2025'!$N$14,INT((ROW()-13)/2),0)),IF(ISBLANK(OFFSET('9. METAS'!$N$20,INT((ROW()-14)/2),0)),"",OFFSET('9. METAS'!$N$20,INT((ROW()-14)/2),0)))</f>
        <v>48</v>
      </c>
      <c r="K24" s="256">
        <f ca="1">IF(MOD(ROW()-13,2)=0,IF(ISBLANK(OFFSET('10. SEGUIMIENTO 2025'!$O$14,INT((ROW()-13)/2),0)),"",OFFSET('10. SEGUIMIENTO 2025'!$O$14,INT((ROW()-13)/2),0)),IF(ISBLANK(OFFSET('9. METAS'!$O$20,INT((ROW()-14)/2),0)),"",OFFSET('9. METAS'!$O$20,INT((ROW()-14)/2),0)))</f>
        <v>48</v>
      </c>
      <c r="L24" s="256">
        <f ca="1">IF(MOD(ROW()-13,2)=0,IF(ISBLANK(OFFSET('10. SEGUIMIENTO 2025'!$P$14,INT((ROW()-13)/2),0)),"",OFFSET('10. SEGUIMIENTO 2025'!$P$14,INT((ROW()-13)/2),0)),IF(ISBLANK(OFFSET('9. METAS'!$P$20,INT((ROW()-14)/2),0)),"",OFFSET('9. METAS'!$P$20,INT((ROW()-14)/2),0)))</f>
        <v>48</v>
      </c>
      <c r="M24" s="257">
        <f ca="1">IF(MOD(ROW()-13,2)=0,IF(ISBLANK(OFFSET('10. SEGUIMIENTO 2025'!$Q$14,INT((ROW()-13)/2),0)),"",OFFSET('10. SEGUIMIENTO 2025'!$Q$14,INT((ROW()-13)/2),0)),IF(ISBLANK(OFFSET('9. METAS'!$Q$20,INT((ROW()-14)/2),0)),"",OFFSET('9. METAS'!$Q$20,INT((ROW()-14)/2),0)))</f>
        <v>48</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017">
        <f ca="1">IF(ISBLANK(OFFSET('9. METAS'!$K$20,INT((ROW()-13)/2),0)),"",OFFSET('9. METAS'!$K$20,INT((ROW()-13)/2),0))</f>
        <v>327</v>
      </c>
      <c r="I25" s="1014"/>
      <c r="J25" s="255">
        <f ca="1">IF(MOD(ROW()-13,2)=0,IF(ISBLANK(OFFSET('10. SEGUIMIENTO 2025'!$N$14,INT((ROW()-13)/2),0)),"",OFFSET('10. SEGUIMIENTO 2025'!$N$14,INT((ROW()-13)/2),0)),IF(ISBLANK(OFFSET('9. METAS'!$N$20,INT((ROW()-14)/2),0)),"",OFFSET('9. METAS'!$N$20,INT((ROW()-14)/2),0)))</f>
        <v>456</v>
      </c>
      <c r="K25" s="256" t="str">
        <f ca="1">IF(MOD(ROW()-13,2)=0,IF(ISBLANK(OFFSET('10. SEGUIMIENTO 2025'!$O$14,INT((ROW()-13)/2),0)),"",OFFSET('10. SEGUIMIENTO 2025'!$O$14,INT((ROW()-13)/2),0)),IF(ISBLANK(OFFSET('9. METAS'!$O$20,INT((ROW()-14)/2),0)),"",OFFSET('9. METAS'!$O$20,INT((ROW()-14)/2),0)))</f>
        <v/>
      </c>
      <c r="L25" s="256" t="str">
        <f ca="1">IF(MOD(ROW()-13,2)=0,IF(ISBLANK(OFFSET('10. SEGUIMIENTO 2025'!$P$14,INT((ROW()-13)/2),0)),"",OFFSET('10. SEGUIMIENTO 2025'!$P$14,INT((ROW()-13)/2),0)),IF(ISBLANK(OFFSET('9. METAS'!$P$20,INT((ROW()-14)/2),0)),"",OFFSET('9. METAS'!$P$20,INT((ROW()-14)/2),0)))</f>
        <v/>
      </c>
      <c r="M25" s="257" t="str">
        <f ca="1">IF(MOD(ROW()-13,2)=0,IF(ISBLANK(OFFSET('10. SEGUIMIENTO 2025'!$Q$14,INT((ROW()-13)/2),0)),"",OFFSET('10. SEGUIMIENTO 2025'!$Q$14,INT((ROW()-13)/2),0)),IF(ISBLANK(OFFSET('9. METAS'!$Q$20,INT((ROW()-14)/2),0)),"",OFFSET('9. METAS'!$Q$20,INT((ROW()-14)/2),0)))</f>
        <v/>
      </c>
      <c r="N25" s="1012" t="str">
        <f t="shared" ref="N25" ca="1" si="8">IFERROR(L25/L26,"ND")</f>
        <v>ND</v>
      </c>
      <c r="O25" s="1008" t="str">
        <f t="shared" ref="O25" ca="1" si="9">IFERROR(((L25+K25+J25)/H25),"ND")</f>
        <v>ND</v>
      </c>
      <c r="P25" s="996"/>
    </row>
    <row r="26" spans="3:16">
      <c r="C26" s="1030"/>
      <c r="D26" s="1026"/>
      <c r="E26" s="1026"/>
      <c r="F26" s="1024"/>
      <c r="G26" s="1021"/>
      <c r="H26" s="1017"/>
      <c r="I26" s="1015"/>
      <c r="J26" s="255">
        <f ca="1">IF(MOD(ROW()-13,2)=0,IF(ISBLANK(OFFSET('10. SEGUIMIENTO 2025'!$N$14,INT((ROW()-13)/2),0)),"",OFFSET('10. SEGUIMIENTO 2025'!$N$14,INT((ROW()-13)/2),0)),IF(ISBLANK(OFFSET('9. METAS'!$N$20,INT((ROW()-14)/2),0)),"",OFFSET('9. METAS'!$N$20,INT((ROW()-14)/2),0)))</f>
        <v>81</v>
      </c>
      <c r="K26" s="256">
        <f ca="1">IF(MOD(ROW()-13,2)=0,IF(ISBLANK(OFFSET('10. SEGUIMIENTO 2025'!$O$14,INT((ROW()-13)/2),0)),"",OFFSET('10. SEGUIMIENTO 2025'!$O$14,INT((ROW()-13)/2),0)),IF(ISBLANK(OFFSET('9. METAS'!$O$20,INT((ROW()-14)/2),0)),"",OFFSET('9. METAS'!$O$20,INT((ROW()-14)/2),0)))</f>
        <v>81</v>
      </c>
      <c r="L26" s="256">
        <f ca="1">IF(MOD(ROW()-13,2)=0,IF(ISBLANK(OFFSET('10. SEGUIMIENTO 2025'!$P$14,INT((ROW()-13)/2),0)),"",OFFSET('10. SEGUIMIENTO 2025'!$P$14,INT((ROW()-13)/2),0)),IF(ISBLANK(OFFSET('9. METAS'!$P$20,INT((ROW()-14)/2),0)),"",OFFSET('9. METAS'!$P$20,INT((ROW()-14)/2),0)))</f>
        <v>82</v>
      </c>
      <c r="M26" s="257">
        <f ca="1">IF(MOD(ROW()-13,2)=0,IF(ISBLANK(OFFSET('10. SEGUIMIENTO 2025'!$Q$14,INT((ROW()-13)/2),0)),"",OFFSET('10. SEGUIMIENTO 2025'!$Q$14,INT((ROW()-13)/2),0)),IF(ISBLANK(OFFSET('9. METAS'!$Q$20,INT((ROW()-14)/2),0)),"",OFFSET('9. METAS'!$Q$20,INT((ROW()-14)/2),0)))</f>
        <v>83</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017">
        <f ca="1">IF(ISBLANK(OFFSET('9. METAS'!$K$20,INT((ROW()-13)/2),0)),"",OFFSET('9. METAS'!$K$20,INT((ROW()-13)/2),0))</f>
        <v>489</v>
      </c>
      <c r="I27" s="1014"/>
      <c r="J27" s="255">
        <f ca="1">IF(MOD(ROW()-13,2)=0,IF(ISBLANK(OFFSET('10. SEGUIMIENTO 2025'!$N$14,INT((ROW()-13)/2),0)),"",OFFSET('10. SEGUIMIENTO 2025'!$N$14,INT((ROW()-13)/2),0)),IF(ISBLANK(OFFSET('9. METAS'!$N$20,INT((ROW()-14)/2),0)),"",OFFSET('9. METAS'!$N$20,INT((ROW()-14)/2),0)))</f>
        <v>456</v>
      </c>
      <c r="K27" s="256" t="str">
        <f ca="1">IF(MOD(ROW()-13,2)=0,IF(ISBLANK(OFFSET('10. SEGUIMIENTO 2025'!$O$14,INT((ROW()-13)/2),0)),"",OFFSET('10. SEGUIMIENTO 2025'!$O$14,INT((ROW()-13)/2),0)),IF(ISBLANK(OFFSET('9. METAS'!$O$20,INT((ROW()-14)/2),0)),"",OFFSET('9. METAS'!$O$20,INT((ROW()-14)/2),0)))</f>
        <v/>
      </c>
      <c r="L27" s="256" t="str">
        <f ca="1">IF(MOD(ROW()-13,2)=0,IF(ISBLANK(OFFSET('10. SEGUIMIENTO 2025'!$P$14,INT((ROW()-13)/2),0)),"",OFFSET('10. SEGUIMIENTO 2025'!$P$14,INT((ROW()-13)/2),0)),IF(ISBLANK(OFFSET('9. METAS'!$P$20,INT((ROW()-14)/2),0)),"",OFFSET('9. METAS'!$P$20,INT((ROW()-14)/2),0)))</f>
        <v/>
      </c>
      <c r="M27" s="257" t="str">
        <f ca="1">IF(MOD(ROW()-13,2)=0,IF(ISBLANK(OFFSET('10. SEGUIMIENTO 2025'!$Q$14,INT((ROW()-13)/2),0)),"",OFFSET('10. SEGUIMIENTO 2025'!$Q$14,INT((ROW()-13)/2),0)),IF(ISBLANK(OFFSET('9. METAS'!$Q$20,INT((ROW()-14)/2),0)),"",OFFSET('9. METAS'!$Q$20,INT((ROW()-14)/2),0)))</f>
        <v/>
      </c>
      <c r="N27" s="1012" t="str">
        <f t="shared" ref="N27" ca="1" si="10">IFERROR(L27/L28,"ND")</f>
        <v>ND</v>
      </c>
      <c r="O27" s="1008" t="str">
        <f t="shared" ref="O27" ca="1" si="11">IFERROR(((L27+K27+J27)/H27),"ND")</f>
        <v>ND</v>
      </c>
      <c r="P27" s="996"/>
    </row>
    <row r="28" spans="3:16">
      <c r="C28" s="1030"/>
      <c r="D28" s="1026"/>
      <c r="E28" s="1026"/>
      <c r="F28" s="1024"/>
      <c r="G28" s="1021"/>
      <c r="H28" s="1017"/>
      <c r="I28" s="1015"/>
      <c r="J28" s="255">
        <f ca="1">IF(MOD(ROW()-13,2)=0,IF(ISBLANK(OFFSET('10. SEGUIMIENTO 2025'!$N$14,INT((ROW()-13)/2),0)),"",OFFSET('10. SEGUIMIENTO 2025'!$N$14,INT((ROW()-13)/2),0)),IF(ISBLANK(OFFSET('9. METAS'!$N$20,INT((ROW()-14)/2),0)),"",OFFSET('9. METAS'!$N$20,INT((ROW()-14)/2),0)))</f>
        <v>120</v>
      </c>
      <c r="K28" s="256">
        <f ca="1">IF(MOD(ROW()-13,2)=0,IF(ISBLANK(OFFSET('10. SEGUIMIENTO 2025'!$O$14,INT((ROW()-13)/2),0)),"",OFFSET('10. SEGUIMIENTO 2025'!$O$14,INT((ROW()-13)/2),0)),IF(ISBLANK(OFFSET('9. METAS'!$O$20,INT((ROW()-14)/2),0)),"",OFFSET('9. METAS'!$O$20,INT((ROW()-14)/2),0)))</f>
        <v>126</v>
      </c>
      <c r="L28" s="256">
        <f ca="1">IF(MOD(ROW()-13,2)=0,IF(ISBLANK(OFFSET('10. SEGUIMIENTO 2025'!$P$14,INT((ROW()-13)/2),0)),"",OFFSET('10. SEGUIMIENTO 2025'!$P$14,INT((ROW()-13)/2),0)),IF(ISBLANK(OFFSET('9. METAS'!$P$20,INT((ROW()-14)/2),0)),"",OFFSET('9. METAS'!$P$20,INT((ROW()-14)/2),0)))</f>
        <v>124</v>
      </c>
      <c r="M28" s="257">
        <f ca="1">IF(MOD(ROW()-13,2)=0,IF(ISBLANK(OFFSET('10. SEGUIMIENTO 2025'!$Q$14,INT((ROW()-13)/2),0)),"",OFFSET('10. SEGUIMIENTO 2025'!$Q$14,INT((ROW()-13)/2),0)),IF(ISBLANK(OFFSET('9. METAS'!$Q$20,INT((ROW()-14)/2),0)),"",OFFSET('9. METAS'!$Q$20,INT((ROW()-14)/2),0)))</f>
        <v>119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017">
        <f ca="1">IF(ISBLANK(OFFSET('9. METAS'!$K$20,INT((ROW()-13)/2),0)),"",OFFSET('9. METAS'!$K$20,INT((ROW()-13)/2),0))</f>
        <v>840</v>
      </c>
      <c r="I29" s="1014"/>
      <c r="J29" s="255">
        <f ca="1">IF(MOD(ROW()-13,2)=0,IF(ISBLANK(OFFSET('10. SEGUIMIENTO 2025'!$N$14,INT((ROW()-13)/2),0)),"",OFFSET('10. SEGUIMIENTO 2025'!$N$14,INT((ROW()-13)/2),0)),IF(ISBLANK(OFFSET('9. METAS'!$N$20,INT((ROW()-14)/2),0)),"",OFFSET('9. METAS'!$N$20,INT((ROW()-14)/2),0)))</f>
        <v>41</v>
      </c>
      <c r="K29" s="256" t="str">
        <f ca="1">IF(MOD(ROW()-13,2)=0,IF(ISBLANK(OFFSET('10. SEGUIMIENTO 2025'!$O$14,INT((ROW()-13)/2),0)),"",OFFSET('10. SEGUIMIENTO 2025'!$O$14,INT((ROW()-13)/2),0)),IF(ISBLANK(OFFSET('9. METAS'!$O$20,INT((ROW()-14)/2),0)),"",OFFSET('9. METAS'!$O$20,INT((ROW()-14)/2),0)))</f>
        <v/>
      </c>
      <c r="L29" s="256" t="str">
        <f ca="1">IF(MOD(ROW()-13,2)=0,IF(ISBLANK(OFFSET('10. SEGUIMIENTO 2025'!$P$14,INT((ROW()-13)/2),0)),"",OFFSET('10. SEGUIMIENTO 2025'!$P$14,INT((ROW()-13)/2),0)),IF(ISBLANK(OFFSET('9. METAS'!$P$20,INT((ROW()-14)/2),0)),"",OFFSET('9. METAS'!$P$20,INT((ROW()-14)/2),0)))</f>
        <v/>
      </c>
      <c r="M29" s="257" t="str">
        <f ca="1">IF(MOD(ROW()-13,2)=0,IF(ISBLANK(OFFSET('10. SEGUIMIENTO 2025'!$Q$14,INT((ROW()-13)/2),0)),"",OFFSET('10. SEGUIMIENTO 2025'!$Q$14,INT((ROW()-13)/2),0)),IF(ISBLANK(OFFSET('9. METAS'!$Q$20,INT((ROW()-14)/2),0)),"",OFFSET('9. METAS'!$Q$20,INT((ROW()-14)/2),0)))</f>
        <v/>
      </c>
      <c r="N29" s="1012" t="str">
        <f t="shared" ref="N29" ca="1" si="12">IFERROR(L29/L30,"ND")</f>
        <v>ND</v>
      </c>
      <c r="O29" s="1008" t="str">
        <f t="shared" ref="O29" ca="1" si="13">IFERROR(((L29+K29+J29)/H29),"ND")</f>
        <v>ND</v>
      </c>
      <c r="P29" s="996"/>
    </row>
    <row r="30" spans="3:16">
      <c r="C30" s="1030"/>
      <c r="D30" s="1026"/>
      <c r="E30" s="1026"/>
      <c r="F30" s="1024"/>
      <c r="G30" s="1021"/>
      <c r="H30" s="1017"/>
      <c r="I30" s="1015"/>
      <c r="J30" s="255">
        <f ca="1">IF(MOD(ROW()-13,2)=0,IF(ISBLANK(OFFSET('10. SEGUIMIENTO 2025'!$N$14,INT((ROW()-13)/2),0)),"",OFFSET('10. SEGUIMIENTO 2025'!$N$14,INT((ROW()-13)/2),0)),IF(ISBLANK(OFFSET('9. METAS'!$N$20,INT((ROW()-14)/2),0)),"",OFFSET('9. METAS'!$N$20,INT((ROW()-14)/2),0)))</f>
        <v>250</v>
      </c>
      <c r="K30" s="256">
        <f ca="1">IF(MOD(ROW()-13,2)=0,IF(ISBLANK(OFFSET('10. SEGUIMIENTO 2025'!$O$14,INT((ROW()-13)/2),0)),"",OFFSET('10. SEGUIMIENTO 2025'!$O$14,INT((ROW()-13)/2),0)),IF(ISBLANK(OFFSET('9. METAS'!$O$20,INT((ROW()-14)/2),0)),"",OFFSET('9. METAS'!$O$20,INT((ROW()-14)/2),0)))</f>
        <v>250</v>
      </c>
      <c r="L30" s="256">
        <f ca="1">IF(MOD(ROW()-13,2)=0,IF(ISBLANK(OFFSET('10. SEGUIMIENTO 2025'!$P$14,INT((ROW()-13)/2),0)),"",OFFSET('10. SEGUIMIENTO 2025'!$P$14,INT((ROW()-13)/2),0)),IF(ISBLANK(OFFSET('9. METAS'!$P$20,INT((ROW()-14)/2),0)),"",OFFSET('9. METAS'!$P$20,INT((ROW()-14)/2),0)))</f>
        <v>150</v>
      </c>
      <c r="M30" s="257">
        <f ca="1">IF(MOD(ROW()-13,2)=0,IF(ISBLANK(OFFSET('10. SEGUIMIENTO 2025'!$Q$14,INT((ROW()-13)/2),0)),"",OFFSET('10. SEGUIMIENTO 2025'!$Q$14,INT((ROW()-13)/2),0)),IF(ISBLANK(OFFSET('9. METAS'!$Q$20,INT((ROW()-14)/2),0)),"",OFFSET('9. METAS'!$Q$20,INT((ROW()-14)/2),0)))</f>
        <v>190</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017">
        <f ca="1">IF(ISBLANK(OFFSET('9. METAS'!$K$20,INT((ROW()-13)/2),0)),"",OFFSET('9. METAS'!$K$20,INT((ROW()-13)/2),0))</f>
        <v>508</v>
      </c>
      <c r="I31" s="1014"/>
      <c r="J31" s="255">
        <f ca="1">IF(MOD(ROW()-13,2)=0,IF(ISBLANK(OFFSET('10. SEGUIMIENTO 2025'!$N$14,INT((ROW()-13)/2),0)),"",OFFSET('10. SEGUIMIENTO 2025'!$N$14,INT((ROW()-13)/2),0)),IF(ISBLANK(OFFSET('9. METAS'!$N$20,INT((ROW()-14)/2),0)),"",OFFSET('9. METAS'!$N$20,INT((ROW()-14)/2),0)))</f>
        <v>41</v>
      </c>
      <c r="K31" s="256" t="str">
        <f ca="1">IF(MOD(ROW()-13,2)=0,IF(ISBLANK(OFFSET('10. SEGUIMIENTO 2025'!$O$14,INT((ROW()-13)/2),0)),"",OFFSET('10. SEGUIMIENTO 2025'!$O$14,INT((ROW()-13)/2),0)),IF(ISBLANK(OFFSET('9. METAS'!$O$20,INT((ROW()-14)/2),0)),"",OFFSET('9. METAS'!$O$20,INT((ROW()-14)/2),0)))</f>
        <v/>
      </c>
      <c r="L31" s="256" t="str">
        <f ca="1">IF(MOD(ROW()-13,2)=0,IF(ISBLANK(OFFSET('10. SEGUIMIENTO 2025'!$P$14,INT((ROW()-13)/2),0)),"",OFFSET('10. SEGUIMIENTO 2025'!$P$14,INT((ROW()-13)/2),0)),IF(ISBLANK(OFFSET('9. METAS'!$P$20,INT((ROW()-14)/2),0)),"",OFFSET('9. METAS'!$P$20,INT((ROW()-14)/2),0)))</f>
        <v/>
      </c>
      <c r="M31" s="257" t="str">
        <f ca="1">IF(MOD(ROW()-13,2)=0,IF(ISBLANK(OFFSET('10. SEGUIMIENTO 2025'!$Q$14,INT((ROW()-13)/2),0)),"",OFFSET('10. SEGUIMIENTO 2025'!$Q$14,INT((ROW()-13)/2),0)),IF(ISBLANK(OFFSET('9. METAS'!$Q$20,INT((ROW()-14)/2),0)),"",OFFSET('9. METAS'!$Q$20,INT((ROW()-14)/2),0)))</f>
        <v/>
      </c>
      <c r="N31" s="1012" t="str">
        <f t="shared" ref="N31" ca="1" si="14">IFERROR(L31/L32,"ND")</f>
        <v>ND</v>
      </c>
      <c r="O31" s="1008" t="str">
        <f t="shared" ref="O31" ca="1" si="15">IFERROR(((L31+K31+J31)/H31),"ND")</f>
        <v>ND</v>
      </c>
      <c r="P31" s="996"/>
    </row>
    <row r="32" spans="3:16">
      <c r="C32" s="1030"/>
      <c r="D32" s="1026"/>
      <c r="E32" s="1026"/>
      <c r="F32" s="1024"/>
      <c r="G32" s="1021"/>
      <c r="H32" s="1017"/>
      <c r="I32" s="1015"/>
      <c r="J32" s="255">
        <f ca="1">IF(MOD(ROW()-13,2)=0,IF(ISBLANK(OFFSET('10. SEGUIMIENTO 2025'!$N$14,INT((ROW()-13)/2),0)),"",OFFSET('10. SEGUIMIENTO 2025'!$N$14,INT((ROW()-13)/2),0)),IF(ISBLANK(OFFSET('9. METAS'!$N$20,INT((ROW()-14)/2),0)),"",OFFSET('9. METAS'!$N$20,INT((ROW()-14)/2),0)))</f>
        <v>128</v>
      </c>
      <c r="K32" s="256">
        <f ca="1">IF(MOD(ROW()-13,2)=0,IF(ISBLANK(OFFSET('10. SEGUIMIENTO 2025'!$O$14,INT((ROW()-13)/2),0)),"",OFFSET('10. SEGUIMIENTO 2025'!$O$14,INT((ROW()-13)/2),0)),IF(ISBLANK(OFFSET('9. METAS'!$O$20,INT((ROW()-14)/2),0)),"",OFFSET('9. METAS'!$O$20,INT((ROW()-14)/2),0)))</f>
        <v>126</v>
      </c>
      <c r="L32" s="256">
        <f ca="1">IF(MOD(ROW()-13,2)=0,IF(ISBLANK(OFFSET('10. SEGUIMIENTO 2025'!$P$14,INT((ROW()-13)/2),0)),"",OFFSET('10. SEGUIMIENTO 2025'!$P$14,INT((ROW()-13)/2),0)),IF(ISBLANK(OFFSET('9. METAS'!$P$20,INT((ROW()-14)/2),0)),"",OFFSET('9. METAS'!$P$20,INT((ROW()-14)/2),0)))</f>
        <v>128</v>
      </c>
      <c r="M32" s="257">
        <f ca="1">IF(MOD(ROW()-13,2)=0,IF(ISBLANK(OFFSET('10. SEGUIMIENTO 2025'!$Q$14,INT((ROW()-13)/2),0)),"",OFFSET('10. SEGUIMIENTO 2025'!$Q$14,INT((ROW()-13)/2),0)),IF(ISBLANK(OFFSET('9. METAS'!$Q$20,INT((ROW()-14)/2),0)),"",OFFSET('9. METAS'!$Q$20,INT((ROW()-14)/2),0)))</f>
        <v>126</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017">
        <f ca="1">IF(ISBLANK(OFFSET('9. METAS'!$K$20,INT((ROW()-13)/2),0)),"",OFFSET('9. METAS'!$K$20,INT((ROW()-13)/2),0))</f>
        <v>66</v>
      </c>
      <c r="I33" s="1014"/>
      <c r="J33" s="255">
        <f ca="1">IF(MOD(ROW()-13,2)=0,IF(ISBLANK(OFFSET('10. SEGUIMIENTO 2025'!$N$14,INT((ROW()-13)/2),0)),"",OFFSET('10. SEGUIMIENTO 2025'!$N$14,INT((ROW()-13)/2),0)),IF(ISBLANK(OFFSET('9. METAS'!$N$20,INT((ROW()-14)/2),0)),"",OFFSET('9. METAS'!$N$20,INT((ROW()-14)/2),0)))</f>
        <v>41</v>
      </c>
      <c r="K33" s="256" t="str">
        <f ca="1">IF(MOD(ROW()-13,2)=0,IF(ISBLANK(OFFSET('10. SEGUIMIENTO 2025'!$O$14,INT((ROW()-13)/2),0)),"",OFFSET('10. SEGUIMIENTO 2025'!$O$14,INT((ROW()-13)/2),0)),IF(ISBLANK(OFFSET('9. METAS'!$O$20,INT((ROW()-14)/2),0)),"",OFFSET('9. METAS'!$O$20,INT((ROW()-14)/2),0)))</f>
        <v/>
      </c>
      <c r="L33" s="256" t="str">
        <f ca="1">IF(MOD(ROW()-13,2)=0,IF(ISBLANK(OFFSET('10. SEGUIMIENTO 2025'!$P$14,INT((ROW()-13)/2),0)),"",OFFSET('10. SEGUIMIENTO 2025'!$P$14,INT((ROW()-13)/2),0)),IF(ISBLANK(OFFSET('9. METAS'!$P$20,INT((ROW()-14)/2),0)),"",OFFSET('9. METAS'!$P$20,INT((ROW()-14)/2),0)))</f>
        <v/>
      </c>
      <c r="M33" s="257" t="str">
        <f ca="1">IF(MOD(ROW()-13,2)=0,IF(ISBLANK(OFFSET('10. SEGUIMIENTO 2025'!$Q$14,INT((ROW()-13)/2),0)),"",OFFSET('10. SEGUIMIENTO 2025'!$Q$14,INT((ROW()-13)/2),0)),IF(ISBLANK(OFFSET('9. METAS'!$Q$20,INT((ROW()-14)/2),0)),"",OFFSET('9. METAS'!$Q$20,INT((ROW()-14)/2),0)))</f>
        <v/>
      </c>
      <c r="N33" s="1012" t="str">
        <f t="shared" ref="N33" ca="1" si="16">IFERROR(L33/L34,"ND")</f>
        <v>ND</v>
      </c>
      <c r="O33" s="1008" t="str">
        <f t="shared" ref="O33" ca="1" si="17">IFERROR(((L33+K33+J33)/H33),"ND")</f>
        <v>ND</v>
      </c>
      <c r="P33" s="996"/>
    </row>
    <row r="34" spans="3:16">
      <c r="C34" s="1030"/>
      <c r="D34" s="1026"/>
      <c r="E34" s="1026"/>
      <c r="F34" s="1024"/>
      <c r="G34" s="1021"/>
      <c r="H34" s="1017"/>
      <c r="I34" s="1015"/>
      <c r="J34" s="255">
        <f ca="1">IF(MOD(ROW()-13,2)=0,IF(ISBLANK(OFFSET('10. SEGUIMIENTO 2025'!$N$14,INT((ROW()-13)/2),0)),"",OFFSET('10. SEGUIMIENTO 2025'!$N$14,INT((ROW()-13)/2),0)),IF(ISBLANK(OFFSET('9. METAS'!$N$20,INT((ROW()-14)/2),0)),"",OFFSET('9. METAS'!$N$20,INT((ROW()-14)/2),0)))</f>
        <v>18</v>
      </c>
      <c r="K34" s="256">
        <f ca="1">IF(MOD(ROW()-13,2)=0,IF(ISBLANK(OFFSET('10. SEGUIMIENTO 2025'!$O$14,INT((ROW()-13)/2),0)),"",OFFSET('10. SEGUIMIENTO 2025'!$O$14,INT((ROW()-13)/2),0)),IF(ISBLANK(OFFSET('9. METAS'!$O$20,INT((ROW()-14)/2),0)),"",OFFSET('9. METAS'!$O$20,INT((ROW()-14)/2),0)))</f>
        <v>17</v>
      </c>
      <c r="L34" s="256">
        <f ca="1">IF(MOD(ROW()-13,2)=0,IF(ISBLANK(OFFSET('10. SEGUIMIENTO 2025'!$P$14,INT((ROW()-13)/2),0)),"",OFFSET('10. SEGUIMIENTO 2025'!$P$14,INT((ROW()-13)/2),0)),IF(ISBLANK(OFFSET('9. METAS'!$P$20,INT((ROW()-14)/2),0)),"",OFFSET('9. METAS'!$P$20,INT((ROW()-14)/2),0)))</f>
        <v>12</v>
      </c>
      <c r="M34" s="257">
        <f ca="1">IF(MOD(ROW()-13,2)=0,IF(ISBLANK(OFFSET('10. SEGUIMIENTO 2025'!$Q$14,INT((ROW()-13)/2),0)),"",OFFSET('10. SEGUIMIENTO 2025'!$Q$14,INT((ROW()-13)/2),0)),IF(ISBLANK(OFFSET('9. METAS'!$Q$20,INT((ROW()-14)/2),0)),"",OFFSET('9. METAS'!$Q$20,INT((ROW()-14)/2),0)))</f>
        <v>19</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017">
        <f ca="1">IF(ISBLANK(OFFSET('9. METAS'!$K$20,INT((ROW()-13)/2),0)),"",OFFSET('9. METAS'!$K$20,INT((ROW()-13)/2),0))</f>
        <v>18649</v>
      </c>
      <c r="I35" s="1014"/>
      <c r="J35" s="255">
        <f ca="1">IF(MOD(ROW()-13,2)=0,IF(ISBLANK(OFFSET('10. SEGUIMIENTO 2025'!$N$14,INT((ROW()-13)/2),0)),"",OFFSET('10. SEGUIMIENTO 2025'!$N$14,INT((ROW()-13)/2),0)),IF(ISBLANK(OFFSET('9. METAS'!$N$20,INT((ROW()-14)/2),0)),"",OFFSET('9. METAS'!$N$20,INT((ROW()-14)/2),0)))</f>
        <v>41</v>
      </c>
      <c r="K35" s="256" t="str">
        <f ca="1">IF(MOD(ROW()-13,2)=0,IF(ISBLANK(OFFSET('10. SEGUIMIENTO 2025'!$O$14,INT((ROW()-13)/2),0)),"",OFFSET('10. SEGUIMIENTO 2025'!$O$14,INT((ROW()-13)/2),0)),IF(ISBLANK(OFFSET('9. METAS'!$O$20,INT((ROW()-14)/2),0)),"",OFFSET('9. METAS'!$O$20,INT((ROW()-14)/2),0)))</f>
        <v/>
      </c>
      <c r="L35" s="256" t="str">
        <f ca="1">IF(MOD(ROW()-13,2)=0,IF(ISBLANK(OFFSET('10. SEGUIMIENTO 2025'!$P$14,INT((ROW()-13)/2),0)),"",OFFSET('10. SEGUIMIENTO 2025'!$P$14,INT((ROW()-13)/2),0)),IF(ISBLANK(OFFSET('9. METAS'!$P$20,INT((ROW()-14)/2),0)),"",OFFSET('9. METAS'!$P$20,INT((ROW()-14)/2),0)))</f>
        <v/>
      </c>
      <c r="M35" s="257" t="str">
        <f ca="1">IF(MOD(ROW()-13,2)=0,IF(ISBLANK(OFFSET('10. SEGUIMIENTO 2025'!$Q$14,INT((ROW()-13)/2),0)),"",OFFSET('10. SEGUIMIENTO 2025'!$Q$14,INT((ROW()-13)/2),0)),IF(ISBLANK(OFFSET('9. METAS'!$Q$20,INT((ROW()-14)/2),0)),"",OFFSET('9. METAS'!$Q$20,INT((ROW()-14)/2),0)))</f>
        <v/>
      </c>
      <c r="N35" s="1012" t="str">
        <f t="shared" ref="N35" ca="1" si="18">IFERROR(L35/L36,"ND")</f>
        <v>ND</v>
      </c>
      <c r="O35" s="1008" t="str">
        <f t="shared" ref="O35" ca="1" si="19">IFERROR(((L35+K35+J35)/H35),"ND")</f>
        <v>ND</v>
      </c>
      <c r="P35" s="996"/>
    </row>
    <row r="36" spans="3:16">
      <c r="C36" s="1030"/>
      <c r="D36" s="1026"/>
      <c r="E36" s="1026"/>
      <c r="F36" s="1024"/>
      <c r="G36" s="1021"/>
      <c r="H36" s="1017"/>
      <c r="I36" s="1015"/>
      <c r="J36" s="255">
        <f ca="1">IF(MOD(ROW()-13,2)=0,IF(ISBLANK(OFFSET('10. SEGUIMIENTO 2025'!$N$14,INT((ROW()-13)/2),0)),"",OFFSET('10. SEGUIMIENTO 2025'!$N$14,INT((ROW()-13)/2),0)),IF(ISBLANK(OFFSET('9. METAS'!$N$20,INT((ROW()-14)/2),0)),"",OFFSET('9. METAS'!$N$20,INT((ROW()-14)/2),0)))</f>
        <v>4360</v>
      </c>
      <c r="K36" s="256">
        <f ca="1">IF(MOD(ROW()-13,2)=0,IF(ISBLANK(OFFSET('10. SEGUIMIENTO 2025'!$O$14,INT((ROW()-13)/2),0)),"",OFFSET('10. SEGUIMIENTO 2025'!$O$14,INT((ROW()-13)/2),0)),IF(ISBLANK(OFFSET('9. METAS'!$O$20,INT((ROW()-14)/2),0)),"",OFFSET('9. METAS'!$O$20,INT((ROW()-14)/2),0)))</f>
        <v>4845</v>
      </c>
      <c r="L36" s="256">
        <f ca="1">IF(MOD(ROW()-13,2)=0,IF(ISBLANK(OFFSET('10. SEGUIMIENTO 2025'!$P$14,INT((ROW()-13)/2),0)),"",OFFSET('10. SEGUIMIENTO 2025'!$P$14,INT((ROW()-13)/2),0)),IF(ISBLANK(OFFSET('9. METAS'!$P$20,INT((ROW()-14)/2),0)),"",OFFSET('9. METAS'!$P$20,INT((ROW()-14)/2),0)))</f>
        <v>5137</v>
      </c>
      <c r="M36" s="257">
        <f ca="1">IF(MOD(ROW()-13,2)=0,IF(ISBLANK(OFFSET('10. SEGUIMIENTO 2025'!$Q$14,INT((ROW()-13)/2),0)),"",OFFSET('10. SEGUIMIENTO 2025'!$Q$14,INT((ROW()-13)/2),0)),IF(ISBLANK(OFFSET('9. METAS'!$Q$20,INT((ROW()-14)/2),0)),"",OFFSET('9. METAS'!$Q$20,INT((ROW()-14)/2),0)))</f>
        <v>4307</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017">
        <f ca="1">IF(ISBLANK(OFFSET('9. METAS'!$K$20,INT((ROW()-13)/2),0)),"",OFFSET('9. METAS'!$K$20,INT((ROW()-13)/2),0))</f>
        <v>2156</v>
      </c>
      <c r="I37" s="1014"/>
      <c r="J37" s="255">
        <f ca="1">IF(MOD(ROW()-13,2)=0,IF(ISBLANK(OFFSET('10. SEGUIMIENTO 2025'!$N$14,INT((ROW()-13)/2),0)),"",OFFSET('10. SEGUIMIENTO 2025'!$N$14,INT((ROW()-13)/2),0)),IF(ISBLANK(OFFSET('9. METAS'!$N$20,INT((ROW()-14)/2),0)),"",OFFSET('9. METAS'!$N$20,INT((ROW()-14)/2),0)))</f>
        <v>41</v>
      </c>
      <c r="K37" s="256" t="str">
        <f ca="1">IF(MOD(ROW()-13,2)=0,IF(ISBLANK(OFFSET('10. SEGUIMIENTO 2025'!$O$14,INT((ROW()-13)/2),0)),"",OFFSET('10. SEGUIMIENTO 2025'!$O$14,INT((ROW()-13)/2),0)),IF(ISBLANK(OFFSET('9. METAS'!$O$20,INT((ROW()-14)/2),0)),"",OFFSET('9. METAS'!$O$20,INT((ROW()-14)/2),0)))</f>
        <v/>
      </c>
      <c r="L37" s="256" t="str">
        <f ca="1">IF(MOD(ROW()-13,2)=0,IF(ISBLANK(OFFSET('10. SEGUIMIENTO 2025'!$P$14,INT((ROW()-13)/2),0)),"",OFFSET('10. SEGUIMIENTO 2025'!$P$14,INT((ROW()-13)/2),0)),IF(ISBLANK(OFFSET('9. METAS'!$P$20,INT((ROW()-14)/2),0)),"",OFFSET('9. METAS'!$P$20,INT((ROW()-14)/2),0)))</f>
        <v/>
      </c>
      <c r="M37" s="257" t="str">
        <f ca="1">IF(MOD(ROW()-13,2)=0,IF(ISBLANK(OFFSET('10. SEGUIMIENTO 2025'!$Q$14,INT((ROW()-13)/2),0)),"",OFFSET('10. SEGUIMIENTO 2025'!$Q$14,INT((ROW()-13)/2),0)),IF(ISBLANK(OFFSET('9. METAS'!$Q$20,INT((ROW()-14)/2),0)),"",OFFSET('9. METAS'!$Q$20,INT((ROW()-14)/2),0)))</f>
        <v/>
      </c>
      <c r="N37" s="1012" t="str">
        <f t="shared" ref="N37" ca="1" si="20">IFERROR(L37/L38,"ND")</f>
        <v>ND</v>
      </c>
      <c r="O37" s="1008" t="str">
        <f t="shared" ref="O37" ca="1" si="21">IFERROR(((L37+K37+J37)/H37),"ND")</f>
        <v>ND</v>
      </c>
      <c r="P37" s="996"/>
    </row>
    <row r="38" spans="3:16">
      <c r="C38" s="1030"/>
      <c r="D38" s="1026"/>
      <c r="E38" s="1026"/>
      <c r="F38" s="1024"/>
      <c r="G38" s="1021"/>
      <c r="H38" s="1017"/>
      <c r="I38" s="1015"/>
      <c r="J38" s="255">
        <f ca="1">IF(MOD(ROW()-13,2)=0,IF(ISBLANK(OFFSET('10. SEGUIMIENTO 2025'!$N$14,INT((ROW()-13)/2),0)),"",OFFSET('10. SEGUIMIENTO 2025'!$N$14,INT((ROW()-13)/2),0)),IF(ISBLANK(OFFSET('9. METAS'!$N$20,INT((ROW()-14)/2),0)),"",OFFSET('9. METAS'!$N$20,INT((ROW()-14)/2),0)))</f>
        <v>530</v>
      </c>
      <c r="K38" s="256">
        <f ca="1">IF(MOD(ROW()-13,2)=0,IF(ISBLANK(OFFSET('10. SEGUIMIENTO 2025'!$O$14,INT((ROW()-13)/2),0)),"",OFFSET('10. SEGUIMIENTO 2025'!$O$14,INT((ROW()-13)/2),0)),IF(ISBLANK(OFFSET('9. METAS'!$O$20,INT((ROW()-14)/2),0)),"",OFFSET('9. METAS'!$O$20,INT((ROW()-14)/2),0)))</f>
        <v>595</v>
      </c>
      <c r="L38" s="256">
        <f ca="1">IF(MOD(ROW()-13,2)=0,IF(ISBLANK(OFFSET('10. SEGUIMIENTO 2025'!$P$14,INT((ROW()-13)/2),0)),"",OFFSET('10. SEGUIMIENTO 2025'!$P$14,INT((ROW()-13)/2),0)),IF(ISBLANK(OFFSET('9. METAS'!$P$20,INT((ROW()-14)/2),0)),"",OFFSET('9. METAS'!$P$20,INT((ROW()-14)/2),0)))</f>
        <v>525</v>
      </c>
      <c r="M38" s="257">
        <f ca="1">IF(MOD(ROW()-13,2)=0,IF(ISBLANK(OFFSET('10. SEGUIMIENTO 2025'!$Q$14,INT((ROW()-13)/2),0)),"",OFFSET('10. SEGUIMIENTO 2025'!$Q$14,INT((ROW()-13)/2),0)),IF(ISBLANK(OFFSET('9. METAS'!$Q$20,INT((ROW()-14)/2),0)),"",OFFSET('9. METAS'!$Q$20,INT((ROW()-14)/2),0)))</f>
        <v>506</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017">
        <f ca="1">IF(ISBLANK(OFFSET('9. METAS'!$K$20,INT((ROW()-13)/2),0)),"",OFFSET('9. METAS'!$K$20,INT((ROW()-13)/2),0))</f>
        <v>966</v>
      </c>
      <c r="I39" s="1014"/>
      <c r="J39" s="255">
        <f ca="1">IF(MOD(ROW()-13,2)=0,IF(ISBLANK(OFFSET('10. SEGUIMIENTO 2025'!$N$14,INT((ROW()-13)/2),0)),"",OFFSET('10. SEGUIMIENTO 2025'!$N$14,INT((ROW()-13)/2),0)),IF(ISBLANK(OFFSET('9. METAS'!$N$20,INT((ROW()-14)/2),0)),"",OFFSET('9. METAS'!$N$20,INT((ROW()-14)/2),0)))</f>
        <v>41</v>
      </c>
      <c r="K39" s="256" t="str">
        <f ca="1">IF(MOD(ROW()-13,2)=0,IF(ISBLANK(OFFSET('10. SEGUIMIENTO 2025'!$O$14,INT((ROW()-13)/2),0)),"",OFFSET('10. SEGUIMIENTO 2025'!$O$14,INT((ROW()-13)/2),0)),IF(ISBLANK(OFFSET('9. METAS'!$O$20,INT((ROW()-14)/2),0)),"",OFFSET('9. METAS'!$O$20,INT((ROW()-14)/2),0)))</f>
        <v/>
      </c>
      <c r="L39" s="256" t="str">
        <f ca="1">IF(MOD(ROW()-13,2)=0,IF(ISBLANK(OFFSET('10. SEGUIMIENTO 2025'!$P$14,INT((ROW()-13)/2),0)),"",OFFSET('10. SEGUIMIENTO 2025'!$P$14,INT((ROW()-13)/2),0)),IF(ISBLANK(OFFSET('9. METAS'!$P$20,INT((ROW()-14)/2),0)),"",OFFSET('9. METAS'!$P$20,INT((ROW()-14)/2),0)))</f>
        <v/>
      </c>
      <c r="M39" s="257" t="str">
        <f ca="1">IF(MOD(ROW()-13,2)=0,IF(ISBLANK(OFFSET('10. SEGUIMIENTO 2025'!$Q$14,INT((ROW()-13)/2),0)),"",OFFSET('10. SEGUIMIENTO 2025'!$Q$14,INT((ROW()-13)/2),0)),IF(ISBLANK(OFFSET('9. METAS'!$Q$20,INT((ROW()-14)/2),0)),"",OFFSET('9. METAS'!$Q$20,INT((ROW()-14)/2),0)))</f>
        <v/>
      </c>
      <c r="N39" s="1012" t="str">
        <f t="shared" ref="N39" ca="1" si="22">IFERROR(L39/L40,"ND")</f>
        <v>ND</v>
      </c>
      <c r="O39" s="1008" t="str">
        <f t="shared" ref="O39" ca="1" si="23">IFERROR(((L39+K39+J39)/H39),"ND")</f>
        <v>ND</v>
      </c>
      <c r="P39" s="996"/>
    </row>
    <row r="40" spans="3:16">
      <c r="C40" s="1030"/>
      <c r="D40" s="1026"/>
      <c r="E40" s="1026"/>
      <c r="F40" s="1024"/>
      <c r="G40" s="1021"/>
      <c r="H40" s="1017"/>
      <c r="I40" s="1015"/>
      <c r="J40" s="255">
        <f ca="1">IF(MOD(ROW()-13,2)=0,IF(ISBLANK(OFFSET('10. SEGUIMIENTO 2025'!$N$14,INT((ROW()-13)/2),0)),"",OFFSET('10. SEGUIMIENTO 2025'!$N$14,INT((ROW()-13)/2),0)),IF(ISBLANK(OFFSET('9. METAS'!$N$20,INT((ROW()-14)/2),0)),"",OFFSET('9. METAS'!$N$20,INT((ROW()-14)/2),0)))</f>
        <v>330</v>
      </c>
      <c r="K40" s="256">
        <f ca="1">IF(MOD(ROW()-13,2)=0,IF(ISBLANK(OFFSET('10. SEGUIMIENTO 2025'!$O$14,INT((ROW()-13)/2),0)),"",OFFSET('10. SEGUIMIENTO 2025'!$O$14,INT((ROW()-13)/2),0)),IF(ISBLANK(OFFSET('9. METAS'!$O$20,INT((ROW()-14)/2),0)),"",OFFSET('9. METAS'!$O$20,INT((ROW()-14)/2),0)))</f>
        <v>430</v>
      </c>
      <c r="L40" s="256">
        <f ca="1">IF(MOD(ROW()-13,2)=0,IF(ISBLANK(OFFSET('10. SEGUIMIENTO 2025'!$P$14,INT((ROW()-13)/2),0)),"",OFFSET('10. SEGUIMIENTO 2025'!$P$14,INT((ROW()-13)/2),0)),IF(ISBLANK(OFFSET('9. METAS'!$P$20,INT((ROW()-14)/2),0)),"",OFFSET('9. METAS'!$P$20,INT((ROW()-14)/2),0)))</f>
        <v>105</v>
      </c>
      <c r="M40" s="257">
        <f ca="1">IF(MOD(ROW()-13,2)=0,IF(ISBLANK(OFFSET('10. SEGUIMIENTO 2025'!$Q$14,INT((ROW()-13)/2),0)),"",OFFSET('10. SEGUIMIENTO 2025'!$Q$14,INT((ROW()-13)/2),0)),IF(ISBLANK(OFFSET('9. METAS'!$Q$20,INT((ROW()-14)/2),0)),"",OFFSET('9. METAS'!$Q$20,INT((ROW()-14)/2),0)))</f>
        <v>101</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017">
        <f ca="1">IF(ISBLANK(OFFSET('9. METAS'!$K$20,INT((ROW()-13)/2),0)),"",OFFSET('9. METAS'!$K$20,INT((ROW()-13)/2),0))</f>
        <v>15527</v>
      </c>
      <c r="I41" s="1014"/>
      <c r="J41" s="255">
        <f ca="1">IF(MOD(ROW()-13,2)=0,IF(ISBLANK(OFFSET('10. SEGUIMIENTO 2025'!$N$14,INT((ROW()-13)/2),0)),"",OFFSET('10. SEGUIMIENTO 2025'!$N$14,INT((ROW()-13)/2),0)),IF(ISBLANK(OFFSET('9. METAS'!$N$20,INT((ROW()-14)/2),0)),"",OFFSET('9. METAS'!$N$20,INT((ROW()-14)/2),0)))</f>
        <v>41</v>
      </c>
      <c r="K41" s="256" t="str">
        <f ca="1">IF(MOD(ROW()-13,2)=0,IF(ISBLANK(OFFSET('10. SEGUIMIENTO 2025'!$O$14,INT((ROW()-13)/2),0)),"",OFFSET('10. SEGUIMIENTO 2025'!$O$14,INT((ROW()-13)/2),0)),IF(ISBLANK(OFFSET('9. METAS'!$O$20,INT((ROW()-14)/2),0)),"",OFFSET('9. METAS'!$O$20,INT((ROW()-14)/2),0)))</f>
        <v/>
      </c>
      <c r="L41" s="256" t="str">
        <f ca="1">IF(MOD(ROW()-13,2)=0,IF(ISBLANK(OFFSET('10. SEGUIMIENTO 2025'!$P$14,INT((ROW()-13)/2),0)),"",OFFSET('10. SEGUIMIENTO 2025'!$P$14,INT((ROW()-13)/2),0)),IF(ISBLANK(OFFSET('9. METAS'!$P$20,INT((ROW()-14)/2),0)),"",OFFSET('9. METAS'!$P$20,INT((ROW()-14)/2),0)))</f>
        <v/>
      </c>
      <c r="M41" s="257" t="str">
        <f ca="1">IF(MOD(ROW()-13,2)=0,IF(ISBLANK(OFFSET('10. SEGUIMIENTO 2025'!$Q$14,INT((ROW()-13)/2),0)),"",OFFSET('10. SEGUIMIENTO 2025'!$Q$14,INT((ROW()-13)/2),0)),IF(ISBLANK(OFFSET('9. METAS'!$Q$20,INT((ROW()-14)/2),0)),"",OFFSET('9. METAS'!$Q$20,INT((ROW()-14)/2),0)))</f>
        <v/>
      </c>
      <c r="N41" s="1012" t="str">
        <f t="shared" ref="N41" ca="1" si="24">IFERROR(L41/L42,"ND")</f>
        <v>ND</v>
      </c>
      <c r="O41" s="1008" t="str">
        <f t="shared" ref="O41" ca="1" si="25">IFERROR(((L41+K41+J41)/H41),"ND")</f>
        <v>ND</v>
      </c>
      <c r="P41" s="996"/>
    </row>
    <row r="42" spans="3:16">
      <c r="C42" s="1030"/>
      <c r="D42" s="1026"/>
      <c r="E42" s="1026"/>
      <c r="F42" s="1024"/>
      <c r="G42" s="1021"/>
      <c r="H42" s="1017"/>
      <c r="I42" s="1015"/>
      <c r="J42" s="255">
        <f ca="1">IF(MOD(ROW()-13,2)=0,IF(ISBLANK(OFFSET('10. SEGUIMIENTO 2025'!$N$14,INT((ROW()-13)/2),0)),"",OFFSET('10. SEGUIMIENTO 2025'!$N$14,INT((ROW()-13)/2),0)),IF(ISBLANK(OFFSET('9. METAS'!$N$20,INT((ROW()-14)/2),0)),"",OFFSET('9. METAS'!$N$20,INT((ROW()-14)/2),0)))</f>
        <v>3500</v>
      </c>
      <c r="K42" s="256">
        <f ca="1">IF(MOD(ROW()-13,2)=0,IF(ISBLANK(OFFSET('10. SEGUIMIENTO 2025'!$O$14,INT((ROW()-13)/2),0)),"",OFFSET('10. SEGUIMIENTO 2025'!$O$14,INT((ROW()-13)/2),0)),IF(ISBLANK(OFFSET('9. METAS'!$O$20,INT((ROW()-14)/2),0)),"",OFFSET('9. METAS'!$O$20,INT((ROW()-14)/2),0)))</f>
        <v>3820</v>
      </c>
      <c r="L42" s="256">
        <f ca="1">IF(MOD(ROW()-13,2)=0,IF(ISBLANK(OFFSET('10. SEGUIMIENTO 2025'!$P$14,INT((ROW()-13)/2),0)),"",OFFSET('10. SEGUIMIENTO 2025'!$P$14,INT((ROW()-13)/2),0)),IF(ISBLANK(OFFSET('9. METAS'!$P$20,INT((ROW()-14)/2),0)),"",OFFSET('9. METAS'!$P$20,INT((ROW()-14)/2),0)))</f>
        <v>4507</v>
      </c>
      <c r="M42" s="257">
        <f ca="1">IF(MOD(ROW()-13,2)=0,IF(ISBLANK(OFFSET('10. SEGUIMIENTO 2025'!$Q$14,INT((ROW()-13)/2),0)),"",OFFSET('10. SEGUIMIENTO 2025'!$Q$14,INT((ROW()-13)/2),0)),IF(ISBLANK(OFFSET('9. METAS'!$Q$20,INT((ROW()-14)/2),0)),"",OFFSET('9. METAS'!$Q$20,INT((ROW()-14)/2),0)))</f>
        <v>3700</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017">
        <f ca="1">IF(ISBLANK(OFFSET('9. METAS'!$K$20,INT((ROW()-13)/2),0)),"",OFFSET('9. METAS'!$K$20,INT((ROW()-13)/2),0))</f>
        <v>6524</v>
      </c>
      <c r="I43" s="1014"/>
      <c r="J43" s="255">
        <f ca="1">IF(MOD(ROW()-13,2)=0,IF(ISBLANK(OFFSET('10. SEGUIMIENTO 2025'!$N$14,INT((ROW()-13)/2),0)),"",OFFSET('10. SEGUIMIENTO 2025'!$N$14,INT((ROW()-13)/2),0)),IF(ISBLANK(OFFSET('9. METAS'!$N$20,INT((ROW()-14)/2),0)),"",OFFSET('9. METAS'!$N$20,INT((ROW()-14)/2),0)))</f>
        <v>41</v>
      </c>
      <c r="K43" s="256" t="str">
        <f ca="1">IF(MOD(ROW()-13,2)=0,IF(ISBLANK(OFFSET('10. SEGUIMIENTO 2025'!$O$14,INT((ROW()-13)/2),0)),"",OFFSET('10. SEGUIMIENTO 2025'!$O$14,INT((ROW()-13)/2),0)),IF(ISBLANK(OFFSET('9. METAS'!$O$20,INT((ROW()-14)/2),0)),"",OFFSET('9. METAS'!$O$20,INT((ROW()-14)/2),0)))</f>
        <v/>
      </c>
      <c r="L43" s="256" t="str">
        <f ca="1">IF(MOD(ROW()-13,2)=0,IF(ISBLANK(OFFSET('10. SEGUIMIENTO 2025'!$P$14,INT((ROW()-13)/2),0)),"",OFFSET('10. SEGUIMIENTO 2025'!$P$14,INT((ROW()-13)/2),0)),IF(ISBLANK(OFFSET('9. METAS'!$P$20,INT((ROW()-14)/2),0)),"",OFFSET('9. METAS'!$P$20,INT((ROW()-14)/2),0)))</f>
        <v/>
      </c>
      <c r="M43" s="257" t="str">
        <f ca="1">IF(MOD(ROW()-13,2)=0,IF(ISBLANK(OFFSET('10. SEGUIMIENTO 2025'!$Q$14,INT((ROW()-13)/2),0)),"",OFFSET('10. SEGUIMIENTO 2025'!$Q$14,INT((ROW()-13)/2),0)),IF(ISBLANK(OFFSET('9. METAS'!$Q$20,INT((ROW()-14)/2),0)),"",OFFSET('9. METAS'!$Q$20,INT((ROW()-14)/2),0)))</f>
        <v/>
      </c>
      <c r="N43" s="1012" t="str">
        <f t="shared" ref="N43" ca="1" si="26">IFERROR(L43/L44,"ND")</f>
        <v>ND</v>
      </c>
      <c r="O43" s="1008" t="str">
        <f t="shared" ref="O43" ca="1" si="27">IFERROR(((L43+K43+J43)/H43),"ND")</f>
        <v>ND</v>
      </c>
      <c r="P43" s="996"/>
    </row>
    <row r="44" spans="3:16">
      <c r="C44" s="1030"/>
      <c r="D44" s="1026"/>
      <c r="E44" s="1026"/>
      <c r="F44" s="1024"/>
      <c r="G44" s="1021"/>
      <c r="H44" s="1017"/>
      <c r="I44" s="1015"/>
      <c r="J44" s="255">
        <f ca="1">IF(MOD(ROW()-13,2)=0,IF(ISBLANK(OFFSET('10. SEGUIMIENTO 2025'!$N$14,INT((ROW()-13)/2),0)),"",OFFSET('10. SEGUIMIENTO 2025'!$N$14,INT((ROW()-13)/2),0)),IF(ISBLANK(OFFSET('9. METAS'!$N$20,INT((ROW()-14)/2),0)),"",OFFSET('9. METAS'!$N$20,INT((ROW()-14)/2),0)))</f>
        <v>1630</v>
      </c>
      <c r="K44" s="256">
        <f ca="1">IF(MOD(ROW()-13,2)=0,IF(ISBLANK(OFFSET('10. SEGUIMIENTO 2025'!$O$14,INT((ROW()-13)/2),0)),"",OFFSET('10. SEGUIMIENTO 2025'!$O$14,INT((ROW()-13)/2),0)),IF(ISBLANK(OFFSET('9. METAS'!$O$20,INT((ROW()-14)/2),0)),"",OFFSET('9. METAS'!$O$20,INT((ROW()-14)/2),0)))</f>
        <v>1631</v>
      </c>
      <c r="L44" s="256">
        <f ca="1">IF(MOD(ROW()-13,2)=0,IF(ISBLANK(OFFSET('10. SEGUIMIENTO 2025'!$P$14,INT((ROW()-13)/2),0)),"",OFFSET('10. SEGUIMIENTO 2025'!$P$14,INT((ROW()-13)/2),0)),IF(ISBLANK(OFFSET('9. METAS'!$P$20,INT((ROW()-14)/2),0)),"",OFFSET('9. METAS'!$P$20,INT((ROW()-14)/2),0)))</f>
        <v>1630</v>
      </c>
      <c r="M44" s="257">
        <f ca="1">IF(MOD(ROW()-13,2)=0,IF(ISBLANK(OFFSET('10. SEGUIMIENTO 2025'!$Q$14,INT((ROW()-13)/2),0)),"",OFFSET('10. SEGUIMIENTO 2025'!$Q$14,INT((ROW()-13)/2),0)),IF(ISBLANK(OFFSET('9. METAS'!$Q$20,INT((ROW()-14)/2),0)),"",OFFSET('9. METAS'!$Q$20,INT((ROW()-14)/2),0)))</f>
        <v>1633</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017">
        <f ca="1">IF(ISBLANK(OFFSET('9. METAS'!$K$20,INT((ROW()-13)/2),0)),"",OFFSET('9. METAS'!$K$20,INT((ROW()-13)/2),0))</f>
        <v>100</v>
      </c>
      <c r="I45" s="1014"/>
      <c r="J45" s="255">
        <f ca="1">IF(MOD(ROW()-13,2)=0,IF(ISBLANK(OFFSET('10. SEGUIMIENTO 2025'!$N$14,INT((ROW()-13)/2),0)),"",OFFSET('10. SEGUIMIENTO 2025'!$N$14,INT((ROW()-13)/2),0)),IF(ISBLANK(OFFSET('9. METAS'!$N$20,INT((ROW()-14)/2),0)),"",OFFSET('9. METAS'!$N$20,INT((ROW()-14)/2),0)))</f>
        <v>41</v>
      </c>
      <c r="K45" s="256" t="str">
        <f ca="1">IF(MOD(ROW()-13,2)=0,IF(ISBLANK(OFFSET('10. SEGUIMIENTO 2025'!$O$14,INT((ROW()-13)/2),0)),"",OFFSET('10. SEGUIMIENTO 2025'!$O$14,INT((ROW()-13)/2),0)),IF(ISBLANK(OFFSET('9. METAS'!$O$20,INT((ROW()-14)/2),0)),"",OFFSET('9. METAS'!$O$20,INT((ROW()-14)/2),0)))</f>
        <v/>
      </c>
      <c r="L45" s="256" t="str">
        <f ca="1">IF(MOD(ROW()-13,2)=0,IF(ISBLANK(OFFSET('10. SEGUIMIENTO 2025'!$P$14,INT((ROW()-13)/2),0)),"",OFFSET('10. SEGUIMIENTO 2025'!$P$14,INT((ROW()-13)/2),0)),IF(ISBLANK(OFFSET('9. METAS'!$P$20,INT((ROW()-14)/2),0)),"",OFFSET('9. METAS'!$P$20,INT((ROW()-14)/2),0)))</f>
        <v/>
      </c>
      <c r="M45" s="257" t="str">
        <f ca="1">IF(MOD(ROW()-13,2)=0,IF(ISBLANK(OFFSET('10. SEGUIMIENTO 2025'!$Q$14,INT((ROW()-13)/2),0)),"",OFFSET('10. SEGUIMIENTO 2025'!$Q$14,INT((ROW()-13)/2),0)),IF(ISBLANK(OFFSET('9. METAS'!$Q$20,INT((ROW()-14)/2),0)),"",OFFSET('9. METAS'!$Q$20,INT((ROW()-14)/2),0)))</f>
        <v/>
      </c>
      <c r="N45" s="1012" t="str">
        <f t="shared" ref="N45" ca="1" si="28">IFERROR(L45/L46,"ND")</f>
        <v>ND</v>
      </c>
      <c r="O45" s="1008" t="str">
        <f t="shared" ref="O45" ca="1" si="29">IFERROR(((L45+K45+J45)/H45),"ND")</f>
        <v>ND</v>
      </c>
      <c r="P45" s="996"/>
    </row>
    <row r="46" spans="3:16">
      <c r="C46" s="1030"/>
      <c r="D46" s="1026"/>
      <c r="E46" s="1026"/>
      <c r="F46" s="1024"/>
      <c r="G46" s="1021"/>
      <c r="H46" s="1017"/>
      <c r="I46" s="1015"/>
      <c r="J46" s="255">
        <f ca="1">IF(MOD(ROW()-13,2)=0,IF(ISBLANK(OFFSET('10. SEGUIMIENTO 2025'!$N$14,INT((ROW()-13)/2),0)),"",OFFSET('10. SEGUIMIENTO 2025'!$N$14,INT((ROW()-13)/2),0)),IF(ISBLANK(OFFSET('9. METAS'!$N$20,INT((ROW()-14)/2),0)),"",OFFSET('9. METAS'!$N$20,INT((ROW()-14)/2),0)))</f>
        <v>25</v>
      </c>
      <c r="K46" s="256">
        <f ca="1">IF(MOD(ROW()-13,2)=0,IF(ISBLANK(OFFSET('10. SEGUIMIENTO 2025'!$O$14,INT((ROW()-13)/2),0)),"",OFFSET('10. SEGUIMIENTO 2025'!$O$14,INT((ROW()-13)/2),0)),IF(ISBLANK(OFFSET('9. METAS'!$O$20,INT((ROW()-14)/2),0)),"",OFFSET('9. METAS'!$O$20,INT((ROW()-14)/2),0)))</f>
        <v>25</v>
      </c>
      <c r="L46" s="256">
        <f ca="1">IF(MOD(ROW()-13,2)=0,IF(ISBLANK(OFFSET('10. SEGUIMIENTO 2025'!$P$14,INT((ROW()-13)/2),0)),"",OFFSET('10. SEGUIMIENTO 2025'!$P$14,INT((ROW()-13)/2),0)),IF(ISBLANK(OFFSET('9. METAS'!$P$20,INT((ROW()-14)/2),0)),"",OFFSET('9. METAS'!$P$20,INT((ROW()-14)/2),0)))</f>
        <v>25</v>
      </c>
      <c r="M46" s="257">
        <f ca="1">IF(MOD(ROW()-13,2)=0,IF(ISBLANK(OFFSET('10. SEGUIMIENTO 2025'!$Q$14,INT((ROW()-13)/2),0)),"",OFFSET('10. SEGUIMIENTO 2025'!$Q$14,INT((ROW()-13)/2),0)),IF(ISBLANK(OFFSET('9. METAS'!$Q$20,INT((ROW()-14)/2),0)),"",OFFSET('9. METAS'!$Q$20,INT((ROW()-14)/2),0)))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017">
        <f ca="1">IF(ISBLANK(OFFSET('9. METAS'!$K$20,INT((ROW()-13)/2),0)),"",OFFSET('9. METAS'!$K$20,INT((ROW()-13)/2),0))</f>
        <v>1822</v>
      </c>
      <c r="I47" s="1014"/>
      <c r="J47" s="255">
        <f ca="1">IF(MOD(ROW()-13,2)=0,IF(ISBLANK(OFFSET('10. SEGUIMIENTO 2025'!$N$14,INT((ROW()-13)/2),0)),"",OFFSET('10. SEGUIMIENTO 2025'!$N$14,INT((ROW()-13)/2),0)),IF(ISBLANK(OFFSET('9. METAS'!$N$20,INT((ROW()-14)/2),0)),"",OFFSET('9. METAS'!$N$20,INT((ROW()-14)/2),0)))</f>
        <v>41</v>
      </c>
      <c r="K47" s="256" t="str">
        <f ca="1">IF(MOD(ROW()-13,2)=0,IF(ISBLANK(OFFSET('10. SEGUIMIENTO 2025'!$O$14,INT((ROW()-13)/2),0)),"",OFFSET('10. SEGUIMIENTO 2025'!$O$14,INT((ROW()-13)/2),0)),IF(ISBLANK(OFFSET('9. METAS'!$O$20,INT((ROW()-14)/2),0)),"",OFFSET('9. METAS'!$O$20,INT((ROW()-14)/2),0)))</f>
        <v/>
      </c>
      <c r="L47" s="256" t="str">
        <f ca="1">IF(MOD(ROW()-13,2)=0,IF(ISBLANK(OFFSET('10. SEGUIMIENTO 2025'!$P$14,INT((ROW()-13)/2),0)),"",OFFSET('10. SEGUIMIENTO 2025'!$P$14,INT((ROW()-13)/2),0)),IF(ISBLANK(OFFSET('9. METAS'!$P$20,INT((ROW()-14)/2),0)),"",OFFSET('9. METAS'!$P$20,INT((ROW()-14)/2),0)))</f>
        <v/>
      </c>
      <c r="M47" s="257" t="str">
        <f ca="1">IF(MOD(ROW()-13,2)=0,IF(ISBLANK(OFFSET('10. SEGUIMIENTO 2025'!$Q$14,INT((ROW()-13)/2),0)),"",OFFSET('10. SEGUIMIENTO 2025'!$Q$14,INT((ROW()-13)/2),0)),IF(ISBLANK(OFFSET('9. METAS'!$Q$20,INT((ROW()-14)/2),0)),"",OFFSET('9. METAS'!$Q$20,INT((ROW()-14)/2),0)))</f>
        <v/>
      </c>
      <c r="N47" s="1012" t="str">
        <f t="shared" ref="N47" ca="1" si="30">IFERROR(L47/L48,"ND")</f>
        <v>ND</v>
      </c>
      <c r="O47" s="1008" t="str">
        <f t="shared" ref="O47" ca="1" si="31">IFERROR(((L47+K47+J47)/H47),"ND")</f>
        <v>ND</v>
      </c>
      <c r="P47" s="996"/>
    </row>
    <row r="48" spans="3:16">
      <c r="C48" s="1030"/>
      <c r="D48" s="1026"/>
      <c r="E48" s="1026"/>
      <c r="F48" s="1024"/>
      <c r="G48" s="1021"/>
      <c r="H48" s="1017"/>
      <c r="I48" s="1015"/>
      <c r="J48" s="255">
        <f ca="1">IF(MOD(ROW()-13,2)=0,IF(ISBLANK(OFFSET('10. SEGUIMIENTO 2025'!$N$14,INT((ROW()-13)/2),0)),"",OFFSET('10. SEGUIMIENTO 2025'!$N$14,INT((ROW()-13)/2),0)),IF(ISBLANK(OFFSET('9. METAS'!$N$20,INT((ROW()-14)/2),0)),"",OFFSET('9. METAS'!$N$20,INT((ROW()-14)/2),0)))</f>
        <v>455</v>
      </c>
      <c r="K48" s="256">
        <f ca="1">IF(MOD(ROW()-13,2)=0,IF(ISBLANK(OFFSET('10. SEGUIMIENTO 2025'!$O$14,INT((ROW()-13)/2),0)),"",OFFSET('10. SEGUIMIENTO 2025'!$O$14,INT((ROW()-13)/2),0)),IF(ISBLANK(OFFSET('9. METAS'!$O$20,INT((ROW()-14)/2),0)),"",OFFSET('9. METAS'!$O$20,INT((ROW()-14)/2),0)))</f>
        <v>456</v>
      </c>
      <c r="L48" s="256">
        <f ca="1">IF(MOD(ROW()-13,2)=0,IF(ISBLANK(OFFSET('10. SEGUIMIENTO 2025'!$P$14,INT((ROW()-13)/2),0)),"",OFFSET('10. SEGUIMIENTO 2025'!$P$14,INT((ROW()-13)/2),0)),IF(ISBLANK(OFFSET('9. METAS'!$P$20,INT((ROW()-14)/2),0)),"",OFFSET('9. METAS'!$P$20,INT((ROW()-14)/2),0)))</f>
        <v>455</v>
      </c>
      <c r="M48" s="257">
        <f ca="1">IF(MOD(ROW()-13,2)=0,IF(ISBLANK(OFFSET('10. SEGUIMIENTO 2025'!$Q$14,INT((ROW()-13)/2),0)),"",OFFSET('10. SEGUIMIENTO 2025'!$Q$14,INT((ROW()-13)/2),0)),IF(ISBLANK(OFFSET('9. METAS'!$Q$20,INT((ROW()-14)/2),0)),"",OFFSET('9. METAS'!$Q$20,INT((ROW()-14)/2),0)))</f>
        <v>456</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017">
        <f ca="1">IF(ISBLANK(OFFSET('9. METAS'!$K$20,INT((ROW()-13)/2),0)),"",OFFSET('9. METAS'!$K$20,INT((ROW()-13)/2),0))</f>
        <v>2300</v>
      </c>
      <c r="I49" s="1014"/>
      <c r="J49" s="255">
        <f ca="1">IF(MOD(ROW()-13,2)=0,IF(ISBLANK(OFFSET('10. SEGUIMIENTO 2025'!$N$14,INT((ROW()-13)/2),0)),"",OFFSET('10. SEGUIMIENTO 2025'!$N$14,INT((ROW()-13)/2),0)),IF(ISBLANK(OFFSET('9. METAS'!$N$20,INT((ROW()-14)/2),0)),"",OFFSET('9. METAS'!$N$20,INT((ROW()-14)/2),0)))</f>
        <v>41</v>
      </c>
      <c r="K49" s="256" t="str">
        <f ca="1">IF(MOD(ROW()-13,2)=0,IF(ISBLANK(OFFSET('10. SEGUIMIENTO 2025'!$O$14,INT((ROW()-13)/2),0)),"",OFFSET('10. SEGUIMIENTO 2025'!$O$14,INT((ROW()-13)/2),0)),IF(ISBLANK(OFFSET('9. METAS'!$O$20,INT((ROW()-14)/2),0)),"",OFFSET('9. METAS'!$O$20,INT((ROW()-14)/2),0)))</f>
        <v/>
      </c>
      <c r="L49" s="256" t="str">
        <f ca="1">IF(MOD(ROW()-13,2)=0,IF(ISBLANK(OFFSET('10. SEGUIMIENTO 2025'!$P$14,INT((ROW()-13)/2),0)),"",OFFSET('10. SEGUIMIENTO 2025'!$P$14,INT((ROW()-13)/2),0)),IF(ISBLANK(OFFSET('9. METAS'!$P$20,INT((ROW()-14)/2),0)),"",OFFSET('9. METAS'!$P$20,INT((ROW()-14)/2),0)))</f>
        <v/>
      </c>
      <c r="M49" s="257" t="str">
        <f ca="1">IF(MOD(ROW()-13,2)=0,IF(ISBLANK(OFFSET('10. SEGUIMIENTO 2025'!$Q$14,INT((ROW()-13)/2),0)),"",OFFSET('10. SEGUIMIENTO 2025'!$Q$14,INT((ROW()-13)/2),0)),IF(ISBLANK(OFFSET('9. METAS'!$Q$20,INT((ROW()-14)/2),0)),"",OFFSET('9. METAS'!$Q$20,INT((ROW()-14)/2),0)))</f>
        <v/>
      </c>
      <c r="N49" s="1012" t="str">
        <f t="shared" ref="N49" ca="1" si="32">IFERROR(L49/L50,"ND")</f>
        <v>ND</v>
      </c>
      <c r="O49" s="1008" t="str">
        <f t="shared" ref="O49" ca="1" si="33">IFERROR(((L49+K49+J49)/H49),"ND")</f>
        <v>ND</v>
      </c>
      <c r="P49" s="996"/>
    </row>
    <row r="50" spans="3:16">
      <c r="C50" s="1030"/>
      <c r="D50" s="1026"/>
      <c r="E50" s="1026"/>
      <c r="F50" s="1024"/>
      <c r="G50" s="1021"/>
      <c r="H50" s="1017"/>
      <c r="I50" s="1015"/>
      <c r="J50" s="255">
        <f ca="1">IF(MOD(ROW()-13,2)=0,IF(ISBLANK(OFFSET('10. SEGUIMIENTO 2025'!$N$14,INT((ROW()-13)/2),0)),"",OFFSET('10. SEGUIMIENTO 2025'!$N$14,INT((ROW()-13)/2),0)),IF(ISBLANK(OFFSET('9. METAS'!$N$20,INT((ROW()-14)/2),0)),"",OFFSET('9. METAS'!$N$20,INT((ROW()-14)/2),0)))</f>
        <v>700</v>
      </c>
      <c r="K50" s="256">
        <f ca="1">IF(MOD(ROW()-13,2)=0,IF(ISBLANK(OFFSET('10. SEGUIMIENTO 2025'!$O$14,INT((ROW()-13)/2),0)),"",OFFSET('10. SEGUIMIENTO 2025'!$O$14,INT((ROW()-13)/2),0)),IF(ISBLANK(OFFSET('9. METAS'!$O$20,INT((ROW()-14)/2),0)),"",OFFSET('9. METAS'!$O$20,INT((ROW()-14)/2),0)))</f>
        <v>600</v>
      </c>
      <c r="L50" s="256">
        <f ca="1">IF(MOD(ROW()-13,2)=0,IF(ISBLANK(OFFSET('10. SEGUIMIENTO 2025'!$P$14,INT((ROW()-13)/2),0)),"",OFFSET('10. SEGUIMIENTO 2025'!$P$14,INT((ROW()-13)/2),0)),IF(ISBLANK(OFFSET('9. METAS'!$P$20,INT((ROW()-14)/2),0)),"",OFFSET('9. METAS'!$P$20,INT((ROW()-14)/2),0)))</f>
        <v>800</v>
      </c>
      <c r="M50" s="257">
        <f ca="1">IF(MOD(ROW()-13,2)=0,IF(ISBLANK(OFFSET('10. SEGUIMIENTO 2025'!$Q$14,INT((ROW()-13)/2),0)),"",OFFSET('10. SEGUIMIENTO 2025'!$Q$14,INT((ROW()-13)/2),0)),IF(ISBLANK(OFFSET('9. METAS'!$Q$20,INT((ROW()-14)/2),0)),"",OFFSET('9. METAS'!$Q$20,INT((ROW()-14)/2),0)))</f>
        <v>200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017">
        <f ca="1">IF(ISBLANK(OFFSET('9. METAS'!$K$20,INT((ROW()-13)/2),0)),"",OFFSET('9. METAS'!$K$20,INT((ROW()-13)/2),0))</f>
        <v>30</v>
      </c>
      <c r="I51" s="1014"/>
      <c r="J51" s="255">
        <f ca="1">IF(MOD(ROW()-13,2)=0,IF(ISBLANK(OFFSET('10. SEGUIMIENTO 2025'!$N$14,INT((ROW()-13)/2),0)),"",OFFSET('10. SEGUIMIENTO 2025'!$N$14,INT((ROW()-13)/2),0)),IF(ISBLANK(OFFSET('9. METAS'!$N$20,INT((ROW()-14)/2),0)),"",OFFSET('9. METAS'!$N$20,INT((ROW()-14)/2),0)))</f>
        <v>41</v>
      </c>
      <c r="K51" s="256" t="str">
        <f ca="1">IF(MOD(ROW()-13,2)=0,IF(ISBLANK(OFFSET('10. SEGUIMIENTO 2025'!$O$14,INT((ROW()-13)/2),0)),"",OFFSET('10. SEGUIMIENTO 2025'!$O$14,INT((ROW()-13)/2),0)),IF(ISBLANK(OFFSET('9. METAS'!$O$20,INT((ROW()-14)/2),0)),"",OFFSET('9. METAS'!$O$20,INT((ROW()-14)/2),0)))</f>
        <v/>
      </c>
      <c r="L51" s="256" t="str">
        <f ca="1">IF(MOD(ROW()-13,2)=0,IF(ISBLANK(OFFSET('10. SEGUIMIENTO 2025'!$P$14,INT((ROW()-13)/2),0)),"",OFFSET('10. SEGUIMIENTO 2025'!$P$14,INT((ROW()-13)/2),0)),IF(ISBLANK(OFFSET('9. METAS'!$P$20,INT((ROW()-14)/2),0)),"",OFFSET('9. METAS'!$P$20,INT((ROW()-14)/2),0)))</f>
        <v/>
      </c>
      <c r="M51" s="257" t="str">
        <f ca="1">IF(MOD(ROW()-13,2)=0,IF(ISBLANK(OFFSET('10. SEGUIMIENTO 2025'!$Q$14,INT((ROW()-13)/2),0)),"",OFFSET('10. SEGUIMIENTO 2025'!$Q$14,INT((ROW()-13)/2),0)),IF(ISBLANK(OFFSET('9. METAS'!$Q$20,INT((ROW()-14)/2),0)),"",OFFSET('9. METAS'!$Q$20,INT((ROW()-14)/2),0)))</f>
        <v/>
      </c>
      <c r="N51" s="1012" t="str">
        <f t="shared" ref="N51" ca="1" si="34">IFERROR(L51/L52,"ND")</f>
        <v>ND</v>
      </c>
      <c r="O51" s="1008" t="str">
        <f t="shared" ref="O51" ca="1" si="35">IFERROR(((L51+K51+J51)/H51),"ND")</f>
        <v>ND</v>
      </c>
      <c r="P51" s="996"/>
    </row>
    <row r="52" spans="3:16">
      <c r="C52" s="1030"/>
      <c r="D52" s="1026"/>
      <c r="E52" s="1026"/>
      <c r="F52" s="1024"/>
      <c r="G52" s="1021"/>
      <c r="H52" s="1017"/>
      <c r="I52" s="1015"/>
      <c r="J52" s="255">
        <f ca="1">IF(MOD(ROW()-13,2)=0,IF(ISBLANK(OFFSET('10. SEGUIMIENTO 2025'!$N$14,INT((ROW()-13)/2),0)),"",OFFSET('10. SEGUIMIENTO 2025'!$N$14,INT((ROW()-13)/2),0)),IF(ISBLANK(OFFSET('9. METAS'!$N$20,INT((ROW()-14)/2),0)),"",OFFSET('9. METAS'!$N$20,INT((ROW()-14)/2),0)))</f>
        <v>15</v>
      </c>
      <c r="K52" s="256">
        <f ca="1">IF(MOD(ROW()-13,2)=0,IF(ISBLANK(OFFSET('10. SEGUIMIENTO 2025'!$O$14,INT((ROW()-13)/2),0)),"",OFFSET('10. SEGUIMIENTO 2025'!$O$14,INT((ROW()-13)/2),0)),IF(ISBLANK(OFFSET('9. METAS'!$O$20,INT((ROW()-14)/2),0)),"",OFFSET('9. METAS'!$O$20,INT((ROW()-14)/2),0)))</f>
        <v>9</v>
      </c>
      <c r="L52" s="256">
        <f ca="1">IF(MOD(ROW()-13,2)=0,IF(ISBLANK(OFFSET('10. SEGUIMIENTO 2025'!$P$14,INT((ROW()-13)/2),0)),"",OFFSET('10. SEGUIMIENTO 2025'!$P$14,INT((ROW()-13)/2),0)),IF(ISBLANK(OFFSET('9. METAS'!$P$20,INT((ROW()-14)/2),0)),"",OFFSET('9. METAS'!$P$20,INT((ROW()-14)/2),0)))</f>
        <v>3</v>
      </c>
      <c r="M52" s="257">
        <f ca="1">IF(MOD(ROW()-13,2)=0,IF(ISBLANK(OFFSET('10. SEGUIMIENTO 2025'!$Q$14,INT((ROW()-13)/2),0)),"",OFFSET('10. SEGUIMIENTO 2025'!$Q$14,INT((ROW()-13)/2),0)),IF(ISBLANK(OFFSET('9. METAS'!$Q$20,INT((ROW()-14)/2),0)),"",OFFSET('9. METAS'!$Q$20,INT((ROW()-14)/2),0)))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017">
        <f ca="1">IF(ISBLANK(OFFSET('9. METAS'!$K$20,INT((ROW()-13)/2),0)),"",OFFSET('9. METAS'!$K$20,INT((ROW()-13)/2),0))</f>
        <v>2</v>
      </c>
      <c r="I53" s="1014"/>
      <c r="J53" s="255">
        <f ca="1">IF(MOD(ROW()-13,2)=0,IF(ISBLANK(OFFSET('10. SEGUIMIENTO 2025'!$N$14,INT((ROW()-13)/2),0)),"",OFFSET('10. SEGUIMIENTO 2025'!$N$14,INT((ROW()-13)/2),0)),IF(ISBLANK(OFFSET('9. METAS'!$N$20,INT((ROW()-14)/2),0)),"",OFFSET('9. METAS'!$N$20,INT((ROW()-14)/2),0)))</f>
        <v>41</v>
      </c>
      <c r="K53" s="256" t="str">
        <f ca="1">IF(MOD(ROW()-13,2)=0,IF(ISBLANK(OFFSET('10. SEGUIMIENTO 2025'!$O$14,INT((ROW()-13)/2),0)),"",OFFSET('10. SEGUIMIENTO 2025'!$O$14,INT((ROW()-13)/2),0)),IF(ISBLANK(OFFSET('9. METAS'!$O$20,INT((ROW()-14)/2),0)),"",OFFSET('9. METAS'!$O$20,INT((ROW()-14)/2),0)))</f>
        <v/>
      </c>
      <c r="L53" s="256" t="str">
        <f ca="1">IF(MOD(ROW()-13,2)=0,IF(ISBLANK(OFFSET('10. SEGUIMIENTO 2025'!$P$14,INT((ROW()-13)/2),0)),"",OFFSET('10. SEGUIMIENTO 2025'!$P$14,INT((ROW()-13)/2),0)),IF(ISBLANK(OFFSET('9. METAS'!$P$20,INT((ROW()-14)/2),0)),"",OFFSET('9. METAS'!$P$20,INT((ROW()-14)/2),0)))</f>
        <v/>
      </c>
      <c r="M53" s="257" t="str">
        <f ca="1">IF(MOD(ROW()-13,2)=0,IF(ISBLANK(OFFSET('10. SEGUIMIENTO 2025'!$Q$14,INT((ROW()-13)/2),0)),"",OFFSET('10. SEGUIMIENTO 2025'!$Q$14,INT((ROW()-13)/2),0)),IF(ISBLANK(OFFSET('9. METAS'!$Q$20,INT((ROW()-14)/2),0)),"",OFFSET('9. METAS'!$Q$20,INT((ROW()-14)/2),0)))</f>
        <v/>
      </c>
      <c r="N53" s="1012" t="str">
        <f t="shared" ref="N53" ca="1" si="36">IFERROR(L53/L54,"ND")</f>
        <v>ND</v>
      </c>
      <c r="O53" s="1008" t="str">
        <f t="shared" ref="O53" ca="1" si="37">IFERROR(((L53+K53+J53)/H53),"ND")</f>
        <v>ND</v>
      </c>
      <c r="P53" s="996"/>
    </row>
    <row r="54" spans="3:16">
      <c r="C54" s="1030"/>
      <c r="D54" s="1026"/>
      <c r="E54" s="1026"/>
      <c r="F54" s="1024"/>
      <c r="G54" s="1021"/>
      <c r="H54" s="1017"/>
      <c r="I54" s="1015"/>
      <c r="J54" s="255">
        <f ca="1">IF(MOD(ROW()-13,2)=0,IF(ISBLANK(OFFSET('10. SEGUIMIENTO 2025'!$N$14,INT((ROW()-13)/2),0)),"",OFFSET('10. SEGUIMIENTO 2025'!$N$14,INT((ROW()-13)/2),0)),IF(ISBLANK(OFFSET('9. METAS'!$N$20,INT((ROW()-14)/2),0)),"",OFFSET('9. METAS'!$N$20,INT((ROW()-14)/2),0)))</f>
        <v>0</v>
      </c>
      <c r="K54" s="256">
        <f ca="1">IF(MOD(ROW()-13,2)=0,IF(ISBLANK(OFFSET('10. SEGUIMIENTO 2025'!$O$14,INT((ROW()-13)/2),0)),"",OFFSET('10. SEGUIMIENTO 2025'!$O$14,INT((ROW()-13)/2),0)),IF(ISBLANK(OFFSET('9. METAS'!$O$20,INT((ROW()-14)/2),0)),"",OFFSET('9. METAS'!$O$20,INT((ROW()-14)/2),0)))</f>
        <v>1</v>
      </c>
      <c r="L54" s="256">
        <f ca="1">IF(MOD(ROW()-13,2)=0,IF(ISBLANK(OFFSET('10. SEGUIMIENTO 2025'!$P$14,INT((ROW()-13)/2),0)),"",OFFSET('10. SEGUIMIENTO 2025'!$P$14,INT((ROW()-13)/2),0)),IF(ISBLANK(OFFSET('9. METAS'!$P$20,INT((ROW()-14)/2),0)),"",OFFSET('9. METAS'!$P$20,INT((ROW()-14)/2),0)))</f>
        <v>0</v>
      </c>
      <c r="M54" s="257">
        <f ca="1">IF(MOD(ROW()-13,2)=0,IF(ISBLANK(OFFSET('10. SEGUIMIENTO 2025'!$Q$14,INT((ROW()-13)/2),0)),"",OFFSET('10. SEGUIMIENTO 2025'!$Q$14,INT((ROW()-13)/2),0)),IF(ISBLANK(OFFSET('9. METAS'!$Q$20,INT((ROW()-14)/2),0)),"",OFFSET('9. METAS'!$Q$20,INT((ROW()-14)/2),0)))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017">
        <f ca="1">IF(ISBLANK(OFFSET('9. METAS'!$K$20,INT((ROW()-13)/2),0)),"",OFFSET('9. METAS'!$K$20,INT((ROW()-13)/2),0))</f>
        <v>2100</v>
      </c>
      <c r="I55" s="1014"/>
      <c r="J55" s="255">
        <f ca="1">IF(MOD(ROW()-13,2)=0,IF(ISBLANK(OFFSET('10. SEGUIMIENTO 2025'!$N$14,INT((ROW()-13)/2),0)),"",OFFSET('10. SEGUIMIENTO 2025'!$N$14,INT((ROW()-13)/2),0)),IF(ISBLANK(OFFSET('9. METAS'!$N$20,INT((ROW()-14)/2),0)),"",OFFSET('9. METAS'!$N$20,INT((ROW()-14)/2),0)))</f>
        <v>41</v>
      </c>
      <c r="K55" s="256" t="str">
        <f ca="1">IF(MOD(ROW()-13,2)=0,IF(ISBLANK(OFFSET('10. SEGUIMIENTO 2025'!$O$14,INT((ROW()-13)/2),0)),"",OFFSET('10. SEGUIMIENTO 2025'!$O$14,INT((ROW()-13)/2),0)),IF(ISBLANK(OFFSET('9. METAS'!$O$20,INT((ROW()-14)/2),0)),"",OFFSET('9. METAS'!$O$20,INT((ROW()-14)/2),0)))</f>
        <v/>
      </c>
      <c r="L55" s="256" t="str">
        <f ca="1">IF(MOD(ROW()-13,2)=0,IF(ISBLANK(OFFSET('10. SEGUIMIENTO 2025'!$P$14,INT((ROW()-13)/2),0)),"",OFFSET('10. SEGUIMIENTO 2025'!$P$14,INT((ROW()-13)/2),0)),IF(ISBLANK(OFFSET('9. METAS'!$P$20,INT((ROW()-14)/2),0)),"",OFFSET('9. METAS'!$P$20,INT((ROW()-14)/2),0)))</f>
        <v/>
      </c>
      <c r="M55" s="257" t="str">
        <f ca="1">IF(MOD(ROW()-13,2)=0,IF(ISBLANK(OFFSET('10. SEGUIMIENTO 2025'!$Q$14,INT((ROW()-13)/2),0)),"",OFFSET('10. SEGUIMIENTO 2025'!$Q$14,INT((ROW()-13)/2),0)),IF(ISBLANK(OFFSET('9. METAS'!$Q$20,INT((ROW()-14)/2),0)),"",OFFSET('9. METAS'!$Q$20,INT((ROW()-14)/2),0)))</f>
        <v/>
      </c>
      <c r="N55" s="1012" t="str">
        <f t="shared" ref="N55" ca="1" si="38">IFERROR(L55/L56,"ND")</f>
        <v>ND</v>
      </c>
      <c r="O55" s="1008" t="str">
        <f t="shared" ref="O55" ca="1" si="39">IFERROR(((L55+K55+J55)/H55),"ND")</f>
        <v>ND</v>
      </c>
      <c r="P55" s="996"/>
    </row>
    <row r="56" spans="3:16">
      <c r="C56" s="1030"/>
      <c r="D56" s="1026"/>
      <c r="E56" s="1026"/>
      <c r="F56" s="1024"/>
      <c r="G56" s="1021"/>
      <c r="H56" s="1017"/>
      <c r="I56" s="1015"/>
      <c r="J56" s="255">
        <f ca="1">IF(MOD(ROW()-13,2)=0,IF(ISBLANK(OFFSET('10. SEGUIMIENTO 2025'!$N$14,INT((ROW()-13)/2),0)),"",OFFSET('10. SEGUIMIENTO 2025'!$N$14,INT((ROW()-13)/2),0)),IF(ISBLANK(OFFSET('9. METAS'!$N$20,INT((ROW()-14)/2),0)),"",OFFSET('9. METAS'!$N$20,INT((ROW()-14)/2),0)))</f>
        <v>525</v>
      </c>
      <c r="K56" s="256">
        <f ca="1">IF(MOD(ROW()-13,2)=0,IF(ISBLANK(OFFSET('10. SEGUIMIENTO 2025'!$O$14,INT((ROW()-13)/2),0)),"",OFFSET('10. SEGUIMIENTO 2025'!$O$14,INT((ROW()-13)/2),0)),IF(ISBLANK(OFFSET('9. METAS'!$O$20,INT((ROW()-14)/2),0)),"",OFFSET('9. METAS'!$O$20,INT((ROW()-14)/2),0)))</f>
        <v>525</v>
      </c>
      <c r="L56" s="256">
        <f ca="1">IF(MOD(ROW()-13,2)=0,IF(ISBLANK(OFFSET('10. SEGUIMIENTO 2025'!$P$14,INT((ROW()-13)/2),0)),"",OFFSET('10. SEGUIMIENTO 2025'!$P$14,INT((ROW()-13)/2),0)),IF(ISBLANK(OFFSET('9. METAS'!$P$20,INT((ROW()-14)/2),0)),"",OFFSET('9. METAS'!$P$20,INT((ROW()-14)/2),0)))</f>
        <v>525</v>
      </c>
      <c r="M56" s="257">
        <f ca="1">IF(MOD(ROW()-13,2)=0,IF(ISBLANK(OFFSET('10. SEGUIMIENTO 2025'!$Q$14,INT((ROW()-13)/2),0)),"",OFFSET('10. SEGUIMIENTO 2025'!$Q$14,INT((ROW()-13)/2),0)),IF(ISBLANK(OFFSET('9. METAS'!$Q$20,INT((ROW()-14)/2),0)),"",OFFSET('9. METAS'!$Q$20,INT((ROW()-14)/2),0)))</f>
        <v>525</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017">
        <f ca="1">IF(ISBLANK(OFFSET('9. METAS'!$K$20,INT((ROW()-13)/2),0)),"",OFFSET('9. METAS'!$K$20,INT((ROW()-13)/2),0))</f>
        <v>200</v>
      </c>
      <c r="I57" s="1014"/>
      <c r="J57" s="255">
        <f ca="1">IF(MOD(ROW()-13,2)=0,IF(ISBLANK(OFFSET('10. SEGUIMIENTO 2025'!$N$14,INT((ROW()-13)/2),0)),"",OFFSET('10. SEGUIMIENTO 2025'!$N$14,INT((ROW()-13)/2),0)),IF(ISBLANK(OFFSET('9. METAS'!$N$20,INT((ROW()-14)/2),0)),"",OFFSET('9. METAS'!$N$20,INT((ROW()-14)/2),0)))</f>
        <v>41</v>
      </c>
      <c r="K57" s="256" t="str">
        <f ca="1">IF(MOD(ROW()-13,2)=0,IF(ISBLANK(OFFSET('10. SEGUIMIENTO 2025'!$O$14,INT((ROW()-13)/2),0)),"",OFFSET('10. SEGUIMIENTO 2025'!$O$14,INT((ROW()-13)/2),0)),IF(ISBLANK(OFFSET('9. METAS'!$O$20,INT((ROW()-14)/2),0)),"",OFFSET('9. METAS'!$O$20,INT((ROW()-14)/2),0)))</f>
        <v/>
      </c>
      <c r="L57" s="256" t="str">
        <f ca="1">IF(MOD(ROW()-13,2)=0,IF(ISBLANK(OFFSET('10. SEGUIMIENTO 2025'!$P$14,INT((ROW()-13)/2),0)),"",OFFSET('10. SEGUIMIENTO 2025'!$P$14,INT((ROW()-13)/2),0)),IF(ISBLANK(OFFSET('9. METAS'!$P$20,INT((ROW()-14)/2),0)),"",OFFSET('9. METAS'!$P$20,INT((ROW()-14)/2),0)))</f>
        <v/>
      </c>
      <c r="M57" s="257" t="str">
        <f ca="1">IF(MOD(ROW()-13,2)=0,IF(ISBLANK(OFFSET('10. SEGUIMIENTO 2025'!$Q$14,INT((ROW()-13)/2),0)),"",OFFSET('10. SEGUIMIENTO 2025'!$Q$14,INT((ROW()-13)/2),0)),IF(ISBLANK(OFFSET('9. METAS'!$Q$20,INT((ROW()-14)/2),0)),"",OFFSET('9. METAS'!$Q$20,INT((ROW()-14)/2),0)))</f>
        <v/>
      </c>
      <c r="N57" s="1012" t="str">
        <f t="shared" ref="N57" ca="1" si="40">IFERROR(L57/L58,"ND")</f>
        <v>ND</v>
      </c>
      <c r="O57" s="1008" t="str">
        <f t="shared" ref="O57" ca="1" si="41">IFERROR(((L57+K57+J57)/H57),"ND")</f>
        <v>ND</v>
      </c>
      <c r="P57" s="996"/>
    </row>
    <row r="58" spans="3:16">
      <c r="C58" s="1030"/>
      <c r="D58" s="1026"/>
      <c r="E58" s="1026"/>
      <c r="F58" s="1024"/>
      <c r="G58" s="1021"/>
      <c r="H58" s="1017"/>
      <c r="I58" s="1015"/>
      <c r="J58" s="255">
        <f ca="1">IF(MOD(ROW()-13,2)=0,IF(ISBLANK(OFFSET('10. SEGUIMIENTO 2025'!$N$14,INT((ROW()-13)/2),0)),"",OFFSET('10. SEGUIMIENTO 2025'!$N$14,INT((ROW()-13)/2),0)),IF(ISBLANK(OFFSET('9. METAS'!$N$20,INT((ROW()-14)/2),0)),"",OFFSET('9. METAS'!$N$20,INT((ROW()-14)/2),0)))</f>
        <v>50</v>
      </c>
      <c r="K58" s="256">
        <f ca="1">IF(MOD(ROW()-13,2)=0,IF(ISBLANK(OFFSET('10. SEGUIMIENTO 2025'!$O$14,INT((ROW()-13)/2),0)),"",OFFSET('10. SEGUIMIENTO 2025'!$O$14,INT((ROW()-13)/2),0)),IF(ISBLANK(OFFSET('9. METAS'!$O$20,INT((ROW()-14)/2),0)),"",OFFSET('9. METAS'!$O$20,INT((ROW()-14)/2),0)))</f>
        <v>50</v>
      </c>
      <c r="L58" s="256">
        <f ca="1">IF(MOD(ROW()-13,2)=0,IF(ISBLANK(OFFSET('10. SEGUIMIENTO 2025'!$P$14,INT((ROW()-13)/2),0)),"",OFFSET('10. SEGUIMIENTO 2025'!$P$14,INT((ROW()-13)/2),0)),IF(ISBLANK(OFFSET('9. METAS'!$P$20,INT((ROW()-14)/2),0)),"",OFFSET('9. METAS'!$P$20,INT((ROW()-14)/2),0)))</f>
        <v>50</v>
      </c>
      <c r="M58" s="257">
        <f ca="1">IF(MOD(ROW()-13,2)=0,IF(ISBLANK(OFFSET('10. SEGUIMIENTO 2025'!$Q$14,INT((ROW()-13)/2),0)),"",OFFSET('10. SEGUIMIENTO 2025'!$Q$14,INT((ROW()-13)/2),0)),IF(ISBLANK(OFFSET('9. METAS'!$Q$20,INT((ROW()-14)/2),0)),"",OFFSET('9. METAS'!$Q$20,INT((ROW()-14)/2),0)))</f>
        <v>50</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017">
        <f ca="1">IF(ISBLANK(OFFSET('9. METAS'!$K$20,INT((ROW()-13)/2),0)),"",OFFSET('9. METAS'!$K$20,INT((ROW()-13)/2),0))</f>
        <v>552</v>
      </c>
      <c r="I59" s="1014"/>
      <c r="J59" s="255">
        <f ca="1">IF(MOD(ROW()-13,2)=0,IF(ISBLANK(OFFSET('10. SEGUIMIENTO 2025'!$N$14,INT((ROW()-13)/2),0)),"",OFFSET('10. SEGUIMIENTO 2025'!$N$14,INT((ROW()-13)/2),0)),IF(ISBLANK(OFFSET('9. METAS'!$N$20,INT((ROW()-14)/2),0)),"",OFFSET('9. METAS'!$N$20,INT((ROW()-14)/2),0)))</f>
        <v>41</v>
      </c>
      <c r="K59" s="256" t="str">
        <f ca="1">IF(MOD(ROW()-13,2)=0,IF(ISBLANK(OFFSET('10. SEGUIMIENTO 2025'!$O$14,INT((ROW()-13)/2),0)),"",OFFSET('10. SEGUIMIENTO 2025'!$O$14,INT((ROW()-13)/2),0)),IF(ISBLANK(OFFSET('9. METAS'!$O$20,INT((ROW()-14)/2),0)),"",OFFSET('9. METAS'!$O$20,INT((ROW()-14)/2),0)))</f>
        <v/>
      </c>
      <c r="L59" s="256" t="str">
        <f ca="1">IF(MOD(ROW()-13,2)=0,IF(ISBLANK(OFFSET('10. SEGUIMIENTO 2025'!$P$14,INT((ROW()-13)/2),0)),"",OFFSET('10. SEGUIMIENTO 2025'!$P$14,INT((ROW()-13)/2),0)),IF(ISBLANK(OFFSET('9. METAS'!$P$20,INT((ROW()-14)/2),0)),"",OFFSET('9. METAS'!$P$20,INT((ROW()-14)/2),0)))</f>
        <v/>
      </c>
      <c r="M59" s="257" t="str">
        <f ca="1">IF(MOD(ROW()-13,2)=0,IF(ISBLANK(OFFSET('10. SEGUIMIENTO 2025'!$Q$14,INT((ROW()-13)/2),0)),"",OFFSET('10. SEGUIMIENTO 2025'!$Q$14,INT((ROW()-13)/2),0)),IF(ISBLANK(OFFSET('9. METAS'!$Q$20,INT((ROW()-14)/2),0)),"",OFFSET('9. METAS'!$Q$20,INT((ROW()-14)/2),0)))</f>
        <v/>
      </c>
      <c r="N59" s="1012" t="str">
        <f t="shared" ref="N59" ca="1" si="42">IFERROR(L59/L60,"ND")</f>
        <v>ND</v>
      </c>
      <c r="O59" s="1008" t="str">
        <f t="shared" ref="O59" ca="1" si="43">IFERROR(((L59+K59+J59)/H59),"ND")</f>
        <v>ND</v>
      </c>
      <c r="P59" s="996"/>
    </row>
    <row r="60" spans="3:16">
      <c r="C60" s="1030"/>
      <c r="D60" s="1026"/>
      <c r="E60" s="1026"/>
      <c r="F60" s="1024"/>
      <c r="G60" s="1021"/>
      <c r="H60" s="1017"/>
      <c r="I60" s="1015"/>
      <c r="J60" s="255">
        <f ca="1">IF(MOD(ROW()-13,2)=0,IF(ISBLANK(OFFSET('10. SEGUIMIENTO 2025'!$N$14,INT((ROW()-13)/2),0)),"",OFFSET('10. SEGUIMIENTO 2025'!$N$14,INT((ROW()-13)/2),0)),IF(ISBLANK(OFFSET('9. METAS'!$N$20,INT((ROW()-14)/2),0)),"",OFFSET('9. METAS'!$N$20,INT((ROW()-14)/2),0)))</f>
        <v>138</v>
      </c>
      <c r="K60" s="256">
        <f ca="1">IF(MOD(ROW()-13,2)=0,IF(ISBLANK(OFFSET('10. SEGUIMIENTO 2025'!$O$14,INT((ROW()-13)/2),0)),"",OFFSET('10. SEGUIMIENTO 2025'!$O$14,INT((ROW()-13)/2),0)),IF(ISBLANK(OFFSET('9. METAS'!$O$20,INT((ROW()-14)/2),0)),"",OFFSET('9. METAS'!$O$20,INT((ROW()-14)/2),0)))</f>
        <v>138</v>
      </c>
      <c r="L60" s="256">
        <f ca="1">IF(MOD(ROW()-13,2)=0,IF(ISBLANK(OFFSET('10. SEGUIMIENTO 2025'!$P$14,INT((ROW()-13)/2),0)),"",OFFSET('10. SEGUIMIENTO 2025'!$P$14,INT((ROW()-13)/2),0)),IF(ISBLANK(OFFSET('9. METAS'!$P$20,INT((ROW()-14)/2),0)),"",OFFSET('9. METAS'!$P$20,INT((ROW()-14)/2),0)))</f>
        <v>138</v>
      </c>
      <c r="M60" s="257">
        <f ca="1">IF(MOD(ROW()-13,2)=0,IF(ISBLANK(OFFSET('10. SEGUIMIENTO 2025'!$Q$14,INT((ROW()-13)/2),0)),"",OFFSET('10. SEGUIMIENTO 2025'!$Q$14,INT((ROW()-13)/2),0)),IF(ISBLANK(OFFSET('9. METAS'!$Q$20,INT((ROW()-14)/2),0)),"",OFFSET('9. METAS'!$Q$20,INT((ROW()-14)/2),0)))</f>
        <v>138</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017">
        <f ca="1">IF(ISBLANK(OFFSET('9. METAS'!$K$20,INT((ROW()-13)/2),0)),"",OFFSET('9. METAS'!$K$20,INT((ROW()-13)/2),0))</f>
        <v>850</v>
      </c>
      <c r="I61" s="1014"/>
      <c r="J61" s="255">
        <f ca="1">IF(MOD(ROW()-13,2)=0,IF(ISBLANK(OFFSET('10. SEGUIMIENTO 2025'!$N$14,INT((ROW()-13)/2),0)),"",OFFSET('10. SEGUIMIENTO 2025'!$N$14,INT((ROW()-13)/2),0)),IF(ISBLANK(OFFSET('9. METAS'!$N$20,INT((ROW()-14)/2),0)),"",OFFSET('9. METAS'!$N$20,INT((ROW()-14)/2),0)))</f>
        <v>41</v>
      </c>
      <c r="K61" s="256" t="str">
        <f ca="1">IF(MOD(ROW()-13,2)=0,IF(ISBLANK(OFFSET('10. SEGUIMIENTO 2025'!$O$14,INT((ROW()-13)/2),0)),"",OFFSET('10. SEGUIMIENTO 2025'!$O$14,INT((ROW()-13)/2),0)),IF(ISBLANK(OFFSET('9. METAS'!$O$20,INT((ROW()-14)/2),0)),"",OFFSET('9. METAS'!$O$20,INT((ROW()-14)/2),0)))</f>
        <v/>
      </c>
      <c r="L61" s="256" t="str">
        <f ca="1">IF(MOD(ROW()-13,2)=0,IF(ISBLANK(OFFSET('10. SEGUIMIENTO 2025'!$P$14,INT((ROW()-13)/2),0)),"",OFFSET('10. SEGUIMIENTO 2025'!$P$14,INT((ROW()-13)/2),0)),IF(ISBLANK(OFFSET('9. METAS'!$P$20,INT((ROW()-14)/2),0)),"",OFFSET('9. METAS'!$P$20,INT((ROW()-14)/2),0)))</f>
        <v/>
      </c>
      <c r="M61" s="257" t="str">
        <f ca="1">IF(MOD(ROW()-13,2)=0,IF(ISBLANK(OFFSET('10. SEGUIMIENTO 2025'!$Q$14,INT((ROW()-13)/2),0)),"",OFFSET('10. SEGUIMIENTO 2025'!$Q$14,INT((ROW()-13)/2),0)),IF(ISBLANK(OFFSET('9. METAS'!$Q$20,INT((ROW()-14)/2),0)),"",OFFSET('9. METAS'!$Q$20,INT((ROW()-14)/2),0)))</f>
        <v/>
      </c>
      <c r="N61" s="1012" t="str">
        <f t="shared" ref="N61" ca="1" si="44">IFERROR(L61/L62,"ND")</f>
        <v>ND</v>
      </c>
      <c r="O61" s="1008" t="str">
        <f t="shared" ref="O61" ca="1" si="45">IFERROR(((L61+K61+J61)/H61),"ND")</f>
        <v>ND</v>
      </c>
      <c r="P61" s="996"/>
    </row>
    <row r="62" spans="3:16">
      <c r="C62" s="1030"/>
      <c r="D62" s="1026"/>
      <c r="E62" s="1026"/>
      <c r="F62" s="1024"/>
      <c r="G62" s="1021"/>
      <c r="H62" s="1017"/>
      <c r="I62" s="1015"/>
      <c r="J62" s="255">
        <f ca="1">IF(MOD(ROW()-13,2)=0,IF(ISBLANK(OFFSET('10. SEGUIMIENTO 2025'!$N$14,INT((ROW()-13)/2),0)),"",OFFSET('10. SEGUIMIENTO 2025'!$N$14,INT((ROW()-13)/2),0)),IF(ISBLANK(OFFSET('9. METAS'!$N$20,INT((ROW()-14)/2),0)),"",OFFSET('9. METAS'!$N$20,INT((ROW()-14)/2),0)))</f>
        <v>210</v>
      </c>
      <c r="K62" s="256">
        <f ca="1">IF(MOD(ROW()-13,2)=0,IF(ISBLANK(OFFSET('10. SEGUIMIENTO 2025'!$O$14,INT((ROW()-13)/2),0)),"",OFFSET('10. SEGUIMIENTO 2025'!$O$14,INT((ROW()-13)/2),0)),IF(ISBLANK(OFFSET('9. METAS'!$O$20,INT((ROW()-14)/2),0)),"",OFFSET('9. METAS'!$O$20,INT((ROW()-14)/2),0)))</f>
        <v>213</v>
      </c>
      <c r="L62" s="256">
        <f ca="1">IF(MOD(ROW()-13,2)=0,IF(ISBLANK(OFFSET('10. SEGUIMIENTO 2025'!$P$14,INT((ROW()-13)/2),0)),"",OFFSET('10. SEGUIMIENTO 2025'!$P$14,INT((ROW()-13)/2),0)),IF(ISBLANK(OFFSET('9. METAS'!$P$20,INT((ROW()-14)/2),0)),"",OFFSET('9. METAS'!$P$20,INT((ROW()-14)/2),0)))</f>
        <v>213</v>
      </c>
      <c r="M62" s="257">
        <f ca="1">IF(MOD(ROW()-13,2)=0,IF(ISBLANK(OFFSET('10. SEGUIMIENTO 2025'!$Q$14,INT((ROW()-13)/2),0)),"",OFFSET('10. SEGUIMIENTO 2025'!$Q$14,INT((ROW()-13)/2),0)),IF(ISBLANK(OFFSET('9. METAS'!$Q$20,INT((ROW()-14)/2),0)),"",OFFSET('9. METAS'!$Q$20,INT((ROW()-14)/2),0)))</f>
        <v>214</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017">
        <f ca="1">IF(ISBLANK(OFFSET('9. METAS'!$K$20,INT((ROW()-13)/2),0)),"",OFFSET('9. METAS'!$K$20,INT((ROW()-13)/2),0))</f>
        <v>2174</v>
      </c>
      <c r="I63" s="1014"/>
      <c r="J63" s="255">
        <f ca="1">IF(MOD(ROW()-13,2)=0,IF(ISBLANK(OFFSET('10. SEGUIMIENTO 2025'!$N$14,INT((ROW()-13)/2),0)),"",OFFSET('10. SEGUIMIENTO 2025'!$N$14,INT((ROW()-13)/2),0)),IF(ISBLANK(OFFSET('9. METAS'!$N$20,INT((ROW()-14)/2),0)),"",OFFSET('9. METAS'!$N$20,INT((ROW()-14)/2),0)))</f>
        <v>41</v>
      </c>
      <c r="K63" s="256" t="str">
        <f ca="1">IF(MOD(ROW()-13,2)=0,IF(ISBLANK(OFFSET('10. SEGUIMIENTO 2025'!$O$14,INT((ROW()-13)/2),0)),"",OFFSET('10. SEGUIMIENTO 2025'!$O$14,INT((ROW()-13)/2),0)),IF(ISBLANK(OFFSET('9. METAS'!$O$20,INT((ROW()-14)/2),0)),"",OFFSET('9. METAS'!$O$20,INT((ROW()-14)/2),0)))</f>
        <v/>
      </c>
      <c r="L63" s="256" t="str">
        <f ca="1">IF(MOD(ROW()-13,2)=0,IF(ISBLANK(OFFSET('10. SEGUIMIENTO 2025'!$P$14,INT((ROW()-13)/2),0)),"",OFFSET('10. SEGUIMIENTO 2025'!$P$14,INT((ROW()-13)/2),0)),IF(ISBLANK(OFFSET('9. METAS'!$P$20,INT((ROW()-14)/2),0)),"",OFFSET('9. METAS'!$P$20,INT((ROW()-14)/2),0)))</f>
        <v/>
      </c>
      <c r="M63" s="257" t="str">
        <f ca="1">IF(MOD(ROW()-13,2)=0,IF(ISBLANK(OFFSET('10. SEGUIMIENTO 2025'!$Q$14,INT((ROW()-13)/2),0)),"",OFFSET('10. SEGUIMIENTO 2025'!$Q$14,INT((ROW()-13)/2),0)),IF(ISBLANK(OFFSET('9. METAS'!$Q$20,INT((ROW()-14)/2),0)),"",OFFSET('9. METAS'!$Q$20,INT((ROW()-14)/2),0)))</f>
        <v/>
      </c>
      <c r="N63" s="1012" t="str">
        <f t="shared" ref="N63" ca="1" si="46">IFERROR(L63/L64,"ND")</f>
        <v>ND</v>
      </c>
      <c r="O63" s="1008" t="str">
        <f t="shared" ref="O63" ca="1" si="47">IFERROR(((L63+K63+J63)/H63),"ND")</f>
        <v>ND</v>
      </c>
      <c r="P63" s="996"/>
    </row>
    <row r="64" spans="3:16">
      <c r="C64" s="1030"/>
      <c r="D64" s="1026"/>
      <c r="E64" s="1026"/>
      <c r="F64" s="1024"/>
      <c r="G64" s="1021"/>
      <c r="H64" s="1017"/>
      <c r="I64" s="1015"/>
      <c r="J64" s="255">
        <f ca="1">IF(MOD(ROW()-13,2)=0,IF(ISBLANK(OFFSET('10. SEGUIMIENTO 2025'!$N$14,INT((ROW()-13)/2),0)),"",OFFSET('10. SEGUIMIENTO 2025'!$N$14,INT((ROW()-13)/2),0)),IF(ISBLANK(OFFSET('9. METAS'!$N$20,INT((ROW()-14)/2),0)),"",OFFSET('9. METAS'!$N$20,INT((ROW()-14)/2),0)))</f>
        <v>137</v>
      </c>
      <c r="K64" s="256">
        <f ca="1">IF(MOD(ROW()-13,2)=0,IF(ISBLANK(OFFSET('10. SEGUIMIENTO 2025'!$O$14,INT((ROW()-13)/2),0)),"",OFFSET('10. SEGUIMIENTO 2025'!$O$14,INT((ROW()-13)/2),0)),IF(ISBLANK(OFFSET('9. METAS'!$O$20,INT((ROW()-14)/2),0)),"",OFFSET('9. METAS'!$O$20,INT((ROW()-14)/2),0)))</f>
        <v>137</v>
      </c>
      <c r="L64" s="256">
        <f ca="1">IF(MOD(ROW()-13,2)=0,IF(ISBLANK(OFFSET('10. SEGUIMIENTO 2025'!$P$14,INT((ROW()-13)/2),0)),"",OFFSET('10. SEGUIMIENTO 2025'!$P$14,INT((ROW()-13)/2),0)),IF(ISBLANK(OFFSET('9. METAS'!$P$20,INT((ROW()-14)/2),0)),"",OFFSET('9. METAS'!$P$20,INT((ROW()-14)/2),0)))</f>
        <v>950</v>
      </c>
      <c r="M64" s="257">
        <f ca="1">IF(MOD(ROW()-13,2)=0,IF(ISBLANK(OFFSET('10. SEGUIMIENTO 2025'!$Q$14,INT((ROW()-13)/2),0)),"",OFFSET('10. SEGUIMIENTO 2025'!$Q$14,INT((ROW()-13)/2),0)),IF(ISBLANK(OFFSET('9. METAS'!$Q$20,INT((ROW()-14)/2),0)),"",OFFSET('9. METAS'!$Q$20,INT((ROW()-14)/2),0)))</f>
        <v>950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017">
        <f ca="1">IF(ISBLANK(OFFSET('9. METAS'!$K$20,INT((ROW()-13)/2),0)),"",OFFSET('9. METAS'!$K$20,INT((ROW()-13)/2),0))</f>
        <v>3900</v>
      </c>
      <c r="I65" s="1014"/>
      <c r="J65" s="255">
        <f ca="1">IF(MOD(ROW()-13,2)=0,IF(ISBLANK(OFFSET('10. SEGUIMIENTO 2025'!$N$14,INT((ROW()-13)/2),0)),"",OFFSET('10. SEGUIMIENTO 2025'!$N$14,INT((ROW()-13)/2),0)),IF(ISBLANK(OFFSET('9. METAS'!$N$20,INT((ROW()-14)/2),0)),"",OFFSET('9. METAS'!$N$20,INT((ROW()-14)/2),0)))</f>
        <v>41</v>
      </c>
      <c r="K65" s="256" t="str">
        <f ca="1">IF(MOD(ROW()-13,2)=0,IF(ISBLANK(OFFSET('10. SEGUIMIENTO 2025'!$O$14,INT((ROW()-13)/2),0)),"",OFFSET('10. SEGUIMIENTO 2025'!$O$14,INT((ROW()-13)/2),0)),IF(ISBLANK(OFFSET('9. METAS'!$O$20,INT((ROW()-14)/2),0)),"",OFFSET('9. METAS'!$O$20,INT((ROW()-14)/2),0)))</f>
        <v/>
      </c>
      <c r="L65" s="256" t="str">
        <f ca="1">IF(MOD(ROW()-13,2)=0,IF(ISBLANK(OFFSET('10. SEGUIMIENTO 2025'!$P$14,INT((ROW()-13)/2),0)),"",OFFSET('10. SEGUIMIENTO 2025'!$P$14,INT((ROW()-13)/2),0)),IF(ISBLANK(OFFSET('9. METAS'!$P$20,INT((ROW()-14)/2),0)),"",OFFSET('9. METAS'!$P$20,INT((ROW()-14)/2),0)))</f>
        <v/>
      </c>
      <c r="M65" s="257" t="str">
        <f ca="1">IF(MOD(ROW()-13,2)=0,IF(ISBLANK(OFFSET('10. SEGUIMIENTO 2025'!$Q$14,INT((ROW()-13)/2),0)),"",OFFSET('10. SEGUIMIENTO 2025'!$Q$14,INT((ROW()-13)/2),0)),IF(ISBLANK(OFFSET('9. METAS'!$Q$20,INT((ROW()-14)/2),0)),"",OFFSET('9. METAS'!$Q$20,INT((ROW()-14)/2),0)))</f>
        <v/>
      </c>
      <c r="N65" s="1012" t="str">
        <f t="shared" ref="N65" ca="1" si="48">IFERROR(L65/L66,"ND")</f>
        <v>ND</v>
      </c>
      <c r="O65" s="1008" t="str">
        <f t="shared" ref="O65" ca="1" si="49">IFERROR(((L65+K65+J65)/H65),"ND")</f>
        <v>ND</v>
      </c>
      <c r="P65" s="996"/>
    </row>
    <row r="66" spans="3:16">
      <c r="C66" s="1030"/>
      <c r="D66" s="1026"/>
      <c r="E66" s="1026"/>
      <c r="F66" s="1024"/>
      <c r="G66" s="1021"/>
      <c r="H66" s="1017"/>
      <c r="I66" s="1015"/>
      <c r="J66" s="255">
        <f ca="1">IF(MOD(ROW()-13,2)=0,IF(ISBLANK(OFFSET('10. SEGUIMIENTO 2025'!$N$14,INT((ROW()-13)/2),0)),"",OFFSET('10. SEGUIMIENTO 2025'!$N$14,INT((ROW()-13)/2),0)),IF(ISBLANK(OFFSET('9. METAS'!$N$20,INT((ROW()-14)/2),0)),"",OFFSET('9. METAS'!$N$20,INT((ROW()-14)/2),0)))</f>
        <v>780</v>
      </c>
      <c r="K66" s="256">
        <f ca="1">IF(MOD(ROW()-13,2)=0,IF(ISBLANK(OFFSET('10. SEGUIMIENTO 2025'!$O$14,INT((ROW()-13)/2),0)),"",OFFSET('10. SEGUIMIENTO 2025'!$O$14,INT((ROW()-13)/2),0)),IF(ISBLANK(OFFSET('9. METAS'!$O$20,INT((ROW()-14)/2),0)),"",OFFSET('9. METAS'!$O$20,INT((ROW()-14)/2),0)))</f>
        <v>780</v>
      </c>
      <c r="L66" s="256">
        <f ca="1">IF(MOD(ROW()-13,2)=0,IF(ISBLANK(OFFSET('10. SEGUIMIENTO 2025'!$P$14,INT((ROW()-13)/2),0)),"",OFFSET('10. SEGUIMIENTO 2025'!$P$14,INT((ROW()-13)/2),0)),IF(ISBLANK(OFFSET('9. METAS'!$P$20,INT((ROW()-14)/2),0)),"",OFFSET('9. METAS'!$P$20,INT((ROW()-14)/2),0)))</f>
        <v>1170</v>
      </c>
      <c r="M66" s="257">
        <f ca="1">IF(MOD(ROW()-13,2)=0,IF(ISBLANK(OFFSET('10. SEGUIMIENTO 2025'!$Q$14,INT((ROW()-13)/2),0)),"",OFFSET('10. SEGUIMIENTO 2025'!$Q$14,INT((ROW()-13)/2),0)),IF(ISBLANK(OFFSET('9. METAS'!$Q$20,INT((ROW()-14)/2),0)),"",OFFSET('9. METAS'!$Q$20,INT((ROW()-14)/2),0)))</f>
        <v>1170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017">
        <f ca="1">IF(ISBLANK(OFFSET('9. METAS'!$K$20,INT((ROW()-13)/2),0)),"",OFFSET('9. METAS'!$K$20,INT((ROW()-13)/2),0))</f>
        <v>570</v>
      </c>
      <c r="I67" s="1014"/>
      <c r="J67" s="255">
        <f ca="1">IF(MOD(ROW()-13,2)=0,IF(ISBLANK(OFFSET('10. SEGUIMIENTO 2025'!$N$14,INT((ROW()-13)/2),0)),"",OFFSET('10. SEGUIMIENTO 2025'!$N$14,INT((ROW()-13)/2),0)),IF(ISBLANK(OFFSET('9. METAS'!$N$20,INT((ROW()-14)/2),0)),"",OFFSET('9. METAS'!$N$20,INT((ROW()-14)/2),0)))</f>
        <v>41</v>
      </c>
      <c r="K67" s="256" t="str">
        <f ca="1">IF(MOD(ROW()-13,2)=0,IF(ISBLANK(OFFSET('10. SEGUIMIENTO 2025'!$O$14,INT((ROW()-13)/2),0)),"",OFFSET('10. SEGUIMIENTO 2025'!$O$14,INT((ROW()-13)/2),0)),IF(ISBLANK(OFFSET('9. METAS'!$O$20,INT((ROW()-14)/2),0)),"",OFFSET('9. METAS'!$O$20,INT((ROW()-14)/2),0)))</f>
        <v/>
      </c>
      <c r="L67" s="256" t="str">
        <f ca="1">IF(MOD(ROW()-13,2)=0,IF(ISBLANK(OFFSET('10. SEGUIMIENTO 2025'!$P$14,INT((ROW()-13)/2),0)),"",OFFSET('10. SEGUIMIENTO 2025'!$P$14,INT((ROW()-13)/2),0)),IF(ISBLANK(OFFSET('9. METAS'!$P$20,INT((ROW()-14)/2),0)),"",OFFSET('9. METAS'!$P$20,INT((ROW()-14)/2),0)))</f>
        <v/>
      </c>
      <c r="M67" s="257" t="str">
        <f ca="1">IF(MOD(ROW()-13,2)=0,IF(ISBLANK(OFFSET('10. SEGUIMIENTO 2025'!$Q$14,INT((ROW()-13)/2),0)),"",OFFSET('10. SEGUIMIENTO 2025'!$Q$14,INT((ROW()-13)/2),0)),IF(ISBLANK(OFFSET('9. METAS'!$Q$20,INT((ROW()-14)/2),0)),"",OFFSET('9. METAS'!$Q$20,INT((ROW()-14)/2),0)))</f>
        <v/>
      </c>
      <c r="N67" s="1012" t="str">
        <f t="shared" ref="N67" ca="1" si="50">IFERROR(L67/L68,"ND")</f>
        <v>ND</v>
      </c>
      <c r="O67" s="1008" t="str">
        <f t="shared" ref="O67" ca="1" si="51">IFERROR(((L67+K67+J67)/H67),"ND")</f>
        <v>ND</v>
      </c>
      <c r="P67" s="996"/>
    </row>
    <row r="68" spans="3:16">
      <c r="C68" s="1030"/>
      <c r="D68" s="1026"/>
      <c r="E68" s="1026"/>
      <c r="F68" s="1024"/>
      <c r="G68" s="1021"/>
      <c r="H68" s="1017"/>
      <c r="I68" s="1015"/>
      <c r="J68" s="255">
        <f ca="1">IF(MOD(ROW()-13,2)=0,IF(ISBLANK(OFFSET('10. SEGUIMIENTO 2025'!$N$14,INT((ROW()-13)/2),0)),"",OFFSET('10. SEGUIMIENTO 2025'!$N$14,INT((ROW()-13)/2),0)),IF(ISBLANK(OFFSET('9. METAS'!$N$20,INT((ROW()-14)/2),0)),"",OFFSET('9. METAS'!$N$20,INT((ROW()-14)/2),0)))</f>
        <v>75</v>
      </c>
      <c r="K68" s="256">
        <f ca="1">IF(MOD(ROW()-13,2)=0,IF(ISBLANK(OFFSET('10. SEGUIMIENTO 2025'!$O$14,INT((ROW()-13)/2),0)),"",OFFSET('10. SEGUIMIENTO 2025'!$O$14,INT((ROW()-13)/2),0)),IF(ISBLANK(OFFSET('9. METAS'!$O$20,INT((ROW()-14)/2),0)),"",OFFSET('9. METAS'!$O$20,INT((ROW()-14)/2),0)))</f>
        <v>75</v>
      </c>
      <c r="L68" s="256">
        <f ca="1">IF(MOD(ROW()-13,2)=0,IF(ISBLANK(OFFSET('10. SEGUIMIENTO 2025'!$P$14,INT((ROW()-13)/2),0)),"",OFFSET('10. SEGUIMIENTO 2025'!$P$14,INT((ROW()-13)/2),0)),IF(ISBLANK(OFFSET('9. METAS'!$P$20,INT((ROW()-14)/2),0)),"",OFFSET('9. METAS'!$P$20,INT((ROW()-14)/2),0)))</f>
        <v>210</v>
      </c>
      <c r="M68" s="257">
        <f ca="1">IF(MOD(ROW()-13,2)=0,IF(ISBLANK(OFFSET('10. SEGUIMIENTO 2025'!$Q$14,INT((ROW()-13)/2),0)),"",OFFSET('10. SEGUIMIENTO 2025'!$Q$14,INT((ROW()-13)/2),0)),IF(ISBLANK(OFFSET('9. METAS'!$Q$20,INT((ROW()-14)/2),0)),"",OFFSET('9. METAS'!$Q$20,INT((ROW()-14)/2),0)))</f>
        <v>210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017">
        <f ca="1">IF(ISBLANK(OFFSET('9. METAS'!$K$20,INT((ROW()-13)/2),0)),"",OFFSET('9. METAS'!$K$20,INT((ROW()-13)/2),0))</f>
        <v>41500</v>
      </c>
      <c r="I69" s="1014"/>
      <c r="J69" s="255">
        <f ca="1">IF(MOD(ROW()-13,2)=0,IF(ISBLANK(OFFSET('10. SEGUIMIENTO 2025'!$N$14,INT((ROW()-13)/2),0)),"",OFFSET('10. SEGUIMIENTO 2025'!$N$14,INT((ROW()-13)/2),0)),IF(ISBLANK(OFFSET('9. METAS'!$N$20,INT((ROW()-14)/2),0)),"",OFFSET('9. METAS'!$N$20,INT((ROW()-14)/2),0)))</f>
        <v>41</v>
      </c>
      <c r="K69" s="256" t="str">
        <f ca="1">IF(MOD(ROW()-13,2)=0,IF(ISBLANK(OFFSET('10. SEGUIMIENTO 2025'!$O$14,INT((ROW()-13)/2),0)),"",OFFSET('10. SEGUIMIENTO 2025'!$O$14,INT((ROW()-13)/2),0)),IF(ISBLANK(OFFSET('9. METAS'!$O$20,INT((ROW()-14)/2),0)),"",OFFSET('9. METAS'!$O$20,INT((ROW()-14)/2),0)))</f>
        <v/>
      </c>
      <c r="L69" s="256" t="str">
        <f ca="1">IF(MOD(ROW()-13,2)=0,IF(ISBLANK(OFFSET('10. SEGUIMIENTO 2025'!$P$14,INT((ROW()-13)/2),0)),"",OFFSET('10. SEGUIMIENTO 2025'!$P$14,INT((ROW()-13)/2),0)),IF(ISBLANK(OFFSET('9. METAS'!$P$20,INT((ROW()-14)/2),0)),"",OFFSET('9. METAS'!$P$20,INT((ROW()-14)/2),0)))</f>
        <v/>
      </c>
      <c r="M69" s="257" t="str">
        <f ca="1">IF(MOD(ROW()-13,2)=0,IF(ISBLANK(OFFSET('10. SEGUIMIENTO 2025'!$Q$14,INT((ROW()-13)/2),0)),"",OFFSET('10. SEGUIMIENTO 2025'!$Q$14,INT((ROW()-13)/2),0)),IF(ISBLANK(OFFSET('9. METAS'!$Q$20,INT((ROW()-14)/2),0)),"",OFFSET('9. METAS'!$Q$20,INT((ROW()-14)/2),0)))</f>
        <v/>
      </c>
      <c r="N69" s="1012" t="str">
        <f t="shared" ref="N69" ca="1" si="52">IFERROR(L69/L70,"ND")</f>
        <v>ND</v>
      </c>
      <c r="O69" s="1008" t="str">
        <f t="shared" ref="O69" ca="1" si="53">IFERROR(((L69+K69+J69)/H69),"ND")</f>
        <v>ND</v>
      </c>
      <c r="P69" s="996"/>
    </row>
    <row r="70" spans="3:16">
      <c r="C70" s="1030"/>
      <c r="D70" s="1026"/>
      <c r="E70" s="1026"/>
      <c r="F70" s="1024"/>
      <c r="G70" s="1021"/>
      <c r="H70" s="1017"/>
      <c r="I70" s="1015"/>
      <c r="J70" s="255">
        <f ca="1">IF(MOD(ROW()-13,2)=0,IF(ISBLANK(OFFSET('10. SEGUIMIENTO 2025'!$N$14,INT((ROW()-13)/2),0)),"",OFFSET('10. SEGUIMIENTO 2025'!$N$14,INT((ROW()-13)/2),0)),IF(ISBLANK(OFFSET('9. METAS'!$N$20,INT((ROW()-14)/2),0)),"",OFFSET('9. METAS'!$N$20,INT((ROW()-14)/2),0)))</f>
        <v>13000</v>
      </c>
      <c r="K70" s="256">
        <f ca="1">IF(MOD(ROW()-13,2)=0,IF(ISBLANK(OFFSET('10. SEGUIMIENTO 2025'!$O$14,INT((ROW()-13)/2),0)),"",OFFSET('10. SEGUIMIENTO 2025'!$O$14,INT((ROW()-13)/2),0)),IF(ISBLANK(OFFSET('9. METAS'!$O$20,INT((ROW()-14)/2),0)),"",OFFSET('9. METAS'!$O$20,INT((ROW()-14)/2),0)))</f>
        <v>12000</v>
      </c>
      <c r="L70" s="256">
        <f ca="1">IF(MOD(ROW()-13,2)=0,IF(ISBLANK(OFFSET('10. SEGUIMIENTO 2025'!$P$14,INT((ROW()-13)/2),0)),"",OFFSET('10. SEGUIMIENTO 2025'!$P$14,INT((ROW()-13)/2),0)),IF(ISBLANK(OFFSET('9. METAS'!$P$20,INT((ROW()-14)/2),0)),"",OFFSET('9. METAS'!$P$20,INT((ROW()-14)/2),0)))</f>
        <v>6500</v>
      </c>
      <c r="M70" s="257">
        <f ca="1">IF(MOD(ROW()-13,2)=0,IF(ISBLANK(OFFSET('10. SEGUIMIENTO 2025'!$Q$14,INT((ROW()-13)/2),0)),"",OFFSET('10. SEGUIMIENTO 2025'!$Q$14,INT((ROW()-13)/2),0)),IF(ISBLANK(OFFSET('9. METAS'!$Q$20,INT((ROW()-14)/2),0)),"",OFFSET('9. METAS'!$Q$20,INT((ROW()-14)/2),0)))</f>
        <v>10000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017">
        <f ca="1">IF(ISBLANK(OFFSET('9. METAS'!$K$20,INT((ROW()-13)/2),0)),"",OFFSET('9. METAS'!$K$20,INT((ROW()-13)/2),0))</f>
        <v>0</v>
      </c>
      <c r="I71" s="1014"/>
      <c r="J71" s="255">
        <f ca="1">IF(MOD(ROW()-13,2)=0,IF(ISBLANK(OFFSET('10. SEGUIMIENTO 2025'!$N$14,INT((ROW()-13)/2),0)),"",OFFSET('10. SEGUIMIENTO 2025'!$N$14,INT((ROW()-13)/2),0)),IF(ISBLANK(OFFSET('9. METAS'!$N$20,INT((ROW()-14)/2),0)),"",OFFSET('9. METAS'!$N$20,INT((ROW()-14)/2),0)))</f>
        <v>41</v>
      </c>
      <c r="K71" s="256" t="str">
        <f ca="1">IF(MOD(ROW()-13,2)=0,IF(ISBLANK(OFFSET('10. SEGUIMIENTO 2025'!$O$14,INT((ROW()-13)/2),0)),"",OFFSET('10. SEGUIMIENTO 2025'!$O$14,INT((ROW()-13)/2),0)),IF(ISBLANK(OFFSET('9. METAS'!$O$20,INT((ROW()-14)/2),0)),"",OFFSET('9. METAS'!$O$20,INT((ROW()-14)/2),0)))</f>
        <v/>
      </c>
      <c r="L71" s="256" t="str">
        <f ca="1">IF(MOD(ROW()-13,2)=0,IF(ISBLANK(OFFSET('10. SEGUIMIENTO 2025'!$P$14,INT((ROW()-13)/2),0)),"",OFFSET('10. SEGUIMIENTO 2025'!$P$14,INT((ROW()-13)/2),0)),IF(ISBLANK(OFFSET('9. METAS'!$P$20,INT((ROW()-14)/2),0)),"",OFFSET('9. METAS'!$P$20,INT((ROW()-14)/2),0)))</f>
        <v/>
      </c>
      <c r="M71" s="257" t="str">
        <f ca="1">IF(MOD(ROW()-13,2)=0,IF(ISBLANK(OFFSET('10. SEGUIMIENTO 2025'!$Q$14,INT((ROW()-13)/2),0)),"",OFFSET('10. SEGUIMIENTO 2025'!$Q$14,INT((ROW()-13)/2),0)),IF(ISBLANK(OFFSET('9. METAS'!$Q$20,INT((ROW()-14)/2),0)),"",OFFSET('9. METAS'!$Q$20,INT((ROW()-14)/2),0)))</f>
        <v/>
      </c>
      <c r="N71" s="1012" t="str">
        <f t="shared" ref="N71" ca="1" si="54">IFERROR(L71/L72,"ND")</f>
        <v>ND</v>
      </c>
      <c r="O71" s="1008" t="str">
        <f t="shared" ref="O71" ca="1" si="55">IFERROR(((L71+K71+J71)/H71),"ND")</f>
        <v>ND</v>
      </c>
      <c r="P71" s="996"/>
    </row>
    <row r="72" spans="3:16">
      <c r="C72" s="1030"/>
      <c r="D72" s="1026"/>
      <c r="E72" s="1026"/>
      <c r="F72" s="1024"/>
      <c r="G72" s="1021"/>
      <c r="H72" s="1017"/>
      <c r="I72" s="1015"/>
      <c r="J72" s="255">
        <f ca="1">IF(MOD(ROW()-13,2)=0,IF(ISBLANK(OFFSET('10. SEGUIMIENTO 2025'!$N$14,INT((ROW()-13)/2),0)),"",OFFSET('10. SEGUIMIENTO 2025'!$N$14,INT((ROW()-13)/2),0)),IF(ISBLANK(OFFSET('9. METAS'!$N$20,INT((ROW()-14)/2),0)),"",OFFSET('9. METAS'!$N$20,INT((ROW()-14)/2),0)))</f>
        <v>0</v>
      </c>
      <c r="K72" s="256">
        <f ca="1">IF(MOD(ROW()-13,2)=0,IF(ISBLANK(OFFSET('10. SEGUIMIENTO 2025'!$O$14,INT((ROW()-13)/2),0)),"",OFFSET('10. SEGUIMIENTO 2025'!$O$14,INT((ROW()-13)/2),0)),IF(ISBLANK(OFFSET('9. METAS'!$O$20,INT((ROW()-14)/2),0)),"",OFFSET('9. METAS'!$O$20,INT((ROW()-14)/2),0)))</f>
        <v>0</v>
      </c>
      <c r="L72" s="256">
        <f ca="1">IF(MOD(ROW()-13,2)=0,IF(ISBLANK(OFFSET('10. SEGUIMIENTO 2025'!$P$14,INT((ROW()-13)/2),0)),"",OFFSET('10. SEGUIMIENTO 2025'!$P$14,INT((ROW()-13)/2),0)),IF(ISBLANK(OFFSET('9. METAS'!$P$20,INT((ROW()-14)/2),0)),"",OFFSET('9. METAS'!$P$20,INT((ROW()-14)/2),0)))</f>
        <v>0</v>
      </c>
      <c r="M72" s="257">
        <f ca="1">IF(MOD(ROW()-13,2)=0,IF(ISBLANK(OFFSET('10. SEGUIMIENTO 2025'!$Q$14,INT((ROW()-13)/2),0)),"",OFFSET('10. SEGUIMIENTO 2025'!$Q$14,INT((ROW()-13)/2),0)),IF(ISBLANK(OFFSET('9. METAS'!$Q$20,INT((ROW()-14)/2),0)),"",OFFSET('9. METAS'!$Q$20,INT((ROW()-14)/2),0)))</f>
        <v>0</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017">
        <f ca="1">IF(ISBLANK(OFFSET('9. METAS'!$K$20,INT((ROW()-13)/2),0)),"",OFFSET('9. METAS'!$K$20,INT((ROW()-13)/2),0))</f>
        <v>530</v>
      </c>
      <c r="I73" s="1014"/>
      <c r="J73" s="255">
        <f ca="1">IF(MOD(ROW()-13,2)=0,IF(ISBLANK(OFFSET('10. SEGUIMIENTO 2025'!$N$14,INT((ROW()-13)/2),0)),"",OFFSET('10. SEGUIMIENTO 2025'!$N$14,INT((ROW()-13)/2),0)),IF(ISBLANK(OFFSET('9. METAS'!$N$20,INT((ROW()-14)/2),0)),"",OFFSET('9. METAS'!$N$20,INT((ROW()-14)/2),0)))</f>
        <v>41</v>
      </c>
      <c r="K73" s="256" t="str">
        <f ca="1">IF(MOD(ROW()-13,2)=0,IF(ISBLANK(OFFSET('10. SEGUIMIENTO 2025'!$O$14,INT((ROW()-13)/2),0)),"",OFFSET('10. SEGUIMIENTO 2025'!$O$14,INT((ROW()-13)/2),0)),IF(ISBLANK(OFFSET('9. METAS'!$O$20,INT((ROW()-14)/2),0)),"",OFFSET('9. METAS'!$O$20,INT((ROW()-14)/2),0)))</f>
        <v/>
      </c>
      <c r="L73" s="256" t="str">
        <f ca="1">IF(MOD(ROW()-13,2)=0,IF(ISBLANK(OFFSET('10. SEGUIMIENTO 2025'!$P$14,INT((ROW()-13)/2),0)),"",OFFSET('10. SEGUIMIENTO 2025'!$P$14,INT((ROW()-13)/2),0)),IF(ISBLANK(OFFSET('9. METAS'!$P$20,INT((ROW()-14)/2),0)),"",OFFSET('9. METAS'!$P$20,INT((ROW()-14)/2),0)))</f>
        <v/>
      </c>
      <c r="M73" s="257" t="str">
        <f ca="1">IF(MOD(ROW()-13,2)=0,IF(ISBLANK(OFFSET('10. SEGUIMIENTO 2025'!$Q$14,INT((ROW()-13)/2),0)),"",OFFSET('10. SEGUIMIENTO 2025'!$Q$14,INT((ROW()-13)/2),0)),IF(ISBLANK(OFFSET('9. METAS'!$Q$20,INT((ROW()-14)/2),0)),"",OFFSET('9. METAS'!$Q$20,INT((ROW()-14)/2),0)))</f>
        <v/>
      </c>
      <c r="N73" s="1012" t="str">
        <f t="shared" ref="N73" ca="1" si="56">IFERROR(L73/L74,"ND")</f>
        <v>ND</v>
      </c>
      <c r="O73" s="1008" t="str">
        <f t="shared" ref="O73" ca="1" si="57">IFERROR(((L73+K73+J73)/H73),"ND")</f>
        <v>ND</v>
      </c>
      <c r="P73" s="996"/>
    </row>
    <row r="74" spans="3:16">
      <c r="C74" s="1030"/>
      <c r="D74" s="1026"/>
      <c r="E74" s="1026"/>
      <c r="F74" s="1024"/>
      <c r="G74" s="1021"/>
      <c r="H74" s="1017"/>
      <c r="I74" s="1015"/>
      <c r="J74" s="255">
        <f ca="1">IF(MOD(ROW()-13,2)=0,IF(ISBLANK(OFFSET('10. SEGUIMIENTO 2025'!$N$14,INT((ROW()-13)/2),0)),"",OFFSET('10. SEGUIMIENTO 2025'!$N$14,INT((ROW()-13)/2),0)),IF(ISBLANK(OFFSET('9. METAS'!$N$20,INT((ROW()-14)/2),0)),"",OFFSET('9. METAS'!$N$20,INT((ROW()-14)/2),0)))</f>
        <v>130</v>
      </c>
      <c r="K74" s="256">
        <f ca="1">IF(MOD(ROW()-13,2)=0,IF(ISBLANK(OFFSET('10. SEGUIMIENTO 2025'!$O$14,INT((ROW()-13)/2),0)),"",OFFSET('10. SEGUIMIENTO 2025'!$O$14,INT((ROW()-13)/2),0)),IF(ISBLANK(OFFSET('9. METAS'!$O$20,INT((ROW()-14)/2),0)),"",OFFSET('9. METAS'!$O$20,INT((ROW()-14)/2),0)))</f>
        <v>140</v>
      </c>
      <c r="L74" s="256">
        <f ca="1">IF(MOD(ROW()-13,2)=0,IF(ISBLANK(OFFSET('10. SEGUIMIENTO 2025'!$P$14,INT((ROW()-13)/2),0)),"",OFFSET('10. SEGUIMIENTO 2025'!$P$14,INT((ROW()-13)/2),0)),IF(ISBLANK(OFFSET('9. METAS'!$P$20,INT((ROW()-14)/2),0)),"",OFFSET('9. METAS'!$P$20,INT((ROW()-14)/2),0)))</f>
        <v>140</v>
      </c>
      <c r="M74" s="257">
        <f ca="1">IF(MOD(ROW()-13,2)=0,IF(ISBLANK(OFFSET('10. SEGUIMIENTO 2025'!$Q$14,INT((ROW()-13)/2),0)),"",OFFSET('10. SEGUIMIENTO 2025'!$Q$14,INT((ROW()-13)/2),0)),IF(ISBLANK(OFFSET('9. METAS'!$Q$20,INT((ROW()-14)/2),0)),"",OFFSET('9. METAS'!$Q$20,INT((ROW()-14)/2),0)))</f>
        <v>120</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017">
        <f ca="1">IF(ISBLANK(OFFSET('9. METAS'!$K$20,INT((ROW()-13)/2),0)),"",OFFSET('9. METAS'!$K$20,INT((ROW()-13)/2),0))</f>
        <v>133</v>
      </c>
      <c r="I75" s="1014"/>
      <c r="J75" s="255">
        <f ca="1">IF(MOD(ROW()-13,2)=0,IF(ISBLANK(OFFSET('10. SEGUIMIENTO 2025'!$N$14,INT((ROW()-13)/2),0)),"",OFFSET('10. SEGUIMIENTO 2025'!$N$14,INT((ROW()-13)/2),0)),IF(ISBLANK(OFFSET('9. METAS'!$N$20,INT((ROW()-14)/2),0)),"",OFFSET('9. METAS'!$N$20,INT((ROW()-14)/2),0)))</f>
        <v>41</v>
      </c>
      <c r="K75" s="256" t="str">
        <f ca="1">IF(MOD(ROW()-13,2)=0,IF(ISBLANK(OFFSET('10. SEGUIMIENTO 2025'!$O$14,INT((ROW()-13)/2),0)),"",OFFSET('10. SEGUIMIENTO 2025'!$O$14,INT((ROW()-13)/2),0)),IF(ISBLANK(OFFSET('9. METAS'!$O$20,INT((ROW()-14)/2),0)),"",OFFSET('9. METAS'!$O$20,INT((ROW()-14)/2),0)))</f>
        <v/>
      </c>
      <c r="L75" s="256" t="str">
        <f ca="1">IF(MOD(ROW()-13,2)=0,IF(ISBLANK(OFFSET('10. SEGUIMIENTO 2025'!$P$14,INT((ROW()-13)/2),0)),"",OFFSET('10. SEGUIMIENTO 2025'!$P$14,INT((ROW()-13)/2),0)),IF(ISBLANK(OFFSET('9. METAS'!$P$20,INT((ROW()-14)/2),0)),"",OFFSET('9. METAS'!$P$20,INT((ROW()-14)/2),0)))</f>
        <v/>
      </c>
      <c r="M75" s="257" t="str">
        <f ca="1">IF(MOD(ROW()-13,2)=0,IF(ISBLANK(OFFSET('10. SEGUIMIENTO 2025'!$Q$14,INT((ROW()-13)/2),0)),"",OFFSET('10. SEGUIMIENTO 2025'!$Q$14,INT((ROW()-13)/2),0)),IF(ISBLANK(OFFSET('9. METAS'!$Q$20,INT((ROW()-14)/2),0)),"",OFFSET('9. METAS'!$Q$20,INT((ROW()-14)/2),0)))</f>
        <v/>
      </c>
      <c r="N75" s="1012" t="str">
        <f t="shared" ref="N75" ca="1" si="58">IFERROR(L75/L76,"ND")</f>
        <v>ND</v>
      </c>
      <c r="O75" s="1008" t="str">
        <f t="shared" ref="O75" ca="1" si="59">IFERROR(((L75+K75+J75)/H75),"ND")</f>
        <v>ND</v>
      </c>
      <c r="P75" s="996"/>
    </row>
    <row r="76" spans="3:16">
      <c r="C76" s="1030"/>
      <c r="D76" s="1026"/>
      <c r="E76" s="1026"/>
      <c r="F76" s="1024"/>
      <c r="G76" s="1021"/>
      <c r="H76" s="1017"/>
      <c r="I76" s="1015"/>
      <c r="J76" s="255">
        <f ca="1">IF(MOD(ROW()-13,2)=0,IF(ISBLANK(OFFSET('10. SEGUIMIENTO 2025'!$N$14,INT((ROW()-13)/2),0)),"",OFFSET('10. SEGUIMIENTO 2025'!$N$14,INT((ROW()-13)/2),0)),IF(ISBLANK(OFFSET('9. METAS'!$N$20,INT((ROW()-14)/2),0)),"",OFFSET('9. METAS'!$N$20,INT((ROW()-14)/2),0)))</f>
        <v>36</v>
      </c>
      <c r="K76" s="256">
        <f ca="1">IF(MOD(ROW()-13,2)=0,IF(ISBLANK(OFFSET('10. SEGUIMIENTO 2025'!$O$14,INT((ROW()-13)/2),0)),"",OFFSET('10. SEGUIMIENTO 2025'!$O$14,INT((ROW()-13)/2),0)),IF(ISBLANK(OFFSET('9. METAS'!$O$20,INT((ROW()-14)/2),0)),"",OFFSET('9. METAS'!$O$20,INT((ROW()-14)/2),0)))</f>
        <v>34</v>
      </c>
      <c r="L76" s="256">
        <f ca="1">IF(MOD(ROW()-13,2)=0,IF(ISBLANK(OFFSET('10. SEGUIMIENTO 2025'!$P$14,INT((ROW()-13)/2),0)),"",OFFSET('10. SEGUIMIENTO 2025'!$P$14,INT((ROW()-13)/2),0)),IF(ISBLANK(OFFSET('9. METAS'!$P$20,INT((ROW()-14)/2),0)),"",OFFSET('9. METAS'!$P$20,INT((ROW()-14)/2),0)))</f>
        <v>33</v>
      </c>
      <c r="M76" s="257">
        <f ca="1">IF(MOD(ROW()-13,2)=0,IF(ISBLANK(OFFSET('10. SEGUIMIENTO 2025'!$Q$14,INT((ROW()-13)/2),0)),"",OFFSET('10. SEGUIMIENTO 2025'!$Q$14,INT((ROW()-13)/2),0)),IF(ISBLANK(OFFSET('9. METAS'!$Q$20,INT((ROW()-14)/2),0)),"",OFFSET('9. METAS'!$Q$20,INT((ROW()-14)/2),0)))</f>
        <v>30</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017">
        <f ca="1">IF(ISBLANK(OFFSET('9. METAS'!$K$20,INT((ROW()-13)/2),0)),"",OFFSET('9. METAS'!$K$20,INT((ROW()-13)/2),0))</f>
        <v>1820</v>
      </c>
      <c r="I77" s="1014"/>
      <c r="J77" s="255">
        <f ca="1">IF(MOD(ROW()-13,2)=0,IF(ISBLANK(OFFSET('10. SEGUIMIENTO 2025'!$N$14,INT((ROW()-13)/2),0)),"",OFFSET('10. SEGUIMIENTO 2025'!$N$14,INT((ROW()-13)/2),0)),IF(ISBLANK(OFFSET('9. METAS'!$N$20,INT((ROW()-14)/2),0)),"",OFFSET('9. METAS'!$N$20,INT((ROW()-14)/2),0)))</f>
        <v>41</v>
      </c>
      <c r="K77" s="256" t="str">
        <f ca="1">IF(MOD(ROW()-13,2)=0,IF(ISBLANK(OFFSET('10. SEGUIMIENTO 2025'!$O$14,INT((ROW()-13)/2),0)),"",OFFSET('10. SEGUIMIENTO 2025'!$O$14,INT((ROW()-13)/2),0)),IF(ISBLANK(OFFSET('9. METAS'!$O$20,INT((ROW()-14)/2),0)),"",OFFSET('9. METAS'!$O$20,INT((ROW()-14)/2),0)))</f>
        <v/>
      </c>
      <c r="L77" s="256" t="str">
        <f ca="1">IF(MOD(ROW()-13,2)=0,IF(ISBLANK(OFFSET('10. SEGUIMIENTO 2025'!$P$14,INT((ROW()-13)/2),0)),"",OFFSET('10. SEGUIMIENTO 2025'!$P$14,INT((ROW()-13)/2),0)),IF(ISBLANK(OFFSET('9. METAS'!$P$20,INT((ROW()-14)/2),0)),"",OFFSET('9. METAS'!$P$20,INT((ROW()-14)/2),0)))</f>
        <v/>
      </c>
      <c r="M77" s="257" t="str">
        <f ca="1">IF(MOD(ROW()-13,2)=0,IF(ISBLANK(OFFSET('10. SEGUIMIENTO 2025'!$Q$14,INT((ROW()-13)/2),0)),"",OFFSET('10. SEGUIMIENTO 2025'!$Q$14,INT((ROW()-13)/2),0)),IF(ISBLANK(OFFSET('9. METAS'!$Q$20,INT((ROW()-14)/2),0)),"",OFFSET('9. METAS'!$Q$20,INT((ROW()-14)/2),0)))</f>
        <v/>
      </c>
      <c r="N77" s="1012" t="str">
        <f t="shared" ref="N77" ca="1" si="60">IFERROR(L77/L78,"ND")</f>
        <v>ND</v>
      </c>
      <c r="O77" s="1008" t="str">
        <f t="shared" ref="O77" ca="1" si="61">IFERROR(((L77+K77+J77)/H77),"ND")</f>
        <v>ND</v>
      </c>
      <c r="P77" s="996"/>
    </row>
    <row r="78" spans="3:16">
      <c r="C78" s="1030"/>
      <c r="D78" s="1026"/>
      <c r="E78" s="1026"/>
      <c r="F78" s="1024"/>
      <c r="G78" s="1021"/>
      <c r="H78" s="1017"/>
      <c r="I78" s="1015"/>
      <c r="J78" s="255">
        <f ca="1">IF(MOD(ROW()-13,2)=0,IF(ISBLANK(OFFSET('10. SEGUIMIENTO 2025'!$N$14,INT((ROW()-13)/2),0)),"",OFFSET('10. SEGUIMIENTO 2025'!$N$14,INT((ROW()-13)/2),0)),IF(ISBLANK(OFFSET('9. METAS'!$N$20,INT((ROW()-14)/2),0)),"",OFFSET('9. METAS'!$N$20,INT((ROW()-14)/2),0)))</f>
        <v>350</v>
      </c>
      <c r="K78" s="256">
        <f ca="1">IF(MOD(ROW()-13,2)=0,IF(ISBLANK(OFFSET('10. SEGUIMIENTO 2025'!$O$14,INT((ROW()-13)/2),0)),"",OFFSET('10. SEGUIMIENTO 2025'!$O$14,INT((ROW()-13)/2),0)),IF(ISBLANK(OFFSET('9. METAS'!$O$20,INT((ROW()-14)/2),0)),"",OFFSET('9. METAS'!$O$20,INT((ROW()-14)/2),0)))</f>
        <v>350</v>
      </c>
      <c r="L78" s="256">
        <f ca="1">IF(MOD(ROW()-13,2)=0,IF(ISBLANK(OFFSET('10. SEGUIMIENTO 2025'!$P$14,INT((ROW()-13)/2),0)),"",OFFSET('10. SEGUIMIENTO 2025'!$P$14,INT((ROW()-13)/2),0)),IF(ISBLANK(OFFSET('9. METAS'!$P$20,INT((ROW()-14)/2),0)),"",OFFSET('9. METAS'!$P$20,INT((ROW()-14)/2),0)))</f>
        <v>470</v>
      </c>
      <c r="M78" s="257">
        <f ca="1">IF(MOD(ROW()-13,2)=0,IF(ISBLANK(OFFSET('10. SEGUIMIENTO 2025'!$Q$14,INT((ROW()-13)/2),0)),"",OFFSET('10. SEGUIMIENTO 2025'!$Q$14,INT((ROW()-13)/2),0)),IF(ISBLANK(OFFSET('9. METAS'!$Q$20,INT((ROW()-14)/2),0)),"",OFFSET('9. METAS'!$Q$20,INT((ROW()-14)/2),0)))</f>
        <v>650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017">
        <f ca="1">IF(ISBLANK(OFFSET('9. METAS'!$K$20,INT((ROW()-13)/2),0)),"",OFFSET('9. METAS'!$K$20,INT((ROW()-13)/2),0))</f>
        <v>689</v>
      </c>
      <c r="I79" s="1014"/>
      <c r="J79" s="255">
        <f ca="1">IF(MOD(ROW()-13,2)=0,IF(ISBLANK(OFFSET('10. SEGUIMIENTO 2025'!$N$14,INT((ROW()-13)/2),0)),"",OFFSET('10. SEGUIMIENTO 2025'!$N$14,INT((ROW()-13)/2),0)),IF(ISBLANK(OFFSET('9. METAS'!$N$20,INT((ROW()-14)/2),0)),"",OFFSET('9. METAS'!$N$20,INT((ROW()-14)/2),0)))</f>
        <v>41</v>
      </c>
      <c r="K79" s="256" t="str">
        <f ca="1">IF(MOD(ROW()-13,2)=0,IF(ISBLANK(OFFSET('10. SEGUIMIENTO 2025'!$O$14,INT((ROW()-13)/2),0)),"",OFFSET('10. SEGUIMIENTO 2025'!$O$14,INT((ROW()-13)/2),0)),IF(ISBLANK(OFFSET('9. METAS'!$O$20,INT((ROW()-14)/2),0)),"",OFFSET('9. METAS'!$O$20,INT((ROW()-14)/2),0)))</f>
        <v/>
      </c>
      <c r="L79" s="256" t="str">
        <f ca="1">IF(MOD(ROW()-13,2)=0,IF(ISBLANK(OFFSET('10. SEGUIMIENTO 2025'!$P$14,INT((ROW()-13)/2),0)),"",OFFSET('10. SEGUIMIENTO 2025'!$P$14,INT((ROW()-13)/2),0)),IF(ISBLANK(OFFSET('9. METAS'!$P$20,INT((ROW()-14)/2),0)),"",OFFSET('9. METAS'!$P$20,INT((ROW()-14)/2),0)))</f>
        <v/>
      </c>
      <c r="M79" s="257" t="str">
        <f ca="1">IF(MOD(ROW()-13,2)=0,IF(ISBLANK(OFFSET('10. SEGUIMIENTO 2025'!$Q$14,INT((ROW()-13)/2),0)),"",OFFSET('10. SEGUIMIENTO 2025'!$Q$14,INT((ROW()-13)/2),0)),IF(ISBLANK(OFFSET('9. METAS'!$Q$20,INT((ROW()-14)/2),0)),"",OFFSET('9. METAS'!$Q$20,INT((ROW()-14)/2),0)))</f>
        <v/>
      </c>
      <c r="N79" s="1012" t="str">
        <f t="shared" ref="N79" ca="1" si="62">IFERROR(L79/L80,"ND")</f>
        <v>ND</v>
      </c>
      <c r="O79" s="1008" t="str">
        <f t="shared" ref="O79" ca="1" si="63">IFERROR(((L79+K79+J79)/H79),"ND")</f>
        <v>ND</v>
      </c>
      <c r="P79" s="996"/>
    </row>
    <row r="80" spans="3:16">
      <c r="C80" s="1030"/>
      <c r="D80" s="1026"/>
      <c r="E80" s="1026"/>
      <c r="F80" s="1024"/>
      <c r="G80" s="1021"/>
      <c r="H80" s="1017"/>
      <c r="I80" s="1015"/>
      <c r="J80" s="255">
        <f ca="1">IF(MOD(ROW()-13,2)=0,IF(ISBLANK(OFFSET('10. SEGUIMIENTO 2025'!$N$14,INT((ROW()-13)/2),0)),"",OFFSET('10. SEGUIMIENTO 2025'!$N$14,INT((ROW()-13)/2),0)),IF(ISBLANK(OFFSET('9. METAS'!$N$20,INT((ROW()-14)/2),0)),"",OFFSET('9. METAS'!$N$20,INT((ROW()-14)/2),0)))</f>
        <v>144</v>
      </c>
      <c r="K80" s="256">
        <f ca="1">IF(MOD(ROW()-13,2)=0,IF(ISBLANK(OFFSET('10. SEGUIMIENTO 2025'!$O$14,INT((ROW()-13)/2),0)),"",OFFSET('10. SEGUIMIENTO 2025'!$O$14,INT((ROW()-13)/2),0)),IF(ISBLANK(OFFSET('9. METAS'!$O$20,INT((ROW()-14)/2),0)),"",OFFSET('9. METAS'!$O$20,INT((ROW()-14)/2),0)))</f>
        <v>208</v>
      </c>
      <c r="L80" s="256">
        <f ca="1">IF(MOD(ROW()-13,2)=0,IF(ISBLANK(OFFSET('10. SEGUIMIENTO 2025'!$P$14,INT((ROW()-13)/2),0)),"",OFFSET('10. SEGUIMIENTO 2025'!$P$14,INT((ROW()-13)/2),0)),IF(ISBLANK(OFFSET('9. METAS'!$P$20,INT((ROW()-14)/2),0)),"",OFFSET('9. METAS'!$P$20,INT((ROW()-14)/2),0)))</f>
        <v>231</v>
      </c>
      <c r="M80" s="257">
        <f ca="1">IF(MOD(ROW()-13,2)=0,IF(ISBLANK(OFFSET('10. SEGUIMIENTO 2025'!$Q$14,INT((ROW()-13)/2),0)),"",OFFSET('10. SEGUIMIENTO 2025'!$Q$14,INT((ROW()-13)/2),0)),IF(ISBLANK(OFFSET('9. METAS'!$Q$20,INT((ROW()-14)/2),0)),"",OFFSET('9. METAS'!$Q$20,INT((ROW()-14)/2),0)))</f>
        <v>106</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017">
        <f ca="1">IF(ISBLANK(OFFSET('9. METAS'!$K$20,INT((ROW()-13)/2),0)),"",OFFSET('9. METAS'!$K$20,INT((ROW()-13)/2),0))</f>
        <v>255</v>
      </c>
      <c r="I81" s="1014"/>
      <c r="J81" s="255">
        <f ca="1">IF(MOD(ROW()-13,2)=0,IF(ISBLANK(OFFSET('10. SEGUIMIENTO 2025'!$N$14,INT((ROW()-13)/2),0)),"",OFFSET('10. SEGUIMIENTO 2025'!$N$14,INT((ROW()-13)/2),0)),IF(ISBLANK(OFFSET('9. METAS'!$N$20,INT((ROW()-14)/2),0)),"",OFFSET('9. METAS'!$N$20,INT((ROW()-14)/2),0)))</f>
        <v>41</v>
      </c>
      <c r="K81" s="256" t="str">
        <f ca="1">IF(MOD(ROW()-13,2)=0,IF(ISBLANK(OFFSET('10. SEGUIMIENTO 2025'!$O$14,INT((ROW()-13)/2),0)),"",OFFSET('10. SEGUIMIENTO 2025'!$O$14,INT((ROW()-13)/2),0)),IF(ISBLANK(OFFSET('9. METAS'!$O$20,INT((ROW()-14)/2),0)),"",OFFSET('9. METAS'!$O$20,INT((ROW()-14)/2),0)))</f>
        <v/>
      </c>
      <c r="L81" s="256" t="str">
        <f ca="1">IF(MOD(ROW()-13,2)=0,IF(ISBLANK(OFFSET('10. SEGUIMIENTO 2025'!$P$14,INT((ROW()-13)/2),0)),"",OFFSET('10. SEGUIMIENTO 2025'!$P$14,INT((ROW()-13)/2),0)),IF(ISBLANK(OFFSET('9. METAS'!$P$20,INT((ROW()-14)/2),0)),"",OFFSET('9. METAS'!$P$20,INT((ROW()-14)/2),0)))</f>
        <v/>
      </c>
      <c r="M81" s="257" t="str">
        <f ca="1">IF(MOD(ROW()-13,2)=0,IF(ISBLANK(OFFSET('10. SEGUIMIENTO 2025'!$Q$14,INT((ROW()-13)/2),0)),"",OFFSET('10. SEGUIMIENTO 2025'!$Q$14,INT((ROW()-13)/2),0)),IF(ISBLANK(OFFSET('9. METAS'!$Q$20,INT((ROW()-14)/2),0)),"",OFFSET('9. METAS'!$Q$20,INT((ROW()-14)/2),0)))</f>
        <v/>
      </c>
      <c r="N81" s="1012" t="str">
        <f t="shared" ref="N81" ca="1" si="64">IFERROR(L81/L82,"ND")</f>
        <v>ND</v>
      </c>
      <c r="O81" s="1008" t="str">
        <f t="shared" ref="O81" ca="1" si="65">IFERROR(((L81+K81+J81)/H81),"ND")</f>
        <v>ND</v>
      </c>
      <c r="P81" s="996"/>
    </row>
    <row r="82" spans="3:16">
      <c r="C82" s="1030"/>
      <c r="D82" s="1026"/>
      <c r="E82" s="1026"/>
      <c r="F82" s="1024"/>
      <c r="G82" s="1021"/>
      <c r="H82" s="1017"/>
      <c r="I82" s="1015"/>
      <c r="J82" s="255">
        <f ca="1">IF(MOD(ROW()-13,2)=0,IF(ISBLANK(OFFSET('10. SEGUIMIENTO 2025'!$N$14,INT((ROW()-13)/2),0)),"",OFFSET('10. SEGUIMIENTO 2025'!$N$14,INT((ROW()-13)/2),0)),IF(ISBLANK(OFFSET('9. METAS'!$N$20,INT((ROW()-14)/2),0)),"",OFFSET('9. METAS'!$N$20,INT((ROW()-14)/2),0)))</f>
        <v>75</v>
      </c>
      <c r="K82" s="256">
        <f ca="1">IF(MOD(ROW()-13,2)=0,IF(ISBLANK(OFFSET('10. SEGUIMIENTO 2025'!$O$14,INT((ROW()-13)/2),0)),"",OFFSET('10. SEGUIMIENTO 2025'!$O$14,INT((ROW()-13)/2),0)),IF(ISBLANK(OFFSET('9. METAS'!$O$20,INT((ROW()-14)/2),0)),"",OFFSET('9. METAS'!$O$20,INT((ROW()-14)/2),0)))</f>
        <v>79</v>
      </c>
      <c r="L82" s="256">
        <f ca="1">IF(MOD(ROW()-13,2)=0,IF(ISBLANK(OFFSET('10. SEGUIMIENTO 2025'!$P$14,INT((ROW()-13)/2),0)),"",OFFSET('10. SEGUIMIENTO 2025'!$P$14,INT((ROW()-13)/2),0)),IF(ISBLANK(OFFSET('9. METAS'!$P$20,INT((ROW()-14)/2),0)),"",OFFSET('9. METAS'!$P$20,INT((ROW()-14)/2),0)))</f>
        <v>35</v>
      </c>
      <c r="M82" s="257">
        <f ca="1">IF(MOD(ROW()-13,2)=0,IF(ISBLANK(OFFSET('10. SEGUIMIENTO 2025'!$Q$14,INT((ROW()-13)/2),0)),"",OFFSET('10. SEGUIMIENTO 2025'!$Q$14,INT((ROW()-13)/2),0)),IF(ISBLANK(OFFSET('9. METAS'!$Q$20,INT((ROW()-14)/2),0)),"",OFFSET('9. METAS'!$Q$20,INT((ROW()-14)/2),0)))</f>
        <v>66</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017">
        <f ca="1">IF(ISBLANK(OFFSET('9. METAS'!$K$20,INT((ROW()-13)/2),0)),"",OFFSET('9. METAS'!$K$20,INT((ROW()-13)/2),0))</f>
        <v>20340</v>
      </c>
      <c r="I83" s="1014"/>
      <c r="J83" s="255">
        <f ca="1">IF(MOD(ROW()-13,2)=0,IF(ISBLANK(OFFSET('10. SEGUIMIENTO 2025'!$N$14,INT((ROW()-13)/2),0)),"",OFFSET('10. SEGUIMIENTO 2025'!$N$14,INT((ROW()-13)/2),0)),IF(ISBLANK(OFFSET('9. METAS'!$N$20,INT((ROW()-14)/2),0)),"",OFFSET('9. METAS'!$N$20,INT((ROW()-14)/2),0)))</f>
        <v>41</v>
      </c>
      <c r="K83" s="256" t="str">
        <f ca="1">IF(MOD(ROW()-13,2)=0,IF(ISBLANK(OFFSET('10. SEGUIMIENTO 2025'!$O$14,INT((ROW()-13)/2),0)),"",OFFSET('10. SEGUIMIENTO 2025'!$O$14,INT((ROW()-13)/2),0)),IF(ISBLANK(OFFSET('9. METAS'!$O$20,INT((ROW()-14)/2),0)),"",OFFSET('9. METAS'!$O$20,INT((ROW()-14)/2),0)))</f>
        <v/>
      </c>
      <c r="L83" s="256" t="str">
        <f ca="1">IF(MOD(ROW()-13,2)=0,IF(ISBLANK(OFFSET('10. SEGUIMIENTO 2025'!$P$14,INT((ROW()-13)/2),0)),"",OFFSET('10. SEGUIMIENTO 2025'!$P$14,INT((ROW()-13)/2),0)),IF(ISBLANK(OFFSET('9. METAS'!$P$20,INT((ROW()-14)/2),0)),"",OFFSET('9. METAS'!$P$20,INT((ROW()-14)/2),0)))</f>
        <v/>
      </c>
      <c r="M83" s="257" t="str">
        <f ca="1">IF(MOD(ROW()-13,2)=0,IF(ISBLANK(OFFSET('10. SEGUIMIENTO 2025'!$Q$14,INT((ROW()-13)/2),0)),"",OFFSET('10. SEGUIMIENTO 2025'!$Q$14,INT((ROW()-13)/2),0)),IF(ISBLANK(OFFSET('9. METAS'!$Q$20,INT((ROW()-14)/2),0)),"",OFFSET('9. METAS'!$Q$20,INT((ROW()-14)/2),0)))</f>
        <v/>
      </c>
      <c r="N83" s="1012" t="str">
        <f t="shared" ref="N83" ca="1" si="66">IFERROR(L83/L84,"ND")</f>
        <v>ND</v>
      </c>
      <c r="O83" s="1008" t="str">
        <f t="shared" ref="O83" ca="1" si="67">IFERROR(((L83+K83+J83)/H83),"ND")</f>
        <v>ND</v>
      </c>
      <c r="P83" s="996"/>
    </row>
    <row r="84" spans="3:16">
      <c r="C84" s="1030"/>
      <c r="D84" s="1026"/>
      <c r="E84" s="1026"/>
      <c r="F84" s="1024"/>
      <c r="G84" s="1021"/>
      <c r="H84" s="1017"/>
      <c r="I84" s="1015"/>
      <c r="J84" s="255">
        <f ca="1">IF(MOD(ROW()-13,2)=0,IF(ISBLANK(OFFSET('10. SEGUIMIENTO 2025'!$N$14,INT((ROW()-13)/2),0)),"",OFFSET('10. SEGUIMIENTO 2025'!$N$14,INT((ROW()-13)/2),0)),IF(ISBLANK(OFFSET('9. METAS'!$N$20,INT((ROW()-14)/2),0)),"",OFFSET('9. METAS'!$N$20,INT((ROW()-14)/2),0)))</f>
        <v>5800</v>
      </c>
      <c r="K84" s="256">
        <f ca="1">IF(MOD(ROW()-13,2)=0,IF(ISBLANK(OFFSET('10. SEGUIMIENTO 2025'!$O$14,INT((ROW()-13)/2),0)),"",OFFSET('10. SEGUIMIENTO 2025'!$O$14,INT((ROW()-13)/2),0)),IF(ISBLANK(OFFSET('9. METAS'!$O$20,INT((ROW()-14)/2),0)),"",OFFSET('9. METAS'!$O$20,INT((ROW()-14)/2),0)))</f>
        <v>7500</v>
      </c>
      <c r="L84" s="256">
        <f ca="1">IF(MOD(ROW()-13,2)=0,IF(ISBLANK(OFFSET('10. SEGUIMIENTO 2025'!$P$14,INT((ROW()-13)/2),0)),"",OFFSET('10. SEGUIMIENTO 2025'!$P$14,INT((ROW()-13)/2),0)),IF(ISBLANK(OFFSET('9. METAS'!$P$20,INT((ROW()-14)/2),0)),"",OFFSET('9. METAS'!$P$20,INT((ROW()-14)/2),0)))</f>
        <v>2940</v>
      </c>
      <c r="M84" s="257">
        <f ca="1">IF(MOD(ROW()-13,2)=0,IF(ISBLANK(OFFSET('10. SEGUIMIENTO 2025'!$Q$14,INT((ROW()-13)/2),0)),"",OFFSET('10. SEGUIMIENTO 2025'!$Q$14,INT((ROW()-13)/2),0)),IF(ISBLANK(OFFSET('9. METAS'!$Q$20,INT((ROW()-14)/2),0)),"",OFFSET('9. METAS'!$Q$20,INT((ROW()-14)/2),0)))</f>
        <v>4100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017">
        <f ca="1">IF(ISBLANK(OFFSET('9. METAS'!$K$20,INT((ROW()-13)/2),0)),"",OFFSET('9. METAS'!$K$20,INT((ROW()-13)/2),0))</f>
        <v>187</v>
      </c>
      <c r="I85" s="1014"/>
      <c r="J85" s="255">
        <f ca="1">IF(MOD(ROW()-13,2)=0,IF(ISBLANK(OFFSET('10. SEGUIMIENTO 2025'!$N$14,INT((ROW()-13)/2),0)),"",OFFSET('10. SEGUIMIENTO 2025'!$N$14,INT((ROW()-13)/2),0)),IF(ISBLANK(OFFSET('9. METAS'!$N$20,INT((ROW()-14)/2),0)),"",OFFSET('9. METAS'!$N$20,INT((ROW()-14)/2),0)))</f>
        <v>41</v>
      </c>
      <c r="K85" s="256" t="str">
        <f ca="1">IF(MOD(ROW()-13,2)=0,IF(ISBLANK(OFFSET('10. SEGUIMIENTO 2025'!$O$14,INT((ROW()-13)/2),0)),"",OFFSET('10. SEGUIMIENTO 2025'!$O$14,INT((ROW()-13)/2),0)),IF(ISBLANK(OFFSET('9. METAS'!$O$20,INT((ROW()-14)/2),0)),"",OFFSET('9. METAS'!$O$20,INT((ROW()-14)/2),0)))</f>
        <v/>
      </c>
      <c r="L85" s="256" t="str">
        <f ca="1">IF(MOD(ROW()-13,2)=0,IF(ISBLANK(OFFSET('10. SEGUIMIENTO 2025'!$P$14,INT((ROW()-13)/2),0)),"",OFFSET('10. SEGUIMIENTO 2025'!$P$14,INT((ROW()-13)/2),0)),IF(ISBLANK(OFFSET('9. METAS'!$P$20,INT((ROW()-14)/2),0)),"",OFFSET('9. METAS'!$P$20,INT((ROW()-14)/2),0)))</f>
        <v/>
      </c>
      <c r="M85" s="257" t="str">
        <f ca="1">IF(MOD(ROW()-13,2)=0,IF(ISBLANK(OFFSET('10. SEGUIMIENTO 2025'!$Q$14,INT((ROW()-13)/2),0)),"",OFFSET('10. SEGUIMIENTO 2025'!$Q$14,INT((ROW()-13)/2),0)),IF(ISBLANK(OFFSET('9. METAS'!$Q$20,INT((ROW()-14)/2),0)),"",OFFSET('9. METAS'!$Q$20,INT((ROW()-14)/2),0)))</f>
        <v/>
      </c>
      <c r="N85" s="1012" t="str">
        <f t="shared" ref="N85" ca="1" si="68">IFERROR(L85/L86,"ND")</f>
        <v>ND</v>
      </c>
      <c r="O85" s="1008" t="str">
        <f t="shared" ref="O85" ca="1" si="69">IFERROR(((L85+K85+J85)/H85),"ND")</f>
        <v>ND</v>
      </c>
      <c r="P85" s="996"/>
    </row>
    <row r="86" spans="3:16">
      <c r="C86" s="1030"/>
      <c r="D86" s="1026"/>
      <c r="E86" s="1026"/>
      <c r="F86" s="1024"/>
      <c r="G86" s="1021"/>
      <c r="H86" s="1017"/>
      <c r="I86" s="1015"/>
      <c r="J86" s="255">
        <f ca="1">IF(MOD(ROW()-13,2)=0,IF(ISBLANK(OFFSET('10. SEGUIMIENTO 2025'!$N$14,INT((ROW()-13)/2),0)),"",OFFSET('10. SEGUIMIENTO 2025'!$N$14,INT((ROW()-13)/2),0)),IF(ISBLANK(OFFSET('9. METAS'!$N$20,INT((ROW()-14)/2),0)),"",OFFSET('9. METAS'!$N$20,INT((ROW()-14)/2),0)))</f>
        <v>43</v>
      </c>
      <c r="K86" s="256">
        <f ca="1">IF(MOD(ROW()-13,2)=0,IF(ISBLANK(OFFSET('10. SEGUIMIENTO 2025'!$O$14,INT((ROW()-13)/2),0)),"",OFFSET('10. SEGUIMIENTO 2025'!$O$14,INT((ROW()-13)/2),0)),IF(ISBLANK(OFFSET('9. METAS'!$O$20,INT((ROW()-14)/2),0)),"",OFFSET('9. METAS'!$O$20,INT((ROW()-14)/2),0)))</f>
        <v>61</v>
      </c>
      <c r="L86" s="256">
        <f ca="1">IF(MOD(ROW()-13,2)=0,IF(ISBLANK(OFFSET('10. SEGUIMIENTO 2025'!$P$14,INT((ROW()-13)/2),0)),"",OFFSET('10. SEGUIMIENTO 2025'!$P$14,INT((ROW()-13)/2),0)),IF(ISBLANK(OFFSET('9. METAS'!$P$20,INT((ROW()-14)/2),0)),"",OFFSET('9. METAS'!$P$20,INT((ROW()-14)/2),0)))</f>
        <v>34</v>
      </c>
      <c r="M86" s="257">
        <f ca="1">IF(MOD(ROW()-13,2)=0,IF(ISBLANK(OFFSET('10. SEGUIMIENTO 2025'!$Q$14,INT((ROW()-13)/2),0)),"",OFFSET('10. SEGUIMIENTO 2025'!$Q$14,INT((ROW()-13)/2),0)),IF(ISBLANK(OFFSET('9. METAS'!$Q$20,INT((ROW()-14)/2),0)),"",OFFSET('9. METAS'!$Q$20,INT((ROW()-14)/2),0)))</f>
        <v>49</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017">
        <f ca="1">IF(ISBLANK(OFFSET('9. METAS'!$K$20,INT((ROW()-13)/2),0)),"",OFFSET('9. METAS'!$K$20,INT((ROW()-13)/2),0))</f>
        <v>14819</v>
      </c>
      <c r="I87" s="1014"/>
      <c r="J87" s="255">
        <f ca="1">IF(MOD(ROW()-13,2)=0,IF(ISBLANK(OFFSET('10. SEGUIMIENTO 2025'!$N$14,INT((ROW()-13)/2),0)),"",OFFSET('10. SEGUIMIENTO 2025'!$N$14,INT((ROW()-13)/2),0)),IF(ISBLANK(OFFSET('9. METAS'!$N$20,INT((ROW()-14)/2),0)),"",OFFSET('9. METAS'!$N$20,INT((ROW()-14)/2),0)))</f>
        <v>41</v>
      </c>
      <c r="K87" s="256" t="str">
        <f ca="1">IF(MOD(ROW()-13,2)=0,IF(ISBLANK(OFFSET('10. SEGUIMIENTO 2025'!$O$14,INT((ROW()-13)/2),0)),"",OFFSET('10. SEGUIMIENTO 2025'!$O$14,INT((ROW()-13)/2),0)),IF(ISBLANK(OFFSET('9. METAS'!$O$20,INT((ROW()-14)/2),0)),"",OFFSET('9. METAS'!$O$20,INT((ROW()-14)/2),0)))</f>
        <v/>
      </c>
      <c r="L87" s="256" t="str">
        <f ca="1">IF(MOD(ROW()-13,2)=0,IF(ISBLANK(OFFSET('10. SEGUIMIENTO 2025'!$P$14,INT((ROW()-13)/2),0)),"",OFFSET('10. SEGUIMIENTO 2025'!$P$14,INT((ROW()-13)/2),0)),IF(ISBLANK(OFFSET('9. METAS'!$P$20,INT((ROW()-14)/2),0)),"",OFFSET('9. METAS'!$P$20,INT((ROW()-14)/2),0)))</f>
        <v/>
      </c>
      <c r="M87" s="257" t="str">
        <f ca="1">IF(MOD(ROW()-13,2)=0,IF(ISBLANK(OFFSET('10. SEGUIMIENTO 2025'!$Q$14,INT((ROW()-13)/2),0)),"",OFFSET('10. SEGUIMIENTO 2025'!$Q$14,INT((ROW()-13)/2),0)),IF(ISBLANK(OFFSET('9. METAS'!$Q$20,INT((ROW()-14)/2),0)),"",OFFSET('9. METAS'!$Q$20,INT((ROW()-14)/2),0)))</f>
        <v/>
      </c>
      <c r="N87" s="1012" t="str">
        <f t="shared" ref="N87" ca="1" si="70">IFERROR(L87/L88,"ND")</f>
        <v>ND</v>
      </c>
      <c r="O87" s="1008" t="str">
        <f t="shared" ref="O87" ca="1" si="71">IFERROR(((L87+K87+J87)/H87),"ND")</f>
        <v>ND</v>
      </c>
      <c r="P87" s="996"/>
    </row>
    <row r="88" spans="3:16">
      <c r="C88" s="1030"/>
      <c r="D88" s="1026"/>
      <c r="E88" s="1026"/>
      <c r="F88" s="1024"/>
      <c r="G88" s="1021"/>
      <c r="H88" s="1017"/>
      <c r="I88" s="1015"/>
      <c r="J88" s="255">
        <f ca="1">IF(MOD(ROW()-13,2)=0,IF(ISBLANK(OFFSET('10. SEGUIMIENTO 2025'!$N$14,INT((ROW()-13)/2),0)),"",OFFSET('10. SEGUIMIENTO 2025'!$N$14,INT((ROW()-13)/2),0)),IF(ISBLANK(OFFSET('9. METAS'!$N$20,INT((ROW()-14)/2),0)),"",OFFSET('9. METAS'!$N$20,INT((ROW()-14)/2),0)))</f>
        <v>3093</v>
      </c>
      <c r="K88" s="256">
        <f ca="1">IF(MOD(ROW()-13,2)=0,IF(ISBLANK(OFFSET('10. SEGUIMIENTO 2025'!$O$14,INT((ROW()-13)/2),0)),"",OFFSET('10. SEGUIMIENTO 2025'!$O$14,INT((ROW()-13)/2),0)),IF(ISBLANK(OFFSET('9. METAS'!$O$20,INT((ROW()-14)/2),0)),"",OFFSET('9. METAS'!$O$20,INT((ROW()-14)/2),0)))</f>
        <v>3305</v>
      </c>
      <c r="L88" s="256">
        <f ca="1">IF(MOD(ROW()-13,2)=0,IF(ISBLANK(OFFSET('10. SEGUIMIENTO 2025'!$P$14,INT((ROW()-13)/2),0)),"",OFFSET('10. SEGUIMIENTO 2025'!$P$14,INT((ROW()-13)/2),0)),IF(ISBLANK(OFFSET('9. METAS'!$P$20,INT((ROW()-14)/2),0)),"",OFFSET('9. METAS'!$P$20,INT((ROW()-14)/2),0)))</f>
        <v>4251</v>
      </c>
      <c r="M88" s="257">
        <f ca="1">IF(MOD(ROW()-13,2)=0,IF(ISBLANK(OFFSET('10. SEGUIMIENTO 2025'!$Q$14,INT((ROW()-13)/2),0)),"",OFFSET('10. SEGUIMIENTO 2025'!$Q$14,INT((ROW()-13)/2),0)),IF(ISBLANK(OFFSET('9. METAS'!$Q$20,INT((ROW()-14)/2),0)),"",OFFSET('9. METAS'!$Q$20,INT((ROW()-14)/2),0)))</f>
        <v>4170</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017">
        <f ca="1">IF(ISBLANK(OFFSET('9. METAS'!$K$20,INT((ROW()-13)/2),0)),"",OFFSET('9. METAS'!$K$20,INT((ROW()-13)/2),0))</f>
        <v>2907</v>
      </c>
      <c r="I89" s="1014"/>
      <c r="J89" s="255">
        <f ca="1">IF(MOD(ROW()-13,2)=0,IF(ISBLANK(OFFSET('10. SEGUIMIENTO 2025'!$N$14,INT((ROW()-13)/2),0)),"",OFFSET('10. SEGUIMIENTO 2025'!$N$14,INT((ROW()-13)/2),0)),IF(ISBLANK(OFFSET('9. METAS'!$N$20,INT((ROW()-14)/2),0)),"",OFFSET('9. METAS'!$N$20,INT((ROW()-14)/2),0)))</f>
        <v>41</v>
      </c>
      <c r="K89" s="256" t="str">
        <f ca="1">IF(MOD(ROW()-13,2)=0,IF(ISBLANK(OFFSET('10. SEGUIMIENTO 2025'!$O$14,INT((ROW()-13)/2),0)),"",OFFSET('10. SEGUIMIENTO 2025'!$O$14,INT((ROW()-13)/2),0)),IF(ISBLANK(OFFSET('9. METAS'!$O$20,INT((ROW()-14)/2),0)),"",OFFSET('9. METAS'!$O$20,INT((ROW()-14)/2),0)))</f>
        <v/>
      </c>
      <c r="L89" s="256" t="str">
        <f ca="1">IF(MOD(ROW()-13,2)=0,IF(ISBLANK(OFFSET('10. SEGUIMIENTO 2025'!$P$14,INT((ROW()-13)/2),0)),"",OFFSET('10. SEGUIMIENTO 2025'!$P$14,INT((ROW()-13)/2),0)),IF(ISBLANK(OFFSET('9. METAS'!$P$20,INT((ROW()-14)/2),0)),"",OFFSET('9. METAS'!$P$20,INT((ROW()-14)/2),0)))</f>
        <v/>
      </c>
      <c r="M89" s="257" t="str">
        <f ca="1">IF(MOD(ROW()-13,2)=0,IF(ISBLANK(OFFSET('10. SEGUIMIENTO 2025'!$Q$14,INT((ROW()-13)/2),0)),"",OFFSET('10. SEGUIMIENTO 2025'!$Q$14,INT((ROW()-13)/2),0)),IF(ISBLANK(OFFSET('9. METAS'!$Q$20,INT((ROW()-14)/2),0)),"",OFFSET('9. METAS'!$Q$20,INT((ROW()-14)/2),0)))</f>
        <v/>
      </c>
      <c r="N89" s="1012" t="str">
        <f t="shared" ref="N89" ca="1" si="72">IFERROR(L89/L90,"ND")</f>
        <v>ND</v>
      </c>
      <c r="O89" s="1008" t="str">
        <f t="shared" ref="O89" ca="1" si="73">IFERROR(((L89+K89+J89)/H89),"ND")</f>
        <v>ND</v>
      </c>
      <c r="P89" s="996"/>
    </row>
    <row r="90" spans="3:16">
      <c r="C90" s="1030"/>
      <c r="D90" s="1026"/>
      <c r="E90" s="1026"/>
      <c r="F90" s="1024"/>
      <c r="G90" s="1021"/>
      <c r="H90" s="1017"/>
      <c r="I90" s="1015"/>
      <c r="J90" s="255">
        <f ca="1">IF(MOD(ROW()-13,2)=0,IF(ISBLANK(OFFSET('10. SEGUIMIENTO 2025'!$N$14,INT((ROW()-13)/2),0)),"",OFFSET('10. SEGUIMIENTO 2025'!$N$14,INT((ROW()-13)/2),0)),IF(ISBLANK(OFFSET('9. METAS'!$N$20,INT((ROW()-14)/2),0)),"",OFFSET('9. METAS'!$N$20,INT((ROW()-14)/2),0)))</f>
        <v>532</v>
      </c>
      <c r="K90" s="256">
        <f ca="1">IF(MOD(ROW()-13,2)=0,IF(ISBLANK(OFFSET('10. SEGUIMIENTO 2025'!$O$14,INT((ROW()-13)/2),0)),"",OFFSET('10. SEGUIMIENTO 2025'!$O$14,INT((ROW()-13)/2),0)),IF(ISBLANK(OFFSET('9. METAS'!$O$20,INT((ROW()-14)/2),0)),"",OFFSET('9. METAS'!$O$20,INT((ROW()-14)/2),0)))</f>
        <v>560</v>
      </c>
      <c r="L90" s="256">
        <f ca="1">IF(MOD(ROW()-13,2)=0,IF(ISBLANK(OFFSET('10. SEGUIMIENTO 2025'!$P$14,INT((ROW()-13)/2),0)),"",OFFSET('10. SEGUIMIENTO 2025'!$P$14,INT((ROW()-13)/2),0)),IF(ISBLANK(OFFSET('9. METAS'!$P$20,INT((ROW()-14)/2),0)),"",OFFSET('9. METAS'!$P$20,INT((ROW()-14)/2),0)))</f>
        <v>874</v>
      </c>
      <c r="M90" s="257">
        <f ca="1">IF(MOD(ROW()-13,2)=0,IF(ISBLANK(OFFSET('10. SEGUIMIENTO 2025'!$Q$14,INT((ROW()-13)/2),0)),"",OFFSET('10. SEGUIMIENTO 2025'!$Q$14,INT((ROW()-13)/2),0)),IF(ISBLANK(OFFSET('9. METAS'!$Q$20,INT((ROW()-14)/2),0)),"",OFFSET('9. METAS'!$Q$20,INT((ROW()-14)/2),0)))</f>
        <v>941</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017">
        <f ca="1">IF(ISBLANK(OFFSET('9. METAS'!$K$20,INT((ROW()-13)/2),0)),"",OFFSET('9. METAS'!$K$20,INT((ROW()-13)/2),0))</f>
        <v>7304</v>
      </c>
      <c r="I91" s="1014"/>
      <c r="J91" s="255">
        <f ca="1">IF(MOD(ROW()-13,2)=0,IF(ISBLANK(OFFSET('10. SEGUIMIENTO 2025'!$N$14,INT((ROW()-13)/2),0)),"",OFFSET('10. SEGUIMIENTO 2025'!$N$14,INT((ROW()-13)/2),0)),IF(ISBLANK(OFFSET('9. METAS'!$N$20,INT((ROW()-14)/2),0)),"",OFFSET('9. METAS'!$N$20,INT((ROW()-14)/2),0)))</f>
        <v>41</v>
      </c>
      <c r="K91" s="256" t="str">
        <f ca="1">IF(MOD(ROW()-13,2)=0,IF(ISBLANK(OFFSET('10. SEGUIMIENTO 2025'!$O$14,INT((ROW()-13)/2),0)),"",OFFSET('10. SEGUIMIENTO 2025'!$O$14,INT((ROW()-13)/2),0)),IF(ISBLANK(OFFSET('9. METAS'!$O$20,INT((ROW()-14)/2),0)),"",OFFSET('9. METAS'!$O$20,INT((ROW()-14)/2),0)))</f>
        <v/>
      </c>
      <c r="L91" s="256" t="str">
        <f ca="1">IF(MOD(ROW()-13,2)=0,IF(ISBLANK(OFFSET('10. SEGUIMIENTO 2025'!$P$14,INT((ROW()-13)/2),0)),"",OFFSET('10. SEGUIMIENTO 2025'!$P$14,INT((ROW()-13)/2),0)),IF(ISBLANK(OFFSET('9. METAS'!$P$20,INT((ROW()-14)/2),0)),"",OFFSET('9. METAS'!$P$20,INT((ROW()-14)/2),0)))</f>
        <v/>
      </c>
      <c r="M91" s="257" t="str">
        <f ca="1">IF(MOD(ROW()-13,2)=0,IF(ISBLANK(OFFSET('10. SEGUIMIENTO 2025'!$Q$14,INT((ROW()-13)/2),0)),"",OFFSET('10. SEGUIMIENTO 2025'!$Q$14,INT((ROW()-13)/2),0)),IF(ISBLANK(OFFSET('9. METAS'!$Q$20,INT((ROW()-14)/2),0)),"",OFFSET('9. METAS'!$Q$20,INT((ROW()-14)/2),0)))</f>
        <v/>
      </c>
      <c r="N91" s="1012" t="str">
        <f t="shared" ref="N91" ca="1" si="74">IFERROR(L91/L92,"ND")</f>
        <v>ND</v>
      </c>
      <c r="O91" s="1008" t="str">
        <f t="shared" ref="O91" ca="1" si="75">IFERROR(((L91+K91+J91)/H91),"ND")</f>
        <v>ND</v>
      </c>
      <c r="P91" s="996"/>
    </row>
    <row r="92" spans="3:16">
      <c r="C92" s="1030"/>
      <c r="D92" s="1026"/>
      <c r="E92" s="1026"/>
      <c r="F92" s="1024"/>
      <c r="G92" s="1021"/>
      <c r="H92" s="1017"/>
      <c r="I92" s="1015"/>
      <c r="J92" s="255">
        <f ca="1">IF(MOD(ROW()-13,2)=0,IF(ISBLANK(OFFSET('10. SEGUIMIENTO 2025'!$N$14,INT((ROW()-13)/2),0)),"",OFFSET('10. SEGUIMIENTO 2025'!$N$14,INT((ROW()-13)/2),0)),IF(ISBLANK(OFFSET('9. METAS'!$N$20,INT((ROW()-14)/2),0)),"",OFFSET('9. METAS'!$N$20,INT((ROW()-14)/2),0)))</f>
        <v>1800</v>
      </c>
      <c r="K92" s="256">
        <f ca="1">IF(MOD(ROW()-13,2)=0,IF(ISBLANK(OFFSET('10. SEGUIMIENTO 2025'!$O$14,INT((ROW()-13)/2),0)),"",OFFSET('10. SEGUIMIENTO 2025'!$O$14,INT((ROW()-13)/2),0)),IF(ISBLANK(OFFSET('9. METAS'!$O$20,INT((ROW()-14)/2),0)),"",OFFSET('9. METAS'!$O$20,INT((ROW()-14)/2),0)))</f>
        <v>1678</v>
      </c>
      <c r="L92" s="256">
        <f ca="1">IF(MOD(ROW()-13,2)=0,IF(ISBLANK(OFFSET('10. SEGUIMIENTO 2025'!$P$14,INT((ROW()-13)/2),0)),"",OFFSET('10. SEGUIMIENTO 2025'!$P$14,INT((ROW()-13)/2),0)),IF(ISBLANK(OFFSET('9. METAS'!$P$20,INT((ROW()-14)/2),0)),"",OFFSET('9. METAS'!$P$20,INT((ROW()-14)/2),0)))</f>
        <v>1985</v>
      </c>
      <c r="M92" s="257">
        <f ca="1">IF(MOD(ROW()-13,2)=0,IF(ISBLANK(OFFSET('10. SEGUIMIENTO 2025'!$Q$14,INT((ROW()-13)/2),0)),"",OFFSET('10. SEGUIMIENTO 2025'!$Q$14,INT((ROW()-13)/2),0)),IF(ISBLANK(OFFSET('9. METAS'!$Q$20,INT((ROW()-14)/2),0)),"",OFFSET('9. METAS'!$Q$20,INT((ROW()-14)/2),0)))</f>
        <v>1841</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017">
        <f ca="1">IF(ISBLANK(OFFSET('9. METAS'!$K$20,INT((ROW()-13)/2),0)),"",OFFSET('9. METAS'!$K$20,INT((ROW()-13)/2),0))</f>
        <v>11152</v>
      </c>
      <c r="I93" s="1014"/>
      <c r="J93" s="255">
        <f ca="1">IF(MOD(ROW()-13,2)=0,IF(ISBLANK(OFFSET('10. SEGUIMIENTO 2025'!$N$14,INT((ROW()-13)/2),0)),"",OFFSET('10. SEGUIMIENTO 2025'!$N$14,INT((ROW()-13)/2),0)),IF(ISBLANK(OFFSET('9. METAS'!$N$20,INT((ROW()-14)/2),0)),"",OFFSET('9. METAS'!$N$20,INT((ROW()-14)/2),0)))</f>
        <v>41</v>
      </c>
      <c r="K93" s="256" t="str">
        <f ca="1">IF(MOD(ROW()-13,2)=0,IF(ISBLANK(OFFSET('10. SEGUIMIENTO 2025'!$O$14,INT((ROW()-13)/2),0)),"",OFFSET('10. SEGUIMIENTO 2025'!$O$14,INT((ROW()-13)/2),0)),IF(ISBLANK(OFFSET('9. METAS'!$O$20,INT((ROW()-14)/2),0)),"",OFFSET('9. METAS'!$O$20,INT((ROW()-14)/2),0)))</f>
        <v/>
      </c>
      <c r="L93" s="256" t="str">
        <f ca="1">IF(MOD(ROW()-13,2)=0,IF(ISBLANK(OFFSET('10. SEGUIMIENTO 2025'!$P$14,INT((ROW()-13)/2),0)),"",OFFSET('10. SEGUIMIENTO 2025'!$P$14,INT((ROW()-13)/2),0)),IF(ISBLANK(OFFSET('9. METAS'!$P$20,INT((ROW()-14)/2),0)),"",OFFSET('9. METAS'!$P$20,INT((ROW()-14)/2),0)))</f>
        <v/>
      </c>
      <c r="M93" s="257" t="str">
        <f ca="1">IF(MOD(ROW()-13,2)=0,IF(ISBLANK(OFFSET('10. SEGUIMIENTO 2025'!$Q$14,INT((ROW()-13)/2),0)),"",OFFSET('10. SEGUIMIENTO 2025'!$Q$14,INT((ROW()-13)/2),0)),IF(ISBLANK(OFFSET('9. METAS'!$Q$20,INT((ROW()-14)/2),0)),"",OFFSET('9. METAS'!$Q$20,INT((ROW()-14)/2),0)))</f>
        <v/>
      </c>
      <c r="N93" s="1012" t="str">
        <f t="shared" ref="N93" ca="1" si="76">IFERROR(L93/L94,"ND")</f>
        <v>ND</v>
      </c>
      <c r="O93" s="1008" t="str">
        <f t="shared" ref="O93" ca="1" si="77">IFERROR(((L93+K93+J93)/H93),"ND")</f>
        <v>ND</v>
      </c>
      <c r="P93" s="996"/>
    </row>
    <row r="94" spans="3:16">
      <c r="C94" s="1030"/>
      <c r="D94" s="1026"/>
      <c r="E94" s="1026"/>
      <c r="F94" s="1024"/>
      <c r="G94" s="1021"/>
      <c r="H94" s="1017"/>
      <c r="I94" s="1015"/>
      <c r="J94" s="255">
        <f ca="1">IF(MOD(ROW()-13,2)=0,IF(ISBLANK(OFFSET('10. SEGUIMIENTO 2025'!$N$14,INT((ROW()-13)/2),0)),"",OFFSET('10. SEGUIMIENTO 2025'!$N$14,INT((ROW()-13)/2),0)),IF(ISBLANK(OFFSET('9. METAS'!$N$20,INT((ROW()-14)/2),0)),"",OFFSET('9. METAS'!$N$20,INT((ROW()-14)/2),0)))</f>
        <v>3341</v>
      </c>
      <c r="K94" s="256">
        <f ca="1">IF(MOD(ROW()-13,2)=0,IF(ISBLANK(OFFSET('10. SEGUIMIENTO 2025'!$O$14,INT((ROW()-13)/2),0)),"",OFFSET('10. SEGUIMIENTO 2025'!$O$14,INT((ROW()-13)/2),0)),IF(ISBLANK(OFFSET('9. METAS'!$O$20,INT((ROW()-14)/2),0)),"",OFFSET('9. METAS'!$O$20,INT((ROW()-14)/2),0)))</f>
        <v>3342</v>
      </c>
      <c r="L94" s="256">
        <f ca="1">IF(MOD(ROW()-13,2)=0,IF(ISBLANK(OFFSET('10. SEGUIMIENTO 2025'!$P$14,INT((ROW()-13)/2),0)),"",OFFSET('10. SEGUIMIENTO 2025'!$P$14,INT((ROW()-13)/2),0)),IF(ISBLANK(OFFSET('9. METAS'!$P$20,INT((ROW()-14)/2),0)),"",OFFSET('9. METAS'!$P$20,INT((ROW()-14)/2),0)))</f>
        <v>2280</v>
      </c>
      <c r="M94" s="257">
        <f ca="1">IF(MOD(ROW()-13,2)=0,IF(ISBLANK(OFFSET('10. SEGUIMIENTO 2025'!$Q$14,INT((ROW()-13)/2),0)),"",OFFSET('10. SEGUIMIENTO 2025'!$Q$14,INT((ROW()-13)/2),0)),IF(ISBLANK(OFFSET('9. METAS'!$Q$20,INT((ROW()-14)/2),0)),"",OFFSET('9. METAS'!$Q$20,INT((ROW()-14)/2),0)))</f>
        <v>2189</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017">
        <f ca="1">IF(ISBLANK(OFFSET('9. METAS'!$K$20,INT((ROW()-13)/2),0)),"",OFFSET('9. METAS'!$K$20,INT((ROW()-13)/2),0))</f>
        <v>1663</v>
      </c>
      <c r="I95" s="1014"/>
      <c r="J95" s="255">
        <f ca="1">IF(MOD(ROW()-13,2)=0,IF(ISBLANK(OFFSET('10. SEGUIMIENTO 2025'!$N$14,INT((ROW()-13)/2),0)),"",OFFSET('10. SEGUIMIENTO 2025'!$N$14,INT((ROW()-13)/2),0)),IF(ISBLANK(OFFSET('9. METAS'!$N$20,INT((ROW()-14)/2),0)),"",OFFSET('9. METAS'!$N$20,INT((ROW()-14)/2),0)))</f>
        <v>41</v>
      </c>
      <c r="K95" s="256" t="str">
        <f ca="1">IF(MOD(ROW()-13,2)=0,IF(ISBLANK(OFFSET('10. SEGUIMIENTO 2025'!$O$14,INT((ROW()-13)/2),0)),"",OFFSET('10. SEGUIMIENTO 2025'!$O$14,INT((ROW()-13)/2),0)),IF(ISBLANK(OFFSET('9. METAS'!$O$20,INT((ROW()-14)/2),0)),"",OFFSET('9. METAS'!$O$20,INT((ROW()-14)/2),0)))</f>
        <v/>
      </c>
      <c r="L95" s="256" t="str">
        <f ca="1">IF(MOD(ROW()-13,2)=0,IF(ISBLANK(OFFSET('10. SEGUIMIENTO 2025'!$P$14,INT((ROW()-13)/2),0)),"",OFFSET('10. SEGUIMIENTO 2025'!$P$14,INT((ROW()-13)/2),0)),IF(ISBLANK(OFFSET('9. METAS'!$P$20,INT((ROW()-14)/2),0)),"",OFFSET('9. METAS'!$P$20,INT((ROW()-14)/2),0)))</f>
        <v/>
      </c>
      <c r="M95" s="257" t="str">
        <f ca="1">IF(MOD(ROW()-13,2)=0,IF(ISBLANK(OFFSET('10. SEGUIMIENTO 2025'!$Q$14,INT((ROW()-13)/2),0)),"",OFFSET('10. SEGUIMIENTO 2025'!$Q$14,INT((ROW()-13)/2),0)),IF(ISBLANK(OFFSET('9. METAS'!$Q$20,INT((ROW()-14)/2),0)),"",OFFSET('9. METAS'!$Q$20,INT((ROW()-14)/2),0)))</f>
        <v/>
      </c>
      <c r="N95" s="1012" t="str">
        <f t="shared" ref="N95" ca="1" si="78">IFERROR(L95/L96,"ND")</f>
        <v>ND</v>
      </c>
      <c r="O95" s="1008" t="str">
        <f t="shared" ref="O95" ca="1" si="79">IFERROR(((L95+K95+J95)/H95),"ND")</f>
        <v>ND</v>
      </c>
      <c r="P95" s="996"/>
    </row>
    <row r="96" spans="3:16">
      <c r="C96" s="1030"/>
      <c r="D96" s="1026"/>
      <c r="E96" s="1026"/>
      <c r="F96" s="1024"/>
      <c r="G96" s="1021"/>
      <c r="H96" s="1017"/>
      <c r="I96" s="1015"/>
      <c r="J96" s="255">
        <f ca="1">IF(MOD(ROW()-13,2)=0,IF(ISBLANK(OFFSET('10. SEGUIMIENTO 2025'!$N$14,INT((ROW()-13)/2),0)),"",OFFSET('10. SEGUIMIENTO 2025'!$N$14,INT((ROW()-13)/2),0)),IF(ISBLANK(OFFSET('9. METAS'!$N$20,INT((ROW()-14)/2),0)),"",OFFSET('9. METAS'!$N$20,INT((ROW()-14)/2),0)))</f>
        <v>357</v>
      </c>
      <c r="K96" s="256">
        <f ca="1">IF(MOD(ROW()-13,2)=0,IF(ISBLANK(OFFSET('10. SEGUIMIENTO 2025'!$O$14,INT((ROW()-13)/2),0)),"",OFFSET('10. SEGUIMIENTO 2025'!$O$14,INT((ROW()-13)/2),0)),IF(ISBLANK(OFFSET('9. METAS'!$O$20,INT((ROW()-14)/2),0)),"",OFFSET('9. METAS'!$O$20,INT((ROW()-14)/2),0)))</f>
        <v>326</v>
      </c>
      <c r="L96" s="256">
        <f ca="1">IF(MOD(ROW()-13,2)=0,IF(ISBLANK(OFFSET('10. SEGUIMIENTO 2025'!$P$14,INT((ROW()-13)/2),0)),"",OFFSET('10. SEGUIMIENTO 2025'!$P$14,INT((ROW()-13)/2),0)),IF(ISBLANK(OFFSET('9. METAS'!$P$20,INT((ROW()-14)/2),0)),"",OFFSET('9. METAS'!$P$20,INT((ROW()-14)/2),0)))</f>
        <v>496</v>
      </c>
      <c r="M96" s="257">
        <f ca="1">IF(MOD(ROW()-13,2)=0,IF(ISBLANK(OFFSET('10. SEGUIMIENTO 2025'!$Q$14,INT((ROW()-13)/2),0)),"",OFFSET('10. SEGUIMIENTO 2025'!$Q$14,INT((ROW()-13)/2),0)),IF(ISBLANK(OFFSET('9. METAS'!$Q$20,INT((ROW()-14)/2),0)),"",OFFSET('9. METAS'!$Q$20,INT((ROW()-14)/2),0)))</f>
        <v>484</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017">
        <f ca="1">IF(ISBLANK(OFFSET('9. METAS'!$K$20,INT((ROW()-13)/2),0)),"",OFFSET('9. METAS'!$K$20,INT((ROW()-13)/2),0))</f>
        <v>0</v>
      </c>
      <c r="I97" s="1014"/>
      <c r="J97" s="255">
        <f ca="1">IF(MOD(ROW()-13,2)=0,IF(ISBLANK(OFFSET('10. SEGUIMIENTO 2025'!$N$14,INT((ROW()-13)/2),0)),"",OFFSET('10. SEGUIMIENTO 2025'!$N$14,INT((ROW()-13)/2),0)),IF(ISBLANK(OFFSET('9. METAS'!$N$20,INT((ROW()-14)/2),0)),"",OFFSET('9. METAS'!$N$20,INT((ROW()-14)/2),0)))</f>
        <v>41</v>
      </c>
      <c r="K97" s="256" t="str">
        <f ca="1">IF(MOD(ROW()-13,2)=0,IF(ISBLANK(OFFSET('10. SEGUIMIENTO 2025'!$O$14,INT((ROW()-13)/2),0)),"",OFFSET('10. SEGUIMIENTO 2025'!$O$14,INT((ROW()-13)/2),0)),IF(ISBLANK(OFFSET('9. METAS'!$O$20,INT((ROW()-14)/2),0)),"",OFFSET('9. METAS'!$O$20,INT((ROW()-14)/2),0)))</f>
        <v/>
      </c>
      <c r="L97" s="256" t="str">
        <f ca="1">IF(MOD(ROW()-13,2)=0,IF(ISBLANK(OFFSET('10. SEGUIMIENTO 2025'!$P$14,INT((ROW()-13)/2),0)),"",OFFSET('10. SEGUIMIENTO 2025'!$P$14,INT((ROW()-13)/2),0)),IF(ISBLANK(OFFSET('9. METAS'!$P$20,INT((ROW()-14)/2),0)),"",OFFSET('9. METAS'!$P$20,INT((ROW()-14)/2),0)))</f>
        <v/>
      </c>
      <c r="M97" s="257" t="str">
        <f ca="1">IF(MOD(ROW()-13,2)=0,IF(ISBLANK(OFFSET('10. SEGUIMIENTO 2025'!$Q$14,INT((ROW()-13)/2),0)),"",OFFSET('10. SEGUIMIENTO 2025'!$Q$14,INT((ROW()-13)/2),0)),IF(ISBLANK(OFFSET('9. METAS'!$Q$20,INT((ROW()-14)/2),0)),"",OFFSET('9. METAS'!$Q$20,INT((ROW()-14)/2),0)))</f>
        <v/>
      </c>
      <c r="N97" s="1012" t="str">
        <f t="shared" ref="N97" ca="1" si="80">IFERROR(L97/L98,"ND")</f>
        <v>ND</v>
      </c>
      <c r="O97" s="1008" t="str">
        <f t="shared" ref="O97" ca="1" si="81">IFERROR(((L97+K97+J97)/H97),"ND")</f>
        <v>ND</v>
      </c>
      <c r="P97" s="996"/>
    </row>
    <row r="98" spans="3:16">
      <c r="C98" s="1030"/>
      <c r="D98" s="1026"/>
      <c r="E98" s="1026"/>
      <c r="F98" s="1024"/>
      <c r="G98" s="1021"/>
      <c r="H98" s="1017"/>
      <c r="I98" s="1015"/>
      <c r="J98" s="255" t="str">
        <f ca="1">IF(MOD(ROW()-13,2)=0,IF(ISBLANK(OFFSET('10. SEGUIMIENTO 2025'!$N$14,INT((ROW()-13)/2),0)),"",OFFSET('10. SEGUIMIENTO 2025'!$N$14,INT((ROW()-13)/2),0)),IF(ISBLANK(OFFSET('9. METAS'!$N$20,INT((ROW()-14)/2),0)),"",OFFSET('9. METAS'!$N$20,INT((ROW()-14)/2),0)))</f>
        <v/>
      </c>
      <c r="K98" s="256" t="str">
        <f ca="1">IF(MOD(ROW()-13,2)=0,IF(ISBLANK(OFFSET('10. SEGUIMIENTO 2025'!$O$14,INT((ROW()-13)/2),0)),"",OFFSET('10. SEGUIMIENTO 2025'!$O$14,INT((ROW()-13)/2),0)),IF(ISBLANK(OFFSET('9. METAS'!$O$20,INT((ROW()-14)/2),0)),"",OFFSET('9. METAS'!$O$20,INT((ROW()-14)/2),0)))</f>
        <v/>
      </c>
      <c r="L98" s="256" t="str">
        <f ca="1">IF(MOD(ROW()-13,2)=0,IF(ISBLANK(OFFSET('10. SEGUIMIENTO 2025'!$P$14,INT((ROW()-13)/2),0)),"",OFFSET('10. SEGUIMIENTO 2025'!$P$14,INT((ROW()-13)/2),0)),IF(ISBLANK(OFFSET('9. METAS'!$P$20,INT((ROW()-14)/2),0)),"",OFFSET('9. METAS'!$P$20,INT((ROW()-14)/2),0)))</f>
        <v/>
      </c>
      <c r="M98" s="257" t="str">
        <f ca="1">IF(MOD(ROW()-13,2)=0,IF(ISBLANK(OFFSET('10. SEGUIMIENTO 2025'!$Q$14,INT((ROW()-13)/2),0)),"",OFFSET('10. SEGUIMIENTO 2025'!$Q$14,INT((ROW()-13)/2),0)),IF(ISBLANK(OFFSET('9. METAS'!$Q$20,INT((ROW()-14)/2),0)),"",OFFSET('9. METAS'!$Q$20,INT((ROW()-14)/2),0)))</f>
        <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017">
        <f ca="1">IF(ISBLANK(OFFSET('9. METAS'!$K$20,INT((ROW()-13)/2),0)),"",OFFSET('9. METAS'!$K$20,INT((ROW()-13)/2),0))</f>
        <v>0</v>
      </c>
      <c r="I99" s="1014"/>
      <c r="J99" s="255">
        <f ca="1">IF(MOD(ROW()-13,2)=0,IF(ISBLANK(OFFSET('10. SEGUIMIENTO 2025'!$N$14,INT((ROW()-13)/2),0)),"",OFFSET('10. SEGUIMIENTO 2025'!$N$14,INT((ROW()-13)/2),0)),IF(ISBLANK(OFFSET('9. METAS'!$N$20,INT((ROW()-14)/2),0)),"",OFFSET('9. METAS'!$N$20,INT((ROW()-14)/2),0)))</f>
        <v>41</v>
      </c>
      <c r="K99" s="256" t="str">
        <f ca="1">IF(MOD(ROW()-13,2)=0,IF(ISBLANK(OFFSET('10. SEGUIMIENTO 2025'!$O$14,INT((ROW()-13)/2),0)),"",OFFSET('10. SEGUIMIENTO 2025'!$O$14,INT((ROW()-13)/2),0)),IF(ISBLANK(OFFSET('9. METAS'!$O$20,INT((ROW()-14)/2),0)),"",OFFSET('9. METAS'!$O$20,INT((ROW()-14)/2),0)))</f>
        <v/>
      </c>
      <c r="L99" s="256" t="str">
        <f ca="1">IF(MOD(ROW()-13,2)=0,IF(ISBLANK(OFFSET('10. SEGUIMIENTO 2025'!$P$14,INT((ROW()-13)/2),0)),"",OFFSET('10. SEGUIMIENTO 2025'!$P$14,INT((ROW()-13)/2),0)),IF(ISBLANK(OFFSET('9. METAS'!$P$20,INT((ROW()-14)/2),0)),"",OFFSET('9. METAS'!$P$20,INT((ROW()-14)/2),0)))</f>
        <v/>
      </c>
      <c r="M99" s="257" t="str">
        <f ca="1">IF(MOD(ROW()-13,2)=0,IF(ISBLANK(OFFSET('10. SEGUIMIENTO 2025'!$Q$14,INT((ROW()-13)/2),0)),"",OFFSET('10. SEGUIMIENTO 2025'!$Q$14,INT((ROW()-13)/2),0)),IF(ISBLANK(OFFSET('9. METAS'!$Q$20,INT((ROW()-14)/2),0)),"",OFFSET('9. METAS'!$Q$20,INT((ROW()-14)/2),0)))</f>
        <v/>
      </c>
      <c r="N99" s="1012" t="str">
        <f t="shared" ref="N99" ca="1" si="82">IFERROR(L99/L100,"ND")</f>
        <v>ND</v>
      </c>
      <c r="O99" s="1008" t="str">
        <f t="shared" ref="O99" ca="1" si="83">IFERROR(((L99+K99+J99)/H99),"ND")</f>
        <v>ND</v>
      </c>
      <c r="P99" s="996"/>
    </row>
    <row r="100" spans="3:16">
      <c r="C100" s="1030"/>
      <c r="D100" s="1026"/>
      <c r="E100" s="1026"/>
      <c r="F100" s="1024"/>
      <c r="G100" s="1021"/>
      <c r="H100" s="1017"/>
      <c r="I100" s="1015"/>
      <c r="J100" s="255" t="str">
        <f ca="1">IF(MOD(ROW()-13,2)=0,IF(ISBLANK(OFFSET('10. SEGUIMIENTO 2025'!$N$14,INT((ROW()-13)/2),0)),"",OFFSET('10. SEGUIMIENTO 2025'!$N$14,INT((ROW()-13)/2),0)),IF(ISBLANK(OFFSET('9. METAS'!$N$20,INT((ROW()-14)/2),0)),"",OFFSET('9. METAS'!$N$20,INT((ROW()-14)/2),0)))</f>
        <v/>
      </c>
      <c r="K100" s="256" t="str">
        <f ca="1">IF(MOD(ROW()-13,2)=0,IF(ISBLANK(OFFSET('10. SEGUIMIENTO 2025'!$O$14,INT((ROW()-13)/2),0)),"",OFFSET('10. SEGUIMIENTO 2025'!$O$14,INT((ROW()-13)/2),0)),IF(ISBLANK(OFFSET('9. METAS'!$O$20,INT((ROW()-14)/2),0)),"",OFFSET('9. METAS'!$O$20,INT((ROW()-14)/2),0)))</f>
        <v/>
      </c>
      <c r="L100" s="256" t="str">
        <f ca="1">IF(MOD(ROW()-13,2)=0,IF(ISBLANK(OFFSET('10. SEGUIMIENTO 2025'!$P$14,INT((ROW()-13)/2),0)),"",OFFSET('10. SEGUIMIENTO 2025'!$P$14,INT((ROW()-13)/2),0)),IF(ISBLANK(OFFSET('9. METAS'!$P$20,INT((ROW()-14)/2),0)),"",OFFSET('9. METAS'!$P$20,INT((ROW()-14)/2),0)))</f>
        <v/>
      </c>
      <c r="M100" s="257" t="str">
        <f ca="1">IF(MOD(ROW()-13,2)=0,IF(ISBLANK(OFFSET('10. SEGUIMIENTO 2025'!$Q$14,INT((ROW()-13)/2),0)),"",OFFSET('10. SEGUIMIENTO 2025'!$Q$14,INT((ROW()-13)/2),0)),IF(ISBLANK(OFFSET('9. METAS'!$Q$20,INT((ROW()-14)/2),0)),"",OFFSET('9. METAS'!$Q$20,INT((ROW()-14)/2),0)))</f>
        <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017">
        <f ca="1">IF(ISBLANK(OFFSET('9. METAS'!$K$20,INT((ROW()-13)/2),0)),"",OFFSET('9. METAS'!$K$20,INT((ROW()-13)/2),0))</f>
        <v>0</v>
      </c>
      <c r="I101" s="1014"/>
      <c r="J101" s="255">
        <f ca="1">IF(MOD(ROW()-13,2)=0,IF(ISBLANK(OFFSET('10. SEGUIMIENTO 2025'!$N$14,INT((ROW()-13)/2),0)),"",OFFSET('10. SEGUIMIENTO 2025'!$N$14,INT((ROW()-13)/2),0)),IF(ISBLANK(OFFSET('9. METAS'!$N$20,INT((ROW()-14)/2),0)),"",OFFSET('9. METAS'!$N$20,INT((ROW()-14)/2),0)))</f>
        <v>41</v>
      </c>
      <c r="K101" s="256" t="str">
        <f ca="1">IF(MOD(ROW()-13,2)=0,IF(ISBLANK(OFFSET('10. SEGUIMIENTO 2025'!$O$14,INT((ROW()-13)/2),0)),"",OFFSET('10. SEGUIMIENTO 2025'!$O$14,INT((ROW()-13)/2),0)),IF(ISBLANK(OFFSET('9. METAS'!$O$20,INT((ROW()-14)/2),0)),"",OFFSET('9. METAS'!$O$20,INT((ROW()-14)/2),0)))</f>
        <v/>
      </c>
      <c r="L101" s="256" t="str">
        <f ca="1">IF(MOD(ROW()-13,2)=0,IF(ISBLANK(OFFSET('10. SEGUIMIENTO 2025'!$P$14,INT((ROW()-13)/2),0)),"",OFFSET('10. SEGUIMIENTO 2025'!$P$14,INT((ROW()-13)/2),0)),IF(ISBLANK(OFFSET('9. METAS'!$P$20,INT((ROW()-14)/2),0)),"",OFFSET('9. METAS'!$P$20,INT((ROW()-14)/2),0)))</f>
        <v/>
      </c>
      <c r="M101" s="257" t="str">
        <f ca="1">IF(MOD(ROW()-13,2)=0,IF(ISBLANK(OFFSET('10. SEGUIMIENTO 2025'!$Q$14,INT((ROW()-13)/2),0)),"",OFFSET('10. SEGUIMIENTO 2025'!$Q$14,INT((ROW()-13)/2),0)),IF(ISBLANK(OFFSET('9. METAS'!$Q$20,INT((ROW()-14)/2),0)),"",OFFSET('9. METAS'!$Q$20,INT((ROW()-14)/2),0)))</f>
        <v/>
      </c>
      <c r="N101" s="1012" t="str">
        <f t="shared" ref="N101" ca="1" si="84">IFERROR(L101/L102,"ND")</f>
        <v>ND</v>
      </c>
      <c r="O101" s="1008" t="str">
        <f t="shared" ref="O101" ca="1" si="85">IFERROR(((L101+K101+J101)/H101),"ND")</f>
        <v>ND</v>
      </c>
      <c r="P101" s="996"/>
    </row>
    <row r="102" spans="3:16">
      <c r="C102" s="1030"/>
      <c r="D102" s="1026"/>
      <c r="E102" s="1026"/>
      <c r="F102" s="1024"/>
      <c r="G102" s="1021"/>
      <c r="H102" s="1017"/>
      <c r="I102" s="1015"/>
      <c r="J102" s="255" t="str">
        <f ca="1">IF(MOD(ROW()-13,2)=0,IF(ISBLANK(OFFSET('10. SEGUIMIENTO 2025'!$N$14,INT((ROW()-13)/2),0)),"",OFFSET('10. SEGUIMIENTO 2025'!$N$14,INT((ROW()-13)/2),0)),IF(ISBLANK(OFFSET('9. METAS'!$N$20,INT((ROW()-14)/2),0)),"",OFFSET('9. METAS'!$N$20,INT((ROW()-14)/2),0)))</f>
        <v/>
      </c>
      <c r="K102" s="256" t="str">
        <f ca="1">IF(MOD(ROW()-13,2)=0,IF(ISBLANK(OFFSET('10. SEGUIMIENTO 2025'!$O$14,INT((ROW()-13)/2),0)),"",OFFSET('10. SEGUIMIENTO 2025'!$O$14,INT((ROW()-13)/2),0)),IF(ISBLANK(OFFSET('9. METAS'!$O$20,INT((ROW()-14)/2),0)),"",OFFSET('9. METAS'!$O$20,INT((ROW()-14)/2),0)))</f>
        <v/>
      </c>
      <c r="L102" s="256" t="str">
        <f ca="1">IF(MOD(ROW()-13,2)=0,IF(ISBLANK(OFFSET('10. SEGUIMIENTO 2025'!$P$14,INT((ROW()-13)/2),0)),"",OFFSET('10. SEGUIMIENTO 2025'!$P$14,INT((ROW()-13)/2),0)),IF(ISBLANK(OFFSET('9. METAS'!$P$20,INT((ROW()-14)/2),0)),"",OFFSET('9. METAS'!$P$20,INT((ROW()-14)/2),0)))</f>
        <v/>
      </c>
      <c r="M102" s="257" t="str">
        <f ca="1">IF(MOD(ROW()-13,2)=0,IF(ISBLANK(OFFSET('10. SEGUIMIENTO 2025'!$Q$14,INT((ROW()-13)/2),0)),"",OFFSET('10. SEGUIMIENTO 2025'!$Q$14,INT((ROW()-13)/2),0)),IF(ISBLANK(OFFSET('9. METAS'!$Q$20,INT((ROW()-14)/2),0)),"",OFFSET('9. METAS'!$Q$20,INT((ROW()-14)/2),0)))</f>
        <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017">
        <f ca="1">IF(ISBLANK(OFFSET('9. METAS'!$K$20,INT((ROW()-13)/2),0)),"",OFFSET('9. METAS'!$K$20,INT((ROW()-13)/2),0))</f>
        <v>0</v>
      </c>
      <c r="I103" s="1014"/>
      <c r="J103" s="255">
        <f ca="1">IF(MOD(ROW()-13,2)=0,IF(ISBLANK(OFFSET('10. SEGUIMIENTO 2025'!$N$14,INT((ROW()-13)/2),0)),"",OFFSET('10. SEGUIMIENTO 2025'!$N$14,INT((ROW()-13)/2),0)),IF(ISBLANK(OFFSET('9. METAS'!$N$20,INT((ROW()-14)/2),0)),"",OFFSET('9. METAS'!$N$20,INT((ROW()-14)/2),0)))</f>
        <v>41</v>
      </c>
      <c r="K103" s="256" t="str">
        <f ca="1">IF(MOD(ROW()-13,2)=0,IF(ISBLANK(OFFSET('10. SEGUIMIENTO 2025'!$O$14,INT((ROW()-13)/2),0)),"",OFFSET('10. SEGUIMIENTO 2025'!$O$14,INT((ROW()-13)/2),0)),IF(ISBLANK(OFFSET('9. METAS'!$O$20,INT((ROW()-14)/2),0)),"",OFFSET('9. METAS'!$O$20,INT((ROW()-14)/2),0)))</f>
        <v/>
      </c>
      <c r="L103" s="256" t="str">
        <f ca="1">IF(MOD(ROW()-13,2)=0,IF(ISBLANK(OFFSET('10. SEGUIMIENTO 2025'!$P$14,INT((ROW()-13)/2),0)),"",OFFSET('10. SEGUIMIENTO 2025'!$P$14,INT((ROW()-13)/2),0)),IF(ISBLANK(OFFSET('9. METAS'!$P$20,INT((ROW()-14)/2),0)),"",OFFSET('9. METAS'!$P$20,INT((ROW()-14)/2),0)))</f>
        <v/>
      </c>
      <c r="M103" s="257" t="str">
        <f ca="1">IF(MOD(ROW()-13,2)=0,IF(ISBLANK(OFFSET('10. SEGUIMIENTO 2025'!$Q$14,INT((ROW()-13)/2),0)),"",OFFSET('10. SEGUIMIENTO 2025'!$Q$14,INT((ROW()-13)/2),0)),IF(ISBLANK(OFFSET('9. METAS'!$Q$20,INT((ROW()-14)/2),0)),"",OFFSET('9. METAS'!$Q$20,INT((ROW()-14)/2),0)))</f>
        <v/>
      </c>
      <c r="N103" s="1012" t="str">
        <f t="shared" ref="N103" ca="1" si="86">IFERROR(L103/L104,"ND")</f>
        <v>ND</v>
      </c>
      <c r="O103" s="1008" t="str">
        <f t="shared" ref="O103" ca="1" si="87">IFERROR(((L103+K103+J103)/H103),"ND")</f>
        <v>ND</v>
      </c>
      <c r="P103" s="996"/>
    </row>
    <row r="104" spans="3:16">
      <c r="C104" s="1030"/>
      <c r="D104" s="1026"/>
      <c r="E104" s="1026"/>
      <c r="F104" s="1024"/>
      <c r="G104" s="1021"/>
      <c r="H104" s="1017"/>
      <c r="I104" s="1015"/>
      <c r="J104" s="255" t="str">
        <f ca="1">IF(MOD(ROW()-13,2)=0,IF(ISBLANK(OFFSET('10. SEGUIMIENTO 2025'!$N$14,INT((ROW()-13)/2),0)),"",OFFSET('10. SEGUIMIENTO 2025'!$N$14,INT((ROW()-13)/2),0)),IF(ISBLANK(OFFSET('9. METAS'!$N$20,INT((ROW()-14)/2),0)),"",OFFSET('9. METAS'!$N$20,INT((ROW()-14)/2),0)))</f>
        <v/>
      </c>
      <c r="K104" s="256" t="str">
        <f ca="1">IF(MOD(ROW()-13,2)=0,IF(ISBLANK(OFFSET('10. SEGUIMIENTO 2025'!$O$14,INT((ROW()-13)/2),0)),"",OFFSET('10. SEGUIMIENTO 2025'!$O$14,INT((ROW()-13)/2),0)),IF(ISBLANK(OFFSET('9. METAS'!$O$20,INT((ROW()-14)/2),0)),"",OFFSET('9. METAS'!$O$20,INT((ROW()-14)/2),0)))</f>
        <v/>
      </c>
      <c r="L104" s="256" t="str">
        <f ca="1">IF(MOD(ROW()-13,2)=0,IF(ISBLANK(OFFSET('10. SEGUIMIENTO 2025'!$P$14,INT((ROW()-13)/2),0)),"",OFFSET('10. SEGUIMIENTO 2025'!$P$14,INT((ROW()-13)/2),0)),IF(ISBLANK(OFFSET('9. METAS'!$P$20,INT((ROW()-14)/2),0)),"",OFFSET('9. METAS'!$P$20,INT((ROW()-14)/2),0)))</f>
        <v/>
      </c>
      <c r="M104" s="257" t="str">
        <f ca="1">IF(MOD(ROW()-13,2)=0,IF(ISBLANK(OFFSET('10. SEGUIMIENTO 2025'!$Q$14,INT((ROW()-13)/2),0)),"",OFFSET('10. SEGUIMIENTO 2025'!$Q$14,INT((ROW()-13)/2),0)),IF(ISBLANK(OFFSET('9. METAS'!$Q$20,INT((ROW()-14)/2),0)),"",OFFSET('9. METAS'!$Q$20,INT((ROW()-14)/2),0)))</f>
        <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017">
        <f ca="1">IF(ISBLANK(OFFSET('9. METAS'!$K$20,INT((ROW()-13)/2),0)),"",OFFSET('9. METAS'!$K$20,INT((ROW()-13)/2),0))</f>
        <v>0</v>
      </c>
      <c r="I105" s="1014"/>
      <c r="J105" s="255">
        <f ca="1">IF(MOD(ROW()-13,2)=0,IF(ISBLANK(OFFSET('10. SEGUIMIENTO 2025'!$N$14,INT((ROW()-13)/2),0)),"",OFFSET('10. SEGUIMIENTO 2025'!$N$14,INT((ROW()-13)/2),0)),IF(ISBLANK(OFFSET('9. METAS'!$N$20,INT((ROW()-14)/2),0)),"",OFFSET('9. METAS'!$N$20,INT((ROW()-14)/2),0)))</f>
        <v>41</v>
      </c>
      <c r="K105" s="256" t="str">
        <f ca="1">IF(MOD(ROW()-13,2)=0,IF(ISBLANK(OFFSET('10. SEGUIMIENTO 2025'!$O$14,INT((ROW()-13)/2),0)),"",OFFSET('10. SEGUIMIENTO 2025'!$O$14,INT((ROW()-13)/2),0)),IF(ISBLANK(OFFSET('9. METAS'!$O$20,INT((ROW()-14)/2),0)),"",OFFSET('9. METAS'!$O$20,INT((ROW()-14)/2),0)))</f>
        <v/>
      </c>
      <c r="L105" s="256" t="str">
        <f ca="1">IF(MOD(ROW()-13,2)=0,IF(ISBLANK(OFFSET('10. SEGUIMIENTO 2025'!$P$14,INT((ROW()-13)/2),0)),"",OFFSET('10. SEGUIMIENTO 2025'!$P$14,INT((ROW()-13)/2),0)),IF(ISBLANK(OFFSET('9. METAS'!$P$20,INT((ROW()-14)/2),0)),"",OFFSET('9. METAS'!$P$20,INT((ROW()-14)/2),0)))</f>
        <v/>
      </c>
      <c r="M105" s="257" t="str">
        <f ca="1">IF(MOD(ROW()-13,2)=0,IF(ISBLANK(OFFSET('10. SEGUIMIENTO 2025'!$Q$14,INT((ROW()-13)/2),0)),"",OFFSET('10. SEGUIMIENTO 2025'!$Q$14,INT((ROW()-13)/2),0)),IF(ISBLANK(OFFSET('9. METAS'!$Q$20,INT((ROW()-14)/2),0)),"",OFFSET('9. METAS'!$Q$20,INT((ROW()-14)/2),0)))</f>
        <v/>
      </c>
      <c r="N105" s="1012" t="str">
        <f t="shared" ref="N105" ca="1" si="88">IFERROR(L105/L106,"ND")</f>
        <v>ND</v>
      </c>
      <c r="O105" s="1008" t="str">
        <f t="shared" ref="O105" ca="1" si="89">IFERROR(((L105+K105+J105)/H105),"ND")</f>
        <v>ND</v>
      </c>
      <c r="P105" s="996"/>
    </row>
    <row r="106" spans="3:16">
      <c r="C106" s="1030"/>
      <c r="D106" s="1026"/>
      <c r="E106" s="1026"/>
      <c r="F106" s="1024"/>
      <c r="G106" s="1021"/>
      <c r="H106" s="1017"/>
      <c r="I106" s="1015"/>
      <c r="J106" s="255" t="str">
        <f ca="1">IF(MOD(ROW()-13,2)=0,IF(ISBLANK(OFFSET('10. SEGUIMIENTO 2025'!$N$14,INT((ROW()-13)/2),0)),"",OFFSET('10. SEGUIMIENTO 2025'!$N$14,INT((ROW()-13)/2),0)),IF(ISBLANK(OFFSET('9. METAS'!$N$20,INT((ROW()-14)/2),0)),"",OFFSET('9. METAS'!$N$20,INT((ROW()-14)/2),0)))</f>
        <v/>
      </c>
      <c r="K106" s="256" t="str">
        <f ca="1">IF(MOD(ROW()-13,2)=0,IF(ISBLANK(OFFSET('10. SEGUIMIENTO 2025'!$O$14,INT((ROW()-13)/2),0)),"",OFFSET('10. SEGUIMIENTO 2025'!$O$14,INT((ROW()-13)/2),0)),IF(ISBLANK(OFFSET('9. METAS'!$O$20,INT((ROW()-14)/2),0)),"",OFFSET('9. METAS'!$O$20,INT((ROW()-14)/2),0)))</f>
        <v/>
      </c>
      <c r="L106" s="256" t="str">
        <f ca="1">IF(MOD(ROW()-13,2)=0,IF(ISBLANK(OFFSET('10. SEGUIMIENTO 2025'!$P$14,INT((ROW()-13)/2),0)),"",OFFSET('10. SEGUIMIENTO 2025'!$P$14,INT((ROW()-13)/2),0)),IF(ISBLANK(OFFSET('9. METAS'!$P$20,INT((ROW()-14)/2),0)),"",OFFSET('9. METAS'!$P$20,INT((ROW()-14)/2),0)))</f>
        <v/>
      </c>
      <c r="M106" s="257" t="str">
        <f ca="1">IF(MOD(ROW()-13,2)=0,IF(ISBLANK(OFFSET('10. SEGUIMIENTO 2025'!$Q$14,INT((ROW()-13)/2),0)),"",OFFSET('10. SEGUIMIENTO 2025'!$Q$14,INT((ROW()-13)/2),0)),IF(ISBLANK(OFFSET('9. METAS'!$Q$20,INT((ROW()-14)/2),0)),"",OFFSET('9. METAS'!$Q$20,INT((ROW()-14)/2),0)))</f>
        <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017">
        <f ca="1">IF(ISBLANK(OFFSET('9. METAS'!$K$20,INT((ROW()-13)/2),0)),"",OFFSET('9. METAS'!$K$20,INT((ROW()-13)/2),0))</f>
        <v>1017</v>
      </c>
      <c r="I107" s="1014"/>
      <c r="J107" s="255">
        <f ca="1">IF(MOD(ROW()-13,2)=0,IF(ISBLANK(OFFSET('10. SEGUIMIENTO 2025'!$N$14,INT((ROW()-13)/2),0)),"",OFFSET('10. SEGUIMIENTO 2025'!$N$14,INT((ROW()-13)/2),0)),IF(ISBLANK(OFFSET('9. METAS'!$N$20,INT((ROW()-14)/2),0)),"",OFFSET('9. METAS'!$N$20,INT((ROW()-14)/2),0)))</f>
        <v>41</v>
      </c>
      <c r="K107" s="256" t="str">
        <f ca="1">IF(MOD(ROW()-13,2)=0,IF(ISBLANK(OFFSET('10. SEGUIMIENTO 2025'!$O$14,INT((ROW()-13)/2),0)),"",OFFSET('10. SEGUIMIENTO 2025'!$O$14,INT((ROW()-13)/2),0)),IF(ISBLANK(OFFSET('9. METAS'!$O$20,INT((ROW()-14)/2),0)),"",OFFSET('9. METAS'!$O$20,INT((ROW()-14)/2),0)))</f>
        <v/>
      </c>
      <c r="L107" s="256" t="str">
        <f ca="1">IF(MOD(ROW()-13,2)=0,IF(ISBLANK(OFFSET('10. SEGUIMIENTO 2025'!$P$14,INT((ROW()-13)/2),0)),"",OFFSET('10. SEGUIMIENTO 2025'!$P$14,INT((ROW()-13)/2),0)),IF(ISBLANK(OFFSET('9. METAS'!$P$20,INT((ROW()-14)/2),0)),"",OFFSET('9. METAS'!$P$20,INT((ROW()-14)/2),0)))</f>
        <v/>
      </c>
      <c r="M107" s="257" t="str">
        <f ca="1">IF(MOD(ROW()-13,2)=0,IF(ISBLANK(OFFSET('10. SEGUIMIENTO 2025'!$Q$14,INT((ROW()-13)/2),0)),"",OFFSET('10. SEGUIMIENTO 2025'!$Q$14,INT((ROW()-13)/2),0)),IF(ISBLANK(OFFSET('9. METAS'!$Q$20,INT((ROW()-14)/2),0)),"",OFFSET('9. METAS'!$Q$20,INT((ROW()-14)/2),0)))</f>
        <v/>
      </c>
      <c r="N107" s="1012" t="str">
        <f t="shared" ref="N107" ca="1" si="90">IFERROR(L107/L108,"ND")</f>
        <v>ND</v>
      </c>
      <c r="O107" s="1008" t="str">
        <f t="shared" ref="O107" ca="1" si="91">IFERROR(((L107+K107+J107)/H107),"ND")</f>
        <v>ND</v>
      </c>
      <c r="P107" s="996"/>
    </row>
    <row r="108" spans="3:16">
      <c r="C108" s="1030"/>
      <c r="D108" s="1026"/>
      <c r="E108" s="1026"/>
      <c r="F108" s="1024"/>
      <c r="G108" s="1021"/>
      <c r="H108" s="1017"/>
      <c r="I108" s="1015"/>
      <c r="J108" s="255">
        <f ca="1">IF(MOD(ROW()-13,2)=0,IF(ISBLANK(OFFSET('10. SEGUIMIENTO 2025'!$N$14,INT((ROW()-13)/2),0)),"",OFFSET('10. SEGUIMIENTO 2025'!$N$14,INT((ROW()-13)/2),0)),IF(ISBLANK(OFFSET('9. METAS'!$N$20,INT((ROW()-14)/2),0)),"",OFFSET('9. METAS'!$N$20,INT((ROW()-14)/2),0)))</f>
        <v>282</v>
      </c>
      <c r="K108" s="256">
        <f ca="1">IF(MOD(ROW()-13,2)=0,IF(ISBLANK(OFFSET('10. SEGUIMIENTO 2025'!$O$14,INT((ROW()-13)/2),0)),"",OFFSET('10. SEGUIMIENTO 2025'!$O$14,INT((ROW()-13)/2),0)),IF(ISBLANK(OFFSET('9. METAS'!$O$20,INT((ROW()-14)/2),0)),"",OFFSET('9. METAS'!$O$20,INT((ROW()-14)/2),0)))</f>
        <v>219</v>
      </c>
      <c r="L108" s="256">
        <f ca="1">IF(MOD(ROW()-13,2)=0,IF(ISBLANK(OFFSET('10. SEGUIMIENTO 2025'!$P$14,INT((ROW()-13)/2),0)),"",OFFSET('10. SEGUIMIENTO 2025'!$P$14,INT((ROW()-13)/2),0)),IF(ISBLANK(OFFSET('9. METAS'!$P$20,INT((ROW()-14)/2),0)),"",OFFSET('9. METAS'!$P$20,INT((ROW()-14)/2),0)))</f>
        <v>211.2</v>
      </c>
      <c r="M108" s="257">
        <f ca="1">IF(MOD(ROW()-13,2)=0,IF(ISBLANK(OFFSET('10. SEGUIMIENTO 2025'!$Q$14,INT((ROW()-13)/2),0)),"",OFFSET('10. SEGUIMIENTO 2025'!$Q$14,INT((ROW()-13)/2),0)),IF(ISBLANK(OFFSET('9. METAS'!$Q$20,INT((ROW()-14)/2),0)),"",OFFSET('9. METAS'!$Q$20,INT((ROW()-14)/2),0)))</f>
        <v>304.8</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017">
        <f ca="1">IF(ISBLANK(OFFSET('9. METAS'!$K$20,INT((ROW()-13)/2),0)),"",OFFSET('9. METAS'!$K$20,INT((ROW()-13)/2),0))</f>
        <v>55</v>
      </c>
      <c r="I109" s="1014"/>
      <c r="J109" s="255">
        <f ca="1">IF(MOD(ROW()-13,2)=0,IF(ISBLANK(OFFSET('10. SEGUIMIENTO 2025'!$N$14,INT((ROW()-13)/2),0)),"",OFFSET('10. SEGUIMIENTO 2025'!$N$14,INT((ROW()-13)/2),0)),IF(ISBLANK(OFFSET('9. METAS'!$N$20,INT((ROW()-14)/2),0)),"",OFFSET('9. METAS'!$N$20,INT((ROW()-14)/2),0)))</f>
        <v>41</v>
      </c>
      <c r="K109" s="256" t="str">
        <f ca="1">IF(MOD(ROW()-13,2)=0,IF(ISBLANK(OFFSET('10. SEGUIMIENTO 2025'!$O$14,INT((ROW()-13)/2),0)),"",OFFSET('10. SEGUIMIENTO 2025'!$O$14,INT((ROW()-13)/2),0)),IF(ISBLANK(OFFSET('9. METAS'!$O$20,INT((ROW()-14)/2),0)),"",OFFSET('9. METAS'!$O$20,INT((ROW()-14)/2),0)))</f>
        <v/>
      </c>
      <c r="L109" s="256" t="str">
        <f ca="1">IF(MOD(ROW()-13,2)=0,IF(ISBLANK(OFFSET('10. SEGUIMIENTO 2025'!$P$14,INT((ROW()-13)/2),0)),"",OFFSET('10. SEGUIMIENTO 2025'!$P$14,INT((ROW()-13)/2),0)),IF(ISBLANK(OFFSET('9. METAS'!$P$20,INT((ROW()-14)/2),0)),"",OFFSET('9. METAS'!$P$20,INT((ROW()-14)/2),0)))</f>
        <v/>
      </c>
      <c r="M109" s="257" t="str">
        <f ca="1">IF(MOD(ROW()-13,2)=0,IF(ISBLANK(OFFSET('10. SEGUIMIENTO 2025'!$Q$14,INT((ROW()-13)/2),0)),"",OFFSET('10. SEGUIMIENTO 2025'!$Q$14,INT((ROW()-13)/2),0)),IF(ISBLANK(OFFSET('9. METAS'!$Q$20,INT((ROW()-14)/2),0)),"",OFFSET('9. METAS'!$Q$20,INT((ROW()-14)/2),0)))</f>
        <v/>
      </c>
      <c r="N109" s="1012" t="str">
        <f t="shared" ref="N109" ca="1" si="92">IFERROR(L109/L110,"ND")</f>
        <v>ND</v>
      </c>
      <c r="O109" s="1008" t="str">
        <f t="shared" ref="O109" ca="1" si="93">IFERROR(((L109+K109+J109)/H109),"ND")</f>
        <v>ND</v>
      </c>
      <c r="P109" s="996"/>
    </row>
    <row r="110" spans="3:16">
      <c r="C110" s="1030"/>
      <c r="D110" s="1026"/>
      <c r="E110" s="1026"/>
      <c r="F110" s="1024"/>
      <c r="G110" s="1021"/>
      <c r="H110" s="1017"/>
      <c r="I110" s="1015"/>
      <c r="J110" s="255">
        <f ca="1">IF(MOD(ROW()-13,2)=0,IF(ISBLANK(OFFSET('10. SEGUIMIENTO 2025'!$N$14,INT((ROW()-13)/2),0)),"",OFFSET('10. SEGUIMIENTO 2025'!$N$14,INT((ROW()-13)/2),0)),IF(ISBLANK(OFFSET('9. METAS'!$N$20,INT((ROW()-14)/2),0)),"",OFFSET('9. METAS'!$N$20,INT((ROW()-14)/2),0)))</f>
        <v>31</v>
      </c>
      <c r="K110" s="256">
        <f ca="1">IF(MOD(ROW()-13,2)=0,IF(ISBLANK(OFFSET('10. SEGUIMIENTO 2025'!$O$14,INT((ROW()-13)/2),0)),"",OFFSET('10. SEGUIMIENTO 2025'!$O$14,INT((ROW()-13)/2),0)),IF(ISBLANK(OFFSET('9. METAS'!$O$20,INT((ROW()-14)/2),0)),"",OFFSET('9. METAS'!$O$20,INT((ROW()-14)/2),0)))</f>
        <v>7</v>
      </c>
      <c r="L110" s="256">
        <f ca="1">IF(MOD(ROW()-13,2)=0,IF(ISBLANK(OFFSET('10. SEGUIMIENTO 2025'!$P$14,INT((ROW()-13)/2),0)),"",OFFSET('10. SEGUIMIENTO 2025'!$P$14,INT((ROW()-13)/2),0)),IF(ISBLANK(OFFSET('9. METAS'!$P$20,INT((ROW()-14)/2),0)),"",OFFSET('9. METAS'!$P$20,INT((ROW()-14)/2),0)))</f>
        <v>8</v>
      </c>
      <c r="M110" s="257">
        <f ca="1">IF(MOD(ROW()-13,2)=0,IF(ISBLANK(OFFSET('10. SEGUIMIENTO 2025'!$Q$14,INT((ROW()-13)/2),0)),"",OFFSET('10. SEGUIMIENTO 2025'!$Q$14,INT((ROW()-13)/2),0)),IF(ISBLANK(OFFSET('9. METAS'!$Q$20,INT((ROW()-14)/2),0)),"",OFFSET('9. METAS'!$Q$20,INT((ROW()-14)/2),0)))</f>
        <v>9</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017">
        <f ca="1">IF(ISBLANK(OFFSET('9. METAS'!$K$20,INT((ROW()-13)/2),0)),"",OFFSET('9. METAS'!$K$20,INT((ROW()-13)/2),0))</f>
        <v>1753</v>
      </c>
      <c r="I111" s="1014"/>
      <c r="J111" s="255">
        <f ca="1">IF(MOD(ROW()-13,2)=0,IF(ISBLANK(OFFSET('10. SEGUIMIENTO 2025'!$N$14,INT((ROW()-13)/2),0)),"",OFFSET('10. SEGUIMIENTO 2025'!$N$14,INT((ROW()-13)/2),0)),IF(ISBLANK(OFFSET('9. METAS'!$N$20,INT((ROW()-14)/2),0)),"",OFFSET('9. METAS'!$N$20,INT((ROW()-14)/2),0)))</f>
        <v>41</v>
      </c>
      <c r="K111" s="256" t="str">
        <f ca="1">IF(MOD(ROW()-13,2)=0,IF(ISBLANK(OFFSET('10. SEGUIMIENTO 2025'!$O$14,INT((ROW()-13)/2),0)),"",OFFSET('10. SEGUIMIENTO 2025'!$O$14,INT((ROW()-13)/2),0)),IF(ISBLANK(OFFSET('9. METAS'!$O$20,INT((ROW()-14)/2),0)),"",OFFSET('9. METAS'!$O$20,INT((ROW()-14)/2),0)))</f>
        <v/>
      </c>
      <c r="L111" s="256" t="str">
        <f ca="1">IF(MOD(ROW()-13,2)=0,IF(ISBLANK(OFFSET('10. SEGUIMIENTO 2025'!$P$14,INT((ROW()-13)/2),0)),"",OFFSET('10. SEGUIMIENTO 2025'!$P$14,INT((ROW()-13)/2),0)),IF(ISBLANK(OFFSET('9. METAS'!$P$20,INT((ROW()-14)/2),0)),"",OFFSET('9. METAS'!$P$20,INT((ROW()-14)/2),0)))</f>
        <v/>
      </c>
      <c r="M111" s="257" t="str">
        <f ca="1">IF(MOD(ROW()-13,2)=0,IF(ISBLANK(OFFSET('10. SEGUIMIENTO 2025'!$Q$14,INT((ROW()-13)/2),0)),"",OFFSET('10. SEGUIMIENTO 2025'!$Q$14,INT((ROW()-13)/2),0)),IF(ISBLANK(OFFSET('9. METAS'!$Q$20,INT((ROW()-14)/2),0)),"",OFFSET('9. METAS'!$Q$20,INT((ROW()-14)/2),0)))</f>
        <v/>
      </c>
      <c r="N111" s="1012" t="str">
        <f t="shared" ref="N111" ca="1" si="94">IFERROR(L111/L112,"ND")</f>
        <v>ND</v>
      </c>
      <c r="O111" s="1008" t="str">
        <f t="shared" ref="O111" ca="1" si="95">IFERROR(((L111+K111+J111)/H111),"ND")</f>
        <v>ND</v>
      </c>
      <c r="P111" s="996"/>
    </row>
    <row r="112" spans="3:16">
      <c r="C112" s="1030"/>
      <c r="D112" s="1026"/>
      <c r="E112" s="1026"/>
      <c r="F112" s="1024"/>
      <c r="G112" s="1021"/>
      <c r="H112" s="1017"/>
      <c r="I112" s="1015"/>
      <c r="J112" s="255">
        <f ca="1">IF(MOD(ROW()-13,2)=0,IF(ISBLANK(OFFSET('10. SEGUIMIENTO 2025'!$N$14,INT((ROW()-13)/2),0)),"",OFFSET('10. SEGUIMIENTO 2025'!$N$14,INT((ROW()-13)/2),0)),IF(ISBLANK(OFFSET('9. METAS'!$N$20,INT((ROW()-14)/2),0)),"",OFFSET('9. METAS'!$N$20,INT((ROW()-14)/2),0)))</f>
        <v>527</v>
      </c>
      <c r="K112" s="256">
        <f ca="1">IF(MOD(ROW()-13,2)=0,IF(ISBLANK(OFFSET('10. SEGUIMIENTO 2025'!$O$14,INT((ROW()-13)/2),0)),"",OFFSET('10. SEGUIMIENTO 2025'!$O$14,INT((ROW()-13)/2),0)),IF(ISBLANK(OFFSET('9. METAS'!$O$20,INT((ROW()-14)/2),0)),"",OFFSET('9. METAS'!$O$20,INT((ROW()-14)/2),0)))</f>
        <v>408</v>
      </c>
      <c r="L112" s="256">
        <f ca="1">IF(MOD(ROW()-13,2)=0,IF(ISBLANK(OFFSET('10. SEGUIMIENTO 2025'!$P$14,INT((ROW()-13)/2),0)),"",OFFSET('10. SEGUIMIENTO 2025'!$P$14,INT((ROW()-13)/2),0)),IF(ISBLANK(OFFSET('9. METAS'!$P$20,INT((ROW()-14)/2),0)),"",OFFSET('9. METAS'!$P$20,INT((ROW()-14)/2),0)))</f>
        <v>399</v>
      </c>
      <c r="M112" s="257">
        <f ca="1">IF(MOD(ROW()-13,2)=0,IF(ISBLANK(OFFSET('10. SEGUIMIENTO 2025'!$Q$14,INT((ROW()-13)/2),0)),"",OFFSET('10. SEGUIMIENTO 2025'!$Q$14,INT((ROW()-13)/2),0)),IF(ISBLANK(OFFSET('9. METAS'!$Q$20,INT((ROW()-14)/2),0)),"",OFFSET('9. METAS'!$Q$20,INT((ROW()-14)/2),0)))</f>
        <v>419</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017">
        <f ca="1">IF(ISBLANK(OFFSET('9. METAS'!$K$20,INT((ROW()-13)/2),0)),"",OFFSET('9. METAS'!$K$20,INT((ROW()-13)/2),0))</f>
        <v>0</v>
      </c>
      <c r="I113" s="1014"/>
      <c r="J113" s="255">
        <f ca="1">IF(MOD(ROW()-13,2)=0,IF(ISBLANK(OFFSET('10. SEGUIMIENTO 2025'!$N$14,INT((ROW()-13)/2),0)),"",OFFSET('10. SEGUIMIENTO 2025'!$N$14,INT((ROW()-13)/2),0)),IF(ISBLANK(OFFSET('9. METAS'!$N$20,INT((ROW()-14)/2),0)),"",OFFSET('9. METAS'!$N$20,INT((ROW()-14)/2),0)))</f>
        <v>41</v>
      </c>
      <c r="K113" s="256" t="str">
        <f ca="1">IF(MOD(ROW()-13,2)=0,IF(ISBLANK(OFFSET('10. SEGUIMIENTO 2025'!$O$14,INT((ROW()-13)/2),0)),"",OFFSET('10. SEGUIMIENTO 2025'!$O$14,INT((ROW()-13)/2),0)),IF(ISBLANK(OFFSET('9. METAS'!$O$20,INT((ROW()-14)/2),0)),"",OFFSET('9. METAS'!$O$20,INT((ROW()-14)/2),0)))</f>
        <v/>
      </c>
      <c r="L113" s="256" t="str">
        <f ca="1">IF(MOD(ROW()-13,2)=0,IF(ISBLANK(OFFSET('10. SEGUIMIENTO 2025'!$P$14,INT((ROW()-13)/2),0)),"",OFFSET('10. SEGUIMIENTO 2025'!$P$14,INT((ROW()-13)/2),0)),IF(ISBLANK(OFFSET('9. METAS'!$P$20,INT((ROW()-14)/2),0)),"",OFFSET('9. METAS'!$P$20,INT((ROW()-14)/2),0)))</f>
        <v/>
      </c>
      <c r="M113" s="257" t="str">
        <f ca="1">IF(MOD(ROW()-13,2)=0,IF(ISBLANK(OFFSET('10. SEGUIMIENTO 2025'!$Q$14,INT((ROW()-13)/2),0)),"",OFFSET('10. SEGUIMIENTO 2025'!$Q$14,INT((ROW()-13)/2),0)),IF(ISBLANK(OFFSET('9. METAS'!$Q$20,INT((ROW()-14)/2),0)),"",OFFSET('9. METAS'!$Q$20,INT((ROW()-14)/2),0)))</f>
        <v/>
      </c>
      <c r="N113" s="1012" t="str">
        <f t="shared" ref="N113" ca="1" si="96">IFERROR(L113/L114,"ND")</f>
        <v>ND</v>
      </c>
      <c r="O113" s="1008" t="str">
        <f t="shared" ref="O113" ca="1" si="97">IFERROR(((L113+K113+J113)/H113),"ND")</f>
        <v>ND</v>
      </c>
      <c r="P113" s="996"/>
    </row>
    <row r="114" spans="3:16">
      <c r="C114" s="1030"/>
      <c r="D114" s="1026"/>
      <c r="E114" s="1026"/>
      <c r="F114" s="1024"/>
      <c r="G114" s="1021"/>
      <c r="H114" s="1017"/>
      <c r="I114" s="1015"/>
      <c r="J114" s="255" t="str">
        <f ca="1">IF(MOD(ROW()-13,2)=0,IF(ISBLANK(OFFSET('10. SEGUIMIENTO 2025'!$N$14,INT((ROW()-13)/2),0)),"",OFFSET('10. SEGUIMIENTO 2025'!$N$14,INT((ROW()-13)/2),0)),IF(ISBLANK(OFFSET('9. METAS'!$N$20,INT((ROW()-14)/2),0)),"",OFFSET('9. METAS'!$N$20,INT((ROW()-14)/2),0)))</f>
        <v/>
      </c>
      <c r="K114" s="256" t="str">
        <f ca="1">IF(MOD(ROW()-13,2)=0,IF(ISBLANK(OFFSET('10. SEGUIMIENTO 2025'!$O$14,INT((ROW()-13)/2),0)),"",OFFSET('10. SEGUIMIENTO 2025'!$O$14,INT((ROW()-13)/2),0)),IF(ISBLANK(OFFSET('9. METAS'!$O$20,INT((ROW()-14)/2),0)),"",OFFSET('9. METAS'!$O$20,INT((ROW()-14)/2),0)))</f>
        <v/>
      </c>
      <c r="L114" s="256" t="str">
        <f ca="1">IF(MOD(ROW()-13,2)=0,IF(ISBLANK(OFFSET('10. SEGUIMIENTO 2025'!$P$14,INT((ROW()-13)/2),0)),"",OFFSET('10. SEGUIMIENTO 2025'!$P$14,INT((ROW()-13)/2),0)),IF(ISBLANK(OFFSET('9. METAS'!$P$20,INT((ROW()-14)/2),0)),"",OFFSET('9. METAS'!$P$20,INT((ROW()-14)/2),0)))</f>
        <v/>
      </c>
      <c r="M114" s="257" t="str">
        <f ca="1">IF(MOD(ROW()-13,2)=0,IF(ISBLANK(OFFSET('10. SEGUIMIENTO 2025'!$Q$14,INT((ROW()-13)/2),0)),"",OFFSET('10. SEGUIMIENTO 2025'!$Q$14,INT((ROW()-13)/2),0)),IF(ISBLANK(OFFSET('9. METAS'!$Q$20,INT((ROW()-14)/2),0)),"",OFFSET('9. METAS'!$Q$20,INT((ROW()-14)/2),0)))</f>
        <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017">
        <f ca="1">IF(ISBLANK(OFFSET('9. METAS'!$K$20,INT((ROW()-13)/2),0)),"",OFFSET('9. METAS'!$K$20,INT((ROW()-13)/2),0))</f>
        <v>1982</v>
      </c>
      <c r="I115" s="1014"/>
      <c r="J115" s="255">
        <f ca="1">IF(MOD(ROW()-13,2)=0,IF(ISBLANK(OFFSET('10. SEGUIMIENTO 2025'!$N$14,INT((ROW()-13)/2),0)),"",OFFSET('10. SEGUIMIENTO 2025'!$N$14,INT((ROW()-13)/2),0)),IF(ISBLANK(OFFSET('9. METAS'!$N$20,INT((ROW()-14)/2),0)),"",OFFSET('9. METAS'!$N$20,INT((ROW()-14)/2),0)))</f>
        <v>41</v>
      </c>
      <c r="K115" s="256" t="str">
        <f ca="1">IF(MOD(ROW()-13,2)=0,IF(ISBLANK(OFFSET('10. SEGUIMIENTO 2025'!$O$14,INT((ROW()-13)/2),0)),"",OFFSET('10. SEGUIMIENTO 2025'!$O$14,INT((ROW()-13)/2),0)),IF(ISBLANK(OFFSET('9. METAS'!$O$20,INT((ROW()-14)/2),0)),"",OFFSET('9. METAS'!$O$20,INT((ROW()-14)/2),0)))</f>
        <v/>
      </c>
      <c r="L115" s="256" t="str">
        <f ca="1">IF(MOD(ROW()-13,2)=0,IF(ISBLANK(OFFSET('10. SEGUIMIENTO 2025'!$P$14,INT((ROW()-13)/2),0)),"",OFFSET('10. SEGUIMIENTO 2025'!$P$14,INT((ROW()-13)/2),0)),IF(ISBLANK(OFFSET('9. METAS'!$P$20,INT((ROW()-14)/2),0)),"",OFFSET('9. METAS'!$P$20,INT((ROW()-14)/2),0)))</f>
        <v/>
      </c>
      <c r="M115" s="257" t="str">
        <f ca="1">IF(MOD(ROW()-13,2)=0,IF(ISBLANK(OFFSET('10. SEGUIMIENTO 2025'!$Q$14,INT((ROW()-13)/2),0)),"",OFFSET('10. SEGUIMIENTO 2025'!$Q$14,INT((ROW()-13)/2),0)),IF(ISBLANK(OFFSET('9. METAS'!$Q$20,INT((ROW()-14)/2),0)),"",OFFSET('9. METAS'!$Q$20,INT((ROW()-14)/2),0)))</f>
        <v/>
      </c>
      <c r="N115" s="1012" t="str">
        <f t="shared" ref="N115" ca="1" si="98">IFERROR(L115/L116,"ND")</f>
        <v>ND</v>
      </c>
      <c r="O115" s="1008" t="str">
        <f t="shared" ref="O115" ca="1" si="99">IFERROR(((L115+K115+J115)/H115),"ND")</f>
        <v>ND</v>
      </c>
      <c r="P115" s="996"/>
    </row>
    <row r="116" spans="3:16">
      <c r="C116" s="1030"/>
      <c r="D116" s="1026"/>
      <c r="E116" s="1026"/>
      <c r="F116" s="1024"/>
      <c r="G116" s="1021"/>
      <c r="H116" s="1017"/>
      <c r="I116" s="1015"/>
      <c r="J116" s="255">
        <f ca="1">IF(MOD(ROW()-13,2)=0,IF(ISBLANK(OFFSET('10. SEGUIMIENTO 2025'!$N$14,INT((ROW()-13)/2),0)),"",OFFSET('10. SEGUIMIENTO 2025'!$N$14,INT((ROW()-13)/2),0)),IF(ISBLANK(OFFSET('9. METAS'!$N$20,INT((ROW()-14)/2),0)),"",OFFSET('9. METAS'!$N$20,INT((ROW()-14)/2),0)))</f>
        <v>576</v>
      </c>
      <c r="K116" s="256">
        <f ca="1">IF(MOD(ROW()-13,2)=0,IF(ISBLANK(OFFSET('10. SEGUIMIENTO 2025'!$O$14,INT((ROW()-13)/2),0)),"",OFFSET('10. SEGUIMIENTO 2025'!$O$14,INT((ROW()-13)/2),0)),IF(ISBLANK(OFFSET('9. METAS'!$O$20,INT((ROW()-14)/2),0)),"",OFFSET('9. METAS'!$O$20,INT((ROW()-14)/2),0)))</f>
        <v>576</v>
      </c>
      <c r="L116" s="256">
        <f ca="1">IF(MOD(ROW()-13,2)=0,IF(ISBLANK(OFFSET('10. SEGUIMIENTO 2025'!$P$14,INT((ROW()-13)/2),0)),"",OFFSET('10. SEGUIMIENTO 2025'!$P$14,INT((ROW()-13)/2),0)),IF(ISBLANK(OFFSET('9. METAS'!$P$20,INT((ROW()-14)/2),0)),"",OFFSET('9. METAS'!$P$20,INT((ROW()-14)/2),0)))</f>
        <v>398</v>
      </c>
      <c r="M116" s="257">
        <f ca="1">IF(MOD(ROW()-13,2)=0,IF(ISBLANK(OFFSET('10. SEGUIMIENTO 2025'!$Q$14,INT((ROW()-13)/2),0)),"",OFFSET('10. SEGUIMIENTO 2025'!$Q$14,INT((ROW()-13)/2),0)),IF(ISBLANK(OFFSET('9. METAS'!$Q$20,INT((ROW()-14)/2),0)),"",OFFSET('9. METAS'!$Q$20,INT((ROW()-14)/2),0)))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017">
        <f ca="1">IF(ISBLANK(OFFSET('9. METAS'!$K$20,INT((ROW()-13)/2),0)),"",OFFSET('9. METAS'!$K$20,INT((ROW()-13)/2),0))</f>
        <v>6157</v>
      </c>
      <c r="I117" s="1014"/>
      <c r="J117" s="255">
        <f ca="1">IF(MOD(ROW()-13,2)=0,IF(ISBLANK(OFFSET('10. SEGUIMIENTO 2025'!$N$14,INT((ROW()-13)/2),0)),"",OFFSET('10. SEGUIMIENTO 2025'!$N$14,INT((ROW()-13)/2),0)),IF(ISBLANK(OFFSET('9. METAS'!$N$20,INT((ROW()-14)/2),0)),"",OFFSET('9. METAS'!$N$20,INT((ROW()-14)/2),0)))</f>
        <v>41</v>
      </c>
      <c r="K117" s="256" t="str">
        <f ca="1">IF(MOD(ROW()-13,2)=0,IF(ISBLANK(OFFSET('10. SEGUIMIENTO 2025'!$O$14,INT((ROW()-13)/2),0)),"",OFFSET('10. SEGUIMIENTO 2025'!$O$14,INT((ROW()-13)/2),0)),IF(ISBLANK(OFFSET('9. METAS'!$O$20,INT((ROW()-14)/2),0)),"",OFFSET('9. METAS'!$O$20,INT((ROW()-14)/2),0)))</f>
        <v/>
      </c>
      <c r="L117" s="256" t="str">
        <f ca="1">IF(MOD(ROW()-13,2)=0,IF(ISBLANK(OFFSET('10. SEGUIMIENTO 2025'!$P$14,INT((ROW()-13)/2),0)),"",OFFSET('10. SEGUIMIENTO 2025'!$P$14,INT((ROW()-13)/2),0)),IF(ISBLANK(OFFSET('9. METAS'!$P$20,INT((ROW()-14)/2),0)),"",OFFSET('9. METAS'!$P$20,INT((ROW()-14)/2),0)))</f>
        <v/>
      </c>
      <c r="M117" s="257" t="str">
        <f ca="1">IF(MOD(ROW()-13,2)=0,IF(ISBLANK(OFFSET('10. SEGUIMIENTO 2025'!$Q$14,INT((ROW()-13)/2),0)),"",OFFSET('10. SEGUIMIENTO 2025'!$Q$14,INT((ROW()-13)/2),0)),IF(ISBLANK(OFFSET('9. METAS'!$Q$20,INT((ROW()-14)/2),0)),"",OFFSET('9. METAS'!$Q$20,INT((ROW()-14)/2),0)))</f>
        <v/>
      </c>
      <c r="N117" s="1012" t="str">
        <f t="shared" ref="N117" ca="1" si="100">IFERROR(L117/L118,"ND")</f>
        <v>ND</v>
      </c>
      <c r="O117" s="1008" t="str">
        <f t="shared" ref="O117" ca="1" si="101">IFERROR(((L117+K117+J117)/H117),"ND")</f>
        <v>ND</v>
      </c>
      <c r="P117" s="996"/>
    </row>
    <row r="118" spans="3:16">
      <c r="C118" s="1030"/>
      <c r="D118" s="1026"/>
      <c r="E118" s="1026"/>
      <c r="F118" s="1024"/>
      <c r="G118" s="1021"/>
      <c r="H118" s="1017"/>
      <c r="I118" s="1015"/>
      <c r="J118" s="255">
        <f ca="1">IF(MOD(ROW()-13,2)=0,IF(ISBLANK(OFFSET('10. SEGUIMIENTO 2025'!$N$14,INT((ROW()-13)/2),0)),"",OFFSET('10. SEGUIMIENTO 2025'!$N$14,INT((ROW()-13)/2),0)),IF(ISBLANK(OFFSET('9. METAS'!$N$20,INT((ROW()-14)/2),0)),"",OFFSET('9. METAS'!$N$20,INT((ROW()-14)/2),0)))</f>
        <v>1614</v>
      </c>
      <c r="K118" s="256">
        <f ca="1">IF(MOD(ROW()-13,2)=0,IF(ISBLANK(OFFSET('10. SEGUIMIENTO 2025'!$O$14,INT((ROW()-13)/2),0)),"",OFFSET('10. SEGUIMIENTO 2025'!$O$14,INT((ROW()-13)/2),0)),IF(ISBLANK(OFFSET('9. METAS'!$O$20,INT((ROW()-14)/2),0)),"",OFFSET('9. METAS'!$O$20,INT((ROW()-14)/2),0)))</f>
        <v>1348</v>
      </c>
      <c r="L118" s="256">
        <f ca="1">IF(MOD(ROW()-13,2)=0,IF(ISBLANK(OFFSET('10. SEGUIMIENTO 2025'!$P$14,INT((ROW()-13)/2),0)),"",OFFSET('10. SEGUIMIENTO 2025'!$P$14,INT((ROW()-13)/2),0)),IF(ISBLANK(OFFSET('9. METAS'!$P$20,INT((ROW()-14)/2),0)),"",OFFSET('9. METAS'!$P$20,INT((ROW()-14)/2),0)))</f>
        <v>1328</v>
      </c>
      <c r="M118" s="257">
        <f ca="1">IF(MOD(ROW()-13,2)=0,IF(ISBLANK(OFFSET('10. SEGUIMIENTO 2025'!$Q$14,INT((ROW()-13)/2),0)),"",OFFSET('10. SEGUIMIENTO 2025'!$Q$14,INT((ROW()-13)/2),0)),IF(ISBLANK(OFFSET('9. METAS'!$Q$20,INT((ROW()-14)/2),0)),"",OFFSET('9. METAS'!$Q$20,INT((ROW()-14)/2),0)))</f>
        <v>1867</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017">
        <f ca="1">IF(ISBLANK(OFFSET('9. METAS'!$K$20,INT((ROW()-13)/2),0)),"",OFFSET('9. METAS'!$K$20,INT((ROW()-13)/2),0))</f>
        <v>313</v>
      </c>
      <c r="I119" s="1014"/>
      <c r="J119" s="255">
        <f ca="1">IF(MOD(ROW()-13,2)=0,IF(ISBLANK(OFFSET('10. SEGUIMIENTO 2025'!$N$14,INT((ROW()-13)/2),0)),"",OFFSET('10. SEGUIMIENTO 2025'!$N$14,INT((ROW()-13)/2),0)),IF(ISBLANK(OFFSET('9. METAS'!$N$20,INT((ROW()-14)/2),0)),"",OFFSET('9. METAS'!$N$20,INT((ROW()-14)/2),0)))</f>
        <v>41</v>
      </c>
      <c r="K119" s="256" t="str">
        <f ca="1">IF(MOD(ROW()-13,2)=0,IF(ISBLANK(OFFSET('10. SEGUIMIENTO 2025'!$O$14,INT((ROW()-13)/2),0)),"",OFFSET('10. SEGUIMIENTO 2025'!$O$14,INT((ROW()-13)/2),0)),IF(ISBLANK(OFFSET('9. METAS'!$O$20,INT((ROW()-14)/2),0)),"",OFFSET('9. METAS'!$O$20,INT((ROW()-14)/2),0)))</f>
        <v/>
      </c>
      <c r="L119" s="256" t="str">
        <f ca="1">IF(MOD(ROW()-13,2)=0,IF(ISBLANK(OFFSET('10. SEGUIMIENTO 2025'!$P$14,INT((ROW()-13)/2),0)),"",OFFSET('10. SEGUIMIENTO 2025'!$P$14,INT((ROW()-13)/2),0)),IF(ISBLANK(OFFSET('9. METAS'!$P$20,INT((ROW()-14)/2),0)),"",OFFSET('9. METAS'!$P$20,INT((ROW()-14)/2),0)))</f>
        <v/>
      </c>
      <c r="M119" s="257" t="str">
        <f ca="1">IF(MOD(ROW()-13,2)=0,IF(ISBLANK(OFFSET('10. SEGUIMIENTO 2025'!$Q$14,INT((ROW()-13)/2),0)),"",OFFSET('10. SEGUIMIENTO 2025'!$Q$14,INT((ROW()-13)/2),0)),IF(ISBLANK(OFFSET('9. METAS'!$Q$20,INT((ROW()-14)/2),0)),"",OFFSET('9. METAS'!$Q$20,INT((ROW()-14)/2),0)))</f>
        <v/>
      </c>
      <c r="N119" s="1012" t="str">
        <f t="shared" ref="N119" ca="1" si="102">IFERROR(L119/L120,"ND")</f>
        <v>ND</v>
      </c>
      <c r="O119" s="1008" t="str">
        <f t="shared" ref="O119" ca="1" si="103">IFERROR(((L119+K119+J119)/H119),"ND")</f>
        <v>ND</v>
      </c>
      <c r="P119" s="996"/>
    </row>
    <row r="120" spans="3:16">
      <c r="C120" s="1030"/>
      <c r="D120" s="1026"/>
      <c r="E120" s="1026"/>
      <c r="F120" s="1024"/>
      <c r="G120" s="1021"/>
      <c r="H120" s="1017"/>
      <c r="I120" s="1015"/>
      <c r="J120" s="255">
        <f ca="1">IF(MOD(ROW()-13,2)=0,IF(ISBLANK(OFFSET('10. SEGUIMIENTO 2025'!$N$14,INT((ROW()-13)/2),0)),"",OFFSET('10. SEGUIMIENTO 2025'!$N$14,INT((ROW()-13)/2),0)),IF(ISBLANK(OFFSET('9. METAS'!$N$20,INT((ROW()-14)/2),0)),"",OFFSET('9. METAS'!$N$20,INT((ROW()-14)/2),0)))</f>
        <v>73</v>
      </c>
      <c r="K120" s="256">
        <f ca="1">IF(MOD(ROW()-13,2)=0,IF(ISBLANK(OFFSET('10. SEGUIMIENTO 2025'!$O$14,INT((ROW()-13)/2),0)),"",OFFSET('10. SEGUIMIENTO 2025'!$O$14,INT((ROW()-13)/2),0)),IF(ISBLANK(OFFSET('9. METAS'!$O$20,INT((ROW()-14)/2),0)),"",OFFSET('9. METAS'!$O$20,INT((ROW()-14)/2),0)))</f>
        <v>78</v>
      </c>
      <c r="L120" s="256">
        <f ca="1">IF(MOD(ROW()-13,2)=0,IF(ISBLANK(OFFSET('10. SEGUIMIENTO 2025'!$P$14,INT((ROW()-13)/2),0)),"",OFFSET('10. SEGUIMIENTO 2025'!$P$14,INT((ROW()-13)/2),0)),IF(ISBLANK(OFFSET('9. METAS'!$P$20,INT((ROW()-14)/2),0)),"",OFFSET('9. METAS'!$P$20,INT((ROW()-14)/2),0)))</f>
        <v>76</v>
      </c>
      <c r="M120" s="257">
        <f ca="1">IF(MOD(ROW()-13,2)=0,IF(ISBLANK(OFFSET('10. SEGUIMIENTO 2025'!$Q$14,INT((ROW()-13)/2),0)),"",OFFSET('10. SEGUIMIENTO 2025'!$Q$14,INT((ROW()-13)/2),0)),IF(ISBLANK(OFFSET('9. METAS'!$Q$20,INT((ROW()-14)/2),0)),"",OFFSET('9. METAS'!$Q$20,INT((ROW()-14)/2),0)))</f>
        <v>86</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017">
        <f ca="1">IF(ISBLANK(OFFSET('9. METAS'!$K$20,INT((ROW()-13)/2),0)),"",OFFSET('9. METAS'!$K$20,INT((ROW()-13)/2),0))</f>
        <v>0</v>
      </c>
      <c r="I121" s="1014"/>
      <c r="J121" s="255">
        <f ca="1">IF(MOD(ROW()-13,2)=0,IF(ISBLANK(OFFSET('10. SEGUIMIENTO 2025'!$N$14,INT((ROW()-13)/2),0)),"",OFFSET('10. SEGUIMIENTO 2025'!$N$14,INT((ROW()-13)/2),0)),IF(ISBLANK(OFFSET('9. METAS'!$N$20,INT((ROW()-14)/2),0)),"",OFFSET('9. METAS'!$N$20,INT((ROW()-14)/2),0)))</f>
        <v>41</v>
      </c>
      <c r="K121" s="256" t="str">
        <f ca="1">IF(MOD(ROW()-13,2)=0,IF(ISBLANK(OFFSET('10. SEGUIMIENTO 2025'!$O$14,INT((ROW()-13)/2),0)),"",OFFSET('10. SEGUIMIENTO 2025'!$O$14,INT((ROW()-13)/2),0)),IF(ISBLANK(OFFSET('9. METAS'!$O$20,INT((ROW()-14)/2),0)),"",OFFSET('9. METAS'!$O$20,INT((ROW()-14)/2),0)))</f>
        <v/>
      </c>
      <c r="L121" s="256" t="str">
        <f ca="1">IF(MOD(ROW()-13,2)=0,IF(ISBLANK(OFFSET('10. SEGUIMIENTO 2025'!$P$14,INT((ROW()-13)/2),0)),"",OFFSET('10. SEGUIMIENTO 2025'!$P$14,INT((ROW()-13)/2),0)),IF(ISBLANK(OFFSET('9. METAS'!$P$20,INT((ROW()-14)/2),0)),"",OFFSET('9. METAS'!$P$20,INT((ROW()-14)/2),0)))</f>
        <v/>
      </c>
      <c r="M121" s="257" t="str">
        <f ca="1">IF(MOD(ROW()-13,2)=0,IF(ISBLANK(OFFSET('10. SEGUIMIENTO 2025'!$Q$14,INT((ROW()-13)/2),0)),"",OFFSET('10. SEGUIMIENTO 2025'!$Q$14,INT((ROW()-13)/2),0)),IF(ISBLANK(OFFSET('9. METAS'!$Q$20,INT((ROW()-14)/2),0)),"",OFFSET('9. METAS'!$Q$20,INT((ROW()-14)/2),0)))</f>
        <v/>
      </c>
      <c r="N121" s="1012" t="str">
        <f t="shared" ref="N121" ca="1" si="104">IFERROR(L121/L122,"ND")</f>
        <v>ND</v>
      </c>
      <c r="O121" s="1008" t="str">
        <f t="shared" ref="O121" ca="1" si="105">IFERROR(((L121+K121+J121)/H121),"ND")</f>
        <v>ND</v>
      </c>
      <c r="P121" s="996"/>
    </row>
    <row r="122" spans="3:16">
      <c r="C122" s="1030"/>
      <c r="D122" s="1026"/>
      <c r="E122" s="1026"/>
      <c r="F122" s="1024"/>
      <c r="G122" s="1021"/>
      <c r="H122" s="1017"/>
      <c r="I122" s="1015"/>
      <c r="J122" s="255" t="str">
        <f ca="1">IF(MOD(ROW()-13,2)=0,IF(ISBLANK(OFFSET('10. SEGUIMIENTO 2025'!$N$14,INT((ROW()-13)/2),0)),"",OFFSET('10. SEGUIMIENTO 2025'!$N$14,INT((ROW()-13)/2),0)),IF(ISBLANK(OFFSET('9. METAS'!$N$20,INT((ROW()-14)/2),0)),"",OFFSET('9. METAS'!$N$20,INT((ROW()-14)/2),0)))</f>
        <v/>
      </c>
      <c r="K122" s="256" t="str">
        <f ca="1">IF(MOD(ROW()-13,2)=0,IF(ISBLANK(OFFSET('10. SEGUIMIENTO 2025'!$O$14,INT((ROW()-13)/2),0)),"",OFFSET('10. SEGUIMIENTO 2025'!$O$14,INT((ROW()-13)/2),0)),IF(ISBLANK(OFFSET('9. METAS'!$O$20,INT((ROW()-14)/2),0)),"",OFFSET('9. METAS'!$O$20,INT((ROW()-14)/2),0)))</f>
        <v/>
      </c>
      <c r="L122" s="256" t="str">
        <f ca="1">IF(MOD(ROW()-13,2)=0,IF(ISBLANK(OFFSET('10. SEGUIMIENTO 2025'!$P$14,INT((ROW()-13)/2),0)),"",OFFSET('10. SEGUIMIENTO 2025'!$P$14,INT((ROW()-13)/2),0)),IF(ISBLANK(OFFSET('9. METAS'!$P$20,INT((ROW()-14)/2),0)),"",OFFSET('9. METAS'!$P$20,INT((ROW()-14)/2),0)))</f>
        <v/>
      </c>
      <c r="M122" s="257" t="str">
        <f ca="1">IF(MOD(ROW()-13,2)=0,IF(ISBLANK(OFFSET('10. SEGUIMIENTO 2025'!$Q$14,INT((ROW()-13)/2),0)),"",OFFSET('10. SEGUIMIENTO 2025'!$Q$14,INT((ROW()-13)/2),0)),IF(ISBLANK(OFFSET('9. METAS'!$Q$20,INT((ROW()-14)/2),0)),"",OFFSET('9. METAS'!$Q$20,INT((ROW()-14)/2),0)))</f>
        <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017">
        <f ca="1">IF(ISBLANK(OFFSET('9. METAS'!$K$20,INT((ROW()-13)/2),0)),"",OFFSET('9. METAS'!$K$20,INT((ROW()-13)/2),0))</f>
        <v>1245</v>
      </c>
      <c r="I123" s="1014"/>
      <c r="J123" s="255">
        <f ca="1">IF(MOD(ROW()-13,2)=0,IF(ISBLANK(OFFSET('10. SEGUIMIENTO 2025'!$N$14,INT((ROW()-13)/2),0)),"",OFFSET('10. SEGUIMIENTO 2025'!$N$14,INT((ROW()-13)/2),0)),IF(ISBLANK(OFFSET('9. METAS'!$N$20,INT((ROW()-14)/2),0)),"",OFFSET('9. METAS'!$N$20,INT((ROW()-14)/2),0)))</f>
        <v>41</v>
      </c>
      <c r="K123" s="256" t="str">
        <f ca="1">IF(MOD(ROW()-13,2)=0,IF(ISBLANK(OFFSET('10. SEGUIMIENTO 2025'!$O$14,INT((ROW()-13)/2),0)),"",OFFSET('10. SEGUIMIENTO 2025'!$O$14,INT((ROW()-13)/2),0)),IF(ISBLANK(OFFSET('9. METAS'!$O$20,INT((ROW()-14)/2),0)),"",OFFSET('9. METAS'!$O$20,INT((ROW()-14)/2),0)))</f>
        <v/>
      </c>
      <c r="L123" s="256" t="str">
        <f ca="1">IF(MOD(ROW()-13,2)=0,IF(ISBLANK(OFFSET('10. SEGUIMIENTO 2025'!$P$14,INT((ROW()-13)/2),0)),"",OFFSET('10. SEGUIMIENTO 2025'!$P$14,INT((ROW()-13)/2),0)),IF(ISBLANK(OFFSET('9. METAS'!$P$20,INT((ROW()-14)/2),0)),"",OFFSET('9. METAS'!$P$20,INT((ROW()-14)/2),0)))</f>
        <v/>
      </c>
      <c r="M123" s="257" t="str">
        <f ca="1">IF(MOD(ROW()-13,2)=0,IF(ISBLANK(OFFSET('10. SEGUIMIENTO 2025'!$Q$14,INT((ROW()-13)/2),0)),"",OFFSET('10. SEGUIMIENTO 2025'!$Q$14,INT((ROW()-13)/2),0)),IF(ISBLANK(OFFSET('9. METAS'!$Q$20,INT((ROW()-14)/2),0)),"",OFFSET('9. METAS'!$Q$20,INT((ROW()-14)/2),0)))</f>
        <v/>
      </c>
      <c r="N123" s="1012" t="str">
        <f t="shared" ref="N123" ca="1" si="106">IFERROR(L123/L124,"ND")</f>
        <v>ND</v>
      </c>
      <c r="O123" s="1008" t="str">
        <f t="shared" ref="O123" ca="1" si="107">IFERROR(((L123+K123+J123)/H123),"ND")</f>
        <v>ND</v>
      </c>
      <c r="P123" s="996"/>
    </row>
    <row r="124" spans="3:16">
      <c r="C124" s="1030"/>
      <c r="D124" s="1026"/>
      <c r="E124" s="1026"/>
      <c r="F124" s="1024"/>
      <c r="G124" s="1021"/>
      <c r="H124" s="1017"/>
      <c r="I124" s="1015"/>
      <c r="J124" s="255">
        <f ca="1">IF(MOD(ROW()-13,2)=0,IF(ISBLANK(OFFSET('10. SEGUIMIENTO 2025'!$N$14,INT((ROW()-13)/2),0)),"",OFFSET('10. SEGUIMIENTO 2025'!$N$14,INT((ROW()-13)/2),0)),IF(ISBLANK(OFFSET('9. METAS'!$N$20,INT((ROW()-14)/2),0)),"",OFFSET('9. METAS'!$N$20,INT((ROW()-14)/2),0)))</f>
        <v>368</v>
      </c>
      <c r="K124" s="256">
        <f ca="1">IF(MOD(ROW()-13,2)=0,IF(ISBLANK(OFFSET('10. SEGUIMIENTO 2025'!$O$14,INT((ROW()-13)/2),0)),"",OFFSET('10. SEGUIMIENTO 2025'!$O$14,INT((ROW()-13)/2),0)),IF(ISBLANK(OFFSET('9. METAS'!$O$20,INT((ROW()-14)/2),0)),"",OFFSET('9. METAS'!$O$20,INT((ROW()-14)/2),0)))</f>
        <v>284</v>
      </c>
      <c r="L124" s="256">
        <f ca="1">IF(MOD(ROW()-13,2)=0,IF(ISBLANK(OFFSET('10. SEGUIMIENTO 2025'!$P$14,INT((ROW()-13)/2),0)),"",OFFSET('10. SEGUIMIENTO 2025'!$P$14,INT((ROW()-13)/2),0)),IF(ISBLANK(OFFSET('9. METAS'!$P$20,INT((ROW()-14)/2),0)),"",OFFSET('9. METAS'!$P$20,INT((ROW()-14)/2),0)))</f>
        <v>315</v>
      </c>
      <c r="M124" s="257">
        <f ca="1">IF(MOD(ROW()-13,2)=0,IF(ISBLANK(OFFSET('10. SEGUIMIENTO 2025'!$Q$14,INT((ROW()-13)/2),0)),"",OFFSET('10. SEGUIMIENTO 2025'!$Q$14,INT((ROW()-13)/2),0)),IF(ISBLANK(OFFSET('9. METAS'!$Q$20,INT((ROW()-14)/2),0)),"",OFFSET('9. METAS'!$Q$20,INT((ROW()-14)/2),0)))</f>
        <v>278</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017">
        <f ca="1">IF(ISBLANK(OFFSET('9. METAS'!$K$20,INT((ROW()-13)/2),0)),"",OFFSET('9. METAS'!$K$20,INT((ROW()-13)/2),0))</f>
        <v>4885</v>
      </c>
      <c r="I125" s="1014"/>
      <c r="J125" s="255">
        <f ca="1">IF(MOD(ROW()-13,2)=0,IF(ISBLANK(OFFSET('10. SEGUIMIENTO 2025'!$N$14,INT((ROW()-13)/2),0)),"",OFFSET('10. SEGUIMIENTO 2025'!$N$14,INT((ROW()-13)/2),0)),IF(ISBLANK(OFFSET('9. METAS'!$N$20,INT((ROW()-14)/2),0)),"",OFFSET('9. METAS'!$N$20,INT((ROW()-14)/2),0)))</f>
        <v>41</v>
      </c>
      <c r="K125" s="256" t="str">
        <f ca="1">IF(MOD(ROW()-13,2)=0,IF(ISBLANK(OFFSET('10. SEGUIMIENTO 2025'!$O$14,INT((ROW()-13)/2),0)),"",OFFSET('10. SEGUIMIENTO 2025'!$O$14,INT((ROW()-13)/2),0)),IF(ISBLANK(OFFSET('9. METAS'!$O$20,INT((ROW()-14)/2),0)),"",OFFSET('9. METAS'!$O$20,INT((ROW()-14)/2),0)))</f>
        <v/>
      </c>
      <c r="L125" s="256" t="str">
        <f ca="1">IF(MOD(ROW()-13,2)=0,IF(ISBLANK(OFFSET('10. SEGUIMIENTO 2025'!$P$14,INT((ROW()-13)/2),0)),"",OFFSET('10. SEGUIMIENTO 2025'!$P$14,INT((ROW()-13)/2),0)),IF(ISBLANK(OFFSET('9. METAS'!$P$20,INT((ROW()-14)/2),0)),"",OFFSET('9. METAS'!$P$20,INT((ROW()-14)/2),0)))</f>
        <v/>
      </c>
      <c r="M125" s="257" t="str">
        <f ca="1">IF(MOD(ROW()-13,2)=0,IF(ISBLANK(OFFSET('10. SEGUIMIENTO 2025'!$Q$14,INT((ROW()-13)/2),0)),"",OFFSET('10. SEGUIMIENTO 2025'!$Q$14,INT((ROW()-13)/2),0)),IF(ISBLANK(OFFSET('9. METAS'!$Q$20,INT((ROW()-14)/2),0)),"",OFFSET('9. METAS'!$Q$20,INT((ROW()-14)/2),0)))</f>
        <v/>
      </c>
      <c r="N125" s="1012" t="str">
        <f t="shared" ref="N125" ca="1" si="108">IFERROR(L125/L126,"ND")</f>
        <v>ND</v>
      </c>
      <c r="O125" s="1008" t="str">
        <f t="shared" ref="O125" ca="1" si="109">IFERROR(((L125+K125+J125)/H125),"ND")</f>
        <v>ND</v>
      </c>
      <c r="P125" s="996"/>
    </row>
    <row r="126" spans="3:16">
      <c r="C126" s="1030"/>
      <c r="D126" s="1026"/>
      <c r="E126" s="1026"/>
      <c r="F126" s="1024"/>
      <c r="G126" s="1021"/>
      <c r="H126" s="1017"/>
      <c r="I126" s="1015"/>
      <c r="J126" s="255">
        <f ca="1">IF(MOD(ROW()-13,2)=0,IF(ISBLANK(OFFSET('10. SEGUIMIENTO 2025'!$N$14,INT((ROW()-13)/2),0)),"",OFFSET('10. SEGUIMIENTO 2025'!$N$14,INT((ROW()-13)/2),0)),IF(ISBLANK(OFFSET('9. METAS'!$N$20,INT((ROW()-14)/2),0)),"",OFFSET('9. METAS'!$N$20,INT((ROW()-14)/2),0)))</f>
        <v>1412</v>
      </c>
      <c r="K126" s="256">
        <f ca="1">IF(MOD(ROW()-13,2)=0,IF(ISBLANK(OFFSET('10. SEGUIMIENTO 2025'!$O$14,INT((ROW()-13)/2),0)),"",OFFSET('10. SEGUIMIENTO 2025'!$O$14,INT((ROW()-13)/2),0)),IF(ISBLANK(OFFSET('9. METAS'!$O$20,INT((ROW()-14)/2),0)),"",OFFSET('9. METAS'!$O$20,INT((ROW()-14)/2),0)))</f>
        <v>824</v>
      </c>
      <c r="L126" s="256">
        <f ca="1">IF(MOD(ROW()-13,2)=0,IF(ISBLANK(OFFSET('10. SEGUIMIENTO 2025'!$P$14,INT((ROW()-13)/2),0)),"",OFFSET('10. SEGUIMIENTO 2025'!$P$14,INT((ROW()-13)/2),0)),IF(ISBLANK(OFFSET('9. METAS'!$P$20,INT((ROW()-14)/2),0)),"",OFFSET('9. METAS'!$P$20,INT((ROW()-14)/2),0)))</f>
        <v>1215</v>
      </c>
      <c r="M126" s="257">
        <f ca="1">IF(MOD(ROW()-13,2)=0,IF(ISBLANK(OFFSET('10. SEGUIMIENTO 2025'!$Q$14,INT((ROW()-13)/2),0)),"",OFFSET('10. SEGUIMIENTO 2025'!$Q$14,INT((ROW()-13)/2),0)),IF(ISBLANK(OFFSET('9. METAS'!$Q$20,INT((ROW()-14)/2),0)),"",OFFSET('9. METAS'!$Q$20,INT((ROW()-14)/2),0)))</f>
        <v>1434</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017">
        <f ca="1">IF(ISBLANK(OFFSET('9. METAS'!$K$20,INT((ROW()-13)/2),0)),"",OFFSET('9. METAS'!$K$20,INT((ROW()-13)/2),0))</f>
        <v>0</v>
      </c>
      <c r="I127" s="1014"/>
      <c r="J127" s="255">
        <f ca="1">IF(MOD(ROW()-13,2)=0,IF(ISBLANK(OFFSET('10. SEGUIMIENTO 2025'!$N$14,INT((ROW()-13)/2),0)),"",OFFSET('10. SEGUIMIENTO 2025'!$N$14,INT((ROW()-13)/2),0)),IF(ISBLANK(OFFSET('9. METAS'!$N$20,INT((ROW()-14)/2),0)),"",OFFSET('9. METAS'!$N$20,INT((ROW()-14)/2),0)))</f>
        <v>41</v>
      </c>
      <c r="K127" s="256" t="str">
        <f ca="1">IF(MOD(ROW()-13,2)=0,IF(ISBLANK(OFFSET('10. SEGUIMIENTO 2025'!$O$14,INT((ROW()-13)/2),0)),"",OFFSET('10. SEGUIMIENTO 2025'!$O$14,INT((ROW()-13)/2),0)),IF(ISBLANK(OFFSET('9. METAS'!$O$20,INT((ROW()-14)/2),0)),"",OFFSET('9. METAS'!$O$20,INT((ROW()-14)/2),0)))</f>
        <v/>
      </c>
      <c r="L127" s="256" t="str">
        <f ca="1">IF(MOD(ROW()-13,2)=0,IF(ISBLANK(OFFSET('10. SEGUIMIENTO 2025'!$P$14,INT((ROW()-13)/2),0)),"",OFFSET('10. SEGUIMIENTO 2025'!$P$14,INT((ROW()-13)/2),0)),IF(ISBLANK(OFFSET('9. METAS'!$P$20,INT((ROW()-14)/2),0)),"",OFFSET('9. METAS'!$P$20,INT((ROW()-14)/2),0)))</f>
        <v/>
      </c>
      <c r="M127" s="257" t="str">
        <f ca="1">IF(MOD(ROW()-13,2)=0,IF(ISBLANK(OFFSET('10. SEGUIMIENTO 2025'!$Q$14,INT((ROW()-13)/2),0)),"",OFFSET('10. SEGUIMIENTO 2025'!$Q$14,INT((ROW()-13)/2),0)),IF(ISBLANK(OFFSET('9. METAS'!$Q$20,INT((ROW()-14)/2),0)),"",OFFSET('9. METAS'!$Q$20,INT((ROW()-14)/2),0)))</f>
        <v/>
      </c>
      <c r="N127" s="1012" t="str">
        <f t="shared" ref="N127" ca="1" si="110">IFERROR(L127/L128,"ND")</f>
        <v>ND</v>
      </c>
      <c r="O127" s="1008" t="str">
        <f t="shared" ref="O127" ca="1" si="111">IFERROR(((L127+K127+J127)/H127),"ND")</f>
        <v>ND</v>
      </c>
      <c r="P127" s="996"/>
    </row>
    <row r="128" spans="3:16">
      <c r="C128" s="1030"/>
      <c r="D128" s="1026"/>
      <c r="E128" s="1026"/>
      <c r="F128" s="1024"/>
      <c r="G128" s="1021"/>
      <c r="H128" s="1017"/>
      <c r="I128" s="1015"/>
      <c r="J128" s="255" t="str">
        <f ca="1">IF(MOD(ROW()-13,2)=0,IF(ISBLANK(OFFSET('10. SEGUIMIENTO 2025'!$N$14,INT((ROW()-13)/2),0)),"",OFFSET('10. SEGUIMIENTO 2025'!$N$14,INT((ROW()-13)/2),0)),IF(ISBLANK(OFFSET('9. METAS'!$N$20,INT((ROW()-14)/2),0)),"",OFFSET('9. METAS'!$N$20,INT((ROW()-14)/2),0)))</f>
        <v/>
      </c>
      <c r="K128" s="256" t="str">
        <f ca="1">IF(MOD(ROW()-13,2)=0,IF(ISBLANK(OFFSET('10. SEGUIMIENTO 2025'!$O$14,INT((ROW()-13)/2),0)),"",OFFSET('10. SEGUIMIENTO 2025'!$O$14,INT((ROW()-13)/2),0)),IF(ISBLANK(OFFSET('9. METAS'!$O$20,INT((ROW()-14)/2),0)),"",OFFSET('9. METAS'!$O$20,INT((ROW()-14)/2),0)))</f>
        <v/>
      </c>
      <c r="L128" s="256" t="str">
        <f ca="1">IF(MOD(ROW()-13,2)=0,IF(ISBLANK(OFFSET('10. SEGUIMIENTO 2025'!$P$14,INT((ROW()-13)/2),0)),"",OFFSET('10. SEGUIMIENTO 2025'!$P$14,INT((ROW()-13)/2),0)),IF(ISBLANK(OFFSET('9. METAS'!$P$20,INT((ROW()-14)/2),0)),"",OFFSET('9. METAS'!$P$20,INT((ROW()-14)/2),0)))</f>
        <v/>
      </c>
      <c r="M128" s="257" t="str">
        <f ca="1">IF(MOD(ROW()-13,2)=0,IF(ISBLANK(OFFSET('10. SEGUIMIENTO 2025'!$Q$14,INT((ROW()-13)/2),0)),"",OFFSET('10. SEGUIMIENTO 2025'!$Q$14,INT((ROW()-13)/2),0)),IF(ISBLANK(OFFSET('9. METAS'!$Q$20,INT((ROW()-14)/2),0)),"",OFFSET('9. METAS'!$Q$20,INT((ROW()-14)/2),0)))</f>
        <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017">
        <f ca="1">IF(ISBLANK(OFFSET('9. METAS'!$K$20,INT((ROW()-13)/2),0)),"",OFFSET('9. METAS'!$K$20,INT((ROW()-13)/2),0))</f>
        <v>3305</v>
      </c>
      <c r="I129" s="1014"/>
      <c r="J129" s="255">
        <f ca="1">IF(MOD(ROW()-13,2)=0,IF(ISBLANK(OFFSET('10. SEGUIMIENTO 2025'!$N$14,INT((ROW()-13)/2),0)),"",OFFSET('10. SEGUIMIENTO 2025'!$N$14,INT((ROW()-13)/2),0)),IF(ISBLANK(OFFSET('9. METAS'!$N$20,INT((ROW()-14)/2),0)),"",OFFSET('9. METAS'!$N$20,INT((ROW()-14)/2),0)))</f>
        <v>41</v>
      </c>
      <c r="K129" s="256" t="str">
        <f ca="1">IF(MOD(ROW()-13,2)=0,IF(ISBLANK(OFFSET('10. SEGUIMIENTO 2025'!$O$14,INT((ROW()-13)/2),0)),"",OFFSET('10. SEGUIMIENTO 2025'!$O$14,INT((ROW()-13)/2),0)),IF(ISBLANK(OFFSET('9. METAS'!$O$20,INT((ROW()-14)/2),0)),"",OFFSET('9. METAS'!$O$20,INT((ROW()-14)/2),0)))</f>
        <v/>
      </c>
      <c r="L129" s="256" t="str">
        <f ca="1">IF(MOD(ROW()-13,2)=0,IF(ISBLANK(OFFSET('10. SEGUIMIENTO 2025'!$P$14,INT((ROW()-13)/2),0)),"",OFFSET('10. SEGUIMIENTO 2025'!$P$14,INT((ROW()-13)/2),0)),IF(ISBLANK(OFFSET('9. METAS'!$P$20,INT((ROW()-14)/2),0)),"",OFFSET('9. METAS'!$P$20,INT((ROW()-14)/2),0)))</f>
        <v/>
      </c>
      <c r="M129" s="257" t="str">
        <f ca="1">IF(MOD(ROW()-13,2)=0,IF(ISBLANK(OFFSET('10. SEGUIMIENTO 2025'!$Q$14,INT((ROW()-13)/2),0)),"",OFFSET('10. SEGUIMIENTO 2025'!$Q$14,INT((ROW()-13)/2),0)),IF(ISBLANK(OFFSET('9. METAS'!$Q$20,INT((ROW()-14)/2),0)),"",OFFSET('9. METAS'!$Q$20,INT((ROW()-14)/2),0)))</f>
        <v/>
      </c>
      <c r="N129" s="1012" t="str">
        <f t="shared" ref="N129" ca="1" si="112">IFERROR(L129/L130,"ND")</f>
        <v>ND</v>
      </c>
      <c r="O129" s="1008" t="str">
        <f t="shared" ref="O129" ca="1" si="113">IFERROR(((L129+K129+J129)/H129),"ND")</f>
        <v>ND</v>
      </c>
      <c r="P129" s="996"/>
    </row>
    <row r="130" spans="3:16">
      <c r="C130" s="1030"/>
      <c r="D130" s="1026"/>
      <c r="E130" s="1026"/>
      <c r="F130" s="1024"/>
      <c r="G130" s="1021"/>
      <c r="H130" s="1017"/>
      <c r="I130" s="1015"/>
      <c r="J130" s="255">
        <f ca="1">IF(MOD(ROW()-13,2)=0,IF(ISBLANK(OFFSET('10. SEGUIMIENTO 2025'!$N$14,INT((ROW()-13)/2),0)),"",OFFSET('10. SEGUIMIENTO 2025'!$N$14,INT((ROW()-13)/2),0)),IF(ISBLANK(OFFSET('9. METAS'!$N$20,INT((ROW()-14)/2),0)),"",OFFSET('9. METAS'!$N$20,INT((ROW()-14)/2),0)))</f>
        <v>1110</v>
      </c>
      <c r="K130" s="256">
        <f ca="1">IF(MOD(ROW()-13,2)=0,IF(ISBLANK(OFFSET('10. SEGUIMIENTO 2025'!$O$14,INT((ROW()-13)/2),0)),"",OFFSET('10. SEGUIMIENTO 2025'!$O$14,INT((ROW()-13)/2),0)),IF(ISBLANK(OFFSET('9. METAS'!$O$20,INT((ROW()-14)/2),0)),"",OFFSET('9. METAS'!$O$20,INT((ROW()-14)/2),0)))</f>
        <v>626</v>
      </c>
      <c r="L130" s="256">
        <f ca="1">IF(MOD(ROW()-13,2)=0,IF(ISBLANK(OFFSET('10. SEGUIMIENTO 2025'!$P$14,INT((ROW()-13)/2),0)),"",OFFSET('10. SEGUIMIENTO 2025'!$P$14,INT((ROW()-13)/2),0)),IF(ISBLANK(OFFSET('9. METAS'!$P$20,INT((ROW()-14)/2),0)),"",OFFSET('9. METAS'!$P$20,INT((ROW()-14)/2),0)))</f>
        <v>733</v>
      </c>
      <c r="M130" s="257">
        <f ca="1">IF(MOD(ROW()-13,2)=0,IF(ISBLANK(OFFSET('10. SEGUIMIENTO 2025'!$Q$14,INT((ROW()-13)/2),0)),"",OFFSET('10. SEGUIMIENTO 2025'!$Q$14,INT((ROW()-13)/2),0)),IF(ISBLANK(OFFSET('9. METAS'!$Q$20,INT((ROW()-14)/2),0)),"",OFFSET('9. METAS'!$Q$20,INT((ROW()-14)/2),0)))</f>
        <v>836</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017">
        <f ca="1">IF(ISBLANK(OFFSET('9. METAS'!$K$20,INT((ROW()-13)/2),0)),"",OFFSET('9. METAS'!$K$20,INT((ROW()-13)/2),0))</f>
        <v>1927</v>
      </c>
      <c r="I131" s="1014"/>
      <c r="J131" s="255">
        <f ca="1">IF(MOD(ROW()-13,2)=0,IF(ISBLANK(OFFSET('10. SEGUIMIENTO 2025'!$N$14,INT((ROW()-13)/2),0)),"",OFFSET('10. SEGUIMIENTO 2025'!$N$14,INT((ROW()-13)/2),0)),IF(ISBLANK(OFFSET('9. METAS'!$N$20,INT((ROW()-14)/2),0)),"",OFFSET('9. METAS'!$N$20,INT((ROW()-14)/2),0)))</f>
        <v>41</v>
      </c>
      <c r="K131" s="256" t="str">
        <f ca="1">IF(MOD(ROW()-13,2)=0,IF(ISBLANK(OFFSET('10. SEGUIMIENTO 2025'!$O$14,INT((ROW()-13)/2),0)),"",OFFSET('10. SEGUIMIENTO 2025'!$O$14,INT((ROW()-13)/2),0)),IF(ISBLANK(OFFSET('9. METAS'!$O$20,INT((ROW()-14)/2),0)),"",OFFSET('9. METAS'!$O$20,INT((ROW()-14)/2),0)))</f>
        <v/>
      </c>
      <c r="L131" s="256" t="str">
        <f ca="1">IF(MOD(ROW()-13,2)=0,IF(ISBLANK(OFFSET('10. SEGUIMIENTO 2025'!$P$14,INT((ROW()-13)/2),0)),"",OFFSET('10. SEGUIMIENTO 2025'!$P$14,INT((ROW()-13)/2),0)),IF(ISBLANK(OFFSET('9. METAS'!$P$20,INT((ROW()-14)/2),0)),"",OFFSET('9. METAS'!$P$20,INT((ROW()-14)/2),0)))</f>
        <v/>
      </c>
      <c r="M131" s="257" t="str">
        <f ca="1">IF(MOD(ROW()-13,2)=0,IF(ISBLANK(OFFSET('10. SEGUIMIENTO 2025'!$Q$14,INT((ROW()-13)/2),0)),"",OFFSET('10. SEGUIMIENTO 2025'!$Q$14,INT((ROW()-13)/2),0)),IF(ISBLANK(OFFSET('9. METAS'!$Q$20,INT((ROW()-14)/2),0)),"",OFFSET('9. METAS'!$Q$20,INT((ROW()-14)/2),0)))</f>
        <v/>
      </c>
      <c r="N131" s="1012" t="str">
        <f t="shared" ref="N131" ca="1" si="114">IFERROR(L131/L132,"ND")</f>
        <v>ND</v>
      </c>
      <c r="O131" s="1008" t="str">
        <f t="shared" ref="O131" ca="1" si="115">IFERROR(((L131+K131+J131)/H131),"ND")</f>
        <v>ND</v>
      </c>
      <c r="P131" s="996"/>
    </row>
    <row r="132" spans="3:16">
      <c r="C132" s="1030"/>
      <c r="D132" s="1026"/>
      <c r="E132" s="1026"/>
      <c r="F132" s="1024"/>
      <c r="G132" s="1021"/>
      <c r="H132" s="1017"/>
      <c r="I132" s="1015"/>
      <c r="J132" s="255">
        <f ca="1">IF(MOD(ROW()-13,2)=0,IF(ISBLANK(OFFSET('10. SEGUIMIENTO 2025'!$N$14,INT((ROW()-13)/2),0)),"",OFFSET('10. SEGUIMIENTO 2025'!$N$14,INT((ROW()-13)/2),0)),IF(ISBLANK(OFFSET('9. METAS'!$N$20,INT((ROW()-14)/2),0)),"",OFFSET('9. METAS'!$N$20,INT((ROW()-14)/2),0)))</f>
        <v>460</v>
      </c>
      <c r="K132" s="256">
        <f ca="1">IF(MOD(ROW()-13,2)=0,IF(ISBLANK(OFFSET('10. SEGUIMIENTO 2025'!$O$14,INT((ROW()-13)/2),0)),"",OFFSET('10. SEGUIMIENTO 2025'!$O$14,INT((ROW()-13)/2),0)),IF(ISBLANK(OFFSET('9. METAS'!$O$20,INT((ROW()-14)/2),0)),"",OFFSET('9. METAS'!$O$20,INT((ROW()-14)/2),0)))</f>
        <v>497</v>
      </c>
      <c r="L132" s="256">
        <f ca="1">IF(MOD(ROW()-13,2)=0,IF(ISBLANK(OFFSET('10. SEGUIMIENTO 2025'!$P$14,INT((ROW()-13)/2),0)),"",OFFSET('10. SEGUIMIENTO 2025'!$P$14,INT((ROW()-13)/2),0)),IF(ISBLANK(OFFSET('9. METAS'!$P$20,INT((ROW()-14)/2),0)),"",OFFSET('9. METAS'!$P$20,INT((ROW()-14)/2),0)))</f>
        <v>494</v>
      </c>
      <c r="M132" s="257">
        <f ca="1">IF(MOD(ROW()-13,2)=0,IF(ISBLANK(OFFSET('10. SEGUIMIENTO 2025'!$Q$14,INT((ROW()-13)/2),0)),"",OFFSET('10. SEGUIMIENTO 2025'!$Q$14,INT((ROW()-13)/2),0)),IF(ISBLANK(OFFSET('9. METAS'!$Q$20,INT((ROW()-14)/2),0)),"",OFFSET('9. METAS'!$Q$20,INT((ROW()-14)/2),0)))</f>
        <v>476</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017">
        <f ca="1">IF(ISBLANK(OFFSET('9. METAS'!$K$20,INT((ROW()-13)/2),0)),"",OFFSET('9. METAS'!$K$20,INT((ROW()-13)/2),0))</f>
        <v>21</v>
      </c>
      <c r="I133" s="1014"/>
      <c r="J133" s="255">
        <f ca="1">IF(MOD(ROW()-13,2)=0,IF(ISBLANK(OFFSET('10. SEGUIMIENTO 2025'!$N$14,INT((ROW()-13)/2),0)),"",OFFSET('10. SEGUIMIENTO 2025'!$N$14,INT((ROW()-13)/2),0)),IF(ISBLANK(OFFSET('9. METAS'!$N$20,INT((ROW()-14)/2),0)),"",OFFSET('9. METAS'!$N$20,INT((ROW()-14)/2),0)))</f>
        <v>41</v>
      </c>
      <c r="K133" s="256" t="str">
        <f ca="1">IF(MOD(ROW()-13,2)=0,IF(ISBLANK(OFFSET('10. SEGUIMIENTO 2025'!$O$14,INT((ROW()-13)/2),0)),"",OFFSET('10. SEGUIMIENTO 2025'!$O$14,INT((ROW()-13)/2),0)),IF(ISBLANK(OFFSET('9. METAS'!$O$20,INT((ROW()-14)/2),0)),"",OFFSET('9. METAS'!$O$20,INT((ROW()-14)/2),0)))</f>
        <v/>
      </c>
      <c r="L133" s="256" t="str">
        <f ca="1">IF(MOD(ROW()-13,2)=0,IF(ISBLANK(OFFSET('10. SEGUIMIENTO 2025'!$P$14,INT((ROW()-13)/2),0)),"",OFFSET('10. SEGUIMIENTO 2025'!$P$14,INT((ROW()-13)/2),0)),IF(ISBLANK(OFFSET('9. METAS'!$P$20,INT((ROW()-14)/2),0)),"",OFFSET('9. METAS'!$P$20,INT((ROW()-14)/2),0)))</f>
        <v/>
      </c>
      <c r="M133" s="257" t="str">
        <f ca="1">IF(MOD(ROW()-13,2)=0,IF(ISBLANK(OFFSET('10. SEGUIMIENTO 2025'!$Q$14,INT((ROW()-13)/2),0)),"",OFFSET('10. SEGUIMIENTO 2025'!$Q$14,INT((ROW()-13)/2),0)),IF(ISBLANK(OFFSET('9. METAS'!$Q$20,INT((ROW()-14)/2),0)),"",OFFSET('9. METAS'!$Q$20,INT((ROW()-14)/2),0)))</f>
        <v/>
      </c>
      <c r="N133" s="1012" t="str">
        <f t="shared" ref="N133" ca="1" si="116">IFERROR(L133/L134,"ND")</f>
        <v>ND</v>
      </c>
      <c r="O133" s="1008" t="str">
        <f t="shared" ref="O133" ca="1" si="117">IFERROR(((L133+K133+J133)/H133),"ND")</f>
        <v>ND</v>
      </c>
      <c r="P133" s="996"/>
    </row>
    <row r="134" spans="3:16">
      <c r="C134" s="1030"/>
      <c r="D134" s="1026"/>
      <c r="E134" s="1026"/>
      <c r="F134" s="1024"/>
      <c r="G134" s="1021"/>
      <c r="H134" s="1017"/>
      <c r="I134" s="1015"/>
      <c r="J134" s="255">
        <f ca="1">IF(MOD(ROW()-13,2)=0,IF(ISBLANK(OFFSET('10. SEGUIMIENTO 2025'!$N$14,INT((ROW()-13)/2),0)),"",OFFSET('10. SEGUIMIENTO 2025'!$N$14,INT((ROW()-13)/2),0)),IF(ISBLANK(OFFSET('9. METAS'!$N$20,INT((ROW()-14)/2),0)),"",OFFSET('9. METAS'!$N$20,INT((ROW()-14)/2),0)))</f>
        <v>8</v>
      </c>
      <c r="K134" s="256">
        <f ca="1">IF(MOD(ROW()-13,2)=0,IF(ISBLANK(OFFSET('10. SEGUIMIENTO 2025'!$O$14,INT((ROW()-13)/2),0)),"",OFFSET('10. SEGUIMIENTO 2025'!$O$14,INT((ROW()-13)/2),0)),IF(ISBLANK(OFFSET('9. METAS'!$O$20,INT((ROW()-14)/2),0)),"",OFFSET('9. METAS'!$O$20,INT((ROW()-14)/2),0)))</f>
        <v>3</v>
      </c>
      <c r="L134" s="256">
        <f ca="1">IF(MOD(ROW()-13,2)=0,IF(ISBLANK(OFFSET('10. SEGUIMIENTO 2025'!$P$14,INT((ROW()-13)/2),0)),"",OFFSET('10. SEGUIMIENTO 2025'!$P$14,INT((ROW()-13)/2),0)),IF(ISBLANK(OFFSET('9. METAS'!$P$20,INT((ROW()-14)/2),0)),"",OFFSET('9. METAS'!$P$20,INT((ROW()-14)/2),0)))</f>
        <v>4</v>
      </c>
      <c r="M134" s="257">
        <f ca="1">IF(MOD(ROW()-13,2)=0,IF(ISBLANK(OFFSET('10. SEGUIMIENTO 2025'!$Q$14,INT((ROW()-13)/2),0)),"",OFFSET('10. SEGUIMIENTO 2025'!$Q$14,INT((ROW()-13)/2),0)),IF(ISBLANK(OFFSET('9. METAS'!$Q$20,INT((ROW()-14)/2),0)),"",OFFSET('9. METAS'!$Q$20,INT((ROW()-14)/2),0)))</f>
        <v>6</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017">
        <f ca="1">IF(ISBLANK(OFFSET('9. METAS'!$K$20,INT((ROW()-13)/2),0)),"",OFFSET('9. METAS'!$K$20,INT((ROW()-13)/2),0))</f>
        <v>14</v>
      </c>
      <c r="I135" s="1014"/>
      <c r="J135" s="255">
        <f ca="1">IF(MOD(ROW()-13,2)=0,IF(ISBLANK(OFFSET('10. SEGUIMIENTO 2025'!$N$14,INT((ROW()-13)/2),0)),"",OFFSET('10. SEGUIMIENTO 2025'!$N$14,INT((ROW()-13)/2),0)),IF(ISBLANK(OFFSET('9. METAS'!$N$20,INT((ROW()-14)/2),0)),"",OFFSET('9. METAS'!$N$20,INT((ROW()-14)/2),0)))</f>
        <v>41</v>
      </c>
      <c r="K135" s="256" t="str">
        <f ca="1">IF(MOD(ROW()-13,2)=0,IF(ISBLANK(OFFSET('10. SEGUIMIENTO 2025'!$O$14,INT((ROW()-13)/2),0)),"",OFFSET('10. SEGUIMIENTO 2025'!$O$14,INT((ROW()-13)/2),0)),IF(ISBLANK(OFFSET('9. METAS'!$O$20,INT((ROW()-14)/2),0)),"",OFFSET('9. METAS'!$O$20,INT((ROW()-14)/2),0)))</f>
        <v/>
      </c>
      <c r="L135" s="256" t="str">
        <f ca="1">IF(MOD(ROW()-13,2)=0,IF(ISBLANK(OFFSET('10. SEGUIMIENTO 2025'!$P$14,INT((ROW()-13)/2),0)),"",OFFSET('10. SEGUIMIENTO 2025'!$P$14,INT((ROW()-13)/2),0)),IF(ISBLANK(OFFSET('9. METAS'!$P$20,INT((ROW()-14)/2),0)),"",OFFSET('9. METAS'!$P$20,INT((ROW()-14)/2),0)))</f>
        <v/>
      </c>
      <c r="M135" s="257" t="str">
        <f ca="1">IF(MOD(ROW()-13,2)=0,IF(ISBLANK(OFFSET('10. SEGUIMIENTO 2025'!$Q$14,INT((ROW()-13)/2),0)),"",OFFSET('10. SEGUIMIENTO 2025'!$Q$14,INT((ROW()-13)/2),0)),IF(ISBLANK(OFFSET('9. METAS'!$Q$20,INT((ROW()-14)/2),0)),"",OFFSET('9. METAS'!$Q$20,INT((ROW()-14)/2),0)))</f>
        <v/>
      </c>
      <c r="N135" s="1012" t="str">
        <f t="shared" ref="N135" ca="1" si="118">IFERROR(L135/L136,"ND")</f>
        <v>ND</v>
      </c>
      <c r="O135" s="1008" t="str">
        <f t="shared" ref="O135" ca="1" si="119">IFERROR(((L135+K135+J135)/H135),"ND")</f>
        <v>ND</v>
      </c>
      <c r="P135" s="996"/>
    </row>
    <row r="136" spans="3:16">
      <c r="C136" s="1030"/>
      <c r="D136" s="1026"/>
      <c r="E136" s="1026"/>
      <c r="F136" s="1024"/>
      <c r="G136" s="1021"/>
      <c r="H136" s="1017"/>
      <c r="I136" s="1015"/>
      <c r="J136" s="255">
        <f ca="1">IF(MOD(ROW()-13,2)=0,IF(ISBLANK(OFFSET('10. SEGUIMIENTO 2025'!$N$14,INT((ROW()-13)/2),0)),"",OFFSET('10. SEGUIMIENTO 2025'!$N$14,INT((ROW()-13)/2),0)),IF(ISBLANK(OFFSET('9. METAS'!$N$20,INT((ROW()-14)/2),0)),"",OFFSET('9. METAS'!$N$20,INT((ROW()-14)/2),0)))</f>
        <v>2</v>
      </c>
      <c r="K136" s="256">
        <f ca="1">IF(MOD(ROW()-13,2)=0,IF(ISBLANK(OFFSET('10. SEGUIMIENTO 2025'!$O$14,INT((ROW()-13)/2),0)),"",OFFSET('10. SEGUIMIENTO 2025'!$O$14,INT((ROW()-13)/2),0)),IF(ISBLANK(OFFSET('9. METAS'!$O$20,INT((ROW()-14)/2),0)),"",OFFSET('9. METAS'!$O$20,INT((ROW()-14)/2),0)))</f>
        <v>5</v>
      </c>
      <c r="L136" s="256">
        <f ca="1">IF(MOD(ROW()-13,2)=0,IF(ISBLANK(OFFSET('10. SEGUIMIENTO 2025'!$P$14,INT((ROW()-13)/2),0)),"",OFFSET('10. SEGUIMIENTO 2025'!$P$14,INT((ROW()-13)/2),0)),IF(ISBLANK(OFFSET('9. METAS'!$P$20,INT((ROW()-14)/2),0)),"",OFFSET('9. METAS'!$P$20,INT((ROW()-14)/2),0)))</f>
        <v>4</v>
      </c>
      <c r="M136" s="257">
        <f ca="1">IF(MOD(ROW()-13,2)=0,IF(ISBLANK(OFFSET('10. SEGUIMIENTO 2025'!$Q$14,INT((ROW()-13)/2),0)),"",OFFSET('10. SEGUIMIENTO 2025'!$Q$14,INT((ROW()-13)/2),0)),IF(ISBLANK(OFFSET('9. METAS'!$Q$20,INT((ROW()-14)/2),0)),"",OFFSET('9. METAS'!$Q$20,INT((ROW()-14)/2),0)))</f>
        <v>3</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017">
        <f ca="1">IF(ISBLANK(OFFSET('9. METAS'!$K$20,INT((ROW()-13)/2),0)),"",OFFSET('9. METAS'!$K$20,INT((ROW()-13)/2),0))</f>
        <v>8130</v>
      </c>
      <c r="I137" s="1014"/>
      <c r="J137" s="255">
        <f ca="1">IF(MOD(ROW()-13,2)=0,IF(ISBLANK(OFFSET('10. SEGUIMIENTO 2025'!$N$14,INT((ROW()-13)/2),0)),"",OFFSET('10. SEGUIMIENTO 2025'!$N$14,INT((ROW()-13)/2),0)),IF(ISBLANK(OFFSET('9. METAS'!$N$20,INT((ROW()-14)/2),0)),"",OFFSET('9. METAS'!$N$20,INT((ROW()-14)/2),0)))</f>
        <v>41</v>
      </c>
      <c r="K137" s="256" t="str">
        <f ca="1">IF(MOD(ROW()-13,2)=0,IF(ISBLANK(OFFSET('10. SEGUIMIENTO 2025'!$O$14,INT((ROW()-13)/2),0)),"",OFFSET('10. SEGUIMIENTO 2025'!$O$14,INT((ROW()-13)/2),0)),IF(ISBLANK(OFFSET('9. METAS'!$O$20,INT((ROW()-14)/2),0)),"",OFFSET('9. METAS'!$O$20,INT((ROW()-14)/2),0)))</f>
        <v/>
      </c>
      <c r="L137" s="256" t="str">
        <f ca="1">IF(MOD(ROW()-13,2)=0,IF(ISBLANK(OFFSET('10. SEGUIMIENTO 2025'!$P$14,INT((ROW()-13)/2),0)),"",OFFSET('10. SEGUIMIENTO 2025'!$P$14,INT((ROW()-13)/2),0)),IF(ISBLANK(OFFSET('9. METAS'!$P$20,INT((ROW()-14)/2),0)),"",OFFSET('9. METAS'!$P$20,INT((ROW()-14)/2),0)))</f>
        <v/>
      </c>
      <c r="M137" s="257" t="str">
        <f ca="1">IF(MOD(ROW()-13,2)=0,IF(ISBLANK(OFFSET('10. SEGUIMIENTO 2025'!$Q$14,INT((ROW()-13)/2),0)),"",OFFSET('10. SEGUIMIENTO 2025'!$Q$14,INT((ROW()-13)/2),0)),IF(ISBLANK(OFFSET('9. METAS'!$Q$20,INT((ROW()-14)/2),0)),"",OFFSET('9. METAS'!$Q$20,INT((ROW()-14)/2),0)))</f>
        <v/>
      </c>
      <c r="N137" s="1012" t="str">
        <f t="shared" ref="N137" ca="1" si="120">IFERROR(L137/L138,"ND")</f>
        <v>ND</v>
      </c>
      <c r="O137" s="1008" t="str">
        <f t="shared" ref="O137" ca="1" si="121">IFERROR(((L137+K137+J137)/H137),"ND")</f>
        <v>ND</v>
      </c>
      <c r="P137" s="996"/>
    </row>
    <row r="138" spans="3:16">
      <c r="C138" s="1030"/>
      <c r="D138" s="1026"/>
      <c r="E138" s="1026"/>
      <c r="F138" s="1024"/>
      <c r="G138" s="1021"/>
      <c r="H138" s="1017"/>
      <c r="I138" s="1015"/>
      <c r="J138" s="255">
        <f ca="1">IF(MOD(ROW()-13,2)=0,IF(ISBLANK(OFFSET('10. SEGUIMIENTO 2025'!$N$14,INT((ROW()-13)/2),0)),"",OFFSET('10. SEGUIMIENTO 2025'!$N$14,INT((ROW()-13)/2),0)),IF(ISBLANK(OFFSET('9. METAS'!$N$20,INT((ROW()-14)/2),0)),"",OFFSET('9. METAS'!$N$20,INT((ROW()-14)/2),0)))</f>
        <v>2700</v>
      </c>
      <c r="K138" s="256">
        <f ca="1">IF(MOD(ROW()-13,2)=0,IF(ISBLANK(OFFSET('10. SEGUIMIENTO 2025'!$O$14,INT((ROW()-13)/2),0)),"",OFFSET('10. SEGUIMIENTO 2025'!$O$14,INT((ROW()-13)/2),0)),IF(ISBLANK(OFFSET('9. METAS'!$O$20,INT((ROW()-14)/2),0)),"",OFFSET('9. METAS'!$O$20,INT((ROW()-14)/2),0)))</f>
        <v>1500</v>
      </c>
      <c r="L138" s="256">
        <f ca="1">IF(MOD(ROW()-13,2)=0,IF(ISBLANK(OFFSET('10. SEGUIMIENTO 2025'!$P$14,INT((ROW()-13)/2),0)),"",OFFSET('10. SEGUIMIENTO 2025'!$P$14,INT((ROW()-13)/2),0)),IF(ISBLANK(OFFSET('9. METAS'!$P$20,INT((ROW()-14)/2),0)),"",OFFSET('9. METAS'!$P$20,INT((ROW()-14)/2),0)))</f>
        <v>1580</v>
      </c>
      <c r="M138" s="257">
        <f ca="1">IF(MOD(ROW()-13,2)=0,IF(ISBLANK(OFFSET('10. SEGUIMIENTO 2025'!$Q$14,INT((ROW()-13)/2),0)),"",OFFSET('10. SEGUIMIENTO 2025'!$Q$14,INT((ROW()-13)/2),0)),IF(ISBLANK(OFFSET('9. METAS'!$Q$20,INT((ROW()-14)/2),0)),"",OFFSET('9. METAS'!$Q$20,INT((ROW()-14)/2),0)))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017">
        <f ca="1">IF(ISBLANK(OFFSET('9. METAS'!$K$20,INT((ROW()-13)/2),0)),"",OFFSET('9. METAS'!$K$20,INT((ROW()-13)/2),0))</f>
        <v>15</v>
      </c>
      <c r="I139" s="1014"/>
      <c r="J139" s="255">
        <f ca="1">IF(MOD(ROW()-13,2)=0,IF(ISBLANK(OFFSET('10. SEGUIMIENTO 2025'!$N$14,INT((ROW()-13)/2),0)),"",OFFSET('10. SEGUIMIENTO 2025'!$N$14,INT((ROW()-13)/2),0)),IF(ISBLANK(OFFSET('9. METAS'!$N$20,INT((ROW()-14)/2),0)),"",OFFSET('9. METAS'!$N$20,INT((ROW()-14)/2),0)))</f>
        <v>41</v>
      </c>
      <c r="K139" s="256" t="str">
        <f ca="1">IF(MOD(ROW()-13,2)=0,IF(ISBLANK(OFFSET('10. SEGUIMIENTO 2025'!$O$14,INT((ROW()-13)/2),0)),"",OFFSET('10. SEGUIMIENTO 2025'!$O$14,INT((ROW()-13)/2),0)),IF(ISBLANK(OFFSET('9. METAS'!$O$20,INT((ROW()-14)/2),0)),"",OFFSET('9. METAS'!$O$20,INT((ROW()-14)/2),0)))</f>
        <v/>
      </c>
      <c r="L139" s="256" t="str">
        <f ca="1">IF(MOD(ROW()-13,2)=0,IF(ISBLANK(OFFSET('10. SEGUIMIENTO 2025'!$P$14,INT((ROW()-13)/2),0)),"",OFFSET('10. SEGUIMIENTO 2025'!$P$14,INT((ROW()-13)/2),0)),IF(ISBLANK(OFFSET('9. METAS'!$P$20,INT((ROW()-14)/2),0)),"",OFFSET('9. METAS'!$P$20,INT((ROW()-14)/2),0)))</f>
        <v/>
      </c>
      <c r="M139" s="257" t="str">
        <f ca="1">IF(MOD(ROW()-13,2)=0,IF(ISBLANK(OFFSET('10. SEGUIMIENTO 2025'!$Q$14,INT((ROW()-13)/2),0)),"",OFFSET('10. SEGUIMIENTO 2025'!$Q$14,INT((ROW()-13)/2),0)),IF(ISBLANK(OFFSET('9. METAS'!$Q$20,INT((ROW()-14)/2),0)),"",OFFSET('9. METAS'!$Q$20,INT((ROW()-14)/2),0)))</f>
        <v/>
      </c>
      <c r="N139" s="1012" t="str">
        <f t="shared" ref="N139" ca="1" si="122">IFERROR(L139/L140,"ND")</f>
        <v>ND</v>
      </c>
      <c r="O139" s="1008" t="str">
        <f t="shared" ref="O139" ca="1" si="123">IFERROR(((L139+K139+J139)/H139),"ND")</f>
        <v>ND</v>
      </c>
      <c r="P139" s="996"/>
    </row>
    <row r="140" spans="3:16">
      <c r="C140" s="1030"/>
      <c r="D140" s="1026"/>
      <c r="E140" s="1026"/>
      <c r="F140" s="1024"/>
      <c r="G140" s="1021"/>
      <c r="H140" s="1017"/>
      <c r="I140" s="1015"/>
      <c r="J140" s="255">
        <f ca="1">IF(MOD(ROW()-13,2)=0,IF(ISBLANK(OFFSET('10. SEGUIMIENTO 2025'!$N$14,INT((ROW()-13)/2),0)),"",OFFSET('10. SEGUIMIENTO 2025'!$N$14,INT((ROW()-13)/2),0)),IF(ISBLANK(OFFSET('9. METAS'!$N$20,INT((ROW()-14)/2),0)),"",OFFSET('9. METAS'!$N$20,INT((ROW()-14)/2),0)))</f>
        <v>3</v>
      </c>
      <c r="K140" s="256">
        <f ca="1">IF(MOD(ROW()-13,2)=0,IF(ISBLANK(OFFSET('10. SEGUIMIENTO 2025'!$O$14,INT((ROW()-13)/2),0)),"",OFFSET('10. SEGUIMIENTO 2025'!$O$14,INT((ROW()-13)/2),0)),IF(ISBLANK(OFFSET('9. METAS'!$O$20,INT((ROW()-14)/2),0)),"",OFFSET('9. METAS'!$O$20,INT((ROW()-14)/2),0)))</f>
        <v>3</v>
      </c>
      <c r="L140" s="256">
        <f ca="1">IF(MOD(ROW()-13,2)=0,IF(ISBLANK(OFFSET('10. SEGUIMIENTO 2025'!$P$14,INT((ROW()-13)/2),0)),"",OFFSET('10. SEGUIMIENTO 2025'!$P$14,INT((ROW()-13)/2),0)),IF(ISBLANK(OFFSET('9. METAS'!$P$20,INT((ROW()-14)/2),0)),"",OFFSET('9. METAS'!$P$20,INT((ROW()-14)/2),0)))</f>
        <v>4</v>
      </c>
      <c r="M140" s="257">
        <f ca="1">IF(MOD(ROW()-13,2)=0,IF(ISBLANK(OFFSET('10. SEGUIMIENTO 2025'!$Q$14,INT((ROW()-13)/2),0)),"",OFFSET('10. SEGUIMIENTO 2025'!$Q$14,INT((ROW()-13)/2),0)),IF(ISBLANK(OFFSET('9. METAS'!$Q$20,INT((ROW()-14)/2),0)),"",OFFSET('9. METAS'!$Q$20,INT((ROW()-14)/2),0)))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017">
        <f ca="1">IF(ISBLANK(OFFSET('9. METAS'!$K$20,INT((ROW()-13)/2),0)),"",OFFSET('9. METAS'!$K$20,INT((ROW()-13)/2),0))</f>
        <v>2350</v>
      </c>
      <c r="I141" s="1014"/>
      <c r="J141" s="255">
        <f ca="1">IF(MOD(ROW()-13,2)=0,IF(ISBLANK(OFFSET('10. SEGUIMIENTO 2025'!$N$14,INT((ROW()-13)/2),0)),"",OFFSET('10. SEGUIMIENTO 2025'!$N$14,INT((ROW()-13)/2),0)),IF(ISBLANK(OFFSET('9. METAS'!$N$20,INT((ROW()-14)/2),0)),"",OFFSET('9. METAS'!$N$20,INT((ROW()-14)/2),0)))</f>
        <v>41</v>
      </c>
      <c r="K141" s="256" t="str">
        <f ca="1">IF(MOD(ROW()-13,2)=0,IF(ISBLANK(OFFSET('10. SEGUIMIENTO 2025'!$O$14,INT((ROW()-13)/2),0)),"",OFFSET('10. SEGUIMIENTO 2025'!$O$14,INT((ROW()-13)/2),0)),IF(ISBLANK(OFFSET('9. METAS'!$O$20,INT((ROW()-14)/2),0)),"",OFFSET('9. METAS'!$O$20,INT((ROW()-14)/2),0)))</f>
        <v/>
      </c>
      <c r="L141" s="256" t="str">
        <f ca="1">IF(MOD(ROW()-13,2)=0,IF(ISBLANK(OFFSET('10. SEGUIMIENTO 2025'!$P$14,INT((ROW()-13)/2),0)),"",OFFSET('10. SEGUIMIENTO 2025'!$P$14,INT((ROW()-13)/2),0)),IF(ISBLANK(OFFSET('9. METAS'!$P$20,INT((ROW()-14)/2),0)),"",OFFSET('9. METAS'!$P$20,INT((ROW()-14)/2),0)))</f>
        <v/>
      </c>
      <c r="M141" s="257" t="str">
        <f ca="1">IF(MOD(ROW()-13,2)=0,IF(ISBLANK(OFFSET('10. SEGUIMIENTO 2025'!$Q$14,INT((ROW()-13)/2),0)),"",OFFSET('10. SEGUIMIENTO 2025'!$Q$14,INT((ROW()-13)/2),0)),IF(ISBLANK(OFFSET('9. METAS'!$Q$20,INT((ROW()-14)/2),0)),"",OFFSET('9. METAS'!$Q$20,INT((ROW()-14)/2),0)))</f>
        <v/>
      </c>
      <c r="N141" s="1012" t="str">
        <f t="shared" ref="N141" ca="1" si="124">IFERROR(L141/L142,"ND")</f>
        <v>ND</v>
      </c>
      <c r="O141" s="1008" t="str">
        <f t="shared" ref="O141" ca="1" si="125">IFERROR(((L141+K141+J141)/H141),"ND")</f>
        <v>ND</v>
      </c>
      <c r="P141" s="996"/>
    </row>
    <row r="142" spans="3:16">
      <c r="C142" s="1030"/>
      <c r="D142" s="1026"/>
      <c r="E142" s="1026"/>
      <c r="F142" s="1024"/>
      <c r="G142" s="1021"/>
      <c r="H142" s="1017"/>
      <c r="I142" s="1015"/>
      <c r="J142" s="255">
        <f ca="1">IF(MOD(ROW()-13,2)=0,IF(ISBLANK(OFFSET('10. SEGUIMIENTO 2025'!$N$14,INT((ROW()-13)/2),0)),"",OFFSET('10. SEGUIMIENTO 2025'!$N$14,INT((ROW()-13)/2),0)),IF(ISBLANK(OFFSET('9. METAS'!$N$20,INT((ROW()-14)/2),0)),"",OFFSET('9. METAS'!$N$20,INT((ROW()-14)/2),0)))</f>
        <v>550</v>
      </c>
      <c r="K142" s="256">
        <f ca="1">IF(MOD(ROW()-13,2)=0,IF(ISBLANK(OFFSET('10. SEGUIMIENTO 2025'!$O$14,INT((ROW()-13)/2),0)),"",OFFSET('10. SEGUIMIENTO 2025'!$O$14,INT((ROW()-13)/2),0)),IF(ISBLANK(OFFSET('9. METAS'!$O$20,INT((ROW()-14)/2),0)),"",OFFSET('9. METAS'!$O$20,INT((ROW()-14)/2),0)))</f>
        <v>700</v>
      </c>
      <c r="L142" s="256">
        <f ca="1">IF(MOD(ROW()-13,2)=0,IF(ISBLANK(OFFSET('10. SEGUIMIENTO 2025'!$P$14,INT((ROW()-13)/2),0)),"",OFFSET('10. SEGUIMIENTO 2025'!$P$14,INT((ROW()-13)/2),0)),IF(ISBLANK(OFFSET('9. METAS'!$P$20,INT((ROW()-14)/2),0)),"",OFFSET('9. METAS'!$P$20,INT((ROW()-14)/2),0)))</f>
        <v>650</v>
      </c>
      <c r="M142" s="257">
        <f ca="1">IF(MOD(ROW()-13,2)=0,IF(ISBLANK(OFFSET('10. SEGUIMIENTO 2025'!$Q$14,INT((ROW()-13)/2),0)),"",OFFSET('10. SEGUIMIENTO 2025'!$Q$14,INT((ROW()-13)/2),0)),IF(ISBLANK(OFFSET('9. METAS'!$Q$20,INT((ROW()-14)/2),0)),"",OFFSET('9. METAS'!$Q$20,INT((ROW()-14)/2),0)))</f>
        <v>450</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017">
        <f ca="1">IF(ISBLANK(OFFSET('9. METAS'!$K$20,INT((ROW()-13)/2),0)),"",OFFSET('9. METAS'!$K$20,INT((ROW()-13)/2),0))</f>
        <v>350</v>
      </c>
      <c r="I143" s="1014"/>
      <c r="J143" s="255">
        <f ca="1">IF(MOD(ROW()-13,2)=0,IF(ISBLANK(OFFSET('10. SEGUIMIENTO 2025'!$N$14,INT((ROW()-13)/2),0)),"",OFFSET('10. SEGUIMIENTO 2025'!$N$14,INT((ROW()-13)/2),0)),IF(ISBLANK(OFFSET('9. METAS'!$N$20,INT((ROW()-14)/2),0)),"",OFFSET('9. METAS'!$N$20,INT((ROW()-14)/2),0)))</f>
        <v>41</v>
      </c>
      <c r="K143" s="256" t="str">
        <f ca="1">IF(MOD(ROW()-13,2)=0,IF(ISBLANK(OFFSET('10. SEGUIMIENTO 2025'!$O$14,INT((ROW()-13)/2),0)),"",OFFSET('10. SEGUIMIENTO 2025'!$O$14,INT((ROW()-13)/2),0)),IF(ISBLANK(OFFSET('9. METAS'!$O$20,INT((ROW()-14)/2),0)),"",OFFSET('9. METAS'!$O$20,INT((ROW()-14)/2),0)))</f>
        <v/>
      </c>
      <c r="L143" s="256" t="str">
        <f ca="1">IF(MOD(ROW()-13,2)=0,IF(ISBLANK(OFFSET('10. SEGUIMIENTO 2025'!$P$14,INT((ROW()-13)/2),0)),"",OFFSET('10. SEGUIMIENTO 2025'!$P$14,INT((ROW()-13)/2),0)),IF(ISBLANK(OFFSET('9. METAS'!$P$20,INT((ROW()-14)/2),0)),"",OFFSET('9. METAS'!$P$20,INT((ROW()-14)/2),0)))</f>
        <v/>
      </c>
      <c r="M143" s="257" t="str">
        <f ca="1">IF(MOD(ROW()-13,2)=0,IF(ISBLANK(OFFSET('10. SEGUIMIENTO 2025'!$Q$14,INT((ROW()-13)/2),0)),"",OFFSET('10. SEGUIMIENTO 2025'!$Q$14,INT((ROW()-13)/2),0)),IF(ISBLANK(OFFSET('9. METAS'!$Q$20,INT((ROW()-14)/2),0)),"",OFFSET('9. METAS'!$Q$20,INT((ROW()-14)/2),0)))</f>
        <v/>
      </c>
      <c r="N143" s="1012" t="str">
        <f t="shared" ref="N143" ca="1" si="126">IFERROR(L143/L144,"ND")</f>
        <v>ND</v>
      </c>
      <c r="O143" s="1008" t="str">
        <f t="shared" ref="O143" ca="1" si="127">IFERROR(((L143+K143+J143)/H143),"ND")</f>
        <v>ND</v>
      </c>
      <c r="P143" s="996"/>
    </row>
    <row r="144" spans="3:16">
      <c r="C144" s="1030"/>
      <c r="D144" s="1026"/>
      <c r="E144" s="1026"/>
      <c r="F144" s="1024"/>
      <c r="G144" s="1021"/>
      <c r="H144" s="1017"/>
      <c r="I144" s="1015"/>
      <c r="J144" s="255">
        <f ca="1">IF(MOD(ROW()-13,2)=0,IF(ISBLANK(OFFSET('10. SEGUIMIENTO 2025'!$N$14,INT((ROW()-13)/2),0)),"",OFFSET('10. SEGUIMIENTO 2025'!$N$14,INT((ROW()-13)/2),0)),IF(ISBLANK(OFFSET('9. METAS'!$N$20,INT((ROW()-14)/2),0)),"",OFFSET('9. METAS'!$N$20,INT((ROW()-14)/2),0)))</f>
        <v>75</v>
      </c>
      <c r="K144" s="256">
        <f ca="1">IF(MOD(ROW()-13,2)=0,IF(ISBLANK(OFFSET('10. SEGUIMIENTO 2025'!$O$14,INT((ROW()-13)/2),0)),"",OFFSET('10. SEGUIMIENTO 2025'!$O$14,INT((ROW()-13)/2),0)),IF(ISBLANK(OFFSET('9. METAS'!$O$20,INT((ROW()-14)/2),0)),"",OFFSET('9. METAS'!$O$20,INT((ROW()-14)/2),0)))</f>
        <v>100</v>
      </c>
      <c r="L144" s="256">
        <f ca="1">IF(MOD(ROW()-13,2)=0,IF(ISBLANK(OFFSET('10. SEGUIMIENTO 2025'!$P$14,INT((ROW()-13)/2),0)),"",OFFSET('10. SEGUIMIENTO 2025'!$P$14,INT((ROW()-13)/2),0)),IF(ISBLANK(OFFSET('9. METAS'!$P$20,INT((ROW()-14)/2),0)),"",OFFSET('9. METAS'!$P$20,INT((ROW()-14)/2),0)))</f>
        <v>90</v>
      </c>
      <c r="M144" s="257">
        <f ca="1">IF(MOD(ROW()-13,2)=0,IF(ISBLANK(OFFSET('10. SEGUIMIENTO 2025'!$Q$14,INT((ROW()-13)/2),0)),"",OFFSET('10. SEGUIMIENTO 2025'!$Q$14,INT((ROW()-13)/2),0)),IF(ISBLANK(OFFSET('9. METAS'!$Q$20,INT((ROW()-14)/2),0)),"",OFFSET('9. METAS'!$Q$20,INT((ROW()-14)/2),0)))</f>
        <v>85</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017">
        <f ca="1">IF(ISBLANK(OFFSET('9. METAS'!$K$20,INT((ROW()-13)/2),0)),"",OFFSET('9. METAS'!$K$20,INT((ROW()-13)/2),0))</f>
        <v>3</v>
      </c>
      <c r="I145" s="1014"/>
      <c r="J145" s="255">
        <f ca="1">IF(MOD(ROW()-13,2)=0,IF(ISBLANK(OFFSET('10. SEGUIMIENTO 2025'!$N$14,INT((ROW()-13)/2),0)),"",OFFSET('10. SEGUIMIENTO 2025'!$N$14,INT((ROW()-13)/2),0)),IF(ISBLANK(OFFSET('9. METAS'!$N$20,INT((ROW()-14)/2),0)),"",OFFSET('9. METAS'!$N$20,INT((ROW()-14)/2),0)))</f>
        <v>41</v>
      </c>
      <c r="K145" s="256" t="str">
        <f ca="1">IF(MOD(ROW()-13,2)=0,IF(ISBLANK(OFFSET('10. SEGUIMIENTO 2025'!$O$14,INT((ROW()-13)/2),0)),"",OFFSET('10. SEGUIMIENTO 2025'!$O$14,INT((ROW()-13)/2),0)),IF(ISBLANK(OFFSET('9. METAS'!$O$20,INT((ROW()-14)/2),0)),"",OFFSET('9. METAS'!$O$20,INT((ROW()-14)/2),0)))</f>
        <v/>
      </c>
      <c r="L145" s="256" t="str">
        <f ca="1">IF(MOD(ROW()-13,2)=0,IF(ISBLANK(OFFSET('10. SEGUIMIENTO 2025'!$P$14,INT((ROW()-13)/2),0)),"",OFFSET('10. SEGUIMIENTO 2025'!$P$14,INT((ROW()-13)/2),0)),IF(ISBLANK(OFFSET('9. METAS'!$P$20,INT((ROW()-14)/2),0)),"",OFFSET('9. METAS'!$P$20,INT((ROW()-14)/2),0)))</f>
        <v/>
      </c>
      <c r="M145" s="257" t="str">
        <f ca="1">IF(MOD(ROW()-13,2)=0,IF(ISBLANK(OFFSET('10. SEGUIMIENTO 2025'!$Q$14,INT((ROW()-13)/2),0)),"",OFFSET('10. SEGUIMIENTO 2025'!$Q$14,INT((ROW()-13)/2),0)),IF(ISBLANK(OFFSET('9. METAS'!$Q$20,INT((ROW()-14)/2),0)),"",OFFSET('9. METAS'!$Q$20,INT((ROW()-14)/2),0)))</f>
        <v/>
      </c>
      <c r="N145" s="1012" t="str">
        <f t="shared" ref="N145" ca="1" si="128">IFERROR(L145/L146,"ND")</f>
        <v>ND</v>
      </c>
      <c r="O145" s="1008" t="str">
        <f t="shared" ref="O145" ca="1" si="129">IFERROR(((L145+K145+J145)/H145),"ND")</f>
        <v>ND</v>
      </c>
      <c r="P145" s="996"/>
    </row>
    <row r="146" spans="3:16">
      <c r="C146" s="1030"/>
      <c r="D146" s="1026"/>
      <c r="E146" s="1026"/>
      <c r="F146" s="1024"/>
      <c r="G146" s="1021"/>
      <c r="H146" s="1017"/>
      <c r="I146" s="1015"/>
      <c r="J146" s="255">
        <f ca="1">IF(MOD(ROW()-13,2)=0,IF(ISBLANK(OFFSET('10. SEGUIMIENTO 2025'!$N$14,INT((ROW()-13)/2),0)),"",OFFSET('10. SEGUIMIENTO 2025'!$N$14,INT((ROW()-13)/2),0)),IF(ISBLANK(OFFSET('9. METAS'!$N$20,INT((ROW()-14)/2),0)),"",OFFSET('9. METAS'!$N$20,INT((ROW()-14)/2),0)))</f>
        <v>1</v>
      </c>
      <c r="K146" s="256">
        <f ca="1">IF(MOD(ROW()-13,2)=0,IF(ISBLANK(OFFSET('10. SEGUIMIENTO 2025'!$O$14,INT((ROW()-13)/2),0)),"",OFFSET('10. SEGUIMIENTO 2025'!$O$14,INT((ROW()-13)/2),0)),IF(ISBLANK(OFFSET('9. METAS'!$O$20,INT((ROW()-14)/2),0)),"",OFFSET('9. METAS'!$O$20,INT((ROW()-14)/2),0)))</f>
        <v>1</v>
      </c>
      <c r="L146" s="256">
        <f ca="1">IF(MOD(ROW()-13,2)=0,IF(ISBLANK(OFFSET('10. SEGUIMIENTO 2025'!$P$14,INT((ROW()-13)/2),0)),"",OFFSET('10. SEGUIMIENTO 2025'!$P$14,INT((ROW()-13)/2),0)),IF(ISBLANK(OFFSET('9. METAS'!$P$20,INT((ROW()-14)/2),0)),"",OFFSET('9. METAS'!$P$20,INT((ROW()-14)/2),0)))</f>
        <v>0</v>
      </c>
      <c r="M146" s="257">
        <f ca="1">IF(MOD(ROW()-13,2)=0,IF(ISBLANK(OFFSET('10. SEGUIMIENTO 2025'!$Q$14,INT((ROW()-13)/2),0)),"",OFFSET('10. SEGUIMIENTO 2025'!$Q$14,INT((ROW()-13)/2),0)),IF(ISBLANK(OFFSET('9. METAS'!$Q$20,INT((ROW()-14)/2),0)),"",OFFSET('9. METAS'!$Q$20,INT((ROW()-14)/2),0)))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017">
        <f ca="1">IF(ISBLANK(OFFSET('9. METAS'!$K$20,INT((ROW()-13)/2),0)),"",OFFSET('9. METAS'!$K$20,INT((ROW()-13)/2),0))</f>
        <v>0</v>
      </c>
      <c r="I147" s="1014"/>
      <c r="J147" s="255">
        <f ca="1">IF(MOD(ROW()-13,2)=0,IF(ISBLANK(OFFSET('10. SEGUIMIENTO 2025'!$N$14,INT((ROW()-13)/2),0)),"",OFFSET('10. SEGUIMIENTO 2025'!$N$14,INT((ROW()-13)/2),0)),IF(ISBLANK(OFFSET('9. METAS'!$N$20,INT((ROW()-14)/2),0)),"",OFFSET('9. METAS'!$N$20,INT((ROW()-14)/2),0)))</f>
        <v>41</v>
      </c>
      <c r="K147" s="256" t="str">
        <f ca="1">IF(MOD(ROW()-13,2)=0,IF(ISBLANK(OFFSET('10. SEGUIMIENTO 2025'!$O$14,INT((ROW()-13)/2),0)),"",OFFSET('10. SEGUIMIENTO 2025'!$O$14,INT((ROW()-13)/2),0)),IF(ISBLANK(OFFSET('9. METAS'!$O$20,INT((ROW()-14)/2),0)),"",OFFSET('9. METAS'!$O$20,INT((ROW()-14)/2),0)))</f>
        <v/>
      </c>
      <c r="L147" s="256" t="str">
        <f ca="1">IF(MOD(ROW()-13,2)=0,IF(ISBLANK(OFFSET('10. SEGUIMIENTO 2025'!$P$14,INT((ROW()-13)/2),0)),"",OFFSET('10. SEGUIMIENTO 2025'!$P$14,INT((ROW()-13)/2),0)),IF(ISBLANK(OFFSET('9. METAS'!$P$20,INT((ROW()-14)/2),0)),"",OFFSET('9. METAS'!$P$20,INT((ROW()-14)/2),0)))</f>
        <v/>
      </c>
      <c r="M147" s="257" t="str">
        <f ca="1">IF(MOD(ROW()-13,2)=0,IF(ISBLANK(OFFSET('10. SEGUIMIENTO 2025'!$Q$14,INT((ROW()-13)/2),0)),"",OFFSET('10. SEGUIMIENTO 2025'!$Q$14,INT((ROW()-13)/2),0)),IF(ISBLANK(OFFSET('9. METAS'!$Q$20,INT((ROW()-14)/2),0)),"",OFFSET('9. METAS'!$Q$20,INT((ROW()-14)/2),0)))</f>
        <v/>
      </c>
      <c r="N147" s="1012" t="str">
        <f t="shared" ref="N147" ca="1" si="130">IFERROR(L147/L148,"ND")</f>
        <v>ND</v>
      </c>
      <c r="O147" s="1008" t="str">
        <f t="shared" ref="O147" ca="1" si="131">IFERROR(((L147+K147+J147)/H147),"ND")</f>
        <v>ND</v>
      </c>
      <c r="P147" s="996"/>
    </row>
    <row r="148" spans="3:16">
      <c r="C148" s="1030"/>
      <c r="D148" s="1026"/>
      <c r="E148" s="1026"/>
      <c r="F148" s="1024"/>
      <c r="G148" s="1021"/>
      <c r="H148" s="1017"/>
      <c r="I148" s="1015"/>
      <c r="J148" s="255" t="str">
        <f ca="1">IF(MOD(ROW()-13,2)=0,IF(ISBLANK(OFFSET('10. SEGUIMIENTO 2025'!$N$14,INT((ROW()-13)/2),0)),"",OFFSET('10. SEGUIMIENTO 2025'!$N$14,INT((ROW()-13)/2),0)),IF(ISBLANK(OFFSET('9. METAS'!$N$20,INT((ROW()-14)/2),0)),"",OFFSET('9. METAS'!$N$20,INT((ROW()-14)/2),0)))</f>
        <v>NP</v>
      </c>
      <c r="K148" s="256" t="str">
        <f ca="1">IF(MOD(ROW()-13,2)=0,IF(ISBLANK(OFFSET('10. SEGUIMIENTO 2025'!$O$14,INT((ROW()-13)/2),0)),"",OFFSET('10. SEGUIMIENTO 2025'!$O$14,INT((ROW()-13)/2),0)),IF(ISBLANK(OFFSET('9. METAS'!$O$20,INT((ROW()-14)/2),0)),"",OFFSET('9. METAS'!$O$20,INT((ROW()-14)/2),0)))</f>
        <v>NP</v>
      </c>
      <c r="L148" s="256" t="str">
        <f ca="1">IF(MOD(ROW()-13,2)=0,IF(ISBLANK(OFFSET('10. SEGUIMIENTO 2025'!$P$14,INT((ROW()-13)/2),0)),"",OFFSET('10. SEGUIMIENTO 2025'!$P$14,INT((ROW()-13)/2),0)),IF(ISBLANK(OFFSET('9. METAS'!$P$20,INT((ROW()-14)/2),0)),"",OFFSET('9. METAS'!$P$20,INT((ROW()-14)/2),0)))</f>
        <v>NP</v>
      </c>
      <c r="M148" s="257" t="str">
        <f ca="1">IF(MOD(ROW()-13,2)=0,IF(ISBLANK(OFFSET('10. SEGUIMIENTO 2025'!$Q$14,INT((ROW()-13)/2),0)),"",OFFSET('10. SEGUIMIENTO 2025'!$Q$14,INT((ROW()-13)/2),0)),IF(ISBLANK(OFFSET('9. METAS'!$Q$20,INT((ROW()-14)/2),0)),"",OFFSET('9. METAS'!$Q$20,INT((ROW()-14)/2),0)))</f>
        <v>NP</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017">
        <f ca="1">IF(ISBLANK(OFFSET('9. METAS'!$K$20,INT((ROW()-13)/2),0)),"",OFFSET('9. METAS'!$K$20,INT((ROW()-13)/2),0))</f>
        <v>0</v>
      </c>
      <c r="I149" s="1014"/>
      <c r="J149" s="255">
        <f ca="1">IF(MOD(ROW()-13,2)=0,IF(ISBLANK(OFFSET('10. SEGUIMIENTO 2025'!$N$14,INT((ROW()-13)/2),0)),"",OFFSET('10. SEGUIMIENTO 2025'!$N$14,INT((ROW()-13)/2),0)),IF(ISBLANK(OFFSET('9. METAS'!$N$20,INT((ROW()-14)/2),0)),"",OFFSET('9. METAS'!$N$20,INT((ROW()-14)/2),0)))</f>
        <v>41</v>
      </c>
      <c r="K149" s="256" t="str">
        <f ca="1">IF(MOD(ROW()-13,2)=0,IF(ISBLANK(OFFSET('10. SEGUIMIENTO 2025'!$O$14,INT((ROW()-13)/2),0)),"",OFFSET('10. SEGUIMIENTO 2025'!$O$14,INT((ROW()-13)/2),0)),IF(ISBLANK(OFFSET('9. METAS'!$O$20,INT((ROW()-14)/2),0)),"",OFFSET('9. METAS'!$O$20,INT((ROW()-14)/2),0)))</f>
        <v/>
      </c>
      <c r="L149" s="256" t="str">
        <f ca="1">IF(MOD(ROW()-13,2)=0,IF(ISBLANK(OFFSET('10. SEGUIMIENTO 2025'!$P$14,INT((ROW()-13)/2),0)),"",OFFSET('10. SEGUIMIENTO 2025'!$P$14,INT((ROW()-13)/2),0)),IF(ISBLANK(OFFSET('9. METAS'!$P$20,INT((ROW()-14)/2),0)),"",OFFSET('9. METAS'!$P$20,INT((ROW()-14)/2),0)))</f>
        <v/>
      </c>
      <c r="M149" s="257" t="str">
        <f ca="1">IF(MOD(ROW()-13,2)=0,IF(ISBLANK(OFFSET('10. SEGUIMIENTO 2025'!$Q$14,INT((ROW()-13)/2),0)),"",OFFSET('10. SEGUIMIENTO 2025'!$Q$14,INT((ROW()-13)/2),0)),IF(ISBLANK(OFFSET('9. METAS'!$Q$20,INT((ROW()-14)/2),0)),"",OFFSET('9. METAS'!$Q$20,INT((ROW()-14)/2),0)))</f>
        <v/>
      </c>
      <c r="N149" s="1012" t="str">
        <f t="shared" ref="N149" ca="1" si="132">IFERROR(L149/L150,"ND")</f>
        <v>ND</v>
      </c>
      <c r="O149" s="1008" t="str">
        <f t="shared" ref="O149" ca="1" si="133">IFERROR(((L149+K149+J149)/H149),"ND")</f>
        <v>ND</v>
      </c>
      <c r="P149" s="996"/>
    </row>
    <row r="150" spans="3:16">
      <c r="C150" s="1030"/>
      <c r="D150" s="1026"/>
      <c r="E150" s="1026"/>
      <c r="F150" s="1024"/>
      <c r="G150" s="1021"/>
      <c r="H150" s="1017"/>
      <c r="I150" s="1015"/>
      <c r="J150" s="255" t="str">
        <f ca="1">IF(MOD(ROW()-13,2)=0,IF(ISBLANK(OFFSET('10. SEGUIMIENTO 2025'!$N$14,INT((ROW()-13)/2),0)),"",OFFSET('10. SEGUIMIENTO 2025'!$N$14,INT((ROW()-13)/2),0)),IF(ISBLANK(OFFSET('9. METAS'!$N$20,INT((ROW()-14)/2),0)),"",OFFSET('9. METAS'!$N$20,INT((ROW()-14)/2),0)))</f>
        <v>NP</v>
      </c>
      <c r="K150" s="256" t="str">
        <f ca="1">IF(MOD(ROW()-13,2)=0,IF(ISBLANK(OFFSET('10. SEGUIMIENTO 2025'!$O$14,INT((ROW()-13)/2),0)),"",OFFSET('10. SEGUIMIENTO 2025'!$O$14,INT((ROW()-13)/2),0)),IF(ISBLANK(OFFSET('9. METAS'!$O$20,INT((ROW()-14)/2),0)),"",OFFSET('9. METAS'!$O$20,INT((ROW()-14)/2),0)))</f>
        <v>NP</v>
      </c>
      <c r="L150" s="256" t="str">
        <f ca="1">IF(MOD(ROW()-13,2)=0,IF(ISBLANK(OFFSET('10. SEGUIMIENTO 2025'!$P$14,INT((ROW()-13)/2),0)),"",OFFSET('10. SEGUIMIENTO 2025'!$P$14,INT((ROW()-13)/2),0)),IF(ISBLANK(OFFSET('9. METAS'!$P$20,INT((ROW()-14)/2),0)),"",OFFSET('9. METAS'!$P$20,INT((ROW()-14)/2),0)))</f>
        <v>NP</v>
      </c>
      <c r="M150" s="257" t="str">
        <f ca="1">IF(MOD(ROW()-13,2)=0,IF(ISBLANK(OFFSET('10. SEGUIMIENTO 2025'!$Q$14,INT((ROW()-13)/2),0)),"",OFFSET('10. SEGUIMIENTO 2025'!$Q$14,INT((ROW()-13)/2),0)),IF(ISBLANK(OFFSET('9. METAS'!$Q$20,INT((ROW()-14)/2),0)),"",OFFSET('9. METAS'!$Q$20,INT((ROW()-14)/2),0)))</f>
        <v>NP</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017">
        <f ca="1">IF(ISBLANK(OFFSET('9. METAS'!$K$20,INT((ROW()-13)/2),0)),"",OFFSET('9. METAS'!$K$20,INT((ROW()-13)/2),0))</f>
        <v>0</v>
      </c>
      <c r="I151" s="1014"/>
      <c r="J151" s="255">
        <f ca="1">IF(MOD(ROW()-13,2)=0,IF(ISBLANK(OFFSET('10. SEGUIMIENTO 2025'!$N$14,INT((ROW()-13)/2),0)),"",OFFSET('10. SEGUIMIENTO 2025'!$N$14,INT((ROW()-13)/2),0)),IF(ISBLANK(OFFSET('9. METAS'!$N$20,INT((ROW()-14)/2),0)),"",OFFSET('9. METAS'!$N$20,INT((ROW()-14)/2),0)))</f>
        <v>41</v>
      </c>
      <c r="K151" s="256" t="str">
        <f ca="1">IF(MOD(ROW()-13,2)=0,IF(ISBLANK(OFFSET('10. SEGUIMIENTO 2025'!$O$14,INT((ROW()-13)/2),0)),"",OFFSET('10. SEGUIMIENTO 2025'!$O$14,INT((ROW()-13)/2),0)),IF(ISBLANK(OFFSET('9. METAS'!$O$20,INT((ROW()-14)/2),0)),"",OFFSET('9. METAS'!$O$20,INT((ROW()-14)/2),0)))</f>
        <v/>
      </c>
      <c r="L151" s="256" t="str">
        <f ca="1">IF(MOD(ROW()-13,2)=0,IF(ISBLANK(OFFSET('10. SEGUIMIENTO 2025'!$P$14,INT((ROW()-13)/2),0)),"",OFFSET('10. SEGUIMIENTO 2025'!$P$14,INT((ROW()-13)/2),0)),IF(ISBLANK(OFFSET('9. METAS'!$P$20,INT((ROW()-14)/2),0)),"",OFFSET('9. METAS'!$P$20,INT((ROW()-14)/2),0)))</f>
        <v/>
      </c>
      <c r="M151" s="257" t="str">
        <f ca="1">IF(MOD(ROW()-13,2)=0,IF(ISBLANK(OFFSET('10. SEGUIMIENTO 2025'!$Q$14,INT((ROW()-13)/2),0)),"",OFFSET('10. SEGUIMIENTO 2025'!$Q$14,INT((ROW()-13)/2),0)),IF(ISBLANK(OFFSET('9. METAS'!$Q$20,INT((ROW()-14)/2),0)),"",OFFSET('9. METAS'!$Q$20,INT((ROW()-14)/2),0)))</f>
        <v/>
      </c>
      <c r="N151" s="1012" t="str">
        <f t="shared" ref="N151" ca="1" si="134">IFERROR(L151/L152,"ND")</f>
        <v>ND</v>
      </c>
      <c r="O151" s="1008" t="str">
        <f t="shared" ref="O151" ca="1" si="135">IFERROR(((L151+K151+J151)/H151),"ND")</f>
        <v>ND</v>
      </c>
      <c r="P151" s="996"/>
    </row>
    <row r="152" spans="3:16">
      <c r="C152" s="1030"/>
      <c r="D152" s="1026"/>
      <c r="E152" s="1026"/>
      <c r="F152" s="1024"/>
      <c r="G152" s="1021"/>
      <c r="H152" s="1017"/>
      <c r="I152" s="1015"/>
      <c r="J152" s="255" t="str">
        <f ca="1">IF(MOD(ROW()-13,2)=0,IF(ISBLANK(OFFSET('10. SEGUIMIENTO 2025'!$N$14,INT((ROW()-13)/2),0)),"",OFFSET('10. SEGUIMIENTO 2025'!$N$14,INT((ROW()-13)/2),0)),IF(ISBLANK(OFFSET('9. METAS'!$N$20,INT((ROW()-14)/2),0)),"",OFFSET('9. METAS'!$N$20,INT((ROW()-14)/2),0)))</f>
        <v>NP</v>
      </c>
      <c r="K152" s="256" t="str">
        <f ca="1">IF(MOD(ROW()-13,2)=0,IF(ISBLANK(OFFSET('10. SEGUIMIENTO 2025'!$O$14,INT((ROW()-13)/2),0)),"",OFFSET('10. SEGUIMIENTO 2025'!$O$14,INT((ROW()-13)/2),0)),IF(ISBLANK(OFFSET('9. METAS'!$O$20,INT((ROW()-14)/2),0)),"",OFFSET('9. METAS'!$O$20,INT((ROW()-14)/2),0)))</f>
        <v>NP</v>
      </c>
      <c r="L152" s="256" t="str">
        <f ca="1">IF(MOD(ROW()-13,2)=0,IF(ISBLANK(OFFSET('10. SEGUIMIENTO 2025'!$P$14,INT((ROW()-13)/2),0)),"",OFFSET('10. SEGUIMIENTO 2025'!$P$14,INT((ROW()-13)/2),0)),IF(ISBLANK(OFFSET('9. METAS'!$P$20,INT((ROW()-14)/2),0)),"",OFFSET('9. METAS'!$P$20,INT((ROW()-14)/2),0)))</f>
        <v>NP</v>
      </c>
      <c r="M152" s="257" t="str">
        <f ca="1">IF(MOD(ROW()-13,2)=0,IF(ISBLANK(OFFSET('10. SEGUIMIENTO 2025'!$Q$14,INT((ROW()-13)/2),0)),"",OFFSET('10. SEGUIMIENTO 2025'!$Q$14,INT((ROW()-13)/2),0)),IF(ISBLANK(OFFSET('9. METAS'!$Q$20,INT((ROW()-14)/2),0)),"",OFFSET('9. METAS'!$Q$20,INT((ROW()-14)/2),0)))</f>
        <v>NP</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017">
        <f ca="1">IF(ISBLANK(OFFSET('9. METAS'!$K$20,INT((ROW()-13)/2),0)),"",OFFSET('9. METAS'!$K$20,INT((ROW()-13)/2),0))</f>
        <v>0</v>
      </c>
      <c r="I153" s="1014"/>
      <c r="J153" s="255">
        <f ca="1">IF(MOD(ROW()-13,2)=0,IF(ISBLANK(OFFSET('10. SEGUIMIENTO 2025'!$N$14,INT((ROW()-13)/2),0)),"",OFFSET('10. SEGUIMIENTO 2025'!$N$14,INT((ROW()-13)/2),0)),IF(ISBLANK(OFFSET('9. METAS'!$N$20,INT((ROW()-14)/2),0)),"",OFFSET('9. METAS'!$N$20,INT((ROW()-14)/2),0)))</f>
        <v>41</v>
      </c>
      <c r="K153" s="256" t="str">
        <f ca="1">IF(MOD(ROW()-13,2)=0,IF(ISBLANK(OFFSET('10. SEGUIMIENTO 2025'!$O$14,INT((ROW()-13)/2),0)),"",OFFSET('10. SEGUIMIENTO 2025'!$O$14,INT((ROW()-13)/2),0)),IF(ISBLANK(OFFSET('9. METAS'!$O$20,INT((ROW()-14)/2),0)),"",OFFSET('9. METAS'!$O$20,INT((ROW()-14)/2),0)))</f>
        <v/>
      </c>
      <c r="L153" s="256" t="str">
        <f ca="1">IF(MOD(ROW()-13,2)=0,IF(ISBLANK(OFFSET('10. SEGUIMIENTO 2025'!$P$14,INT((ROW()-13)/2),0)),"",OFFSET('10. SEGUIMIENTO 2025'!$P$14,INT((ROW()-13)/2),0)),IF(ISBLANK(OFFSET('9. METAS'!$P$20,INT((ROW()-14)/2),0)),"",OFFSET('9. METAS'!$P$20,INT((ROW()-14)/2),0)))</f>
        <v/>
      </c>
      <c r="M153" s="257" t="str">
        <f ca="1">IF(MOD(ROW()-13,2)=0,IF(ISBLANK(OFFSET('10. SEGUIMIENTO 2025'!$Q$14,INT((ROW()-13)/2),0)),"",OFFSET('10. SEGUIMIENTO 2025'!$Q$14,INT((ROW()-13)/2),0)),IF(ISBLANK(OFFSET('9. METAS'!$Q$20,INT((ROW()-14)/2),0)),"",OFFSET('9. METAS'!$Q$20,INT((ROW()-14)/2),0)))</f>
        <v/>
      </c>
      <c r="N153" s="1012" t="str">
        <f t="shared" ref="N153" ca="1" si="136">IFERROR(L153/L154,"ND")</f>
        <v>ND</v>
      </c>
      <c r="O153" s="1008" t="str">
        <f t="shared" ref="O153" ca="1" si="137">IFERROR(((L153+K153+J153)/H153),"ND")</f>
        <v>ND</v>
      </c>
      <c r="P153" s="996"/>
    </row>
    <row r="154" spans="3:16">
      <c r="C154" s="1030"/>
      <c r="D154" s="1026"/>
      <c r="E154" s="1026"/>
      <c r="F154" s="1024"/>
      <c r="G154" s="1021"/>
      <c r="H154" s="1017"/>
      <c r="I154" s="1015"/>
      <c r="J154" s="255" t="str">
        <f ca="1">IF(MOD(ROW()-13,2)=0,IF(ISBLANK(OFFSET('10. SEGUIMIENTO 2025'!$N$14,INT((ROW()-13)/2),0)),"",OFFSET('10. SEGUIMIENTO 2025'!$N$14,INT((ROW()-13)/2),0)),IF(ISBLANK(OFFSET('9. METAS'!$N$20,INT((ROW()-14)/2),0)),"",OFFSET('9. METAS'!$N$20,INT((ROW()-14)/2),0)))</f>
        <v>NP</v>
      </c>
      <c r="K154" s="256" t="str">
        <f ca="1">IF(MOD(ROW()-13,2)=0,IF(ISBLANK(OFFSET('10. SEGUIMIENTO 2025'!$O$14,INT((ROW()-13)/2),0)),"",OFFSET('10. SEGUIMIENTO 2025'!$O$14,INT((ROW()-13)/2),0)),IF(ISBLANK(OFFSET('9. METAS'!$O$20,INT((ROW()-14)/2),0)),"",OFFSET('9. METAS'!$O$20,INT((ROW()-14)/2),0)))</f>
        <v>NP</v>
      </c>
      <c r="L154" s="256" t="str">
        <f ca="1">IF(MOD(ROW()-13,2)=0,IF(ISBLANK(OFFSET('10. SEGUIMIENTO 2025'!$P$14,INT((ROW()-13)/2),0)),"",OFFSET('10. SEGUIMIENTO 2025'!$P$14,INT((ROW()-13)/2),0)),IF(ISBLANK(OFFSET('9. METAS'!$P$20,INT((ROW()-14)/2),0)),"",OFFSET('9. METAS'!$P$20,INT((ROW()-14)/2),0)))</f>
        <v>NP</v>
      </c>
      <c r="M154" s="257" t="str">
        <f ca="1">IF(MOD(ROW()-13,2)=0,IF(ISBLANK(OFFSET('10. SEGUIMIENTO 2025'!$Q$14,INT((ROW()-13)/2),0)),"",OFFSET('10. SEGUIMIENTO 2025'!$Q$14,INT((ROW()-13)/2),0)),IF(ISBLANK(OFFSET('9. METAS'!$Q$20,INT((ROW()-14)/2),0)),"",OFFSET('9. METAS'!$Q$20,INT((ROW()-14)/2),0)))</f>
        <v>NP</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017">
        <f ca="1">IF(ISBLANK(OFFSET('9. METAS'!$K$20,INT((ROW()-13)/2),0)),"",OFFSET('9. METAS'!$K$20,INT((ROW()-13)/2),0))</f>
        <v>0</v>
      </c>
      <c r="I155" s="1014"/>
      <c r="J155" s="255">
        <f ca="1">IF(MOD(ROW()-13,2)=0,IF(ISBLANK(OFFSET('10. SEGUIMIENTO 2025'!$N$14,INT((ROW()-13)/2),0)),"",OFFSET('10. SEGUIMIENTO 2025'!$N$14,INT((ROW()-13)/2),0)),IF(ISBLANK(OFFSET('9. METAS'!$N$20,INT((ROW()-14)/2),0)),"",OFFSET('9. METAS'!$N$20,INT((ROW()-14)/2),0)))</f>
        <v>41</v>
      </c>
      <c r="K155" s="256" t="str">
        <f ca="1">IF(MOD(ROW()-13,2)=0,IF(ISBLANK(OFFSET('10. SEGUIMIENTO 2025'!$O$14,INT((ROW()-13)/2),0)),"",OFFSET('10. SEGUIMIENTO 2025'!$O$14,INT((ROW()-13)/2),0)),IF(ISBLANK(OFFSET('9. METAS'!$O$20,INT((ROW()-14)/2),0)),"",OFFSET('9. METAS'!$O$20,INT((ROW()-14)/2),0)))</f>
        <v/>
      </c>
      <c r="L155" s="256" t="str">
        <f ca="1">IF(MOD(ROW()-13,2)=0,IF(ISBLANK(OFFSET('10. SEGUIMIENTO 2025'!$P$14,INT((ROW()-13)/2),0)),"",OFFSET('10. SEGUIMIENTO 2025'!$P$14,INT((ROW()-13)/2),0)),IF(ISBLANK(OFFSET('9. METAS'!$P$20,INT((ROW()-14)/2),0)),"",OFFSET('9. METAS'!$P$20,INT((ROW()-14)/2),0)))</f>
        <v/>
      </c>
      <c r="M155" s="257" t="str">
        <f ca="1">IF(MOD(ROW()-13,2)=0,IF(ISBLANK(OFFSET('10. SEGUIMIENTO 2025'!$Q$14,INT((ROW()-13)/2),0)),"",OFFSET('10. SEGUIMIENTO 2025'!$Q$14,INT((ROW()-13)/2),0)),IF(ISBLANK(OFFSET('9. METAS'!$Q$20,INT((ROW()-14)/2),0)),"",OFFSET('9. METAS'!$Q$20,INT((ROW()-14)/2),0)))</f>
        <v/>
      </c>
      <c r="N155" s="1012" t="str">
        <f t="shared" ref="N155" ca="1" si="138">IFERROR(L155/L156,"ND")</f>
        <v>ND</v>
      </c>
      <c r="O155" s="1008" t="str">
        <f t="shared" ref="O155" ca="1" si="139">IFERROR(((L155+K155+J155)/H155),"ND")</f>
        <v>ND</v>
      </c>
      <c r="P155" s="996"/>
    </row>
    <row r="156" spans="3:16">
      <c r="C156" s="1030"/>
      <c r="D156" s="1026"/>
      <c r="E156" s="1026"/>
      <c r="F156" s="1024"/>
      <c r="G156" s="1021"/>
      <c r="H156" s="1017"/>
      <c r="I156" s="1015"/>
      <c r="J156" s="255" t="str">
        <f ca="1">IF(MOD(ROW()-13,2)=0,IF(ISBLANK(OFFSET('10. SEGUIMIENTO 2025'!$N$14,INT((ROW()-13)/2),0)),"",OFFSET('10. SEGUIMIENTO 2025'!$N$14,INT((ROW()-13)/2),0)),IF(ISBLANK(OFFSET('9. METAS'!$N$20,INT((ROW()-14)/2),0)),"",OFFSET('9. METAS'!$N$20,INT((ROW()-14)/2),0)))</f>
        <v>NP</v>
      </c>
      <c r="K156" s="256" t="str">
        <f ca="1">IF(MOD(ROW()-13,2)=0,IF(ISBLANK(OFFSET('10. SEGUIMIENTO 2025'!$O$14,INT((ROW()-13)/2),0)),"",OFFSET('10. SEGUIMIENTO 2025'!$O$14,INT((ROW()-13)/2),0)),IF(ISBLANK(OFFSET('9. METAS'!$O$20,INT((ROW()-14)/2),0)),"",OFFSET('9. METAS'!$O$20,INT((ROW()-14)/2),0)))</f>
        <v>NP</v>
      </c>
      <c r="L156" s="256" t="str">
        <f ca="1">IF(MOD(ROW()-13,2)=0,IF(ISBLANK(OFFSET('10. SEGUIMIENTO 2025'!$P$14,INT((ROW()-13)/2),0)),"",OFFSET('10. SEGUIMIENTO 2025'!$P$14,INT((ROW()-13)/2),0)),IF(ISBLANK(OFFSET('9. METAS'!$P$20,INT((ROW()-14)/2),0)),"",OFFSET('9. METAS'!$P$20,INT((ROW()-14)/2),0)))</f>
        <v>NP</v>
      </c>
      <c r="M156" s="257" t="str">
        <f ca="1">IF(MOD(ROW()-13,2)=0,IF(ISBLANK(OFFSET('10. SEGUIMIENTO 2025'!$Q$14,INT((ROW()-13)/2),0)),"",OFFSET('10. SEGUIMIENTO 2025'!$Q$14,INT((ROW()-13)/2),0)),IF(ISBLANK(OFFSET('9. METAS'!$Q$20,INT((ROW()-14)/2),0)),"",OFFSET('9. METAS'!$Q$20,INT((ROW()-14)/2),0)))</f>
        <v>NP</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017">
        <f ca="1">IF(ISBLANK(OFFSET('9. METAS'!$K$20,INT((ROW()-13)/2),0)),"",OFFSET('9. METAS'!$K$20,INT((ROW()-13)/2),0))</f>
        <v>0</v>
      </c>
      <c r="I157" s="1014"/>
      <c r="J157" s="255">
        <f ca="1">IF(MOD(ROW()-13,2)=0,IF(ISBLANK(OFFSET('10. SEGUIMIENTO 2025'!$N$14,INT((ROW()-13)/2),0)),"",OFFSET('10. SEGUIMIENTO 2025'!$N$14,INT((ROW()-13)/2),0)),IF(ISBLANK(OFFSET('9. METAS'!$N$20,INT((ROW()-14)/2),0)),"",OFFSET('9. METAS'!$N$20,INT((ROW()-14)/2),0)))</f>
        <v>41</v>
      </c>
      <c r="K157" s="256" t="str">
        <f ca="1">IF(MOD(ROW()-13,2)=0,IF(ISBLANK(OFFSET('10. SEGUIMIENTO 2025'!$O$14,INT((ROW()-13)/2),0)),"",OFFSET('10. SEGUIMIENTO 2025'!$O$14,INT((ROW()-13)/2),0)),IF(ISBLANK(OFFSET('9. METAS'!$O$20,INT((ROW()-14)/2),0)),"",OFFSET('9. METAS'!$O$20,INT((ROW()-14)/2),0)))</f>
        <v/>
      </c>
      <c r="L157" s="256" t="str">
        <f ca="1">IF(MOD(ROW()-13,2)=0,IF(ISBLANK(OFFSET('10. SEGUIMIENTO 2025'!$P$14,INT((ROW()-13)/2),0)),"",OFFSET('10. SEGUIMIENTO 2025'!$P$14,INT((ROW()-13)/2),0)),IF(ISBLANK(OFFSET('9. METAS'!$P$20,INT((ROW()-14)/2),0)),"",OFFSET('9. METAS'!$P$20,INT((ROW()-14)/2),0)))</f>
        <v/>
      </c>
      <c r="M157" s="257" t="str">
        <f ca="1">IF(MOD(ROW()-13,2)=0,IF(ISBLANK(OFFSET('10. SEGUIMIENTO 2025'!$Q$14,INT((ROW()-13)/2),0)),"",OFFSET('10. SEGUIMIENTO 2025'!$Q$14,INT((ROW()-13)/2),0)),IF(ISBLANK(OFFSET('9. METAS'!$Q$20,INT((ROW()-14)/2),0)),"",OFFSET('9. METAS'!$Q$20,INT((ROW()-14)/2),0)))</f>
        <v/>
      </c>
      <c r="N157" s="1012" t="str">
        <f t="shared" ref="N157" ca="1" si="140">IFERROR(L157/L158,"ND")</f>
        <v>ND</v>
      </c>
      <c r="O157" s="1008" t="str">
        <f t="shared" ref="O157" ca="1" si="141">IFERROR(((L157+K157+J157)/H157),"ND")</f>
        <v>ND</v>
      </c>
      <c r="P157" s="996"/>
    </row>
    <row r="158" spans="3:16">
      <c r="C158" s="1030"/>
      <c r="D158" s="1026"/>
      <c r="E158" s="1026"/>
      <c r="F158" s="1024"/>
      <c r="G158" s="1021"/>
      <c r="H158" s="1017"/>
      <c r="I158" s="1015"/>
      <c r="J158" s="255" t="str">
        <f ca="1">IF(MOD(ROW()-13,2)=0,IF(ISBLANK(OFFSET('10. SEGUIMIENTO 2025'!$N$14,INT((ROW()-13)/2),0)),"",OFFSET('10. SEGUIMIENTO 2025'!$N$14,INT((ROW()-13)/2),0)),IF(ISBLANK(OFFSET('9. METAS'!$N$20,INT((ROW()-14)/2),0)),"",OFFSET('9. METAS'!$N$20,INT((ROW()-14)/2),0)))</f>
        <v>NP</v>
      </c>
      <c r="K158" s="256" t="str">
        <f ca="1">IF(MOD(ROW()-13,2)=0,IF(ISBLANK(OFFSET('10. SEGUIMIENTO 2025'!$O$14,INT((ROW()-13)/2),0)),"",OFFSET('10. SEGUIMIENTO 2025'!$O$14,INT((ROW()-13)/2),0)),IF(ISBLANK(OFFSET('9. METAS'!$O$20,INT((ROW()-14)/2),0)),"",OFFSET('9. METAS'!$O$20,INT((ROW()-14)/2),0)))</f>
        <v>NP</v>
      </c>
      <c r="L158" s="256" t="str">
        <f ca="1">IF(MOD(ROW()-13,2)=0,IF(ISBLANK(OFFSET('10. SEGUIMIENTO 2025'!$P$14,INT((ROW()-13)/2),0)),"",OFFSET('10. SEGUIMIENTO 2025'!$P$14,INT((ROW()-13)/2),0)),IF(ISBLANK(OFFSET('9. METAS'!$P$20,INT((ROW()-14)/2),0)),"",OFFSET('9. METAS'!$P$20,INT((ROW()-14)/2),0)))</f>
        <v>NP</v>
      </c>
      <c r="M158" s="257" t="str">
        <f ca="1">IF(MOD(ROW()-13,2)=0,IF(ISBLANK(OFFSET('10. SEGUIMIENTO 2025'!$Q$14,INT((ROW()-13)/2),0)),"",OFFSET('10. SEGUIMIENTO 2025'!$Q$14,INT((ROW()-13)/2),0)),IF(ISBLANK(OFFSET('9. METAS'!$Q$20,INT((ROW()-14)/2),0)),"",OFFSET('9. METAS'!$Q$20,INT((ROW()-14)/2),0)))</f>
        <v>NP</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017">
        <f ca="1">IF(ISBLANK(OFFSET('9. METAS'!$K$20,INT((ROW()-13)/2),0)),"",OFFSET('9. METAS'!$K$20,INT((ROW()-13)/2),0))</f>
        <v>3430000</v>
      </c>
      <c r="I159" s="1014"/>
      <c r="J159" s="255">
        <f ca="1">IF(MOD(ROW()-13,2)=0,IF(ISBLANK(OFFSET('10. SEGUIMIENTO 2025'!$N$14,INT((ROW()-13)/2),0)),"",OFFSET('10. SEGUIMIENTO 2025'!$N$14,INT((ROW()-13)/2),0)),IF(ISBLANK(OFFSET('9. METAS'!$N$20,INT((ROW()-14)/2),0)),"",OFFSET('9. METAS'!$N$20,INT((ROW()-14)/2),0)))</f>
        <v>41</v>
      </c>
      <c r="K159" s="256" t="str">
        <f ca="1">IF(MOD(ROW()-13,2)=0,IF(ISBLANK(OFFSET('10. SEGUIMIENTO 2025'!$O$14,INT((ROW()-13)/2),0)),"",OFFSET('10. SEGUIMIENTO 2025'!$O$14,INT((ROW()-13)/2),0)),IF(ISBLANK(OFFSET('9. METAS'!$O$20,INT((ROW()-14)/2),0)),"",OFFSET('9. METAS'!$O$20,INT((ROW()-14)/2),0)))</f>
        <v/>
      </c>
      <c r="L159" s="256" t="str">
        <f ca="1">IF(MOD(ROW()-13,2)=0,IF(ISBLANK(OFFSET('10. SEGUIMIENTO 2025'!$P$14,INT((ROW()-13)/2),0)),"",OFFSET('10. SEGUIMIENTO 2025'!$P$14,INT((ROW()-13)/2),0)),IF(ISBLANK(OFFSET('9. METAS'!$P$20,INT((ROW()-14)/2),0)),"",OFFSET('9. METAS'!$P$20,INT((ROW()-14)/2),0)))</f>
        <v/>
      </c>
      <c r="M159" s="257" t="str">
        <f ca="1">IF(MOD(ROW()-13,2)=0,IF(ISBLANK(OFFSET('10. SEGUIMIENTO 2025'!$Q$14,INT((ROW()-13)/2),0)),"",OFFSET('10. SEGUIMIENTO 2025'!$Q$14,INT((ROW()-13)/2),0)),IF(ISBLANK(OFFSET('9. METAS'!$Q$20,INT((ROW()-14)/2),0)),"",OFFSET('9. METAS'!$Q$20,INT((ROW()-14)/2),0)))</f>
        <v/>
      </c>
      <c r="N159" s="1012" t="str">
        <f t="shared" ref="N159" ca="1" si="142">IFERROR(L159/L160,"ND")</f>
        <v>ND</v>
      </c>
      <c r="O159" s="1008" t="str">
        <f t="shared" ref="O159" ca="1" si="143">IFERROR(((L159+K159+J159)/H159),"ND")</f>
        <v>ND</v>
      </c>
      <c r="P159" s="996"/>
    </row>
    <row r="160" spans="3:16">
      <c r="C160" s="1030"/>
      <c r="D160" s="1026"/>
      <c r="E160" s="1026"/>
      <c r="F160" s="1024"/>
      <c r="G160" s="1021"/>
      <c r="H160" s="1017"/>
      <c r="I160" s="1015"/>
      <c r="J160" s="255">
        <f ca="1">IF(MOD(ROW()-13,2)=0,IF(ISBLANK(OFFSET('10. SEGUIMIENTO 2025'!$N$14,INT((ROW()-13)/2),0)),"",OFFSET('10. SEGUIMIENTO 2025'!$N$14,INT((ROW()-13)/2),0)),IF(ISBLANK(OFFSET('9. METAS'!$N$20,INT((ROW()-14)/2),0)),"",OFFSET('9. METAS'!$N$20,INT((ROW()-14)/2),0)))</f>
        <v>932500</v>
      </c>
      <c r="K160" s="256">
        <f ca="1">IF(MOD(ROW()-13,2)=0,IF(ISBLANK(OFFSET('10. SEGUIMIENTO 2025'!$O$14,INT((ROW()-13)/2),0)),"",OFFSET('10. SEGUIMIENTO 2025'!$O$14,INT((ROW()-13)/2),0)),IF(ISBLANK(OFFSET('9. METAS'!$O$20,INT((ROW()-14)/2),0)),"",OFFSET('9. METAS'!$O$20,INT((ROW()-14)/2),0)))</f>
        <v>932500</v>
      </c>
      <c r="L160" s="256">
        <f ca="1">IF(MOD(ROW()-13,2)=0,IF(ISBLANK(OFFSET('10. SEGUIMIENTO 2025'!$P$14,INT((ROW()-13)/2),0)),"",OFFSET('10. SEGUIMIENTO 2025'!$P$14,INT((ROW()-13)/2),0)),IF(ISBLANK(OFFSET('9. METAS'!$P$20,INT((ROW()-14)/2),0)),"",OFFSET('9. METAS'!$P$20,INT((ROW()-14)/2),0)))</f>
        <v>632500</v>
      </c>
      <c r="M160" s="257">
        <f ca="1">IF(MOD(ROW()-13,2)=0,IF(ISBLANK(OFFSET('10. SEGUIMIENTO 2025'!$Q$14,INT((ROW()-13)/2),0)),"",OFFSET('10. SEGUIMIENTO 2025'!$Q$14,INT((ROW()-13)/2),0)),IF(ISBLANK(OFFSET('9. METAS'!$Q$20,INT((ROW()-14)/2),0)),"",OFFSET('9. METAS'!$Q$20,INT((ROW()-14)/2),0)))</f>
        <v>932500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017">
        <f ca="1">IF(ISBLANK(OFFSET('9. METAS'!$K$20,INT((ROW()-13)/2),0)),"",OFFSET('9. METAS'!$K$20,INT((ROW()-13)/2),0))</f>
        <v>3300000</v>
      </c>
      <c r="I161" s="1014"/>
      <c r="J161" s="255">
        <f ca="1">IF(MOD(ROW()-13,2)=0,IF(ISBLANK(OFFSET('10. SEGUIMIENTO 2025'!$N$14,INT((ROW()-13)/2),0)),"",OFFSET('10. SEGUIMIENTO 2025'!$N$14,INT((ROW()-13)/2),0)),IF(ISBLANK(OFFSET('9. METAS'!$N$20,INT((ROW()-14)/2),0)),"",OFFSET('9. METAS'!$N$20,INT((ROW()-14)/2),0)))</f>
        <v>41</v>
      </c>
      <c r="K161" s="256" t="str">
        <f ca="1">IF(MOD(ROW()-13,2)=0,IF(ISBLANK(OFFSET('10. SEGUIMIENTO 2025'!$O$14,INT((ROW()-13)/2),0)),"",OFFSET('10. SEGUIMIENTO 2025'!$O$14,INT((ROW()-13)/2),0)),IF(ISBLANK(OFFSET('9. METAS'!$O$20,INT((ROW()-14)/2),0)),"",OFFSET('9. METAS'!$O$20,INT((ROW()-14)/2),0)))</f>
        <v/>
      </c>
      <c r="L161" s="256" t="str">
        <f ca="1">IF(MOD(ROW()-13,2)=0,IF(ISBLANK(OFFSET('10. SEGUIMIENTO 2025'!$P$14,INT((ROW()-13)/2),0)),"",OFFSET('10. SEGUIMIENTO 2025'!$P$14,INT((ROW()-13)/2),0)),IF(ISBLANK(OFFSET('9. METAS'!$P$20,INT((ROW()-14)/2),0)),"",OFFSET('9. METAS'!$P$20,INT((ROW()-14)/2),0)))</f>
        <v/>
      </c>
      <c r="M161" s="257" t="str">
        <f ca="1">IF(MOD(ROW()-13,2)=0,IF(ISBLANK(OFFSET('10. SEGUIMIENTO 2025'!$Q$14,INT((ROW()-13)/2),0)),"",OFFSET('10. SEGUIMIENTO 2025'!$Q$14,INT((ROW()-13)/2),0)),IF(ISBLANK(OFFSET('9. METAS'!$Q$20,INT((ROW()-14)/2),0)),"",OFFSET('9. METAS'!$Q$20,INT((ROW()-14)/2),0)))</f>
        <v/>
      </c>
      <c r="N161" s="1012" t="str">
        <f t="shared" ref="N161" ca="1" si="144">IFERROR(L161/L162,"ND")</f>
        <v>ND</v>
      </c>
      <c r="O161" s="1008" t="str">
        <f t="shared" ref="O161" ca="1" si="145">IFERROR(((L161+K161+J161)/H161),"ND")</f>
        <v>ND</v>
      </c>
      <c r="P161" s="996"/>
    </row>
    <row r="162" spans="3:16">
      <c r="C162" s="1030"/>
      <c r="D162" s="1026"/>
      <c r="E162" s="1026"/>
      <c r="F162" s="1024"/>
      <c r="G162" s="1021"/>
      <c r="H162" s="1017"/>
      <c r="I162" s="1015"/>
      <c r="J162" s="255">
        <f ca="1">IF(MOD(ROW()-13,2)=0,IF(ISBLANK(OFFSET('10. SEGUIMIENTO 2025'!$N$14,INT((ROW()-13)/2),0)),"",OFFSET('10. SEGUIMIENTO 2025'!$N$14,INT((ROW()-13)/2),0)),IF(ISBLANK(OFFSET('9. METAS'!$N$20,INT((ROW()-14)/2),0)),"",OFFSET('9. METAS'!$N$20,INT((ROW()-14)/2),0)))</f>
        <v>900000</v>
      </c>
      <c r="K162" s="256">
        <f ca="1">IF(MOD(ROW()-13,2)=0,IF(ISBLANK(OFFSET('10. SEGUIMIENTO 2025'!$O$14,INT((ROW()-13)/2),0)),"",OFFSET('10. SEGUIMIENTO 2025'!$O$14,INT((ROW()-13)/2),0)),IF(ISBLANK(OFFSET('9. METAS'!$O$20,INT((ROW()-14)/2),0)),"",OFFSET('9. METAS'!$O$20,INT((ROW()-14)/2),0)))</f>
        <v>900000</v>
      </c>
      <c r="L162" s="256">
        <f ca="1">IF(MOD(ROW()-13,2)=0,IF(ISBLANK(OFFSET('10. SEGUIMIENTO 2025'!$P$14,INT((ROW()-13)/2),0)),"",OFFSET('10. SEGUIMIENTO 2025'!$P$14,INT((ROW()-13)/2),0)),IF(ISBLANK(OFFSET('9. METAS'!$P$20,INT((ROW()-14)/2),0)),"",OFFSET('9. METAS'!$P$20,INT((ROW()-14)/2),0)))</f>
        <v>600000</v>
      </c>
      <c r="M162" s="257">
        <f ca="1">IF(MOD(ROW()-13,2)=0,IF(ISBLANK(OFFSET('10. SEGUIMIENTO 2025'!$Q$14,INT((ROW()-13)/2),0)),"",OFFSET('10. SEGUIMIENTO 2025'!$Q$14,INT((ROW()-13)/2),0)),IF(ISBLANK(OFFSET('9. METAS'!$Q$20,INT((ROW()-14)/2),0)),"",OFFSET('9. METAS'!$Q$20,INT((ROW()-14)/2),0)))</f>
        <v>900000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017">
        <f ca="1">IF(ISBLANK(OFFSET('9. METAS'!$K$20,INT((ROW()-13)/2),0)),"",OFFSET('9. METAS'!$K$20,INT((ROW()-13)/2),0))</f>
        <v>114000</v>
      </c>
      <c r="I163" s="1014"/>
      <c r="J163" s="255">
        <f ca="1">IF(MOD(ROW()-13,2)=0,IF(ISBLANK(OFFSET('10. SEGUIMIENTO 2025'!$N$14,INT((ROW()-13)/2),0)),"",OFFSET('10. SEGUIMIENTO 2025'!$N$14,INT((ROW()-13)/2),0)),IF(ISBLANK(OFFSET('9. METAS'!$N$20,INT((ROW()-14)/2),0)),"",OFFSET('9. METAS'!$N$20,INT((ROW()-14)/2),0)))</f>
        <v>41</v>
      </c>
      <c r="K163" s="256" t="str">
        <f ca="1">IF(MOD(ROW()-13,2)=0,IF(ISBLANK(OFFSET('10. SEGUIMIENTO 2025'!$O$14,INT((ROW()-13)/2),0)),"",OFFSET('10. SEGUIMIENTO 2025'!$O$14,INT((ROW()-13)/2),0)),IF(ISBLANK(OFFSET('9. METAS'!$O$20,INT((ROW()-14)/2),0)),"",OFFSET('9. METAS'!$O$20,INT((ROW()-14)/2),0)))</f>
        <v/>
      </c>
      <c r="L163" s="256" t="str">
        <f ca="1">IF(MOD(ROW()-13,2)=0,IF(ISBLANK(OFFSET('10. SEGUIMIENTO 2025'!$P$14,INT((ROW()-13)/2),0)),"",OFFSET('10. SEGUIMIENTO 2025'!$P$14,INT((ROW()-13)/2),0)),IF(ISBLANK(OFFSET('9. METAS'!$P$20,INT((ROW()-14)/2),0)),"",OFFSET('9. METAS'!$P$20,INT((ROW()-14)/2),0)))</f>
        <v/>
      </c>
      <c r="M163" s="257" t="str">
        <f ca="1">IF(MOD(ROW()-13,2)=0,IF(ISBLANK(OFFSET('10. SEGUIMIENTO 2025'!$Q$14,INT((ROW()-13)/2),0)),"",OFFSET('10. SEGUIMIENTO 2025'!$Q$14,INT((ROW()-13)/2),0)),IF(ISBLANK(OFFSET('9. METAS'!$Q$20,INT((ROW()-14)/2),0)),"",OFFSET('9. METAS'!$Q$20,INT((ROW()-14)/2),0)))</f>
        <v/>
      </c>
      <c r="N163" s="1012" t="str">
        <f t="shared" ref="N163" ca="1" si="146">IFERROR(L163/L164,"ND")</f>
        <v>ND</v>
      </c>
      <c r="O163" s="1008" t="str">
        <f t="shared" ref="O163" ca="1" si="147">IFERROR(((L163+K163+J163)/H163),"ND")</f>
        <v>ND</v>
      </c>
      <c r="P163" s="996"/>
    </row>
    <row r="164" spans="3:16">
      <c r="C164" s="1030"/>
      <c r="D164" s="1026"/>
      <c r="E164" s="1026"/>
      <c r="F164" s="1024"/>
      <c r="G164" s="1021"/>
      <c r="H164" s="1017"/>
      <c r="I164" s="1015"/>
      <c r="J164" s="255">
        <f ca="1">IF(MOD(ROW()-13,2)=0,IF(ISBLANK(OFFSET('10. SEGUIMIENTO 2025'!$N$14,INT((ROW()-13)/2),0)),"",OFFSET('10. SEGUIMIENTO 2025'!$N$14,INT((ROW()-13)/2),0)),IF(ISBLANK(OFFSET('9. METAS'!$N$20,INT((ROW()-14)/2),0)),"",OFFSET('9. METAS'!$N$20,INT((ROW()-14)/2),0)))</f>
        <v>28500</v>
      </c>
      <c r="K164" s="256">
        <f ca="1">IF(MOD(ROW()-13,2)=0,IF(ISBLANK(OFFSET('10. SEGUIMIENTO 2025'!$O$14,INT((ROW()-13)/2),0)),"",OFFSET('10. SEGUIMIENTO 2025'!$O$14,INT((ROW()-13)/2),0)),IF(ISBLANK(OFFSET('9. METAS'!$O$20,INT((ROW()-14)/2),0)),"",OFFSET('9. METAS'!$O$20,INT((ROW()-14)/2),0)))</f>
        <v>28500</v>
      </c>
      <c r="L164" s="256">
        <f ca="1">IF(MOD(ROW()-13,2)=0,IF(ISBLANK(OFFSET('10. SEGUIMIENTO 2025'!$P$14,INT((ROW()-13)/2),0)),"",OFFSET('10. SEGUIMIENTO 2025'!$P$14,INT((ROW()-13)/2),0)),IF(ISBLANK(OFFSET('9. METAS'!$P$20,INT((ROW()-14)/2),0)),"",OFFSET('9. METAS'!$P$20,INT((ROW()-14)/2),0)))</f>
        <v>28500</v>
      </c>
      <c r="M164" s="257">
        <f ca="1">IF(MOD(ROW()-13,2)=0,IF(ISBLANK(OFFSET('10. SEGUIMIENTO 2025'!$Q$14,INT((ROW()-13)/2),0)),"",OFFSET('10. SEGUIMIENTO 2025'!$Q$14,INT((ROW()-13)/2),0)),IF(ISBLANK(OFFSET('9. METAS'!$Q$20,INT((ROW()-14)/2),0)),"",OFFSET('9. METAS'!$Q$20,INT((ROW()-14)/2),0)))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017">
        <f ca="1">IF(ISBLANK(OFFSET('9. METAS'!$K$20,INT((ROW()-13)/2),0)),"",OFFSET('9. METAS'!$K$20,INT((ROW()-13)/2),0))</f>
        <v>16000</v>
      </c>
      <c r="I165" s="1014"/>
      <c r="J165" s="255">
        <f ca="1">IF(MOD(ROW()-13,2)=0,IF(ISBLANK(OFFSET('10. SEGUIMIENTO 2025'!$N$14,INT((ROW()-13)/2),0)),"",OFFSET('10. SEGUIMIENTO 2025'!$N$14,INT((ROW()-13)/2),0)),IF(ISBLANK(OFFSET('9. METAS'!$N$20,INT((ROW()-14)/2),0)),"",OFFSET('9. METAS'!$N$20,INT((ROW()-14)/2),0)))</f>
        <v>41</v>
      </c>
      <c r="K165" s="256" t="str">
        <f ca="1">IF(MOD(ROW()-13,2)=0,IF(ISBLANK(OFFSET('10. SEGUIMIENTO 2025'!$O$14,INT((ROW()-13)/2),0)),"",OFFSET('10. SEGUIMIENTO 2025'!$O$14,INT((ROW()-13)/2),0)),IF(ISBLANK(OFFSET('9. METAS'!$O$20,INT((ROW()-14)/2),0)),"",OFFSET('9. METAS'!$O$20,INT((ROW()-14)/2),0)))</f>
        <v/>
      </c>
      <c r="L165" s="256" t="str">
        <f ca="1">IF(MOD(ROW()-13,2)=0,IF(ISBLANK(OFFSET('10. SEGUIMIENTO 2025'!$P$14,INT((ROW()-13)/2),0)),"",OFFSET('10. SEGUIMIENTO 2025'!$P$14,INT((ROW()-13)/2),0)),IF(ISBLANK(OFFSET('9. METAS'!$P$20,INT((ROW()-14)/2),0)),"",OFFSET('9. METAS'!$P$20,INT((ROW()-14)/2),0)))</f>
        <v/>
      </c>
      <c r="M165" s="257" t="str">
        <f ca="1">IF(MOD(ROW()-13,2)=0,IF(ISBLANK(OFFSET('10. SEGUIMIENTO 2025'!$Q$14,INT((ROW()-13)/2),0)),"",OFFSET('10. SEGUIMIENTO 2025'!$Q$14,INT((ROW()-13)/2),0)),IF(ISBLANK(OFFSET('9. METAS'!$Q$20,INT((ROW()-14)/2),0)),"",OFFSET('9. METAS'!$Q$20,INT((ROW()-14)/2),0)))</f>
        <v/>
      </c>
      <c r="N165" s="1012" t="str">
        <f t="shared" ref="N165" ca="1" si="148">IFERROR(L165/L166,"ND")</f>
        <v>ND</v>
      </c>
      <c r="O165" s="1008" t="str">
        <f t="shared" ref="O165" ca="1" si="149">IFERROR(((L165+K165+J165)/H165),"ND")</f>
        <v>ND</v>
      </c>
      <c r="P165" s="996"/>
    </row>
    <row r="166" spans="3:16">
      <c r="C166" s="1030"/>
      <c r="D166" s="1026"/>
      <c r="E166" s="1026"/>
      <c r="F166" s="1024"/>
      <c r="G166" s="1021"/>
      <c r="H166" s="1017"/>
      <c r="I166" s="1015"/>
      <c r="J166" s="255">
        <f ca="1">IF(MOD(ROW()-13,2)=0,IF(ISBLANK(OFFSET('10. SEGUIMIENTO 2025'!$N$14,INT((ROW()-13)/2),0)),"",OFFSET('10. SEGUIMIENTO 2025'!$N$14,INT((ROW()-13)/2),0)),IF(ISBLANK(OFFSET('9. METAS'!$N$20,INT((ROW()-14)/2),0)),"",OFFSET('9. METAS'!$N$20,INT((ROW()-14)/2),0)))</f>
        <v>4000</v>
      </c>
      <c r="K166" s="256">
        <f ca="1">IF(MOD(ROW()-13,2)=0,IF(ISBLANK(OFFSET('10. SEGUIMIENTO 2025'!$O$14,INT((ROW()-13)/2),0)),"",OFFSET('10. SEGUIMIENTO 2025'!$O$14,INT((ROW()-13)/2),0)),IF(ISBLANK(OFFSET('9. METAS'!$O$20,INT((ROW()-14)/2),0)),"",OFFSET('9. METAS'!$O$20,INT((ROW()-14)/2),0)))</f>
        <v>4000</v>
      </c>
      <c r="L166" s="256">
        <f ca="1">IF(MOD(ROW()-13,2)=0,IF(ISBLANK(OFFSET('10. SEGUIMIENTO 2025'!$P$14,INT((ROW()-13)/2),0)),"",OFFSET('10. SEGUIMIENTO 2025'!$P$14,INT((ROW()-13)/2),0)),IF(ISBLANK(OFFSET('9. METAS'!$P$20,INT((ROW()-14)/2),0)),"",OFFSET('9. METAS'!$P$20,INT((ROW()-14)/2),0)))</f>
        <v>4000</v>
      </c>
      <c r="M166" s="257">
        <f ca="1">IF(MOD(ROW()-13,2)=0,IF(ISBLANK(OFFSET('10. SEGUIMIENTO 2025'!$Q$14,INT((ROW()-13)/2),0)),"",OFFSET('10. SEGUIMIENTO 2025'!$Q$14,INT((ROW()-13)/2),0)),IF(ISBLANK(OFFSET('9. METAS'!$Q$20,INT((ROW()-14)/2),0)),"",OFFSET('9. METAS'!$Q$20,INT((ROW()-14)/2),0)))</f>
        <v>4000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017">
        <f ca="1">IF(ISBLANK(OFFSET('9. METAS'!$K$20,INT((ROW()-13)/2),0)),"",OFFSET('9. METAS'!$K$20,INT((ROW()-13)/2),0))</f>
        <v>21284</v>
      </c>
      <c r="I167" s="1014"/>
      <c r="J167" s="255">
        <f ca="1">IF(MOD(ROW()-13,2)=0,IF(ISBLANK(OFFSET('10. SEGUIMIENTO 2025'!$N$14,INT((ROW()-13)/2),0)),"",OFFSET('10. SEGUIMIENTO 2025'!$N$14,INT((ROW()-13)/2),0)),IF(ISBLANK(OFFSET('9. METAS'!$N$20,INT((ROW()-14)/2),0)),"",OFFSET('9. METAS'!$N$20,INT((ROW()-14)/2),0)))</f>
        <v>41</v>
      </c>
      <c r="K167" s="256" t="str">
        <f ca="1">IF(MOD(ROW()-13,2)=0,IF(ISBLANK(OFFSET('10. SEGUIMIENTO 2025'!$O$14,INT((ROW()-13)/2),0)),"",OFFSET('10. SEGUIMIENTO 2025'!$O$14,INT((ROW()-13)/2),0)),IF(ISBLANK(OFFSET('9. METAS'!$O$20,INT((ROW()-14)/2),0)),"",OFFSET('9. METAS'!$O$20,INT((ROW()-14)/2),0)))</f>
        <v/>
      </c>
      <c r="L167" s="256" t="str">
        <f ca="1">IF(MOD(ROW()-13,2)=0,IF(ISBLANK(OFFSET('10. SEGUIMIENTO 2025'!$P$14,INT((ROW()-13)/2),0)),"",OFFSET('10. SEGUIMIENTO 2025'!$P$14,INT((ROW()-13)/2),0)),IF(ISBLANK(OFFSET('9. METAS'!$P$20,INT((ROW()-14)/2),0)),"",OFFSET('9. METAS'!$P$20,INT((ROW()-14)/2),0)))</f>
        <v/>
      </c>
      <c r="M167" s="257" t="str">
        <f ca="1">IF(MOD(ROW()-13,2)=0,IF(ISBLANK(OFFSET('10. SEGUIMIENTO 2025'!$Q$14,INT((ROW()-13)/2),0)),"",OFFSET('10. SEGUIMIENTO 2025'!$Q$14,INT((ROW()-13)/2),0)),IF(ISBLANK(OFFSET('9. METAS'!$Q$20,INT((ROW()-14)/2),0)),"",OFFSET('9. METAS'!$Q$20,INT((ROW()-14)/2),0)))</f>
        <v/>
      </c>
      <c r="N167" s="1012" t="str">
        <f t="shared" ref="N167" ca="1" si="150">IFERROR(L167/L168,"ND")</f>
        <v>ND</v>
      </c>
      <c r="O167" s="1008" t="str">
        <f t="shared" ref="O167" ca="1" si="151">IFERROR(((L167+K167+J167)/H167),"ND")</f>
        <v>ND</v>
      </c>
      <c r="P167" s="996"/>
    </row>
    <row r="168" spans="3:16">
      <c r="C168" s="1030"/>
      <c r="D168" s="1026"/>
      <c r="E168" s="1026"/>
      <c r="F168" s="1024"/>
      <c r="G168" s="1021"/>
      <c r="H168" s="1017"/>
      <c r="I168" s="1015"/>
      <c r="J168" s="255">
        <f ca="1">IF(MOD(ROW()-13,2)=0,IF(ISBLANK(OFFSET('10. SEGUIMIENTO 2025'!$N$14,INT((ROW()-13)/2),0)),"",OFFSET('10. SEGUIMIENTO 2025'!$N$14,INT((ROW()-13)/2),0)),IF(ISBLANK(OFFSET('9. METAS'!$N$20,INT((ROW()-14)/2),0)),"",OFFSET('9. METAS'!$N$20,INT((ROW()-14)/2),0)))</f>
        <v>5161</v>
      </c>
      <c r="K168" s="256">
        <f ca="1">IF(MOD(ROW()-13,2)=0,IF(ISBLANK(OFFSET('10. SEGUIMIENTO 2025'!$O$14,INT((ROW()-13)/2),0)),"",OFFSET('10. SEGUIMIENTO 2025'!$O$14,INT((ROW()-13)/2),0)),IF(ISBLANK(OFFSET('9. METAS'!$O$20,INT((ROW()-14)/2),0)),"",OFFSET('9. METAS'!$O$20,INT((ROW()-14)/2),0)))</f>
        <v>5086</v>
      </c>
      <c r="L168" s="256">
        <f ca="1">IF(MOD(ROW()-13,2)=0,IF(ISBLANK(OFFSET('10. SEGUIMIENTO 2025'!$P$14,INT((ROW()-13)/2),0)),"",OFFSET('10. SEGUIMIENTO 2025'!$P$14,INT((ROW()-13)/2),0)),IF(ISBLANK(OFFSET('9. METAS'!$P$20,INT((ROW()-14)/2),0)),"",OFFSET('9. METAS'!$P$20,INT((ROW()-14)/2),0)))</f>
        <v>5556</v>
      </c>
      <c r="M168" s="257">
        <f ca="1">IF(MOD(ROW()-13,2)=0,IF(ISBLANK(OFFSET('10. SEGUIMIENTO 2025'!$Q$14,INT((ROW()-13)/2),0)),"",OFFSET('10. SEGUIMIENTO 2025'!$Q$14,INT((ROW()-13)/2),0)),IF(ISBLANK(OFFSET('9. METAS'!$Q$20,INT((ROW()-14)/2),0)),"",OFFSET('9. METAS'!$Q$20,INT((ROW()-14)/2),0)))</f>
        <v>5481</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017">
        <f ca="1">IF(ISBLANK(OFFSET('9. METAS'!$K$20,INT((ROW()-13)/2),0)),"",OFFSET('9. METAS'!$K$20,INT((ROW()-13)/2),0))</f>
        <v>10746</v>
      </c>
      <c r="I169" s="1014"/>
      <c r="J169" s="255">
        <f ca="1">IF(MOD(ROW()-13,2)=0,IF(ISBLANK(OFFSET('10. SEGUIMIENTO 2025'!$N$14,INT((ROW()-13)/2),0)),"",OFFSET('10. SEGUIMIENTO 2025'!$N$14,INT((ROW()-13)/2),0)),IF(ISBLANK(OFFSET('9. METAS'!$N$20,INT((ROW()-14)/2),0)),"",OFFSET('9. METAS'!$N$20,INT((ROW()-14)/2),0)))</f>
        <v>41</v>
      </c>
      <c r="K169" s="256" t="str">
        <f ca="1">IF(MOD(ROW()-13,2)=0,IF(ISBLANK(OFFSET('10. SEGUIMIENTO 2025'!$O$14,INT((ROW()-13)/2),0)),"",OFFSET('10. SEGUIMIENTO 2025'!$O$14,INT((ROW()-13)/2),0)),IF(ISBLANK(OFFSET('9. METAS'!$O$20,INT((ROW()-14)/2),0)),"",OFFSET('9. METAS'!$O$20,INT((ROW()-14)/2),0)))</f>
        <v/>
      </c>
      <c r="L169" s="256" t="str">
        <f ca="1">IF(MOD(ROW()-13,2)=0,IF(ISBLANK(OFFSET('10. SEGUIMIENTO 2025'!$P$14,INT((ROW()-13)/2),0)),"",OFFSET('10. SEGUIMIENTO 2025'!$P$14,INT((ROW()-13)/2),0)),IF(ISBLANK(OFFSET('9. METAS'!$P$20,INT((ROW()-14)/2),0)),"",OFFSET('9. METAS'!$P$20,INT((ROW()-14)/2),0)))</f>
        <v/>
      </c>
      <c r="M169" s="257" t="str">
        <f ca="1">IF(MOD(ROW()-13,2)=0,IF(ISBLANK(OFFSET('10. SEGUIMIENTO 2025'!$Q$14,INT((ROW()-13)/2),0)),"",OFFSET('10. SEGUIMIENTO 2025'!$Q$14,INT((ROW()-13)/2),0)),IF(ISBLANK(OFFSET('9. METAS'!$Q$20,INT((ROW()-14)/2),0)),"",OFFSET('9. METAS'!$Q$20,INT((ROW()-14)/2),0)))</f>
        <v/>
      </c>
      <c r="N169" s="1012" t="str">
        <f t="shared" ref="N169" ca="1" si="152">IFERROR(L169/L170,"ND")</f>
        <v>ND</v>
      </c>
      <c r="O169" s="1008" t="str">
        <f t="shared" ref="O169" ca="1" si="153">IFERROR(((L169+K169+J169)/H169),"ND")</f>
        <v>ND</v>
      </c>
      <c r="P169" s="996"/>
    </row>
    <row r="170" spans="3:16">
      <c r="C170" s="1030"/>
      <c r="D170" s="1026"/>
      <c r="E170" s="1026"/>
      <c r="F170" s="1024"/>
      <c r="G170" s="1021"/>
      <c r="H170" s="1017"/>
      <c r="I170" s="1015"/>
      <c r="J170" s="255">
        <f ca="1">IF(MOD(ROW()-13,2)=0,IF(ISBLANK(OFFSET('10. SEGUIMIENTO 2025'!$N$14,INT((ROW()-13)/2),0)),"",OFFSET('10. SEGUIMIENTO 2025'!$N$14,INT((ROW()-13)/2),0)),IF(ISBLANK(OFFSET('9. METAS'!$N$20,INT((ROW()-14)/2),0)),"",OFFSET('9. METAS'!$N$20,INT((ROW()-14)/2),0)))</f>
        <v>2687</v>
      </c>
      <c r="K170" s="256">
        <f ca="1">IF(MOD(ROW()-13,2)=0,IF(ISBLANK(OFFSET('10. SEGUIMIENTO 2025'!$O$14,INT((ROW()-13)/2),0)),"",OFFSET('10. SEGUIMIENTO 2025'!$O$14,INT((ROW()-13)/2),0)),IF(ISBLANK(OFFSET('9. METAS'!$O$20,INT((ROW()-14)/2),0)),"",OFFSET('9. METAS'!$O$20,INT((ROW()-14)/2),0)))</f>
        <v>2687</v>
      </c>
      <c r="L170" s="256">
        <f ca="1">IF(MOD(ROW()-13,2)=0,IF(ISBLANK(OFFSET('10. SEGUIMIENTO 2025'!$P$14,INT((ROW()-13)/2),0)),"",OFFSET('10. SEGUIMIENTO 2025'!$P$14,INT((ROW()-13)/2),0)),IF(ISBLANK(OFFSET('9. METAS'!$P$20,INT((ROW()-14)/2),0)),"",OFFSET('9. METAS'!$P$20,INT((ROW()-14)/2),0)))</f>
        <v>2686</v>
      </c>
      <c r="M170" s="257">
        <f ca="1">IF(MOD(ROW()-13,2)=0,IF(ISBLANK(OFFSET('10. SEGUIMIENTO 2025'!$Q$14,INT((ROW()-13)/2),0)),"",OFFSET('10. SEGUIMIENTO 2025'!$Q$14,INT((ROW()-13)/2),0)),IF(ISBLANK(OFFSET('9. METAS'!$Q$20,INT((ROW()-14)/2),0)),"",OFFSET('9. METAS'!$Q$20,INT((ROW()-14)/2),0)))</f>
        <v>2686</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017">
        <f ca="1">IF(ISBLANK(OFFSET('9. METAS'!$K$20,INT((ROW()-13)/2),0)),"",OFFSET('9. METAS'!$K$20,INT((ROW()-13)/2),0))</f>
        <v>1250</v>
      </c>
      <c r="I171" s="1014"/>
      <c r="J171" s="255">
        <f ca="1">IF(MOD(ROW()-13,2)=0,IF(ISBLANK(OFFSET('10. SEGUIMIENTO 2025'!$N$14,INT((ROW()-13)/2),0)),"",OFFSET('10. SEGUIMIENTO 2025'!$N$14,INT((ROW()-13)/2),0)),IF(ISBLANK(OFFSET('9. METAS'!$N$20,INT((ROW()-14)/2),0)),"",OFFSET('9. METAS'!$N$20,INT((ROW()-14)/2),0)))</f>
        <v>41</v>
      </c>
      <c r="K171" s="256" t="str">
        <f ca="1">IF(MOD(ROW()-13,2)=0,IF(ISBLANK(OFFSET('10. SEGUIMIENTO 2025'!$O$14,INT((ROW()-13)/2),0)),"",OFFSET('10. SEGUIMIENTO 2025'!$O$14,INT((ROW()-13)/2),0)),IF(ISBLANK(OFFSET('9. METAS'!$O$20,INT((ROW()-14)/2),0)),"",OFFSET('9. METAS'!$O$20,INT((ROW()-14)/2),0)))</f>
        <v/>
      </c>
      <c r="L171" s="256" t="str">
        <f ca="1">IF(MOD(ROW()-13,2)=0,IF(ISBLANK(OFFSET('10. SEGUIMIENTO 2025'!$P$14,INT((ROW()-13)/2),0)),"",OFFSET('10. SEGUIMIENTO 2025'!$P$14,INT((ROW()-13)/2),0)),IF(ISBLANK(OFFSET('9. METAS'!$P$20,INT((ROW()-14)/2),0)),"",OFFSET('9. METAS'!$P$20,INT((ROW()-14)/2),0)))</f>
        <v/>
      </c>
      <c r="M171" s="257" t="str">
        <f ca="1">IF(MOD(ROW()-13,2)=0,IF(ISBLANK(OFFSET('10. SEGUIMIENTO 2025'!$Q$14,INT((ROW()-13)/2),0)),"",OFFSET('10. SEGUIMIENTO 2025'!$Q$14,INT((ROW()-13)/2),0)),IF(ISBLANK(OFFSET('9. METAS'!$Q$20,INT((ROW()-14)/2),0)),"",OFFSET('9. METAS'!$Q$20,INT((ROW()-14)/2),0)))</f>
        <v/>
      </c>
      <c r="N171" s="1012" t="str">
        <f t="shared" ref="N171" ca="1" si="154">IFERROR(L171/L172,"ND")</f>
        <v>ND</v>
      </c>
      <c r="O171" s="1008" t="str">
        <f t="shared" ref="O171" ca="1" si="155">IFERROR(((L171+K171+J171)/H171),"ND")</f>
        <v>ND</v>
      </c>
      <c r="P171" s="996"/>
    </row>
    <row r="172" spans="3:16">
      <c r="C172" s="1030"/>
      <c r="D172" s="1026"/>
      <c r="E172" s="1026"/>
      <c r="F172" s="1024"/>
      <c r="G172" s="1021"/>
      <c r="H172" s="1017"/>
      <c r="I172" s="1015"/>
      <c r="J172" s="255">
        <f ca="1">IF(MOD(ROW()-13,2)=0,IF(ISBLANK(OFFSET('10. SEGUIMIENTO 2025'!$N$14,INT((ROW()-13)/2),0)),"",OFFSET('10. SEGUIMIENTO 2025'!$N$14,INT((ROW()-13)/2),0)),IF(ISBLANK(OFFSET('9. METAS'!$N$20,INT((ROW()-14)/2),0)),"",OFFSET('9. METAS'!$N$20,INT((ROW()-14)/2),0)))</f>
        <v>350</v>
      </c>
      <c r="K172" s="256">
        <f ca="1">IF(MOD(ROW()-13,2)=0,IF(ISBLANK(OFFSET('10. SEGUIMIENTO 2025'!$O$14,INT((ROW()-13)/2),0)),"",OFFSET('10. SEGUIMIENTO 2025'!$O$14,INT((ROW()-13)/2),0)),IF(ISBLANK(OFFSET('9. METAS'!$O$20,INT((ROW()-14)/2),0)),"",OFFSET('9. METAS'!$O$20,INT((ROW()-14)/2),0)))</f>
        <v>275</v>
      </c>
      <c r="L172" s="256">
        <f ca="1">IF(MOD(ROW()-13,2)=0,IF(ISBLANK(OFFSET('10. SEGUIMIENTO 2025'!$P$14,INT((ROW()-13)/2),0)),"",OFFSET('10. SEGUIMIENTO 2025'!$P$14,INT((ROW()-13)/2),0)),IF(ISBLANK(OFFSET('9. METAS'!$P$20,INT((ROW()-14)/2),0)),"",OFFSET('9. METAS'!$P$20,INT((ROW()-14)/2),0)))</f>
        <v>350</v>
      </c>
      <c r="M172" s="257">
        <f ca="1">IF(MOD(ROW()-13,2)=0,IF(ISBLANK(OFFSET('10. SEGUIMIENTO 2025'!$Q$14,INT((ROW()-13)/2),0)),"",OFFSET('10. SEGUIMIENTO 2025'!$Q$14,INT((ROW()-13)/2),0)),IF(ISBLANK(OFFSET('9. METAS'!$Q$20,INT((ROW()-14)/2),0)),"",OFFSET('9. METAS'!$Q$20,INT((ROW()-14)/2),0)))</f>
        <v>275</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017">
        <f ca="1">IF(ISBLANK(OFFSET('9. METAS'!$K$20,INT((ROW()-13)/2),0)),"",OFFSET('9. METAS'!$K$20,INT((ROW()-13)/2),0))</f>
        <v>9288</v>
      </c>
      <c r="I173" s="1014"/>
      <c r="J173" s="255">
        <f ca="1">IF(MOD(ROW()-13,2)=0,IF(ISBLANK(OFFSET('10. SEGUIMIENTO 2025'!$N$14,INT((ROW()-13)/2),0)),"",OFFSET('10. SEGUIMIENTO 2025'!$N$14,INT((ROW()-13)/2),0)),IF(ISBLANK(OFFSET('9. METAS'!$N$20,INT((ROW()-14)/2),0)),"",OFFSET('9. METAS'!$N$20,INT((ROW()-14)/2),0)))</f>
        <v>41</v>
      </c>
      <c r="K173" s="256" t="str">
        <f ca="1">IF(MOD(ROW()-13,2)=0,IF(ISBLANK(OFFSET('10. SEGUIMIENTO 2025'!$O$14,INT((ROW()-13)/2),0)),"",OFFSET('10. SEGUIMIENTO 2025'!$O$14,INT((ROW()-13)/2),0)),IF(ISBLANK(OFFSET('9. METAS'!$O$20,INT((ROW()-14)/2),0)),"",OFFSET('9. METAS'!$O$20,INT((ROW()-14)/2),0)))</f>
        <v/>
      </c>
      <c r="L173" s="256" t="str">
        <f ca="1">IF(MOD(ROW()-13,2)=0,IF(ISBLANK(OFFSET('10. SEGUIMIENTO 2025'!$P$14,INT((ROW()-13)/2),0)),"",OFFSET('10. SEGUIMIENTO 2025'!$P$14,INT((ROW()-13)/2),0)),IF(ISBLANK(OFFSET('9. METAS'!$P$20,INT((ROW()-14)/2),0)),"",OFFSET('9. METAS'!$P$20,INT((ROW()-14)/2),0)))</f>
        <v/>
      </c>
      <c r="M173" s="257" t="str">
        <f ca="1">IF(MOD(ROW()-13,2)=0,IF(ISBLANK(OFFSET('10. SEGUIMIENTO 2025'!$Q$14,INT((ROW()-13)/2),0)),"",OFFSET('10. SEGUIMIENTO 2025'!$Q$14,INT((ROW()-13)/2),0)),IF(ISBLANK(OFFSET('9. METAS'!$Q$20,INT((ROW()-14)/2),0)),"",OFFSET('9. METAS'!$Q$20,INT((ROW()-14)/2),0)))</f>
        <v/>
      </c>
      <c r="N173" s="1012" t="str">
        <f t="shared" ref="N173" ca="1" si="156">IFERROR(L173/L174,"ND")</f>
        <v>ND</v>
      </c>
      <c r="O173" s="1008" t="str">
        <f t="shared" ref="O173" ca="1" si="157">IFERROR(((L173+K173+J173)/H173),"ND")</f>
        <v>ND</v>
      </c>
      <c r="P173" s="996"/>
    </row>
    <row r="174" spans="3:16">
      <c r="C174" s="1030"/>
      <c r="D174" s="1026"/>
      <c r="E174" s="1026"/>
      <c r="F174" s="1024"/>
      <c r="G174" s="1021"/>
      <c r="H174" s="1017"/>
      <c r="I174" s="1015"/>
      <c r="J174" s="255">
        <f ca="1">IF(MOD(ROW()-13,2)=0,IF(ISBLANK(OFFSET('10. SEGUIMIENTO 2025'!$N$14,INT((ROW()-13)/2),0)),"",OFFSET('10. SEGUIMIENTO 2025'!$N$14,INT((ROW()-13)/2),0)),IF(ISBLANK(OFFSET('9. METAS'!$N$20,INT((ROW()-14)/2),0)),"",OFFSET('9. METAS'!$N$20,INT((ROW()-14)/2),0)))</f>
        <v>2124</v>
      </c>
      <c r="K174" s="256">
        <f ca="1">IF(MOD(ROW()-13,2)=0,IF(ISBLANK(OFFSET('10. SEGUIMIENTO 2025'!$O$14,INT((ROW()-13)/2),0)),"",OFFSET('10. SEGUIMIENTO 2025'!$O$14,INT((ROW()-13)/2),0)),IF(ISBLANK(OFFSET('9. METAS'!$O$20,INT((ROW()-14)/2),0)),"",OFFSET('9. METAS'!$O$20,INT((ROW()-14)/2),0)))</f>
        <v>2124</v>
      </c>
      <c r="L174" s="256">
        <f ca="1">IF(MOD(ROW()-13,2)=0,IF(ISBLANK(OFFSET('10. SEGUIMIENTO 2025'!$P$14,INT((ROW()-13)/2),0)),"",OFFSET('10. SEGUIMIENTO 2025'!$P$14,INT((ROW()-13)/2),0)),IF(ISBLANK(OFFSET('9. METAS'!$P$20,INT((ROW()-14)/2),0)),"",OFFSET('9. METAS'!$P$20,INT((ROW()-14)/2),0)))</f>
        <v>2520</v>
      </c>
      <c r="M174" s="257">
        <f ca="1">IF(MOD(ROW()-13,2)=0,IF(ISBLANK(OFFSET('10. SEGUIMIENTO 2025'!$Q$14,INT((ROW()-13)/2),0)),"",OFFSET('10. SEGUIMIENTO 2025'!$Q$14,INT((ROW()-13)/2),0)),IF(ISBLANK(OFFSET('9. METAS'!$Q$20,INT((ROW()-14)/2),0)),"",OFFSET('9. METAS'!$Q$20,INT((ROW()-14)/2),0)))</f>
        <v>2520</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017">
        <f ca="1">IF(ISBLANK(OFFSET('9. METAS'!$K$20,INT((ROW()-13)/2),0)),"",OFFSET('9. METAS'!$K$20,INT((ROW()-13)/2),0))</f>
        <v>23255</v>
      </c>
      <c r="I175" s="1014"/>
      <c r="J175" s="255">
        <f ca="1">IF(MOD(ROW()-13,2)=0,IF(ISBLANK(OFFSET('10. SEGUIMIENTO 2025'!$N$14,INT((ROW()-13)/2),0)),"",OFFSET('10. SEGUIMIENTO 2025'!$N$14,INT((ROW()-13)/2),0)),IF(ISBLANK(OFFSET('9. METAS'!$N$20,INT((ROW()-14)/2),0)),"",OFFSET('9. METAS'!$N$20,INT((ROW()-14)/2),0)))</f>
        <v>41</v>
      </c>
      <c r="K175" s="256" t="str">
        <f ca="1">IF(MOD(ROW()-13,2)=0,IF(ISBLANK(OFFSET('10. SEGUIMIENTO 2025'!$O$14,INT((ROW()-13)/2),0)),"",OFFSET('10. SEGUIMIENTO 2025'!$O$14,INT((ROW()-13)/2),0)),IF(ISBLANK(OFFSET('9. METAS'!$O$20,INT((ROW()-14)/2),0)),"",OFFSET('9. METAS'!$O$20,INT((ROW()-14)/2),0)))</f>
        <v/>
      </c>
      <c r="L175" s="256" t="str">
        <f ca="1">IF(MOD(ROW()-13,2)=0,IF(ISBLANK(OFFSET('10. SEGUIMIENTO 2025'!$P$14,INT((ROW()-13)/2),0)),"",OFFSET('10. SEGUIMIENTO 2025'!$P$14,INT((ROW()-13)/2),0)),IF(ISBLANK(OFFSET('9. METAS'!$P$20,INT((ROW()-14)/2),0)),"",OFFSET('9. METAS'!$P$20,INT((ROW()-14)/2),0)))</f>
        <v/>
      </c>
      <c r="M175" s="257" t="str">
        <f ca="1">IF(MOD(ROW()-13,2)=0,IF(ISBLANK(OFFSET('10. SEGUIMIENTO 2025'!$Q$14,INT((ROW()-13)/2),0)),"",OFFSET('10. SEGUIMIENTO 2025'!$Q$14,INT((ROW()-13)/2),0)),IF(ISBLANK(OFFSET('9. METAS'!$Q$20,INT((ROW()-14)/2),0)),"",OFFSET('9. METAS'!$Q$20,INT((ROW()-14)/2),0)))</f>
        <v/>
      </c>
      <c r="N175" s="1012" t="str">
        <f t="shared" ref="N175" ca="1" si="158">IFERROR(L175/L176,"ND")</f>
        <v>ND</v>
      </c>
      <c r="O175" s="1008" t="str">
        <f t="shared" ref="O175" ca="1" si="159">IFERROR(((L175+K175+J175)/H175),"ND")</f>
        <v>ND</v>
      </c>
      <c r="P175" s="996"/>
    </row>
    <row r="176" spans="3:16">
      <c r="C176" s="1030"/>
      <c r="D176" s="1026"/>
      <c r="E176" s="1026"/>
      <c r="F176" s="1024"/>
      <c r="G176" s="1021"/>
      <c r="H176" s="1017"/>
      <c r="I176" s="1015"/>
      <c r="J176" s="255">
        <f ca="1">IF(MOD(ROW()-13,2)=0,IF(ISBLANK(OFFSET('10. SEGUIMIENTO 2025'!$N$14,INT((ROW()-13)/2),0)),"",OFFSET('10. SEGUIMIENTO 2025'!$N$14,INT((ROW()-13)/2),0)),IF(ISBLANK(OFFSET('9. METAS'!$N$20,INT((ROW()-14)/2),0)),"",OFFSET('9. METAS'!$N$20,INT((ROW()-14)/2),0)))</f>
        <v>5312</v>
      </c>
      <c r="K176" s="256">
        <f ca="1">IF(MOD(ROW()-13,2)=0,IF(ISBLANK(OFFSET('10. SEGUIMIENTO 2025'!$O$14,INT((ROW()-13)/2),0)),"",OFFSET('10. SEGUIMIENTO 2025'!$O$14,INT((ROW()-13)/2),0)),IF(ISBLANK(OFFSET('9. METAS'!$O$20,INT((ROW()-14)/2),0)),"",OFFSET('9. METAS'!$O$20,INT((ROW()-14)/2),0)))</f>
        <v>5323</v>
      </c>
      <c r="L176" s="256">
        <f ca="1">IF(MOD(ROW()-13,2)=0,IF(ISBLANK(OFFSET('10. SEGUIMIENTO 2025'!$P$14,INT((ROW()-13)/2),0)),"",OFFSET('10. SEGUIMIENTO 2025'!$P$14,INT((ROW()-13)/2),0)),IF(ISBLANK(OFFSET('9. METAS'!$P$20,INT((ROW()-14)/2),0)),"",OFFSET('9. METAS'!$P$20,INT((ROW()-14)/2),0)))</f>
        <v>6315</v>
      </c>
      <c r="M176" s="257">
        <f ca="1">IF(MOD(ROW()-13,2)=0,IF(ISBLANK(OFFSET('10. SEGUIMIENTO 2025'!$Q$14,INT((ROW()-13)/2),0)),"",OFFSET('10. SEGUIMIENTO 2025'!$Q$14,INT((ROW()-13)/2),0)),IF(ISBLANK(OFFSET('9. METAS'!$Q$20,INT((ROW()-14)/2),0)),"",OFFSET('9. METAS'!$Q$20,INT((ROW()-14)/2),0)))</f>
        <v>6305</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017">
        <f ca="1">IF(ISBLANK(OFFSET('9. METAS'!$K$20,INT((ROW()-13)/2),0)),"",OFFSET('9. METAS'!$K$20,INT((ROW()-13)/2),0))</f>
        <v>7240</v>
      </c>
      <c r="I177" s="1014"/>
      <c r="J177" s="255">
        <f ca="1">IF(MOD(ROW()-13,2)=0,IF(ISBLANK(OFFSET('10. SEGUIMIENTO 2025'!$N$14,INT((ROW()-13)/2),0)),"",OFFSET('10. SEGUIMIENTO 2025'!$N$14,INT((ROW()-13)/2),0)),IF(ISBLANK(OFFSET('9. METAS'!$N$20,INT((ROW()-14)/2),0)),"",OFFSET('9. METAS'!$N$20,INT((ROW()-14)/2),0)))</f>
        <v>41</v>
      </c>
      <c r="K177" s="256" t="str">
        <f ca="1">IF(MOD(ROW()-13,2)=0,IF(ISBLANK(OFFSET('10. SEGUIMIENTO 2025'!$O$14,INT((ROW()-13)/2),0)),"",OFFSET('10. SEGUIMIENTO 2025'!$O$14,INT((ROW()-13)/2),0)),IF(ISBLANK(OFFSET('9. METAS'!$O$20,INT((ROW()-14)/2),0)),"",OFFSET('9. METAS'!$O$20,INT((ROW()-14)/2),0)))</f>
        <v/>
      </c>
      <c r="L177" s="256" t="str">
        <f ca="1">IF(MOD(ROW()-13,2)=0,IF(ISBLANK(OFFSET('10. SEGUIMIENTO 2025'!$P$14,INT((ROW()-13)/2),0)),"",OFFSET('10. SEGUIMIENTO 2025'!$P$14,INT((ROW()-13)/2),0)),IF(ISBLANK(OFFSET('9. METAS'!$P$20,INT((ROW()-14)/2),0)),"",OFFSET('9. METAS'!$P$20,INT((ROW()-14)/2),0)))</f>
        <v/>
      </c>
      <c r="M177" s="257" t="str">
        <f ca="1">IF(MOD(ROW()-13,2)=0,IF(ISBLANK(OFFSET('10. SEGUIMIENTO 2025'!$Q$14,INT((ROW()-13)/2),0)),"",OFFSET('10. SEGUIMIENTO 2025'!$Q$14,INT((ROW()-13)/2),0)),IF(ISBLANK(OFFSET('9. METAS'!$Q$20,INT((ROW()-14)/2),0)),"",OFFSET('9. METAS'!$Q$20,INT((ROW()-14)/2),0)))</f>
        <v/>
      </c>
      <c r="N177" s="1012" t="str">
        <f t="shared" ref="N177" ca="1" si="160">IFERROR(L177/L178,"ND")</f>
        <v>ND</v>
      </c>
      <c r="O177" s="1008" t="str">
        <f t="shared" ref="O177" ca="1" si="161">IFERROR(((L177+K177+J177)/H177),"ND")</f>
        <v>ND</v>
      </c>
      <c r="P177" s="996"/>
    </row>
    <row r="178" spans="3:16">
      <c r="C178" s="1030"/>
      <c r="D178" s="1026"/>
      <c r="E178" s="1026"/>
      <c r="F178" s="1024"/>
      <c r="G178" s="1021"/>
      <c r="H178" s="1017"/>
      <c r="I178" s="1015"/>
      <c r="J178" s="255">
        <f ca="1">IF(MOD(ROW()-13,2)=0,IF(ISBLANK(OFFSET('10. SEGUIMIENTO 2025'!$N$14,INT((ROW()-13)/2),0)),"",OFFSET('10. SEGUIMIENTO 2025'!$N$14,INT((ROW()-13)/2),0)),IF(ISBLANK(OFFSET('9. METAS'!$N$20,INT((ROW()-14)/2),0)),"",OFFSET('9. METAS'!$N$20,INT((ROW()-14)/2),0)))</f>
        <v>1805</v>
      </c>
      <c r="K178" s="256">
        <f ca="1">IF(MOD(ROW()-13,2)=0,IF(ISBLANK(OFFSET('10. SEGUIMIENTO 2025'!$O$14,INT((ROW()-13)/2),0)),"",OFFSET('10. SEGUIMIENTO 2025'!$O$14,INT((ROW()-13)/2),0)),IF(ISBLANK(OFFSET('9. METAS'!$O$20,INT((ROW()-14)/2),0)),"",OFFSET('9. METAS'!$O$20,INT((ROW()-14)/2),0)))</f>
        <v>1815</v>
      </c>
      <c r="L178" s="256">
        <f ca="1">IF(MOD(ROW()-13,2)=0,IF(ISBLANK(OFFSET('10. SEGUIMIENTO 2025'!$P$14,INT((ROW()-13)/2),0)),"",OFFSET('10. SEGUIMIENTO 2025'!$P$14,INT((ROW()-13)/2),0)),IF(ISBLANK(OFFSET('9. METAS'!$P$20,INT((ROW()-14)/2),0)),"",OFFSET('9. METAS'!$P$20,INT((ROW()-14)/2),0)))</f>
        <v>1815</v>
      </c>
      <c r="M178" s="257">
        <f ca="1">IF(MOD(ROW()-13,2)=0,IF(ISBLANK(OFFSET('10. SEGUIMIENTO 2025'!$Q$14,INT((ROW()-13)/2),0)),"",OFFSET('10. SEGUIMIENTO 2025'!$Q$14,INT((ROW()-13)/2),0)),IF(ISBLANK(OFFSET('9. METAS'!$Q$20,INT((ROW()-14)/2),0)),"",OFFSET('9. METAS'!$Q$20,INT((ROW()-14)/2),0)))</f>
        <v>1805</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017">
        <f ca="1">IF(ISBLANK(OFFSET('9. METAS'!$K$20,INT((ROW()-13)/2),0)),"",OFFSET('9. METAS'!$K$20,INT((ROW()-13)/2),0))</f>
        <v>8300</v>
      </c>
      <c r="I179" s="1014"/>
      <c r="J179" s="255">
        <f ca="1">IF(MOD(ROW()-13,2)=0,IF(ISBLANK(OFFSET('10. SEGUIMIENTO 2025'!$N$14,INT((ROW()-13)/2),0)),"",OFFSET('10. SEGUIMIENTO 2025'!$N$14,INT((ROW()-13)/2),0)),IF(ISBLANK(OFFSET('9. METAS'!$N$20,INT((ROW()-14)/2),0)),"",OFFSET('9. METAS'!$N$20,INT((ROW()-14)/2),0)))</f>
        <v>41</v>
      </c>
      <c r="K179" s="256" t="str">
        <f ca="1">IF(MOD(ROW()-13,2)=0,IF(ISBLANK(OFFSET('10. SEGUIMIENTO 2025'!$O$14,INT((ROW()-13)/2),0)),"",OFFSET('10. SEGUIMIENTO 2025'!$O$14,INT((ROW()-13)/2),0)),IF(ISBLANK(OFFSET('9. METAS'!$O$20,INT((ROW()-14)/2),0)),"",OFFSET('9. METAS'!$O$20,INT((ROW()-14)/2),0)))</f>
        <v/>
      </c>
      <c r="L179" s="256" t="str">
        <f ca="1">IF(MOD(ROW()-13,2)=0,IF(ISBLANK(OFFSET('10. SEGUIMIENTO 2025'!$P$14,INT((ROW()-13)/2),0)),"",OFFSET('10. SEGUIMIENTO 2025'!$P$14,INT((ROW()-13)/2),0)),IF(ISBLANK(OFFSET('9. METAS'!$P$20,INT((ROW()-14)/2),0)),"",OFFSET('9. METAS'!$P$20,INT((ROW()-14)/2),0)))</f>
        <v/>
      </c>
      <c r="M179" s="257" t="str">
        <f ca="1">IF(MOD(ROW()-13,2)=0,IF(ISBLANK(OFFSET('10. SEGUIMIENTO 2025'!$Q$14,INT((ROW()-13)/2),0)),"",OFFSET('10. SEGUIMIENTO 2025'!$Q$14,INT((ROW()-13)/2),0)),IF(ISBLANK(OFFSET('9. METAS'!$Q$20,INT((ROW()-14)/2),0)),"",OFFSET('9. METAS'!$Q$20,INT((ROW()-14)/2),0)))</f>
        <v/>
      </c>
      <c r="N179" s="1012" t="str">
        <f t="shared" ref="N179" ca="1" si="162">IFERROR(L179/L180,"ND")</f>
        <v>ND</v>
      </c>
      <c r="O179" s="1008" t="str">
        <f t="shared" ref="O179" ca="1" si="163">IFERROR(((L179+K179+J179)/H179),"ND")</f>
        <v>ND</v>
      </c>
      <c r="P179" s="996"/>
    </row>
    <row r="180" spans="3:16">
      <c r="C180" s="1030"/>
      <c r="D180" s="1026"/>
      <c r="E180" s="1026"/>
      <c r="F180" s="1024"/>
      <c r="G180" s="1021"/>
      <c r="H180" s="1017"/>
      <c r="I180" s="1015"/>
      <c r="J180" s="255" t="str">
        <f ca="1">IF(MOD(ROW()-13,2)=0,IF(ISBLANK(OFFSET('10. SEGUIMIENTO 2025'!$N$14,INT((ROW()-13)/2),0)),"",OFFSET('10. SEGUIMIENTO 2025'!$N$14,INT((ROW()-13)/2),0)),IF(ISBLANK(OFFSET('9. METAS'!$N$20,INT((ROW()-14)/2),0)),"",OFFSET('9. METAS'!$N$20,INT((ROW()-14)/2),0)))</f>
        <v>NA</v>
      </c>
      <c r="K180" s="256">
        <f ca="1">IF(MOD(ROW()-13,2)=0,IF(ISBLANK(OFFSET('10. SEGUIMIENTO 2025'!$O$14,INT((ROW()-13)/2),0)),"",OFFSET('10. SEGUIMIENTO 2025'!$O$14,INT((ROW()-13)/2),0)),IF(ISBLANK(OFFSET('9. METAS'!$O$20,INT((ROW()-14)/2),0)),"",OFFSET('9. METAS'!$O$20,INT((ROW()-14)/2),0)))</f>
        <v>3200</v>
      </c>
      <c r="L180" s="256">
        <f ca="1">IF(MOD(ROW()-13,2)=0,IF(ISBLANK(OFFSET('10. SEGUIMIENTO 2025'!$P$14,INT((ROW()-13)/2),0)),"",OFFSET('10. SEGUIMIENTO 2025'!$P$14,INT((ROW()-13)/2),0)),IF(ISBLANK(OFFSET('9. METAS'!$P$20,INT((ROW()-14)/2),0)),"",OFFSET('9. METAS'!$P$20,INT((ROW()-14)/2),0)))</f>
        <v>2550</v>
      </c>
      <c r="M180" s="257">
        <f ca="1">IF(MOD(ROW()-13,2)=0,IF(ISBLANK(OFFSET('10. SEGUIMIENTO 2025'!$Q$14,INT((ROW()-13)/2),0)),"",OFFSET('10. SEGUIMIENTO 2025'!$Q$14,INT((ROW()-13)/2),0)),IF(ISBLANK(OFFSET('9. METAS'!$Q$20,INT((ROW()-14)/2),0)),"",OFFSET('9. METAS'!$Q$20,INT((ROW()-14)/2),0)))</f>
        <v>2550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017">
        <f ca="1">IF(ISBLANK(OFFSET('9. METAS'!$K$20,INT((ROW()-13)/2),0)),"",OFFSET('9. METAS'!$K$20,INT((ROW()-13)/2),0))</f>
        <v>16015</v>
      </c>
      <c r="I181" s="1014"/>
      <c r="J181" s="255">
        <f ca="1">IF(MOD(ROW()-13,2)=0,IF(ISBLANK(OFFSET('10. SEGUIMIENTO 2025'!$N$14,INT((ROW()-13)/2),0)),"",OFFSET('10. SEGUIMIENTO 2025'!$N$14,INT((ROW()-13)/2),0)),IF(ISBLANK(OFFSET('9. METAS'!$N$20,INT((ROW()-14)/2),0)),"",OFFSET('9. METAS'!$N$20,INT((ROW()-14)/2),0)))</f>
        <v>41</v>
      </c>
      <c r="K181" s="256" t="str">
        <f ca="1">IF(MOD(ROW()-13,2)=0,IF(ISBLANK(OFFSET('10. SEGUIMIENTO 2025'!$O$14,INT((ROW()-13)/2),0)),"",OFFSET('10. SEGUIMIENTO 2025'!$O$14,INT((ROW()-13)/2),0)),IF(ISBLANK(OFFSET('9. METAS'!$O$20,INT((ROW()-14)/2),0)),"",OFFSET('9. METAS'!$O$20,INT((ROW()-14)/2),0)))</f>
        <v/>
      </c>
      <c r="L181" s="256" t="str">
        <f ca="1">IF(MOD(ROW()-13,2)=0,IF(ISBLANK(OFFSET('10. SEGUIMIENTO 2025'!$P$14,INT((ROW()-13)/2),0)),"",OFFSET('10. SEGUIMIENTO 2025'!$P$14,INT((ROW()-13)/2),0)),IF(ISBLANK(OFFSET('9. METAS'!$P$20,INT((ROW()-14)/2),0)),"",OFFSET('9. METAS'!$P$20,INT((ROW()-14)/2),0)))</f>
        <v/>
      </c>
      <c r="M181" s="257" t="str">
        <f ca="1">IF(MOD(ROW()-13,2)=0,IF(ISBLANK(OFFSET('10. SEGUIMIENTO 2025'!$Q$14,INT((ROW()-13)/2),0)),"",OFFSET('10. SEGUIMIENTO 2025'!$Q$14,INT((ROW()-13)/2),0)),IF(ISBLANK(OFFSET('9. METAS'!$Q$20,INT((ROW()-14)/2),0)),"",OFFSET('9. METAS'!$Q$20,INT((ROW()-14)/2),0)))</f>
        <v/>
      </c>
      <c r="N181" s="1012" t="str">
        <f t="shared" ref="N181" ca="1" si="164">IFERROR(L181/L182,"ND")</f>
        <v>ND</v>
      </c>
      <c r="O181" s="1008" t="str">
        <f t="shared" ref="O181" ca="1" si="165">IFERROR(((L181+K181+J181)/H181),"ND")</f>
        <v>ND</v>
      </c>
      <c r="P181" s="996"/>
    </row>
    <row r="182" spans="3:16">
      <c r="C182" s="1030"/>
      <c r="D182" s="1026"/>
      <c r="E182" s="1026"/>
      <c r="F182" s="1024"/>
      <c r="G182" s="1021"/>
      <c r="H182" s="1017"/>
      <c r="I182" s="1015"/>
      <c r="J182" s="255">
        <f ca="1">IF(MOD(ROW()-13,2)=0,IF(ISBLANK(OFFSET('10. SEGUIMIENTO 2025'!$N$14,INT((ROW()-13)/2),0)),"",OFFSET('10. SEGUIMIENTO 2025'!$N$14,INT((ROW()-13)/2),0)),IF(ISBLANK(OFFSET('9. METAS'!$N$20,INT((ROW()-14)/2),0)),"",OFFSET('9. METAS'!$N$20,INT((ROW()-14)/2),0)))</f>
        <v>3507</v>
      </c>
      <c r="K182" s="256">
        <f ca="1">IF(MOD(ROW()-13,2)=0,IF(ISBLANK(OFFSET('10. SEGUIMIENTO 2025'!$O$14,INT((ROW()-13)/2),0)),"",OFFSET('10. SEGUIMIENTO 2025'!$O$14,INT((ROW()-13)/2),0)),IF(ISBLANK(OFFSET('9. METAS'!$O$20,INT((ROW()-14)/2),0)),"",OFFSET('9. METAS'!$O$20,INT((ROW()-14)/2),0)))</f>
        <v>3508</v>
      </c>
      <c r="L182" s="256">
        <f ca="1">IF(MOD(ROW()-13,2)=0,IF(ISBLANK(OFFSET('10. SEGUIMIENTO 2025'!$P$14,INT((ROW()-13)/2),0)),"",OFFSET('10. SEGUIMIENTO 2025'!$P$14,INT((ROW()-13)/2),0)),IF(ISBLANK(OFFSET('9. METAS'!$P$20,INT((ROW()-14)/2),0)),"",OFFSET('9. METAS'!$P$20,INT((ROW()-14)/2),0)))</f>
        <v>4500</v>
      </c>
      <c r="M182" s="257">
        <f ca="1">IF(MOD(ROW()-13,2)=0,IF(ISBLANK(OFFSET('10. SEGUIMIENTO 2025'!$Q$14,INT((ROW()-13)/2),0)),"",OFFSET('10. SEGUIMIENTO 2025'!$Q$14,INT((ROW()-13)/2),0)),IF(ISBLANK(OFFSET('9. METAS'!$Q$20,INT((ROW()-14)/2),0)),"",OFFSET('9. METAS'!$Q$20,INT((ROW()-14)/2),0)))</f>
        <v>4500</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017">
        <f ca="1">IF(ISBLANK(OFFSET('9. METAS'!$K$20,INT((ROW()-13)/2),0)),"",OFFSET('9. METAS'!$K$20,INT((ROW()-13)/2),0))</f>
        <v>22</v>
      </c>
      <c r="I183" s="1014"/>
      <c r="J183" s="255">
        <f ca="1">IF(MOD(ROW()-13,2)=0,IF(ISBLANK(OFFSET('10. SEGUIMIENTO 2025'!$N$14,INT((ROW()-13)/2),0)),"",OFFSET('10. SEGUIMIENTO 2025'!$N$14,INT((ROW()-13)/2),0)),IF(ISBLANK(OFFSET('9. METAS'!$N$20,INT((ROW()-14)/2),0)),"",OFFSET('9. METAS'!$N$20,INT((ROW()-14)/2),0)))</f>
        <v>41</v>
      </c>
      <c r="K183" s="256" t="str">
        <f ca="1">IF(MOD(ROW()-13,2)=0,IF(ISBLANK(OFFSET('10. SEGUIMIENTO 2025'!$O$14,INT((ROW()-13)/2),0)),"",OFFSET('10. SEGUIMIENTO 2025'!$O$14,INT((ROW()-13)/2),0)),IF(ISBLANK(OFFSET('9. METAS'!$O$20,INT((ROW()-14)/2),0)),"",OFFSET('9. METAS'!$O$20,INT((ROW()-14)/2),0)))</f>
        <v/>
      </c>
      <c r="L183" s="256" t="str">
        <f ca="1">IF(MOD(ROW()-13,2)=0,IF(ISBLANK(OFFSET('10. SEGUIMIENTO 2025'!$P$14,INT((ROW()-13)/2),0)),"",OFFSET('10. SEGUIMIENTO 2025'!$P$14,INT((ROW()-13)/2),0)),IF(ISBLANK(OFFSET('9. METAS'!$P$20,INT((ROW()-14)/2),0)),"",OFFSET('9. METAS'!$P$20,INT((ROW()-14)/2),0)))</f>
        <v/>
      </c>
      <c r="M183" s="257" t="str">
        <f ca="1">IF(MOD(ROW()-13,2)=0,IF(ISBLANK(OFFSET('10. SEGUIMIENTO 2025'!$Q$14,INT((ROW()-13)/2),0)),"",OFFSET('10. SEGUIMIENTO 2025'!$Q$14,INT((ROW()-13)/2),0)),IF(ISBLANK(OFFSET('9. METAS'!$Q$20,INT((ROW()-14)/2),0)),"",OFFSET('9. METAS'!$Q$20,INT((ROW()-14)/2),0)))</f>
        <v/>
      </c>
      <c r="N183" s="1012" t="str">
        <f t="shared" ref="N183" ca="1" si="166">IFERROR(L183/L184,"ND")</f>
        <v>ND</v>
      </c>
      <c r="O183" s="1008" t="str">
        <f t="shared" ref="O183" ca="1" si="167">IFERROR(((L183+K183+J183)/H183),"ND")</f>
        <v>ND</v>
      </c>
      <c r="P183" s="996"/>
    </row>
    <row r="184" spans="3:16">
      <c r="C184" s="1030"/>
      <c r="D184" s="1026"/>
      <c r="E184" s="1026"/>
      <c r="F184" s="1024"/>
      <c r="G184" s="1021"/>
      <c r="H184" s="1017"/>
      <c r="I184" s="1015"/>
      <c r="J184" s="255">
        <f ca="1">IF(MOD(ROW()-13,2)=0,IF(ISBLANK(OFFSET('10. SEGUIMIENTO 2025'!$N$14,INT((ROW()-13)/2),0)),"",OFFSET('10. SEGUIMIENTO 2025'!$N$14,INT((ROW()-13)/2),0)),IF(ISBLANK(OFFSET('9. METAS'!$N$20,INT((ROW()-14)/2),0)),"",OFFSET('9. METAS'!$N$20,INT((ROW()-14)/2),0)))</f>
        <v>7</v>
      </c>
      <c r="K184" s="256">
        <f ca="1">IF(MOD(ROW()-13,2)=0,IF(ISBLANK(OFFSET('10. SEGUIMIENTO 2025'!$O$14,INT((ROW()-13)/2),0)),"",OFFSET('10. SEGUIMIENTO 2025'!$O$14,INT((ROW()-13)/2),0)),IF(ISBLANK(OFFSET('9. METAS'!$O$20,INT((ROW()-14)/2),0)),"",OFFSET('9. METAS'!$O$20,INT((ROW()-14)/2),0)))</f>
        <v>5</v>
      </c>
      <c r="L184" s="256">
        <f ca="1">IF(MOD(ROW()-13,2)=0,IF(ISBLANK(OFFSET('10. SEGUIMIENTO 2025'!$P$14,INT((ROW()-13)/2),0)),"",OFFSET('10. SEGUIMIENTO 2025'!$P$14,INT((ROW()-13)/2),0)),IF(ISBLANK(OFFSET('9. METAS'!$P$20,INT((ROW()-14)/2),0)),"",OFFSET('9. METAS'!$P$20,INT((ROW()-14)/2),0)))</f>
        <v>6</v>
      </c>
      <c r="M184" s="257">
        <f ca="1">IF(MOD(ROW()-13,2)=0,IF(ISBLANK(OFFSET('10. SEGUIMIENTO 2025'!$Q$14,INT((ROW()-13)/2),0)),"",OFFSET('10. SEGUIMIENTO 2025'!$Q$14,INT((ROW()-13)/2),0)),IF(ISBLANK(OFFSET('9. METAS'!$Q$20,INT((ROW()-14)/2),0)),"",OFFSET('9. METAS'!$Q$20,INT((ROW()-14)/2),0)))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017">
        <f ca="1">IF(ISBLANK(OFFSET('9. METAS'!$K$20,INT((ROW()-13)/2),0)),"",OFFSET('9. METAS'!$K$20,INT((ROW()-13)/2),0))</f>
        <v>52</v>
      </c>
      <c r="I185" s="1014"/>
      <c r="J185" s="255">
        <f ca="1">IF(MOD(ROW()-13,2)=0,IF(ISBLANK(OFFSET('10. SEGUIMIENTO 2025'!$N$14,INT((ROW()-13)/2),0)),"",OFFSET('10. SEGUIMIENTO 2025'!$N$14,INT((ROW()-13)/2),0)),IF(ISBLANK(OFFSET('9. METAS'!$N$20,INT((ROW()-14)/2),0)),"",OFFSET('9. METAS'!$N$20,INT((ROW()-14)/2),0)))</f>
        <v>41</v>
      </c>
      <c r="K185" s="256" t="str">
        <f ca="1">IF(MOD(ROW()-13,2)=0,IF(ISBLANK(OFFSET('10. SEGUIMIENTO 2025'!$O$14,INT((ROW()-13)/2),0)),"",OFFSET('10. SEGUIMIENTO 2025'!$O$14,INT((ROW()-13)/2),0)),IF(ISBLANK(OFFSET('9. METAS'!$O$20,INT((ROW()-14)/2),0)),"",OFFSET('9. METAS'!$O$20,INT((ROW()-14)/2),0)))</f>
        <v/>
      </c>
      <c r="L185" s="256" t="str">
        <f ca="1">IF(MOD(ROW()-13,2)=0,IF(ISBLANK(OFFSET('10. SEGUIMIENTO 2025'!$P$14,INT((ROW()-13)/2),0)),"",OFFSET('10. SEGUIMIENTO 2025'!$P$14,INT((ROW()-13)/2),0)),IF(ISBLANK(OFFSET('9. METAS'!$P$20,INT((ROW()-14)/2),0)),"",OFFSET('9. METAS'!$P$20,INT((ROW()-14)/2),0)))</f>
        <v/>
      </c>
      <c r="M185" s="257" t="str">
        <f ca="1">IF(MOD(ROW()-13,2)=0,IF(ISBLANK(OFFSET('10. SEGUIMIENTO 2025'!$Q$14,INT((ROW()-13)/2),0)),"",OFFSET('10. SEGUIMIENTO 2025'!$Q$14,INT((ROW()-13)/2),0)),IF(ISBLANK(OFFSET('9. METAS'!$Q$20,INT((ROW()-14)/2),0)),"",OFFSET('9. METAS'!$Q$20,INT((ROW()-14)/2),0)))</f>
        <v/>
      </c>
      <c r="N185" s="1012" t="str">
        <f t="shared" ref="N185" ca="1" si="168">IFERROR(L185/L186,"ND")</f>
        <v>ND</v>
      </c>
      <c r="O185" s="1008" t="str">
        <f t="shared" ref="O185" ca="1" si="169">IFERROR(((L185+K185+J185)/H185),"ND")</f>
        <v>ND</v>
      </c>
      <c r="P185" s="996"/>
    </row>
    <row r="186" spans="3:16">
      <c r="C186" s="1030"/>
      <c r="D186" s="1026"/>
      <c r="E186" s="1026"/>
      <c r="F186" s="1024"/>
      <c r="G186" s="1021"/>
      <c r="H186" s="1017"/>
      <c r="I186" s="1015"/>
      <c r="J186" s="255">
        <f ca="1">IF(MOD(ROW()-13,2)=0,IF(ISBLANK(OFFSET('10. SEGUIMIENTO 2025'!$N$14,INT((ROW()-13)/2),0)),"",OFFSET('10. SEGUIMIENTO 2025'!$N$14,INT((ROW()-13)/2),0)),IF(ISBLANK(OFFSET('9. METAS'!$N$20,INT((ROW()-14)/2),0)),"",OFFSET('9. METAS'!$N$20,INT((ROW()-14)/2),0)))</f>
        <v>11</v>
      </c>
      <c r="K186" s="256">
        <f ca="1">IF(MOD(ROW()-13,2)=0,IF(ISBLANK(OFFSET('10. SEGUIMIENTO 2025'!$O$14,INT((ROW()-13)/2),0)),"",OFFSET('10. SEGUIMIENTO 2025'!$O$14,INT((ROW()-13)/2),0)),IF(ISBLANK(OFFSET('9. METAS'!$O$20,INT((ROW()-14)/2),0)),"",OFFSET('9. METAS'!$O$20,INT((ROW()-14)/2),0)))</f>
        <v>15</v>
      </c>
      <c r="L186" s="256">
        <f ca="1">IF(MOD(ROW()-13,2)=0,IF(ISBLANK(OFFSET('10. SEGUIMIENTO 2025'!$P$14,INT((ROW()-13)/2),0)),"",OFFSET('10. SEGUIMIENTO 2025'!$P$14,INT((ROW()-13)/2),0)),IF(ISBLANK(OFFSET('9. METAS'!$P$20,INT((ROW()-14)/2),0)),"",OFFSET('9. METAS'!$P$20,INT((ROW()-14)/2),0)))</f>
        <v>16</v>
      </c>
      <c r="M186" s="257">
        <f ca="1">IF(MOD(ROW()-13,2)=0,IF(ISBLANK(OFFSET('10. SEGUIMIENTO 2025'!$Q$14,INT((ROW()-13)/2),0)),"",OFFSET('10. SEGUIMIENTO 2025'!$Q$14,INT((ROW()-13)/2),0)),IF(ISBLANK(OFFSET('9. METAS'!$Q$20,INT((ROW()-14)/2),0)),"",OFFSET('9. METAS'!$Q$20,INT((ROW()-14)/2),0)))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017">
        <f ca="1">IF(ISBLANK(OFFSET('9. METAS'!$K$20,INT((ROW()-13)/2),0)),"",OFFSET('9. METAS'!$K$20,INT((ROW()-13)/2),0))</f>
        <v>25574</v>
      </c>
      <c r="I187" s="1014"/>
      <c r="J187" s="255">
        <f ca="1">IF(MOD(ROW()-13,2)=0,IF(ISBLANK(OFFSET('10. SEGUIMIENTO 2025'!$N$14,INT((ROW()-13)/2),0)),"",OFFSET('10. SEGUIMIENTO 2025'!$N$14,INT((ROW()-13)/2),0)),IF(ISBLANK(OFFSET('9. METAS'!$N$20,INT((ROW()-14)/2),0)),"",OFFSET('9. METAS'!$N$20,INT((ROW()-14)/2),0)))</f>
        <v>41</v>
      </c>
      <c r="K187" s="256" t="str">
        <f ca="1">IF(MOD(ROW()-13,2)=0,IF(ISBLANK(OFFSET('10. SEGUIMIENTO 2025'!$O$14,INT((ROW()-13)/2),0)),"",OFFSET('10. SEGUIMIENTO 2025'!$O$14,INT((ROW()-13)/2),0)),IF(ISBLANK(OFFSET('9. METAS'!$O$20,INT((ROW()-14)/2),0)),"",OFFSET('9. METAS'!$O$20,INT((ROW()-14)/2),0)))</f>
        <v/>
      </c>
      <c r="L187" s="256" t="str">
        <f ca="1">IF(MOD(ROW()-13,2)=0,IF(ISBLANK(OFFSET('10. SEGUIMIENTO 2025'!$P$14,INT((ROW()-13)/2),0)),"",OFFSET('10. SEGUIMIENTO 2025'!$P$14,INT((ROW()-13)/2),0)),IF(ISBLANK(OFFSET('9. METAS'!$P$20,INT((ROW()-14)/2),0)),"",OFFSET('9. METAS'!$P$20,INT((ROW()-14)/2),0)))</f>
        <v/>
      </c>
      <c r="M187" s="257" t="str">
        <f ca="1">IF(MOD(ROW()-13,2)=0,IF(ISBLANK(OFFSET('10. SEGUIMIENTO 2025'!$Q$14,INT((ROW()-13)/2),0)),"",OFFSET('10. SEGUIMIENTO 2025'!$Q$14,INT((ROW()-13)/2),0)),IF(ISBLANK(OFFSET('9. METAS'!$Q$20,INT((ROW()-14)/2),0)),"",OFFSET('9. METAS'!$Q$20,INT((ROW()-14)/2),0)))</f>
        <v/>
      </c>
      <c r="N187" s="1012" t="str">
        <f t="shared" ref="N187" ca="1" si="170">IFERROR(L187/L188,"ND")</f>
        <v>ND</v>
      </c>
      <c r="O187" s="1008" t="str">
        <f t="shared" ref="O187" ca="1" si="171">IFERROR(((L187+K187+J187)/H187),"ND")</f>
        <v>ND</v>
      </c>
      <c r="P187" s="996"/>
    </row>
    <row r="188" spans="3:16">
      <c r="C188" s="1030"/>
      <c r="D188" s="1026"/>
      <c r="E188" s="1026"/>
      <c r="F188" s="1024"/>
      <c r="G188" s="1021"/>
      <c r="H188" s="1017"/>
      <c r="I188" s="1015"/>
      <c r="J188" s="255">
        <f ca="1">IF(MOD(ROW()-13,2)=0,IF(ISBLANK(OFFSET('10. SEGUIMIENTO 2025'!$N$14,INT((ROW()-13)/2),0)),"",OFFSET('10. SEGUIMIENTO 2025'!$N$14,INT((ROW()-13)/2),0)),IF(ISBLANK(OFFSET('9. METAS'!$N$20,INT((ROW()-14)/2),0)),"",OFFSET('9. METAS'!$N$20,INT((ROW()-14)/2),0)))</f>
        <v>6350</v>
      </c>
      <c r="K188" s="256">
        <f ca="1">IF(MOD(ROW()-13,2)=0,IF(ISBLANK(OFFSET('10. SEGUIMIENTO 2025'!$O$14,INT((ROW()-13)/2),0)),"",OFFSET('10. SEGUIMIENTO 2025'!$O$14,INT((ROW()-13)/2),0)),IF(ISBLANK(OFFSET('9. METAS'!$O$20,INT((ROW()-14)/2),0)),"",OFFSET('9. METAS'!$O$20,INT((ROW()-14)/2),0)))</f>
        <v>6514</v>
      </c>
      <c r="L188" s="256">
        <f ca="1">IF(MOD(ROW()-13,2)=0,IF(ISBLANK(OFFSET('10. SEGUIMIENTO 2025'!$P$14,INT((ROW()-13)/2),0)),"",OFFSET('10. SEGUIMIENTO 2025'!$P$14,INT((ROW()-13)/2),0)),IF(ISBLANK(OFFSET('9. METAS'!$P$20,INT((ROW()-14)/2),0)),"",OFFSET('9. METAS'!$P$20,INT((ROW()-14)/2),0)))</f>
        <v>6600</v>
      </c>
      <c r="M188" s="257">
        <f ca="1">IF(MOD(ROW()-13,2)=0,IF(ISBLANK(OFFSET('10. SEGUIMIENTO 2025'!$Q$14,INT((ROW()-13)/2),0)),"",OFFSET('10. SEGUIMIENTO 2025'!$Q$14,INT((ROW()-13)/2),0)),IF(ISBLANK(OFFSET('9. METAS'!$Q$20,INT((ROW()-14)/2),0)),"",OFFSET('9. METAS'!$Q$20,INT((ROW()-14)/2),0)))</f>
        <v>6110</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017">
        <f ca="1">IF(ISBLANK(OFFSET('9. METAS'!$K$20,INT((ROW()-13)/2),0)),"",OFFSET('9. METAS'!$K$20,INT((ROW()-13)/2),0))</f>
        <v>16424</v>
      </c>
      <c r="I189" s="1014"/>
      <c r="J189" s="255">
        <f ca="1">IF(MOD(ROW()-13,2)=0,IF(ISBLANK(OFFSET('10. SEGUIMIENTO 2025'!$N$14,INT((ROW()-13)/2),0)),"",OFFSET('10. SEGUIMIENTO 2025'!$N$14,INT((ROW()-13)/2),0)),IF(ISBLANK(OFFSET('9. METAS'!$N$20,INT((ROW()-14)/2),0)),"",OFFSET('9. METAS'!$N$20,INT((ROW()-14)/2),0)))</f>
        <v>41</v>
      </c>
      <c r="K189" s="256" t="str">
        <f ca="1">IF(MOD(ROW()-13,2)=0,IF(ISBLANK(OFFSET('10. SEGUIMIENTO 2025'!$O$14,INT((ROW()-13)/2),0)),"",OFFSET('10. SEGUIMIENTO 2025'!$O$14,INT((ROW()-13)/2),0)),IF(ISBLANK(OFFSET('9. METAS'!$O$20,INT((ROW()-14)/2),0)),"",OFFSET('9. METAS'!$O$20,INT((ROW()-14)/2),0)))</f>
        <v/>
      </c>
      <c r="L189" s="256" t="str">
        <f ca="1">IF(MOD(ROW()-13,2)=0,IF(ISBLANK(OFFSET('10. SEGUIMIENTO 2025'!$P$14,INT((ROW()-13)/2),0)),"",OFFSET('10. SEGUIMIENTO 2025'!$P$14,INT((ROW()-13)/2),0)),IF(ISBLANK(OFFSET('9. METAS'!$P$20,INT((ROW()-14)/2),0)),"",OFFSET('9. METAS'!$P$20,INT((ROW()-14)/2),0)))</f>
        <v/>
      </c>
      <c r="M189" s="257" t="str">
        <f ca="1">IF(MOD(ROW()-13,2)=0,IF(ISBLANK(OFFSET('10. SEGUIMIENTO 2025'!$Q$14,INT((ROW()-13)/2),0)),"",OFFSET('10. SEGUIMIENTO 2025'!$Q$14,INT((ROW()-13)/2),0)),IF(ISBLANK(OFFSET('9. METAS'!$Q$20,INT((ROW()-14)/2),0)),"",OFFSET('9. METAS'!$Q$20,INT((ROW()-14)/2),0)))</f>
        <v/>
      </c>
      <c r="N189" s="1012" t="str">
        <f t="shared" ref="N189" ca="1" si="172">IFERROR(L189/L190,"ND")</f>
        <v>ND</v>
      </c>
      <c r="O189" s="1008" t="str">
        <f t="shared" ref="O189" ca="1" si="173">IFERROR(((L189+K189+J189)/H189),"ND")</f>
        <v>ND</v>
      </c>
      <c r="P189" s="996"/>
    </row>
    <row r="190" spans="3:16">
      <c r="C190" s="1030"/>
      <c r="D190" s="1026"/>
      <c r="E190" s="1026"/>
      <c r="F190" s="1024"/>
      <c r="G190" s="1021"/>
      <c r="H190" s="1017"/>
      <c r="I190" s="1015"/>
      <c r="J190" s="255">
        <f ca="1">IF(MOD(ROW()-13,2)=0,IF(ISBLANK(OFFSET('10. SEGUIMIENTO 2025'!$N$14,INT((ROW()-13)/2),0)),"",OFFSET('10. SEGUIMIENTO 2025'!$N$14,INT((ROW()-13)/2),0)),IF(ISBLANK(OFFSET('9. METAS'!$N$20,INT((ROW()-14)/2),0)),"",OFFSET('9. METAS'!$N$20,INT((ROW()-14)/2),0)))</f>
        <v>4211</v>
      </c>
      <c r="K190" s="256">
        <f ca="1">IF(MOD(ROW()-13,2)=0,IF(ISBLANK(OFFSET('10. SEGUIMIENTO 2025'!$O$14,INT((ROW()-13)/2),0)),"",OFFSET('10. SEGUIMIENTO 2025'!$O$14,INT((ROW()-13)/2),0)),IF(ISBLANK(OFFSET('9. METAS'!$O$20,INT((ROW()-14)/2),0)),"",OFFSET('9. METAS'!$O$20,INT((ROW()-14)/2),0)))</f>
        <v>4448</v>
      </c>
      <c r="L190" s="256">
        <f ca="1">IF(MOD(ROW()-13,2)=0,IF(ISBLANK(OFFSET('10. SEGUIMIENTO 2025'!$P$14,INT((ROW()-13)/2),0)),"",OFFSET('10. SEGUIMIENTO 2025'!$P$14,INT((ROW()-13)/2),0)),IF(ISBLANK(OFFSET('9. METAS'!$P$20,INT((ROW()-14)/2),0)),"",OFFSET('9. METAS'!$P$20,INT((ROW()-14)/2),0)))</f>
        <v>4115</v>
      </c>
      <c r="M190" s="257">
        <f ca="1">IF(MOD(ROW()-13,2)=0,IF(ISBLANK(OFFSET('10. SEGUIMIENTO 2025'!$Q$14,INT((ROW()-13)/2),0)),"",OFFSET('10. SEGUIMIENTO 2025'!$Q$14,INT((ROW()-13)/2),0)),IF(ISBLANK(OFFSET('9. METAS'!$Q$20,INT((ROW()-14)/2),0)),"",OFFSET('9. METAS'!$Q$20,INT((ROW()-14)/2),0)))</f>
        <v>3650</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017">
        <f ca="1">IF(ISBLANK(OFFSET('9. METAS'!$K$20,INT((ROW()-13)/2),0)),"",OFFSET('9. METAS'!$K$20,INT((ROW()-13)/2),0))</f>
        <v>720</v>
      </c>
      <c r="I191" s="1014"/>
      <c r="J191" s="255">
        <f ca="1">IF(MOD(ROW()-13,2)=0,IF(ISBLANK(OFFSET('10. SEGUIMIENTO 2025'!$N$14,INT((ROW()-13)/2),0)),"",OFFSET('10. SEGUIMIENTO 2025'!$N$14,INT((ROW()-13)/2),0)),IF(ISBLANK(OFFSET('9. METAS'!$N$20,INT((ROW()-14)/2),0)),"",OFFSET('9. METAS'!$N$20,INT((ROW()-14)/2),0)))</f>
        <v>41</v>
      </c>
      <c r="K191" s="256" t="str">
        <f ca="1">IF(MOD(ROW()-13,2)=0,IF(ISBLANK(OFFSET('10. SEGUIMIENTO 2025'!$O$14,INT((ROW()-13)/2),0)),"",OFFSET('10. SEGUIMIENTO 2025'!$O$14,INT((ROW()-13)/2),0)),IF(ISBLANK(OFFSET('9. METAS'!$O$20,INT((ROW()-14)/2),0)),"",OFFSET('9. METAS'!$O$20,INT((ROW()-14)/2),0)))</f>
        <v/>
      </c>
      <c r="L191" s="256" t="str">
        <f ca="1">IF(MOD(ROW()-13,2)=0,IF(ISBLANK(OFFSET('10. SEGUIMIENTO 2025'!$P$14,INT((ROW()-13)/2),0)),"",OFFSET('10. SEGUIMIENTO 2025'!$P$14,INT((ROW()-13)/2),0)),IF(ISBLANK(OFFSET('9. METAS'!$P$20,INT((ROW()-14)/2),0)),"",OFFSET('9. METAS'!$P$20,INT((ROW()-14)/2),0)))</f>
        <v/>
      </c>
      <c r="M191" s="257" t="str">
        <f ca="1">IF(MOD(ROW()-13,2)=0,IF(ISBLANK(OFFSET('10. SEGUIMIENTO 2025'!$Q$14,INT((ROW()-13)/2),0)),"",OFFSET('10. SEGUIMIENTO 2025'!$Q$14,INT((ROW()-13)/2),0)),IF(ISBLANK(OFFSET('9. METAS'!$Q$20,INT((ROW()-14)/2),0)),"",OFFSET('9. METAS'!$Q$20,INT((ROW()-14)/2),0)))</f>
        <v/>
      </c>
      <c r="N191" s="1012" t="str">
        <f t="shared" ref="N191" ca="1" si="174">IFERROR(L191/L192,"ND")</f>
        <v>ND</v>
      </c>
      <c r="O191" s="1008" t="str">
        <f t="shared" ref="O191" ca="1" si="175">IFERROR(((L191+K191+J191)/H191),"ND")</f>
        <v>ND</v>
      </c>
      <c r="P191" s="996"/>
    </row>
    <row r="192" spans="3:16">
      <c r="C192" s="1030"/>
      <c r="D192" s="1026"/>
      <c r="E192" s="1026"/>
      <c r="F192" s="1024"/>
      <c r="G192" s="1021"/>
      <c r="H192" s="1017"/>
      <c r="I192" s="1015"/>
      <c r="J192" s="255">
        <f ca="1">IF(MOD(ROW()-13,2)=0,IF(ISBLANK(OFFSET('10. SEGUIMIENTO 2025'!$N$14,INT((ROW()-13)/2),0)),"",OFFSET('10. SEGUIMIENTO 2025'!$N$14,INT((ROW()-13)/2),0)),IF(ISBLANK(OFFSET('9. METAS'!$N$20,INT((ROW()-14)/2),0)),"",OFFSET('9. METAS'!$N$20,INT((ROW()-14)/2),0)))</f>
        <v>165</v>
      </c>
      <c r="K192" s="256">
        <f ca="1">IF(MOD(ROW()-13,2)=0,IF(ISBLANK(OFFSET('10. SEGUIMIENTO 2025'!$O$14,INT((ROW()-13)/2),0)),"",OFFSET('10. SEGUIMIENTO 2025'!$O$14,INT((ROW()-13)/2),0)),IF(ISBLANK(OFFSET('9. METAS'!$O$20,INT((ROW()-14)/2),0)),"",OFFSET('9. METAS'!$O$20,INT((ROW()-14)/2),0)))</f>
        <v>185</v>
      </c>
      <c r="L192" s="256">
        <f ca="1">IF(MOD(ROW()-13,2)=0,IF(ISBLANK(OFFSET('10. SEGUIMIENTO 2025'!$P$14,INT((ROW()-13)/2),0)),"",OFFSET('10. SEGUIMIENTO 2025'!$P$14,INT((ROW()-13)/2),0)),IF(ISBLANK(OFFSET('9. METAS'!$P$20,INT((ROW()-14)/2),0)),"",OFFSET('9. METAS'!$P$20,INT((ROW()-14)/2),0)))</f>
        <v>205</v>
      </c>
      <c r="M192" s="257">
        <f ca="1">IF(MOD(ROW()-13,2)=0,IF(ISBLANK(OFFSET('10. SEGUIMIENTO 2025'!$Q$14,INT((ROW()-13)/2),0)),"",OFFSET('10. SEGUIMIENTO 2025'!$Q$14,INT((ROW()-13)/2),0)),IF(ISBLANK(OFFSET('9. METAS'!$Q$20,INT((ROW()-14)/2),0)),"",OFFSET('9. METAS'!$Q$20,INT((ROW()-14)/2),0)))</f>
        <v>165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017">
        <f ca="1">IF(ISBLANK(OFFSET('9. METAS'!$K$20,INT((ROW()-13)/2),0)),"",OFFSET('9. METAS'!$K$20,INT((ROW()-13)/2),0))</f>
        <v>8430</v>
      </c>
      <c r="I193" s="1014"/>
      <c r="J193" s="255">
        <f ca="1">IF(MOD(ROW()-13,2)=0,IF(ISBLANK(OFFSET('10. SEGUIMIENTO 2025'!$N$14,INT((ROW()-13)/2),0)),"",OFFSET('10. SEGUIMIENTO 2025'!$N$14,INT((ROW()-13)/2),0)),IF(ISBLANK(OFFSET('9. METAS'!$N$20,INT((ROW()-14)/2),0)),"",OFFSET('9. METAS'!$N$20,INT((ROW()-14)/2),0)))</f>
        <v>41</v>
      </c>
      <c r="K193" s="256" t="str">
        <f ca="1">IF(MOD(ROW()-13,2)=0,IF(ISBLANK(OFFSET('10. SEGUIMIENTO 2025'!$O$14,INT((ROW()-13)/2),0)),"",OFFSET('10. SEGUIMIENTO 2025'!$O$14,INT((ROW()-13)/2),0)),IF(ISBLANK(OFFSET('9. METAS'!$O$20,INT((ROW()-14)/2),0)),"",OFFSET('9. METAS'!$O$20,INT((ROW()-14)/2),0)))</f>
        <v/>
      </c>
      <c r="L193" s="256" t="str">
        <f ca="1">IF(MOD(ROW()-13,2)=0,IF(ISBLANK(OFFSET('10. SEGUIMIENTO 2025'!$P$14,INT((ROW()-13)/2),0)),"",OFFSET('10. SEGUIMIENTO 2025'!$P$14,INT((ROW()-13)/2),0)),IF(ISBLANK(OFFSET('9. METAS'!$P$20,INT((ROW()-14)/2),0)),"",OFFSET('9. METAS'!$P$20,INT((ROW()-14)/2),0)))</f>
        <v/>
      </c>
      <c r="M193" s="257" t="str">
        <f ca="1">IF(MOD(ROW()-13,2)=0,IF(ISBLANK(OFFSET('10. SEGUIMIENTO 2025'!$Q$14,INT((ROW()-13)/2),0)),"",OFFSET('10. SEGUIMIENTO 2025'!$Q$14,INT((ROW()-13)/2),0)),IF(ISBLANK(OFFSET('9. METAS'!$Q$20,INT((ROW()-14)/2),0)),"",OFFSET('9. METAS'!$Q$20,INT((ROW()-14)/2),0)))</f>
        <v/>
      </c>
      <c r="N193" s="1012" t="str">
        <f t="shared" ref="N193" ca="1" si="176">IFERROR(L193/L194,"ND")</f>
        <v>ND</v>
      </c>
      <c r="O193" s="1008" t="str">
        <f t="shared" ref="O193" ca="1" si="177">IFERROR(((L193+K193+J193)/H193),"ND")</f>
        <v>ND</v>
      </c>
      <c r="P193" s="996"/>
    </row>
    <row r="194" spans="3:16">
      <c r="C194" s="1030"/>
      <c r="D194" s="1026"/>
      <c r="E194" s="1026"/>
      <c r="F194" s="1024"/>
      <c r="G194" s="1021"/>
      <c r="H194" s="1017"/>
      <c r="I194" s="1015"/>
      <c r="J194" s="255">
        <f ca="1">IF(MOD(ROW()-13,2)=0,IF(ISBLANK(OFFSET('10. SEGUIMIENTO 2025'!$N$14,INT((ROW()-13)/2),0)),"",OFFSET('10. SEGUIMIENTO 2025'!$N$14,INT((ROW()-13)/2),0)),IF(ISBLANK(OFFSET('9. METAS'!$N$20,INT((ROW()-14)/2),0)),"",OFFSET('9. METAS'!$N$20,INT((ROW()-14)/2),0)))</f>
        <v>1974</v>
      </c>
      <c r="K194" s="256">
        <f ca="1">IF(MOD(ROW()-13,2)=0,IF(ISBLANK(OFFSET('10. SEGUIMIENTO 2025'!$O$14,INT((ROW()-13)/2),0)),"",OFFSET('10. SEGUIMIENTO 2025'!$O$14,INT((ROW()-13)/2),0)),IF(ISBLANK(OFFSET('9. METAS'!$O$20,INT((ROW()-14)/2),0)),"",OFFSET('9. METAS'!$O$20,INT((ROW()-14)/2),0)))</f>
        <v>1881</v>
      </c>
      <c r="L194" s="256">
        <f ca="1">IF(MOD(ROW()-13,2)=0,IF(ISBLANK(OFFSET('10. SEGUIMIENTO 2025'!$P$14,INT((ROW()-13)/2),0)),"",OFFSET('10. SEGUIMIENTO 2025'!$P$14,INT((ROW()-13)/2),0)),IF(ISBLANK(OFFSET('9. METAS'!$P$20,INT((ROW()-14)/2),0)),"",OFFSET('9. METAS'!$P$20,INT((ROW()-14)/2),0)))</f>
        <v>2280</v>
      </c>
      <c r="M194" s="257">
        <f ca="1">IF(MOD(ROW()-13,2)=0,IF(ISBLANK(OFFSET('10. SEGUIMIENTO 2025'!$Q$14,INT((ROW()-13)/2),0)),"",OFFSET('10. SEGUIMIENTO 2025'!$Q$14,INT((ROW()-13)/2),0)),IF(ISBLANK(OFFSET('9. METAS'!$Q$20,INT((ROW()-14)/2),0)),"",OFFSET('9. METAS'!$Q$20,INT((ROW()-14)/2),0)))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017">
        <f ca="1">IF(ISBLANK(OFFSET('9. METAS'!$K$20,INT((ROW()-13)/2),0)),"",OFFSET('9. METAS'!$K$20,INT((ROW()-13)/2),0))</f>
        <v>39</v>
      </c>
      <c r="I195" s="1014"/>
      <c r="J195" s="255">
        <f ca="1">IF(MOD(ROW()-13,2)=0,IF(ISBLANK(OFFSET('10. SEGUIMIENTO 2025'!$N$14,INT((ROW()-13)/2),0)),"",OFFSET('10. SEGUIMIENTO 2025'!$N$14,INT((ROW()-13)/2),0)),IF(ISBLANK(OFFSET('9. METAS'!$N$20,INT((ROW()-14)/2),0)),"",OFFSET('9. METAS'!$N$20,INT((ROW()-14)/2),0)))</f>
        <v>41</v>
      </c>
      <c r="K195" s="256" t="str">
        <f ca="1">IF(MOD(ROW()-13,2)=0,IF(ISBLANK(OFFSET('10. SEGUIMIENTO 2025'!$O$14,INT((ROW()-13)/2),0)),"",OFFSET('10. SEGUIMIENTO 2025'!$O$14,INT((ROW()-13)/2),0)),IF(ISBLANK(OFFSET('9. METAS'!$O$20,INT((ROW()-14)/2),0)),"",OFFSET('9. METAS'!$O$20,INT((ROW()-14)/2),0)))</f>
        <v/>
      </c>
      <c r="L195" s="256" t="str">
        <f ca="1">IF(MOD(ROW()-13,2)=0,IF(ISBLANK(OFFSET('10. SEGUIMIENTO 2025'!$P$14,INT((ROW()-13)/2),0)),"",OFFSET('10. SEGUIMIENTO 2025'!$P$14,INT((ROW()-13)/2),0)),IF(ISBLANK(OFFSET('9. METAS'!$P$20,INT((ROW()-14)/2),0)),"",OFFSET('9. METAS'!$P$20,INT((ROW()-14)/2),0)))</f>
        <v/>
      </c>
      <c r="M195" s="257" t="str">
        <f ca="1">IF(MOD(ROW()-13,2)=0,IF(ISBLANK(OFFSET('10. SEGUIMIENTO 2025'!$Q$14,INT((ROW()-13)/2),0)),"",OFFSET('10. SEGUIMIENTO 2025'!$Q$14,INT((ROW()-13)/2),0)),IF(ISBLANK(OFFSET('9. METAS'!$Q$20,INT((ROW()-14)/2),0)),"",OFFSET('9. METAS'!$Q$20,INT((ROW()-14)/2),0)))</f>
        <v/>
      </c>
      <c r="N195" s="1012" t="str">
        <f t="shared" ref="N195" ca="1" si="178">IFERROR(L195/L196,"ND")</f>
        <v>ND</v>
      </c>
      <c r="O195" s="1008" t="str">
        <f t="shared" ref="O195" ca="1" si="179">IFERROR(((L195+K195+J195)/H195),"ND")</f>
        <v>ND</v>
      </c>
      <c r="P195" s="996"/>
    </row>
    <row r="196" spans="3:16">
      <c r="C196" s="1030"/>
      <c r="D196" s="1026"/>
      <c r="E196" s="1026"/>
      <c r="F196" s="1024"/>
      <c r="G196" s="1021"/>
      <c r="H196" s="1017"/>
      <c r="I196" s="1015"/>
      <c r="J196" s="255">
        <f ca="1">IF(MOD(ROW()-13,2)=0,IF(ISBLANK(OFFSET('10. SEGUIMIENTO 2025'!$N$14,INT((ROW()-13)/2),0)),"",OFFSET('10. SEGUIMIENTO 2025'!$N$14,INT((ROW()-13)/2),0)),IF(ISBLANK(OFFSET('9. METAS'!$N$20,INT((ROW()-14)/2),0)),"",OFFSET('9. METAS'!$N$20,INT((ROW()-14)/2),0)))</f>
        <v>12</v>
      </c>
      <c r="K196" s="256">
        <f ca="1">IF(MOD(ROW()-13,2)=0,IF(ISBLANK(OFFSET('10. SEGUIMIENTO 2025'!$O$14,INT((ROW()-13)/2),0)),"",OFFSET('10. SEGUIMIENTO 2025'!$O$14,INT((ROW()-13)/2),0)),IF(ISBLANK(OFFSET('9. METAS'!$O$20,INT((ROW()-14)/2),0)),"",OFFSET('9. METAS'!$O$20,INT((ROW()-14)/2),0)))</f>
        <v>8</v>
      </c>
      <c r="L196" s="256">
        <f ca="1">IF(MOD(ROW()-13,2)=0,IF(ISBLANK(OFFSET('10. SEGUIMIENTO 2025'!$P$14,INT((ROW()-13)/2),0)),"",OFFSET('10. SEGUIMIENTO 2025'!$P$14,INT((ROW()-13)/2),0)),IF(ISBLANK(OFFSET('9. METAS'!$P$20,INT((ROW()-14)/2),0)),"",OFFSET('9. METAS'!$P$20,INT((ROW()-14)/2),0)))</f>
        <v>11</v>
      </c>
      <c r="M196" s="257">
        <f ca="1">IF(MOD(ROW()-13,2)=0,IF(ISBLANK(OFFSET('10. SEGUIMIENTO 2025'!$Q$14,INT((ROW()-13)/2),0)),"",OFFSET('10. SEGUIMIENTO 2025'!$Q$14,INT((ROW()-13)/2),0)),IF(ISBLANK(OFFSET('9. METAS'!$Q$20,INT((ROW()-14)/2),0)),"",OFFSET('9. METAS'!$Q$20,INT((ROW()-14)/2),0)))</f>
        <v>8</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017">
        <f ca="1">IF(ISBLANK(OFFSET('9. METAS'!$K$20,INT((ROW()-13)/2),0)),"",OFFSET('9. METAS'!$K$20,INT((ROW()-13)/2),0))</f>
        <v>270</v>
      </c>
      <c r="I197" s="1014"/>
      <c r="J197" s="255">
        <f ca="1">IF(MOD(ROW()-13,2)=0,IF(ISBLANK(OFFSET('10. SEGUIMIENTO 2025'!$N$14,INT((ROW()-13)/2),0)),"",OFFSET('10. SEGUIMIENTO 2025'!$N$14,INT((ROW()-13)/2),0)),IF(ISBLANK(OFFSET('9. METAS'!$N$20,INT((ROW()-14)/2),0)),"",OFFSET('9. METAS'!$N$20,INT((ROW()-14)/2),0)))</f>
        <v>41</v>
      </c>
      <c r="K197" s="256" t="str">
        <f ca="1">IF(MOD(ROW()-13,2)=0,IF(ISBLANK(OFFSET('10. SEGUIMIENTO 2025'!$O$14,INT((ROW()-13)/2),0)),"",OFFSET('10. SEGUIMIENTO 2025'!$O$14,INT((ROW()-13)/2),0)),IF(ISBLANK(OFFSET('9. METAS'!$O$20,INT((ROW()-14)/2),0)),"",OFFSET('9. METAS'!$O$20,INT((ROW()-14)/2),0)))</f>
        <v/>
      </c>
      <c r="L197" s="256" t="str">
        <f ca="1">IF(MOD(ROW()-13,2)=0,IF(ISBLANK(OFFSET('10. SEGUIMIENTO 2025'!$P$14,INT((ROW()-13)/2),0)),"",OFFSET('10. SEGUIMIENTO 2025'!$P$14,INT((ROW()-13)/2),0)),IF(ISBLANK(OFFSET('9. METAS'!$P$20,INT((ROW()-14)/2),0)),"",OFFSET('9. METAS'!$P$20,INT((ROW()-14)/2),0)))</f>
        <v/>
      </c>
      <c r="M197" s="257" t="str">
        <f ca="1">IF(MOD(ROW()-13,2)=0,IF(ISBLANK(OFFSET('10. SEGUIMIENTO 2025'!$Q$14,INT((ROW()-13)/2),0)),"",OFFSET('10. SEGUIMIENTO 2025'!$Q$14,INT((ROW()-13)/2),0)),IF(ISBLANK(OFFSET('9. METAS'!$Q$20,INT((ROW()-14)/2),0)),"",OFFSET('9. METAS'!$Q$20,INT((ROW()-14)/2),0)))</f>
        <v/>
      </c>
      <c r="N197" s="1012" t="str">
        <f t="shared" ref="N197" ca="1" si="180">IFERROR(L197/L198,"ND")</f>
        <v>ND</v>
      </c>
      <c r="O197" s="1008" t="str">
        <f t="shared" ref="O197" ca="1" si="181">IFERROR(((L197+K197+J197)/H197),"ND")</f>
        <v>ND</v>
      </c>
      <c r="P197" s="996"/>
    </row>
    <row r="198" spans="3:16">
      <c r="C198" s="1030"/>
      <c r="D198" s="1026"/>
      <c r="E198" s="1026"/>
      <c r="F198" s="1024"/>
      <c r="G198" s="1021"/>
      <c r="H198" s="1017"/>
      <c r="I198" s="1015"/>
      <c r="J198" s="255">
        <f ca="1">IF(MOD(ROW()-13,2)=0,IF(ISBLANK(OFFSET('10. SEGUIMIENTO 2025'!$N$14,INT((ROW()-13)/2),0)),"",OFFSET('10. SEGUIMIENTO 2025'!$N$14,INT((ROW()-13)/2),0)),IF(ISBLANK(OFFSET('9. METAS'!$N$20,INT((ROW()-14)/2),0)),"",OFFSET('9. METAS'!$N$20,INT((ROW()-14)/2),0)))</f>
        <v>75</v>
      </c>
      <c r="K198" s="256">
        <f ca="1">IF(MOD(ROW()-13,2)=0,IF(ISBLANK(OFFSET('10. SEGUIMIENTO 2025'!$O$14,INT((ROW()-13)/2),0)),"",OFFSET('10. SEGUIMIENTO 2025'!$O$14,INT((ROW()-13)/2),0)),IF(ISBLANK(OFFSET('9. METAS'!$O$20,INT((ROW()-14)/2),0)),"",OFFSET('9. METAS'!$O$20,INT((ROW()-14)/2),0)))</f>
        <v>72</v>
      </c>
      <c r="L198" s="256">
        <f ca="1">IF(MOD(ROW()-13,2)=0,IF(ISBLANK(OFFSET('10. SEGUIMIENTO 2025'!$P$14,INT((ROW()-13)/2),0)),"",OFFSET('10. SEGUIMIENTO 2025'!$P$14,INT((ROW()-13)/2),0)),IF(ISBLANK(OFFSET('9. METAS'!$P$20,INT((ROW()-14)/2),0)),"",OFFSET('9. METAS'!$P$20,INT((ROW()-14)/2),0)))</f>
        <v>62</v>
      </c>
      <c r="M198" s="257">
        <f ca="1">IF(MOD(ROW()-13,2)=0,IF(ISBLANK(OFFSET('10. SEGUIMIENTO 2025'!$Q$14,INT((ROW()-13)/2),0)),"",OFFSET('10. SEGUIMIENTO 2025'!$Q$14,INT((ROW()-13)/2),0)),IF(ISBLANK(OFFSET('9. METAS'!$Q$20,INT((ROW()-14)/2),0)),"",OFFSET('9. METAS'!$Q$20,INT((ROW()-14)/2),0)))</f>
        <v>61</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017">
        <f ca="1">IF(ISBLANK(OFFSET('9. METAS'!$K$20,INT((ROW()-13)/2),0)),"",OFFSET('9. METAS'!$K$20,INT((ROW()-13)/2),0))</f>
        <v>1003</v>
      </c>
      <c r="I199" s="1014"/>
      <c r="J199" s="255">
        <f ca="1">IF(MOD(ROW()-13,2)=0,IF(ISBLANK(OFFSET('10. SEGUIMIENTO 2025'!$N$14,INT((ROW()-13)/2),0)),"",OFFSET('10. SEGUIMIENTO 2025'!$N$14,INT((ROW()-13)/2),0)),IF(ISBLANK(OFFSET('9. METAS'!$N$20,INT((ROW()-14)/2),0)),"",OFFSET('9. METAS'!$N$20,INT((ROW()-14)/2),0)))</f>
        <v>41</v>
      </c>
      <c r="K199" s="256" t="str">
        <f ca="1">IF(MOD(ROW()-13,2)=0,IF(ISBLANK(OFFSET('10. SEGUIMIENTO 2025'!$O$14,INT((ROW()-13)/2),0)),"",OFFSET('10. SEGUIMIENTO 2025'!$O$14,INT((ROW()-13)/2),0)),IF(ISBLANK(OFFSET('9. METAS'!$O$20,INT((ROW()-14)/2),0)),"",OFFSET('9. METAS'!$O$20,INT((ROW()-14)/2),0)))</f>
        <v/>
      </c>
      <c r="L199" s="256" t="str">
        <f ca="1">IF(MOD(ROW()-13,2)=0,IF(ISBLANK(OFFSET('10. SEGUIMIENTO 2025'!$P$14,INT((ROW()-13)/2),0)),"",OFFSET('10. SEGUIMIENTO 2025'!$P$14,INT((ROW()-13)/2),0)),IF(ISBLANK(OFFSET('9. METAS'!$P$20,INT((ROW()-14)/2),0)),"",OFFSET('9. METAS'!$P$20,INT((ROW()-14)/2),0)))</f>
        <v/>
      </c>
      <c r="M199" s="257" t="str">
        <f ca="1">IF(MOD(ROW()-13,2)=0,IF(ISBLANK(OFFSET('10. SEGUIMIENTO 2025'!$Q$14,INT((ROW()-13)/2),0)),"",OFFSET('10. SEGUIMIENTO 2025'!$Q$14,INT((ROW()-13)/2),0)),IF(ISBLANK(OFFSET('9. METAS'!$Q$20,INT((ROW()-14)/2),0)),"",OFFSET('9. METAS'!$Q$20,INT((ROW()-14)/2),0)))</f>
        <v/>
      </c>
      <c r="N199" s="1012" t="str">
        <f t="shared" ref="N199" ca="1" si="182">IFERROR(L199/L200,"ND")</f>
        <v>ND</v>
      </c>
      <c r="O199" s="1008" t="str">
        <f t="shared" ref="O199" ca="1" si="183">IFERROR(((L199+K199+J199)/H199),"ND")</f>
        <v>ND</v>
      </c>
      <c r="P199" s="996"/>
    </row>
    <row r="200" spans="3:16">
      <c r="C200" s="1030"/>
      <c r="D200" s="1026"/>
      <c r="E200" s="1026"/>
      <c r="F200" s="1024"/>
      <c r="G200" s="1021"/>
      <c r="H200" s="1017"/>
      <c r="I200" s="1015"/>
      <c r="J200" s="255">
        <f ca="1">IF(MOD(ROW()-13,2)=0,IF(ISBLANK(OFFSET('10. SEGUIMIENTO 2025'!$N$14,INT((ROW()-13)/2),0)),"",OFFSET('10. SEGUIMIENTO 2025'!$N$14,INT((ROW()-13)/2),0)),IF(ISBLANK(OFFSET('9. METAS'!$N$20,INT((ROW()-14)/2),0)),"",OFFSET('9. METAS'!$N$20,INT((ROW()-14)/2),0)))</f>
        <v>260</v>
      </c>
      <c r="K200" s="256">
        <f ca="1">IF(MOD(ROW()-13,2)=0,IF(ISBLANK(OFFSET('10. SEGUIMIENTO 2025'!$O$14,INT((ROW()-13)/2),0)),"",OFFSET('10. SEGUIMIENTO 2025'!$O$14,INT((ROW()-13)/2),0)),IF(ISBLANK(OFFSET('9. METAS'!$O$20,INT((ROW()-14)/2),0)),"",OFFSET('9. METAS'!$O$20,INT((ROW()-14)/2),0)))</f>
        <v>268</v>
      </c>
      <c r="L200" s="256">
        <f ca="1">IF(MOD(ROW()-13,2)=0,IF(ISBLANK(OFFSET('10. SEGUIMIENTO 2025'!$P$14,INT((ROW()-13)/2),0)),"",OFFSET('10. SEGUIMIENTO 2025'!$P$14,INT((ROW()-13)/2),0)),IF(ISBLANK(OFFSET('9. METAS'!$P$20,INT((ROW()-14)/2),0)),"",OFFSET('9. METAS'!$P$20,INT((ROW()-14)/2),0)))</f>
        <v>275</v>
      </c>
      <c r="M200" s="257">
        <f ca="1">IF(MOD(ROW()-13,2)=0,IF(ISBLANK(OFFSET('10. SEGUIMIENTO 2025'!$Q$14,INT((ROW()-13)/2),0)),"",OFFSET('10. SEGUIMIENTO 2025'!$Q$14,INT((ROW()-13)/2),0)),IF(ISBLANK(OFFSET('9. METAS'!$Q$20,INT((ROW()-14)/2),0)),"",OFFSET('9. METAS'!$Q$20,INT((ROW()-14)/2),0)))</f>
        <v>200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017">
        <f ca="1">IF(ISBLANK(OFFSET('9. METAS'!$K$20,INT((ROW()-13)/2),0)),"",OFFSET('9. METAS'!$K$20,INT((ROW()-13)/2),0))</f>
        <v>23399</v>
      </c>
      <c r="I201" s="1014"/>
      <c r="J201" s="255">
        <f ca="1">IF(MOD(ROW()-13,2)=0,IF(ISBLANK(OFFSET('10. SEGUIMIENTO 2025'!$N$14,INT((ROW()-13)/2),0)),"",OFFSET('10. SEGUIMIENTO 2025'!$N$14,INT((ROW()-13)/2),0)),IF(ISBLANK(OFFSET('9. METAS'!$N$20,INT((ROW()-14)/2),0)),"",OFFSET('9. METAS'!$N$20,INT((ROW()-14)/2),0)))</f>
        <v>41</v>
      </c>
      <c r="K201" s="256" t="str">
        <f ca="1">IF(MOD(ROW()-13,2)=0,IF(ISBLANK(OFFSET('10. SEGUIMIENTO 2025'!$O$14,INT((ROW()-13)/2),0)),"",OFFSET('10. SEGUIMIENTO 2025'!$O$14,INT((ROW()-13)/2),0)),IF(ISBLANK(OFFSET('9. METAS'!$O$20,INT((ROW()-14)/2),0)),"",OFFSET('9. METAS'!$O$20,INT((ROW()-14)/2),0)))</f>
        <v/>
      </c>
      <c r="L201" s="256" t="str">
        <f ca="1">IF(MOD(ROW()-13,2)=0,IF(ISBLANK(OFFSET('10. SEGUIMIENTO 2025'!$P$14,INT((ROW()-13)/2),0)),"",OFFSET('10. SEGUIMIENTO 2025'!$P$14,INT((ROW()-13)/2),0)),IF(ISBLANK(OFFSET('9. METAS'!$P$20,INT((ROW()-14)/2),0)),"",OFFSET('9. METAS'!$P$20,INT((ROW()-14)/2),0)))</f>
        <v/>
      </c>
      <c r="M201" s="257" t="str">
        <f ca="1">IF(MOD(ROW()-13,2)=0,IF(ISBLANK(OFFSET('10. SEGUIMIENTO 2025'!$Q$14,INT((ROW()-13)/2),0)),"",OFFSET('10. SEGUIMIENTO 2025'!$Q$14,INT((ROW()-13)/2),0)),IF(ISBLANK(OFFSET('9. METAS'!$Q$20,INT((ROW()-14)/2),0)),"",OFFSET('9. METAS'!$Q$20,INT((ROW()-14)/2),0)))</f>
        <v/>
      </c>
      <c r="N201" s="1012" t="str">
        <f t="shared" ref="N201" ca="1" si="184">IFERROR(L201/L202,"ND")</f>
        <v>ND</v>
      </c>
      <c r="O201" s="1008" t="str">
        <f t="shared" ref="O201" ca="1" si="185">IFERROR(((L201+K201+J201)/H201),"ND")</f>
        <v>ND</v>
      </c>
      <c r="P201" s="996"/>
    </row>
    <row r="202" spans="3:16">
      <c r="C202" s="1030"/>
      <c r="D202" s="1026"/>
      <c r="E202" s="1026"/>
      <c r="F202" s="1024"/>
      <c r="G202" s="1021"/>
      <c r="H202" s="1017"/>
      <c r="I202" s="1015"/>
      <c r="J202" s="255">
        <f ca="1">IF(MOD(ROW()-13,2)=0,IF(ISBLANK(OFFSET('10. SEGUIMIENTO 2025'!$N$14,INT((ROW()-13)/2),0)),"",OFFSET('10. SEGUIMIENTO 2025'!$N$14,INT((ROW()-13)/2),0)),IF(ISBLANK(OFFSET('9. METAS'!$N$20,INT((ROW()-14)/2),0)),"",OFFSET('9. METAS'!$N$20,INT((ROW()-14)/2),0)))</f>
        <v>4999</v>
      </c>
      <c r="K202" s="256">
        <f ca="1">IF(MOD(ROW()-13,2)=0,IF(ISBLANK(OFFSET('10. SEGUIMIENTO 2025'!$O$14,INT((ROW()-13)/2),0)),"",OFFSET('10. SEGUIMIENTO 2025'!$O$14,INT((ROW()-13)/2),0)),IF(ISBLANK(OFFSET('9. METAS'!$O$20,INT((ROW()-14)/2),0)),"",OFFSET('9. METAS'!$O$20,INT((ROW()-14)/2),0)))</f>
        <v>6200</v>
      </c>
      <c r="L202" s="256">
        <f ca="1">IF(MOD(ROW()-13,2)=0,IF(ISBLANK(OFFSET('10. SEGUIMIENTO 2025'!$P$14,INT((ROW()-13)/2),0)),"",OFFSET('10. SEGUIMIENTO 2025'!$P$14,INT((ROW()-13)/2),0)),IF(ISBLANK(OFFSET('9. METAS'!$P$20,INT((ROW()-14)/2),0)),"",OFFSET('9. METAS'!$P$20,INT((ROW()-14)/2),0)))</f>
        <v>6300</v>
      </c>
      <c r="M202" s="257">
        <f ca="1">IF(MOD(ROW()-13,2)=0,IF(ISBLANK(OFFSET('10. SEGUIMIENTO 2025'!$Q$14,INT((ROW()-13)/2),0)),"",OFFSET('10. SEGUIMIENTO 2025'!$Q$14,INT((ROW()-13)/2),0)),IF(ISBLANK(OFFSET('9. METAS'!$Q$20,INT((ROW()-14)/2),0)),"",OFFSET('9. METAS'!$Q$20,INT((ROW()-14)/2),0)))</f>
        <v>5900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017">
        <f ca="1">IF(ISBLANK(OFFSET('9. METAS'!$K$20,INT((ROW()-13)/2),0)),"",OFFSET('9. METAS'!$K$20,INT((ROW()-13)/2),0))</f>
        <v>5500</v>
      </c>
      <c r="I203" s="1014"/>
      <c r="J203" s="255">
        <f ca="1">IF(MOD(ROW()-13,2)=0,IF(ISBLANK(OFFSET('10. SEGUIMIENTO 2025'!$N$14,INT((ROW()-13)/2),0)),"",OFFSET('10. SEGUIMIENTO 2025'!$N$14,INT((ROW()-13)/2),0)),IF(ISBLANK(OFFSET('9. METAS'!$N$20,INT((ROW()-14)/2),0)),"",OFFSET('9. METAS'!$N$20,INT((ROW()-14)/2),0)))</f>
        <v>41</v>
      </c>
      <c r="K203" s="256" t="str">
        <f ca="1">IF(MOD(ROW()-13,2)=0,IF(ISBLANK(OFFSET('10. SEGUIMIENTO 2025'!$O$14,INT((ROW()-13)/2),0)),"",OFFSET('10. SEGUIMIENTO 2025'!$O$14,INT((ROW()-13)/2),0)),IF(ISBLANK(OFFSET('9. METAS'!$O$20,INT((ROW()-14)/2),0)),"",OFFSET('9. METAS'!$O$20,INT((ROW()-14)/2),0)))</f>
        <v/>
      </c>
      <c r="L203" s="256" t="str">
        <f ca="1">IF(MOD(ROW()-13,2)=0,IF(ISBLANK(OFFSET('10. SEGUIMIENTO 2025'!$P$14,INT((ROW()-13)/2),0)),"",OFFSET('10. SEGUIMIENTO 2025'!$P$14,INT((ROW()-13)/2),0)),IF(ISBLANK(OFFSET('9. METAS'!$P$20,INT((ROW()-14)/2),0)),"",OFFSET('9. METAS'!$P$20,INT((ROW()-14)/2),0)))</f>
        <v/>
      </c>
      <c r="M203" s="257" t="str">
        <f ca="1">IF(MOD(ROW()-13,2)=0,IF(ISBLANK(OFFSET('10. SEGUIMIENTO 2025'!$Q$14,INT((ROW()-13)/2),0)),"",OFFSET('10. SEGUIMIENTO 2025'!$Q$14,INT((ROW()-13)/2),0)),IF(ISBLANK(OFFSET('9. METAS'!$Q$20,INT((ROW()-14)/2),0)),"",OFFSET('9. METAS'!$Q$20,INT((ROW()-14)/2),0)))</f>
        <v/>
      </c>
      <c r="N203" s="1012" t="str">
        <f t="shared" ref="N203" ca="1" si="186">IFERROR(L203/L204,"ND")</f>
        <v>ND</v>
      </c>
      <c r="O203" s="1008" t="str">
        <f t="shared" ref="O203" ca="1" si="187">IFERROR(((L203+K203+J203)/H203),"ND")</f>
        <v>ND</v>
      </c>
      <c r="P203" s="996"/>
    </row>
    <row r="204" spans="3:16">
      <c r="C204" s="1030"/>
      <c r="D204" s="1026"/>
      <c r="E204" s="1026"/>
      <c r="F204" s="1024"/>
      <c r="G204" s="1021"/>
      <c r="H204" s="1017"/>
      <c r="I204" s="1015"/>
      <c r="J204" s="255">
        <f ca="1">IF(MOD(ROW()-13,2)=0,IF(ISBLANK(OFFSET('10. SEGUIMIENTO 2025'!$N$14,INT((ROW()-13)/2),0)),"",OFFSET('10. SEGUIMIENTO 2025'!$N$14,INT((ROW()-13)/2),0)),IF(ISBLANK(OFFSET('9. METAS'!$N$20,INT((ROW()-14)/2),0)),"",OFFSET('9. METAS'!$N$20,INT((ROW()-14)/2),0)))</f>
        <v>1375</v>
      </c>
      <c r="K204" s="256">
        <f ca="1">IF(MOD(ROW()-13,2)=0,IF(ISBLANK(OFFSET('10. SEGUIMIENTO 2025'!$O$14,INT((ROW()-13)/2),0)),"",OFFSET('10. SEGUIMIENTO 2025'!$O$14,INT((ROW()-13)/2),0)),IF(ISBLANK(OFFSET('9. METAS'!$O$20,INT((ROW()-14)/2),0)),"",OFFSET('9. METAS'!$O$20,INT((ROW()-14)/2),0)))</f>
        <v>1375</v>
      </c>
      <c r="L204" s="256">
        <f ca="1">IF(MOD(ROW()-13,2)=0,IF(ISBLANK(OFFSET('10. SEGUIMIENTO 2025'!$P$14,INT((ROW()-13)/2),0)),"",OFFSET('10. SEGUIMIENTO 2025'!$P$14,INT((ROW()-13)/2),0)),IF(ISBLANK(OFFSET('9. METAS'!$P$20,INT((ROW()-14)/2),0)),"",OFFSET('9. METAS'!$P$20,INT((ROW()-14)/2),0)))</f>
        <v>1375</v>
      </c>
      <c r="M204" s="257">
        <f ca="1">IF(MOD(ROW()-13,2)=0,IF(ISBLANK(OFFSET('10. SEGUIMIENTO 2025'!$Q$14,INT((ROW()-13)/2),0)),"",OFFSET('10. SEGUIMIENTO 2025'!$Q$14,INT((ROW()-13)/2),0)),IF(ISBLANK(OFFSET('9. METAS'!$Q$20,INT((ROW()-14)/2),0)),"",OFFSET('9. METAS'!$Q$20,INT((ROW()-14)/2),0)))</f>
        <v>1375</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017">
        <f ca="1">IF(ISBLANK(OFFSET('9. METAS'!$K$20,INT((ROW()-13)/2),0)),"",OFFSET('9. METAS'!$K$20,INT((ROW()-13)/2),0))</f>
        <v>88</v>
      </c>
      <c r="I205" s="1014"/>
      <c r="J205" s="255">
        <f ca="1">IF(MOD(ROW()-13,2)=0,IF(ISBLANK(OFFSET('10. SEGUIMIENTO 2025'!$N$14,INT((ROW()-13)/2),0)),"",OFFSET('10. SEGUIMIENTO 2025'!$N$14,INT((ROW()-13)/2),0)),IF(ISBLANK(OFFSET('9. METAS'!$N$20,INT((ROW()-14)/2),0)),"",OFFSET('9. METAS'!$N$20,INT((ROW()-14)/2),0)))</f>
        <v>41</v>
      </c>
      <c r="K205" s="256" t="str">
        <f ca="1">IF(MOD(ROW()-13,2)=0,IF(ISBLANK(OFFSET('10. SEGUIMIENTO 2025'!$O$14,INT((ROW()-13)/2),0)),"",OFFSET('10. SEGUIMIENTO 2025'!$O$14,INT((ROW()-13)/2),0)),IF(ISBLANK(OFFSET('9. METAS'!$O$20,INT((ROW()-14)/2),0)),"",OFFSET('9. METAS'!$O$20,INT((ROW()-14)/2),0)))</f>
        <v/>
      </c>
      <c r="L205" s="256" t="str">
        <f ca="1">IF(MOD(ROW()-13,2)=0,IF(ISBLANK(OFFSET('10. SEGUIMIENTO 2025'!$P$14,INT((ROW()-13)/2),0)),"",OFFSET('10. SEGUIMIENTO 2025'!$P$14,INT((ROW()-13)/2),0)),IF(ISBLANK(OFFSET('9. METAS'!$P$20,INT((ROW()-14)/2),0)),"",OFFSET('9. METAS'!$P$20,INT((ROW()-14)/2),0)))</f>
        <v/>
      </c>
      <c r="M205" s="257" t="str">
        <f ca="1">IF(MOD(ROW()-13,2)=0,IF(ISBLANK(OFFSET('10. SEGUIMIENTO 2025'!$Q$14,INT((ROW()-13)/2),0)),"",OFFSET('10. SEGUIMIENTO 2025'!$Q$14,INT((ROW()-13)/2),0)),IF(ISBLANK(OFFSET('9. METAS'!$Q$20,INT((ROW()-14)/2),0)),"",OFFSET('9. METAS'!$Q$20,INT((ROW()-14)/2),0)))</f>
        <v/>
      </c>
      <c r="N205" s="1012" t="str">
        <f t="shared" ref="N205" ca="1" si="188">IFERROR(L205/L206,"ND")</f>
        <v>ND</v>
      </c>
      <c r="O205" s="1008" t="str">
        <f t="shared" ref="O205" ca="1" si="189">IFERROR(((L205+K205+J205)/H205),"ND")</f>
        <v>ND</v>
      </c>
      <c r="P205" s="996"/>
    </row>
    <row r="206" spans="3:16">
      <c r="C206" s="1030"/>
      <c r="D206" s="1026"/>
      <c r="E206" s="1026"/>
      <c r="F206" s="1024"/>
      <c r="G206" s="1021"/>
      <c r="H206" s="1017"/>
      <c r="I206" s="1015"/>
      <c r="J206" s="255">
        <f ca="1">IF(MOD(ROW()-13,2)=0,IF(ISBLANK(OFFSET('10. SEGUIMIENTO 2025'!$N$14,INT((ROW()-13)/2),0)),"",OFFSET('10. SEGUIMIENTO 2025'!$N$14,INT((ROW()-13)/2),0)),IF(ISBLANK(OFFSET('9. METAS'!$N$20,INT((ROW()-14)/2),0)),"",OFFSET('9. METAS'!$N$20,INT((ROW()-14)/2),0)))</f>
        <v>22</v>
      </c>
      <c r="K206" s="256">
        <f ca="1">IF(MOD(ROW()-13,2)=0,IF(ISBLANK(OFFSET('10. SEGUIMIENTO 2025'!$O$14,INT((ROW()-13)/2),0)),"",OFFSET('10. SEGUIMIENTO 2025'!$O$14,INT((ROW()-13)/2),0)),IF(ISBLANK(OFFSET('9. METAS'!$O$20,INT((ROW()-14)/2),0)),"",OFFSET('9. METAS'!$O$20,INT((ROW()-14)/2),0)))</f>
        <v>22</v>
      </c>
      <c r="L206" s="256">
        <f ca="1">IF(MOD(ROW()-13,2)=0,IF(ISBLANK(OFFSET('10. SEGUIMIENTO 2025'!$P$14,INT((ROW()-13)/2),0)),"",OFFSET('10. SEGUIMIENTO 2025'!$P$14,INT((ROW()-13)/2),0)),IF(ISBLANK(OFFSET('9. METAS'!$P$20,INT((ROW()-14)/2),0)),"",OFFSET('9. METAS'!$P$20,INT((ROW()-14)/2),0)))</f>
        <v>22</v>
      </c>
      <c r="M206" s="257">
        <f ca="1">IF(MOD(ROW()-13,2)=0,IF(ISBLANK(OFFSET('10. SEGUIMIENTO 2025'!$Q$14,INT((ROW()-13)/2),0)),"",OFFSET('10. SEGUIMIENTO 2025'!$Q$14,INT((ROW()-13)/2),0)),IF(ISBLANK(OFFSET('9. METAS'!$Q$20,INT((ROW()-14)/2),0)),"",OFFSET('9. METAS'!$Q$20,INT((ROW()-14)/2),0)))</f>
        <v>22</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017">
        <f ca="1">IF(ISBLANK(OFFSET('9. METAS'!$K$20,INT((ROW()-13)/2),0)),"",OFFSET('9. METAS'!$K$20,INT((ROW()-13)/2),0))</f>
        <v>8</v>
      </c>
      <c r="I207" s="1014"/>
      <c r="J207" s="255">
        <f ca="1">IF(MOD(ROW()-13,2)=0,IF(ISBLANK(OFFSET('10. SEGUIMIENTO 2025'!$N$14,INT((ROW()-13)/2),0)),"",OFFSET('10. SEGUIMIENTO 2025'!$N$14,INT((ROW()-13)/2),0)),IF(ISBLANK(OFFSET('9. METAS'!$N$20,INT((ROW()-14)/2),0)),"",OFFSET('9. METAS'!$N$20,INT((ROW()-14)/2),0)))</f>
        <v>41</v>
      </c>
      <c r="K207" s="256" t="str">
        <f ca="1">IF(MOD(ROW()-13,2)=0,IF(ISBLANK(OFFSET('10. SEGUIMIENTO 2025'!$O$14,INT((ROW()-13)/2),0)),"",OFFSET('10. SEGUIMIENTO 2025'!$O$14,INT((ROW()-13)/2),0)),IF(ISBLANK(OFFSET('9. METAS'!$O$20,INT((ROW()-14)/2),0)),"",OFFSET('9. METAS'!$O$20,INT((ROW()-14)/2),0)))</f>
        <v/>
      </c>
      <c r="L207" s="256" t="str">
        <f ca="1">IF(MOD(ROW()-13,2)=0,IF(ISBLANK(OFFSET('10. SEGUIMIENTO 2025'!$P$14,INT((ROW()-13)/2),0)),"",OFFSET('10. SEGUIMIENTO 2025'!$P$14,INT((ROW()-13)/2),0)),IF(ISBLANK(OFFSET('9. METAS'!$P$20,INT((ROW()-14)/2),0)),"",OFFSET('9. METAS'!$P$20,INT((ROW()-14)/2),0)))</f>
        <v/>
      </c>
      <c r="M207" s="257" t="str">
        <f ca="1">IF(MOD(ROW()-13,2)=0,IF(ISBLANK(OFFSET('10. SEGUIMIENTO 2025'!$Q$14,INT((ROW()-13)/2),0)),"",OFFSET('10. SEGUIMIENTO 2025'!$Q$14,INT((ROW()-13)/2),0)),IF(ISBLANK(OFFSET('9. METAS'!$Q$20,INT((ROW()-14)/2),0)),"",OFFSET('9. METAS'!$Q$20,INT((ROW()-14)/2),0)))</f>
        <v/>
      </c>
      <c r="N207" s="1012" t="str">
        <f t="shared" ref="N207" ca="1" si="190">IFERROR(L207/L208,"ND")</f>
        <v>ND</v>
      </c>
      <c r="O207" s="1008" t="str">
        <f t="shared" ref="O207" ca="1" si="191">IFERROR(((L207+K207+J207)/H207),"ND")</f>
        <v>ND</v>
      </c>
      <c r="P207" s="996"/>
    </row>
    <row r="208" spans="3:16">
      <c r="C208" s="1030"/>
      <c r="D208" s="1026"/>
      <c r="E208" s="1026"/>
      <c r="F208" s="1024"/>
      <c r="G208" s="1021"/>
      <c r="H208" s="1017"/>
      <c r="I208" s="1015"/>
      <c r="J208" s="255">
        <f ca="1">IF(MOD(ROW()-13,2)=0,IF(ISBLANK(OFFSET('10. SEGUIMIENTO 2025'!$N$14,INT((ROW()-13)/2),0)),"",OFFSET('10. SEGUIMIENTO 2025'!$N$14,INT((ROW()-13)/2),0)),IF(ISBLANK(OFFSET('9. METAS'!$N$20,INT((ROW()-14)/2),0)),"",OFFSET('9. METAS'!$N$20,INT((ROW()-14)/2),0)))</f>
        <v>2</v>
      </c>
      <c r="K208" s="256">
        <f ca="1">IF(MOD(ROW()-13,2)=0,IF(ISBLANK(OFFSET('10. SEGUIMIENTO 2025'!$O$14,INT((ROW()-13)/2),0)),"",OFFSET('10. SEGUIMIENTO 2025'!$O$14,INT((ROW()-13)/2),0)),IF(ISBLANK(OFFSET('9. METAS'!$O$20,INT((ROW()-14)/2),0)),"",OFFSET('9. METAS'!$O$20,INT((ROW()-14)/2),0)))</f>
        <v>2</v>
      </c>
      <c r="L208" s="256">
        <f ca="1">IF(MOD(ROW()-13,2)=0,IF(ISBLANK(OFFSET('10. SEGUIMIENTO 2025'!$P$14,INT((ROW()-13)/2),0)),"",OFFSET('10. SEGUIMIENTO 2025'!$P$14,INT((ROW()-13)/2),0)),IF(ISBLANK(OFFSET('9. METAS'!$P$20,INT((ROW()-14)/2),0)),"",OFFSET('9. METAS'!$P$20,INT((ROW()-14)/2),0)))</f>
        <v>2</v>
      </c>
      <c r="M208" s="257">
        <f ca="1">IF(MOD(ROW()-13,2)=0,IF(ISBLANK(OFFSET('10. SEGUIMIENTO 2025'!$Q$14,INT((ROW()-13)/2),0)),"",OFFSET('10. SEGUIMIENTO 2025'!$Q$14,INT((ROW()-13)/2),0)),IF(ISBLANK(OFFSET('9. METAS'!$Q$20,INT((ROW()-14)/2),0)),"",OFFSET('9. METAS'!$Q$20,INT((ROW()-14)/2),0)))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017" t="str">
        <f ca="1">IF(ISBLANK(OFFSET('9. METAS'!$K$20,INT((ROW()-13)/2),0)),"",OFFSET('9. METAS'!$K$20,INT((ROW()-13)/2),0))</f>
        <v/>
      </c>
      <c r="I209" s="1014"/>
      <c r="J209" s="255">
        <f ca="1">IF(MOD(ROW()-13,2)=0,IF(ISBLANK(OFFSET('10. SEGUIMIENTO 2025'!$N$14,INT((ROW()-13)/2),0)),"",OFFSET('10. SEGUIMIENTO 2025'!$N$14,INT((ROW()-13)/2),0)),IF(ISBLANK(OFFSET('9. METAS'!$N$20,INT((ROW()-14)/2),0)),"",OFFSET('9. METAS'!$N$20,INT((ROW()-14)/2),0)))</f>
        <v>41</v>
      </c>
      <c r="K209" s="256" t="str">
        <f ca="1">IF(MOD(ROW()-13,2)=0,IF(ISBLANK(OFFSET('10. SEGUIMIENTO 2025'!$O$14,INT((ROW()-13)/2),0)),"",OFFSET('10. SEGUIMIENTO 2025'!$O$14,INT((ROW()-13)/2),0)),IF(ISBLANK(OFFSET('9. METAS'!$O$20,INT((ROW()-14)/2),0)),"",OFFSET('9. METAS'!$O$20,INT((ROW()-14)/2),0)))</f>
        <v/>
      </c>
      <c r="L209" s="256" t="str">
        <f ca="1">IF(MOD(ROW()-13,2)=0,IF(ISBLANK(OFFSET('10. SEGUIMIENTO 2025'!$P$14,INT((ROW()-13)/2),0)),"",OFFSET('10. SEGUIMIENTO 2025'!$P$14,INT((ROW()-13)/2),0)),IF(ISBLANK(OFFSET('9. METAS'!$P$20,INT((ROW()-14)/2),0)),"",OFFSET('9. METAS'!$P$20,INT((ROW()-14)/2),0)))</f>
        <v/>
      </c>
      <c r="M209" s="257" t="str">
        <f ca="1">IF(MOD(ROW()-13,2)=0,IF(ISBLANK(OFFSET('10. SEGUIMIENTO 2025'!$Q$14,INT((ROW()-13)/2),0)),"",OFFSET('10. SEGUIMIENTO 2025'!$Q$14,INT((ROW()-13)/2),0)),IF(ISBLANK(OFFSET('9. METAS'!$Q$20,INT((ROW()-14)/2),0)),"",OFFSET('9. METAS'!$Q$20,INT((ROW()-14)/2),0)))</f>
        <v/>
      </c>
      <c r="N209" s="1012" t="str">
        <f t="shared" ref="N209" ca="1" si="192">IFERROR(L209/L210,"ND")</f>
        <v>ND</v>
      </c>
      <c r="O209" s="1008" t="str">
        <f t="shared" ref="O209" ca="1" si="193">IFERROR(((L209+K209+J209)/H209),"ND")</f>
        <v>ND</v>
      </c>
      <c r="P209" s="996"/>
    </row>
    <row r="210" spans="3:16">
      <c r="C210" s="1030"/>
      <c r="D210" s="1026"/>
      <c r="E210" s="1026"/>
      <c r="F210" s="1024"/>
      <c r="G210" s="1021"/>
      <c r="H210" s="1017"/>
      <c r="I210" s="1015"/>
      <c r="J210" s="255" t="str">
        <f ca="1">IF(MOD(ROW()-13,2)=0,IF(ISBLANK(OFFSET('10. SEGUIMIENTO 2025'!$N$14,INT((ROW()-13)/2),0)),"",OFFSET('10. SEGUIMIENTO 2025'!$N$14,INT((ROW()-13)/2),0)),IF(ISBLANK(OFFSET('9. METAS'!$N$20,INT((ROW()-14)/2),0)),"",OFFSET('9. METAS'!$N$20,INT((ROW()-14)/2),0)))</f>
        <v/>
      </c>
      <c r="K210" s="256" t="str">
        <f ca="1">IF(MOD(ROW()-13,2)=0,IF(ISBLANK(OFFSET('10. SEGUIMIENTO 2025'!$O$14,INT((ROW()-13)/2),0)),"",OFFSET('10. SEGUIMIENTO 2025'!$O$14,INT((ROW()-13)/2),0)),IF(ISBLANK(OFFSET('9. METAS'!$O$20,INT((ROW()-14)/2),0)),"",OFFSET('9. METAS'!$O$20,INT((ROW()-14)/2),0)))</f>
        <v/>
      </c>
      <c r="L210" s="256" t="str">
        <f ca="1">IF(MOD(ROW()-13,2)=0,IF(ISBLANK(OFFSET('10. SEGUIMIENTO 2025'!$P$14,INT((ROW()-13)/2),0)),"",OFFSET('10. SEGUIMIENTO 2025'!$P$14,INT((ROW()-13)/2),0)),IF(ISBLANK(OFFSET('9. METAS'!$P$20,INT((ROW()-14)/2),0)),"",OFFSET('9. METAS'!$P$20,INT((ROW()-14)/2),0)))</f>
        <v/>
      </c>
      <c r="M210" s="257" t="str">
        <f ca="1">IF(MOD(ROW()-13,2)=0,IF(ISBLANK(OFFSET('10. SEGUIMIENTO 2025'!$Q$14,INT((ROW()-13)/2),0)),"",OFFSET('10. SEGUIMIENTO 2025'!$Q$14,INT((ROW()-13)/2),0)),IF(ISBLANK(OFFSET('9. METAS'!$Q$20,INT((ROW()-14)/2),0)),"",OFFSET('9. METAS'!$Q$20,INT((ROW()-14)/2),0)))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017" t="str">
        <f ca="1">IF(ISBLANK(OFFSET('9. METAS'!$K$20,INT((ROW()-13)/2),0)),"",OFFSET('9. METAS'!$K$20,INT((ROW()-13)/2),0))</f>
        <v/>
      </c>
      <c r="I211" s="1014"/>
      <c r="J211" s="255">
        <f ca="1">IF(MOD(ROW()-13,2)=0,IF(ISBLANK(OFFSET('10. SEGUIMIENTO 2025'!$N$14,INT((ROW()-13)/2),0)),"",OFFSET('10. SEGUIMIENTO 2025'!$N$14,INT((ROW()-13)/2),0)),IF(ISBLANK(OFFSET('9. METAS'!$N$20,INT((ROW()-14)/2),0)),"",OFFSET('9. METAS'!$N$20,INT((ROW()-14)/2),0)))</f>
        <v>41</v>
      </c>
      <c r="K211" s="256" t="str">
        <f ca="1">IF(MOD(ROW()-13,2)=0,IF(ISBLANK(OFFSET('10. SEGUIMIENTO 2025'!$O$14,INT((ROW()-13)/2),0)),"",OFFSET('10. SEGUIMIENTO 2025'!$O$14,INT((ROW()-13)/2),0)),IF(ISBLANK(OFFSET('9. METAS'!$O$20,INT((ROW()-14)/2),0)),"",OFFSET('9. METAS'!$O$20,INT((ROW()-14)/2),0)))</f>
        <v/>
      </c>
      <c r="L211" s="256" t="str">
        <f ca="1">IF(MOD(ROW()-13,2)=0,IF(ISBLANK(OFFSET('10. SEGUIMIENTO 2025'!$P$14,INT((ROW()-13)/2),0)),"",OFFSET('10. SEGUIMIENTO 2025'!$P$14,INT((ROW()-13)/2),0)),IF(ISBLANK(OFFSET('9. METAS'!$P$20,INT((ROW()-14)/2),0)),"",OFFSET('9. METAS'!$P$20,INT((ROW()-14)/2),0)))</f>
        <v/>
      </c>
      <c r="M211" s="257" t="str">
        <f ca="1">IF(MOD(ROW()-13,2)=0,IF(ISBLANK(OFFSET('10. SEGUIMIENTO 2025'!$Q$14,INT((ROW()-13)/2),0)),"",OFFSET('10. SEGUIMIENTO 2025'!$Q$14,INT((ROW()-13)/2),0)),IF(ISBLANK(OFFSET('9. METAS'!$Q$20,INT((ROW()-14)/2),0)),"",OFFSET('9. METAS'!$Q$20,INT((ROW()-14)/2),0)))</f>
        <v/>
      </c>
      <c r="N211" s="1012" t="str">
        <f t="shared" ref="N211" ca="1" si="194">IFERROR(L211/L212,"ND")</f>
        <v>ND</v>
      </c>
      <c r="O211" s="1008" t="str">
        <f t="shared" ref="O211" ca="1" si="195">IFERROR(((L211+K211+J211)/H211),"ND")</f>
        <v>ND</v>
      </c>
      <c r="P211" s="996"/>
    </row>
    <row r="212" spans="3:16">
      <c r="C212" s="1030"/>
      <c r="D212" s="1026"/>
      <c r="E212" s="1026"/>
      <c r="F212" s="1024"/>
      <c r="G212" s="1021"/>
      <c r="H212" s="1017"/>
      <c r="I212" s="1015"/>
      <c r="J212" s="255" t="str">
        <f ca="1">IF(MOD(ROW()-13,2)=0,IF(ISBLANK(OFFSET('10. SEGUIMIENTO 2025'!$N$14,INT((ROW()-13)/2),0)),"",OFFSET('10. SEGUIMIENTO 2025'!$N$14,INT((ROW()-13)/2),0)),IF(ISBLANK(OFFSET('9. METAS'!$N$20,INT((ROW()-14)/2),0)),"",OFFSET('9. METAS'!$N$20,INT((ROW()-14)/2),0)))</f>
        <v/>
      </c>
      <c r="K212" s="256" t="str">
        <f ca="1">IF(MOD(ROW()-13,2)=0,IF(ISBLANK(OFFSET('10. SEGUIMIENTO 2025'!$O$14,INT((ROW()-13)/2),0)),"",OFFSET('10. SEGUIMIENTO 2025'!$O$14,INT((ROW()-13)/2),0)),IF(ISBLANK(OFFSET('9. METAS'!$O$20,INT((ROW()-14)/2),0)),"",OFFSET('9. METAS'!$O$20,INT((ROW()-14)/2),0)))</f>
        <v/>
      </c>
      <c r="L212" s="256" t="str">
        <f ca="1">IF(MOD(ROW()-13,2)=0,IF(ISBLANK(OFFSET('10. SEGUIMIENTO 2025'!$P$14,INT((ROW()-13)/2),0)),"",OFFSET('10. SEGUIMIENTO 2025'!$P$14,INT((ROW()-13)/2),0)),IF(ISBLANK(OFFSET('9. METAS'!$P$20,INT((ROW()-14)/2),0)),"",OFFSET('9. METAS'!$P$20,INT((ROW()-14)/2),0)))</f>
        <v/>
      </c>
      <c r="M212" s="257" t="str">
        <f ca="1">IF(MOD(ROW()-13,2)=0,IF(ISBLANK(OFFSET('10. SEGUIMIENTO 2025'!$Q$14,INT((ROW()-13)/2),0)),"",OFFSET('10. SEGUIMIENTO 2025'!$Q$14,INT((ROW()-13)/2),0)),IF(ISBLANK(OFFSET('9. METAS'!$Q$20,INT((ROW()-14)/2),0)),"",OFFSET('9. METAS'!$Q$20,INT((ROW()-14)/2),0)))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017" t="str">
        <f ca="1">IF(ISBLANK(OFFSET('9. METAS'!$K$20,INT((ROW()-13)/2),0)),"",OFFSET('9. METAS'!$K$20,INT((ROW()-13)/2),0))</f>
        <v/>
      </c>
      <c r="I213" s="1014"/>
      <c r="J213" s="255">
        <f ca="1">IF(MOD(ROW()-13,2)=0,IF(ISBLANK(OFFSET('10. SEGUIMIENTO 2025'!$N$14,INT((ROW()-13)/2),0)),"",OFFSET('10. SEGUIMIENTO 2025'!$N$14,INT((ROW()-13)/2),0)),IF(ISBLANK(OFFSET('9. METAS'!$N$20,INT((ROW()-14)/2),0)),"",OFFSET('9. METAS'!$N$20,INT((ROW()-14)/2),0)))</f>
        <v>41</v>
      </c>
      <c r="K213" s="256" t="str">
        <f ca="1">IF(MOD(ROW()-13,2)=0,IF(ISBLANK(OFFSET('10. SEGUIMIENTO 2025'!$O$14,INT((ROW()-13)/2),0)),"",OFFSET('10. SEGUIMIENTO 2025'!$O$14,INT((ROW()-13)/2),0)),IF(ISBLANK(OFFSET('9. METAS'!$O$20,INT((ROW()-14)/2),0)),"",OFFSET('9. METAS'!$O$20,INT((ROW()-14)/2),0)))</f>
        <v/>
      </c>
      <c r="L213" s="256" t="str">
        <f ca="1">IF(MOD(ROW()-13,2)=0,IF(ISBLANK(OFFSET('10. SEGUIMIENTO 2025'!$P$14,INT((ROW()-13)/2),0)),"",OFFSET('10. SEGUIMIENTO 2025'!$P$14,INT((ROW()-13)/2),0)),IF(ISBLANK(OFFSET('9. METAS'!$P$20,INT((ROW()-14)/2),0)),"",OFFSET('9. METAS'!$P$20,INT((ROW()-14)/2),0)))</f>
        <v/>
      </c>
      <c r="M213" s="257" t="str">
        <f ca="1">IF(MOD(ROW()-13,2)=0,IF(ISBLANK(OFFSET('10. SEGUIMIENTO 2025'!$Q$14,INT((ROW()-13)/2),0)),"",OFFSET('10. SEGUIMIENTO 2025'!$Q$14,INT((ROW()-13)/2),0)),IF(ISBLANK(OFFSET('9. METAS'!$Q$20,INT((ROW()-14)/2),0)),"",OFFSET('9. METAS'!$Q$20,INT((ROW()-14)/2),0)))</f>
        <v/>
      </c>
      <c r="N213" s="1012" t="str">
        <f t="shared" ref="N213" ca="1" si="196">IFERROR(L213/L214,"ND")</f>
        <v>ND</v>
      </c>
      <c r="O213" s="1008" t="str">
        <f t="shared" ref="O213" ca="1" si="197">IFERROR(((L213+K213+J213)/H213),"ND")</f>
        <v>ND</v>
      </c>
      <c r="P213" s="996"/>
    </row>
    <row r="214" spans="3:16">
      <c r="C214" s="1030"/>
      <c r="D214" s="1026"/>
      <c r="E214" s="1026"/>
      <c r="F214" s="1024"/>
      <c r="G214" s="1021"/>
      <c r="H214" s="1017"/>
      <c r="I214" s="1015"/>
      <c r="J214" s="255" t="str">
        <f ca="1">IF(MOD(ROW()-13,2)=0,IF(ISBLANK(OFFSET('10. SEGUIMIENTO 2025'!$N$14,INT((ROW()-13)/2),0)),"",OFFSET('10. SEGUIMIENTO 2025'!$N$14,INT((ROW()-13)/2),0)),IF(ISBLANK(OFFSET('9. METAS'!$N$20,INT((ROW()-14)/2),0)),"",OFFSET('9. METAS'!$N$20,INT((ROW()-14)/2),0)))</f>
        <v/>
      </c>
      <c r="K214" s="256" t="str">
        <f ca="1">IF(MOD(ROW()-13,2)=0,IF(ISBLANK(OFFSET('10. SEGUIMIENTO 2025'!$O$14,INT((ROW()-13)/2),0)),"",OFFSET('10. SEGUIMIENTO 2025'!$O$14,INT((ROW()-13)/2),0)),IF(ISBLANK(OFFSET('9. METAS'!$O$20,INT((ROW()-14)/2),0)),"",OFFSET('9. METAS'!$O$20,INT((ROW()-14)/2),0)))</f>
        <v/>
      </c>
      <c r="L214" s="256" t="str">
        <f ca="1">IF(MOD(ROW()-13,2)=0,IF(ISBLANK(OFFSET('10. SEGUIMIENTO 2025'!$P$14,INT((ROW()-13)/2),0)),"",OFFSET('10. SEGUIMIENTO 2025'!$P$14,INT((ROW()-13)/2),0)),IF(ISBLANK(OFFSET('9. METAS'!$P$20,INT((ROW()-14)/2),0)),"",OFFSET('9. METAS'!$P$20,INT((ROW()-14)/2),0)))</f>
        <v/>
      </c>
      <c r="M214" s="257" t="str">
        <f ca="1">IF(MOD(ROW()-13,2)=0,IF(ISBLANK(OFFSET('10. SEGUIMIENTO 2025'!$Q$14,INT((ROW()-13)/2),0)),"",OFFSET('10. SEGUIMIENTO 2025'!$Q$14,INT((ROW()-13)/2),0)),IF(ISBLANK(OFFSET('9. METAS'!$Q$20,INT((ROW()-14)/2),0)),"",OFFSET('9. METAS'!$Q$20,INT((ROW()-14)/2),0)))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017" t="str">
        <f ca="1">IF(ISBLANK(OFFSET('9. METAS'!$K$20,INT((ROW()-13)/2),0)),"",OFFSET('9. METAS'!$K$20,INT((ROW()-13)/2),0))</f>
        <v/>
      </c>
      <c r="I215" s="1014"/>
      <c r="J215" s="255">
        <f ca="1">IF(MOD(ROW()-13,2)=0,IF(ISBLANK(OFFSET('10. SEGUIMIENTO 2025'!$N$14,INT((ROW()-13)/2),0)),"",OFFSET('10. SEGUIMIENTO 2025'!$N$14,INT((ROW()-13)/2),0)),IF(ISBLANK(OFFSET('9. METAS'!$N$20,INT((ROW()-14)/2),0)),"",OFFSET('9. METAS'!$N$20,INT((ROW()-14)/2),0)))</f>
        <v>41</v>
      </c>
      <c r="K215" s="256" t="str">
        <f ca="1">IF(MOD(ROW()-13,2)=0,IF(ISBLANK(OFFSET('10. SEGUIMIENTO 2025'!$O$14,INT((ROW()-13)/2),0)),"",OFFSET('10. SEGUIMIENTO 2025'!$O$14,INT((ROW()-13)/2),0)),IF(ISBLANK(OFFSET('9. METAS'!$O$20,INT((ROW()-14)/2),0)),"",OFFSET('9. METAS'!$O$20,INT((ROW()-14)/2),0)))</f>
        <v/>
      </c>
      <c r="L215" s="256" t="str">
        <f ca="1">IF(MOD(ROW()-13,2)=0,IF(ISBLANK(OFFSET('10. SEGUIMIENTO 2025'!$P$14,INT((ROW()-13)/2),0)),"",OFFSET('10. SEGUIMIENTO 2025'!$P$14,INT((ROW()-13)/2),0)),IF(ISBLANK(OFFSET('9. METAS'!$P$20,INT((ROW()-14)/2),0)),"",OFFSET('9. METAS'!$P$20,INT((ROW()-14)/2),0)))</f>
        <v/>
      </c>
      <c r="M215" s="257" t="str">
        <f ca="1">IF(MOD(ROW()-13,2)=0,IF(ISBLANK(OFFSET('10. SEGUIMIENTO 2025'!$Q$14,INT((ROW()-13)/2),0)),"",OFFSET('10. SEGUIMIENTO 2025'!$Q$14,INT((ROW()-13)/2),0)),IF(ISBLANK(OFFSET('9. METAS'!$Q$20,INT((ROW()-14)/2),0)),"",OFFSET('9. METAS'!$Q$20,INT((ROW()-14)/2),0)))</f>
        <v/>
      </c>
      <c r="N215" s="1012" t="str">
        <f t="shared" ref="N215" ca="1" si="198">IFERROR(L215/L216,"ND")</f>
        <v>ND</v>
      </c>
      <c r="O215" s="1008" t="str">
        <f t="shared" ref="O215" ca="1" si="199">IFERROR(((L215+K215+J215)/H215),"ND")</f>
        <v>ND</v>
      </c>
      <c r="P215" s="996"/>
    </row>
    <row r="216" spans="3:16">
      <c r="C216" s="1030"/>
      <c r="D216" s="1026"/>
      <c r="E216" s="1026"/>
      <c r="F216" s="1024"/>
      <c r="G216" s="1021"/>
      <c r="H216" s="1017"/>
      <c r="I216" s="1015"/>
      <c r="J216" s="255" t="str">
        <f ca="1">IF(MOD(ROW()-13,2)=0,IF(ISBLANK(OFFSET('10. SEGUIMIENTO 2025'!$N$14,INT((ROW()-13)/2),0)),"",OFFSET('10. SEGUIMIENTO 2025'!$N$14,INT((ROW()-13)/2),0)),IF(ISBLANK(OFFSET('9. METAS'!$N$20,INT((ROW()-14)/2),0)),"",OFFSET('9. METAS'!$N$20,INT((ROW()-14)/2),0)))</f>
        <v/>
      </c>
      <c r="K216" s="256" t="str">
        <f ca="1">IF(MOD(ROW()-13,2)=0,IF(ISBLANK(OFFSET('10. SEGUIMIENTO 2025'!$O$14,INT((ROW()-13)/2),0)),"",OFFSET('10. SEGUIMIENTO 2025'!$O$14,INT((ROW()-13)/2),0)),IF(ISBLANK(OFFSET('9. METAS'!$O$20,INT((ROW()-14)/2),0)),"",OFFSET('9. METAS'!$O$20,INT((ROW()-14)/2),0)))</f>
        <v/>
      </c>
      <c r="L216" s="256" t="str">
        <f ca="1">IF(MOD(ROW()-13,2)=0,IF(ISBLANK(OFFSET('10. SEGUIMIENTO 2025'!$P$14,INT((ROW()-13)/2),0)),"",OFFSET('10. SEGUIMIENTO 2025'!$P$14,INT((ROW()-13)/2),0)),IF(ISBLANK(OFFSET('9. METAS'!$P$20,INT((ROW()-14)/2),0)),"",OFFSET('9. METAS'!$P$20,INT((ROW()-14)/2),0)))</f>
        <v/>
      </c>
      <c r="M216" s="257" t="str">
        <f ca="1">IF(MOD(ROW()-13,2)=0,IF(ISBLANK(OFFSET('10. SEGUIMIENTO 2025'!$Q$14,INT((ROW()-13)/2),0)),"",OFFSET('10. SEGUIMIENTO 2025'!$Q$14,INT((ROW()-13)/2),0)),IF(ISBLANK(OFFSET('9. METAS'!$Q$20,INT((ROW()-14)/2),0)),"",OFFSET('9. METAS'!$Q$20,INT((ROW()-14)/2),0)))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017" t="str">
        <f ca="1">IF(ISBLANK(OFFSET('9. METAS'!$K$20,INT((ROW()-13)/2),0)),"",OFFSET('9. METAS'!$K$20,INT((ROW()-13)/2),0))</f>
        <v/>
      </c>
      <c r="I217" s="1014"/>
      <c r="J217" s="255">
        <f ca="1">IF(MOD(ROW()-13,2)=0,IF(ISBLANK(OFFSET('10. SEGUIMIENTO 2025'!$N$14,INT((ROW()-13)/2),0)),"",OFFSET('10. SEGUIMIENTO 2025'!$N$14,INT((ROW()-13)/2),0)),IF(ISBLANK(OFFSET('9. METAS'!$N$20,INT((ROW()-14)/2),0)),"",OFFSET('9. METAS'!$N$20,INT((ROW()-14)/2),0)))</f>
        <v>41</v>
      </c>
      <c r="K217" s="256" t="str">
        <f ca="1">IF(MOD(ROW()-13,2)=0,IF(ISBLANK(OFFSET('10. SEGUIMIENTO 2025'!$O$14,INT((ROW()-13)/2),0)),"",OFFSET('10. SEGUIMIENTO 2025'!$O$14,INT((ROW()-13)/2),0)),IF(ISBLANK(OFFSET('9. METAS'!$O$20,INT((ROW()-14)/2),0)),"",OFFSET('9. METAS'!$O$20,INT((ROW()-14)/2),0)))</f>
        <v/>
      </c>
      <c r="L217" s="256" t="str">
        <f ca="1">IF(MOD(ROW()-13,2)=0,IF(ISBLANK(OFFSET('10. SEGUIMIENTO 2025'!$P$14,INT((ROW()-13)/2),0)),"",OFFSET('10. SEGUIMIENTO 2025'!$P$14,INT((ROW()-13)/2),0)),IF(ISBLANK(OFFSET('9. METAS'!$P$20,INT((ROW()-14)/2),0)),"",OFFSET('9. METAS'!$P$20,INT((ROW()-14)/2),0)))</f>
        <v/>
      </c>
      <c r="M217" s="257" t="str">
        <f ca="1">IF(MOD(ROW()-13,2)=0,IF(ISBLANK(OFFSET('10. SEGUIMIENTO 2025'!$Q$14,INT((ROW()-13)/2),0)),"",OFFSET('10. SEGUIMIENTO 2025'!$Q$14,INT((ROW()-13)/2),0)),IF(ISBLANK(OFFSET('9. METAS'!$Q$20,INT((ROW()-14)/2),0)),"",OFFSET('9. METAS'!$Q$20,INT((ROW()-14)/2),0)))</f>
        <v/>
      </c>
      <c r="N217" s="1012" t="str">
        <f t="shared" ref="N217" ca="1" si="200">IFERROR(L217/L218,"ND")</f>
        <v>ND</v>
      </c>
      <c r="O217" s="1008" t="str">
        <f t="shared" ref="O217" ca="1" si="201">IFERROR(((L217+K217+J217)/H217),"ND")</f>
        <v>ND</v>
      </c>
      <c r="P217" s="996"/>
    </row>
    <row r="218" spans="3:16">
      <c r="C218" s="1030"/>
      <c r="D218" s="1026"/>
      <c r="E218" s="1026"/>
      <c r="F218" s="1024"/>
      <c r="G218" s="1021"/>
      <c r="H218" s="1017"/>
      <c r="I218" s="1015"/>
      <c r="J218" s="255" t="str">
        <f ca="1">IF(MOD(ROW()-13,2)=0,IF(ISBLANK(OFFSET('10. SEGUIMIENTO 2025'!$N$14,INT((ROW()-13)/2),0)),"",OFFSET('10. SEGUIMIENTO 2025'!$N$14,INT((ROW()-13)/2),0)),IF(ISBLANK(OFFSET('9. METAS'!$N$20,INT((ROW()-14)/2),0)),"",OFFSET('9. METAS'!$N$20,INT((ROW()-14)/2),0)))</f>
        <v/>
      </c>
      <c r="K218" s="256" t="str">
        <f ca="1">IF(MOD(ROW()-13,2)=0,IF(ISBLANK(OFFSET('10. SEGUIMIENTO 2025'!$O$14,INT((ROW()-13)/2),0)),"",OFFSET('10. SEGUIMIENTO 2025'!$O$14,INT((ROW()-13)/2),0)),IF(ISBLANK(OFFSET('9. METAS'!$O$20,INT((ROW()-14)/2),0)),"",OFFSET('9. METAS'!$O$20,INT((ROW()-14)/2),0)))</f>
        <v/>
      </c>
      <c r="L218" s="256" t="str">
        <f ca="1">IF(MOD(ROW()-13,2)=0,IF(ISBLANK(OFFSET('10. SEGUIMIENTO 2025'!$P$14,INT((ROW()-13)/2),0)),"",OFFSET('10. SEGUIMIENTO 2025'!$P$14,INT((ROW()-13)/2),0)),IF(ISBLANK(OFFSET('9. METAS'!$P$20,INT((ROW()-14)/2),0)),"",OFFSET('9. METAS'!$P$20,INT((ROW()-14)/2),0)))</f>
        <v/>
      </c>
      <c r="M218" s="257" t="str">
        <f ca="1">IF(MOD(ROW()-13,2)=0,IF(ISBLANK(OFFSET('10. SEGUIMIENTO 2025'!$Q$14,INT((ROW()-13)/2),0)),"",OFFSET('10. SEGUIMIENTO 2025'!$Q$14,INT((ROW()-13)/2),0)),IF(ISBLANK(OFFSET('9. METAS'!$Q$20,INT((ROW()-14)/2),0)),"",OFFSET('9. METAS'!$Q$20,INT((ROW()-14)/2),0)))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017" t="str">
        <f ca="1">IF(ISBLANK(OFFSET('9. METAS'!$K$20,INT((ROW()-13)/2),0)),"",OFFSET('9. METAS'!$K$20,INT((ROW()-13)/2),0))</f>
        <v/>
      </c>
      <c r="I219" s="1014"/>
      <c r="J219" s="255">
        <f ca="1">IF(MOD(ROW()-13,2)=0,IF(ISBLANK(OFFSET('10. SEGUIMIENTO 2025'!$N$14,INT((ROW()-13)/2),0)),"",OFFSET('10. SEGUIMIENTO 2025'!$N$14,INT((ROW()-13)/2),0)),IF(ISBLANK(OFFSET('9. METAS'!$N$20,INT((ROW()-14)/2),0)),"",OFFSET('9. METAS'!$N$20,INT((ROW()-14)/2),0)))</f>
        <v>41</v>
      </c>
      <c r="K219" s="256" t="str">
        <f ca="1">IF(MOD(ROW()-13,2)=0,IF(ISBLANK(OFFSET('10. SEGUIMIENTO 2025'!$O$14,INT((ROW()-13)/2),0)),"",OFFSET('10. SEGUIMIENTO 2025'!$O$14,INT((ROW()-13)/2),0)),IF(ISBLANK(OFFSET('9. METAS'!$O$20,INT((ROW()-14)/2),0)),"",OFFSET('9. METAS'!$O$20,INT((ROW()-14)/2),0)))</f>
        <v/>
      </c>
      <c r="L219" s="256" t="str">
        <f ca="1">IF(MOD(ROW()-13,2)=0,IF(ISBLANK(OFFSET('10. SEGUIMIENTO 2025'!$P$14,INT((ROW()-13)/2),0)),"",OFFSET('10. SEGUIMIENTO 2025'!$P$14,INT((ROW()-13)/2),0)),IF(ISBLANK(OFFSET('9. METAS'!$P$20,INT((ROW()-14)/2),0)),"",OFFSET('9. METAS'!$P$20,INT((ROW()-14)/2),0)))</f>
        <v/>
      </c>
      <c r="M219" s="257" t="str">
        <f ca="1">IF(MOD(ROW()-13,2)=0,IF(ISBLANK(OFFSET('10. SEGUIMIENTO 2025'!$Q$14,INT((ROW()-13)/2),0)),"",OFFSET('10. SEGUIMIENTO 2025'!$Q$14,INT((ROW()-13)/2),0)),IF(ISBLANK(OFFSET('9. METAS'!$Q$20,INT((ROW()-14)/2),0)),"",OFFSET('9. METAS'!$Q$20,INT((ROW()-14)/2),0)))</f>
        <v/>
      </c>
      <c r="N219" s="1012" t="str">
        <f t="shared" ref="N219" ca="1" si="202">IFERROR(L219/L220,"ND")</f>
        <v>ND</v>
      </c>
      <c r="O219" s="1008" t="str">
        <f t="shared" ref="O219" ca="1" si="203">IFERROR(((L219+K219+J219)/H219),"ND")</f>
        <v>ND</v>
      </c>
      <c r="P219" s="996"/>
    </row>
    <row r="220" spans="3:16">
      <c r="C220" s="1030"/>
      <c r="D220" s="1026"/>
      <c r="E220" s="1026"/>
      <c r="F220" s="1024"/>
      <c r="G220" s="1021"/>
      <c r="H220" s="1017"/>
      <c r="I220" s="1015"/>
      <c r="J220" s="255" t="str">
        <f ca="1">IF(MOD(ROW()-13,2)=0,IF(ISBLANK(OFFSET('10. SEGUIMIENTO 2025'!$N$14,INT((ROW()-13)/2),0)),"",OFFSET('10. SEGUIMIENTO 2025'!$N$14,INT((ROW()-13)/2),0)),IF(ISBLANK(OFFSET('9. METAS'!$N$20,INT((ROW()-14)/2),0)),"",OFFSET('9. METAS'!$N$20,INT((ROW()-14)/2),0)))</f>
        <v/>
      </c>
      <c r="K220" s="256" t="str">
        <f ca="1">IF(MOD(ROW()-13,2)=0,IF(ISBLANK(OFFSET('10. SEGUIMIENTO 2025'!$O$14,INT((ROW()-13)/2),0)),"",OFFSET('10. SEGUIMIENTO 2025'!$O$14,INT((ROW()-13)/2),0)),IF(ISBLANK(OFFSET('9. METAS'!$O$20,INT((ROW()-14)/2),0)),"",OFFSET('9. METAS'!$O$20,INT((ROW()-14)/2),0)))</f>
        <v/>
      </c>
      <c r="L220" s="256" t="str">
        <f ca="1">IF(MOD(ROW()-13,2)=0,IF(ISBLANK(OFFSET('10. SEGUIMIENTO 2025'!$P$14,INT((ROW()-13)/2),0)),"",OFFSET('10. SEGUIMIENTO 2025'!$P$14,INT((ROW()-13)/2),0)),IF(ISBLANK(OFFSET('9. METAS'!$P$20,INT((ROW()-14)/2),0)),"",OFFSET('9. METAS'!$P$20,INT((ROW()-14)/2),0)))</f>
        <v/>
      </c>
      <c r="M220" s="257" t="str">
        <f ca="1">IF(MOD(ROW()-13,2)=0,IF(ISBLANK(OFFSET('10. SEGUIMIENTO 2025'!$Q$14,INT((ROW()-13)/2),0)),"",OFFSET('10. SEGUIMIENTO 2025'!$Q$14,INT((ROW()-13)/2),0)),IF(ISBLANK(OFFSET('9. METAS'!$Q$20,INT((ROW()-14)/2),0)),"",OFFSET('9. METAS'!$Q$20,INT((ROW()-14)/2),0)))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017" t="str">
        <f ca="1">IF(ISBLANK(OFFSET('9. METAS'!$K$20,INT((ROW()-13)/2),0)),"",OFFSET('9. METAS'!$K$20,INT((ROW()-13)/2),0))</f>
        <v/>
      </c>
      <c r="I221" s="1014"/>
      <c r="J221" s="255">
        <f ca="1">IF(MOD(ROW()-13,2)=0,IF(ISBLANK(OFFSET('10. SEGUIMIENTO 2025'!$N$14,INT((ROW()-13)/2),0)),"",OFFSET('10. SEGUIMIENTO 2025'!$N$14,INT((ROW()-13)/2),0)),IF(ISBLANK(OFFSET('9. METAS'!$N$20,INT((ROW()-14)/2),0)),"",OFFSET('9. METAS'!$N$20,INT((ROW()-14)/2),0)))</f>
        <v>41</v>
      </c>
      <c r="K221" s="256" t="str">
        <f ca="1">IF(MOD(ROW()-13,2)=0,IF(ISBLANK(OFFSET('10. SEGUIMIENTO 2025'!$O$14,INT((ROW()-13)/2),0)),"",OFFSET('10. SEGUIMIENTO 2025'!$O$14,INT((ROW()-13)/2),0)),IF(ISBLANK(OFFSET('9. METAS'!$O$20,INT((ROW()-14)/2),0)),"",OFFSET('9. METAS'!$O$20,INT((ROW()-14)/2),0)))</f>
        <v/>
      </c>
      <c r="L221" s="256" t="str">
        <f ca="1">IF(MOD(ROW()-13,2)=0,IF(ISBLANK(OFFSET('10. SEGUIMIENTO 2025'!$P$14,INT((ROW()-13)/2),0)),"",OFFSET('10. SEGUIMIENTO 2025'!$P$14,INT((ROW()-13)/2),0)),IF(ISBLANK(OFFSET('9. METAS'!$P$20,INT((ROW()-14)/2),0)),"",OFFSET('9. METAS'!$P$20,INT((ROW()-14)/2),0)))</f>
        <v/>
      </c>
      <c r="M221" s="257" t="str">
        <f ca="1">IF(MOD(ROW()-13,2)=0,IF(ISBLANK(OFFSET('10. SEGUIMIENTO 2025'!$Q$14,INT((ROW()-13)/2),0)),"",OFFSET('10. SEGUIMIENTO 2025'!$Q$14,INT((ROW()-13)/2),0)),IF(ISBLANK(OFFSET('9. METAS'!$Q$20,INT((ROW()-14)/2),0)),"",OFFSET('9. METAS'!$Q$20,INT((ROW()-14)/2),0)))</f>
        <v/>
      </c>
      <c r="N221" s="1012" t="str">
        <f t="shared" ref="N221" ca="1" si="204">IFERROR(L221/L222,"ND")</f>
        <v>ND</v>
      </c>
      <c r="O221" s="1008" t="str">
        <f t="shared" ref="O221" ca="1" si="205">IFERROR(((L221+K221+J221)/H221),"ND")</f>
        <v>ND</v>
      </c>
      <c r="P221" s="996"/>
    </row>
    <row r="222" spans="3:16">
      <c r="C222" s="1030"/>
      <c r="D222" s="1026"/>
      <c r="E222" s="1026"/>
      <c r="F222" s="1024"/>
      <c r="G222" s="1021"/>
      <c r="H222" s="1017"/>
      <c r="I222" s="1015"/>
      <c r="J222" s="255" t="str">
        <f ca="1">IF(MOD(ROW()-13,2)=0,IF(ISBLANK(OFFSET('10. SEGUIMIENTO 2025'!$N$14,INT((ROW()-13)/2),0)),"",OFFSET('10. SEGUIMIENTO 2025'!$N$14,INT((ROW()-13)/2),0)),IF(ISBLANK(OFFSET('9. METAS'!$N$20,INT((ROW()-14)/2),0)),"",OFFSET('9. METAS'!$N$20,INT((ROW()-14)/2),0)))</f>
        <v/>
      </c>
      <c r="K222" s="256" t="str">
        <f ca="1">IF(MOD(ROW()-13,2)=0,IF(ISBLANK(OFFSET('10. SEGUIMIENTO 2025'!$O$14,INT((ROW()-13)/2),0)),"",OFFSET('10. SEGUIMIENTO 2025'!$O$14,INT((ROW()-13)/2),0)),IF(ISBLANK(OFFSET('9. METAS'!$O$20,INT((ROW()-14)/2),0)),"",OFFSET('9. METAS'!$O$20,INT((ROW()-14)/2),0)))</f>
        <v/>
      </c>
      <c r="L222" s="256" t="str">
        <f ca="1">IF(MOD(ROW()-13,2)=0,IF(ISBLANK(OFFSET('10. SEGUIMIENTO 2025'!$P$14,INT((ROW()-13)/2),0)),"",OFFSET('10. SEGUIMIENTO 2025'!$P$14,INT((ROW()-13)/2),0)),IF(ISBLANK(OFFSET('9. METAS'!$P$20,INT((ROW()-14)/2),0)),"",OFFSET('9. METAS'!$P$20,INT((ROW()-14)/2),0)))</f>
        <v/>
      </c>
      <c r="M222" s="257" t="str">
        <f ca="1">IF(MOD(ROW()-13,2)=0,IF(ISBLANK(OFFSET('10. SEGUIMIENTO 2025'!$Q$14,INT((ROW()-13)/2),0)),"",OFFSET('10. SEGUIMIENTO 2025'!$Q$14,INT((ROW()-13)/2),0)),IF(ISBLANK(OFFSET('9. METAS'!$Q$20,INT((ROW()-14)/2),0)),"",OFFSET('9. METAS'!$Q$20,INT((ROW()-14)/2),0)))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017" t="str">
        <f ca="1">IF(ISBLANK(OFFSET('9. METAS'!$K$20,INT((ROW()-13)/2),0)),"",OFFSET('9. METAS'!$K$20,INT((ROW()-13)/2),0))</f>
        <v/>
      </c>
      <c r="I223" s="1014"/>
      <c r="J223" s="255">
        <f ca="1">IF(MOD(ROW()-13,2)=0,IF(ISBLANK(OFFSET('10. SEGUIMIENTO 2025'!$N$14,INT((ROW()-13)/2),0)),"",OFFSET('10. SEGUIMIENTO 2025'!$N$14,INT((ROW()-13)/2),0)),IF(ISBLANK(OFFSET('9. METAS'!$N$20,INT((ROW()-14)/2),0)),"",OFFSET('9. METAS'!$N$20,INT((ROW()-14)/2),0)))</f>
        <v>41</v>
      </c>
      <c r="K223" s="256" t="str">
        <f ca="1">IF(MOD(ROW()-13,2)=0,IF(ISBLANK(OFFSET('10. SEGUIMIENTO 2025'!$O$14,INT((ROW()-13)/2),0)),"",OFFSET('10. SEGUIMIENTO 2025'!$O$14,INT((ROW()-13)/2),0)),IF(ISBLANK(OFFSET('9. METAS'!$O$20,INT((ROW()-14)/2),0)),"",OFFSET('9. METAS'!$O$20,INT((ROW()-14)/2),0)))</f>
        <v/>
      </c>
      <c r="L223" s="256" t="str">
        <f ca="1">IF(MOD(ROW()-13,2)=0,IF(ISBLANK(OFFSET('10. SEGUIMIENTO 2025'!$P$14,INT((ROW()-13)/2),0)),"",OFFSET('10. SEGUIMIENTO 2025'!$P$14,INT((ROW()-13)/2),0)),IF(ISBLANK(OFFSET('9. METAS'!$P$20,INT((ROW()-14)/2),0)),"",OFFSET('9. METAS'!$P$20,INT((ROW()-14)/2),0)))</f>
        <v/>
      </c>
      <c r="M223" s="257" t="str">
        <f ca="1">IF(MOD(ROW()-13,2)=0,IF(ISBLANK(OFFSET('10. SEGUIMIENTO 2025'!$Q$14,INT((ROW()-13)/2),0)),"",OFFSET('10. SEGUIMIENTO 2025'!$Q$14,INT((ROW()-13)/2),0)),IF(ISBLANK(OFFSET('9. METAS'!$Q$20,INT((ROW()-14)/2),0)),"",OFFSET('9. METAS'!$Q$20,INT((ROW()-14)/2),0)))</f>
        <v/>
      </c>
      <c r="N223" s="1012" t="str">
        <f t="shared" ref="N223" ca="1" si="206">IFERROR(L223/L224,"ND")</f>
        <v>ND</v>
      </c>
      <c r="O223" s="1008" t="str">
        <f t="shared" ref="O223" ca="1" si="207">IFERROR(((L223+K223+J223)/H223),"ND")</f>
        <v>ND</v>
      </c>
      <c r="P223" s="996"/>
    </row>
    <row r="224" spans="3:16">
      <c r="C224" s="1030"/>
      <c r="D224" s="1026"/>
      <c r="E224" s="1026"/>
      <c r="F224" s="1024"/>
      <c r="G224" s="1021"/>
      <c r="H224" s="1017"/>
      <c r="I224" s="1015"/>
      <c r="J224" s="255" t="str">
        <f ca="1">IF(MOD(ROW()-13,2)=0,IF(ISBLANK(OFFSET('10. SEGUIMIENTO 2025'!$N$14,INT((ROW()-13)/2),0)),"",OFFSET('10. SEGUIMIENTO 2025'!$N$14,INT((ROW()-13)/2),0)),IF(ISBLANK(OFFSET('9. METAS'!$N$20,INT((ROW()-14)/2),0)),"",OFFSET('9. METAS'!$N$20,INT((ROW()-14)/2),0)))</f>
        <v/>
      </c>
      <c r="K224" s="256" t="str">
        <f ca="1">IF(MOD(ROW()-13,2)=0,IF(ISBLANK(OFFSET('10. SEGUIMIENTO 2025'!$O$14,INT((ROW()-13)/2),0)),"",OFFSET('10. SEGUIMIENTO 2025'!$O$14,INT((ROW()-13)/2),0)),IF(ISBLANK(OFFSET('9. METAS'!$O$20,INT((ROW()-14)/2),0)),"",OFFSET('9. METAS'!$O$20,INT((ROW()-14)/2),0)))</f>
        <v/>
      </c>
      <c r="L224" s="256" t="str">
        <f ca="1">IF(MOD(ROW()-13,2)=0,IF(ISBLANK(OFFSET('10. SEGUIMIENTO 2025'!$P$14,INT((ROW()-13)/2),0)),"",OFFSET('10. SEGUIMIENTO 2025'!$P$14,INT((ROW()-13)/2),0)),IF(ISBLANK(OFFSET('9. METAS'!$P$20,INT((ROW()-14)/2),0)),"",OFFSET('9. METAS'!$P$20,INT((ROW()-14)/2),0)))</f>
        <v/>
      </c>
      <c r="M224" s="257" t="str">
        <f ca="1">IF(MOD(ROW()-13,2)=0,IF(ISBLANK(OFFSET('10. SEGUIMIENTO 2025'!$Q$14,INT((ROW()-13)/2),0)),"",OFFSET('10. SEGUIMIENTO 2025'!$Q$14,INT((ROW()-13)/2),0)),IF(ISBLANK(OFFSET('9. METAS'!$Q$20,INT((ROW()-14)/2),0)),"",OFFSET('9. METAS'!$Q$20,INT((ROW()-14)/2),0)))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017" t="str">
        <f ca="1">IF(ISBLANK(OFFSET('9. METAS'!$K$20,INT((ROW()-13)/2),0)),"",OFFSET('9. METAS'!$K$20,INT((ROW()-13)/2),0))</f>
        <v/>
      </c>
      <c r="I225" s="1014"/>
      <c r="J225" s="255">
        <f ca="1">IF(MOD(ROW()-13,2)=0,IF(ISBLANK(OFFSET('10. SEGUIMIENTO 2025'!$N$14,INT((ROW()-13)/2),0)),"",OFFSET('10. SEGUIMIENTO 2025'!$N$14,INT((ROW()-13)/2),0)),IF(ISBLANK(OFFSET('9. METAS'!$N$20,INT((ROW()-14)/2),0)),"",OFFSET('9. METAS'!$N$20,INT((ROW()-14)/2),0)))</f>
        <v>41</v>
      </c>
      <c r="K225" s="256" t="str">
        <f ca="1">IF(MOD(ROW()-13,2)=0,IF(ISBLANK(OFFSET('10. SEGUIMIENTO 2025'!$O$14,INT((ROW()-13)/2),0)),"",OFFSET('10. SEGUIMIENTO 2025'!$O$14,INT((ROW()-13)/2),0)),IF(ISBLANK(OFFSET('9. METAS'!$O$20,INT((ROW()-14)/2),0)),"",OFFSET('9. METAS'!$O$20,INT((ROW()-14)/2),0)))</f>
        <v/>
      </c>
      <c r="L225" s="256" t="str">
        <f ca="1">IF(MOD(ROW()-13,2)=0,IF(ISBLANK(OFFSET('10. SEGUIMIENTO 2025'!$P$14,INT((ROW()-13)/2),0)),"",OFFSET('10. SEGUIMIENTO 2025'!$P$14,INT((ROW()-13)/2),0)),IF(ISBLANK(OFFSET('9. METAS'!$P$20,INT((ROW()-14)/2),0)),"",OFFSET('9. METAS'!$P$20,INT((ROW()-14)/2),0)))</f>
        <v/>
      </c>
      <c r="M225" s="257" t="str">
        <f ca="1">IF(MOD(ROW()-13,2)=0,IF(ISBLANK(OFFSET('10. SEGUIMIENTO 2025'!$Q$14,INT((ROW()-13)/2),0)),"",OFFSET('10. SEGUIMIENTO 2025'!$Q$14,INT((ROW()-13)/2),0)),IF(ISBLANK(OFFSET('9. METAS'!$Q$20,INT((ROW()-14)/2),0)),"",OFFSET('9. METAS'!$Q$20,INT((ROW()-14)/2),0)))</f>
        <v/>
      </c>
      <c r="N225" s="1012" t="str">
        <f t="shared" ref="N225" ca="1" si="208">IFERROR(L225/L226,"ND")</f>
        <v>ND</v>
      </c>
      <c r="O225" s="1008" t="str">
        <f t="shared" ref="O225" ca="1" si="209">IFERROR(((L225+K225+J225)/H225),"ND")</f>
        <v>ND</v>
      </c>
      <c r="P225" s="996"/>
    </row>
    <row r="226" spans="3:16">
      <c r="C226" s="1030"/>
      <c r="D226" s="1026"/>
      <c r="E226" s="1026"/>
      <c r="F226" s="1024"/>
      <c r="G226" s="1021"/>
      <c r="H226" s="1017"/>
      <c r="I226" s="1015"/>
      <c r="J226" s="255" t="str">
        <f ca="1">IF(MOD(ROW()-13,2)=0,IF(ISBLANK(OFFSET('10. SEGUIMIENTO 2025'!$N$14,INT((ROW()-13)/2),0)),"",OFFSET('10. SEGUIMIENTO 2025'!$N$14,INT((ROW()-13)/2),0)),IF(ISBLANK(OFFSET('9. METAS'!$N$20,INT((ROW()-14)/2),0)),"",OFFSET('9. METAS'!$N$20,INT((ROW()-14)/2),0)))</f>
        <v/>
      </c>
      <c r="K226" s="256" t="str">
        <f ca="1">IF(MOD(ROW()-13,2)=0,IF(ISBLANK(OFFSET('10. SEGUIMIENTO 2025'!$O$14,INT((ROW()-13)/2),0)),"",OFFSET('10. SEGUIMIENTO 2025'!$O$14,INT((ROW()-13)/2),0)),IF(ISBLANK(OFFSET('9. METAS'!$O$20,INT((ROW()-14)/2),0)),"",OFFSET('9. METAS'!$O$20,INT((ROW()-14)/2),0)))</f>
        <v/>
      </c>
      <c r="L226" s="256" t="str">
        <f ca="1">IF(MOD(ROW()-13,2)=0,IF(ISBLANK(OFFSET('10. SEGUIMIENTO 2025'!$P$14,INT((ROW()-13)/2),0)),"",OFFSET('10. SEGUIMIENTO 2025'!$P$14,INT((ROW()-13)/2),0)),IF(ISBLANK(OFFSET('9. METAS'!$P$20,INT((ROW()-14)/2),0)),"",OFFSET('9. METAS'!$P$20,INT((ROW()-14)/2),0)))</f>
        <v/>
      </c>
      <c r="M226" s="257" t="str">
        <f ca="1">IF(MOD(ROW()-13,2)=0,IF(ISBLANK(OFFSET('10. SEGUIMIENTO 2025'!$Q$14,INT((ROW()-13)/2),0)),"",OFFSET('10. SEGUIMIENTO 2025'!$Q$14,INT((ROW()-13)/2),0)),IF(ISBLANK(OFFSET('9. METAS'!$Q$20,INT((ROW()-14)/2),0)),"",OFFSET('9. METAS'!$Q$20,INT((ROW()-14)/2),0)))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017" t="str">
        <f ca="1">IF(ISBLANK(OFFSET('9. METAS'!$K$20,INT((ROW()-13)/2),0)),"",OFFSET('9. METAS'!$K$20,INT((ROW()-13)/2),0))</f>
        <v/>
      </c>
      <c r="I227" s="1014"/>
      <c r="J227" s="255">
        <f ca="1">IF(MOD(ROW()-13,2)=0,IF(ISBLANK(OFFSET('10. SEGUIMIENTO 2025'!$N$14,INT((ROW()-13)/2),0)),"",OFFSET('10. SEGUIMIENTO 2025'!$N$14,INT((ROW()-13)/2),0)),IF(ISBLANK(OFFSET('9. METAS'!$N$20,INT((ROW()-14)/2),0)),"",OFFSET('9. METAS'!$N$20,INT((ROW()-14)/2),0)))</f>
        <v>41</v>
      </c>
      <c r="K227" s="256" t="str">
        <f ca="1">IF(MOD(ROW()-13,2)=0,IF(ISBLANK(OFFSET('10. SEGUIMIENTO 2025'!$O$14,INT((ROW()-13)/2),0)),"",OFFSET('10. SEGUIMIENTO 2025'!$O$14,INT((ROW()-13)/2),0)),IF(ISBLANK(OFFSET('9. METAS'!$O$20,INT((ROW()-14)/2),0)),"",OFFSET('9. METAS'!$O$20,INT((ROW()-14)/2),0)))</f>
        <v/>
      </c>
      <c r="L227" s="256" t="str">
        <f ca="1">IF(MOD(ROW()-13,2)=0,IF(ISBLANK(OFFSET('10. SEGUIMIENTO 2025'!$P$14,INT((ROW()-13)/2),0)),"",OFFSET('10. SEGUIMIENTO 2025'!$P$14,INT((ROW()-13)/2),0)),IF(ISBLANK(OFFSET('9. METAS'!$P$20,INT((ROW()-14)/2),0)),"",OFFSET('9. METAS'!$P$20,INT((ROW()-14)/2),0)))</f>
        <v/>
      </c>
      <c r="M227" s="257" t="str">
        <f ca="1">IF(MOD(ROW()-13,2)=0,IF(ISBLANK(OFFSET('10. SEGUIMIENTO 2025'!$Q$14,INT((ROW()-13)/2),0)),"",OFFSET('10. SEGUIMIENTO 2025'!$Q$14,INT((ROW()-13)/2),0)),IF(ISBLANK(OFFSET('9. METAS'!$Q$20,INT((ROW()-14)/2),0)),"",OFFSET('9. METAS'!$Q$20,INT((ROW()-14)/2),0)))</f>
        <v/>
      </c>
      <c r="N227" s="1012" t="str">
        <f t="shared" ref="N227" ca="1" si="210">IFERROR(L227/L228,"ND")</f>
        <v>ND</v>
      </c>
      <c r="O227" s="1008" t="str">
        <f t="shared" ref="O227" ca="1" si="211">IFERROR(((L227+K227+J227)/H227),"ND")</f>
        <v>ND</v>
      </c>
      <c r="P227" s="996"/>
    </row>
    <row r="228" spans="3:16">
      <c r="C228" s="1030"/>
      <c r="D228" s="1026"/>
      <c r="E228" s="1026"/>
      <c r="F228" s="1024"/>
      <c r="G228" s="1021"/>
      <c r="H228" s="1017"/>
      <c r="I228" s="1015"/>
      <c r="J228" s="255" t="str">
        <f ca="1">IF(MOD(ROW()-13,2)=0,IF(ISBLANK(OFFSET('10. SEGUIMIENTO 2025'!$N$14,INT((ROW()-13)/2),0)),"",OFFSET('10. SEGUIMIENTO 2025'!$N$14,INT((ROW()-13)/2),0)),IF(ISBLANK(OFFSET('9. METAS'!$N$20,INT((ROW()-14)/2),0)),"",OFFSET('9. METAS'!$N$20,INT((ROW()-14)/2),0)))</f>
        <v/>
      </c>
      <c r="K228" s="256" t="str">
        <f ca="1">IF(MOD(ROW()-13,2)=0,IF(ISBLANK(OFFSET('10. SEGUIMIENTO 2025'!$O$14,INT((ROW()-13)/2),0)),"",OFFSET('10. SEGUIMIENTO 2025'!$O$14,INT((ROW()-13)/2),0)),IF(ISBLANK(OFFSET('9. METAS'!$O$20,INT((ROW()-14)/2),0)),"",OFFSET('9. METAS'!$O$20,INT((ROW()-14)/2),0)))</f>
        <v/>
      </c>
      <c r="L228" s="256" t="str">
        <f ca="1">IF(MOD(ROW()-13,2)=0,IF(ISBLANK(OFFSET('10. SEGUIMIENTO 2025'!$P$14,INT((ROW()-13)/2),0)),"",OFFSET('10. SEGUIMIENTO 2025'!$P$14,INT((ROW()-13)/2),0)),IF(ISBLANK(OFFSET('9. METAS'!$P$20,INT((ROW()-14)/2),0)),"",OFFSET('9. METAS'!$P$20,INT((ROW()-14)/2),0)))</f>
        <v/>
      </c>
      <c r="M228" s="257" t="str">
        <f ca="1">IF(MOD(ROW()-13,2)=0,IF(ISBLANK(OFFSET('10. SEGUIMIENTO 2025'!$Q$14,INT((ROW()-13)/2),0)),"",OFFSET('10. SEGUIMIENTO 2025'!$Q$14,INT((ROW()-13)/2),0)),IF(ISBLANK(OFFSET('9. METAS'!$Q$20,INT((ROW()-14)/2),0)),"",OFFSET('9. METAS'!$Q$20,INT((ROW()-14)/2),0)))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017" t="str">
        <f ca="1">IF(ISBLANK(OFFSET('9. METAS'!$K$20,INT((ROW()-13)/2),0)),"",OFFSET('9. METAS'!$K$20,INT((ROW()-13)/2),0))</f>
        <v/>
      </c>
      <c r="I229" s="1014"/>
      <c r="J229" s="255">
        <f ca="1">IF(MOD(ROW()-13,2)=0,IF(ISBLANK(OFFSET('10. SEGUIMIENTO 2025'!$N$14,INT((ROW()-13)/2),0)),"",OFFSET('10. SEGUIMIENTO 2025'!$N$14,INT((ROW()-13)/2),0)),IF(ISBLANK(OFFSET('9. METAS'!$N$20,INT((ROW()-14)/2),0)),"",OFFSET('9. METAS'!$N$20,INT((ROW()-14)/2),0)))</f>
        <v>41</v>
      </c>
      <c r="K229" s="256" t="str">
        <f ca="1">IF(MOD(ROW()-13,2)=0,IF(ISBLANK(OFFSET('10. SEGUIMIENTO 2025'!$O$14,INT((ROW()-13)/2),0)),"",OFFSET('10. SEGUIMIENTO 2025'!$O$14,INT((ROW()-13)/2),0)),IF(ISBLANK(OFFSET('9. METAS'!$O$20,INT((ROW()-14)/2),0)),"",OFFSET('9. METAS'!$O$20,INT((ROW()-14)/2),0)))</f>
        <v/>
      </c>
      <c r="L229" s="256" t="str">
        <f ca="1">IF(MOD(ROW()-13,2)=0,IF(ISBLANK(OFFSET('10. SEGUIMIENTO 2025'!$P$14,INT((ROW()-13)/2),0)),"",OFFSET('10. SEGUIMIENTO 2025'!$P$14,INT((ROW()-13)/2),0)),IF(ISBLANK(OFFSET('9. METAS'!$P$20,INT((ROW()-14)/2),0)),"",OFFSET('9. METAS'!$P$20,INT((ROW()-14)/2),0)))</f>
        <v/>
      </c>
      <c r="M229" s="257" t="str">
        <f ca="1">IF(MOD(ROW()-13,2)=0,IF(ISBLANK(OFFSET('10. SEGUIMIENTO 2025'!$Q$14,INT((ROW()-13)/2),0)),"",OFFSET('10. SEGUIMIENTO 2025'!$Q$14,INT((ROW()-13)/2),0)),IF(ISBLANK(OFFSET('9. METAS'!$Q$20,INT((ROW()-14)/2),0)),"",OFFSET('9. METAS'!$Q$20,INT((ROW()-14)/2),0)))</f>
        <v/>
      </c>
      <c r="N229" s="1012" t="str">
        <f t="shared" ref="N229" ca="1" si="212">IFERROR(L229/L230,"ND")</f>
        <v>ND</v>
      </c>
      <c r="O229" s="1008" t="str">
        <f t="shared" ref="O229" ca="1" si="213">IFERROR(((L229+K229+J229)/H229),"ND")</f>
        <v>ND</v>
      </c>
      <c r="P229" s="996"/>
    </row>
    <row r="230" spans="3:16">
      <c r="C230" s="1030"/>
      <c r="D230" s="1026"/>
      <c r="E230" s="1026"/>
      <c r="F230" s="1024"/>
      <c r="G230" s="1021"/>
      <c r="H230" s="1017"/>
      <c r="I230" s="1015"/>
      <c r="J230" s="255" t="str">
        <f ca="1">IF(MOD(ROW()-13,2)=0,IF(ISBLANK(OFFSET('10. SEGUIMIENTO 2025'!$N$14,INT((ROW()-13)/2),0)),"",OFFSET('10. SEGUIMIENTO 2025'!$N$14,INT((ROW()-13)/2),0)),IF(ISBLANK(OFFSET('9. METAS'!$N$20,INT((ROW()-14)/2),0)),"",OFFSET('9. METAS'!$N$20,INT((ROW()-14)/2),0)))</f>
        <v/>
      </c>
      <c r="K230" s="256" t="str">
        <f ca="1">IF(MOD(ROW()-13,2)=0,IF(ISBLANK(OFFSET('10. SEGUIMIENTO 2025'!$O$14,INT((ROW()-13)/2),0)),"",OFFSET('10. SEGUIMIENTO 2025'!$O$14,INT((ROW()-13)/2),0)),IF(ISBLANK(OFFSET('9. METAS'!$O$20,INT((ROW()-14)/2),0)),"",OFFSET('9. METAS'!$O$20,INT((ROW()-14)/2),0)))</f>
        <v/>
      </c>
      <c r="L230" s="256" t="str">
        <f ca="1">IF(MOD(ROW()-13,2)=0,IF(ISBLANK(OFFSET('10. SEGUIMIENTO 2025'!$P$14,INT((ROW()-13)/2),0)),"",OFFSET('10. SEGUIMIENTO 2025'!$P$14,INT((ROW()-13)/2),0)),IF(ISBLANK(OFFSET('9. METAS'!$P$20,INT((ROW()-14)/2),0)),"",OFFSET('9. METAS'!$P$20,INT((ROW()-14)/2),0)))</f>
        <v/>
      </c>
      <c r="M230" s="257" t="str">
        <f ca="1">IF(MOD(ROW()-13,2)=0,IF(ISBLANK(OFFSET('10. SEGUIMIENTO 2025'!$Q$14,INT((ROW()-13)/2),0)),"",OFFSET('10. SEGUIMIENTO 2025'!$Q$14,INT((ROW()-13)/2),0)),IF(ISBLANK(OFFSET('9. METAS'!$Q$20,INT((ROW()-14)/2),0)),"",OFFSET('9. METAS'!$Q$20,INT((ROW()-14)/2),0)))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017" t="str">
        <f ca="1">IF(ISBLANK(OFFSET('9. METAS'!$K$20,INT((ROW()-13)/2),0)),"",OFFSET('9. METAS'!$K$20,INT((ROW()-13)/2),0))</f>
        <v/>
      </c>
      <c r="I231" s="1014"/>
      <c r="J231" s="255">
        <f ca="1">IF(MOD(ROW()-13,2)=0,IF(ISBLANK(OFFSET('10. SEGUIMIENTO 2025'!$N$14,INT((ROW()-13)/2),0)),"",OFFSET('10. SEGUIMIENTO 2025'!$N$14,INT((ROW()-13)/2),0)),IF(ISBLANK(OFFSET('9. METAS'!$N$20,INT((ROW()-14)/2),0)),"",OFFSET('9. METAS'!$N$20,INT((ROW()-14)/2),0)))</f>
        <v>41</v>
      </c>
      <c r="K231" s="256" t="str">
        <f ca="1">IF(MOD(ROW()-13,2)=0,IF(ISBLANK(OFFSET('10. SEGUIMIENTO 2025'!$O$14,INT((ROW()-13)/2),0)),"",OFFSET('10. SEGUIMIENTO 2025'!$O$14,INT((ROW()-13)/2),0)),IF(ISBLANK(OFFSET('9. METAS'!$O$20,INT((ROW()-14)/2),0)),"",OFFSET('9. METAS'!$O$20,INT((ROW()-14)/2),0)))</f>
        <v/>
      </c>
      <c r="L231" s="256" t="str">
        <f ca="1">IF(MOD(ROW()-13,2)=0,IF(ISBLANK(OFFSET('10. SEGUIMIENTO 2025'!$P$14,INT((ROW()-13)/2),0)),"",OFFSET('10. SEGUIMIENTO 2025'!$P$14,INT((ROW()-13)/2),0)),IF(ISBLANK(OFFSET('9. METAS'!$P$20,INT((ROW()-14)/2),0)),"",OFFSET('9. METAS'!$P$20,INT((ROW()-14)/2),0)))</f>
        <v/>
      </c>
      <c r="M231" s="257" t="str">
        <f ca="1">IF(MOD(ROW()-13,2)=0,IF(ISBLANK(OFFSET('10. SEGUIMIENTO 2025'!$Q$14,INT((ROW()-13)/2),0)),"",OFFSET('10. SEGUIMIENTO 2025'!$Q$14,INT((ROW()-13)/2),0)),IF(ISBLANK(OFFSET('9. METAS'!$Q$20,INT((ROW()-14)/2),0)),"",OFFSET('9. METAS'!$Q$20,INT((ROW()-14)/2),0)))</f>
        <v/>
      </c>
      <c r="N231" s="1012" t="str">
        <f t="shared" ref="N231" ca="1" si="214">IFERROR(L231/L232,"ND")</f>
        <v>ND</v>
      </c>
      <c r="O231" s="1008" t="str">
        <f t="shared" ref="O231" ca="1" si="215">IFERROR(((L231+K231+J231)/H231),"ND")</f>
        <v>ND</v>
      </c>
      <c r="P231" s="996"/>
    </row>
    <row r="232" spans="3:16">
      <c r="C232" s="1030"/>
      <c r="D232" s="1026"/>
      <c r="E232" s="1026"/>
      <c r="F232" s="1024"/>
      <c r="G232" s="1021"/>
      <c r="H232" s="1017"/>
      <c r="I232" s="1015"/>
      <c r="J232" s="255" t="str">
        <f ca="1">IF(MOD(ROW()-13,2)=0,IF(ISBLANK(OFFSET('10. SEGUIMIENTO 2025'!$N$14,INT((ROW()-13)/2),0)),"",OFFSET('10. SEGUIMIENTO 2025'!$N$14,INT((ROW()-13)/2),0)),IF(ISBLANK(OFFSET('9. METAS'!$N$20,INT((ROW()-14)/2),0)),"",OFFSET('9. METAS'!$N$20,INT((ROW()-14)/2),0)))</f>
        <v/>
      </c>
      <c r="K232" s="256" t="str">
        <f ca="1">IF(MOD(ROW()-13,2)=0,IF(ISBLANK(OFFSET('10. SEGUIMIENTO 2025'!$O$14,INT((ROW()-13)/2),0)),"",OFFSET('10. SEGUIMIENTO 2025'!$O$14,INT((ROW()-13)/2),0)),IF(ISBLANK(OFFSET('9. METAS'!$O$20,INT((ROW()-14)/2),0)),"",OFFSET('9. METAS'!$O$20,INT((ROW()-14)/2),0)))</f>
        <v/>
      </c>
      <c r="L232" s="256" t="str">
        <f ca="1">IF(MOD(ROW()-13,2)=0,IF(ISBLANK(OFFSET('10. SEGUIMIENTO 2025'!$P$14,INT((ROW()-13)/2),0)),"",OFFSET('10. SEGUIMIENTO 2025'!$P$14,INT((ROW()-13)/2),0)),IF(ISBLANK(OFFSET('9. METAS'!$P$20,INT((ROW()-14)/2),0)),"",OFFSET('9. METAS'!$P$20,INT((ROW()-14)/2),0)))</f>
        <v/>
      </c>
      <c r="M232" s="257" t="str">
        <f ca="1">IF(MOD(ROW()-13,2)=0,IF(ISBLANK(OFFSET('10. SEGUIMIENTO 2025'!$Q$14,INT((ROW()-13)/2),0)),"",OFFSET('10. SEGUIMIENTO 2025'!$Q$14,INT((ROW()-13)/2),0)),IF(ISBLANK(OFFSET('9. METAS'!$Q$20,INT((ROW()-14)/2),0)),"",OFFSET('9. METAS'!$Q$20,INT((ROW()-14)/2),0)))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017" t="str">
        <f ca="1">IF(ISBLANK(OFFSET('9. METAS'!$K$20,INT((ROW()-13)/2),0)),"",OFFSET('9. METAS'!$K$20,INT((ROW()-13)/2),0))</f>
        <v/>
      </c>
      <c r="I233" s="1014"/>
      <c r="J233" s="255">
        <f ca="1">IF(MOD(ROW()-13,2)=0,IF(ISBLANK(OFFSET('10. SEGUIMIENTO 2025'!$N$14,INT((ROW()-13)/2),0)),"",OFFSET('10. SEGUIMIENTO 2025'!$N$14,INT((ROW()-13)/2),0)),IF(ISBLANK(OFFSET('9. METAS'!$N$20,INT((ROW()-14)/2),0)),"",OFFSET('9. METAS'!$N$20,INT((ROW()-14)/2),0)))</f>
        <v>41</v>
      </c>
      <c r="K233" s="256" t="str">
        <f ca="1">IF(MOD(ROW()-13,2)=0,IF(ISBLANK(OFFSET('10. SEGUIMIENTO 2025'!$O$14,INT((ROW()-13)/2),0)),"",OFFSET('10. SEGUIMIENTO 2025'!$O$14,INT((ROW()-13)/2),0)),IF(ISBLANK(OFFSET('9. METAS'!$O$20,INT((ROW()-14)/2),0)),"",OFFSET('9. METAS'!$O$20,INT((ROW()-14)/2),0)))</f>
        <v/>
      </c>
      <c r="L233" s="256" t="str">
        <f ca="1">IF(MOD(ROW()-13,2)=0,IF(ISBLANK(OFFSET('10. SEGUIMIENTO 2025'!$P$14,INT((ROW()-13)/2),0)),"",OFFSET('10. SEGUIMIENTO 2025'!$P$14,INT((ROW()-13)/2),0)),IF(ISBLANK(OFFSET('9. METAS'!$P$20,INT((ROW()-14)/2),0)),"",OFFSET('9. METAS'!$P$20,INT((ROW()-14)/2),0)))</f>
        <v/>
      </c>
      <c r="M233" s="257" t="str">
        <f ca="1">IF(MOD(ROW()-13,2)=0,IF(ISBLANK(OFFSET('10. SEGUIMIENTO 2025'!$Q$14,INT((ROW()-13)/2),0)),"",OFFSET('10. SEGUIMIENTO 2025'!$Q$14,INT((ROW()-13)/2),0)),IF(ISBLANK(OFFSET('9. METAS'!$Q$20,INT((ROW()-14)/2),0)),"",OFFSET('9. METAS'!$Q$20,INT((ROW()-14)/2),0)))</f>
        <v/>
      </c>
      <c r="N233" s="1012" t="str">
        <f t="shared" ref="N233" ca="1" si="216">IFERROR(L233/L234,"ND")</f>
        <v>ND</v>
      </c>
      <c r="O233" s="1008" t="str">
        <f t="shared" ref="O233" ca="1" si="217">IFERROR(((L233+K233+J233)/H233),"ND")</f>
        <v>ND</v>
      </c>
      <c r="P233" s="996"/>
    </row>
    <row r="234" spans="3:16">
      <c r="C234" s="1030"/>
      <c r="D234" s="1026"/>
      <c r="E234" s="1026"/>
      <c r="F234" s="1024"/>
      <c r="G234" s="1021"/>
      <c r="H234" s="1017"/>
      <c r="I234" s="1015"/>
      <c r="J234" s="255" t="str">
        <f ca="1">IF(MOD(ROW()-13,2)=0,IF(ISBLANK(OFFSET('10. SEGUIMIENTO 2025'!$N$14,INT((ROW()-13)/2),0)),"",OFFSET('10. SEGUIMIENTO 2025'!$N$14,INT((ROW()-13)/2),0)),IF(ISBLANK(OFFSET('9. METAS'!$N$20,INT((ROW()-14)/2),0)),"",OFFSET('9. METAS'!$N$20,INT((ROW()-14)/2),0)))</f>
        <v/>
      </c>
      <c r="K234" s="256" t="str">
        <f ca="1">IF(MOD(ROW()-13,2)=0,IF(ISBLANK(OFFSET('10. SEGUIMIENTO 2025'!$O$14,INT((ROW()-13)/2),0)),"",OFFSET('10. SEGUIMIENTO 2025'!$O$14,INT((ROW()-13)/2),0)),IF(ISBLANK(OFFSET('9. METAS'!$O$20,INT((ROW()-14)/2),0)),"",OFFSET('9. METAS'!$O$20,INT((ROW()-14)/2),0)))</f>
        <v/>
      </c>
      <c r="L234" s="256" t="str">
        <f ca="1">IF(MOD(ROW()-13,2)=0,IF(ISBLANK(OFFSET('10. SEGUIMIENTO 2025'!$P$14,INT((ROW()-13)/2),0)),"",OFFSET('10. SEGUIMIENTO 2025'!$P$14,INT((ROW()-13)/2),0)),IF(ISBLANK(OFFSET('9. METAS'!$P$20,INT((ROW()-14)/2),0)),"",OFFSET('9. METAS'!$P$20,INT((ROW()-14)/2),0)))</f>
        <v/>
      </c>
      <c r="M234" s="257" t="str">
        <f ca="1">IF(MOD(ROW()-13,2)=0,IF(ISBLANK(OFFSET('10. SEGUIMIENTO 2025'!$Q$14,INT((ROW()-13)/2),0)),"",OFFSET('10. SEGUIMIENTO 2025'!$Q$14,INT((ROW()-13)/2),0)),IF(ISBLANK(OFFSET('9. METAS'!$Q$20,INT((ROW()-14)/2),0)),"",OFFSET('9. METAS'!$Q$20,INT((ROW()-14)/2),0)))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017" t="str">
        <f ca="1">IF(ISBLANK(OFFSET('9. METAS'!$K$20,INT((ROW()-13)/2),0)),"",OFFSET('9. METAS'!$K$20,INT((ROW()-13)/2),0))</f>
        <v/>
      </c>
      <c r="I235" s="1014"/>
      <c r="J235" s="255">
        <f ca="1">IF(MOD(ROW()-13,2)=0,IF(ISBLANK(OFFSET('10. SEGUIMIENTO 2025'!$N$14,INT((ROW()-13)/2),0)),"",OFFSET('10. SEGUIMIENTO 2025'!$N$14,INT((ROW()-13)/2),0)),IF(ISBLANK(OFFSET('9. METAS'!$N$20,INT((ROW()-14)/2),0)),"",OFFSET('9. METAS'!$N$20,INT((ROW()-14)/2),0)))</f>
        <v>41</v>
      </c>
      <c r="K235" s="256" t="str">
        <f ca="1">IF(MOD(ROW()-13,2)=0,IF(ISBLANK(OFFSET('10. SEGUIMIENTO 2025'!$O$14,INT((ROW()-13)/2),0)),"",OFFSET('10. SEGUIMIENTO 2025'!$O$14,INT((ROW()-13)/2),0)),IF(ISBLANK(OFFSET('9. METAS'!$O$20,INT((ROW()-14)/2),0)),"",OFFSET('9. METAS'!$O$20,INT((ROW()-14)/2),0)))</f>
        <v/>
      </c>
      <c r="L235" s="256" t="str">
        <f ca="1">IF(MOD(ROW()-13,2)=0,IF(ISBLANK(OFFSET('10. SEGUIMIENTO 2025'!$P$14,INT((ROW()-13)/2),0)),"",OFFSET('10. SEGUIMIENTO 2025'!$P$14,INT((ROW()-13)/2),0)),IF(ISBLANK(OFFSET('9. METAS'!$P$20,INT((ROW()-14)/2),0)),"",OFFSET('9. METAS'!$P$20,INT((ROW()-14)/2),0)))</f>
        <v/>
      </c>
      <c r="M235" s="257" t="str">
        <f ca="1">IF(MOD(ROW()-13,2)=0,IF(ISBLANK(OFFSET('10. SEGUIMIENTO 2025'!$Q$14,INT((ROW()-13)/2),0)),"",OFFSET('10. SEGUIMIENTO 2025'!$Q$14,INT((ROW()-13)/2),0)),IF(ISBLANK(OFFSET('9. METAS'!$Q$20,INT((ROW()-14)/2),0)),"",OFFSET('9. METAS'!$Q$20,INT((ROW()-14)/2),0)))</f>
        <v/>
      </c>
      <c r="N235" s="1012" t="str">
        <f t="shared" ref="N235" ca="1" si="218">IFERROR(L235/L236,"ND")</f>
        <v>ND</v>
      </c>
      <c r="O235" s="1008" t="str">
        <f t="shared" ref="O235" ca="1" si="219">IFERROR(((L235+K235+J235)/H235),"ND")</f>
        <v>ND</v>
      </c>
      <c r="P235" s="996"/>
    </row>
    <row r="236" spans="3:16">
      <c r="C236" s="1030"/>
      <c r="D236" s="1026"/>
      <c r="E236" s="1026"/>
      <c r="F236" s="1024"/>
      <c r="G236" s="1021"/>
      <c r="H236" s="1017"/>
      <c r="I236" s="1015"/>
      <c r="J236" s="255" t="str">
        <f ca="1">IF(MOD(ROW()-13,2)=0,IF(ISBLANK(OFFSET('10. SEGUIMIENTO 2025'!$N$14,INT((ROW()-13)/2),0)),"",OFFSET('10. SEGUIMIENTO 2025'!$N$14,INT((ROW()-13)/2),0)),IF(ISBLANK(OFFSET('9. METAS'!$N$20,INT((ROW()-14)/2),0)),"",OFFSET('9. METAS'!$N$20,INT((ROW()-14)/2),0)))</f>
        <v/>
      </c>
      <c r="K236" s="256" t="str">
        <f ca="1">IF(MOD(ROW()-13,2)=0,IF(ISBLANK(OFFSET('10. SEGUIMIENTO 2025'!$O$14,INT((ROW()-13)/2),0)),"",OFFSET('10. SEGUIMIENTO 2025'!$O$14,INT((ROW()-13)/2),0)),IF(ISBLANK(OFFSET('9. METAS'!$O$20,INT((ROW()-14)/2),0)),"",OFFSET('9. METAS'!$O$20,INT((ROW()-14)/2),0)))</f>
        <v/>
      </c>
      <c r="L236" s="256" t="str">
        <f ca="1">IF(MOD(ROW()-13,2)=0,IF(ISBLANK(OFFSET('10. SEGUIMIENTO 2025'!$P$14,INT((ROW()-13)/2),0)),"",OFFSET('10. SEGUIMIENTO 2025'!$P$14,INT((ROW()-13)/2),0)),IF(ISBLANK(OFFSET('9. METAS'!$P$20,INT((ROW()-14)/2),0)),"",OFFSET('9. METAS'!$P$20,INT((ROW()-14)/2),0)))</f>
        <v/>
      </c>
      <c r="M236" s="257" t="str">
        <f ca="1">IF(MOD(ROW()-13,2)=0,IF(ISBLANK(OFFSET('10. SEGUIMIENTO 2025'!$Q$14,INT((ROW()-13)/2),0)),"",OFFSET('10. SEGUIMIENTO 2025'!$Q$14,INT((ROW()-13)/2),0)),IF(ISBLANK(OFFSET('9. METAS'!$Q$20,INT((ROW()-14)/2),0)),"",OFFSET('9. METAS'!$Q$20,INT((ROW()-14)/2),0)))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017" t="str">
        <f ca="1">IF(ISBLANK(OFFSET('9. METAS'!$K$20,INT((ROW()-13)/2),0)),"",OFFSET('9. METAS'!$K$20,INT((ROW()-13)/2),0))</f>
        <v/>
      </c>
      <c r="I237" s="1014"/>
      <c r="J237" s="255">
        <f ca="1">IF(MOD(ROW()-13,2)=0,IF(ISBLANK(OFFSET('10. SEGUIMIENTO 2025'!$N$14,INT((ROW()-13)/2),0)),"",OFFSET('10. SEGUIMIENTO 2025'!$N$14,INT((ROW()-13)/2),0)),IF(ISBLANK(OFFSET('9. METAS'!$N$20,INT((ROW()-14)/2),0)),"",OFFSET('9. METAS'!$N$20,INT((ROW()-14)/2),0)))</f>
        <v>41</v>
      </c>
      <c r="K237" s="256" t="str">
        <f ca="1">IF(MOD(ROW()-13,2)=0,IF(ISBLANK(OFFSET('10. SEGUIMIENTO 2025'!$O$14,INT((ROW()-13)/2),0)),"",OFFSET('10. SEGUIMIENTO 2025'!$O$14,INT((ROW()-13)/2),0)),IF(ISBLANK(OFFSET('9. METAS'!$O$20,INT((ROW()-14)/2),0)),"",OFFSET('9. METAS'!$O$20,INT((ROW()-14)/2),0)))</f>
        <v/>
      </c>
      <c r="L237" s="256" t="str">
        <f ca="1">IF(MOD(ROW()-13,2)=0,IF(ISBLANK(OFFSET('10. SEGUIMIENTO 2025'!$P$14,INT((ROW()-13)/2),0)),"",OFFSET('10. SEGUIMIENTO 2025'!$P$14,INT((ROW()-13)/2),0)),IF(ISBLANK(OFFSET('9. METAS'!$P$20,INT((ROW()-14)/2),0)),"",OFFSET('9. METAS'!$P$20,INT((ROW()-14)/2),0)))</f>
        <v/>
      </c>
      <c r="M237" s="257" t="str">
        <f ca="1">IF(MOD(ROW()-13,2)=0,IF(ISBLANK(OFFSET('10. SEGUIMIENTO 2025'!$Q$14,INT((ROW()-13)/2),0)),"",OFFSET('10. SEGUIMIENTO 2025'!$Q$14,INT((ROW()-13)/2),0)),IF(ISBLANK(OFFSET('9. METAS'!$Q$20,INT((ROW()-14)/2),0)),"",OFFSET('9. METAS'!$Q$20,INT((ROW()-14)/2),0)))</f>
        <v/>
      </c>
      <c r="N237" s="1012" t="str">
        <f t="shared" ref="N237" ca="1" si="220">IFERROR(L237/L238,"ND")</f>
        <v>ND</v>
      </c>
      <c r="O237" s="1008" t="str">
        <f t="shared" ref="O237" ca="1" si="221">IFERROR(((L237+K237+J237)/H237),"ND")</f>
        <v>ND</v>
      </c>
      <c r="P237" s="996"/>
    </row>
    <row r="238" spans="3:16">
      <c r="C238" s="1030"/>
      <c r="D238" s="1026"/>
      <c r="E238" s="1026"/>
      <c r="F238" s="1024"/>
      <c r="G238" s="1021"/>
      <c r="H238" s="1017"/>
      <c r="I238" s="1015"/>
      <c r="J238" s="255" t="str">
        <f ca="1">IF(MOD(ROW()-13,2)=0,IF(ISBLANK(OFFSET('10. SEGUIMIENTO 2025'!$N$14,INT((ROW()-13)/2),0)),"",OFFSET('10. SEGUIMIENTO 2025'!$N$14,INT((ROW()-13)/2),0)),IF(ISBLANK(OFFSET('9. METAS'!$N$20,INT((ROW()-14)/2),0)),"",OFFSET('9. METAS'!$N$20,INT((ROW()-14)/2),0)))</f>
        <v/>
      </c>
      <c r="K238" s="256" t="str">
        <f ca="1">IF(MOD(ROW()-13,2)=0,IF(ISBLANK(OFFSET('10. SEGUIMIENTO 2025'!$O$14,INT((ROW()-13)/2),0)),"",OFFSET('10. SEGUIMIENTO 2025'!$O$14,INT((ROW()-13)/2),0)),IF(ISBLANK(OFFSET('9. METAS'!$O$20,INT((ROW()-14)/2),0)),"",OFFSET('9. METAS'!$O$20,INT((ROW()-14)/2),0)))</f>
        <v/>
      </c>
      <c r="L238" s="256" t="str">
        <f ca="1">IF(MOD(ROW()-13,2)=0,IF(ISBLANK(OFFSET('10. SEGUIMIENTO 2025'!$P$14,INT((ROW()-13)/2),0)),"",OFFSET('10. SEGUIMIENTO 2025'!$P$14,INT((ROW()-13)/2),0)),IF(ISBLANK(OFFSET('9. METAS'!$P$20,INT((ROW()-14)/2),0)),"",OFFSET('9. METAS'!$P$20,INT((ROW()-14)/2),0)))</f>
        <v/>
      </c>
      <c r="M238" s="257" t="str">
        <f ca="1">IF(MOD(ROW()-13,2)=0,IF(ISBLANK(OFFSET('10. SEGUIMIENTO 2025'!$Q$14,INT((ROW()-13)/2),0)),"",OFFSET('10. SEGUIMIENTO 2025'!$Q$14,INT((ROW()-13)/2),0)),IF(ISBLANK(OFFSET('9. METAS'!$Q$20,INT((ROW()-14)/2),0)),"",OFFSET('9. METAS'!$Q$20,INT((ROW()-14)/2),0)))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017" t="str">
        <f ca="1">IF(ISBLANK(OFFSET('9. METAS'!$K$20,INT((ROW()-13)/2),0)),"",OFFSET('9. METAS'!$K$20,INT((ROW()-13)/2),0))</f>
        <v/>
      </c>
      <c r="I239" s="1014"/>
      <c r="J239" s="255">
        <f ca="1">IF(MOD(ROW()-13,2)=0,IF(ISBLANK(OFFSET('10. SEGUIMIENTO 2025'!$N$14,INT((ROW()-13)/2),0)),"",OFFSET('10. SEGUIMIENTO 2025'!$N$14,INT((ROW()-13)/2),0)),IF(ISBLANK(OFFSET('9. METAS'!$N$20,INT((ROW()-14)/2),0)),"",OFFSET('9. METAS'!$N$20,INT((ROW()-14)/2),0)))</f>
        <v>41</v>
      </c>
      <c r="K239" s="256" t="str">
        <f ca="1">IF(MOD(ROW()-13,2)=0,IF(ISBLANK(OFFSET('10. SEGUIMIENTO 2025'!$O$14,INT((ROW()-13)/2),0)),"",OFFSET('10. SEGUIMIENTO 2025'!$O$14,INT((ROW()-13)/2),0)),IF(ISBLANK(OFFSET('9. METAS'!$O$20,INT((ROW()-14)/2),0)),"",OFFSET('9. METAS'!$O$20,INT((ROW()-14)/2),0)))</f>
        <v/>
      </c>
      <c r="L239" s="256" t="str">
        <f ca="1">IF(MOD(ROW()-13,2)=0,IF(ISBLANK(OFFSET('10. SEGUIMIENTO 2025'!$P$14,INT((ROW()-13)/2),0)),"",OFFSET('10. SEGUIMIENTO 2025'!$P$14,INT((ROW()-13)/2),0)),IF(ISBLANK(OFFSET('9. METAS'!$P$20,INT((ROW()-14)/2),0)),"",OFFSET('9. METAS'!$P$20,INT((ROW()-14)/2),0)))</f>
        <v/>
      </c>
      <c r="M239" s="257" t="str">
        <f ca="1">IF(MOD(ROW()-13,2)=0,IF(ISBLANK(OFFSET('10. SEGUIMIENTO 2025'!$Q$14,INT((ROW()-13)/2),0)),"",OFFSET('10. SEGUIMIENTO 2025'!$Q$14,INT((ROW()-13)/2),0)),IF(ISBLANK(OFFSET('9. METAS'!$Q$20,INT((ROW()-14)/2),0)),"",OFFSET('9. METAS'!$Q$20,INT((ROW()-14)/2),0)))</f>
        <v/>
      </c>
      <c r="N239" s="1012" t="str">
        <f t="shared" ref="N239" ca="1" si="222">IFERROR(L239/L240,"ND")</f>
        <v>ND</v>
      </c>
      <c r="O239" s="1008" t="str">
        <f t="shared" ref="O239" ca="1" si="223">IFERROR(((L239+K239+J239)/H239),"ND")</f>
        <v>ND</v>
      </c>
      <c r="P239" s="996"/>
    </row>
    <row r="240" spans="3:16">
      <c r="C240" s="1030"/>
      <c r="D240" s="1026"/>
      <c r="E240" s="1026"/>
      <c r="F240" s="1024"/>
      <c r="G240" s="1021"/>
      <c r="H240" s="1017"/>
      <c r="I240" s="1015"/>
      <c r="J240" s="255" t="str">
        <f ca="1">IF(MOD(ROW()-13,2)=0,IF(ISBLANK(OFFSET('10. SEGUIMIENTO 2025'!$N$14,INT((ROW()-13)/2),0)),"",OFFSET('10. SEGUIMIENTO 2025'!$N$14,INT((ROW()-13)/2),0)),IF(ISBLANK(OFFSET('9. METAS'!$N$20,INT((ROW()-14)/2),0)),"",OFFSET('9. METAS'!$N$20,INT((ROW()-14)/2),0)))</f>
        <v/>
      </c>
      <c r="K240" s="256" t="str">
        <f ca="1">IF(MOD(ROW()-13,2)=0,IF(ISBLANK(OFFSET('10. SEGUIMIENTO 2025'!$O$14,INT((ROW()-13)/2),0)),"",OFFSET('10. SEGUIMIENTO 2025'!$O$14,INT((ROW()-13)/2),0)),IF(ISBLANK(OFFSET('9. METAS'!$O$20,INT((ROW()-14)/2),0)),"",OFFSET('9. METAS'!$O$20,INT((ROW()-14)/2),0)))</f>
        <v/>
      </c>
      <c r="L240" s="256" t="str">
        <f ca="1">IF(MOD(ROW()-13,2)=0,IF(ISBLANK(OFFSET('10. SEGUIMIENTO 2025'!$P$14,INT((ROW()-13)/2),0)),"",OFFSET('10. SEGUIMIENTO 2025'!$P$14,INT((ROW()-13)/2),0)),IF(ISBLANK(OFFSET('9. METAS'!$P$20,INT((ROW()-14)/2),0)),"",OFFSET('9. METAS'!$P$20,INT((ROW()-14)/2),0)))</f>
        <v/>
      </c>
      <c r="M240" s="257" t="str">
        <f ca="1">IF(MOD(ROW()-13,2)=0,IF(ISBLANK(OFFSET('10. SEGUIMIENTO 2025'!$Q$14,INT((ROW()-13)/2),0)),"",OFFSET('10. SEGUIMIENTO 2025'!$Q$14,INT((ROW()-13)/2),0)),IF(ISBLANK(OFFSET('9. METAS'!$Q$20,INT((ROW()-14)/2),0)),"",OFFSET('9. METAS'!$Q$20,INT((ROW()-14)/2),0)))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017" t="str">
        <f ca="1">IF(ISBLANK(OFFSET('9. METAS'!$K$20,INT((ROW()-13)/2),0)),"",OFFSET('9. METAS'!$K$20,INT((ROW()-13)/2),0))</f>
        <v/>
      </c>
      <c r="I241" s="1014"/>
      <c r="J241" s="255">
        <f ca="1">IF(MOD(ROW()-13,2)=0,IF(ISBLANK(OFFSET('10. SEGUIMIENTO 2025'!$N$14,INT((ROW()-13)/2),0)),"",OFFSET('10. SEGUIMIENTO 2025'!$N$14,INT((ROW()-13)/2),0)),IF(ISBLANK(OFFSET('9. METAS'!$N$20,INT((ROW()-14)/2),0)),"",OFFSET('9. METAS'!$N$20,INT((ROW()-14)/2),0)))</f>
        <v>41</v>
      </c>
      <c r="K241" s="256" t="str">
        <f ca="1">IF(MOD(ROW()-13,2)=0,IF(ISBLANK(OFFSET('10. SEGUIMIENTO 2025'!$O$14,INT((ROW()-13)/2),0)),"",OFFSET('10. SEGUIMIENTO 2025'!$O$14,INT((ROW()-13)/2),0)),IF(ISBLANK(OFFSET('9. METAS'!$O$20,INT((ROW()-14)/2),0)),"",OFFSET('9. METAS'!$O$20,INT((ROW()-14)/2),0)))</f>
        <v/>
      </c>
      <c r="L241" s="256" t="str">
        <f ca="1">IF(MOD(ROW()-13,2)=0,IF(ISBLANK(OFFSET('10. SEGUIMIENTO 2025'!$P$14,INT((ROW()-13)/2),0)),"",OFFSET('10. SEGUIMIENTO 2025'!$P$14,INT((ROW()-13)/2),0)),IF(ISBLANK(OFFSET('9. METAS'!$P$20,INT((ROW()-14)/2),0)),"",OFFSET('9. METAS'!$P$20,INT((ROW()-14)/2),0)))</f>
        <v/>
      </c>
      <c r="M241" s="257" t="str">
        <f ca="1">IF(MOD(ROW()-13,2)=0,IF(ISBLANK(OFFSET('10. SEGUIMIENTO 2025'!$Q$14,INT((ROW()-13)/2),0)),"",OFFSET('10. SEGUIMIENTO 2025'!$Q$14,INT((ROW()-13)/2),0)),IF(ISBLANK(OFFSET('9. METAS'!$Q$20,INT((ROW()-14)/2),0)),"",OFFSET('9. METAS'!$Q$20,INT((ROW()-14)/2),0)))</f>
        <v/>
      </c>
      <c r="N241" s="1012" t="str">
        <f t="shared" ref="N241" ca="1" si="224">IFERROR(L241/L242,"ND")</f>
        <v>ND</v>
      </c>
      <c r="O241" s="1008" t="str">
        <f t="shared" ref="O241" ca="1" si="225">IFERROR(((L241+K241+J241)/H241),"ND")</f>
        <v>ND</v>
      </c>
      <c r="P241" s="996"/>
    </row>
    <row r="242" spans="3:16">
      <c r="C242" s="1030"/>
      <c r="D242" s="1026"/>
      <c r="E242" s="1026"/>
      <c r="F242" s="1024"/>
      <c r="G242" s="1021"/>
      <c r="H242" s="1017"/>
      <c r="I242" s="1015"/>
      <c r="J242" s="255" t="str">
        <f ca="1">IF(MOD(ROW()-13,2)=0,IF(ISBLANK(OFFSET('10. SEGUIMIENTO 2025'!$N$14,INT((ROW()-13)/2),0)),"",OFFSET('10. SEGUIMIENTO 2025'!$N$14,INT((ROW()-13)/2),0)),IF(ISBLANK(OFFSET('9. METAS'!$N$20,INT((ROW()-14)/2),0)),"",OFFSET('9. METAS'!$N$20,INT((ROW()-14)/2),0)))</f>
        <v/>
      </c>
      <c r="K242" s="256" t="str">
        <f ca="1">IF(MOD(ROW()-13,2)=0,IF(ISBLANK(OFFSET('10. SEGUIMIENTO 2025'!$O$14,INT((ROW()-13)/2),0)),"",OFFSET('10. SEGUIMIENTO 2025'!$O$14,INT((ROW()-13)/2),0)),IF(ISBLANK(OFFSET('9. METAS'!$O$20,INT((ROW()-14)/2),0)),"",OFFSET('9. METAS'!$O$20,INT((ROW()-14)/2),0)))</f>
        <v/>
      </c>
      <c r="L242" s="256" t="str">
        <f ca="1">IF(MOD(ROW()-13,2)=0,IF(ISBLANK(OFFSET('10. SEGUIMIENTO 2025'!$P$14,INT((ROW()-13)/2),0)),"",OFFSET('10. SEGUIMIENTO 2025'!$P$14,INT((ROW()-13)/2),0)),IF(ISBLANK(OFFSET('9. METAS'!$P$20,INT((ROW()-14)/2),0)),"",OFFSET('9. METAS'!$P$20,INT((ROW()-14)/2),0)))</f>
        <v/>
      </c>
      <c r="M242" s="257" t="str">
        <f ca="1">IF(MOD(ROW()-13,2)=0,IF(ISBLANK(OFFSET('10. SEGUIMIENTO 2025'!$Q$14,INT((ROW()-13)/2),0)),"",OFFSET('10. SEGUIMIENTO 2025'!$Q$14,INT((ROW()-13)/2),0)),IF(ISBLANK(OFFSET('9. METAS'!$Q$20,INT((ROW()-14)/2),0)),"",OFFSET('9. METAS'!$Q$20,INT((ROW()-14)/2),0)))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017" t="str">
        <f ca="1">IF(ISBLANK(OFFSET('9. METAS'!$K$20,INT((ROW()-13)/2),0)),"",OFFSET('9. METAS'!$K$20,INT((ROW()-13)/2),0))</f>
        <v/>
      </c>
      <c r="I243" s="1014"/>
      <c r="J243" s="255">
        <f ca="1">IF(MOD(ROW()-13,2)=0,IF(ISBLANK(OFFSET('10. SEGUIMIENTO 2025'!$N$14,INT((ROW()-13)/2),0)),"",OFFSET('10. SEGUIMIENTO 2025'!$N$14,INT((ROW()-13)/2),0)),IF(ISBLANK(OFFSET('9. METAS'!$N$20,INT((ROW()-14)/2),0)),"",OFFSET('9. METAS'!$N$20,INT((ROW()-14)/2),0)))</f>
        <v>41</v>
      </c>
      <c r="K243" s="256" t="str">
        <f ca="1">IF(MOD(ROW()-13,2)=0,IF(ISBLANK(OFFSET('10. SEGUIMIENTO 2025'!$O$14,INT((ROW()-13)/2),0)),"",OFFSET('10. SEGUIMIENTO 2025'!$O$14,INT((ROW()-13)/2),0)),IF(ISBLANK(OFFSET('9. METAS'!$O$20,INT((ROW()-14)/2),0)),"",OFFSET('9. METAS'!$O$20,INT((ROW()-14)/2),0)))</f>
        <v/>
      </c>
      <c r="L243" s="256" t="str">
        <f ca="1">IF(MOD(ROW()-13,2)=0,IF(ISBLANK(OFFSET('10. SEGUIMIENTO 2025'!$P$14,INT((ROW()-13)/2),0)),"",OFFSET('10. SEGUIMIENTO 2025'!$P$14,INT((ROW()-13)/2),0)),IF(ISBLANK(OFFSET('9. METAS'!$P$20,INT((ROW()-14)/2),0)),"",OFFSET('9. METAS'!$P$20,INT((ROW()-14)/2),0)))</f>
        <v/>
      </c>
      <c r="M243" s="257" t="str">
        <f ca="1">IF(MOD(ROW()-13,2)=0,IF(ISBLANK(OFFSET('10. SEGUIMIENTO 2025'!$Q$14,INT((ROW()-13)/2),0)),"",OFFSET('10. SEGUIMIENTO 2025'!$Q$14,INT((ROW()-13)/2),0)),IF(ISBLANK(OFFSET('9. METAS'!$Q$20,INT((ROW()-14)/2),0)),"",OFFSET('9. METAS'!$Q$20,INT((ROW()-14)/2),0)))</f>
        <v/>
      </c>
      <c r="N243" s="1012" t="str">
        <f t="shared" ref="N243" ca="1" si="226">IFERROR(L243/L244,"ND")</f>
        <v>ND</v>
      </c>
      <c r="O243" s="1008" t="str">
        <f t="shared" ref="O243" ca="1" si="227">IFERROR(((L243+K243+J243)/H243),"ND")</f>
        <v>ND</v>
      </c>
      <c r="P243" s="996"/>
    </row>
    <row r="244" spans="3:16">
      <c r="C244" s="1030"/>
      <c r="D244" s="1026"/>
      <c r="E244" s="1026"/>
      <c r="F244" s="1024"/>
      <c r="G244" s="1021"/>
      <c r="H244" s="1017"/>
      <c r="I244" s="1015"/>
      <c r="J244" s="255" t="str">
        <f ca="1">IF(MOD(ROW()-13,2)=0,IF(ISBLANK(OFFSET('10. SEGUIMIENTO 2025'!$N$14,INT((ROW()-13)/2),0)),"",OFFSET('10. SEGUIMIENTO 2025'!$N$14,INT((ROW()-13)/2),0)),IF(ISBLANK(OFFSET('9. METAS'!$N$20,INT((ROW()-14)/2),0)),"",OFFSET('9. METAS'!$N$20,INT((ROW()-14)/2),0)))</f>
        <v/>
      </c>
      <c r="K244" s="256" t="str">
        <f ca="1">IF(MOD(ROW()-13,2)=0,IF(ISBLANK(OFFSET('10. SEGUIMIENTO 2025'!$O$14,INT((ROW()-13)/2),0)),"",OFFSET('10. SEGUIMIENTO 2025'!$O$14,INT((ROW()-13)/2),0)),IF(ISBLANK(OFFSET('9. METAS'!$O$20,INT((ROW()-14)/2),0)),"",OFFSET('9. METAS'!$O$20,INT((ROW()-14)/2),0)))</f>
        <v/>
      </c>
      <c r="L244" s="256" t="str">
        <f ca="1">IF(MOD(ROW()-13,2)=0,IF(ISBLANK(OFFSET('10. SEGUIMIENTO 2025'!$P$14,INT((ROW()-13)/2),0)),"",OFFSET('10. SEGUIMIENTO 2025'!$P$14,INT((ROW()-13)/2),0)),IF(ISBLANK(OFFSET('9. METAS'!$P$20,INT((ROW()-14)/2),0)),"",OFFSET('9. METAS'!$P$20,INT((ROW()-14)/2),0)))</f>
        <v/>
      </c>
      <c r="M244" s="257" t="str">
        <f ca="1">IF(MOD(ROW()-13,2)=0,IF(ISBLANK(OFFSET('10. SEGUIMIENTO 2025'!$Q$14,INT((ROW()-13)/2),0)),"",OFFSET('10. SEGUIMIENTO 2025'!$Q$14,INT((ROW()-13)/2),0)),IF(ISBLANK(OFFSET('9. METAS'!$Q$20,INT((ROW()-14)/2),0)),"",OFFSET('9. METAS'!$Q$20,INT((ROW()-14)/2),0)))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017" t="str">
        <f ca="1">IF(ISBLANK(OFFSET('9. METAS'!$K$20,INT((ROW()-13)/2),0)),"",OFFSET('9. METAS'!$K$20,INT((ROW()-13)/2),0))</f>
        <v/>
      </c>
      <c r="I245" s="1014"/>
      <c r="J245" s="255">
        <f ca="1">IF(MOD(ROW()-13,2)=0,IF(ISBLANK(OFFSET('10. SEGUIMIENTO 2025'!$N$14,INT((ROW()-13)/2),0)),"",OFFSET('10. SEGUIMIENTO 2025'!$N$14,INT((ROW()-13)/2),0)),IF(ISBLANK(OFFSET('9. METAS'!$N$20,INT((ROW()-14)/2),0)),"",OFFSET('9. METAS'!$N$20,INT((ROW()-14)/2),0)))</f>
        <v>41</v>
      </c>
      <c r="K245" s="256" t="str">
        <f ca="1">IF(MOD(ROW()-13,2)=0,IF(ISBLANK(OFFSET('10. SEGUIMIENTO 2025'!$O$14,INT((ROW()-13)/2),0)),"",OFFSET('10. SEGUIMIENTO 2025'!$O$14,INT((ROW()-13)/2),0)),IF(ISBLANK(OFFSET('9. METAS'!$O$20,INT((ROW()-14)/2),0)),"",OFFSET('9. METAS'!$O$20,INT((ROW()-14)/2),0)))</f>
        <v/>
      </c>
      <c r="L245" s="256" t="str">
        <f ca="1">IF(MOD(ROW()-13,2)=0,IF(ISBLANK(OFFSET('10. SEGUIMIENTO 2025'!$P$14,INT((ROW()-13)/2),0)),"",OFFSET('10. SEGUIMIENTO 2025'!$P$14,INT((ROW()-13)/2),0)),IF(ISBLANK(OFFSET('9. METAS'!$P$20,INT((ROW()-14)/2),0)),"",OFFSET('9. METAS'!$P$20,INT((ROW()-14)/2),0)))</f>
        <v/>
      </c>
      <c r="M245" s="257" t="str">
        <f ca="1">IF(MOD(ROW()-13,2)=0,IF(ISBLANK(OFFSET('10. SEGUIMIENTO 2025'!$Q$14,INT((ROW()-13)/2),0)),"",OFFSET('10. SEGUIMIENTO 2025'!$Q$14,INT((ROW()-13)/2),0)),IF(ISBLANK(OFFSET('9. METAS'!$Q$20,INT((ROW()-14)/2),0)),"",OFFSET('9. METAS'!$Q$20,INT((ROW()-14)/2),0)))</f>
        <v/>
      </c>
      <c r="N245" s="1012" t="str">
        <f t="shared" ref="N245" ca="1" si="228">IFERROR(L245/L246,"ND")</f>
        <v>ND</v>
      </c>
      <c r="O245" s="1008" t="str">
        <f t="shared" ref="O245" ca="1" si="229">IFERROR(((L245+K245+J245)/H245),"ND")</f>
        <v>ND</v>
      </c>
      <c r="P245" s="996"/>
    </row>
    <row r="246" spans="3:16">
      <c r="C246" s="1030"/>
      <c r="D246" s="1026"/>
      <c r="E246" s="1026"/>
      <c r="F246" s="1024"/>
      <c r="G246" s="1021"/>
      <c r="H246" s="1017"/>
      <c r="I246" s="1015"/>
      <c r="J246" s="255" t="str">
        <f ca="1">IF(MOD(ROW()-13,2)=0,IF(ISBLANK(OFFSET('10. SEGUIMIENTO 2025'!$N$14,INT((ROW()-13)/2),0)),"",OFFSET('10. SEGUIMIENTO 2025'!$N$14,INT((ROW()-13)/2),0)),IF(ISBLANK(OFFSET('9. METAS'!$N$20,INT((ROW()-14)/2),0)),"",OFFSET('9. METAS'!$N$20,INT((ROW()-14)/2),0)))</f>
        <v/>
      </c>
      <c r="K246" s="256" t="str">
        <f ca="1">IF(MOD(ROW()-13,2)=0,IF(ISBLANK(OFFSET('10. SEGUIMIENTO 2025'!$O$14,INT((ROW()-13)/2),0)),"",OFFSET('10. SEGUIMIENTO 2025'!$O$14,INT((ROW()-13)/2),0)),IF(ISBLANK(OFFSET('9. METAS'!$O$20,INT((ROW()-14)/2),0)),"",OFFSET('9. METAS'!$O$20,INT((ROW()-14)/2),0)))</f>
        <v/>
      </c>
      <c r="L246" s="256" t="str">
        <f ca="1">IF(MOD(ROW()-13,2)=0,IF(ISBLANK(OFFSET('10. SEGUIMIENTO 2025'!$P$14,INT((ROW()-13)/2),0)),"",OFFSET('10. SEGUIMIENTO 2025'!$P$14,INT((ROW()-13)/2),0)),IF(ISBLANK(OFFSET('9. METAS'!$P$20,INT((ROW()-14)/2),0)),"",OFFSET('9. METAS'!$P$20,INT((ROW()-14)/2),0)))</f>
        <v/>
      </c>
      <c r="M246" s="257" t="str">
        <f ca="1">IF(MOD(ROW()-13,2)=0,IF(ISBLANK(OFFSET('10. SEGUIMIENTO 2025'!$Q$14,INT((ROW()-13)/2),0)),"",OFFSET('10. SEGUIMIENTO 2025'!$Q$14,INT((ROW()-13)/2),0)),IF(ISBLANK(OFFSET('9. METAS'!$Q$20,INT((ROW()-14)/2),0)),"",OFFSET('9. METAS'!$Q$20,INT((ROW()-14)/2),0)))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017" t="str">
        <f ca="1">IF(ISBLANK(OFFSET('9. METAS'!$K$20,INT((ROW()-13)/2),0)),"",OFFSET('9. METAS'!$K$20,INT((ROW()-13)/2),0))</f>
        <v/>
      </c>
      <c r="I247" s="1014"/>
      <c r="J247" s="255">
        <f ca="1">IF(MOD(ROW()-13,2)=0,IF(ISBLANK(OFFSET('10. SEGUIMIENTO 2025'!$N$14,INT((ROW()-13)/2),0)),"",OFFSET('10. SEGUIMIENTO 2025'!$N$14,INT((ROW()-13)/2),0)),IF(ISBLANK(OFFSET('9. METAS'!$N$20,INT((ROW()-14)/2),0)),"",OFFSET('9. METAS'!$N$20,INT((ROW()-14)/2),0)))</f>
        <v>41</v>
      </c>
      <c r="K247" s="256" t="str">
        <f ca="1">IF(MOD(ROW()-13,2)=0,IF(ISBLANK(OFFSET('10. SEGUIMIENTO 2025'!$O$14,INT((ROW()-13)/2),0)),"",OFFSET('10. SEGUIMIENTO 2025'!$O$14,INT((ROW()-13)/2),0)),IF(ISBLANK(OFFSET('9. METAS'!$O$20,INT((ROW()-14)/2),0)),"",OFFSET('9. METAS'!$O$20,INT((ROW()-14)/2),0)))</f>
        <v/>
      </c>
      <c r="L247" s="256" t="str">
        <f ca="1">IF(MOD(ROW()-13,2)=0,IF(ISBLANK(OFFSET('10. SEGUIMIENTO 2025'!$P$14,INT((ROW()-13)/2),0)),"",OFFSET('10. SEGUIMIENTO 2025'!$P$14,INT((ROW()-13)/2),0)),IF(ISBLANK(OFFSET('9. METAS'!$P$20,INT((ROW()-14)/2),0)),"",OFFSET('9. METAS'!$P$20,INT((ROW()-14)/2),0)))</f>
        <v/>
      </c>
      <c r="M247" s="257" t="str">
        <f ca="1">IF(MOD(ROW()-13,2)=0,IF(ISBLANK(OFFSET('10. SEGUIMIENTO 2025'!$Q$14,INT((ROW()-13)/2),0)),"",OFFSET('10. SEGUIMIENTO 2025'!$Q$14,INT((ROW()-13)/2),0)),IF(ISBLANK(OFFSET('9. METAS'!$Q$20,INT((ROW()-14)/2),0)),"",OFFSET('9. METAS'!$Q$20,INT((ROW()-14)/2),0)))</f>
        <v/>
      </c>
      <c r="N247" s="1012" t="str">
        <f t="shared" ref="N247" ca="1" si="230">IFERROR(L247/L248,"ND")</f>
        <v>ND</v>
      </c>
      <c r="O247" s="1008" t="str">
        <f t="shared" ref="O247" ca="1" si="231">IFERROR(((L247+K247+J247)/H247),"ND")</f>
        <v>ND</v>
      </c>
      <c r="P247" s="996"/>
    </row>
    <row r="248" spans="3:16">
      <c r="C248" s="1030"/>
      <c r="D248" s="1026"/>
      <c r="E248" s="1026"/>
      <c r="F248" s="1024"/>
      <c r="G248" s="1021"/>
      <c r="H248" s="1017"/>
      <c r="I248" s="1015"/>
      <c r="J248" s="255" t="str">
        <f ca="1">IF(MOD(ROW()-13,2)=0,IF(ISBLANK(OFFSET('10. SEGUIMIENTO 2025'!$N$14,INT((ROW()-13)/2),0)),"",OFFSET('10. SEGUIMIENTO 2025'!$N$14,INT((ROW()-13)/2),0)),IF(ISBLANK(OFFSET('9. METAS'!$N$20,INT((ROW()-14)/2),0)),"",OFFSET('9. METAS'!$N$20,INT((ROW()-14)/2),0)))</f>
        <v/>
      </c>
      <c r="K248" s="256" t="str">
        <f ca="1">IF(MOD(ROW()-13,2)=0,IF(ISBLANK(OFFSET('10. SEGUIMIENTO 2025'!$O$14,INT((ROW()-13)/2),0)),"",OFFSET('10. SEGUIMIENTO 2025'!$O$14,INT((ROW()-13)/2),0)),IF(ISBLANK(OFFSET('9. METAS'!$O$20,INT((ROW()-14)/2),0)),"",OFFSET('9. METAS'!$O$20,INT((ROW()-14)/2),0)))</f>
        <v/>
      </c>
      <c r="L248" s="256" t="str">
        <f ca="1">IF(MOD(ROW()-13,2)=0,IF(ISBLANK(OFFSET('10. SEGUIMIENTO 2025'!$P$14,INT((ROW()-13)/2),0)),"",OFFSET('10. SEGUIMIENTO 2025'!$P$14,INT((ROW()-13)/2),0)),IF(ISBLANK(OFFSET('9. METAS'!$P$20,INT((ROW()-14)/2),0)),"",OFFSET('9. METAS'!$P$20,INT((ROW()-14)/2),0)))</f>
        <v/>
      </c>
      <c r="M248" s="257" t="str">
        <f ca="1">IF(MOD(ROW()-13,2)=0,IF(ISBLANK(OFFSET('10. SEGUIMIENTO 2025'!$Q$14,INT((ROW()-13)/2),0)),"",OFFSET('10. SEGUIMIENTO 2025'!$Q$14,INT((ROW()-13)/2),0)),IF(ISBLANK(OFFSET('9. METAS'!$Q$20,INT((ROW()-14)/2),0)),"",OFFSET('9. METAS'!$Q$20,INT((ROW()-14)/2),0)))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017" t="str">
        <f ca="1">IF(ISBLANK(OFFSET('9. METAS'!$K$20,INT((ROW()-13)/2),0)),"",OFFSET('9. METAS'!$K$20,INT((ROW()-13)/2),0))</f>
        <v/>
      </c>
      <c r="I249" s="1014"/>
      <c r="J249" s="255">
        <f ca="1">IF(MOD(ROW()-13,2)=0,IF(ISBLANK(OFFSET('10. SEGUIMIENTO 2025'!$N$14,INT((ROW()-13)/2),0)),"",OFFSET('10. SEGUIMIENTO 2025'!$N$14,INT((ROW()-13)/2),0)),IF(ISBLANK(OFFSET('9. METAS'!$N$20,INT((ROW()-14)/2),0)),"",OFFSET('9. METAS'!$N$20,INT((ROW()-14)/2),0)))</f>
        <v>41</v>
      </c>
      <c r="K249" s="256" t="str">
        <f ca="1">IF(MOD(ROW()-13,2)=0,IF(ISBLANK(OFFSET('10. SEGUIMIENTO 2025'!$O$14,INT((ROW()-13)/2),0)),"",OFFSET('10. SEGUIMIENTO 2025'!$O$14,INT((ROW()-13)/2),0)),IF(ISBLANK(OFFSET('9. METAS'!$O$20,INT((ROW()-14)/2),0)),"",OFFSET('9. METAS'!$O$20,INT((ROW()-14)/2),0)))</f>
        <v/>
      </c>
      <c r="L249" s="256" t="str">
        <f ca="1">IF(MOD(ROW()-13,2)=0,IF(ISBLANK(OFFSET('10. SEGUIMIENTO 2025'!$P$14,INT((ROW()-13)/2),0)),"",OFFSET('10. SEGUIMIENTO 2025'!$P$14,INT((ROW()-13)/2),0)),IF(ISBLANK(OFFSET('9. METAS'!$P$20,INT((ROW()-14)/2),0)),"",OFFSET('9. METAS'!$P$20,INT((ROW()-14)/2),0)))</f>
        <v/>
      </c>
      <c r="M249" s="257" t="str">
        <f ca="1">IF(MOD(ROW()-13,2)=0,IF(ISBLANK(OFFSET('10. SEGUIMIENTO 2025'!$Q$14,INT((ROW()-13)/2),0)),"",OFFSET('10. SEGUIMIENTO 2025'!$Q$14,INT((ROW()-13)/2),0)),IF(ISBLANK(OFFSET('9. METAS'!$Q$20,INT((ROW()-14)/2),0)),"",OFFSET('9. METAS'!$Q$20,INT((ROW()-14)/2),0)))</f>
        <v/>
      </c>
      <c r="N249" s="1012" t="str">
        <f t="shared" ref="N249" ca="1" si="232">IFERROR(L249/L250,"ND")</f>
        <v>ND</v>
      </c>
      <c r="O249" s="1008" t="str">
        <f t="shared" ref="O249" ca="1" si="233">IFERROR(((L249+K249+J249)/H249),"ND")</f>
        <v>ND</v>
      </c>
      <c r="P249" s="996"/>
    </row>
    <row r="250" spans="3:16">
      <c r="C250" s="1030"/>
      <c r="D250" s="1026"/>
      <c r="E250" s="1026"/>
      <c r="F250" s="1024"/>
      <c r="G250" s="1021"/>
      <c r="H250" s="1017"/>
      <c r="I250" s="1015"/>
      <c r="J250" s="255" t="str">
        <f ca="1">IF(MOD(ROW()-13,2)=0,IF(ISBLANK(OFFSET('10. SEGUIMIENTO 2025'!$N$14,INT((ROW()-13)/2),0)),"",OFFSET('10. SEGUIMIENTO 2025'!$N$14,INT((ROW()-13)/2),0)),IF(ISBLANK(OFFSET('9. METAS'!$N$20,INT((ROW()-14)/2),0)),"",OFFSET('9. METAS'!$N$20,INT((ROW()-14)/2),0)))</f>
        <v/>
      </c>
      <c r="K250" s="256" t="str">
        <f ca="1">IF(MOD(ROW()-13,2)=0,IF(ISBLANK(OFFSET('10. SEGUIMIENTO 2025'!$O$14,INT((ROW()-13)/2),0)),"",OFFSET('10. SEGUIMIENTO 2025'!$O$14,INT((ROW()-13)/2),0)),IF(ISBLANK(OFFSET('9. METAS'!$O$20,INT((ROW()-14)/2),0)),"",OFFSET('9. METAS'!$O$20,INT((ROW()-14)/2),0)))</f>
        <v/>
      </c>
      <c r="L250" s="256" t="str">
        <f ca="1">IF(MOD(ROW()-13,2)=0,IF(ISBLANK(OFFSET('10. SEGUIMIENTO 2025'!$P$14,INT((ROW()-13)/2),0)),"",OFFSET('10. SEGUIMIENTO 2025'!$P$14,INT((ROW()-13)/2),0)),IF(ISBLANK(OFFSET('9. METAS'!$P$20,INT((ROW()-14)/2),0)),"",OFFSET('9. METAS'!$P$20,INT((ROW()-14)/2),0)))</f>
        <v/>
      </c>
      <c r="M250" s="257" t="str">
        <f ca="1">IF(MOD(ROW()-13,2)=0,IF(ISBLANK(OFFSET('10. SEGUIMIENTO 2025'!$Q$14,INT((ROW()-13)/2),0)),"",OFFSET('10. SEGUIMIENTO 2025'!$Q$14,INT((ROW()-13)/2),0)),IF(ISBLANK(OFFSET('9. METAS'!$Q$20,INT((ROW()-14)/2),0)),"",OFFSET('9. METAS'!$Q$20,INT((ROW()-14)/2),0)))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017" t="str">
        <f ca="1">IF(ISBLANK(OFFSET('9. METAS'!$K$20,INT((ROW()-13)/2),0)),"",OFFSET('9. METAS'!$K$20,INT((ROW()-13)/2),0))</f>
        <v/>
      </c>
      <c r="I251" s="1014"/>
      <c r="J251" s="255">
        <f ca="1">IF(MOD(ROW()-13,2)=0,IF(ISBLANK(OFFSET('10. SEGUIMIENTO 2025'!$N$14,INT((ROW()-13)/2),0)),"",OFFSET('10. SEGUIMIENTO 2025'!$N$14,INT((ROW()-13)/2),0)),IF(ISBLANK(OFFSET('9. METAS'!$N$20,INT((ROW()-14)/2),0)),"",OFFSET('9. METAS'!$N$20,INT((ROW()-14)/2),0)))</f>
        <v>41</v>
      </c>
      <c r="K251" s="256" t="str">
        <f ca="1">IF(MOD(ROW()-13,2)=0,IF(ISBLANK(OFFSET('10. SEGUIMIENTO 2025'!$O$14,INT((ROW()-13)/2),0)),"",OFFSET('10. SEGUIMIENTO 2025'!$O$14,INT((ROW()-13)/2),0)),IF(ISBLANK(OFFSET('9. METAS'!$O$20,INT((ROW()-14)/2),0)),"",OFFSET('9. METAS'!$O$20,INT((ROW()-14)/2),0)))</f>
        <v/>
      </c>
      <c r="L251" s="256" t="str">
        <f ca="1">IF(MOD(ROW()-13,2)=0,IF(ISBLANK(OFFSET('10. SEGUIMIENTO 2025'!$P$14,INT((ROW()-13)/2),0)),"",OFFSET('10. SEGUIMIENTO 2025'!$P$14,INT((ROW()-13)/2),0)),IF(ISBLANK(OFFSET('9. METAS'!$P$20,INT((ROW()-14)/2),0)),"",OFFSET('9. METAS'!$P$20,INT((ROW()-14)/2),0)))</f>
        <v/>
      </c>
      <c r="M251" s="257" t="str">
        <f ca="1">IF(MOD(ROW()-13,2)=0,IF(ISBLANK(OFFSET('10. SEGUIMIENTO 2025'!$Q$14,INT((ROW()-13)/2),0)),"",OFFSET('10. SEGUIMIENTO 2025'!$Q$14,INT((ROW()-13)/2),0)),IF(ISBLANK(OFFSET('9. METAS'!$Q$20,INT((ROW()-14)/2),0)),"",OFFSET('9. METAS'!$Q$20,INT((ROW()-14)/2),0)))</f>
        <v/>
      </c>
      <c r="N251" s="1012" t="str">
        <f t="shared" ref="N251" ca="1" si="234">IFERROR(L251/L252,"ND")</f>
        <v>ND</v>
      </c>
      <c r="O251" s="1008" t="str">
        <f t="shared" ref="O251" ca="1" si="235">IFERROR(((L251+K251+J251)/H251),"ND")</f>
        <v>ND</v>
      </c>
      <c r="P251" s="996"/>
    </row>
    <row r="252" spans="3:16">
      <c r="C252" s="1030"/>
      <c r="D252" s="1026"/>
      <c r="E252" s="1026"/>
      <c r="F252" s="1024"/>
      <c r="G252" s="1021"/>
      <c r="H252" s="1017"/>
      <c r="I252" s="1015"/>
      <c r="J252" s="255" t="str">
        <f ca="1">IF(MOD(ROW()-13,2)=0,IF(ISBLANK(OFFSET('10. SEGUIMIENTO 2025'!$N$14,INT((ROW()-13)/2),0)),"",OFFSET('10. SEGUIMIENTO 2025'!$N$14,INT((ROW()-13)/2),0)),IF(ISBLANK(OFFSET('9. METAS'!$N$20,INT((ROW()-14)/2),0)),"",OFFSET('9. METAS'!$N$20,INT((ROW()-14)/2),0)))</f>
        <v/>
      </c>
      <c r="K252" s="256" t="str">
        <f ca="1">IF(MOD(ROW()-13,2)=0,IF(ISBLANK(OFFSET('10. SEGUIMIENTO 2025'!$O$14,INT((ROW()-13)/2),0)),"",OFFSET('10. SEGUIMIENTO 2025'!$O$14,INT((ROW()-13)/2),0)),IF(ISBLANK(OFFSET('9. METAS'!$O$20,INT((ROW()-14)/2),0)),"",OFFSET('9. METAS'!$O$20,INT((ROW()-14)/2),0)))</f>
        <v/>
      </c>
      <c r="L252" s="256" t="str">
        <f ca="1">IF(MOD(ROW()-13,2)=0,IF(ISBLANK(OFFSET('10. SEGUIMIENTO 2025'!$P$14,INT((ROW()-13)/2),0)),"",OFFSET('10. SEGUIMIENTO 2025'!$P$14,INT((ROW()-13)/2),0)),IF(ISBLANK(OFFSET('9. METAS'!$P$20,INT((ROW()-14)/2),0)),"",OFFSET('9. METAS'!$P$20,INT((ROW()-14)/2),0)))</f>
        <v/>
      </c>
      <c r="M252" s="257" t="str">
        <f ca="1">IF(MOD(ROW()-13,2)=0,IF(ISBLANK(OFFSET('10. SEGUIMIENTO 2025'!$Q$14,INT((ROW()-13)/2),0)),"",OFFSET('10. SEGUIMIENTO 2025'!$Q$14,INT((ROW()-13)/2),0)),IF(ISBLANK(OFFSET('9. METAS'!$Q$20,INT((ROW()-14)/2),0)),"",OFFSET('9. METAS'!$Q$20,INT((ROW()-14)/2),0)))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017" t="str">
        <f ca="1">IF(ISBLANK(OFFSET('9. METAS'!$K$20,INT((ROW()-13)/2),0)),"",OFFSET('9. METAS'!$K$20,INT((ROW()-13)/2),0))</f>
        <v/>
      </c>
      <c r="I253" s="1014"/>
      <c r="J253" s="255">
        <f ca="1">IF(MOD(ROW()-13,2)=0,IF(ISBLANK(OFFSET('10. SEGUIMIENTO 2025'!$N$14,INT((ROW()-13)/2),0)),"",OFFSET('10. SEGUIMIENTO 2025'!$N$14,INT((ROW()-13)/2),0)),IF(ISBLANK(OFFSET('9. METAS'!$N$20,INT((ROW()-14)/2),0)),"",OFFSET('9. METAS'!$N$20,INT((ROW()-14)/2),0)))</f>
        <v>41</v>
      </c>
      <c r="K253" s="256" t="str">
        <f ca="1">IF(MOD(ROW()-13,2)=0,IF(ISBLANK(OFFSET('10. SEGUIMIENTO 2025'!$O$14,INT((ROW()-13)/2),0)),"",OFFSET('10. SEGUIMIENTO 2025'!$O$14,INT((ROW()-13)/2),0)),IF(ISBLANK(OFFSET('9. METAS'!$O$20,INT((ROW()-14)/2),0)),"",OFFSET('9. METAS'!$O$20,INT((ROW()-14)/2),0)))</f>
        <v/>
      </c>
      <c r="L253" s="256" t="str">
        <f ca="1">IF(MOD(ROW()-13,2)=0,IF(ISBLANK(OFFSET('10. SEGUIMIENTO 2025'!$P$14,INT((ROW()-13)/2),0)),"",OFFSET('10. SEGUIMIENTO 2025'!$P$14,INT((ROW()-13)/2),0)),IF(ISBLANK(OFFSET('9. METAS'!$P$20,INT((ROW()-14)/2),0)),"",OFFSET('9. METAS'!$P$20,INT((ROW()-14)/2),0)))</f>
        <v/>
      </c>
      <c r="M253" s="257" t="str">
        <f ca="1">IF(MOD(ROW()-13,2)=0,IF(ISBLANK(OFFSET('10. SEGUIMIENTO 2025'!$Q$14,INT((ROW()-13)/2),0)),"",OFFSET('10. SEGUIMIENTO 2025'!$Q$14,INT((ROW()-13)/2),0)),IF(ISBLANK(OFFSET('9. METAS'!$Q$20,INT((ROW()-14)/2),0)),"",OFFSET('9. METAS'!$Q$20,INT((ROW()-14)/2),0)))</f>
        <v/>
      </c>
      <c r="N253" s="1012" t="str">
        <f t="shared" ref="N253" ca="1" si="236">IFERROR(L253/L254,"ND")</f>
        <v>ND</v>
      </c>
      <c r="O253" s="1008" t="str">
        <f t="shared" ref="O253" ca="1" si="237">IFERROR(((L253+K253+J253)/H253),"ND")</f>
        <v>ND</v>
      </c>
      <c r="P253" s="996"/>
    </row>
    <row r="254" spans="3:16">
      <c r="C254" s="1030"/>
      <c r="D254" s="1026"/>
      <c r="E254" s="1026"/>
      <c r="F254" s="1024"/>
      <c r="G254" s="1021"/>
      <c r="H254" s="1017"/>
      <c r="I254" s="1015"/>
      <c r="J254" s="255" t="str">
        <f ca="1">IF(MOD(ROW()-13,2)=0,IF(ISBLANK(OFFSET('10. SEGUIMIENTO 2025'!$N$14,INT((ROW()-13)/2),0)),"",OFFSET('10. SEGUIMIENTO 2025'!$N$14,INT((ROW()-13)/2),0)),IF(ISBLANK(OFFSET('9. METAS'!$N$20,INT((ROW()-14)/2),0)),"",OFFSET('9. METAS'!$N$20,INT((ROW()-14)/2),0)))</f>
        <v/>
      </c>
      <c r="K254" s="256" t="str">
        <f ca="1">IF(MOD(ROW()-13,2)=0,IF(ISBLANK(OFFSET('10. SEGUIMIENTO 2025'!$O$14,INT((ROW()-13)/2),0)),"",OFFSET('10. SEGUIMIENTO 2025'!$O$14,INT((ROW()-13)/2),0)),IF(ISBLANK(OFFSET('9. METAS'!$O$20,INT((ROW()-14)/2),0)),"",OFFSET('9. METAS'!$O$20,INT((ROW()-14)/2),0)))</f>
        <v/>
      </c>
      <c r="L254" s="256" t="str">
        <f ca="1">IF(MOD(ROW()-13,2)=0,IF(ISBLANK(OFFSET('10. SEGUIMIENTO 2025'!$P$14,INT((ROW()-13)/2),0)),"",OFFSET('10. SEGUIMIENTO 2025'!$P$14,INT((ROW()-13)/2),0)),IF(ISBLANK(OFFSET('9. METAS'!$P$20,INT((ROW()-14)/2),0)),"",OFFSET('9. METAS'!$P$20,INT((ROW()-14)/2),0)))</f>
        <v/>
      </c>
      <c r="M254" s="257" t="str">
        <f ca="1">IF(MOD(ROW()-13,2)=0,IF(ISBLANK(OFFSET('10. SEGUIMIENTO 2025'!$Q$14,INT((ROW()-13)/2),0)),"",OFFSET('10. SEGUIMIENTO 2025'!$Q$14,INT((ROW()-13)/2),0)),IF(ISBLANK(OFFSET('9. METAS'!$Q$20,INT((ROW()-14)/2),0)),"",OFFSET('9. METAS'!$Q$20,INT((ROW()-14)/2),0)))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017" t="str">
        <f ca="1">IF(ISBLANK(OFFSET('9. METAS'!$K$20,INT((ROW()-13)/2),0)),"",OFFSET('9. METAS'!$K$20,INT((ROW()-13)/2),0))</f>
        <v/>
      </c>
      <c r="I255" s="1014"/>
      <c r="J255" s="255">
        <f ca="1">IF(MOD(ROW()-13,2)=0,IF(ISBLANK(OFFSET('10. SEGUIMIENTO 2025'!$N$14,INT((ROW()-13)/2),0)),"",OFFSET('10. SEGUIMIENTO 2025'!$N$14,INT((ROW()-13)/2),0)),IF(ISBLANK(OFFSET('9. METAS'!$N$20,INT((ROW()-14)/2),0)),"",OFFSET('9. METAS'!$N$20,INT((ROW()-14)/2),0)))</f>
        <v>41</v>
      </c>
      <c r="K255" s="256" t="str">
        <f ca="1">IF(MOD(ROW()-13,2)=0,IF(ISBLANK(OFFSET('10. SEGUIMIENTO 2025'!$O$14,INT((ROW()-13)/2),0)),"",OFFSET('10. SEGUIMIENTO 2025'!$O$14,INT((ROW()-13)/2),0)),IF(ISBLANK(OFFSET('9. METAS'!$O$20,INT((ROW()-14)/2),0)),"",OFFSET('9. METAS'!$O$20,INT((ROW()-14)/2),0)))</f>
        <v/>
      </c>
      <c r="L255" s="256" t="str">
        <f ca="1">IF(MOD(ROW()-13,2)=0,IF(ISBLANK(OFFSET('10. SEGUIMIENTO 2025'!$P$14,INT((ROW()-13)/2),0)),"",OFFSET('10. SEGUIMIENTO 2025'!$P$14,INT((ROW()-13)/2),0)),IF(ISBLANK(OFFSET('9. METAS'!$P$20,INT((ROW()-14)/2),0)),"",OFFSET('9. METAS'!$P$20,INT((ROW()-14)/2),0)))</f>
        <v/>
      </c>
      <c r="M255" s="257" t="str">
        <f ca="1">IF(MOD(ROW()-13,2)=0,IF(ISBLANK(OFFSET('10. SEGUIMIENTO 2025'!$Q$14,INT((ROW()-13)/2),0)),"",OFFSET('10. SEGUIMIENTO 2025'!$Q$14,INT((ROW()-13)/2),0)),IF(ISBLANK(OFFSET('9. METAS'!$Q$20,INT((ROW()-14)/2),0)),"",OFFSET('9. METAS'!$Q$20,INT((ROW()-14)/2),0)))</f>
        <v/>
      </c>
      <c r="N255" s="1012" t="str">
        <f t="shared" ref="N255" ca="1" si="238">IFERROR(L255/L256,"ND")</f>
        <v>ND</v>
      </c>
      <c r="O255" s="1008" t="str">
        <f t="shared" ref="O255" ca="1" si="239">IFERROR(((L255+K255+J255)/H255),"ND")</f>
        <v>ND</v>
      </c>
      <c r="P255" s="996"/>
    </row>
    <row r="256" spans="3:16">
      <c r="C256" s="1030"/>
      <c r="D256" s="1026"/>
      <c r="E256" s="1026"/>
      <c r="F256" s="1024"/>
      <c r="G256" s="1021"/>
      <c r="H256" s="1017"/>
      <c r="I256" s="1015"/>
      <c r="J256" s="255" t="str">
        <f ca="1">IF(MOD(ROW()-13,2)=0,IF(ISBLANK(OFFSET('10. SEGUIMIENTO 2025'!$N$14,INT((ROW()-13)/2),0)),"",OFFSET('10. SEGUIMIENTO 2025'!$N$14,INT((ROW()-13)/2),0)),IF(ISBLANK(OFFSET('9. METAS'!$N$20,INT((ROW()-14)/2),0)),"",OFFSET('9. METAS'!$N$20,INT((ROW()-14)/2),0)))</f>
        <v/>
      </c>
      <c r="K256" s="256" t="str">
        <f ca="1">IF(MOD(ROW()-13,2)=0,IF(ISBLANK(OFFSET('10. SEGUIMIENTO 2025'!$O$14,INT((ROW()-13)/2),0)),"",OFFSET('10. SEGUIMIENTO 2025'!$O$14,INT((ROW()-13)/2),0)),IF(ISBLANK(OFFSET('9. METAS'!$O$20,INT((ROW()-14)/2),0)),"",OFFSET('9. METAS'!$O$20,INT((ROW()-14)/2),0)))</f>
        <v/>
      </c>
      <c r="L256" s="256" t="str">
        <f ca="1">IF(MOD(ROW()-13,2)=0,IF(ISBLANK(OFFSET('10. SEGUIMIENTO 2025'!$P$14,INT((ROW()-13)/2),0)),"",OFFSET('10. SEGUIMIENTO 2025'!$P$14,INT((ROW()-13)/2),0)),IF(ISBLANK(OFFSET('9. METAS'!$P$20,INT((ROW()-14)/2),0)),"",OFFSET('9. METAS'!$P$20,INT((ROW()-14)/2),0)))</f>
        <v/>
      </c>
      <c r="M256" s="257" t="str">
        <f ca="1">IF(MOD(ROW()-13,2)=0,IF(ISBLANK(OFFSET('10. SEGUIMIENTO 2025'!$Q$14,INT((ROW()-13)/2),0)),"",OFFSET('10. SEGUIMIENTO 2025'!$Q$14,INT((ROW()-13)/2),0)),IF(ISBLANK(OFFSET('9. METAS'!$Q$20,INT((ROW()-14)/2),0)),"",OFFSET('9. METAS'!$Q$20,INT((ROW()-14)/2),0)))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017" t="str">
        <f ca="1">IF(ISBLANK(OFFSET('9. METAS'!$K$20,INT((ROW()-13)/2),0)),"",OFFSET('9. METAS'!$K$20,INT((ROW()-13)/2),0))</f>
        <v/>
      </c>
      <c r="I257" s="1014"/>
      <c r="J257" s="255">
        <f ca="1">IF(MOD(ROW()-13,2)=0,IF(ISBLANK(OFFSET('10. SEGUIMIENTO 2025'!$N$14,INT((ROW()-13)/2),0)),"",OFFSET('10. SEGUIMIENTO 2025'!$N$14,INT((ROW()-13)/2),0)),IF(ISBLANK(OFFSET('9. METAS'!$N$20,INT((ROW()-14)/2),0)),"",OFFSET('9. METAS'!$N$20,INT((ROW()-14)/2),0)))</f>
        <v>41</v>
      </c>
      <c r="K257" s="256" t="str">
        <f ca="1">IF(MOD(ROW()-13,2)=0,IF(ISBLANK(OFFSET('10. SEGUIMIENTO 2025'!$O$14,INT((ROW()-13)/2),0)),"",OFFSET('10. SEGUIMIENTO 2025'!$O$14,INT((ROW()-13)/2),0)),IF(ISBLANK(OFFSET('9. METAS'!$O$20,INT((ROW()-14)/2),0)),"",OFFSET('9. METAS'!$O$20,INT((ROW()-14)/2),0)))</f>
        <v/>
      </c>
      <c r="L257" s="256" t="str">
        <f ca="1">IF(MOD(ROW()-13,2)=0,IF(ISBLANK(OFFSET('10. SEGUIMIENTO 2025'!$P$14,INT((ROW()-13)/2),0)),"",OFFSET('10. SEGUIMIENTO 2025'!$P$14,INT((ROW()-13)/2),0)),IF(ISBLANK(OFFSET('9. METAS'!$P$20,INT((ROW()-14)/2),0)),"",OFFSET('9. METAS'!$P$20,INT((ROW()-14)/2),0)))</f>
        <v/>
      </c>
      <c r="M257" s="257" t="str">
        <f ca="1">IF(MOD(ROW()-13,2)=0,IF(ISBLANK(OFFSET('10. SEGUIMIENTO 2025'!$Q$14,INT((ROW()-13)/2),0)),"",OFFSET('10. SEGUIMIENTO 2025'!$Q$14,INT((ROW()-13)/2),0)),IF(ISBLANK(OFFSET('9. METAS'!$Q$20,INT((ROW()-14)/2),0)),"",OFFSET('9. METAS'!$Q$20,INT((ROW()-14)/2),0)))</f>
        <v/>
      </c>
      <c r="N257" s="1012" t="str">
        <f t="shared" ref="N257" ca="1" si="240">IFERROR(L257/L258,"ND")</f>
        <v>ND</v>
      </c>
      <c r="O257" s="1008" t="str">
        <f t="shared" ref="O257" ca="1" si="241">IFERROR(((L257+K257+J257)/H257),"ND")</f>
        <v>ND</v>
      </c>
      <c r="P257" s="996"/>
    </row>
    <row r="258" spans="3:16">
      <c r="C258" s="1030"/>
      <c r="D258" s="1026"/>
      <c r="E258" s="1026"/>
      <c r="F258" s="1024"/>
      <c r="G258" s="1021"/>
      <c r="H258" s="1017"/>
      <c r="I258" s="1015"/>
      <c r="J258" s="255" t="str">
        <f ca="1">IF(MOD(ROW()-13,2)=0,IF(ISBLANK(OFFSET('10. SEGUIMIENTO 2025'!$N$14,INT((ROW()-13)/2),0)),"",OFFSET('10. SEGUIMIENTO 2025'!$N$14,INT((ROW()-13)/2),0)),IF(ISBLANK(OFFSET('9. METAS'!$N$20,INT((ROW()-14)/2),0)),"",OFFSET('9. METAS'!$N$20,INT((ROW()-14)/2),0)))</f>
        <v/>
      </c>
      <c r="K258" s="256" t="str">
        <f ca="1">IF(MOD(ROW()-13,2)=0,IF(ISBLANK(OFFSET('10. SEGUIMIENTO 2025'!$O$14,INT((ROW()-13)/2),0)),"",OFFSET('10. SEGUIMIENTO 2025'!$O$14,INT((ROW()-13)/2),0)),IF(ISBLANK(OFFSET('9. METAS'!$O$20,INT((ROW()-14)/2),0)),"",OFFSET('9. METAS'!$O$20,INT((ROW()-14)/2),0)))</f>
        <v/>
      </c>
      <c r="L258" s="256" t="str">
        <f ca="1">IF(MOD(ROW()-13,2)=0,IF(ISBLANK(OFFSET('10. SEGUIMIENTO 2025'!$P$14,INT((ROW()-13)/2),0)),"",OFFSET('10. SEGUIMIENTO 2025'!$P$14,INT((ROW()-13)/2),0)),IF(ISBLANK(OFFSET('9. METAS'!$P$20,INT((ROW()-14)/2),0)),"",OFFSET('9. METAS'!$P$20,INT((ROW()-14)/2),0)))</f>
        <v/>
      </c>
      <c r="M258" s="257" t="str">
        <f ca="1">IF(MOD(ROW()-13,2)=0,IF(ISBLANK(OFFSET('10. SEGUIMIENTO 2025'!$Q$14,INT((ROW()-13)/2),0)),"",OFFSET('10. SEGUIMIENTO 2025'!$Q$14,INT((ROW()-13)/2),0)),IF(ISBLANK(OFFSET('9. METAS'!$Q$20,INT((ROW()-14)/2),0)),"",OFFSET('9. METAS'!$Q$20,INT((ROW()-14)/2),0)))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017" t="str">
        <f ca="1">IF(ISBLANK(OFFSET('9. METAS'!$K$20,INT((ROW()-13)/2),0)),"",OFFSET('9. METAS'!$K$20,INT((ROW()-13)/2),0))</f>
        <v/>
      </c>
      <c r="I259" s="1014"/>
      <c r="J259" s="255">
        <f ca="1">IF(MOD(ROW()-13,2)=0,IF(ISBLANK(OFFSET('10. SEGUIMIENTO 2025'!$N$14,INT((ROW()-13)/2),0)),"",OFFSET('10. SEGUIMIENTO 2025'!$N$14,INT((ROW()-13)/2),0)),IF(ISBLANK(OFFSET('9. METAS'!$N$20,INT((ROW()-14)/2),0)),"",OFFSET('9. METAS'!$N$20,INT((ROW()-14)/2),0)))</f>
        <v>41</v>
      </c>
      <c r="K259" s="256" t="str">
        <f ca="1">IF(MOD(ROW()-13,2)=0,IF(ISBLANK(OFFSET('10. SEGUIMIENTO 2025'!$O$14,INT((ROW()-13)/2),0)),"",OFFSET('10. SEGUIMIENTO 2025'!$O$14,INT((ROW()-13)/2),0)),IF(ISBLANK(OFFSET('9. METAS'!$O$20,INT((ROW()-14)/2),0)),"",OFFSET('9. METAS'!$O$20,INT((ROW()-14)/2),0)))</f>
        <v/>
      </c>
      <c r="L259" s="256" t="str">
        <f ca="1">IF(MOD(ROW()-13,2)=0,IF(ISBLANK(OFFSET('10. SEGUIMIENTO 2025'!$P$14,INT((ROW()-13)/2),0)),"",OFFSET('10. SEGUIMIENTO 2025'!$P$14,INT((ROW()-13)/2),0)),IF(ISBLANK(OFFSET('9. METAS'!$P$20,INT((ROW()-14)/2),0)),"",OFFSET('9. METAS'!$P$20,INT((ROW()-14)/2),0)))</f>
        <v/>
      </c>
      <c r="M259" s="257" t="str">
        <f ca="1">IF(MOD(ROW()-13,2)=0,IF(ISBLANK(OFFSET('10. SEGUIMIENTO 2025'!$Q$14,INT((ROW()-13)/2),0)),"",OFFSET('10. SEGUIMIENTO 2025'!$Q$14,INT((ROW()-13)/2),0)),IF(ISBLANK(OFFSET('9. METAS'!$Q$20,INT((ROW()-14)/2),0)),"",OFFSET('9. METAS'!$Q$20,INT((ROW()-14)/2),0)))</f>
        <v/>
      </c>
      <c r="N259" s="1012" t="str">
        <f t="shared" ref="N259" ca="1" si="242">IFERROR(L259/L260,"ND")</f>
        <v>ND</v>
      </c>
      <c r="O259" s="1008" t="str">
        <f t="shared" ref="O259" ca="1" si="243">IFERROR(((L259+K259+J259)/H259),"ND")</f>
        <v>ND</v>
      </c>
      <c r="P259" s="996"/>
    </row>
    <row r="260" spans="3:16">
      <c r="C260" s="1030"/>
      <c r="D260" s="1026"/>
      <c r="E260" s="1026"/>
      <c r="F260" s="1024"/>
      <c r="G260" s="1021"/>
      <c r="H260" s="1017"/>
      <c r="I260" s="1015"/>
      <c r="J260" s="255" t="str">
        <f ca="1">IF(MOD(ROW()-13,2)=0,IF(ISBLANK(OFFSET('10. SEGUIMIENTO 2025'!$N$14,INT((ROW()-13)/2),0)),"",OFFSET('10. SEGUIMIENTO 2025'!$N$14,INT((ROW()-13)/2),0)),IF(ISBLANK(OFFSET('9. METAS'!$N$20,INT((ROW()-14)/2),0)),"",OFFSET('9. METAS'!$N$20,INT((ROW()-14)/2),0)))</f>
        <v/>
      </c>
      <c r="K260" s="256" t="str">
        <f ca="1">IF(MOD(ROW()-13,2)=0,IF(ISBLANK(OFFSET('10. SEGUIMIENTO 2025'!$O$14,INT((ROW()-13)/2),0)),"",OFFSET('10. SEGUIMIENTO 2025'!$O$14,INT((ROW()-13)/2),0)),IF(ISBLANK(OFFSET('9. METAS'!$O$20,INT((ROW()-14)/2),0)),"",OFFSET('9. METAS'!$O$20,INT((ROW()-14)/2),0)))</f>
        <v/>
      </c>
      <c r="L260" s="256" t="str">
        <f ca="1">IF(MOD(ROW()-13,2)=0,IF(ISBLANK(OFFSET('10. SEGUIMIENTO 2025'!$P$14,INT((ROW()-13)/2),0)),"",OFFSET('10. SEGUIMIENTO 2025'!$P$14,INT((ROW()-13)/2),0)),IF(ISBLANK(OFFSET('9. METAS'!$P$20,INT((ROW()-14)/2),0)),"",OFFSET('9. METAS'!$P$20,INT((ROW()-14)/2),0)))</f>
        <v/>
      </c>
      <c r="M260" s="257" t="str">
        <f ca="1">IF(MOD(ROW()-13,2)=0,IF(ISBLANK(OFFSET('10. SEGUIMIENTO 2025'!$Q$14,INT((ROW()-13)/2),0)),"",OFFSET('10. SEGUIMIENTO 2025'!$Q$14,INT((ROW()-13)/2),0)),IF(ISBLANK(OFFSET('9. METAS'!$Q$20,INT((ROW()-14)/2),0)),"",OFFSET('9. METAS'!$Q$20,INT((ROW()-14)/2),0)))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017" t="str">
        <f ca="1">IF(ISBLANK(OFFSET('9. METAS'!$K$20,INT((ROW()-13)/2),0)),"",OFFSET('9. METAS'!$K$20,INT((ROW()-13)/2),0))</f>
        <v/>
      </c>
      <c r="I261" s="1014"/>
      <c r="J261" s="255">
        <f ca="1">IF(MOD(ROW()-13,2)=0,IF(ISBLANK(OFFSET('10. SEGUIMIENTO 2025'!$N$14,INT((ROW()-13)/2),0)),"",OFFSET('10. SEGUIMIENTO 2025'!$N$14,INT((ROW()-13)/2),0)),IF(ISBLANK(OFFSET('9. METAS'!$N$20,INT((ROW()-14)/2),0)),"",OFFSET('9. METAS'!$N$20,INT((ROW()-14)/2),0)))</f>
        <v>41</v>
      </c>
      <c r="K261" s="256" t="str">
        <f ca="1">IF(MOD(ROW()-13,2)=0,IF(ISBLANK(OFFSET('10. SEGUIMIENTO 2025'!$O$14,INT((ROW()-13)/2),0)),"",OFFSET('10. SEGUIMIENTO 2025'!$O$14,INT((ROW()-13)/2),0)),IF(ISBLANK(OFFSET('9. METAS'!$O$20,INT((ROW()-14)/2),0)),"",OFFSET('9. METAS'!$O$20,INT((ROW()-14)/2),0)))</f>
        <v/>
      </c>
      <c r="L261" s="256" t="str">
        <f ca="1">IF(MOD(ROW()-13,2)=0,IF(ISBLANK(OFFSET('10. SEGUIMIENTO 2025'!$P$14,INT((ROW()-13)/2),0)),"",OFFSET('10. SEGUIMIENTO 2025'!$P$14,INT((ROW()-13)/2),0)),IF(ISBLANK(OFFSET('9. METAS'!$P$20,INT((ROW()-14)/2),0)),"",OFFSET('9. METAS'!$P$20,INT((ROW()-14)/2),0)))</f>
        <v/>
      </c>
      <c r="M261" s="257" t="str">
        <f ca="1">IF(MOD(ROW()-13,2)=0,IF(ISBLANK(OFFSET('10. SEGUIMIENTO 2025'!$Q$14,INT((ROW()-13)/2),0)),"",OFFSET('10. SEGUIMIENTO 2025'!$Q$14,INT((ROW()-13)/2),0)),IF(ISBLANK(OFFSET('9. METAS'!$Q$20,INT((ROW()-14)/2),0)),"",OFFSET('9. METAS'!$Q$20,INT((ROW()-14)/2),0)))</f>
        <v/>
      </c>
      <c r="N261" s="1012" t="str">
        <f t="shared" ref="N261" ca="1" si="244">IFERROR(L261/L262,"ND")</f>
        <v>ND</v>
      </c>
      <c r="O261" s="1008" t="str">
        <f t="shared" ref="O261" ca="1" si="245">IFERROR(((L261+K261+J261)/H261),"ND")</f>
        <v>ND</v>
      </c>
      <c r="P261" s="996"/>
    </row>
    <row r="262" spans="3:16">
      <c r="C262" s="1030"/>
      <c r="D262" s="1026"/>
      <c r="E262" s="1026"/>
      <c r="F262" s="1024"/>
      <c r="G262" s="1021"/>
      <c r="H262" s="1017"/>
      <c r="I262" s="1015"/>
      <c r="J262" s="255" t="str">
        <f ca="1">IF(MOD(ROW()-13,2)=0,IF(ISBLANK(OFFSET('10. SEGUIMIENTO 2025'!$N$14,INT((ROW()-13)/2),0)),"",OFFSET('10. SEGUIMIENTO 2025'!$N$14,INT((ROW()-13)/2),0)),IF(ISBLANK(OFFSET('9. METAS'!$N$20,INT((ROW()-14)/2),0)),"",OFFSET('9. METAS'!$N$20,INT((ROW()-14)/2),0)))</f>
        <v/>
      </c>
      <c r="K262" s="256" t="str">
        <f ca="1">IF(MOD(ROW()-13,2)=0,IF(ISBLANK(OFFSET('10. SEGUIMIENTO 2025'!$O$14,INT((ROW()-13)/2),0)),"",OFFSET('10. SEGUIMIENTO 2025'!$O$14,INT((ROW()-13)/2),0)),IF(ISBLANK(OFFSET('9. METAS'!$O$20,INT((ROW()-14)/2),0)),"",OFFSET('9. METAS'!$O$20,INT((ROW()-14)/2),0)))</f>
        <v/>
      </c>
      <c r="L262" s="256" t="str">
        <f ca="1">IF(MOD(ROW()-13,2)=0,IF(ISBLANK(OFFSET('10. SEGUIMIENTO 2025'!$P$14,INT((ROW()-13)/2),0)),"",OFFSET('10. SEGUIMIENTO 2025'!$P$14,INT((ROW()-13)/2),0)),IF(ISBLANK(OFFSET('9. METAS'!$P$20,INT((ROW()-14)/2),0)),"",OFFSET('9. METAS'!$P$20,INT((ROW()-14)/2),0)))</f>
        <v/>
      </c>
      <c r="M262" s="257" t="str">
        <f ca="1">IF(MOD(ROW()-13,2)=0,IF(ISBLANK(OFFSET('10. SEGUIMIENTO 2025'!$Q$14,INT((ROW()-13)/2),0)),"",OFFSET('10. SEGUIMIENTO 2025'!$Q$14,INT((ROW()-13)/2),0)),IF(ISBLANK(OFFSET('9. METAS'!$Q$20,INT((ROW()-14)/2),0)),"",OFFSET('9. METAS'!$Q$20,INT((ROW()-14)/2),0)))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017" t="str">
        <f ca="1">IF(ISBLANK(OFFSET('9. METAS'!$K$20,INT((ROW()-13)/2),0)),"",OFFSET('9. METAS'!$K$20,INT((ROW()-13)/2),0))</f>
        <v/>
      </c>
      <c r="I263" s="1014"/>
      <c r="J263" s="255">
        <f ca="1">IF(MOD(ROW()-13,2)=0,IF(ISBLANK(OFFSET('10. SEGUIMIENTO 2025'!$N$14,INT((ROW()-13)/2),0)),"",OFFSET('10. SEGUIMIENTO 2025'!$N$14,INT((ROW()-13)/2),0)),IF(ISBLANK(OFFSET('9. METAS'!$N$20,INT((ROW()-14)/2),0)),"",OFFSET('9. METAS'!$N$20,INT((ROW()-14)/2),0)))</f>
        <v>41</v>
      </c>
      <c r="K263" s="256" t="str">
        <f ca="1">IF(MOD(ROW()-13,2)=0,IF(ISBLANK(OFFSET('10. SEGUIMIENTO 2025'!$O$14,INT((ROW()-13)/2),0)),"",OFFSET('10. SEGUIMIENTO 2025'!$O$14,INT((ROW()-13)/2),0)),IF(ISBLANK(OFFSET('9. METAS'!$O$20,INT((ROW()-14)/2),0)),"",OFFSET('9. METAS'!$O$20,INT((ROW()-14)/2),0)))</f>
        <v/>
      </c>
      <c r="L263" s="256" t="str">
        <f ca="1">IF(MOD(ROW()-13,2)=0,IF(ISBLANK(OFFSET('10. SEGUIMIENTO 2025'!$P$14,INT((ROW()-13)/2),0)),"",OFFSET('10. SEGUIMIENTO 2025'!$P$14,INT((ROW()-13)/2),0)),IF(ISBLANK(OFFSET('9. METAS'!$P$20,INT((ROW()-14)/2),0)),"",OFFSET('9. METAS'!$P$20,INT((ROW()-14)/2),0)))</f>
        <v/>
      </c>
      <c r="M263" s="257" t="str">
        <f ca="1">IF(MOD(ROW()-13,2)=0,IF(ISBLANK(OFFSET('10. SEGUIMIENTO 2025'!$Q$14,INT((ROW()-13)/2),0)),"",OFFSET('10. SEGUIMIENTO 2025'!$Q$14,INT((ROW()-13)/2),0)),IF(ISBLANK(OFFSET('9. METAS'!$Q$20,INT((ROW()-14)/2),0)),"",OFFSET('9. METAS'!$Q$20,INT((ROW()-14)/2),0)))</f>
        <v/>
      </c>
      <c r="N263" s="1012" t="str">
        <f t="shared" ref="N263" ca="1" si="246">IFERROR(L263/L264,"ND")</f>
        <v>ND</v>
      </c>
      <c r="O263" s="1008" t="str">
        <f t="shared" ref="O263" ca="1" si="247">IFERROR(((L263+K263+J263)/H263),"ND")</f>
        <v>ND</v>
      </c>
      <c r="P263" s="996"/>
    </row>
    <row r="264" spans="3:16">
      <c r="C264" s="1030"/>
      <c r="D264" s="1026"/>
      <c r="E264" s="1026"/>
      <c r="F264" s="1024"/>
      <c r="G264" s="1021"/>
      <c r="H264" s="1017"/>
      <c r="I264" s="1015"/>
      <c r="J264" s="255" t="str">
        <f ca="1">IF(MOD(ROW()-13,2)=0,IF(ISBLANK(OFFSET('10. SEGUIMIENTO 2025'!$N$14,INT((ROW()-13)/2),0)),"",OFFSET('10. SEGUIMIENTO 2025'!$N$14,INT((ROW()-13)/2),0)),IF(ISBLANK(OFFSET('9. METAS'!$N$20,INT((ROW()-14)/2),0)),"",OFFSET('9. METAS'!$N$20,INT((ROW()-14)/2),0)))</f>
        <v/>
      </c>
      <c r="K264" s="256" t="str">
        <f ca="1">IF(MOD(ROW()-13,2)=0,IF(ISBLANK(OFFSET('10. SEGUIMIENTO 2025'!$O$14,INT((ROW()-13)/2),0)),"",OFFSET('10. SEGUIMIENTO 2025'!$O$14,INT((ROW()-13)/2),0)),IF(ISBLANK(OFFSET('9. METAS'!$O$20,INT((ROW()-14)/2),0)),"",OFFSET('9. METAS'!$O$20,INT((ROW()-14)/2),0)))</f>
        <v/>
      </c>
      <c r="L264" s="256" t="str">
        <f ca="1">IF(MOD(ROW()-13,2)=0,IF(ISBLANK(OFFSET('10. SEGUIMIENTO 2025'!$P$14,INT((ROW()-13)/2),0)),"",OFFSET('10. SEGUIMIENTO 2025'!$P$14,INT((ROW()-13)/2),0)),IF(ISBLANK(OFFSET('9. METAS'!$P$20,INT((ROW()-14)/2),0)),"",OFFSET('9. METAS'!$P$20,INT((ROW()-14)/2),0)))</f>
        <v/>
      </c>
      <c r="M264" s="257" t="str">
        <f ca="1">IF(MOD(ROW()-13,2)=0,IF(ISBLANK(OFFSET('10. SEGUIMIENTO 2025'!$Q$14,INT((ROW()-13)/2),0)),"",OFFSET('10. SEGUIMIENTO 2025'!$Q$14,INT((ROW()-13)/2),0)),IF(ISBLANK(OFFSET('9. METAS'!$Q$20,INT((ROW()-14)/2),0)),"",OFFSET('9. METAS'!$Q$20,INT((ROW()-14)/2),0)))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017" t="str">
        <f ca="1">IF(ISBLANK(OFFSET('9. METAS'!$K$20,INT((ROW()-13)/2),0)),"",OFFSET('9. METAS'!$K$20,INT((ROW()-13)/2),0))</f>
        <v/>
      </c>
      <c r="I265" s="1014"/>
      <c r="J265" s="255">
        <f ca="1">IF(MOD(ROW()-13,2)=0,IF(ISBLANK(OFFSET('10. SEGUIMIENTO 2025'!$N$14,INT((ROW()-13)/2),0)),"",OFFSET('10. SEGUIMIENTO 2025'!$N$14,INT((ROW()-13)/2),0)),IF(ISBLANK(OFFSET('9. METAS'!$N$20,INT((ROW()-14)/2),0)),"",OFFSET('9. METAS'!$N$20,INT((ROW()-14)/2),0)))</f>
        <v>41</v>
      </c>
      <c r="K265" s="256" t="str">
        <f ca="1">IF(MOD(ROW()-13,2)=0,IF(ISBLANK(OFFSET('10. SEGUIMIENTO 2025'!$O$14,INT((ROW()-13)/2),0)),"",OFFSET('10. SEGUIMIENTO 2025'!$O$14,INT((ROW()-13)/2),0)),IF(ISBLANK(OFFSET('9. METAS'!$O$20,INT((ROW()-14)/2),0)),"",OFFSET('9. METAS'!$O$20,INT((ROW()-14)/2),0)))</f>
        <v/>
      </c>
      <c r="L265" s="256" t="str">
        <f ca="1">IF(MOD(ROW()-13,2)=0,IF(ISBLANK(OFFSET('10. SEGUIMIENTO 2025'!$P$14,INT((ROW()-13)/2),0)),"",OFFSET('10. SEGUIMIENTO 2025'!$P$14,INT((ROW()-13)/2),0)),IF(ISBLANK(OFFSET('9. METAS'!$P$20,INT((ROW()-14)/2),0)),"",OFFSET('9. METAS'!$P$20,INT((ROW()-14)/2),0)))</f>
        <v/>
      </c>
      <c r="M265" s="257" t="str">
        <f ca="1">IF(MOD(ROW()-13,2)=0,IF(ISBLANK(OFFSET('10. SEGUIMIENTO 2025'!$Q$14,INT((ROW()-13)/2),0)),"",OFFSET('10. SEGUIMIENTO 2025'!$Q$14,INT((ROW()-13)/2),0)),IF(ISBLANK(OFFSET('9. METAS'!$Q$20,INT((ROW()-14)/2),0)),"",OFFSET('9. METAS'!$Q$20,INT((ROW()-14)/2),0)))</f>
        <v/>
      </c>
      <c r="N265" s="1012" t="str">
        <f t="shared" ref="N265" ca="1" si="248">IFERROR(L265/L266,"ND")</f>
        <v>ND</v>
      </c>
      <c r="O265" s="1008" t="str">
        <f t="shared" ref="O265" ca="1" si="249">IFERROR(((L265+K265+J265)/H265),"ND")</f>
        <v>ND</v>
      </c>
      <c r="P265" s="996"/>
    </row>
    <row r="266" spans="3:16">
      <c r="C266" s="1030"/>
      <c r="D266" s="1026"/>
      <c r="E266" s="1026"/>
      <c r="F266" s="1024"/>
      <c r="G266" s="1021"/>
      <c r="H266" s="1017"/>
      <c r="I266" s="1015"/>
      <c r="J266" s="255" t="str">
        <f ca="1">IF(MOD(ROW()-13,2)=0,IF(ISBLANK(OFFSET('10. SEGUIMIENTO 2025'!$N$14,INT((ROW()-13)/2),0)),"",OFFSET('10. SEGUIMIENTO 2025'!$N$14,INT((ROW()-13)/2),0)),IF(ISBLANK(OFFSET('9. METAS'!$N$20,INT((ROW()-14)/2),0)),"",OFFSET('9. METAS'!$N$20,INT((ROW()-14)/2),0)))</f>
        <v/>
      </c>
      <c r="K266" s="256" t="str">
        <f ca="1">IF(MOD(ROW()-13,2)=0,IF(ISBLANK(OFFSET('10. SEGUIMIENTO 2025'!$O$14,INT((ROW()-13)/2),0)),"",OFFSET('10. SEGUIMIENTO 2025'!$O$14,INT((ROW()-13)/2),0)),IF(ISBLANK(OFFSET('9. METAS'!$O$20,INT((ROW()-14)/2),0)),"",OFFSET('9. METAS'!$O$20,INT((ROW()-14)/2),0)))</f>
        <v/>
      </c>
      <c r="L266" s="256" t="str">
        <f ca="1">IF(MOD(ROW()-13,2)=0,IF(ISBLANK(OFFSET('10. SEGUIMIENTO 2025'!$P$14,INT((ROW()-13)/2),0)),"",OFFSET('10. SEGUIMIENTO 2025'!$P$14,INT((ROW()-13)/2),0)),IF(ISBLANK(OFFSET('9. METAS'!$P$20,INT((ROW()-14)/2),0)),"",OFFSET('9. METAS'!$P$20,INT((ROW()-14)/2),0)))</f>
        <v/>
      </c>
      <c r="M266" s="257" t="str">
        <f ca="1">IF(MOD(ROW()-13,2)=0,IF(ISBLANK(OFFSET('10. SEGUIMIENTO 2025'!$Q$14,INT((ROW()-13)/2),0)),"",OFFSET('10. SEGUIMIENTO 2025'!$Q$14,INT((ROW()-13)/2),0)),IF(ISBLANK(OFFSET('9. METAS'!$Q$20,INT((ROW()-14)/2),0)),"",OFFSET('9. METAS'!$Q$20,INT((ROW()-14)/2),0)))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017" t="str">
        <f ca="1">IF(ISBLANK(OFFSET('9. METAS'!$K$20,INT((ROW()-13)/2),0)),"",OFFSET('9. METAS'!$K$20,INT((ROW()-13)/2),0))</f>
        <v/>
      </c>
      <c r="I267" s="1014"/>
      <c r="J267" s="255">
        <f ca="1">IF(MOD(ROW()-13,2)=0,IF(ISBLANK(OFFSET('10. SEGUIMIENTO 2025'!$N$14,INT((ROW()-13)/2),0)),"",OFFSET('10. SEGUIMIENTO 2025'!$N$14,INT((ROW()-13)/2),0)),IF(ISBLANK(OFFSET('9. METAS'!$N$20,INT((ROW()-14)/2),0)),"",OFFSET('9. METAS'!$N$20,INT((ROW()-14)/2),0)))</f>
        <v>41</v>
      </c>
      <c r="K267" s="256" t="str">
        <f ca="1">IF(MOD(ROW()-13,2)=0,IF(ISBLANK(OFFSET('10. SEGUIMIENTO 2025'!$O$14,INT((ROW()-13)/2),0)),"",OFFSET('10. SEGUIMIENTO 2025'!$O$14,INT((ROW()-13)/2),0)),IF(ISBLANK(OFFSET('9. METAS'!$O$20,INT((ROW()-14)/2),0)),"",OFFSET('9. METAS'!$O$20,INT((ROW()-14)/2),0)))</f>
        <v/>
      </c>
      <c r="L267" s="256" t="str">
        <f ca="1">IF(MOD(ROW()-13,2)=0,IF(ISBLANK(OFFSET('10. SEGUIMIENTO 2025'!$P$14,INT((ROW()-13)/2),0)),"",OFFSET('10. SEGUIMIENTO 2025'!$P$14,INT((ROW()-13)/2),0)),IF(ISBLANK(OFFSET('9. METAS'!$P$20,INT((ROW()-14)/2),0)),"",OFFSET('9. METAS'!$P$20,INT((ROW()-14)/2),0)))</f>
        <v/>
      </c>
      <c r="M267" s="257" t="str">
        <f ca="1">IF(MOD(ROW()-13,2)=0,IF(ISBLANK(OFFSET('10. SEGUIMIENTO 2025'!$Q$14,INT((ROW()-13)/2),0)),"",OFFSET('10. SEGUIMIENTO 2025'!$Q$14,INT((ROW()-13)/2),0)),IF(ISBLANK(OFFSET('9. METAS'!$Q$20,INT((ROW()-14)/2),0)),"",OFFSET('9. METAS'!$Q$20,INT((ROW()-14)/2),0)))</f>
        <v/>
      </c>
      <c r="N267" s="1012" t="str">
        <f t="shared" ref="N267" ca="1" si="250">IFERROR(L267/L268,"ND")</f>
        <v>ND</v>
      </c>
      <c r="O267" s="1008" t="str">
        <f t="shared" ref="O267" ca="1" si="251">IFERROR(((L267+K267+J267)/H267),"ND")</f>
        <v>ND</v>
      </c>
      <c r="P267" s="996"/>
    </row>
    <row r="268" spans="3:16">
      <c r="C268" s="1030"/>
      <c r="D268" s="1026"/>
      <c r="E268" s="1026"/>
      <c r="F268" s="1024"/>
      <c r="G268" s="1021"/>
      <c r="H268" s="1017"/>
      <c r="I268" s="1015"/>
      <c r="J268" s="255" t="str">
        <f ca="1">IF(MOD(ROW()-13,2)=0,IF(ISBLANK(OFFSET('10. SEGUIMIENTO 2025'!$N$14,INT((ROW()-13)/2),0)),"",OFFSET('10. SEGUIMIENTO 2025'!$N$14,INT((ROW()-13)/2),0)),IF(ISBLANK(OFFSET('9. METAS'!$N$20,INT((ROW()-14)/2),0)),"",OFFSET('9. METAS'!$N$20,INT((ROW()-14)/2),0)))</f>
        <v/>
      </c>
      <c r="K268" s="256" t="str">
        <f ca="1">IF(MOD(ROW()-13,2)=0,IF(ISBLANK(OFFSET('10. SEGUIMIENTO 2025'!$O$14,INT((ROW()-13)/2),0)),"",OFFSET('10. SEGUIMIENTO 2025'!$O$14,INT((ROW()-13)/2),0)),IF(ISBLANK(OFFSET('9. METAS'!$O$20,INT((ROW()-14)/2),0)),"",OFFSET('9. METAS'!$O$20,INT((ROW()-14)/2),0)))</f>
        <v/>
      </c>
      <c r="L268" s="256" t="str">
        <f ca="1">IF(MOD(ROW()-13,2)=0,IF(ISBLANK(OFFSET('10. SEGUIMIENTO 2025'!$P$14,INT((ROW()-13)/2),0)),"",OFFSET('10. SEGUIMIENTO 2025'!$P$14,INT((ROW()-13)/2),0)),IF(ISBLANK(OFFSET('9. METAS'!$P$20,INT((ROW()-14)/2),0)),"",OFFSET('9. METAS'!$P$20,INT((ROW()-14)/2),0)))</f>
        <v/>
      </c>
      <c r="M268" s="257" t="str">
        <f ca="1">IF(MOD(ROW()-13,2)=0,IF(ISBLANK(OFFSET('10. SEGUIMIENTO 2025'!$Q$14,INT((ROW()-13)/2),0)),"",OFFSET('10. SEGUIMIENTO 2025'!$Q$14,INT((ROW()-13)/2),0)),IF(ISBLANK(OFFSET('9. METAS'!$Q$20,INT((ROW()-14)/2),0)),"",OFFSET('9. METAS'!$Q$20,INT((ROW()-14)/2),0)))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017" t="str">
        <f ca="1">IF(ISBLANK(OFFSET('9. METAS'!$K$20,INT((ROW()-13)/2),0)),"",OFFSET('9. METAS'!$K$20,INT((ROW()-13)/2),0))</f>
        <v/>
      </c>
      <c r="I269" s="1014"/>
      <c r="J269" s="255">
        <f ca="1">IF(MOD(ROW()-13,2)=0,IF(ISBLANK(OFFSET('10. SEGUIMIENTO 2025'!$N$14,INT((ROW()-13)/2),0)),"",OFFSET('10. SEGUIMIENTO 2025'!$N$14,INT((ROW()-13)/2),0)),IF(ISBLANK(OFFSET('9. METAS'!$N$20,INT((ROW()-14)/2),0)),"",OFFSET('9. METAS'!$N$20,INT((ROW()-14)/2),0)))</f>
        <v>41</v>
      </c>
      <c r="K269" s="256" t="str">
        <f ca="1">IF(MOD(ROW()-13,2)=0,IF(ISBLANK(OFFSET('10. SEGUIMIENTO 2025'!$O$14,INT((ROW()-13)/2),0)),"",OFFSET('10. SEGUIMIENTO 2025'!$O$14,INT((ROW()-13)/2),0)),IF(ISBLANK(OFFSET('9. METAS'!$O$20,INT((ROW()-14)/2),0)),"",OFFSET('9. METAS'!$O$20,INT((ROW()-14)/2),0)))</f>
        <v/>
      </c>
      <c r="L269" s="256" t="str">
        <f ca="1">IF(MOD(ROW()-13,2)=0,IF(ISBLANK(OFFSET('10. SEGUIMIENTO 2025'!$P$14,INT((ROW()-13)/2),0)),"",OFFSET('10. SEGUIMIENTO 2025'!$P$14,INT((ROW()-13)/2),0)),IF(ISBLANK(OFFSET('9. METAS'!$P$20,INT((ROW()-14)/2),0)),"",OFFSET('9. METAS'!$P$20,INT((ROW()-14)/2),0)))</f>
        <v/>
      </c>
      <c r="M269" s="257" t="str">
        <f ca="1">IF(MOD(ROW()-13,2)=0,IF(ISBLANK(OFFSET('10. SEGUIMIENTO 2025'!$Q$14,INT((ROW()-13)/2),0)),"",OFFSET('10. SEGUIMIENTO 2025'!$Q$14,INT((ROW()-13)/2),0)),IF(ISBLANK(OFFSET('9. METAS'!$Q$20,INT((ROW()-14)/2),0)),"",OFFSET('9. METAS'!$Q$20,INT((ROW()-14)/2),0)))</f>
        <v/>
      </c>
      <c r="N269" s="1012" t="str">
        <f t="shared" ref="N269" ca="1" si="252">IFERROR(L269/L270,"ND")</f>
        <v>ND</v>
      </c>
      <c r="O269" s="1008" t="str">
        <f t="shared" ref="O269" ca="1" si="253">IFERROR(((L269+K269+J269)/H269),"ND")</f>
        <v>ND</v>
      </c>
      <c r="P269" s="996"/>
    </row>
    <row r="270" spans="3:16">
      <c r="C270" s="1030"/>
      <c r="D270" s="1026"/>
      <c r="E270" s="1026"/>
      <c r="F270" s="1024"/>
      <c r="G270" s="1021"/>
      <c r="H270" s="1017"/>
      <c r="I270" s="1015"/>
      <c r="J270" s="255" t="str">
        <f ca="1">IF(MOD(ROW()-13,2)=0,IF(ISBLANK(OFFSET('10. SEGUIMIENTO 2025'!$N$14,INT((ROW()-13)/2),0)),"",OFFSET('10. SEGUIMIENTO 2025'!$N$14,INT((ROW()-13)/2),0)),IF(ISBLANK(OFFSET('9. METAS'!$N$20,INT((ROW()-14)/2),0)),"",OFFSET('9. METAS'!$N$20,INT((ROW()-14)/2),0)))</f>
        <v/>
      </c>
      <c r="K270" s="256" t="str">
        <f ca="1">IF(MOD(ROW()-13,2)=0,IF(ISBLANK(OFFSET('10. SEGUIMIENTO 2025'!$O$14,INT((ROW()-13)/2),0)),"",OFFSET('10. SEGUIMIENTO 2025'!$O$14,INT((ROW()-13)/2),0)),IF(ISBLANK(OFFSET('9. METAS'!$O$20,INT((ROW()-14)/2),0)),"",OFFSET('9. METAS'!$O$20,INT((ROW()-14)/2),0)))</f>
        <v/>
      </c>
      <c r="L270" s="256" t="str">
        <f ca="1">IF(MOD(ROW()-13,2)=0,IF(ISBLANK(OFFSET('10. SEGUIMIENTO 2025'!$P$14,INT((ROW()-13)/2),0)),"",OFFSET('10. SEGUIMIENTO 2025'!$P$14,INT((ROW()-13)/2),0)),IF(ISBLANK(OFFSET('9. METAS'!$P$20,INT((ROW()-14)/2),0)),"",OFFSET('9. METAS'!$P$20,INT((ROW()-14)/2),0)))</f>
        <v/>
      </c>
      <c r="M270" s="257" t="str">
        <f ca="1">IF(MOD(ROW()-13,2)=0,IF(ISBLANK(OFFSET('10. SEGUIMIENTO 2025'!$Q$14,INT((ROW()-13)/2),0)),"",OFFSET('10. SEGUIMIENTO 2025'!$Q$14,INT((ROW()-13)/2),0)),IF(ISBLANK(OFFSET('9. METAS'!$Q$20,INT((ROW()-14)/2),0)),"",OFFSET('9. METAS'!$Q$20,INT((ROW()-14)/2),0)))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017" t="str">
        <f ca="1">IF(ISBLANK(OFFSET('9. METAS'!$K$20,INT((ROW()-13)/2),0)),"",OFFSET('9. METAS'!$K$20,INT((ROW()-13)/2),0))</f>
        <v/>
      </c>
      <c r="I271" s="1014"/>
      <c r="J271" s="255">
        <f ca="1">IF(MOD(ROW()-13,2)=0,IF(ISBLANK(OFFSET('10. SEGUIMIENTO 2025'!$N$14,INT((ROW()-13)/2),0)),"",OFFSET('10. SEGUIMIENTO 2025'!$N$14,INT((ROW()-13)/2),0)),IF(ISBLANK(OFFSET('9. METAS'!$N$20,INT((ROW()-14)/2),0)),"",OFFSET('9. METAS'!$N$20,INT((ROW()-14)/2),0)))</f>
        <v>41</v>
      </c>
      <c r="K271" s="256" t="str">
        <f ca="1">IF(MOD(ROW()-13,2)=0,IF(ISBLANK(OFFSET('10. SEGUIMIENTO 2025'!$O$14,INT((ROW()-13)/2),0)),"",OFFSET('10. SEGUIMIENTO 2025'!$O$14,INT((ROW()-13)/2),0)),IF(ISBLANK(OFFSET('9. METAS'!$O$20,INT((ROW()-14)/2),0)),"",OFFSET('9. METAS'!$O$20,INT((ROW()-14)/2),0)))</f>
        <v/>
      </c>
      <c r="L271" s="256" t="str">
        <f ca="1">IF(MOD(ROW()-13,2)=0,IF(ISBLANK(OFFSET('10. SEGUIMIENTO 2025'!$P$14,INT((ROW()-13)/2),0)),"",OFFSET('10. SEGUIMIENTO 2025'!$P$14,INT((ROW()-13)/2),0)),IF(ISBLANK(OFFSET('9. METAS'!$P$20,INT((ROW()-14)/2),0)),"",OFFSET('9. METAS'!$P$20,INT((ROW()-14)/2),0)))</f>
        <v/>
      </c>
      <c r="M271" s="257" t="str">
        <f ca="1">IF(MOD(ROW()-13,2)=0,IF(ISBLANK(OFFSET('10. SEGUIMIENTO 2025'!$Q$14,INT((ROW()-13)/2),0)),"",OFFSET('10. SEGUIMIENTO 2025'!$Q$14,INT((ROW()-13)/2),0)),IF(ISBLANK(OFFSET('9. METAS'!$Q$20,INT((ROW()-14)/2),0)),"",OFFSET('9. METAS'!$Q$20,INT((ROW()-14)/2),0)))</f>
        <v/>
      </c>
      <c r="N271" s="1012" t="str">
        <f t="shared" ref="N271" ca="1" si="254">IFERROR(L271/L272,"ND")</f>
        <v>ND</v>
      </c>
      <c r="O271" s="1008" t="str">
        <f t="shared" ref="O271" ca="1" si="255">IFERROR(((L271+K271+J271)/H271),"ND")</f>
        <v>ND</v>
      </c>
      <c r="P271" s="996"/>
    </row>
    <row r="272" spans="3:16">
      <c r="C272" s="1030"/>
      <c r="D272" s="1026"/>
      <c r="E272" s="1026"/>
      <c r="F272" s="1024"/>
      <c r="G272" s="1021"/>
      <c r="H272" s="1017"/>
      <c r="I272" s="1015"/>
      <c r="J272" s="255" t="str">
        <f ca="1">IF(MOD(ROW()-13,2)=0,IF(ISBLANK(OFFSET('10. SEGUIMIENTO 2025'!$N$14,INT((ROW()-13)/2),0)),"",OFFSET('10. SEGUIMIENTO 2025'!$N$14,INT((ROW()-13)/2),0)),IF(ISBLANK(OFFSET('9. METAS'!$N$20,INT((ROW()-14)/2),0)),"",OFFSET('9. METAS'!$N$20,INT((ROW()-14)/2),0)))</f>
        <v/>
      </c>
      <c r="K272" s="256" t="str">
        <f ca="1">IF(MOD(ROW()-13,2)=0,IF(ISBLANK(OFFSET('10. SEGUIMIENTO 2025'!$O$14,INT((ROW()-13)/2),0)),"",OFFSET('10. SEGUIMIENTO 2025'!$O$14,INT((ROW()-13)/2),0)),IF(ISBLANK(OFFSET('9. METAS'!$O$20,INT((ROW()-14)/2),0)),"",OFFSET('9. METAS'!$O$20,INT((ROW()-14)/2),0)))</f>
        <v/>
      </c>
      <c r="L272" s="256" t="str">
        <f ca="1">IF(MOD(ROW()-13,2)=0,IF(ISBLANK(OFFSET('10. SEGUIMIENTO 2025'!$P$14,INT((ROW()-13)/2),0)),"",OFFSET('10. SEGUIMIENTO 2025'!$P$14,INT((ROW()-13)/2),0)),IF(ISBLANK(OFFSET('9. METAS'!$P$20,INT((ROW()-14)/2),0)),"",OFFSET('9. METAS'!$P$20,INT((ROW()-14)/2),0)))</f>
        <v/>
      </c>
      <c r="M272" s="257" t="str">
        <f ca="1">IF(MOD(ROW()-13,2)=0,IF(ISBLANK(OFFSET('10. SEGUIMIENTO 2025'!$Q$14,INT((ROW()-13)/2),0)),"",OFFSET('10. SEGUIMIENTO 2025'!$Q$14,INT((ROW()-13)/2),0)),IF(ISBLANK(OFFSET('9. METAS'!$Q$20,INT((ROW()-14)/2),0)),"",OFFSET('9. METAS'!$Q$20,INT((ROW()-14)/2),0)))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017" t="str">
        <f ca="1">IF(ISBLANK(OFFSET('9. METAS'!$K$20,INT((ROW()-13)/2),0)),"",OFFSET('9. METAS'!$K$20,INT((ROW()-13)/2),0))</f>
        <v/>
      </c>
      <c r="I273" s="1014"/>
      <c r="J273" s="255">
        <f ca="1">IF(MOD(ROW()-13,2)=0,IF(ISBLANK(OFFSET('10. SEGUIMIENTO 2025'!$N$14,INT((ROW()-13)/2),0)),"",OFFSET('10. SEGUIMIENTO 2025'!$N$14,INT((ROW()-13)/2),0)),IF(ISBLANK(OFFSET('9. METAS'!$N$20,INT((ROW()-14)/2),0)),"",OFFSET('9. METAS'!$N$20,INT((ROW()-14)/2),0)))</f>
        <v>41</v>
      </c>
      <c r="K273" s="256" t="str">
        <f ca="1">IF(MOD(ROW()-13,2)=0,IF(ISBLANK(OFFSET('10. SEGUIMIENTO 2025'!$O$14,INT((ROW()-13)/2),0)),"",OFFSET('10. SEGUIMIENTO 2025'!$O$14,INT((ROW()-13)/2),0)),IF(ISBLANK(OFFSET('9. METAS'!$O$20,INT((ROW()-14)/2),0)),"",OFFSET('9. METAS'!$O$20,INT((ROW()-14)/2),0)))</f>
        <v/>
      </c>
      <c r="L273" s="256" t="str">
        <f ca="1">IF(MOD(ROW()-13,2)=0,IF(ISBLANK(OFFSET('10. SEGUIMIENTO 2025'!$P$14,INT((ROW()-13)/2),0)),"",OFFSET('10. SEGUIMIENTO 2025'!$P$14,INT((ROW()-13)/2),0)),IF(ISBLANK(OFFSET('9. METAS'!$P$20,INT((ROW()-14)/2),0)),"",OFFSET('9. METAS'!$P$20,INT((ROW()-14)/2),0)))</f>
        <v/>
      </c>
      <c r="M273" s="257" t="str">
        <f ca="1">IF(MOD(ROW()-13,2)=0,IF(ISBLANK(OFFSET('10. SEGUIMIENTO 2025'!$Q$14,INT((ROW()-13)/2),0)),"",OFFSET('10. SEGUIMIENTO 2025'!$Q$14,INT((ROW()-13)/2),0)),IF(ISBLANK(OFFSET('9. METAS'!$Q$20,INT((ROW()-14)/2),0)),"",OFFSET('9. METAS'!$Q$20,INT((ROW()-14)/2),0)))</f>
        <v/>
      </c>
      <c r="N273" s="1012" t="str">
        <f t="shared" ref="N273" ca="1" si="256">IFERROR(L273/L274,"ND")</f>
        <v>ND</v>
      </c>
      <c r="O273" s="1008" t="str">
        <f t="shared" ref="O273" ca="1" si="257">IFERROR(((L273+K273+J273)/H273),"ND")</f>
        <v>ND</v>
      </c>
      <c r="P273" s="996"/>
    </row>
    <row r="274" spans="3:16">
      <c r="C274" s="1030"/>
      <c r="D274" s="1026"/>
      <c r="E274" s="1026"/>
      <c r="F274" s="1024"/>
      <c r="G274" s="1021"/>
      <c r="H274" s="1017"/>
      <c r="I274" s="1015"/>
      <c r="J274" s="255" t="str">
        <f ca="1">IF(MOD(ROW()-13,2)=0,IF(ISBLANK(OFFSET('10. SEGUIMIENTO 2025'!$N$14,INT((ROW()-13)/2),0)),"",OFFSET('10. SEGUIMIENTO 2025'!$N$14,INT((ROW()-13)/2),0)),IF(ISBLANK(OFFSET('9. METAS'!$N$20,INT((ROW()-14)/2),0)),"",OFFSET('9. METAS'!$N$20,INT((ROW()-14)/2),0)))</f>
        <v/>
      </c>
      <c r="K274" s="256" t="str">
        <f ca="1">IF(MOD(ROW()-13,2)=0,IF(ISBLANK(OFFSET('10. SEGUIMIENTO 2025'!$O$14,INT((ROW()-13)/2),0)),"",OFFSET('10. SEGUIMIENTO 2025'!$O$14,INT((ROW()-13)/2),0)),IF(ISBLANK(OFFSET('9. METAS'!$O$20,INT((ROW()-14)/2),0)),"",OFFSET('9. METAS'!$O$20,INT((ROW()-14)/2),0)))</f>
        <v/>
      </c>
      <c r="L274" s="256" t="str">
        <f ca="1">IF(MOD(ROW()-13,2)=0,IF(ISBLANK(OFFSET('10. SEGUIMIENTO 2025'!$P$14,INT((ROW()-13)/2),0)),"",OFFSET('10. SEGUIMIENTO 2025'!$P$14,INT((ROW()-13)/2),0)),IF(ISBLANK(OFFSET('9. METAS'!$P$20,INT((ROW()-14)/2),0)),"",OFFSET('9. METAS'!$P$20,INT((ROW()-14)/2),0)))</f>
        <v/>
      </c>
      <c r="M274" s="257" t="str">
        <f ca="1">IF(MOD(ROW()-13,2)=0,IF(ISBLANK(OFFSET('10. SEGUIMIENTO 2025'!$Q$14,INT((ROW()-13)/2),0)),"",OFFSET('10. SEGUIMIENTO 2025'!$Q$14,INT((ROW()-13)/2),0)),IF(ISBLANK(OFFSET('9. METAS'!$Q$20,INT((ROW()-14)/2),0)),"",OFFSET('9. METAS'!$Q$20,INT((ROW()-14)/2),0)))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017" t="str">
        <f ca="1">IF(ISBLANK(OFFSET('9. METAS'!$K$20,INT((ROW()-13)/2),0)),"",OFFSET('9. METAS'!$K$20,INT((ROW()-13)/2),0))</f>
        <v/>
      </c>
      <c r="I275" s="1014"/>
      <c r="J275" s="255">
        <f ca="1">IF(MOD(ROW()-13,2)=0,IF(ISBLANK(OFFSET('10. SEGUIMIENTO 2025'!$N$14,INT((ROW()-13)/2),0)),"",OFFSET('10. SEGUIMIENTO 2025'!$N$14,INT((ROW()-13)/2),0)),IF(ISBLANK(OFFSET('9. METAS'!$N$20,INT((ROW()-14)/2),0)),"",OFFSET('9. METAS'!$N$20,INT((ROW()-14)/2),0)))</f>
        <v>41</v>
      </c>
      <c r="K275" s="256" t="str">
        <f ca="1">IF(MOD(ROW()-13,2)=0,IF(ISBLANK(OFFSET('10. SEGUIMIENTO 2025'!$O$14,INT((ROW()-13)/2),0)),"",OFFSET('10. SEGUIMIENTO 2025'!$O$14,INT((ROW()-13)/2),0)),IF(ISBLANK(OFFSET('9. METAS'!$O$20,INT((ROW()-14)/2),0)),"",OFFSET('9. METAS'!$O$20,INT((ROW()-14)/2),0)))</f>
        <v/>
      </c>
      <c r="L275" s="256" t="str">
        <f ca="1">IF(MOD(ROW()-13,2)=0,IF(ISBLANK(OFFSET('10. SEGUIMIENTO 2025'!$P$14,INT((ROW()-13)/2),0)),"",OFFSET('10. SEGUIMIENTO 2025'!$P$14,INT((ROW()-13)/2),0)),IF(ISBLANK(OFFSET('9. METAS'!$P$20,INT((ROW()-14)/2),0)),"",OFFSET('9. METAS'!$P$20,INT((ROW()-14)/2),0)))</f>
        <v/>
      </c>
      <c r="M275" s="257" t="str">
        <f ca="1">IF(MOD(ROW()-13,2)=0,IF(ISBLANK(OFFSET('10. SEGUIMIENTO 2025'!$Q$14,INT((ROW()-13)/2),0)),"",OFFSET('10. SEGUIMIENTO 2025'!$Q$14,INT((ROW()-13)/2),0)),IF(ISBLANK(OFFSET('9. METAS'!$Q$20,INT((ROW()-14)/2),0)),"",OFFSET('9. METAS'!$Q$20,INT((ROW()-14)/2),0)))</f>
        <v/>
      </c>
      <c r="N275" s="1012" t="str">
        <f t="shared" ref="N275" ca="1" si="258">IFERROR(L275/L276,"ND")</f>
        <v>ND</v>
      </c>
      <c r="O275" s="1008" t="str">
        <f t="shared" ref="O275" ca="1" si="259">IFERROR(((L275+K275+J275)/H275),"ND")</f>
        <v>ND</v>
      </c>
      <c r="P275" s="996"/>
    </row>
    <row r="276" spans="3:16">
      <c r="C276" s="1030"/>
      <c r="D276" s="1026"/>
      <c r="E276" s="1026"/>
      <c r="F276" s="1024"/>
      <c r="G276" s="1021"/>
      <c r="H276" s="1017"/>
      <c r="I276" s="1015"/>
      <c r="J276" s="255" t="str">
        <f ca="1">IF(MOD(ROW()-13,2)=0,IF(ISBLANK(OFFSET('10. SEGUIMIENTO 2025'!$N$14,INT((ROW()-13)/2),0)),"",OFFSET('10. SEGUIMIENTO 2025'!$N$14,INT((ROW()-13)/2),0)),IF(ISBLANK(OFFSET('9. METAS'!$N$20,INT((ROW()-14)/2),0)),"",OFFSET('9. METAS'!$N$20,INT((ROW()-14)/2),0)))</f>
        <v/>
      </c>
      <c r="K276" s="256" t="str">
        <f ca="1">IF(MOD(ROW()-13,2)=0,IF(ISBLANK(OFFSET('10. SEGUIMIENTO 2025'!$O$14,INT((ROW()-13)/2),0)),"",OFFSET('10. SEGUIMIENTO 2025'!$O$14,INT((ROW()-13)/2),0)),IF(ISBLANK(OFFSET('9. METAS'!$O$20,INT((ROW()-14)/2),0)),"",OFFSET('9. METAS'!$O$20,INT((ROW()-14)/2),0)))</f>
        <v/>
      </c>
      <c r="L276" s="256" t="str">
        <f ca="1">IF(MOD(ROW()-13,2)=0,IF(ISBLANK(OFFSET('10. SEGUIMIENTO 2025'!$P$14,INT((ROW()-13)/2),0)),"",OFFSET('10. SEGUIMIENTO 2025'!$P$14,INT((ROW()-13)/2),0)),IF(ISBLANK(OFFSET('9. METAS'!$P$20,INT((ROW()-14)/2),0)),"",OFFSET('9. METAS'!$P$20,INT((ROW()-14)/2),0)))</f>
        <v/>
      </c>
      <c r="M276" s="257" t="str">
        <f ca="1">IF(MOD(ROW()-13,2)=0,IF(ISBLANK(OFFSET('10. SEGUIMIENTO 2025'!$Q$14,INT((ROW()-13)/2),0)),"",OFFSET('10. SEGUIMIENTO 2025'!$Q$14,INT((ROW()-13)/2),0)),IF(ISBLANK(OFFSET('9. METAS'!$Q$20,INT((ROW()-14)/2),0)),"",OFFSET('9. METAS'!$Q$20,INT((ROW()-14)/2),0)))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017" t="str">
        <f ca="1">IF(ISBLANK(OFFSET('9. METAS'!$K$20,INT((ROW()-13)/2),0)),"",OFFSET('9. METAS'!$K$20,INT((ROW()-13)/2),0))</f>
        <v/>
      </c>
      <c r="I277" s="1014"/>
      <c r="J277" s="255">
        <f ca="1">IF(MOD(ROW()-13,2)=0,IF(ISBLANK(OFFSET('10. SEGUIMIENTO 2025'!$N$14,INT((ROW()-13)/2),0)),"",OFFSET('10. SEGUIMIENTO 2025'!$N$14,INT((ROW()-13)/2),0)),IF(ISBLANK(OFFSET('9. METAS'!$N$20,INT((ROW()-14)/2),0)),"",OFFSET('9. METAS'!$N$20,INT((ROW()-14)/2),0)))</f>
        <v>41</v>
      </c>
      <c r="K277" s="256" t="str">
        <f ca="1">IF(MOD(ROW()-13,2)=0,IF(ISBLANK(OFFSET('10. SEGUIMIENTO 2025'!$O$14,INT((ROW()-13)/2),0)),"",OFFSET('10. SEGUIMIENTO 2025'!$O$14,INT((ROW()-13)/2),0)),IF(ISBLANK(OFFSET('9. METAS'!$O$20,INT((ROW()-14)/2),0)),"",OFFSET('9. METAS'!$O$20,INT((ROW()-14)/2),0)))</f>
        <v/>
      </c>
      <c r="L277" s="256" t="str">
        <f ca="1">IF(MOD(ROW()-13,2)=0,IF(ISBLANK(OFFSET('10. SEGUIMIENTO 2025'!$P$14,INT((ROW()-13)/2),0)),"",OFFSET('10. SEGUIMIENTO 2025'!$P$14,INT((ROW()-13)/2),0)),IF(ISBLANK(OFFSET('9. METAS'!$P$20,INT((ROW()-14)/2),0)),"",OFFSET('9. METAS'!$P$20,INT((ROW()-14)/2),0)))</f>
        <v/>
      </c>
      <c r="M277" s="257" t="str">
        <f ca="1">IF(MOD(ROW()-13,2)=0,IF(ISBLANK(OFFSET('10. SEGUIMIENTO 2025'!$Q$14,INT((ROW()-13)/2),0)),"",OFFSET('10. SEGUIMIENTO 2025'!$Q$14,INT((ROW()-13)/2),0)),IF(ISBLANK(OFFSET('9. METAS'!$Q$20,INT((ROW()-14)/2),0)),"",OFFSET('9. METAS'!$Q$20,INT((ROW()-14)/2),0)))</f>
        <v/>
      </c>
      <c r="N277" s="1012" t="str">
        <f t="shared" ref="N277" ca="1" si="260">IFERROR(L277/L278,"ND")</f>
        <v>ND</v>
      </c>
      <c r="O277" s="1008" t="str">
        <f t="shared" ref="O277" ca="1" si="261">IFERROR(((L277+K277+J277)/H277),"ND")</f>
        <v>ND</v>
      </c>
      <c r="P277" s="996"/>
    </row>
    <row r="278" spans="3:16">
      <c r="C278" s="1030"/>
      <c r="D278" s="1026"/>
      <c r="E278" s="1026"/>
      <c r="F278" s="1024"/>
      <c r="G278" s="1021"/>
      <c r="H278" s="1017"/>
      <c r="I278" s="1015"/>
      <c r="J278" s="255" t="str">
        <f ca="1">IF(MOD(ROW()-13,2)=0,IF(ISBLANK(OFFSET('10. SEGUIMIENTO 2025'!$N$14,INT((ROW()-13)/2),0)),"",OFFSET('10. SEGUIMIENTO 2025'!$N$14,INT((ROW()-13)/2),0)),IF(ISBLANK(OFFSET('9. METAS'!$N$20,INT((ROW()-14)/2),0)),"",OFFSET('9. METAS'!$N$20,INT((ROW()-14)/2),0)))</f>
        <v/>
      </c>
      <c r="K278" s="256" t="str">
        <f ca="1">IF(MOD(ROW()-13,2)=0,IF(ISBLANK(OFFSET('10. SEGUIMIENTO 2025'!$O$14,INT((ROW()-13)/2),0)),"",OFFSET('10. SEGUIMIENTO 2025'!$O$14,INT((ROW()-13)/2),0)),IF(ISBLANK(OFFSET('9. METAS'!$O$20,INT((ROW()-14)/2),0)),"",OFFSET('9. METAS'!$O$20,INT((ROW()-14)/2),0)))</f>
        <v/>
      </c>
      <c r="L278" s="256" t="str">
        <f ca="1">IF(MOD(ROW()-13,2)=0,IF(ISBLANK(OFFSET('10. SEGUIMIENTO 2025'!$P$14,INT((ROW()-13)/2),0)),"",OFFSET('10. SEGUIMIENTO 2025'!$P$14,INT((ROW()-13)/2),0)),IF(ISBLANK(OFFSET('9. METAS'!$P$20,INT((ROW()-14)/2),0)),"",OFFSET('9. METAS'!$P$20,INT((ROW()-14)/2),0)))</f>
        <v/>
      </c>
      <c r="M278" s="257" t="str">
        <f ca="1">IF(MOD(ROW()-13,2)=0,IF(ISBLANK(OFFSET('10. SEGUIMIENTO 2025'!$Q$14,INT((ROW()-13)/2),0)),"",OFFSET('10. SEGUIMIENTO 2025'!$Q$14,INT((ROW()-13)/2),0)),IF(ISBLANK(OFFSET('9. METAS'!$Q$20,INT((ROW()-14)/2),0)),"",OFFSET('9. METAS'!$Q$20,INT((ROW()-14)/2),0)))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017" t="str">
        <f ca="1">IF(ISBLANK(OFFSET('9. METAS'!$K$20,INT((ROW()-13)/2),0)),"",OFFSET('9. METAS'!$K$20,INT((ROW()-13)/2),0))</f>
        <v/>
      </c>
      <c r="I279" s="1014"/>
      <c r="J279" s="255">
        <f ca="1">IF(MOD(ROW()-13,2)=0,IF(ISBLANK(OFFSET('10. SEGUIMIENTO 2025'!$N$14,INT((ROW()-13)/2),0)),"",OFFSET('10. SEGUIMIENTO 2025'!$N$14,INT((ROW()-13)/2),0)),IF(ISBLANK(OFFSET('9. METAS'!$N$20,INT((ROW()-14)/2),0)),"",OFFSET('9. METAS'!$N$20,INT((ROW()-14)/2),0)))</f>
        <v>41</v>
      </c>
      <c r="K279" s="256" t="str">
        <f ca="1">IF(MOD(ROW()-13,2)=0,IF(ISBLANK(OFFSET('10. SEGUIMIENTO 2025'!$O$14,INT((ROW()-13)/2),0)),"",OFFSET('10. SEGUIMIENTO 2025'!$O$14,INT((ROW()-13)/2),0)),IF(ISBLANK(OFFSET('9. METAS'!$O$20,INT((ROW()-14)/2),0)),"",OFFSET('9. METAS'!$O$20,INT((ROW()-14)/2),0)))</f>
        <v/>
      </c>
      <c r="L279" s="256" t="str">
        <f ca="1">IF(MOD(ROW()-13,2)=0,IF(ISBLANK(OFFSET('10. SEGUIMIENTO 2025'!$P$14,INT((ROW()-13)/2),0)),"",OFFSET('10. SEGUIMIENTO 2025'!$P$14,INT((ROW()-13)/2),0)),IF(ISBLANK(OFFSET('9. METAS'!$P$20,INT((ROW()-14)/2),0)),"",OFFSET('9. METAS'!$P$20,INT((ROW()-14)/2),0)))</f>
        <v/>
      </c>
      <c r="M279" s="257" t="str">
        <f ca="1">IF(MOD(ROW()-13,2)=0,IF(ISBLANK(OFFSET('10. SEGUIMIENTO 2025'!$Q$14,INT((ROW()-13)/2),0)),"",OFFSET('10. SEGUIMIENTO 2025'!$Q$14,INT((ROW()-13)/2),0)),IF(ISBLANK(OFFSET('9. METAS'!$Q$20,INT((ROW()-14)/2),0)),"",OFFSET('9. METAS'!$Q$20,INT((ROW()-14)/2),0)))</f>
        <v/>
      </c>
      <c r="N279" s="1012" t="str">
        <f t="shared" ref="N279" ca="1" si="262">IFERROR(L279/L280,"ND")</f>
        <v>ND</v>
      </c>
      <c r="O279" s="1008" t="str">
        <f t="shared" ref="O279" ca="1" si="263">IFERROR(((L279+K279+J279)/H279),"ND")</f>
        <v>ND</v>
      </c>
      <c r="P279" s="996"/>
    </row>
    <row r="280" spans="3:16">
      <c r="C280" s="1030"/>
      <c r="D280" s="1026"/>
      <c r="E280" s="1026"/>
      <c r="F280" s="1024"/>
      <c r="G280" s="1021"/>
      <c r="H280" s="1017"/>
      <c r="I280" s="1015"/>
      <c r="J280" s="255" t="str">
        <f ca="1">IF(MOD(ROW()-13,2)=0,IF(ISBLANK(OFFSET('10. SEGUIMIENTO 2025'!$N$14,INT((ROW()-13)/2),0)),"",OFFSET('10. SEGUIMIENTO 2025'!$N$14,INT((ROW()-13)/2),0)),IF(ISBLANK(OFFSET('9. METAS'!$N$20,INT((ROW()-14)/2),0)),"",OFFSET('9. METAS'!$N$20,INT((ROW()-14)/2),0)))</f>
        <v/>
      </c>
      <c r="K280" s="256" t="str">
        <f ca="1">IF(MOD(ROW()-13,2)=0,IF(ISBLANK(OFFSET('10. SEGUIMIENTO 2025'!$O$14,INT((ROW()-13)/2),0)),"",OFFSET('10. SEGUIMIENTO 2025'!$O$14,INT((ROW()-13)/2),0)),IF(ISBLANK(OFFSET('9. METAS'!$O$20,INT((ROW()-14)/2),0)),"",OFFSET('9. METAS'!$O$20,INT((ROW()-14)/2),0)))</f>
        <v/>
      </c>
      <c r="L280" s="256" t="str">
        <f ca="1">IF(MOD(ROW()-13,2)=0,IF(ISBLANK(OFFSET('10. SEGUIMIENTO 2025'!$P$14,INT((ROW()-13)/2),0)),"",OFFSET('10. SEGUIMIENTO 2025'!$P$14,INT((ROW()-13)/2),0)),IF(ISBLANK(OFFSET('9. METAS'!$P$20,INT((ROW()-14)/2),0)),"",OFFSET('9. METAS'!$P$20,INT((ROW()-14)/2),0)))</f>
        <v/>
      </c>
      <c r="M280" s="257" t="str">
        <f ca="1">IF(MOD(ROW()-13,2)=0,IF(ISBLANK(OFFSET('10. SEGUIMIENTO 2025'!$Q$14,INT((ROW()-13)/2),0)),"",OFFSET('10. SEGUIMIENTO 2025'!$Q$14,INT((ROW()-13)/2),0)),IF(ISBLANK(OFFSET('9. METAS'!$Q$20,INT((ROW()-14)/2),0)),"",OFFSET('9. METAS'!$Q$20,INT((ROW()-14)/2),0)))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017" t="str">
        <f ca="1">IF(ISBLANK(OFFSET('9. METAS'!$K$20,INT((ROW()-13)/2),0)),"",OFFSET('9. METAS'!$K$20,INT((ROW()-13)/2),0))</f>
        <v/>
      </c>
      <c r="I281" s="1014"/>
      <c r="J281" s="255">
        <f ca="1">IF(MOD(ROW()-13,2)=0,IF(ISBLANK(OFFSET('10. SEGUIMIENTO 2025'!$N$14,INT((ROW()-13)/2),0)),"",OFFSET('10. SEGUIMIENTO 2025'!$N$14,INT((ROW()-13)/2),0)),IF(ISBLANK(OFFSET('9. METAS'!$N$20,INT((ROW()-14)/2),0)),"",OFFSET('9. METAS'!$N$20,INT((ROW()-14)/2),0)))</f>
        <v>41</v>
      </c>
      <c r="K281" s="256" t="str">
        <f ca="1">IF(MOD(ROW()-13,2)=0,IF(ISBLANK(OFFSET('10. SEGUIMIENTO 2025'!$O$14,INT((ROW()-13)/2),0)),"",OFFSET('10. SEGUIMIENTO 2025'!$O$14,INT((ROW()-13)/2),0)),IF(ISBLANK(OFFSET('9. METAS'!$O$20,INT((ROW()-14)/2),0)),"",OFFSET('9. METAS'!$O$20,INT((ROW()-14)/2),0)))</f>
        <v/>
      </c>
      <c r="L281" s="256" t="str">
        <f ca="1">IF(MOD(ROW()-13,2)=0,IF(ISBLANK(OFFSET('10. SEGUIMIENTO 2025'!$P$14,INT((ROW()-13)/2),0)),"",OFFSET('10. SEGUIMIENTO 2025'!$P$14,INT((ROW()-13)/2),0)),IF(ISBLANK(OFFSET('9. METAS'!$P$20,INT((ROW()-14)/2),0)),"",OFFSET('9. METAS'!$P$20,INT((ROW()-14)/2),0)))</f>
        <v/>
      </c>
      <c r="M281" s="257" t="str">
        <f ca="1">IF(MOD(ROW()-13,2)=0,IF(ISBLANK(OFFSET('10. SEGUIMIENTO 2025'!$Q$14,INT((ROW()-13)/2),0)),"",OFFSET('10. SEGUIMIENTO 2025'!$Q$14,INT((ROW()-13)/2),0)),IF(ISBLANK(OFFSET('9. METAS'!$Q$20,INT((ROW()-14)/2),0)),"",OFFSET('9. METAS'!$Q$20,INT((ROW()-14)/2),0)))</f>
        <v/>
      </c>
      <c r="N281" s="1012" t="str">
        <f t="shared" ref="N281" ca="1" si="264">IFERROR(L281/L282,"ND")</f>
        <v>ND</v>
      </c>
      <c r="O281" s="1008" t="str">
        <f t="shared" ref="O281" ca="1" si="265">IFERROR(((L281+K281+J281)/H281),"ND")</f>
        <v>ND</v>
      </c>
      <c r="P281" s="996"/>
    </row>
    <row r="282" spans="3:16">
      <c r="C282" s="1030"/>
      <c r="D282" s="1026"/>
      <c r="E282" s="1026"/>
      <c r="F282" s="1024"/>
      <c r="G282" s="1021"/>
      <c r="H282" s="1017"/>
      <c r="I282" s="1015"/>
      <c r="J282" s="255" t="str">
        <f ca="1">IF(MOD(ROW()-13,2)=0,IF(ISBLANK(OFFSET('10. SEGUIMIENTO 2025'!$N$14,INT((ROW()-13)/2),0)),"",OFFSET('10. SEGUIMIENTO 2025'!$N$14,INT((ROW()-13)/2),0)),IF(ISBLANK(OFFSET('9. METAS'!$N$20,INT((ROW()-14)/2),0)),"",OFFSET('9. METAS'!$N$20,INT((ROW()-14)/2),0)))</f>
        <v/>
      </c>
      <c r="K282" s="256" t="str">
        <f ca="1">IF(MOD(ROW()-13,2)=0,IF(ISBLANK(OFFSET('10. SEGUIMIENTO 2025'!$O$14,INT((ROW()-13)/2),0)),"",OFFSET('10. SEGUIMIENTO 2025'!$O$14,INT((ROW()-13)/2),0)),IF(ISBLANK(OFFSET('9. METAS'!$O$20,INT((ROW()-14)/2),0)),"",OFFSET('9. METAS'!$O$20,INT((ROW()-14)/2),0)))</f>
        <v/>
      </c>
      <c r="L282" s="256" t="str">
        <f ca="1">IF(MOD(ROW()-13,2)=0,IF(ISBLANK(OFFSET('10. SEGUIMIENTO 2025'!$P$14,INT((ROW()-13)/2),0)),"",OFFSET('10. SEGUIMIENTO 2025'!$P$14,INT((ROW()-13)/2),0)),IF(ISBLANK(OFFSET('9. METAS'!$P$20,INT((ROW()-14)/2),0)),"",OFFSET('9. METAS'!$P$20,INT((ROW()-14)/2),0)))</f>
        <v/>
      </c>
      <c r="M282" s="257" t="str">
        <f ca="1">IF(MOD(ROW()-13,2)=0,IF(ISBLANK(OFFSET('10. SEGUIMIENTO 2025'!$Q$14,INT((ROW()-13)/2),0)),"",OFFSET('10. SEGUIMIENTO 2025'!$Q$14,INT((ROW()-13)/2),0)),IF(ISBLANK(OFFSET('9. METAS'!$Q$20,INT((ROW()-14)/2),0)),"",OFFSET('9. METAS'!$Q$20,INT((ROW()-14)/2),0)))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017" t="str">
        <f ca="1">IF(ISBLANK(OFFSET('9. METAS'!$K$20,INT((ROW()-13)/2),0)),"",OFFSET('9. METAS'!$K$20,INT((ROW()-13)/2),0))</f>
        <v/>
      </c>
      <c r="I283" s="1014"/>
      <c r="J283" s="255">
        <f ca="1">IF(MOD(ROW()-13,2)=0,IF(ISBLANK(OFFSET('10. SEGUIMIENTO 2025'!$N$14,INT((ROW()-13)/2),0)),"",OFFSET('10. SEGUIMIENTO 2025'!$N$14,INT((ROW()-13)/2),0)),IF(ISBLANK(OFFSET('9. METAS'!$N$20,INT((ROW()-14)/2),0)),"",OFFSET('9. METAS'!$N$20,INT((ROW()-14)/2),0)))</f>
        <v>41</v>
      </c>
      <c r="K283" s="256" t="str">
        <f ca="1">IF(MOD(ROW()-13,2)=0,IF(ISBLANK(OFFSET('10. SEGUIMIENTO 2025'!$O$14,INT((ROW()-13)/2),0)),"",OFFSET('10. SEGUIMIENTO 2025'!$O$14,INT((ROW()-13)/2),0)),IF(ISBLANK(OFFSET('9. METAS'!$O$20,INT((ROW()-14)/2),0)),"",OFFSET('9. METAS'!$O$20,INT((ROW()-14)/2),0)))</f>
        <v/>
      </c>
      <c r="L283" s="256" t="str">
        <f ca="1">IF(MOD(ROW()-13,2)=0,IF(ISBLANK(OFFSET('10. SEGUIMIENTO 2025'!$P$14,INT((ROW()-13)/2),0)),"",OFFSET('10. SEGUIMIENTO 2025'!$P$14,INT((ROW()-13)/2),0)),IF(ISBLANK(OFFSET('9. METAS'!$P$20,INT((ROW()-14)/2),0)),"",OFFSET('9. METAS'!$P$20,INT((ROW()-14)/2),0)))</f>
        <v/>
      </c>
      <c r="M283" s="257" t="str">
        <f ca="1">IF(MOD(ROW()-13,2)=0,IF(ISBLANK(OFFSET('10. SEGUIMIENTO 2025'!$Q$14,INT((ROW()-13)/2),0)),"",OFFSET('10. SEGUIMIENTO 2025'!$Q$14,INT((ROW()-13)/2),0)),IF(ISBLANK(OFFSET('9. METAS'!$Q$20,INT((ROW()-14)/2),0)),"",OFFSET('9. METAS'!$Q$20,INT((ROW()-14)/2),0)))</f>
        <v/>
      </c>
      <c r="N283" s="1012" t="str">
        <f t="shared" ref="N283" ca="1" si="266">IFERROR(L283/L284,"ND")</f>
        <v>ND</v>
      </c>
      <c r="O283" s="1008" t="str">
        <f t="shared" ref="O283" ca="1" si="267">IFERROR(((L283+K283+J283)/H283),"ND")</f>
        <v>ND</v>
      </c>
      <c r="P283" s="996"/>
    </row>
    <row r="284" spans="3:16">
      <c r="C284" s="1030"/>
      <c r="D284" s="1026"/>
      <c r="E284" s="1026"/>
      <c r="F284" s="1024"/>
      <c r="G284" s="1021"/>
      <c r="H284" s="1017"/>
      <c r="I284" s="1015"/>
      <c r="J284" s="255" t="str">
        <f ca="1">IF(MOD(ROW()-13,2)=0,IF(ISBLANK(OFFSET('10. SEGUIMIENTO 2025'!$N$14,INT((ROW()-13)/2),0)),"",OFFSET('10. SEGUIMIENTO 2025'!$N$14,INT((ROW()-13)/2),0)),IF(ISBLANK(OFFSET('9. METAS'!$N$20,INT((ROW()-14)/2),0)),"",OFFSET('9. METAS'!$N$20,INT((ROW()-14)/2),0)))</f>
        <v/>
      </c>
      <c r="K284" s="256" t="str">
        <f ca="1">IF(MOD(ROW()-13,2)=0,IF(ISBLANK(OFFSET('10. SEGUIMIENTO 2025'!$O$14,INT((ROW()-13)/2),0)),"",OFFSET('10. SEGUIMIENTO 2025'!$O$14,INT((ROW()-13)/2),0)),IF(ISBLANK(OFFSET('9. METAS'!$O$20,INT((ROW()-14)/2),0)),"",OFFSET('9. METAS'!$O$20,INT((ROW()-14)/2),0)))</f>
        <v/>
      </c>
      <c r="L284" s="256" t="str">
        <f ca="1">IF(MOD(ROW()-13,2)=0,IF(ISBLANK(OFFSET('10. SEGUIMIENTO 2025'!$P$14,INT((ROW()-13)/2),0)),"",OFFSET('10. SEGUIMIENTO 2025'!$P$14,INT((ROW()-13)/2),0)),IF(ISBLANK(OFFSET('9. METAS'!$P$20,INT((ROW()-14)/2),0)),"",OFFSET('9. METAS'!$P$20,INT((ROW()-14)/2),0)))</f>
        <v/>
      </c>
      <c r="M284" s="257" t="str">
        <f ca="1">IF(MOD(ROW()-13,2)=0,IF(ISBLANK(OFFSET('10. SEGUIMIENTO 2025'!$Q$14,INT((ROW()-13)/2),0)),"",OFFSET('10. SEGUIMIENTO 2025'!$Q$14,INT((ROW()-13)/2),0)),IF(ISBLANK(OFFSET('9. METAS'!$Q$20,INT((ROW()-14)/2),0)),"",OFFSET('9. METAS'!$Q$20,INT((ROW()-14)/2),0)))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017" t="str">
        <f ca="1">IF(ISBLANK(OFFSET('9. METAS'!$K$20,INT((ROW()-13)/2),0)),"",OFFSET('9. METAS'!$K$20,INT((ROW()-13)/2),0))</f>
        <v/>
      </c>
      <c r="I285" s="1014"/>
      <c r="J285" s="255">
        <f ca="1">IF(MOD(ROW()-13,2)=0,IF(ISBLANK(OFFSET('10. SEGUIMIENTO 2025'!$N$14,INT((ROW()-13)/2),0)),"",OFFSET('10. SEGUIMIENTO 2025'!$N$14,INT((ROW()-13)/2),0)),IF(ISBLANK(OFFSET('9. METAS'!$N$20,INT((ROW()-14)/2),0)),"",OFFSET('9. METAS'!$N$20,INT((ROW()-14)/2),0)))</f>
        <v>41</v>
      </c>
      <c r="K285" s="256" t="str">
        <f ca="1">IF(MOD(ROW()-13,2)=0,IF(ISBLANK(OFFSET('10. SEGUIMIENTO 2025'!$O$14,INT((ROW()-13)/2),0)),"",OFFSET('10. SEGUIMIENTO 2025'!$O$14,INT((ROW()-13)/2),0)),IF(ISBLANK(OFFSET('9. METAS'!$O$20,INT((ROW()-14)/2),0)),"",OFFSET('9. METAS'!$O$20,INT((ROW()-14)/2),0)))</f>
        <v/>
      </c>
      <c r="L285" s="256" t="str">
        <f ca="1">IF(MOD(ROW()-13,2)=0,IF(ISBLANK(OFFSET('10. SEGUIMIENTO 2025'!$P$14,INT((ROW()-13)/2),0)),"",OFFSET('10. SEGUIMIENTO 2025'!$P$14,INT((ROW()-13)/2),0)),IF(ISBLANK(OFFSET('9. METAS'!$P$20,INT((ROW()-14)/2),0)),"",OFFSET('9. METAS'!$P$20,INT((ROW()-14)/2),0)))</f>
        <v/>
      </c>
      <c r="M285" s="257" t="str">
        <f ca="1">IF(MOD(ROW()-13,2)=0,IF(ISBLANK(OFFSET('10. SEGUIMIENTO 2025'!$Q$14,INT((ROW()-13)/2),0)),"",OFFSET('10. SEGUIMIENTO 2025'!$Q$14,INT((ROW()-13)/2),0)),IF(ISBLANK(OFFSET('9. METAS'!$Q$20,INT((ROW()-14)/2),0)),"",OFFSET('9. METAS'!$Q$20,INT((ROW()-14)/2),0)))</f>
        <v/>
      </c>
      <c r="N285" s="1012" t="str">
        <f t="shared" ref="N285" ca="1" si="268">IFERROR(L285/L286,"ND")</f>
        <v>ND</v>
      </c>
      <c r="O285" s="1008" t="str">
        <f t="shared" ref="O285" ca="1" si="269">IFERROR(((L285+K285+J285)/H285),"ND")</f>
        <v>ND</v>
      </c>
      <c r="P285" s="996"/>
    </row>
    <row r="286" spans="3:16">
      <c r="C286" s="1030"/>
      <c r="D286" s="1026"/>
      <c r="E286" s="1026"/>
      <c r="F286" s="1024"/>
      <c r="G286" s="1021"/>
      <c r="H286" s="1017"/>
      <c r="I286" s="1015"/>
      <c r="J286" s="255" t="str">
        <f ca="1">IF(MOD(ROW()-13,2)=0,IF(ISBLANK(OFFSET('10. SEGUIMIENTO 2025'!$N$14,INT((ROW()-13)/2),0)),"",OFFSET('10. SEGUIMIENTO 2025'!$N$14,INT((ROW()-13)/2),0)),IF(ISBLANK(OFFSET('9. METAS'!$N$20,INT((ROW()-14)/2),0)),"",OFFSET('9. METAS'!$N$20,INT((ROW()-14)/2),0)))</f>
        <v/>
      </c>
      <c r="K286" s="256" t="str">
        <f ca="1">IF(MOD(ROW()-13,2)=0,IF(ISBLANK(OFFSET('10. SEGUIMIENTO 2025'!$O$14,INT((ROW()-13)/2),0)),"",OFFSET('10. SEGUIMIENTO 2025'!$O$14,INT((ROW()-13)/2),0)),IF(ISBLANK(OFFSET('9. METAS'!$O$20,INT((ROW()-14)/2),0)),"",OFFSET('9. METAS'!$O$20,INT((ROW()-14)/2),0)))</f>
        <v/>
      </c>
      <c r="L286" s="256" t="str">
        <f ca="1">IF(MOD(ROW()-13,2)=0,IF(ISBLANK(OFFSET('10. SEGUIMIENTO 2025'!$P$14,INT((ROW()-13)/2),0)),"",OFFSET('10. SEGUIMIENTO 2025'!$P$14,INT((ROW()-13)/2),0)),IF(ISBLANK(OFFSET('9. METAS'!$P$20,INT((ROW()-14)/2),0)),"",OFFSET('9. METAS'!$P$20,INT((ROW()-14)/2),0)))</f>
        <v/>
      </c>
      <c r="M286" s="257" t="str">
        <f ca="1">IF(MOD(ROW()-13,2)=0,IF(ISBLANK(OFFSET('10. SEGUIMIENTO 2025'!$Q$14,INT((ROW()-13)/2),0)),"",OFFSET('10. SEGUIMIENTO 2025'!$Q$14,INT((ROW()-13)/2),0)),IF(ISBLANK(OFFSET('9. METAS'!$Q$20,INT((ROW()-14)/2),0)),"",OFFSET('9. METAS'!$Q$20,INT((ROW()-14)/2),0)))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017" t="str">
        <f ca="1">IF(ISBLANK(OFFSET('9. METAS'!$K$20,INT((ROW()-13)/2),0)),"",OFFSET('9. METAS'!$K$20,INT((ROW()-13)/2),0))</f>
        <v/>
      </c>
      <c r="I287" s="1014"/>
      <c r="J287" s="255">
        <f ca="1">IF(MOD(ROW()-13,2)=0,IF(ISBLANK(OFFSET('10. SEGUIMIENTO 2025'!$N$14,INT((ROW()-13)/2),0)),"",OFFSET('10. SEGUIMIENTO 2025'!$N$14,INT((ROW()-13)/2),0)),IF(ISBLANK(OFFSET('9. METAS'!$N$20,INT((ROW()-14)/2),0)),"",OFFSET('9. METAS'!$N$20,INT((ROW()-14)/2),0)))</f>
        <v>41</v>
      </c>
      <c r="K287" s="256" t="str">
        <f ca="1">IF(MOD(ROW()-13,2)=0,IF(ISBLANK(OFFSET('10. SEGUIMIENTO 2025'!$O$14,INT((ROW()-13)/2),0)),"",OFFSET('10. SEGUIMIENTO 2025'!$O$14,INT((ROW()-13)/2),0)),IF(ISBLANK(OFFSET('9. METAS'!$O$20,INT((ROW()-14)/2),0)),"",OFFSET('9. METAS'!$O$20,INT((ROW()-14)/2),0)))</f>
        <v/>
      </c>
      <c r="L287" s="256" t="str">
        <f ca="1">IF(MOD(ROW()-13,2)=0,IF(ISBLANK(OFFSET('10. SEGUIMIENTO 2025'!$P$14,INT((ROW()-13)/2),0)),"",OFFSET('10. SEGUIMIENTO 2025'!$P$14,INT((ROW()-13)/2),0)),IF(ISBLANK(OFFSET('9. METAS'!$P$20,INT((ROW()-14)/2),0)),"",OFFSET('9. METAS'!$P$20,INT((ROW()-14)/2),0)))</f>
        <v/>
      </c>
      <c r="M287" s="257" t="str">
        <f ca="1">IF(MOD(ROW()-13,2)=0,IF(ISBLANK(OFFSET('10. SEGUIMIENTO 2025'!$Q$14,INT((ROW()-13)/2),0)),"",OFFSET('10. SEGUIMIENTO 2025'!$Q$14,INT((ROW()-13)/2),0)),IF(ISBLANK(OFFSET('9. METAS'!$Q$20,INT((ROW()-14)/2),0)),"",OFFSET('9. METAS'!$Q$20,INT((ROW()-14)/2),0)))</f>
        <v/>
      </c>
      <c r="N287" s="1012" t="str">
        <f t="shared" ref="N287" ca="1" si="270">IFERROR(L287/L288,"ND")</f>
        <v>ND</v>
      </c>
      <c r="O287" s="1008" t="str">
        <f t="shared" ref="O287" ca="1" si="271">IFERROR(((L287+K287+J287)/H287),"ND")</f>
        <v>ND</v>
      </c>
      <c r="P287" s="996"/>
    </row>
    <row r="288" spans="3:16">
      <c r="C288" s="1030"/>
      <c r="D288" s="1026"/>
      <c r="E288" s="1026"/>
      <c r="F288" s="1024"/>
      <c r="G288" s="1021"/>
      <c r="H288" s="1017"/>
      <c r="I288" s="1015"/>
      <c r="J288" s="255" t="str">
        <f ca="1">IF(MOD(ROW()-13,2)=0,IF(ISBLANK(OFFSET('10. SEGUIMIENTO 2025'!$N$14,INT((ROW()-13)/2),0)),"",OFFSET('10. SEGUIMIENTO 2025'!$N$14,INT((ROW()-13)/2),0)),IF(ISBLANK(OFFSET('9. METAS'!$N$20,INT((ROW()-14)/2),0)),"",OFFSET('9. METAS'!$N$20,INT((ROW()-14)/2),0)))</f>
        <v/>
      </c>
      <c r="K288" s="256" t="str">
        <f ca="1">IF(MOD(ROW()-13,2)=0,IF(ISBLANK(OFFSET('10. SEGUIMIENTO 2025'!$O$14,INT((ROW()-13)/2),0)),"",OFFSET('10. SEGUIMIENTO 2025'!$O$14,INT((ROW()-13)/2),0)),IF(ISBLANK(OFFSET('9. METAS'!$O$20,INT((ROW()-14)/2),0)),"",OFFSET('9. METAS'!$O$20,INT((ROW()-14)/2),0)))</f>
        <v/>
      </c>
      <c r="L288" s="256" t="str">
        <f ca="1">IF(MOD(ROW()-13,2)=0,IF(ISBLANK(OFFSET('10. SEGUIMIENTO 2025'!$P$14,INT((ROW()-13)/2),0)),"",OFFSET('10. SEGUIMIENTO 2025'!$P$14,INT((ROW()-13)/2),0)),IF(ISBLANK(OFFSET('9. METAS'!$P$20,INT((ROW()-14)/2),0)),"",OFFSET('9. METAS'!$P$20,INT((ROW()-14)/2),0)))</f>
        <v/>
      </c>
      <c r="M288" s="257" t="str">
        <f ca="1">IF(MOD(ROW()-13,2)=0,IF(ISBLANK(OFFSET('10. SEGUIMIENTO 2025'!$Q$14,INT((ROW()-13)/2),0)),"",OFFSET('10. SEGUIMIENTO 2025'!$Q$14,INT((ROW()-13)/2),0)),IF(ISBLANK(OFFSET('9. METAS'!$Q$20,INT((ROW()-14)/2),0)),"",OFFSET('9. METAS'!$Q$20,INT((ROW()-14)/2),0)))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017" t="str">
        <f ca="1">IF(ISBLANK(OFFSET('9. METAS'!$K$20,INT((ROW()-13)/2),0)),"",OFFSET('9. METAS'!$K$20,INT((ROW()-13)/2),0))</f>
        <v/>
      </c>
      <c r="I289" s="1014"/>
      <c r="J289" s="255">
        <f ca="1">IF(MOD(ROW()-13,2)=0,IF(ISBLANK(OFFSET('10. SEGUIMIENTO 2025'!$N$14,INT((ROW()-13)/2),0)),"",OFFSET('10. SEGUIMIENTO 2025'!$N$14,INT((ROW()-13)/2),0)),IF(ISBLANK(OFFSET('9. METAS'!$N$20,INT((ROW()-14)/2),0)),"",OFFSET('9. METAS'!$N$20,INT((ROW()-14)/2),0)))</f>
        <v>41</v>
      </c>
      <c r="K289" s="256" t="str">
        <f ca="1">IF(MOD(ROW()-13,2)=0,IF(ISBLANK(OFFSET('10. SEGUIMIENTO 2025'!$O$14,INT((ROW()-13)/2),0)),"",OFFSET('10. SEGUIMIENTO 2025'!$O$14,INT((ROW()-13)/2),0)),IF(ISBLANK(OFFSET('9. METAS'!$O$20,INT((ROW()-14)/2),0)),"",OFFSET('9. METAS'!$O$20,INT((ROW()-14)/2),0)))</f>
        <v/>
      </c>
      <c r="L289" s="256" t="str">
        <f ca="1">IF(MOD(ROW()-13,2)=0,IF(ISBLANK(OFFSET('10. SEGUIMIENTO 2025'!$P$14,INT((ROW()-13)/2),0)),"",OFFSET('10. SEGUIMIENTO 2025'!$P$14,INT((ROW()-13)/2),0)),IF(ISBLANK(OFFSET('9. METAS'!$P$20,INT((ROW()-14)/2),0)),"",OFFSET('9. METAS'!$P$20,INT((ROW()-14)/2),0)))</f>
        <v/>
      </c>
      <c r="M289" s="257" t="str">
        <f ca="1">IF(MOD(ROW()-13,2)=0,IF(ISBLANK(OFFSET('10. SEGUIMIENTO 2025'!$Q$14,INT((ROW()-13)/2),0)),"",OFFSET('10. SEGUIMIENTO 2025'!$Q$14,INT((ROW()-13)/2),0)),IF(ISBLANK(OFFSET('9. METAS'!$Q$20,INT((ROW()-14)/2),0)),"",OFFSET('9. METAS'!$Q$20,INT((ROW()-14)/2),0)))</f>
        <v/>
      </c>
      <c r="N289" s="1012" t="str">
        <f t="shared" ref="N289" ca="1" si="272">IFERROR(L289/L290,"ND")</f>
        <v>ND</v>
      </c>
      <c r="O289" s="1008" t="str">
        <f t="shared" ref="O289" ca="1" si="273">IFERROR(((L289+K289+J289)/H289),"ND")</f>
        <v>ND</v>
      </c>
      <c r="P289" s="996"/>
    </row>
    <row r="290" spans="3:16">
      <c r="C290" s="1030"/>
      <c r="D290" s="1026"/>
      <c r="E290" s="1026"/>
      <c r="F290" s="1024"/>
      <c r="G290" s="1021"/>
      <c r="H290" s="1017"/>
      <c r="I290" s="1015"/>
      <c r="J290" s="255" t="str">
        <f ca="1">IF(MOD(ROW()-13,2)=0,IF(ISBLANK(OFFSET('10. SEGUIMIENTO 2025'!$N$14,INT((ROW()-13)/2),0)),"",OFFSET('10. SEGUIMIENTO 2025'!$N$14,INT((ROW()-13)/2),0)),IF(ISBLANK(OFFSET('9. METAS'!$N$20,INT((ROW()-14)/2),0)),"",OFFSET('9. METAS'!$N$20,INT((ROW()-14)/2),0)))</f>
        <v/>
      </c>
      <c r="K290" s="256" t="str">
        <f ca="1">IF(MOD(ROW()-13,2)=0,IF(ISBLANK(OFFSET('10. SEGUIMIENTO 2025'!$O$14,INT((ROW()-13)/2),0)),"",OFFSET('10. SEGUIMIENTO 2025'!$O$14,INT((ROW()-13)/2),0)),IF(ISBLANK(OFFSET('9. METAS'!$O$20,INT((ROW()-14)/2),0)),"",OFFSET('9. METAS'!$O$20,INT((ROW()-14)/2),0)))</f>
        <v/>
      </c>
      <c r="L290" s="256" t="str">
        <f ca="1">IF(MOD(ROW()-13,2)=0,IF(ISBLANK(OFFSET('10. SEGUIMIENTO 2025'!$P$14,INT((ROW()-13)/2),0)),"",OFFSET('10. SEGUIMIENTO 2025'!$P$14,INT((ROW()-13)/2),0)),IF(ISBLANK(OFFSET('9. METAS'!$P$20,INT((ROW()-14)/2),0)),"",OFFSET('9. METAS'!$P$20,INT((ROW()-14)/2),0)))</f>
        <v/>
      </c>
      <c r="M290" s="257" t="str">
        <f ca="1">IF(MOD(ROW()-13,2)=0,IF(ISBLANK(OFFSET('10. SEGUIMIENTO 2025'!$Q$14,INT((ROW()-13)/2),0)),"",OFFSET('10. SEGUIMIENTO 2025'!$Q$14,INT((ROW()-13)/2),0)),IF(ISBLANK(OFFSET('9. METAS'!$Q$20,INT((ROW()-14)/2),0)),"",OFFSET('9. METAS'!$Q$20,INT((ROW()-14)/2),0)))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017" t="str">
        <f ca="1">IF(ISBLANK(OFFSET('9. METAS'!$K$20,INT((ROW()-13)/2),0)),"",OFFSET('9. METAS'!$K$20,INT((ROW()-13)/2),0))</f>
        <v/>
      </c>
      <c r="I291" s="1014"/>
      <c r="J291" s="255">
        <f ca="1">IF(MOD(ROW()-13,2)=0,IF(ISBLANK(OFFSET('10. SEGUIMIENTO 2025'!$N$14,INT((ROW()-13)/2),0)),"",OFFSET('10. SEGUIMIENTO 2025'!$N$14,INT((ROW()-13)/2),0)),IF(ISBLANK(OFFSET('9. METAS'!$N$20,INT((ROW()-14)/2),0)),"",OFFSET('9. METAS'!$N$20,INT((ROW()-14)/2),0)))</f>
        <v>41</v>
      </c>
      <c r="K291" s="256" t="str">
        <f ca="1">IF(MOD(ROW()-13,2)=0,IF(ISBLANK(OFFSET('10. SEGUIMIENTO 2025'!$O$14,INT((ROW()-13)/2),0)),"",OFFSET('10. SEGUIMIENTO 2025'!$O$14,INT((ROW()-13)/2),0)),IF(ISBLANK(OFFSET('9. METAS'!$O$20,INT((ROW()-14)/2),0)),"",OFFSET('9. METAS'!$O$20,INT((ROW()-14)/2),0)))</f>
        <v/>
      </c>
      <c r="L291" s="256" t="str">
        <f ca="1">IF(MOD(ROW()-13,2)=0,IF(ISBLANK(OFFSET('10. SEGUIMIENTO 2025'!$P$14,INT((ROW()-13)/2),0)),"",OFFSET('10. SEGUIMIENTO 2025'!$P$14,INT((ROW()-13)/2),0)),IF(ISBLANK(OFFSET('9. METAS'!$P$20,INT((ROW()-14)/2),0)),"",OFFSET('9. METAS'!$P$20,INT((ROW()-14)/2),0)))</f>
        <v/>
      </c>
      <c r="M291" s="257" t="str">
        <f ca="1">IF(MOD(ROW()-13,2)=0,IF(ISBLANK(OFFSET('10. SEGUIMIENTO 2025'!$Q$14,INT((ROW()-13)/2),0)),"",OFFSET('10. SEGUIMIENTO 2025'!$Q$14,INT((ROW()-13)/2),0)),IF(ISBLANK(OFFSET('9. METAS'!$Q$20,INT((ROW()-14)/2),0)),"",OFFSET('9. METAS'!$Q$20,INT((ROW()-14)/2),0)))</f>
        <v/>
      </c>
      <c r="N291" s="1012" t="str">
        <f t="shared" ref="N291" ca="1" si="274">IFERROR(L291/L292,"ND")</f>
        <v>ND</v>
      </c>
      <c r="O291" s="1008" t="str">
        <f t="shared" ref="O291" ca="1" si="275">IFERROR(((L291+K291+J291)/H291),"ND")</f>
        <v>ND</v>
      </c>
      <c r="P291" s="996"/>
    </row>
    <row r="292" spans="3:16">
      <c r="C292" s="1030"/>
      <c r="D292" s="1026"/>
      <c r="E292" s="1026"/>
      <c r="F292" s="1024"/>
      <c r="G292" s="1021"/>
      <c r="H292" s="1017"/>
      <c r="I292" s="1015"/>
      <c r="J292" s="255" t="str">
        <f ca="1">IF(MOD(ROW()-13,2)=0,IF(ISBLANK(OFFSET('10. SEGUIMIENTO 2025'!$N$14,INT((ROW()-13)/2),0)),"",OFFSET('10. SEGUIMIENTO 2025'!$N$14,INT((ROW()-13)/2),0)),IF(ISBLANK(OFFSET('9. METAS'!$N$20,INT((ROW()-14)/2),0)),"",OFFSET('9. METAS'!$N$20,INT((ROW()-14)/2),0)))</f>
        <v/>
      </c>
      <c r="K292" s="256" t="str">
        <f ca="1">IF(MOD(ROW()-13,2)=0,IF(ISBLANK(OFFSET('10. SEGUIMIENTO 2025'!$O$14,INT((ROW()-13)/2),0)),"",OFFSET('10. SEGUIMIENTO 2025'!$O$14,INT((ROW()-13)/2),0)),IF(ISBLANK(OFFSET('9. METAS'!$O$20,INT((ROW()-14)/2),0)),"",OFFSET('9. METAS'!$O$20,INT((ROW()-14)/2),0)))</f>
        <v/>
      </c>
      <c r="L292" s="256" t="str">
        <f ca="1">IF(MOD(ROW()-13,2)=0,IF(ISBLANK(OFFSET('10. SEGUIMIENTO 2025'!$P$14,INT((ROW()-13)/2),0)),"",OFFSET('10. SEGUIMIENTO 2025'!$P$14,INT((ROW()-13)/2),0)),IF(ISBLANK(OFFSET('9. METAS'!$P$20,INT((ROW()-14)/2),0)),"",OFFSET('9. METAS'!$P$20,INT((ROW()-14)/2),0)))</f>
        <v/>
      </c>
      <c r="M292" s="257" t="str">
        <f ca="1">IF(MOD(ROW()-13,2)=0,IF(ISBLANK(OFFSET('10. SEGUIMIENTO 2025'!$Q$14,INT((ROW()-13)/2),0)),"",OFFSET('10. SEGUIMIENTO 2025'!$Q$14,INT((ROW()-13)/2),0)),IF(ISBLANK(OFFSET('9. METAS'!$Q$20,INT((ROW()-14)/2),0)),"",OFFSET('9. METAS'!$Q$20,INT((ROW()-14)/2),0)))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017" t="str">
        <f ca="1">IF(ISBLANK(OFFSET('9. METAS'!$K$20,INT((ROW()-13)/2),0)),"",OFFSET('9. METAS'!$K$20,INT((ROW()-13)/2),0))</f>
        <v/>
      </c>
      <c r="I293" s="1014"/>
      <c r="J293" s="255">
        <f ca="1">IF(MOD(ROW()-13,2)=0,IF(ISBLANK(OFFSET('10. SEGUIMIENTO 2025'!$N$14,INT((ROW()-13)/2),0)),"",OFFSET('10. SEGUIMIENTO 2025'!$N$14,INT((ROW()-13)/2),0)),IF(ISBLANK(OFFSET('9. METAS'!$N$20,INT((ROW()-14)/2),0)),"",OFFSET('9. METAS'!$N$20,INT((ROW()-14)/2),0)))</f>
        <v>41</v>
      </c>
      <c r="K293" s="256" t="str">
        <f ca="1">IF(MOD(ROW()-13,2)=0,IF(ISBLANK(OFFSET('10. SEGUIMIENTO 2025'!$O$14,INT((ROW()-13)/2),0)),"",OFFSET('10. SEGUIMIENTO 2025'!$O$14,INT((ROW()-13)/2),0)),IF(ISBLANK(OFFSET('9. METAS'!$O$20,INT((ROW()-14)/2),0)),"",OFFSET('9. METAS'!$O$20,INT((ROW()-14)/2),0)))</f>
        <v/>
      </c>
      <c r="L293" s="256" t="str">
        <f ca="1">IF(MOD(ROW()-13,2)=0,IF(ISBLANK(OFFSET('10. SEGUIMIENTO 2025'!$P$14,INT((ROW()-13)/2),0)),"",OFFSET('10. SEGUIMIENTO 2025'!$P$14,INT((ROW()-13)/2),0)),IF(ISBLANK(OFFSET('9. METAS'!$P$20,INT((ROW()-14)/2),0)),"",OFFSET('9. METAS'!$P$20,INT((ROW()-14)/2),0)))</f>
        <v/>
      </c>
      <c r="M293" s="257" t="str">
        <f ca="1">IF(MOD(ROW()-13,2)=0,IF(ISBLANK(OFFSET('10. SEGUIMIENTO 2025'!$Q$14,INT((ROW()-13)/2),0)),"",OFFSET('10. SEGUIMIENTO 2025'!$Q$14,INT((ROW()-13)/2),0)),IF(ISBLANK(OFFSET('9. METAS'!$Q$20,INT((ROW()-14)/2),0)),"",OFFSET('9. METAS'!$Q$20,INT((ROW()-14)/2),0)))</f>
        <v/>
      </c>
      <c r="N293" s="1012" t="str">
        <f t="shared" ref="N293" ca="1" si="276">IFERROR(L293/L294,"ND")</f>
        <v>ND</v>
      </c>
      <c r="O293" s="1008" t="str">
        <f t="shared" ref="O293" ca="1" si="277">IFERROR(((L293+K293+J293)/H293),"ND")</f>
        <v>ND</v>
      </c>
      <c r="P293" s="996"/>
    </row>
    <row r="294" spans="3:16">
      <c r="C294" s="1030"/>
      <c r="D294" s="1026"/>
      <c r="E294" s="1026"/>
      <c r="F294" s="1024"/>
      <c r="G294" s="1021"/>
      <c r="H294" s="1017"/>
      <c r="I294" s="1015"/>
      <c r="J294" s="255" t="str">
        <f ca="1">IF(MOD(ROW()-13,2)=0,IF(ISBLANK(OFFSET('10. SEGUIMIENTO 2025'!$N$14,INT((ROW()-13)/2),0)),"",OFFSET('10. SEGUIMIENTO 2025'!$N$14,INT((ROW()-13)/2),0)),IF(ISBLANK(OFFSET('9. METAS'!$N$20,INT((ROW()-14)/2),0)),"",OFFSET('9. METAS'!$N$20,INT((ROW()-14)/2),0)))</f>
        <v/>
      </c>
      <c r="K294" s="256" t="str">
        <f ca="1">IF(MOD(ROW()-13,2)=0,IF(ISBLANK(OFFSET('10. SEGUIMIENTO 2025'!$O$14,INT((ROW()-13)/2),0)),"",OFFSET('10. SEGUIMIENTO 2025'!$O$14,INT((ROW()-13)/2),0)),IF(ISBLANK(OFFSET('9. METAS'!$O$20,INT((ROW()-14)/2),0)),"",OFFSET('9. METAS'!$O$20,INT((ROW()-14)/2),0)))</f>
        <v/>
      </c>
      <c r="L294" s="256" t="str">
        <f ca="1">IF(MOD(ROW()-13,2)=0,IF(ISBLANK(OFFSET('10. SEGUIMIENTO 2025'!$P$14,INT((ROW()-13)/2),0)),"",OFFSET('10. SEGUIMIENTO 2025'!$P$14,INT((ROW()-13)/2),0)),IF(ISBLANK(OFFSET('9. METAS'!$P$20,INT((ROW()-14)/2),0)),"",OFFSET('9. METAS'!$P$20,INT((ROW()-14)/2),0)))</f>
        <v/>
      </c>
      <c r="M294" s="257" t="str">
        <f ca="1">IF(MOD(ROW()-13,2)=0,IF(ISBLANK(OFFSET('10. SEGUIMIENTO 2025'!$Q$14,INT((ROW()-13)/2),0)),"",OFFSET('10. SEGUIMIENTO 2025'!$Q$14,INT((ROW()-13)/2),0)),IF(ISBLANK(OFFSET('9. METAS'!$Q$20,INT((ROW()-14)/2),0)),"",OFFSET('9. METAS'!$Q$20,INT((ROW()-14)/2),0)))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017" t="str">
        <f ca="1">IF(ISBLANK(OFFSET('9. METAS'!$K$20,INT((ROW()-13)/2),0)),"",OFFSET('9. METAS'!$K$20,INT((ROW()-13)/2),0))</f>
        <v/>
      </c>
      <c r="I295" s="1014"/>
      <c r="J295" s="255">
        <f ca="1">IF(MOD(ROW()-13,2)=0,IF(ISBLANK(OFFSET('10. SEGUIMIENTO 2025'!$N$14,INT((ROW()-13)/2),0)),"",OFFSET('10. SEGUIMIENTO 2025'!$N$14,INT((ROW()-13)/2),0)),IF(ISBLANK(OFFSET('9. METAS'!$N$20,INT((ROW()-14)/2),0)),"",OFFSET('9. METAS'!$N$20,INT((ROW()-14)/2),0)))</f>
        <v>41</v>
      </c>
      <c r="K295" s="256" t="str">
        <f ca="1">IF(MOD(ROW()-13,2)=0,IF(ISBLANK(OFFSET('10. SEGUIMIENTO 2025'!$O$14,INT((ROW()-13)/2),0)),"",OFFSET('10. SEGUIMIENTO 2025'!$O$14,INT((ROW()-13)/2),0)),IF(ISBLANK(OFFSET('9. METAS'!$O$20,INT((ROW()-14)/2),0)),"",OFFSET('9. METAS'!$O$20,INT((ROW()-14)/2),0)))</f>
        <v/>
      </c>
      <c r="L295" s="256" t="str">
        <f ca="1">IF(MOD(ROW()-13,2)=0,IF(ISBLANK(OFFSET('10. SEGUIMIENTO 2025'!$P$14,INT((ROW()-13)/2),0)),"",OFFSET('10. SEGUIMIENTO 2025'!$P$14,INT((ROW()-13)/2),0)),IF(ISBLANK(OFFSET('9. METAS'!$P$20,INT((ROW()-14)/2),0)),"",OFFSET('9. METAS'!$P$20,INT((ROW()-14)/2),0)))</f>
        <v/>
      </c>
      <c r="M295" s="257" t="str">
        <f ca="1">IF(MOD(ROW()-13,2)=0,IF(ISBLANK(OFFSET('10. SEGUIMIENTO 2025'!$Q$14,INT((ROW()-13)/2),0)),"",OFFSET('10. SEGUIMIENTO 2025'!$Q$14,INT((ROW()-13)/2),0)),IF(ISBLANK(OFFSET('9. METAS'!$Q$20,INT((ROW()-14)/2),0)),"",OFFSET('9. METAS'!$Q$20,INT((ROW()-14)/2),0)))</f>
        <v/>
      </c>
      <c r="N295" s="1012" t="str">
        <f t="shared" ref="N295" ca="1" si="278">IFERROR(L295/L296,"ND")</f>
        <v>ND</v>
      </c>
      <c r="O295" s="1008" t="str">
        <f t="shared" ref="O295" ca="1" si="279">IFERROR(((L295+K295+J295)/H295),"ND")</f>
        <v>ND</v>
      </c>
      <c r="P295" s="996"/>
    </row>
    <row r="296" spans="3:16">
      <c r="C296" s="1030"/>
      <c r="D296" s="1026"/>
      <c r="E296" s="1026"/>
      <c r="F296" s="1024"/>
      <c r="G296" s="1021"/>
      <c r="H296" s="1017"/>
      <c r="I296" s="1015"/>
      <c r="J296" s="255" t="str">
        <f ca="1">IF(MOD(ROW()-13,2)=0,IF(ISBLANK(OFFSET('10. SEGUIMIENTO 2025'!$N$14,INT((ROW()-13)/2),0)),"",OFFSET('10. SEGUIMIENTO 2025'!$N$14,INT((ROW()-13)/2),0)),IF(ISBLANK(OFFSET('9. METAS'!$N$20,INT((ROW()-14)/2),0)),"",OFFSET('9. METAS'!$N$20,INT((ROW()-14)/2),0)))</f>
        <v/>
      </c>
      <c r="K296" s="256" t="str">
        <f ca="1">IF(MOD(ROW()-13,2)=0,IF(ISBLANK(OFFSET('10. SEGUIMIENTO 2025'!$O$14,INT((ROW()-13)/2),0)),"",OFFSET('10. SEGUIMIENTO 2025'!$O$14,INT((ROW()-13)/2),0)),IF(ISBLANK(OFFSET('9. METAS'!$O$20,INT((ROW()-14)/2),0)),"",OFFSET('9. METAS'!$O$20,INT((ROW()-14)/2),0)))</f>
        <v/>
      </c>
      <c r="L296" s="256" t="str">
        <f ca="1">IF(MOD(ROW()-13,2)=0,IF(ISBLANK(OFFSET('10. SEGUIMIENTO 2025'!$P$14,INT((ROW()-13)/2),0)),"",OFFSET('10. SEGUIMIENTO 2025'!$P$14,INT((ROW()-13)/2),0)),IF(ISBLANK(OFFSET('9. METAS'!$P$20,INT((ROW()-14)/2),0)),"",OFFSET('9. METAS'!$P$20,INT((ROW()-14)/2),0)))</f>
        <v/>
      </c>
      <c r="M296" s="257" t="str">
        <f ca="1">IF(MOD(ROW()-13,2)=0,IF(ISBLANK(OFFSET('10. SEGUIMIENTO 2025'!$Q$14,INT((ROW()-13)/2),0)),"",OFFSET('10. SEGUIMIENTO 2025'!$Q$14,INT((ROW()-13)/2),0)),IF(ISBLANK(OFFSET('9. METAS'!$Q$20,INT((ROW()-14)/2),0)),"",OFFSET('9. METAS'!$Q$20,INT((ROW()-14)/2),0)))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017" t="str">
        <f ca="1">IF(ISBLANK(OFFSET('9. METAS'!$K$20,INT((ROW()-13)/2),0)),"",OFFSET('9. METAS'!$K$20,INT((ROW()-13)/2),0))</f>
        <v/>
      </c>
      <c r="I297" s="1014"/>
      <c r="J297" s="255">
        <f ca="1">IF(MOD(ROW()-13,2)=0,IF(ISBLANK(OFFSET('10. SEGUIMIENTO 2025'!$N$14,INT((ROW()-13)/2),0)),"",OFFSET('10. SEGUIMIENTO 2025'!$N$14,INT((ROW()-13)/2),0)),IF(ISBLANK(OFFSET('9. METAS'!$N$20,INT((ROW()-14)/2),0)),"",OFFSET('9. METAS'!$N$20,INT((ROW()-14)/2),0)))</f>
        <v>41</v>
      </c>
      <c r="K297" s="256" t="str">
        <f ca="1">IF(MOD(ROW()-13,2)=0,IF(ISBLANK(OFFSET('10. SEGUIMIENTO 2025'!$O$14,INT((ROW()-13)/2),0)),"",OFFSET('10. SEGUIMIENTO 2025'!$O$14,INT((ROW()-13)/2),0)),IF(ISBLANK(OFFSET('9. METAS'!$O$20,INT((ROW()-14)/2),0)),"",OFFSET('9. METAS'!$O$20,INT((ROW()-14)/2),0)))</f>
        <v/>
      </c>
      <c r="L297" s="256" t="str">
        <f ca="1">IF(MOD(ROW()-13,2)=0,IF(ISBLANK(OFFSET('10. SEGUIMIENTO 2025'!$P$14,INT((ROW()-13)/2),0)),"",OFFSET('10. SEGUIMIENTO 2025'!$P$14,INT((ROW()-13)/2),0)),IF(ISBLANK(OFFSET('9. METAS'!$P$20,INT((ROW()-14)/2),0)),"",OFFSET('9. METAS'!$P$20,INT((ROW()-14)/2),0)))</f>
        <v/>
      </c>
      <c r="M297" s="257" t="str">
        <f ca="1">IF(MOD(ROW()-13,2)=0,IF(ISBLANK(OFFSET('10. SEGUIMIENTO 2025'!$Q$14,INT((ROW()-13)/2),0)),"",OFFSET('10. SEGUIMIENTO 2025'!$Q$14,INT((ROW()-13)/2),0)),IF(ISBLANK(OFFSET('9. METAS'!$Q$20,INT((ROW()-14)/2),0)),"",OFFSET('9. METAS'!$Q$20,INT((ROW()-14)/2),0)))</f>
        <v/>
      </c>
      <c r="N297" s="1012" t="str">
        <f t="shared" ref="N297" ca="1" si="280">IFERROR(L297/L298,"ND")</f>
        <v>ND</v>
      </c>
      <c r="O297" s="1008" t="str">
        <f t="shared" ref="O297" ca="1" si="281">IFERROR(((L297+K297+J297)/H297),"ND")</f>
        <v>ND</v>
      </c>
      <c r="P297" s="996"/>
    </row>
    <row r="298" spans="3:16">
      <c r="C298" s="1030"/>
      <c r="D298" s="1026"/>
      <c r="E298" s="1026"/>
      <c r="F298" s="1024"/>
      <c r="G298" s="1021"/>
      <c r="H298" s="1017"/>
      <c r="I298" s="1015"/>
      <c r="J298" s="255" t="str">
        <f ca="1">IF(MOD(ROW()-13,2)=0,IF(ISBLANK(OFFSET('10. SEGUIMIENTO 2025'!$N$14,INT((ROW()-13)/2),0)),"",OFFSET('10. SEGUIMIENTO 2025'!$N$14,INT((ROW()-13)/2),0)),IF(ISBLANK(OFFSET('9. METAS'!$N$20,INT((ROW()-14)/2),0)),"",OFFSET('9. METAS'!$N$20,INT((ROW()-14)/2),0)))</f>
        <v/>
      </c>
      <c r="K298" s="256" t="str">
        <f ca="1">IF(MOD(ROW()-13,2)=0,IF(ISBLANK(OFFSET('10. SEGUIMIENTO 2025'!$O$14,INT((ROW()-13)/2),0)),"",OFFSET('10. SEGUIMIENTO 2025'!$O$14,INT((ROW()-13)/2),0)),IF(ISBLANK(OFFSET('9. METAS'!$O$20,INT((ROW()-14)/2),0)),"",OFFSET('9. METAS'!$O$20,INT((ROW()-14)/2),0)))</f>
        <v/>
      </c>
      <c r="L298" s="256" t="str">
        <f ca="1">IF(MOD(ROW()-13,2)=0,IF(ISBLANK(OFFSET('10. SEGUIMIENTO 2025'!$P$14,INT((ROW()-13)/2),0)),"",OFFSET('10. SEGUIMIENTO 2025'!$P$14,INT((ROW()-13)/2),0)),IF(ISBLANK(OFFSET('9. METAS'!$P$20,INT((ROW()-14)/2),0)),"",OFFSET('9. METAS'!$P$20,INT((ROW()-14)/2),0)))</f>
        <v/>
      </c>
      <c r="M298" s="257" t="str">
        <f ca="1">IF(MOD(ROW()-13,2)=0,IF(ISBLANK(OFFSET('10. SEGUIMIENTO 2025'!$Q$14,INT((ROW()-13)/2),0)),"",OFFSET('10. SEGUIMIENTO 2025'!$Q$14,INT((ROW()-13)/2),0)),IF(ISBLANK(OFFSET('9. METAS'!$Q$20,INT((ROW()-14)/2),0)),"",OFFSET('9. METAS'!$Q$20,INT((ROW()-14)/2),0)))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017" t="str">
        <f ca="1">IF(ISBLANK(OFFSET('9. METAS'!$K$20,INT((ROW()-13)/2),0)),"",OFFSET('9. METAS'!$K$20,INT((ROW()-13)/2),0))</f>
        <v/>
      </c>
      <c r="I299" s="1014"/>
      <c r="J299" s="255">
        <f ca="1">IF(MOD(ROW()-13,2)=0,IF(ISBLANK(OFFSET('10. SEGUIMIENTO 2025'!$N$14,INT((ROW()-13)/2),0)),"",OFFSET('10. SEGUIMIENTO 2025'!$N$14,INT((ROW()-13)/2),0)),IF(ISBLANK(OFFSET('9. METAS'!$N$20,INT((ROW()-14)/2),0)),"",OFFSET('9. METAS'!$N$20,INT((ROW()-14)/2),0)))</f>
        <v>41</v>
      </c>
      <c r="K299" s="256" t="str">
        <f ca="1">IF(MOD(ROW()-13,2)=0,IF(ISBLANK(OFFSET('10. SEGUIMIENTO 2025'!$O$14,INT((ROW()-13)/2),0)),"",OFFSET('10. SEGUIMIENTO 2025'!$O$14,INT((ROW()-13)/2),0)),IF(ISBLANK(OFFSET('9. METAS'!$O$20,INT((ROW()-14)/2),0)),"",OFFSET('9. METAS'!$O$20,INT((ROW()-14)/2),0)))</f>
        <v/>
      </c>
      <c r="L299" s="256" t="str">
        <f ca="1">IF(MOD(ROW()-13,2)=0,IF(ISBLANK(OFFSET('10. SEGUIMIENTO 2025'!$P$14,INT((ROW()-13)/2),0)),"",OFFSET('10. SEGUIMIENTO 2025'!$P$14,INT((ROW()-13)/2),0)),IF(ISBLANK(OFFSET('9. METAS'!$P$20,INT((ROW()-14)/2),0)),"",OFFSET('9. METAS'!$P$20,INT((ROW()-14)/2),0)))</f>
        <v/>
      </c>
      <c r="M299" s="257" t="str">
        <f ca="1">IF(MOD(ROW()-13,2)=0,IF(ISBLANK(OFFSET('10. SEGUIMIENTO 2025'!$Q$14,INT((ROW()-13)/2),0)),"",OFFSET('10. SEGUIMIENTO 2025'!$Q$14,INT((ROW()-13)/2),0)),IF(ISBLANK(OFFSET('9. METAS'!$Q$20,INT((ROW()-14)/2),0)),"",OFFSET('9. METAS'!$Q$20,INT((ROW()-14)/2),0)))</f>
        <v/>
      </c>
      <c r="N299" s="1012" t="str">
        <f t="shared" ref="N299" ca="1" si="282">IFERROR(L299/L300,"ND")</f>
        <v>ND</v>
      </c>
      <c r="O299" s="1008" t="str">
        <f t="shared" ref="O299" ca="1" si="283">IFERROR(((L299+K299+J299)/H299),"ND")</f>
        <v>ND</v>
      </c>
      <c r="P299" s="996"/>
    </row>
    <row r="300" spans="3:16">
      <c r="C300" s="1030"/>
      <c r="D300" s="1026"/>
      <c r="E300" s="1026"/>
      <c r="F300" s="1024"/>
      <c r="G300" s="1021"/>
      <c r="H300" s="1017"/>
      <c r="I300" s="1015"/>
      <c r="J300" s="255" t="str">
        <f ca="1">IF(MOD(ROW()-13,2)=0,IF(ISBLANK(OFFSET('10. SEGUIMIENTO 2025'!$N$14,INT((ROW()-13)/2),0)),"",OFFSET('10. SEGUIMIENTO 2025'!$N$14,INT((ROW()-13)/2),0)),IF(ISBLANK(OFFSET('9. METAS'!$N$20,INT((ROW()-14)/2),0)),"",OFFSET('9. METAS'!$N$20,INT((ROW()-14)/2),0)))</f>
        <v/>
      </c>
      <c r="K300" s="256" t="str">
        <f ca="1">IF(MOD(ROW()-13,2)=0,IF(ISBLANK(OFFSET('10. SEGUIMIENTO 2025'!$O$14,INT((ROW()-13)/2),0)),"",OFFSET('10. SEGUIMIENTO 2025'!$O$14,INT((ROW()-13)/2),0)),IF(ISBLANK(OFFSET('9. METAS'!$O$20,INT((ROW()-14)/2),0)),"",OFFSET('9. METAS'!$O$20,INT((ROW()-14)/2),0)))</f>
        <v/>
      </c>
      <c r="L300" s="256" t="str">
        <f ca="1">IF(MOD(ROW()-13,2)=0,IF(ISBLANK(OFFSET('10. SEGUIMIENTO 2025'!$P$14,INT((ROW()-13)/2),0)),"",OFFSET('10. SEGUIMIENTO 2025'!$P$14,INT((ROW()-13)/2),0)),IF(ISBLANK(OFFSET('9. METAS'!$P$20,INT((ROW()-14)/2),0)),"",OFFSET('9. METAS'!$P$20,INT((ROW()-14)/2),0)))</f>
        <v/>
      </c>
      <c r="M300" s="257" t="str">
        <f ca="1">IF(MOD(ROW()-13,2)=0,IF(ISBLANK(OFFSET('10. SEGUIMIENTO 2025'!$Q$14,INT((ROW()-13)/2),0)),"",OFFSET('10. SEGUIMIENTO 2025'!$Q$14,INT((ROW()-13)/2),0)),IF(ISBLANK(OFFSET('9. METAS'!$Q$20,INT((ROW()-14)/2),0)),"",OFFSET('9. METAS'!$Q$20,INT((ROW()-14)/2),0)))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017" t="str">
        <f ca="1">IF(ISBLANK(OFFSET('9. METAS'!$K$20,INT((ROW()-13)/2),0)),"",OFFSET('9. METAS'!$K$20,INT((ROW()-13)/2),0))</f>
        <v/>
      </c>
      <c r="I301" s="1014"/>
      <c r="J301" s="255">
        <f ca="1">IF(MOD(ROW()-13,2)=0,IF(ISBLANK(OFFSET('10. SEGUIMIENTO 2025'!$N$14,INT((ROW()-13)/2),0)),"",OFFSET('10. SEGUIMIENTO 2025'!$N$14,INT((ROW()-13)/2),0)),IF(ISBLANK(OFFSET('9. METAS'!$N$20,INT((ROW()-14)/2),0)),"",OFFSET('9. METAS'!$N$20,INT((ROW()-14)/2),0)))</f>
        <v>41</v>
      </c>
      <c r="K301" s="256" t="str">
        <f ca="1">IF(MOD(ROW()-13,2)=0,IF(ISBLANK(OFFSET('10. SEGUIMIENTO 2025'!$O$14,INT((ROW()-13)/2),0)),"",OFFSET('10. SEGUIMIENTO 2025'!$O$14,INT((ROW()-13)/2),0)),IF(ISBLANK(OFFSET('9. METAS'!$O$20,INT((ROW()-14)/2),0)),"",OFFSET('9. METAS'!$O$20,INT((ROW()-14)/2),0)))</f>
        <v/>
      </c>
      <c r="L301" s="256" t="str">
        <f ca="1">IF(MOD(ROW()-13,2)=0,IF(ISBLANK(OFFSET('10. SEGUIMIENTO 2025'!$P$14,INT((ROW()-13)/2),0)),"",OFFSET('10. SEGUIMIENTO 2025'!$P$14,INT((ROW()-13)/2),0)),IF(ISBLANK(OFFSET('9. METAS'!$P$20,INT((ROW()-14)/2),0)),"",OFFSET('9. METAS'!$P$20,INT((ROW()-14)/2),0)))</f>
        <v/>
      </c>
      <c r="M301" s="257" t="str">
        <f ca="1">IF(MOD(ROW()-13,2)=0,IF(ISBLANK(OFFSET('10. SEGUIMIENTO 2025'!$Q$14,INT((ROW()-13)/2),0)),"",OFFSET('10. SEGUIMIENTO 2025'!$Q$14,INT((ROW()-13)/2),0)),IF(ISBLANK(OFFSET('9. METAS'!$Q$20,INT((ROW()-14)/2),0)),"",OFFSET('9. METAS'!$Q$20,INT((ROW()-14)/2),0)))</f>
        <v/>
      </c>
      <c r="N301" s="1012" t="str">
        <f t="shared" ref="N301" ca="1" si="284">IFERROR(L301/L302,"ND")</f>
        <v>ND</v>
      </c>
      <c r="O301" s="1008" t="str">
        <f t="shared" ref="O301" ca="1" si="285">IFERROR(((L301+K301+J301)/H301),"ND")</f>
        <v>ND</v>
      </c>
      <c r="P301" s="996"/>
    </row>
    <row r="302" spans="3:16">
      <c r="C302" s="1030"/>
      <c r="D302" s="1026"/>
      <c r="E302" s="1026"/>
      <c r="F302" s="1024"/>
      <c r="G302" s="1021"/>
      <c r="H302" s="1017"/>
      <c r="I302" s="1015"/>
      <c r="J302" s="255" t="str">
        <f ca="1">IF(MOD(ROW()-13,2)=0,IF(ISBLANK(OFFSET('10. SEGUIMIENTO 2025'!$N$14,INT((ROW()-13)/2),0)),"",OFFSET('10. SEGUIMIENTO 2025'!$N$14,INT((ROW()-13)/2),0)),IF(ISBLANK(OFFSET('9. METAS'!$N$20,INT((ROW()-14)/2),0)),"",OFFSET('9. METAS'!$N$20,INT((ROW()-14)/2),0)))</f>
        <v/>
      </c>
      <c r="K302" s="256" t="str">
        <f ca="1">IF(MOD(ROW()-13,2)=0,IF(ISBLANK(OFFSET('10. SEGUIMIENTO 2025'!$O$14,INT((ROW()-13)/2),0)),"",OFFSET('10. SEGUIMIENTO 2025'!$O$14,INT((ROW()-13)/2),0)),IF(ISBLANK(OFFSET('9. METAS'!$O$20,INT((ROW()-14)/2),0)),"",OFFSET('9. METAS'!$O$20,INT((ROW()-14)/2),0)))</f>
        <v/>
      </c>
      <c r="L302" s="256" t="str">
        <f ca="1">IF(MOD(ROW()-13,2)=0,IF(ISBLANK(OFFSET('10. SEGUIMIENTO 2025'!$P$14,INT((ROW()-13)/2),0)),"",OFFSET('10. SEGUIMIENTO 2025'!$P$14,INT((ROW()-13)/2),0)),IF(ISBLANK(OFFSET('9. METAS'!$P$20,INT((ROW()-14)/2),0)),"",OFFSET('9. METAS'!$P$20,INT((ROW()-14)/2),0)))</f>
        <v/>
      </c>
      <c r="M302" s="257" t="str">
        <f ca="1">IF(MOD(ROW()-13,2)=0,IF(ISBLANK(OFFSET('10. SEGUIMIENTO 2025'!$Q$14,INT((ROW()-13)/2),0)),"",OFFSET('10. SEGUIMIENTO 2025'!$Q$14,INT((ROW()-13)/2),0)),IF(ISBLANK(OFFSET('9. METAS'!$Q$20,INT((ROW()-14)/2),0)),"",OFFSET('9. METAS'!$Q$20,INT((ROW()-14)/2),0)))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017" t="str">
        <f ca="1">IF(ISBLANK(OFFSET('9. METAS'!$K$20,INT((ROW()-13)/2),0)),"",OFFSET('9. METAS'!$K$20,INT((ROW()-13)/2),0))</f>
        <v/>
      </c>
      <c r="I303" s="1014"/>
      <c r="J303" s="255">
        <f ca="1">IF(MOD(ROW()-13,2)=0,IF(ISBLANK(OFFSET('10. SEGUIMIENTO 2025'!$N$14,INT((ROW()-13)/2),0)),"",OFFSET('10. SEGUIMIENTO 2025'!$N$14,INT((ROW()-13)/2),0)),IF(ISBLANK(OFFSET('9. METAS'!$N$20,INT((ROW()-14)/2),0)),"",OFFSET('9. METAS'!$N$20,INT((ROW()-14)/2),0)))</f>
        <v>41</v>
      </c>
      <c r="K303" s="256" t="str">
        <f ca="1">IF(MOD(ROW()-13,2)=0,IF(ISBLANK(OFFSET('10. SEGUIMIENTO 2025'!$O$14,INT((ROW()-13)/2),0)),"",OFFSET('10. SEGUIMIENTO 2025'!$O$14,INT((ROW()-13)/2),0)),IF(ISBLANK(OFFSET('9. METAS'!$O$20,INT((ROW()-14)/2),0)),"",OFFSET('9. METAS'!$O$20,INT((ROW()-14)/2),0)))</f>
        <v/>
      </c>
      <c r="L303" s="256" t="str">
        <f ca="1">IF(MOD(ROW()-13,2)=0,IF(ISBLANK(OFFSET('10. SEGUIMIENTO 2025'!$P$14,INT((ROW()-13)/2),0)),"",OFFSET('10. SEGUIMIENTO 2025'!$P$14,INT((ROW()-13)/2),0)),IF(ISBLANK(OFFSET('9. METAS'!$P$20,INT((ROW()-14)/2),0)),"",OFFSET('9. METAS'!$P$20,INT((ROW()-14)/2),0)))</f>
        <v/>
      </c>
      <c r="M303" s="257" t="str">
        <f ca="1">IF(MOD(ROW()-13,2)=0,IF(ISBLANK(OFFSET('10. SEGUIMIENTO 2025'!$Q$14,INT((ROW()-13)/2),0)),"",OFFSET('10. SEGUIMIENTO 2025'!$Q$14,INT((ROW()-13)/2),0)),IF(ISBLANK(OFFSET('9. METAS'!$Q$20,INT((ROW()-14)/2),0)),"",OFFSET('9. METAS'!$Q$20,INT((ROW()-14)/2),0)))</f>
        <v/>
      </c>
      <c r="N303" s="1012" t="str">
        <f t="shared" ref="N303" ca="1" si="286">IFERROR(L303/L304,"ND")</f>
        <v>ND</v>
      </c>
      <c r="O303" s="1008" t="str">
        <f t="shared" ref="O303" ca="1" si="287">IFERROR(((L303+K303+J303)/H303),"ND")</f>
        <v>ND</v>
      </c>
      <c r="P303" s="996"/>
    </row>
    <row r="304" spans="3:16">
      <c r="C304" s="1030"/>
      <c r="D304" s="1026"/>
      <c r="E304" s="1026"/>
      <c r="F304" s="1024"/>
      <c r="G304" s="1021"/>
      <c r="H304" s="1017"/>
      <c r="I304" s="1015"/>
      <c r="J304" s="255" t="str">
        <f ca="1">IF(MOD(ROW()-13,2)=0,IF(ISBLANK(OFFSET('10. SEGUIMIENTO 2025'!$N$14,INT((ROW()-13)/2),0)),"",OFFSET('10. SEGUIMIENTO 2025'!$N$14,INT((ROW()-13)/2),0)),IF(ISBLANK(OFFSET('9. METAS'!$N$20,INT((ROW()-14)/2),0)),"",OFFSET('9. METAS'!$N$20,INT((ROW()-14)/2),0)))</f>
        <v/>
      </c>
      <c r="K304" s="256" t="str">
        <f ca="1">IF(MOD(ROW()-13,2)=0,IF(ISBLANK(OFFSET('10. SEGUIMIENTO 2025'!$O$14,INT((ROW()-13)/2),0)),"",OFFSET('10. SEGUIMIENTO 2025'!$O$14,INT((ROW()-13)/2),0)),IF(ISBLANK(OFFSET('9. METAS'!$O$20,INT((ROW()-14)/2),0)),"",OFFSET('9. METAS'!$O$20,INT((ROW()-14)/2),0)))</f>
        <v/>
      </c>
      <c r="L304" s="256" t="str">
        <f ca="1">IF(MOD(ROW()-13,2)=0,IF(ISBLANK(OFFSET('10. SEGUIMIENTO 2025'!$P$14,INT((ROW()-13)/2),0)),"",OFFSET('10. SEGUIMIENTO 2025'!$P$14,INT((ROW()-13)/2),0)),IF(ISBLANK(OFFSET('9. METAS'!$P$20,INT((ROW()-14)/2),0)),"",OFFSET('9. METAS'!$P$20,INT((ROW()-14)/2),0)))</f>
        <v/>
      </c>
      <c r="M304" s="257" t="str">
        <f ca="1">IF(MOD(ROW()-13,2)=0,IF(ISBLANK(OFFSET('10. SEGUIMIENTO 2025'!$Q$14,INT((ROW()-13)/2),0)),"",OFFSET('10. SEGUIMIENTO 2025'!$Q$14,INT((ROW()-13)/2),0)),IF(ISBLANK(OFFSET('9. METAS'!$Q$20,INT((ROW()-14)/2),0)),"",OFFSET('9. METAS'!$Q$20,INT((ROW()-14)/2),0)))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017" t="str">
        <f ca="1">IF(ISBLANK(OFFSET('9. METAS'!$K$20,INT((ROW()-13)/2),0)),"",OFFSET('9. METAS'!$K$20,INT((ROW()-13)/2),0))</f>
        <v/>
      </c>
      <c r="I305" s="1014"/>
      <c r="J305" s="255">
        <f ca="1">IF(MOD(ROW()-13,2)=0,IF(ISBLANK(OFFSET('10. SEGUIMIENTO 2025'!$N$14,INT((ROW()-13)/2),0)),"",OFFSET('10. SEGUIMIENTO 2025'!$N$14,INT((ROW()-13)/2),0)),IF(ISBLANK(OFFSET('9. METAS'!$N$20,INT((ROW()-14)/2),0)),"",OFFSET('9. METAS'!$N$20,INT((ROW()-14)/2),0)))</f>
        <v>41</v>
      </c>
      <c r="K305" s="256" t="str">
        <f ca="1">IF(MOD(ROW()-13,2)=0,IF(ISBLANK(OFFSET('10. SEGUIMIENTO 2025'!$O$14,INT((ROW()-13)/2),0)),"",OFFSET('10. SEGUIMIENTO 2025'!$O$14,INT((ROW()-13)/2),0)),IF(ISBLANK(OFFSET('9. METAS'!$O$20,INT((ROW()-14)/2),0)),"",OFFSET('9. METAS'!$O$20,INT((ROW()-14)/2),0)))</f>
        <v/>
      </c>
      <c r="L305" s="256" t="str">
        <f ca="1">IF(MOD(ROW()-13,2)=0,IF(ISBLANK(OFFSET('10. SEGUIMIENTO 2025'!$P$14,INT((ROW()-13)/2),0)),"",OFFSET('10. SEGUIMIENTO 2025'!$P$14,INT((ROW()-13)/2),0)),IF(ISBLANK(OFFSET('9. METAS'!$P$20,INT((ROW()-14)/2),0)),"",OFFSET('9. METAS'!$P$20,INT((ROW()-14)/2),0)))</f>
        <v/>
      </c>
      <c r="M305" s="257" t="str">
        <f ca="1">IF(MOD(ROW()-13,2)=0,IF(ISBLANK(OFFSET('10. SEGUIMIENTO 2025'!$Q$14,INT((ROW()-13)/2),0)),"",OFFSET('10. SEGUIMIENTO 2025'!$Q$14,INT((ROW()-13)/2),0)),IF(ISBLANK(OFFSET('9. METAS'!$Q$20,INT((ROW()-14)/2),0)),"",OFFSET('9. METAS'!$Q$20,INT((ROW()-14)/2),0)))</f>
        <v/>
      </c>
      <c r="N305" s="1012" t="str">
        <f t="shared" ref="N305" ca="1" si="288">IFERROR(L305/L306,"ND")</f>
        <v>ND</v>
      </c>
      <c r="O305" s="1008" t="str">
        <f t="shared" ref="O305" ca="1" si="289">IFERROR(((L305+K305+J305)/H305),"ND")</f>
        <v>ND</v>
      </c>
      <c r="P305" s="996"/>
    </row>
    <row r="306" spans="3:16">
      <c r="C306" s="1030"/>
      <c r="D306" s="1026"/>
      <c r="E306" s="1026"/>
      <c r="F306" s="1024"/>
      <c r="G306" s="1021"/>
      <c r="H306" s="1017"/>
      <c r="I306" s="1015"/>
      <c r="J306" s="255" t="str">
        <f ca="1">IF(MOD(ROW()-13,2)=0,IF(ISBLANK(OFFSET('10. SEGUIMIENTO 2025'!$N$14,INT((ROW()-13)/2),0)),"",OFFSET('10. SEGUIMIENTO 2025'!$N$14,INT((ROW()-13)/2),0)),IF(ISBLANK(OFFSET('9. METAS'!$N$20,INT((ROW()-14)/2),0)),"",OFFSET('9. METAS'!$N$20,INT((ROW()-14)/2),0)))</f>
        <v/>
      </c>
      <c r="K306" s="256" t="str">
        <f ca="1">IF(MOD(ROW()-13,2)=0,IF(ISBLANK(OFFSET('10. SEGUIMIENTO 2025'!$O$14,INT((ROW()-13)/2),0)),"",OFFSET('10. SEGUIMIENTO 2025'!$O$14,INT((ROW()-13)/2),0)),IF(ISBLANK(OFFSET('9. METAS'!$O$20,INT((ROW()-14)/2),0)),"",OFFSET('9. METAS'!$O$20,INT((ROW()-14)/2),0)))</f>
        <v/>
      </c>
      <c r="L306" s="256" t="str">
        <f ca="1">IF(MOD(ROW()-13,2)=0,IF(ISBLANK(OFFSET('10. SEGUIMIENTO 2025'!$P$14,INT((ROW()-13)/2),0)),"",OFFSET('10. SEGUIMIENTO 2025'!$P$14,INT((ROW()-13)/2),0)),IF(ISBLANK(OFFSET('9. METAS'!$P$20,INT((ROW()-14)/2),0)),"",OFFSET('9. METAS'!$P$20,INT((ROW()-14)/2),0)))</f>
        <v/>
      </c>
      <c r="M306" s="257" t="str">
        <f ca="1">IF(MOD(ROW()-13,2)=0,IF(ISBLANK(OFFSET('10. SEGUIMIENTO 2025'!$Q$14,INT((ROW()-13)/2),0)),"",OFFSET('10. SEGUIMIENTO 2025'!$Q$14,INT((ROW()-13)/2),0)),IF(ISBLANK(OFFSET('9. METAS'!$Q$20,INT((ROW()-14)/2),0)),"",OFFSET('9. METAS'!$Q$20,INT((ROW()-14)/2),0)))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017" t="str">
        <f ca="1">IF(ISBLANK(OFFSET('9. METAS'!$K$20,INT((ROW()-13)/2),0)),"",OFFSET('9. METAS'!$K$20,INT((ROW()-13)/2),0))</f>
        <v/>
      </c>
      <c r="I307" s="1014"/>
      <c r="J307" s="255">
        <f ca="1">IF(MOD(ROW()-13,2)=0,IF(ISBLANK(OFFSET('10. SEGUIMIENTO 2025'!$N$14,INT((ROW()-13)/2),0)),"",OFFSET('10. SEGUIMIENTO 2025'!$N$14,INT((ROW()-13)/2),0)),IF(ISBLANK(OFFSET('9. METAS'!$N$20,INT((ROW()-14)/2),0)),"",OFFSET('9. METAS'!$N$20,INT((ROW()-14)/2),0)))</f>
        <v>41</v>
      </c>
      <c r="K307" s="256" t="str">
        <f ca="1">IF(MOD(ROW()-13,2)=0,IF(ISBLANK(OFFSET('10. SEGUIMIENTO 2025'!$O$14,INT((ROW()-13)/2),0)),"",OFFSET('10. SEGUIMIENTO 2025'!$O$14,INT((ROW()-13)/2),0)),IF(ISBLANK(OFFSET('9. METAS'!$O$20,INT((ROW()-14)/2),0)),"",OFFSET('9. METAS'!$O$20,INT((ROW()-14)/2),0)))</f>
        <v/>
      </c>
      <c r="L307" s="256" t="str">
        <f ca="1">IF(MOD(ROW()-13,2)=0,IF(ISBLANK(OFFSET('10. SEGUIMIENTO 2025'!$P$14,INT((ROW()-13)/2),0)),"",OFFSET('10. SEGUIMIENTO 2025'!$P$14,INT((ROW()-13)/2),0)),IF(ISBLANK(OFFSET('9. METAS'!$P$20,INT((ROW()-14)/2),0)),"",OFFSET('9. METAS'!$P$20,INT((ROW()-14)/2),0)))</f>
        <v/>
      </c>
      <c r="M307" s="257" t="str">
        <f ca="1">IF(MOD(ROW()-13,2)=0,IF(ISBLANK(OFFSET('10. SEGUIMIENTO 2025'!$Q$14,INT((ROW()-13)/2),0)),"",OFFSET('10. SEGUIMIENTO 2025'!$Q$14,INT((ROW()-13)/2),0)),IF(ISBLANK(OFFSET('9. METAS'!$Q$20,INT((ROW()-14)/2),0)),"",OFFSET('9. METAS'!$Q$20,INT((ROW()-14)/2),0)))</f>
        <v/>
      </c>
      <c r="N307" s="1012" t="str">
        <f t="shared" ref="N307" ca="1" si="290">IFERROR(L307/L308,"ND")</f>
        <v>ND</v>
      </c>
      <c r="O307" s="1008" t="str">
        <f t="shared" ref="O307" ca="1" si="291">IFERROR(((L307+K307+J307)/H307),"ND")</f>
        <v>ND</v>
      </c>
      <c r="P307" s="996"/>
    </row>
    <row r="308" spans="3:16">
      <c r="C308" s="1030"/>
      <c r="D308" s="1026"/>
      <c r="E308" s="1026"/>
      <c r="F308" s="1024"/>
      <c r="G308" s="1021"/>
      <c r="H308" s="1017"/>
      <c r="I308" s="1015"/>
      <c r="J308" s="255" t="str">
        <f ca="1">IF(MOD(ROW()-13,2)=0,IF(ISBLANK(OFFSET('10. SEGUIMIENTO 2025'!$N$14,INT((ROW()-13)/2),0)),"",OFFSET('10. SEGUIMIENTO 2025'!$N$14,INT((ROW()-13)/2),0)),IF(ISBLANK(OFFSET('9. METAS'!$N$20,INT((ROW()-14)/2),0)),"",OFFSET('9. METAS'!$N$20,INT((ROW()-14)/2),0)))</f>
        <v/>
      </c>
      <c r="K308" s="256" t="str">
        <f ca="1">IF(MOD(ROW()-13,2)=0,IF(ISBLANK(OFFSET('10. SEGUIMIENTO 2025'!$O$14,INT((ROW()-13)/2),0)),"",OFFSET('10. SEGUIMIENTO 2025'!$O$14,INT((ROW()-13)/2),0)),IF(ISBLANK(OFFSET('9. METAS'!$O$20,INT((ROW()-14)/2),0)),"",OFFSET('9. METAS'!$O$20,INT((ROW()-14)/2),0)))</f>
        <v/>
      </c>
      <c r="L308" s="256" t="str">
        <f ca="1">IF(MOD(ROW()-13,2)=0,IF(ISBLANK(OFFSET('10. SEGUIMIENTO 2025'!$P$14,INT((ROW()-13)/2),0)),"",OFFSET('10. SEGUIMIENTO 2025'!$P$14,INT((ROW()-13)/2),0)),IF(ISBLANK(OFFSET('9. METAS'!$P$20,INT((ROW()-14)/2),0)),"",OFFSET('9. METAS'!$P$20,INT((ROW()-14)/2),0)))</f>
        <v/>
      </c>
      <c r="M308" s="257" t="str">
        <f ca="1">IF(MOD(ROW()-13,2)=0,IF(ISBLANK(OFFSET('10. SEGUIMIENTO 2025'!$Q$14,INT((ROW()-13)/2),0)),"",OFFSET('10. SEGUIMIENTO 2025'!$Q$14,INT((ROW()-13)/2),0)),IF(ISBLANK(OFFSET('9. METAS'!$Q$20,INT((ROW()-14)/2),0)),"",OFFSET('9. METAS'!$Q$20,INT((ROW()-14)/2),0)))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017" t="str">
        <f ca="1">IF(ISBLANK(OFFSET('9. METAS'!$K$20,INT((ROW()-13)/2),0)),"",OFFSET('9. METAS'!$K$20,INT((ROW()-13)/2),0))</f>
        <v/>
      </c>
      <c r="I309" s="1014"/>
      <c r="J309" s="255">
        <f ca="1">IF(MOD(ROW()-13,2)=0,IF(ISBLANK(OFFSET('10. SEGUIMIENTO 2025'!$N$14,INT((ROW()-13)/2),0)),"",OFFSET('10. SEGUIMIENTO 2025'!$N$14,INT((ROW()-13)/2),0)),IF(ISBLANK(OFFSET('9. METAS'!$N$20,INT((ROW()-14)/2),0)),"",OFFSET('9. METAS'!$N$20,INT((ROW()-14)/2),0)))</f>
        <v>41</v>
      </c>
      <c r="K309" s="256" t="str">
        <f ca="1">IF(MOD(ROW()-13,2)=0,IF(ISBLANK(OFFSET('10. SEGUIMIENTO 2025'!$O$14,INT((ROW()-13)/2),0)),"",OFFSET('10. SEGUIMIENTO 2025'!$O$14,INT((ROW()-13)/2),0)),IF(ISBLANK(OFFSET('9. METAS'!$O$20,INT((ROW()-14)/2),0)),"",OFFSET('9. METAS'!$O$20,INT((ROW()-14)/2),0)))</f>
        <v/>
      </c>
      <c r="L309" s="256" t="str">
        <f ca="1">IF(MOD(ROW()-13,2)=0,IF(ISBLANK(OFFSET('10. SEGUIMIENTO 2025'!$P$14,INT((ROW()-13)/2),0)),"",OFFSET('10. SEGUIMIENTO 2025'!$P$14,INT((ROW()-13)/2),0)),IF(ISBLANK(OFFSET('9. METAS'!$P$20,INT((ROW()-14)/2),0)),"",OFFSET('9. METAS'!$P$20,INT((ROW()-14)/2),0)))</f>
        <v/>
      </c>
      <c r="M309" s="257" t="str">
        <f ca="1">IF(MOD(ROW()-13,2)=0,IF(ISBLANK(OFFSET('10. SEGUIMIENTO 2025'!$Q$14,INT((ROW()-13)/2),0)),"",OFFSET('10. SEGUIMIENTO 2025'!$Q$14,INT((ROW()-13)/2),0)),IF(ISBLANK(OFFSET('9. METAS'!$Q$20,INT((ROW()-14)/2),0)),"",OFFSET('9. METAS'!$Q$20,INT((ROW()-14)/2),0)))</f>
        <v/>
      </c>
      <c r="N309" s="1012" t="str">
        <f t="shared" ref="N309" ca="1" si="292">IFERROR(L309/L310,"ND")</f>
        <v>ND</v>
      </c>
      <c r="O309" s="1008" t="str">
        <f t="shared" ref="O309" ca="1" si="293">IFERROR(((L309+K309+J309)/H309),"ND")</f>
        <v>ND</v>
      </c>
      <c r="P309" s="996"/>
    </row>
    <row r="310" spans="3:16">
      <c r="C310" s="1030"/>
      <c r="D310" s="1026"/>
      <c r="E310" s="1026"/>
      <c r="F310" s="1024"/>
      <c r="G310" s="1021"/>
      <c r="H310" s="1017"/>
      <c r="I310" s="1015"/>
      <c r="J310" s="255" t="str">
        <f ca="1">IF(MOD(ROW()-13,2)=0,IF(ISBLANK(OFFSET('10. SEGUIMIENTO 2025'!$N$14,INT((ROW()-13)/2),0)),"",OFFSET('10. SEGUIMIENTO 2025'!$N$14,INT((ROW()-13)/2),0)),IF(ISBLANK(OFFSET('9. METAS'!$N$20,INT((ROW()-14)/2),0)),"",OFFSET('9. METAS'!$N$20,INT((ROW()-14)/2),0)))</f>
        <v/>
      </c>
      <c r="K310" s="256" t="str">
        <f ca="1">IF(MOD(ROW()-13,2)=0,IF(ISBLANK(OFFSET('10. SEGUIMIENTO 2025'!$O$14,INT((ROW()-13)/2),0)),"",OFFSET('10. SEGUIMIENTO 2025'!$O$14,INT((ROW()-13)/2),0)),IF(ISBLANK(OFFSET('9. METAS'!$O$20,INT((ROW()-14)/2),0)),"",OFFSET('9. METAS'!$O$20,INT((ROW()-14)/2),0)))</f>
        <v/>
      </c>
      <c r="L310" s="256" t="str">
        <f ca="1">IF(MOD(ROW()-13,2)=0,IF(ISBLANK(OFFSET('10. SEGUIMIENTO 2025'!$P$14,INT((ROW()-13)/2),0)),"",OFFSET('10. SEGUIMIENTO 2025'!$P$14,INT((ROW()-13)/2),0)),IF(ISBLANK(OFFSET('9. METAS'!$P$20,INT((ROW()-14)/2),0)),"",OFFSET('9. METAS'!$P$20,INT((ROW()-14)/2),0)))</f>
        <v/>
      </c>
      <c r="M310" s="257" t="str">
        <f ca="1">IF(MOD(ROW()-13,2)=0,IF(ISBLANK(OFFSET('10. SEGUIMIENTO 2025'!$Q$14,INT((ROW()-13)/2),0)),"",OFFSET('10. SEGUIMIENTO 2025'!$Q$14,INT((ROW()-13)/2),0)),IF(ISBLANK(OFFSET('9. METAS'!$Q$20,INT((ROW()-14)/2),0)),"",OFFSET('9. METAS'!$Q$20,INT((ROW()-14)/2),0)))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017" t="str">
        <f ca="1">IF(ISBLANK(OFFSET('9. METAS'!$K$20,INT((ROW()-13)/2),0)),"",OFFSET('9. METAS'!$K$20,INT((ROW()-13)/2),0))</f>
        <v/>
      </c>
      <c r="I311" s="1014"/>
      <c r="J311" s="255">
        <f ca="1">IF(MOD(ROW()-13,2)=0,IF(ISBLANK(OFFSET('10. SEGUIMIENTO 2025'!$N$14,INT((ROW()-13)/2),0)),"",OFFSET('10. SEGUIMIENTO 2025'!$N$14,INT((ROW()-13)/2),0)),IF(ISBLANK(OFFSET('9. METAS'!$N$20,INT((ROW()-14)/2),0)),"",OFFSET('9. METAS'!$N$20,INT((ROW()-14)/2),0)))</f>
        <v>41</v>
      </c>
      <c r="K311" s="256" t="str">
        <f ca="1">IF(MOD(ROW()-13,2)=0,IF(ISBLANK(OFFSET('10. SEGUIMIENTO 2025'!$O$14,INT((ROW()-13)/2),0)),"",OFFSET('10. SEGUIMIENTO 2025'!$O$14,INT((ROW()-13)/2),0)),IF(ISBLANK(OFFSET('9. METAS'!$O$20,INT((ROW()-14)/2),0)),"",OFFSET('9. METAS'!$O$20,INT((ROW()-14)/2),0)))</f>
        <v/>
      </c>
      <c r="L311" s="256" t="str">
        <f ca="1">IF(MOD(ROW()-13,2)=0,IF(ISBLANK(OFFSET('10. SEGUIMIENTO 2025'!$P$14,INT((ROW()-13)/2),0)),"",OFFSET('10. SEGUIMIENTO 2025'!$P$14,INT((ROW()-13)/2),0)),IF(ISBLANK(OFFSET('9. METAS'!$P$20,INT((ROW()-14)/2),0)),"",OFFSET('9. METAS'!$P$20,INT((ROW()-14)/2),0)))</f>
        <v/>
      </c>
      <c r="M311" s="257" t="str">
        <f ca="1">IF(MOD(ROW()-13,2)=0,IF(ISBLANK(OFFSET('10. SEGUIMIENTO 2025'!$Q$14,INT((ROW()-13)/2),0)),"",OFFSET('10. SEGUIMIENTO 2025'!$Q$14,INT((ROW()-13)/2),0)),IF(ISBLANK(OFFSET('9. METAS'!$Q$20,INT((ROW()-14)/2),0)),"",OFFSET('9. METAS'!$Q$20,INT((ROW()-14)/2),0)))</f>
        <v/>
      </c>
      <c r="N311" s="1012" t="str">
        <f t="shared" ref="N311" ca="1" si="294">IFERROR(L311/L312,"ND")</f>
        <v>ND</v>
      </c>
      <c r="O311" s="1008" t="str">
        <f t="shared" ref="O311" ca="1" si="295">IFERROR(((L311+K311+J311)/H311),"ND")</f>
        <v>ND</v>
      </c>
      <c r="P311" s="996"/>
    </row>
    <row r="312" spans="3:16">
      <c r="C312" s="1030"/>
      <c r="D312" s="1026"/>
      <c r="E312" s="1026"/>
      <c r="F312" s="1024"/>
      <c r="G312" s="1021"/>
      <c r="H312" s="1017"/>
      <c r="I312" s="1015"/>
      <c r="J312" s="255" t="str">
        <f ca="1">IF(MOD(ROW()-13,2)=0,IF(ISBLANK(OFFSET('10. SEGUIMIENTO 2025'!$N$14,INT((ROW()-13)/2),0)),"",OFFSET('10. SEGUIMIENTO 2025'!$N$14,INT((ROW()-13)/2),0)),IF(ISBLANK(OFFSET('9. METAS'!$N$20,INT((ROW()-14)/2),0)),"",OFFSET('9. METAS'!$N$20,INT((ROW()-14)/2),0)))</f>
        <v/>
      </c>
      <c r="K312" s="256" t="str">
        <f ca="1">IF(MOD(ROW()-13,2)=0,IF(ISBLANK(OFFSET('10. SEGUIMIENTO 2025'!$O$14,INT((ROW()-13)/2),0)),"",OFFSET('10. SEGUIMIENTO 2025'!$O$14,INT((ROW()-13)/2),0)),IF(ISBLANK(OFFSET('9. METAS'!$O$20,INT((ROW()-14)/2),0)),"",OFFSET('9. METAS'!$O$20,INT((ROW()-14)/2),0)))</f>
        <v/>
      </c>
      <c r="L312" s="256" t="str">
        <f ca="1">IF(MOD(ROW()-13,2)=0,IF(ISBLANK(OFFSET('10. SEGUIMIENTO 2025'!$P$14,INT((ROW()-13)/2),0)),"",OFFSET('10. SEGUIMIENTO 2025'!$P$14,INT((ROW()-13)/2),0)),IF(ISBLANK(OFFSET('9. METAS'!$P$20,INT((ROW()-14)/2),0)),"",OFFSET('9. METAS'!$P$20,INT((ROW()-14)/2),0)))</f>
        <v/>
      </c>
      <c r="M312" s="257" t="str">
        <f ca="1">IF(MOD(ROW()-13,2)=0,IF(ISBLANK(OFFSET('10. SEGUIMIENTO 2025'!$Q$14,INT((ROW()-13)/2),0)),"",OFFSET('10. SEGUIMIENTO 2025'!$Q$14,INT((ROW()-13)/2),0)),IF(ISBLANK(OFFSET('9. METAS'!$Q$20,INT((ROW()-14)/2),0)),"",OFFSET('9. METAS'!$Q$20,INT((ROW()-14)/2),0)))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017" t="str">
        <f ca="1">IF(ISBLANK(OFFSET('9. METAS'!$K$20,INT((ROW()-13)/2),0)),"",OFFSET('9. METAS'!$K$20,INT((ROW()-13)/2),0))</f>
        <v/>
      </c>
      <c r="I313" s="1014"/>
      <c r="J313" s="255">
        <f ca="1">IF(MOD(ROW()-13,2)=0,IF(ISBLANK(OFFSET('10. SEGUIMIENTO 2025'!$N$14,INT((ROW()-13)/2),0)),"",OFFSET('10. SEGUIMIENTO 2025'!$N$14,INT((ROW()-13)/2),0)),IF(ISBLANK(OFFSET('9. METAS'!$N$20,INT((ROW()-14)/2),0)),"",OFFSET('9. METAS'!$N$20,INT((ROW()-14)/2),0)))</f>
        <v>41</v>
      </c>
      <c r="K313" s="256" t="str">
        <f ca="1">IF(MOD(ROW()-13,2)=0,IF(ISBLANK(OFFSET('10. SEGUIMIENTO 2025'!$O$14,INT((ROW()-13)/2),0)),"",OFFSET('10. SEGUIMIENTO 2025'!$O$14,INT((ROW()-13)/2),0)),IF(ISBLANK(OFFSET('9. METAS'!$O$20,INT((ROW()-14)/2),0)),"",OFFSET('9. METAS'!$O$20,INT((ROW()-14)/2),0)))</f>
        <v/>
      </c>
      <c r="L313" s="256" t="str">
        <f ca="1">IF(MOD(ROW()-13,2)=0,IF(ISBLANK(OFFSET('10. SEGUIMIENTO 2025'!$P$14,INT((ROW()-13)/2),0)),"",OFFSET('10. SEGUIMIENTO 2025'!$P$14,INT((ROW()-13)/2),0)),IF(ISBLANK(OFFSET('9. METAS'!$P$20,INT((ROW()-14)/2),0)),"",OFFSET('9. METAS'!$P$20,INT((ROW()-14)/2),0)))</f>
        <v/>
      </c>
      <c r="M313" s="257" t="str">
        <f ca="1">IF(MOD(ROW()-13,2)=0,IF(ISBLANK(OFFSET('10. SEGUIMIENTO 2025'!$Q$14,INT((ROW()-13)/2),0)),"",OFFSET('10. SEGUIMIENTO 2025'!$Q$14,INT((ROW()-13)/2),0)),IF(ISBLANK(OFFSET('9. METAS'!$Q$20,INT((ROW()-14)/2),0)),"",OFFSET('9. METAS'!$Q$20,INT((ROW()-14)/2),0)))</f>
        <v/>
      </c>
      <c r="N313" s="1012" t="str">
        <f t="shared" ref="N313" ca="1" si="296">IFERROR(L313/L314,"ND")</f>
        <v>ND</v>
      </c>
      <c r="O313" s="1008" t="str">
        <f t="shared" ref="O313" ca="1" si="297">IFERROR(((L313+K313+J313)/H313),"ND")</f>
        <v>ND</v>
      </c>
      <c r="P313" s="996"/>
    </row>
    <row r="314" spans="3:16">
      <c r="C314" s="1030"/>
      <c r="D314" s="1026"/>
      <c r="E314" s="1026"/>
      <c r="F314" s="1024"/>
      <c r="G314" s="1021"/>
      <c r="H314" s="1017"/>
      <c r="I314" s="1015"/>
      <c r="J314" s="255" t="str">
        <f ca="1">IF(MOD(ROW()-13,2)=0,IF(ISBLANK(OFFSET('10. SEGUIMIENTO 2025'!$N$14,INT((ROW()-13)/2),0)),"",OFFSET('10. SEGUIMIENTO 2025'!$N$14,INT((ROW()-13)/2),0)),IF(ISBLANK(OFFSET('9. METAS'!$N$20,INT((ROW()-14)/2),0)),"",OFFSET('9. METAS'!$N$20,INT((ROW()-14)/2),0)))</f>
        <v/>
      </c>
      <c r="K314" s="256" t="str">
        <f ca="1">IF(MOD(ROW()-13,2)=0,IF(ISBLANK(OFFSET('10. SEGUIMIENTO 2025'!$O$14,INT((ROW()-13)/2),0)),"",OFFSET('10. SEGUIMIENTO 2025'!$O$14,INT((ROW()-13)/2),0)),IF(ISBLANK(OFFSET('9. METAS'!$O$20,INT((ROW()-14)/2),0)),"",OFFSET('9. METAS'!$O$20,INT((ROW()-14)/2),0)))</f>
        <v/>
      </c>
      <c r="L314" s="256" t="str">
        <f ca="1">IF(MOD(ROW()-13,2)=0,IF(ISBLANK(OFFSET('10. SEGUIMIENTO 2025'!$P$14,INT((ROW()-13)/2),0)),"",OFFSET('10. SEGUIMIENTO 2025'!$P$14,INT((ROW()-13)/2),0)),IF(ISBLANK(OFFSET('9. METAS'!$P$20,INT((ROW()-14)/2),0)),"",OFFSET('9. METAS'!$P$20,INT((ROW()-14)/2),0)))</f>
        <v/>
      </c>
      <c r="M314" s="257" t="str">
        <f ca="1">IF(MOD(ROW()-13,2)=0,IF(ISBLANK(OFFSET('10. SEGUIMIENTO 2025'!$Q$14,INT((ROW()-13)/2),0)),"",OFFSET('10. SEGUIMIENTO 2025'!$Q$14,INT((ROW()-13)/2),0)),IF(ISBLANK(OFFSET('9. METAS'!$Q$20,INT((ROW()-14)/2),0)),"",OFFSET('9. METAS'!$Q$20,INT((ROW()-14)/2),0)))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017" t="str">
        <f ca="1">IF(ISBLANK(OFFSET('9. METAS'!$K$20,INT((ROW()-13)/2),0)),"",OFFSET('9. METAS'!$K$20,INT((ROW()-13)/2),0))</f>
        <v/>
      </c>
      <c r="I315" s="1014"/>
      <c r="J315" s="255">
        <f ca="1">IF(MOD(ROW()-13,2)=0,IF(ISBLANK(OFFSET('10. SEGUIMIENTO 2025'!$N$14,INT((ROW()-13)/2),0)),"",OFFSET('10. SEGUIMIENTO 2025'!$N$14,INT((ROW()-13)/2),0)),IF(ISBLANK(OFFSET('9. METAS'!$N$20,INT((ROW()-14)/2),0)),"",OFFSET('9. METAS'!$N$20,INT((ROW()-14)/2),0)))</f>
        <v>41</v>
      </c>
      <c r="K315" s="256" t="str">
        <f ca="1">IF(MOD(ROW()-13,2)=0,IF(ISBLANK(OFFSET('10. SEGUIMIENTO 2025'!$O$14,INT((ROW()-13)/2),0)),"",OFFSET('10. SEGUIMIENTO 2025'!$O$14,INT((ROW()-13)/2),0)),IF(ISBLANK(OFFSET('9. METAS'!$O$20,INT((ROW()-14)/2),0)),"",OFFSET('9. METAS'!$O$20,INT((ROW()-14)/2),0)))</f>
        <v/>
      </c>
      <c r="L315" s="256" t="str">
        <f ca="1">IF(MOD(ROW()-13,2)=0,IF(ISBLANK(OFFSET('10. SEGUIMIENTO 2025'!$P$14,INT((ROW()-13)/2),0)),"",OFFSET('10. SEGUIMIENTO 2025'!$P$14,INT((ROW()-13)/2),0)),IF(ISBLANK(OFFSET('9. METAS'!$P$20,INT((ROW()-14)/2),0)),"",OFFSET('9. METAS'!$P$20,INT((ROW()-14)/2),0)))</f>
        <v/>
      </c>
      <c r="M315" s="257" t="str">
        <f ca="1">IF(MOD(ROW()-13,2)=0,IF(ISBLANK(OFFSET('10. SEGUIMIENTO 2025'!$Q$14,INT((ROW()-13)/2),0)),"",OFFSET('10. SEGUIMIENTO 2025'!$Q$14,INT((ROW()-13)/2),0)),IF(ISBLANK(OFFSET('9. METAS'!$Q$20,INT((ROW()-14)/2),0)),"",OFFSET('9. METAS'!$Q$20,INT((ROW()-14)/2),0)))</f>
        <v/>
      </c>
      <c r="N315" s="1012" t="str">
        <f t="shared" ref="N315" ca="1" si="298">IFERROR(L315/L316,"ND")</f>
        <v>ND</v>
      </c>
      <c r="O315" s="1008" t="str">
        <f t="shared" ref="O315" ca="1" si="299">IFERROR(((L315+K315+J315)/H315),"ND")</f>
        <v>ND</v>
      </c>
      <c r="P315" s="996"/>
    </row>
    <row r="316" spans="3:16">
      <c r="C316" s="1030"/>
      <c r="D316" s="1026"/>
      <c r="E316" s="1026"/>
      <c r="F316" s="1024"/>
      <c r="G316" s="1021"/>
      <c r="H316" s="1017"/>
      <c r="I316" s="1015"/>
      <c r="J316" s="255" t="str">
        <f ca="1">IF(MOD(ROW()-13,2)=0,IF(ISBLANK(OFFSET('10. SEGUIMIENTO 2025'!$N$14,INT((ROW()-13)/2),0)),"",OFFSET('10. SEGUIMIENTO 2025'!$N$14,INT((ROW()-13)/2),0)),IF(ISBLANK(OFFSET('9. METAS'!$N$20,INT((ROW()-14)/2),0)),"",OFFSET('9. METAS'!$N$20,INT((ROW()-14)/2),0)))</f>
        <v/>
      </c>
      <c r="K316" s="256" t="str">
        <f ca="1">IF(MOD(ROW()-13,2)=0,IF(ISBLANK(OFFSET('10. SEGUIMIENTO 2025'!$O$14,INT((ROW()-13)/2),0)),"",OFFSET('10. SEGUIMIENTO 2025'!$O$14,INT((ROW()-13)/2),0)),IF(ISBLANK(OFFSET('9. METAS'!$O$20,INT((ROW()-14)/2),0)),"",OFFSET('9. METAS'!$O$20,INT((ROW()-14)/2),0)))</f>
        <v/>
      </c>
      <c r="L316" s="256" t="str">
        <f ca="1">IF(MOD(ROW()-13,2)=0,IF(ISBLANK(OFFSET('10. SEGUIMIENTO 2025'!$P$14,INT((ROW()-13)/2),0)),"",OFFSET('10. SEGUIMIENTO 2025'!$P$14,INT((ROW()-13)/2),0)),IF(ISBLANK(OFFSET('9. METAS'!$P$20,INT((ROW()-14)/2),0)),"",OFFSET('9. METAS'!$P$20,INT((ROW()-14)/2),0)))</f>
        <v/>
      </c>
      <c r="M316" s="257" t="str">
        <f ca="1">IF(MOD(ROW()-13,2)=0,IF(ISBLANK(OFFSET('10. SEGUIMIENTO 2025'!$Q$14,INT((ROW()-13)/2),0)),"",OFFSET('10. SEGUIMIENTO 2025'!$Q$14,INT((ROW()-13)/2),0)),IF(ISBLANK(OFFSET('9. METAS'!$Q$20,INT((ROW()-14)/2),0)),"",OFFSET('9. METAS'!$Q$20,INT((ROW()-14)/2),0)))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017" t="str">
        <f ca="1">IF(ISBLANK(OFFSET('9. METAS'!$K$20,INT((ROW()-13)/2),0)),"",OFFSET('9. METAS'!$K$20,INT((ROW()-13)/2),0))</f>
        <v/>
      </c>
      <c r="I317" s="1014"/>
      <c r="J317" s="255">
        <f ca="1">IF(MOD(ROW()-13,2)=0,IF(ISBLANK(OFFSET('10. SEGUIMIENTO 2025'!$N$14,INT((ROW()-13)/2),0)),"",OFFSET('10. SEGUIMIENTO 2025'!$N$14,INT((ROW()-13)/2),0)),IF(ISBLANK(OFFSET('9. METAS'!$N$20,INT((ROW()-14)/2),0)),"",OFFSET('9. METAS'!$N$20,INT((ROW()-14)/2),0)))</f>
        <v>41</v>
      </c>
      <c r="K317" s="256" t="str">
        <f ca="1">IF(MOD(ROW()-13,2)=0,IF(ISBLANK(OFFSET('10. SEGUIMIENTO 2025'!$O$14,INT((ROW()-13)/2),0)),"",OFFSET('10. SEGUIMIENTO 2025'!$O$14,INT((ROW()-13)/2),0)),IF(ISBLANK(OFFSET('9. METAS'!$O$20,INT((ROW()-14)/2),0)),"",OFFSET('9. METAS'!$O$20,INT((ROW()-14)/2),0)))</f>
        <v/>
      </c>
      <c r="L317" s="256" t="str">
        <f ca="1">IF(MOD(ROW()-13,2)=0,IF(ISBLANK(OFFSET('10. SEGUIMIENTO 2025'!$P$14,INT((ROW()-13)/2),0)),"",OFFSET('10. SEGUIMIENTO 2025'!$P$14,INT((ROW()-13)/2),0)),IF(ISBLANK(OFFSET('9. METAS'!$P$20,INT((ROW()-14)/2),0)),"",OFFSET('9. METAS'!$P$20,INT((ROW()-14)/2),0)))</f>
        <v/>
      </c>
      <c r="M317" s="257" t="str">
        <f ca="1">IF(MOD(ROW()-13,2)=0,IF(ISBLANK(OFFSET('10. SEGUIMIENTO 2025'!$Q$14,INT((ROW()-13)/2),0)),"",OFFSET('10. SEGUIMIENTO 2025'!$Q$14,INT((ROW()-13)/2),0)),IF(ISBLANK(OFFSET('9. METAS'!$Q$20,INT((ROW()-14)/2),0)),"",OFFSET('9. METAS'!$Q$20,INT((ROW()-14)/2),0)))</f>
        <v/>
      </c>
      <c r="N317" s="1012" t="str">
        <f t="shared" ref="N317" ca="1" si="300">IFERROR(L317/L318,"ND")</f>
        <v>ND</v>
      </c>
      <c r="O317" s="1008" t="str">
        <f t="shared" ref="O317" ca="1" si="301">IFERROR(((L317+K317+J317)/H317),"ND")</f>
        <v>ND</v>
      </c>
      <c r="P317" s="996"/>
    </row>
    <row r="318" spans="3:16">
      <c r="C318" s="1030"/>
      <c r="D318" s="1026"/>
      <c r="E318" s="1026"/>
      <c r="F318" s="1024"/>
      <c r="G318" s="1021"/>
      <c r="H318" s="1017"/>
      <c r="I318" s="1015"/>
      <c r="J318" s="255" t="str">
        <f ca="1">IF(MOD(ROW()-13,2)=0,IF(ISBLANK(OFFSET('10. SEGUIMIENTO 2025'!$N$14,INT((ROW()-13)/2),0)),"",OFFSET('10. SEGUIMIENTO 2025'!$N$14,INT((ROW()-13)/2),0)),IF(ISBLANK(OFFSET('9. METAS'!$N$20,INT((ROW()-14)/2),0)),"",OFFSET('9. METAS'!$N$20,INT((ROW()-14)/2),0)))</f>
        <v/>
      </c>
      <c r="K318" s="256" t="str">
        <f ca="1">IF(MOD(ROW()-13,2)=0,IF(ISBLANK(OFFSET('10. SEGUIMIENTO 2025'!$O$14,INT((ROW()-13)/2),0)),"",OFFSET('10. SEGUIMIENTO 2025'!$O$14,INT((ROW()-13)/2),0)),IF(ISBLANK(OFFSET('9. METAS'!$O$20,INT((ROW()-14)/2),0)),"",OFFSET('9. METAS'!$O$20,INT((ROW()-14)/2),0)))</f>
        <v/>
      </c>
      <c r="L318" s="256" t="str">
        <f ca="1">IF(MOD(ROW()-13,2)=0,IF(ISBLANK(OFFSET('10. SEGUIMIENTO 2025'!$P$14,INT((ROW()-13)/2),0)),"",OFFSET('10. SEGUIMIENTO 2025'!$P$14,INT((ROW()-13)/2),0)),IF(ISBLANK(OFFSET('9. METAS'!$P$20,INT((ROW()-14)/2),0)),"",OFFSET('9. METAS'!$P$20,INT((ROW()-14)/2),0)))</f>
        <v/>
      </c>
      <c r="M318" s="257" t="str">
        <f ca="1">IF(MOD(ROW()-13,2)=0,IF(ISBLANK(OFFSET('10. SEGUIMIENTO 2025'!$Q$14,INT((ROW()-13)/2),0)),"",OFFSET('10. SEGUIMIENTO 2025'!$Q$14,INT((ROW()-13)/2),0)),IF(ISBLANK(OFFSET('9. METAS'!$Q$20,INT((ROW()-14)/2),0)),"",OFFSET('9. METAS'!$Q$20,INT((ROW()-14)/2),0)))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017" t="str">
        <f ca="1">IF(ISBLANK(OFFSET('9. METAS'!$K$20,INT((ROW()-13)/2),0)),"",OFFSET('9. METAS'!$K$20,INT((ROW()-13)/2),0))</f>
        <v/>
      </c>
      <c r="I319" s="1014"/>
      <c r="J319" s="255">
        <f ca="1">IF(MOD(ROW()-13,2)=0,IF(ISBLANK(OFFSET('10. SEGUIMIENTO 2025'!$N$14,INT((ROW()-13)/2),0)),"",OFFSET('10. SEGUIMIENTO 2025'!$N$14,INT((ROW()-13)/2),0)),IF(ISBLANK(OFFSET('9. METAS'!$N$20,INT((ROW()-14)/2),0)),"",OFFSET('9. METAS'!$N$20,INT((ROW()-14)/2),0)))</f>
        <v>41</v>
      </c>
      <c r="K319" s="256" t="str">
        <f ca="1">IF(MOD(ROW()-13,2)=0,IF(ISBLANK(OFFSET('10. SEGUIMIENTO 2025'!$O$14,INT((ROW()-13)/2),0)),"",OFFSET('10. SEGUIMIENTO 2025'!$O$14,INT((ROW()-13)/2),0)),IF(ISBLANK(OFFSET('9. METAS'!$O$20,INT((ROW()-14)/2),0)),"",OFFSET('9. METAS'!$O$20,INT((ROW()-14)/2),0)))</f>
        <v/>
      </c>
      <c r="L319" s="256" t="str">
        <f ca="1">IF(MOD(ROW()-13,2)=0,IF(ISBLANK(OFFSET('10. SEGUIMIENTO 2025'!$P$14,INT((ROW()-13)/2),0)),"",OFFSET('10. SEGUIMIENTO 2025'!$P$14,INT((ROW()-13)/2),0)),IF(ISBLANK(OFFSET('9. METAS'!$P$20,INT((ROW()-14)/2),0)),"",OFFSET('9. METAS'!$P$20,INT((ROW()-14)/2),0)))</f>
        <v/>
      </c>
      <c r="M319" s="257" t="str">
        <f ca="1">IF(MOD(ROW()-13,2)=0,IF(ISBLANK(OFFSET('10. SEGUIMIENTO 2025'!$Q$14,INT((ROW()-13)/2),0)),"",OFFSET('10. SEGUIMIENTO 2025'!$Q$14,INT((ROW()-13)/2),0)),IF(ISBLANK(OFFSET('9. METAS'!$Q$20,INT((ROW()-14)/2),0)),"",OFFSET('9. METAS'!$Q$20,INT((ROW()-14)/2),0)))</f>
        <v/>
      </c>
      <c r="N319" s="1012" t="str">
        <f t="shared" ref="N319" ca="1" si="302">IFERROR(L319/L320,"ND")</f>
        <v>ND</v>
      </c>
      <c r="O319" s="1008" t="str">
        <f t="shared" ref="O319" ca="1" si="303">IFERROR(((L319+K319+J319)/H319),"ND")</f>
        <v>ND</v>
      </c>
      <c r="P319" s="996"/>
    </row>
    <row r="320" spans="3:16">
      <c r="C320" s="1030"/>
      <c r="D320" s="1026"/>
      <c r="E320" s="1026"/>
      <c r="F320" s="1024"/>
      <c r="G320" s="1021"/>
      <c r="H320" s="1017"/>
      <c r="I320" s="1015"/>
      <c r="J320" s="255" t="str">
        <f ca="1">IF(MOD(ROW()-13,2)=0,IF(ISBLANK(OFFSET('10. SEGUIMIENTO 2025'!$N$14,INT((ROW()-13)/2),0)),"",OFFSET('10. SEGUIMIENTO 2025'!$N$14,INT((ROW()-13)/2),0)),IF(ISBLANK(OFFSET('9. METAS'!$N$20,INT((ROW()-14)/2),0)),"",OFFSET('9. METAS'!$N$20,INT((ROW()-14)/2),0)))</f>
        <v/>
      </c>
      <c r="K320" s="256" t="str">
        <f ca="1">IF(MOD(ROW()-13,2)=0,IF(ISBLANK(OFFSET('10. SEGUIMIENTO 2025'!$O$14,INT((ROW()-13)/2),0)),"",OFFSET('10. SEGUIMIENTO 2025'!$O$14,INT((ROW()-13)/2),0)),IF(ISBLANK(OFFSET('9. METAS'!$O$20,INT((ROW()-14)/2),0)),"",OFFSET('9. METAS'!$O$20,INT((ROW()-14)/2),0)))</f>
        <v/>
      </c>
      <c r="L320" s="256" t="str">
        <f ca="1">IF(MOD(ROW()-13,2)=0,IF(ISBLANK(OFFSET('10. SEGUIMIENTO 2025'!$P$14,INT((ROW()-13)/2),0)),"",OFFSET('10. SEGUIMIENTO 2025'!$P$14,INT((ROW()-13)/2),0)),IF(ISBLANK(OFFSET('9. METAS'!$P$20,INT((ROW()-14)/2),0)),"",OFFSET('9. METAS'!$P$20,INT((ROW()-14)/2),0)))</f>
        <v/>
      </c>
      <c r="M320" s="257" t="str">
        <f ca="1">IF(MOD(ROW()-13,2)=0,IF(ISBLANK(OFFSET('10. SEGUIMIENTO 2025'!$Q$14,INT((ROW()-13)/2),0)),"",OFFSET('10. SEGUIMIENTO 2025'!$Q$14,INT((ROW()-13)/2),0)),IF(ISBLANK(OFFSET('9. METAS'!$Q$20,INT((ROW()-14)/2),0)),"",OFFSET('9. METAS'!$Q$20,INT((ROW()-14)/2),0)))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017" t="str">
        <f ca="1">IF(ISBLANK(OFFSET('9. METAS'!$K$20,INT((ROW()-13)/2),0)),"",OFFSET('9. METAS'!$K$20,INT((ROW()-13)/2),0))</f>
        <v/>
      </c>
      <c r="I321" s="1014"/>
      <c r="J321" s="255">
        <f ca="1">IF(MOD(ROW()-13,2)=0,IF(ISBLANK(OFFSET('10. SEGUIMIENTO 2025'!$N$14,INT((ROW()-13)/2),0)),"",OFFSET('10. SEGUIMIENTO 2025'!$N$14,INT((ROW()-13)/2),0)),IF(ISBLANK(OFFSET('9. METAS'!$N$20,INT((ROW()-14)/2),0)),"",OFFSET('9. METAS'!$N$20,INT((ROW()-14)/2),0)))</f>
        <v>41</v>
      </c>
      <c r="K321" s="256" t="str">
        <f ca="1">IF(MOD(ROW()-13,2)=0,IF(ISBLANK(OFFSET('10. SEGUIMIENTO 2025'!$O$14,INT((ROW()-13)/2),0)),"",OFFSET('10. SEGUIMIENTO 2025'!$O$14,INT((ROW()-13)/2),0)),IF(ISBLANK(OFFSET('9. METAS'!$O$20,INT((ROW()-14)/2),0)),"",OFFSET('9. METAS'!$O$20,INT((ROW()-14)/2),0)))</f>
        <v/>
      </c>
      <c r="L321" s="256" t="str">
        <f ca="1">IF(MOD(ROW()-13,2)=0,IF(ISBLANK(OFFSET('10. SEGUIMIENTO 2025'!$P$14,INT((ROW()-13)/2),0)),"",OFFSET('10. SEGUIMIENTO 2025'!$P$14,INT((ROW()-13)/2),0)),IF(ISBLANK(OFFSET('9. METAS'!$P$20,INT((ROW()-14)/2),0)),"",OFFSET('9. METAS'!$P$20,INT((ROW()-14)/2),0)))</f>
        <v/>
      </c>
      <c r="M321" s="257" t="str">
        <f ca="1">IF(MOD(ROW()-13,2)=0,IF(ISBLANK(OFFSET('10. SEGUIMIENTO 2025'!$Q$14,INT((ROW()-13)/2),0)),"",OFFSET('10. SEGUIMIENTO 2025'!$Q$14,INT((ROW()-13)/2),0)),IF(ISBLANK(OFFSET('9. METAS'!$Q$20,INT((ROW()-14)/2),0)),"",OFFSET('9. METAS'!$Q$20,INT((ROW()-14)/2),0)))</f>
        <v/>
      </c>
      <c r="N321" s="1012" t="str">
        <f t="shared" ref="N321" ca="1" si="304">IFERROR(L321/L322,"ND")</f>
        <v>ND</v>
      </c>
      <c r="O321" s="1008" t="str">
        <f t="shared" ref="O321" ca="1" si="305">IFERROR(((L321+K321+J321)/H321),"ND")</f>
        <v>ND</v>
      </c>
      <c r="P321" s="996"/>
    </row>
    <row r="322" spans="3:16">
      <c r="C322" s="1030"/>
      <c r="D322" s="1026"/>
      <c r="E322" s="1026"/>
      <c r="F322" s="1024"/>
      <c r="G322" s="1021"/>
      <c r="H322" s="1017"/>
      <c r="I322" s="1015"/>
      <c r="J322" s="255" t="str">
        <f ca="1">IF(MOD(ROW()-13,2)=0,IF(ISBLANK(OFFSET('10. SEGUIMIENTO 2025'!$N$14,INT((ROW()-13)/2),0)),"",OFFSET('10. SEGUIMIENTO 2025'!$N$14,INT((ROW()-13)/2),0)),IF(ISBLANK(OFFSET('9. METAS'!$N$20,INT((ROW()-14)/2),0)),"",OFFSET('9. METAS'!$N$20,INT((ROW()-14)/2),0)))</f>
        <v/>
      </c>
      <c r="K322" s="256" t="str">
        <f ca="1">IF(MOD(ROW()-13,2)=0,IF(ISBLANK(OFFSET('10. SEGUIMIENTO 2025'!$O$14,INT((ROW()-13)/2),0)),"",OFFSET('10. SEGUIMIENTO 2025'!$O$14,INT((ROW()-13)/2),0)),IF(ISBLANK(OFFSET('9. METAS'!$O$20,INT((ROW()-14)/2),0)),"",OFFSET('9. METAS'!$O$20,INT((ROW()-14)/2),0)))</f>
        <v/>
      </c>
      <c r="L322" s="256" t="str">
        <f ca="1">IF(MOD(ROW()-13,2)=0,IF(ISBLANK(OFFSET('10. SEGUIMIENTO 2025'!$P$14,INT((ROW()-13)/2),0)),"",OFFSET('10. SEGUIMIENTO 2025'!$P$14,INT((ROW()-13)/2),0)),IF(ISBLANK(OFFSET('9. METAS'!$P$20,INT((ROW()-14)/2),0)),"",OFFSET('9. METAS'!$P$20,INT((ROW()-14)/2),0)))</f>
        <v/>
      </c>
      <c r="M322" s="257" t="str">
        <f ca="1">IF(MOD(ROW()-13,2)=0,IF(ISBLANK(OFFSET('10. SEGUIMIENTO 2025'!$Q$14,INT((ROW()-13)/2),0)),"",OFFSET('10. SEGUIMIENTO 2025'!$Q$14,INT((ROW()-13)/2),0)),IF(ISBLANK(OFFSET('9. METAS'!$Q$20,INT((ROW()-14)/2),0)),"",OFFSET('9. METAS'!$Q$20,INT((ROW()-14)/2),0)))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017" t="str">
        <f ca="1">IF(ISBLANK(OFFSET('9. METAS'!$K$20,INT((ROW()-13)/2),0)),"",OFFSET('9. METAS'!$K$20,INT((ROW()-13)/2),0))</f>
        <v/>
      </c>
      <c r="I323" s="1014"/>
      <c r="J323" s="255">
        <f ca="1">IF(MOD(ROW()-13,2)=0,IF(ISBLANK(OFFSET('10. SEGUIMIENTO 2025'!$N$14,INT((ROW()-13)/2),0)),"",OFFSET('10. SEGUIMIENTO 2025'!$N$14,INT((ROW()-13)/2),0)),IF(ISBLANK(OFFSET('9. METAS'!$N$20,INT((ROW()-14)/2),0)),"",OFFSET('9. METAS'!$N$20,INT((ROW()-14)/2),0)))</f>
        <v>41</v>
      </c>
      <c r="K323" s="256" t="str">
        <f ca="1">IF(MOD(ROW()-13,2)=0,IF(ISBLANK(OFFSET('10. SEGUIMIENTO 2025'!$O$14,INT((ROW()-13)/2),0)),"",OFFSET('10. SEGUIMIENTO 2025'!$O$14,INT((ROW()-13)/2),0)),IF(ISBLANK(OFFSET('9. METAS'!$O$20,INT((ROW()-14)/2),0)),"",OFFSET('9. METAS'!$O$20,INT((ROW()-14)/2),0)))</f>
        <v/>
      </c>
      <c r="L323" s="256" t="str">
        <f ca="1">IF(MOD(ROW()-13,2)=0,IF(ISBLANK(OFFSET('10. SEGUIMIENTO 2025'!$P$14,INT((ROW()-13)/2),0)),"",OFFSET('10. SEGUIMIENTO 2025'!$P$14,INT((ROW()-13)/2),0)),IF(ISBLANK(OFFSET('9. METAS'!$P$20,INT((ROW()-14)/2),0)),"",OFFSET('9. METAS'!$P$20,INT((ROW()-14)/2),0)))</f>
        <v/>
      </c>
      <c r="M323" s="257" t="str">
        <f ca="1">IF(MOD(ROW()-13,2)=0,IF(ISBLANK(OFFSET('10. SEGUIMIENTO 2025'!$Q$14,INT((ROW()-13)/2),0)),"",OFFSET('10. SEGUIMIENTO 2025'!$Q$14,INT((ROW()-13)/2),0)),IF(ISBLANK(OFFSET('9. METAS'!$Q$20,INT((ROW()-14)/2),0)),"",OFFSET('9. METAS'!$Q$20,INT((ROW()-14)/2),0)))</f>
        <v/>
      </c>
      <c r="N323" s="1012" t="str">
        <f t="shared" ref="N323" ca="1" si="306">IFERROR(L323/L324,"ND")</f>
        <v>ND</v>
      </c>
      <c r="O323" s="1008" t="str">
        <f t="shared" ref="O323" ca="1" si="307">IFERROR(((L323+K323+J323)/H323),"ND")</f>
        <v>ND</v>
      </c>
      <c r="P323" s="996"/>
    </row>
    <row r="324" spans="3:16">
      <c r="C324" s="1030"/>
      <c r="D324" s="1026"/>
      <c r="E324" s="1026"/>
      <c r="F324" s="1024"/>
      <c r="G324" s="1021"/>
      <c r="H324" s="1017"/>
      <c r="I324" s="1015"/>
      <c r="J324" s="255" t="str">
        <f ca="1">IF(MOD(ROW()-13,2)=0,IF(ISBLANK(OFFSET('10. SEGUIMIENTO 2025'!$N$14,INT((ROW()-13)/2),0)),"",OFFSET('10. SEGUIMIENTO 2025'!$N$14,INT((ROW()-13)/2),0)),IF(ISBLANK(OFFSET('9. METAS'!$N$20,INT((ROW()-14)/2),0)),"",OFFSET('9. METAS'!$N$20,INT((ROW()-14)/2),0)))</f>
        <v/>
      </c>
      <c r="K324" s="256" t="str">
        <f ca="1">IF(MOD(ROW()-13,2)=0,IF(ISBLANK(OFFSET('10. SEGUIMIENTO 2025'!$O$14,INT((ROW()-13)/2),0)),"",OFFSET('10. SEGUIMIENTO 2025'!$O$14,INT((ROW()-13)/2),0)),IF(ISBLANK(OFFSET('9. METAS'!$O$20,INT((ROW()-14)/2),0)),"",OFFSET('9. METAS'!$O$20,INT((ROW()-14)/2),0)))</f>
        <v/>
      </c>
      <c r="L324" s="256" t="str">
        <f ca="1">IF(MOD(ROW()-13,2)=0,IF(ISBLANK(OFFSET('10. SEGUIMIENTO 2025'!$P$14,INT((ROW()-13)/2),0)),"",OFFSET('10. SEGUIMIENTO 2025'!$P$14,INT((ROW()-13)/2),0)),IF(ISBLANK(OFFSET('9. METAS'!$P$20,INT((ROW()-14)/2),0)),"",OFFSET('9. METAS'!$P$20,INT((ROW()-14)/2),0)))</f>
        <v/>
      </c>
      <c r="M324" s="257" t="str">
        <f ca="1">IF(MOD(ROW()-13,2)=0,IF(ISBLANK(OFFSET('10. SEGUIMIENTO 2025'!$Q$14,INT((ROW()-13)/2),0)),"",OFFSET('10. SEGUIMIENTO 2025'!$Q$14,INT((ROW()-13)/2),0)),IF(ISBLANK(OFFSET('9. METAS'!$Q$20,INT((ROW()-14)/2),0)),"",OFFSET('9. METAS'!$Q$20,INT((ROW()-14)/2),0)))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017" t="str">
        <f ca="1">IF(ISBLANK(OFFSET('9. METAS'!$K$20,INT((ROW()-13)/2),0)),"",OFFSET('9. METAS'!$K$20,INT((ROW()-13)/2),0))</f>
        <v/>
      </c>
      <c r="I325" s="1014"/>
      <c r="J325" s="255">
        <f ca="1">IF(MOD(ROW()-13,2)=0,IF(ISBLANK(OFFSET('10. SEGUIMIENTO 2025'!$N$14,INT((ROW()-13)/2),0)),"",OFFSET('10. SEGUIMIENTO 2025'!$N$14,INT((ROW()-13)/2),0)),IF(ISBLANK(OFFSET('9. METAS'!$N$20,INT((ROW()-14)/2),0)),"",OFFSET('9. METAS'!$N$20,INT((ROW()-14)/2),0)))</f>
        <v>41</v>
      </c>
      <c r="K325" s="256" t="str">
        <f ca="1">IF(MOD(ROW()-13,2)=0,IF(ISBLANK(OFFSET('10. SEGUIMIENTO 2025'!$O$14,INT((ROW()-13)/2),0)),"",OFFSET('10. SEGUIMIENTO 2025'!$O$14,INT((ROW()-13)/2),0)),IF(ISBLANK(OFFSET('9. METAS'!$O$20,INT((ROW()-14)/2),0)),"",OFFSET('9. METAS'!$O$20,INT((ROW()-14)/2),0)))</f>
        <v/>
      </c>
      <c r="L325" s="256" t="str">
        <f ca="1">IF(MOD(ROW()-13,2)=0,IF(ISBLANK(OFFSET('10. SEGUIMIENTO 2025'!$P$14,INT((ROW()-13)/2),0)),"",OFFSET('10. SEGUIMIENTO 2025'!$P$14,INT((ROW()-13)/2),0)),IF(ISBLANK(OFFSET('9. METAS'!$P$20,INT((ROW()-14)/2),0)),"",OFFSET('9. METAS'!$P$20,INT((ROW()-14)/2),0)))</f>
        <v/>
      </c>
      <c r="M325" s="257" t="str">
        <f ca="1">IF(MOD(ROW()-13,2)=0,IF(ISBLANK(OFFSET('10. SEGUIMIENTO 2025'!$Q$14,INT((ROW()-13)/2),0)),"",OFFSET('10. SEGUIMIENTO 2025'!$Q$14,INT((ROW()-13)/2),0)),IF(ISBLANK(OFFSET('9. METAS'!$Q$20,INT((ROW()-14)/2),0)),"",OFFSET('9. METAS'!$Q$20,INT((ROW()-14)/2),0)))</f>
        <v/>
      </c>
      <c r="N325" s="1012" t="str">
        <f t="shared" ref="N325" ca="1" si="308">IFERROR(L325/L326,"ND")</f>
        <v>ND</v>
      </c>
      <c r="O325" s="1008" t="str">
        <f t="shared" ref="O325" ca="1" si="309">IFERROR(((L325+K325+J325)/H325),"ND")</f>
        <v>ND</v>
      </c>
      <c r="P325" s="996"/>
    </row>
    <row r="326" spans="3:16">
      <c r="C326" s="1030"/>
      <c r="D326" s="1026"/>
      <c r="E326" s="1026"/>
      <c r="F326" s="1024"/>
      <c r="G326" s="1021"/>
      <c r="H326" s="1017"/>
      <c r="I326" s="1015"/>
      <c r="J326" s="255" t="str">
        <f ca="1">IF(MOD(ROW()-13,2)=0,IF(ISBLANK(OFFSET('10. SEGUIMIENTO 2025'!$N$14,INT((ROW()-13)/2),0)),"",OFFSET('10. SEGUIMIENTO 2025'!$N$14,INT((ROW()-13)/2),0)),IF(ISBLANK(OFFSET('9. METAS'!$N$20,INT((ROW()-14)/2),0)),"",OFFSET('9. METAS'!$N$20,INT((ROW()-14)/2),0)))</f>
        <v/>
      </c>
      <c r="K326" s="256" t="str">
        <f ca="1">IF(MOD(ROW()-13,2)=0,IF(ISBLANK(OFFSET('10. SEGUIMIENTO 2025'!$O$14,INT((ROW()-13)/2),0)),"",OFFSET('10. SEGUIMIENTO 2025'!$O$14,INT((ROW()-13)/2),0)),IF(ISBLANK(OFFSET('9. METAS'!$O$20,INT((ROW()-14)/2),0)),"",OFFSET('9. METAS'!$O$20,INT((ROW()-14)/2),0)))</f>
        <v/>
      </c>
      <c r="L326" s="256" t="str">
        <f ca="1">IF(MOD(ROW()-13,2)=0,IF(ISBLANK(OFFSET('10. SEGUIMIENTO 2025'!$P$14,INT((ROW()-13)/2),0)),"",OFFSET('10. SEGUIMIENTO 2025'!$P$14,INT((ROW()-13)/2),0)),IF(ISBLANK(OFFSET('9. METAS'!$P$20,INT((ROW()-14)/2),0)),"",OFFSET('9. METAS'!$P$20,INT((ROW()-14)/2),0)))</f>
        <v/>
      </c>
      <c r="M326" s="257" t="str">
        <f ca="1">IF(MOD(ROW()-13,2)=0,IF(ISBLANK(OFFSET('10. SEGUIMIENTO 2025'!$Q$14,INT((ROW()-13)/2),0)),"",OFFSET('10. SEGUIMIENTO 2025'!$Q$14,INT((ROW()-13)/2),0)),IF(ISBLANK(OFFSET('9. METAS'!$Q$20,INT((ROW()-14)/2),0)),"",OFFSET('9. METAS'!$Q$20,INT((ROW()-14)/2),0)))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017" t="str">
        <f ca="1">IF(ISBLANK(OFFSET('9. METAS'!$K$20,INT((ROW()-13)/2),0)),"",OFFSET('9. METAS'!$K$20,INT((ROW()-13)/2),0))</f>
        <v/>
      </c>
      <c r="I327" s="1014"/>
      <c r="J327" s="255">
        <f ca="1">IF(MOD(ROW()-13,2)=0,IF(ISBLANK(OFFSET('10. SEGUIMIENTO 2025'!$N$14,INT((ROW()-13)/2),0)),"",OFFSET('10. SEGUIMIENTO 2025'!$N$14,INT((ROW()-13)/2),0)),IF(ISBLANK(OFFSET('9. METAS'!$N$20,INT((ROW()-14)/2),0)),"",OFFSET('9. METAS'!$N$20,INT((ROW()-14)/2),0)))</f>
        <v>41</v>
      </c>
      <c r="K327" s="256" t="str">
        <f ca="1">IF(MOD(ROW()-13,2)=0,IF(ISBLANK(OFFSET('10. SEGUIMIENTO 2025'!$O$14,INT((ROW()-13)/2),0)),"",OFFSET('10. SEGUIMIENTO 2025'!$O$14,INT((ROW()-13)/2),0)),IF(ISBLANK(OFFSET('9. METAS'!$O$20,INT((ROW()-14)/2),0)),"",OFFSET('9. METAS'!$O$20,INT((ROW()-14)/2),0)))</f>
        <v/>
      </c>
      <c r="L327" s="256" t="str">
        <f ca="1">IF(MOD(ROW()-13,2)=0,IF(ISBLANK(OFFSET('10. SEGUIMIENTO 2025'!$P$14,INT((ROW()-13)/2),0)),"",OFFSET('10. SEGUIMIENTO 2025'!$P$14,INT((ROW()-13)/2),0)),IF(ISBLANK(OFFSET('9. METAS'!$P$20,INT((ROW()-14)/2),0)),"",OFFSET('9. METAS'!$P$20,INT((ROW()-14)/2),0)))</f>
        <v/>
      </c>
      <c r="M327" s="257" t="str">
        <f ca="1">IF(MOD(ROW()-13,2)=0,IF(ISBLANK(OFFSET('10. SEGUIMIENTO 2025'!$Q$14,INT((ROW()-13)/2),0)),"",OFFSET('10. SEGUIMIENTO 2025'!$Q$14,INT((ROW()-13)/2),0)),IF(ISBLANK(OFFSET('9. METAS'!$Q$20,INT((ROW()-14)/2),0)),"",OFFSET('9. METAS'!$Q$20,INT((ROW()-14)/2),0)))</f>
        <v/>
      </c>
      <c r="N327" s="1012" t="str">
        <f t="shared" ref="N327" ca="1" si="310">IFERROR(L327/L328,"ND")</f>
        <v>ND</v>
      </c>
      <c r="O327" s="1008" t="str">
        <f t="shared" ref="O327" ca="1" si="311">IFERROR(((L327+K327+J327)/H327),"ND")</f>
        <v>ND</v>
      </c>
      <c r="P327" s="996"/>
    </row>
    <row r="328" spans="3:16">
      <c r="C328" s="1030"/>
      <c r="D328" s="1026"/>
      <c r="E328" s="1026"/>
      <c r="F328" s="1024"/>
      <c r="G328" s="1021"/>
      <c r="H328" s="1017"/>
      <c r="I328" s="1015"/>
      <c r="J328" s="255" t="str">
        <f ca="1">IF(MOD(ROW()-13,2)=0,IF(ISBLANK(OFFSET('10. SEGUIMIENTO 2025'!$N$14,INT((ROW()-13)/2),0)),"",OFFSET('10. SEGUIMIENTO 2025'!$N$14,INT((ROW()-13)/2),0)),IF(ISBLANK(OFFSET('9. METAS'!$N$20,INT((ROW()-14)/2),0)),"",OFFSET('9. METAS'!$N$20,INT((ROW()-14)/2),0)))</f>
        <v/>
      </c>
      <c r="K328" s="256" t="str">
        <f ca="1">IF(MOD(ROW()-13,2)=0,IF(ISBLANK(OFFSET('10. SEGUIMIENTO 2025'!$O$14,INT((ROW()-13)/2),0)),"",OFFSET('10. SEGUIMIENTO 2025'!$O$14,INT((ROW()-13)/2),0)),IF(ISBLANK(OFFSET('9. METAS'!$O$20,INT((ROW()-14)/2),0)),"",OFFSET('9. METAS'!$O$20,INT((ROW()-14)/2),0)))</f>
        <v/>
      </c>
      <c r="L328" s="256" t="str">
        <f ca="1">IF(MOD(ROW()-13,2)=0,IF(ISBLANK(OFFSET('10. SEGUIMIENTO 2025'!$P$14,INT((ROW()-13)/2),0)),"",OFFSET('10. SEGUIMIENTO 2025'!$P$14,INT((ROW()-13)/2),0)),IF(ISBLANK(OFFSET('9. METAS'!$P$20,INT((ROW()-14)/2),0)),"",OFFSET('9. METAS'!$P$20,INT((ROW()-14)/2),0)))</f>
        <v/>
      </c>
      <c r="M328" s="257" t="str">
        <f ca="1">IF(MOD(ROW()-13,2)=0,IF(ISBLANK(OFFSET('10. SEGUIMIENTO 2025'!$Q$14,INT((ROW()-13)/2),0)),"",OFFSET('10. SEGUIMIENTO 2025'!$Q$14,INT((ROW()-13)/2),0)),IF(ISBLANK(OFFSET('9. METAS'!$Q$20,INT((ROW()-14)/2),0)),"",OFFSET('9. METAS'!$Q$20,INT((ROW()-14)/2),0)))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017" t="str">
        <f ca="1">IF(ISBLANK(OFFSET('9. METAS'!$K$20,INT((ROW()-13)/2),0)),"",OFFSET('9. METAS'!$K$20,INT((ROW()-13)/2),0))</f>
        <v/>
      </c>
      <c r="I329" s="1014"/>
      <c r="J329" s="255">
        <f ca="1">IF(MOD(ROW()-13,2)=0,IF(ISBLANK(OFFSET('10. SEGUIMIENTO 2025'!$N$14,INT((ROW()-13)/2),0)),"",OFFSET('10. SEGUIMIENTO 2025'!$N$14,INT((ROW()-13)/2),0)),IF(ISBLANK(OFFSET('9. METAS'!$N$20,INT((ROW()-14)/2),0)),"",OFFSET('9. METAS'!$N$20,INT((ROW()-14)/2),0)))</f>
        <v>41</v>
      </c>
      <c r="K329" s="256" t="str">
        <f ca="1">IF(MOD(ROW()-13,2)=0,IF(ISBLANK(OFFSET('10. SEGUIMIENTO 2025'!$O$14,INT((ROW()-13)/2),0)),"",OFFSET('10. SEGUIMIENTO 2025'!$O$14,INT((ROW()-13)/2),0)),IF(ISBLANK(OFFSET('9. METAS'!$O$20,INT((ROW()-14)/2),0)),"",OFFSET('9. METAS'!$O$20,INT((ROW()-14)/2),0)))</f>
        <v/>
      </c>
      <c r="L329" s="256" t="str">
        <f ca="1">IF(MOD(ROW()-13,2)=0,IF(ISBLANK(OFFSET('10. SEGUIMIENTO 2025'!$P$14,INT((ROW()-13)/2),0)),"",OFFSET('10. SEGUIMIENTO 2025'!$P$14,INT((ROW()-13)/2),0)),IF(ISBLANK(OFFSET('9. METAS'!$P$20,INT((ROW()-14)/2),0)),"",OFFSET('9. METAS'!$P$20,INT((ROW()-14)/2),0)))</f>
        <v/>
      </c>
      <c r="M329" s="257" t="str">
        <f ca="1">IF(MOD(ROW()-13,2)=0,IF(ISBLANK(OFFSET('10. SEGUIMIENTO 2025'!$Q$14,INT((ROW()-13)/2),0)),"",OFFSET('10. SEGUIMIENTO 2025'!$Q$14,INT((ROW()-13)/2),0)),IF(ISBLANK(OFFSET('9. METAS'!$Q$20,INT((ROW()-14)/2),0)),"",OFFSET('9. METAS'!$Q$20,INT((ROW()-14)/2),0)))</f>
        <v/>
      </c>
      <c r="N329" s="1012" t="str">
        <f t="shared" ref="N329" ca="1" si="312">IFERROR(L329/L330,"ND")</f>
        <v>ND</v>
      </c>
      <c r="O329" s="1008" t="str">
        <f t="shared" ref="O329" ca="1" si="313">IFERROR(((L329+K329+J329)/H329),"ND")</f>
        <v>ND</v>
      </c>
      <c r="P329" s="996"/>
    </row>
    <row r="330" spans="3:16">
      <c r="C330" s="1030"/>
      <c r="D330" s="1026"/>
      <c r="E330" s="1026"/>
      <c r="F330" s="1024"/>
      <c r="G330" s="1021"/>
      <c r="H330" s="1017"/>
      <c r="I330" s="1015"/>
      <c r="J330" s="255" t="str">
        <f ca="1">IF(MOD(ROW()-13,2)=0,IF(ISBLANK(OFFSET('10. SEGUIMIENTO 2025'!$N$14,INT((ROW()-13)/2),0)),"",OFFSET('10. SEGUIMIENTO 2025'!$N$14,INT((ROW()-13)/2),0)),IF(ISBLANK(OFFSET('9. METAS'!$N$20,INT((ROW()-14)/2),0)),"",OFFSET('9. METAS'!$N$20,INT((ROW()-14)/2),0)))</f>
        <v/>
      </c>
      <c r="K330" s="256" t="str">
        <f ca="1">IF(MOD(ROW()-13,2)=0,IF(ISBLANK(OFFSET('10. SEGUIMIENTO 2025'!$O$14,INT((ROW()-13)/2),0)),"",OFFSET('10. SEGUIMIENTO 2025'!$O$14,INT((ROW()-13)/2),0)),IF(ISBLANK(OFFSET('9. METAS'!$O$20,INT((ROW()-14)/2),0)),"",OFFSET('9. METAS'!$O$20,INT((ROW()-14)/2),0)))</f>
        <v/>
      </c>
      <c r="L330" s="256" t="str">
        <f ca="1">IF(MOD(ROW()-13,2)=0,IF(ISBLANK(OFFSET('10. SEGUIMIENTO 2025'!$P$14,INT((ROW()-13)/2),0)),"",OFFSET('10. SEGUIMIENTO 2025'!$P$14,INT((ROW()-13)/2),0)),IF(ISBLANK(OFFSET('9. METAS'!$P$20,INT((ROW()-14)/2),0)),"",OFFSET('9. METAS'!$P$20,INT((ROW()-14)/2),0)))</f>
        <v/>
      </c>
      <c r="M330" s="257" t="str">
        <f ca="1">IF(MOD(ROW()-13,2)=0,IF(ISBLANK(OFFSET('10. SEGUIMIENTO 2025'!$Q$14,INT((ROW()-13)/2),0)),"",OFFSET('10. SEGUIMIENTO 2025'!$Q$14,INT((ROW()-13)/2),0)),IF(ISBLANK(OFFSET('9. METAS'!$Q$20,INT((ROW()-14)/2),0)),"",OFFSET('9. METAS'!$Q$20,INT((ROW()-14)/2),0)))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017" t="str">
        <f ca="1">IF(ISBLANK(OFFSET('9. METAS'!$K$20,INT((ROW()-13)/2),0)),"",OFFSET('9. METAS'!$K$20,INT((ROW()-13)/2),0))</f>
        <v/>
      </c>
      <c r="I331" s="1014"/>
      <c r="J331" s="255">
        <f ca="1">IF(MOD(ROW()-13,2)=0,IF(ISBLANK(OFFSET('10. SEGUIMIENTO 2025'!$N$14,INT((ROW()-13)/2),0)),"",OFFSET('10. SEGUIMIENTO 2025'!$N$14,INT((ROW()-13)/2),0)),IF(ISBLANK(OFFSET('9. METAS'!$N$20,INT((ROW()-14)/2),0)),"",OFFSET('9. METAS'!$N$20,INT((ROW()-14)/2),0)))</f>
        <v>41</v>
      </c>
      <c r="K331" s="256" t="str">
        <f ca="1">IF(MOD(ROW()-13,2)=0,IF(ISBLANK(OFFSET('10. SEGUIMIENTO 2025'!$O$14,INT((ROW()-13)/2),0)),"",OFFSET('10. SEGUIMIENTO 2025'!$O$14,INT((ROW()-13)/2),0)),IF(ISBLANK(OFFSET('9. METAS'!$O$20,INT((ROW()-14)/2),0)),"",OFFSET('9. METAS'!$O$20,INT((ROW()-14)/2),0)))</f>
        <v/>
      </c>
      <c r="L331" s="256" t="str">
        <f ca="1">IF(MOD(ROW()-13,2)=0,IF(ISBLANK(OFFSET('10. SEGUIMIENTO 2025'!$P$14,INT((ROW()-13)/2),0)),"",OFFSET('10. SEGUIMIENTO 2025'!$P$14,INT((ROW()-13)/2),0)),IF(ISBLANK(OFFSET('9. METAS'!$P$20,INT((ROW()-14)/2),0)),"",OFFSET('9. METAS'!$P$20,INT((ROW()-14)/2),0)))</f>
        <v/>
      </c>
      <c r="M331" s="257" t="str">
        <f ca="1">IF(MOD(ROW()-13,2)=0,IF(ISBLANK(OFFSET('10. SEGUIMIENTO 2025'!$Q$14,INT((ROW()-13)/2),0)),"",OFFSET('10. SEGUIMIENTO 2025'!$Q$14,INT((ROW()-13)/2),0)),IF(ISBLANK(OFFSET('9. METAS'!$Q$20,INT((ROW()-14)/2),0)),"",OFFSET('9. METAS'!$Q$20,INT((ROW()-14)/2),0)))</f>
        <v/>
      </c>
      <c r="N331" s="1012" t="str">
        <f t="shared" ref="N331" ca="1" si="314">IFERROR(L331/L332,"ND")</f>
        <v>ND</v>
      </c>
      <c r="O331" s="1008" t="str">
        <f t="shared" ref="O331" ca="1" si="315">IFERROR(((L331+K331+J331)/H331),"ND")</f>
        <v>ND</v>
      </c>
      <c r="P331" s="996"/>
    </row>
    <row r="332" spans="3:16">
      <c r="C332" s="1030"/>
      <c r="D332" s="1026"/>
      <c r="E332" s="1026"/>
      <c r="F332" s="1024"/>
      <c r="G332" s="1021"/>
      <c r="H332" s="1017"/>
      <c r="I332" s="1015"/>
      <c r="J332" s="255" t="str">
        <f ca="1">IF(MOD(ROW()-13,2)=0,IF(ISBLANK(OFFSET('10. SEGUIMIENTO 2025'!$N$14,INT((ROW()-13)/2),0)),"",OFFSET('10. SEGUIMIENTO 2025'!$N$14,INT((ROW()-13)/2),0)),IF(ISBLANK(OFFSET('9. METAS'!$N$20,INT((ROW()-14)/2),0)),"",OFFSET('9. METAS'!$N$20,INT((ROW()-14)/2),0)))</f>
        <v/>
      </c>
      <c r="K332" s="256" t="str">
        <f ca="1">IF(MOD(ROW()-13,2)=0,IF(ISBLANK(OFFSET('10. SEGUIMIENTO 2025'!$O$14,INT((ROW()-13)/2),0)),"",OFFSET('10. SEGUIMIENTO 2025'!$O$14,INT((ROW()-13)/2),0)),IF(ISBLANK(OFFSET('9. METAS'!$O$20,INT((ROW()-14)/2),0)),"",OFFSET('9. METAS'!$O$20,INT((ROW()-14)/2),0)))</f>
        <v/>
      </c>
      <c r="L332" s="256" t="str">
        <f ca="1">IF(MOD(ROW()-13,2)=0,IF(ISBLANK(OFFSET('10. SEGUIMIENTO 2025'!$P$14,INT((ROW()-13)/2),0)),"",OFFSET('10. SEGUIMIENTO 2025'!$P$14,INT((ROW()-13)/2),0)),IF(ISBLANK(OFFSET('9. METAS'!$P$20,INT((ROW()-14)/2),0)),"",OFFSET('9. METAS'!$P$20,INT((ROW()-14)/2),0)))</f>
        <v/>
      </c>
      <c r="M332" s="257" t="str">
        <f ca="1">IF(MOD(ROW()-13,2)=0,IF(ISBLANK(OFFSET('10. SEGUIMIENTO 2025'!$Q$14,INT((ROW()-13)/2),0)),"",OFFSET('10. SEGUIMIENTO 2025'!$Q$14,INT((ROW()-13)/2),0)),IF(ISBLANK(OFFSET('9. METAS'!$Q$20,INT((ROW()-14)/2),0)),"",OFFSET('9. METAS'!$Q$20,INT((ROW()-14)/2),0)))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017" t="str">
        <f ca="1">IF(ISBLANK(OFFSET('9. METAS'!$K$20,INT((ROW()-13)/2),0)),"",OFFSET('9. METAS'!$K$20,INT((ROW()-13)/2),0))</f>
        <v/>
      </c>
      <c r="I333" s="1014"/>
      <c r="J333" s="255">
        <f ca="1">IF(MOD(ROW()-13,2)=0,IF(ISBLANK(OFFSET('10. SEGUIMIENTO 2025'!$N$14,INT((ROW()-13)/2),0)),"",OFFSET('10. SEGUIMIENTO 2025'!$N$14,INT((ROW()-13)/2),0)),IF(ISBLANK(OFFSET('9. METAS'!$N$20,INT((ROW()-14)/2),0)),"",OFFSET('9. METAS'!$N$20,INT((ROW()-14)/2),0)))</f>
        <v>41</v>
      </c>
      <c r="K333" s="256" t="str">
        <f ca="1">IF(MOD(ROW()-13,2)=0,IF(ISBLANK(OFFSET('10. SEGUIMIENTO 2025'!$O$14,INT((ROW()-13)/2),0)),"",OFFSET('10. SEGUIMIENTO 2025'!$O$14,INT((ROW()-13)/2),0)),IF(ISBLANK(OFFSET('9. METAS'!$O$20,INT((ROW()-14)/2),0)),"",OFFSET('9. METAS'!$O$20,INT((ROW()-14)/2),0)))</f>
        <v/>
      </c>
      <c r="L333" s="256" t="str">
        <f ca="1">IF(MOD(ROW()-13,2)=0,IF(ISBLANK(OFFSET('10. SEGUIMIENTO 2025'!$P$14,INT((ROW()-13)/2),0)),"",OFFSET('10. SEGUIMIENTO 2025'!$P$14,INT((ROW()-13)/2),0)),IF(ISBLANK(OFFSET('9. METAS'!$P$20,INT((ROW()-14)/2),0)),"",OFFSET('9. METAS'!$P$20,INT((ROW()-14)/2),0)))</f>
        <v/>
      </c>
      <c r="M333" s="257" t="str">
        <f ca="1">IF(MOD(ROW()-13,2)=0,IF(ISBLANK(OFFSET('10. SEGUIMIENTO 2025'!$Q$14,INT((ROW()-13)/2),0)),"",OFFSET('10. SEGUIMIENTO 2025'!$Q$14,INT((ROW()-13)/2),0)),IF(ISBLANK(OFFSET('9. METAS'!$Q$20,INT((ROW()-14)/2),0)),"",OFFSET('9. METAS'!$Q$20,INT((ROW()-14)/2),0)))</f>
        <v/>
      </c>
      <c r="N333" s="1012" t="str">
        <f t="shared" ref="N333" ca="1" si="316">IFERROR(L333/L334,"ND")</f>
        <v>ND</v>
      </c>
      <c r="O333" s="1008" t="str">
        <f t="shared" ref="O333" ca="1" si="317">IFERROR(((L333+K333+J333)/H333),"ND")</f>
        <v>ND</v>
      </c>
      <c r="P333" s="996"/>
    </row>
    <row r="334" spans="3:16">
      <c r="C334" s="1030"/>
      <c r="D334" s="1026"/>
      <c r="E334" s="1026"/>
      <c r="F334" s="1024"/>
      <c r="G334" s="1021"/>
      <c r="H334" s="1017"/>
      <c r="I334" s="1015"/>
      <c r="J334" s="255" t="str">
        <f ca="1">IF(MOD(ROW()-13,2)=0,IF(ISBLANK(OFFSET('10. SEGUIMIENTO 2025'!$N$14,INT((ROW()-13)/2),0)),"",OFFSET('10. SEGUIMIENTO 2025'!$N$14,INT((ROW()-13)/2),0)),IF(ISBLANK(OFFSET('9. METAS'!$N$20,INT((ROW()-14)/2),0)),"",OFFSET('9. METAS'!$N$20,INT((ROW()-14)/2),0)))</f>
        <v/>
      </c>
      <c r="K334" s="256" t="str">
        <f ca="1">IF(MOD(ROW()-13,2)=0,IF(ISBLANK(OFFSET('10. SEGUIMIENTO 2025'!$O$14,INT((ROW()-13)/2),0)),"",OFFSET('10. SEGUIMIENTO 2025'!$O$14,INT((ROW()-13)/2),0)),IF(ISBLANK(OFFSET('9. METAS'!$O$20,INT((ROW()-14)/2),0)),"",OFFSET('9. METAS'!$O$20,INT((ROW()-14)/2),0)))</f>
        <v/>
      </c>
      <c r="L334" s="256" t="str">
        <f ca="1">IF(MOD(ROW()-13,2)=0,IF(ISBLANK(OFFSET('10. SEGUIMIENTO 2025'!$P$14,INT((ROW()-13)/2),0)),"",OFFSET('10. SEGUIMIENTO 2025'!$P$14,INT((ROW()-13)/2),0)),IF(ISBLANK(OFFSET('9. METAS'!$P$20,INT((ROW()-14)/2),0)),"",OFFSET('9. METAS'!$P$20,INT((ROW()-14)/2),0)))</f>
        <v/>
      </c>
      <c r="M334" s="257" t="str">
        <f ca="1">IF(MOD(ROW()-13,2)=0,IF(ISBLANK(OFFSET('10. SEGUIMIENTO 2025'!$Q$14,INT((ROW()-13)/2),0)),"",OFFSET('10. SEGUIMIENTO 2025'!$Q$14,INT((ROW()-13)/2),0)),IF(ISBLANK(OFFSET('9. METAS'!$Q$20,INT((ROW()-14)/2),0)),"",OFFSET('9. METAS'!$Q$20,INT((ROW()-14)/2),0)))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017" t="str">
        <f ca="1">IF(ISBLANK(OFFSET('9. METAS'!$K$20,INT((ROW()-13)/2),0)),"",OFFSET('9. METAS'!$K$20,INT((ROW()-13)/2),0))</f>
        <v/>
      </c>
      <c r="I335" s="1014"/>
      <c r="J335" s="255">
        <f ca="1">IF(MOD(ROW()-13,2)=0,IF(ISBLANK(OFFSET('10. SEGUIMIENTO 2025'!$N$14,INT((ROW()-13)/2),0)),"",OFFSET('10. SEGUIMIENTO 2025'!$N$14,INT((ROW()-13)/2),0)),IF(ISBLANK(OFFSET('9. METAS'!$N$20,INT((ROW()-14)/2),0)),"",OFFSET('9. METAS'!$N$20,INT((ROW()-14)/2),0)))</f>
        <v>41</v>
      </c>
      <c r="K335" s="256" t="str">
        <f ca="1">IF(MOD(ROW()-13,2)=0,IF(ISBLANK(OFFSET('10. SEGUIMIENTO 2025'!$O$14,INT((ROW()-13)/2),0)),"",OFFSET('10. SEGUIMIENTO 2025'!$O$14,INT((ROW()-13)/2),0)),IF(ISBLANK(OFFSET('9. METAS'!$O$20,INT((ROW()-14)/2),0)),"",OFFSET('9. METAS'!$O$20,INT((ROW()-14)/2),0)))</f>
        <v/>
      </c>
      <c r="L335" s="256" t="str">
        <f ca="1">IF(MOD(ROW()-13,2)=0,IF(ISBLANK(OFFSET('10. SEGUIMIENTO 2025'!$P$14,INT((ROW()-13)/2),0)),"",OFFSET('10. SEGUIMIENTO 2025'!$P$14,INT((ROW()-13)/2),0)),IF(ISBLANK(OFFSET('9. METAS'!$P$20,INT((ROW()-14)/2),0)),"",OFFSET('9. METAS'!$P$20,INT((ROW()-14)/2),0)))</f>
        <v/>
      </c>
      <c r="M335" s="257" t="str">
        <f ca="1">IF(MOD(ROW()-13,2)=0,IF(ISBLANK(OFFSET('10. SEGUIMIENTO 2025'!$Q$14,INT((ROW()-13)/2),0)),"",OFFSET('10. SEGUIMIENTO 2025'!$Q$14,INT((ROW()-13)/2),0)),IF(ISBLANK(OFFSET('9. METAS'!$Q$20,INT((ROW()-14)/2),0)),"",OFFSET('9. METAS'!$Q$20,INT((ROW()-14)/2),0)))</f>
        <v/>
      </c>
      <c r="N335" s="1012" t="str">
        <f t="shared" ref="N335" ca="1" si="318">IFERROR(L335/L336,"ND")</f>
        <v>ND</v>
      </c>
      <c r="O335" s="1008" t="str">
        <f t="shared" ref="O335" ca="1" si="319">IFERROR(((L335+K335+J335)/H335),"ND")</f>
        <v>ND</v>
      </c>
      <c r="P335" s="996"/>
    </row>
    <row r="336" spans="3:16">
      <c r="C336" s="1030"/>
      <c r="D336" s="1026"/>
      <c r="E336" s="1026"/>
      <c r="F336" s="1024"/>
      <c r="G336" s="1021"/>
      <c r="H336" s="1017"/>
      <c r="I336" s="1015"/>
      <c r="J336" s="255" t="str">
        <f ca="1">IF(MOD(ROW()-13,2)=0,IF(ISBLANK(OFFSET('10. SEGUIMIENTO 2025'!$N$14,INT((ROW()-13)/2),0)),"",OFFSET('10. SEGUIMIENTO 2025'!$N$14,INT((ROW()-13)/2),0)),IF(ISBLANK(OFFSET('9. METAS'!$N$20,INT((ROW()-14)/2),0)),"",OFFSET('9. METAS'!$N$20,INT((ROW()-14)/2),0)))</f>
        <v/>
      </c>
      <c r="K336" s="256" t="str">
        <f ca="1">IF(MOD(ROW()-13,2)=0,IF(ISBLANK(OFFSET('10. SEGUIMIENTO 2025'!$O$14,INT((ROW()-13)/2),0)),"",OFFSET('10. SEGUIMIENTO 2025'!$O$14,INT((ROW()-13)/2),0)),IF(ISBLANK(OFFSET('9. METAS'!$O$20,INT((ROW()-14)/2),0)),"",OFFSET('9. METAS'!$O$20,INT((ROW()-14)/2),0)))</f>
        <v/>
      </c>
      <c r="L336" s="256" t="str">
        <f ca="1">IF(MOD(ROW()-13,2)=0,IF(ISBLANK(OFFSET('10. SEGUIMIENTO 2025'!$P$14,INT((ROW()-13)/2),0)),"",OFFSET('10. SEGUIMIENTO 2025'!$P$14,INT((ROW()-13)/2),0)),IF(ISBLANK(OFFSET('9. METAS'!$P$20,INT((ROW()-14)/2),0)),"",OFFSET('9. METAS'!$P$20,INT((ROW()-14)/2),0)))</f>
        <v/>
      </c>
      <c r="M336" s="257" t="str">
        <f ca="1">IF(MOD(ROW()-13,2)=0,IF(ISBLANK(OFFSET('10. SEGUIMIENTO 2025'!$Q$14,INT((ROW()-13)/2),0)),"",OFFSET('10. SEGUIMIENTO 2025'!$Q$14,INT((ROW()-13)/2),0)),IF(ISBLANK(OFFSET('9. METAS'!$Q$20,INT((ROW()-14)/2),0)),"",OFFSET('9. METAS'!$Q$20,INT((ROW()-14)/2),0)))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017" t="str">
        <f ca="1">IF(ISBLANK(OFFSET('9. METAS'!$K$20,INT((ROW()-13)/2),0)),"",OFFSET('9. METAS'!$K$20,INT((ROW()-13)/2),0))</f>
        <v/>
      </c>
      <c r="I337" s="1014"/>
      <c r="J337" s="255">
        <f ca="1">IF(MOD(ROW()-13,2)=0,IF(ISBLANK(OFFSET('10. SEGUIMIENTO 2025'!$N$14,INT((ROW()-13)/2),0)),"",OFFSET('10. SEGUIMIENTO 2025'!$N$14,INT((ROW()-13)/2),0)),IF(ISBLANK(OFFSET('9. METAS'!$N$20,INT((ROW()-14)/2),0)),"",OFFSET('9. METAS'!$N$20,INT((ROW()-14)/2),0)))</f>
        <v>41</v>
      </c>
      <c r="K337" s="256" t="str">
        <f ca="1">IF(MOD(ROW()-13,2)=0,IF(ISBLANK(OFFSET('10. SEGUIMIENTO 2025'!$O$14,INT((ROW()-13)/2),0)),"",OFFSET('10. SEGUIMIENTO 2025'!$O$14,INT((ROW()-13)/2),0)),IF(ISBLANK(OFFSET('9. METAS'!$O$20,INT((ROW()-14)/2),0)),"",OFFSET('9. METAS'!$O$20,INT((ROW()-14)/2),0)))</f>
        <v/>
      </c>
      <c r="L337" s="256" t="str">
        <f ca="1">IF(MOD(ROW()-13,2)=0,IF(ISBLANK(OFFSET('10. SEGUIMIENTO 2025'!$P$14,INT((ROW()-13)/2),0)),"",OFFSET('10. SEGUIMIENTO 2025'!$P$14,INT((ROW()-13)/2),0)),IF(ISBLANK(OFFSET('9. METAS'!$P$20,INT((ROW()-14)/2),0)),"",OFFSET('9. METAS'!$P$20,INT((ROW()-14)/2),0)))</f>
        <v/>
      </c>
      <c r="M337" s="257" t="str">
        <f ca="1">IF(MOD(ROW()-13,2)=0,IF(ISBLANK(OFFSET('10. SEGUIMIENTO 2025'!$Q$14,INT((ROW()-13)/2),0)),"",OFFSET('10. SEGUIMIENTO 2025'!$Q$14,INT((ROW()-13)/2),0)),IF(ISBLANK(OFFSET('9. METAS'!$Q$20,INT((ROW()-14)/2),0)),"",OFFSET('9. METAS'!$Q$20,INT((ROW()-14)/2),0)))</f>
        <v/>
      </c>
      <c r="N337" s="1012" t="str">
        <f t="shared" ref="N337" ca="1" si="320">IFERROR(L337/L338,"ND")</f>
        <v>ND</v>
      </c>
      <c r="O337" s="1008" t="str">
        <f t="shared" ref="O337" ca="1" si="321">IFERROR(((L337+K337+J337)/H337),"ND")</f>
        <v>ND</v>
      </c>
      <c r="P337" s="996"/>
    </row>
    <row r="338" spans="3:16">
      <c r="C338" s="1030"/>
      <c r="D338" s="1026"/>
      <c r="E338" s="1026"/>
      <c r="F338" s="1024"/>
      <c r="G338" s="1021"/>
      <c r="H338" s="1017"/>
      <c r="I338" s="1015"/>
      <c r="J338" s="255" t="str">
        <f ca="1">IF(MOD(ROW()-13,2)=0,IF(ISBLANK(OFFSET('10. SEGUIMIENTO 2025'!$N$14,INT((ROW()-13)/2),0)),"",OFFSET('10. SEGUIMIENTO 2025'!$N$14,INT((ROW()-13)/2),0)),IF(ISBLANK(OFFSET('9. METAS'!$N$20,INT((ROW()-14)/2),0)),"",OFFSET('9. METAS'!$N$20,INT((ROW()-14)/2),0)))</f>
        <v/>
      </c>
      <c r="K338" s="256" t="str">
        <f ca="1">IF(MOD(ROW()-13,2)=0,IF(ISBLANK(OFFSET('10. SEGUIMIENTO 2025'!$O$14,INT((ROW()-13)/2),0)),"",OFFSET('10. SEGUIMIENTO 2025'!$O$14,INT((ROW()-13)/2),0)),IF(ISBLANK(OFFSET('9. METAS'!$O$20,INT((ROW()-14)/2),0)),"",OFFSET('9. METAS'!$O$20,INT((ROW()-14)/2),0)))</f>
        <v/>
      </c>
      <c r="L338" s="256" t="str">
        <f ca="1">IF(MOD(ROW()-13,2)=0,IF(ISBLANK(OFFSET('10. SEGUIMIENTO 2025'!$P$14,INT((ROW()-13)/2),0)),"",OFFSET('10. SEGUIMIENTO 2025'!$P$14,INT((ROW()-13)/2),0)),IF(ISBLANK(OFFSET('9. METAS'!$P$20,INT((ROW()-14)/2),0)),"",OFFSET('9. METAS'!$P$20,INT((ROW()-14)/2),0)))</f>
        <v/>
      </c>
      <c r="M338" s="257" t="str">
        <f ca="1">IF(MOD(ROW()-13,2)=0,IF(ISBLANK(OFFSET('10. SEGUIMIENTO 2025'!$Q$14,INT((ROW()-13)/2),0)),"",OFFSET('10. SEGUIMIENTO 2025'!$Q$14,INT((ROW()-13)/2),0)),IF(ISBLANK(OFFSET('9. METAS'!$Q$20,INT((ROW()-14)/2),0)),"",OFFSET('9. METAS'!$Q$20,INT((ROW()-14)/2),0)))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017" t="str">
        <f ca="1">IF(ISBLANK(OFFSET('9. METAS'!$K$20,INT((ROW()-13)/2),0)),"",OFFSET('9. METAS'!$K$20,INT((ROW()-13)/2),0))</f>
        <v/>
      </c>
      <c r="I339" s="1014"/>
      <c r="J339" s="255">
        <f ca="1">IF(MOD(ROW()-13,2)=0,IF(ISBLANK(OFFSET('10. SEGUIMIENTO 2025'!$N$14,INT((ROW()-13)/2),0)),"",OFFSET('10. SEGUIMIENTO 2025'!$N$14,INT((ROW()-13)/2),0)),IF(ISBLANK(OFFSET('9. METAS'!$N$20,INT((ROW()-14)/2),0)),"",OFFSET('9. METAS'!$N$20,INT((ROW()-14)/2),0)))</f>
        <v>41</v>
      </c>
      <c r="K339" s="256" t="str">
        <f ca="1">IF(MOD(ROW()-13,2)=0,IF(ISBLANK(OFFSET('10. SEGUIMIENTO 2025'!$O$14,INT((ROW()-13)/2),0)),"",OFFSET('10. SEGUIMIENTO 2025'!$O$14,INT((ROW()-13)/2),0)),IF(ISBLANK(OFFSET('9. METAS'!$O$20,INT((ROW()-14)/2),0)),"",OFFSET('9. METAS'!$O$20,INT((ROW()-14)/2),0)))</f>
        <v/>
      </c>
      <c r="L339" s="256" t="str">
        <f ca="1">IF(MOD(ROW()-13,2)=0,IF(ISBLANK(OFFSET('10. SEGUIMIENTO 2025'!$P$14,INT((ROW()-13)/2),0)),"",OFFSET('10. SEGUIMIENTO 2025'!$P$14,INT((ROW()-13)/2),0)),IF(ISBLANK(OFFSET('9. METAS'!$P$20,INT((ROW()-14)/2),0)),"",OFFSET('9. METAS'!$P$20,INT((ROW()-14)/2),0)))</f>
        <v/>
      </c>
      <c r="M339" s="257" t="str">
        <f ca="1">IF(MOD(ROW()-13,2)=0,IF(ISBLANK(OFFSET('10. SEGUIMIENTO 2025'!$Q$14,INT((ROW()-13)/2),0)),"",OFFSET('10. SEGUIMIENTO 2025'!$Q$14,INT((ROW()-13)/2),0)),IF(ISBLANK(OFFSET('9. METAS'!$Q$20,INT((ROW()-14)/2),0)),"",OFFSET('9. METAS'!$Q$20,INT((ROW()-14)/2),0)))</f>
        <v/>
      </c>
      <c r="N339" s="1012" t="str">
        <f t="shared" ref="N339" ca="1" si="322">IFERROR(L339/L340,"ND")</f>
        <v>ND</v>
      </c>
      <c r="O339" s="1008" t="str">
        <f t="shared" ref="O339" ca="1" si="323">IFERROR(((L339+K339+J339)/H339),"ND")</f>
        <v>ND</v>
      </c>
      <c r="P339" s="996"/>
    </row>
    <row r="340" spans="3:16">
      <c r="C340" s="1030"/>
      <c r="D340" s="1026"/>
      <c r="E340" s="1026"/>
      <c r="F340" s="1024"/>
      <c r="G340" s="1021"/>
      <c r="H340" s="1017"/>
      <c r="I340" s="1015"/>
      <c r="J340" s="255" t="str">
        <f ca="1">IF(MOD(ROW()-13,2)=0,IF(ISBLANK(OFFSET('10. SEGUIMIENTO 2025'!$N$14,INT((ROW()-13)/2),0)),"",OFFSET('10. SEGUIMIENTO 2025'!$N$14,INT((ROW()-13)/2),0)),IF(ISBLANK(OFFSET('9. METAS'!$N$20,INT((ROW()-14)/2),0)),"",OFFSET('9. METAS'!$N$20,INT((ROW()-14)/2),0)))</f>
        <v/>
      </c>
      <c r="K340" s="256" t="str">
        <f ca="1">IF(MOD(ROW()-13,2)=0,IF(ISBLANK(OFFSET('10. SEGUIMIENTO 2025'!$O$14,INT((ROW()-13)/2),0)),"",OFFSET('10. SEGUIMIENTO 2025'!$O$14,INT((ROW()-13)/2),0)),IF(ISBLANK(OFFSET('9. METAS'!$O$20,INT((ROW()-14)/2),0)),"",OFFSET('9. METAS'!$O$20,INT((ROW()-14)/2),0)))</f>
        <v/>
      </c>
      <c r="L340" s="256" t="str">
        <f ca="1">IF(MOD(ROW()-13,2)=0,IF(ISBLANK(OFFSET('10. SEGUIMIENTO 2025'!$P$14,INT((ROW()-13)/2),0)),"",OFFSET('10. SEGUIMIENTO 2025'!$P$14,INT((ROW()-13)/2),0)),IF(ISBLANK(OFFSET('9. METAS'!$P$20,INT((ROW()-14)/2),0)),"",OFFSET('9. METAS'!$P$20,INT((ROW()-14)/2),0)))</f>
        <v/>
      </c>
      <c r="M340" s="257" t="str">
        <f ca="1">IF(MOD(ROW()-13,2)=0,IF(ISBLANK(OFFSET('10. SEGUIMIENTO 2025'!$Q$14,INT((ROW()-13)/2),0)),"",OFFSET('10. SEGUIMIENTO 2025'!$Q$14,INT((ROW()-13)/2),0)),IF(ISBLANK(OFFSET('9. METAS'!$Q$20,INT((ROW()-14)/2),0)),"",OFFSET('9. METAS'!$Q$20,INT((ROW()-14)/2),0)))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017" t="str">
        <f ca="1">IF(ISBLANK(OFFSET('9. METAS'!$K$20,INT((ROW()-13)/2),0)),"",OFFSET('9. METAS'!$K$20,INT((ROW()-13)/2),0))</f>
        <v/>
      </c>
      <c r="I341" s="1014"/>
      <c r="J341" s="255">
        <f ca="1">IF(MOD(ROW()-13,2)=0,IF(ISBLANK(OFFSET('10. SEGUIMIENTO 2025'!$N$14,INT((ROW()-13)/2),0)),"",OFFSET('10. SEGUIMIENTO 2025'!$N$14,INT((ROW()-13)/2),0)),IF(ISBLANK(OFFSET('9. METAS'!$N$20,INT((ROW()-14)/2),0)),"",OFFSET('9. METAS'!$N$20,INT((ROW()-14)/2),0)))</f>
        <v>41</v>
      </c>
      <c r="K341" s="256" t="str">
        <f ca="1">IF(MOD(ROW()-13,2)=0,IF(ISBLANK(OFFSET('10. SEGUIMIENTO 2025'!$O$14,INT((ROW()-13)/2),0)),"",OFFSET('10. SEGUIMIENTO 2025'!$O$14,INT((ROW()-13)/2),0)),IF(ISBLANK(OFFSET('9. METAS'!$O$20,INT((ROW()-14)/2),0)),"",OFFSET('9. METAS'!$O$20,INT((ROW()-14)/2),0)))</f>
        <v/>
      </c>
      <c r="L341" s="256" t="str">
        <f ca="1">IF(MOD(ROW()-13,2)=0,IF(ISBLANK(OFFSET('10. SEGUIMIENTO 2025'!$P$14,INT((ROW()-13)/2),0)),"",OFFSET('10. SEGUIMIENTO 2025'!$P$14,INT((ROW()-13)/2),0)),IF(ISBLANK(OFFSET('9. METAS'!$P$20,INT((ROW()-14)/2),0)),"",OFFSET('9. METAS'!$P$20,INT((ROW()-14)/2),0)))</f>
        <v/>
      </c>
      <c r="M341" s="257" t="str">
        <f ca="1">IF(MOD(ROW()-13,2)=0,IF(ISBLANK(OFFSET('10. SEGUIMIENTO 2025'!$Q$14,INT((ROW()-13)/2),0)),"",OFFSET('10. SEGUIMIENTO 2025'!$Q$14,INT((ROW()-13)/2),0)),IF(ISBLANK(OFFSET('9. METAS'!$Q$20,INT((ROW()-14)/2),0)),"",OFFSET('9. METAS'!$Q$20,INT((ROW()-14)/2),0)))</f>
        <v/>
      </c>
      <c r="N341" s="1012" t="str">
        <f t="shared" ref="N341" ca="1" si="324">IFERROR(L341/L342,"ND")</f>
        <v>ND</v>
      </c>
      <c r="O341" s="1008" t="str">
        <f t="shared" ref="O341" ca="1" si="325">IFERROR(((L341+K341+J341)/H341),"ND")</f>
        <v>ND</v>
      </c>
      <c r="P341" s="996"/>
    </row>
    <row r="342" spans="3:16">
      <c r="C342" s="1030"/>
      <c r="D342" s="1026"/>
      <c r="E342" s="1026"/>
      <c r="F342" s="1024"/>
      <c r="G342" s="1021"/>
      <c r="H342" s="1017"/>
      <c r="I342" s="1015"/>
      <c r="J342" s="255" t="str">
        <f ca="1">IF(MOD(ROW()-13,2)=0,IF(ISBLANK(OFFSET('10. SEGUIMIENTO 2025'!$N$14,INT((ROW()-13)/2),0)),"",OFFSET('10. SEGUIMIENTO 2025'!$N$14,INT((ROW()-13)/2),0)),IF(ISBLANK(OFFSET('9. METAS'!$N$20,INT((ROW()-14)/2),0)),"",OFFSET('9. METAS'!$N$20,INT((ROW()-14)/2),0)))</f>
        <v/>
      </c>
      <c r="K342" s="256" t="str">
        <f ca="1">IF(MOD(ROW()-13,2)=0,IF(ISBLANK(OFFSET('10. SEGUIMIENTO 2025'!$O$14,INT((ROW()-13)/2),0)),"",OFFSET('10. SEGUIMIENTO 2025'!$O$14,INT((ROW()-13)/2),0)),IF(ISBLANK(OFFSET('9. METAS'!$O$20,INT((ROW()-14)/2),0)),"",OFFSET('9. METAS'!$O$20,INT((ROW()-14)/2),0)))</f>
        <v/>
      </c>
      <c r="L342" s="256" t="str">
        <f ca="1">IF(MOD(ROW()-13,2)=0,IF(ISBLANK(OFFSET('10. SEGUIMIENTO 2025'!$P$14,INT((ROW()-13)/2),0)),"",OFFSET('10. SEGUIMIENTO 2025'!$P$14,INT((ROW()-13)/2),0)),IF(ISBLANK(OFFSET('9. METAS'!$P$20,INT((ROW()-14)/2),0)),"",OFFSET('9. METAS'!$P$20,INT((ROW()-14)/2),0)))</f>
        <v/>
      </c>
      <c r="M342" s="257" t="str">
        <f ca="1">IF(MOD(ROW()-13,2)=0,IF(ISBLANK(OFFSET('10. SEGUIMIENTO 2025'!$Q$14,INT((ROW()-13)/2),0)),"",OFFSET('10. SEGUIMIENTO 2025'!$Q$14,INT((ROW()-13)/2),0)),IF(ISBLANK(OFFSET('9. METAS'!$Q$20,INT((ROW()-14)/2),0)),"",OFFSET('9. METAS'!$Q$20,INT((ROW()-14)/2),0)))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017" t="str">
        <f ca="1">IF(ISBLANK(OFFSET('9. METAS'!$K$20,INT((ROW()-13)/2),0)),"",OFFSET('9. METAS'!$K$20,INT((ROW()-13)/2),0))</f>
        <v/>
      </c>
      <c r="I343" s="1014"/>
      <c r="J343" s="255">
        <f ca="1">IF(MOD(ROW()-13,2)=0,IF(ISBLANK(OFFSET('10. SEGUIMIENTO 2025'!$N$14,INT((ROW()-13)/2),0)),"",OFFSET('10. SEGUIMIENTO 2025'!$N$14,INT((ROW()-13)/2),0)),IF(ISBLANK(OFFSET('9. METAS'!$N$20,INT((ROW()-14)/2),0)),"",OFFSET('9. METAS'!$N$20,INT((ROW()-14)/2),0)))</f>
        <v>41</v>
      </c>
      <c r="K343" s="256" t="str">
        <f ca="1">IF(MOD(ROW()-13,2)=0,IF(ISBLANK(OFFSET('10. SEGUIMIENTO 2025'!$O$14,INT((ROW()-13)/2),0)),"",OFFSET('10. SEGUIMIENTO 2025'!$O$14,INT((ROW()-13)/2),0)),IF(ISBLANK(OFFSET('9. METAS'!$O$20,INT((ROW()-14)/2),0)),"",OFFSET('9. METAS'!$O$20,INT((ROW()-14)/2),0)))</f>
        <v/>
      </c>
      <c r="L343" s="256" t="str">
        <f ca="1">IF(MOD(ROW()-13,2)=0,IF(ISBLANK(OFFSET('10. SEGUIMIENTO 2025'!$P$14,INT((ROW()-13)/2),0)),"",OFFSET('10. SEGUIMIENTO 2025'!$P$14,INT((ROW()-13)/2),0)),IF(ISBLANK(OFFSET('9. METAS'!$P$20,INT((ROW()-14)/2),0)),"",OFFSET('9. METAS'!$P$20,INT((ROW()-14)/2),0)))</f>
        <v/>
      </c>
      <c r="M343" s="257" t="str">
        <f ca="1">IF(MOD(ROW()-13,2)=0,IF(ISBLANK(OFFSET('10. SEGUIMIENTO 2025'!$Q$14,INT((ROW()-13)/2),0)),"",OFFSET('10. SEGUIMIENTO 2025'!$Q$14,INT((ROW()-13)/2),0)),IF(ISBLANK(OFFSET('9. METAS'!$Q$20,INT((ROW()-14)/2),0)),"",OFFSET('9. METAS'!$Q$20,INT((ROW()-14)/2),0)))</f>
        <v/>
      </c>
      <c r="N343" s="1012" t="str">
        <f t="shared" ref="N343" ca="1" si="326">IFERROR(L343/L344,"ND")</f>
        <v>ND</v>
      </c>
      <c r="O343" s="1008" t="str">
        <f t="shared" ref="O343" ca="1" si="327">IFERROR(((L343+K343+J343)/H343),"ND")</f>
        <v>ND</v>
      </c>
      <c r="P343" s="996"/>
    </row>
    <row r="344" spans="3:16">
      <c r="C344" s="1030"/>
      <c r="D344" s="1026"/>
      <c r="E344" s="1026"/>
      <c r="F344" s="1024"/>
      <c r="G344" s="1021"/>
      <c r="H344" s="1017"/>
      <c r="I344" s="1015"/>
      <c r="J344" s="255" t="str">
        <f ca="1">IF(MOD(ROW()-13,2)=0,IF(ISBLANK(OFFSET('10. SEGUIMIENTO 2025'!$N$14,INT((ROW()-13)/2),0)),"",OFFSET('10. SEGUIMIENTO 2025'!$N$14,INT((ROW()-13)/2),0)),IF(ISBLANK(OFFSET('9. METAS'!$N$20,INT((ROW()-14)/2),0)),"",OFFSET('9. METAS'!$N$20,INT((ROW()-14)/2),0)))</f>
        <v/>
      </c>
      <c r="K344" s="256" t="str">
        <f ca="1">IF(MOD(ROW()-13,2)=0,IF(ISBLANK(OFFSET('10. SEGUIMIENTO 2025'!$O$14,INT((ROW()-13)/2),0)),"",OFFSET('10. SEGUIMIENTO 2025'!$O$14,INT((ROW()-13)/2),0)),IF(ISBLANK(OFFSET('9. METAS'!$O$20,INT((ROW()-14)/2),0)),"",OFFSET('9. METAS'!$O$20,INT((ROW()-14)/2),0)))</f>
        <v/>
      </c>
      <c r="L344" s="256" t="str">
        <f ca="1">IF(MOD(ROW()-13,2)=0,IF(ISBLANK(OFFSET('10. SEGUIMIENTO 2025'!$P$14,INT((ROW()-13)/2),0)),"",OFFSET('10. SEGUIMIENTO 2025'!$P$14,INT((ROW()-13)/2),0)),IF(ISBLANK(OFFSET('9. METAS'!$P$20,INT((ROW()-14)/2),0)),"",OFFSET('9. METAS'!$P$20,INT((ROW()-14)/2),0)))</f>
        <v/>
      </c>
      <c r="M344" s="257" t="str">
        <f ca="1">IF(MOD(ROW()-13,2)=0,IF(ISBLANK(OFFSET('10. SEGUIMIENTO 2025'!$Q$14,INT((ROW()-13)/2),0)),"",OFFSET('10. SEGUIMIENTO 2025'!$Q$14,INT((ROW()-13)/2),0)),IF(ISBLANK(OFFSET('9. METAS'!$Q$20,INT((ROW()-14)/2),0)),"",OFFSET('9. METAS'!$Q$20,INT((ROW()-14)/2),0)))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017" t="str">
        <f ca="1">IF(ISBLANK(OFFSET('9. METAS'!$K$20,INT((ROW()-13)/2),0)),"",OFFSET('9. METAS'!$K$20,INT((ROW()-13)/2),0))</f>
        <v/>
      </c>
      <c r="I345" s="1014"/>
      <c r="J345" s="255">
        <f ca="1">IF(MOD(ROW()-13,2)=0,IF(ISBLANK(OFFSET('10. SEGUIMIENTO 2025'!$N$14,INT((ROW()-13)/2),0)),"",OFFSET('10. SEGUIMIENTO 2025'!$N$14,INT((ROW()-13)/2),0)),IF(ISBLANK(OFFSET('9. METAS'!$N$20,INT((ROW()-14)/2),0)),"",OFFSET('9. METAS'!$N$20,INT((ROW()-14)/2),0)))</f>
        <v>41</v>
      </c>
      <c r="K345" s="256" t="str">
        <f ca="1">IF(MOD(ROW()-13,2)=0,IF(ISBLANK(OFFSET('10. SEGUIMIENTO 2025'!$O$14,INT((ROW()-13)/2),0)),"",OFFSET('10. SEGUIMIENTO 2025'!$O$14,INT((ROW()-13)/2),0)),IF(ISBLANK(OFFSET('9. METAS'!$O$20,INT((ROW()-14)/2),0)),"",OFFSET('9. METAS'!$O$20,INT((ROW()-14)/2),0)))</f>
        <v/>
      </c>
      <c r="L345" s="256" t="str">
        <f ca="1">IF(MOD(ROW()-13,2)=0,IF(ISBLANK(OFFSET('10. SEGUIMIENTO 2025'!$P$14,INT((ROW()-13)/2),0)),"",OFFSET('10. SEGUIMIENTO 2025'!$P$14,INT((ROW()-13)/2),0)),IF(ISBLANK(OFFSET('9. METAS'!$P$20,INT((ROW()-14)/2),0)),"",OFFSET('9. METAS'!$P$20,INT((ROW()-14)/2),0)))</f>
        <v/>
      </c>
      <c r="M345" s="257" t="str">
        <f ca="1">IF(MOD(ROW()-13,2)=0,IF(ISBLANK(OFFSET('10. SEGUIMIENTO 2025'!$Q$14,INT((ROW()-13)/2),0)),"",OFFSET('10. SEGUIMIENTO 2025'!$Q$14,INT((ROW()-13)/2),0)),IF(ISBLANK(OFFSET('9. METAS'!$Q$20,INT((ROW()-14)/2),0)),"",OFFSET('9. METAS'!$Q$20,INT((ROW()-14)/2),0)))</f>
        <v/>
      </c>
      <c r="N345" s="1012" t="str">
        <f t="shared" ref="N345" ca="1" si="328">IFERROR(L345/L346,"ND")</f>
        <v>ND</v>
      </c>
      <c r="O345" s="1008" t="str">
        <f t="shared" ref="O345" ca="1" si="329">IFERROR(((L345+K345+J345)/H345),"ND")</f>
        <v>ND</v>
      </c>
      <c r="P345" s="996"/>
    </row>
    <row r="346" spans="3:16">
      <c r="C346" s="1030"/>
      <c r="D346" s="1026"/>
      <c r="E346" s="1026"/>
      <c r="F346" s="1024"/>
      <c r="G346" s="1021"/>
      <c r="H346" s="1017"/>
      <c r="I346" s="1015"/>
      <c r="J346" s="255" t="str">
        <f ca="1">IF(MOD(ROW()-13,2)=0,IF(ISBLANK(OFFSET('10. SEGUIMIENTO 2025'!$N$14,INT((ROW()-13)/2),0)),"",OFFSET('10. SEGUIMIENTO 2025'!$N$14,INT((ROW()-13)/2),0)),IF(ISBLANK(OFFSET('9. METAS'!$N$20,INT((ROW()-14)/2),0)),"",OFFSET('9. METAS'!$N$20,INT((ROW()-14)/2),0)))</f>
        <v/>
      </c>
      <c r="K346" s="256" t="str">
        <f ca="1">IF(MOD(ROW()-13,2)=0,IF(ISBLANK(OFFSET('10. SEGUIMIENTO 2025'!$O$14,INT((ROW()-13)/2),0)),"",OFFSET('10. SEGUIMIENTO 2025'!$O$14,INT((ROW()-13)/2),0)),IF(ISBLANK(OFFSET('9. METAS'!$O$20,INT((ROW()-14)/2),0)),"",OFFSET('9. METAS'!$O$20,INT((ROW()-14)/2),0)))</f>
        <v/>
      </c>
      <c r="L346" s="256" t="str">
        <f ca="1">IF(MOD(ROW()-13,2)=0,IF(ISBLANK(OFFSET('10. SEGUIMIENTO 2025'!$P$14,INT((ROW()-13)/2),0)),"",OFFSET('10. SEGUIMIENTO 2025'!$P$14,INT((ROW()-13)/2),0)),IF(ISBLANK(OFFSET('9. METAS'!$P$20,INT((ROW()-14)/2),0)),"",OFFSET('9. METAS'!$P$20,INT((ROW()-14)/2),0)))</f>
        <v/>
      </c>
      <c r="M346" s="257" t="str">
        <f ca="1">IF(MOD(ROW()-13,2)=0,IF(ISBLANK(OFFSET('10. SEGUIMIENTO 2025'!$Q$14,INT((ROW()-13)/2),0)),"",OFFSET('10. SEGUIMIENTO 2025'!$Q$14,INT((ROW()-13)/2),0)),IF(ISBLANK(OFFSET('9. METAS'!$Q$20,INT((ROW()-14)/2),0)),"",OFFSET('9. METAS'!$Q$20,INT((ROW()-14)/2),0)))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017" t="str">
        <f ca="1">IF(ISBLANK(OFFSET('9. METAS'!$K$20,INT((ROW()-13)/2),0)),"",OFFSET('9. METAS'!$K$20,INT((ROW()-13)/2),0))</f>
        <v/>
      </c>
      <c r="I347" s="1014"/>
      <c r="J347" s="255">
        <f ca="1">IF(MOD(ROW()-13,2)=0,IF(ISBLANK(OFFSET('10. SEGUIMIENTO 2025'!$N$14,INT((ROW()-13)/2),0)),"",OFFSET('10. SEGUIMIENTO 2025'!$N$14,INT((ROW()-13)/2),0)),IF(ISBLANK(OFFSET('9. METAS'!$N$20,INT((ROW()-14)/2),0)),"",OFFSET('9. METAS'!$N$20,INT((ROW()-14)/2),0)))</f>
        <v>41</v>
      </c>
      <c r="K347" s="256" t="str">
        <f ca="1">IF(MOD(ROW()-13,2)=0,IF(ISBLANK(OFFSET('10. SEGUIMIENTO 2025'!$O$14,INT((ROW()-13)/2),0)),"",OFFSET('10. SEGUIMIENTO 2025'!$O$14,INT((ROW()-13)/2),0)),IF(ISBLANK(OFFSET('9. METAS'!$O$20,INT((ROW()-14)/2),0)),"",OFFSET('9. METAS'!$O$20,INT((ROW()-14)/2),0)))</f>
        <v/>
      </c>
      <c r="L347" s="256" t="str">
        <f ca="1">IF(MOD(ROW()-13,2)=0,IF(ISBLANK(OFFSET('10. SEGUIMIENTO 2025'!$P$14,INT((ROW()-13)/2),0)),"",OFFSET('10. SEGUIMIENTO 2025'!$P$14,INT((ROW()-13)/2),0)),IF(ISBLANK(OFFSET('9. METAS'!$P$20,INT((ROW()-14)/2),0)),"",OFFSET('9. METAS'!$P$20,INT((ROW()-14)/2),0)))</f>
        <v/>
      </c>
      <c r="M347" s="257" t="str">
        <f ca="1">IF(MOD(ROW()-13,2)=0,IF(ISBLANK(OFFSET('10. SEGUIMIENTO 2025'!$Q$14,INT((ROW()-13)/2),0)),"",OFFSET('10. SEGUIMIENTO 2025'!$Q$14,INT((ROW()-13)/2),0)),IF(ISBLANK(OFFSET('9. METAS'!$Q$20,INT((ROW()-14)/2),0)),"",OFFSET('9. METAS'!$Q$20,INT((ROW()-14)/2),0)))</f>
        <v/>
      </c>
      <c r="N347" s="1012" t="str">
        <f t="shared" ref="N347" ca="1" si="330">IFERROR(L347/L348,"ND")</f>
        <v>ND</v>
      </c>
      <c r="O347" s="1008" t="str">
        <f t="shared" ref="O347" ca="1" si="331">IFERROR(((L347+K347+J347)/H347),"ND")</f>
        <v>ND</v>
      </c>
      <c r="P347" s="996"/>
    </row>
    <row r="348" spans="3:16">
      <c r="C348" s="1030"/>
      <c r="D348" s="1026"/>
      <c r="E348" s="1026"/>
      <c r="F348" s="1024"/>
      <c r="G348" s="1021"/>
      <c r="H348" s="1017"/>
      <c r="I348" s="1015"/>
      <c r="J348" s="255" t="str">
        <f ca="1">IF(MOD(ROW()-13,2)=0,IF(ISBLANK(OFFSET('10. SEGUIMIENTO 2025'!$N$14,INT((ROW()-13)/2),0)),"",OFFSET('10. SEGUIMIENTO 2025'!$N$14,INT((ROW()-13)/2),0)),IF(ISBLANK(OFFSET('9. METAS'!$N$20,INT((ROW()-14)/2),0)),"",OFFSET('9. METAS'!$N$20,INT((ROW()-14)/2),0)))</f>
        <v/>
      </c>
      <c r="K348" s="256" t="str">
        <f ca="1">IF(MOD(ROW()-13,2)=0,IF(ISBLANK(OFFSET('10. SEGUIMIENTO 2025'!$O$14,INT((ROW()-13)/2),0)),"",OFFSET('10. SEGUIMIENTO 2025'!$O$14,INT((ROW()-13)/2),0)),IF(ISBLANK(OFFSET('9. METAS'!$O$20,INT((ROW()-14)/2),0)),"",OFFSET('9. METAS'!$O$20,INT((ROW()-14)/2),0)))</f>
        <v/>
      </c>
      <c r="L348" s="256" t="str">
        <f ca="1">IF(MOD(ROW()-13,2)=0,IF(ISBLANK(OFFSET('10. SEGUIMIENTO 2025'!$P$14,INT((ROW()-13)/2),0)),"",OFFSET('10. SEGUIMIENTO 2025'!$P$14,INT((ROW()-13)/2),0)),IF(ISBLANK(OFFSET('9. METAS'!$P$20,INT((ROW()-14)/2),0)),"",OFFSET('9. METAS'!$P$20,INT((ROW()-14)/2),0)))</f>
        <v/>
      </c>
      <c r="M348" s="257" t="str">
        <f ca="1">IF(MOD(ROW()-13,2)=0,IF(ISBLANK(OFFSET('10. SEGUIMIENTO 2025'!$Q$14,INT((ROW()-13)/2),0)),"",OFFSET('10. SEGUIMIENTO 2025'!$Q$14,INT((ROW()-13)/2),0)),IF(ISBLANK(OFFSET('9. METAS'!$Q$20,INT((ROW()-14)/2),0)),"",OFFSET('9. METAS'!$Q$20,INT((ROW()-14)/2),0)))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017" t="str">
        <f ca="1">IF(ISBLANK(OFFSET('9. METAS'!$K$20,INT((ROW()-13)/2),0)),"",OFFSET('9. METAS'!$K$20,INT((ROW()-13)/2),0))</f>
        <v/>
      </c>
      <c r="I349" s="1014"/>
      <c r="J349" s="255">
        <f ca="1">IF(MOD(ROW()-13,2)=0,IF(ISBLANK(OFFSET('10. SEGUIMIENTO 2025'!$N$14,INT((ROW()-13)/2),0)),"",OFFSET('10. SEGUIMIENTO 2025'!$N$14,INT((ROW()-13)/2),0)),IF(ISBLANK(OFFSET('9. METAS'!$N$20,INT((ROW()-14)/2),0)),"",OFFSET('9. METAS'!$N$20,INT((ROW()-14)/2),0)))</f>
        <v>41</v>
      </c>
      <c r="K349" s="256" t="str">
        <f ca="1">IF(MOD(ROW()-13,2)=0,IF(ISBLANK(OFFSET('10. SEGUIMIENTO 2025'!$O$14,INT((ROW()-13)/2),0)),"",OFFSET('10. SEGUIMIENTO 2025'!$O$14,INT((ROW()-13)/2),0)),IF(ISBLANK(OFFSET('9. METAS'!$O$20,INT((ROW()-14)/2),0)),"",OFFSET('9. METAS'!$O$20,INT((ROW()-14)/2),0)))</f>
        <v/>
      </c>
      <c r="L349" s="256" t="str">
        <f ca="1">IF(MOD(ROW()-13,2)=0,IF(ISBLANK(OFFSET('10. SEGUIMIENTO 2025'!$P$14,INT((ROW()-13)/2),0)),"",OFFSET('10. SEGUIMIENTO 2025'!$P$14,INT((ROW()-13)/2),0)),IF(ISBLANK(OFFSET('9. METAS'!$P$20,INT((ROW()-14)/2),0)),"",OFFSET('9. METAS'!$P$20,INT((ROW()-14)/2),0)))</f>
        <v/>
      </c>
      <c r="M349" s="257" t="str">
        <f ca="1">IF(MOD(ROW()-13,2)=0,IF(ISBLANK(OFFSET('10. SEGUIMIENTO 2025'!$Q$14,INT((ROW()-13)/2),0)),"",OFFSET('10. SEGUIMIENTO 2025'!$Q$14,INT((ROW()-13)/2),0)),IF(ISBLANK(OFFSET('9. METAS'!$Q$20,INT((ROW()-14)/2),0)),"",OFFSET('9. METAS'!$Q$20,INT((ROW()-14)/2),0)))</f>
        <v/>
      </c>
      <c r="N349" s="1012" t="str">
        <f t="shared" ref="N349" ca="1" si="332">IFERROR(L349/L350,"ND")</f>
        <v>ND</v>
      </c>
      <c r="O349" s="1008" t="str">
        <f t="shared" ref="O349" ca="1" si="333">IFERROR(((L349+K349+J349)/H349),"ND")</f>
        <v>ND</v>
      </c>
      <c r="P349" s="996"/>
    </row>
    <row r="350" spans="3:16">
      <c r="C350" s="1030"/>
      <c r="D350" s="1026"/>
      <c r="E350" s="1026"/>
      <c r="F350" s="1024"/>
      <c r="G350" s="1021"/>
      <c r="H350" s="1017"/>
      <c r="I350" s="1015"/>
      <c r="J350" s="255" t="str">
        <f ca="1">IF(MOD(ROW()-13,2)=0,IF(ISBLANK(OFFSET('10. SEGUIMIENTO 2025'!$N$14,INT((ROW()-13)/2),0)),"",OFFSET('10. SEGUIMIENTO 2025'!$N$14,INT((ROW()-13)/2),0)),IF(ISBLANK(OFFSET('9. METAS'!$N$20,INT((ROW()-14)/2),0)),"",OFFSET('9. METAS'!$N$20,INT((ROW()-14)/2),0)))</f>
        <v/>
      </c>
      <c r="K350" s="256" t="str">
        <f ca="1">IF(MOD(ROW()-13,2)=0,IF(ISBLANK(OFFSET('10. SEGUIMIENTO 2025'!$O$14,INT((ROW()-13)/2),0)),"",OFFSET('10. SEGUIMIENTO 2025'!$O$14,INT((ROW()-13)/2),0)),IF(ISBLANK(OFFSET('9. METAS'!$O$20,INT((ROW()-14)/2),0)),"",OFFSET('9. METAS'!$O$20,INT((ROW()-14)/2),0)))</f>
        <v/>
      </c>
      <c r="L350" s="256" t="str">
        <f ca="1">IF(MOD(ROW()-13,2)=0,IF(ISBLANK(OFFSET('10. SEGUIMIENTO 2025'!$P$14,INT((ROW()-13)/2),0)),"",OFFSET('10. SEGUIMIENTO 2025'!$P$14,INT((ROW()-13)/2),0)),IF(ISBLANK(OFFSET('9. METAS'!$P$20,INT((ROW()-14)/2),0)),"",OFFSET('9. METAS'!$P$20,INT((ROW()-14)/2),0)))</f>
        <v/>
      </c>
      <c r="M350" s="257" t="str">
        <f ca="1">IF(MOD(ROW()-13,2)=0,IF(ISBLANK(OFFSET('10. SEGUIMIENTO 2025'!$Q$14,INT((ROW()-13)/2),0)),"",OFFSET('10. SEGUIMIENTO 2025'!$Q$14,INT((ROW()-13)/2),0)),IF(ISBLANK(OFFSET('9. METAS'!$Q$20,INT((ROW()-14)/2),0)),"",OFFSET('9. METAS'!$Q$20,INT((ROW()-14)/2),0)))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017" t="str">
        <f ca="1">IF(ISBLANK(OFFSET('9. METAS'!$K$20,INT((ROW()-13)/2),0)),"",OFFSET('9. METAS'!$K$20,INT((ROW()-13)/2),0))</f>
        <v/>
      </c>
      <c r="I351" s="1014"/>
      <c r="J351" s="255">
        <f ca="1">IF(MOD(ROW()-13,2)=0,IF(ISBLANK(OFFSET('10. SEGUIMIENTO 2025'!$N$14,INT((ROW()-13)/2),0)),"",OFFSET('10. SEGUIMIENTO 2025'!$N$14,INT((ROW()-13)/2),0)),IF(ISBLANK(OFFSET('9. METAS'!$N$20,INT((ROW()-14)/2),0)),"",OFFSET('9. METAS'!$N$20,INT((ROW()-14)/2),0)))</f>
        <v>41</v>
      </c>
      <c r="K351" s="256" t="str">
        <f ca="1">IF(MOD(ROW()-13,2)=0,IF(ISBLANK(OFFSET('10. SEGUIMIENTO 2025'!$O$14,INT((ROW()-13)/2),0)),"",OFFSET('10. SEGUIMIENTO 2025'!$O$14,INT((ROW()-13)/2),0)),IF(ISBLANK(OFFSET('9. METAS'!$O$20,INT((ROW()-14)/2),0)),"",OFFSET('9. METAS'!$O$20,INT((ROW()-14)/2),0)))</f>
        <v/>
      </c>
      <c r="L351" s="256" t="str">
        <f ca="1">IF(MOD(ROW()-13,2)=0,IF(ISBLANK(OFFSET('10. SEGUIMIENTO 2025'!$P$14,INT((ROW()-13)/2),0)),"",OFFSET('10. SEGUIMIENTO 2025'!$P$14,INT((ROW()-13)/2),0)),IF(ISBLANK(OFFSET('9. METAS'!$P$20,INT((ROW()-14)/2),0)),"",OFFSET('9. METAS'!$P$20,INT((ROW()-14)/2),0)))</f>
        <v/>
      </c>
      <c r="M351" s="257" t="str">
        <f ca="1">IF(MOD(ROW()-13,2)=0,IF(ISBLANK(OFFSET('10. SEGUIMIENTO 2025'!$Q$14,INT((ROW()-13)/2),0)),"",OFFSET('10. SEGUIMIENTO 2025'!$Q$14,INT((ROW()-13)/2),0)),IF(ISBLANK(OFFSET('9. METAS'!$Q$20,INT((ROW()-14)/2),0)),"",OFFSET('9. METAS'!$Q$20,INT((ROW()-14)/2),0)))</f>
        <v/>
      </c>
      <c r="N351" s="1012" t="str">
        <f t="shared" ref="N351" ca="1" si="334">IFERROR(L351/L352,"ND")</f>
        <v>ND</v>
      </c>
      <c r="O351" s="1008" t="str">
        <f t="shared" ref="O351" ca="1" si="335">IFERROR(((L351+K351+J351)/H351),"ND")</f>
        <v>ND</v>
      </c>
      <c r="P351" s="996"/>
    </row>
    <row r="352" spans="3:16">
      <c r="C352" s="1030"/>
      <c r="D352" s="1026"/>
      <c r="E352" s="1026"/>
      <c r="F352" s="1024"/>
      <c r="G352" s="1021"/>
      <c r="H352" s="1017"/>
      <c r="I352" s="1015"/>
      <c r="J352" s="255" t="str">
        <f ca="1">IF(MOD(ROW()-13,2)=0,IF(ISBLANK(OFFSET('10. SEGUIMIENTO 2025'!$N$14,INT((ROW()-13)/2),0)),"",OFFSET('10. SEGUIMIENTO 2025'!$N$14,INT((ROW()-13)/2),0)),IF(ISBLANK(OFFSET('9. METAS'!$N$20,INT((ROW()-14)/2),0)),"",OFFSET('9. METAS'!$N$20,INT((ROW()-14)/2),0)))</f>
        <v/>
      </c>
      <c r="K352" s="256" t="str">
        <f ca="1">IF(MOD(ROW()-13,2)=0,IF(ISBLANK(OFFSET('10. SEGUIMIENTO 2025'!$O$14,INT((ROW()-13)/2),0)),"",OFFSET('10. SEGUIMIENTO 2025'!$O$14,INT((ROW()-13)/2),0)),IF(ISBLANK(OFFSET('9. METAS'!$O$20,INT((ROW()-14)/2),0)),"",OFFSET('9. METAS'!$O$20,INT((ROW()-14)/2),0)))</f>
        <v/>
      </c>
      <c r="L352" s="256" t="str">
        <f ca="1">IF(MOD(ROW()-13,2)=0,IF(ISBLANK(OFFSET('10. SEGUIMIENTO 2025'!$P$14,INT((ROW()-13)/2),0)),"",OFFSET('10. SEGUIMIENTO 2025'!$P$14,INT((ROW()-13)/2),0)),IF(ISBLANK(OFFSET('9. METAS'!$P$20,INT((ROW()-14)/2),0)),"",OFFSET('9. METAS'!$P$20,INT((ROW()-14)/2),0)))</f>
        <v/>
      </c>
      <c r="M352" s="257" t="str">
        <f ca="1">IF(MOD(ROW()-13,2)=0,IF(ISBLANK(OFFSET('10. SEGUIMIENTO 2025'!$Q$14,INT((ROW()-13)/2),0)),"",OFFSET('10. SEGUIMIENTO 2025'!$Q$14,INT((ROW()-13)/2),0)),IF(ISBLANK(OFFSET('9. METAS'!$Q$20,INT((ROW()-14)/2),0)),"",OFFSET('9. METAS'!$Q$20,INT((ROW()-14)/2),0)))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017" t="str">
        <f ca="1">IF(ISBLANK(OFFSET('9. METAS'!$K$20,INT((ROW()-13)/2),0)),"",OFFSET('9. METAS'!$K$20,INT((ROW()-13)/2),0))</f>
        <v/>
      </c>
      <c r="I353" s="1014"/>
      <c r="J353" s="255">
        <f ca="1">IF(MOD(ROW()-13,2)=0,IF(ISBLANK(OFFSET('10. SEGUIMIENTO 2025'!$N$14,INT((ROW()-13)/2),0)),"",OFFSET('10. SEGUIMIENTO 2025'!$N$14,INT((ROW()-13)/2),0)),IF(ISBLANK(OFFSET('9. METAS'!$N$20,INT((ROW()-14)/2),0)),"",OFFSET('9. METAS'!$N$20,INT((ROW()-14)/2),0)))</f>
        <v>41</v>
      </c>
      <c r="K353" s="256" t="str">
        <f ca="1">IF(MOD(ROW()-13,2)=0,IF(ISBLANK(OFFSET('10. SEGUIMIENTO 2025'!$O$14,INT((ROW()-13)/2),0)),"",OFFSET('10. SEGUIMIENTO 2025'!$O$14,INT((ROW()-13)/2),0)),IF(ISBLANK(OFFSET('9. METAS'!$O$20,INT((ROW()-14)/2),0)),"",OFFSET('9. METAS'!$O$20,INT((ROW()-14)/2),0)))</f>
        <v/>
      </c>
      <c r="L353" s="256" t="str">
        <f ca="1">IF(MOD(ROW()-13,2)=0,IF(ISBLANK(OFFSET('10. SEGUIMIENTO 2025'!$P$14,INT((ROW()-13)/2),0)),"",OFFSET('10. SEGUIMIENTO 2025'!$P$14,INT((ROW()-13)/2),0)),IF(ISBLANK(OFFSET('9. METAS'!$P$20,INT((ROW()-14)/2),0)),"",OFFSET('9. METAS'!$P$20,INT((ROW()-14)/2),0)))</f>
        <v/>
      </c>
      <c r="M353" s="257" t="str">
        <f ca="1">IF(MOD(ROW()-13,2)=0,IF(ISBLANK(OFFSET('10. SEGUIMIENTO 2025'!$Q$14,INT((ROW()-13)/2),0)),"",OFFSET('10. SEGUIMIENTO 2025'!$Q$14,INT((ROW()-13)/2),0)),IF(ISBLANK(OFFSET('9. METAS'!$Q$20,INT((ROW()-14)/2),0)),"",OFFSET('9. METAS'!$Q$20,INT((ROW()-14)/2),0)))</f>
        <v/>
      </c>
      <c r="N353" s="1012" t="str">
        <f t="shared" ref="N353" ca="1" si="336">IFERROR(L353/L354,"ND")</f>
        <v>ND</v>
      </c>
      <c r="O353" s="1008" t="str">
        <f t="shared" ref="O353" ca="1" si="337">IFERROR(((L353+K353+J353)/H353),"ND")</f>
        <v>ND</v>
      </c>
      <c r="P353" s="996"/>
    </row>
    <row r="354" spans="3:16">
      <c r="C354" s="1030"/>
      <c r="D354" s="1026"/>
      <c r="E354" s="1026"/>
      <c r="F354" s="1024"/>
      <c r="G354" s="1021"/>
      <c r="H354" s="1017"/>
      <c r="I354" s="1015"/>
      <c r="J354" s="255" t="str">
        <f ca="1">IF(MOD(ROW()-13,2)=0,IF(ISBLANK(OFFSET('10. SEGUIMIENTO 2025'!$N$14,INT((ROW()-13)/2),0)),"",OFFSET('10. SEGUIMIENTO 2025'!$N$14,INT((ROW()-13)/2),0)),IF(ISBLANK(OFFSET('9. METAS'!$N$20,INT((ROW()-14)/2),0)),"",OFFSET('9. METAS'!$N$20,INT((ROW()-14)/2),0)))</f>
        <v/>
      </c>
      <c r="K354" s="256" t="str">
        <f ca="1">IF(MOD(ROW()-13,2)=0,IF(ISBLANK(OFFSET('10. SEGUIMIENTO 2025'!$O$14,INT((ROW()-13)/2),0)),"",OFFSET('10. SEGUIMIENTO 2025'!$O$14,INT((ROW()-13)/2),0)),IF(ISBLANK(OFFSET('9. METAS'!$O$20,INT((ROW()-14)/2),0)),"",OFFSET('9. METAS'!$O$20,INT((ROW()-14)/2),0)))</f>
        <v/>
      </c>
      <c r="L354" s="256" t="str">
        <f ca="1">IF(MOD(ROW()-13,2)=0,IF(ISBLANK(OFFSET('10. SEGUIMIENTO 2025'!$P$14,INT((ROW()-13)/2),0)),"",OFFSET('10. SEGUIMIENTO 2025'!$P$14,INT((ROW()-13)/2),0)),IF(ISBLANK(OFFSET('9. METAS'!$P$20,INT((ROW()-14)/2),0)),"",OFFSET('9. METAS'!$P$20,INT((ROW()-14)/2),0)))</f>
        <v/>
      </c>
      <c r="M354" s="257" t="str">
        <f ca="1">IF(MOD(ROW()-13,2)=0,IF(ISBLANK(OFFSET('10. SEGUIMIENTO 2025'!$Q$14,INT((ROW()-13)/2),0)),"",OFFSET('10. SEGUIMIENTO 2025'!$Q$14,INT((ROW()-13)/2),0)),IF(ISBLANK(OFFSET('9. METAS'!$Q$20,INT((ROW()-14)/2),0)),"",OFFSET('9. METAS'!$Q$20,INT((ROW()-14)/2),0)))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017" t="str">
        <f ca="1">IF(ISBLANK(OFFSET('9. METAS'!$K$20,INT((ROW()-13)/2),0)),"",OFFSET('9. METAS'!$K$20,INT((ROW()-13)/2),0))</f>
        <v/>
      </c>
      <c r="I355" s="1014"/>
      <c r="J355" s="255">
        <f ca="1">IF(MOD(ROW()-13,2)=0,IF(ISBLANK(OFFSET('10. SEGUIMIENTO 2025'!$N$14,INT((ROW()-13)/2),0)),"",OFFSET('10. SEGUIMIENTO 2025'!$N$14,INT((ROW()-13)/2),0)),IF(ISBLANK(OFFSET('9. METAS'!$N$20,INT((ROW()-14)/2),0)),"",OFFSET('9. METAS'!$N$20,INT((ROW()-14)/2),0)))</f>
        <v>41</v>
      </c>
      <c r="K355" s="256" t="str">
        <f ca="1">IF(MOD(ROW()-13,2)=0,IF(ISBLANK(OFFSET('10. SEGUIMIENTO 2025'!$O$14,INT((ROW()-13)/2),0)),"",OFFSET('10. SEGUIMIENTO 2025'!$O$14,INT((ROW()-13)/2),0)),IF(ISBLANK(OFFSET('9. METAS'!$O$20,INT((ROW()-14)/2),0)),"",OFFSET('9. METAS'!$O$20,INT((ROW()-14)/2),0)))</f>
        <v/>
      </c>
      <c r="L355" s="256" t="str">
        <f ca="1">IF(MOD(ROW()-13,2)=0,IF(ISBLANK(OFFSET('10. SEGUIMIENTO 2025'!$P$14,INT((ROW()-13)/2),0)),"",OFFSET('10. SEGUIMIENTO 2025'!$P$14,INT((ROW()-13)/2),0)),IF(ISBLANK(OFFSET('9. METAS'!$P$20,INT((ROW()-14)/2),0)),"",OFFSET('9. METAS'!$P$20,INT((ROW()-14)/2),0)))</f>
        <v/>
      </c>
      <c r="M355" s="257" t="str">
        <f ca="1">IF(MOD(ROW()-13,2)=0,IF(ISBLANK(OFFSET('10. SEGUIMIENTO 2025'!$Q$14,INT((ROW()-13)/2),0)),"",OFFSET('10. SEGUIMIENTO 2025'!$Q$14,INT((ROW()-13)/2),0)),IF(ISBLANK(OFFSET('9. METAS'!$Q$20,INT((ROW()-14)/2),0)),"",OFFSET('9. METAS'!$Q$20,INT((ROW()-14)/2),0)))</f>
        <v/>
      </c>
      <c r="N355" s="1012" t="str">
        <f t="shared" ref="N355" ca="1" si="338">IFERROR(L355/L356,"ND")</f>
        <v>ND</v>
      </c>
      <c r="O355" s="1008" t="str">
        <f t="shared" ref="O355" ca="1" si="339">IFERROR(((L355+K355+J355)/H355),"ND")</f>
        <v>ND</v>
      </c>
      <c r="P355" s="996"/>
    </row>
    <row r="356" spans="3:16">
      <c r="C356" s="1030"/>
      <c r="D356" s="1026"/>
      <c r="E356" s="1026"/>
      <c r="F356" s="1024"/>
      <c r="G356" s="1021"/>
      <c r="H356" s="1017"/>
      <c r="I356" s="1015"/>
      <c r="J356" s="255" t="str">
        <f ca="1">IF(MOD(ROW()-13,2)=0,IF(ISBLANK(OFFSET('10. SEGUIMIENTO 2025'!$N$14,INT((ROW()-13)/2),0)),"",OFFSET('10. SEGUIMIENTO 2025'!$N$14,INT((ROW()-13)/2),0)),IF(ISBLANK(OFFSET('9. METAS'!$N$20,INT((ROW()-14)/2),0)),"",OFFSET('9. METAS'!$N$20,INT((ROW()-14)/2),0)))</f>
        <v/>
      </c>
      <c r="K356" s="256" t="str">
        <f ca="1">IF(MOD(ROW()-13,2)=0,IF(ISBLANK(OFFSET('10. SEGUIMIENTO 2025'!$O$14,INT((ROW()-13)/2),0)),"",OFFSET('10. SEGUIMIENTO 2025'!$O$14,INT((ROW()-13)/2),0)),IF(ISBLANK(OFFSET('9. METAS'!$O$20,INT((ROW()-14)/2),0)),"",OFFSET('9. METAS'!$O$20,INT((ROW()-14)/2),0)))</f>
        <v/>
      </c>
      <c r="L356" s="256" t="str">
        <f ca="1">IF(MOD(ROW()-13,2)=0,IF(ISBLANK(OFFSET('10. SEGUIMIENTO 2025'!$P$14,INT((ROW()-13)/2),0)),"",OFFSET('10. SEGUIMIENTO 2025'!$P$14,INT((ROW()-13)/2),0)),IF(ISBLANK(OFFSET('9. METAS'!$P$20,INT((ROW()-14)/2),0)),"",OFFSET('9. METAS'!$P$20,INT((ROW()-14)/2),0)))</f>
        <v/>
      </c>
      <c r="M356" s="257" t="str">
        <f ca="1">IF(MOD(ROW()-13,2)=0,IF(ISBLANK(OFFSET('10. SEGUIMIENTO 2025'!$Q$14,INT((ROW()-13)/2),0)),"",OFFSET('10. SEGUIMIENTO 2025'!$Q$14,INT((ROW()-13)/2),0)),IF(ISBLANK(OFFSET('9. METAS'!$Q$20,INT((ROW()-14)/2),0)),"",OFFSET('9. METAS'!$Q$20,INT((ROW()-14)/2),0)))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017" t="str">
        <f ca="1">IF(ISBLANK(OFFSET('9. METAS'!$K$20,INT((ROW()-13)/2),0)),"",OFFSET('9. METAS'!$K$20,INT((ROW()-13)/2),0))</f>
        <v/>
      </c>
      <c r="I357" s="1014"/>
      <c r="J357" s="255">
        <f ca="1">IF(MOD(ROW()-13,2)=0,IF(ISBLANK(OFFSET('10. SEGUIMIENTO 2025'!$N$14,INT((ROW()-13)/2),0)),"",OFFSET('10. SEGUIMIENTO 2025'!$N$14,INT((ROW()-13)/2),0)),IF(ISBLANK(OFFSET('9. METAS'!$N$20,INT((ROW()-14)/2),0)),"",OFFSET('9. METAS'!$N$20,INT((ROW()-14)/2),0)))</f>
        <v>41</v>
      </c>
      <c r="K357" s="256" t="str">
        <f ca="1">IF(MOD(ROW()-13,2)=0,IF(ISBLANK(OFFSET('10. SEGUIMIENTO 2025'!$O$14,INT((ROW()-13)/2),0)),"",OFFSET('10. SEGUIMIENTO 2025'!$O$14,INT((ROW()-13)/2),0)),IF(ISBLANK(OFFSET('9. METAS'!$O$20,INT((ROW()-14)/2),0)),"",OFFSET('9. METAS'!$O$20,INT((ROW()-14)/2),0)))</f>
        <v/>
      </c>
      <c r="L357" s="256" t="str">
        <f ca="1">IF(MOD(ROW()-13,2)=0,IF(ISBLANK(OFFSET('10. SEGUIMIENTO 2025'!$P$14,INT((ROW()-13)/2),0)),"",OFFSET('10. SEGUIMIENTO 2025'!$P$14,INT((ROW()-13)/2),0)),IF(ISBLANK(OFFSET('9. METAS'!$P$20,INT((ROW()-14)/2),0)),"",OFFSET('9. METAS'!$P$20,INT((ROW()-14)/2),0)))</f>
        <v/>
      </c>
      <c r="M357" s="257" t="str">
        <f ca="1">IF(MOD(ROW()-13,2)=0,IF(ISBLANK(OFFSET('10. SEGUIMIENTO 2025'!$Q$14,INT((ROW()-13)/2),0)),"",OFFSET('10. SEGUIMIENTO 2025'!$Q$14,INT((ROW()-13)/2),0)),IF(ISBLANK(OFFSET('9. METAS'!$Q$20,INT((ROW()-14)/2),0)),"",OFFSET('9. METAS'!$Q$20,INT((ROW()-14)/2),0)))</f>
        <v/>
      </c>
      <c r="N357" s="1012" t="str">
        <f t="shared" ref="N357" ca="1" si="340">IFERROR(L357/L358,"ND")</f>
        <v>ND</v>
      </c>
      <c r="O357" s="1008" t="str">
        <f t="shared" ref="O357" ca="1" si="341">IFERROR(((L357+K357+J357)/H357),"ND")</f>
        <v>ND</v>
      </c>
      <c r="P357" s="996"/>
    </row>
    <row r="358" spans="3:16">
      <c r="C358" s="1030"/>
      <c r="D358" s="1026"/>
      <c r="E358" s="1026"/>
      <c r="F358" s="1024"/>
      <c r="G358" s="1021"/>
      <c r="H358" s="1017"/>
      <c r="I358" s="1015"/>
      <c r="J358" s="255" t="str">
        <f ca="1">IF(MOD(ROW()-13,2)=0,IF(ISBLANK(OFFSET('10. SEGUIMIENTO 2025'!$N$14,INT((ROW()-13)/2),0)),"",OFFSET('10. SEGUIMIENTO 2025'!$N$14,INT((ROW()-13)/2),0)),IF(ISBLANK(OFFSET('9. METAS'!$N$20,INT((ROW()-14)/2),0)),"",OFFSET('9. METAS'!$N$20,INT((ROW()-14)/2),0)))</f>
        <v/>
      </c>
      <c r="K358" s="256" t="str">
        <f ca="1">IF(MOD(ROW()-13,2)=0,IF(ISBLANK(OFFSET('10. SEGUIMIENTO 2025'!$O$14,INT((ROW()-13)/2),0)),"",OFFSET('10. SEGUIMIENTO 2025'!$O$14,INT((ROW()-13)/2),0)),IF(ISBLANK(OFFSET('9. METAS'!$O$20,INT((ROW()-14)/2),0)),"",OFFSET('9. METAS'!$O$20,INT((ROW()-14)/2),0)))</f>
        <v/>
      </c>
      <c r="L358" s="256" t="str">
        <f ca="1">IF(MOD(ROW()-13,2)=0,IF(ISBLANK(OFFSET('10. SEGUIMIENTO 2025'!$P$14,INT((ROW()-13)/2),0)),"",OFFSET('10. SEGUIMIENTO 2025'!$P$14,INT((ROW()-13)/2),0)),IF(ISBLANK(OFFSET('9. METAS'!$P$20,INT((ROW()-14)/2),0)),"",OFFSET('9. METAS'!$P$20,INT((ROW()-14)/2),0)))</f>
        <v/>
      </c>
      <c r="M358" s="257" t="str">
        <f ca="1">IF(MOD(ROW()-13,2)=0,IF(ISBLANK(OFFSET('10. SEGUIMIENTO 2025'!$Q$14,INT((ROW()-13)/2),0)),"",OFFSET('10. SEGUIMIENTO 2025'!$Q$14,INT((ROW()-13)/2),0)),IF(ISBLANK(OFFSET('9. METAS'!$Q$20,INT((ROW()-14)/2),0)),"",OFFSET('9. METAS'!$Q$20,INT((ROW()-14)/2),0)))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017" t="str">
        <f ca="1">IF(ISBLANK(OFFSET('9. METAS'!$K$20,INT((ROW()-13)/2),0)),"",OFFSET('9. METAS'!$K$20,INT((ROW()-13)/2),0))</f>
        <v/>
      </c>
      <c r="I359" s="1014"/>
      <c r="J359" s="255">
        <f ca="1">IF(MOD(ROW()-13,2)=0,IF(ISBLANK(OFFSET('10. SEGUIMIENTO 2025'!$N$14,INT((ROW()-13)/2),0)),"",OFFSET('10. SEGUIMIENTO 2025'!$N$14,INT((ROW()-13)/2),0)),IF(ISBLANK(OFFSET('9. METAS'!$N$20,INT((ROW()-14)/2),0)),"",OFFSET('9. METAS'!$N$20,INT((ROW()-14)/2),0)))</f>
        <v>41</v>
      </c>
      <c r="K359" s="256" t="str">
        <f ca="1">IF(MOD(ROW()-13,2)=0,IF(ISBLANK(OFFSET('10. SEGUIMIENTO 2025'!$O$14,INT((ROW()-13)/2),0)),"",OFFSET('10. SEGUIMIENTO 2025'!$O$14,INT((ROW()-13)/2),0)),IF(ISBLANK(OFFSET('9. METAS'!$O$20,INT((ROW()-14)/2),0)),"",OFFSET('9. METAS'!$O$20,INT((ROW()-14)/2),0)))</f>
        <v/>
      </c>
      <c r="L359" s="256" t="str">
        <f ca="1">IF(MOD(ROW()-13,2)=0,IF(ISBLANK(OFFSET('10. SEGUIMIENTO 2025'!$P$14,INT((ROW()-13)/2),0)),"",OFFSET('10. SEGUIMIENTO 2025'!$P$14,INT((ROW()-13)/2),0)),IF(ISBLANK(OFFSET('9. METAS'!$P$20,INT((ROW()-14)/2),0)),"",OFFSET('9. METAS'!$P$20,INT((ROW()-14)/2),0)))</f>
        <v/>
      </c>
      <c r="M359" s="257" t="str">
        <f ca="1">IF(MOD(ROW()-13,2)=0,IF(ISBLANK(OFFSET('10. SEGUIMIENTO 2025'!$Q$14,INT((ROW()-13)/2),0)),"",OFFSET('10. SEGUIMIENTO 2025'!$Q$14,INT((ROW()-13)/2),0)),IF(ISBLANK(OFFSET('9. METAS'!$Q$20,INT((ROW()-14)/2),0)),"",OFFSET('9. METAS'!$Q$20,INT((ROW()-14)/2),0)))</f>
        <v/>
      </c>
      <c r="N359" s="1012" t="str">
        <f t="shared" ref="N359" ca="1" si="342">IFERROR(L359/L360,"ND")</f>
        <v>ND</v>
      </c>
      <c r="O359" s="1008" t="str">
        <f t="shared" ref="O359" ca="1" si="343">IFERROR(((L359+K359+J359)/H359),"ND")</f>
        <v>ND</v>
      </c>
      <c r="P359" s="996"/>
    </row>
    <row r="360" spans="3:16">
      <c r="C360" s="1030"/>
      <c r="D360" s="1026"/>
      <c r="E360" s="1026"/>
      <c r="F360" s="1024"/>
      <c r="G360" s="1021"/>
      <c r="H360" s="1017"/>
      <c r="I360" s="1015"/>
      <c r="J360" s="255" t="str">
        <f ca="1">IF(MOD(ROW()-13,2)=0,IF(ISBLANK(OFFSET('10. SEGUIMIENTO 2025'!$N$14,INT((ROW()-13)/2),0)),"",OFFSET('10. SEGUIMIENTO 2025'!$N$14,INT((ROW()-13)/2),0)),IF(ISBLANK(OFFSET('9. METAS'!$N$20,INT((ROW()-14)/2),0)),"",OFFSET('9. METAS'!$N$20,INT((ROW()-14)/2),0)))</f>
        <v/>
      </c>
      <c r="K360" s="256" t="str">
        <f ca="1">IF(MOD(ROW()-13,2)=0,IF(ISBLANK(OFFSET('10. SEGUIMIENTO 2025'!$O$14,INT((ROW()-13)/2),0)),"",OFFSET('10. SEGUIMIENTO 2025'!$O$14,INT((ROW()-13)/2),0)),IF(ISBLANK(OFFSET('9. METAS'!$O$20,INT((ROW()-14)/2),0)),"",OFFSET('9. METAS'!$O$20,INT((ROW()-14)/2),0)))</f>
        <v/>
      </c>
      <c r="L360" s="256" t="str">
        <f ca="1">IF(MOD(ROW()-13,2)=0,IF(ISBLANK(OFFSET('10. SEGUIMIENTO 2025'!$P$14,INT((ROW()-13)/2),0)),"",OFFSET('10. SEGUIMIENTO 2025'!$P$14,INT((ROW()-13)/2),0)),IF(ISBLANK(OFFSET('9. METAS'!$P$20,INT((ROW()-14)/2),0)),"",OFFSET('9. METAS'!$P$20,INT((ROW()-14)/2),0)))</f>
        <v/>
      </c>
      <c r="M360" s="257" t="str">
        <f ca="1">IF(MOD(ROW()-13,2)=0,IF(ISBLANK(OFFSET('10. SEGUIMIENTO 2025'!$Q$14,INT((ROW()-13)/2),0)),"",OFFSET('10. SEGUIMIENTO 2025'!$Q$14,INT((ROW()-13)/2),0)),IF(ISBLANK(OFFSET('9. METAS'!$Q$20,INT((ROW()-14)/2),0)),"",OFFSET('9. METAS'!$Q$20,INT((ROW()-14)/2),0)))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017" t="str">
        <f ca="1">IF(ISBLANK(OFFSET('9. METAS'!$K$20,INT((ROW()-13)/2),0)),"",OFFSET('9. METAS'!$K$20,INT((ROW()-13)/2),0))</f>
        <v/>
      </c>
      <c r="I361" s="1014"/>
      <c r="J361" s="255">
        <f ca="1">IF(MOD(ROW()-13,2)=0,IF(ISBLANK(OFFSET('10. SEGUIMIENTO 2025'!$N$14,INT((ROW()-13)/2),0)),"",OFFSET('10. SEGUIMIENTO 2025'!$N$14,INT((ROW()-13)/2),0)),IF(ISBLANK(OFFSET('9. METAS'!$N$20,INT((ROW()-14)/2),0)),"",OFFSET('9. METAS'!$N$20,INT((ROW()-14)/2),0)))</f>
        <v>41</v>
      </c>
      <c r="K361" s="256" t="str">
        <f ca="1">IF(MOD(ROW()-13,2)=0,IF(ISBLANK(OFFSET('10. SEGUIMIENTO 2025'!$O$14,INT((ROW()-13)/2),0)),"",OFFSET('10. SEGUIMIENTO 2025'!$O$14,INT((ROW()-13)/2),0)),IF(ISBLANK(OFFSET('9. METAS'!$O$20,INT((ROW()-14)/2),0)),"",OFFSET('9. METAS'!$O$20,INT((ROW()-14)/2),0)))</f>
        <v/>
      </c>
      <c r="L361" s="256" t="str">
        <f ca="1">IF(MOD(ROW()-13,2)=0,IF(ISBLANK(OFFSET('10. SEGUIMIENTO 2025'!$P$14,INT((ROW()-13)/2),0)),"",OFFSET('10. SEGUIMIENTO 2025'!$P$14,INT((ROW()-13)/2),0)),IF(ISBLANK(OFFSET('9. METAS'!$P$20,INT((ROW()-14)/2),0)),"",OFFSET('9. METAS'!$P$20,INT((ROW()-14)/2),0)))</f>
        <v/>
      </c>
      <c r="M361" s="257" t="str">
        <f ca="1">IF(MOD(ROW()-13,2)=0,IF(ISBLANK(OFFSET('10. SEGUIMIENTO 2025'!$Q$14,INT((ROW()-13)/2),0)),"",OFFSET('10. SEGUIMIENTO 2025'!$Q$14,INT((ROW()-13)/2),0)),IF(ISBLANK(OFFSET('9. METAS'!$Q$20,INT((ROW()-14)/2),0)),"",OFFSET('9. METAS'!$Q$20,INT((ROW()-14)/2),0)))</f>
        <v/>
      </c>
      <c r="N361" s="1012" t="str">
        <f t="shared" ref="N361" ca="1" si="344">IFERROR(L361/L362,"ND")</f>
        <v>ND</v>
      </c>
      <c r="O361" s="1008" t="str">
        <f t="shared" ref="O361" ca="1" si="345">IFERROR(((L361+K361+J361)/H361),"ND")</f>
        <v>ND</v>
      </c>
      <c r="P361" s="996"/>
    </row>
    <row r="362" spans="3:16">
      <c r="C362" s="1030"/>
      <c r="D362" s="1026"/>
      <c r="E362" s="1026"/>
      <c r="F362" s="1024"/>
      <c r="G362" s="1021"/>
      <c r="H362" s="1017"/>
      <c r="I362" s="1015"/>
      <c r="J362" s="255" t="str">
        <f ca="1">IF(MOD(ROW()-13,2)=0,IF(ISBLANK(OFFSET('10. SEGUIMIENTO 2025'!$N$14,INT((ROW()-13)/2),0)),"",OFFSET('10. SEGUIMIENTO 2025'!$N$14,INT((ROW()-13)/2),0)),IF(ISBLANK(OFFSET('9. METAS'!$N$20,INT((ROW()-14)/2),0)),"",OFFSET('9. METAS'!$N$20,INT((ROW()-14)/2),0)))</f>
        <v/>
      </c>
      <c r="K362" s="256" t="str">
        <f ca="1">IF(MOD(ROW()-13,2)=0,IF(ISBLANK(OFFSET('10. SEGUIMIENTO 2025'!$O$14,INT((ROW()-13)/2),0)),"",OFFSET('10. SEGUIMIENTO 2025'!$O$14,INT((ROW()-13)/2),0)),IF(ISBLANK(OFFSET('9. METAS'!$O$20,INT((ROW()-14)/2),0)),"",OFFSET('9. METAS'!$O$20,INT((ROW()-14)/2),0)))</f>
        <v/>
      </c>
      <c r="L362" s="256" t="str">
        <f ca="1">IF(MOD(ROW()-13,2)=0,IF(ISBLANK(OFFSET('10. SEGUIMIENTO 2025'!$P$14,INT((ROW()-13)/2),0)),"",OFFSET('10. SEGUIMIENTO 2025'!$P$14,INT((ROW()-13)/2),0)),IF(ISBLANK(OFFSET('9. METAS'!$P$20,INT((ROW()-14)/2),0)),"",OFFSET('9. METAS'!$P$20,INT((ROW()-14)/2),0)))</f>
        <v/>
      </c>
      <c r="M362" s="257" t="str">
        <f ca="1">IF(MOD(ROW()-13,2)=0,IF(ISBLANK(OFFSET('10. SEGUIMIENTO 2025'!$Q$14,INT((ROW()-13)/2),0)),"",OFFSET('10. SEGUIMIENTO 2025'!$Q$14,INT((ROW()-13)/2),0)),IF(ISBLANK(OFFSET('9. METAS'!$Q$20,INT((ROW()-14)/2),0)),"",OFFSET('9. METAS'!$Q$20,INT((ROW()-14)/2),0)))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017" t="str">
        <f ca="1">IF(ISBLANK(OFFSET('9. METAS'!$K$20,INT((ROW()-13)/2),0)),"",OFFSET('9. METAS'!$K$20,INT((ROW()-13)/2),0))</f>
        <v/>
      </c>
      <c r="I363" s="1014"/>
      <c r="J363" s="255">
        <f ca="1">IF(MOD(ROW()-13,2)=0,IF(ISBLANK(OFFSET('10. SEGUIMIENTO 2025'!$N$14,INT((ROW()-13)/2),0)),"",OFFSET('10. SEGUIMIENTO 2025'!$N$14,INT((ROW()-13)/2),0)),IF(ISBLANK(OFFSET('9. METAS'!$N$20,INT((ROW()-14)/2),0)),"",OFFSET('9. METAS'!$N$20,INT((ROW()-14)/2),0)))</f>
        <v>41</v>
      </c>
      <c r="K363" s="256" t="str">
        <f ca="1">IF(MOD(ROW()-13,2)=0,IF(ISBLANK(OFFSET('10. SEGUIMIENTO 2025'!$O$14,INT((ROW()-13)/2),0)),"",OFFSET('10. SEGUIMIENTO 2025'!$O$14,INT((ROW()-13)/2),0)),IF(ISBLANK(OFFSET('9. METAS'!$O$20,INT((ROW()-14)/2),0)),"",OFFSET('9. METAS'!$O$20,INT((ROW()-14)/2),0)))</f>
        <v/>
      </c>
      <c r="L363" s="256" t="str">
        <f ca="1">IF(MOD(ROW()-13,2)=0,IF(ISBLANK(OFFSET('10. SEGUIMIENTO 2025'!$P$14,INT((ROW()-13)/2),0)),"",OFFSET('10. SEGUIMIENTO 2025'!$P$14,INT((ROW()-13)/2),0)),IF(ISBLANK(OFFSET('9. METAS'!$P$20,INT((ROW()-14)/2),0)),"",OFFSET('9. METAS'!$P$20,INT((ROW()-14)/2),0)))</f>
        <v/>
      </c>
      <c r="M363" s="257" t="str">
        <f ca="1">IF(MOD(ROW()-13,2)=0,IF(ISBLANK(OFFSET('10. SEGUIMIENTO 2025'!$Q$14,INT((ROW()-13)/2),0)),"",OFFSET('10. SEGUIMIENTO 2025'!$Q$14,INT((ROW()-13)/2),0)),IF(ISBLANK(OFFSET('9. METAS'!$Q$20,INT((ROW()-14)/2),0)),"",OFFSET('9. METAS'!$Q$20,INT((ROW()-14)/2),0)))</f>
        <v/>
      </c>
      <c r="N363" s="1012" t="str">
        <f t="shared" ref="N363" ca="1" si="346">IFERROR(L363/L364,"ND")</f>
        <v>ND</v>
      </c>
      <c r="O363" s="1008" t="str">
        <f t="shared" ref="O363" ca="1" si="347">IFERROR(((L363+K363+J363)/H363),"ND")</f>
        <v>ND</v>
      </c>
      <c r="P363" s="996"/>
    </row>
    <row r="364" spans="3:16">
      <c r="C364" s="1030"/>
      <c r="D364" s="1026"/>
      <c r="E364" s="1026"/>
      <c r="F364" s="1024"/>
      <c r="G364" s="1021"/>
      <c r="H364" s="1017"/>
      <c r="I364" s="1015"/>
      <c r="J364" s="255" t="str">
        <f ca="1">IF(MOD(ROW()-13,2)=0,IF(ISBLANK(OFFSET('10. SEGUIMIENTO 2025'!$N$14,INT((ROW()-13)/2),0)),"",OFFSET('10. SEGUIMIENTO 2025'!$N$14,INT((ROW()-13)/2),0)),IF(ISBLANK(OFFSET('9. METAS'!$N$20,INT((ROW()-14)/2),0)),"",OFFSET('9. METAS'!$N$20,INT((ROW()-14)/2),0)))</f>
        <v/>
      </c>
      <c r="K364" s="256" t="str">
        <f ca="1">IF(MOD(ROW()-13,2)=0,IF(ISBLANK(OFFSET('10. SEGUIMIENTO 2025'!$O$14,INT((ROW()-13)/2),0)),"",OFFSET('10. SEGUIMIENTO 2025'!$O$14,INT((ROW()-13)/2),0)),IF(ISBLANK(OFFSET('9. METAS'!$O$20,INT((ROW()-14)/2),0)),"",OFFSET('9. METAS'!$O$20,INT((ROW()-14)/2),0)))</f>
        <v/>
      </c>
      <c r="L364" s="256" t="str">
        <f ca="1">IF(MOD(ROW()-13,2)=0,IF(ISBLANK(OFFSET('10. SEGUIMIENTO 2025'!$P$14,INT((ROW()-13)/2),0)),"",OFFSET('10. SEGUIMIENTO 2025'!$P$14,INT((ROW()-13)/2),0)),IF(ISBLANK(OFFSET('9. METAS'!$P$20,INT((ROW()-14)/2),0)),"",OFFSET('9. METAS'!$P$20,INT((ROW()-14)/2),0)))</f>
        <v/>
      </c>
      <c r="M364" s="257" t="str">
        <f ca="1">IF(MOD(ROW()-13,2)=0,IF(ISBLANK(OFFSET('10. SEGUIMIENTO 2025'!$Q$14,INT((ROW()-13)/2),0)),"",OFFSET('10. SEGUIMIENTO 2025'!$Q$14,INT((ROW()-13)/2),0)),IF(ISBLANK(OFFSET('9. METAS'!$Q$20,INT((ROW()-14)/2),0)),"",OFFSET('9. METAS'!$Q$20,INT((ROW()-14)/2),0)))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017" t="str">
        <f ca="1">IF(ISBLANK(OFFSET('9. METAS'!$K$20,INT((ROW()-13)/2),0)),"",OFFSET('9. METAS'!$K$20,INT((ROW()-13)/2),0))</f>
        <v/>
      </c>
      <c r="I365" s="1014"/>
      <c r="J365" s="255">
        <f ca="1">IF(MOD(ROW()-13,2)=0,IF(ISBLANK(OFFSET('10. SEGUIMIENTO 2025'!$N$14,INT((ROW()-13)/2),0)),"",OFFSET('10. SEGUIMIENTO 2025'!$N$14,INT((ROW()-13)/2),0)),IF(ISBLANK(OFFSET('9. METAS'!$N$20,INT((ROW()-14)/2),0)),"",OFFSET('9. METAS'!$N$20,INT((ROW()-14)/2),0)))</f>
        <v>41</v>
      </c>
      <c r="K365" s="256" t="str">
        <f ca="1">IF(MOD(ROW()-13,2)=0,IF(ISBLANK(OFFSET('10. SEGUIMIENTO 2025'!$O$14,INT((ROW()-13)/2),0)),"",OFFSET('10. SEGUIMIENTO 2025'!$O$14,INT((ROW()-13)/2),0)),IF(ISBLANK(OFFSET('9. METAS'!$O$20,INT((ROW()-14)/2),0)),"",OFFSET('9. METAS'!$O$20,INT((ROW()-14)/2),0)))</f>
        <v/>
      </c>
      <c r="L365" s="256" t="str">
        <f ca="1">IF(MOD(ROW()-13,2)=0,IF(ISBLANK(OFFSET('10. SEGUIMIENTO 2025'!$P$14,INT((ROW()-13)/2),0)),"",OFFSET('10. SEGUIMIENTO 2025'!$P$14,INT((ROW()-13)/2),0)),IF(ISBLANK(OFFSET('9. METAS'!$P$20,INT((ROW()-14)/2),0)),"",OFFSET('9. METAS'!$P$20,INT((ROW()-14)/2),0)))</f>
        <v/>
      </c>
      <c r="M365" s="257" t="str">
        <f ca="1">IF(MOD(ROW()-13,2)=0,IF(ISBLANK(OFFSET('10. SEGUIMIENTO 2025'!$Q$14,INT((ROW()-13)/2),0)),"",OFFSET('10. SEGUIMIENTO 2025'!$Q$14,INT((ROW()-13)/2),0)),IF(ISBLANK(OFFSET('9. METAS'!$Q$20,INT((ROW()-14)/2),0)),"",OFFSET('9. METAS'!$Q$20,INT((ROW()-14)/2),0)))</f>
        <v/>
      </c>
      <c r="N365" s="1012" t="str">
        <f t="shared" ref="N365" ca="1" si="348">IFERROR(L365/L366,"ND")</f>
        <v>ND</v>
      </c>
      <c r="O365" s="1008" t="str">
        <f t="shared" ref="O365" ca="1" si="349">IFERROR(((L365+K365+J365)/H365),"ND")</f>
        <v>ND</v>
      </c>
      <c r="P365" s="996"/>
    </row>
    <row r="366" spans="3:16">
      <c r="C366" s="1030"/>
      <c r="D366" s="1026"/>
      <c r="E366" s="1026"/>
      <c r="F366" s="1024"/>
      <c r="G366" s="1021"/>
      <c r="H366" s="1017"/>
      <c r="I366" s="1015"/>
      <c r="J366" s="255" t="str">
        <f ca="1">IF(MOD(ROW()-13,2)=0,IF(ISBLANK(OFFSET('10. SEGUIMIENTO 2025'!$N$14,INT((ROW()-13)/2),0)),"",OFFSET('10. SEGUIMIENTO 2025'!$N$14,INT((ROW()-13)/2),0)),IF(ISBLANK(OFFSET('9. METAS'!$N$20,INT((ROW()-14)/2),0)),"",OFFSET('9. METAS'!$N$20,INT((ROW()-14)/2),0)))</f>
        <v/>
      </c>
      <c r="K366" s="256" t="str">
        <f ca="1">IF(MOD(ROW()-13,2)=0,IF(ISBLANK(OFFSET('10. SEGUIMIENTO 2025'!$O$14,INT((ROW()-13)/2),0)),"",OFFSET('10. SEGUIMIENTO 2025'!$O$14,INT((ROW()-13)/2),0)),IF(ISBLANK(OFFSET('9. METAS'!$O$20,INT((ROW()-14)/2),0)),"",OFFSET('9. METAS'!$O$20,INT((ROW()-14)/2),0)))</f>
        <v/>
      </c>
      <c r="L366" s="256" t="str">
        <f ca="1">IF(MOD(ROW()-13,2)=0,IF(ISBLANK(OFFSET('10. SEGUIMIENTO 2025'!$P$14,INT((ROW()-13)/2),0)),"",OFFSET('10. SEGUIMIENTO 2025'!$P$14,INT((ROW()-13)/2),0)),IF(ISBLANK(OFFSET('9. METAS'!$P$20,INT((ROW()-14)/2),0)),"",OFFSET('9. METAS'!$P$20,INT((ROW()-14)/2),0)))</f>
        <v/>
      </c>
      <c r="M366" s="257" t="str">
        <f ca="1">IF(MOD(ROW()-13,2)=0,IF(ISBLANK(OFFSET('10. SEGUIMIENTO 2025'!$Q$14,INT((ROW()-13)/2),0)),"",OFFSET('10. SEGUIMIENTO 2025'!$Q$14,INT((ROW()-13)/2),0)),IF(ISBLANK(OFFSET('9. METAS'!$Q$20,INT((ROW()-14)/2),0)),"",OFFSET('9. METAS'!$Q$20,INT((ROW()-14)/2),0)))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017" t="str">
        <f ca="1">IF(ISBLANK(OFFSET('9. METAS'!$K$20,INT((ROW()-13)/2),0)),"",OFFSET('9. METAS'!$K$20,INT((ROW()-13)/2),0))</f>
        <v/>
      </c>
      <c r="I367" s="1014"/>
      <c r="J367" s="255">
        <f ca="1">IF(MOD(ROW()-13,2)=0,IF(ISBLANK(OFFSET('10. SEGUIMIENTO 2025'!$N$14,INT((ROW()-13)/2),0)),"",OFFSET('10. SEGUIMIENTO 2025'!$N$14,INT((ROW()-13)/2),0)),IF(ISBLANK(OFFSET('9. METAS'!$N$20,INT((ROW()-14)/2),0)),"",OFFSET('9. METAS'!$N$20,INT((ROW()-14)/2),0)))</f>
        <v>41</v>
      </c>
      <c r="K367" s="256" t="str">
        <f ca="1">IF(MOD(ROW()-13,2)=0,IF(ISBLANK(OFFSET('10. SEGUIMIENTO 2025'!$O$14,INT((ROW()-13)/2),0)),"",OFFSET('10. SEGUIMIENTO 2025'!$O$14,INT((ROW()-13)/2),0)),IF(ISBLANK(OFFSET('9. METAS'!$O$20,INT((ROW()-14)/2),0)),"",OFFSET('9. METAS'!$O$20,INT((ROW()-14)/2),0)))</f>
        <v/>
      </c>
      <c r="L367" s="256" t="str">
        <f ca="1">IF(MOD(ROW()-13,2)=0,IF(ISBLANK(OFFSET('10. SEGUIMIENTO 2025'!$P$14,INT((ROW()-13)/2),0)),"",OFFSET('10. SEGUIMIENTO 2025'!$P$14,INT((ROW()-13)/2),0)),IF(ISBLANK(OFFSET('9. METAS'!$P$20,INT((ROW()-14)/2),0)),"",OFFSET('9. METAS'!$P$20,INT((ROW()-14)/2),0)))</f>
        <v/>
      </c>
      <c r="M367" s="257" t="str">
        <f ca="1">IF(MOD(ROW()-13,2)=0,IF(ISBLANK(OFFSET('10. SEGUIMIENTO 2025'!$Q$14,INT((ROW()-13)/2),0)),"",OFFSET('10. SEGUIMIENTO 2025'!$Q$14,INT((ROW()-13)/2),0)),IF(ISBLANK(OFFSET('9. METAS'!$Q$20,INT((ROW()-14)/2),0)),"",OFFSET('9. METAS'!$Q$20,INT((ROW()-14)/2),0)))</f>
        <v/>
      </c>
      <c r="N367" s="1012" t="str">
        <f t="shared" ref="N367" ca="1" si="350">IFERROR(L367/L368,"ND")</f>
        <v>ND</v>
      </c>
      <c r="O367" s="1008" t="str">
        <f t="shared" ref="O367" ca="1" si="351">IFERROR(((L367+K367+J367)/H367),"ND")</f>
        <v>ND</v>
      </c>
      <c r="P367" s="996"/>
    </row>
    <row r="368" spans="3:16">
      <c r="C368" s="1030"/>
      <c r="D368" s="1026"/>
      <c r="E368" s="1026"/>
      <c r="F368" s="1024"/>
      <c r="G368" s="1021"/>
      <c r="H368" s="1017"/>
      <c r="I368" s="1015"/>
      <c r="J368" s="255" t="str">
        <f ca="1">IF(MOD(ROW()-13,2)=0,IF(ISBLANK(OFFSET('10. SEGUIMIENTO 2025'!$N$14,INT((ROW()-13)/2),0)),"",OFFSET('10. SEGUIMIENTO 2025'!$N$14,INT((ROW()-13)/2),0)),IF(ISBLANK(OFFSET('9. METAS'!$N$20,INT((ROW()-14)/2),0)),"",OFFSET('9. METAS'!$N$20,INT((ROW()-14)/2),0)))</f>
        <v/>
      </c>
      <c r="K368" s="256" t="str">
        <f ca="1">IF(MOD(ROW()-13,2)=0,IF(ISBLANK(OFFSET('10. SEGUIMIENTO 2025'!$O$14,INT((ROW()-13)/2),0)),"",OFFSET('10. SEGUIMIENTO 2025'!$O$14,INT((ROW()-13)/2),0)),IF(ISBLANK(OFFSET('9. METAS'!$O$20,INT((ROW()-14)/2),0)),"",OFFSET('9. METAS'!$O$20,INT((ROW()-14)/2),0)))</f>
        <v/>
      </c>
      <c r="L368" s="256" t="str">
        <f ca="1">IF(MOD(ROW()-13,2)=0,IF(ISBLANK(OFFSET('10. SEGUIMIENTO 2025'!$P$14,INT((ROW()-13)/2),0)),"",OFFSET('10. SEGUIMIENTO 2025'!$P$14,INT((ROW()-13)/2),0)),IF(ISBLANK(OFFSET('9. METAS'!$P$20,INT((ROW()-14)/2),0)),"",OFFSET('9. METAS'!$P$20,INT((ROW()-14)/2),0)))</f>
        <v/>
      </c>
      <c r="M368" s="257" t="str">
        <f ca="1">IF(MOD(ROW()-13,2)=0,IF(ISBLANK(OFFSET('10. SEGUIMIENTO 2025'!$Q$14,INT((ROW()-13)/2),0)),"",OFFSET('10. SEGUIMIENTO 2025'!$Q$14,INT((ROW()-13)/2),0)),IF(ISBLANK(OFFSET('9. METAS'!$Q$20,INT((ROW()-14)/2),0)),"",OFFSET('9. METAS'!$Q$20,INT((ROW()-14)/2),0)))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017" t="str">
        <f ca="1">IF(ISBLANK(OFFSET('9. METAS'!$K$20,INT((ROW()-13)/2),0)),"",OFFSET('9. METAS'!$K$20,INT((ROW()-13)/2),0))</f>
        <v/>
      </c>
      <c r="I369" s="1014"/>
      <c r="J369" s="255">
        <f ca="1">IF(MOD(ROW()-13,2)=0,IF(ISBLANK(OFFSET('10. SEGUIMIENTO 2025'!$N$14,INT((ROW()-13)/2),0)),"",OFFSET('10. SEGUIMIENTO 2025'!$N$14,INT((ROW()-13)/2),0)),IF(ISBLANK(OFFSET('9. METAS'!$N$20,INT((ROW()-14)/2),0)),"",OFFSET('9. METAS'!$N$20,INT((ROW()-14)/2),0)))</f>
        <v>41</v>
      </c>
      <c r="K369" s="256" t="str">
        <f ca="1">IF(MOD(ROW()-13,2)=0,IF(ISBLANK(OFFSET('10. SEGUIMIENTO 2025'!$O$14,INT((ROW()-13)/2),0)),"",OFFSET('10. SEGUIMIENTO 2025'!$O$14,INT((ROW()-13)/2),0)),IF(ISBLANK(OFFSET('9. METAS'!$O$20,INT((ROW()-14)/2),0)),"",OFFSET('9. METAS'!$O$20,INT((ROW()-14)/2),0)))</f>
        <v/>
      </c>
      <c r="L369" s="256" t="str">
        <f ca="1">IF(MOD(ROW()-13,2)=0,IF(ISBLANK(OFFSET('10. SEGUIMIENTO 2025'!$P$14,INT((ROW()-13)/2),0)),"",OFFSET('10. SEGUIMIENTO 2025'!$P$14,INT((ROW()-13)/2),0)),IF(ISBLANK(OFFSET('9. METAS'!$P$20,INT((ROW()-14)/2),0)),"",OFFSET('9. METAS'!$P$20,INT((ROW()-14)/2),0)))</f>
        <v/>
      </c>
      <c r="M369" s="257" t="str">
        <f ca="1">IF(MOD(ROW()-13,2)=0,IF(ISBLANK(OFFSET('10. SEGUIMIENTO 2025'!$Q$14,INT((ROW()-13)/2),0)),"",OFFSET('10. SEGUIMIENTO 2025'!$Q$14,INT((ROW()-13)/2),0)),IF(ISBLANK(OFFSET('9. METAS'!$Q$20,INT((ROW()-14)/2),0)),"",OFFSET('9. METAS'!$Q$20,INT((ROW()-14)/2),0)))</f>
        <v/>
      </c>
      <c r="N369" s="1012" t="str">
        <f t="shared" ref="N369" ca="1" si="352">IFERROR(L369/L370,"ND")</f>
        <v>ND</v>
      </c>
      <c r="O369" s="1008" t="str">
        <f t="shared" ref="O369" ca="1" si="353">IFERROR(((L369+K369+J369)/H369),"ND")</f>
        <v>ND</v>
      </c>
      <c r="P369" s="996"/>
    </row>
    <row r="370" spans="3:16">
      <c r="C370" s="1030"/>
      <c r="D370" s="1026"/>
      <c r="E370" s="1026"/>
      <c r="F370" s="1024"/>
      <c r="G370" s="1021"/>
      <c r="H370" s="1017"/>
      <c r="I370" s="1015"/>
      <c r="J370" s="255" t="str">
        <f ca="1">IF(MOD(ROW()-13,2)=0,IF(ISBLANK(OFFSET('10. SEGUIMIENTO 2025'!$N$14,INT((ROW()-13)/2),0)),"",OFFSET('10. SEGUIMIENTO 2025'!$N$14,INT((ROW()-13)/2),0)),IF(ISBLANK(OFFSET('9. METAS'!$N$20,INT((ROW()-14)/2),0)),"",OFFSET('9. METAS'!$N$20,INT((ROW()-14)/2),0)))</f>
        <v/>
      </c>
      <c r="K370" s="256" t="str">
        <f ca="1">IF(MOD(ROW()-13,2)=0,IF(ISBLANK(OFFSET('10. SEGUIMIENTO 2025'!$O$14,INT((ROW()-13)/2),0)),"",OFFSET('10. SEGUIMIENTO 2025'!$O$14,INT((ROW()-13)/2),0)),IF(ISBLANK(OFFSET('9. METAS'!$O$20,INT((ROW()-14)/2),0)),"",OFFSET('9. METAS'!$O$20,INT((ROW()-14)/2),0)))</f>
        <v/>
      </c>
      <c r="L370" s="256" t="str">
        <f ca="1">IF(MOD(ROW()-13,2)=0,IF(ISBLANK(OFFSET('10. SEGUIMIENTO 2025'!$P$14,INT((ROW()-13)/2),0)),"",OFFSET('10. SEGUIMIENTO 2025'!$P$14,INT((ROW()-13)/2),0)),IF(ISBLANK(OFFSET('9. METAS'!$P$20,INT((ROW()-14)/2),0)),"",OFFSET('9. METAS'!$P$20,INT((ROW()-14)/2),0)))</f>
        <v/>
      </c>
      <c r="M370" s="257" t="str">
        <f ca="1">IF(MOD(ROW()-13,2)=0,IF(ISBLANK(OFFSET('10. SEGUIMIENTO 2025'!$Q$14,INT((ROW()-13)/2),0)),"",OFFSET('10. SEGUIMIENTO 2025'!$Q$14,INT((ROW()-13)/2),0)),IF(ISBLANK(OFFSET('9. METAS'!$Q$20,INT((ROW()-14)/2),0)),"",OFFSET('9. METAS'!$Q$20,INT((ROW()-14)/2),0)))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017" t="str">
        <f ca="1">IF(ISBLANK(OFFSET('9. METAS'!$K$20,INT((ROW()-13)/2),0)),"",OFFSET('9. METAS'!$K$20,INT((ROW()-13)/2),0))</f>
        <v/>
      </c>
      <c r="I371" s="1014"/>
      <c r="J371" s="255">
        <f ca="1">IF(MOD(ROW()-13,2)=0,IF(ISBLANK(OFFSET('10. SEGUIMIENTO 2025'!$N$14,INT((ROW()-13)/2),0)),"",OFFSET('10. SEGUIMIENTO 2025'!$N$14,INT((ROW()-13)/2),0)),IF(ISBLANK(OFFSET('9. METAS'!$N$20,INT((ROW()-14)/2),0)),"",OFFSET('9. METAS'!$N$20,INT((ROW()-14)/2),0)))</f>
        <v>41</v>
      </c>
      <c r="K371" s="256" t="str">
        <f ca="1">IF(MOD(ROW()-13,2)=0,IF(ISBLANK(OFFSET('10. SEGUIMIENTO 2025'!$O$14,INT((ROW()-13)/2),0)),"",OFFSET('10. SEGUIMIENTO 2025'!$O$14,INT((ROW()-13)/2),0)),IF(ISBLANK(OFFSET('9. METAS'!$O$20,INT((ROW()-14)/2),0)),"",OFFSET('9. METAS'!$O$20,INT((ROW()-14)/2),0)))</f>
        <v/>
      </c>
      <c r="L371" s="256" t="str">
        <f ca="1">IF(MOD(ROW()-13,2)=0,IF(ISBLANK(OFFSET('10. SEGUIMIENTO 2025'!$P$14,INT((ROW()-13)/2),0)),"",OFFSET('10. SEGUIMIENTO 2025'!$P$14,INT((ROW()-13)/2),0)),IF(ISBLANK(OFFSET('9. METAS'!$P$20,INT((ROW()-14)/2),0)),"",OFFSET('9. METAS'!$P$20,INT((ROW()-14)/2),0)))</f>
        <v/>
      </c>
      <c r="M371" s="257" t="str">
        <f ca="1">IF(MOD(ROW()-13,2)=0,IF(ISBLANK(OFFSET('10. SEGUIMIENTO 2025'!$Q$14,INT((ROW()-13)/2),0)),"",OFFSET('10. SEGUIMIENTO 2025'!$Q$14,INT((ROW()-13)/2),0)),IF(ISBLANK(OFFSET('9. METAS'!$Q$20,INT((ROW()-14)/2),0)),"",OFFSET('9. METAS'!$Q$20,INT((ROW()-14)/2),0)))</f>
        <v/>
      </c>
      <c r="N371" s="1012" t="str">
        <f t="shared" ref="N371" ca="1" si="354">IFERROR(L371/L372,"ND")</f>
        <v>ND</v>
      </c>
      <c r="O371" s="1008" t="str">
        <f t="shared" ref="O371" ca="1" si="355">IFERROR(((L371+K371+J371)/H371),"ND")</f>
        <v>ND</v>
      </c>
      <c r="P371" s="996"/>
    </row>
    <row r="372" spans="3:16">
      <c r="C372" s="1030"/>
      <c r="D372" s="1026"/>
      <c r="E372" s="1026"/>
      <c r="F372" s="1024"/>
      <c r="G372" s="1021"/>
      <c r="H372" s="1017"/>
      <c r="I372" s="1015"/>
      <c r="J372" s="255" t="str">
        <f ca="1">IF(MOD(ROW()-13,2)=0,IF(ISBLANK(OFFSET('10. SEGUIMIENTO 2025'!$N$14,INT((ROW()-13)/2),0)),"",OFFSET('10. SEGUIMIENTO 2025'!$N$14,INT((ROW()-13)/2),0)),IF(ISBLANK(OFFSET('9. METAS'!$N$20,INT((ROW()-14)/2),0)),"",OFFSET('9. METAS'!$N$20,INT((ROW()-14)/2),0)))</f>
        <v/>
      </c>
      <c r="K372" s="256" t="str">
        <f ca="1">IF(MOD(ROW()-13,2)=0,IF(ISBLANK(OFFSET('10. SEGUIMIENTO 2025'!$O$14,INT((ROW()-13)/2),0)),"",OFFSET('10. SEGUIMIENTO 2025'!$O$14,INT((ROW()-13)/2),0)),IF(ISBLANK(OFFSET('9. METAS'!$O$20,INT((ROW()-14)/2),0)),"",OFFSET('9. METAS'!$O$20,INT((ROW()-14)/2),0)))</f>
        <v/>
      </c>
      <c r="L372" s="256" t="str">
        <f ca="1">IF(MOD(ROW()-13,2)=0,IF(ISBLANK(OFFSET('10. SEGUIMIENTO 2025'!$P$14,INT((ROW()-13)/2),0)),"",OFFSET('10. SEGUIMIENTO 2025'!$P$14,INT((ROW()-13)/2),0)),IF(ISBLANK(OFFSET('9. METAS'!$P$20,INT((ROW()-14)/2),0)),"",OFFSET('9. METAS'!$P$20,INT((ROW()-14)/2),0)))</f>
        <v/>
      </c>
      <c r="M372" s="257" t="str">
        <f ca="1">IF(MOD(ROW()-13,2)=0,IF(ISBLANK(OFFSET('10. SEGUIMIENTO 2025'!$Q$14,INT((ROW()-13)/2),0)),"",OFFSET('10. SEGUIMIENTO 2025'!$Q$14,INT((ROW()-13)/2),0)),IF(ISBLANK(OFFSET('9. METAS'!$Q$20,INT((ROW()-14)/2),0)),"",OFFSET('9. METAS'!$Q$20,INT((ROW()-14)/2),0)))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017" t="str">
        <f ca="1">IF(ISBLANK(OFFSET('9. METAS'!$K$20,INT((ROW()-13)/2),0)),"",OFFSET('9. METAS'!$K$20,INT((ROW()-13)/2),0))</f>
        <v/>
      </c>
      <c r="I373" s="1014"/>
      <c r="J373" s="255">
        <f ca="1">IF(MOD(ROW()-13,2)=0,IF(ISBLANK(OFFSET('10. SEGUIMIENTO 2025'!$N$14,INT((ROW()-13)/2),0)),"",OFFSET('10. SEGUIMIENTO 2025'!$N$14,INT((ROW()-13)/2),0)),IF(ISBLANK(OFFSET('9. METAS'!$N$20,INT((ROW()-14)/2),0)),"",OFFSET('9. METAS'!$N$20,INT((ROW()-14)/2),0)))</f>
        <v>41</v>
      </c>
      <c r="K373" s="256" t="str">
        <f ca="1">IF(MOD(ROW()-13,2)=0,IF(ISBLANK(OFFSET('10. SEGUIMIENTO 2025'!$O$14,INT((ROW()-13)/2),0)),"",OFFSET('10. SEGUIMIENTO 2025'!$O$14,INT((ROW()-13)/2),0)),IF(ISBLANK(OFFSET('9. METAS'!$O$20,INT((ROW()-14)/2),0)),"",OFFSET('9. METAS'!$O$20,INT((ROW()-14)/2),0)))</f>
        <v/>
      </c>
      <c r="L373" s="256" t="str">
        <f ca="1">IF(MOD(ROW()-13,2)=0,IF(ISBLANK(OFFSET('10. SEGUIMIENTO 2025'!$P$14,INT((ROW()-13)/2),0)),"",OFFSET('10. SEGUIMIENTO 2025'!$P$14,INT((ROW()-13)/2),0)),IF(ISBLANK(OFFSET('9. METAS'!$P$20,INT((ROW()-14)/2),0)),"",OFFSET('9. METAS'!$P$20,INT((ROW()-14)/2),0)))</f>
        <v/>
      </c>
      <c r="M373" s="257" t="str">
        <f ca="1">IF(MOD(ROW()-13,2)=0,IF(ISBLANK(OFFSET('10. SEGUIMIENTO 2025'!$Q$14,INT((ROW()-13)/2),0)),"",OFFSET('10. SEGUIMIENTO 2025'!$Q$14,INT((ROW()-13)/2),0)),IF(ISBLANK(OFFSET('9. METAS'!$Q$20,INT((ROW()-14)/2),0)),"",OFFSET('9. METAS'!$Q$20,INT((ROW()-14)/2),0)))</f>
        <v/>
      </c>
      <c r="N373" s="1012" t="str">
        <f t="shared" ref="N373" ca="1" si="356">IFERROR(L373/L374,"ND")</f>
        <v>ND</v>
      </c>
      <c r="O373" s="1008" t="str">
        <f t="shared" ref="O373" ca="1" si="357">IFERROR(((L373+K373+J373)/H373),"ND")</f>
        <v>ND</v>
      </c>
      <c r="P373" s="996"/>
    </row>
    <row r="374" spans="3:16">
      <c r="C374" s="1030"/>
      <c r="D374" s="1026"/>
      <c r="E374" s="1026"/>
      <c r="F374" s="1024"/>
      <c r="G374" s="1021"/>
      <c r="H374" s="1017"/>
      <c r="I374" s="1015"/>
      <c r="J374" s="255" t="str">
        <f ca="1">IF(MOD(ROW()-13,2)=0,IF(ISBLANK(OFFSET('10. SEGUIMIENTO 2025'!$N$14,INT((ROW()-13)/2),0)),"",OFFSET('10. SEGUIMIENTO 2025'!$N$14,INT((ROW()-13)/2),0)),IF(ISBLANK(OFFSET('9. METAS'!$N$20,INT((ROW()-14)/2),0)),"",OFFSET('9. METAS'!$N$20,INT((ROW()-14)/2),0)))</f>
        <v/>
      </c>
      <c r="K374" s="256" t="str">
        <f ca="1">IF(MOD(ROW()-13,2)=0,IF(ISBLANK(OFFSET('10. SEGUIMIENTO 2025'!$O$14,INT((ROW()-13)/2),0)),"",OFFSET('10. SEGUIMIENTO 2025'!$O$14,INT((ROW()-13)/2),0)),IF(ISBLANK(OFFSET('9. METAS'!$O$20,INT((ROW()-14)/2),0)),"",OFFSET('9. METAS'!$O$20,INT((ROW()-14)/2),0)))</f>
        <v/>
      </c>
      <c r="L374" s="256" t="str">
        <f ca="1">IF(MOD(ROW()-13,2)=0,IF(ISBLANK(OFFSET('10. SEGUIMIENTO 2025'!$P$14,INT((ROW()-13)/2),0)),"",OFFSET('10. SEGUIMIENTO 2025'!$P$14,INT((ROW()-13)/2),0)),IF(ISBLANK(OFFSET('9. METAS'!$P$20,INT((ROW()-14)/2),0)),"",OFFSET('9. METAS'!$P$20,INT((ROW()-14)/2),0)))</f>
        <v/>
      </c>
      <c r="M374" s="257" t="str">
        <f ca="1">IF(MOD(ROW()-13,2)=0,IF(ISBLANK(OFFSET('10. SEGUIMIENTO 2025'!$Q$14,INT((ROW()-13)/2),0)),"",OFFSET('10. SEGUIMIENTO 2025'!$Q$14,INT((ROW()-13)/2),0)),IF(ISBLANK(OFFSET('9. METAS'!$Q$20,INT((ROW()-14)/2),0)),"",OFFSET('9. METAS'!$Q$20,INT((ROW()-14)/2),0)))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017" t="str">
        <f ca="1">IF(ISBLANK(OFFSET('9. METAS'!$K$20,INT((ROW()-13)/2),0)),"",OFFSET('9. METAS'!$K$20,INT((ROW()-13)/2),0))</f>
        <v/>
      </c>
      <c r="I375" s="1014"/>
      <c r="J375" s="255">
        <f ca="1">IF(MOD(ROW()-13,2)=0,IF(ISBLANK(OFFSET('10. SEGUIMIENTO 2025'!$N$14,INT((ROW()-13)/2),0)),"",OFFSET('10. SEGUIMIENTO 2025'!$N$14,INT((ROW()-13)/2),0)),IF(ISBLANK(OFFSET('9. METAS'!$N$20,INT((ROW()-14)/2),0)),"",OFFSET('9. METAS'!$N$20,INT((ROW()-14)/2),0)))</f>
        <v>41</v>
      </c>
      <c r="K375" s="256" t="str">
        <f ca="1">IF(MOD(ROW()-13,2)=0,IF(ISBLANK(OFFSET('10. SEGUIMIENTO 2025'!$O$14,INT((ROW()-13)/2),0)),"",OFFSET('10. SEGUIMIENTO 2025'!$O$14,INT((ROW()-13)/2),0)),IF(ISBLANK(OFFSET('9. METAS'!$O$20,INT((ROW()-14)/2),0)),"",OFFSET('9. METAS'!$O$20,INT((ROW()-14)/2),0)))</f>
        <v/>
      </c>
      <c r="L375" s="256" t="str">
        <f ca="1">IF(MOD(ROW()-13,2)=0,IF(ISBLANK(OFFSET('10. SEGUIMIENTO 2025'!$P$14,INT((ROW()-13)/2),0)),"",OFFSET('10. SEGUIMIENTO 2025'!$P$14,INT((ROW()-13)/2),0)),IF(ISBLANK(OFFSET('9. METAS'!$P$20,INT((ROW()-14)/2),0)),"",OFFSET('9. METAS'!$P$20,INT((ROW()-14)/2),0)))</f>
        <v/>
      </c>
      <c r="M375" s="257" t="str">
        <f ca="1">IF(MOD(ROW()-13,2)=0,IF(ISBLANK(OFFSET('10. SEGUIMIENTO 2025'!$Q$14,INT((ROW()-13)/2),0)),"",OFFSET('10. SEGUIMIENTO 2025'!$Q$14,INT((ROW()-13)/2),0)),IF(ISBLANK(OFFSET('9. METAS'!$Q$20,INT((ROW()-14)/2),0)),"",OFFSET('9. METAS'!$Q$20,INT((ROW()-14)/2),0)))</f>
        <v/>
      </c>
      <c r="N375" s="1012" t="str">
        <f t="shared" ref="N375" ca="1" si="358">IFERROR(L375/L376,"ND")</f>
        <v>ND</v>
      </c>
      <c r="O375" s="1008" t="str">
        <f t="shared" ref="O375" ca="1" si="359">IFERROR(((L375+K375+J375)/H375),"ND")</f>
        <v>ND</v>
      </c>
      <c r="P375" s="996"/>
    </row>
    <row r="376" spans="3:16">
      <c r="C376" s="1030"/>
      <c r="D376" s="1026"/>
      <c r="E376" s="1026"/>
      <c r="F376" s="1024"/>
      <c r="G376" s="1021"/>
      <c r="H376" s="1017"/>
      <c r="I376" s="1015"/>
      <c r="J376" s="255" t="str">
        <f ca="1">IF(MOD(ROW()-13,2)=0,IF(ISBLANK(OFFSET('10. SEGUIMIENTO 2025'!$N$14,INT((ROW()-13)/2),0)),"",OFFSET('10. SEGUIMIENTO 2025'!$N$14,INT((ROW()-13)/2),0)),IF(ISBLANK(OFFSET('9. METAS'!$N$20,INT((ROW()-14)/2),0)),"",OFFSET('9. METAS'!$N$20,INT((ROW()-14)/2),0)))</f>
        <v/>
      </c>
      <c r="K376" s="256" t="str">
        <f ca="1">IF(MOD(ROW()-13,2)=0,IF(ISBLANK(OFFSET('10. SEGUIMIENTO 2025'!$O$14,INT((ROW()-13)/2),0)),"",OFFSET('10. SEGUIMIENTO 2025'!$O$14,INT((ROW()-13)/2),0)),IF(ISBLANK(OFFSET('9. METAS'!$O$20,INT((ROW()-14)/2),0)),"",OFFSET('9. METAS'!$O$20,INT((ROW()-14)/2),0)))</f>
        <v/>
      </c>
      <c r="L376" s="256" t="str">
        <f ca="1">IF(MOD(ROW()-13,2)=0,IF(ISBLANK(OFFSET('10. SEGUIMIENTO 2025'!$P$14,INT((ROW()-13)/2),0)),"",OFFSET('10. SEGUIMIENTO 2025'!$P$14,INT((ROW()-13)/2),0)),IF(ISBLANK(OFFSET('9. METAS'!$P$20,INT((ROW()-14)/2),0)),"",OFFSET('9. METAS'!$P$20,INT((ROW()-14)/2),0)))</f>
        <v/>
      </c>
      <c r="M376" s="257" t="str">
        <f ca="1">IF(MOD(ROW()-13,2)=0,IF(ISBLANK(OFFSET('10. SEGUIMIENTO 2025'!$Q$14,INT((ROW()-13)/2),0)),"",OFFSET('10. SEGUIMIENTO 2025'!$Q$14,INT((ROW()-13)/2),0)),IF(ISBLANK(OFFSET('9. METAS'!$Q$20,INT((ROW()-14)/2),0)),"",OFFSET('9. METAS'!$Q$20,INT((ROW()-14)/2),0)))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017" t="str">
        <f ca="1">IF(ISBLANK(OFFSET('9. METAS'!$K$20,INT((ROW()-13)/2),0)),"",OFFSET('9. METAS'!$K$20,INT((ROW()-13)/2),0))</f>
        <v/>
      </c>
      <c r="I377" s="1014"/>
      <c r="J377" s="255">
        <f ca="1">IF(MOD(ROW()-13,2)=0,IF(ISBLANK(OFFSET('10. SEGUIMIENTO 2025'!$N$14,INT((ROW()-13)/2),0)),"",OFFSET('10. SEGUIMIENTO 2025'!$N$14,INT((ROW()-13)/2),0)),IF(ISBLANK(OFFSET('9. METAS'!$N$20,INT((ROW()-14)/2),0)),"",OFFSET('9. METAS'!$N$20,INT((ROW()-14)/2),0)))</f>
        <v>41</v>
      </c>
      <c r="K377" s="256" t="str">
        <f ca="1">IF(MOD(ROW()-13,2)=0,IF(ISBLANK(OFFSET('10. SEGUIMIENTO 2025'!$O$14,INT((ROW()-13)/2),0)),"",OFFSET('10. SEGUIMIENTO 2025'!$O$14,INT((ROW()-13)/2),0)),IF(ISBLANK(OFFSET('9. METAS'!$O$20,INT((ROW()-14)/2),0)),"",OFFSET('9. METAS'!$O$20,INT((ROW()-14)/2),0)))</f>
        <v/>
      </c>
      <c r="L377" s="256" t="str">
        <f ca="1">IF(MOD(ROW()-13,2)=0,IF(ISBLANK(OFFSET('10. SEGUIMIENTO 2025'!$P$14,INT((ROW()-13)/2),0)),"",OFFSET('10. SEGUIMIENTO 2025'!$P$14,INT((ROW()-13)/2),0)),IF(ISBLANK(OFFSET('9. METAS'!$P$20,INT((ROW()-14)/2),0)),"",OFFSET('9. METAS'!$P$20,INT((ROW()-14)/2),0)))</f>
        <v/>
      </c>
      <c r="M377" s="257" t="str">
        <f ca="1">IF(MOD(ROW()-13,2)=0,IF(ISBLANK(OFFSET('10. SEGUIMIENTO 2025'!$Q$14,INT((ROW()-13)/2),0)),"",OFFSET('10. SEGUIMIENTO 2025'!$Q$14,INT((ROW()-13)/2),0)),IF(ISBLANK(OFFSET('9. METAS'!$Q$20,INT((ROW()-14)/2),0)),"",OFFSET('9. METAS'!$Q$20,INT((ROW()-14)/2),0)))</f>
        <v/>
      </c>
      <c r="N377" s="1012" t="str">
        <f t="shared" ref="N377" ca="1" si="360">IFERROR(L377/L378,"ND")</f>
        <v>ND</v>
      </c>
      <c r="O377" s="1008" t="str">
        <f t="shared" ref="O377" ca="1" si="361">IFERROR(((L377+K377+J377)/H377),"ND")</f>
        <v>ND</v>
      </c>
      <c r="P377" s="996"/>
    </row>
    <row r="378" spans="3:16">
      <c r="C378" s="1030"/>
      <c r="D378" s="1026"/>
      <c r="E378" s="1026"/>
      <c r="F378" s="1024"/>
      <c r="G378" s="1021"/>
      <c r="H378" s="1017"/>
      <c r="I378" s="1015"/>
      <c r="J378" s="255" t="str">
        <f ca="1">IF(MOD(ROW()-13,2)=0,IF(ISBLANK(OFFSET('10. SEGUIMIENTO 2025'!$N$14,INT((ROW()-13)/2),0)),"",OFFSET('10. SEGUIMIENTO 2025'!$N$14,INT((ROW()-13)/2),0)),IF(ISBLANK(OFFSET('9. METAS'!$N$20,INT((ROW()-14)/2),0)),"",OFFSET('9. METAS'!$N$20,INT((ROW()-14)/2),0)))</f>
        <v/>
      </c>
      <c r="K378" s="256" t="str">
        <f ca="1">IF(MOD(ROW()-13,2)=0,IF(ISBLANK(OFFSET('10. SEGUIMIENTO 2025'!$O$14,INT((ROW()-13)/2),0)),"",OFFSET('10. SEGUIMIENTO 2025'!$O$14,INT((ROW()-13)/2),0)),IF(ISBLANK(OFFSET('9. METAS'!$O$20,INT((ROW()-14)/2),0)),"",OFFSET('9. METAS'!$O$20,INT((ROW()-14)/2),0)))</f>
        <v/>
      </c>
      <c r="L378" s="256" t="str">
        <f ca="1">IF(MOD(ROW()-13,2)=0,IF(ISBLANK(OFFSET('10. SEGUIMIENTO 2025'!$P$14,INT((ROW()-13)/2),0)),"",OFFSET('10. SEGUIMIENTO 2025'!$P$14,INT((ROW()-13)/2),0)),IF(ISBLANK(OFFSET('9. METAS'!$P$20,INT((ROW()-14)/2),0)),"",OFFSET('9. METAS'!$P$20,INT((ROW()-14)/2),0)))</f>
        <v/>
      </c>
      <c r="M378" s="257" t="str">
        <f ca="1">IF(MOD(ROW()-13,2)=0,IF(ISBLANK(OFFSET('10. SEGUIMIENTO 2025'!$Q$14,INT((ROW()-13)/2),0)),"",OFFSET('10. SEGUIMIENTO 2025'!$Q$14,INT((ROW()-13)/2),0)),IF(ISBLANK(OFFSET('9. METAS'!$Q$20,INT((ROW()-14)/2),0)),"",OFFSET('9. METAS'!$Q$20,INT((ROW()-14)/2),0)))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017" t="str">
        <f ca="1">IF(ISBLANK(OFFSET('9. METAS'!$K$20,INT((ROW()-13)/2),0)),"",OFFSET('9. METAS'!$K$20,INT((ROW()-13)/2),0))</f>
        <v/>
      </c>
      <c r="I379" s="1014"/>
      <c r="J379" s="255">
        <f ca="1">IF(MOD(ROW()-13,2)=0,IF(ISBLANK(OFFSET('10. SEGUIMIENTO 2025'!$N$14,INT((ROW()-13)/2),0)),"",OFFSET('10. SEGUIMIENTO 2025'!$N$14,INT((ROW()-13)/2),0)),IF(ISBLANK(OFFSET('9. METAS'!$N$20,INT((ROW()-14)/2),0)),"",OFFSET('9. METAS'!$N$20,INT((ROW()-14)/2),0)))</f>
        <v>41</v>
      </c>
      <c r="K379" s="256" t="str">
        <f ca="1">IF(MOD(ROW()-13,2)=0,IF(ISBLANK(OFFSET('10. SEGUIMIENTO 2025'!$O$14,INT((ROW()-13)/2),0)),"",OFFSET('10. SEGUIMIENTO 2025'!$O$14,INT((ROW()-13)/2),0)),IF(ISBLANK(OFFSET('9. METAS'!$O$20,INT((ROW()-14)/2),0)),"",OFFSET('9. METAS'!$O$20,INT((ROW()-14)/2),0)))</f>
        <v/>
      </c>
      <c r="L379" s="256" t="str">
        <f ca="1">IF(MOD(ROW()-13,2)=0,IF(ISBLANK(OFFSET('10. SEGUIMIENTO 2025'!$P$14,INT((ROW()-13)/2),0)),"",OFFSET('10. SEGUIMIENTO 2025'!$P$14,INT((ROW()-13)/2),0)),IF(ISBLANK(OFFSET('9. METAS'!$P$20,INT((ROW()-14)/2),0)),"",OFFSET('9. METAS'!$P$20,INT((ROW()-14)/2),0)))</f>
        <v/>
      </c>
      <c r="M379" s="257" t="str">
        <f ca="1">IF(MOD(ROW()-13,2)=0,IF(ISBLANK(OFFSET('10. SEGUIMIENTO 2025'!$Q$14,INT((ROW()-13)/2),0)),"",OFFSET('10. SEGUIMIENTO 2025'!$Q$14,INT((ROW()-13)/2),0)),IF(ISBLANK(OFFSET('9. METAS'!$Q$20,INT((ROW()-14)/2),0)),"",OFFSET('9. METAS'!$Q$20,INT((ROW()-14)/2),0)))</f>
        <v/>
      </c>
      <c r="N379" s="1012" t="str">
        <f t="shared" ref="N379" ca="1" si="362">IFERROR(L379/L380,"ND")</f>
        <v>ND</v>
      </c>
      <c r="O379" s="1008" t="str">
        <f t="shared" ref="O379" ca="1" si="363">IFERROR(((L379+K379+J379)/H379),"ND")</f>
        <v>ND</v>
      </c>
      <c r="P379" s="996"/>
    </row>
    <row r="380" spans="3:16">
      <c r="C380" s="1030"/>
      <c r="D380" s="1026"/>
      <c r="E380" s="1026"/>
      <c r="F380" s="1024"/>
      <c r="G380" s="1021"/>
      <c r="H380" s="1017"/>
      <c r="I380" s="1015"/>
      <c r="J380" s="255" t="str">
        <f ca="1">IF(MOD(ROW()-13,2)=0,IF(ISBLANK(OFFSET('10. SEGUIMIENTO 2025'!$N$14,INT((ROW()-13)/2),0)),"",OFFSET('10. SEGUIMIENTO 2025'!$N$14,INT((ROW()-13)/2),0)),IF(ISBLANK(OFFSET('9. METAS'!$N$20,INT((ROW()-14)/2),0)),"",OFFSET('9. METAS'!$N$20,INT((ROW()-14)/2),0)))</f>
        <v/>
      </c>
      <c r="K380" s="256" t="str">
        <f ca="1">IF(MOD(ROW()-13,2)=0,IF(ISBLANK(OFFSET('10. SEGUIMIENTO 2025'!$O$14,INT((ROW()-13)/2),0)),"",OFFSET('10. SEGUIMIENTO 2025'!$O$14,INT((ROW()-13)/2),0)),IF(ISBLANK(OFFSET('9. METAS'!$O$20,INT((ROW()-14)/2),0)),"",OFFSET('9. METAS'!$O$20,INT((ROW()-14)/2),0)))</f>
        <v/>
      </c>
      <c r="L380" s="256" t="str">
        <f ca="1">IF(MOD(ROW()-13,2)=0,IF(ISBLANK(OFFSET('10. SEGUIMIENTO 2025'!$P$14,INT((ROW()-13)/2),0)),"",OFFSET('10. SEGUIMIENTO 2025'!$P$14,INT((ROW()-13)/2),0)),IF(ISBLANK(OFFSET('9. METAS'!$P$20,INT((ROW()-14)/2),0)),"",OFFSET('9. METAS'!$P$20,INT((ROW()-14)/2),0)))</f>
        <v/>
      </c>
      <c r="M380" s="257" t="str">
        <f ca="1">IF(MOD(ROW()-13,2)=0,IF(ISBLANK(OFFSET('10. SEGUIMIENTO 2025'!$Q$14,INT((ROW()-13)/2),0)),"",OFFSET('10. SEGUIMIENTO 2025'!$Q$14,INT((ROW()-13)/2),0)),IF(ISBLANK(OFFSET('9. METAS'!$Q$20,INT((ROW()-14)/2),0)),"",OFFSET('9. METAS'!$Q$20,INT((ROW()-14)/2),0)))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017" t="str">
        <f ca="1">IF(ISBLANK(OFFSET('9. METAS'!$K$20,INT((ROW()-13)/2),0)),"",OFFSET('9. METAS'!$K$20,INT((ROW()-13)/2),0))</f>
        <v/>
      </c>
      <c r="I381" s="1014"/>
      <c r="J381" s="255">
        <f ca="1">IF(MOD(ROW()-13,2)=0,IF(ISBLANK(OFFSET('10. SEGUIMIENTO 2025'!$N$14,INT((ROW()-13)/2),0)),"",OFFSET('10. SEGUIMIENTO 2025'!$N$14,INT((ROW()-13)/2),0)),IF(ISBLANK(OFFSET('9. METAS'!$N$20,INT((ROW()-14)/2),0)),"",OFFSET('9. METAS'!$N$20,INT((ROW()-14)/2),0)))</f>
        <v>41</v>
      </c>
      <c r="K381" s="256" t="str">
        <f ca="1">IF(MOD(ROW()-13,2)=0,IF(ISBLANK(OFFSET('10. SEGUIMIENTO 2025'!$O$14,INT((ROW()-13)/2),0)),"",OFFSET('10. SEGUIMIENTO 2025'!$O$14,INT((ROW()-13)/2),0)),IF(ISBLANK(OFFSET('9. METAS'!$O$20,INT((ROW()-14)/2),0)),"",OFFSET('9. METAS'!$O$20,INT((ROW()-14)/2),0)))</f>
        <v/>
      </c>
      <c r="L381" s="256" t="str">
        <f ca="1">IF(MOD(ROW()-13,2)=0,IF(ISBLANK(OFFSET('10. SEGUIMIENTO 2025'!$P$14,INT((ROW()-13)/2),0)),"",OFFSET('10. SEGUIMIENTO 2025'!$P$14,INT((ROW()-13)/2),0)),IF(ISBLANK(OFFSET('9. METAS'!$P$20,INT((ROW()-14)/2),0)),"",OFFSET('9. METAS'!$P$20,INT((ROW()-14)/2),0)))</f>
        <v/>
      </c>
      <c r="M381" s="257" t="str">
        <f ca="1">IF(MOD(ROW()-13,2)=0,IF(ISBLANK(OFFSET('10. SEGUIMIENTO 2025'!$Q$14,INT((ROW()-13)/2),0)),"",OFFSET('10. SEGUIMIENTO 2025'!$Q$14,INT((ROW()-13)/2),0)),IF(ISBLANK(OFFSET('9. METAS'!$Q$20,INT((ROW()-14)/2),0)),"",OFFSET('9. METAS'!$Q$20,INT((ROW()-14)/2),0)))</f>
        <v/>
      </c>
      <c r="N381" s="1012" t="str">
        <f t="shared" ref="N381" ca="1" si="364">IFERROR(L381/L382,"ND")</f>
        <v>ND</v>
      </c>
      <c r="O381" s="1008" t="str">
        <f t="shared" ref="O381" ca="1" si="365">IFERROR(((L381+K381+J381)/H381),"ND")</f>
        <v>ND</v>
      </c>
      <c r="P381" s="996"/>
    </row>
    <row r="382" spans="3:16">
      <c r="C382" s="1030"/>
      <c r="D382" s="1026"/>
      <c r="E382" s="1026"/>
      <c r="F382" s="1024"/>
      <c r="G382" s="1021"/>
      <c r="H382" s="1017"/>
      <c r="I382" s="1015"/>
      <c r="J382" s="255" t="str">
        <f ca="1">IF(MOD(ROW()-13,2)=0,IF(ISBLANK(OFFSET('10. SEGUIMIENTO 2025'!$N$14,INT((ROW()-13)/2),0)),"",OFFSET('10. SEGUIMIENTO 2025'!$N$14,INT((ROW()-13)/2),0)),IF(ISBLANK(OFFSET('9. METAS'!$N$20,INT((ROW()-14)/2),0)),"",OFFSET('9. METAS'!$N$20,INT((ROW()-14)/2),0)))</f>
        <v/>
      </c>
      <c r="K382" s="256" t="str">
        <f ca="1">IF(MOD(ROW()-13,2)=0,IF(ISBLANK(OFFSET('10. SEGUIMIENTO 2025'!$O$14,INT((ROW()-13)/2),0)),"",OFFSET('10. SEGUIMIENTO 2025'!$O$14,INT((ROW()-13)/2),0)),IF(ISBLANK(OFFSET('9. METAS'!$O$20,INT((ROW()-14)/2),0)),"",OFFSET('9. METAS'!$O$20,INT((ROW()-14)/2),0)))</f>
        <v/>
      </c>
      <c r="L382" s="256" t="str">
        <f ca="1">IF(MOD(ROW()-13,2)=0,IF(ISBLANK(OFFSET('10. SEGUIMIENTO 2025'!$P$14,INT((ROW()-13)/2),0)),"",OFFSET('10. SEGUIMIENTO 2025'!$P$14,INT((ROW()-13)/2),0)),IF(ISBLANK(OFFSET('9. METAS'!$P$20,INT((ROW()-14)/2),0)),"",OFFSET('9. METAS'!$P$20,INT((ROW()-14)/2),0)))</f>
        <v/>
      </c>
      <c r="M382" s="257" t="str">
        <f ca="1">IF(MOD(ROW()-13,2)=0,IF(ISBLANK(OFFSET('10. SEGUIMIENTO 2025'!$Q$14,INT((ROW()-13)/2),0)),"",OFFSET('10. SEGUIMIENTO 2025'!$Q$14,INT((ROW()-13)/2),0)),IF(ISBLANK(OFFSET('9. METAS'!$Q$20,INT((ROW()-14)/2),0)),"",OFFSET('9. METAS'!$Q$20,INT((ROW()-14)/2),0)))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017" t="str">
        <f ca="1">IF(ISBLANK(OFFSET('9. METAS'!$K$20,INT((ROW()-13)/2),0)),"",OFFSET('9. METAS'!$K$20,INT((ROW()-13)/2),0))</f>
        <v/>
      </c>
      <c r="I383" s="1014"/>
      <c r="J383" s="255">
        <f ca="1">IF(MOD(ROW()-13,2)=0,IF(ISBLANK(OFFSET('10. SEGUIMIENTO 2025'!$N$14,INT((ROW()-13)/2),0)),"",OFFSET('10. SEGUIMIENTO 2025'!$N$14,INT((ROW()-13)/2),0)),IF(ISBLANK(OFFSET('9. METAS'!$N$20,INT((ROW()-14)/2),0)),"",OFFSET('9. METAS'!$N$20,INT((ROW()-14)/2),0)))</f>
        <v>41</v>
      </c>
      <c r="K383" s="256" t="str">
        <f ca="1">IF(MOD(ROW()-13,2)=0,IF(ISBLANK(OFFSET('10. SEGUIMIENTO 2025'!$O$14,INT((ROW()-13)/2),0)),"",OFFSET('10. SEGUIMIENTO 2025'!$O$14,INT((ROW()-13)/2),0)),IF(ISBLANK(OFFSET('9. METAS'!$O$20,INT((ROW()-14)/2),0)),"",OFFSET('9. METAS'!$O$20,INT((ROW()-14)/2),0)))</f>
        <v/>
      </c>
      <c r="L383" s="256" t="str">
        <f ca="1">IF(MOD(ROW()-13,2)=0,IF(ISBLANK(OFFSET('10. SEGUIMIENTO 2025'!$P$14,INT((ROW()-13)/2),0)),"",OFFSET('10. SEGUIMIENTO 2025'!$P$14,INT((ROW()-13)/2),0)),IF(ISBLANK(OFFSET('9. METAS'!$P$20,INT((ROW()-14)/2),0)),"",OFFSET('9. METAS'!$P$20,INT((ROW()-14)/2),0)))</f>
        <v/>
      </c>
      <c r="M383" s="257" t="str">
        <f ca="1">IF(MOD(ROW()-13,2)=0,IF(ISBLANK(OFFSET('10. SEGUIMIENTO 2025'!$Q$14,INT((ROW()-13)/2),0)),"",OFFSET('10. SEGUIMIENTO 2025'!$Q$14,INT((ROW()-13)/2),0)),IF(ISBLANK(OFFSET('9. METAS'!$Q$20,INT((ROW()-14)/2),0)),"",OFFSET('9. METAS'!$Q$20,INT((ROW()-14)/2),0)))</f>
        <v/>
      </c>
      <c r="N383" s="1012" t="str">
        <f t="shared" ref="N383" ca="1" si="366">IFERROR(L383/L384,"ND")</f>
        <v>ND</v>
      </c>
      <c r="O383" s="1008" t="str">
        <f t="shared" ref="O383" ca="1" si="367">IFERROR(((L383+K383+J383)/H383),"ND")</f>
        <v>ND</v>
      </c>
      <c r="P383" s="996"/>
    </row>
    <row r="384" spans="3:16">
      <c r="C384" s="1030"/>
      <c r="D384" s="1026"/>
      <c r="E384" s="1026"/>
      <c r="F384" s="1024"/>
      <c r="G384" s="1021"/>
      <c r="H384" s="1017"/>
      <c r="I384" s="1015"/>
      <c r="J384" s="255" t="str">
        <f ca="1">IF(MOD(ROW()-13,2)=0,IF(ISBLANK(OFFSET('10. SEGUIMIENTO 2025'!$N$14,INT((ROW()-13)/2),0)),"",OFFSET('10. SEGUIMIENTO 2025'!$N$14,INT((ROW()-13)/2),0)),IF(ISBLANK(OFFSET('9. METAS'!$N$20,INT((ROW()-14)/2),0)),"",OFFSET('9. METAS'!$N$20,INT((ROW()-14)/2),0)))</f>
        <v/>
      </c>
      <c r="K384" s="256" t="str">
        <f ca="1">IF(MOD(ROW()-13,2)=0,IF(ISBLANK(OFFSET('10. SEGUIMIENTO 2025'!$O$14,INT((ROW()-13)/2),0)),"",OFFSET('10. SEGUIMIENTO 2025'!$O$14,INT((ROW()-13)/2),0)),IF(ISBLANK(OFFSET('9. METAS'!$O$20,INT((ROW()-14)/2),0)),"",OFFSET('9. METAS'!$O$20,INT((ROW()-14)/2),0)))</f>
        <v/>
      </c>
      <c r="L384" s="256" t="str">
        <f ca="1">IF(MOD(ROW()-13,2)=0,IF(ISBLANK(OFFSET('10. SEGUIMIENTO 2025'!$P$14,INT((ROW()-13)/2),0)),"",OFFSET('10. SEGUIMIENTO 2025'!$P$14,INT((ROW()-13)/2),0)),IF(ISBLANK(OFFSET('9. METAS'!$P$20,INT((ROW()-14)/2),0)),"",OFFSET('9. METAS'!$P$20,INT((ROW()-14)/2),0)))</f>
        <v/>
      </c>
      <c r="M384" s="257" t="str">
        <f ca="1">IF(MOD(ROW()-13,2)=0,IF(ISBLANK(OFFSET('10. SEGUIMIENTO 2025'!$Q$14,INT((ROW()-13)/2),0)),"",OFFSET('10. SEGUIMIENTO 2025'!$Q$14,INT((ROW()-13)/2),0)),IF(ISBLANK(OFFSET('9. METAS'!$Q$20,INT((ROW()-14)/2),0)),"",OFFSET('9. METAS'!$Q$20,INT((ROW()-14)/2),0)))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017" t="str">
        <f ca="1">IF(ISBLANK(OFFSET('9. METAS'!$K$20,INT((ROW()-13)/2),0)),"",OFFSET('9. METAS'!$K$20,INT((ROW()-13)/2),0))</f>
        <v/>
      </c>
      <c r="I385" s="1014"/>
      <c r="J385" s="255">
        <f ca="1">IF(MOD(ROW()-13,2)=0,IF(ISBLANK(OFFSET('10. SEGUIMIENTO 2025'!$N$14,INT((ROW()-13)/2),0)),"",OFFSET('10. SEGUIMIENTO 2025'!$N$14,INT((ROW()-13)/2),0)),IF(ISBLANK(OFFSET('9. METAS'!$N$20,INT((ROW()-14)/2),0)),"",OFFSET('9. METAS'!$N$20,INT((ROW()-14)/2),0)))</f>
        <v>41</v>
      </c>
      <c r="K385" s="256" t="str">
        <f ca="1">IF(MOD(ROW()-13,2)=0,IF(ISBLANK(OFFSET('10. SEGUIMIENTO 2025'!$O$14,INT((ROW()-13)/2),0)),"",OFFSET('10. SEGUIMIENTO 2025'!$O$14,INT((ROW()-13)/2),0)),IF(ISBLANK(OFFSET('9. METAS'!$O$20,INT((ROW()-14)/2),0)),"",OFFSET('9. METAS'!$O$20,INT((ROW()-14)/2),0)))</f>
        <v/>
      </c>
      <c r="L385" s="256" t="str">
        <f ca="1">IF(MOD(ROW()-13,2)=0,IF(ISBLANK(OFFSET('10. SEGUIMIENTO 2025'!$P$14,INT((ROW()-13)/2),0)),"",OFFSET('10. SEGUIMIENTO 2025'!$P$14,INT((ROW()-13)/2),0)),IF(ISBLANK(OFFSET('9. METAS'!$P$20,INT((ROW()-14)/2),0)),"",OFFSET('9. METAS'!$P$20,INT((ROW()-14)/2),0)))</f>
        <v/>
      </c>
      <c r="M385" s="257" t="str">
        <f ca="1">IF(MOD(ROW()-13,2)=0,IF(ISBLANK(OFFSET('10. SEGUIMIENTO 2025'!$Q$14,INT((ROW()-13)/2),0)),"",OFFSET('10. SEGUIMIENTO 2025'!$Q$14,INT((ROW()-13)/2),0)),IF(ISBLANK(OFFSET('9. METAS'!$Q$20,INT((ROW()-14)/2),0)),"",OFFSET('9. METAS'!$Q$20,INT((ROW()-14)/2),0)))</f>
        <v/>
      </c>
      <c r="N385" s="1012" t="str">
        <f t="shared" ref="N385" ca="1" si="368">IFERROR(L385/L386,"ND")</f>
        <v>ND</v>
      </c>
      <c r="O385" s="1008" t="str">
        <f t="shared" ref="O385" ca="1" si="369">IFERROR(((L385+K385+J385)/H385),"ND")</f>
        <v>ND</v>
      </c>
      <c r="P385" s="996"/>
    </row>
    <row r="386" spans="3:16">
      <c r="C386" s="1030"/>
      <c r="D386" s="1026"/>
      <c r="E386" s="1026"/>
      <c r="F386" s="1024"/>
      <c r="G386" s="1021"/>
      <c r="H386" s="1017"/>
      <c r="I386" s="1015"/>
      <c r="J386" s="255" t="str">
        <f ca="1">IF(MOD(ROW()-13,2)=0,IF(ISBLANK(OFFSET('10. SEGUIMIENTO 2025'!$N$14,INT((ROW()-13)/2),0)),"",OFFSET('10. SEGUIMIENTO 2025'!$N$14,INT((ROW()-13)/2),0)),IF(ISBLANK(OFFSET('9. METAS'!$N$20,INT((ROW()-14)/2),0)),"",OFFSET('9. METAS'!$N$20,INT((ROW()-14)/2),0)))</f>
        <v/>
      </c>
      <c r="K386" s="256" t="str">
        <f ca="1">IF(MOD(ROW()-13,2)=0,IF(ISBLANK(OFFSET('10. SEGUIMIENTO 2025'!$O$14,INT((ROW()-13)/2),0)),"",OFFSET('10. SEGUIMIENTO 2025'!$O$14,INT((ROW()-13)/2),0)),IF(ISBLANK(OFFSET('9. METAS'!$O$20,INT((ROW()-14)/2),0)),"",OFFSET('9. METAS'!$O$20,INT((ROW()-14)/2),0)))</f>
        <v/>
      </c>
      <c r="L386" s="256" t="str">
        <f ca="1">IF(MOD(ROW()-13,2)=0,IF(ISBLANK(OFFSET('10. SEGUIMIENTO 2025'!$P$14,INT((ROW()-13)/2),0)),"",OFFSET('10. SEGUIMIENTO 2025'!$P$14,INT((ROW()-13)/2),0)),IF(ISBLANK(OFFSET('9. METAS'!$P$20,INT((ROW()-14)/2),0)),"",OFFSET('9. METAS'!$P$20,INT((ROW()-14)/2),0)))</f>
        <v/>
      </c>
      <c r="M386" s="257" t="str">
        <f ca="1">IF(MOD(ROW()-13,2)=0,IF(ISBLANK(OFFSET('10. SEGUIMIENTO 2025'!$Q$14,INT((ROW()-13)/2),0)),"",OFFSET('10. SEGUIMIENTO 2025'!$Q$14,INT((ROW()-13)/2),0)),IF(ISBLANK(OFFSET('9. METAS'!$Q$20,INT((ROW()-14)/2),0)),"",OFFSET('9. METAS'!$Q$20,INT((ROW()-14)/2),0)))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017" t="str">
        <f ca="1">IF(ISBLANK(OFFSET('9. METAS'!$K$20,INT((ROW()-13)/2),0)),"",OFFSET('9. METAS'!$K$20,INT((ROW()-13)/2),0))</f>
        <v/>
      </c>
      <c r="I387" s="1014"/>
      <c r="J387" s="255">
        <f ca="1">IF(MOD(ROW()-13,2)=0,IF(ISBLANK(OFFSET('10. SEGUIMIENTO 2025'!$N$14,INT((ROW()-13)/2),0)),"",OFFSET('10. SEGUIMIENTO 2025'!$N$14,INT((ROW()-13)/2),0)),IF(ISBLANK(OFFSET('9. METAS'!$N$20,INT((ROW()-14)/2),0)),"",OFFSET('9. METAS'!$N$20,INT((ROW()-14)/2),0)))</f>
        <v>41</v>
      </c>
      <c r="K387" s="256" t="str">
        <f ca="1">IF(MOD(ROW()-13,2)=0,IF(ISBLANK(OFFSET('10. SEGUIMIENTO 2025'!$O$14,INT((ROW()-13)/2),0)),"",OFFSET('10. SEGUIMIENTO 2025'!$O$14,INT((ROW()-13)/2),0)),IF(ISBLANK(OFFSET('9. METAS'!$O$20,INT((ROW()-14)/2),0)),"",OFFSET('9. METAS'!$O$20,INT((ROW()-14)/2),0)))</f>
        <v/>
      </c>
      <c r="L387" s="256" t="str">
        <f ca="1">IF(MOD(ROW()-13,2)=0,IF(ISBLANK(OFFSET('10. SEGUIMIENTO 2025'!$P$14,INT((ROW()-13)/2),0)),"",OFFSET('10. SEGUIMIENTO 2025'!$P$14,INT((ROW()-13)/2),0)),IF(ISBLANK(OFFSET('9. METAS'!$P$20,INT((ROW()-14)/2),0)),"",OFFSET('9. METAS'!$P$20,INT((ROW()-14)/2),0)))</f>
        <v/>
      </c>
      <c r="M387" s="257" t="str">
        <f ca="1">IF(MOD(ROW()-13,2)=0,IF(ISBLANK(OFFSET('10. SEGUIMIENTO 2025'!$Q$14,INT((ROW()-13)/2),0)),"",OFFSET('10. SEGUIMIENTO 2025'!$Q$14,INT((ROW()-13)/2),0)),IF(ISBLANK(OFFSET('9. METAS'!$Q$20,INT((ROW()-14)/2),0)),"",OFFSET('9. METAS'!$Q$20,INT((ROW()-14)/2),0)))</f>
        <v/>
      </c>
      <c r="N387" s="1012" t="str">
        <f t="shared" ref="N387" ca="1" si="370">IFERROR(L387/L388,"ND")</f>
        <v>ND</v>
      </c>
      <c r="O387" s="1008" t="str">
        <f t="shared" ref="O387" ca="1" si="371">IFERROR(((L387+K387+J387)/H387),"ND")</f>
        <v>ND</v>
      </c>
      <c r="P387" s="996"/>
    </row>
    <row r="388" spans="3:16">
      <c r="C388" s="1030"/>
      <c r="D388" s="1026"/>
      <c r="E388" s="1026"/>
      <c r="F388" s="1024"/>
      <c r="G388" s="1021"/>
      <c r="H388" s="1017"/>
      <c r="I388" s="1015"/>
      <c r="J388" s="255" t="str">
        <f ca="1">IF(MOD(ROW()-13,2)=0,IF(ISBLANK(OFFSET('10. SEGUIMIENTO 2025'!$N$14,INT((ROW()-13)/2),0)),"",OFFSET('10. SEGUIMIENTO 2025'!$N$14,INT((ROW()-13)/2),0)),IF(ISBLANK(OFFSET('9. METAS'!$N$20,INT((ROW()-14)/2),0)),"",OFFSET('9. METAS'!$N$20,INT((ROW()-14)/2),0)))</f>
        <v/>
      </c>
      <c r="K388" s="256" t="str">
        <f ca="1">IF(MOD(ROW()-13,2)=0,IF(ISBLANK(OFFSET('10. SEGUIMIENTO 2025'!$O$14,INT((ROW()-13)/2),0)),"",OFFSET('10. SEGUIMIENTO 2025'!$O$14,INT((ROW()-13)/2),0)),IF(ISBLANK(OFFSET('9. METAS'!$O$20,INT((ROW()-14)/2),0)),"",OFFSET('9. METAS'!$O$20,INT((ROW()-14)/2),0)))</f>
        <v/>
      </c>
      <c r="L388" s="256" t="str">
        <f ca="1">IF(MOD(ROW()-13,2)=0,IF(ISBLANK(OFFSET('10. SEGUIMIENTO 2025'!$P$14,INT((ROW()-13)/2),0)),"",OFFSET('10. SEGUIMIENTO 2025'!$P$14,INT((ROW()-13)/2),0)),IF(ISBLANK(OFFSET('9. METAS'!$P$20,INT((ROW()-14)/2),0)),"",OFFSET('9. METAS'!$P$20,INT((ROW()-14)/2),0)))</f>
        <v/>
      </c>
      <c r="M388" s="257" t="str">
        <f ca="1">IF(MOD(ROW()-13,2)=0,IF(ISBLANK(OFFSET('10. SEGUIMIENTO 2025'!$Q$14,INT((ROW()-13)/2),0)),"",OFFSET('10. SEGUIMIENTO 2025'!$Q$14,INT((ROW()-13)/2),0)),IF(ISBLANK(OFFSET('9. METAS'!$Q$20,INT((ROW()-14)/2),0)),"",OFFSET('9. METAS'!$Q$20,INT((ROW()-14)/2),0)))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017" t="str">
        <f ca="1">IF(ISBLANK(OFFSET('9. METAS'!$K$20,INT((ROW()-13)/2),0)),"",OFFSET('9. METAS'!$K$20,INT((ROW()-13)/2),0))</f>
        <v/>
      </c>
      <c r="I389" s="1014"/>
      <c r="J389" s="255">
        <f ca="1">IF(MOD(ROW()-13,2)=0,IF(ISBLANK(OFFSET('10. SEGUIMIENTO 2025'!$N$14,INT((ROW()-13)/2),0)),"",OFFSET('10. SEGUIMIENTO 2025'!$N$14,INT((ROW()-13)/2),0)),IF(ISBLANK(OFFSET('9. METAS'!$N$20,INT((ROW()-14)/2),0)),"",OFFSET('9. METAS'!$N$20,INT((ROW()-14)/2),0)))</f>
        <v>41</v>
      </c>
      <c r="K389" s="256" t="str">
        <f ca="1">IF(MOD(ROW()-13,2)=0,IF(ISBLANK(OFFSET('10. SEGUIMIENTO 2025'!$O$14,INT((ROW()-13)/2),0)),"",OFFSET('10. SEGUIMIENTO 2025'!$O$14,INT((ROW()-13)/2),0)),IF(ISBLANK(OFFSET('9. METAS'!$O$20,INT((ROW()-14)/2),0)),"",OFFSET('9. METAS'!$O$20,INT((ROW()-14)/2),0)))</f>
        <v/>
      </c>
      <c r="L389" s="256" t="str">
        <f ca="1">IF(MOD(ROW()-13,2)=0,IF(ISBLANK(OFFSET('10. SEGUIMIENTO 2025'!$P$14,INT((ROW()-13)/2),0)),"",OFFSET('10. SEGUIMIENTO 2025'!$P$14,INT((ROW()-13)/2),0)),IF(ISBLANK(OFFSET('9. METAS'!$P$20,INT((ROW()-14)/2),0)),"",OFFSET('9. METAS'!$P$20,INT((ROW()-14)/2),0)))</f>
        <v/>
      </c>
      <c r="M389" s="257" t="str">
        <f ca="1">IF(MOD(ROW()-13,2)=0,IF(ISBLANK(OFFSET('10. SEGUIMIENTO 2025'!$Q$14,INT((ROW()-13)/2),0)),"",OFFSET('10. SEGUIMIENTO 2025'!$Q$14,INT((ROW()-13)/2),0)),IF(ISBLANK(OFFSET('9. METAS'!$Q$20,INT((ROW()-14)/2),0)),"",OFFSET('9. METAS'!$Q$20,INT((ROW()-14)/2),0)))</f>
        <v/>
      </c>
      <c r="N389" s="1012" t="str">
        <f t="shared" ref="N389" ca="1" si="372">IFERROR(L389/L390,"ND")</f>
        <v>ND</v>
      </c>
      <c r="O389" s="1008" t="str">
        <f t="shared" ref="O389" ca="1" si="373">IFERROR(((L389+K389+J389)/H389),"ND")</f>
        <v>ND</v>
      </c>
      <c r="P389" s="996"/>
    </row>
    <row r="390" spans="3:16">
      <c r="C390" s="1030"/>
      <c r="D390" s="1026"/>
      <c r="E390" s="1026"/>
      <c r="F390" s="1024"/>
      <c r="G390" s="1021"/>
      <c r="H390" s="1017"/>
      <c r="I390" s="1015"/>
      <c r="J390" s="255" t="str">
        <f ca="1">IF(MOD(ROW()-13,2)=0,IF(ISBLANK(OFFSET('10. SEGUIMIENTO 2025'!$N$14,INT((ROW()-13)/2),0)),"",OFFSET('10. SEGUIMIENTO 2025'!$N$14,INT((ROW()-13)/2),0)),IF(ISBLANK(OFFSET('9. METAS'!$N$20,INT((ROW()-14)/2),0)),"",OFFSET('9. METAS'!$N$20,INT((ROW()-14)/2),0)))</f>
        <v/>
      </c>
      <c r="K390" s="256" t="str">
        <f ca="1">IF(MOD(ROW()-13,2)=0,IF(ISBLANK(OFFSET('10. SEGUIMIENTO 2025'!$O$14,INT((ROW()-13)/2),0)),"",OFFSET('10. SEGUIMIENTO 2025'!$O$14,INT((ROW()-13)/2),0)),IF(ISBLANK(OFFSET('9. METAS'!$O$20,INT((ROW()-14)/2),0)),"",OFFSET('9. METAS'!$O$20,INT((ROW()-14)/2),0)))</f>
        <v/>
      </c>
      <c r="L390" s="256" t="str">
        <f ca="1">IF(MOD(ROW()-13,2)=0,IF(ISBLANK(OFFSET('10. SEGUIMIENTO 2025'!$P$14,INT((ROW()-13)/2),0)),"",OFFSET('10. SEGUIMIENTO 2025'!$P$14,INT((ROW()-13)/2),0)),IF(ISBLANK(OFFSET('9. METAS'!$P$20,INT((ROW()-14)/2),0)),"",OFFSET('9. METAS'!$P$20,INT((ROW()-14)/2),0)))</f>
        <v/>
      </c>
      <c r="M390" s="257" t="str">
        <f ca="1">IF(MOD(ROW()-13,2)=0,IF(ISBLANK(OFFSET('10. SEGUIMIENTO 2025'!$Q$14,INT((ROW()-13)/2),0)),"",OFFSET('10. SEGUIMIENTO 2025'!$Q$14,INT((ROW()-13)/2),0)),IF(ISBLANK(OFFSET('9. METAS'!$Q$20,INT((ROW()-14)/2),0)),"",OFFSET('9. METAS'!$Q$20,INT((ROW()-14)/2),0)))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017" t="str">
        <f ca="1">IF(ISBLANK(OFFSET('9. METAS'!$K$20,INT((ROW()-13)/2),0)),"",OFFSET('9. METAS'!$K$20,INT((ROW()-13)/2),0))</f>
        <v/>
      </c>
      <c r="I391" s="1014"/>
      <c r="J391" s="255">
        <f ca="1">IF(MOD(ROW()-13,2)=0,IF(ISBLANK(OFFSET('10. SEGUIMIENTO 2025'!$N$14,INT((ROW()-13)/2),0)),"",OFFSET('10. SEGUIMIENTO 2025'!$N$14,INT((ROW()-13)/2),0)),IF(ISBLANK(OFFSET('9. METAS'!$N$20,INT((ROW()-14)/2),0)),"",OFFSET('9. METAS'!$N$20,INT((ROW()-14)/2),0)))</f>
        <v>41</v>
      </c>
      <c r="K391" s="256" t="str">
        <f ca="1">IF(MOD(ROW()-13,2)=0,IF(ISBLANK(OFFSET('10. SEGUIMIENTO 2025'!$O$14,INT((ROW()-13)/2),0)),"",OFFSET('10. SEGUIMIENTO 2025'!$O$14,INT((ROW()-13)/2),0)),IF(ISBLANK(OFFSET('9. METAS'!$O$20,INT((ROW()-14)/2),0)),"",OFFSET('9. METAS'!$O$20,INT((ROW()-14)/2),0)))</f>
        <v/>
      </c>
      <c r="L391" s="256" t="str">
        <f ca="1">IF(MOD(ROW()-13,2)=0,IF(ISBLANK(OFFSET('10. SEGUIMIENTO 2025'!$P$14,INT((ROW()-13)/2),0)),"",OFFSET('10. SEGUIMIENTO 2025'!$P$14,INT((ROW()-13)/2),0)),IF(ISBLANK(OFFSET('9. METAS'!$P$20,INT((ROW()-14)/2),0)),"",OFFSET('9. METAS'!$P$20,INT((ROW()-14)/2),0)))</f>
        <v/>
      </c>
      <c r="M391" s="257" t="str">
        <f ca="1">IF(MOD(ROW()-13,2)=0,IF(ISBLANK(OFFSET('10. SEGUIMIENTO 2025'!$Q$14,INT((ROW()-13)/2),0)),"",OFFSET('10. SEGUIMIENTO 2025'!$Q$14,INT((ROW()-13)/2),0)),IF(ISBLANK(OFFSET('9. METAS'!$Q$20,INT((ROW()-14)/2),0)),"",OFFSET('9. METAS'!$Q$20,INT((ROW()-14)/2),0)))</f>
        <v/>
      </c>
      <c r="N391" s="1012" t="str">
        <f t="shared" ref="N391" ca="1" si="374">IFERROR(L391/L392,"ND")</f>
        <v>ND</v>
      </c>
      <c r="O391" s="1008" t="str">
        <f t="shared" ref="O391" ca="1" si="375">IFERROR(((L391+K391+J391)/H391),"ND")</f>
        <v>ND</v>
      </c>
      <c r="P391" s="996"/>
    </row>
    <row r="392" spans="3:16">
      <c r="C392" s="1030"/>
      <c r="D392" s="1026"/>
      <c r="E392" s="1026"/>
      <c r="F392" s="1024"/>
      <c r="G392" s="1021"/>
      <c r="H392" s="1017"/>
      <c r="I392" s="1015"/>
      <c r="J392" s="255" t="str">
        <f ca="1">IF(MOD(ROW()-13,2)=0,IF(ISBLANK(OFFSET('10. SEGUIMIENTO 2025'!$N$14,INT((ROW()-13)/2),0)),"",OFFSET('10. SEGUIMIENTO 2025'!$N$14,INT((ROW()-13)/2),0)),IF(ISBLANK(OFFSET('9. METAS'!$N$20,INT((ROW()-14)/2),0)),"",OFFSET('9. METAS'!$N$20,INT((ROW()-14)/2),0)))</f>
        <v/>
      </c>
      <c r="K392" s="256" t="str">
        <f ca="1">IF(MOD(ROW()-13,2)=0,IF(ISBLANK(OFFSET('10. SEGUIMIENTO 2025'!$O$14,INT((ROW()-13)/2),0)),"",OFFSET('10. SEGUIMIENTO 2025'!$O$14,INT((ROW()-13)/2),0)),IF(ISBLANK(OFFSET('9. METAS'!$O$20,INT((ROW()-14)/2),0)),"",OFFSET('9. METAS'!$O$20,INT((ROW()-14)/2),0)))</f>
        <v/>
      </c>
      <c r="L392" s="256" t="str">
        <f ca="1">IF(MOD(ROW()-13,2)=0,IF(ISBLANK(OFFSET('10. SEGUIMIENTO 2025'!$P$14,INT((ROW()-13)/2),0)),"",OFFSET('10. SEGUIMIENTO 2025'!$P$14,INT((ROW()-13)/2),0)),IF(ISBLANK(OFFSET('9. METAS'!$P$20,INT((ROW()-14)/2),0)),"",OFFSET('9. METAS'!$P$20,INT((ROW()-14)/2),0)))</f>
        <v/>
      </c>
      <c r="M392" s="257" t="str">
        <f ca="1">IF(MOD(ROW()-13,2)=0,IF(ISBLANK(OFFSET('10. SEGUIMIENTO 2025'!$Q$14,INT((ROW()-13)/2),0)),"",OFFSET('10. SEGUIMIENTO 2025'!$Q$14,INT((ROW()-13)/2),0)),IF(ISBLANK(OFFSET('9. METAS'!$Q$20,INT((ROW()-14)/2),0)),"",OFFSET('9. METAS'!$Q$20,INT((ROW()-14)/2),0)))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017" t="str">
        <f ca="1">IF(ISBLANK(OFFSET('9. METAS'!$K$20,INT((ROW()-13)/2),0)),"",OFFSET('9. METAS'!$K$20,INT((ROW()-13)/2),0))</f>
        <v/>
      </c>
      <c r="I393" s="1014"/>
      <c r="J393" s="255">
        <f ca="1">IF(MOD(ROW()-13,2)=0,IF(ISBLANK(OFFSET('10. SEGUIMIENTO 2025'!$N$14,INT((ROW()-13)/2),0)),"",OFFSET('10. SEGUIMIENTO 2025'!$N$14,INT((ROW()-13)/2),0)),IF(ISBLANK(OFFSET('9. METAS'!$N$20,INT((ROW()-14)/2),0)),"",OFFSET('9. METAS'!$N$20,INT((ROW()-14)/2),0)))</f>
        <v>41</v>
      </c>
      <c r="K393" s="256" t="str">
        <f ca="1">IF(MOD(ROW()-13,2)=0,IF(ISBLANK(OFFSET('10. SEGUIMIENTO 2025'!$O$14,INT((ROW()-13)/2),0)),"",OFFSET('10. SEGUIMIENTO 2025'!$O$14,INT((ROW()-13)/2),0)),IF(ISBLANK(OFFSET('9. METAS'!$O$20,INT((ROW()-14)/2),0)),"",OFFSET('9. METAS'!$O$20,INT((ROW()-14)/2),0)))</f>
        <v/>
      </c>
      <c r="L393" s="256" t="str">
        <f ca="1">IF(MOD(ROW()-13,2)=0,IF(ISBLANK(OFFSET('10. SEGUIMIENTO 2025'!$P$14,INT((ROW()-13)/2),0)),"",OFFSET('10. SEGUIMIENTO 2025'!$P$14,INT((ROW()-13)/2),0)),IF(ISBLANK(OFFSET('9. METAS'!$P$20,INT((ROW()-14)/2),0)),"",OFFSET('9. METAS'!$P$20,INT((ROW()-14)/2),0)))</f>
        <v/>
      </c>
      <c r="M393" s="257" t="str">
        <f ca="1">IF(MOD(ROW()-13,2)=0,IF(ISBLANK(OFFSET('10. SEGUIMIENTO 2025'!$Q$14,INT((ROW()-13)/2),0)),"",OFFSET('10. SEGUIMIENTO 2025'!$Q$14,INT((ROW()-13)/2),0)),IF(ISBLANK(OFFSET('9. METAS'!$Q$20,INT((ROW()-14)/2),0)),"",OFFSET('9. METAS'!$Q$20,INT((ROW()-14)/2),0)))</f>
        <v/>
      </c>
      <c r="N393" s="1012" t="str">
        <f t="shared" ref="N393" ca="1" si="376">IFERROR(L393/L394,"ND")</f>
        <v>ND</v>
      </c>
      <c r="O393" s="1008" t="str">
        <f t="shared" ref="O393" ca="1" si="377">IFERROR(((L393+K393+J393)/H393),"ND")</f>
        <v>ND</v>
      </c>
      <c r="P393" s="996"/>
    </row>
    <row r="394" spans="3:16">
      <c r="C394" s="1030"/>
      <c r="D394" s="1026"/>
      <c r="E394" s="1026"/>
      <c r="F394" s="1024"/>
      <c r="G394" s="1021"/>
      <c r="H394" s="1017"/>
      <c r="I394" s="1015"/>
      <c r="J394" s="255" t="str">
        <f ca="1">IF(MOD(ROW()-13,2)=0,IF(ISBLANK(OFFSET('10. SEGUIMIENTO 2025'!$N$14,INT((ROW()-13)/2),0)),"",OFFSET('10. SEGUIMIENTO 2025'!$N$14,INT((ROW()-13)/2),0)),IF(ISBLANK(OFFSET('9. METAS'!$N$20,INT((ROW()-14)/2),0)),"",OFFSET('9. METAS'!$N$20,INT((ROW()-14)/2),0)))</f>
        <v/>
      </c>
      <c r="K394" s="256" t="str">
        <f ca="1">IF(MOD(ROW()-13,2)=0,IF(ISBLANK(OFFSET('10. SEGUIMIENTO 2025'!$O$14,INT((ROW()-13)/2),0)),"",OFFSET('10. SEGUIMIENTO 2025'!$O$14,INT((ROW()-13)/2),0)),IF(ISBLANK(OFFSET('9. METAS'!$O$20,INT((ROW()-14)/2),0)),"",OFFSET('9. METAS'!$O$20,INT((ROW()-14)/2),0)))</f>
        <v/>
      </c>
      <c r="L394" s="256" t="str">
        <f ca="1">IF(MOD(ROW()-13,2)=0,IF(ISBLANK(OFFSET('10. SEGUIMIENTO 2025'!$P$14,INT((ROW()-13)/2),0)),"",OFFSET('10. SEGUIMIENTO 2025'!$P$14,INT((ROW()-13)/2),0)),IF(ISBLANK(OFFSET('9. METAS'!$P$20,INT((ROW()-14)/2),0)),"",OFFSET('9. METAS'!$P$20,INT((ROW()-14)/2),0)))</f>
        <v/>
      </c>
      <c r="M394" s="257" t="str">
        <f ca="1">IF(MOD(ROW()-13,2)=0,IF(ISBLANK(OFFSET('10. SEGUIMIENTO 2025'!$Q$14,INT((ROW()-13)/2),0)),"",OFFSET('10. SEGUIMIENTO 2025'!$Q$14,INT((ROW()-13)/2),0)),IF(ISBLANK(OFFSET('9. METAS'!$Q$20,INT((ROW()-14)/2),0)),"",OFFSET('9. METAS'!$Q$20,INT((ROW()-14)/2),0)))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017" t="str">
        <f ca="1">IF(ISBLANK(OFFSET('9. METAS'!$K$20,INT((ROW()-13)/2),0)),"",OFFSET('9. METAS'!$K$20,INT((ROW()-13)/2),0))</f>
        <v/>
      </c>
      <c r="I395" s="1014"/>
      <c r="J395" s="255">
        <f ca="1">IF(MOD(ROW()-13,2)=0,IF(ISBLANK(OFFSET('10. SEGUIMIENTO 2025'!$N$14,INT((ROW()-13)/2),0)),"",OFFSET('10. SEGUIMIENTO 2025'!$N$14,INT((ROW()-13)/2),0)),IF(ISBLANK(OFFSET('9. METAS'!$N$20,INT((ROW()-14)/2),0)),"",OFFSET('9. METAS'!$N$20,INT((ROW()-14)/2),0)))</f>
        <v>41</v>
      </c>
      <c r="K395" s="256" t="str">
        <f ca="1">IF(MOD(ROW()-13,2)=0,IF(ISBLANK(OFFSET('10. SEGUIMIENTO 2025'!$O$14,INT((ROW()-13)/2),0)),"",OFFSET('10. SEGUIMIENTO 2025'!$O$14,INT((ROW()-13)/2),0)),IF(ISBLANK(OFFSET('9. METAS'!$O$20,INT((ROW()-14)/2),0)),"",OFFSET('9. METAS'!$O$20,INT((ROW()-14)/2),0)))</f>
        <v/>
      </c>
      <c r="L395" s="256" t="str">
        <f ca="1">IF(MOD(ROW()-13,2)=0,IF(ISBLANK(OFFSET('10. SEGUIMIENTO 2025'!$P$14,INT((ROW()-13)/2),0)),"",OFFSET('10. SEGUIMIENTO 2025'!$P$14,INT((ROW()-13)/2),0)),IF(ISBLANK(OFFSET('9. METAS'!$P$20,INT((ROW()-14)/2),0)),"",OFFSET('9. METAS'!$P$20,INT((ROW()-14)/2),0)))</f>
        <v/>
      </c>
      <c r="M395" s="257" t="str">
        <f ca="1">IF(MOD(ROW()-13,2)=0,IF(ISBLANK(OFFSET('10. SEGUIMIENTO 2025'!$Q$14,INT((ROW()-13)/2),0)),"",OFFSET('10. SEGUIMIENTO 2025'!$Q$14,INT((ROW()-13)/2),0)),IF(ISBLANK(OFFSET('9. METAS'!$Q$20,INT((ROW()-14)/2),0)),"",OFFSET('9. METAS'!$Q$20,INT((ROW()-14)/2),0)))</f>
        <v/>
      </c>
      <c r="N395" s="1012" t="str">
        <f t="shared" ref="N395" ca="1" si="378">IFERROR(L395/L396,"ND")</f>
        <v>ND</v>
      </c>
      <c r="O395" s="1008" t="str">
        <f t="shared" ref="O395" ca="1" si="379">IFERROR(((L395+K395+J395)/H395),"ND")</f>
        <v>ND</v>
      </c>
      <c r="P395" s="996"/>
    </row>
    <row r="396" spans="3:16">
      <c r="C396" s="1030"/>
      <c r="D396" s="1026"/>
      <c r="E396" s="1026"/>
      <c r="F396" s="1024"/>
      <c r="G396" s="1021"/>
      <c r="H396" s="1017"/>
      <c r="I396" s="1015"/>
      <c r="J396" s="255" t="str">
        <f ca="1">IF(MOD(ROW()-13,2)=0,IF(ISBLANK(OFFSET('10. SEGUIMIENTO 2025'!$N$14,INT((ROW()-13)/2),0)),"",OFFSET('10. SEGUIMIENTO 2025'!$N$14,INT((ROW()-13)/2),0)),IF(ISBLANK(OFFSET('9. METAS'!$N$20,INT((ROW()-14)/2),0)),"",OFFSET('9. METAS'!$N$20,INT((ROW()-14)/2),0)))</f>
        <v/>
      </c>
      <c r="K396" s="256" t="str">
        <f ca="1">IF(MOD(ROW()-13,2)=0,IF(ISBLANK(OFFSET('10. SEGUIMIENTO 2025'!$O$14,INT((ROW()-13)/2),0)),"",OFFSET('10. SEGUIMIENTO 2025'!$O$14,INT((ROW()-13)/2),0)),IF(ISBLANK(OFFSET('9. METAS'!$O$20,INT((ROW()-14)/2),0)),"",OFFSET('9. METAS'!$O$20,INT((ROW()-14)/2),0)))</f>
        <v/>
      </c>
      <c r="L396" s="256" t="str">
        <f ca="1">IF(MOD(ROW()-13,2)=0,IF(ISBLANK(OFFSET('10. SEGUIMIENTO 2025'!$P$14,INT((ROW()-13)/2),0)),"",OFFSET('10. SEGUIMIENTO 2025'!$P$14,INT((ROW()-13)/2),0)),IF(ISBLANK(OFFSET('9. METAS'!$P$20,INT((ROW()-14)/2),0)),"",OFFSET('9. METAS'!$P$20,INT((ROW()-14)/2),0)))</f>
        <v/>
      </c>
      <c r="M396" s="257" t="str">
        <f ca="1">IF(MOD(ROW()-13,2)=0,IF(ISBLANK(OFFSET('10. SEGUIMIENTO 2025'!$Q$14,INT((ROW()-13)/2),0)),"",OFFSET('10. SEGUIMIENTO 2025'!$Q$14,INT((ROW()-13)/2),0)),IF(ISBLANK(OFFSET('9. METAS'!$Q$20,INT((ROW()-14)/2),0)),"",OFFSET('9. METAS'!$Q$20,INT((ROW()-14)/2),0)))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017" t="str">
        <f ca="1">IF(ISBLANK(OFFSET('9. METAS'!$K$20,INT((ROW()-13)/2),0)),"",OFFSET('9. METAS'!$K$20,INT((ROW()-13)/2),0))</f>
        <v/>
      </c>
      <c r="I397" s="1014"/>
      <c r="J397" s="255">
        <f ca="1">IF(MOD(ROW()-13,2)=0,IF(ISBLANK(OFFSET('10. SEGUIMIENTO 2025'!$N$14,INT((ROW()-13)/2),0)),"",OFFSET('10. SEGUIMIENTO 2025'!$N$14,INT((ROW()-13)/2),0)),IF(ISBLANK(OFFSET('9. METAS'!$N$20,INT((ROW()-14)/2),0)),"",OFFSET('9. METAS'!$N$20,INT((ROW()-14)/2),0)))</f>
        <v>41</v>
      </c>
      <c r="K397" s="256" t="str">
        <f ca="1">IF(MOD(ROW()-13,2)=0,IF(ISBLANK(OFFSET('10. SEGUIMIENTO 2025'!$O$14,INT((ROW()-13)/2),0)),"",OFFSET('10. SEGUIMIENTO 2025'!$O$14,INT((ROW()-13)/2),0)),IF(ISBLANK(OFFSET('9. METAS'!$O$20,INT((ROW()-14)/2),0)),"",OFFSET('9. METAS'!$O$20,INT((ROW()-14)/2),0)))</f>
        <v/>
      </c>
      <c r="L397" s="256" t="str">
        <f ca="1">IF(MOD(ROW()-13,2)=0,IF(ISBLANK(OFFSET('10. SEGUIMIENTO 2025'!$P$14,INT((ROW()-13)/2),0)),"",OFFSET('10. SEGUIMIENTO 2025'!$P$14,INT((ROW()-13)/2),0)),IF(ISBLANK(OFFSET('9. METAS'!$P$20,INT((ROW()-14)/2),0)),"",OFFSET('9. METAS'!$P$20,INT((ROW()-14)/2),0)))</f>
        <v/>
      </c>
      <c r="M397" s="257" t="str">
        <f ca="1">IF(MOD(ROW()-13,2)=0,IF(ISBLANK(OFFSET('10. SEGUIMIENTO 2025'!$Q$14,INT((ROW()-13)/2),0)),"",OFFSET('10. SEGUIMIENTO 2025'!$Q$14,INT((ROW()-13)/2),0)),IF(ISBLANK(OFFSET('9. METAS'!$Q$20,INT((ROW()-14)/2),0)),"",OFFSET('9. METAS'!$Q$20,INT((ROW()-14)/2),0)))</f>
        <v/>
      </c>
      <c r="N397" s="1012" t="str">
        <f t="shared" ref="N397" ca="1" si="380">IFERROR(L397/L398,"ND")</f>
        <v>ND</v>
      </c>
      <c r="O397" s="1008" t="str">
        <f t="shared" ref="O397" ca="1" si="381">IFERROR(((L397+K397+J397)/H397),"ND")</f>
        <v>ND</v>
      </c>
      <c r="P397" s="996"/>
    </row>
    <row r="398" spans="3:16">
      <c r="C398" s="1030"/>
      <c r="D398" s="1026"/>
      <c r="E398" s="1026"/>
      <c r="F398" s="1024"/>
      <c r="G398" s="1021"/>
      <c r="H398" s="1017"/>
      <c r="I398" s="1015"/>
      <c r="J398" s="255" t="str">
        <f ca="1">IF(MOD(ROW()-13,2)=0,IF(ISBLANK(OFFSET('10. SEGUIMIENTO 2025'!$N$14,INT((ROW()-13)/2),0)),"",OFFSET('10. SEGUIMIENTO 2025'!$N$14,INT((ROW()-13)/2),0)),IF(ISBLANK(OFFSET('9. METAS'!$N$20,INT((ROW()-14)/2),0)),"",OFFSET('9. METAS'!$N$20,INT((ROW()-14)/2),0)))</f>
        <v/>
      </c>
      <c r="K398" s="256" t="str">
        <f ca="1">IF(MOD(ROW()-13,2)=0,IF(ISBLANK(OFFSET('10. SEGUIMIENTO 2025'!$O$14,INT((ROW()-13)/2),0)),"",OFFSET('10. SEGUIMIENTO 2025'!$O$14,INT((ROW()-13)/2),0)),IF(ISBLANK(OFFSET('9. METAS'!$O$20,INT((ROW()-14)/2),0)),"",OFFSET('9. METAS'!$O$20,INT((ROW()-14)/2),0)))</f>
        <v/>
      </c>
      <c r="L398" s="256" t="str">
        <f ca="1">IF(MOD(ROW()-13,2)=0,IF(ISBLANK(OFFSET('10. SEGUIMIENTO 2025'!$P$14,INT((ROW()-13)/2),0)),"",OFFSET('10. SEGUIMIENTO 2025'!$P$14,INT((ROW()-13)/2),0)),IF(ISBLANK(OFFSET('9. METAS'!$P$20,INT((ROW()-14)/2),0)),"",OFFSET('9. METAS'!$P$20,INT((ROW()-14)/2),0)))</f>
        <v/>
      </c>
      <c r="M398" s="257" t="str">
        <f ca="1">IF(MOD(ROW()-13,2)=0,IF(ISBLANK(OFFSET('10. SEGUIMIENTO 2025'!$Q$14,INT((ROW()-13)/2),0)),"",OFFSET('10. SEGUIMIENTO 2025'!$Q$14,INT((ROW()-13)/2),0)),IF(ISBLANK(OFFSET('9. METAS'!$Q$20,INT((ROW()-14)/2),0)),"",OFFSET('9. METAS'!$Q$20,INT((ROW()-14)/2),0)))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017" t="str">
        <f ca="1">IF(ISBLANK(OFFSET('9. METAS'!$K$20,INT((ROW()-13)/2),0)),"",OFFSET('9. METAS'!$K$20,INT((ROW()-13)/2),0))</f>
        <v/>
      </c>
      <c r="I399" s="1014"/>
      <c r="J399" s="255">
        <f ca="1">IF(MOD(ROW()-13,2)=0,IF(ISBLANK(OFFSET('10. SEGUIMIENTO 2025'!$N$14,INT((ROW()-13)/2),0)),"",OFFSET('10. SEGUIMIENTO 2025'!$N$14,INT((ROW()-13)/2),0)),IF(ISBLANK(OFFSET('9. METAS'!$N$20,INT((ROW()-14)/2),0)),"",OFFSET('9. METAS'!$N$20,INT((ROW()-14)/2),0)))</f>
        <v>41</v>
      </c>
      <c r="K399" s="256" t="str">
        <f ca="1">IF(MOD(ROW()-13,2)=0,IF(ISBLANK(OFFSET('10. SEGUIMIENTO 2025'!$O$14,INT((ROW()-13)/2),0)),"",OFFSET('10. SEGUIMIENTO 2025'!$O$14,INT((ROW()-13)/2),0)),IF(ISBLANK(OFFSET('9. METAS'!$O$20,INT((ROW()-14)/2),0)),"",OFFSET('9. METAS'!$O$20,INT((ROW()-14)/2),0)))</f>
        <v/>
      </c>
      <c r="L399" s="256" t="str">
        <f ca="1">IF(MOD(ROW()-13,2)=0,IF(ISBLANK(OFFSET('10. SEGUIMIENTO 2025'!$P$14,INT((ROW()-13)/2),0)),"",OFFSET('10. SEGUIMIENTO 2025'!$P$14,INT((ROW()-13)/2),0)),IF(ISBLANK(OFFSET('9. METAS'!$P$20,INT((ROW()-14)/2),0)),"",OFFSET('9. METAS'!$P$20,INT((ROW()-14)/2),0)))</f>
        <v/>
      </c>
      <c r="M399" s="257" t="str">
        <f ca="1">IF(MOD(ROW()-13,2)=0,IF(ISBLANK(OFFSET('10. SEGUIMIENTO 2025'!$Q$14,INT((ROW()-13)/2),0)),"",OFFSET('10. SEGUIMIENTO 2025'!$Q$14,INT((ROW()-13)/2),0)),IF(ISBLANK(OFFSET('9. METAS'!$Q$20,INT((ROW()-14)/2),0)),"",OFFSET('9. METAS'!$Q$20,INT((ROW()-14)/2),0)))</f>
        <v/>
      </c>
      <c r="N399" s="1012" t="str">
        <f t="shared" ref="N399" ca="1" si="382">IFERROR(L399/L400,"ND")</f>
        <v>ND</v>
      </c>
      <c r="O399" s="1008" t="str">
        <f t="shared" ref="O399" ca="1" si="383">IFERROR(((L399+K399+J399)/H399),"ND")</f>
        <v>ND</v>
      </c>
      <c r="P399" s="996"/>
    </row>
    <row r="400" spans="3:16">
      <c r="C400" s="1030"/>
      <c r="D400" s="1026"/>
      <c r="E400" s="1026"/>
      <c r="F400" s="1024"/>
      <c r="G400" s="1021"/>
      <c r="H400" s="1017"/>
      <c r="I400" s="1015"/>
      <c r="J400" s="255" t="str">
        <f ca="1">IF(MOD(ROW()-13,2)=0,IF(ISBLANK(OFFSET('10. SEGUIMIENTO 2025'!$N$14,INT((ROW()-13)/2),0)),"",OFFSET('10. SEGUIMIENTO 2025'!$N$14,INT((ROW()-13)/2),0)),IF(ISBLANK(OFFSET('9. METAS'!$N$20,INT((ROW()-14)/2),0)),"",OFFSET('9. METAS'!$N$20,INT((ROW()-14)/2),0)))</f>
        <v/>
      </c>
      <c r="K400" s="256" t="str">
        <f ca="1">IF(MOD(ROW()-13,2)=0,IF(ISBLANK(OFFSET('10. SEGUIMIENTO 2025'!$O$14,INT((ROW()-13)/2),0)),"",OFFSET('10. SEGUIMIENTO 2025'!$O$14,INT((ROW()-13)/2),0)),IF(ISBLANK(OFFSET('9. METAS'!$O$20,INT((ROW()-14)/2),0)),"",OFFSET('9. METAS'!$O$20,INT((ROW()-14)/2),0)))</f>
        <v/>
      </c>
      <c r="L400" s="256" t="str">
        <f ca="1">IF(MOD(ROW()-13,2)=0,IF(ISBLANK(OFFSET('10. SEGUIMIENTO 2025'!$P$14,INT((ROW()-13)/2),0)),"",OFFSET('10. SEGUIMIENTO 2025'!$P$14,INT((ROW()-13)/2),0)),IF(ISBLANK(OFFSET('9. METAS'!$P$20,INT((ROW()-14)/2),0)),"",OFFSET('9. METAS'!$P$20,INT((ROW()-14)/2),0)))</f>
        <v/>
      </c>
      <c r="M400" s="257" t="str">
        <f ca="1">IF(MOD(ROW()-13,2)=0,IF(ISBLANK(OFFSET('10. SEGUIMIENTO 2025'!$Q$14,INT((ROW()-13)/2),0)),"",OFFSET('10. SEGUIMIENTO 2025'!$Q$14,INT((ROW()-13)/2),0)),IF(ISBLANK(OFFSET('9. METAS'!$Q$20,INT((ROW()-14)/2),0)),"",OFFSET('9. METAS'!$Q$20,INT((ROW()-14)/2),0)))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017" t="str">
        <f ca="1">IF(ISBLANK(OFFSET('9. METAS'!$K$20,INT((ROW()-13)/2),0)),"",OFFSET('9. METAS'!$K$20,INT((ROW()-13)/2),0))</f>
        <v/>
      </c>
      <c r="I401" s="1014"/>
      <c r="J401" s="255">
        <f ca="1">IF(MOD(ROW()-13,2)=0,IF(ISBLANK(OFFSET('10. SEGUIMIENTO 2025'!$N$14,INT((ROW()-13)/2),0)),"",OFFSET('10. SEGUIMIENTO 2025'!$N$14,INT((ROW()-13)/2),0)),IF(ISBLANK(OFFSET('9. METAS'!$N$20,INT((ROW()-14)/2),0)),"",OFFSET('9. METAS'!$N$20,INT((ROW()-14)/2),0)))</f>
        <v>41</v>
      </c>
      <c r="K401" s="256" t="str">
        <f ca="1">IF(MOD(ROW()-13,2)=0,IF(ISBLANK(OFFSET('10. SEGUIMIENTO 2025'!$O$14,INT((ROW()-13)/2),0)),"",OFFSET('10. SEGUIMIENTO 2025'!$O$14,INT((ROW()-13)/2),0)),IF(ISBLANK(OFFSET('9. METAS'!$O$20,INT((ROW()-14)/2),0)),"",OFFSET('9. METAS'!$O$20,INT((ROW()-14)/2),0)))</f>
        <v/>
      </c>
      <c r="L401" s="256" t="str">
        <f ca="1">IF(MOD(ROW()-13,2)=0,IF(ISBLANK(OFFSET('10. SEGUIMIENTO 2025'!$P$14,INT((ROW()-13)/2),0)),"",OFFSET('10. SEGUIMIENTO 2025'!$P$14,INT((ROW()-13)/2),0)),IF(ISBLANK(OFFSET('9. METAS'!$P$20,INT((ROW()-14)/2),0)),"",OFFSET('9. METAS'!$P$20,INT((ROW()-14)/2),0)))</f>
        <v/>
      </c>
      <c r="M401" s="257" t="str">
        <f ca="1">IF(MOD(ROW()-13,2)=0,IF(ISBLANK(OFFSET('10. SEGUIMIENTO 2025'!$Q$14,INT((ROW()-13)/2),0)),"",OFFSET('10. SEGUIMIENTO 2025'!$Q$14,INT((ROW()-13)/2),0)),IF(ISBLANK(OFFSET('9. METAS'!$Q$20,INT((ROW()-14)/2),0)),"",OFFSET('9. METAS'!$Q$20,INT((ROW()-14)/2),0)))</f>
        <v/>
      </c>
      <c r="N401" s="1012" t="str">
        <f t="shared" ref="N401" ca="1" si="384">IFERROR(L401/L402,"ND")</f>
        <v>ND</v>
      </c>
      <c r="O401" s="1008" t="str">
        <f t="shared" ref="O401" ca="1" si="385">IFERROR(((L401+K401+J401)/H401),"ND")</f>
        <v>ND</v>
      </c>
      <c r="P401" s="996"/>
    </row>
    <row r="402" spans="3:16">
      <c r="C402" s="1030"/>
      <c r="D402" s="1026"/>
      <c r="E402" s="1026"/>
      <c r="F402" s="1024"/>
      <c r="G402" s="1021"/>
      <c r="H402" s="1017"/>
      <c r="I402" s="1015"/>
      <c r="J402" s="255" t="str">
        <f ca="1">IF(MOD(ROW()-13,2)=0,IF(ISBLANK(OFFSET('10. SEGUIMIENTO 2025'!$N$14,INT((ROW()-13)/2),0)),"",OFFSET('10. SEGUIMIENTO 2025'!$N$14,INT((ROW()-13)/2),0)),IF(ISBLANK(OFFSET('9. METAS'!$N$20,INT((ROW()-14)/2),0)),"",OFFSET('9. METAS'!$N$20,INT((ROW()-14)/2),0)))</f>
        <v/>
      </c>
      <c r="K402" s="256" t="str">
        <f ca="1">IF(MOD(ROW()-13,2)=0,IF(ISBLANK(OFFSET('10. SEGUIMIENTO 2025'!$O$14,INT((ROW()-13)/2),0)),"",OFFSET('10. SEGUIMIENTO 2025'!$O$14,INT((ROW()-13)/2),0)),IF(ISBLANK(OFFSET('9. METAS'!$O$20,INT((ROW()-14)/2),0)),"",OFFSET('9. METAS'!$O$20,INT((ROW()-14)/2),0)))</f>
        <v/>
      </c>
      <c r="L402" s="256" t="str">
        <f ca="1">IF(MOD(ROW()-13,2)=0,IF(ISBLANK(OFFSET('10. SEGUIMIENTO 2025'!$P$14,INT((ROW()-13)/2),0)),"",OFFSET('10. SEGUIMIENTO 2025'!$P$14,INT((ROW()-13)/2),0)),IF(ISBLANK(OFFSET('9. METAS'!$P$20,INT((ROW()-14)/2),0)),"",OFFSET('9. METAS'!$P$20,INT((ROW()-14)/2),0)))</f>
        <v/>
      </c>
      <c r="M402" s="257" t="str">
        <f ca="1">IF(MOD(ROW()-13,2)=0,IF(ISBLANK(OFFSET('10. SEGUIMIENTO 2025'!$Q$14,INT((ROW()-13)/2),0)),"",OFFSET('10. SEGUIMIENTO 2025'!$Q$14,INT((ROW()-13)/2),0)),IF(ISBLANK(OFFSET('9. METAS'!$Q$20,INT((ROW()-14)/2),0)),"",OFFSET('9. METAS'!$Q$20,INT((ROW()-14)/2),0)))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017" t="str">
        <f ca="1">IF(ISBLANK(OFFSET('9. METAS'!$K$20,INT((ROW()-13)/2),0)),"",OFFSET('9. METAS'!$K$20,INT((ROW()-13)/2),0))</f>
        <v/>
      </c>
      <c r="I403" s="1014"/>
      <c r="J403" s="255">
        <f ca="1">IF(MOD(ROW()-13,2)=0,IF(ISBLANK(OFFSET('10. SEGUIMIENTO 2025'!$N$14,INT((ROW()-13)/2),0)),"",OFFSET('10. SEGUIMIENTO 2025'!$N$14,INT((ROW()-13)/2),0)),IF(ISBLANK(OFFSET('9. METAS'!$N$20,INT((ROW()-14)/2),0)),"",OFFSET('9. METAS'!$N$20,INT((ROW()-14)/2),0)))</f>
        <v>41</v>
      </c>
      <c r="K403" s="256" t="str">
        <f ca="1">IF(MOD(ROW()-13,2)=0,IF(ISBLANK(OFFSET('10. SEGUIMIENTO 2025'!$O$14,INT((ROW()-13)/2),0)),"",OFFSET('10. SEGUIMIENTO 2025'!$O$14,INT((ROW()-13)/2),0)),IF(ISBLANK(OFFSET('9. METAS'!$O$20,INT((ROW()-14)/2),0)),"",OFFSET('9. METAS'!$O$20,INT((ROW()-14)/2),0)))</f>
        <v/>
      </c>
      <c r="L403" s="256" t="str">
        <f ca="1">IF(MOD(ROW()-13,2)=0,IF(ISBLANK(OFFSET('10. SEGUIMIENTO 2025'!$P$14,INT((ROW()-13)/2),0)),"",OFFSET('10. SEGUIMIENTO 2025'!$P$14,INT((ROW()-13)/2),0)),IF(ISBLANK(OFFSET('9. METAS'!$P$20,INT((ROW()-14)/2),0)),"",OFFSET('9. METAS'!$P$20,INT((ROW()-14)/2),0)))</f>
        <v/>
      </c>
      <c r="M403" s="257" t="str">
        <f ca="1">IF(MOD(ROW()-13,2)=0,IF(ISBLANK(OFFSET('10. SEGUIMIENTO 2025'!$Q$14,INT((ROW()-13)/2),0)),"",OFFSET('10. SEGUIMIENTO 2025'!$Q$14,INT((ROW()-13)/2),0)),IF(ISBLANK(OFFSET('9. METAS'!$Q$20,INT((ROW()-14)/2),0)),"",OFFSET('9. METAS'!$Q$20,INT((ROW()-14)/2),0)))</f>
        <v/>
      </c>
      <c r="N403" s="1012" t="str">
        <f t="shared" ref="N403" ca="1" si="386">IFERROR(L403/L404,"ND")</f>
        <v>ND</v>
      </c>
      <c r="O403" s="1008" t="str">
        <f t="shared" ref="O403" ca="1" si="387">IFERROR(((L403+K403+J403)/H403),"ND")</f>
        <v>ND</v>
      </c>
      <c r="P403" s="996"/>
    </row>
    <row r="404" spans="3:16">
      <c r="C404" s="1030"/>
      <c r="D404" s="1026"/>
      <c r="E404" s="1026"/>
      <c r="F404" s="1024"/>
      <c r="G404" s="1021"/>
      <c r="H404" s="1017"/>
      <c r="I404" s="1015"/>
      <c r="J404" s="255" t="str">
        <f ca="1">IF(MOD(ROW()-13,2)=0,IF(ISBLANK(OFFSET('10. SEGUIMIENTO 2025'!$N$14,INT((ROW()-13)/2),0)),"",OFFSET('10. SEGUIMIENTO 2025'!$N$14,INT((ROW()-13)/2),0)),IF(ISBLANK(OFFSET('9. METAS'!$N$20,INT((ROW()-14)/2),0)),"",OFFSET('9. METAS'!$N$20,INT((ROW()-14)/2),0)))</f>
        <v/>
      </c>
      <c r="K404" s="256" t="str">
        <f ca="1">IF(MOD(ROW()-13,2)=0,IF(ISBLANK(OFFSET('10. SEGUIMIENTO 2025'!$O$14,INT((ROW()-13)/2),0)),"",OFFSET('10. SEGUIMIENTO 2025'!$O$14,INT((ROW()-13)/2),0)),IF(ISBLANK(OFFSET('9. METAS'!$O$20,INT((ROW()-14)/2),0)),"",OFFSET('9. METAS'!$O$20,INT((ROW()-14)/2),0)))</f>
        <v/>
      </c>
      <c r="L404" s="256" t="str">
        <f ca="1">IF(MOD(ROW()-13,2)=0,IF(ISBLANK(OFFSET('10. SEGUIMIENTO 2025'!$P$14,INT((ROW()-13)/2),0)),"",OFFSET('10. SEGUIMIENTO 2025'!$P$14,INT((ROW()-13)/2),0)),IF(ISBLANK(OFFSET('9. METAS'!$P$20,INT((ROW()-14)/2),0)),"",OFFSET('9. METAS'!$P$20,INT((ROW()-14)/2),0)))</f>
        <v/>
      </c>
      <c r="M404" s="257" t="str">
        <f ca="1">IF(MOD(ROW()-13,2)=0,IF(ISBLANK(OFFSET('10. SEGUIMIENTO 2025'!$Q$14,INT((ROW()-13)/2),0)),"",OFFSET('10. SEGUIMIENTO 2025'!$Q$14,INT((ROW()-13)/2),0)),IF(ISBLANK(OFFSET('9. METAS'!$Q$20,INT((ROW()-14)/2),0)),"",OFFSET('9. METAS'!$Q$20,INT((ROW()-14)/2),0)))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017" t="str">
        <f ca="1">IF(ISBLANK(OFFSET('9. METAS'!$K$20,INT((ROW()-13)/2),0)),"",OFFSET('9. METAS'!$K$20,INT((ROW()-13)/2),0))</f>
        <v/>
      </c>
      <c r="I405" s="1014"/>
      <c r="J405" s="255">
        <f ca="1">IF(MOD(ROW()-13,2)=0,IF(ISBLANK(OFFSET('10. SEGUIMIENTO 2025'!$N$14,INT((ROW()-13)/2),0)),"",OFFSET('10. SEGUIMIENTO 2025'!$N$14,INT((ROW()-13)/2),0)),IF(ISBLANK(OFFSET('9. METAS'!$N$20,INT((ROW()-14)/2),0)),"",OFFSET('9. METAS'!$N$20,INT((ROW()-14)/2),0)))</f>
        <v>41</v>
      </c>
      <c r="K405" s="256" t="str">
        <f ca="1">IF(MOD(ROW()-13,2)=0,IF(ISBLANK(OFFSET('10. SEGUIMIENTO 2025'!$O$14,INT((ROW()-13)/2),0)),"",OFFSET('10. SEGUIMIENTO 2025'!$O$14,INT((ROW()-13)/2),0)),IF(ISBLANK(OFFSET('9. METAS'!$O$20,INT((ROW()-14)/2),0)),"",OFFSET('9. METAS'!$O$20,INT((ROW()-14)/2),0)))</f>
        <v/>
      </c>
      <c r="L405" s="256" t="str">
        <f ca="1">IF(MOD(ROW()-13,2)=0,IF(ISBLANK(OFFSET('10. SEGUIMIENTO 2025'!$P$14,INT((ROW()-13)/2),0)),"",OFFSET('10. SEGUIMIENTO 2025'!$P$14,INT((ROW()-13)/2),0)),IF(ISBLANK(OFFSET('9. METAS'!$P$20,INT((ROW()-14)/2),0)),"",OFFSET('9. METAS'!$P$20,INT((ROW()-14)/2),0)))</f>
        <v/>
      </c>
      <c r="M405" s="257" t="str">
        <f ca="1">IF(MOD(ROW()-13,2)=0,IF(ISBLANK(OFFSET('10. SEGUIMIENTO 2025'!$Q$14,INT((ROW()-13)/2),0)),"",OFFSET('10. SEGUIMIENTO 2025'!$Q$14,INT((ROW()-13)/2),0)),IF(ISBLANK(OFFSET('9. METAS'!$Q$20,INT((ROW()-14)/2),0)),"",OFFSET('9. METAS'!$Q$20,INT((ROW()-14)/2),0)))</f>
        <v/>
      </c>
      <c r="N405" s="1012" t="str">
        <f t="shared" ref="N405" ca="1" si="388">IFERROR(L405/L406,"ND")</f>
        <v>ND</v>
      </c>
      <c r="O405" s="1008" t="str">
        <f t="shared" ref="O405" ca="1" si="389">IFERROR(((L405+K405+J405)/H405),"ND")</f>
        <v>ND</v>
      </c>
      <c r="P405" s="996"/>
    </row>
    <row r="406" spans="3:16">
      <c r="C406" s="1030"/>
      <c r="D406" s="1026"/>
      <c r="E406" s="1026"/>
      <c r="F406" s="1024"/>
      <c r="G406" s="1021"/>
      <c r="H406" s="1017"/>
      <c r="I406" s="1015"/>
      <c r="J406" s="255" t="str">
        <f ca="1">IF(MOD(ROW()-13,2)=0,IF(ISBLANK(OFFSET('10. SEGUIMIENTO 2025'!$N$14,INT((ROW()-13)/2),0)),"",OFFSET('10. SEGUIMIENTO 2025'!$N$14,INT((ROW()-13)/2),0)),IF(ISBLANK(OFFSET('9. METAS'!$N$20,INT((ROW()-14)/2),0)),"",OFFSET('9. METAS'!$N$20,INT((ROW()-14)/2),0)))</f>
        <v/>
      </c>
      <c r="K406" s="256" t="str">
        <f ca="1">IF(MOD(ROW()-13,2)=0,IF(ISBLANK(OFFSET('10. SEGUIMIENTO 2025'!$O$14,INT((ROW()-13)/2),0)),"",OFFSET('10. SEGUIMIENTO 2025'!$O$14,INT((ROW()-13)/2),0)),IF(ISBLANK(OFFSET('9. METAS'!$O$20,INT((ROW()-14)/2),0)),"",OFFSET('9. METAS'!$O$20,INT((ROW()-14)/2),0)))</f>
        <v/>
      </c>
      <c r="L406" s="256" t="str">
        <f ca="1">IF(MOD(ROW()-13,2)=0,IF(ISBLANK(OFFSET('10. SEGUIMIENTO 2025'!$P$14,INT((ROW()-13)/2),0)),"",OFFSET('10. SEGUIMIENTO 2025'!$P$14,INT((ROW()-13)/2),0)),IF(ISBLANK(OFFSET('9. METAS'!$P$20,INT((ROW()-14)/2),0)),"",OFFSET('9. METAS'!$P$20,INT((ROW()-14)/2),0)))</f>
        <v/>
      </c>
      <c r="M406" s="257" t="str">
        <f ca="1">IF(MOD(ROW()-13,2)=0,IF(ISBLANK(OFFSET('10. SEGUIMIENTO 2025'!$Q$14,INT((ROW()-13)/2),0)),"",OFFSET('10. SEGUIMIENTO 2025'!$Q$14,INT((ROW()-13)/2),0)),IF(ISBLANK(OFFSET('9. METAS'!$Q$20,INT((ROW()-14)/2),0)),"",OFFSET('9. METAS'!$Q$20,INT((ROW()-14)/2),0)))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017" t="str">
        <f ca="1">IF(ISBLANK(OFFSET('9. METAS'!$K$20,INT((ROW()-13)/2),0)),"",OFFSET('9. METAS'!$K$20,INT((ROW()-13)/2),0))</f>
        <v/>
      </c>
      <c r="I407" s="1014"/>
      <c r="J407" s="255">
        <f ca="1">IF(MOD(ROW()-13,2)=0,IF(ISBLANK(OFFSET('10. SEGUIMIENTO 2025'!$N$14,INT((ROW()-13)/2),0)),"",OFFSET('10. SEGUIMIENTO 2025'!$N$14,INT((ROW()-13)/2),0)),IF(ISBLANK(OFFSET('9. METAS'!$N$20,INT((ROW()-14)/2),0)),"",OFFSET('9. METAS'!$N$20,INT((ROW()-14)/2),0)))</f>
        <v>41</v>
      </c>
      <c r="K407" s="256" t="str">
        <f ca="1">IF(MOD(ROW()-13,2)=0,IF(ISBLANK(OFFSET('10. SEGUIMIENTO 2025'!$O$14,INT((ROW()-13)/2),0)),"",OFFSET('10. SEGUIMIENTO 2025'!$O$14,INT((ROW()-13)/2),0)),IF(ISBLANK(OFFSET('9. METAS'!$O$20,INT((ROW()-14)/2),0)),"",OFFSET('9. METAS'!$O$20,INT((ROW()-14)/2),0)))</f>
        <v/>
      </c>
      <c r="L407" s="256" t="str">
        <f ca="1">IF(MOD(ROW()-13,2)=0,IF(ISBLANK(OFFSET('10. SEGUIMIENTO 2025'!$P$14,INT((ROW()-13)/2),0)),"",OFFSET('10. SEGUIMIENTO 2025'!$P$14,INT((ROW()-13)/2),0)),IF(ISBLANK(OFFSET('9. METAS'!$P$20,INT((ROW()-14)/2),0)),"",OFFSET('9. METAS'!$P$20,INT((ROW()-14)/2),0)))</f>
        <v/>
      </c>
      <c r="M407" s="257" t="str">
        <f ca="1">IF(MOD(ROW()-13,2)=0,IF(ISBLANK(OFFSET('10. SEGUIMIENTO 2025'!$Q$14,INT((ROW()-13)/2),0)),"",OFFSET('10. SEGUIMIENTO 2025'!$Q$14,INT((ROW()-13)/2),0)),IF(ISBLANK(OFFSET('9. METAS'!$Q$20,INT((ROW()-14)/2),0)),"",OFFSET('9. METAS'!$Q$20,INT((ROW()-14)/2),0)))</f>
        <v/>
      </c>
      <c r="N407" s="1012" t="str">
        <f t="shared" ref="N407" ca="1" si="390">IFERROR(L407/L408,"ND")</f>
        <v>ND</v>
      </c>
      <c r="O407" s="1008" t="str">
        <f t="shared" ref="O407" ca="1" si="391">IFERROR(((L407+K407+J407)/H407),"ND")</f>
        <v>ND</v>
      </c>
      <c r="P407" s="996"/>
    </row>
    <row r="408" spans="3:16">
      <c r="C408" s="1030"/>
      <c r="D408" s="1026"/>
      <c r="E408" s="1026"/>
      <c r="F408" s="1024"/>
      <c r="G408" s="1021"/>
      <c r="H408" s="1017"/>
      <c r="I408" s="1015"/>
      <c r="J408" s="255" t="str">
        <f ca="1">IF(MOD(ROW()-13,2)=0,IF(ISBLANK(OFFSET('10. SEGUIMIENTO 2025'!$N$14,INT((ROW()-13)/2),0)),"",OFFSET('10. SEGUIMIENTO 2025'!$N$14,INT((ROW()-13)/2),0)),IF(ISBLANK(OFFSET('9. METAS'!$N$20,INT((ROW()-14)/2),0)),"",OFFSET('9. METAS'!$N$20,INT((ROW()-14)/2),0)))</f>
        <v/>
      </c>
      <c r="K408" s="256" t="str">
        <f ca="1">IF(MOD(ROW()-13,2)=0,IF(ISBLANK(OFFSET('10. SEGUIMIENTO 2025'!$O$14,INT((ROW()-13)/2),0)),"",OFFSET('10. SEGUIMIENTO 2025'!$O$14,INT((ROW()-13)/2),0)),IF(ISBLANK(OFFSET('9. METAS'!$O$20,INT((ROW()-14)/2),0)),"",OFFSET('9. METAS'!$O$20,INT((ROW()-14)/2),0)))</f>
        <v/>
      </c>
      <c r="L408" s="256" t="str">
        <f ca="1">IF(MOD(ROW()-13,2)=0,IF(ISBLANK(OFFSET('10. SEGUIMIENTO 2025'!$P$14,INT((ROW()-13)/2),0)),"",OFFSET('10. SEGUIMIENTO 2025'!$P$14,INT((ROW()-13)/2),0)),IF(ISBLANK(OFFSET('9. METAS'!$P$20,INT((ROW()-14)/2),0)),"",OFFSET('9. METAS'!$P$20,INT((ROW()-14)/2),0)))</f>
        <v/>
      </c>
      <c r="M408" s="257" t="str">
        <f ca="1">IF(MOD(ROW()-13,2)=0,IF(ISBLANK(OFFSET('10. SEGUIMIENTO 2025'!$Q$14,INT((ROW()-13)/2),0)),"",OFFSET('10. SEGUIMIENTO 2025'!$Q$14,INT((ROW()-13)/2),0)),IF(ISBLANK(OFFSET('9. METAS'!$Q$20,INT((ROW()-14)/2),0)),"",OFFSET('9. METAS'!$Q$20,INT((ROW()-14)/2),0)))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017" t="str">
        <f ca="1">IF(ISBLANK(OFFSET('9. METAS'!$K$20,INT((ROW()-13)/2),0)),"",OFFSET('9. METAS'!$K$20,INT((ROW()-13)/2),0))</f>
        <v/>
      </c>
      <c r="I409" s="1014"/>
      <c r="J409" s="255">
        <f ca="1">IF(MOD(ROW()-13,2)=0,IF(ISBLANK(OFFSET('10. SEGUIMIENTO 2025'!$N$14,INT((ROW()-13)/2),0)),"",OFFSET('10. SEGUIMIENTO 2025'!$N$14,INT((ROW()-13)/2),0)),IF(ISBLANK(OFFSET('9. METAS'!$N$20,INT((ROW()-14)/2),0)),"",OFFSET('9. METAS'!$N$20,INT((ROW()-14)/2),0)))</f>
        <v>41</v>
      </c>
      <c r="K409" s="256" t="str">
        <f ca="1">IF(MOD(ROW()-13,2)=0,IF(ISBLANK(OFFSET('10. SEGUIMIENTO 2025'!$O$14,INT((ROW()-13)/2),0)),"",OFFSET('10. SEGUIMIENTO 2025'!$O$14,INT((ROW()-13)/2),0)),IF(ISBLANK(OFFSET('9. METAS'!$O$20,INT((ROW()-14)/2),0)),"",OFFSET('9. METAS'!$O$20,INT((ROW()-14)/2),0)))</f>
        <v/>
      </c>
      <c r="L409" s="256" t="str">
        <f ca="1">IF(MOD(ROW()-13,2)=0,IF(ISBLANK(OFFSET('10. SEGUIMIENTO 2025'!$P$14,INT((ROW()-13)/2),0)),"",OFFSET('10. SEGUIMIENTO 2025'!$P$14,INT((ROW()-13)/2),0)),IF(ISBLANK(OFFSET('9. METAS'!$P$20,INT((ROW()-14)/2),0)),"",OFFSET('9. METAS'!$P$20,INT((ROW()-14)/2),0)))</f>
        <v/>
      </c>
      <c r="M409" s="257" t="str">
        <f ca="1">IF(MOD(ROW()-13,2)=0,IF(ISBLANK(OFFSET('10. SEGUIMIENTO 2025'!$Q$14,INT((ROW()-13)/2),0)),"",OFFSET('10. SEGUIMIENTO 2025'!$Q$14,INT((ROW()-13)/2),0)),IF(ISBLANK(OFFSET('9. METAS'!$Q$20,INT((ROW()-14)/2),0)),"",OFFSET('9. METAS'!$Q$20,INT((ROW()-14)/2),0)))</f>
        <v/>
      </c>
      <c r="N409" s="1012" t="str">
        <f t="shared" ref="N409" ca="1" si="392">IFERROR(L409/L410,"ND")</f>
        <v>ND</v>
      </c>
      <c r="O409" s="1008" t="str">
        <f t="shared" ref="O409" ca="1" si="393">IFERROR(((L409+K409+J409)/H409),"ND")</f>
        <v>ND</v>
      </c>
      <c r="P409" s="996"/>
    </row>
    <row r="410" spans="3:16">
      <c r="C410" s="1030"/>
      <c r="D410" s="1026"/>
      <c r="E410" s="1026"/>
      <c r="F410" s="1024"/>
      <c r="G410" s="1021"/>
      <c r="H410" s="1017"/>
      <c r="I410" s="1015"/>
      <c r="J410" s="255" t="str">
        <f ca="1">IF(MOD(ROW()-13,2)=0,IF(ISBLANK(OFFSET('10. SEGUIMIENTO 2025'!$N$14,INT((ROW()-13)/2),0)),"",OFFSET('10. SEGUIMIENTO 2025'!$N$14,INT((ROW()-13)/2),0)),IF(ISBLANK(OFFSET('9. METAS'!$N$20,INT((ROW()-14)/2),0)),"",OFFSET('9. METAS'!$N$20,INT((ROW()-14)/2),0)))</f>
        <v/>
      </c>
      <c r="K410" s="256" t="str">
        <f ca="1">IF(MOD(ROW()-13,2)=0,IF(ISBLANK(OFFSET('10. SEGUIMIENTO 2025'!$O$14,INT((ROW()-13)/2),0)),"",OFFSET('10. SEGUIMIENTO 2025'!$O$14,INT((ROW()-13)/2),0)),IF(ISBLANK(OFFSET('9. METAS'!$O$20,INT((ROW()-14)/2),0)),"",OFFSET('9. METAS'!$O$20,INT((ROW()-14)/2),0)))</f>
        <v/>
      </c>
      <c r="L410" s="256" t="str">
        <f ca="1">IF(MOD(ROW()-13,2)=0,IF(ISBLANK(OFFSET('10. SEGUIMIENTO 2025'!$P$14,INT((ROW()-13)/2),0)),"",OFFSET('10. SEGUIMIENTO 2025'!$P$14,INT((ROW()-13)/2),0)),IF(ISBLANK(OFFSET('9. METAS'!$P$20,INT((ROW()-14)/2),0)),"",OFFSET('9. METAS'!$P$20,INT((ROW()-14)/2),0)))</f>
        <v/>
      </c>
      <c r="M410" s="257" t="str">
        <f ca="1">IF(MOD(ROW()-13,2)=0,IF(ISBLANK(OFFSET('10. SEGUIMIENTO 2025'!$Q$14,INT((ROW()-13)/2),0)),"",OFFSET('10. SEGUIMIENTO 2025'!$Q$14,INT((ROW()-13)/2),0)),IF(ISBLANK(OFFSET('9. METAS'!$Q$20,INT((ROW()-14)/2),0)),"",OFFSET('9. METAS'!$Q$20,INT((ROW()-14)/2),0)))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017" t="str">
        <f ca="1">IF(ISBLANK(OFFSET('9. METAS'!$K$20,INT((ROW()-13)/2),0)),"",OFFSET('9. METAS'!$K$20,INT((ROW()-13)/2),0))</f>
        <v/>
      </c>
      <c r="I411" s="1014"/>
      <c r="J411" s="255">
        <f ca="1">IF(MOD(ROW()-13,2)=0,IF(ISBLANK(OFFSET('10. SEGUIMIENTO 2025'!$N$14,INT((ROW()-13)/2),0)),"",OFFSET('10. SEGUIMIENTO 2025'!$N$14,INT((ROW()-13)/2),0)),IF(ISBLANK(OFFSET('9. METAS'!$N$20,INT((ROW()-14)/2),0)),"",OFFSET('9. METAS'!$N$20,INT((ROW()-14)/2),0)))</f>
        <v>41</v>
      </c>
      <c r="K411" s="256" t="str">
        <f ca="1">IF(MOD(ROW()-13,2)=0,IF(ISBLANK(OFFSET('10. SEGUIMIENTO 2025'!$O$14,INT((ROW()-13)/2),0)),"",OFFSET('10. SEGUIMIENTO 2025'!$O$14,INT((ROW()-13)/2),0)),IF(ISBLANK(OFFSET('9. METAS'!$O$20,INT((ROW()-14)/2),0)),"",OFFSET('9. METAS'!$O$20,INT((ROW()-14)/2),0)))</f>
        <v/>
      </c>
      <c r="L411" s="256" t="str">
        <f ca="1">IF(MOD(ROW()-13,2)=0,IF(ISBLANK(OFFSET('10. SEGUIMIENTO 2025'!$P$14,INT((ROW()-13)/2),0)),"",OFFSET('10. SEGUIMIENTO 2025'!$P$14,INT((ROW()-13)/2),0)),IF(ISBLANK(OFFSET('9. METAS'!$P$20,INT((ROW()-14)/2),0)),"",OFFSET('9. METAS'!$P$20,INT((ROW()-14)/2),0)))</f>
        <v/>
      </c>
      <c r="M411" s="257" t="str">
        <f ca="1">IF(MOD(ROW()-13,2)=0,IF(ISBLANK(OFFSET('10. SEGUIMIENTO 2025'!$Q$14,INT((ROW()-13)/2),0)),"",OFFSET('10. SEGUIMIENTO 2025'!$Q$14,INT((ROW()-13)/2),0)),IF(ISBLANK(OFFSET('9. METAS'!$Q$20,INT((ROW()-14)/2),0)),"",OFFSET('9. METAS'!$Q$20,INT((ROW()-14)/2),0)))</f>
        <v/>
      </c>
      <c r="N411" s="1012" t="str">
        <f t="shared" ref="N411" ca="1" si="394">IFERROR(L411/L412,"ND")</f>
        <v>ND</v>
      </c>
      <c r="O411" s="1008" t="str">
        <f t="shared" ref="O411" ca="1" si="395">IFERROR(((L411+K411+J411)/H411),"ND")</f>
        <v>ND</v>
      </c>
      <c r="P411" s="996"/>
    </row>
    <row r="412" spans="3:16">
      <c r="C412" s="1030"/>
      <c r="D412" s="1026"/>
      <c r="E412" s="1026"/>
      <c r="F412" s="1024"/>
      <c r="G412" s="1021"/>
      <c r="H412" s="1017"/>
      <c r="I412" s="1015"/>
      <c r="J412" s="255" t="str">
        <f ca="1">IF(MOD(ROW()-13,2)=0,IF(ISBLANK(OFFSET('10. SEGUIMIENTO 2025'!$N$14,INT((ROW()-13)/2),0)),"",OFFSET('10. SEGUIMIENTO 2025'!$N$14,INT((ROW()-13)/2),0)),IF(ISBLANK(OFFSET('9. METAS'!$N$20,INT((ROW()-14)/2),0)),"",OFFSET('9. METAS'!$N$20,INT((ROW()-14)/2),0)))</f>
        <v/>
      </c>
      <c r="K412" s="256" t="str">
        <f ca="1">IF(MOD(ROW()-13,2)=0,IF(ISBLANK(OFFSET('10. SEGUIMIENTO 2025'!$O$14,INT((ROW()-13)/2),0)),"",OFFSET('10. SEGUIMIENTO 2025'!$O$14,INT((ROW()-13)/2),0)),IF(ISBLANK(OFFSET('9. METAS'!$O$20,INT((ROW()-14)/2),0)),"",OFFSET('9. METAS'!$O$20,INT((ROW()-14)/2),0)))</f>
        <v/>
      </c>
      <c r="L412" s="256" t="str">
        <f ca="1">IF(MOD(ROW()-13,2)=0,IF(ISBLANK(OFFSET('10. SEGUIMIENTO 2025'!$P$14,INT((ROW()-13)/2),0)),"",OFFSET('10. SEGUIMIENTO 2025'!$P$14,INT((ROW()-13)/2),0)),IF(ISBLANK(OFFSET('9. METAS'!$P$20,INT((ROW()-14)/2),0)),"",OFFSET('9. METAS'!$P$20,INT((ROW()-14)/2),0)))</f>
        <v/>
      </c>
      <c r="M412" s="257" t="str">
        <f ca="1">IF(MOD(ROW()-13,2)=0,IF(ISBLANK(OFFSET('10. SEGUIMIENTO 2025'!$Q$14,INT((ROW()-13)/2),0)),"",OFFSET('10. SEGUIMIENTO 2025'!$Q$14,INT((ROW()-13)/2),0)),IF(ISBLANK(OFFSET('9. METAS'!$Q$20,INT((ROW()-14)/2),0)),"",OFFSET('9. METAS'!$Q$20,INT((ROW()-14)/2),0)))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017" t="str">
        <f ca="1">IF(ISBLANK(OFFSET('9. METAS'!$K$20,INT((ROW()-13)/2),0)),"",OFFSET('9. METAS'!$K$20,INT((ROW()-13)/2),0))</f>
        <v/>
      </c>
      <c r="I413" s="1014"/>
      <c r="J413" s="255">
        <f ca="1">IF(MOD(ROW()-13,2)=0,IF(ISBLANK(OFFSET('10. SEGUIMIENTO 2025'!$N$14,INT((ROW()-13)/2),0)),"",OFFSET('10. SEGUIMIENTO 2025'!$N$14,INT((ROW()-13)/2),0)),IF(ISBLANK(OFFSET('9. METAS'!$N$20,INT((ROW()-14)/2),0)),"",OFFSET('9. METAS'!$N$20,INT((ROW()-14)/2),0)))</f>
        <v>41</v>
      </c>
      <c r="K413" s="256" t="str">
        <f ca="1">IF(MOD(ROW()-13,2)=0,IF(ISBLANK(OFFSET('10. SEGUIMIENTO 2025'!$O$14,INT((ROW()-13)/2),0)),"",OFFSET('10. SEGUIMIENTO 2025'!$O$14,INT((ROW()-13)/2),0)),IF(ISBLANK(OFFSET('9. METAS'!$O$20,INT((ROW()-14)/2),0)),"",OFFSET('9. METAS'!$O$20,INT((ROW()-14)/2),0)))</f>
        <v/>
      </c>
      <c r="L413" s="256" t="str">
        <f ca="1">IF(MOD(ROW()-13,2)=0,IF(ISBLANK(OFFSET('10. SEGUIMIENTO 2025'!$P$14,INT((ROW()-13)/2),0)),"",OFFSET('10. SEGUIMIENTO 2025'!$P$14,INT((ROW()-13)/2),0)),IF(ISBLANK(OFFSET('9. METAS'!$P$20,INT((ROW()-14)/2),0)),"",OFFSET('9. METAS'!$P$20,INT((ROW()-14)/2),0)))</f>
        <v/>
      </c>
      <c r="M413" s="257" t="str">
        <f ca="1">IF(MOD(ROW()-13,2)=0,IF(ISBLANK(OFFSET('10. SEGUIMIENTO 2025'!$Q$14,INT((ROW()-13)/2),0)),"",OFFSET('10. SEGUIMIENTO 2025'!$Q$14,INT((ROW()-13)/2),0)),IF(ISBLANK(OFFSET('9. METAS'!$Q$20,INT((ROW()-14)/2),0)),"",OFFSET('9. METAS'!$Q$20,INT((ROW()-14)/2),0)))</f>
        <v/>
      </c>
      <c r="N413" s="1012" t="str">
        <f t="shared" ref="N413" ca="1" si="396">IFERROR(L413/L414,"ND")</f>
        <v>ND</v>
      </c>
      <c r="O413" s="1008" t="str">
        <f t="shared" ref="O413" ca="1" si="397">IFERROR(((L413+K413+J413)/H413),"ND")</f>
        <v>ND</v>
      </c>
      <c r="P413" s="996"/>
    </row>
    <row r="414" spans="3:16">
      <c r="C414" s="1030"/>
      <c r="D414" s="1026"/>
      <c r="E414" s="1026"/>
      <c r="F414" s="1024"/>
      <c r="G414" s="1021"/>
      <c r="H414" s="1017"/>
      <c r="I414" s="1015"/>
      <c r="J414" s="255" t="str">
        <f ca="1">IF(MOD(ROW()-13,2)=0,IF(ISBLANK(OFFSET('10. SEGUIMIENTO 2025'!$N$14,INT((ROW()-13)/2),0)),"",OFFSET('10. SEGUIMIENTO 2025'!$N$14,INT((ROW()-13)/2),0)),IF(ISBLANK(OFFSET('9. METAS'!$N$20,INT((ROW()-14)/2),0)),"",OFFSET('9. METAS'!$N$20,INT((ROW()-14)/2),0)))</f>
        <v/>
      </c>
      <c r="K414" s="256" t="str">
        <f ca="1">IF(MOD(ROW()-13,2)=0,IF(ISBLANK(OFFSET('10. SEGUIMIENTO 2025'!$O$14,INT((ROW()-13)/2),0)),"",OFFSET('10. SEGUIMIENTO 2025'!$O$14,INT((ROW()-13)/2),0)),IF(ISBLANK(OFFSET('9. METAS'!$O$20,INT((ROW()-14)/2),0)),"",OFFSET('9. METAS'!$O$20,INT((ROW()-14)/2),0)))</f>
        <v/>
      </c>
      <c r="L414" s="256" t="str">
        <f ca="1">IF(MOD(ROW()-13,2)=0,IF(ISBLANK(OFFSET('10. SEGUIMIENTO 2025'!$P$14,INT((ROW()-13)/2),0)),"",OFFSET('10. SEGUIMIENTO 2025'!$P$14,INT((ROW()-13)/2),0)),IF(ISBLANK(OFFSET('9. METAS'!$P$20,INT((ROW()-14)/2),0)),"",OFFSET('9. METAS'!$P$20,INT((ROW()-14)/2),0)))</f>
        <v/>
      </c>
      <c r="M414" s="257" t="str">
        <f ca="1">IF(MOD(ROW()-13,2)=0,IF(ISBLANK(OFFSET('10. SEGUIMIENTO 2025'!$Q$14,INT((ROW()-13)/2),0)),"",OFFSET('10. SEGUIMIENTO 2025'!$Q$14,INT((ROW()-13)/2),0)),IF(ISBLANK(OFFSET('9. METAS'!$Q$20,INT((ROW()-14)/2),0)),"",OFFSET('9. METAS'!$Q$20,INT((ROW()-14)/2),0)))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017" t="str">
        <f ca="1">IF(ISBLANK(OFFSET('9. METAS'!$K$20,INT((ROW()-13)/2),0)),"",OFFSET('9. METAS'!$K$20,INT((ROW()-13)/2),0))</f>
        <v/>
      </c>
      <c r="I415" s="1014"/>
      <c r="J415" s="255">
        <f ca="1">IF(MOD(ROW()-13,2)=0,IF(ISBLANK(OFFSET('10. SEGUIMIENTO 2025'!$N$14,INT((ROW()-13)/2),0)),"",OFFSET('10. SEGUIMIENTO 2025'!$N$14,INT((ROW()-13)/2),0)),IF(ISBLANK(OFFSET('9. METAS'!$N$20,INT((ROW()-14)/2),0)),"",OFFSET('9. METAS'!$N$20,INT((ROW()-14)/2),0)))</f>
        <v>41</v>
      </c>
      <c r="K415" s="256" t="str">
        <f ca="1">IF(MOD(ROW()-13,2)=0,IF(ISBLANK(OFFSET('10. SEGUIMIENTO 2025'!$O$14,INT((ROW()-13)/2),0)),"",OFFSET('10. SEGUIMIENTO 2025'!$O$14,INT((ROW()-13)/2),0)),IF(ISBLANK(OFFSET('9. METAS'!$O$20,INT((ROW()-14)/2),0)),"",OFFSET('9. METAS'!$O$20,INT((ROW()-14)/2),0)))</f>
        <v/>
      </c>
      <c r="L415" s="256" t="str">
        <f ca="1">IF(MOD(ROW()-13,2)=0,IF(ISBLANK(OFFSET('10. SEGUIMIENTO 2025'!$P$14,INT((ROW()-13)/2),0)),"",OFFSET('10. SEGUIMIENTO 2025'!$P$14,INT((ROW()-13)/2),0)),IF(ISBLANK(OFFSET('9. METAS'!$P$20,INT((ROW()-14)/2),0)),"",OFFSET('9. METAS'!$P$20,INT((ROW()-14)/2),0)))</f>
        <v/>
      </c>
      <c r="M415" s="257" t="str">
        <f ca="1">IF(MOD(ROW()-13,2)=0,IF(ISBLANK(OFFSET('10. SEGUIMIENTO 2025'!$Q$14,INT((ROW()-13)/2),0)),"",OFFSET('10. SEGUIMIENTO 2025'!$Q$14,INT((ROW()-13)/2),0)),IF(ISBLANK(OFFSET('9. METAS'!$Q$20,INT((ROW()-14)/2),0)),"",OFFSET('9. METAS'!$Q$20,INT((ROW()-14)/2),0)))</f>
        <v/>
      </c>
      <c r="N415" s="1012" t="str">
        <f t="shared" ref="N415" ca="1" si="398">IFERROR(L415/L416,"ND")</f>
        <v>ND</v>
      </c>
      <c r="O415" s="1008" t="str">
        <f t="shared" ref="O415" ca="1" si="399">IFERROR(((L415+K415+J415)/H415),"ND")</f>
        <v>ND</v>
      </c>
      <c r="P415" s="996"/>
    </row>
    <row r="416" spans="3:16">
      <c r="C416" s="1030"/>
      <c r="D416" s="1026"/>
      <c r="E416" s="1026"/>
      <c r="F416" s="1024"/>
      <c r="G416" s="1021"/>
      <c r="H416" s="1017"/>
      <c r="I416" s="1015"/>
      <c r="J416" s="255" t="str">
        <f ca="1">IF(MOD(ROW()-13,2)=0,IF(ISBLANK(OFFSET('10. SEGUIMIENTO 2025'!$N$14,INT((ROW()-13)/2),0)),"",OFFSET('10. SEGUIMIENTO 2025'!$N$14,INT((ROW()-13)/2),0)),IF(ISBLANK(OFFSET('9. METAS'!$N$20,INT((ROW()-14)/2),0)),"",OFFSET('9. METAS'!$N$20,INT((ROW()-14)/2),0)))</f>
        <v/>
      </c>
      <c r="K416" s="256" t="str">
        <f ca="1">IF(MOD(ROW()-13,2)=0,IF(ISBLANK(OFFSET('10. SEGUIMIENTO 2025'!$O$14,INT((ROW()-13)/2),0)),"",OFFSET('10. SEGUIMIENTO 2025'!$O$14,INT((ROW()-13)/2),0)),IF(ISBLANK(OFFSET('9. METAS'!$O$20,INT((ROW()-14)/2),0)),"",OFFSET('9. METAS'!$O$20,INT((ROW()-14)/2),0)))</f>
        <v/>
      </c>
      <c r="L416" s="256" t="str">
        <f ca="1">IF(MOD(ROW()-13,2)=0,IF(ISBLANK(OFFSET('10. SEGUIMIENTO 2025'!$P$14,INT((ROW()-13)/2),0)),"",OFFSET('10. SEGUIMIENTO 2025'!$P$14,INT((ROW()-13)/2),0)),IF(ISBLANK(OFFSET('9. METAS'!$P$20,INT((ROW()-14)/2),0)),"",OFFSET('9. METAS'!$P$20,INT((ROW()-14)/2),0)))</f>
        <v/>
      </c>
      <c r="M416" s="257" t="str">
        <f ca="1">IF(MOD(ROW()-13,2)=0,IF(ISBLANK(OFFSET('10. SEGUIMIENTO 2025'!$Q$14,INT((ROW()-13)/2),0)),"",OFFSET('10. SEGUIMIENTO 2025'!$Q$14,INT((ROW()-13)/2),0)),IF(ISBLANK(OFFSET('9. METAS'!$Q$20,INT((ROW()-14)/2),0)),"",OFFSET('9. METAS'!$Q$20,INT((ROW()-14)/2),0)))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017" t="str">
        <f ca="1">IF(ISBLANK(OFFSET('9. METAS'!$K$20,INT((ROW()-13)/2),0)),"",OFFSET('9. METAS'!$K$20,INT((ROW()-13)/2),0))</f>
        <v/>
      </c>
      <c r="I417" s="1014"/>
      <c r="J417" s="255">
        <f ca="1">IF(MOD(ROW()-13,2)=0,IF(ISBLANK(OFFSET('10. SEGUIMIENTO 2025'!$N$14,INT((ROW()-13)/2),0)),"",OFFSET('10. SEGUIMIENTO 2025'!$N$14,INT((ROW()-13)/2),0)),IF(ISBLANK(OFFSET('9. METAS'!$N$20,INT((ROW()-14)/2),0)),"",OFFSET('9. METAS'!$N$20,INT((ROW()-14)/2),0)))</f>
        <v>41</v>
      </c>
      <c r="K417" s="256" t="str">
        <f ca="1">IF(MOD(ROW()-13,2)=0,IF(ISBLANK(OFFSET('10. SEGUIMIENTO 2025'!$O$14,INT((ROW()-13)/2),0)),"",OFFSET('10. SEGUIMIENTO 2025'!$O$14,INT((ROW()-13)/2),0)),IF(ISBLANK(OFFSET('9. METAS'!$O$20,INT((ROW()-14)/2),0)),"",OFFSET('9. METAS'!$O$20,INT((ROW()-14)/2),0)))</f>
        <v/>
      </c>
      <c r="L417" s="256" t="str">
        <f ca="1">IF(MOD(ROW()-13,2)=0,IF(ISBLANK(OFFSET('10. SEGUIMIENTO 2025'!$P$14,INT((ROW()-13)/2),0)),"",OFFSET('10. SEGUIMIENTO 2025'!$P$14,INT((ROW()-13)/2),0)),IF(ISBLANK(OFFSET('9. METAS'!$P$20,INT((ROW()-14)/2),0)),"",OFFSET('9. METAS'!$P$20,INT((ROW()-14)/2),0)))</f>
        <v/>
      </c>
      <c r="M417" s="257" t="str">
        <f ca="1">IF(MOD(ROW()-13,2)=0,IF(ISBLANK(OFFSET('10. SEGUIMIENTO 2025'!$Q$14,INT((ROW()-13)/2),0)),"",OFFSET('10. SEGUIMIENTO 2025'!$Q$14,INT((ROW()-13)/2),0)),IF(ISBLANK(OFFSET('9. METAS'!$Q$20,INT((ROW()-14)/2),0)),"",OFFSET('9. METAS'!$Q$20,INT((ROW()-14)/2),0)))</f>
        <v/>
      </c>
      <c r="N417" s="1012" t="str">
        <f t="shared" ref="N417" ca="1" si="400">IFERROR(L417/L418,"ND")</f>
        <v>ND</v>
      </c>
      <c r="O417" s="1008" t="str">
        <f t="shared" ref="O417" ca="1" si="401">IFERROR(((L417+K417+J417)/H417),"ND")</f>
        <v>ND</v>
      </c>
      <c r="P417" s="996"/>
    </row>
    <row r="418" spans="3:16">
      <c r="C418" s="1030"/>
      <c r="D418" s="1026"/>
      <c r="E418" s="1026"/>
      <c r="F418" s="1024"/>
      <c r="G418" s="1021"/>
      <c r="H418" s="1017"/>
      <c r="I418" s="1015"/>
      <c r="J418" s="255" t="str">
        <f ca="1">IF(MOD(ROW()-13,2)=0,IF(ISBLANK(OFFSET('10. SEGUIMIENTO 2025'!$N$14,INT((ROW()-13)/2),0)),"",OFFSET('10. SEGUIMIENTO 2025'!$N$14,INT((ROW()-13)/2),0)),IF(ISBLANK(OFFSET('9. METAS'!$N$20,INT((ROW()-14)/2),0)),"",OFFSET('9. METAS'!$N$20,INT((ROW()-14)/2),0)))</f>
        <v/>
      </c>
      <c r="K418" s="256" t="str">
        <f ca="1">IF(MOD(ROW()-13,2)=0,IF(ISBLANK(OFFSET('10. SEGUIMIENTO 2025'!$O$14,INT((ROW()-13)/2),0)),"",OFFSET('10. SEGUIMIENTO 2025'!$O$14,INT((ROW()-13)/2),0)),IF(ISBLANK(OFFSET('9. METAS'!$O$20,INT((ROW()-14)/2),0)),"",OFFSET('9. METAS'!$O$20,INT((ROW()-14)/2),0)))</f>
        <v/>
      </c>
      <c r="L418" s="256" t="str">
        <f ca="1">IF(MOD(ROW()-13,2)=0,IF(ISBLANK(OFFSET('10. SEGUIMIENTO 2025'!$P$14,INT((ROW()-13)/2),0)),"",OFFSET('10. SEGUIMIENTO 2025'!$P$14,INT((ROW()-13)/2),0)),IF(ISBLANK(OFFSET('9. METAS'!$P$20,INT((ROW()-14)/2),0)),"",OFFSET('9. METAS'!$P$20,INT((ROW()-14)/2),0)))</f>
        <v/>
      </c>
      <c r="M418" s="257" t="str">
        <f ca="1">IF(MOD(ROW()-13,2)=0,IF(ISBLANK(OFFSET('10. SEGUIMIENTO 2025'!$Q$14,INT((ROW()-13)/2),0)),"",OFFSET('10. SEGUIMIENTO 2025'!$Q$14,INT((ROW()-13)/2),0)),IF(ISBLANK(OFFSET('9. METAS'!$Q$20,INT((ROW()-14)/2),0)),"",OFFSET('9. METAS'!$Q$20,INT((ROW()-14)/2),0)))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017" t="str">
        <f ca="1">IF(ISBLANK(OFFSET('9. METAS'!$K$20,INT((ROW()-13)/2),0)),"",OFFSET('9. METAS'!$K$20,INT((ROW()-13)/2),0))</f>
        <v/>
      </c>
      <c r="I419" s="1014"/>
      <c r="J419" s="255">
        <f ca="1">IF(MOD(ROW()-13,2)=0,IF(ISBLANK(OFFSET('10. SEGUIMIENTO 2025'!$N$14,INT((ROW()-13)/2),0)),"",OFFSET('10. SEGUIMIENTO 2025'!$N$14,INT((ROW()-13)/2),0)),IF(ISBLANK(OFFSET('9. METAS'!$N$20,INT((ROW()-14)/2),0)),"",OFFSET('9. METAS'!$N$20,INT((ROW()-14)/2),0)))</f>
        <v>41</v>
      </c>
      <c r="K419" s="256" t="str">
        <f ca="1">IF(MOD(ROW()-13,2)=0,IF(ISBLANK(OFFSET('10. SEGUIMIENTO 2025'!$O$14,INT((ROW()-13)/2),0)),"",OFFSET('10. SEGUIMIENTO 2025'!$O$14,INT((ROW()-13)/2),0)),IF(ISBLANK(OFFSET('9. METAS'!$O$20,INT((ROW()-14)/2),0)),"",OFFSET('9. METAS'!$O$20,INT((ROW()-14)/2),0)))</f>
        <v/>
      </c>
      <c r="L419" s="256" t="str">
        <f ca="1">IF(MOD(ROW()-13,2)=0,IF(ISBLANK(OFFSET('10. SEGUIMIENTO 2025'!$P$14,INT((ROW()-13)/2),0)),"",OFFSET('10. SEGUIMIENTO 2025'!$P$14,INT((ROW()-13)/2),0)),IF(ISBLANK(OFFSET('9. METAS'!$P$20,INT((ROW()-14)/2),0)),"",OFFSET('9. METAS'!$P$20,INT((ROW()-14)/2),0)))</f>
        <v/>
      </c>
      <c r="M419" s="257" t="str">
        <f ca="1">IF(MOD(ROW()-13,2)=0,IF(ISBLANK(OFFSET('10. SEGUIMIENTO 2025'!$Q$14,INT((ROW()-13)/2),0)),"",OFFSET('10. SEGUIMIENTO 2025'!$Q$14,INT((ROW()-13)/2),0)),IF(ISBLANK(OFFSET('9. METAS'!$Q$20,INT((ROW()-14)/2),0)),"",OFFSET('9. METAS'!$Q$20,INT((ROW()-14)/2),0)))</f>
        <v/>
      </c>
      <c r="N419" s="1012" t="str">
        <f t="shared" ref="N419" ca="1" si="402">IFERROR(L419/L420,"ND")</f>
        <v>ND</v>
      </c>
      <c r="O419" s="1008" t="str">
        <f t="shared" ref="O419" ca="1" si="403">IFERROR(((L419+K419+J419)/H419),"ND")</f>
        <v>ND</v>
      </c>
      <c r="P419" s="996"/>
    </row>
    <row r="420" spans="3:16">
      <c r="C420" s="1030"/>
      <c r="D420" s="1026"/>
      <c r="E420" s="1026"/>
      <c r="F420" s="1024"/>
      <c r="G420" s="1021"/>
      <c r="H420" s="1017"/>
      <c r="I420" s="1015"/>
      <c r="J420" s="255" t="str">
        <f ca="1">IF(MOD(ROW()-13,2)=0,IF(ISBLANK(OFFSET('10. SEGUIMIENTO 2025'!$N$14,INT((ROW()-13)/2),0)),"",OFFSET('10. SEGUIMIENTO 2025'!$N$14,INT((ROW()-13)/2),0)),IF(ISBLANK(OFFSET('9. METAS'!$N$20,INT((ROW()-14)/2),0)),"",OFFSET('9. METAS'!$N$20,INT((ROW()-14)/2),0)))</f>
        <v/>
      </c>
      <c r="K420" s="256" t="str">
        <f ca="1">IF(MOD(ROW()-13,2)=0,IF(ISBLANK(OFFSET('10. SEGUIMIENTO 2025'!$O$14,INT((ROW()-13)/2),0)),"",OFFSET('10. SEGUIMIENTO 2025'!$O$14,INT((ROW()-13)/2),0)),IF(ISBLANK(OFFSET('9. METAS'!$O$20,INT((ROW()-14)/2),0)),"",OFFSET('9. METAS'!$O$20,INT((ROW()-14)/2),0)))</f>
        <v/>
      </c>
      <c r="L420" s="256" t="str">
        <f ca="1">IF(MOD(ROW()-13,2)=0,IF(ISBLANK(OFFSET('10. SEGUIMIENTO 2025'!$P$14,INT((ROW()-13)/2),0)),"",OFFSET('10. SEGUIMIENTO 2025'!$P$14,INT((ROW()-13)/2),0)),IF(ISBLANK(OFFSET('9. METAS'!$P$20,INT((ROW()-14)/2),0)),"",OFFSET('9. METAS'!$P$20,INT((ROW()-14)/2),0)))</f>
        <v/>
      </c>
      <c r="M420" s="257" t="str">
        <f ca="1">IF(MOD(ROW()-13,2)=0,IF(ISBLANK(OFFSET('10. SEGUIMIENTO 2025'!$Q$14,INT((ROW()-13)/2),0)),"",OFFSET('10. SEGUIMIENTO 2025'!$Q$14,INT((ROW()-13)/2),0)),IF(ISBLANK(OFFSET('9. METAS'!$Q$20,INT((ROW()-14)/2),0)),"",OFFSET('9. METAS'!$Q$20,INT((ROW()-14)/2),0)))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017" t="str">
        <f ca="1">IF(ISBLANK(OFFSET('9. METAS'!$K$20,INT((ROW()-13)/2),0)),"",OFFSET('9. METAS'!$K$20,INT((ROW()-13)/2),0))</f>
        <v/>
      </c>
      <c r="I421" s="1014"/>
      <c r="J421" s="255">
        <f ca="1">IF(MOD(ROW()-13,2)=0,IF(ISBLANK(OFFSET('10. SEGUIMIENTO 2025'!$N$14,INT((ROW()-13)/2),0)),"",OFFSET('10. SEGUIMIENTO 2025'!$N$14,INT((ROW()-13)/2),0)),IF(ISBLANK(OFFSET('9. METAS'!$N$20,INT((ROW()-14)/2),0)),"",OFFSET('9. METAS'!$N$20,INT((ROW()-14)/2),0)))</f>
        <v>41</v>
      </c>
      <c r="K421" s="256" t="str">
        <f ca="1">IF(MOD(ROW()-13,2)=0,IF(ISBLANK(OFFSET('10. SEGUIMIENTO 2025'!$O$14,INT((ROW()-13)/2),0)),"",OFFSET('10. SEGUIMIENTO 2025'!$O$14,INT((ROW()-13)/2),0)),IF(ISBLANK(OFFSET('9. METAS'!$O$20,INT((ROW()-14)/2),0)),"",OFFSET('9. METAS'!$O$20,INT((ROW()-14)/2),0)))</f>
        <v/>
      </c>
      <c r="L421" s="256" t="str">
        <f ca="1">IF(MOD(ROW()-13,2)=0,IF(ISBLANK(OFFSET('10. SEGUIMIENTO 2025'!$P$14,INT((ROW()-13)/2),0)),"",OFFSET('10. SEGUIMIENTO 2025'!$P$14,INT((ROW()-13)/2),0)),IF(ISBLANK(OFFSET('9. METAS'!$P$20,INT((ROW()-14)/2),0)),"",OFFSET('9. METAS'!$P$20,INT((ROW()-14)/2),0)))</f>
        <v/>
      </c>
      <c r="M421" s="257" t="str">
        <f ca="1">IF(MOD(ROW()-13,2)=0,IF(ISBLANK(OFFSET('10. SEGUIMIENTO 2025'!$Q$14,INT((ROW()-13)/2),0)),"",OFFSET('10. SEGUIMIENTO 2025'!$Q$14,INT((ROW()-13)/2),0)),IF(ISBLANK(OFFSET('9. METAS'!$Q$20,INT((ROW()-14)/2),0)),"",OFFSET('9. METAS'!$Q$20,INT((ROW()-14)/2),0)))</f>
        <v/>
      </c>
      <c r="N421" s="1012" t="str">
        <f t="shared" ref="N421" ca="1" si="404">IFERROR(L421/L422,"ND")</f>
        <v>ND</v>
      </c>
      <c r="O421" s="1008" t="str">
        <f t="shared" ref="O421" ca="1" si="405">IFERROR(((L421+K421+J421)/H421),"ND")</f>
        <v>ND</v>
      </c>
      <c r="P421" s="996"/>
    </row>
    <row r="422" spans="3:16">
      <c r="C422" s="1030"/>
      <c r="D422" s="1026"/>
      <c r="E422" s="1026"/>
      <c r="F422" s="1024"/>
      <c r="G422" s="1021"/>
      <c r="H422" s="1017"/>
      <c r="I422" s="1015"/>
      <c r="J422" s="255" t="str">
        <f ca="1">IF(MOD(ROW()-13,2)=0,IF(ISBLANK(OFFSET('10. SEGUIMIENTO 2025'!$N$14,INT((ROW()-13)/2),0)),"",OFFSET('10. SEGUIMIENTO 2025'!$N$14,INT((ROW()-13)/2),0)),IF(ISBLANK(OFFSET('9. METAS'!$N$20,INT((ROW()-14)/2),0)),"",OFFSET('9. METAS'!$N$20,INT((ROW()-14)/2),0)))</f>
        <v/>
      </c>
      <c r="K422" s="256" t="str">
        <f ca="1">IF(MOD(ROW()-13,2)=0,IF(ISBLANK(OFFSET('10. SEGUIMIENTO 2025'!$O$14,INT((ROW()-13)/2),0)),"",OFFSET('10. SEGUIMIENTO 2025'!$O$14,INT((ROW()-13)/2),0)),IF(ISBLANK(OFFSET('9. METAS'!$O$20,INT((ROW()-14)/2),0)),"",OFFSET('9. METAS'!$O$20,INT((ROW()-14)/2),0)))</f>
        <v/>
      </c>
      <c r="L422" s="256" t="str">
        <f ca="1">IF(MOD(ROW()-13,2)=0,IF(ISBLANK(OFFSET('10. SEGUIMIENTO 2025'!$P$14,INT((ROW()-13)/2),0)),"",OFFSET('10. SEGUIMIENTO 2025'!$P$14,INT((ROW()-13)/2),0)),IF(ISBLANK(OFFSET('9. METAS'!$P$20,INT((ROW()-14)/2),0)),"",OFFSET('9. METAS'!$P$20,INT((ROW()-14)/2),0)))</f>
        <v/>
      </c>
      <c r="M422" s="257" t="str">
        <f ca="1">IF(MOD(ROW()-13,2)=0,IF(ISBLANK(OFFSET('10. SEGUIMIENTO 2025'!$Q$14,INT((ROW()-13)/2),0)),"",OFFSET('10. SEGUIMIENTO 2025'!$Q$14,INT((ROW()-13)/2),0)),IF(ISBLANK(OFFSET('9. METAS'!$Q$20,INT((ROW()-14)/2),0)),"",OFFSET('9. METAS'!$Q$20,INT((ROW()-14)/2),0)))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017" t="str">
        <f ca="1">IF(ISBLANK(OFFSET('9. METAS'!$K$20,INT((ROW()-13)/2),0)),"",OFFSET('9. METAS'!$K$20,INT((ROW()-13)/2),0))</f>
        <v/>
      </c>
      <c r="I423" s="1014"/>
      <c r="J423" s="255">
        <f ca="1">IF(MOD(ROW()-13,2)=0,IF(ISBLANK(OFFSET('10. SEGUIMIENTO 2025'!$N$14,INT((ROW()-13)/2),0)),"",OFFSET('10. SEGUIMIENTO 2025'!$N$14,INT((ROW()-13)/2),0)),IF(ISBLANK(OFFSET('9. METAS'!$N$20,INT((ROW()-14)/2),0)),"",OFFSET('9. METAS'!$N$20,INT((ROW()-14)/2),0)))</f>
        <v>41</v>
      </c>
      <c r="K423" s="256" t="str">
        <f ca="1">IF(MOD(ROW()-13,2)=0,IF(ISBLANK(OFFSET('10. SEGUIMIENTO 2025'!$O$14,INT((ROW()-13)/2),0)),"",OFFSET('10. SEGUIMIENTO 2025'!$O$14,INT((ROW()-13)/2),0)),IF(ISBLANK(OFFSET('9. METAS'!$O$20,INT((ROW()-14)/2),0)),"",OFFSET('9. METAS'!$O$20,INT((ROW()-14)/2),0)))</f>
        <v/>
      </c>
      <c r="L423" s="256" t="str">
        <f ca="1">IF(MOD(ROW()-13,2)=0,IF(ISBLANK(OFFSET('10. SEGUIMIENTO 2025'!$P$14,INT((ROW()-13)/2),0)),"",OFFSET('10. SEGUIMIENTO 2025'!$P$14,INT((ROW()-13)/2),0)),IF(ISBLANK(OFFSET('9. METAS'!$P$20,INT((ROW()-14)/2),0)),"",OFFSET('9. METAS'!$P$20,INT((ROW()-14)/2),0)))</f>
        <v/>
      </c>
      <c r="M423" s="257" t="str">
        <f ca="1">IF(MOD(ROW()-13,2)=0,IF(ISBLANK(OFFSET('10. SEGUIMIENTO 2025'!$Q$14,INT((ROW()-13)/2),0)),"",OFFSET('10. SEGUIMIENTO 2025'!$Q$14,INT((ROW()-13)/2),0)),IF(ISBLANK(OFFSET('9. METAS'!$Q$20,INT((ROW()-14)/2),0)),"",OFFSET('9. METAS'!$Q$20,INT((ROW()-14)/2),0)))</f>
        <v/>
      </c>
      <c r="N423" s="1012" t="str">
        <f t="shared" ref="N423" ca="1" si="406">IFERROR(L423/L424,"ND")</f>
        <v>ND</v>
      </c>
      <c r="O423" s="1008" t="str">
        <f t="shared" ref="O423" ca="1" si="407">IFERROR(((L423+K423+J423)/H423),"ND")</f>
        <v>ND</v>
      </c>
      <c r="P423" s="996"/>
    </row>
    <row r="424" spans="3:16">
      <c r="C424" s="1030"/>
      <c r="D424" s="1026"/>
      <c r="E424" s="1026"/>
      <c r="F424" s="1024"/>
      <c r="G424" s="1021"/>
      <c r="H424" s="1017"/>
      <c r="I424" s="1015"/>
      <c r="J424" s="255" t="str">
        <f ca="1">IF(MOD(ROW()-13,2)=0,IF(ISBLANK(OFFSET('10. SEGUIMIENTO 2025'!$N$14,INT((ROW()-13)/2),0)),"",OFFSET('10. SEGUIMIENTO 2025'!$N$14,INT((ROW()-13)/2),0)),IF(ISBLANK(OFFSET('9. METAS'!$N$20,INT((ROW()-14)/2),0)),"",OFFSET('9. METAS'!$N$20,INT((ROW()-14)/2),0)))</f>
        <v/>
      </c>
      <c r="K424" s="256" t="str">
        <f ca="1">IF(MOD(ROW()-13,2)=0,IF(ISBLANK(OFFSET('10. SEGUIMIENTO 2025'!$O$14,INT((ROW()-13)/2),0)),"",OFFSET('10. SEGUIMIENTO 2025'!$O$14,INT((ROW()-13)/2),0)),IF(ISBLANK(OFFSET('9. METAS'!$O$20,INT((ROW()-14)/2),0)),"",OFFSET('9. METAS'!$O$20,INT((ROW()-14)/2),0)))</f>
        <v/>
      </c>
      <c r="L424" s="256" t="str">
        <f ca="1">IF(MOD(ROW()-13,2)=0,IF(ISBLANK(OFFSET('10. SEGUIMIENTO 2025'!$P$14,INT((ROW()-13)/2),0)),"",OFFSET('10. SEGUIMIENTO 2025'!$P$14,INT((ROW()-13)/2),0)),IF(ISBLANK(OFFSET('9. METAS'!$P$20,INT((ROW()-14)/2),0)),"",OFFSET('9. METAS'!$P$20,INT((ROW()-14)/2),0)))</f>
        <v/>
      </c>
      <c r="M424" s="257" t="str">
        <f ca="1">IF(MOD(ROW()-13,2)=0,IF(ISBLANK(OFFSET('10. SEGUIMIENTO 2025'!$Q$14,INT((ROW()-13)/2),0)),"",OFFSET('10. SEGUIMIENTO 2025'!$Q$14,INT((ROW()-13)/2),0)),IF(ISBLANK(OFFSET('9. METAS'!$Q$20,INT((ROW()-14)/2),0)),"",OFFSET('9. METAS'!$Q$20,INT((ROW()-14)/2),0)))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017" t="str">
        <f ca="1">IF(ISBLANK(OFFSET('9. METAS'!$K$20,INT((ROW()-13)/2),0)),"",OFFSET('9. METAS'!$K$20,INT((ROW()-13)/2),0))</f>
        <v/>
      </c>
      <c r="I425" s="1014"/>
      <c r="J425" s="255">
        <f ca="1">IF(MOD(ROW()-13,2)=0,IF(ISBLANK(OFFSET('10. SEGUIMIENTO 2025'!$N$14,INT((ROW()-13)/2),0)),"",OFFSET('10. SEGUIMIENTO 2025'!$N$14,INT((ROW()-13)/2),0)),IF(ISBLANK(OFFSET('9. METAS'!$N$20,INT((ROW()-14)/2),0)),"",OFFSET('9. METAS'!$N$20,INT((ROW()-14)/2),0)))</f>
        <v>41</v>
      </c>
      <c r="K425" s="256" t="str">
        <f ca="1">IF(MOD(ROW()-13,2)=0,IF(ISBLANK(OFFSET('10. SEGUIMIENTO 2025'!$O$14,INT((ROW()-13)/2),0)),"",OFFSET('10. SEGUIMIENTO 2025'!$O$14,INT((ROW()-13)/2),0)),IF(ISBLANK(OFFSET('9. METAS'!$O$20,INT((ROW()-14)/2),0)),"",OFFSET('9. METAS'!$O$20,INT((ROW()-14)/2),0)))</f>
        <v/>
      </c>
      <c r="L425" s="256" t="str">
        <f ca="1">IF(MOD(ROW()-13,2)=0,IF(ISBLANK(OFFSET('10. SEGUIMIENTO 2025'!$P$14,INT((ROW()-13)/2),0)),"",OFFSET('10. SEGUIMIENTO 2025'!$P$14,INT((ROW()-13)/2),0)),IF(ISBLANK(OFFSET('9. METAS'!$P$20,INT((ROW()-14)/2),0)),"",OFFSET('9. METAS'!$P$20,INT((ROW()-14)/2),0)))</f>
        <v/>
      </c>
      <c r="M425" s="257" t="str">
        <f ca="1">IF(MOD(ROW()-13,2)=0,IF(ISBLANK(OFFSET('10. SEGUIMIENTO 2025'!$Q$14,INT((ROW()-13)/2),0)),"",OFFSET('10. SEGUIMIENTO 2025'!$Q$14,INT((ROW()-13)/2),0)),IF(ISBLANK(OFFSET('9. METAS'!$Q$20,INT((ROW()-14)/2),0)),"",OFFSET('9. METAS'!$Q$20,INT((ROW()-14)/2),0)))</f>
        <v/>
      </c>
      <c r="N425" s="1012" t="str">
        <f t="shared" ref="N425" ca="1" si="408">IFERROR(L425/L426,"ND")</f>
        <v>ND</v>
      </c>
      <c r="O425" s="1008" t="str">
        <f t="shared" ref="O425" ca="1" si="409">IFERROR(((L425+K425+J425)/H425),"ND")</f>
        <v>ND</v>
      </c>
      <c r="P425" s="996"/>
    </row>
    <row r="426" spans="3:16">
      <c r="C426" s="1030"/>
      <c r="D426" s="1026"/>
      <c r="E426" s="1026"/>
      <c r="F426" s="1024"/>
      <c r="G426" s="1021"/>
      <c r="H426" s="1017"/>
      <c r="I426" s="1015"/>
      <c r="J426" s="255" t="str">
        <f ca="1">IF(MOD(ROW()-13,2)=0,IF(ISBLANK(OFFSET('10. SEGUIMIENTO 2025'!$N$14,INT((ROW()-13)/2),0)),"",OFFSET('10. SEGUIMIENTO 2025'!$N$14,INT((ROW()-13)/2),0)),IF(ISBLANK(OFFSET('9. METAS'!$N$20,INT((ROW()-14)/2),0)),"",OFFSET('9. METAS'!$N$20,INT((ROW()-14)/2),0)))</f>
        <v/>
      </c>
      <c r="K426" s="256" t="str">
        <f ca="1">IF(MOD(ROW()-13,2)=0,IF(ISBLANK(OFFSET('10. SEGUIMIENTO 2025'!$O$14,INT((ROW()-13)/2),0)),"",OFFSET('10. SEGUIMIENTO 2025'!$O$14,INT((ROW()-13)/2),0)),IF(ISBLANK(OFFSET('9. METAS'!$O$20,INT((ROW()-14)/2),0)),"",OFFSET('9. METAS'!$O$20,INT((ROW()-14)/2),0)))</f>
        <v/>
      </c>
      <c r="L426" s="256" t="str">
        <f ca="1">IF(MOD(ROW()-13,2)=0,IF(ISBLANK(OFFSET('10. SEGUIMIENTO 2025'!$P$14,INT((ROW()-13)/2),0)),"",OFFSET('10. SEGUIMIENTO 2025'!$P$14,INT((ROW()-13)/2),0)),IF(ISBLANK(OFFSET('9. METAS'!$P$20,INT((ROW()-14)/2),0)),"",OFFSET('9. METAS'!$P$20,INT((ROW()-14)/2),0)))</f>
        <v/>
      </c>
      <c r="M426" s="257" t="str">
        <f ca="1">IF(MOD(ROW()-13,2)=0,IF(ISBLANK(OFFSET('10. SEGUIMIENTO 2025'!$Q$14,INT((ROW()-13)/2),0)),"",OFFSET('10. SEGUIMIENTO 2025'!$Q$14,INT((ROW()-13)/2),0)),IF(ISBLANK(OFFSET('9. METAS'!$Q$20,INT((ROW()-14)/2),0)),"",OFFSET('9. METAS'!$Q$20,INT((ROW()-14)/2),0)))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017" t="str">
        <f ca="1">IF(ISBLANK(OFFSET('9. METAS'!$K$20,INT((ROW()-13)/2),0)),"",OFFSET('9. METAS'!$K$20,INT((ROW()-13)/2),0))</f>
        <v/>
      </c>
      <c r="I427" s="1014"/>
      <c r="J427" s="255">
        <f ca="1">IF(MOD(ROW()-13,2)=0,IF(ISBLANK(OFFSET('10. SEGUIMIENTO 2025'!$N$14,INT((ROW()-13)/2),0)),"",OFFSET('10. SEGUIMIENTO 2025'!$N$14,INT((ROW()-13)/2),0)),IF(ISBLANK(OFFSET('9. METAS'!$N$20,INT((ROW()-14)/2),0)),"",OFFSET('9. METAS'!$N$20,INT((ROW()-14)/2),0)))</f>
        <v>41</v>
      </c>
      <c r="K427" s="256" t="str">
        <f ca="1">IF(MOD(ROW()-13,2)=0,IF(ISBLANK(OFFSET('10. SEGUIMIENTO 2025'!$O$14,INT((ROW()-13)/2),0)),"",OFFSET('10. SEGUIMIENTO 2025'!$O$14,INT((ROW()-13)/2),0)),IF(ISBLANK(OFFSET('9. METAS'!$O$20,INT((ROW()-14)/2),0)),"",OFFSET('9. METAS'!$O$20,INT((ROW()-14)/2),0)))</f>
        <v/>
      </c>
      <c r="L427" s="256" t="str">
        <f ca="1">IF(MOD(ROW()-13,2)=0,IF(ISBLANK(OFFSET('10. SEGUIMIENTO 2025'!$P$14,INT((ROW()-13)/2),0)),"",OFFSET('10. SEGUIMIENTO 2025'!$P$14,INT((ROW()-13)/2),0)),IF(ISBLANK(OFFSET('9. METAS'!$P$20,INT((ROW()-14)/2),0)),"",OFFSET('9. METAS'!$P$20,INT((ROW()-14)/2),0)))</f>
        <v/>
      </c>
      <c r="M427" s="257" t="str">
        <f ca="1">IF(MOD(ROW()-13,2)=0,IF(ISBLANK(OFFSET('10. SEGUIMIENTO 2025'!$Q$14,INT((ROW()-13)/2),0)),"",OFFSET('10. SEGUIMIENTO 2025'!$Q$14,INT((ROW()-13)/2),0)),IF(ISBLANK(OFFSET('9. METAS'!$Q$20,INT((ROW()-14)/2),0)),"",OFFSET('9. METAS'!$Q$20,INT((ROW()-14)/2),0)))</f>
        <v/>
      </c>
      <c r="N427" s="1012" t="str">
        <f t="shared" ref="N427" ca="1" si="410">IFERROR(L427/L428,"ND")</f>
        <v>ND</v>
      </c>
      <c r="O427" s="1008" t="str">
        <f t="shared" ref="O427" ca="1" si="411">IFERROR(((L427+K427+J427)/H427),"ND")</f>
        <v>ND</v>
      </c>
      <c r="P427" s="996"/>
    </row>
    <row r="428" spans="3:16">
      <c r="C428" s="1030"/>
      <c r="D428" s="1026"/>
      <c r="E428" s="1026"/>
      <c r="F428" s="1024"/>
      <c r="G428" s="1021"/>
      <c r="H428" s="1017"/>
      <c r="I428" s="1015"/>
      <c r="J428" s="255" t="str">
        <f ca="1">IF(MOD(ROW()-13,2)=0,IF(ISBLANK(OFFSET('10. SEGUIMIENTO 2025'!$N$14,INT((ROW()-13)/2),0)),"",OFFSET('10. SEGUIMIENTO 2025'!$N$14,INT((ROW()-13)/2),0)),IF(ISBLANK(OFFSET('9. METAS'!$N$20,INT((ROW()-14)/2),0)),"",OFFSET('9. METAS'!$N$20,INT((ROW()-14)/2),0)))</f>
        <v/>
      </c>
      <c r="K428" s="256" t="str">
        <f ca="1">IF(MOD(ROW()-13,2)=0,IF(ISBLANK(OFFSET('10. SEGUIMIENTO 2025'!$O$14,INT((ROW()-13)/2),0)),"",OFFSET('10. SEGUIMIENTO 2025'!$O$14,INT((ROW()-13)/2),0)),IF(ISBLANK(OFFSET('9. METAS'!$O$20,INT((ROW()-14)/2),0)),"",OFFSET('9. METAS'!$O$20,INT((ROW()-14)/2),0)))</f>
        <v/>
      </c>
      <c r="L428" s="256" t="str">
        <f ca="1">IF(MOD(ROW()-13,2)=0,IF(ISBLANK(OFFSET('10. SEGUIMIENTO 2025'!$P$14,INT((ROW()-13)/2),0)),"",OFFSET('10. SEGUIMIENTO 2025'!$P$14,INT((ROW()-13)/2),0)),IF(ISBLANK(OFFSET('9. METAS'!$P$20,INT((ROW()-14)/2),0)),"",OFFSET('9. METAS'!$P$20,INT((ROW()-14)/2),0)))</f>
        <v/>
      </c>
      <c r="M428" s="257" t="str">
        <f ca="1">IF(MOD(ROW()-13,2)=0,IF(ISBLANK(OFFSET('10. SEGUIMIENTO 2025'!$Q$14,INT((ROW()-13)/2),0)),"",OFFSET('10. SEGUIMIENTO 2025'!$Q$14,INT((ROW()-13)/2),0)),IF(ISBLANK(OFFSET('9. METAS'!$Q$20,INT((ROW()-14)/2),0)),"",OFFSET('9. METAS'!$Q$20,INT((ROW()-14)/2),0)))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017" t="str">
        <f ca="1">IF(ISBLANK(OFFSET('9. METAS'!$K$20,INT((ROW()-13)/2),0)),"",OFFSET('9. METAS'!$K$20,INT((ROW()-13)/2),0))</f>
        <v/>
      </c>
      <c r="I429" s="1014"/>
      <c r="J429" s="255">
        <f ca="1">IF(MOD(ROW()-13,2)=0,IF(ISBLANK(OFFSET('10. SEGUIMIENTO 2025'!$N$14,INT((ROW()-13)/2),0)),"",OFFSET('10. SEGUIMIENTO 2025'!$N$14,INT((ROW()-13)/2),0)),IF(ISBLANK(OFFSET('9. METAS'!$N$20,INT((ROW()-14)/2),0)),"",OFFSET('9. METAS'!$N$20,INT((ROW()-14)/2),0)))</f>
        <v>41</v>
      </c>
      <c r="K429" s="256" t="str">
        <f ca="1">IF(MOD(ROW()-13,2)=0,IF(ISBLANK(OFFSET('10. SEGUIMIENTO 2025'!$O$14,INT((ROW()-13)/2),0)),"",OFFSET('10. SEGUIMIENTO 2025'!$O$14,INT((ROW()-13)/2),0)),IF(ISBLANK(OFFSET('9. METAS'!$O$20,INT((ROW()-14)/2),0)),"",OFFSET('9. METAS'!$O$20,INT((ROW()-14)/2),0)))</f>
        <v/>
      </c>
      <c r="L429" s="256" t="str">
        <f ca="1">IF(MOD(ROW()-13,2)=0,IF(ISBLANK(OFFSET('10. SEGUIMIENTO 2025'!$P$14,INT((ROW()-13)/2),0)),"",OFFSET('10. SEGUIMIENTO 2025'!$P$14,INT((ROW()-13)/2),0)),IF(ISBLANK(OFFSET('9. METAS'!$P$20,INT((ROW()-14)/2),0)),"",OFFSET('9. METAS'!$P$20,INT((ROW()-14)/2),0)))</f>
        <v/>
      </c>
      <c r="M429" s="257" t="str">
        <f ca="1">IF(MOD(ROW()-13,2)=0,IF(ISBLANK(OFFSET('10. SEGUIMIENTO 2025'!$Q$14,INT((ROW()-13)/2),0)),"",OFFSET('10. SEGUIMIENTO 2025'!$Q$14,INT((ROW()-13)/2),0)),IF(ISBLANK(OFFSET('9. METAS'!$Q$20,INT((ROW()-14)/2),0)),"",OFFSET('9. METAS'!$Q$20,INT((ROW()-14)/2),0)))</f>
        <v/>
      </c>
      <c r="N429" s="1012" t="str">
        <f t="shared" ref="N429" ca="1" si="412">IFERROR(L429/L430,"ND")</f>
        <v>ND</v>
      </c>
      <c r="O429" s="1008" t="str">
        <f t="shared" ref="O429" ca="1" si="413">IFERROR(((L429+K429+J429)/H429),"ND")</f>
        <v>ND</v>
      </c>
      <c r="P429" s="996"/>
    </row>
    <row r="430" spans="3:16">
      <c r="C430" s="1030"/>
      <c r="D430" s="1026"/>
      <c r="E430" s="1026"/>
      <c r="F430" s="1024"/>
      <c r="G430" s="1021"/>
      <c r="H430" s="1017"/>
      <c r="I430" s="1015"/>
      <c r="J430" s="255" t="str">
        <f ca="1">IF(MOD(ROW()-13,2)=0,IF(ISBLANK(OFFSET('10. SEGUIMIENTO 2025'!$N$14,INT((ROW()-13)/2),0)),"",OFFSET('10. SEGUIMIENTO 2025'!$N$14,INT((ROW()-13)/2),0)),IF(ISBLANK(OFFSET('9. METAS'!$N$20,INT((ROW()-14)/2),0)),"",OFFSET('9. METAS'!$N$20,INT((ROW()-14)/2),0)))</f>
        <v/>
      </c>
      <c r="K430" s="256" t="str">
        <f ca="1">IF(MOD(ROW()-13,2)=0,IF(ISBLANK(OFFSET('10. SEGUIMIENTO 2025'!$O$14,INT((ROW()-13)/2),0)),"",OFFSET('10. SEGUIMIENTO 2025'!$O$14,INT((ROW()-13)/2),0)),IF(ISBLANK(OFFSET('9. METAS'!$O$20,INT((ROW()-14)/2),0)),"",OFFSET('9. METAS'!$O$20,INT((ROW()-14)/2),0)))</f>
        <v/>
      </c>
      <c r="L430" s="256" t="str">
        <f ca="1">IF(MOD(ROW()-13,2)=0,IF(ISBLANK(OFFSET('10. SEGUIMIENTO 2025'!$P$14,INT((ROW()-13)/2),0)),"",OFFSET('10. SEGUIMIENTO 2025'!$P$14,INT((ROW()-13)/2),0)),IF(ISBLANK(OFFSET('9. METAS'!$P$20,INT((ROW()-14)/2),0)),"",OFFSET('9. METAS'!$P$20,INT((ROW()-14)/2),0)))</f>
        <v/>
      </c>
      <c r="M430" s="257" t="str">
        <f ca="1">IF(MOD(ROW()-13,2)=0,IF(ISBLANK(OFFSET('10. SEGUIMIENTO 2025'!$Q$14,INT((ROW()-13)/2),0)),"",OFFSET('10. SEGUIMIENTO 2025'!$Q$14,INT((ROW()-13)/2),0)),IF(ISBLANK(OFFSET('9. METAS'!$Q$20,INT((ROW()-14)/2),0)),"",OFFSET('9. METAS'!$Q$20,INT((ROW()-14)/2),0)))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017" t="str">
        <f ca="1">IF(ISBLANK(OFFSET('9. METAS'!$K$20,INT((ROW()-13)/2),0)),"",OFFSET('9. METAS'!$K$20,INT((ROW()-13)/2),0))</f>
        <v/>
      </c>
      <c r="I431" s="1014"/>
      <c r="J431" s="255">
        <f ca="1">IF(MOD(ROW()-13,2)=0,IF(ISBLANK(OFFSET('10. SEGUIMIENTO 2025'!$N$14,INT((ROW()-13)/2),0)),"",OFFSET('10. SEGUIMIENTO 2025'!$N$14,INT((ROW()-13)/2),0)),IF(ISBLANK(OFFSET('9. METAS'!$N$20,INT((ROW()-14)/2),0)),"",OFFSET('9. METAS'!$N$20,INT((ROW()-14)/2),0)))</f>
        <v>41</v>
      </c>
      <c r="K431" s="256" t="str">
        <f ca="1">IF(MOD(ROW()-13,2)=0,IF(ISBLANK(OFFSET('10. SEGUIMIENTO 2025'!$O$14,INT((ROW()-13)/2),0)),"",OFFSET('10. SEGUIMIENTO 2025'!$O$14,INT((ROW()-13)/2),0)),IF(ISBLANK(OFFSET('9. METAS'!$O$20,INT((ROW()-14)/2),0)),"",OFFSET('9. METAS'!$O$20,INT((ROW()-14)/2),0)))</f>
        <v/>
      </c>
      <c r="L431" s="256" t="str">
        <f ca="1">IF(MOD(ROW()-13,2)=0,IF(ISBLANK(OFFSET('10. SEGUIMIENTO 2025'!$P$14,INT((ROW()-13)/2),0)),"",OFFSET('10. SEGUIMIENTO 2025'!$P$14,INT((ROW()-13)/2),0)),IF(ISBLANK(OFFSET('9. METAS'!$P$20,INT((ROW()-14)/2),0)),"",OFFSET('9. METAS'!$P$20,INT((ROW()-14)/2),0)))</f>
        <v/>
      </c>
      <c r="M431" s="257" t="str">
        <f ca="1">IF(MOD(ROW()-13,2)=0,IF(ISBLANK(OFFSET('10. SEGUIMIENTO 2025'!$Q$14,INT((ROW()-13)/2),0)),"",OFFSET('10. SEGUIMIENTO 2025'!$Q$14,INT((ROW()-13)/2),0)),IF(ISBLANK(OFFSET('9. METAS'!$Q$20,INT((ROW()-14)/2),0)),"",OFFSET('9. METAS'!$Q$20,INT((ROW()-14)/2),0)))</f>
        <v/>
      </c>
      <c r="N431" s="1012" t="str">
        <f t="shared" ref="N431" ca="1" si="414">IFERROR(L431/L432,"ND")</f>
        <v>ND</v>
      </c>
      <c r="O431" s="1008" t="str">
        <f t="shared" ref="O431" ca="1" si="415">IFERROR(((L431+K431+J431)/H431),"ND")</f>
        <v>ND</v>
      </c>
      <c r="P431" s="996"/>
    </row>
    <row r="432" spans="3:16">
      <c r="C432" s="1030"/>
      <c r="D432" s="1026"/>
      <c r="E432" s="1026"/>
      <c r="F432" s="1024"/>
      <c r="G432" s="1021"/>
      <c r="H432" s="1017"/>
      <c r="I432" s="1015"/>
      <c r="J432" s="255" t="str">
        <f ca="1">IF(MOD(ROW()-13,2)=0,IF(ISBLANK(OFFSET('10. SEGUIMIENTO 2025'!$N$14,INT((ROW()-13)/2),0)),"",OFFSET('10. SEGUIMIENTO 2025'!$N$14,INT((ROW()-13)/2),0)),IF(ISBLANK(OFFSET('9. METAS'!$N$20,INT((ROW()-14)/2),0)),"",OFFSET('9. METAS'!$N$20,INT((ROW()-14)/2),0)))</f>
        <v/>
      </c>
      <c r="K432" s="256" t="str">
        <f ca="1">IF(MOD(ROW()-13,2)=0,IF(ISBLANK(OFFSET('10. SEGUIMIENTO 2025'!$O$14,INT((ROW()-13)/2),0)),"",OFFSET('10. SEGUIMIENTO 2025'!$O$14,INT((ROW()-13)/2),0)),IF(ISBLANK(OFFSET('9. METAS'!$O$20,INT((ROW()-14)/2),0)),"",OFFSET('9. METAS'!$O$20,INT((ROW()-14)/2),0)))</f>
        <v/>
      </c>
      <c r="L432" s="256" t="str">
        <f ca="1">IF(MOD(ROW()-13,2)=0,IF(ISBLANK(OFFSET('10. SEGUIMIENTO 2025'!$P$14,INT((ROW()-13)/2),0)),"",OFFSET('10. SEGUIMIENTO 2025'!$P$14,INT((ROW()-13)/2),0)),IF(ISBLANK(OFFSET('9. METAS'!$P$20,INT((ROW()-14)/2),0)),"",OFFSET('9. METAS'!$P$20,INT((ROW()-14)/2),0)))</f>
        <v/>
      </c>
      <c r="M432" s="257" t="str">
        <f ca="1">IF(MOD(ROW()-13,2)=0,IF(ISBLANK(OFFSET('10. SEGUIMIENTO 2025'!$Q$14,INT((ROW()-13)/2),0)),"",OFFSET('10. SEGUIMIENTO 2025'!$Q$14,INT((ROW()-13)/2),0)),IF(ISBLANK(OFFSET('9. METAS'!$Q$20,INT((ROW()-14)/2),0)),"",OFFSET('9. METAS'!$Q$20,INT((ROW()-14)/2),0)))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017" t="str">
        <f ca="1">IF(ISBLANK(OFFSET('9. METAS'!$K$20,INT((ROW()-13)/2),0)),"",OFFSET('9. METAS'!$K$20,INT((ROW()-13)/2),0))</f>
        <v/>
      </c>
      <c r="I433" s="1014"/>
      <c r="J433" s="255">
        <f ca="1">IF(MOD(ROW()-13,2)=0,IF(ISBLANK(OFFSET('10. SEGUIMIENTO 2025'!$N$14,INT((ROW()-13)/2),0)),"",OFFSET('10. SEGUIMIENTO 2025'!$N$14,INT((ROW()-13)/2),0)),IF(ISBLANK(OFFSET('9. METAS'!$N$20,INT((ROW()-14)/2),0)),"",OFFSET('9. METAS'!$N$20,INT((ROW()-14)/2),0)))</f>
        <v>41</v>
      </c>
      <c r="K433" s="256" t="str">
        <f ca="1">IF(MOD(ROW()-13,2)=0,IF(ISBLANK(OFFSET('10. SEGUIMIENTO 2025'!$O$14,INT((ROW()-13)/2),0)),"",OFFSET('10. SEGUIMIENTO 2025'!$O$14,INT((ROW()-13)/2),0)),IF(ISBLANK(OFFSET('9. METAS'!$O$20,INT((ROW()-14)/2),0)),"",OFFSET('9. METAS'!$O$20,INT((ROW()-14)/2),0)))</f>
        <v/>
      </c>
      <c r="L433" s="256" t="str">
        <f ca="1">IF(MOD(ROW()-13,2)=0,IF(ISBLANK(OFFSET('10. SEGUIMIENTO 2025'!$P$14,INT((ROW()-13)/2),0)),"",OFFSET('10. SEGUIMIENTO 2025'!$P$14,INT((ROW()-13)/2),0)),IF(ISBLANK(OFFSET('9. METAS'!$P$20,INT((ROW()-14)/2),0)),"",OFFSET('9. METAS'!$P$20,INT((ROW()-14)/2),0)))</f>
        <v/>
      </c>
      <c r="M433" s="257" t="str">
        <f ca="1">IF(MOD(ROW()-13,2)=0,IF(ISBLANK(OFFSET('10. SEGUIMIENTO 2025'!$Q$14,INT((ROW()-13)/2),0)),"",OFFSET('10. SEGUIMIENTO 2025'!$Q$14,INT((ROW()-13)/2),0)),IF(ISBLANK(OFFSET('9. METAS'!$Q$20,INT((ROW()-14)/2),0)),"",OFFSET('9. METAS'!$Q$20,INT((ROW()-14)/2),0)))</f>
        <v/>
      </c>
      <c r="N433" s="1012" t="str">
        <f t="shared" ref="N433" ca="1" si="416">IFERROR(L433/L434,"ND")</f>
        <v>ND</v>
      </c>
      <c r="O433" s="1008" t="str">
        <f t="shared" ref="O433" ca="1" si="417">IFERROR(((L433+K433+J433)/H433),"ND")</f>
        <v>ND</v>
      </c>
      <c r="P433" s="996"/>
    </row>
    <row r="434" spans="3:16">
      <c r="C434" s="1030"/>
      <c r="D434" s="1026"/>
      <c r="E434" s="1026"/>
      <c r="F434" s="1024"/>
      <c r="G434" s="1021"/>
      <c r="H434" s="1017"/>
      <c r="I434" s="1015"/>
      <c r="J434" s="255" t="str">
        <f ca="1">IF(MOD(ROW()-13,2)=0,IF(ISBLANK(OFFSET('10. SEGUIMIENTO 2025'!$N$14,INT((ROW()-13)/2),0)),"",OFFSET('10. SEGUIMIENTO 2025'!$N$14,INT((ROW()-13)/2),0)),IF(ISBLANK(OFFSET('9. METAS'!$N$20,INT((ROW()-14)/2),0)),"",OFFSET('9. METAS'!$N$20,INT((ROW()-14)/2),0)))</f>
        <v/>
      </c>
      <c r="K434" s="256" t="str">
        <f ca="1">IF(MOD(ROW()-13,2)=0,IF(ISBLANK(OFFSET('10. SEGUIMIENTO 2025'!$O$14,INT((ROW()-13)/2),0)),"",OFFSET('10. SEGUIMIENTO 2025'!$O$14,INT((ROW()-13)/2),0)),IF(ISBLANK(OFFSET('9. METAS'!$O$20,INT((ROW()-14)/2),0)),"",OFFSET('9. METAS'!$O$20,INT((ROW()-14)/2),0)))</f>
        <v/>
      </c>
      <c r="L434" s="256" t="str">
        <f ca="1">IF(MOD(ROW()-13,2)=0,IF(ISBLANK(OFFSET('10. SEGUIMIENTO 2025'!$P$14,INT((ROW()-13)/2),0)),"",OFFSET('10. SEGUIMIENTO 2025'!$P$14,INT((ROW()-13)/2),0)),IF(ISBLANK(OFFSET('9. METAS'!$P$20,INT((ROW()-14)/2),0)),"",OFFSET('9. METAS'!$P$20,INT((ROW()-14)/2),0)))</f>
        <v/>
      </c>
      <c r="M434" s="257" t="str">
        <f ca="1">IF(MOD(ROW()-13,2)=0,IF(ISBLANK(OFFSET('10. SEGUIMIENTO 2025'!$Q$14,INT((ROW()-13)/2),0)),"",OFFSET('10. SEGUIMIENTO 2025'!$Q$14,INT((ROW()-13)/2),0)),IF(ISBLANK(OFFSET('9. METAS'!$Q$20,INT((ROW()-14)/2),0)),"",OFFSET('9. METAS'!$Q$20,INT((ROW()-14)/2),0)))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017" t="str">
        <f ca="1">IF(ISBLANK(OFFSET('9. METAS'!$K$20,INT((ROW()-13)/2),0)),"",OFFSET('9. METAS'!$K$20,INT((ROW()-13)/2),0))</f>
        <v/>
      </c>
      <c r="I435" s="1014"/>
      <c r="J435" s="255">
        <f ca="1">IF(MOD(ROW()-13,2)=0,IF(ISBLANK(OFFSET('10. SEGUIMIENTO 2025'!$N$14,INT((ROW()-13)/2),0)),"",OFFSET('10. SEGUIMIENTO 2025'!$N$14,INT((ROW()-13)/2),0)),IF(ISBLANK(OFFSET('9. METAS'!$N$20,INT((ROW()-14)/2),0)),"",OFFSET('9. METAS'!$N$20,INT((ROW()-14)/2),0)))</f>
        <v>41</v>
      </c>
      <c r="K435" s="256" t="str">
        <f ca="1">IF(MOD(ROW()-13,2)=0,IF(ISBLANK(OFFSET('10. SEGUIMIENTO 2025'!$O$14,INT((ROW()-13)/2),0)),"",OFFSET('10. SEGUIMIENTO 2025'!$O$14,INT((ROW()-13)/2),0)),IF(ISBLANK(OFFSET('9. METAS'!$O$20,INT((ROW()-14)/2),0)),"",OFFSET('9. METAS'!$O$20,INT((ROW()-14)/2),0)))</f>
        <v/>
      </c>
      <c r="L435" s="256" t="str">
        <f ca="1">IF(MOD(ROW()-13,2)=0,IF(ISBLANK(OFFSET('10. SEGUIMIENTO 2025'!$P$14,INT((ROW()-13)/2),0)),"",OFFSET('10. SEGUIMIENTO 2025'!$P$14,INT((ROW()-13)/2),0)),IF(ISBLANK(OFFSET('9. METAS'!$P$20,INT((ROW()-14)/2),0)),"",OFFSET('9. METAS'!$P$20,INT((ROW()-14)/2),0)))</f>
        <v/>
      </c>
      <c r="M435" s="257" t="str">
        <f ca="1">IF(MOD(ROW()-13,2)=0,IF(ISBLANK(OFFSET('10. SEGUIMIENTO 2025'!$Q$14,INT((ROW()-13)/2),0)),"",OFFSET('10. SEGUIMIENTO 2025'!$Q$14,INT((ROW()-13)/2),0)),IF(ISBLANK(OFFSET('9. METAS'!$Q$20,INT((ROW()-14)/2),0)),"",OFFSET('9. METAS'!$Q$20,INT((ROW()-14)/2),0)))</f>
        <v/>
      </c>
      <c r="N435" s="1012" t="str">
        <f t="shared" ref="N435" ca="1" si="418">IFERROR(L435/L436,"ND")</f>
        <v>ND</v>
      </c>
      <c r="O435" s="1008" t="str">
        <f t="shared" ref="O435" ca="1" si="419">IFERROR(((L435+K435+J435)/H435),"ND")</f>
        <v>ND</v>
      </c>
      <c r="P435" s="996"/>
    </row>
    <row r="436" spans="3:16">
      <c r="C436" s="1030"/>
      <c r="D436" s="1026"/>
      <c r="E436" s="1026"/>
      <c r="F436" s="1024"/>
      <c r="G436" s="1021"/>
      <c r="H436" s="1017"/>
      <c r="I436" s="1015"/>
      <c r="J436" s="255" t="str">
        <f ca="1">IF(MOD(ROW()-13,2)=0,IF(ISBLANK(OFFSET('10. SEGUIMIENTO 2025'!$N$14,INT((ROW()-13)/2),0)),"",OFFSET('10. SEGUIMIENTO 2025'!$N$14,INT((ROW()-13)/2),0)),IF(ISBLANK(OFFSET('9. METAS'!$N$20,INT((ROW()-14)/2),0)),"",OFFSET('9. METAS'!$N$20,INT((ROW()-14)/2),0)))</f>
        <v/>
      </c>
      <c r="K436" s="256" t="str">
        <f ca="1">IF(MOD(ROW()-13,2)=0,IF(ISBLANK(OFFSET('10. SEGUIMIENTO 2025'!$O$14,INT((ROW()-13)/2),0)),"",OFFSET('10. SEGUIMIENTO 2025'!$O$14,INT((ROW()-13)/2),0)),IF(ISBLANK(OFFSET('9. METAS'!$O$20,INT((ROW()-14)/2),0)),"",OFFSET('9. METAS'!$O$20,INT((ROW()-14)/2),0)))</f>
        <v/>
      </c>
      <c r="L436" s="256" t="str">
        <f ca="1">IF(MOD(ROW()-13,2)=0,IF(ISBLANK(OFFSET('10. SEGUIMIENTO 2025'!$P$14,INT((ROW()-13)/2),0)),"",OFFSET('10. SEGUIMIENTO 2025'!$P$14,INT((ROW()-13)/2),0)),IF(ISBLANK(OFFSET('9. METAS'!$P$20,INT((ROW()-14)/2),0)),"",OFFSET('9. METAS'!$P$20,INT((ROW()-14)/2),0)))</f>
        <v/>
      </c>
      <c r="M436" s="257" t="str">
        <f ca="1">IF(MOD(ROW()-13,2)=0,IF(ISBLANK(OFFSET('10. SEGUIMIENTO 2025'!$Q$14,INT((ROW()-13)/2),0)),"",OFFSET('10. SEGUIMIENTO 2025'!$Q$14,INT((ROW()-13)/2),0)),IF(ISBLANK(OFFSET('9. METAS'!$Q$20,INT((ROW()-14)/2),0)),"",OFFSET('9. METAS'!$Q$20,INT((ROW()-14)/2),0)))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017" t="str">
        <f ca="1">IF(ISBLANK(OFFSET('9. METAS'!$K$20,INT((ROW()-13)/2),0)),"",OFFSET('9. METAS'!$K$20,INT((ROW()-13)/2),0))</f>
        <v/>
      </c>
      <c r="I437" s="1014"/>
      <c r="J437" s="255">
        <f ca="1">IF(MOD(ROW()-13,2)=0,IF(ISBLANK(OFFSET('10. SEGUIMIENTO 2025'!$N$14,INT((ROW()-13)/2),0)),"",OFFSET('10. SEGUIMIENTO 2025'!$N$14,INT((ROW()-13)/2),0)),IF(ISBLANK(OFFSET('9. METAS'!$N$20,INT((ROW()-14)/2),0)),"",OFFSET('9. METAS'!$N$20,INT((ROW()-14)/2),0)))</f>
        <v>41</v>
      </c>
      <c r="K437" s="256" t="str">
        <f ca="1">IF(MOD(ROW()-13,2)=0,IF(ISBLANK(OFFSET('10. SEGUIMIENTO 2025'!$O$14,INT((ROW()-13)/2),0)),"",OFFSET('10. SEGUIMIENTO 2025'!$O$14,INT((ROW()-13)/2),0)),IF(ISBLANK(OFFSET('9. METAS'!$O$20,INT((ROW()-14)/2),0)),"",OFFSET('9. METAS'!$O$20,INT((ROW()-14)/2),0)))</f>
        <v/>
      </c>
      <c r="L437" s="256" t="str">
        <f ca="1">IF(MOD(ROW()-13,2)=0,IF(ISBLANK(OFFSET('10. SEGUIMIENTO 2025'!$P$14,INT((ROW()-13)/2),0)),"",OFFSET('10. SEGUIMIENTO 2025'!$P$14,INT((ROW()-13)/2),0)),IF(ISBLANK(OFFSET('9. METAS'!$P$20,INT((ROW()-14)/2),0)),"",OFFSET('9. METAS'!$P$20,INT((ROW()-14)/2),0)))</f>
        <v/>
      </c>
      <c r="M437" s="257" t="str">
        <f ca="1">IF(MOD(ROW()-13,2)=0,IF(ISBLANK(OFFSET('10. SEGUIMIENTO 2025'!$Q$14,INT((ROW()-13)/2),0)),"",OFFSET('10. SEGUIMIENTO 2025'!$Q$14,INT((ROW()-13)/2),0)),IF(ISBLANK(OFFSET('9. METAS'!$Q$20,INT((ROW()-14)/2),0)),"",OFFSET('9. METAS'!$Q$20,INT((ROW()-14)/2),0)))</f>
        <v/>
      </c>
      <c r="N437" s="1012" t="str">
        <f t="shared" ref="N437" ca="1" si="420">IFERROR(L437/L438,"ND")</f>
        <v>ND</v>
      </c>
      <c r="O437" s="1008" t="str">
        <f t="shared" ref="O437" ca="1" si="421">IFERROR(((L437+K437+J437)/H437),"ND")</f>
        <v>ND</v>
      </c>
      <c r="P437" s="996"/>
    </row>
    <row r="438" spans="3:16">
      <c r="C438" s="1030"/>
      <c r="D438" s="1026"/>
      <c r="E438" s="1026"/>
      <c r="F438" s="1024"/>
      <c r="G438" s="1021"/>
      <c r="H438" s="1017"/>
      <c r="I438" s="1015"/>
      <c r="J438" s="255" t="str">
        <f ca="1">IF(MOD(ROW()-13,2)=0,IF(ISBLANK(OFFSET('10. SEGUIMIENTO 2025'!$N$14,INT((ROW()-13)/2),0)),"",OFFSET('10. SEGUIMIENTO 2025'!$N$14,INT((ROW()-13)/2),0)),IF(ISBLANK(OFFSET('9. METAS'!$N$20,INT((ROW()-14)/2),0)),"",OFFSET('9. METAS'!$N$20,INT((ROW()-14)/2),0)))</f>
        <v/>
      </c>
      <c r="K438" s="256" t="str">
        <f ca="1">IF(MOD(ROW()-13,2)=0,IF(ISBLANK(OFFSET('10. SEGUIMIENTO 2025'!$O$14,INT((ROW()-13)/2),0)),"",OFFSET('10. SEGUIMIENTO 2025'!$O$14,INT((ROW()-13)/2),0)),IF(ISBLANK(OFFSET('9. METAS'!$O$20,INT((ROW()-14)/2),0)),"",OFFSET('9. METAS'!$O$20,INT((ROW()-14)/2),0)))</f>
        <v/>
      </c>
      <c r="L438" s="256" t="str">
        <f ca="1">IF(MOD(ROW()-13,2)=0,IF(ISBLANK(OFFSET('10. SEGUIMIENTO 2025'!$P$14,INT((ROW()-13)/2),0)),"",OFFSET('10. SEGUIMIENTO 2025'!$P$14,INT((ROW()-13)/2),0)),IF(ISBLANK(OFFSET('9. METAS'!$P$20,INT((ROW()-14)/2),0)),"",OFFSET('9. METAS'!$P$20,INT((ROW()-14)/2),0)))</f>
        <v/>
      </c>
      <c r="M438" s="257" t="str">
        <f ca="1">IF(MOD(ROW()-13,2)=0,IF(ISBLANK(OFFSET('10. SEGUIMIENTO 2025'!$Q$14,INT((ROW()-13)/2),0)),"",OFFSET('10. SEGUIMIENTO 2025'!$Q$14,INT((ROW()-13)/2),0)),IF(ISBLANK(OFFSET('9. METAS'!$Q$20,INT((ROW()-14)/2),0)),"",OFFSET('9. METAS'!$Q$20,INT((ROW()-14)/2),0)))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017" t="str">
        <f ca="1">IF(ISBLANK(OFFSET('9. METAS'!$K$20,INT((ROW()-13)/2),0)),"",OFFSET('9. METAS'!$K$20,INT((ROW()-13)/2),0))</f>
        <v/>
      </c>
      <c r="I439" s="1014"/>
      <c r="J439" s="255">
        <f ca="1">IF(MOD(ROW()-13,2)=0,IF(ISBLANK(OFFSET('10. SEGUIMIENTO 2025'!$N$14,INT((ROW()-13)/2),0)),"",OFFSET('10. SEGUIMIENTO 2025'!$N$14,INT((ROW()-13)/2),0)),IF(ISBLANK(OFFSET('9. METAS'!$N$20,INT((ROW()-14)/2),0)),"",OFFSET('9. METAS'!$N$20,INT((ROW()-14)/2),0)))</f>
        <v>41</v>
      </c>
      <c r="K439" s="256" t="str">
        <f ca="1">IF(MOD(ROW()-13,2)=0,IF(ISBLANK(OFFSET('10. SEGUIMIENTO 2025'!$O$14,INT((ROW()-13)/2),0)),"",OFFSET('10. SEGUIMIENTO 2025'!$O$14,INT((ROW()-13)/2),0)),IF(ISBLANK(OFFSET('9. METAS'!$O$20,INT((ROW()-14)/2),0)),"",OFFSET('9. METAS'!$O$20,INT((ROW()-14)/2),0)))</f>
        <v/>
      </c>
      <c r="L439" s="256" t="str">
        <f ca="1">IF(MOD(ROW()-13,2)=0,IF(ISBLANK(OFFSET('10. SEGUIMIENTO 2025'!$P$14,INT((ROW()-13)/2),0)),"",OFFSET('10. SEGUIMIENTO 2025'!$P$14,INT((ROW()-13)/2),0)),IF(ISBLANK(OFFSET('9. METAS'!$P$20,INT((ROW()-14)/2),0)),"",OFFSET('9. METAS'!$P$20,INT((ROW()-14)/2),0)))</f>
        <v/>
      </c>
      <c r="M439" s="257" t="str">
        <f ca="1">IF(MOD(ROW()-13,2)=0,IF(ISBLANK(OFFSET('10. SEGUIMIENTO 2025'!$Q$14,INT((ROW()-13)/2),0)),"",OFFSET('10. SEGUIMIENTO 2025'!$Q$14,INT((ROW()-13)/2),0)),IF(ISBLANK(OFFSET('9. METAS'!$Q$20,INT((ROW()-14)/2),0)),"",OFFSET('9. METAS'!$Q$20,INT((ROW()-14)/2),0)))</f>
        <v/>
      </c>
      <c r="N439" s="1012" t="str">
        <f t="shared" ref="N439" ca="1" si="422">IFERROR(L439/L440,"ND")</f>
        <v>ND</v>
      </c>
      <c r="O439" s="1008" t="str">
        <f t="shared" ref="O439" ca="1" si="423">IFERROR(((L439+K439+J439)/H439),"ND")</f>
        <v>ND</v>
      </c>
      <c r="P439" s="996"/>
    </row>
    <row r="440" spans="3:16">
      <c r="C440" s="1030"/>
      <c r="D440" s="1026"/>
      <c r="E440" s="1026"/>
      <c r="F440" s="1024"/>
      <c r="G440" s="1021"/>
      <c r="H440" s="1017"/>
      <c r="I440" s="1015"/>
      <c r="J440" s="255" t="str">
        <f ca="1">IF(MOD(ROW()-13,2)=0,IF(ISBLANK(OFFSET('10. SEGUIMIENTO 2025'!$N$14,INT((ROW()-13)/2),0)),"",OFFSET('10. SEGUIMIENTO 2025'!$N$14,INT((ROW()-13)/2),0)),IF(ISBLANK(OFFSET('9. METAS'!$N$20,INT((ROW()-14)/2),0)),"",OFFSET('9. METAS'!$N$20,INT((ROW()-14)/2),0)))</f>
        <v/>
      </c>
      <c r="K440" s="256" t="str">
        <f ca="1">IF(MOD(ROW()-13,2)=0,IF(ISBLANK(OFFSET('10. SEGUIMIENTO 2025'!$O$14,INT((ROW()-13)/2),0)),"",OFFSET('10. SEGUIMIENTO 2025'!$O$14,INT((ROW()-13)/2),0)),IF(ISBLANK(OFFSET('9. METAS'!$O$20,INT((ROW()-14)/2),0)),"",OFFSET('9. METAS'!$O$20,INT((ROW()-14)/2),0)))</f>
        <v/>
      </c>
      <c r="L440" s="256" t="str">
        <f ca="1">IF(MOD(ROW()-13,2)=0,IF(ISBLANK(OFFSET('10. SEGUIMIENTO 2025'!$P$14,INT((ROW()-13)/2),0)),"",OFFSET('10. SEGUIMIENTO 2025'!$P$14,INT((ROW()-13)/2),0)),IF(ISBLANK(OFFSET('9. METAS'!$P$20,INT((ROW()-14)/2),0)),"",OFFSET('9. METAS'!$P$20,INT((ROW()-14)/2),0)))</f>
        <v/>
      </c>
      <c r="M440" s="257" t="str">
        <f ca="1">IF(MOD(ROW()-13,2)=0,IF(ISBLANK(OFFSET('10. SEGUIMIENTO 2025'!$Q$14,INT((ROW()-13)/2),0)),"",OFFSET('10. SEGUIMIENTO 2025'!$Q$14,INT((ROW()-13)/2),0)),IF(ISBLANK(OFFSET('9. METAS'!$Q$20,INT((ROW()-14)/2),0)),"",OFFSET('9. METAS'!$Q$20,INT((ROW()-14)/2),0)))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017" t="str">
        <f ca="1">IF(ISBLANK(OFFSET('9. METAS'!$K$20,INT((ROW()-13)/2),0)),"",OFFSET('9. METAS'!$K$20,INT((ROW()-13)/2),0))</f>
        <v/>
      </c>
      <c r="I441" s="1014"/>
      <c r="J441" s="255">
        <f ca="1">IF(MOD(ROW()-13,2)=0,IF(ISBLANK(OFFSET('10. SEGUIMIENTO 2025'!$N$14,INT((ROW()-13)/2),0)),"",OFFSET('10. SEGUIMIENTO 2025'!$N$14,INT((ROW()-13)/2),0)),IF(ISBLANK(OFFSET('9. METAS'!$N$20,INT((ROW()-14)/2),0)),"",OFFSET('9. METAS'!$N$20,INT((ROW()-14)/2),0)))</f>
        <v>41</v>
      </c>
      <c r="K441" s="256" t="str">
        <f ca="1">IF(MOD(ROW()-13,2)=0,IF(ISBLANK(OFFSET('10. SEGUIMIENTO 2025'!$O$14,INT((ROW()-13)/2),0)),"",OFFSET('10. SEGUIMIENTO 2025'!$O$14,INT((ROW()-13)/2),0)),IF(ISBLANK(OFFSET('9. METAS'!$O$20,INT((ROW()-14)/2),0)),"",OFFSET('9. METAS'!$O$20,INT((ROW()-14)/2),0)))</f>
        <v/>
      </c>
      <c r="L441" s="256" t="str">
        <f ca="1">IF(MOD(ROW()-13,2)=0,IF(ISBLANK(OFFSET('10. SEGUIMIENTO 2025'!$P$14,INT((ROW()-13)/2),0)),"",OFFSET('10. SEGUIMIENTO 2025'!$P$14,INT((ROW()-13)/2),0)),IF(ISBLANK(OFFSET('9. METAS'!$P$20,INT((ROW()-14)/2),0)),"",OFFSET('9. METAS'!$P$20,INT((ROW()-14)/2),0)))</f>
        <v/>
      </c>
      <c r="M441" s="257" t="str">
        <f ca="1">IF(MOD(ROW()-13,2)=0,IF(ISBLANK(OFFSET('10. SEGUIMIENTO 2025'!$Q$14,INT((ROW()-13)/2),0)),"",OFFSET('10. SEGUIMIENTO 2025'!$Q$14,INT((ROW()-13)/2),0)),IF(ISBLANK(OFFSET('9. METAS'!$Q$20,INT((ROW()-14)/2),0)),"",OFFSET('9. METAS'!$Q$20,INT((ROW()-14)/2),0)))</f>
        <v/>
      </c>
      <c r="N441" s="1012" t="str">
        <f t="shared" ref="N441" ca="1" si="424">IFERROR(L441/L442,"ND")</f>
        <v>ND</v>
      </c>
      <c r="O441" s="1008" t="str">
        <f t="shared" ref="O441" ca="1" si="425">IFERROR(((L441+K441+J441)/H441),"ND")</f>
        <v>ND</v>
      </c>
      <c r="P441" s="996"/>
    </row>
    <row r="442" spans="3:16">
      <c r="C442" s="1030"/>
      <c r="D442" s="1026"/>
      <c r="E442" s="1026"/>
      <c r="F442" s="1024"/>
      <c r="G442" s="1021"/>
      <c r="H442" s="1017"/>
      <c r="I442" s="1015"/>
      <c r="J442" s="255" t="str">
        <f ca="1">IF(MOD(ROW()-13,2)=0,IF(ISBLANK(OFFSET('10. SEGUIMIENTO 2025'!$N$14,INT((ROW()-13)/2),0)),"",OFFSET('10. SEGUIMIENTO 2025'!$N$14,INT((ROW()-13)/2),0)),IF(ISBLANK(OFFSET('9. METAS'!$N$20,INT((ROW()-14)/2),0)),"",OFFSET('9. METAS'!$N$20,INT((ROW()-14)/2),0)))</f>
        <v/>
      </c>
      <c r="K442" s="256" t="str">
        <f ca="1">IF(MOD(ROW()-13,2)=0,IF(ISBLANK(OFFSET('10. SEGUIMIENTO 2025'!$O$14,INT((ROW()-13)/2),0)),"",OFFSET('10. SEGUIMIENTO 2025'!$O$14,INT((ROW()-13)/2),0)),IF(ISBLANK(OFFSET('9. METAS'!$O$20,INT((ROW()-14)/2),0)),"",OFFSET('9. METAS'!$O$20,INT((ROW()-14)/2),0)))</f>
        <v/>
      </c>
      <c r="L442" s="256" t="str">
        <f ca="1">IF(MOD(ROW()-13,2)=0,IF(ISBLANK(OFFSET('10. SEGUIMIENTO 2025'!$P$14,INT((ROW()-13)/2),0)),"",OFFSET('10. SEGUIMIENTO 2025'!$P$14,INT((ROW()-13)/2),0)),IF(ISBLANK(OFFSET('9. METAS'!$P$20,INT((ROW()-14)/2),0)),"",OFFSET('9. METAS'!$P$20,INT((ROW()-14)/2),0)))</f>
        <v/>
      </c>
      <c r="M442" s="257" t="str">
        <f ca="1">IF(MOD(ROW()-13,2)=0,IF(ISBLANK(OFFSET('10. SEGUIMIENTO 2025'!$Q$14,INT((ROW()-13)/2),0)),"",OFFSET('10. SEGUIMIENTO 2025'!$Q$14,INT((ROW()-13)/2),0)),IF(ISBLANK(OFFSET('9. METAS'!$Q$20,INT((ROW()-14)/2),0)),"",OFFSET('9. METAS'!$Q$20,INT((ROW()-14)/2),0)))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017" t="str">
        <f ca="1">IF(ISBLANK(OFFSET('9. METAS'!$K$20,INT((ROW()-13)/2),0)),"",OFFSET('9. METAS'!$K$20,INT((ROW()-13)/2),0))</f>
        <v/>
      </c>
      <c r="I443" s="1014"/>
      <c r="J443" s="255">
        <f ca="1">IF(MOD(ROW()-13,2)=0,IF(ISBLANK(OFFSET('10. SEGUIMIENTO 2025'!$N$14,INT((ROW()-13)/2),0)),"",OFFSET('10. SEGUIMIENTO 2025'!$N$14,INT((ROW()-13)/2),0)),IF(ISBLANK(OFFSET('9. METAS'!$N$20,INT((ROW()-14)/2),0)),"",OFFSET('9. METAS'!$N$20,INT((ROW()-14)/2),0)))</f>
        <v>41</v>
      </c>
      <c r="K443" s="256" t="str">
        <f ca="1">IF(MOD(ROW()-13,2)=0,IF(ISBLANK(OFFSET('10. SEGUIMIENTO 2025'!$O$14,INT((ROW()-13)/2),0)),"",OFFSET('10. SEGUIMIENTO 2025'!$O$14,INT((ROW()-13)/2),0)),IF(ISBLANK(OFFSET('9. METAS'!$O$20,INT((ROW()-14)/2),0)),"",OFFSET('9. METAS'!$O$20,INT((ROW()-14)/2),0)))</f>
        <v/>
      </c>
      <c r="L443" s="256" t="str">
        <f ca="1">IF(MOD(ROW()-13,2)=0,IF(ISBLANK(OFFSET('10. SEGUIMIENTO 2025'!$P$14,INT((ROW()-13)/2),0)),"",OFFSET('10. SEGUIMIENTO 2025'!$P$14,INT((ROW()-13)/2),0)),IF(ISBLANK(OFFSET('9. METAS'!$P$20,INT((ROW()-14)/2),0)),"",OFFSET('9. METAS'!$P$20,INT((ROW()-14)/2),0)))</f>
        <v/>
      </c>
      <c r="M443" s="257" t="str">
        <f ca="1">IF(MOD(ROW()-13,2)=0,IF(ISBLANK(OFFSET('10. SEGUIMIENTO 2025'!$Q$14,INT((ROW()-13)/2),0)),"",OFFSET('10. SEGUIMIENTO 2025'!$Q$14,INT((ROW()-13)/2),0)),IF(ISBLANK(OFFSET('9. METAS'!$Q$20,INT((ROW()-14)/2),0)),"",OFFSET('9. METAS'!$Q$20,INT((ROW()-14)/2),0)))</f>
        <v/>
      </c>
      <c r="N443" s="1012" t="str">
        <f t="shared" ref="N443" ca="1" si="426">IFERROR(L443/L444,"ND")</f>
        <v>ND</v>
      </c>
      <c r="O443" s="1008" t="str">
        <f t="shared" ref="O443" ca="1" si="427">IFERROR(((L443+K443+J443)/H443),"ND")</f>
        <v>ND</v>
      </c>
      <c r="P443" s="996"/>
    </row>
    <row r="444" spans="3:16">
      <c r="C444" s="1030"/>
      <c r="D444" s="1026"/>
      <c r="E444" s="1026"/>
      <c r="F444" s="1024"/>
      <c r="G444" s="1021"/>
      <c r="H444" s="1017"/>
      <c r="I444" s="1015"/>
      <c r="J444" s="255" t="str">
        <f ca="1">IF(MOD(ROW()-13,2)=0,IF(ISBLANK(OFFSET('10. SEGUIMIENTO 2025'!$N$14,INT((ROW()-13)/2),0)),"",OFFSET('10. SEGUIMIENTO 2025'!$N$14,INT((ROW()-13)/2),0)),IF(ISBLANK(OFFSET('9. METAS'!$N$20,INT((ROW()-14)/2),0)),"",OFFSET('9. METAS'!$N$20,INT((ROW()-14)/2),0)))</f>
        <v/>
      </c>
      <c r="K444" s="256" t="str">
        <f ca="1">IF(MOD(ROW()-13,2)=0,IF(ISBLANK(OFFSET('10. SEGUIMIENTO 2025'!$O$14,INT((ROW()-13)/2),0)),"",OFFSET('10. SEGUIMIENTO 2025'!$O$14,INT((ROW()-13)/2),0)),IF(ISBLANK(OFFSET('9. METAS'!$O$20,INT((ROW()-14)/2),0)),"",OFFSET('9. METAS'!$O$20,INT((ROW()-14)/2),0)))</f>
        <v/>
      </c>
      <c r="L444" s="256" t="str">
        <f ca="1">IF(MOD(ROW()-13,2)=0,IF(ISBLANK(OFFSET('10. SEGUIMIENTO 2025'!$P$14,INT((ROW()-13)/2),0)),"",OFFSET('10. SEGUIMIENTO 2025'!$P$14,INT((ROW()-13)/2),0)),IF(ISBLANK(OFFSET('9. METAS'!$P$20,INT((ROW()-14)/2),0)),"",OFFSET('9. METAS'!$P$20,INT((ROW()-14)/2),0)))</f>
        <v/>
      </c>
      <c r="M444" s="257" t="str">
        <f ca="1">IF(MOD(ROW()-13,2)=0,IF(ISBLANK(OFFSET('10. SEGUIMIENTO 2025'!$Q$14,INT((ROW()-13)/2),0)),"",OFFSET('10. SEGUIMIENTO 2025'!$Q$14,INT((ROW()-13)/2),0)),IF(ISBLANK(OFFSET('9. METAS'!$Q$20,INT((ROW()-14)/2),0)),"",OFFSET('9. METAS'!$Q$20,INT((ROW()-14)/2),0)))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017" t="str">
        <f ca="1">IF(ISBLANK(OFFSET('9. METAS'!$K$20,INT((ROW()-13)/2),0)),"",OFFSET('9. METAS'!$K$20,INT((ROW()-13)/2),0))</f>
        <v/>
      </c>
      <c r="I445" s="1014"/>
      <c r="J445" s="255">
        <f ca="1">IF(MOD(ROW()-13,2)=0,IF(ISBLANK(OFFSET('10. SEGUIMIENTO 2025'!$N$14,INT((ROW()-13)/2),0)),"",OFFSET('10. SEGUIMIENTO 2025'!$N$14,INT((ROW()-13)/2),0)),IF(ISBLANK(OFFSET('9. METAS'!$N$20,INT((ROW()-14)/2),0)),"",OFFSET('9. METAS'!$N$20,INT((ROW()-14)/2),0)))</f>
        <v>41</v>
      </c>
      <c r="K445" s="256" t="str">
        <f ca="1">IF(MOD(ROW()-13,2)=0,IF(ISBLANK(OFFSET('10. SEGUIMIENTO 2025'!$O$14,INT((ROW()-13)/2),0)),"",OFFSET('10. SEGUIMIENTO 2025'!$O$14,INT((ROW()-13)/2),0)),IF(ISBLANK(OFFSET('9. METAS'!$O$20,INT((ROW()-14)/2),0)),"",OFFSET('9. METAS'!$O$20,INT((ROW()-14)/2),0)))</f>
        <v/>
      </c>
      <c r="L445" s="256" t="str">
        <f ca="1">IF(MOD(ROW()-13,2)=0,IF(ISBLANK(OFFSET('10. SEGUIMIENTO 2025'!$P$14,INT((ROW()-13)/2),0)),"",OFFSET('10. SEGUIMIENTO 2025'!$P$14,INT((ROW()-13)/2),0)),IF(ISBLANK(OFFSET('9. METAS'!$P$20,INT((ROW()-14)/2),0)),"",OFFSET('9. METAS'!$P$20,INT((ROW()-14)/2),0)))</f>
        <v/>
      </c>
      <c r="M445" s="257" t="str">
        <f ca="1">IF(MOD(ROW()-13,2)=0,IF(ISBLANK(OFFSET('10. SEGUIMIENTO 2025'!$Q$14,INT((ROW()-13)/2),0)),"",OFFSET('10. SEGUIMIENTO 2025'!$Q$14,INT((ROW()-13)/2),0)),IF(ISBLANK(OFFSET('9. METAS'!$Q$20,INT((ROW()-14)/2),0)),"",OFFSET('9. METAS'!$Q$20,INT((ROW()-14)/2),0)))</f>
        <v/>
      </c>
      <c r="N445" s="1012" t="str">
        <f t="shared" ref="N445" ca="1" si="428">IFERROR(L445/L446,"ND")</f>
        <v>ND</v>
      </c>
      <c r="O445" s="1008" t="str">
        <f t="shared" ref="O445" ca="1" si="429">IFERROR(((L445+K445+J445)/H445),"ND")</f>
        <v>ND</v>
      </c>
      <c r="P445" s="996"/>
    </row>
    <row r="446" spans="3:16">
      <c r="C446" s="1030"/>
      <c r="D446" s="1026"/>
      <c r="E446" s="1026"/>
      <c r="F446" s="1024"/>
      <c r="G446" s="1021"/>
      <c r="H446" s="1017"/>
      <c r="I446" s="1015"/>
      <c r="J446" s="255" t="str">
        <f ca="1">IF(MOD(ROW()-13,2)=0,IF(ISBLANK(OFFSET('10. SEGUIMIENTO 2025'!$N$14,INT((ROW()-13)/2),0)),"",OFFSET('10. SEGUIMIENTO 2025'!$N$14,INT((ROW()-13)/2),0)),IF(ISBLANK(OFFSET('9. METAS'!$N$20,INT((ROW()-14)/2),0)),"",OFFSET('9. METAS'!$N$20,INT((ROW()-14)/2),0)))</f>
        <v/>
      </c>
      <c r="K446" s="256" t="str">
        <f ca="1">IF(MOD(ROW()-13,2)=0,IF(ISBLANK(OFFSET('10. SEGUIMIENTO 2025'!$O$14,INT((ROW()-13)/2),0)),"",OFFSET('10. SEGUIMIENTO 2025'!$O$14,INT((ROW()-13)/2),0)),IF(ISBLANK(OFFSET('9. METAS'!$O$20,INT((ROW()-14)/2),0)),"",OFFSET('9. METAS'!$O$20,INT((ROW()-14)/2),0)))</f>
        <v/>
      </c>
      <c r="L446" s="256" t="str">
        <f ca="1">IF(MOD(ROW()-13,2)=0,IF(ISBLANK(OFFSET('10. SEGUIMIENTO 2025'!$P$14,INT((ROW()-13)/2),0)),"",OFFSET('10. SEGUIMIENTO 2025'!$P$14,INT((ROW()-13)/2),0)),IF(ISBLANK(OFFSET('9. METAS'!$P$20,INT((ROW()-14)/2),0)),"",OFFSET('9. METAS'!$P$20,INT((ROW()-14)/2),0)))</f>
        <v/>
      </c>
      <c r="M446" s="257" t="str">
        <f ca="1">IF(MOD(ROW()-13,2)=0,IF(ISBLANK(OFFSET('10. SEGUIMIENTO 2025'!$Q$14,INT((ROW()-13)/2),0)),"",OFFSET('10. SEGUIMIENTO 2025'!$Q$14,INT((ROW()-13)/2),0)),IF(ISBLANK(OFFSET('9. METAS'!$Q$20,INT((ROW()-14)/2),0)),"",OFFSET('9. METAS'!$Q$20,INT((ROW()-14)/2),0)))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017" t="str">
        <f ca="1">IF(ISBLANK(OFFSET('9. METAS'!$K$20,INT((ROW()-13)/2),0)),"",OFFSET('9. METAS'!$K$20,INT((ROW()-13)/2),0))</f>
        <v/>
      </c>
      <c r="I447" s="1014"/>
      <c r="J447" s="255">
        <f ca="1">IF(MOD(ROW()-13,2)=0,IF(ISBLANK(OFFSET('10. SEGUIMIENTO 2025'!$N$14,INT((ROW()-13)/2),0)),"",OFFSET('10. SEGUIMIENTO 2025'!$N$14,INT((ROW()-13)/2),0)),IF(ISBLANK(OFFSET('9. METAS'!$N$20,INT((ROW()-14)/2),0)),"",OFFSET('9. METAS'!$N$20,INT((ROW()-14)/2),0)))</f>
        <v>41</v>
      </c>
      <c r="K447" s="256" t="str">
        <f ca="1">IF(MOD(ROW()-13,2)=0,IF(ISBLANK(OFFSET('10. SEGUIMIENTO 2025'!$O$14,INT((ROW()-13)/2),0)),"",OFFSET('10. SEGUIMIENTO 2025'!$O$14,INT((ROW()-13)/2),0)),IF(ISBLANK(OFFSET('9. METAS'!$O$20,INT((ROW()-14)/2),0)),"",OFFSET('9. METAS'!$O$20,INT((ROW()-14)/2),0)))</f>
        <v/>
      </c>
      <c r="L447" s="256" t="str">
        <f ca="1">IF(MOD(ROW()-13,2)=0,IF(ISBLANK(OFFSET('10. SEGUIMIENTO 2025'!$P$14,INT((ROW()-13)/2),0)),"",OFFSET('10. SEGUIMIENTO 2025'!$P$14,INT((ROW()-13)/2),0)),IF(ISBLANK(OFFSET('9. METAS'!$P$20,INT((ROW()-14)/2),0)),"",OFFSET('9. METAS'!$P$20,INT((ROW()-14)/2),0)))</f>
        <v/>
      </c>
      <c r="M447" s="257" t="str">
        <f ca="1">IF(MOD(ROW()-13,2)=0,IF(ISBLANK(OFFSET('10. SEGUIMIENTO 2025'!$Q$14,INT((ROW()-13)/2),0)),"",OFFSET('10. SEGUIMIENTO 2025'!$Q$14,INT((ROW()-13)/2),0)),IF(ISBLANK(OFFSET('9. METAS'!$Q$20,INT((ROW()-14)/2),0)),"",OFFSET('9. METAS'!$Q$20,INT((ROW()-14)/2),0)))</f>
        <v/>
      </c>
      <c r="N447" s="1012" t="str">
        <f t="shared" ref="N447" ca="1" si="430">IFERROR(L447/L448,"ND")</f>
        <v>ND</v>
      </c>
      <c r="O447" s="1008" t="str">
        <f t="shared" ref="O447" ca="1" si="431">IFERROR(((L447+K447+J447)/H447),"ND")</f>
        <v>ND</v>
      </c>
      <c r="P447" s="996"/>
    </row>
    <row r="448" spans="3:16">
      <c r="C448" s="1030"/>
      <c r="D448" s="1026"/>
      <c r="E448" s="1026"/>
      <c r="F448" s="1024"/>
      <c r="G448" s="1021"/>
      <c r="H448" s="1017"/>
      <c r="I448" s="1015"/>
      <c r="J448" s="255" t="str">
        <f ca="1">IF(MOD(ROW()-13,2)=0,IF(ISBLANK(OFFSET('10. SEGUIMIENTO 2025'!$N$14,INT((ROW()-13)/2),0)),"",OFFSET('10. SEGUIMIENTO 2025'!$N$14,INT((ROW()-13)/2),0)),IF(ISBLANK(OFFSET('9. METAS'!$N$20,INT((ROW()-14)/2),0)),"",OFFSET('9. METAS'!$N$20,INT((ROW()-14)/2),0)))</f>
        <v/>
      </c>
      <c r="K448" s="256" t="str">
        <f ca="1">IF(MOD(ROW()-13,2)=0,IF(ISBLANK(OFFSET('10. SEGUIMIENTO 2025'!$O$14,INT((ROW()-13)/2),0)),"",OFFSET('10. SEGUIMIENTO 2025'!$O$14,INT((ROW()-13)/2),0)),IF(ISBLANK(OFFSET('9. METAS'!$O$20,INT((ROW()-14)/2),0)),"",OFFSET('9. METAS'!$O$20,INT((ROW()-14)/2),0)))</f>
        <v/>
      </c>
      <c r="L448" s="256" t="str">
        <f ca="1">IF(MOD(ROW()-13,2)=0,IF(ISBLANK(OFFSET('10. SEGUIMIENTO 2025'!$P$14,INT((ROW()-13)/2),0)),"",OFFSET('10. SEGUIMIENTO 2025'!$P$14,INT((ROW()-13)/2),0)),IF(ISBLANK(OFFSET('9. METAS'!$P$20,INT((ROW()-14)/2),0)),"",OFFSET('9. METAS'!$P$20,INT((ROW()-14)/2),0)))</f>
        <v/>
      </c>
      <c r="M448" s="257" t="str">
        <f ca="1">IF(MOD(ROW()-13,2)=0,IF(ISBLANK(OFFSET('10. SEGUIMIENTO 2025'!$Q$14,INT((ROW()-13)/2),0)),"",OFFSET('10. SEGUIMIENTO 2025'!$Q$14,INT((ROW()-13)/2),0)),IF(ISBLANK(OFFSET('9. METAS'!$Q$20,INT((ROW()-14)/2),0)),"",OFFSET('9. METAS'!$Q$20,INT((ROW()-14)/2),0)))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017" t="str">
        <f ca="1">IF(ISBLANK(OFFSET('9. METAS'!$K$20,INT((ROW()-13)/2),0)),"",OFFSET('9. METAS'!$K$20,INT((ROW()-13)/2),0))</f>
        <v/>
      </c>
      <c r="I449" s="1014"/>
      <c r="J449" s="255">
        <f ca="1">IF(MOD(ROW()-13,2)=0,IF(ISBLANK(OFFSET('10. SEGUIMIENTO 2025'!$N$14,INT((ROW()-13)/2),0)),"",OFFSET('10. SEGUIMIENTO 2025'!$N$14,INT((ROW()-13)/2),0)),IF(ISBLANK(OFFSET('9. METAS'!$N$20,INT((ROW()-14)/2),0)),"",OFFSET('9. METAS'!$N$20,INT((ROW()-14)/2),0)))</f>
        <v>41</v>
      </c>
      <c r="K449" s="256" t="str">
        <f ca="1">IF(MOD(ROW()-13,2)=0,IF(ISBLANK(OFFSET('10. SEGUIMIENTO 2025'!$O$14,INT((ROW()-13)/2),0)),"",OFFSET('10. SEGUIMIENTO 2025'!$O$14,INT((ROW()-13)/2),0)),IF(ISBLANK(OFFSET('9. METAS'!$O$20,INT((ROW()-14)/2),0)),"",OFFSET('9. METAS'!$O$20,INT((ROW()-14)/2),0)))</f>
        <v/>
      </c>
      <c r="L449" s="256" t="str">
        <f ca="1">IF(MOD(ROW()-13,2)=0,IF(ISBLANK(OFFSET('10. SEGUIMIENTO 2025'!$P$14,INT((ROW()-13)/2),0)),"",OFFSET('10. SEGUIMIENTO 2025'!$P$14,INT((ROW()-13)/2),0)),IF(ISBLANK(OFFSET('9. METAS'!$P$20,INT((ROW()-14)/2),0)),"",OFFSET('9. METAS'!$P$20,INT((ROW()-14)/2),0)))</f>
        <v/>
      </c>
      <c r="M449" s="257" t="str">
        <f ca="1">IF(MOD(ROW()-13,2)=0,IF(ISBLANK(OFFSET('10. SEGUIMIENTO 2025'!$Q$14,INT((ROW()-13)/2),0)),"",OFFSET('10. SEGUIMIENTO 2025'!$Q$14,INT((ROW()-13)/2),0)),IF(ISBLANK(OFFSET('9. METAS'!$Q$20,INT((ROW()-14)/2),0)),"",OFFSET('9. METAS'!$Q$20,INT((ROW()-14)/2),0)))</f>
        <v/>
      </c>
      <c r="N449" s="1012" t="str">
        <f t="shared" ref="N449" ca="1" si="432">IFERROR(L449/L450,"ND")</f>
        <v>ND</v>
      </c>
      <c r="O449" s="1008" t="str">
        <f t="shared" ref="O449" ca="1" si="433">IFERROR(((L449+K449+J449)/H449),"ND")</f>
        <v>ND</v>
      </c>
      <c r="P449" s="996"/>
    </row>
    <row r="450" spans="3:16">
      <c r="C450" s="1030"/>
      <c r="D450" s="1026"/>
      <c r="E450" s="1026"/>
      <c r="F450" s="1024"/>
      <c r="G450" s="1021"/>
      <c r="H450" s="1017"/>
      <c r="I450" s="1015"/>
      <c r="J450" s="255" t="str">
        <f ca="1">IF(MOD(ROW()-13,2)=0,IF(ISBLANK(OFFSET('10. SEGUIMIENTO 2025'!$N$14,INT((ROW()-13)/2),0)),"",OFFSET('10. SEGUIMIENTO 2025'!$N$14,INT((ROW()-13)/2),0)),IF(ISBLANK(OFFSET('9. METAS'!$N$20,INT((ROW()-14)/2),0)),"",OFFSET('9. METAS'!$N$20,INT((ROW()-14)/2),0)))</f>
        <v/>
      </c>
      <c r="K450" s="256" t="str">
        <f ca="1">IF(MOD(ROW()-13,2)=0,IF(ISBLANK(OFFSET('10. SEGUIMIENTO 2025'!$O$14,INT((ROW()-13)/2),0)),"",OFFSET('10. SEGUIMIENTO 2025'!$O$14,INT((ROW()-13)/2),0)),IF(ISBLANK(OFFSET('9. METAS'!$O$20,INT((ROW()-14)/2),0)),"",OFFSET('9. METAS'!$O$20,INT((ROW()-14)/2),0)))</f>
        <v/>
      </c>
      <c r="L450" s="256" t="str">
        <f ca="1">IF(MOD(ROW()-13,2)=0,IF(ISBLANK(OFFSET('10. SEGUIMIENTO 2025'!$P$14,INT((ROW()-13)/2),0)),"",OFFSET('10. SEGUIMIENTO 2025'!$P$14,INT((ROW()-13)/2),0)),IF(ISBLANK(OFFSET('9. METAS'!$P$20,INT((ROW()-14)/2),0)),"",OFFSET('9. METAS'!$P$20,INT((ROW()-14)/2),0)))</f>
        <v/>
      </c>
      <c r="M450" s="257" t="str">
        <f ca="1">IF(MOD(ROW()-13,2)=0,IF(ISBLANK(OFFSET('10. SEGUIMIENTO 2025'!$Q$14,INT((ROW()-13)/2),0)),"",OFFSET('10. SEGUIMIENTO 2025'!$Q$14,INT((ROW()-13)/2),0)),IF(ISBLANK(OFFSET('9. METAS'!$Q$20,INT((ROW()-14)/2),0)),"",OFFSET('9. METAS'!$Q$20,INT((ROW()-14)/2),0)))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017" t="str">
        <f ca="1">IF(ISBLANK(OFFSET('9. METAS'!$K$20,INT((ROW()-13)/2),0)),"",OFFSET('9. METAS'!$K$20,INT((ROW()-13)/2),0))</f>
        <v/>
      </c>
      <c r="I451" s="1014"/>
      <c r="J451" s="255">
        <f ca="1">IF(MOD(ROW()-13,2)=0,IF(ISBLANK(OFFSET('10. SEGUIMIENTO 2025'!$N$14,INT((ROW()-13)/2),0)),"",OFFSET('10. SEGUIMIENTO 2025'!$N$14,INT((ROW()-13)/2),0)),IF(ISBLANK(OFFSET('9. METAS'!$N$20,INT((ROW()-14)/2),0)),"",OFFSET('9. METAS'!$N$20,INT((ROW()-14)/2),0)))</f>
        <v>41</v>
      </c>
      <c r="K451" s="256" t="str">
        <f ca="1">IF(MOD(ROW()-13,2)=0,IF(ISBLANK(OFFSET('10. SEGUIMIENTO 2025'!$O$14,INT((ROW()-13)/2),0)),"",OFFSET('10. SEGUIMIENTO 2025'!$O$14,INT((ROW()-13)/2),0)),IF(ISBLANK(OFFSET('9. METAS'!$O$20,INT((ROW()-14)/2),0)),"",OFFSET('9. METAS'!$O$20,INT((ROW()-14)/2),0)))</f>
        <v/>
      </c>
      <c r="L451" s="256" t="str">
        <f ca="1">IF(MOD(ROW()-13,2)=0,IF(ISBLANK(OFFSET('10. SEGUIMIENTO 2025'!$P$14,INT((ROW()-13)/2),0)),"",OFFSET('10. SEGUIMIENTO 2025'!$P$14,INT((ROW()-13)/2),0)),IF(ISBLANK(OFFSET('9. METAS'!$P$20,INT((ROW()-14)/2),0)),"",OFFSET('9. METAS'!$P$20,INT((ROW()-14)/2),0)))</f>
        <v/>
      </c>
      <c r="M451" s="257" t="str">
        <f ca="1">IF(MOD(ROW()-13,2)=0,IF(ISBLANK(OFFSET('10. SEGUIMIENTO 2025'!$Q$14,INT((ROW()-13)/2),0)),"",OFFSET('10. SEGUIMIENTO 2025'!$Q$14,INT((ROW()-13)/2),0)),IF(ISBLANK(OFFSET('9. METAS'!$Q$20,INT((ROW()-14)/2),0)),"",OFFSET('9. METAS'!$Q$20,INT((ROW()-14)/2),0)))</f>
        <v/>
      </c>
      <c r="N451" s="1012" t="str">
        <f t="shared" ref="N451" ca="1" si="434">IFERROR(L451/L452,"ND")</f>
        <v>ND</v>
      </c>
      <c r="O451" s="1008" t="str">
        <f t="shared" ref="O451" ca="1" si="435">IFERROR(((L451+K451+J451)/H451),"ND")</f>
        <v>ND</v>
      </c>
      <c r="P451" s="996"/>
    </row>
    <row r="452" spans="3:16">
      <c r="C452" s="1030"/>
      <c r="D452" s="1026"/>
      <c r="E452" s="1026"/>
      <c r="F452" s="1024"/>
      <c r="G452" s="1021"/>
      <c r="H452" s="1017"/>
      <c r="I452" s="1015"/>
      <c r="J452" s="255" t="str">
        <f ca="1">IF(MOD(ROW()-13,2)=0,IF(ISBLANK(OFFSET('10. SEGUIMIENTO 2025'!$N$14,INT((ROW()-13)/2),0)),"",OFFSET('10. SEGUIMIENTO 2025'!$N$14,INT((ROW()-13)/2),0)),IF(ISBLANK(OFFSET('9. METAS'!$N$20,INT((ROW()-14)/2),0)),"",OFFSET('9. METAS'!$N$20,INT((ROW()-14)/2),0)))</f>
        <v/>
      </c>
      <c r="K452" s="256" t="str">
        <f ca="1">IF(MOD(ROW()-13,2)=0,IF(ISBLANK(OFFSET('10. SEGUIMIENTO 2025'!$O$14,INT((ROW()-13)/2),0)),"",OFFSET('10. SEGUIMIENTO 2025'!$O$14,INT((ROW()-13)/2),0)),IF(ISBLANK(OFFSET('9. METAS'!$O$20,INT((ROW()-14)/2),0)),"",OFFSET('9. METAS'!$O$20,INT((ROW()-14)/2),0)))</f>
        <v/>
      </c>
      <c r="L452" s="256" t="str">
        <f ca="1">IF(MOD(ROW()-13,2)=0,IF(ISBLANK(OFFSET('10. SEGUIMIENTO 2025'!$P$14,INT((ROW()-13)/2),0)),"",OFFSET('10. SEGUIMIENTO 2025'!$P$14,INT((ROW()-13)/2),0)),IF(ISBLANK(OFFSET('9. METAS'!$P$20,INT((ROW()-14)/2),0)),"",OFFSET('9. METAS'!$P$20,INT((ROW()-14)/2),0)))</f>
        <v/>
      </c>
      <c r="M452" s="257" t="str">
        <f ca="1">IF(MOD(ROW()-13,2)=0,IF(ISBLANK(OFFSET('10. SEGUIMIENTO 2025'!$Q$14,INT((ROW()-13)/2),0)),"",OFFSET('10. SEGUIMIENTO 2025'!$Q$14,INT((ROW()-13)/2),0)),IF(ISBLANK(OFFSET('9. METAS'!$Q$20,INT((ROW()-14)/2),0)),"",OFFSET('9. METAS'!$Q$20,INT((ROW()-14)/2),0)))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017" t="str">
        <f ca="1">IF(ISBLANK(OFFSET('9. METAS'!$K$20,INT((ROW()-13)/2),0)),"",OFFSET('9. METAS'!$K$20,INT((ROW()-13)/2),0))</f>
        <v/>
      </c>
      <c r="I453" s="1014"/>
      <c r="J453" s="255">
        <f ca="1">IF(MOD(ROW()-13,2)=0,IF(ISBLANK(OFFSET('10. SEGUIMIENTO 2025'!$N$14,INT((ROW()-13)/2),0)),"",OFFSET('10. SEGUIMIENTO 2025'!$N$14,INT((ROW()-13)/2),0)),IF(ISBLANK(OFFSET('9. METAS'!$N$20,INT((ROW()-14)/2),0)),"",OFFSET('9. METAS'!$N$20,INT((ROW()-14)/2),0)))</f>
        <v>41</v>
      </c>
      <c r="K453" s="256" t="str">
        <f ca="1">IF(MOD(ROW()-13,2)=0,IF(ISBLANK(OFFSET('10. SEGUIMIENTO 2025'!$O$14,INT((ROW()-13)/2),0)),"",OFFSET('10. SEGUIMIENTO 2025'!$O$14,INT((ROW()-13)/2),0)),IF(ISBLANK(OFFSET('9. METAS'!$O$20,INT((ROW()-14)/2),0)),"",OFFSET('9. METAS'!$O$20,INT((ROW()-14)/2),0)))</f>
        <v/>
      </c>
      <c r="L453" s="256" t="str">
        <f ca="1">IF(MOD(ROW()-13,2)=0,IF(ISBLANK(OFFSET('10. SEGUIMIENTO 2025'!$P$14,INT((ROW()-13)/2),0)),"",OFFSET('10. SEGUIMIENTO 2025'!$P$14,INT((ROW()-13)/2),0)),IF(ISBLANK(OFFSET('9. METAS'!$P$20,INT((ROW()-14)/2),0)),"",OFFSET('9. METAS'!$P$20,INT((ROW()-14)/2),0)))</f>
        <v/>
      </c>
      <c r="M453" s="257" t="str">
        <f ca="1">IF(MOD(ROW()-13,2)=0,IF(ISBLANK(OFFSET('10. SEGUIMIENTO 2025'!$Q$14,INT((ROW()-13)/2),0)),"",OFFSET('10. SEGUIMIENTO 2025'!$Q$14,INT((ROW()-13)/2),0)),IF(ISBLANK(OFFSET('9. METAS'!$Q$20,INT((ROW()-14)/2),0)),"",OFFSET('9. METAS'!$Q$20,INT((ROW()-14)/2),0)))</f>
        <v/>
      </c>
      <c r="N453" s="1012" t="str">
        <f t="shared" ref="N453" ca="1" si="436">IFERROR(L453/L454,"ND")</f>
        <v>ND</v>
      </c>
      <c r="O453" s="1008" t="str">
        <f t="shared" ref="O453" ca="1" si="437">IFERROR(((L453+K453+J453)/H453),"ND")</f>
        <v>ND</v>
      </c>
      <c r="P453" s="996"/>
    </row>
    <row r="454" spans="3:16">
      <c r="C454" s="1030"/>
      <c r="D454" s="1026"/>
      <c r="E454" s="1026"/>
      <c r="F454" s="1024"/>
      <c r="G454" s="1021"/>
      <c r="H454" s="1017"/>
      <c r="I454" s="1015"/>
      <c r="J454" s="255" t="str">
        <f ca="1">IF(MOD(ROW()-13,2)=0,IF(ISBLANK(OFFSET('10. SEGUIMIENTO 2025'!$N$14,INT((ROW()-13)/2),0)),"",OFFSET('10. SEGUIMIENTO 2025'!$N$14,INT((ROW()-13)/2),0)),IF(ISBLANK(OFFSET('9. METAS'!$N$20,INT((ROW()-14)/2),0)),"",OFFSET('9. METAS'!$N$20,INT((ROW()-14)/2),0)))</f>
        <v/>
      </c>
      <c r="K454" s="256" t="str">
        <f ca="1">IF(MOD(ROW()-13,2)=0,IF(ISBLANK(OFFSET('10. SEGUIMIENTO 2025'!$O$14,INT((ROW()-13)/2),0)),"",OFFSET('10. SEGUIMIENTO 2025'!$O$14,INT((ROW()-13)/2),0)),IF(ISBLANK(OFFSET('9. METAS'!$O$20,INT((ROW()-14)/2),0)),"",OFFSET('9. METAS'!$O$20,INT((ROW()-14)/2),0)))</f>
        <v/>
      </c>
      <c r="L454" s="256" t="str">
        <f ca="1">IF(MOD(ROW()-13,2)=0,IF(ISBLANK(OFFSET('10. SEGUIMIENTO 2025'!$P$14,INT((ROW()-13)/2),0)),"",OFFSET('10. SEGUIMIENTO 2025'!$P$14,INT((ROW()-13)/2),0)),IF(ISBLANK(OFFSET('9. METAS'!$P$20,INT((ROW()-14)/2),0)),"",OFFSET('9. METAS'!$P$20,INT((ROW()-14)/2),0)))</f>
        <v/>
      </c>
      <c r="M454" s="257" t="str">
        <f ca="1">IF(MOD(ROW()-13,2)=0,IF(ISBLANK(OFFSET('10. SEGUIMIENTO 2025'!$Q$14,INT((ROW()-13)/2),0)),"",OFFSET('10. SEGUIMIENTO 2025'!$Q$14,INT((ROW()-13)/2),0)),IF(ISBLANK(OFFSET('9. METAS'!$Q$20,INT((ROW()-14)/2),0)),"",OFFSET('9. METAS'!$Q$20,INT((ROW()-14)/2),0)))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017" t="str">
        <f ca="1">IF(ISBLANK(OFFSET('9. METAS'!$K$20,INT((ROW()-13)/2),0)),"",OFFSET('9. METAS'!$K$20,INT((ROW()-13)/2),0))</f>
        <v/>
      </c>
      <c r="I455" s="1014"/>
      <c r="J455" s="255">
        <f ca="1">IF(MOD(ROW()-13,2)=0,IF(ISBLANK(OFFSET('10. SEGUIMIENTO 2025'!$N$14,INT((ROW()-13)/2),0)),"",OFFSET('10. SEGUIMIENTO 2025'!$N$14,INT((ROW()-13)/2),0)),IF(ISBLANK(OFFSET('9. METAS'!$N$20,INT((ROW()-14)/2),0)),"",OFFSET('9. METAS'!$N$20,INT((ROW()-14)/2),0)))</f>
        <v>41</v>
      </c>
      <c r="K455" s="256" t="str">
        <f ca="1">IF(MOD(ROW()-13,2)=0,IF(ISBLANK(OFFSET('10. SEGUIMIENTO 2025'!$O$14,INT((ROW()-13)/2),0)),"",OFFSET('10. SEGUIMIENTO 2025'!$O$14,INT((ROW()-13)/2),0)),IF(ISBLANK(OFFSET('9. METAS'!$O$20,INT((ROW()-14)/2),0)),"",OFFSET('9. METAS'!$O$20,INT((ROW()-14)/2),0)))</f>
        <v/>
      </c>
      <c r="L455" s="256" t="str">
        <f ca="1">IF(MOD(ROW()-13,2)=0,IF(ISBLANK(OFFSET('10. SEGUIMIENTO 2025'!$P$14,INT((ROW()-13)/2),0)),"",OFFSET('10. SEGUIMIENTO 2025'!$P$14,INT((ROW()-13)/2),0)),IF(ISBLANK(OFFSET('9. METAS'!$P$20,INT((ROW()-14)/2),0)),"",OFFSET('9. METAS'!$P$20,INT((ROW()-14)/2),0)))</f>
        <v/>
      </c>
      <c r="M455" s="257" t="str">
        <f ca="1">IF(MOD(ROW()-13,2)=0,IF(ISBLANK(OFFSET('10. SEGUIMIENTO 2025'!$Q$14,INT((ROW()-13)/2),0)),"",OFFSET('10. SEGUIMIENTO 2025'!$Q$14,INT((ROW()-13)/2),0)),IF(ISBLANK(OFFSET('9. METAS'!$Q$20,INT((ROW()-14)/2),0)),"",OFFSET('9. METAS'!$Q$20,INT((ROW()-14)/2),0)))</f>
        <v/>
      </c>
      <c r="N455" s="1012" t="str">
        <f t="shared" ref="N455" ca="1" si="438">IFERROR(L455/L456,"ND")</f>
        <v>ND</v>
      </c>
      <c r="O455" s="1008" t="str">
        <f t="shared" ref="O455" ca="1" si="439">IFERROR(((L455+K455+J455)/H455),"ND")</f>
        <v>ND</v>
      </c>
      <c r="P455" s="996"/>
    </row>
    <row r="456" spans="3:16">
      <c r="C456" s="1030"/>
      <c r="D456" s="1026"/>
      <c r="E456" s="1026"/>
      <c r="F456" s="1024"/>
      <c r="G456" s="1021"/>
      <c r="H456" s="1017"/>
      <c r="I456" s="1015"/>
      <c r="J456" s="255" t="str">
        <f ca="1">IF(MOD(ROW()-13,2)=0,IF(ISBLANK(OFFSET('10. SEGUIMIENTO 2025'!$N$14,INT((ROW()-13)/2),0)),"",OFFSET('10. SEGUIMIENTO 2025'!$N$14,INT((ROW()-13)/2),0)),IF(ISBLANK(OFFSET('9. METAS'!$N$20,INT((ROW()-14)/2),0)),"",OFFSET('9. METAS'!$N$20,INT((ROW()-14)/2),0)))</f>
        <v/>
      </c>
      <c r="K456" s="256" t="str">
        <f ca="1">IF(MOD(ROW()-13,2)=0,IF(ISBLANK(OFFSET('10. SEGUIMIENTO 2025'!$O$14,INT((ROW()-13)/2),0)),"",OFFSET('10. SEGUIMIENTO 2025'!$O$14,INT((ROW()-13)/2),0)),IF(ISBLANK(OFFSET('9. METAS'!$O$20,INT((ROW()-14)/2),0)),"",OFFSET('9. METAS'!$O$20,INT((ROW()-14)/2),0)))</f>
        <v/>
      </c>
      <c r="L456" s="256" t="str">
        <f ca="1">IF(MOD(ROW()-13,2)=0,IF(ISBLANK(OFFSET('10. SEGUIMIENTO 2025'!$P$14,INT((ROW()-13)/2),0)),"",OFFSET('10. SEGUIMIENTO 2025'!$P$14,INT((ROW()-13)/2),0)),IF(ISBLANK(OFFSET('9. METAS'!$P$20,INT((ROW()-14)/2),0)),"",OFFSET('9. METAS'!$P$20,INT((ROW()-14)/2),0)))</f>
        <v/>
      </c>
      <c r="M456" s="257" t="str">
        <f ca="1">IF(MOD(ROW()-13,2)=0,IF(ISBLANK(OFFSET('10. SEGUIMIENTO 2025'!$Q$14,INT((ROW()-13)/2),0)),"",OFFSET('10. SEGUIMIENTO 2025'!$Q$14,INT((ROW()-13)/2),0)),IF(ISBLANK(OFFSET('9. METAS'!$Q$20,INT((ROW()-14)/2),0)),"",OFFSET('9. METAS'!$Q$20,INT((ROW()-14)/2),0)))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017" t="str">
        <f ca="1">IF(ISBLANK(OFFSET('9. METAS'!$K$20,INT((ROW()-13)/2),0)),"",OFFSET('9. METAS'!$K$20,INT((ROW()-13)/2),0))</f>
        <v/>
      </c>
      <c r="I457" s="1014"/>
      <c r="J457" s="255">
        <f ca="1">IF(MOD(ROW()-13,2)=0,IF(ISBLANK(OFFSET('10. SEGUIMIENTO 2025'!$N$14,INT((ROW()-13)/2),0)),"",OFFSET('10. SEGUIMIENTO 2025'!$N$14,INT((ROW()-13)/2),0)),IF(ISBLANK(OFFSET('9. METAS'!$N$20,INT((ROW()-14)/2),0)),"",OFFSET('9. METAS'!$N$20,INT((ROW()-14)/2),0)))</f>
        <v>41</v>
      </c>
      <c r="K457" s="256" t="str">
        <f ca="1">IF(MOD(ROW()-13,2)=0,IF(ISBLANK(OFFSET('10. SEGUIMIENTO 2025'!$O$14,INT((ROW()-13)/2),0)),"",OFFSET('10. SEGUIMIENTO 2025'!$O$14,INT((ROW()-13)/2),0)),IF(ISBLANK(OFFSET('9. METAS'!$O$20,INT((ROW()-14)/2),0)),"",OFFSET('9. METAS'!$O$20,INT((ROW()-14)/2),0)))</f>
        <v/>
      </c>
      <c r="L457" s="256" t="str">
        <f ca="1">IF(MOD(ROW()-13,2)=0,IF(ISBLANK(OFFSET('10. SEGUIMIENTO 2025'!$P$14,INT((ROW()-13)/2),0)),"",OFFSET('10. SEGUIMIENTO 2025'!$P$14,INT((ROW()-13)/2),0)),IF(ISBLANK(OFFSET('9. METAS'!$P$20,INT((ROW()-14)/2),0)),"",OFFSET('9. METAS'!$P$20,INT((ROW()-14)/2),0)))</f>
        <v/>
      </c>
      <c r="M457" s="257" t="str">
        <f ca="1">IF(MOD(ROW()-13,2)=0,IF(ISBLANK(OFFSET('10. SEGUIMIENTO 2025'!$Q$14,INT((ROW()-13)/2),0)),"",OFFSET('10. SEGUIMIENTO 2025'!$Q$14,INT((ROW()-13)/2),0)),IF(ISBLANK(OFFSET('9. METAS'!$Q$20,INT((ROW()-14)/2),0)),"",OFFSET('9. METAS'!$Q$20,INT((ROW()-14)/2),0)))</f>
        <v/>
      </c>
      <c r="N457" s="1012" t="str">
        <f t="shared" ref="N457" ca="1" si="440">IFERROR(L457/L458,"ND")</f>
        <v>ND</v>
      </c>
      <c r="O457" s="1008" t="str">
        <f t="shared" ref="O457" ca="1" si="441">IFERROR(((L457+K457+J457)/H457),"ND")</f>
        <v>ND</v>
      </c>
      <c r="P457" s="996"/>
    </row>
    <row r="458" spans="3:16">
      <c r="C458" s="1030"/>
      <c r="D458" s="1026"/>
      <c r="E458" s="1026"/>
      <c r="F458" s="1024"/>
      <c r="G458" s="1021"/>
      <c r="H458" s="1017"/>
      <c r="I458" s="1015"/>
      <c r="J458" s="255" t="str">
        <f ca="1">IF(MOD(ROW()-13,2)=0,IF(ISBLANK(OFFSET('10. SEGUIMIENTO 2025'!$N$14,INT((ROW()-13)/2),0)),"",OFFSET('10. SEGUIMIENTO 2025'!$N$14,INT((ROW()-13)/2),0)),IF(ISBLANK(OFFSET('9. METAS'!$N$20,INT((ROW()-14)/2),0)),"",OFFSET('9. METAS'!$N$20,INT((ROW()-14)/2),0)))</f>
        <v/>
      </c>
      <c r="K458" s="256" t="str">
        <f ca="1">IF(MOD(ROW()-13,2)=0,IF(ISBLANK(OFFSET('10. SEGUIMIENTO 2025'!$O$14,INT((ROW()-13)/2),0)),"",OFFSET('10. SEGUIMIENTO 2025'!$O$14,INT((ROW()-13)/2),0)),IF(ISBLANK(OFFSET('9. METAS'!$O$20,INT((ROW()-14)/2),0)),"",OFFSET('9. METAS'!$O$20,INT((ROW()-14)/2),0)))</f>
        <v/>
      </c>
      <c r="L458" s="256" t="str">
        <f ca="1">IF(MOD(ROW()-13,2)=0,IF(ISBLANK(OFFSET('10. SEGUIMIENTO 2025'!$P$14,INT((ROW()-13)/2),0)),"",OFFSET('10. SEGUIMIENTO 2025'!$P$14,INT((ROW()-13)/2),0)),IF(ISBLANK(OFFSET('9. METAS'!$P$20,INT((ROW()-14)/2),0)),"",OFFSET('9. METAS'!$P$20,INT((ROW()-14)/2),0)))</f>
        <v/>
      </c>
      <c r="M458" s="257" t="str">
        <f ca="1">IF(MOD(ROW()-13,2)=0,IF(ISBLANK(OFFSET('10. SEGUIMIENTO 2025'!$Q$14,INT((ROW()-13)/2),0)),"",OFFSET('10. SEGUIMIENTO 2025'!$Q$14,INT((ROW()-13)/2),0)),IF(ISBLANK(OFFSET('9. METAS'!$Q$20,INT((ROW()-14)/2),0)),"",OFFSET('9. METAS'!$Q$20,INT((ROW()-14)/2),0)))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017" t="str">
        <f ca="1">IF(ISBLANK(OFFSET('9. METAS'!$K$20,INT((ROW()-13)/2),0)),"",OFFSET('9. METAS'!$K$20,INT((ROW()-13)/2),0))</f>
        <v/>
      </c>
      <c r="I459" s="1014"/>
      <c r="J459" s="255">
        <f ca="1">IF(MOD(ROW()-13,2)=0,IF(ISBLANK(OFFSET('10. SEGUIMIENTO 2025'!$N$14,INT((ROW()-13)/2),0)),"",OFFSET('10. SEGUIMIENTO 2025'!$N$14,INT((ROW()-13)/2),0)),IF(ISBLANK(OFFSET('9. METAS'!$N$20,INT((ROW()-14)/2),0)),"",OFFSET('9. METAS'!$N$20,INT((ROW()-14)/2),0)))</f>
        <v>41</v>
      </c>
      <c r="K459" s="256" t="str">
        <f ca="1">IF(MOD(ROW()-13,2)=0,IF(ISBLANK(OFFSET('10. SEGUIMIENTO 2025'!$O$14,INT((ROW()-13)/2),0)),"",OFFSET('10. SEGUIMIENTO 2025'!$O$14,INT((ROW()-13)/2),0)),IF(ISBLANK(OFFSET('9. METAS'!$O$20,INT((ROW()-14)/2),0)),"",OFFSET('9. METAS'!$O$20,INT((ROW()-14)/2),0)))</f>
        <v/>
      </c>
      <c r="L459" s="256" t="str">
        <f ca="1">IF(MOD(ROW()-13,2)=0,IF(ISBLANK(OFFSET('10. SEGUIMIENTO 2025'!$P$14,INT((ROW()-13)/2),0)),"",OFFSET('10. SEGUIMIENTO 2025'!$P$14,INT((ROW()-13)/2),0)),IF(ISBLANK(OFFSET('9. METAS'!$P$20,INT((ROW()-14)/2),0)),"",OFFSET('9. METAS'!$P$20,INT((ROW()-14)/2),0)))</f>
        <v/>
      </c>
      <c r="M459" s="257" t="str">
        <f ca="1">IF(MOD(ROW()-13,2)=0,IF(ISBLANK(OFFSET('10. SEGUIMIENTO 2025'!$Q$14,INT((ROW()-13)/2),0)),"",OFFSET('10. SEGUIMIENTO 2025'!$Q$14,INT((ROW()-13)/2),0)),IF(ISBLANK(OFFSET('9. METAS'!$Q$20,INT((ROW()-14)/2),0)),"",OFFSET('9. METAS'!$Q$20,INT((ROW()-14)/2),0)))</f>
        <v/>
      </c>
      <c r="N459" s="1012" t="str">
        <f t="shared" ref="N459" ca="1" si="442">IFERROR(L459/L460,"ND")</f>
        <v>ND</v>
      </c>
      <c r="O459" s="1008" t="str">
        <f t="shared" ref="O459" ca="1" si="443">IFERROR(((L459+K459+J459)/H459),"ND")</f>
        <v>ND</v>
      </c>
      <c r="P459" s="996"/>
    </row>
    <row r="460" spans="3:16">
      <c r="C460" s="1030"/>
      <c r="D460" s="1026"/>
      <c r="E460" s="1026"/>
      <c r="F460" s="1024"/>
      <c r="G460" s="1021"/>
      <c r="H460" s="1017"/>
      <c r="I460" s="1015"/>
      <c r="J460" s="255" t="str">
        <f ca="1">IF(MOD(ROW()-13,2)=0,IF(ISBLANK(OFFSET('10. SEGUIMIENTO 2025'!$N$14,INT((ROW()-13)/2),0)),"",OFFSET('10. SEGUIMIENTO 2025'!$N$14,INT((ROW()-13)/2),0)),IF(ISBLANK(OFFSET('9. METAS'!$N$20,INT((ROW()-14)/2),0)),"",OFFSET('9. METAS'!$N$20,INT((ROW()-14)/2),0)))</f>
        <v/>
      </c>
      <c r="K460" s="256" t="str">
        <f ca="1">IF(MOD(ROW()-13,2)=0,IF(ISBLANK(OFFSET('10. SEGUIMIENTO 2025'!$O$14,INT((ROW()-13)/2),0)),"",OFFSET('10. SEGUIMIENTO 2025'!$O$14,INT((ROW()-13)/2),0)),IF(ISBLANK(OFFSET('9. METAS'!$O$20,INT((ROW()-14)/2),0)),"",OFFSET('9. METAS'!$O$20,INT((ROW()-14)/2),0)))</f>
        <v/>
      </c>
      <c r="L460" s="256" t="str">
        <f ca="1">IF(MOD(ROW()-13,2)=0,IF(ISBLANK(OFFSET('10. SEGUIMIENTO 2025'!$P$14,INT((ROW()-13)/2),0)),"",OFFSET('10. SEGUIMIENTO 2025'!$P$14,INT((ROW()-13)/2),0)),IF(ISBLANK(OFFSET('9. METAS'!$P$20,INT((ROW()-14)/2),0)),"",OFFSET('9. METAS'!$P$20,INT((ROW()-14)/2),0)))</f>
        <v/>
      </c>
      <c r="M460" s="257" t="str">
        <f ca="1">IF(MOD(ROW()-13,2)=0,IF(ISBLANK(OFFSET('10. SEGUIMIENTO 2025'!$Q$14,INT((ROW()-13)/2),0)),"",OFFSET('10. SEGUIMIENTO 2025'!$Q$14,INT((ROW()-13)/2),0)),IF(ISBLANK(OFFSET('9. METAS'!$Q$20,INT((ROW()-14)/2),0)),"",OFFSET('9. METAS'!$Q$20,INT((ROW()-14)/2),0)))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017" t="str">
        <f ca="1">IF(ISBLANK(OFFSET('9. METAS'!$K$20,INT((ROW()-13)/2),0)),"",OFFSET('9. METAS'!$K$20,INT((ROW()-13)/2),0))</f>
        <v/>
      </c>
      <c r="I461" s="1014"/>
      <c r="J461" s="255">
        <f ca="1">IF(MOD(ROW()-13,2)=0,IF(ISBLANK(OFFSET('10. SEGUIMIENTO 2025'!$N$14,INT((ROW()-13)/2),0)),"",OFFSET('10. SEGUIMIENTO 2025'!$N$14,INT((ROW()-13)/2),0)),IF(ISBLANK(OFFSET('9. METAS'!$N$20,INT((ROW()-14)/2),0)),"",OFFSET('9. METAS'!$N$20,INT((ROW()-14)/2),0)))</f>
        <v>41</v>
      </c>
      <c r="K461" s="256" t="str">
        <f ca="1">IF(MOD(ROW()-13,2)=0,IF(ISBLANK(OFFSET('10. SEGUIMIENTO 2025'!$O$14,INT((ROW()-13)/2),0)),"",OFFSET('10. SEGUIMIENTO 2025'!$O$14,INT((ROW()-13)/2),0)),IF(ISBLANK(OFFSET('9. METAS'!$O$20,INT((ROW()-14)/2),0)),"",OFFSET('9. METAS'!$O$20,INT((ROW()-14)/2),0)))</f>
        <v/>
      </c>
      <c r="L461" s="256" t="str">
        <f ca="1">IF(MOD(ROW()-13,2)=0,IF(ISBLANK(OFFSET('10. SEGUIMIENTO 2025'!$P$14,INT((ROW()-13)/2),0)),"",OFFSET('10. SEGUIMIENTO 2025'!$P$14,INT((ROW()-13)/2),0)),IF(ISBLANK(OFFSET('9. METAS'!$P$20,INT((ROW()-14)/2),0)),"",OFFSET('9. METAS'!$P$20,INT((ROW()-14)/2),0)))</f>
        <v/>
      </c>
      <c r="M461" s="257" t="str">
        <f ca="1">IF(MOD(ROW()-13,2)=0,IF(ISBLANK(OFFSET('10. SEGUIMIENTO 2025'!$Q$14,INT((ROW()-13)/2),0)),"",OFFSET('10. SEGUIMIENTO 2025'!$Q$14,INT((ROW()-13)/2),0)),IF(ISBLANK(OFFSET('9. METAS'!$Q$20,INT((ROW()-14)/2),0)),"",OFFSET('9. METAS'!$Q$20,INT((ROW()-14)/2),0)))</f>
        <v/>
      </c>
      <c r="N461" s="1012" t="str">
        <f t="shared" ref="N461" ca="1" si="444">IFERROR(L461/L462,"ND")</f>
        <v>ND</v>
      </c>
      <c r="O461" s="1008" t="str">
        <f t="shared" ref="O461" ca="1" si="445">IFERROR(((L461+K461+J461)/H461),"ND")</f>
        <v>ND</v>
      </c>
      <c r="P461" s="996"/>
    </row>
    <row r="462" spans="3:16">
      <c r="C462" s="1030"/>
      <c r="D462" s="1026"/>
      <c r="E462" s="1026"/>
      <c r="F462" s="1024"/>
      <c r="G462" s="1021"/>
      <c r="H462" s="1017"/>
      <c r="I462" s="1015"/>
      <c r="J462" s="255" t="str">
        <f ca="1">IF(MOD(ROW()-13,2)=0,IF(ISBLANK(OFFSET('10. SEGUIMIENTO 2025'!$N$14,INT((ROW()-13)/2),0)),"",OFFSET('10. SEGUIMIENTO 2025'!$N$14,INT((ROW()-13)/2),0)),IF(ISBLANK(OFFSET('9. METAS'!$N$20,INT((ROW()-14)/2),0)),"",OFFSET('9. METAS'!$N$20,INT((ROW()-14)/2),0)))</f>
        <v/>
      </c>
      <c r="K462" s="256" t="str">
        <f ca="1">IF(MOD(ROW()-13,2)=0,IF(ISBLANK(OFFSET('10. SEGUIMIENTO 2025'!$O$14,INT((ROW()-13)/2),0)),"",OFFSET('10. SEGUIMIENTO 2025'!$O$14,INT((ROW()-13)/2),0)),IF(ISBLANK(OFFSET('9. METAS'!$O$20,INT((ROW()-14)/2),0)),"",OFFSET('9. METAS'!$O$20,INT((ROW()-14)/2),0)))</f>
        <v/>
      </c>
      <c r="L462" s="256" t="str">
        <f ca="1">IF(MOD(ROW()-13,2)=0,IF(ISBLANK(OFFSET('10. SEGUIMIENTO 2025'!$P$14,INT((ROW()-13)/2),0)),"",OFFSET('10. SEGUIMIENTO 2025'!$P$14,INT((ROW()-13)/2),0)),IF(ISBLANK(OFFSET('9. METAS'!$P$20,INT((ROW()-14)/2),0)),"",OFFSET('9. METAS'!$P$20,INT((ROW()-14)/2),0)))</f>
        <v/>
      </c>
      <c r="M462" s="257" t="str">
        <f ca="1">IF(MOD(ROW()-13,2)=0,IF(ISBLANK(OFFSET('10. SEGUIMIENTO 2025'!$Q$14,INT((ROW()-13)/2),0)),"",OFFSET('10. SEGUIMIENTO 2025'!$Q$14,INT((ROW()-13)/2),0)),IF(ISBLANK(OFFSET('9. METAS'!$Q$20,INT((ROW()-14)/2),0)),"",OFFSET('9. METAS'!$Q$20,INT((ROW()-14)/2),0)))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017" t="str">
        <f ca="1">IF(ISBLANK(OFFSET('9. METAS'!$K$20,INT((ROW()-13)/2),0)),"",OFFSET('9. METAS'!$K$20,INT((ROW()-13)/2),0))</f>
        <v/>
      </c>
      <c r="I463" s="1014"/>
      <c r="J463" s="255">
        <f ca="1">IF(MOD(ROW()-13,2)=0,IF(ISBLANK(OFFSET('10. SEGUIMIENTO 2025'!$N$14,INT((ROW()-13)/2),0)),"",OFFSET('10. SEGUIMIENTO 2025'!$N$14,INT((ROW()-13)/2),0)),IF(ISBLANK(OFFSET('9. METAS'!$N$20,INT((ROW()-14)/2),0)),"",OFFSET('9. METAS'!$N$20,INT((ROW()-14)/2),0)))</f>
        <v>41</v>
      </c>
      <c r="K463" s="256" t="str">
        <f ca="1">IF(MOD(ROW()-13,2)=0,IF(ISBLANK(OFFSET('10. SEGUIMIENTO 2025'!$O$14,INT((ROW()-13)/2),0)),"",OFFSET('10. SEGUIMIENTO 2025'!$O$14,INT((ROW()-13)/2),0)),IF(ISBLANK(OFFSET('9. METAS'!$O$20,INT((ROW()-14)/2),0)),"",OFFSET('9. METAS'!$O$20,INT((ROW()-14)/2),0)))</f>
        <v/>
      </c>
      <c r="L463" s="256" t="str">
        <f ca="1">IF(MOD(ROW()-13,2)=0,IF(ISBLANK(OFFSET('10. SEGUIMIENTO 2025'!$P$14,INT((ROW()-13)/2),0)),"",OFFSET('10. SEGUIMIENTO 2025'!$P$14,INT((ROW()-13)/2),0)),IF(ISBLANK(OFFSET('9. METAS'!$P$20,INT((ROW()-14)/2),0)),"",OFFSET('9. METAS'!$P$20,INT((ROW()-14)/2),0)))</f>
        <v/>
      </c>
      <c r="M463" s="257" t="str">
        <f ca="1">IF(MOD(ROW()-13,2)=0,IF(ISBLANK(OFFSET('10. SEGUIMIENTO 2025'!$Q$14,INT((ROW()-13)/2),0)),"",OFFSET('10. SEGUIMIENTO 2025'!$Q$14,INT((ROW()-13)/2),0)),IF(ISBLANK(OFFSET('9. METAS'!$Q$20,INT((ROW()-14)/2),0)),"",OFFSET('9. METAS'!$Q$20,INT((ROW()-14)/2),0)))</f>
        <v/>
      </c>
      <c r="N463" s="1012" t="str">
        <f t="shared" ref="N463" ca="1" si="446">IFERROR(L463/L464,"ND")</f>
        <v>ND</v>
      </c>
      <c r="O463" s="1008" t="str">
        <f t="shared" ref="O463" ca="1" si="447">IFERROR(((L463+K463+J463)/H463),"ND")</f>
        <v>ND</v>
      </c>
      <c r="P463" s="996"/>
    </row>
    <row r="464" spans="3:16">
      <c r="C464" s="1030"/>
      <c r="D464" s="1026"/>
      <c r="E464" s="1026"/>
      <c r="F464" s="1024"/>
      <c r="G464" s="1021"/>
      <c r="H464" s="1017"/>
      <c r="I464" s="1015"/>
      <c r="J464" s="255" t="str">
        <f ca="1">IF(MOD(ROW()-13,2)=0,IF(ISBLANK(OFFSET('10. SEGUIMIENTO 2025'!$N$14,INT((ROW()-13)/2),0)),"",OFFSET('10. SEGUIMIENTO 2025'!$N$14,INT((ROW()-13)/2),0)),IF(ISBLANK(OFFSET('9. METAS'!$N$20,INT((ROW()-14)/2),0)),"",OFFSET('9. METAS'!$N$20,INT((ROW()-14)/2),0)))</f>
        <v/>
      </c>
      <c r="K464" s="256" t="str">
        <f ca="1">IF(MOD(ROW()-13,2)=0,IF(ISBLANK(OFFSET('10. SEGUIMIENTO 2025'!$O$14,INT((ROW()-13)/2),0)),"",OFFSET('10. SEGUIMIENTO 2025'!$O$14,INT((ROW()-13)/2),0)),IF(ISBLANK(OFFSET('9. METAS'!$O$20,INT((ROW()-14)/2),0)),"",OFFSET('9. METAS'!$O$20,INT((ROW()-14)/2),0)))</f>
        <v/>
      </c>
      <c r="L464" s="256" t="str">
        <f ca="1">IF(MOD(ROW()-13,2)=0,IF(ISBLANK(OFFSET('10. SEGUIMIENTO 2025'!$P$14,INT((ROW()-13)/2),0)),"",OFFSET('10. SEGUIMIENTO 2025'!$P$14,INT((ROW()-13)/2),0)),IF(ISBLANK(OFFSET('9. METAS'!$P$20,INT((ROW()-14)/2),0)),"",OFFSET('9. METAS'!$P$20,INT((ROW()-14)/2),0)))</f>
        <v/>
      </c>
      <c r="M464" s="257" t="str">
        <f ca="1">IF(MOD(ROW()-13,2)=0,IF(ISBLANK(OFFSET('10. SEGUIMIENTO 2025'!$Q$14,INT((ROW()-13)/2),0)),"",OFFSET('10. SEGUIMIENTO 2025'!$Q$14,INT((ROW()-13)/2),0)),IF(ISBLANK(OFFSET('9. METAS'!$Q$20,INT((ROW()-14)/2),0)),"",OFFSET('9. METAS'!$Q$20,INT((ROW()-14)/2),0)))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017" t="str">
        <f ca="1">IF(ISBLANK(OFFSET('9. METAS'!$K$20,INT((ROW()-13)/2),0)),"",OFFSET('9. METAS'!$K$20,INT((ROW()-13)/2),0))</f>
        <v/>
      </c>
      <c r="I465" s="1014"/>
      <c r="J465" s="255">
        <f ca="1">IF(MOD(ROW()-13,2)=0,IF(ISBLANK(OFFSET('10. SEGUIMIENTO 2025'!$N$14,INT((ROW()-13)/2),0)),"",OFFSET('10. SEGUIMIENTO 2025'!$N$14,INT((ROW()-13)/2),0)),IF(ISBLANK(OFFSET('9. METAS'!$N$20,INT((ROW()-14)/2),0)),"",OFFSET('9. METAS'!$N$20,INT((ROW()-14)/2),0)))</f>
        <v>41</v>
      </c>
      <c r="K465" s="256" t="str">
        <f ca="1">IF(MOD(ROW()-13,2)=0,IF(ISBLANK(OFFSET('10. SEGUIMIENTO 2025'!$O$14,INT((ROW()-13)/2),0)),"",OFFSET('10. SEGUIMIENTO 2025'!$O$14,INT((ROW()-13)/2),0)),IF(ISBLANK(OFFSET('9. METAS'!$O$20,INT((ROW()-14)/2),0)),"",OFFSET('9. METAS'!$O$20,INT((ROW()-14)/2),0)))</f>
        <v/>
      </c>
      <c r="L465" s="256" t="str">
        <f ca="1">IF(MOD(ROW()-13,2)=0,IF(ISBLANK(OFFSET('10. SEGUIMIENTO 2025'!$P$14,INT((ROW()-13)/2),0)),"",OFFSET('10. SEGUIMIENTO 2025'!$P$14,INT((ROW()-13)/2),0)),IF(ISBLANK(OFFSET('9. METAS'!$P$20,INT((ROW()-14)/2),0)),"",OFFSET('9. METAS'!$P$20,INT((ROW()-14)/2),0)))</f>
        <v/>
      </c>
      <c r="M465" s="257" t="str">
        <f ca="1">IF(MOD(ROW()-13,2)=0,IF(ISBLANK(OFFSET('10. SEGUIMIENTO 2025'!$Q$14,INT((ROW()-13)/2),0)),"",OFFSET('10. SEGUIMIENTO 2025'!$Q$14,INT((ROW()-13)/2),0)),IF(ISBLANK(OFFSET('9. METAS'!$Q$20,INT((ROW()-14)/2),0)),"",OFFSET('9. METAS'!$Q$20,INT((ROW()-14)/2),0)))</f>
        <v/>
      </c>
      <c r="N465" s="1012" t="str">
        <f t="shared" ref="N465" ca="1" si="448">IFERROR(L465/L466,"ND")</f>
        <v>ND</v>
      </c>
      <c r="O465" s="1008" t="str">
        <f t="shared" ref="O465" ca="1" si="449">IFERROR(((L465+K465+J465)/H465),"ND")</f>
        <v>ND</v>
      </c>
      <c r="P465" s="996"/>
    </row>
    <row r="466" spans="3:16">
      <c r="C466" s="1030"/>
      <c r="D466" s="1026"/>
      <c r="E466" s="1026"/>
      <c r="F466" s="1024"/>
      <c r="G466" s="1021"/>
      <c r="H466" s="1017"/>
      <c r="I466" s="1015"/>
      <c r="J466" s="255" t="str">
        <f ca="1">IF(MOD(ROW()-13,2)=0,IF(ISBLANK(OFFSET('10. SEGUIMIENTO 2025'!$N$14,INT((ROW()-13)/2),0)),"",OFFSET('10. SEGUIMIENTO 2025'!$N$14,INT((ROW()-13)/2),0)),IF(ISBLANK(OFFSET('9. METAS'!$N$20,INT((ROW()-14)/2),0)),"",OFFSET('9. METAS'!$N$20,INT((ROW()-14)/2),0)))</f>
        <v/>
      </c>
      <c r="K466" s="256" t="str">
        <f ca="1">IF(MOD(ROW()-13,2)=0,IF(ISBLANK(OFFSET('10. SEGUIMIENTO 2025'!$O$14,INT((ROW()-13)/2),0)),"",OFFSET('10. SEGUIMIENTO 2025'!$O$14,INT((ROW()-13)/2),0)),IF(ISBLANK(OFFSET('9. METAS'!$O$20,INT((ROW()-14)/2),0)),"",OFFSET('9. METAS'!$O$20,INT((ROW()-14)/2),0)))</f>
        <v/>
      </c>
      <c r="L466" s="256" t="str">
        <f ca="1">IF(MOD(ROW()-13,2)=0,IF(ISBLANK(OFFSET('10. SEGUIMIENTO 2025'!$P$14,INT((ROW()-13)/2),0)),"",OFFSET('10. SEGUIMIENTO 2025'!$P$14,INT((ROW()-13)/2),0)),IF(ISBLANK(OFFSET('9. METAS'!$P$20,INT((ROW()-14)/2),0)),"",OFFSET('9. METAS'!$P$20,INT((ROW()-14)/2),0)))</f>
        <v/>
      </c>
      <c r="M466" s="257" t="str">
        <f ca="1">IF(MOD(ROW()-13,2)=0,IF(ISBLANK(OFFSET('10. SEGUIMIENTO 2025'!$Q$14,INT((ROW()-13)/2),0)),"",OFFSET('10. SEGUIMIENTO 2025'!$Q$14,INT((ROW()-13)/2),0)),IF(ISBLANK(OFFSET('9. METAS'!$Q$20,INT((ROW()-14)/2),0)),"",OFFSET('9. METAS'!$Q$20,INT((ROW()-14)/2),0)))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017" t="str">
        <f ca="1">IF(ISBLANK(OFFSET('9. METAS'!$K$20,INT((ROW()-13)/2),0)),"",OFFSET('9. METAS'!$K$20,INT((ROW()-13)/2),0))</f>
        <v/>
      </c>
      <c r="I467" s="1014"/>
      <c r="J467" s="255">
        <f ca="1">IF(MOD(ROW()-13,2)=0,IF(ISBLANK(OFFSET('10. SEGUIMIENTO 2025'!$N$14,INT((ROW()-13)/2),0)),"",OFFSET('10. SEGUIMIENTO 2025'!$N$14,INT((ROW()-13)/2),0)),IF(ISBLANK(OFFSET('9. METAS'!$N$20,INT((ROW()-14)/2),0)),"",OFFSET('9. METAS'!$N$20,INT((ROW()-14)/2),0)))</f>
        <v>41</v>
      </c>
      <c r="K467" s="256" t="str">
        <f ca="1">IF(MOD(ROW()-13,2)=0,IF(ISBLANK(OFFSET('10. SEGUIMIENTO 2025'!$O$14,INT((ROW()-13)/2),0)),"",OFFSET('10. SEGUIMIENTO 2025'!$O$14,INT((ROW()-13)/2),0)),IF(ISBLANK(OFFSET('9. METAS'!$O$20,INT((ROW()-14)/2),0)),"",OFFSET('9. METAS'!$O$20,INT((ROW()-14)/2),0)))</f>
        <v/>
      </c>
      <c r="L467" s="256" t="str">
        <f ca="1">IF(MOD(ROW()-13,2)=0,IF(ISBLANK(OFFSET('10. SEGUIMIENTO 2025'!$P$14,INT((ROW()-13)/2),0)),"",OFFSET('10. SEGUIMIENTO 2025'!$P$14,INT((ROW()-13)/2),0)),IF(ISBLANK(OFFSET('9. METAS'!$P$20,INT((ROW()-14)/2),0)),"",OFFSET('9. METAS'!$P$20,INT((ROW()-14)/2),0)))</f>
        <v/>
      </c>
      <c r="M467" s="257" t="str">
        <f ca="1">IF(MOD(ROW()-13,2)=0,IF(ISBLANK(OFFSET('10. SEGUIMIENTO 2025'!$Q$14,INT((ROW()-13)/2),0)),"",OFFSET('10. SEGUIMIENTO 2025'!$Q$14,INT((ROW()-13)/2),0)),IF(ISBLANK(OFFSET('9. METAS'!$Q$20,INT((ROW()-14)/2),0)),"",OFFSET('9. METAS'!$Q$20,INT((ROW()-14)/2),0)))</f>
        <v/>
      </c>
      <c r="N467" s="1012" t="str">
        <f t="shared" ref="N467" ca="1" si="450">IFERROR(L467/L468,"ND")</f>
        <v>ND</v>
      </c>
      <c r="O467" s="1008" t="str">
        <f t="shared" ref="O467" ca="1" si="451">IFERROR(((L467+K467+J467)/H467),"ND")</f>
        <v>ND</v>
      </c>
      <c r="P467" s="996"/>
    </row>
    <row r="468" spans="3:16">
      <c r="C468" s="1030"/>
      <c r="D468" s="1026"/>
      <c r="E468" s="1026"/>
      <c r="F468" s="1024"/>
      <c r="G468" s="1021"/>
      <c r="H468" s="1017"/>
      <c r="I468" s="1015"/>
      <c r="J468" s="255" t="str">
        <f ca="1">IF(MOD(ROW()-13,2)=0,IF(ISBLANK(OFFSET('10. SEGUIMIENTO 2025'!$N$14,INT((ROW()-13)/2),0)),"",OFFSET('10. SEGUIMIENTO 2025'!$N$14,INT((ROW()-13)/2),0)),IF(ISBLANK(OFFSET('9. METAS'!$N$20,INT((ROW()-14)/2),0)),"",OFFSET('9. METAS'!$N$20,INT((ROW()-14)/2),0)))</f>
        <v/>
      </c>
      <c r="K468" s="256" t="str">
        <f ca="1">IF(MOD(ROW()-13,2)=0,IF(ISBLANK(OFFSET('10. SEGUIMIENTO 2025'!$O$14,INT((ROW()-13)/2),0)),"",OFFSET('10. SEGUIMIENTO 2025'!$O$14,INT((ROW()-13)/2),0)),IF(ISBLANK(OFFSET('9. METAS'!$O$20,INT((ROW()-14)/2),0)),"",OFFSET('9. METAS'!$O$20,INT((ROW()-14)/2),0)))</f>
        <v/>
      </c>
      <c r="L468" s="256" t="str">
        <f ca="1">IF(MOD(ROW()-13,2)=0,IF(ISBLANK(OFFSET('10. SEGUIMIENTO 2025'!$P$14,INT((ROW()-13)/2),0)),"",OFFSET('10. SEGUIMIENTO 2025'!$P$14,INT((ROW()-13)/2),0)),IF(ISBLANK(OFFSET('9. METAS'!$P$20,INT((ROW()-14)/2),0)),"",OFFSET('9. METAS'!$P$20,INT((ROW()-14)/2),0)))</f>
        <v/>
      </c>
      <c r="M468" s="257" t="str">
        <f ca="1">IF(MOD(ROW()-13,2)=0,IF(ISBLANK(OFFSET('10. SEGUIMIENTO 2025'!$Q$14,INT((ROW()-13)/2),0)),"",OFFSET('10. SEGUIMIENTO 2025'!$Q$14,INT((ROW()-13)/2),0)),IF(ISBLANK(OFFSET('9. METAS'!$Q$20,INT((ROW()-14)/2),0)),"",OFFSET('9. METAS'!$Q$20,INT((ROW()-14)/2),0)))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017" t="str">
        <f ca="1">IF(ISBLANK(OFFSET('9. METAS'!$K$20,INT((ROW()-13)/2),0)),"",OFFSET('9. METAS'!$K$20,INT((ROW()-13)/2),0))</f>
        <v/>
      </c>
      <c r="I469" s="1014"/>
      <c r="J469" s="255">
        <f ca="1">IF(MOD(ROW()-13,2)=0,IF(ISBLANK(OFFSET('10. SEGUIMIENTO 2025'!$N$14,INT((ROW()-13)/2),0)),"",OFFSET('10. SEGUIMIENTO 2025'!$N$14,INT((ROW()-13)/2),0)),IF(ISBLANK(OFFSET('9. METAS'!$N$20,INT((ROW()-14)/2),0)),"",OFFSET('9. METAS'!$N$20,INT((ROW()-14)/2),0)))</f>
        <v>41</v>
      </c>
      <c r="K469" s="256" t="str">
        <f ca="1">IF(MOD(ROW()-13,2)=0,IF(ISBLANK(OFFSET('10. SEGUIMIENTO 2025'!$O$14,INT((ROW()-13)/2),0)),"",OFFSET('10. SEGUIMIENTO 2025'!$O$14,INT((ROW()-13)/2),0)),IF(ISBLANK(OFFSET('9. METAS'!$O$20,INT((ROW()-14)/2),0)),"",OFFSET('9. METAS'!$O$20,INT((ROW()-14)/2),0)))</f>
        <v/>
      </c>
      <c r="L469" s="256" t="str">
        <f ca="1">IF(MOD(ROW()-13,2)=0,IF(ISBLANK(OFFSET('10. SEGUIMIENTO 2025'!$P$14,INT((ROW()-13)/2),0)),"",OFFSET('10. SEGUIMIENTO 2025'!$P$14,INT((ROW()-13)/2),0)),IF(ISBLANK(OFFSET('9. METAS'!$P$20,INT((ROW()-14)/2),0)),"",OFFSET('9. METAS'!$P$20,INT((ROW()-14)/2),0)))</f>
        <v/>
      </c>
      <c r="M469" s="257" t="str">
        <f ca="1">IF(MOD(ROW()-13,2)=0,IF(ISBLANK(OFFSET('10. SEGUIMIENTO 2025'!$Q$14,INT((ROW()-13)/2),0)),"",OFFSET('10. SEGUIMIENTO 2025'!$Q$14,INT((ROW()-13)/2),0)),IF(ISBLANK(OFFSET('9. METAS'!$Q$20,INT((ROW()-14)/2),0)),"",OFFSET('9. METAS'!$Q$20,INT((ROW()-14)/2),0)))</f>
        <v/>
      </c>
      <c r="N469" s="1012" t="str">
        <f t="shared" ref="N469" ca="1" si="452">IFERROR(L469/L470,"ND")</f>
        <v>ND</v>
      </c>
      <c r="O469" s="1008" t="str">
        <f t="shared" ref="O469" ca="1" si="453">IFERROR(((L469+K469+J469)/H469),"ND")</f>
        <v>ND</v>
      </c>
      <c r="P469" s="996"/>
    </row>
    <row r="470" spans="3:16">
      <c r="C470" s="1030"/>
      <c r="D470" s="1026"/>
      <c r="E470" s="1026"/>
      <c r="F470" s="1024"/>
      <c r="G470" s="1021"/>
      <c r="H470" s="1017"/>
      <c r="I470" s="1015"/>
      <c r="J470" s="255" t="str">
        <f ca="1">IF(MOD(ROW()-13,2)=0,IF(ISBLANK(OFFSET('10. SEGUIMIENTO 2025'!$N$14,INT((ROW()-13)/2),0)),"",OFFSET('10. SEGUIMIENTO 2025'!$N$14,INT((ROW()-13)/2),0)),IF(ISBLANK(OFFSET('9. METAS'!$N$20,INT((ROW()-14)/2),0)),"",OFFSET('9. METAS'!$N$20,INT((ROW()-14)/2),0)))</f>
        <v/>
      </c>
      <c r="K470" s="256" t="str">
        <f ca="1">IF(MOD(ROW()-13,2)=0,IF(ISBLANK(OFFSET('10. SEGUIMIENTO 2025'!$O$14,INT((ROW()-13)/2),0)),"",OFFSET('10. SEGUIMIENTO 2025'!$O$14,INT((ROW()-13)/2),0)),IF(ISBLANK(OFFSET('9. METAS'!$O$20,INT((ROW()-14)/2),0)),"",OFFSET('9. METAS'!$O$20,INT((ROW()-14)/2),0)))</f>
        <v/>
      </c>
      <c r="L470" s="256" t="str">
        <f ca="1">IF(MOD(ROW()-13,2)=0,IF(ISBLANK(OFFSET('10. SEGUIMIENTO 2025'!$P$14,INT((ROW()-13)/2),0)),"",OFFSET('10. SEGUIMIENTO 2025'!$P$14,INT((ROW()-13)/2),0)),IF(ISBLANK(OFFSET('9. METAS'!$P$20,INT((ROW()-14)/2),0)),"",OFFSET('9. METAS'!$P$20,INT((ROW()-14)/2),0)))</f>
        <v/>
      </c>
      <c r="M470" s="257" t="str">
        <f ca="1">IF(MOD(ROW()-13,2)=0,IF(ISBLANK(OFFSET('10. SEGUIMIENTO 2025'!$Q$14,INT((ROW()-13)/2),0)),"",OFFSET('10. SEGUIMIENTO 2025'!$Q$14,INT((ROW()-13)/2),0)),IF(ISBLANK(OFFSET('9. METAS'!$Q$20,INT((ROW()-14)/2),0)),"",OFFSET('9. METAS'!$Q$20,INT((ROW()-14)/2),0)))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017" t="str">
        <f ca="1">IF(ISBLANK(OFFSET('9. METAS'!$K$20,INT((ROW()-13)/2),0)),"",OFFSET('9. METAS'!$K$20,INT((ROW()-13)/2),0))</f>
        <v/>
      </c>
      <c r="I471" s="1014"/>
      <c r="J471" s="255">
        <f ca="1">IF(MOD(ROW()-13,2)=0,IF(ISBLANK(OFFSET('10. SEGUIMIENTO 2025'!$N$14,INT((ROW()-13)/2),0)),"",OFFSET('10. SEGUIMIENTO 2025'!$N$14,INT((ROW()-13)/2),0)),IF(ISBLANK(OFFSET('9. METAS'!$N$20,INT((ROW()-14)/2),0)),"",OFFSET('9. METAS'!$N$20,INT((ROW()-14)/2),0)))</f>
        <v>41</v>
      </c>
      <c r="K471" s="256" t="str">
        <f ca="1">IF(MOD(ROW()-13,2)=0,IF(ISBLANK(OFFSET('10. SEGUIMIENTO 2025'!$O$14,INT((ROW()-13)/2),0)),"",OFFSET('10. SEGUIMIENTO 2025'!$O$14,INT((ROW()-13)/2),0)),IF(ISBLANK(OFFSET('9. METAS'!$O$20,INT((ROW()-14)/2),0)),"",OFFSET('9. METAS'!$O$20,INT((ROW()-14)/2),0)))</f>
        <v/>
      </c>
      <c r="L471" s="256" t="str">
        <f ca="1">IF(MOD(ROW()-13,2)=0,IF(ISBLANK(OFFSET('10. SEGUIMIENTO 2025'!$P$14,INT((ROW()-13)/2),0)),"",OFFSET('10. SEGUIMIENTO 2025'!$P$14,INT((ROW()-13)/2),0)),IF(ISBLANK(OFFSET('9. METAS'!$P$20,INT((ROW()-14)/2),0)),"",OFFSET('9. METAS'!$P$20,INT((ROW()-14)/2),0)))</f>
        <v/>
      </c>
      <c r="M471" s="257" t="str">
        <f ca="1">IF(MOD(ROW()-13,2)=0,IF(ISBLANK(OFFSET('10. SEGUIMIENTO 2025'!$Q$14,INT((ROW()-13)/2),0)),"",OFFSET('10. SEGUIMIENTO 2025'!$Q$14,INT((ROW()-13)/2),0)),IF(ISBLANK(OFFSET('9. METAS'!$Q$20,INT((ROW()-14)/2),0)),"",OFFSET('9. METAS'!$Q$20,INT((ROW()-14)/2),0)))</f>
        <v/>
      </c>
      <c r="N471" s="1012" t="str">
        <f ca="1">IFERROR(L471/L472,"ND")</f>
        <v>ND</v>
      </c>
      <c r="O471" s="1008" t="str">
        <f t="shared" ref="O471" ca="1" si="454">IFERROR(((L471+K471+J471)/H471),"ND")</f>
        <v>ND</v>
      </c>
      <c r="P471" s="996"/>
    </row>
    <row r="472" spans="3:16">
      <c r="C472" s="1030"/>
      <c r="D472" s="1026"/>
      <c r="E472" s="1026"/>
      <c r="F472" s="1024"/>
      <c r="G472" s="1021"/>
      <c r="H472" s="1017"/>
      <c r="I472" s="1015"/>
      <c r="J472" s="255" t="str">
        <f ca="1">IF(MOD(ROW()-13,2)=0,IF(ISBLANK(OFFSET('10. SEGUIMIENTO 2025'!$N$14,INT((ROW()-13)/2),0)),"",OFFSET('10. SEGUIMIENTO 2025'!$N$14,INT((ROW()-13)/2),0)),IF(ISBLANK(OFFSET('9. METAS'!$N$20,INT((ROW()-14)/2),0)),"",OFFSET('9. METAS'!$N$20,INT((ROW()-14)/2),0)))</f>
        <v/>
      </c>
      <c r="K472" s="256" t="str">
        <f ca="1">IF(MOD(ROW()-13,2)=0,IF(ISBLANK(OFFSET('10. SEGUIMIENTO 2025'!$O$14,INT((ROW()-13)/2),0)),"",OFFSET('10. SEGUIMIENTO 2025'!$O$14,INT((ROW()-13)/2),0)),IF(ISBLANK(OFFSET('9. METAS'!$O$20,INT((ROW()-14)/2),0)),"",OFFSET('9. METAS'!$O$20,INT((ROW()-14)/2),0)))</f>
        <v/>
      </c>
      <c r="L472" s="256" t="str">
        <f ca="1">IF(MOD(ROW()-13,2)=0,IF(ISBLANK(OFFSET('10. SEGUIMIENTO 2025'!$P$14,INT((ROW()-13)/2),0)),"",OFFSET('10. SEGUIMIENTO 2025'!$P$14,INT((ROW()-13)/2),0)),IF(ISBLANK(OFFSET('9. METAS'!$P$20,INT((ROW()-14)/2),0)),"",OFFSET('9. METAS'!$P$20,INT((ROW()-14)/2),0)))</f>
        <v/>
      </c>
      <c r="M472" s="257" t="str">
        <f ca="1">IF(MOD(ROW()-13,2)=0,IF(ISBLANK(OFFSET('10. SEGUIMIENTO 2025'!$Q$14,INT((ROW()-13)/2),0)),"",OFFSET('10. SEGUIMIENTO 2025'!$Q$14,INT((ROW()-13)/2),0)),IF(ISBLANK(OFFSET('9. METAS'!$Q$20,INT((ROW()-14)/2),0)),"",OFFSET('9. METAS'!$Q$20,INT((ROW()-14)/2),0)))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017" t="str">
        <f ca="1">IF(ISBLANK(OFFSET('9. METAS'!$K$20,INT((ROW()-13)/2),0)),"",OFFSET('9. METAS'!$K$20,INT((ROW()-13)/2),0))</f>
        <v/>
      </c>
      <c r="I473" s="1014"/>
      <c r="J473" s="255">
        <f ca="1">IF(MOD(ROW()-13,2)=0,IF(ISBLANK(OFFSET('10. SEGUIMIENTO 2025'!$N$14,INT((ROW()-13)/2),0)),"",OFFSET('10. SEGUIMIENTO 2025'!$N$14,INT((ROW()-13)/2),0)),IF(ISBLANK(OFFSET('9. METAS'!$N$20,INT((ROW()-14)/2),0)),"",OFFSET('9. METAS'!$N$20,INT((ROW()-14)/2),0)))</f>
        <v>10</v>
      </c>
      <c r="K473" s="256" t="str">
        <f ca="1">IF(MOD(ROW()-13,2)=0,IF(ISBLANK(OFFSET('10. SEGUIMIENTO 2025'!$O$14,INT((ROW()-13)/2),0)),"",OFFSET('10. SEGUIMIENTO 2025'!$O$14,INT((ROW()-13)/2),0)),IF(ISBLANK(OFFSET('9. METAS'!$O$20,INT((ROW()-14)/2),0)),"",OFFSET('9. METAS'!$O$20,INT((ROW()-14)/2),0)))</f>
        <v/>
      </c>
      <c r="L473" s="256" t="str">
        <f ca="1">IF(MOD(ROW()-13,2)=0,IF(ISBLANK(OFFSET('10. SEGUIMIENTO 2025'!$P$14,INT((ROW()-13)/2),0)),"",OFFSET('10. SEGUIMIENTO 2025'!$P$14,INT((ROW()-13)/2),0)),IF(ISBLANK(OFFSET('9. METAS'!$P$20,INT((ROW()-14)/2),0)),"",OFFSET('9. METAS'!$P$20,INT((ROW()-14)/2),0)))</f>
        <v/>
      </c>
      <c r="M473" s="257" t="str">
        <f ca="1">IF(MOD(ROW()-13,2)=0,IF(ISBLANK(OFFSET('10. SEGUIMIENTO 2025'!$Q$14,INT((ROW()-13)/2),0)),"",OFFSET('10. SEGUIMIENTO 2025'!$Q$14,INT((ROW()-13)/2),0)),IF(ISBLANK(OFFSET('9. METAS'!$Q$20,INT((ROW()-14)/2),0)),"",OFFSET('9. METAS'!$Q$20,INT((ROW()-14)/2),0)))</f>
        <v/>
      </c>
      <c r="N473" s="1012" t="str">
        <f t="shared" ref="N473" ca="1" si="455">IFERROR(L473/L474,"ND")</f>
        <v>ND</v>
      </c>
      <c r="O473" s="1008" t="str">
        <f ca="1">IFERROR(((L473+K473+J473)/H473),"ND")</f>
        <v>ND</v>
      </c>
      <c r="P473" s="996"/>
    </row>
    <row r="474" spans="3:16" ht="15.75" thickBot="1">
      <c r="C474" s="1029"/>
      <c r="D474" s="1027"/>
      <c r="E474" s="1027"/>
      <c r="F474" s="1025"/>
      <c r="G474" s="1022"/>
      <c r="H474" s="1018"/>
      <c r="I474" s="1016"/>
      <c r="J474" s="258" t="str">
        <f ca="1">IF(MOD(ROW()-13,2)=0,IF(ISBLANK(OFFSET('10. SEGUIMIENTO 2025'!$N$14,INT((ROW()-13)/2),0)),"",OFFSET('10. SEGUIMIENTO 2025'!$N$14,INT((ROW()-13)/2),0)),IF(ISBLANK(OFFSET('9. METAS'!$N$20,INT((ROW()-14)/2),0)),"",OFFSET('9. METAS'!$N$20,INT((ROW()-14)/2),0)))</f>
        <v/>
      </c>
      <c r="K474" s="259" t="str">
        <f ca="1">IF(MOD(ROW()-13,2)=0,IF(ISBLANK(OFFSET('10. SEGUIMIENTO 2025'!$O$14,INT((ROW()-13)/2),0)),"",OFFSET('10. SEGUIMIENTO 2025'!$O$14,INT((ROW()-13)/2),0)),IF(ISBLANK(OFFSET('9. METAS'!$O$20,INT((ROW()-14)/2),0)),"",OFFSET('9. METAS'!$O$20,INT((ROW()-14)/2),0)))</f>
        <v/>
      </c>
      <c r="L474" s="259" t="str">
        <f ca="1">IF(MOD(ROW()-13,2)=0,IF(ISBLANK(OFFSET('10. SEGUIMIENTO 2025'!$P$14,INT((ROW()-13)/2),0)),"",OFFSET('10. SEGUIMIENTO 2025'!$P$14,INT((ROW()-13)/2),0)),IF(ISBLANK(OFFSET('9. METAS'!$P$20,INT((ROW()-14)/2),0)),"",OFFSET('9. METAS'!$P$20,INT((ROW()-14)/2),0)))</f>
        <v/>
      </c>
      <c r="M474" s="260" t="str">
        <f ca="1">IF(MOD(ROW()-13,2)=0,IF(ISBLANK(OFFSET('10. SEGUIMIENTO 2025'!$Q$14,INT((ROW()-13)/2),0)),"",OFFSET('10. SEGUIMIENTO 2025'!$Q$14,INT((ROW()-13)/2),0)),IF(ISBLANK(OFFSET('9. METAS'!$Q$20,INT((ROW()-14)/2),0)),"",OFFSET('9. METAS'!$Q$20,INT((ROW()-14)/2),0)))</f>
        <v/>
      </c>
      <c r="N474" s="1013"/>
      <c r="O474" s="1009"/>
      <c r="P474" s="998"/>
    </row>
    <row r="475" spans="3:16" ht="18" thickTop="1">
      <c r="C475" s="246"/>
    </row>
    <row r="476" spans="3:16">
      <c r="C476" s="1052" t="str">
        <f ca="1">IF(ISBLANK(OFFSET('5. Pp (3 años)'!$C$39,INT((ROW()-13)/2),0)),"",OFFSET('5. Pp (3 años)'!$C$39,INT((ROW()-13)/2),0))</f>
        <v/>
      </c>
    </row>
    <row r="477" spans="3:16">
      <c r="C477" s="1053"/>
    </row>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8">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C476:C47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9"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C4:P475"/>
  <sheetViews>
    <sheetView topLeftCell="A8" zoomScale="148" zoomScaleNormal="148" workbookViewId="0">
      <selection activeCell="I11" activeCellId="1" sqref="P10:P12 I11:I12"/>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3" width="12.75" style="33"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188</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005" t="s">
        <v>185</v>
      </c>
      <c r="G9" s="1006"/>
      <c r="H9" s="1006"/>
      <c r="I9" s="1006"/>
      <c r="J9" s="1006"/>
      <c r="K9" s="1006"/>
      <c r="L9" s="1006"/>
      <c r="M9" s="1006"/>
      <c r="N9" s="1006"/>
      <c r="O9" s="1006"/>
      <c r="P9" s="1007"/>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999" t="s">
        <v>173</v>
      </c>
    </row>
    <row r="11" spans="3:16" ht="42" customHeight="1" thickBot="1">
      <c r="C11" s="1034"/>
      <c r="D11" s="1031"/>
      <c r="E11" s="1031"/>
      <c r="F11" s="1031"/>
      <c r="G11" s="1031"/>
      <c r="H11" s="1031" t="s">
        <v>174</v>
      </c>
      <c r="I11" s="1031" t="s">
        <v>175</v>
      </c>
      <c r="J11" s="1031" t="s">
        <v>183</v>
      </c>
      <c r="K11" s="1031"/>
      <c r="L11" s="1031"/>
      <c r="M11" s="1031"/>
      <c r="N11" s="1031" t="s">
        <v>180</v>
      </c>
      <c r="O11" s="1031"/>
      <c r="P11" s="1000"/>
    </row>
    <row r="12" spans="3:16" ht="42" customHeight="1" thickBot="1">
      <c r="C12" s="1034"/>
      <c r="D12" s="1031"/>
      <c r="E12" s="1031"/>
      <c r="F12" s="1031"/>
      <c r="G12" s="1031"/>
      <c r="H12" s="1031"/>
      <c r="I12" s="1031"/>
      <c r="J12" s="245" t="s">
        <v>179</v>
      </c>
      <c r="K12" s="245" t="s">
        <v>176</v>
      </c>
      <c r="L12" s="245" t="s">
        <v>177</v>
      </c>
      <c r="M12" s="245" t="s">
        <v>178</v>
      </c>
      <c r="N12" s="245" t="s">
        <v>182</v>
      </c>
      <c r="O12" s="245" t="s">
        <v>137</v>
      </c>
      <c r="P12" s="1001"/>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023">
        <f ca="1">IF(ISBLANK(OFFSET('9. METAS'!$K$20,INT((ROW()-13)/2),0)),"",OFFSET('9. METAS'!$K$20,INT((ROW()-13)/2),0))</f>
        <v>0.28589999999999999</v>
      </c>
      <c r="I13" s="1019"/>
      <c r="J13" s="252">
        <f ca="1">IF(MOD(ROW()-13,2)=0,IF(ISBLANK(OFFSET('10. SEGUIMIENTO 2025'!$N$14,INT((ROW()-13)/2),0)),"",OFFSET('10. SEGUIMIENTO 2025'!$N$14,INT((ROW()-13)/2),0)),IF(ISBLANK(OFFSET('9. METAS'!$N$20,INT((ROW()-14)/2),0)),"",OFFSET('9. METAS'!$N$20,INT((ROW()-14)/2),0)))</f>
        <v>7</v>
      </c>
      <c r="K13" s="253">
        <f ca="1">IF(MOD(ROW()-13,2)=0,IF(ISBLANK(OFFSET('10. SEGUIMIENTO 2025'!$O$14,INT((ROW()-13)/2),0)),"",OFFSET('10. SEGUIMIENTO 2025'!$O$14,INT((ROW()-13)/2),0)),IF(ISBLANK(OFFSET('9. METAS'!$O$20,INT((ROW()-14)/2),0)),"",OFFSET('9. METAS'!$O$20,INT((ROW()-14)/2),0)))</f>
        <v>8</v>
      </c>
      <c r="L13" s="253">
        <f ca="1">IF(MOD(ROW()-13,2)=0,IF(ISBLANK(OFFSET('10. SEGUIMIENTO 2025'!$P$14,INT((ROW()-13)/2),0)),"",OFFSET('10. SEGUIMIENTO 2025'!$P$14,INT((ROW()-13)/2),0)),IF(ISBLANK(OFFSET('9. METAS'!$P$20,INT((ROW()-14)/2),0)),"",OFFSET('9. METAS'!$P$20,INT((ROW()-14)/2),0)))</f>
        <v>2</v>
      </c>
      <c r="M13" s="254">
        <f ca="1">IF(MOD(ROW()-13,2)=0,IF(ISBLANK(OFFSET('10. SEGUIMIENTO 2025'!$Q$14,INT((ROW()-13)/2),0)),"",OFFSET('10. SEGUIMIENTO 2025'!$Q$14,INT((ROW()-13)/2),0)),IF(ISBLANK(OFFSET('9. METAS'!$Q$20,INT((ROW()-14)/2),0)),"",OFFSET('9. METAS'!$Q$20,INT((ROW()-14)/2),0)))</f>
        <v>4</v>
      </c>
      <c r="N13" s="1012">
        <f ca="1">IFERROR(M13/M14,"ND")</f>
        <v>56.022408963585427</v>
      </c>
      <c r="O13" s="1008">
        <f ca="1">IFERROR(((M13+L13+K13+J13)/H13),"ND")</f>
        <v>73.45225603357818</v>
      </c>
      <c r="P13" s="1010"/>
    </row>
    <row r="14" spans="3:16">
      <c r="C14" s="1030"/>
      <c r="D14" s="1026"/>
      <c r="E14" s="1026"/>
      <c r="F14" s="1024"/>
      <c r="G14" s="1021"/>
      <c r="H14" s="1017"/>
      <c r="I14" s="1020"/>
      <c r="J14" s="255">
        <f ca="1">IF(MOD(ROW()-13,2)=0,IF(ISBLANK(OFFSET('10. SEGUIMIENTO 2025'!$N$14,INT((ROW()-13)/2),0)),"",OFFSET('10. SEGUIMIENTO 2025'!$N$14,INT((ROW()-13)/2),0)),IF(ISBLANK(OFFSET('9. METAS'!$N$20,INT((ROW()-14)/2),0)),"",OFFSET('9. METAS'!$N$20,INT((ROW()-14)/2),0)))</f>
        <v>7.1499999999999994E-2</v>
      </c>
      <c r="K14" s="256">
        <f ca="1">IF(MOD(ROW()-13,2)=0,IF(ISBLANK(OFFSET('10. SEGUIMIENTO 2025'!$O$14,INT((ROW()-13)/2),0)),"",OFFSET('10. SEGUIMIENTO 2025'!$O$14,INT((ROW()-13)/2),0)),IF(ISBLANK(OFFSET('9. METAS'!$O$20,INT((ROW()-14)/2),0)),"",OFFSET('9. METAS'!$O$20,INT((ROW()-14)/2),0)))</f>
        <v>7.1499999999999994E-2</v>
      </c>
      <c r="L14" s="256">
        <f ca="1">IF(MOD(ROW()-13,2)=0,IF(ISBLANK(OFFSET('10. SEGUIMIENTO 2025'!$P$14,INT((ROW()-13)/2),0)),"",OFFSET('10. SEGUIMIENTO 2025'!$P$14,INT((ROW()-13)/2),0)),IF(ISBLANK(OFFSET('9. METAS'!$P$20,INT((ROW()-14)/2),0)),"",OFFSET('9. METAS'!$P$20,INT((ROW()-14)/2),0)))</f>
        <v>7.1499999999999994E-2</v>
      </c>
      <c r="M14" s="257">
        <f ca="1">IF(MOD(ROW()-13,2)=0,IF(ISBLANK(OFFSET('10. SEGUIMIENTO 2025'!$Q$14,INT((ROW()-13)/2),0)),"",OFFSET('10. SEGUIMIENTO 2025'!$Q$14,INT((ROW()-13)/2),0)),IF(ISBLANK(OFFSET('9. METAS'!$Q$20,INT((ROW()-14)/2),0)),"",OFFSET('9. METAS'!$Q$20,INT((ROW()-14)/2),0)))</f>
        <v>7.1400000000000005E-2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017">
        <f ca="1">IF(ISBLANK(OFFSET('9. METAS'!$K$20,INT((ROW()-13)/2),0)),"",OFFSET('9. METAS'!$K$20,INT((ROW()-13)/2),0))</f>
        <v>175197</v>
      </c>
      <c r="I15" s="1014"/>
      <c r="J15" s="255">
        <f ca="1">IF(MOD(ROW()-13,2)=0,IF(ISBLANK(OFFSET('10. SEGUIMIENTO 2025'!$N$14,INT((ROW()-13)/2),0)),"",OFFSET('10. SEGUIMIENTO 2025'!$N$14,INT((ROW()-13)/2),0)),IF(ISBLANK(OFFSET('9. METAS'!$N$20,INT((ROW()-14)/2),0)),"",OFFSET('9. METAS'!$N$20,INT((ROW()-14)/2),0)))</f>
        <v>123</v>
      </c>
      <c r="K15" s="256" t="str">
        <f ca="1">IF(MOD(ROW()-13,2)=0,IF(ISBLANK(OFFSET('10. SEGUIMIENTO 2025'!$O$14,INT((ROW()-13)/2),0)),"",OFFSET('10. SEGUIMIENTO 2025'!$O$14,INT((ROW()-13)/2),0)),IF(ISBLANK(OFFSET('9. METAS'!$O$20,INT((ROW()-14)/2),0)),"",OFFSET('9. METAS'!$O$20,INT((ROW()-14)/2),0)))</f>
        <v/>
      </c>
      <c r="L15" s="256" t="str">
        <f ca="1">IF(MOD(ROW()-13,2)=0,IF(ISBLANK(OFFSET('10. SEGUIMIENTO 2025'!$P$14,INT((ROW()-13)/2),0)),"",OFFSET('10. SEGUIMIENTO 2025'!$P$14,INT((ROW()-13)/2),0)),IF(ISBLANK(OFFSET('9. METAS'!$P$20,INT((ROW()-14)/2),0)),"",OFFSET('9. METAS'!$P$20,INT((ROW()-14)/2),0)))</f>
        <v/>
      </c>
      <c r="M15" s="257" t="str">
        <f ca="1">IF(MOD(ROW()-13,2)=0,IF(ISBLANK(OFFSET('10. SEGUIMIENTO 2025'!$Q$14,INT((ROW()-13)/2),0)),"",OFFSET('10. SEGUIMIENTO 2025'!$Q$14,INT((ROW()-13)/2),0)),IF(ISBLANK(OFFSET('9. METAS'!$Q$20,INT((ROW()-14)/2),0)),"",OFFSET('9. METAS'!$Q$20,INT((ROW()-14)/2),0)))</f>
        <v/>
      </c>
      <c r="N15" s="1012" t="str">
        <f ca="1">IFERROR(M15/M16,"ND")</f>
        <v>ND</v>
      </c>
      <c r="O15" s="1008" t="str">
        <f ca="1">IFERROR(((M15+L15+K15+J15)/H15),"ND")</f>
        <v>ND</v>
      </c>
      <c r="P15" s="996"/>
    </row>
    <row r="16" spans="3:16">
      <c r="C16" s="1030"/>
      <c r="D16" s="1026"/>
      <c r="E16" s="1026"/>
      <c r="F16" s="1024"/>
      <c r="G16" s="1021"/>
      <c r="H16" s="1017"/>
      <c r="I16" s="1015"/>
      <c r="J16" s="255">
        <f ca="1">IF(MOD(ROW()-13,2)=0,IF(ISBLANK(OFFSET('10. SEGUIMIENTO 2025'!$N$14,INT((ROW()-13)/2),0)),"",OFFSET('10. SEGUIMIENTO 2025'!$N$14,INT((ROW()-13)/2),0)),IF(ISBLANK(OFFSET('9. METAS'!$N$20,INT((ROW()-14)/2),0)),"",OFFSET('9. METAS'!$N$20,INT((ROW()-14)/2),0)))</f>
        <v>43100</v>
      </c>
      <c r="K16" s="256">
        <f ca="1">IF(MOD(ROW()-13,2)=0,IF(ISBLANK(OFFSET('10. SEGUIMIENTO 2025'!$O$14,INT((ROW()-13)/2),0)),"",OFFSET('10. SEGUIMIENTO 2025'!$O$14,INT((ROW()-13)/2),0)),IF(ISBLANK(OFFSET('9. METAS'!$O$20,INT((ROW()-14)/2),0)),"",OFFSET('9. METAS'!$O$20,INT((ROW()-14)/2),0)))</f>
        <v>43299</v>
      </c>
      <c r="L16" s="256">
        <f ca="1">IF(MOD(ROW()-13,2)=0,IF(ISBLANK(OFFSET('10. SEGUIMIENTO 2025'!$P$14,INT((ROW()-13)/2),0)),"",OFFSET('10. SEGUIMIENTO 2025'!$P$14,INT((ROW()-13)/2),0)),IF(ISBLANK(OFFSET('9. METAS'!$P$20,INT((ROW()-14)/2),0)),"",OFFSET('9. METAS'!$P$20,INT((ROW()-14)/2),0)))</f>
        <v>43950</v>
      </c>
      <c r="M16" s="257">
        <f ca="1">IF(MOD(ROW()-13,2)=0,IF(ISBLANK(OFFSET('10. SEGUIMIENTO 2025'!$Q$14,INT((ROW()-13)/2),0)),"",OFFSET('10. SEGUIMIENTO 2025'!$Q$14,INT((ROW()-13)/2),0)),IF(ISBLANK(OFFSET('9. METAS'!$Q$20,INT((ROW()-14)/2),0)),"",OFFSET('9. METAS'!$Q$20,INT((ROW()-14)/2),0)))</f>
        <v>44848</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017">
        <f ca="1">IF(ISBLANK(OFFSET('9. METAS'!$K$20,INT((ROW()-13)/2),0)),"",OFFSET('9. METAS'!$K$20,INT((ROW()-13)/2),0))</f>
        <v>43</v>
      </c>
      <c r="I17" s="1014"/>
      <c r="J17" s="255">
        <f ca="1">IF(MOD(ROW()-13,2)=0,IF(ISBLANK(OFFSET('10. SEGUIMIENTO 2025'!$N$14,INT((ROW()-13)/2),0)),"",OFFSET('10. SEGUIMIENTO 2025'!$N$14,INT((ROW()-13)/2),0)),IF(ISBLANK(OFFSET('9. METAS'!$N$20,INT((ROW()-14)/2),0)),"",OFFSET('9. METAS'!$N$20,INT((ROW()-14)/2),0)))</f>
        <v>456</v>
      </c>
      <c r="K17" s="256" t="str">
        <f ca="1">IF(MOD(ROW()-13,2)=0,IF(ISBLANK(OFFSET('10. SEGUIMIENTO 2025'!$O$14,INT((ROW()-13)/2),0)),"",OFFSET('10. SEGUIMIENTO 2025'!$O$14,INT((ROW()-13)/2),0)),IF(ISBLANK(OFFSET('9. METAS'!$O$20,INT((ROW()-14)/2),0)),"",OFFSET('9. METAS'!$O$20,INT((ROW()-14)/2),0)))</f>
        <v/>
      </c>
      <c r="L17" s="256" t="str">
        <f ca="1">IF(MOD(ROW()-13,2)=0,IF(ISBLANK(OFFSET('10. SEGUIMIENTO 2025'!$P$14,INT((ROW()-13)/2),0)),"",OFFSET('10. SEGUIMIENTO 2025'!$P$14,INT((ROW()-13)/2),0)),IF(ISBLANK(OFFSET('9. METAS'!$P$20,INT((ROW()-14)/2),0)),"",OFFSET('9. METAS'!$P$20,INT((ROW()-14)/2),0)))</f>
        <v/>
      </c>
      <c r="M17" s="257" t="str">
        <f ca="1">IF(MOD(ROW()-13,2)=0,IF(ISBLANK(OFFSET('10. SEGUIMIENTO 2025'!$Q$14,INT((ROW()-13)/2),0)),"",OFFSET('10. SEGUIMIENTO 2025'!$Q$14,INT((ROW()-13)/2),0)),IF(ISBLANK(OFFSET('9. METAS'!$Q$20,INT((ROW()-14)/2),0)),"",OFFSET('9. METAS'!$Q$20,INT((ROW()-14)/2),0)))</f>
        <v/>
      </c>
      <c r="N17" s="1012" t="str">
        <f t="shared" ref="N17" ca="1" si="0">IFERROR(M17/M18,"ND")</f>
        <v>ND</v>
      </c>
      <c r="O17" s="1008" t="str">
        <f t="shared" ref="O17" ca="1" si="1">IFERROR(((M17+L17+K17+J17)/H17),"ND")</f>
        <v>ND</v>
      </c>
      <c r="P17" s="996"/>
    </row>
    <row r="18" spans="3:16">
      <c r="C18" s="1030"/>
      <c r="D18" s="1026"/>
      <c r="E18" s="1026"/>
      <c r="F18" s="1024"/>
      <c r="G18" s="1021"/>
      <c r="H18" s="1017"/>
      <c r="I18" s="1015"/>
      <c r="J18" s="255">
        <f ca="1">IF(MOD(ROW()-13,2)=0,IF(ISBLANK(OFFSET('10. SEGUIMIENTO 2025'!$N$14,INT((ROW()-13)/2),0)),"",OFFSET('10. SEGUIMIENTO 2025'!$N$14,INT((ROW()-13)/2),0)),IF(ISBLANK(OFFSET('9. METAS'!$N$20,INT((ROW()-14)/2),0)),"",OFFSET('9. METAS'!$N$20,INT((ROW()-14)/2),0)))</f>
        <v>4</v>
      </c>
      <c r="K18" s="256">
        <f ca="1">IF(MOD(ROW()-13,2)=0,IF(ISBLANK(OFFSET('10. SEGUIMIENTO 2025'!$O$14,INT((ROW()-13)/2),0)),"",OFFSET('10. SEGUIMIENTO 2025'!$O$14,INT((ROW()-13)/2),0)),IF(ISBLANK(OFFSET('9. METAS'!$O$20,INT((ROW()-14)/2),0)),"",OFFSET('9. METAS'!$O$20,INT((ROW()-14)/2),0)))</f>
        <v>13</v>
      </c>
      <c r="L18" s="256">
        <f ca="1">IF(MOD(ROW()-13,2)=0,IF(ISBLANK(OFFSET('10. SEGUIMIENTO 2025'!$P$14,INT((ROW()-13)/2),0)),"",OFFSET('10. SEGUIMIENTO 2025'!$P$14,INT((ROW()-13)/2),0)),IF(ISBLANK(OFFSET('9. METAS'!$P$20,INT((ROW()-14)/2),0)),"",OFFSET('9. METAS'!$P$20,INT((ROW()-14)/2),0)))</f>
        <v>13</v>
      </c>
      <c r="M18" s="257">
        <f ca="1">IF(MOD(ROW()-13,2)=0,IF(ISBLANK(OFFSET('10. SEGUIMIENTO 2025'!$Q$14,INT((ROW()-13)/2),0)),"",OFFSET('10. SEGUIMIENTO 2025'!$Q$14,INT((ROW()-13)/2),0)),IF(ISBLANK(OFFSET('9. METAS'!$Q$20,INT((ROW()-14)/2),0)),"",OFFSET('9. METAS'!$Q$20,INT((ROW()-14)/2),0)))</f>
        <v>13</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017">
        <f ca="1">IF(ISBLANK(OFFSET('9. METAS'!$K$20,INT((ROW()-13)/2),0)),"",OFFSET('9. METAS'!$K$20,INT((ROW()-13)/2),0))</f>
        <v>1054</v>
      </c>
      <c r="I19" s="1014"/>
      <c r="J19" s="255">
        <f ca="1">IF(MOD(ROW()-13,2)=0,IF(ISBLANK(OFFSET('10. SEGUIMIENTO 2025'!$N$14,INT((ROW()-13)/2),0)),"",OFFSET('10. SEGUIMIENTO 2025'!$N$14,INT((ROW()-13)/2),0)),IF(ISBLANK(OFFSET('9. METAS'!$N$20,INT((ROW()-14)/2),0)),"",OFFSET('9. METAS'!$N$20,INT((ROW()-14)/2),0)))</f>
        <v>456</v>
      </c>
      <c r="K19" s="256" t="str">
        <f ca="1">IF(MOD(ROW()-13,2)=0,IF(ISBLANK(OFFSET('10. SEGUIMIENTO 2025'!$O$14,INT((ROW()-13)/2),0)),"",OFFSET('10. SEGUIMIENTO 2025'!$O$14,INT((ROW()-13)/2),0)),IF(ISBLANK(OFFSET('9. METAS'!$O$20,INT((ROW()-14)/2),0)),"",OFFSET('9. METAS'!$O$20,INT((ROW()-14)/2),0)))</f>
        <v/>
      </c>
      <c r="L19" s="256" t="str">
        <f ca="1">IF(MOD(ROW()-13,2)=0,IF(ISBLANK(OFFSET('10. SEGUIMIENTO 2025'!$P$14,INT((ROW()-13)/2),0)),"",OFFSET('10. SEGUIMIENTO 2025'!$P$14,INT((ROW()-13)/2),0)),IF(ISBLANK(OFFSET('9. METAS'!$P$20,INT((ROW()-14)/2),0)),"",OFFSET('9. METAS'!$P$20,INT((ROW()-14)/2),0)))</f>
        <v/>
      </c>
      <c r="M19" s="257" t="str">
        <f ca="1">IF(MOD(ROW()-13,2)=0,IF(ISBLANK(OFFSET('10. SEGUIMIENTO 2025'!$Q$14,INT((ROW()-13)/2),0)),"",OFFSET('10. SEGUIMIENTO 2025'!$Q$14,INT((ROW()-13)/2),0)),IF(ISBLANK(OFFSET('9. METAS'!$Q$20,INT((ROW()-14)/2),0)),"",OFFSET('9. METAS'!$Q$20,INT((ROW()-14)/2),0)))</f>
        <v/>
      </c>
      <c r="N19" s="1012" t="str">
        <f t="shared" ref="N19" ca="1" si="2">IFERROR(M19/M20,"ND")</f>
        <v>ND</v>
      </c>
      <c r="O19" s="1008" t="str">
        <f t="shared" ref="O19" ca="1" si="3">IFERROR(((M19+L19+K19+J19)/H19),"ND")</f>
        <v>ND</v>
      </c>
      <c r="P19" s="996"/>
    </row>
    <row r="20" spans="3:16">
      <c r="C20" s="1030"/>
      <c r="D20" s="1026"/>
      <c r="E20" s="1026"/>
      <c r="F20" s="1024"/>
      <c r="G20" s="1021"/>
      <c r="H20" s="1017"/>
      <c r="I20" s="1015"/>
      <c r="J20" s="255">
        <f ca="1">IF(MOD(ROW()-13,2)=0,IF(ISBLANK(OFFSET('10. SEGUIMIENTO 2025'!$N$14,INT((ROW()-13)/2),0)),"",OFFSET('10. SEGUIMIENTO 2025'!$N$14,INT((ROW()-13)/2),0)),IF(ISBLANK(OFFSET('9. METAS'!$N$20,INT((ROW()-14)/2),0)),"",OFFSET('9. METAS'!$N$20,INT((ROW()-14)/2),0)))</f>
        <v>263</v>
      </c>
      <c r="K20" s="256">
        <f ca="1">IF(MOD(ROW()-13,2)=0,IF(ISBLANK(OFFSET('10. SEGUIMIENTO 2025'!$O$14,INT((ROW()-13)/2),0)),"",OFFSET('10. SEGUIMIENTO 2025'!$O$14,INT((ROW()-13)/2),0)),IF(ISBLANK(OFFSET('9. METAS'!$O$20,INT((ROW()-14)/2),0)),"",OFFSET('9. METAS'!$O$20,INT((ROW()-14)/2),0)))</f>
        <v>264</v>
      </c>
      <c r="L20" s="256">
        <f ca="1">IF(MOD(ROW()-13,2)=0,IF(ISBLANK(OFFSET('10. SEGUIMIENTO 2025'!$P$14,INT((ROW()-13)/2),0)),"",OFFSET('10. SEGUIMIENTO 2025'!$P$14,INT((ROW()-13)/2),0)),IF(ISBLANK(OFFSET('9. METAS'!$P$20,INT((ROW()-14)/2),0)),"",OFFSET('9. METAS'!$P$20,INT((ROW()-14)/2),0)))</f>
        <v>264</v>
      </c>
      <c r="M20" s="257">
        <f ca="1">IF(MOD(ROW()-13,2)=0,IF(ISBLANK(OFFSET('10. SEGUIMIENTO 2025'!$Q$14,INT((ROW()-13)/2),0)),"",OFFSET('10. SEGUIMIENTO 2025'!$Q$14,INT((ROW()-13)/2),0)),IF(ISBLANK(OFFSET('9. METAS'!$Q$20,INT((ROW()-14)/2),0)),"",OFFSET('9. METAS'!$Q$20,INT((ROW()-14)/2),0)))</f>
        <v>263</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017">
        <f ca="1">IF(ISBLANK(OFFSET('9. METAS'!$K$20,INT((ROW()-13)/2),0)),"",OFFSET('9. METAS'!$K$20,INT((ROW()-13)/2),0))</f>
        <v>717</v>
      </c>
      <c r="I21" s="1014"/>
      <c r="J21" s="255">
        <f ca="1">IF(MOD(ROW()-13,2)=0,IF(ISBLANK(OFFSET('10. SEGUIMIENTO 2025'!$N$14,INT((ROW()-13)/2),0)),"",OFFSET('10. SEGUIMIENTO 2025'!$N$14,INT((ROW()-13)/2),0)),IF(ISBLANK(OFFSET('9. METAS'!$N$20,INT((ROW()-14)/2),0)),"",OFFSET('9. METAS'!$N$20,INT((ROW()-14)/2),0)))</f>
        <v>456</v>
      </c>
      <c r="K21" s="256" t="str">
        <f ca="1">IF(MOD(ROW()-13,2)=0,IF(ISBLANK(OFFSET('10. SEGUIMIENTO 2025'!$O$14,INT((ROW()-13)/2),0)),"",OFFSET('10. SEGUIMIENTO 2025'!$O$14,INT((ROW()-13)/2),0)),IF(ISBLANK(OFFSET('9. METAS'!$O$20,INT((ROW()-14)/2),0)),"",OFFSET('9. METAS'!$O$20,INT((ROW()-14)/2),0)))</f>
        <v/>
      </c>
      <c r="L21" s="256" t="str">
        <f ca="1">IF(MOD(ROW()-13,2)=0,IF(ISBLANK(OFFSET('10. SEGUIMIENTO 2025'!$P$14,INT((ROW()-13)/2),0)),"",OFFSET('10. SEGUIMIENTO 2025'!$P$14,INT((ROW()-13)/2),0)),IF(ISBLANK(OFFSET('9. METAS'!$P$20,INT((ROW()-14)/2),0)),"",OFFSET('9. METAS'!$P$20,INT((ROW()-14)/2),0)))</f>
        <v/>
      </c>
      <c r="M21" s="257" t="str">
        <f ca="1">IF(MOD(ROW()-13,2)=0,IF(ISBLANK(OFFSET('10. SEGUIMIENTO 2025'!$Q$14,INT((ROW()-13)/2),0)),"",OFFSET('10. SEGUIMIENTO 2025'!$Q$14,INT((ROW()-13)/2),0)),IF(ISBLANK(OFFSET('9. METAS'!$Q$20,INT((ROW()-14)/2),0)),"",OFFSET('9. METAS'!$Q$20,INT((ROW()-14)/2),0)))</f>
        <v/>
      </c>
      <c r="N21" s="1012" t="str">
        <f t="shared" ref="N21" ca="1" si="4">IFERROR(M21/M22,"ND")</f>
        <v>ND</v>
      </c>
      <c r="O21" s="1008" t="str">
        <f t="shared" ref="O21" ca="1" si="5">IFERROR(((M21+L21+K21+J21)/H21),"ND")</f>
        <v>ND</v>
      </c>
      <c r="P21" s="996"/>
    </row>
    <row r="22" spans="3:16">
      <c r="C22" s="1030"/>
      <c r="D22" s="1026"/>
      <c r="E22" s="1026"/>
      <c r="F22" s="1024"/>
      <c r="G22" s="1021"/>
      <c r="H22" s="1017"/>
      <c r="I22" s="1015"/>
      <c r="J22" s="255">
        <f ca="1">IF(MOD(ROW()-13,2)=0,IF(ISBLANK(OFFSET('10. SEGUIMIENTO 2025'!$N$14,INT((ROW()-13)/2),0)),"",OFFSET('10. SEGUIMIENTO 2025'!$N$14,INT((ROW()-13)/2),0)),IF(ISBLANK(OFFSET('9. METAS'!$N$20,INT((ROW()-14)/2),0)),"",OFFSET('9. METAS'!$N$20,INT((ROW()-14)/2),0)))</f>
        <v>180</v>
      </c>
      <c r="K22" s="256">
        <f ca="1">IF(MOD(ROW()-13,2)=0,IF(ISBLANK(OFFSET('10. SEGUIMIENTO 2025'!$O$14,INT((ROW()-13)/2),0)),"",OFFSET('10. SEGUIMIENTO 2025'!$O$14,INT((ROW()-13)/2),0)),IF(ISBLANK(OFFSET('9. METAS'!$O$20,INT((ROW()-14)/2),0)),"",OFFSET('9. METAS'!$O$20,INT((ROW()-14)/2),0)))</f>
        <v>180</v>
      </c>
      <c r="L22" s="256">
        <f ca="1">IF(MOD(ROW()-13,2)=0,IF(ISBLANK(OFFSET('10. SEGUIMIENTO 2025'!$P$14,INT((ROW()-13)/2),0)),"",OFFSET('10. SEGUIMIENTO 2025'!$P$14,INT((ROW()-13)/2),0)),IF(ISBLANK(OFFSET('9. METAS'!$P$20,INT((ROW()-14)/2),0)),"",OFFSET('9. METAS'!$P$20,INT((ROW()-14)/2),0)))</f>
        <v>180</v>
      </c>
      <c r="M22" s="257">
        <f ca="1">IF(MOD(ROW()-13,2)=0,IF(ISBLANK(OFFSET('10. SEGUIMIENTO 2025'!$Q$14,INT((ROW()-13)/2),0)),"",OFFSET('10. SEGUIMIENTO 2025'!$Q$14,INT((ROW()-13)/2),0)),IF(ISBLANK(OFFSET('9. METAS'!$Q$20,INT((ROW()-14)/2),0)),"",OFFSET('9. METAS'!$Q$20,INT((ROW()-14)/2),0)))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017">
        <f ca="1">IF(ISBLANK(OFFSET('9. METAS'!$K$20,INT((ROW()-13)/2),0)),"",OFFSET('9. METAS'!$K$20,INT((ROW()-13)/2),0))</f>
        <v>192</v>
      </c>
      <c r="I23" s="1014"/>
      <c r="J23" s="255">
        <f ca="1">IF(MOD(ROW()-13,2)=0,IF(ISBLANK(OFFSET('10. SEGUIMIENTO 2025'!$N$14,INT((ROW()-13)/2),0)),"",OFFSET('10. SEGUIMIENTO 2025'!$N$14,INT((ROW()-13)/2),0)),IF(ISBLANK(OFFSET('9. METAS'!$N$20,INT((ROW()-14)/2),0)),"",OFFSET('9. METAS'!$N$20,INT((ROW()-14)/2),0)))</f>
        <v>456</v>
      </c>
      <c r="K23" s="256" t="str">
        <f ca="1">IF(MOD(ROW()-13,2)=0,IF(ISBLANK(OFFSET('10. SEGUIMIENTO 2025'!$O$14,INT((ROW()-13)/2),0)),"",OFFSET('10. SEGUIMIENTO 2025'!$O$14,INT((ROW()-13)/2),0)),IF(ISBLANK(OFFSET('9. METAS'!$O$20,INT((ROW()-14)/2),0)),"",OFFSET('9. METAS'!$O$20,INT((ROW()-14)/2),0)))</f>
        <v/>
      </c>
      <c r="L23" s="256" t="str">
        <f ca="1">IF(MOD(ROW()-13,2)=0,IF(ISBLANK(OFFSET('10. SEGUIMIENTO 2025'!$P$14,INT((ROW()-13)/2),0)),"",OFFSET('10. SEGUIMIENTO 2025'!$P$14,INT((ROW()-13)/2),0)),IF(ISBLANK(OFFSET('9. METAS'!$P$20,INT((ROW()-14)/2),0)),"",OFFSET('9. METAS'!$P$20,INT((ROW()-14)/2),0)))</f>
        <v/>
      </c>
      <c r="M23" s="257" t="str">
        <f ca="1">IF(MOD(ROW()-13,2)=0,IF(ISBLANK(OFFSET('10. SEGUIMIENTO 2025'!$Q$14,INT((ROW()-13)/2),0)),"",OFFSET('10. SEGUIMIENTO 2025'!$Q$14,INT((ROW()-13)/2),0)),IF(ISBLANK(OFFSET('9. METAS'!$Q$20,INT((ROW()-14)/2),0)),"",OFFSET('9. METAS'!$Q$20,INT((ROW()-14)/2),0)))</f>
        <v/>
      </c>
      <c r="N23" s="1012" t="str">
        <f t="shared" ref="N23" ca="1" si="6">IFERROR(M23/M24,"ND")</f>
        <v>ND</v>
      </c>
      <c r="O23" s="1008" t="str">
        <f t="shared" ref="O23" ca="1" si="7">IFERROR(((M23+L23+K23+J23)/H23),"ND")</f>
        <v>ND</v>
      </c>
      <c r="P23" s="996"/>
    </row>
    <row r="24" spans="3:16">
      <c r="C24" s="1030"/>
      <c r="D24" s="1026"/>
      <c r="E24" s="1026"/>
      <c r="F24" s="1024"/>
      <c r="G24" s="1021"/>
      <c r="H24" s="1017"/>
      <c r="I24" s="1015"/>
      <c r="J24" s="255">
        <f ca="1">IF(MOD(ROW()-13,2)=0,IF(ISBLANK(OFFSET('10. SEGUIMIENTO 2025'!$N$14,INT((ROW()-13)/2),0)),"",OFFSET('10. SEGUIMIENTO 2025'!$N$14,INT((ROW()-13)/2),0)),IF(ISBLANK(OFFSET('9. METAS'!$N$20,INT((ROW()-14)/2),0)),"",OFFSET('9. METAS'!$N$20,INT((ROW()-14)/2),0)))</f>
        <v>48</v>
      </c>
      <c r="K24" s="256">
        <f ca="1">IF(MOD(ROW()-13,2)=0,IF(ISBLANK(OFFSET('10. SEGUIMIENTO 2025'!$O$14,INT((ROW()-13)/2),0)),"",OFFSET('10. SEGUIMIENTO 2025'!$O$14,INT((ROW()-13)/2),0)),IF(ISBLANK(OFFSET('9. METAS'!$O$20,INT((ROW()-14)/2),0)),"",OFFSET('9. METAS'!$O$20,INT((ROW()-14)/2),0)))</f>
        <v>48</v>
      </c>
      <c r="L24" s="256">
        <f ca="1">IF(MOD(ROW()-13,2)=0,IF(ISBLANK(OFFSET('10. SEGUIMIENTO 2025'!$P$14,INT((ROW()-13)/2),0)),"",OFFSET('10. SEGUIMIENTO 2025'!$P$14,INT((ROW()-13)/2),0)),IF(ISBLANK(OFFSET('9. METAS'!$P$20,INT((ROW()-14)/2),0)),"",OFFSET('9. METAS'!$P$20,INT((ROW()-14)/2),0)))</f>
        <v>48</v>
      </c>
      <c r="M24" s="257">
        <f ca="1">IF(MOD(ROW()-13,2)=0,IF(ISBLANK(OFFSET('10. SEGUIMIENTO 2025'!$Q$14,INT((ROW()-13)/2),0)),"",OFFSET('10. SEGUIMIENTO 2025'!$Q$14,INT((ROW()-13)/2),0)),IF(ISBLANK(OFFSET('9. METAS'!$Q$20,INT((ROW()-14)/2),0)),"",OFFSET('9. METAS'!$Q$20,INT((ROW()-14)/2),0)))</f>
        <v>48</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017">
        <f ca="1">IF(ISBLANK(OFFSET('9. METAS'!$K$20,INT((ROW()-13)/2),0)),"",OFFSET('9. METAS'!$K$20,INT((ROW()-13)/2),0))</f>
        <v>327</v>
      </c>
      <c r="I25" s="1014"/>
      <c r="J25" s="255">
        <f ca="1">IF(MOD(ROW()-13,2)=0,IF(ISBLANK(OFFSET('10. SEGUIMIENTO 2025'!$N$14,INT((ROW()-13)/2),0)),"",OFFSET('10. SEGUIMIENTO 2025'!$N$14,INT((ROW()-13)/2),0)),IF(ISBLANK(OFFSET('9. METAS'!$N$20,INT((ROW()-14)/2),0)),"",OFFSET('9. METAS'!$N$20,INT((ROW()-14)/2),0)))</f>
        <v>456</v>
      </c>
      <c r="K25" s="256" t="str">
        <f ca="1">IF(MOD(ROW()-13,2)=0,IF(ISBLANK(OFFSET('10. SEGUIMIENTO 2025'!$O$14,INT((ROW()-13)/2),0)),"",OFFSET('10. SEGUIMIENTO 2025'!$O$14,INT((ROW()-13)/2),0)),IF(ISBLANK(OFFSET('9. METAS'!$O$20,INT((ROW()-14)/2),0)),"",OFFSET('9. METAS'!$O$20,INT((ROW()-14)/2),0)))</f>
        <v/>
      </c>
      <c r="L25" s="256" t="str">
        <f ca="1">IF(MOD(ROW()-13,2)=0,IF(ISBLANK(OFFSET('10. SEGUIMIENTO 2025'!$P$14,INT((ROW()-13)/2),0)),"",OFFSET('10. SEGUIMIENTO 2025'!$P$14,INT((ROW()-13)/2),0)),IF(ISBLANK(OFFSET('9. METAS'!$P$20,INT((ROW()-14)/2),0)),"",OFFSET('9. METAS'!$P$20,INT((ROW()-14)/2),0)))</f>
        <v/>
      </c>
      <c r="M25" s="257" t="str">
        <f ca="1">IF(MOD(ROW()-13,2)=0,IF(ISBLANK(OFFSET('10. SEGUIMIENTO 2025'!$Q$14,INT((ROW()-13)/2),0)),"",OFFSET('10. SEGUIMIENTO 2025'!$Q$14,INT((ROW()-13)/2),0)),IF(ISBLANK(OFFSET('9. METAS'!$Q$20,INT((ROW()-14)/2),0)),"",OFFSET('9. METAS'!$Q$20,INT((ROW()-14)/2),0)))</f>
        <v/>
      </c>
      <c r="N25" s="1012" t="str">
        <f t="shared" ref="N25" ca="1" si="8">IFERROR(M25/M26,"ND")</f>
        <v>ND</v>
      </c>
      <c r="O25" s="1008" t="str">
        <f t="shared" ref="O25" ca="1" si="9">IFERROR(((M25+L25+K25+J25)/H25),"ND")</f>
        <v>ND</v>
      </c>
      <c r="P25" s="996"/>
    </row>
    <row r="26" spans="3:16">
      <c r="C26" s="1030"/>
      <c r="D26" s="1026"/>
      <c r="E26" s="1026"/>
      <c r="F26" s="1024"/>
      <c r="G26" s="1021"/>
      <c r="H26" s="1017"/>
      <c r="I26" s="1015"/>
      <c r="J26" s="255">
        <f ca="1">IF(MOD(ROW()-13,2)=0,IF(ISBLANK(OFFSET('10. SEGUIMIENTO 2025'!$N$14,INT((ROW()-13)/2),0)),"",OFFSET('10. SEGUIMIENTO 2025'!$N$14,INT((ROW()-13)/2),0)),IF(ISBLANK(OFFSET('9. METAS'!$N$20,INT((ROW()-14)/2),0)),"",OFFSET('9. METAS'!$N$20,INT((ROW()-14)/2),0)))</f>
        <v>81</v>
      </c>
      <c r="K26" s="256">
        <f ca="1">IF(MOD(ROW()-13,2)=0,IF(ISBLANK(OFFSET('10. SEGUIMIENTO 2025'!$O$14,INT((ROW()-13)/2),0)),"",OFFSET('10. SEGUIMIENTO 2025'!$O$14,INT((ROW()-13)/2),0)),IF(ISBLANK(OFFSET('9. METAS'!$O$20,INT((ROW()-14)/2),0)),"",OFFSET('9. METAS'!$O$20,INT((ROW()-14)/2),0)))</f>
        <v>81</v>
      </c>
      <c r="L26" s="256">
        <f ca="1">IF(MOD(ROW()-13,2)=0,IF(ISBLANK(OFFSET('10. SEGUIMIENTO 2025'!$P$14,INT((ROW()-13)/2),0)),"",OFFSET('10. SEGUIMIENTO 2025'!$P$14,INT((ROW()-13)/2),0)),IF(ISBLANK(OFFSET('9. METAS'!$P$20,INT((ROW()-14)/2),0)),"",OFFSET('9. METAS'!$P$20,INT((ROW()-14)/2),0)))</f>
        <v>82</v>
      </c>
      <c r="M26" s="257">
        <f ca="1">IF(MOD(ROW()-13,2)=0,IF(ISBLANK(OFFSET('10. SEGUIMIENTO 2025'!$Q$14,INT((ROW()-13)/2),0)),"",OFFSET('10. SEGUIMIENTO 2025'!$Q$14,INT((ROW()-13)/2),0)),IF(ISBLANK(OFFSET('9. METAS'!$Q$20,INT((ROW()-14)/2),0)),"",OFFSET('9. METAS'!$Q$20,INT((ROW()-14)/2),0)))</f>
        <v>83</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017">
        <f ca="1">IF(ISBLANK(OFFSET('9. METAS'!$K$20,INT((ROW()-13)/2),0)),"",OFFSET('9. METAS'!$K$20,INT((ROW()-13)/2),0))</f>
        <v>489</v>
      </c>
      <c r="I27" s="1014"/>
      <c r="J27" s="255">
        <f ca="1">IF(MOD(ROW()-13,2)=0,IF(ISBLANK(OFFSET('10. SEGUIMIENTO 2025'!$N$14,INT((ROW()-13)/2),0)),"",OFFSET('10. SEGUIMIENTO 2025'!$N$14,INT((ROW()-13)/2),0)),IF(ISBLANK(OFFSET('9. METAS'!$N$20,INT((ROW()-14)/2),0)),"",OFFSET('9. METAS'!$N$20,INT((ROW()-14)/2),0)))</f>
        <v>456</v>
      </c>
      <c r="K27" s="256" t="str">
        <f ca="1">IF(MOD(ROW()-13,2)=0,IF(ISBLANK(OFFSET('10. SEGUIMIENTO 2025'!$O$14,INT((ROW()-13)/2),0)),"",OFFSET('10. SEGUIMIENTO 2025'!$O$14,INT((ROW()-13)/2),0)),IF(ISBLANK(OFFSET('9. METAS'!$O$20,INT((ROW()-14)/2),0)),"",OFFSET('9. METAS'!$O$20,INT((ROW()-14)/2),0)))</f>
        <v/>
      </c>
      <c r="L27" s="256" t="str">
        <f ca="1">IF(MOD(ROW()-13,2)=0,IF(ISBLANK(OFFSET('10. SEGUIMIENTO 2025'!$P$14,INT((ROW()-13)/2),0)),"",OFFSET('10. SEGUIMIENTO 2025'!$P$14,INT((ROW()-13)/2),0)),IF(ISBLANK(OFFSET('9. METAS'!$P$20,INT((ROW()-14)/2),0)),"",OFFSET('9. METAS'!$P$20,INT((ROW()-14)/2),0)))</f>
        <v/>
      </c>
      <c r="M27" s="257" t="str">
        <f ca="1">IF(MOD(ROW()-13,2)=0,IF(ISBLANK(OFFSET('10. SEGUIMIENTO 2025'!$Q$14,INT((ROW()-13)/2),0)),"",OFFSET('10. SEGUIMIENTO 2025'!$Q$14,INT((ROW()-13)/2),0)),IF(ISBLANK(OFFSET('9. METAS'!$Q$20,INT((ROW()-14)/2),0)),"",OFFSET('9. METAS'!$Q$20,INT((ROW()-14)/2),0)))</f>
        <v/>
      </c>
      <c r="N27" s="1012" t="str">
        <f t="shared" ref="N27" ca="1" si="10">IFERROR(M27/M28,"ND")</f>
        <v>ND</v>
      </c>
      <c r="O27" s="1008" t="str">
        <f t="shared" ref="O27" ca="1" si="11">IFERROR(((M27+L27+K27+J27)/H27),"ND")</f>
        <v>ND</v>
      </c>
      <c r="P27" s="996"/>
    </row>
    <row r="28" spans="3:16">
      <c r="C28" s="1030"/>
      <c r="D28" s="1026"/>
      <c r="E28" s="1026"/>
      <c r="F28" s="1024"/>
      <c r="G28" s="1021"/>
      <c r="H28" s="1017"/>
      <c r="I28" s="1015"/>
      <c r="J28" s="255">
        <f ca="1">IF(MOD(ROW()-13,2)=0,IF(ISBLANK(OFFSET('10. SEGUIMIENTO 2025'!$N$14,INT((ROW()-13)/2),0)),"",OFFSET('10. SEGUIMIENTO 2025'!$N$14,INT((ROW()-13)/2),0)),IF(ISBLANK(OFFSET('9. METAS'!$N$20,INT((ROW()-14)/2),0)),"",OFFSET('9. METAS'!$N$20,INT((ROW()-14)/2),0)))</f>
        <v>120</v>
      </c>
      <c r="K28" s="256">
        <f ca="1">IF(MOD(ROW()-13,2)=0,IF(ISBLANK(OFFSET('10. SEGUIMIENTO 2025'!$O$14,INT((ROW()-13)/2),0)),"",OFFSET('10. SEGUIMIENTO 2025'!$O$14,INT((ROW()-13)/2),0)),IF(ISBLANK(OFFSET('9. METAS'!$O$20,INT((ROW()-14)/2),0)),"",OFFSET('9. METAS'!$O$20,INT((ROW()-14)/2),0)))</f>
        <v>126</v>
      </c>
      <c r="L28" s="256">
        <f ca="1">IF(MOD(ROW()-13,2)=0,IF(ISBLANK(OFFSET('10. SEGUIMIENTO 2025'!$P$14,INT((ROW()-13)/2),0)),"",OFFSET('10. SEGUIMIENTO 2025'!$P$14,INT((ROW()-13)/2),0)),IF(ISBLANK(OFFSET('9. METAS'!$P$20,INT((ROW()-14)/2),0)),"",OFFSET('9. METAS'!$P$20,INT((ROW()-14)/2),0)))</f>
        <v>124</v>
      </c>
      <c r="M28" s="257">
        <f ca="1">IF(MOD(ROW()-13,2)=0,IF(ISBLANK(OFFSET('10. SEGUIMIENTO 2025'!$Q$14,INT((ROW()-13)/2),0)),"",OFFSET('10. SEGUIMIENTO 2025'!$Q$14,INT((ROW()-13)/2),0)),IF(ISBLANK(OFFSET('9. METAS'!$Q$20,INT((ROW()-14)/2),0)),"",OFFSET('9. METAS'!$Q$20,INT((ROW()-14)/2),0)))</f>
        <v>119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017">
        <f ca="1">IF(ISBLANK(OFFSET('9. METAS'!$K$20,INT((ROW()-13)/2),0)),"",OFFSET('9. METAS'!$K$20,INT((ROW()-13)/2),0))</f>
        <v>840</v>
      </c>
      <c r="I29" s="1014"/>
      <c r="J29" s="255">
        <f ca="1">IF(MOD(ROW()-13,2)=0,IF(ISBLANK(OFFSET('10. SEGUIMIENTO 2025'!$N$14,INT((ROW()-13)/2),0)),"",OFFSET('10. SEGUIMIENTO 2025'!$N$14,INT((ROW()-13)/2),0)),IF(ISBLANK(OFFSET('9. METAS'!$N$20,INT((ROW()-14)/2),0)),"",OFFSET('9. METAS'!$N$20,INT((ROW()-14)/2),0)))</f>
        <v>41</v>
      </c>
      <c r="K29" s="256" t="str">
        <f ca="1">IF(MOD(ROW()-13,2)=0,IF(ISBLANK(OFFSET('10. SEGUIMIENTO 2025'!$O$14,INT((ROW()-13)/2),0)),"",OFFSET('10. SEGUIMIENTO 2025'!$O$14,INT((ROW()-13)/2),0)),IF(ISBLANK(OFFSET('9. METAS'!$O$20,INT((ROW()-14)/2),0)),"",OFFSET('9. METAS'!$O$20,INT((ROW()-14)/2),0)))</f>
        <v/>
      </c>
      <c r="L29" s="256" t="str">
        <f ca="1">IF(MOD(ROW()-13,2)=0,IF(ISBLANK(OFFSET('10. SEGUIMIENTO 2025'!$P$14,INT((ROW()-13)/2),0)),"",OFFSET('10. SEGUIMIENTO 2025'!$P$14,INT((ROW()-13)/2),0)),IF(ISBLANK(OFFSET('9. METAS'!$P$20,INT((ROW()-14)/2),0)),"",OFFSET('9. METAS'!$P$20,INT((ROW()-14)/2),0)))</f>
        <v/>
      </c>
      <c r="M29" s="257" t="str">
        <f ca="1">IF(MOD(ROW()-13,2)=0,IF(ISBLANK(OFFSET('10. SEGUIMIENTO 2025'!$Q$14,INT((ROW()-13)/2),0)),"",OFFSET('10. SEGUIMIENTO 2025'!$Q$14,INT((ROW()-13)/2),0)),IF(ISBLANK(OFFSET('9. METAS'!$Q$20,INT((ROW()-14)/2),0)),"",OFFSET('9. METAS'!$Q$20,INT((ROW()-14)/2),0)))</f>
        <v/>
      </c>
      <c r="N29" s="1012" t="str">
        <f t="shared" ref="N29" ca="1" si="12">IFERROR(M29/M30,"ND")</f>
        <v>ND</v>
      </c>
      <c r="O29" s="1008" t="str">
        <f t="shared" ref="O29" ca="1" si="13">IFERROR(((M29+L29+K29+J29)/H29),"ND")</f>
        <v>ND</v>
      </c>
      <c r="P29" s="996"/>
    </row>
    <row r="30" spans="3:16">
      <c r="C30" s="1030"/>
      <c r="D30" s="1026"/>
      <c r="E30" s="1026"/>
      <c r="F30" s="1024"/>
      <c r="G30" s="1021"/>
      <c r="H30" s="1017"/>
      <c r="I30" s="1015"/>
      <c r="J30" s="255">
        <f ca="1">IF(MOD(ROW()-13,2)=0,IF(ISBLANK(OFFSET('10. SEGUIMIENTO 2025'!$N$14,INT((ROW()-13)/2),0)),"",OFFSET('10. SEGUIMIENTO 2025'!$N$14,INT((ROW()-13)/2),0)),IF(ISBLANK(OFFSET('9. METAS'!$N$20,INT((ROW()-14)/2),0)),"",OFFSET('9. METAS'!$N$20,INT((ROW()-14)/2),0)))</f>
        <v>250</v>
      </c>
      <c r="K30" s="256">
        <f ca="1">IF(MOD(ROW()-13,2)=0,IF(ISBLANK(OFFSET('10. SEGUIMIENTO 2025'!$O$14,INT((ROW()-13)/2),0)),"",OFFSET('10. SEGUIMIENTO 2025'!$O$14,INT((ROW()-13)/2),0)),IF(ISBLANK(OFFSET('9. METAS'!$O$20,INT((ROW()-14)/2),0)),"",OFFSET('9. METAS'!$O$20,INT((ROW()-14)/2),0)))</f>
        <v>250</v>
      </c>
      <c r="L30" s="256">
        <f ca="1">IF(MOD(ROW()-13,2)=0,IF(ISBLANK(OFFSET('10. SEGUIMIENTO 2025'!$P$14,INT((ROW()-13)/2),0)),"",OFFSET('10. SEGUIMIENTO 2025'!$P$14,INT((ROW()-13)/2),0)),IF(ISBLANK(OFFSET('9. METAS'!$P$20,INT((ROW()-14)/2),0)),"",OFFSET('9. METAS'!$P$20,INT((ROW()-14)/2),0)))</f>
        <v>150</v>
      </c>
      <c r="M30" s="257">
        <f ca="1">IF(MOD(ROW()-13,2)=0,IF(ISBLANK(OFFSET('10. SEGUIMIENTO 2025'!$Q$14,INT((ROW()-13)/2),0)),"",OFFSET('10. SEGUIMIENTO 2025'!$Q$14,INT((ROW()-13)/2),0)),IF(ISBLANK(OFFSET('9. METAS'!$Q$20,INT((ROW()-14)/2),0)),"",OFFSET('9. METAS'!$Q$20,INT((ROW()-14)/2),0)))</f>
        <v>190</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017">
        <f ca="1">IF(ISBLANK(OFFSET('9. METAS'!$K$20,INT((ROW()-13)/2),0)),"",OFFSET('9. METAS'!$K$20,INT((ROW()-13)/2),0))</f>
        <v>508</v>
      </c>
      <c r="I31" s="1014"/>
      <c r="J31" s="255">
        <f ca="1">IF(MOD(ROW()-13,2)=0,IF(ISBLANK(OFFSET('10. SEGUIMIENTO 2025'!$N$14,INT((ROW()-13)/2),0)),"",OFFSET('10. SEGUIMIENTO 2025'!$N$14,INT((ROW()-13)/2),0)),IF(ISBLANK(OFFSET('9. METAS'!$N$20,INT((ROW()-14)/2),0)),"",OFFSET('9. METAS'!$N$20,INT((ROW()-14)/2),0)))</f>
        <v>41</v>
      </c>
      <c r="K31" s="256" t="str">
        <f ca="1">IF(MOD(ROW()-13,2)=0,IF(ISBLANK(OFFSET('10. SEGUIMIENTO 2025'!$O$14,INT((ROW()-13)/2),0)),"",OFFSET('10. SEGUIMIENTO 2025'!$O$14,INT((ROW()-13)/2),0)),IF(ISBLANK(OFFSET('9. METAS'!$O$20,INT((ROW()-14)/2),0)),"",OFFSET('9. METAS'!$O$20,INT((ROW()-14)/2),0)))</f>
        <v/>
      </c>
      <c r="L31" s="256" t="str">
        <f ca="1">IF(MOD(ROW()-13,2)=0,IF(ISBLANK(OFFSET('10. SEGUIMIENTO 2025'!$P$14,INT((ROW()-13)/2),0)),"",OFFSET('10. SEGUIMIENTO 2025'!$P$14,INT((ROW()-13)/2),0)),IF(ISBLANK(OFFSET('9. METAS'!$P$20,INT((ROW()-14)/2),0)),"",OFFSET('9. METAS'!$P$20,INT((ROW()-14)/2),0)))</f>
        <v/>
      </c>
      <c r="M31" s="257" t="str">
        <f ca="1">IF(MOD(ROW()-13,2)=0,IF(ISBLANK(OFFSET('10. SEGUIMIENTO 2025'!$Q$14,INT((ROW()-13)/2),0)),"",OFFSET('10. SEGUIMIENTO 2025'!$Q$14,INT((ROW()-13)/2),0)),IF(ISBLANK(OFFSET('9. METAS'!$Q$20,INT((ROW()-14)/2),0)),"",OFFSET('9. METAS'!$Q$20,INT((ROW()-14)/2),0)))</f>
        <v/>
      </c>
      <c r="N31" s="1012" t="str">
        <f t="shared" ref="N31" ca="1" si="14">IFERROR(M31/M32,"ND")</f>
        <v>ND</v>
      </c>
      <c r="O31" s="1008" t="str">
        <f t="shared" ref="O31" ca="1" si="15">IFERROR(((M31+L31+K31+J31)/H31),"ND")</f>
        <v>ND</v>
      </c>
      <c r="P31" s="996"/>
    </row>
    <row r="32" spans="3:16">
      <c r="C32" s="1030"/>
      <c r="D32" s="1026"/>
      <c r="E32" s="1026"/>
      <c r="F32" s="1024"/>
      <c r="G32" s="1021"/>
      <c r="H32" s="1017"/>
      <c r="I32" s="1015"/>
      <c r="J32" s="255">
        <f ca="1">IF(MOD(ROW()-13,2)=0,IF(ISBLANK(OFFSET('10. SEGUIMIENTO 2025'!$N$14,INT((ROW()-13)/2),0)),"",OFFSET('10. SEGUIMIENTO 2025'!$N$14,INT((ROW()-13)/2),0)),IF(ISBLANK(OFFSET('9. METAS'!$N$20,INT((ROW()-14)/2),0)),"",OFFSET('9. METAS'!$N$20,INT((ROW()-14)/2),0)))</f>
        <v>128</v>
      </c>
      <c r="K32" s="256">
        <f ca="1">IF(MOD(ROW()-13,2)=0,IF(ISBLANK(OFFSET('10. SEGUIMIENTO 2025'!$O$14,INT((ROW()-13)/2),0)),"",OFFSET('10. SEGUIMIENTO 2025'!$O$14,INT((ROW()-13)/2),0)),IF(ISBLANK(OFFSET('9. METAS'!$O$20,INT((ROW()-14)/2),0)),"",OFFSET('9. METAS'!$O$20,INT((ROW()-14)/2),0)))</f>
        <v>126</v>
      </c>
      <c r="L32" s="256">
        <f ca="1">IF(MOD(ROW()-13,2)=0,IF(ISBLANK(OFFSET('10. SEGUIMIENTO 2025'!$P$14,INT((ROW()-13)/2),0)),"",OFFSET('10. SEGUIMIENTO 2025'!$P$14,INT((ROW()-13)/2),0)),IF(ISBLANK(OFFSET('9. METAS'!$P$20,INT((ROW()-14)/2),0)),"",OFFSET('9. METAS'!$P$20,INT((ROW()-14)/2),0)))</f>
        <v>128</v>
      </c>
      <c r="M32" s="257">
        <f ca="1">IF(MOD(ROW()-13,2)=0,IF(ISBLANK(OFFSET('10. SEGUIMIENTO 2025'!$Q$14,INT((ROW()-13)/2),0)),"",OFFSET('10. SEGUIMIENTO 2025'!$Q$14,INT((ROW()-13)/2),0)),IF(ISBLANK(OFFSET('9. METAS'!$Q$20,INT((ROW()-14)/2),0)),"",OFFSET('9. METAS'!$Q$20,INT((ROW()-14)/2),0)))</f>
        <v>126</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017">
        <f ca="1">IF(ISBLANK(OFFSET('9. METAS'!$K$20,INT((ROW()-13)/2),0)),"",OFFSET('9. METAS'!$K$20,INT((ROW()-13)/2),0))</f>
        <v>66</v>
      </c>
      <c r="I33" s="1014"/>
      <c r="J33" s="255">
        <f ca="1">IF(MOD(ROW()-13,2)=0,IF(ISBLANK(OFFSET('10. SEGUIMIENTO 2025'!$N$14,INT((ROW()-13)/2),0)),"",OFFSET('10. SEGUIMIENTO 2025'!$N$14,INT((ROW()-13)/2),0)),IF(ISBLANK(OFFSET('9. METAS'!$N$20,INT((ROW()-14)/2),0)),"",OFFSET('9. METAS'!$N$20,INT((ROW()-14)/2),0)))</f>
        <v>41</v>
      </c>
      <c r="K33" s="256" t="str">
        <f ca="1">IF(MOD(ROW()-13,2)=0,IF(ISBLANK(OFFSET('10. SEGUIMIENTO 2025'!$O$14,INT((ROW()-13)/2),0)),"",OFFSET('10. SEGUIMIENTO 2025'!$O$14,INT((ROW()-13)/2),0)),IF(ISBLANK(OFFSET('9. METAS'!$O$20,INT((ROW()-14)/2),0)),"",OFFSET('9. METAS'!$O$20,INT((ROW()-14)/2),0)))</f>
        <v/>
      </c>
      <c r="L33" s="256" t="str">
        <f ca="1">IF(MOD(ROW()-13,2)=0,IF(ISBLANK(OFFSET('10. SEGUIMIENTO 2025'!$P$14,INT((ROW()-13)/2),0)),"",OFFSET('10. SEGUIMIENTO 2025'!$P$14,INT((ROW()-13)/2),0)),IF(ISBLANK(OFFSET('9. METAS'!$P$20,INT((ROW()-14)/2),0)),"",OFFSET('9. METAS'!$P$20,INT((ROW()-14)/2),0)))</f>
        <v/>
      </c>
      <c r="M33" s="257" t="str">
        <f ca="1">IF(MOD(ROW()-13,2)=0,IF(ISBLANK(OFFSET('10. SEGUIMIENTO 2025'!$Q$14,INT((ROW()-13)/2),0)),"",OFFSET('10. SEGUIMIENTO 2025'!$Q$14,INT((ROW()-13)/2),0)),IF(ISBLANK(OFFSET('9. METAS'!$Q$20,INT((ROW()-14)/2),0)),"",OFFSET('9. METAS'!$Q$20,INT((ROW()-14)/2),0)))</f>
        <v/>
      </c>
      <c r="N33" s="1012" t="str">
        <f t="shared" ref="N33" ca="1" si="16">IFERROR(M33/M34,"ND")</f>
        <v>ND</v>
      </c>
      <c r="O33" s="1008" t="str">
        <f t="shared" ref="O33" ca="1" si="17">IFERROR(((M33+L33+K33+J33)/H33),"ND")</f>
        <v>ND</v>
      </c>
      <c r="P33" s="996"/>
    </row>
    <row r="34" spans="3:16">
      <c r="C34" s="1030"/>
      <c r="D34" s="1026"/>
      <c r="E34" s="1026"/>
      <c r="F34" s="1024"/>
      <c r="G34" s="1021"/>
      <c r="H34" s="1017"/>
      <c r="I34" s="1015"/>
      <c r="J34" s="255">
        <f ca="1">IF(MOD(ROW()-13,2)=0,IF(ISBLANK(OFFSET('10. SEGUIMIENTO 2025'!$N$14,INT((ROW()-13)/2),0)),"",OFFSET('10. SEGUIMIENTO 2025'!$N$14,INT((ROW()-13)/2),0)),IF(ISBLANK(OFFSET('9. METAS'!$N$20,INT((ROW()-14)/2),0)),"",OFFSET('9. METAS'!$N$20,INT((ROW()-14)/2),0)))</f>
        <v>18</v>
      </c>
      <c r="K34" s="256">
        <f ca="1">IF(MOD(ROW()-13,2)=0,IF(ISBLANK(OFFSET('10. SEGUIMIENTO 2025'!$O$14,INT((ROW()-13)/2),0)),"",OFFSET('10. SEGUIMIENTO 2025'!$O$14,INT((ROW()-13)/2),0)),IF(ISBLANK(OFFSET('9. METAS'!$O$20,INT((ROW()-14)/2),0)),"",OFFSET('9. METAS'!$O$20,INT((ROW()-14)/2),0)))</f>
        <v>17</v>
      </c>
      <c r="L34" s="256">
        <f ca="1">IF(MOD(ROW()-13,2)=0,IF(ISBLANK(OFFSET('10. SEGUIMIENTO 2025'!$P$14,INT((ROW()-13)/2),0)),"",OFFSET('10. SEGUIMIENTO 2025'!$P$14,INT((ROW()-13)/2),0)),IF(ISBLANK(OFFSET('9. METAS'!$P$20,INT((ROW()-14)/2),0)),"",OFFSET('9. METAS'!$P$20,INT((ROW()-14)/2),0)))</f>
        <v>12</v>
      </c>
      <c r="M34" s="257">
        <f ca="1">IF(MOD(ROW()-13,2)=0,IF(ISBLANK(OFFSET('10. SEGUIMIENTO 2025'!$Q$14,INT((ROW()-13)/2),0)),"",OFFSET('10. SEGUIMIENTO 2025'!$Q$14,INT((ROW()-13)/2),0)),IF(ISBLANK(OFFSET('9. METAS'!$Q$20,INT((ROW()-14)/2),0)),"",OFFSET('9. METAS'!$Q$20,INT((ROW()-14)/2),0)))</f>
        <v>19</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017">
        <f ca="1">IF(ISBLANK(OFFSET('9. METAS'!$K$20,INT((ROW()-13)/2),0)),"",OFFSET('9. METAS'!$K$20,INT((ROW()-13)/2),0))</f>
        <v>18649</v>
      </c>
      <c r="I35" s="1014"/>
      <c r="J35" s="255">
        <f ca="1">IF(MOD(ROW()-13,2)=0,IF(ISBLANK(OFFSET('10. SEGUIMIENTO 2025'!$N$14,INT((ROW()-13)/2),0)),"",OFFSET('10. SEGUIMIENTO 2025'!$N$14,INT((ROW()-13)/2),0)),IF(ISBLANK(OFFSET('9. METAS'!$N$20,INT((ROW()-14)/2),0)),"",OFFSET('9. METAS'!$N$20,INT((ROW()-14)/2),0)))</f>
        <v>41</v>
      </c>
      <c r="K35" s="256" t="str">
        <f ca="1">IF(MOD(ROW()-13,2)=0,IF(ISBLANK(OFFSET('10. SEGUIMIENTO 2025'!$O$14,INT((ROW()-13)/2),0)),"",OFFSET('10. SEGUIMIENTO 2025'!$O$14,INT((ROW()-13)/2),0)),IF(ISBLANK(OFFSET('9. METAS'!$O$20,INT((ROW()-14)/2),0)),"",OFFSET('9. METAS'!$O$20,INT((ROW()-14)/2),0)))</f>
        <v/>
      </c>
      <c r="L35" s="256" t="str">
        <f ca="1">IF(MOD(ROW()-13,2)=0,IF(ISBLANK(OFFSET('10. SEGUIMIENTO 2025'!$P$14,INT((ROW()-13)/2),0)),"",OFFSET('10. SEGUIMIENTO 2025'!$P$14,INT((ROW()-13)/2),0)),IF(ISBLANK(OFFSET('9. METAS'!$P$20,INT((ROW()-14)/2),0)),"",OFFSET('9. METAS'!$P$20,INT((ROW()-14)/2),0)))</f>
        <v/>
      </c>
      <c r="M35" s="257" t="str">
        <f ca="1">IF(MOD(ROW()-13,2)=0,IF(ISBLANK(OFFSET('10. SEGUIMIENTO 2025'!$Q$14,INT((ROW()-13)/2),0)),"",OFFSET('10. SEGUIMIENTO 2025'!$Q$14,INT((ROW()-13)/2),0)),IF(ISBLANK(OFFSET('9. METAS'!$Q$20,INT((ROW()-14)/2),0)),"",OFFSET('9. METAS'!$Q$20,INT((ROW()-14)/2),0)))</f>
        <v/>
      </c>
      <c r="N35" s="1012" t="str">
        <f t="shared" ref="N35" ca="1" si="18">IFERROR(M35/M36,"ND")</f>
        <v>ND</v>
      </c>
      <c r="O35" s="1008" t="str">
        <f t="shared" ref="O35" ca="1" si="19">IFERROR(((M35+L35+K35+J35)/H35),"ND")</f>
        <v>ND</v>
      </c>
      <c r="P35" s="996"/>
    </row>
    <row r="36" spans="3:16">
      <c r="C36" s="1030"/>
      <c r="D36" s="1026"/>
      <c r="E36" s="1026"/>
      <c r="F36" s="1024"/>
      <c r="G36" s="1021"/>
      <c r="H36" s="1017"/>
      <c r="I36" s="1015"/>
      <c r="J36" s="255">
        <f ca="1">IF(MOD(ROW()-13,2)=0,IF(ISBLANK(OFFSET('10. SEGUIMIENTO 2025'!$N$14,INT((ROW()-13)/2),0)),"",OFFSET('10. SEGUIMIENTO 2025'!$N$14,INT((ROW()-13)/2),0)),IF(ISBLANK(OFFSET('9. METAS'!$N$20,INT((ROW()-14)/2),0)),"",OFFSET('9. METAS'!$N$20,INT((ROW()-14)/2),0)))</f>
        <v>4360</v>
      </c>
      <c r="K36" s="256">
        <f ca="1">IF(MOD(ROW()-13,2)=0,IF(ISBLANK(OFFSET('10. SEGUIMIENTO 2025'!$O$14,INT((ROW()-13)/2),0)),"",OFFSET('10. SEGUIMIENTO 2025'!$O$14,INT((ROW()-13)/2),0)),IF(ISBLANK(OFFSET('9. METAS'!$O$20,INT((ROW()-14)/2),0)),"",OFFSET('9. METAS'!$O$20,INT((ROW()-14)/2),0)))</f>
        <v>4845</v>
      </c>
      <c r="L36" s="256">
        <f ca="1">IF(MOD(ROW()-13,2)=0,IF(ISBLANK(OFFSET('10. SEGUIMIENTO 2025'!$P$14,INT((ROW()-13)/2),0)),"",OFFSET('10. SEGUIMIENTO 2025'!$P$14,INT((ROW()-13)/2),0)),IF(ISBLANK(OFFSET('9. METAS'!$P$20,INT((ROW()-14)/2),0)),"",OFFSET('9. METAS'!$P$20,INT((ROW()-14)/2),0)))</f>
        <v>5137</v>
      </c>
      <c r="M36" s="257">
        <f ca="1">IF(MOD(ROW()-13,2)=0,IF(ISBLANK(OFFSET('10. SEGUIMIENTO 2025'!$Q$14,INT((ROW()-13)/2),0)),"",OFFSET('10. SEGUIMIENTO 2025'!$Q$14,INT((ROW()-13)/2),0)),IF(ISBLANK(OFFSET('9. METAS'!$Q$20,INT((ROW()-14)/2),0)),"",OFFSET('9. METAS'!$Q$20,INT((ROW()-14)/2),0)))</f>
        <v>4307</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017">
        <f ca="1">IF(ISBLANK(OFFSET('9. METAS'!$K$20,INT((ROW()-13)/2),0)),"",OFFSET('9. METAS'!$K$20,INT((ROW()-13)/2),0))</f>
        <v>2156</v>
      </c>
      <c r="I37" s="1014"/>
      <c r="J37" s="255">
        <f ca="1">IF(MOD(ROW()-13,2)=0,IF(ISBLANK(OFFSET('10. SEGUIMIENTO 2025'!$N$14,INT((ROW()-13)/2),0)),"",OFFSET('10. SEGUIMIENTO 2025'!$N$14,INT((ROW()-13)/2),0)),IF(ISBLANK(OFFSET('9. METAS'!$N$20,INT((ROW()-14)/2),0)),"",OFFSET('9. METAS'!$N$20,INT((ROW()-14)/2),0)))</f>
        <v>41</v>
      </c>
      <c r="K37" s="256" t="str">
        <f ca="1">IF(MOD(ROW()-13,2)=0,IF(ISBLANK(OFFSET('10. SEGUIMIENTO 2025'!$O$14,INT((ROW()-13)/2),0)),"",OFFSET('10. SEGUIMIENTO 2025'!$O$14,INT((ROW()-13)/2),0)),IF(ISBLANK(OFFSET('9. METAS'!$O$20,INT((ROW()-14)/2),0)),"",OFFSET('9. METAS'!$O$20,INT((ROW()-14)/2),0)))</f>
        <v/>
      </c>
      <c r="L37" s="256" t="str">
        <f ca="1">IF(MOD(ROW()-13,2)=0,IF(ISBLANK(OFFSET('10. SEGUIMIENTO 2025'!$P$14,INT((ROW()-13)/2),0)),"",OFFSET('10. SEGUIMIENTO 2025'!$P$14,INT((ROW()-13)/2),0)),IF(ISBLANK(OFFSET('9. METAS'!$P$20,INT((ROW()-14)/2),0)),"",OFFSET('9. METAS'!$P$20,INT((ROW()-14)/2),0)))</f>
        <v/>
      </c>
      <c r="M37" s="257" t="str">
        <f ca="1">IF(MOD(ROW()-13,2)=0,IF(ISBLANK(OFFSET('10. SEGUIMIENTO 2025'!$Q$14,INT((ROW()-13)/2),0)),"",OFFSET('10. SEGUIMIENTO 2025'!$Q$14,INT((ROW()-13)/2),0)),IF(ISBLANK(OFFSET('9. METAS'!$Q$20,INT((ROW()-14)/2),0)),"",OFFSET('9. METAS'!$Q$20,INT((ROW()-14)/2),0)))</f>
        <v/>
      </c>
      <c r="N37" s="1012" t="str">
        <f t="shared" ref="N37" ca="1" si="20">IFERROR(M37/M38,"ND")</f>
        <v>ND</v>
      </c>
      <c r="O37" s="1008" t="str">
        <f t="shared" ref="O37" ca="1" si="21">IFERROR(((M37+L37+K37+J37)/H37),"ND")</f>
        <v>ND</v>
      </c>
      <c r="P37" s="996"/>
    </row>
    <row r="38" spans="3:16">
      <c r="C38" s="1030"/>
      <c r="D38" s="1026"/>
      <c r="E38" s="1026"/>
      <c r="F38" s="1024"/>
      <c r="G38" s="1021"/>
      <c r="H38" s="1017"/>
      <c r="I38" s="1015"/>
      <c r="J38" s="255">
        <f ca="1">IF(MOD(ROW()-13,2)=0,IF(ISBLANK(OFFSET('10. SEGUIMIENTO 2025'!$N$14,INT((ROW()-13)/2),0)),"",OFFSET('10. SEGUIMIENTO 2025'!$N$14,INT((ROW()-13)/2),0)),IF(ISBLANK(OFFSET('9. METAS'!$N$20,INT((ROW()-14)/2),0)),"",OFFSET('9. METAS'!$N$20,INT((ROW()-14)/2),0)))</f>
        <v>530</v>
      </c>
      <c r="K38" s="256">
        <f ca="1">IF(MOD(ROW()-13,2)=0,IF(ISBLANK(OFFSET('10. SEGUIMIENTO 2025'!$O$14,INT((ROW()-13)/2),0)),"",OFFSET('10. SEGUIMIENTO 2025'!$O$14,INT((ROW()-13)/2),0)),IF(ISBLANK(OFFSET('9. METAS'!$O$20,INT((ROW()-14)/2),0)),"",OFFSET('9. METAS'!$O$20,INT((ROW()-14)/2),0)))</f>
        <v>595</v>
      </c>
      <c r="L38" s="256">
        <f ca="1">IF(MOD(ROW()-13,2)=0,IF(ISBLANK(OFFSET('10. SEGUIMIENTO 2025'!$P$14,INT((ROW()-13)/2),0)),"",OFFSET('10. SEGUIMIENTO 2025'!$P$14,INT((ROW()-13)/2),0)),IF(ISBLANK(OFFSET('9. METAS'!$P$20,INT((ROW()-14)/2),0)),"",OFFSET('9. METAS'!$P$20,INT((ROW()-14)/2),0)))</f>
        <v>525</v>
      </c>
      <c r="M38" s="257">
        <f ca="1">IF(MOD(ROW()-13,2)=0,IF(ISBLANK(OFFSET('10. SEGUIMIENTO 2025'!$Q$14,INT((ROW()-13)/2),0)),"",OFFSET('10. SEGUIMIENTO 2025'!$Q$14,INT((ROW()-13)/2),0)),IF(ISBLANK(OFFSET('9. METAS'!$Q$20,INT((ROW()-14)/2),0)),"",OFFSET('9. METAS'!$Q$20,INT((ROW()-14)/2),0)))</f>
        <v>506</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017">
        <f ca="1">IF(ISBLANK(OFFSET('9. METAS'!$K$20,INT((ROW()-13)/2),0)),"",OFFSET('9. METAS'!$K$20,INT((ROW()-13)/2),0))</f>
        <v>966</v>
      </c>
      <c r="I39" s="1014"/>
      <c r="J39" s="255">
        <f ca="1">IF(MOD(ROW()-13,2)=0,IF(ISBLANK(OFFSET('10. SEGUIMIENTO 2025'!$N$14,INT((ROW()-13)/2),0)),"",OFFSET('10. SEGUIMIENTO 2025'!$N$14,INT((ROW()-13)/2),0)),IF(ISBLANK(OFFSET('9. METAS'!$N$20,INT((ROW()-14)/2),0)),"",OFFSET('9. METAS'!$N$20,INT((ROW()-14)/2),0)))</f>
        <v>41</v>
      </c>
      <c r="K39" s="256" t="str">
        <f ca="1">IF(MOD(ROW()-13,2)=0,IF(ISBLANK(OFFSET('10. SEGUIMIENTO 2025'!$O$14,INT((ROW()-13)/2),0)),"",OFFSET('10. SEGUIMIENTO 2025'!$O$14,INT((ROW()-13)/2),0)),IF(ISBLANK(OFFSET('9. METAS'!$O$20,INT((ROW()-14)/2),0)),"",OFFSET('9. METAS'!$O$20,INT((ROW()-14)/2),0)))</f>
        <v/>
      </c>
      <c r="L39" s="256" t="str">
        <f ca="1">IF(MOD(ROW()-13,2)=0,IF(ISBLANK(OFFSET('10. SEGUIMIENTO 2025'!$P$14,INT((ROW()-13)/2),0)),"",OFFSET('10. SEGUIMIENTO 2025'!$P$14,INT((ROW()-13)/2),0)),IF(ISBLANK(OFFSET('9. METAS'!$P$20,INT((ROW()-14)/2),0)),"",OFFSET('9. METAS'!$P$20,INT((ROW()-14)/2),0)))</f>
        <v/>
      </c>
      <c r="M39" s="257" t="str">
        <f ca="1">IF(MOD(ROW()-13,2)=0,IF(ISBLANK(OFFSET('10. SEGUIMIENTO 2025'!$Q$14,INT((ROW()-13)/2),0)),"",OFFSET('10. SEGUIMIENTO 2025'!$Q$14,INT((ROW()-13)/2),0)),IF(ISBLANK(OFFSET('9. METAS'!$Q$20,INT((ROW()-14)/2),0)),"",OFFSET('9. METAS'!$Q$20,INT((ROW()-14)/2),0)))</f>
        <v/>
      </c>
      <c r="N39" s="1012" t="str">
        <f t="shared" ref="N39" ca="1" si="22">IFERROR(M39/M40,"ND")</f>
        <v>ND</v>
      </c>
      <c r="O39" s="1008" t="str">
        <f t="shared" ref="O39" ca="1" si="23">IFERROR(((M39+L39+K39+J39)/H39),"ND")</f>
        <v>ND</v>
      </c>
      <c r="P39" s="996"/>
    </row>
    <row r="40" spans="3:16">
      <c r="C40" s="1030"/>
      <c r="D40" s="1026"/>
      <c r="E40" s="1026"/>
      <c r="F40" s="1024"/>
      <c r="G40" s="1021"/>
      <c r="H40" s="1017"/>
      <c r="I40" s="1015"/>
      <c r="J40" s="255">
        <f ca="1">IF(MOD(ROW()-13,2)=0,IF(ISBLANK(OFFSET('10. SEGUIMIENTO 2025'!$N$14,INT((ROW()-13)/2),0)),"",OFFSET('10. SEGUIMIENTO 2025'!$N$14,INT((ROW()-13)/2),0)),IF(ISBLANK(OFFSET('9. METAS'!$N$20,INT((ROW()-14)/2),0)),"",OFFSET('9. METAS'!$N$20,INT((ROW()-14)/2),0)))</f>
        <v>330</v>
      </c>
      <c r="K40" s="256">
        <f ca="1">IF(MOD(ROW()-13,2)=0,IF(ISBLANK(OFFSET('10. SEGUIMIENTO 2025'!$O$14,INT((ROW()-13)/2),0)),"",OFFSET('10. SEGUIMIENTO 2025'!$O$14,INT((ROW()-13)/2),0)),IF(ISBLANK(OFFSET('9. METAS'!$O$20,INT((ROW()-14)/2),0)),"",OFFSET('9. METAS'!$O$20,INT((ROW()-14)/2),0)))</f>
        <v>430</v>
      </c>
      <c r="L40" s="256">
        <f ca="1">IF(MOD(ROW()-13,2)=0,IF(ISBLANK(OFFSET('10. SEGUIMIENTO 2025'!$P$14,INT((ROW()-13)/2),0)),"",OFFSET('10. SEGUIMIENTO 2025'!$P$14,INT((ROW()-13)/2),0)),IF(ISBLANK(OFFSET('9. METAS'!$P$20,INT((ROW()-14)/2),0)),"",OFFSET('9. METAS'!$P$20,INT((ROW()-14)/2),0)))</f>
        <v>105</v>
      </c>
      <c r="M40" s="257">
        <f ca="1">IF(MOD(ROW()-13,2)=0,IF(ISBLANK(OFFSET('10. SEGUIMIENTO 2025'!$Q$14,INT((ROW()-13)/2),0)),"",OFFSET('10. SEGUIMIENTO 2025'!$Q$14,INT((ROW()-13)/2),0)),IF(ISBLANK(OFFSET('9. METAS'!$Q$20,INT((ROW()-14)/2),0)),"",OFFSET('9. METAS'!$Q$20,INT((ROW()-14)/2),0)))</f>
        <v>101</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017">
        <f ca="1">IF(ISBLANK(OFFSET('9. METAS'!$K$20,INT((ROW()-13)/2),0)),"",OFFSET('9. METAS'!$K$20,INT((ROW()-13)/2),0))</f>
        <v>15527</v>
      </c>
      <c r="I41" s="1014"/>
      <c r="J41" s="255">
        <f ca="1">IF(MOD(ROW()-13,2)=0,IF(ISBLANK(OFFSET('10. SEGUIMIENTO 2025'!$N$14,INT((ROW()-13)/2),0)),"",OFFSET('10. SEGUIMIENTO 2025'!$N$14,INT((ROW()-13)/2),0)),IF(ISBLANK(OFFSET('9. METAS'!$N$20,INT((ROW()-14)/2),0)),"",OFFSET('9. METAS'!$N$20,INT((ROW()-14)/2),0)))</f>
        <v>41</v>
      </c>
      <c r="K41" s="256" t="str">
        <f ca="1">IF(MOD(ROW()-13,2)=0,IF(ISBLANK(OFFSET('10. SEGUIMIENTO 2025'!$O$14,INT((ROW()-13)/2),0)),"",OFFSET('10. SEGUIMIENTO 2025'!$O$14,INT((ROW()-13)/2),0)),IF(ISBLANK(OFFSET('9. METAS'!$O$20,INT((ROW()-14)/2),0)),"",OFFSET('9. METAS'!$O$20,INT((ROW()-14)/2),0)))</f>
        <v/>
      </c>
      <c r="L41" s="256" t="str">
        <f ca="1">IF(MOD(ROW()-13,2)=0,IF(ISBLANK(OFFSET('10. SEGUIMIENTO 2025'!$P$14,INT((ROW()-13)/2),0)),"",OFFSET('10. SEGUIMIENTO 2025'!$P$14,INT((ROW()-13)/2),0)),IF(ISBLANK(OFFSET('9. METAS'!$P$20,INT((ROW()-14)/2),0)),"",OFFSET('9. METAS'!$P$20,INT((ROW()-14)/2),0)))</f>
        <v/>
      </c>
      <c r="M41" s="257" t="str">
        <f ca="1">IF(MOD(ROW()-13,2)=0,IF(ISBLANK(OFFSET('10. SEGUIMIENTO 2025'!$Q$14,INT((ROW()-13)/2),0)),"",OFFSET('10. SEGUIMIENTO 2025'!$Q$14,INT((ROW()-13)/2),0)),IF(ISBLANK(OFFSET('9. METAS'!$Q$20,INT((ROW()-14)/2),0)),"",OFFSET('9. METAS'!$Q$20,INT((ROW()-14)/2),0)))</f>
        <v/>
      </c>
      <c r="N41" s="1012" t="str">
        <f t="shared" ref="N41" ca="1" si="24">IFERROR(M41/M42,"ND")</f>
        <v>ND</v>
      </c>
      <c r="O41" s="1008" t="str">
        <f t="shared" ref="O41" ca="1" si="25">IFERROR(((M41+L41+K41+J41)/H41),"ND")</f>
        <v>ND</v>
      </c>
      <c r="P41" s="996"/>
    </row>
    <row r="42" spans="3:16">
      <c r="C42" s="1030"/>
      <c r="D42" s="1026"/>
      <c r="E42" s="1026"/>
      <c r="F42" s="1024"/>
      <c r="G42" s="1021"/>
      <c r="H42" s="1017"/>
      <c r="I42" s="1015"/>
      <c r="J42" s="255">
        <f ca="1">IF(MOD(ROW()-13,2)=0,IF(ISBLANK(OFFSET('10. SEGUIMIENTO 2025'!$N$14,INT((ROW()-13)/2),0)),"",OFFSET('10. SEGUIMIENTO 2025'!$N$14,INT((ROW()-13)/2),0)),IF(ISBLANK(OFFSET('9. METAS'!$N$20,INT((ROW()-14)/2),0)),"",OFFSET('9. METAS'!$N$20,INT((ROW()-14)/2),0)))</f>
        <v>3500</v>
      </c>
      <c r="K42" s="256">
        <f ca="1">IF(MOD(ROW()-13,2)=0,IF(ISBLANK(OFFSET('10. SEGUIMIENTO 2025'!$O$14,INT((ROW()-13)/2),0)),"",OFFSET('10. SEGUIMIENTO 2025'!$O$14,INT((ROW()-13)/2),0)),IF(ISBLANK(OFFSET('9. METAS'!$O$20,INT((ROW()-14)/2),0)),"",OFFSET('9. METAS'!$O$20,INT((ROW()-14)/2),0)))</f>
        <v>3820</v>
      </c>
      <c r="L42" s="256">
        <f ca="1">IF(MOD(ROW()-13,2)=0,IF(ISBLANK(OFFSET('10. SEGUIMIENTO 2025'!$P$14,INT((ROW()-13)/2),0)),"",OFFSET('10. SEGUIMIENTO 2025'!$P$14,INT((ROW()-13)/2),0)),IF(ISBLANK(OFFSET('9. METAS'!$P$20,INT((ROW()-14)/2),0)),"",OFFSET('9. METAS'!$P$20,INT((ROW()-14)/2),0)))</f>
        <v>4507</v>
      </c>
      <c r="M42" s="257">
        <f ca="1">IF(MOD(ROW()-13,2)=0,IF(ISBLANK(OFFSET('10. SEGUIMIENTO 2025'!$Q$14,INT((ROW()-13)/2),0)),"",OFFSET('10. SEGUIMIENTO 2025'!$Q$14,INT((ROW()-13)/2),0)),IF(ISBLANK(OFFSET('9. METAS'!$Q$20,INT((ROW()-14)/2),0)),"",OFFSET('9. METAS'!$Q$20,INT((ROW()-14)/2),0)))</f>
        <v>3700</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017">
        <f ca="1">IF(ISBLANK(OFFSET('9. METAS'!$K$20,INT((ROW()-13)/2),0)),"",OFFSET('9. METAS'!$K$20,INT((ROW()-13)/2),0))</f>
        <v>6524</v>
      </c>
      <c r="I43" s="1014"/>
      <c r="J43" s="255">
        <f ca="1">IF(MOD(ROW()-13,2)=0,IF(ISBLANK(OFFSET('10. SEGUIMIENTO 2025'!$N$14,INT((ROW()-13)/2),0)),"",OFFSET('10. SEGUIMIENTO 2025'!$N$14,INT((ROW()-13)/2),0)),IF(ISBLANK(OFFSET('9. METAS'!$N$20,INT((ROW()-14)/2),0)),"",OFFSET('9. METAS'!$N$20,INT((ROW()-14)/2),0)))</f>
        <v>41</v>
      </c>
      <c r="K43" s="256" t="str">
        <f ca="1">IF(MOD(ROW()-13,2)=0,IF(ISBLANK(OFFSET('10. SEGUIMIENTO 2025'!$O$14,INT((ROW()-13)/2),0)),"",OFFSET('10. SEGUIMIENTO 2025'!$O$14,INT((ROW()-13)/2),0)),IF(ISBLANK(OFFSET('9. METAS'!$O$20,INT((ROW()-14)/2),0)),"",OFFSET('9. METAS'!$O$20,INT((ROW()-14)/2),0)))</f>
        <v/>
      </c>
      <c r="L43" s="256" t="str">
        <f ca="1">IF(MOD(ROW()-13,2)=0,IF(ISBLANK(OFFSET('10. SEGUIMIENTO 2025'!$P$14,INT((ROW()-13)/2),0)),"",OFFSET('10. SEGUIMIENTO 2025'!$P$14,INT((ROW()-13)/2),0)),IF(ISBLANK(OFFSET('9. METAS'!$P$20,INT((ROW()-14)/2),0)),"",OFFSET('9. METAS'!$P$20,INT((ROW()-14)/2),0)))</f>
        <v/>
      </c>
      <c r="M43" s="257" t="str">
        <f ca="1">IF(MOD(ROW()-13,2)=0,IF(ISBLANK(OFFSET('10. SEGUIMIENTO 2025'!$Q$14,INT((ROW()-13)/2),0)),"",OFFSET('10. SEGUIMIENTO 2025'!$Q$14,INT((ROW()-13)/2),0)),IF(ISBLANK(OFFSET('9. METAS'!$Q$20,INT((ROW()-14)/2),0)),"",OFFSET('9. METAS'!$Q$20,INT((ROW()-14)/2),0)))</f>
        <v/>
      </c>
      <c r="N43" s="1012" t="str">
        <f t="shared" ref="N43" ca="1" si="26">IFERROR(M43/M44,"ND")</f>
        <v>ND</v>
      </c>
      <c r="O43" s="1008" t="str">
        <f t="shared" ref="O43" ca="1" si="27">IFERROR(((M43+L43+K43+J43)/H43),"ND")</f>
        <v>ND</v>
      </c>
      <c r="P43" s="996"/>
    </row>
    <row r="44" spans="3:16">
      <c r="C44" s="1030"/>
      <c r="D44" s="1026"/>
      <c r="E44" s="1026"/>
      <c r="F44" s="1024"/>
      <c r="G44" s="1021"/>
      <c r="H44" s="1017"/>
      <c r="I44" s="1015"/>
      <c r="J44" s="255">
        <f ca="1">IF(MOD(ROW()-13,2)=0,IF(ISBLANK(OFFSET('10. SEGUIMIENTO 2025'!$N$14,INT((ROW()-13)/2),0)),"",OFFSET('10. SEGUIMIENTO 2025'!$N$14,INT((ROW()-13)/2),0)),IF(ISBLANK(OFFSET('9. METAS'!$N$20,INT((ROW()-14)/2),0)),"",OFFSET('9. METAS'!$N$20,INT((ROW()-14)/2),0)))</f>
        <v>1630</v>
      </c>
      <c r="K44" s="256">
        <f ca="1">IF(MOD(ROW()-13,2)=0,IF(ISBLANK(OFFSET('10. SEGUIMIENTO 2025'!$O$14,INT((ROW()-13)/2),0)),"",OFFSET('10. SEGUIMIENTO 2025'!$O$14,INT((ROW()-13)/2),0)),IF(ISBLANK(OFFSET('9. METAS'!$O$20,INT((ROW()-14)/2),0)),"",OFFSET('9. METAS'!$O$20,INT((ROW()-14)/2),0)))</f>
        <v>1631</v>
      </c>
      <c r="L44" s="256">
        <f ca="1">IF(MOD(ROW()-13,2)=0,IF(ISBLANK(OFFSET('10. SEGUIMIENTO 2025'!$P$14,INT((ROW()-13)/2),0)),"",OFFSET('10. SEGUIMIENTO 2025'!$P$14,INT((ROW()-13)/2),0)),IF(ISBLANK(OFFSET('9. METAS'!$P$20,INT((ROW()-14)/2),0)),"",OFFSET('9. METAS'!$P$20,INT((ROW()-14)/2),0)))</f>
        <v>1630</v>
      </c>
      <c r="M44" s="257">
        <f ca="1">IF(MOD(ROW()-13,2)=0,IF(ISBLANK(OFFSET('10. SEGUIMIENTO 2025'!$Q$14,INT((ROW()-13)/2),0)),"",OFFSET('10. SEGUIMIENTO 2025'!$Q$14,INT((ROW()-13)/2),0)),IF(ISBLANK(OFFSET('9. METAS'!$Q$20,INT((ROW()-14)/2),0)),"",OFFSET('9. METAS'!$Q$20,INT((ROW()-14)/2),0)))</f>
        <v>1633</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017">
        <f ca="1">IF(ISBLANK(OFFSET('9. METAS'!$K$20,INT((ROW()-13)/2),0)),"",OFFSET('9. METAS'!$K$20,INT((ROW()-13)/2),0))</f>
        <v>100</v>
      </c>
      <c r="I45" s="1014"/>
      <c r="J45" s="255">
        <f ca="1">IF(MOD(ROW()-13,2)=0,IF(ISBLANK(OFFSET('10. SEGUIMIENTO 2025'!$N$14,INT((ROW()-13)/2),0)),"",OFFSET('10. SEGUIMIENTO 2025'!$N$14,INT((ROW()-13)/2),0)),IF(ISBLANK(OFFSET('9. METAS'!$N$20,INT((ROW()-14)/2),0)),"",OFFSET('9. METAS'!$N$20,INT((ROW()-14)/2),0)))</f>
        <v>41</v>
      </c>
      <c r="K45" s="256" t="str">
        <f ca="1">IF(MOD(ROW()-13,2)=0,IF(ISBLANK(OFFSET('10. SEGUIMIENTO 2025'!$O$14,INT((ROW()-13)/2),0)),"",OFFSET('10. SEGUIMIENTO 2025'!$O$14,INT((ROW()-13)/2),0)),IF(ISBLANK(OFFSET('9. METAS'!$O$20,INT((ROW()-14)/2),0)),"",OFFSET('9. METAS'!$O$20,INT((ROW()-14)/2),0)))</f>
        <v/>
      </c>
      <c r="L45" s="256" t="str">
        <f ca="1">IF(MOD(ROW()-13,2)=0,IF(ISBLANK(OFFSET('10. SEGUIMIENTO 2025'!$P$14,INT((ROW()-13)/2),0)),"",OFFSET('10. SEGUIMIENTO 2025'!$P$14,INT((ROW()-13)/2),0)),IF(ISBLANK(OFFSET('9. METAS'!$P$20,INT((ROW()-14)/2),0)),"",OFFSET('9. METAS'!$P$20,INT((ROW()-14)/2),0)))</f>
        <v/>
      </c>
      <c r="M45" s="257" t="str">
        <f ca="1">IF(MOD(ROW()-13,2)=0,IF(ISBLANK(OFFSET('10. SEGUIMIENTO 2025'!$Q$14,INT((ROW()-13)/2),0)),"",OFFSET('10. SEGUIMIENTO 2025'!$Q$14,INT((ROW()-13)/2),0)),IF(ISBLANK(OFFSET('9. METAS'!$Q$20,INT((ROW()-14)/2),0)),"",OFFSET('9. METAS'!$Q$20,INT((ROW()-14)/2),0)))</f>
        <v/>
      </c>
      <c r="N45" s="1012" t="str">
        <f t="shared" ref="N45" ca="1" si="28">IFERROR(M45/M46,"ND")</f>
        <v>ND</v>
      </c>
      <c r="O45" s="1008" t="str">
        <f t="shared" ref="O45" ca="1" si="29">IFERROR(((M45+L45+K45+J45)/H45),"ND")</f>
        <v>ND</v>
      </c>
      <c r="P45" s="996"/>
    </row>
    <row r="46" spans="3:16">
      <c r="C46" s="1030"/>
      <c r="D46" s="1026"/>
      <c r="E46" s="1026"/>
      <c r="F46" s="1024"/>
      <c r="G46" s="1021"/>
      <c r="H46" s="1017"/>
      <c r="I46" s="1015"/>
      <c r="J46" s="255">
        <f ca="1">IF(MOD(ROW()-13,2)=0,IF(ISBLANK(OFFSET('10. SEGUIMIENTO 2025'!$N$14,INT((ROW()-13)/2),0)),"",OFFSET('10. SEGUIMIENTO 2025'!$N$14,INT((ROW()-13)/2),0)),IF(ISBLANK(OFFSET('9. METAS'!$N$20,INT((ROW()-14)/2),0)),"",OFFSET('9. METAS'!$N$20,INT((ROW()-14)/2),0)))</f>
        <v>25</v>
      </c>
      <c r="K46" s="256">
        <f ca="1">IF(MOD(ROW()-13,2)=0,IF(ISBLANK(OFFSET('10. SEGUIMIENTO 2025'!$O$14,INT((ROW()-13)/2),0)),"",OFFSET('10. SEGUIMIENTO 2025'!$O$14,INT((ROW()-13)/2),0)),IF(ISBLANK(OFFSET('9. METAS'!$O$20,INT((ROW()-14)/2),0)),"",OFFSET('9. METAS'!$O$20,INT((ROW()-14)/2),0)))</f>
        <v>25</v>
      </c>
      <c r="L46" s="256">
        <f ca="1">IF(MOD(ROW()-13,2)=0,IF(ISBLANK(OFFSET('10. SEGUIMIENTO 2025'!$P$14,INT((ROW()-13)/2),0)),"",OFFSET('10. SEGUIMIENTO 2025'!$P$14,INT((ROW()-13)/2),0)),IF(ISBLANK(OFFSET('9. METAS'!$P$20,INT((ROW()-14)/2),0)),"",OFFSET('9. METAS'!$P$20,INT((ROW()-14)/2),0)))</f>
        <v>25</v>
      </c>
      <c r="M46" s="257">
        <f ca="1">IF(MOD(ROW()-13,2)=0,IF(ISBLANK(OFFSET('10. SEGUIMIENTO 2025'!$Q$14,INT((ROW()-13)/2),0)),"",OFFSET('10. SEGUIMIENTO 2025'!$Q$14,INT((ROW()-13)/2),0)),IF(ISBLANK(OFFSET('9. METAS'!$Q$20,INT((ROW()-14)/2),0)),"",OFFSET('9. METAS'!$Q$20,INT((ROW()-14)/2),0)))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017">
        <f ca="1">IF(ISBLANK(OFFSET('9. METAS'!$K$20,INT((ROW()-13)/2),0)),"",OFFSET('9. METAS'!$K$20,INT((ROW()-13)/2),0))</f>
        <v>1822</v>
      </c>
      <c r="I47" s="1014"/>
      <c r="J47" s="255">
        <f ca="1">IF(MOD(ROW()-13,2)=0,IF(ISBLANK(OFFSET('10. SEGUIMIENTO 2025'!$N$14,INT((ROW()-13)/2),0)),"",OFFSET('10. SEGUIMIENTO 2025'!$N$14,INT((ROW()-13)/2),0)),IF(ISBLANK(OFFSET('9. METAS'!$N$20,INT((ROW()-14)/2),0)),"",OFFSET('9. METAS'!$N$20,INT((ROW()-14)/2),0)))</f>
        <v>41</v>
      </c>
      <c r="K47" s="256" t="str">
        <f ca="1">IF(MOD(ROW()-13,2)=0,IF(ISBLANK(OFFSET('10. SEGUIMIENTO 2025'!$O$14,INT((ROW()-13)/2),0)),"",OFFSET('10. SEGUIMIENTO 2025'!$O$14,INT((ROW()-13)/2),0)),IF(ISBLANK(OFFSET('9. METAS'!$O$20,INT((ROW()-14)/2),0)),"",OFFSET('9. METAS'!$O$20,INT((ROW()-14)/2),0)))</f>
        <v/>
      </c>
      <c r="L47" s="256" t="str">
        <f ca="1">IF(MOD(ROW()-13,2)=0,IF(ISBLANK(OFFSET('10. SEGUIMIENTO 2025'!$P$14,INT((ROW()-13)/2),0)),"",OFFSET('10. SEGUIMIENTO 2025'!$P$14,INT((ROW()-13)/2),0)),IF(ISBLANK(OFFSET('9. METAS'!$P$20,INT((ROW()-14)/2),0)),"",OFFSET('9. METAS'!$P$20,INT((ROW()-14)/2),0)))</f>
        <v/>
      </c>
      <c r="M47" s="257" t="str">
        <f ca="1">IF(MOD(ROW()-13,2)=0,IF(ISBLANK(OFFSET('10. SEGUIMIENTO 2025'!$Q$14,INT((ROW()-13)/2),0)),"",OFFSET('10. SEGUIMIENTO 2025'!$Q$14,INT((ROW()-13)/2),0)),IF(ISBLANK(OFFSET('9. METAS'!$Q$20,INT((ROW()-14)/2),0)),"",OFFSET('9. METAS'!$Q$20,INT((ROW()-14)/2),0)))</f>
        <v/>
      </c>
      <c r="N47" s="1012" t="str">
        <f t="shared" ref="N47" ca="1" si="30">IFERROR(M47/M48,"ND")</f>
        <v>ND</v>
      </c>
      <c r="O47" s="1008" t="str">
        <f t="shared" ref="O47" ca="1" si="31">IFERROR(((M47+L47+K47+J47)/H47),"ND")</f>
        <v>ND</v>
      </c>
      <c r="P47" s="996"/>
    </row>
    <row r="48" spans="3:16">
      <c r="C48" s="1030"/>
      <c r="D48" s="1026"/>
      <c r="E48" s="1026"/>
      <c r="F48" s="1024"/>
      <c r="G48" s="1021"/>
      <c r="H48" s="1017"/>
      <c r="I48" s="1015"/>
      <c r="J48" s="255">
        <f ca="1">IF(MOD(ROW()-13,2)=0,IF(ISBLANK(OFFSET('10. SEGUIMIENTO 2025'!$N$14,INT((ROW()-13)/2),0)),"",OFFSET('10. SEGUIMIENTO 2025'!$N$14,INT((ROW()-13)/2),0)),IF(ISBLANK(OFFSET('9. METAS'!$N$20,INT((ROW()-14)/2),0)),"",OFFSET('9. METAS'!$N$20,INT((ROW()-14)/2),0)))</f>
        <v>455</v>
      </c>
      <c r="K48" s="256">
        <f ca="1">IF(MOD(ROW()-13,2)=0,IF(ISBLANK(OFFSET('10. SEGUIMIENTO 2025'!$O$14,INT((ROW()-13)/2),0)),"",OFFSET('10. SEGUIMIENTO 2025'!$O$14,INT((ROW()-13)/2),0)),IF(ISBLANK(OFFSET('9. METAS'!$O$20,INT((ROW()-14)/2),0)),"",OFFSET('9. METAS'!$O$20,INT((ROW()-14)/2),0)))</f>
        <v>456</v>
      </c>
      <c r="L48" s="256">
        <f ca="1">IF(MOD(ROW()-13,2)=0,IF(ISBLANK(OFFSET('10. SEGUIMIENTO 2025'!$P$14,INT((ROW()-13)/2),0)),"",OFFSET('10. SEGUIMIENTO 2025'!$P$14,INT((ROW()-13)/2),0)),IF(ISBLANK(OFFSET('9. METAS'!$P$20,INT((ROW()-14)/2),0)),"",OFFSET('9. METAS'!$P$20,INT((ROW()-14)/2),0)))</f>
        <v>455</v>
      </c>
      <c r="M48" s="257">
        <f ca="1">IF(MOD(ROW()-13,2)=0,IF(ISBLANK(OFFSET('10. SEGUIMIENTO 2025'!$Q$14,INT((ROW()-13)/2),0)),"",OFFSET('10. SEGUIMIENTO 2025'!$Q$14,INT((ROW()-13)/2),0)),IF(ISBLANK(OFFSET('9. METAS'!$Q$20,INT((ROW()-14)/2),0)),"",OFFSET('9. METAS'!$Q$20,INT((ROW()-14)/2),0)))</f>
        <v>456</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017">
        <f ca="1">IF(ISBLANK(OFFSET('9. METAS'!$K$20,INT((ROW()-13)/2),0)),"",OFFSET('9. METAS'!$K$20,INT((ROW()-13)/2),0))</f>
        <v>2300</v>
      </c>
      <c r="I49" s="1014"/>
      <c r="J49" s="255">
        <f ca="1">IF(MOD(ROW()-13,2)=0,IF(ISBLANK(OFFSET('10. SEGUIMIENTO 2025'!$N$14,INT((ROW()-13)/2),0)),"",OFFSET('10. SEGUIMIENTO 2025'!$N$14,INT((ROW()-13)/2),0)),IF(ISBLANK(OFFSET('9. METAS'!$N$20,INT((ROW()-14)/2),0)),"",OFFSET('9. METAS'!$N$20,INT((ROW()-14)/2),0)))</f>
        <v>41</v>
      </c>
      <c r="K49" s="256" t="str">
        <f ca="1">IF(MOD(ROW()-13,2)=0,IF(ISBLANK(OFFSET('10. SEGUIMIENTO 2025'!$O$14,INT((ROW()-13)/2),0)),"",OFFSET('10. SEGUIMIENTO 2025'!$O$14,INT((ROW()-13)/2),0)),IF(ISBLANK(OFFSET('9. METAS'!$O$20,INT((ROW()-14)/2),0)),"",OFFSET('9. METAS'!$O$20,INT((ROW()-14)/2),0)))</f>
        <v/>
      </c>
      <c r="L49" s="256" t="str">
        <f ca="1">IF(MOD(ROW()-13,2)=0,IF(ISBLANK(OFFSET('10. SEGUIMIENTO 2025'!$P$14,INT((ROW()-13)/2),0)),"",OFFSET('10. SEGUIMIENTO 2025'!$P$14,INT((ROW()-13)/2),0)),IF(ISBLANK(OFFSET('9. METAS'!$P$20,INT((ROW()-14)/2),0)),"",OFFSET('9. METAS'!$P$20,INT((ROW()-14)/2),0)))</f>
        <v/>
      </c>
      <c r="M49" s="257" t="str">
        <f ca="1">IF(MOD(ROW()-13,2)=0,IF(ISBLANK(OFFSET('10. SEGUIMIENTO 2025'!$Q$14,INT((ROW()-13)/2),0)),"",OFFSET('10. SEGUIMIENTO 2025'!$Q$14,INT((ROW()-13)/2),0)),IF(ISBLANK(OFFSET('9. METAS'!$Q$20,INT((ROW()-14)/2),0)),"",OFFSET('9. METAS'!$Q$20,INT((ROW()-14)/2),0)))</f>
        <v/>
      </c>
      <c r="N49" s="1012" t="str">
        <f t="shared" ref="N49" ca="1" si="32">IFERROR(M49/M50,"ND")</f>
        <v>ND</v>
      </c>
      <c r="O49" s="1008" t="str">
        <f t="shared" ref="O49" ca="1" si="33">IFERROR(((M49+L49+K49+J49)/H49),"ND")</f>
        <v>ND</v>
      </c>
      <c r="P49" s="996"/>
    </row>
    <row r="50" spans="3:16">
      <c r="C50" s="1030"/>
      <c r="D50" s="1026"/>
      <c r="E50" s="1026"/>
      <c r="F50" s="1024"/>
      <c r="G50" s="1021"/>
      <c r="H50" s="1017"/>
      <c r="I50" s="1015"/>
      <c r="J50" s="255">
        <f ca="1">IF(MOD(ROW()-13,2)=0,IF(ISBLANK(OFFSET('10. SEGUIMIENTO 2025'!$N$14,INT((ROW()-13)/2),0)),"",OFFSET('10. SEGUIMIENTO 2025'!$N$14,INT((ROW()-13)/2),0)),IF(ISBLANK(OFFSET('9. METAS'!$N$20,INT((ROW()-14)/2),0)),"",OFFSET('9. METAS'!$N$20,INT((ROW()-14)/2),0)))</f>
        <v>700</v>
      </c>
      <c r="K50" s="256">
        <f ca="1">IF(MOD(ROW()-13,2)=0,IF(ISBLANK(OFFSET('10. SEGUIMIENTO 2025'!$O$14,INT((ROW()-13)/2),0)),"",OFFSET('10. SEGUIMIENTO 2025'!$O$14,INT((ROW()-13)/2),0)),IF(ISBLANK(OFFSET('9. METAS'!$O$20,INT((ROW()-14)/2),0)),"",OFFSET('9. METAS'!$O$20,INT((ROW()-14)/2),0)))</f>
        <v>600</v>
      </c>
      <c r="L50" s="256">
        <f ca="1">IF(MOD(ROW()-13,2)=0,IF(ISBLANK(OFFSET('10. SEGUIMIENTO 2025'!$P$14,INT((ROW()-13)/2),0)),"",OFFSET('10. SEGUIMIENTO 2025'!$P$14,INT((ROW()-13)/2),0)),IF(ISBLANK(OFFSET('9. METAS'!$P$20,INT((ROW()-14)/2),0)),"",OFFSET('9. METAS'!$P$20,INT((ROW()-14)/2),0)))</f>
        <v>800</v>
      </c>
      <c r="M50" s="257">
        <f ca="1">IF(MOD(ROW()-13,2)=0,IF(ISBLANK(OFFSET('10. SEGUIMIENTO 2025'!$Q$14,INT((ROW()-13)/2),0)),"",OFFSET('10. SEGUIMIENTO 2025'!$Q$14,INT((ROW()-13)/2),0)),IF(ISBLANK(OFFSET('9. METAS'!$Q$20,INT((ROW()-14)/2),0)),"",OFFSET('9. METAS'!$Q$20,INT((ROW()-14)/2),0)))</f>
        <v>200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017">
        <f ca="1">IF(ISBLANK(OFFSET('9. METAS'!$K$20,INT((ROW()-13)/2),0)),"",OFFSET('9. METAS'!$K$20,INT((ROW()-13)/2),0))</f>
        <v>30</v>
      </c>
      <c r="I51" s="1014"/>
      <c r="J51" s="255">
        <f ca="1">IF(MOD(ROW()-13,2)=0,IF(ISBLANK(OFFSET('10. SEGUIMIENTO 2025'!$N$14,INT((ROW()-13)/2),0)),"",OFFSET('10. SEGUIMIENTO 2025'!$N$14,INT((ROW()-13)/2),0)),IF(ISBLANK(OFFSET('9. METAS'!$N$20,INT((ROW()-14)/2),0)),"",OFFSET('9. METAS'!$N$20,INT((ROW()-14)/2),0)))</f>
        <v>41</v>
      </c>
      <c r="K51" s="256" t="str">
        <f ca="1">IF(MOD(ROW()-13,2)=0,IF(ISBLANK(OFFSET('10. SEGUIMIENTO 2025'!$O$14,INT((ROW()-13)/2),0)),"",OFFSET('10. SEGUIMIENTO 2025'!$O$14,INT((ROW()-13)/2),0)),IF(ISBLANK(OFFSET('9. METAS'!$O$20,INT((ROW()-14)/2),0)),"",OFFSET('9. METAS'!$O$20,INT((ROW()-14)/2),0)))</f>
        <v/>
      </c>
      <c r="L51" s="256" t="str">
        <f ca="1">IF(MOD(ROW()-13,2)=0,IF(ISBLANK(OFFSET('10. SEGUIMIENTO 2025'!$P$14,INT((ROW()-13)/2),0)),"",OFFSET('10. SEGUIMIENTO 2025'!$P$14,INT((ROW()-13)/2),0)),IF(ISBLANK(OFFSET('9. METAS'!$P$20,INT((ROW()-14)/2),0)),"",OFFSET('9. METAS'!$P$20,INT((ROW()-14)/2),0)))</f>
        <v/>
      </c>
      <c r="M51" s="257" t="str">
        <f ca="1">IF(MOD(ROW()-13,2)=0,IF(ISBLANK(OFFSET('10. SEGUIMIENTO 2025'!$Q$14,INT((ROW()-13)/2),0)),"",OFFSET('10. SEGUIMIENTO 2025'!$Q$14,INT((ROW()-13)/2),0)),IF(ISBLANK(OFFSET('9. METAS'!$Q$20,INT((ROW()-14)/2),0)),"",OFFSET('9. METAS'!$Q$20,INT((ROW()-14)/2),0)))</f>
        <v/>
      </c>
      <c r="N51" s="1012" t="str">
        <f t="shared" ref="N51" ca="1" si="34">IFERROR(M51/M52,"ND")</f>
        <v>ND</v>
      </c>
      <c r="O51" s="1008" t="str">
        <f t="shared" ref="O51" ca="1" si="35">IFERROR(((M51+L51+K51+J51)/H51),"ND")</f>
        <v>ND</v>
      </c>
      <c r="P51" s="996"/>
    </row>
    <row r="52" spans="3:16">
      <c r="C52" s="1030"/>
      <c r="D52" s="1026"/>
      <c r="E52" s="1026"/>
      <c r="F52" s="1024"/>
      <c r="G52" s="1021"/>
      <c r="H52" s="1017"/>
      <c r="I52" s="1015"/>
      <c r="J52" s="255">
        <f ca="1">IF(MOD(ROW()-13,2)=0,IF(ISBLANK(OFFSET('10. SEGUIMIENTO 2025'!$N$14,INT((ROW()-13)/2),0)),"",OFFSET('10. SEGUIMIENTO 2025'!$N$14,INT((ROW()-13)/2),0)),IF(ISBLANK(OFFSET('9. METAS'!$N$20,INT((ROW()-14)/2),0)),"",OFFSET('9. METAS'!$N$20,INT((ROW()-14)/2),0)))</f>
        <v>15</v>
      </c>
      <c r="K52" s="256">
        <f ca="1">IF(MOD(ROW()-13,2)=0,IF(ISBLANK(OFFSET('10. SEGUIMIENTO 2025'!$O$14,INT((ROW()-13)/2),0)),"",OFFSET('10. SEGUIMIENTO 2025'!$O$14,INT((ROW()-13)/2),0)),IF(ISBLANK(OFFSET('9. METAS'!$O$20,INT((ROW()-14)/2),0)),"",OFFSET('9. METAS'!$O$20,INT((ROW()-14)/2),0)))</f>
        <v>9</v>
      </c>
      <c r="L52" s="256">
        <f ca="1">IF(MOD(ROW()-13,2)=0,IF(ISBLANK(OFFSET('10. SEGUIMIENTO 2025'!$P$14,INT((ROW()-13)/2),0)),"",OFFSET('10. SEGUIMIENTO 2025'!$P$14,INT((ROW()-13)/2),0)),IF(ISBLANK(OFFSET('9. METAS'!$P$20,INT((ROW()-14)/2),0)),"",OFFSET('9. METAS'!$P$20,INT((ROW()-14)/2),0)))</f>
        <v>3</v>
      </c>
      <c r="M52" s="257">
        <f ca="1">IF(MOD(ROW()-13,2)=0,IF(ISBLANK(OFFSET('10. SEGUIMIENTO 2025'!$Q$14,INT((ROW()-13)/2),0)),"",OFFSET('10. SEGUIMIENTO 2025'!$Q$14,INT((ROW()-13)/2),0)),IF(ISBLANK(OFFSET('9. METAS'!$Q$20,INT((ROW()-14)/2),0)),"",OFFSET('9. METAS'!$Q$20,INT((ROW()-14)/2),0)))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017">
        <f ca="1">IF(ISBLANK(OFFSET('9. METAS'!$K$20,INT((ROW()-13)/2),0)),"",OFFSET('9. METAS'!$K$20,INT((ROW()-13)/2),0))</f>
        <v>2</v>
      </c>
      <c r="I53" s="1014"/>
      <c r="J53" s="255">
        <f ca="1">IF(MOD(ROW()-13,2)=0,IF(ISBLANK(OFFSET('10. SEGUIMIENTO 2025'!$N$14,INT((ROW()-13)/2),0)),"",OFFSET('10. SEGUIMIENTO 2025'!$N$14,INT((ROW()-13)/2),0)),IF(ISBLANK(OFFSET('9. METAS'!$N$20,INT((ROW()-14)/2),0)),"",OFFSET('9. METAS'!$N$20,INT((ROW()-14)/2),0)))</f>
        <v>41</v>
      </c>
      <c r="K53" s="256" t="str">
        <f ca="1">IF(MOD(ROW()-13,2)=0,IF(ISBLANK(OFFSET('10. SEGUIMIENTO 2025'!$O$14,INT((ROW()-13)/2),0)),"",OFFSET('10. SEGUIMIENTO 2025'!$O$14,INT((ROW()-13)/2),0)),IF(ISBLANK(OFFSET('9. METAS'!$O$20,INT((ROW()-14)/2),0)),"",OFFSET('9. METAS'!$O$20,INT((ROW()-14)/2),0)))</f>
        <v/>
      </c>
      <c r="L53" s="256" t="str">
        <f ca="1">IF(MOD(ROW()-13,2)=0,IF(ISBLANK(OFFSET('10. SEGUIMIENTO 2025'!$P$14,INT((ROW()-13)/2),0)),"",OFFSET('10. SEGUIMIENTO 2025'!$P$14,INT((ROW()-13)/2),0)),IF(ISBLANK(OFFSET('9. METAS'!$P$20,INT((ROW()-14)/2),0)),"",OFFSET('9. METAS'!$P$20,INT((ROW()-14)/2),0)))</f>
        <v/>
      </c>
      <c r="M53" s="257" t="str">
        <f ca="1">IF(MOD(ROW()-13,2)=0,IF(ISBLANK(OFFSET('10. SEGUIMIENTO 2025'!$Q$14,INT((ROW()-13)/2),0)),"",OFFSET('10. SEGUIMIENTO 2025'!$Q$14,INT((ROW()-13)/2),0)),IF(ISBLANK(OFFSET('9. METAS'!$Q$20,INT((ROW()-14)/2),0)),"",OFFSET('9. METAS'!$Q$20,INT((ROW()-14)/2),0)))</f>
        <v/>
      </c>
      <c r="N53" s="1012" t="str">
        <f t="shared" ref="N53" ca="1" si="36">IFERROR(M53/M54,"ND")</f>
        <v>ND</v>
      </c>
      <c r="O53" s="1008" t="str">
        <f t="shared" ref="O53" ca="1" si="37">IFERROR(((M53+L53+K53+J53)/H53),"ND")</f>
        <v>ND</v>
      </c>
      <c r="P53" s="996"/>
    </row>
    <row r="54" spans="3:16">
      <c r="C54" s="1030"/>
      <c r="D54" s="1026"/>
      <c r="E54" s="1026"/>
      <c r="F54" s="1024"/>
      <c r="G54" s="1021"/>
      <c r="H54" s="1017"/>
      <c r="I54" s="1015"/>
      <c r="J54" s="255">
        <f ca="1">IF(MOD(ROW()-13,2)=0,IF(ISBLANK(OFFSET('10. SEGUIMIENTO 2025'!$N$14,INT((ROW()-13)/2),0)),"",OFFSET('10. SEGUIMIENTO 2025'!$N$14,INT((ROW()-13)/2),0)),IF(ISBLANK(OFFSET('9. METAS'!$N$20,INT((ROW()-14)/2),0)),"",OFFSET('9. METAS'!$N$20,INT((ROW()-14)/2),0)))</f>
        <v>0</v>
      </c>
      <c r="K54" s="256">
        <f ca="1">IF(MOD(ROW()-13,2)=0,IF(ISBLANK(OFFSET('10. SEGUIMIENTO 2025'!$O$14,INT((ROW()-13)/2),0)),"",OFFSET('10. SEGUIMIENTO 2025'!$O$14,INT((ROW()-13)/2),0)),IF(ISBLANK(OFFSET('9. METAS'!$O$20,INT((ROW()-14)/2),0)),"",OFFSET('9. METAS'!$O$20,INT((ROW()-14)/2),0)))</f>
        <v>1</v>
      </c>
      <c r="L54" s="256">
        <f ca="1">IF(MOD(ROW()-13,2)=0,IF(ISBLANK(OFFSET('10. SEGUIMIENTO 2025'!$P$14,INT((ROW()-13)/2),0)),"",OFFSET('10. SEGUIMIENTO 2025'!$P$14,INT((ROW()-13)/2),0)),IF(ISBLANK(OFFSET('9. METAS'!$P$20,INT((ROW()-14)/2),0)),"",OFFSET('9. METAS'!$P$20,INT((ROW()-14)/2),0)))</f>
        <v>0</v>
      </c>
      <c r="M54" s="257">
        <f ca="1">IF(MOD(ROW()-13,2)=0,IF(ISBLANK(OFFSET('10. SEGUIMIENTO 2025'!$Q$14,INT((ROW()-13)/2),0)),"",OFFSET('10. SEGUIMIENTO 2025'!$Q$14,INT((ROW()-13)/2),0)),IF(ISBLANK(OFFSET('9. METAS'!$Q$20,INT((ROW()-14)/2),0)),"",OFFSET('9. METAS'!$Q$20,INT((ROW()-14)/2),0)))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017">
        <f ca="1">IF(ISBLANK(OFFSET('9. METAS'!$K$20,INT((ROW()-13)/2),0)),"",OFFSET('9. METAS'!$K$20,INT((ROW()-13)/2),0))</f>
        <v>2100</v>
      </c>
      <c r="I55" s="1014"/>
      <c r="J55" s="255">
        <f ca="1">IF(MOD(ROW()-13,2)=0,IF(ISBLANK(OFFSET('10. SEGUIMIENTO 2025'!$N$14,INT((ROW()-13)/2),0)),"",OFFSET('10. SEGUIMIENTO 2025'!$N$14,INT((ROW()-13)/2),0)),IF(ISBLANK(OFFSET('9. METAS'!$N$20,INT((ROW()-14)/2),0)),"",OFFSET('9. METAS'!$N$20,INT((ROW()-14)/2),0)))</f>
        <v>41</v>
      </c>
      <c r="K55" s="256" t="str">
        <f ca="1">IF(MOD(ROW()-13,2)=0,IF(ISBLANK(OFFSET('10. SEGUIMIENTO 2025'!$O$14,INT((ROW()-13)/2),0)),"",OFFSET('10. SEGUIMIENTO 2025'!$O$14,INT((ROW()-13)/2),0)),IF(ISBLANK(OFFSET('9. METAS'!$O$20,INT((ROW()-14)/2),0)),"",OFFSET('9. METAS'!$O$20,INT((ROW()-14)/2),0)))</f>
        <v/>
      </c>
      <c r="L55" s="256" t="str">
        <f ca="1">IF(MOD(ROW()-13,2)=0,IF(ISBLANK(OFFSET('10. SEGUIMIENTO 2025'!$P$14,INT((ROW()-13)/2),0)),"",OFFSET('10. SEGUIMIENTO 2025'!$P$14,INT((ROW()-13)/2),0)),IF(ISBLANK(OFFSET('9. METAS'!$P$20,INT((ROW()-14)/2),0)),"",OFFSET('9. METAS'!$P$20,INT((ROW()-14)/2),0)))</f>
        <v/>
      </c>
      <c r="M55" s="257" t="str">
        <f ca="1">IF(MOD(ROW()-13,2)=0,IF(ISBLANK(OFFSET('10. SEGUIMIENTO 2025'!$Q$14,INT((ROW()-13)/2),0)),"",OFFSET('10. SEGUIMIENTO 2025'!$Q$14,INT((ROW()-13)/2),0)),IF(ISBLANK(OFFSET('9. METAS'!$Q$20,INT((ROW()-14)/2),0)),"",OFFSET('9. METAS'!$Q$20,INT((ROW()-14)/2),0)))</f>
        <v/>
      </c>
      <c r="N55" s="1012" t="str">
        <f t="shared" ref="N55" ca="1" si="38">IFERROR(M55/M56,"ND")</f>
        <v>ND</v>
      </c>
      <c r="O55" s="1008" t="str">
        <f t="shared" ref="O55" ca="1" si="39">IFERROR(((M55+L55+K55+J55)/H55),"ND")</f>
        <v>ND</v>
      </c>
      <c r="P55" s="996"/>
    </row>
    <row r="56" spans="3:16">
      <c r="C56" s="1030"/>
      <c r="D56" s="1026"/>
      <c r="E56" s="1026"/>
      <c r="F56" s="1024"/>
      <c r="G56" s="1021"/>
      <c r="H56" s="1017"/>
      <c r="I56" s="1015"/>
      <c r="J56" s="255">
        <f ca="1">IF(MOD(ROW()-13,2)=0,IF(ISBLANK(OFFSET('10. SEGUIMIENTO 2025'!$N$14,INT((ROW()-13)/2),0)),"",OFFSET('10. SEGUIMIENTO 2025'!$N$14,INT((ROW()-13)/2),0)),IF(ISBLANK(OFFSET('9. METAS'!$N$20,INT((ROW()-14)/2),0)),"",OFFSET('9. METAS'!$N$20,INT((ROW()-14)/2),0)))</f>
        <v>525</v>
      </c>
      <c r="K56" s="256">
        <f ca="1">IF(MOD(ROW()-13,2)=0,IF(ISBLANK(OFFSET('10. SEGUIMIENTO 2025'!$O$14,INT((ROW()-13)/2),0)),"",OFFSET('10. SEGUIMIENTO 2025'!$O$14,INT((ROW()-13)/2),0)),IF(ISBLANK(OFFSET('9. METAS'!$O$20,INT((ROW()-14)/2),0)),"",OFFSET('9. METAS'!$O$20,INT((ROW()-14)/2),0)))</f>
        <v>525</v>
      </c>
      <c r="L56" s="256">
        <f ca="1">IF(MOD(ROW()-13,2)=0,IF(ISBLANK(OFFSET('10. SEGUIMIENTO 2025'!$P$14,INT((ROW()-13)/2),0)),"",OFFSET('10. SEGUIMIENTO 2025'!$P$14,INT((ROW()-13)/2),0)),IF(ISBLANK(OFFSET('9. METAS'!$P$20,INT((ROW()-14)/2),0)),"",OFFSET('9. METAS'!$P$20,INT((ROW()-14)/2),0)))</f>
        <v>525</v>
      </c>
      <c r="M56" s="257">
        <f ca="1">IF(MOD(ROW()-13,2)=0,IF(ISBLANK(OFFSET('10. SEGUIMIENTO 2025'!$Q$14,INT((ROW()-13)/2),0)),"",OFFSET('10. SEGUIMIENTO 2025'!$Q$14,INT((ROW()-13)/2),0)),IF(ISBLANK(OFFSET('9. METAS'!$Q$20,INT((ROW()-14)/2),0)),"",OFFSET('9. METAS'!$Q$20,INT((ROW()-14)/2),0)))</f>
        <v>525</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017">
        <f ca="1">IF(ISBLANK(OFFSET('9. METAS'!$K$20,INT((ROW()-13)/2),0)),"",OFFSET('9. METAS'!$K$20,INT((ROW()-13)/2),0))</f>
        <v>200</v>
      </c>
      <c r="I57" s="1014"/>
      <c r="J57" s="255">
        <f ca="1">IF(MOD(ROW()-13,2)=0,IF(ISBLANK(OFFSET('10. SEGUIMIENTO 2025'!$N$14,INT((ROW()-13)/2),0)),"",OFFSET('10. SEGUIMIENTO 2025'!$N$14,INT((ROW()-13)/2),0)),IF(ISBLANK(OFFSET('9. METAS'!$N$20,INT((ROW()-14)/2),0)),"",OFFSET('9. METAS'!$N$20,INT((ROW()-14)/2),0)))</f>
        <v>41</v>
      </c>
      <c r="K57" s="256" t="str">
        <f ca="1">IF(MOD(ROW()-13,2)=0,IF(ISBLANK(OFFSET('10. SEGUIMIENTO 2025'!$O$14,INT((ROW()-13)/2),0)),"",OFFSET('10. SEGUIMIENTO 2025'!$O$14,INT((ROW()-13)/2),0)),IF(ISBLANK(OFFSET('9. METAS'!$O$20,INT((ROW()-14)/2),0)),"",OFFSET('9. METAS'!$O$20,INT((ROW()-14)/2),0)))</f>
        <v/>
      </c>
      <c r="L57" s="256" t="str">
        <f ca="1">IF(MOD(ROW()-13,2)=0,IF(ISBLANK(OFFSET('10. SEGUIMIENTO 2025'!$P$14,INT((ROW()-13)/2),0)),"",OFFSET('10. SEGUIMIENTO 2025'!$P$14,INT((ROW()-13)/2),0)),IF(ISBLANK(OFFSET('9. METAS'!$P$20,INT((ROW()-14)/2),0)),"",OFFSET('9. METAS'!$P$20,INT((ROW()-14)/2),0)))</f>
        <v/>
      </c>
      <c r="M57" s="257" t="str">
        <f ca="1">IF(MOD(ROW()-13,2)=0,IF(ISBLANK(OFFSET('10. SEGUIMIENTO 2025'!$Q$14,INT((ROW()-13)/2),0)),"",OFFSET('10. SEGUIMIENTO 2025'!$Q$14,INT((ROW()-13)/2),0)),IF(ISBLANK(OFFSET('9. METAS'!$Q$20,INT((ROW()-14)/2),0)),"",OFFSET('9. METAS'!$Q$20,INT((ROW()-14)/2),0)))</f>
        <v/>
      </c>
      <c r="N57" s="1012" t="str">
        <f t="shared" ref="N57" ca="1" si="40">IFERROR(M57/M58,"ND")</f>
        <v>ND</v>
      </c>
      <c r="O57" s="1008" t="str">
        <f t="shared" ref="O57" ca="1" si="41">IFERROR(((M57+L57+K57+J57)/H57),"ND")</f>
        <v>ND</v>
      </c>
      <c r="P57" s="996"/>
    </row>
    <row r="58" spans="3:16">
      <c r="C58" s="1030"/>
      <c r="D58" s="1026"/>
      <c r="E58" s="1026"/>
      <c r="F58" s="1024"/>
      <c r="G58" s="1021"/>
      <c r="H58" s="1017"/>
      <c r="I58" s="1015"/>
      <c r="J58" s="255">
        <f ca="1">IF(MOD(ROW()-13,2)=0,IF(ISBLANK(OFFSET('10. SEGUIMIENTO 2025'!$N$14,INT((ROW()-13)/2),0)),"",OFFSET('10. SEGUIMIENTO 2025'!$N$14,INT((ROW()-13)/2),0)),IF(ISBLANK(OFFSET('9. METAS'!$N$20,INT((ROW()-14)/2),0)),"",OFFSET('9. METAS'!$N$20,INT((ROW()-14)/2),0)))</f>
        <v>50</v>
      </c>
      <c r="K58" s="256">
        <f ca="1">IF(MOD(ROW()-13,2)=0,IF(ISBLANK(OFFSET('10. SEGUIMIENTO 2025'!$O$14,INT((ROW()-13)/2),0)),"",OFFSET('10. SEGUIMIENTO 2025'!$O$14,INT((ROW()-13)/2),0)),IF(ISBLANK(OFFSET('9. METAS'!$O$20,INT((ROW()-14)/2),0)),"",OFFSET('9. METAS'!$O$20,INT((ROW()-14)/2),0)))</f>
        <v>50</v>
      </c>
      <c r="L58" s="256">
        <f ca="1">IF(MOD(ROW()-13,2)=0,IF(ISBLANK(OFFSET('10. SEGUIMIENTO 2025'!$P$14,INT((ROW()-13)/2),0)),"",OFFSET('10. SEGUIMIENTO 2025'!$P$14,INT((ROW()-13)/2),0)),IF(ISBLANK(OFFSET('9. METAS'!$P$20,INT((ROW()-14)/2),0)),"",OFFSET('9. METAS'!$P$20,INT((ROW()-14)/2),0)))</f>
        <v>50</v>
      </c>
      <c r="M58" s="257">
        <f ca="1">IF(MOD(ROW()-13,2)=0,IF(ISBLANK(OFFSET('10. SEGUIMIENTO 2025'!$Q$14,INT((ROW()-13)/2),0)),"",OFFSET('10. SEGUIMIENTO 2025'!$Q$14,INT((ROW()-13)/2),0)),IF(ISBLANK(OFFSET('9. METAS'!$Q$20,INT((ROW()-14)/2),0)),"",OFFSET('9. METAS'!$Q$20,INT((ROW()-14)/2),0)))</f>
        <v>50</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017">
        <f ca="1">IF(ISBLANK(OFFSET('9. METAS'!$K$20,INT((ROW()-13)/2),0)),"",OFFSET('9. METAS'!$K$20,INT((ROW()-13)/2),0))</f>
        <v>552</v>
      </c>
      <c r="I59" s="1014"/>
      <c r="J59" s="255">
        <f ca="1">IF(MOD(ROW()-13,2)=0,IF(ISBLANK(OFFSET('10. SEGUIMIENTO 2025'!$N$14,INT((ROW()-13)/2),0)),"",OFFSET('10. SEGUIMIENTO 2025'!$N$14,INT((ROW()-13)/2),0)),IF(ISBLANK(OFFSET('9. METAS'!$N$20,INT((ROW()-14)/2),0)),"",OFFSET('9. METAS'!$N$20,INT((ROW()-14)/2),0)))</f>
        <v>41</v>
      </c>
      <c r="K59" s="256" t="str">
        <f ca="1">IF(MOD(ROW()-13,2)=0,IF(ISBLANK(OFFSET('10. SEGUIMIENTO 2025'!$O$14,INT((ROW()-13)/2),0)),"",OFFSET('10. SEGUIMIENTO 2025'!$O$14,INT((ROW()-13)/2),0)),IF(ISBLANK(OFFSET('9. METAS'!$O$20,INT((ROW()-14)/2),0)),"",OFFSET('9. METAS'!$O$20,INT((ROW()-14)/2),0)))</f>
        <v/>
      </c>
      <c r="L59" s="256" t="str">
        <f ca="1">IF(MOD(ROW()-13,2)=0,IF(ISBLANK(OFFSET('10. SEGUIMIENTO 2025'!$P$14,INT((ROW()-13)/2),0)),"",OFFSET('10. SEGUIMIENTO 2025'!$P$14,INT((ROW()-13)/2),0)),IF(ISBLANK(OFFSET('9. METAS'!$P$20,INT((ROW()-14)/2),0)),"",OFFSET('9. METAS'!$P$20,INT((ROW()-14)/2),0)))</f>
        <v/>
      </c>
      <c r="M59" s="257" t="str">
        <f ca="1">IF(MOD(ROW()-13,2)=0,IF(ISBLANK(OFFSET('10. SEGUIMIENTO 2025'!$Q$14,INT((ROW()-13)/2),0)),"",OFFSET('10. SEGUIMIENTO 2025'!$Q$14,INT((ROW()-13)/2),0)),IF(ISBLANK(OFFSET('9. METAS'!$Q$20,INT((ROW()-14)/2),0)),"",OFFSET('9. METAS'!$Q$20,INT((ROW()-14)/2),0)))</f>
        <v/>
      </c>
      <c r="N59" s="1012" t="str">
        <f t="shared" ref="N59" ca="1" si="42">IFERROR(M59/M60,"ND")</f>
        <v>ND</v>
      </c>
      <c r="O59" s="1008" t="str">
        <f t="shared" ref="O59" ca="1" si="43">IFERROR(((M59+L59+K59+J59)/H59),"ND")</f>
        <v>ND</v>
      </c>
      <c r="P59" s="996"/>
    </row>
    <row r="60" spans="3:16">
      <c r="C60" s="1030"/>
      <c r="D60" s="1026"/>
      <c r="E60" s="1026"/>
      <c r="F60" s="1024"/>
      <c r="G60" s="1021"/>
      <c r="H60" s="1017"/>
      <c r="I60" s="1015"/>
      <c r="J60" s="255">
        <f ca="1">IF(MOD(ROW()-13,2)=0,IF(ISBLANK(OFFSET('10. SEGUIMIENTO 2025'!$N$14,INT((ROW()-13)/2),0)),"",OFFSET('10. SEGUIMIENTO 2025'!$N$14,INT((ROW()-13)/2),0)),IF(ISBLANK(OFFSET('9. METAS'!$N$20,INT((ROW()-14)/2),0)),"",OFFSET('9. METAS'!$N$20,INT((ROW()-14)/2),0)))</f>
        <v>138</v>
      </c>
      <c r="K60" s="256">
        <f ca="1">IF(MOD(ROW()-13,2)=0,IF(ISBLANK(OFFSET('10. SEGUIMIENTO 2025'!$O$14,INT((ROW()-13)/2),0)),"",OFFSET('10. SEGUIMIENTO 2025'!$O$14,INT((ROW()-13)/2),0)),IF(ISBLANK(OFFSET('9. METAS'!$O$20,INT((ROW()-14)/2),0)),"",OFFSET('9. METAS'!$O$20,INT((ROW()-14)/2),0)))</f>
        <v>138</v>
      </c>
      <c r="L60" s="256">
        <f ca="1">IF(MOD(ROW()-13,2)=0,IF(ISBLANK(OFFSET('10. SEGUIMIENTO 2025'!$P$14,INT((ROW()-13)/2),0)),"",OFFSET('10. SEGUIMIENTO 2025'!$P$14,INT((ROW()-13)/2),0)),IF(ISBLANK(OFFSET('9. METAS'!$P$20,INT((ROW()-14)/2),0)),"",OFFSET('9. METAS'!$P$20,INT((ROW()-14)/2),0)))</f>
        <v>138</v>
      </c>
      <c r="M60" s="257">
        <f ca="1">IF(MOD(ROW()-13,2)=0,IF(ISBLANK(OFFSET('10. SEGUIMIENTO 2025'!$Q$14,INT((ROW()-13)/2),0)),"",OFFSET('10. SEGUIMIENTO 2025'!$Q$14,INT((ROW()-13)/2),0)),IF(ISBLANK(OFFSET('9. METAS'!$Q$20,INT((ROW()-14)/2),0)),"",OFFSET('9. METAS'!$Q$20,INT((ROW()-14)/2),0)))</f>
        <v>138</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017">
        <f ca="1">IF(ISBLANK(OFFSET('9. METAS'!$K$20,INT((ROW()-13)/2),0)),"",OFFSET('9. METAS'!$K$20,INT((ROW()-13)/2),0))</f>
        <v>850</v>
      </c>
      <c r="I61" s="1014"/>
      <c r="J61" s="255">
        <f ca="1">IF(MOD(ROW()-13,2)=0,IF(ISBLANK(OFFSET('10. SEGUIMIENTO 2025'!$N$14,INT((ROW()-13)/2),0)),"",OFFSET('10. SEGUIMIENTO 2025'!$N$14,INT((ROW()-13)/2),0)),IF(ISBLANK(OFFSET('9. METAS'!$N$20,INT((ROW()-14)/2),0)),"",OFFSET('9. METAS'!$N$20,INT((ROW()-14)/2),0)))</f>
        <v>41</v>
      </c>
      <c r="K61" s="256" t="str">
        <f ca="1">IF(MOD(ROW()-13,2)=0,IF(ISBLANK(OFFSET('10. SEGUIMIENTO 2025'!$O$14,INT((ROW()-13)/2),0)),"",OFFSET('10. SEGUIMIENTO 2025'!$O$14,INT((ROW()-13)/2),0)),IF(ISBLANK(OFFSET('9. METAS'!$O$20,INT((ROW()-14)/2),0)),"",OFFSET('9. METAS'!$O$20,INT((ROW()-14)/2),0)))</f>
        <v/>
      </c>
      <c r="L61" s="256" t="str">
        <f ca="1">IF(MOD(ROW()-13,2)=0,IF(ISBLANK(OFFSET('10. SEGUIMIENTO 2025'!$P$14,INT((ROW()-13)/2),0)),"",OFFSET('10. SEGUIMIENTO 2025'!$P$14,INT((ROW()-13)/2),0)),IF(ISBLANK(OFFSET('9. METAS'!$P$20,INT((ROW()-14)/2),0)),"",OFFSET('9. METAS'!$P$20,INT((ROW()-14)/2),0)))</f>
        <v/>
      </c>
      <c r="M61" s="257" t="str">
        <f ca="1">IF(MOD(ROW()-13,2)=0,IF(ISBLANK(OFFSET('10. SEGUIMIENTO 2025'!$Q$14,INT((ROW()-13)/2),0)),"",OFFSET('10. SEGUIMIENTO 2025'!$Q$14,INT((ROW()-13)/2),0)),IF(ISBLANK(OFFSET('9. METAS'!$Q$20,INT((ROW()-14)/2),0)),"",OFFSET('9. METAS'!$Q$20,INT((ROW()-14)/2),0)))</f>
        <v/>
      </c>
      <c r="N61" s="1012" t="str">
        <f t="shared" ref="N61" ca="1" si="44">IFERROR(M61/M62,"ND")</f>
        <v>ND</v>
      </c>
      <c r="O61" s="1008" t="str">
        <f t="shared" ref="O61" ca="1" si="45">IFERROR(((M61+L61+K61+J61)/H61),"ND")</f>
        <v>ND</v>
      </c>
      <c r="P61" s="996"/>
    </row>
    <row r="62" spans="3:16">
      <c r="C62" s="1030"/>
      <c r="D62" s="1026"/>
      <c r="E62" s="1026"/>
      <c r="F62" s="1024"/>
      <c r="G62" s="1021"/>
      <c r="H62" s="1017"/>
      <c r="I62" s="1015"/>
      <c r="J62" s="255">
        <f ca="1">IF(MOD(ROW()-13,2)=0,IF(ISBLANK(OFFSET('10. SEGUIMIENTO 2025'!$N$14,INT((ROW()-13)/2),0)),"",OFFSET('10. SEGUIMIENTO 2025'!$N$14,INT((ROW()-13)/2),0)),IF(ISBLANK(OFFSET('9. METAS'!$N$20,INT((ROW()-14)/2),0)),"",OFFSET('9. METAS'!$N$20,INT((ROW()-14)/2),0)))</f>
        <v>210</v>
      </c>
      <c r="K62" s="256">
        <f ca="1">IF(MOD(ROW()-13,2)=0,IF(ISBLANK(OFFSET('10. SEGUIMIENTO 2025'!$O$14,INT((ROW()-13)/2),0)),"",OFFSET('10. SEGUIMIENTO 2025'!$O$14,INT((ROW()-13)/2),0)),IF(ISBLANK(OFFSET('9. METAS'!$O$20,INT((ROW()-14)/2),0)),"",OFFSET('9. METAS'!$O$20,INT((ROW()-14)/2),0)))</f>
        <v>213</v>
      </c>
      <c r="L62" s="256">
        <f ca="1">IF(MOD(ROW()-13,2)=0,IF(ISBLANK(OFFSET('10. SEGUIMIENTO 2025'!$P$14,INT((ROW()-13)/2),0)),"",OFFSET('10. SEGUIMIENTO 2025'!$P$14,INT((ROW()-13)/2),0)),IF(ISBLANK(OFFSET('9. METAS'!$P$20,INT((ROW()-14)/2),0)),"",OFFSET('9. METAS'!$P$20,INT((ROW()-14)/2),0)))</f>
        <v>213</v>
      </c>
      <c r="M62" s="257">
        <f ca="1">IF(MOD(ROW()-13,2)=0,IF(ISBLANK(OFFSET('10. SEGUIMIENTO 2025'!$Q$14,INT((ROW()-13)/2),0)),"",OFFSET('10. SEGUIMIENTO 2025'!$Q$14,INT((ROW()-13)/2),0)),IF(ISBLANK(OFFSET('9. METAS'!$Q$20,INT((ROW()-14)/2),0)),"",OFFSET('9. METAS'!$Q$20,INT((ROW()-14)/2),0)))</f>
        <v>214</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017">
        <f ca="1">IF(ISBLANK(OFFSET('9. METAS'!$K$20,INT((ROW()-13)/2),0)),"",OFFSET('9. METAS'!$K$20,INT((ROW()-13)/2),0))</f>
        <v>2174</v>
      </c>
      <c r="I63" s="1014"/>
      <c r="J63" s="255">
        <f ca="1">IF(MOD(ROW()-13,2)=0,IF(ISBLANK(OFFSET('10. SEGUIMIENTO 2025'!$N$14,INT((ROW()-13)/2),0)),"",OFFSET('10. SEGUIMIENTO 2025'!$N$14,INT((ROW()-13)/2),0)),IF(ISBLANK(OFFSET('9. METAS'!$N$20,INT((ROW()-14)/2),0)),"",OFFSET('9. METAS'!$N$20,INT((ROW()-14)/2),0)))</f>
        <v>41</v>
      </c>
      <c r="K63" s="256" t="str">
        <f ca="1">IF(MOD(ROW()-13,2)=0,IF(ISBLANK(OFFSET('10. SEGUIMIENTO 2025'!$O$14,INT((ROW()-13)/2),0)),"",OFFSET('10. SEGUIMIENTO 2025'!$O$14,INT((ROW()-13)/2),0)),IF(ISBLANK(OFFSET('9. METAS'!$O$20,INT((ROW()-14)/2),0)),"",OFFSET('9. METAS'!$O$20,INT((ROW()-14)/2),0)))</f>
        <v/>
      </c>
      <c r="L63" s="256" t="str">
        <f ca="1">IF(MOD(ROW()-13,2)=0,IF(ISBLANK(OFFSET('10. SEGUIMIENTO 2025'!$P$14,INT((ROW()-13)/2),0)),"",OFFSET('10. SEGUIMIENTO 2025'!$P$14,INT((ROW()-13)/2),0)),IF(ISBLANK(OFFSET('9. METAS'!$P$20,INT((ROW()-14)/2),0)),"",OFFSET('9. METAS'!$P$20,INT((ROW()-14)/2),0)))</f>
        <v/>
      </c>
      <c r="M63" s="257" t="str">
        <f ca="1">IF(MOD(ROW()-13,2)=0,IF(ISBLANK(OFFSET('10. SEGUIMIENTO 2025'!$Q$14,INT((ROW()-13)/2),0)),"",OFFSET('10. SEGUIMIENTO 2025'!$Q$14,INT((ROW()-13)/2),0)),IF(ISBLANK(OFFSET('9. METAS'!$Q$20,INT((ROW()-14)/2),0)),"",OFFSET('9. METAS'!$Q$20,INT((ROW()-14)/2),0)))</f>
        <v/>
      </c>
      <c r="N63" s="1012" t="str">
        <f t="shared" ref="N63" ca="1" si="46">IFERROR(M63/M64,"ND")</f>
        <v>ND</v>
      </c>
      <c r="O63" s="1008" t="str">
        <f t="shared" ref="O63" ca="1" si="47">IFERROR(((M63+L63+K63+J63)/H63),"ND")</f>
        <v>ND</v>
      </c>
      <c r="P63" s="996"/>
    </row>
    <row r="64" spans="3:16">
      <c r="C64" s="1030"/>
      <c r="D64" s="1026"/>
      <c r="E64" s="1026"/>
      <c r="F64" s="1024"/>
      <c r="G64" s="1021"/>
      <c r="H64" s="1017"/>
      <c r="I64" s="1015"/>
      <c r="J64" s="255">
        <f ca="1">IF(MOD(ROW()-13,2)=0,IF(ISBLANK(OFFSET('10. SEGUIMIENTO 2025'!$N$14,INT((ROW()-13)/2),0)),"",OFFSET('10. SEGUIMIENTO 2025'!$N$14,INT((ROW()-13)/2),0)),IF(ISBLANK(OFFSET('9. METAS'!$N$20,INT((ROW()-14)/2),0)),"",OFFSET('9. METAS'!$N$20,INT((ROW()-14)/2),0)))</f>
        <v>137</v>
      </c>
      <c r="K64" s="256">
        <f ca="1">IF(MOD(ROW()-13,2)=0,IF(ISBLANK(OFFSET('10. SEGUIMIENTO 2025'!$O$14,INT((ROW()-13)/2),0)),"",OFFSET('10. SEGUIMIENTO 2025'!$O$14,INT((ROW()-13)/2),0)),IF(ISBLANK(OFFSET('9. METAS'!$O$20,INT((ROW()-14)/2),0)),"",OFFSET('9. METAS'!$O$20,INT((ROW()-14)/2),0)))</f>
        <v>137</v>
      </c>
      <c r="L64" s="256">
        <f ca="1">IF(MOD(ROW()-13,2)=0,IF(ISBLANK(OFFSET('10. SEGUIMIENTO 2025'!$P$14,INT((ROW()-13)/2),0)),"",OFFSET('10. SEGUIMIENTO 2025'!$P$14,INT((ROW()-13)/2),0)),IF(ISBLANK(OFFSET('9. METAS'!$P$20,INT((ROW()-14)/2),0)),"",OFFSET('9. METAS'!$P$20,INT((ROW()-14)/2),0)))</f>
        <v>950</v>
      </c>
      <c r="M64" s="257">
        <f ca="1">IF(MOD(ROW()-13,2)=0,IF(ISBLANK(OFFSET('10. SEGUIMIENTO 2025'!$Q$14,INT((ROW()-13)/2),0)),"",OFFSET('10. SEGUIMIENTO 2025'!$Q$14,INT((ROW()-13)/2),0)),IF(ISBLANK(OFFSET('9. METAS'!$Q$20,INT((ROW()-14)/2),0)),"",OFFSET('9. METAS'!$Q$20,INT((ROW()-14)/2),0)))</f>
        <v>950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017">
        <f ca="1">IF(ISBLANK(OFFSET('9. METAS'!$K$20,INT((ROW()-13)/2),0)),"",OFFSET('9. METAS'!$K$20,INT((ROW()-13)/2),0))</f>
        <v>3900</v>
      </c>
      <c r="I65" s="1014"/>
      <c r="J65" s="255">
        <f ca="1">IF(MOD(ROW()-13,2)=0,IF(ISBLANK(OFFSET('10. SEGUIMIENTO 2025'!$N$14,INT((ROW()-13)/2),0)),"",OFFSET('10. SEGUIMIENTO 2025'!$N$14,INT((ROW()-13)/2),0)),IF(ISBLANK(OFFSET('9. METAS'!$N$20,INT((ROW()-14)/2),0)),"",OFFSET('9. METAS'!$N$20,INT((ROW()-14)/2),0)))</f>
        <v>41</v>
      </c>
      <c r="K65" s="256" t="str">
        <f ca="1">IF(MOD(ROW()-13,2)=0,IF(ISBLANK(OFFSET('10. SEGUIMIENTO 2025'!$O$14,INT((ROW()-13)/2),0)),"",OFFSET('10. SEGUIMIENTO 2025'!$O$14,INT((ROW()-13)/2),0)),IF(ISBLANK(OFFSET('9. METAS'!$O$20,INT((ROW()-14)/2),0)),"",OFFSET('9. METAS'!$O$20,INT((ROW()-14)/2),0)))</f>
        <v/>
      </c>
      <c r="L65" s="256" t="str">
        <f ca="1">IF(MOD(ROW()-13,2)=0,IF(ISBLANK(OFFSET('10. SEGUIMIENTO 2025'!$P$14,INT((ROW()-13)/2),0)),"",OFFSET('10. SEGUIMIENTO 2025'!$P$14,INT((ROW()-13)/2),0)),IF(ISBLANK(OFFSET('9. METAS'!$P$20,INT((ROW()-14)/2),0)),"",OFFSET('9. METAS'!$P$20,INT((ROW()-14)/2),0)))</f>
        <v/>
      </c>
      <c r="M65" s="257" t="str">
        <f ca="1">IF(MOD(ROW()-13,2)=0,IF(ISBLANK(OFFSET('10. SEGUIMIENTO 2025'!$Q$14,INT((ROW()-13)/2),0)),"",OFFSET('10. SEGUIMIENTO 2025'!$Q$14,INT((ROW()-13)/2),0)),IF(ISBLANK(OFFSET('9. METAS'!$Q$20,INT((ROW()-14)/2),0)),"",OFFSET('9. METAS'!$Q$20,INT((ROW()-14)/2),0)))</f>
        <v/>
      </c>
      <c r="N65" s="1012" t="str">
        <f t="shared" ref="N65" ca="1" si="48">IFERROR(M65/M66,"ND")</f>
        <v>ND</v>
      </c>
      <c r="O65" s="1008" t="str">
        <f t="shared" ref="O65" ca="1" si="49">IFERROR(((M65+L65+K65+J65)/H65),"ND")</f>
        <v>ND</v>
      </c>
      <c r="P65" s="996"/>
    </row>
    <row r="66" spans="3:16">
      <c r="C66" s="1030"/>
      <c r="D66" s="1026"/>
      <c r="E66" s="1026"/>
      <c r="F66" s="1024"/>
      <c r="G66" s="1021"/>
      <c r="H66" s="1017"/>
      <c r="I66" s="1015"/>
      <c r="J66" s="255">
        <f ca="1">IF(MOD(ROW()-13,2)=0,IF(ISBLANK(OFFSET('10. SEGUIMIENTO 2025'!$N$14,INT((ROW()-13)/2),0)),"",OFFSET('10. SEGUIMIENTO 2025'!$N$14,INT((ROW()-13)/2),0)),IF(ISBLANK(OFFSET('9. METAS'!$N$20,INT((ROW()-14)/2),0)),"",OFFSET('9. METAS'!$N$20,INT((ROW()-14)/2),0)))</f>
        <v>780</v>
      </c>
      <c r="K66" s="256">
        <f ca="1">IF(MOD(ROW()-13,2)=0,IF(ISBLANK(OFFSET('10. SEGUIMIENTO 2025'!$O$14,INT((ROW()-13)/2),0)),"",OFFSET('10. SEGUIMIENTO 2025'!$O$14,INT((ROW()-13)/2),0)),IF(ISBLANK(OFFSET('9. METAS'!$O$20,INT((ROW()-14)/2),0)),"",OFFSET('9. METAS'!$O$20,INT((ROW()-14)/2),0)))</f>
        <v>780</v>
      </c>
      <c r="L66" s="256">
        <f ca="1">IF(MOD(ROW()-13,2)=0,IF(ISBLANK(OFFSET('10. SEGUIMIENTO 2025'!$P$14,INT((ROW()-13)/2),0)),"",OFFSET('10. SEGUIMIENTO 2025'!$P$14,INT((ROW()-13)/2),0)),IF(ISBLANK(OFFSET('9. METAS'!$P$20,INT((ROW()-14)/2),0)),"",OFFSET('9. METAS'!$P$20,INT((ROW()-14)/2),0)))</f>
        <v>1170</v>
      </c>
      <c r="M66" s="257">
        <f ca="1">IF(MOD(ROW()-13,2)=0,IF(ISBLANK(OFFSET('10. SEGUIMIENTO 2025'!$Q$14,INT((ROW()-13)/2),0)),"",OFFSET('10. SEGUIMIENTO 2025'!$Q$14,INT((ROW()-13)/2),0)),IF(ISBLANK(OFFSET('9. METAS'!$Q$20,INT((ROW()-14)/2),0)),"",OFFSET('9. METAS'!$Q$20,INT((ROW()-14)/2),0)))</f>
        <v>1170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017">
        <f ca="1">IF(ISBLANK(OFFSET('9. METAS'!$K$20,INT((ROW()-13)/2),0)),"",OFFSET('9. METAS'!$K$20,INT((ROW()-13)/2),0))</f>
        <v>570</v>
      </c>
      <c r="I67" s="1014"/>
      <c r="J67" s="255">
        <f ca="1">IF(MOD(ROW()-13,2)=0,IF(ISBLANK(OFFSET('10. SEGUIMIENTO 2025'!$N$14,INT((ROW()-13)/2),0)),"",OFFSET('10. SEGUIMIENTO 2025'!$N$14,INT((ROW()-13)/2),0)),IF(ISBLANK(OFFSET('9. METAS'!$N$20,INT((ROW()-14)/2),0)),"",OFFSET('9. METAS'!$N$20,INT((ROW()-14)/2),0)))</f>
        <v>41</v>
      </c>
      <c r="K67" s="256" t="str">
        <f ca="1">IF(MOD(ROW()-13,2)=0,IF(ISBLANK(OFFSET('10. SEGUIMIENTO 2025'!$O$14,INT((ROW()-13)/2),0)),"",OFFSET('10. SEGUIMIENTO 2025'!$O$14,INT((ROW()-13)/2),0)),IF(ISBLANK(OFFSET('9. METAS'!$O$20,INT((ROW()-14)/2),0)),"",OFFSET('9. METAS'!$O$20,INT((ROW()-14)/2),0)))</f>
        <v/>
      </c>
      <c r="L67" s="256" t="str">
        <f ca="1">IF(MOD(ROW()-13,2)=0,IF(ISBLANK(OFFSET('10. SEGUIMIENTO 2025'!$P$14,INT((ROW()-13)/2),0)),"",OFFSET('10. SEGUIMIENTO 2025'!$P$14,INT((ROW()-13)/2),0)),IF(ISBLANK(OFFSET('9. METAS'!$P$20,INT((ROW()-14)/2),0)),"",OFFSET('9. METAS'!$P$20,INT((ROW()-14)/2),0)))</f>
        <v/>
      </c>
      <c r="M67" s="257" t="str">
        <f ca="1">IF(MOD(ROW()-13,2)=0,IF(ISBLANK(OFFSET('10. SEGUIMIENTO 2025'!$Q$14,INT((ROW()-13)/2),0)),"",OFFSET('10. SEGUIMIENTO 2025'!$Q$14,INT((ROW()-13)/2),0)),IF(ISBLANK(OFFSET('9. METAS'!$Q$20,INT((ROW()-14)/2),0)),"",OFFSET('9. METAS'!$Q$20,INT((ROW()-14)/2),0)))</f>
        <v/>
      </c>
      <c r="N67" s="1012" t="str">
        <f t="shared" ref="N67" ca="1" si="50">IFERROR(M67/M68,"ND")</f>
        <v>ND</v>
      </c>
      <c r="O67" s="1008" t="str">
        <f t="shared" ref="O67" ca="1" si="51">IFERROR(((M67+L67+K67+J67)/H67),"ND")</f>
        <v>ND</v>
      </c>
      <c r="P67" s="996"/>
    </row>
    <row r="68" spans="3:16">
      <c r="C68" s="1030"/>
      <c r="D68" s="1026"/>
      <c r="E68" s="1026"/>
      <c r="F68" s="1024"/>
      <c r="G68" s="1021"/>
      <c r="H68" s="1017"/>
      <c r="I68" s="1015"/>
      <c r="J68" s="255">
        <f ca="1">IF(MOD(ROW()-13,2)=0,IF(ISBLANK(OFFSET('10. SEGUIMIENTO 2025'!$N$14,INT((ROW()-13)/2),0)),"",OFFSET('10. SEGUIMIENTO 2025'!$N$14,INT((ROW()-13)/2),0)),IF(ISBLANK(OFFSET('9. METAS'!$N$20,INT((ROW()-14)/2),0)),"",OFFSET('9. METAS'!$N$20,INT((ROW()-14)/2),0)))</f>
        <v>75</v>
      </c>
      <c r="K68" s="256">
        <f ca="1">IF(MOD(ROW()-13,2)=0,IF(ISBLANK(OFFSET('10. SEGUIMIENTO 2025'!$O$14,INT((ROW()-13)/2),0)),"",OFFSET('10. SEGUIMIENTO 2025'!$O$14,INT((ROW()-13)/2),0)),IF(ISBLANK(OFFSET('9. METAS'!$O$20,INT((ROW()-14)/2),0)),"",OFFSET('9. METAS'!$O$20,INT((ROW()-14)/2),0)))</f>
        <v>75</v>
      </c>
      <c r="L68" s="256">
        <f ca="1">IF(MOD(ROW()-13,2)=0,IF(ISBLANK(OFFSET('10. SEGUIMIENTO 2025'!$P$14,INT((ROW()-13)/2),0)),"",OFFSET('10. SEGUIMIENTO 2025'!$P$14,INT((ROW()-13)/2),0)),IF(ISBLANK(OFFSET('9. METAS'!$P$20,INT((ROW()-14)/2),0)),"",OFFSET('9. METAS'!$P$20,INT((ROW()-14)/2),0)))</f>
        <v>210</v>
      </c>
      <c r="M68" s="257">
        <f ca="1">IF(MOD(ROW()-13,2)=0,IF(ISBLANK(OFFSET('10. SEGUIMIENTO 2025'!$Q$14,INT((ROW()-13)/2),0)),"",OFFSET('10. SEGUIMIENTO 2025'!$Q$14,INT((ROW()-13)/2),0)),IF(ISBLANK(OFFSET('9. METAS'!$Q$20,INT((ROW()-14)/2),0)),"",OFFSET('9. METAS'!$Q$20,INT((ROW()-14)/2),0)))</f>
        <v>210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017">
        <f ca="1">IF(ISBLANK(OFFSET('9. METAS'!$K$20,INT((ROW()-13)/2),0)),"",OFFSET('9. METAS'!$K$20,INT((ROW()-13)/2),0))</f>
        <v>41500</v>
      </c>
      <c r="I69" s="1014"/>
      <c r="J69" s="255">
        <f ca="1">IF(MOD(ROW()-13,2)=0,IF(ISBLANK(OFFSET('10. SEGUIMIENTO 2025'!$N$14,INT((ROW()-13)/2),0)),"",OFFSET('10. SEGUIMIENTO 2025'!$N$14,INT((ROW()-13)/2),0)),IF(ISBLANK(OFFSET('9. METAS'!$N$20,INT((ROW()-14)/2),0)),"",OFFSET('9. METAS'!$N$20,INT((ROW()-14)/2),0)))</f>
        <v>41</v>
      </c>
      <c r="K69" s="256" t="str">
        <f ca="1">IF(MOD(ROW()-13,2)=0,IF(ISBLANK(OFFSET('10. SEGUIMIENTO 2025'!$O$14,INT((ROW()-13)/2),0)),"",OFFSET('10. SEGUIMIENTO 2025'!$O$14,INT((ROW()-13)/2),0)),IF(ISBLANK(OFFSET('9. METAS'!$O$20,INT((ROW()-14)/2),0)),"",OFFSET('9. METAS'!$O$20,INT((ROW()-14)/2),0)))</f>
        <v/>
      </c>
      <c r="L69" s="256" t="str">
        <f ca="1">IF(MOD(ROW()-13,2)=0,IF(ISBLANK(OFFSET('10. SEGUIMIENTO 2025'!$P$14,INT((ROW()-13)/2),0)),"",OFFSET('10. SEGUIMIENTO 2025'!$P$14,INT((ROW()-13)/2),0)),IF(ISBLANK(OFFSET('9. METAS'!$P$20,INT((ROW()-14)/2),0)),"",OFFSET('9. METAS'!$P$20,INT((ROW()-14)/2),0)))</f>
        <v/>
      </c>
      <c r="M69" s="257" t="str">
        <f ca="1">IF(MOD(ROW()-13,2)=0,IF(ISBLANK(OFFSET('10. SEGUIMIENTO 2025'!$Q$14,INT((ROW()-13)/2),0)),"",OFFSET('10. SEGUIMIENTO 2025'!$Q$14,INT((ROW()-13)/2),0)),IF(ISBLANK(OFFSET('9. METAS'!$Q$20,INT((ROW()-14)/2),0)),"",OFFSET('9. METAS'!$Q$20,INT((ROW()-14)/2),0)))</f>
        <v/>
      </c>
      <c r="N69" s="1012" t="str">
        <f t="shared" ref="N69" ca="1" si="52">IFERROR(M69/M70,"ND")</f>
        <v>ND</v>
      </c>
      <c r="O69" s="1008" t="str">
        <f t="shared" ref="O69" ca="1" si="53">IFERROR(((M69+L69+K69+J69)/H69),"ND")</f>
        <v>ND</v>
      </c>
      <c r="P69" s="996"/>
    </row>
    <row r="70" spans="3:16">
      <c r="C70" s="1030"/>
      <c r="D70" s="1026"/>
      <c r="E70" s="1026"/>
      <c r="F70" s="1024"/>
      <c r="G70" s="1021"/>
      <c r="H70" s="1017"/>
      <c r="I70" s="1015"/>
      <c r="J70" s="255">
        <f ca="1">IF(MOD(ROW()-13,2)=0,IF(ISBLANK(OFFSET('10. SEGUIMIENTO 2025'!$N$14,INT((ROW()-13)/2),0)),"",OFFSET('10. SEGUIMIENTO 2025'!$N$14,INT((ROW()-13)/2),0)),IF(ISBLANK(OFFSET('9. METAS'!$N$20,INT((ROW()-14)/2),0)),"",OFFSET('9. METAS'!$N$20,INT((ROW()-14)/2),0)))</f>
        <v>13000</v>
      </c>
      <c r="K70" s="256">
        <f ca="1">IF(MOD(ROW()-13,2)=0,IF(ISBLANK(OFFSET('10. SEGUIMIENTO 2025'!$O$14,INT((ROW()-13)/2),0)),"",OFFSET('10. SEGUIMIENTO 2025'!$O$14,INT((ROW()-13)/2),0)),IF(ISBLANK(OFFSET('9. METAS'!$O$20,INT((ROW()-14)/2),0)),"",OFFSET('9. METAS'!$O$20,INT((ROW()-14)/2),0)))</f>
        <v>12000</v>
      </c>
      <c r="L70" s="256">
        <f ca="1">IF(MOD(ROW()-13,2)=0,IF(ISBLANK(OFFSET('10. SEGUIMIENTO 2025'!$P$14,INT((ROW()-13)/2),0)),"",OFFSET('10. SEGUIMIENTO 2025'!$P$14,INT((ROW()-13)/2),0)),IF(ISBLANK(OFFSET('9. METAS'!$P$20,INT((ROW()-14)/2),0)),"",OFFSET('9. METAS'!$P$20,INT((ROW()-14)/2),0)))</f>
        <v>6500</v>
      </c>
      <c r="M70" s="257">
        <f ca="1">IF(MOD(ROW()-13,2)=0,IF(ISBLANK(OFFSET('10. SEGUIMIENTO 2025'!$Q$14,INT((ROW()-13)/2),0)),"",OFFSET('10. SEGUIMIENTO 2025'!$Q$14,INT((ROW()-13)/2),0)),IF(ISBLANK(OFFSET('9. METAS'!$Q$20,INT((ROW()-14)/2),0)),"",OFFSET('9. METAS'!$Q$20,INT((ROW()-14)/2),0)))</f>
        <v>10000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017">
        <f ca="1">IF(ISBLANK(OFFSET('9. METAS'!$K$20,INT((ROW()-13)/2),0)),"",OFFSET('9. METAS'!$K$20,INT((ROW()-13)/2),0))</f>
        <v>0</v>
      </c>
      <c r="I71" s="1014"/>
      <c r="J71" s="255">
        <f ca="1">IF(MOD(ROW()-13,2)=0,IF(ISBLANK(OFFSET('10. SEGUIMIENTO 2025'!$N$14,INT((ROW()-13)/2),0)),"",OFFSET('10. SEGUIMIENTO 2025'!$N$14,INT((ROW()-13)/2),0)),IF(ISBLANK(OFFSET('9. METAS'!$N$20,INT((ROW()-14)/2),0)),"",OFFSET('9. METAS'!$N$20,INT((ROW()-14)/2),0)))</f>
        <v>41</v>
      </c>
      <c r="K71" s="256" t="str">
        <f ca="1">IF(MOD(ROW()-13,2)=0,IF(ISBLANK(OFFSET('10. SEGUIMIENTO 2025'!$O$14,INT((ROW()-13)/2),0)),"",OFFSET('10. SEGUIMIENTO 2025'!$O$14,INT((ROW()-13)/2),0)),IF(ISBLANK(OFFSET('9. METAS'!$O$20,INT((ROW()-14)/2),0)),"",OFFSET('9. METAS'!$O$20,INT((ROW()-14)/2),0)))</f>
        <v/>
      </c>
      <c r="L71" s="256" t="str">
        <f ca="1">IF(MOD(ROW()-13,2)=0,IF(ISBLANK(OFFSET('10. SEGUIMIENTO 2025'!$P$14,INT((ROW()-13)/2),0)),"",OFFSET('10. SEGUIMIENTO 2025'!$P$14,INT((ROW()-13)/2),0)),IF(ISBLANK(OFFSET('9. METAS'!$P$20,INT((ROW()-14)/2),0)),"",OFFSET('9. METAS'!$P$20,INT((ROW()-14)/2),0)))</f>
        <v/>
      </c>
      <c r="M71" s="257" t="str">
        <f ca="1">IF(MOD(ROW()-13,2)=0,IF(ISBLANK(OFFSET('10. SEGUIMIENTO 2025'!$Q$14,INT((ROW()-13)/2),0)),"",OFFSET('10. SEGUIMIENTO 2025'!$Q$14,INT((ROW()-13)/2),0)),IF(ISBLANK(OFFSET('9. METAS'!$Q$20,INT((ROW()-14)/2),0)),"",OFFSET('9. METAS'!$Q$20,INT((ROW()-14)/2),0)))</f>
        <v/>
      </c>
      <c r="N71" s="1012" t="str">
        <f t="shared" ref="N71" ca="1" si="54">IFERROR(M71/M72,"ND")</f>
        <v>ND</v>
      </c>
      <c r="O71" s="1008" t="str">
        <f t="shared" ref="O71" ca="1" si="55">IFERROR(((M71+L71+K71+J71)/H71),"ND")</f>
        <v>ND</v>
      </c>
      <c r="P71" s="996"/>
    </row>
    <row r="72" spans="3:16">
      <c r="C72" s="1030"/>
      <c r="D72" s="1026"/>
      <c r="E72" s="1026"/>
      <c r="F72" s="1024"/>
      <c r="G72" s="1021"/>
      <c r="H72" s="1017"/>
      <c r="I72" s="1015"/>
      <c r="J72" s="255">
        <f ca="1">IF(MOD(ROW()-13,2)=0,IF(ISBLANK(OFFSET('10. SEGUIMIENTO 2025'!$N$14,INT((ROW()-13)/2),0)),"",OFFSET('10. SEGUIMIENTO 2025'!$N$14,INT((ROW()-13)/2),0)),IF(ISBLANK(OFFSET('9. METAS'!$N$20,INT((ROW()-14)/2),0)),"",OFFSET('9. METAS'!$N$20,INT((ROW()-14)/2),0)))</f>
        <v>0</v>
      </c>
      <c r="K72" s="256">
        <f ca="1">IF(MOD(ROW()-13,2)=0,IF(ISBLANK(OFFSET('10. SEGUIMIENTO 2025'!$O$14,INT((ROW()-13)/2),0)),"",OFFSET('10. SEGUIMIENTO 2025'!$O$14,INT((ROW()-13)/2),0)),IF(ISBLANK(OFFSET('9. METAS'!$O$20,INT((ROW()-14)/2),0)),"",OFFSET('9. METAS'!$O$20,INT((ROW()-14)/2),0)))</f>
        <v>0</v>
      </c>
      <c r="L72" s="256">
        <f ca="1">IF(MOD(ROW()-13,2)=0,IF(ISBLANK(OFFSET('10. SEGUIMIENTO 2025'!$P$14,INT((ROW()-13)/2),0)),"",OFFSET('10. SEGUIMIENTO 2025'!$P$14,INT((ROW()-13)/2),0)),IF(ISBLANK(OFFSET('9. METAS'!$P$20,INT((ROW()-14)/2),0)),"",OFFSET('9. METAS'!$P$20,INT((ROW()-14)/2),0)))</f>
        <v>0</v>
      </c>
      <c r="M72" s="257">
        <f ca="1">IF(MOD(ROW()-13,2)=0,IF(ISBLANK(OFFSET('10. SEGUIMIENTO 2025'!$Q$14,INT((ROW()-13)/2),0)),"",OFFSET('10. SEGUIMIENTO 2025'!$Q$14,INT((ROW()-13)/2),0)),IF(ISBLANK(OFFSET('9. METAS'!$Q$20,INT((ROW()-14)/2),0)),"",OFFSET('9. METAS'!$Q$20,INT((ROW()-14)/2),0)))</f>
        <v>0</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017">
        <f ca="1">IF(ISBLANK(OFFSET('9. METAS'!$K$20,INT((ROW()-13)/2),0)),"",OFFSET('9. METAS'!$K$20,INT((ROW()-13)/2),0))</f>
        <v>530</v>
      </c>
      <c r="I73" s="1014"/>
      <c r="J73" s="255">
        <f ca="1">IF(MOD(ROW()-13,2)=0,IF(ISBLANK(OFFSET('10. SEGUIMIENTO 2025'!$N$14,INT((ROW()-13)/2),0)),"",OFFSET('10. SEGUIMIENTO 2025'!$N$14,INT((ROW()-13)/2),0)),IF(ISBLANK(OFFSET('9. METAS'!$N$20,INT((ROW()-14)/2),0)),"",OFFSET('9. METAS'!$N$20,INT((ROW()-14)/2),0)))</f>
        <v>41</v>
      </c>
      <c r="K73" s="256" t="str">
        <f ca="1">IF(MOD(ROW()-13,2)=0,IF(ISBLANK(OFFSET('10. SEGUIMIENTO 2025'!$O$14,INT((ROW()-13)/2),0)),"",OFFSET('10. SEGUIMIENTO 2025'!$O$14,INT((ROW()-13)/2),0)),IF(ISBLANK(OFFSET('9. METAS'!$O$20,INT((ROW()-14)/2),0)),"",OFFSET('9. METAS'!$O$20,INT((ROW()-14)/2),0)))</f>
        <v/>
      </c>
      <c r="L73" s="256" t="str">
        <f ca="1">IF(MOD(ROW()-13,2)=0,IF(ISBLANK(OFFSET('10. SEGUIMIENTO 2025'!$P$14,INT((ROW()-13)/2),0)),"",OFFSET('10. SEGUIMIENTO 2025'!$P$14,INT((ROW()-13)/2),0)),IF(ISBLANK(OFFSET('9. METAS'!$P$20,INT((ROW()-14)/2),0)),"",OFFSET('9. METAS'!$P$20,INT((ROW()-14)/2),0)))</f>
        <v/>
      </c>
      <c r="M73" s="257" t="str">
        <f ca="1">IF(MOD(ROW()-13,2)=0,IF(ISBLANK(OFFSET('10. SEGUIMIENTO 2025'!$Q$14,INT((ROW()-13)/2),0)),"",OFFSET('10. SEGUIMIENTO 2025'!$Q$14,INT((ROW()-13)/2),0)),IF(ISBLANK(OFFSET('9. METAS'!$Q$20,INT((ROW()-14)/2),0)),"",OFFSET('9. METAS'!$Q$20,INT((ROW()-14)/2),0)))</f>
        <v/>
      </c>
      <c r="N73" s="1012" t="str">
        <f t="shared" ref="N73" ca="1" si="56">IFERROR(M73/M74,"ND")</f>
        <v>ND</v>
      </c>
      <c r="O73" s="1008" t="str">
        <f t="shared" ref="O73" ca="1" si="57">IFERROR(((M73+L73+K73+J73)/H73),"ND")</f>
        <v>ND</v>
      </c>
      <c r="P73" s="996"/>
    </row>
    <row r="74" spans="3:16">
      <c r="C74" s="1030"/>
      <c r="D74" s="1026"/>
      <c r="E74" s="1026"/>
      <c r="F74" s="1024"/>
      <c r="G74" s="1021"/>
      <c r="H74" s="1017"/>
      <c r="I74" s="1015"/>
      <c r="J74" s="255">
        <f ca="1">IF(MOD(ROW()-13,2)=0,IF(ISBLANK(OFFSET('10. SEGUIMIENTO 2025'!$N$14,INT((ROW()-13)/2),0)),"",OFFSET('10. SEGUIMIENTO 2025'!$N$14,INT((ROW()-13)/2),0)),IF(ISBLANK(OFFSET('9. METAS'!$N$20,INT((ROW()-14)/2),0)),"",OFFSET('9. METAS'!$N$20,INT((ROW()-14)/2),0)))</f>
        <v>130</v>
      </c>
      <c r="K74" s="256">
        <f ca="1">IF(MOD(ROW()-13,2)=0,IF(ISBLANK(OFFSET('10. SEGUIMIENTO 2025'!$O$14,INT((ROW()-13)/2),0)),"",OFFSET('10. SEGUIMIENTO 2025'!$O$14,INT((ROW()-13)/2),0)),IF(ISBLANK(OFFSET('9. METAS'!$O$20,INT((ROW()-14)/2),0)),"",OFFSET('9. METAS'!$O$20,INT((ROW()-14)/2),0)))</f>
        <v>140</v>
      </c>
      <c r="L74" s="256">
        <f ca="1">IF(MOD(ROW()-13,2)=0,IF(ISBLANK(OFFSET('10. SEGUIMIENTO 2025'!$P$14,INT((ROW()-13)/2),0)),"",OFFSET('10. SEGUIMIENTO 2025'!$P$14,INT((ROW()-13)/2),0)),IF(ISBLANK(OFFSET('9. METAS'!$P$20,INT((ROW()-14)/2),0)),"",OFFSET('9. METAS'!$P$20,INT((ROW()-14)/2),0)))</f>
        <v>140</v>
      </c>
      <c r="M74" s="257">
        <f ca="1">IF(MOD(ROW()-13,2)=0,IF(ISBLANK(OFFSET('10. SEGUIMIENTO 2025'!$Q$14,INT((ROW()-13)/2),0)),"",OFFSET('10. SEGUIMIENTO 2025'!$Q$14,INT((ROW()-13)/2),0)),IF(ISBLANK(OFFSET('9. METAS'!$Q$20,INT((ROW()-14)/2),0)),"",OFFSET('9. METAS'!$Q$20,INT((ROW()-14)/2),0)))</f>
        <v>120</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017">
        <f ca="1">IF(ISBLANK(OFFSET('9. METAS'!$K$20,INT((ROW()-13)/2),0)),"",OFFSET('9. METAS'!$K$20,INT((ROW()-13)/2),0))</f>
        <v>133</v>
      </c>
      <c r="I75" s="1014"/>
      <c r="J75" s="255">
        <f ca="1">IF(MOD(ROW()-13,2)=0,IF(ISBLANK(OFFSET('10. SEGUIMIENTO 2025'!$N$14,INT((ROW()-13)/2),0)),"",OFFSET('10. SEGUIMIENTO 2025'!$N$14,INT((ROW()-13)/2),0)),IF(ISBLANK(OFFSET('9. METAS'!$N$20,INT((ROW()-14)/2),0)),"",OFFSET('9. METAS'!$N$20,INT((ROW()-14)/2),0)))</f>
        <v>41</v>
      </c>
      <c r="K75" s="256" t="str">
        <f ca="1">IF(MOD(ROW()-13,2)=0,IF(ISBLANK(OFFSET('10. SEGUIMIENTO 2025'!$O$14,INT((ROW()-13)/2),0)),"",OFFSET('10. SEGUIMIENTO 2025'!$O$14,INT((ROW()-13)/2),0)),IF(ISBLANK(OFFSET('9. METAS'!$O$20,INT((ROW()-14)/2),0)),"",OFFSET('9. METAS'!$O$20,INT((ROW()-14)/2),0)))</f>
        <v/>
      </c>
      <c r="L75" s="256" t="str">
        <f ca="1">IF(MOD(ROW()-13,2)=0,IF(ISBLANK(OFFSET('10. SEGUIMIENTO 2025'!$P$14,INT((ROW()-13)/2),0)),"",OFFSET('10. SEGUIMIENTO 2025'!$P$14,INT((ROW()-13)/2),0)),IF(ISBLANK(OFFSET('9. METAS'!$P$20,INT((ROW()-14)/2),0)),"",OFFSET('9. METAS'!$P$20,INT((ROW()-14)/2),0)))</f>
        <v/>
      </c>
      <c r="M75" s="257" t="str">
        <f ca="1">IF(MOD(ROW()-13,2)=0,IF(ISBLANK(OFFSET('10. SEGUIMIENTO 2025'!$Q$14,INT((ROW()-13)/2),0)),"",OFFSET('10. SEGUIMIENTO 2025'!$Q$14,INT((ROW()-13)/2),0)),IF(ISBLANK(OFFSET('9. METAS'!$Q$20,INT((ROW()-14)/2),0)),"",OFFSET('9. METAS'!$Q$20,INT((ROW()-14)/2),0)))</f>
        <v/>
      </c>
      <c r="N75" s="1012" t="str">
        <f t="shared" ref="N75" ca="1" si="58">IFERROR(M75/M76,"ND")</f>
        <v>ND</v>
      </c>
      <c r="O75" s="1008" t="str">
        <f t="shared" ref="O75" ca="1" si="59">IFERROR(((M75+L75+K75+J75)/H75),"ND")</f>
        <v>ND</v>
      </c>
      <c r="P75" s="996"/>
    </row>
    <row r="76" spans="3:16">
      <c r="C76" s="1030"/>
      <c r="D76" s="1026"/>
      <c r="E76" s="1026"/>
      <c r="F76" s="1024"/>
      <c r="G76" s="1021"/>
      <c r="H76" s="1017"/>
      <c r="I76" s="1015"/>
      <c r="J76" s="255">
        <f ca="1">IF(MOD(ROW()-13,2)=0,IF(ISBLANK(OFFSET('10. SEGUIMIENTO 2025'!$N$14,INT((ROW()-13)/2),0)),"",OFFSET('10. SEGUIMIENTO 2025'!$N$14,INT((ROW()-13)/2),0)),IF(ISBLANK(OFFSET('9. METAS'!$N$20,INT((ROW()-14)/2),0)),"",OFFSET('9. METAS'!$N$20,INT((ROW()-14)/2),0)))</f>
        <v>36</v>
      </c>
      <c r="K76" s="256">
        <f ca="1">IF(MOD(ROW()-13,2)=0,IF(ISBLANK(OFFSET('10. SEGUIMIENTO 2025'!$O$14,INT((ROW()-13)/2),0)),"",OFFSET('10. SEGUIMIENTO 2025'!$O$14,INT((ROW()-13)/2),0)),IF(ISBLANK(OFFSET('9. METAS'!$O$20,INT((ROW()-14)/2),0)),"",OFFSET('9. METAS'!$O$20,INT((ROW()-14)/2),0)))</f>
        <v>34</v>
      </c>
      <c r="L76" s="256">
        <f ca="1">IF(MOD(ROW()-13,2)=0,IF(ISBLANK(OFFSET('10. SEGUIMIENTO 2025'!$P$14,INT((ROW()-13)/2),0)),"",OFFSET('10. SEGUIMIENTO 2025'!$P$14,INT((ROW()-13)/2),0)),IF(ISBLANK(OFFSET('9. METAS'!$P$20,INT((ROW()-14)/2),0)),"",OFFSET('9. METAS'!$P$20,INT((ROW()-14)/2),0)))</f>
        <v>33</v>
      </c>
      <c r="M76" s="257">
        <f ca="1">IF(MOD(ROW()-13,2)=0,IF(ISBLANK(OFFSET('10. SEGUIMIENTO 2025'!$Q$14,INT((ROW()-13)/2),0)),"",OFFSET('10. SEGUIMIENTO 2025'!$Q$14,INT((ROW()-13)/2),0)),IF(ISBLANK(OFFSET('9. METAS'!$Q$20,INT((ROW()-14)/2),0)),"",OFFSET('9. METAS'!$Q$20,INT((ROW()-14)/2),0)))</f>
        <v>30</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017">
        <f ca="1">IF(ISBLANK(OFFSET('9. METAS'!$K$20,INT((ROW()-13)/2),0)),"",OFFSET('9. METAS'!$K$20,INT((ROW()-13)/2),0))</f>
        <v>1820</v>
      </c>
      <c r="I77" s="1014"/>
      <c r="J77" s="255">
        <f ca="1">IF(MOD(ROW()-13,2)=0,IF(ISBLANK(OFFSET('10. SEGUIMIENTO 2025'!$N$14,INT((ROW()-13)/2),0)),"",OFFSET('10. SEGUIMIENTO 2025'!$N$14,INT((ROW()-13)/2),0)),IF(ISBLANK(OFFSET('9. METAS'!$N$20,INT((ROW()-14)/2),0)),"",OFFSET('9. METAS'!$N$20,INT((ROW()-14)/2),0)))</f>
        <v>41</v>
      </c>
      <c r="K77" s="256" t="str">
        <f ca="1">IF(MOD(ROW()-13,2)=0,IF(ISBLANK(OFFSET('10. SEGUIMIENTO 2025'!$O$14,INT((ROW()-13)/2),0)),"",OFFSET('10. SEGUIMIENTO 2025'!$O$14,INT((ROW()-13)/2),0)),IF(ISBLANK(OFFSET('9. METAS'!$O$20,INT((ROW()-14)/2),0)),"",OFFSET('9. METAS'!$O$20,INT((ROW()-14)/2),0)))</f>
        <v/>
      </c>
      <c r="L77" s="256" t="str">
        <f ca="1">IF(MOD(ROW()-13,2)=0,IF(ISBLANK(OFFSET('10. SEGUIMIENTO 2025'!$P$14,INT((ROW()-13)/2),0)),"",OFFSET('10. SEGUIMIENTO 2025'!$P$14,INT((ROW()-13)/2),0)),IF(ISBLANK(OFFSET('9. METAS'!$P$20,INT((ROW()-14)/2),0)),"",OFFSET('9. METAS'!$P$20,INT((ROW()-14)/2),0)))</f>
        <v/>
      </c>
      <c r="M77" s="257" t="str">
        <f ca="1">IF(MOD(ROW()-13,2)=0,IF(ISBLANK(OFFSET('10. SEGUIMIENTO 2025'!$Q$14,INT((ROW()-13)/2),0)),"",OFFSET('10. SEGUIMIENTO 2025'!$Q$14,INT((ROW()-13)/2),0)),IF(ISBLANK(OFFSET('9. METAS'!$Q$20,INT((ROW()-14)/2),0)),"",OFFSET('9. METAS'!$Q$20,INT((ROW()-14)/2),0)))</f>
        <v/>
      </c>
      <c r="N77" s="1012" t="str">
        <f t="shared" ref="N77" ca="1" si="60">IFERROR(M77/M78,"ND")</f>
        <v>ND</v>
      </c>
      <c r="O77" s="1008" t="str">
        <f t="shared" ref="O77" ca="1" si="61">IFERROR(((M77+L77+K77+J77)/H77),"ND")</f>
        <v>ND</v>
      </c>
      <c r="P77" s="996"/>
    </row>
    <row r="78" spans="3:16">
      <c r="C78" s="1030"/>
      <c r="D78" s="1026"/>
      <c r="E78" s="1026"/>
      <c r="F78" s="1024"/>
      <c r="G78" s="1021"/>
      <c r="H78" s="1017"/>
      <c r="I78" s="1015"/>
      <c r="J78" s="255">
        <f ca="1">IF(MOD(ROW()-13,2)=0,IF(ISBLANK(OFFSET('10. SEGUIMIENTO 2025'!$N$14,INT((ROW()-13)/2),0)),"",OFFSET('10. SEGUIMIENTO 2025'!$N$14,INT((ROW()-13)/2),0)),IF(ISBLANK(OFFSET('9. METAS'!$N$20,INT((ROW()-14)/2),0)),"",OFFSET('9. METAS'!$N$20,INT((ROW()-14)/2),0)))</f>
        <v>350</v>
      </c>
      <c r="K78" s="256">
        <f ca="1">IF(MOD(ROW()-13,2)=0,IF(ISBLANK(OFFSET('10. SEGUIMIENTO 2025'!$O$14,INT((ROW()-13)/2),0)),"",OFFSET('10. SEGUIMIENTO 2025'!$O$14,INT((ROW()-13)/2),0)),IF(ISBLANK(OFFSET('9. METAS'!$O$20,INT((ROW()-14)/2),0)),"",OFFSET('9. METAS'!$O$20,INT((ROW()-14)/2),0)))</f>
        <v>350</v>
      </c>
      <c r="L78" s="256">
        <f ca="1">IF(MOD(ROW()-13,2)=0,IF(ISBLANK(OFFSET('10. SEGUIMIENTO 2025'!$P$14,INT((ROW()-13)/2),0)),"",OFFSET('10. SEGUIMIENTO 2025'!$P$14,INT((ROW()-13)/2),0)),IF(ISBLANK(OFFSET('9. METAS'!$P$20,INT((ROW()-14)/2),0)),"",OFFSET('9. METAS'!$P$20,INT((ROW()-14)/2),0)))</f>
        <v>470</v>
      </c>
      <c r="M78" s="257">
        <f ca="1">IF(MOD(ROW()-13,2)=0,IF(ISBLANK(OFFSET('10. SEGUIMIENTO 2025'!$Q$14,INT((ROW()-13)/2),0)),"",OFFSET('10. SEGUIMIENTO 2025'!$Q$14,INT((ROW()-13)/2),0)),IF(ISBLANK(OFFSET('9. METAS'!$Q$20,INT((ROW()-14)/2),0)),"",OFFSET('9. METAS'!$Q$20,INT((ROW()-14)/2),0)))</f>
        <v>650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017">
        <f ca="1">IF(ISBLANK(OFFSET('9. METAS'!$K$20,INT((ROW()-13)/2),0)),"",OFFSET('9. METAS'!$K$20,INT((ROW()-13)/2),0))</f>
        <v>689</v>
      </c>
      <c r="I79" s="1014"/>
      <c r="J79" s="255">
        <f ca="1">IF(MOD(ROW()-13,2)=0,IF(ISBLANK(OFFSET('10. SEGUIMIENTO 2025'!$N$14,INT((ROW()-13)/2),0)),"",OFFSET('10. SEGUIMIENTO 2025'!$N$14,INT((ROW()-13)/2),0)),IF(ISBLANK(OFFSET('9. METAS'!$N$20,INT((ROW()-14)/2),0)),"",OFFSET('9. METAS'!$N$20,INT((ROW()-14)/2),0)))</f>
        <v>41</v>
      </c>
      <c r="K79" s="256" t="str">
        <f ca="1">IF(MOD(ROW()-13,2)=0,IF(ISBLANK(OFFSET('10. SEGUIMIENTO 2025'!$O$14,INT((ROW()-13)/2),0)),"",OFFSET('10. SEGUIMIENTO 2025'!$O$14,INT((ROW()-13)/2),0)),IF(ISBLANK(OFFSET('9. METAS'!$O$20,INT((ROW()-14)/2),0)),"",OFFSET('9. METAS'!$O$20,INT((ROW()-14)/2),0)))</f>
        <v/>
      </c>
      <c r="L79" s="256" t="str">
        <f ca="1">IF(MOD(ROW()-13,2)=0,IF(ISBLANK(OFFSET('10. SEGUIMIENTO 2025'!$P$14,INT((ROW()-13)/2),0)),"",OFFSET('10. SEGUIMIENTO 2025'!$P$14,INT((ROW()-13)/2),0)),IF(ISBLANK(OFFSET('9. METAS'!$P$20,INT((ROW()-14)/2),0)),"",OFFSET('9. METAS'!$P$20,INT((ROW()-14)/2),0)))</f>
        <v/>
      </c>
      <c r="M79" s="257" t="str">
        <f ca="1">IF(MOD(ROW()-13,2)=0,IF(ISBLANK(OFFSET('10. SEGUIMIENTO 2025'!$Q$14,INT((ROW()-13)/2),0)),"",OFFSET('10. SEGUIMIENTO 2025'!$Q$14,INT((ROW()-13)/2),0)),IF(ISBLANK(OFFSET('9. METAS'!$Q$20,INT((ROW()-14)/2),0)),"",OFFSET('9. METAS'!$Q$20,INT((ROW()-14)/2),0)))</f>
        <v/>
      </c>
      <c r="N79" s="1012" t="str">
        <f t="shared" ref="N79" ca="1" si="62">IFERROR(M79/M80,"ND")</f>
        <v>ND</v>
      </c>
      <c r="O79" s="1008" t="str">
        <f t="shared" ref="O79" ca="1" si="63">IFERROR(((M79+L79+K79+J79)/H79),"ND")</f>
        <v>ND</v>
      </c>
      <c r="P79" s="996"/>
    </row>
    <row r="80" spans="3:16">
      <c r="C80" s="1030"/>
      <c r="D80" s="1026"/>
      <c r="E80" s="1026"/>
      <c r="F80" s="1024"/>
      <c r="G80" s="1021"/>
      <c r="H80" s="1017"/>
      <c r="I80" s="1015"/>
      <c r="J80" s="255">
        <f ca="1">IF(MOD(ROW()-13,2)=0,IF(ISBLANK(OFFSET('10. SEGUIMIENTO 2025'!$N$14,INT((ROW()-13)/2),0)),"",OFFSET('10. SEGUIMIENTO 2025'!$N$14,INT((ROW()-13)/2),0)),IF(ISBLANK(OFFSET('9. METAS'!$N$20,INT((ROW()-14)/2),0)),"",OFFSET('9. METAS'!$N$20,INT((ROW()-14)/2),0)))</f>
        <v>144</v>
      </c>
      <c r="K80" s="256">
        <f ca="1">IF(MOD(ROW()-13,2)=0,IF(ISBLANK(OFFSET('10. SEGUIMIENTO 2025'!$O$14,INT((ROW()-13)/2),0)),"",OFFSET('10. SEGUIMIENTO 2025'!$O$14,INT((ROW()-13)/2),0)),IF(ISBLANK(OFFSET('9. METAS'!$O$20,INT((ROW()-14)/2),0)),"",OFFSET('9. METAS'!$O$20,INT((ROW()-14)/2),0)))</f>
        <v>208</v>
      </c>
      <c r="L80" s="256">
        <f ca="1">IF(MOD(ROW()-13,2)=0,IF(ISBLANK(OFFSET('10. SEGUIMIENTO 2025'!$P$14,INT((ROW()-13)/2),0)),"",OFFSET('10. SEGUIMIENTO 2025'!$P$14,INT((ROW()-13)/2),0)),IF(ISBLANK(OFFSET('9. METAS'!$P$20,INT((ROW()-14)/2),0)),"",OFFSET('9. METAS'!$P$20,INT((ROW()-14)/2),0)))</f>
        <v>231</v>
      </c>
      <c r="M80" s="257">
        <f ca="1">IF(MOD(ROW()-13,2)=0,IF(ISBLANK(OFFSET('10. SEGUIMIENTO 2025'!$Q$14,INT((ROW()-13)/2),0)),"",OFFSET('10. SEGUIMIENTO 2025'!$Q$14,INT((ROW()-13)/2),0)),IF(ISBLANK(OFFSET('9. METAS'!$Q$20,INT((ROW()-14)/2),0)),"",OFFSET('9. METAS'!$Q$20,INT((ROW()-14)/2),0)))</f>
        <v>106</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017">
        <f ca="1">IF(ISBLANK(OFFSET('9. METAS'!$K$20,INT((ROW()-13)/2),0)),"",OFFSET('9. METAS'!$K$20,INT((ROW()-13)/2),0))</f>
        <v>255</v>
      </c>
      <c r="I81" s="1014"/>
      <c r="J81" s="255">
        <f ca="1">IF(MOD(ROW()-13,2)=0,IF(ISBLANK(OFFSET('10. SEGUIMIENTO 2025'!$N$14,INT((ROW()-13)/2),0)),"",OFFSET('10. SEGUIMIENTO 2025'!$N$14,INT((ROW()-13)/2),0)),IF(ISBLANK(OFFSET('9. METAS'!$N$20,INT((ROW()-14)/2),0)),"",OFFSET('9. METAS'!$N$20,INT((ROW()-14)/2),0)))</f>
        <v>41</v>
      </c>
      <c r="K81" s="256" t="str">
        <f ca="1">IF(MOD(ROW()-13,2)=0,IF(ISBLANK(OFFSET('10. SEGUIMIENTO 2025'!$O$14,INT((ROW()-13)/2),0)),"",OFFSET('10. SEGUIMIENTO 2025'!$O$14,INT((ROW()-13)/2),0)),IF(ISBLANK(OFFSET('9. METAS'!$O$20,INT((ROW()-14)/2),0)),"",OFFSET('9. METAS'!$O$20,INT((ROW()-14)/2),0)))</f>
        <v/>
      </c>
      <c r="L81" s="256" t="str">
        <f ca="1">IF(MOD(ROW()-13,2)=0,IF(ISBLANK(OFFSET('10. SEGUIMIENTO 2025'!$P$14,INT((ROW()-13)/2),0)),"",OFFSET('10. SEGUIMIENTO 2025'!$P$14,INT((ROW()-13)/2),0)),IF(ISBLANK(OFFSET('9. METAS'!$P$20,INT((ROW()-14)/2),0)),"",OFFSET('9. METAS'!$P$20,INT((ROW()-14)/2),0)))</f>
        <v/>
      </c>
      <c r="M81" s="257" t="str">
        <f ca="1">IF(MOD(ROW()-13,2)=0,IF(ISBLANK(OFFSET('10. SEGUIMIENTO 2025'!$Q$14,INT((ROW()-13)/2),0)),"",OFFSET('10. SEGUIMIENTO 2025'!$Q$14,INT((ROW()-13)/2),0)),IF(ISBLANK(OFFSET('9. METAS'!$Q$20,INT((ROW()-14)/2),0)),"",OFFSET('9. METAS'!$Q$20,INT((ROW()-14)/2),0)))</f>
        <v/>
      </c>
      <c r="N81" s="1012" t="str">
        <f t="shared" ref="N81" ca="1" si="64">IFERROR(M81/M82,"ND")</f>
        <v>ND</v>
      </c>
      <c r="O81" s="1008" t="str">
        <f t="shared" ref="O81" ca="1" si="65">IFERROR(((M81+L81+K81+J81)/H81),"ND")</f>
        <v>ND</v>
      </c>
      <c r="P81" s="996"/>
    </row>
    <row r="82" spans="3:16">
      <c r="C82" s="1030"/>
      <c r="D82" s="1026"/>
      <c r="E82" s="1026"/>
      <c r="F82" s="1024"/>
      <c r="G82" s="1021"/>
      <c r="H82" s="1017"/>
      <c r="I82" s="1015"/>
      <c r="J82" s="255">
        <f ca="1">IF(MOD(ROW()-13,2)=0,IF(ISBLANK(OFFSET('10. SEGUIMIENTO 2025'!$N$14,INT((ROW()-13)/2),0)),"",OFFSET('10. SEGUIMIENTO 2025'!$N$14,INT((ROW()-13)/2),0)),IF(ISBLANK(OFFSET('9. METAS'!$N$20,INT((ROW()-14)/2),0)),"",OFFSET('9. METAS'!$N$20,INT((ROW()-14)/2),0)))</f>
        <v>75</v>
      </c>
      <c r="K82" s="256">
        <f ca="1">IF(MOD(ROW()-13,2)=0,IF(ISBLANK(OFFSET('10. SEGUIMIENTO 2025'!$O$14,INT((ROW()-13)/2),0)),"",OFFSET('10. SEGUIMIENTO 2025'!$O$14,INT((ROW()-13)/2),0)),IF(ISBLANK(OFFSET('9. METAS'!$O$20,INT((ROW()-14)/2),0)),"",OFFSET('9. METAS'!$O$20,INT((ROW()-14)/2),0)))</f>
        <v>79</v>
      </c>
      <c r="L82" s="256">
        <f ca="1">IF(MOD(ROW()-13,2)=0,IF(ISBLANK(OFFSET('10. SEGUIMIENTO 2025'!$P$14,INT((ROW()-13)/2),0)),"",OFFSET('10. SEGUIMIENTO 2025'!$P$14,INT((ROW()-13)/2),0)),IF(ISBLANK(OFFSET('9. METAS'!$P$20,INT((ROW()-14)/2),0)),"",OFFSET('9. METAS'!$P$20,INT((ROW()-14)/2),0)))</f>
        <v>35</v>
      </c>
      <c r="M82" s="257">
        <f ca="1">IF(MOD(ROW()-13,2)=0,IF(ISBLANK(OFFSET('10. SEGUIMIENTO 2025'!$Q$14,INT((ROW()-13)/2),0)),"",OFFSET('10. SEGUIMIENTO 2025'!$Q$14,INT((ROW()-13)/2),0)),IF(ISBLANK(OFFSET('9. METAS'!$Q$20,INT((ROW()-14)/2),0)),"",OFFSET('9. METAS'!$Q$20,INT((ROW()-14)/2),0)))</f>
        <v>66</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017">
        <f ca="1">IF(ISBLANK(OFFSET('9. METAS'!$K$20,INT((ROW()-13)/2),0)),"",OFFSET('9. METAS'!$K$20,INT((ROW()-13)/2),0))</f>
        <v>20340</v>
      </c>
      <c r="I83" s="1014"/>
      <c r="J83" s="255">
        <f ca="1">IF(MOD(ROW()-13,2)=0,IF(ISBLANK(OFFSET('10. SEGUIMIENTO 2025'!$N$14,INT((ROW()-13)/2),0)),"",OFFSET('10. SEGUIMIENTO 2025'!$N$14,INT((ROW()-13)/2),0)),IF(ISBLANK(OFFSET('9. METAS'!$N$20,INT((ROW()-14)/2),0)),"",OFFSET('9. METAS'!$N$20,INT((ROW()-14)/2),0)))</f>
        <v>41</v>
      </c>
      <c r="K83" s="256" t="str">
        <f ca="1">IF(MOD(ROW()-13,2)=0,IF(ISBLANK(OFFSET('10. SEGUIMIENTO 2025'!$O$14,INT((ROW()-13)/2),0)),"",OFFSET('10. SEGUIMIENTO 2025'!$O$14,INT((ROW()-13)/2),0)),IF(ISBLANK(OFFSET('9. METAS'!$O$20,INT((ROW()-14)/2),0)),"",OFFSET('9. METAS'!$O$20,INT((ROW()-14)/2),0)))</f>
        <v/>
      </c>
      <c r="L83" s="256" t="str">
        <f ca="1">IF(MOD(ROW()-13,2)=0,IF(ISBLANK(OFFSET('10. SEGUIMIENTO 2025'!$P$14,INT((ROW()-13)/2),0)),"",OFFSET('10. SEGUIMIENTO 2025'!$P$14,INT((ROW()-13)/2),0)),IF(ISBLANK(OFFSET('9. METAS'!$P$20,INT((ROW()-14)/2),0)),"",OFFSET('9. METAS'!$P$20,INT((ROW()-14)/2),0)))</f>
        <v/>
      </c>
      <c r="M83" s="257" t="str">
        <f ca="1">IF(MOD(ROW()-13,2)=0,IF(ISBLANK(OFFSET('10. SEGUIMIENTO 2025'!$Q$14,INT((ROW()-13)/2),0)),"",OFFSET('10. SEGUIMIENTO 2025'!$Q$14,INT((ROW()-13)/2),0)),IF(ISBLANK(OFFSET('9. METAS'!$Q$20,INT((ROW()-14)/2),0)),"",OFFSET('9. METAS'!$Q$20,INT((ROW()-14)/2),0)))</f>
        <v/>
      </c>
      <c r="N83" s="1012" t="str">
        <f t="shared" ref="N83" ca="1" si="66">IFERROR(M83/M84,"ND")</f>
        <v>ND</v>
      </c>
      <c r="O83" s="1008" t="str">
        <f t="shared" ref="O83" ca="1" si="67">IFERROR(((M83+L83+K83+J83)/H83),"ND")</f>
        <v>ND</v>
      </c>
      <c r="P83" s="996"/>
    </row>
    <row r="84" spans="3:16">
      <c r="C84" s="1030"/>
      <c r="D84" s="1026"/>
      <c r="E84" s="1026"/>
      <c r="F84" s="1024"/>
      <c r="G84" s="1021"/>
      <c r="H84" s="1017"/>
      <c r="I84" s="1015"/>
      <c r="J84" s="255">
        <f ca="1">IF(MOD(ROW()-13,2)=0,IF(ISBLANK(OFFSET('10. SEGUIMIENTO 2025'!$N$14,INT((ROW()-13)/2),0)),"",OFFSET('10. SEGUIMIENTO 2025'!$N$14,INT((ROW()-13)/2),0)),IF(ISBLANK(OFFSET('9. METAS'!$N$20,INT((ROW()-14)/2),0)),"",OFFSET('9. METAS'!$N$20,INT((ROW()-14)/2),0)))</f>
        <v>5800</v>
      </c>
      <c r="K84" s="256">
        <f ca="1">IF(MOD(ROW()-13,2)=0,IF(ISBLANK(OFFSET('10. SEGUIMIENTO 2025'!$O$14,INT((ROW()-13)/2),0)),"",OFFSET('10. SEGUIMIENTO 2025'!$O$14,INT((ROW()-13)/2),0)),IF(ISBLANK(OFFSET('9. METAS'!$O$20,INT((ROW()-14)/2),0)),"",OFFSET('9. METAS'!$O$20,INT((ROW()-14)/2),0)))</f>
        <v>7500</v>
      </c>
      <c r="L84" s="256">
        <f ca="1">IF(MOD(ROW()-13,2)=0,IF(ISBLANK(OFFSET('10. SEGUIMIENTO 2025'!$P$14,INT((ROW()-13)/2),0)),"",OFFSET('10. SEGUIMIENTO 2025'!$P$14,INT((ROW()-13)/2),0)),IF(ISBLANK(OFFSET('9. METAS'!$P$20,INT((ROW()-14)/2),0)),"",OFFSET('9. METAS'!$P$20,INT((ROW()-14)/2),0)))</f>
        <v>2940</v>
      </c>
      <c r="M84" s="257">
        <f ca="1">IF(MOD(ROW()-13,2)=0,IF(ISBLANK(OFFSET('10. SEGUIMIENTO 2025'!$Q$14,INT((ROW()-13)/2),0)),"",OFFSET('10. SEGUIMIENTO 2025'!$Q$14,INT((ROW()-13)/2),0)),IF(ISBLANK(OFFSET('9. METAS'!$Q$20,INT((ROW()-14)/2),0)),"",OFFSET('9. METAS'!$Q$20,INT((ROW()-14)/2),0)))</f>
        <v>4100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017">
        <f ca="1">IF(ISBLANK(OFFSET('9. METAS'!$K$20,INT((ROW()-13)/2),0)),"",OFFSET('9. METAS'!$K$20,INT((ROW()-13)/2),0))</f>
        <v>187</v>
      </c>
      <c r="I85" s="1014"/>
      <c r="J85" s="255">
        <f ca="1">IF(MOD(ROW()-13,2)=0,IF(ISBLANK(OFFSET('10. SEGUIMIENTO 2025'!$N$14,INT((ROW()-13)/2),0)),"",OFFSET('10. SEGUIMIENTO 2025'!$N$14,INT((ROW()-13)/2),0)),IF(ISBLANK(OFFSET('9. METAS'!$N$20,INT((ROW()-14)/2),0)),"",OFFSET('9. METAS'!$N$20,INT((ROW()-14)/2),0)))</f>
        <v>41</v>
      </c>
      <c r="K85" s="256" t="str">
        <f ca="1">IF(MOD(ROW()-13,2)=0,IF(ISBLANK(OFFSET('10. SEGUIMIENTO 2025'!$O$14,INT((ROW()-13)/2),0)),"",OFFSET('10. SEGUIMIENTO 2025'!$O$14,INT((ROW()-13)/2),0)),IF(ISBLANK(OFFSET('9. METAS'!$O$20,INT((ROW()-14)/2),0)),"",OFFSET('9. METAS'!$O$20,INT((ROW()-14)/2),0)))</f>
        <v/>
      </c>
      <c r="L85" s="256" t="str">
        <f ca="1">IF(MOD(ROW()-13,2)=0,IF(ISBLANK(OFFSET('10. SEGUIMIENTO 2025'!$P$14,INT((ROW()-13)/2),0)),"",OFFSET('10. SEGUIMIENTO 2025'!$P$14,INT((ROW()-13)/2),0)),IF(ISBLANK(OFFSET('9. METAS'!$P$20,INT((ROW()-14)/2),0)),"",OFFSET('9. METAS'!$P$20,INT((ROW()-14)/2),0)))</f>
        <v/>
      </c>
      <c r="M85" s="257" t="str">
        <f ca="1">IF(MOD(ROW()-13,2)=0,IF(ISBLANK(OFFSET('10. SEGUIMIENTO 2025'!$Q$14,INT((ROW()-13)/2),0)),"",OFFSET('10. SEGUIMIENTO 2025'!$Q$14,INT((ROW()-13)/2),0)),IF(ISBLANK(OFFSET('9. METAS'!$Q$20,INT((ROW()-14)/2),0)),"",OFFSET('9. METAS'!$Q$20,INT((ROW()-14)/2),0)))</f>
        <v/>
      </c>
      <c r="N85" s="1012" t="str">
        <f t="shared" ref="N85" ca="1" si="68">IFERROR(M85/M86,"ND")</f>
        <v>ND</v>
      </c>
      <c r="O85" s="1008" t="str">
        <f t="shared" ref="O85" ca="1" si="69">IFERROR(((M85+L85+K85+J85)/H85),"ND")</f>
        <v>ND</v>
      </c>
      <c r="P85" s="996"/>
    </row>
    <row r="86" spans="3:16">
      <c r="C86" s="1030"/>
      <c r="D86" s="1026"/>
      <c r="E86" s="1026"/>
      <c r="F86" s="1024"/>
      <c r="G86" s="1021"/>
      <c r="H86" s="1017"/>
      <c r="I86" s="1015"/>
      <c r="J86" s="255">
        <f ca="1">IF(MOD(ROW()-13,2)=0,IF(ISBLANK(OFFSET('10. SEGUIMIENTO 2025'!$N$14,INT((ROW()-13)/2),0)),"",OFFSET('10. SEGUIMIENTO 2025'!$N$14,INT((ROW()-13)/2),0)),IF(ISBLANK(OFFSET('9. METAS'!$N$20,INT((ROW()-14)/2),0)),"",OFFSET('9. METAS'!$N$20,INT((ROW()-14)/2),0)))</f>
        <v>43</v>
      </c>
      <c r="K86" s="256">
        <f ca="1">IF(MOD(ROW()-13,2)=0,IF(ISBLANK(OFFSET('10. SEGUIMIENTO 2025'!$O$14,INT((ROW()-13)/2),0)),"",OFFSET('10. SEGUIMIENTO 2025'!$O$14,INT((ROW()-13)/2),0)),IF(ISBLANK(OFFSET('9. METAS'!$O$20,INT((ROW()-14)/2),0)),"",OFFSET('9. METAS'!$O$20,INT((ROW()-14)/2),0)))</f>
        <v>61</v>
      </c>
      <c r="L86" s="256">
        <f ca="1">IF(MOD(ROW()-13,2)=0,IF(ISBLANK(OFFSET('10. SEGUIMIENTO 2025'!$P$14,INT((ROW()-13)/2),0)),"",OFFSET('10. SEGUIMIENTO 2025'!$P$14,INT((ROW()-13)/2),0)),IF(ISBLANK(OFFSET('9. METAS'!$P$20,INT((ROW()-14)/2),0)),"",OFFSET('9. METAS'!$P$20,INT((ROW()-14)/2),0)))</f>
        <v>34</v>
      </c>
      <c r="M86" s="257">
        <f ca="1">IF(MOD(ROW()-13,2)=0,IF(ISBLANK(OFFSET('10. SEGUIMIENTO 2025'!$Q$14,INT((ROW()-13)/2),0)),"",OFFSET('10. SEGUIMIENTO 2025'!$Q$14,INT((ROW()-13)/2),0)),IF(ISBLANK(OFFSET('9. METAS'!$Q$20,INT((ROW()-14)/2),0)),"",OFFSET('9. METAS'!$Q$20,INT((ROW()-14)/2),0)))</f>
        <v>49</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017">
        <f ca="1">IF(ISBLANK(OFFSET('9. METAS'!$K$20,INT((ROW()-13)/2),0)),"",OFFSET('9. METAS'!$K$20,INT((ROW()-13)/2),0))</f>
        <v>14819</v>
      </c>
      <c r="I87" s="1014"/>
      <c r="J87" s="255">
        <f ca="1">IF(MOD(ROW()-13,2)=0,IF(ISBLANK(OFFSET('10. SEGUIMIENTO 2025'!$N$14,INT((ROW()-13)/2),0)),"",OFFSET('10. SEGUIMIENTO 2025'!$N$14,INT((ROW()-13)/2),0)),IF(ISBLANK(OFFSET('9. METAS'!$N$20,INT((ROW()-14)/2),0)),"",OFFSET('9. METAS'!$N$20,INT((ROW()-14)/2),0)))</f>
        <v>41</v>
      </c>
      <c r="K87" s="256" t="str">
        <f ca="1">IF(MOD(ROW()-13,2)=0,IF(ISBLANK(OFFSET('10. SEGUIMIENTO 2025'!$O$14,INT((ROW()-13)/2),0)),"",OFFSET('10. SEGUIMIENTO 2025'!$O$14,INT((ROW()-13)/2),0)),IF(ISBLANK(OFFSET('9. METAS'!$O$20,INT((ROW()-14)/2),0)),"",OFFSET('9. METAS'!$O$20,INT((ROW()-14)/2),0)))</f>
        <v/>
      </c>
      <c r="L87" s="256" t="str">
        <f ca="1">IF(MOD(ROW()-13,2)=0,IF(ISBLANK(OFFSET('10. SEGUIMIENTO 2025'!$P$14,INT((ROW()-13)/2),0)),"",OFFSET('10. SEGUIMIENTO 2025'!$P$14,INT((ROW()-13)/2),0)),IF(ISBLANK(OFFSET('9. METAS'!$P$20,INT((ROW()-14)/2),0)),"",OFFSET('9. METAS'!$P$20,INT((ROW()-14)/2),0)))</f>
        <v/>
      </c>
      <c r="M87" s="257" t="str">
        <f ca="1">IF(MOD(ROW()-13,2)=0,IF(ISBLANK(OFFSET('10. SEGUIMIENTO 2025'!$Q$14,INT((ROW()-13)/2),0)),"",OFFSET('10. SEGUIMIENTO 2025'!$Q$14,INT((ROW()-13)/2),0)),IF(ISBLANK(OFFSET('9. METAS'!$Q$20,INT((ROW()-14)/2),0)),"",OFFSET('9. METAS'!$Q$20,INT((ROW()-14)/2),0)))</f>
        <v/>
      </c>
      <c r="N87" s="1012" t="str">
        <f t="shared" ref="N87" ca="1" si="70">IFERROR(M87/M88,"ND")</f>
        <v>ND</v>
      </c>
      <c r="O87" s="1008" t="str">
        <f t="shared" ref="O87" ca="1" si="71">IFERROR(((M87+L87+K87+J87)/H87),"ND")</f>
        <v>ND</v>
      </c>
      <c r="P87" s="996"/>
    </row>
    <row r="88" spans="3:16">
      <c r="C88" s="1030"/>
      <c r="D88" s="1026"/>
      <c r="E88" s="1026"/>
      <c r="F88" s="1024"/>
      <c r="G88" s="1021"/>
      <c r="H88" s="1017"/>
      <c r="I88" s="1015"/>
      <c r="J88" s="255">
        <f ca="1">IF(MOD(ROW()-13,2)=0,IF(ISBLANK(OFFSET('10. SEGUIMIENTO 2025'!$N$14,INT((ROW()-13)/2),0)),"",OFFSET('10. SEGUIMIENTO 2025'!$N$14,INT((ROW()-13)/2),0)),IF(ISBLANK(OFFSET('9. METAS'!$N$20,INT((ROW()-14)/2),0)),"",OFFSET('9. METAS'!$N$20,INT((ROW()-14)/2),0)))</f>
        <v>3093</v>
      </c>
      <c r="K88" s="256">
        <f ca="1">IF(MOD(ROW()-13,2)=0,IF(ISBLANK(OFFSET('10. SEGUIMIENTO 2025'!$O$14,INT((ROW()-13)/2),0)),"",OFFSET('10. SEGUIMIENTO 2025'!$O$14,INT((ROW()-13)/2),0)),IF(ISBLANK(OFFSET('9. METAS'!$O$20,INT((ROW()-14)/2),0)),"",OFFSET('9. METAS'!$O$20,INT((ROW()-14)/2),0)))</f>
        <v>3305</v>
      </c>
      <c r="L88" s="256">
        <f ca="1">IF(MOD(ROW()-13,2)=0,IF(ISBLANK(OFFSET('10. SEGUIMIENTO 2025'!$P$14,INT((ROW()-13)/2),0)),"",OFFSET('10. SEGUIMIENTO 2025'!$P$14,INT((ROW()-13)/2),0)),IF(ISBLANK(OFFSET('9. METAS'!$P$20,INT((ROW()-14)/2),0)),"",OFFSET('9. METAS'!$P$20,INT((ROW()-14)/2),0)))</f>
        <v>4251</v>
      </c>
      <c r="M88" s="257">
        <f ca="1">IF(MOD(ROW()-13,2)=0,IF(ISBLANK(OFFSET('10. SEGUIMIENTO 2025'!$Q$14,INT((ROW()-13)/2),0)),"",OFFSET('10. SEGUIMIENTO 2025'!$Q$14,INT((ROW()-13)/2),0)),IF(ISBLANK(OFFSET('9. METAS'!$Q$20,INT((ROW()-14)/2),0)),"",OFFSET('9. METAS'!$Q$20,INT((ROW()-14)/2),0)))</f>
        <v>4170</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017">
        <f ca="1">IF(ISBLANK(OFFSET('9. METAS'!$K$20,INT((ROW()-13)/2),0)),"",OFFSET('9. METAS'!$K$20,INT((ROW()-13)/2),0))</f>
        <v>2907</v>
      </c>
      <c r="I89" s="1014"/>
      <c r="J89" s="255">
        <f ca="1">IF(MOD(ROW()-13,2)=0,IF(ISBLANK(OFFSET('10. SEGUIMIENTO 2025'!$N$14,INT((ROW()-13)/2),0)),"",OFFSET('10. SEGUIMIENTO 2025'!$N$14,INT((ROW()-13)/2),0)),IF(ISBLANK(OFFSET('9. METAS'!$N$20,INT((ROW()-14)/2),0)),"",OFFSET('9. METAS'!$N$20,INT((ROW()-14)/2),0)))</f>
        <v>41</v>
      </c>
      <c r="K89" s="256" t="str">
        <f ca="1">IF(MOD(ROW()-13,2)=0,IF(ISBLANK(OFFSET('10. SEGUIMIENTO 2025'!$O$14,INT((ROW()-13)/2),0)),"",OFFSET('10. SEGUIMIENTO 2025'!$O$14,INT((ROW()-13)/2),0)),IF(ISBLANK(OFFSET('9. METAS'!$O$20,INT((ROW()-14)/2),0)),"",OFFSET('9. METAS'!$O$20,INT((ROW()-14)/2),0)))</f>
        <v/>
      </c>
      <c r="L89" s="256" t="str">
        <f ca="1">IF(MOD(ROW()-13,2)=0,IF(ISBLANK(OFFSET('10. SEGUIMIENTO 2025'!$P$14,INT((ROW()-13)/2),0)),"",OFFSET('10. SEGUIMIENTO 2025'!$P$14,INT((ROW()-13)/2),0)),IF(ISBLANK(OFFSET('9. METAS'!$P$20,INT((ROW()-14)/2),0)),"",OFFSET('9. METAS'!$P$20,INT((ROW()-14)/2),0)))</f>
        <v/>
      </c>
      <c r="M89" s="257" t="str">
        <f ca="1">IF(MOD(ROW()-13,2)=0,IF(ISBLANK(OFFSET('10. SEGUIMIENTO 2025'!$Q$14,INT((ROW()-13)/2),0)),"",OFFSET('10. SEGUIMIENTO 2025'!$Q$14,INT((ROW()-13)/2),0)),IF(ISBLANK(OFFSET('9. METAS'!$Q$20,INT((ROW()-14)/2),0)),"",OFFSET('9. METAS'!$Q$20,INT((ROW()-14)/2),0)))</f>
        <v/>
      </c>
      <c r="N89" s="1012" t="str">
        <f t="shared" ref="N89" ca="1" si="72">IFERROR(M89/M90,"ND")</f>
        <v>ND</v>
      </c>
      <c r="O89" s="1008" t="str">
        <f t="shared" ref="O89" ca="1" si="73">IFERROR(((M89+L89+K89+J89)/H89),"ND")</f>
        <v>ND</v>
      </c>
      <c r="P89" s="996"/>
    </row>
    <row r="90" spans="3:16">
      <c r="C90" s="1030"/>
      <c r="D90" s="1026"/>
      <c r="E90" s="1026"/>
      <c r="F90" s="1024"/>
      <c r="G90" s="1021"/>
      <c r="H90" s="1017"/>
      <c r="I90" s="1015"/>
      <c r="J90" s="255">
        <f ca="1">IF(MOD(ROW()-13,2)=0,IF(ISBLANK(OFFSET('10. SEGUIMIENTO 2025'!$N$14,INT((ROW()-13)/2),0)),"",OFFSET('10. SEGUIMIENTO 2025'!$N$14,INT((ROW()-13)/2),0)),IF(ISBLANK(OFFSET('9. METAS'!$N$20,INT((ROW()-14)/2),0)),"",OFFSET('9. METAS'!$N$20,INT((ROW()-14)/2),0)))</f>
        <v>532</v>
      </c>
      <c r="K90" s="256">
        <f ca="1">IF(MOD(ROW()-13,2)=0,IF(ISBLANK(OFFSET('10. SEGUIMIENTO 2025'!$O$14,INT((ROW()-13)/2),0)),"",OFFSET('10. SEGUIMIENTO 2025'!$O$14,INT((ROW()-13)/2),0)),IF(ISBLANK(OFFSET('9. METAS'!$O$20,INT((ROW()-14)/2),0)),"",OFFSET('9. METAS'!$O$20,INT((ROW()-14)/2),0)))</f>
        <v>560</v>
      </c>
      <c r="L90" s="256">
        <f ca="1">IF(MOD(ROW()-13,2)=0,IF(ISBLANK(OFFSET('10. SEGUIMIENTO 2025'!$P$14,INT((ROW()-13)/2),0)),"",OFFSET('10. SEGUIMIENTO 2025'!$P$14,INT((ROW()-13)/2),0)),IF(ISBLANK(OFFSET('9. METAS'!$P$20,INT((ROW()-14)/2),0)),"",OFFSET('9. METAS'!$P$20,INT((ROW()-14)/2),0)))</f>
        <v>874</v>
      </c>
      <c r="M90" s="257">
        <f ca="1">IF(MOD(ROW()-13,2)=0,IF(ISBLANK(OFFSET('10. SEGUIMIENTO 2025'!$Q$14,INT((ROW()-13)/2),0)),"",OFFSET('10. SEGUIMIENTO 2025'!$Q$14,INT((ROW()-13)/2),0)),IF(ISBLANK(OFFSET('9. METAS'!$Q$20,INT((ROW()-14)/2),0)),"",OFFSET('9. METAS'!$Q$20,INT((ROW()-14)/2),0)))</f>
        <v>941</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017">
        <f ca="1">IF(ISBLANK(OFFSET('9. METAS'!$K$20,INT((ROW()-13)/2),0)),"",OFFSET('9. METAS'!$K$20,INT((ROW()-13)/2),0))</f>
        <v>7304</v>
      </c>
      <c r="I91" s="1014"/>
      <c r="J91" s="255">
        <f ca="1">IF(MOD(ROW()-13,2)=0,IF(ISBLANK(OFFSET('10. SEGUIMIENTO 2025'!$N$14,INT((ROW()-13)/2),0)),"",OFFSET('10. SEGUIMIENTO 2025'!$N$14,INT((ROW()-13)/2),0)),IF(ISBLANK(OFFSET('9. METAS'!$N$20,INT((ROW()-14)/2),0)),"",OFFSET('9. METAS'!$N$20,INT((ROW()-14)/2),0)))</f>
        <v>41</v>
      </c>
      <c r="K91" s="256" t="str">
        <f ca="1">IF(MOD(ROW()-13,2)=0,IF(ISBLANK(OFFSET('10. SEGUIMIENTO 2025'!$O$14,INT((ROW()-13)/2),0)),"",OFFSET('10. SEGUIMIENTO 2025'!$O$14,INT((ROW()-13)/2),0)),IF(ISBLANK(OFFSET('9. METAS'!$O$20,INT((ROW()-14)/2),0)),"",OFFSET('9. METAS'!$O$20,INT((ROW()-14)/2),0)))</f>
        <v/>
      </c>
      <c r="L91" s="256" t="str">
        <f ca="1">IF(MOD(ROW()-13,2)=0,IF(ISBLANK(OFFSET('10. SEGUIMIENTO 2025'!$P$14,INT((ROW()-13)/2),0)),"",OFFSET('10. SEGUIMIENTO 2025'!$P$14,INT((ROW()-13)/2),0)),IF(ISBLANK(OFFSET('9. METAS'!$P$20,INT((ROW()-14)/2),0)),"",OFFSET('9. METAS'!$P$20,INT((ROW()-14)/2),0)))</f>
        <v/>
      </c>
      <c r="M91" s="257" t="str">
        <f ca="1">IF(MOD(ROW()-13,2)=0,IF(ISBLANK(OFFSET('10. SEGUIMIENTO 2025'!$Q$14,INT((ROW()-13)/2),0)),"",OFFSET('10. SEGUIMIENTO 2025'!$Q$14,INT((ROW()-13)/2),0)),IF(ISBLANK(OFFSET('9. METAS'!$Q$20,INT((ROW()-14)/2),0)),"",OFFSET('9. METAS'!$Q$20,INT((ROW()-14)/2),0)))</f>
        <v/>
      </c>
      <c r="N91" s="1012" t="str">
        <f t="shared" ref="N91" ca="1" si="74">IFERROR(M91/M92,"ND")</f>
        <v>ND</v>
      </c>
      <c r="O91" s="1008" t="str">
        <f t="shared" ref="O91" ca="1" si="75">IFERROR(((M91+L91+K91+J91)/H91),"ND")</f>
        <v>ND</v>
      </c>
      <c r="P91" s="996"/>
    </row>
    <row r="92" spans="3:16">
      <c r="C92" s="1030"/>
      <c r="D92" s="1026"/>
      <c r="E92" s="1026"/>
      <c r="F92" s="1024"/>
      <c r="G92" s="1021"/>
      <c r="H92" s="1017"/>
      <c r="I92" s="1015"/>
      <c r="J92" s="255">
        <f ca="1">IF(MOD(ROW()-13,2)=0,IF(ISBLANK(OFFSET('10. SEGUIMIENTO 2025'!$N$14,INT((ROW()-13)/2),0)),"",OFFSET('10. SEGUIMIENTO 2025'!$N$14,INT((ROW()-13)/2),0)),IF(ISBLANK(OFFSET('9. METAS'!$N$20,INT((ROW()-14)/2),0)),"",OFFSET('9. METAS'!$N$20,INT((ROW()-14)/2),0)))</f>
        <v>1800</v>
      </c>
      <c r="K92" s="256">
        <f ca="1">IF(MOD(ROW()-13,2)=0,IF(ISBLANK(OFFSET('10. SEGUIMIENTO 2025'!$O$14,INT((ROW()-13)/2),0)),"",OFFSET('10. SEGUIMIENTO 2025'!$O$14,INT((ROW()-13)/2),0)),IF(ISBLANK(OFFSET('9. METAS'!$O$20,INT((ROW()-14)/2),0)),"",OFFSET('9. METAS'!$O$20,INT((ROW()-14)/2),0)))</f>
        <v>1678</v>
      </c>
      <c r="L92" s="256">
        <f ca="1">IF(MOD(ROW()-13,2)=0,IF(ISBLANK(OFFSET('10. SEGUIMIENTO 2025'!$P$14,INT((ROW()-13)/2),0)),"",OFFSET('10. SEGUIMIENTO 2025'!$P$14,INT((ROW()-13)/2),0)),IF(ISBLANK(OFFSET('9. METAS'!$P$20,INT((ROW()-14)/2),0)),"",OFFSET('9. METAS'!$P$20,INT((ROW()-14)/2),0)))</f>
        <v>1985</v>
      </c>
      <c r="M92" s="257">
        <f ca="1">IF(MOD(ROW()-13,2)=0,IF(ISBLANK(OFFSET('10. SEGUIMIENTO 2025'!$Q$14,INT((ROW()-13)/2),0)),"",OFFSET('10. SEGUIMIENTO 2025'!$Q$14,INT((ROW()-13)/2),0)),IF(ISBLANK(OFFSET('9. METAS'!$Q$20,INT((ROW()-14)/2),0)),"",OFFSET('9. METAS'!$Q$20,INT((ROW()-14)/2),0)))</f>
        <v>1841</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017">
        <f ca="1">IF(ISBLANK(OFFSET('9. METAS'!$K$20,INT((ROW()-13)/2),0)),"",OFFSET('9. METAS'!$K$20,INT((ROW()-13)/2),0))</f>
        <v>11152</v>
      </c>
      <c r="I93" s="1014"/>
      <c r="J93" s="255">
        <f ca="1">IF(MOD(ROW()-13,2)=0,IF(ISBLANK(OFFSET('10. SEGUIMIENTO 2025'!$N$14,INT((ROW()-13)/2),0)),"",OFFSET('10. SEGUIMIENTO 2025'!$N$14,INT((ROW()-13)/2),0)),IF(ISBLANK(OFFSET('9. METAS'!$N$20,INT((ROW()-14)/2),0)),"",OFFSET('9. METAS'!$N$20,INT((ROW()-14)/2),0)))</f>
        <v>41</v>
      </c>
      <c r="K93" s="256" t="str">
        <f ca="1">IF(MOD(ROW()-13,2)=0,IF(ISBLANK(OFFSET('10. SEGUIMIENTO 2025'!$O$14,INT((ROW()-13)/2),0)),"",OFFSET('10. SEGUIMIENTO 2025'!$O$14,INT((ROW()-13)/2),0)),IF(ISBLANK(OFFSET('9. METAS'!$O$20,INT((ROW()-14)/2),0)),"",OFFSET('9. METAS'!$O$20,INT((ROW()-14)/2),0)))</f>
        <v/>
      </c>
      <c r="L93" s="256" t="str">
        <f ca="1">IF(MOD(ROW()-13,2)=0,IF(ISBLANK(OFFSET('10. SEGUIMIENTO 2025'!$P$14,INT((ROW()-13)/2),0)),"",OFFSET('10. SEGUIMIENTO 2025'!$P$14,INT((ROW()-13)/2),0)),IF(ISBLANK(OFFSET('9. METAS'!$P$20,INT((ROW()-14)/2),0)),"",OFFSET('9. METAS'!$P$20,INT((ROW()-14)/2),0)))</f>
        <v/>
      </c>
      <c r="M93" s="257" t="str">
        <f ca="1">IF(MOD(ROW()-13,2)=0,IF(ISBLANK(OFFSET('10. SEGUIMIENTO 2025'!$Q$14,INT((ROW()-13)/2),0)),"",OFFSET('10. SEGUIMIENTO 2025'!$Q$14,INT((ROW()-13)/2),0)),IF(ISBLANK(OFFSET('9. METAS'!$Q$20,INT((ROW()-14)/2),0)),"",OFFSET('9. METAS'!$Q$20,INT((ROW()-14)/2),0)))</f>
        <v/>
      </c>
      <c r="N93" s="1012" t="str">
        <f t="shared" ref="N93" ca="1" si="76">IFERROR(M93/M94,"ND")</f>
        <v>ND</v>
      </c>
      <c r="O93" s="1008" t="str">
        <f t="shared" ref="O93" ca="1" si="77">IFERROR(((M93+L93+K93+J93)/H93),"ND")</f>
        <v>ND</v>
      </c>
      <c r="P93" s="996"/>
    </row>
    <row r="94" spans="3:16">
      <c r="C94" s="1030"/>
      <c r="D94" s="1026"/>
      <c r="E94" s="1026"/>
      <c r="F94" s="1024"/>
      <c r="G94" s="1021"/>
      <c r="H94" s="1017"/>
      <c r="I94" s="1015"/>
      <c r="J94" s="255">
        <f ca="1">IF(MOD(ROW()-13,2)=0,IF(ISBLANK(OFFSET('10. SEGUIMIENTO 2025'!$N$14,INT((ROW()-13)/2),0)),"",OFFSET('10. SEGUIMIENTO 2025'!$N$14,INT((ROW()-13)/2),0)),IF(ISBLANK(OFFSET('9. METAS'!$N$20,INT((ROW()-14)/2),0)),"",OFFSET('9. METAS'!$N$20,INT((ROW()-14)/2),0)))</f>
        <v>3341</v>
      </c>
      <c r="K94" s="256">
        <f ca="1">IF(MOD(ROW()-13,2)=0,IF(ISBLANK(OFFSET('10. SEGUIMIENTO 2025'!$O$14,INT((ROW()-13)/2),0)),"",OFFSET('10. SEGUIMIENTO 2025'!$O$14,INT((ROW()-13)/2),0)),IF(ISBLANK(OFFSET('9. METAS'!$O$20,INT((ROW()-14)/2),0)),"",OFFSET('9. METAS'!$O$20,INT((ROW()-14)/2),0)))</f>
        <v>3342</v>
      </c>
      <c r="L94" s="256">
        <f ca="1">IF(MOD(ROW()-13,2)=0,IF(ISBLANK(OFFSET('10. SEGUIMIENTO 2025'!$P$14,INT((ROW()-13)/2),0)),"",OFFSET('10. SEGUIMIENTO 2025'!$P$14,INT((ROW()-13)/2),0)),IF(ISBLANK(OFFSET('9. METAS'!$P$20,INT((ROW()-14)/2),0)),"",OFFSET('9. METAS'!$P$20,INT((ROW()-14)/2),0)))</f>
        <v>2280</v>
      </c>
      <c r="M94" s="257">
        <f ca="1">IF(MOD(ROW()-13,2)=0,IF(ISBLANK(OFFSET('10. SEGUIMIENTO 2025'!$Q$14,INT((ROW()-13)/2),0)),"",OFFSET('10. SEGUIMIENTO 2025'!$Q$14,INT((ROW()-13)/2),0)),IF(ISBLANK(OFFSET('9. METAS'!$Q$20,INT((ROW()-14)/2),0)),"",OFFSET('9. METAS'!$Q$20,INT((ROW()-14)/2),0)))</f>
        <v>2189</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017">
        <f ca="1">IF(ISBLANK(OFFSET('9. METAS'!$K$20,INT((ROW()-13)/2),0)),"",OFFSET('9. METAS'!$K$20,INT((ROW()-13)/2),0))</f>
        <v>1663</v>
      </c>
      <c r="I95" s="1014"/>
      <c r="J95" s="255">
        <f ca="1">IF(MOD(ROW()-13,2)=0,IF(ISBLANK(OFFSET('10. SEGUIMIENTO 2025'!$N$14,INT((ROW()-13)/2),0)),"",OFFSET('10. SEGUIMIENTO 2025'!$N$14,INT((ROW()-13)/2),0)),IF(ISBLANK(OFFSET('9. METAS'!$N$20,INT((ROW()-14)/2),0)),"",OFFSET('9. METAS'!$N$20,INT((ROW()-14)/2),0)))</f>
        <v>41</v>
      </c>
      <c r="K95" s="256" t="str">
        <f ca="1">IF(MOD(ROW()-13,2)=0,IF(ISBLANK(OFFSET('10. SEGUIMIENTO 2025'!$O$14,INT((ROW()-13)/2),0)),"",OFFSET('10. SEGUIMIENTO 2025'!$O$14,INT((ROW()-13)/2),0)),IF(ISBLANK(OFFSET('9. METAS'!$O$20,INT((ROW()-14)/2),0)),"",OFFSET('9. METAS'!$O$20,INT((ROW()-14)/2),0)))</f>
        <v/>
      </c>
      <c r="L95" s="256" t="str">
        <f ca="1">IF(MOD(ROW()-13,2)=0,IF(ISBLANK(OFFSET('10. SEGUIMIENTO 2025'!$P$14,INT((ROW()-13)/2),0)),"",OFFSET('10. SEGUIMIENTO 2025'!$P$14,INT((ROW()-13)/2),0)),IF(ISBLANK(OFFSET('9. METAS'!$P$20,INT((ROW()-14)/2),0)),"",OFFSET('9. METAS'!$P$20,INT((ROW()-14)/2),0)))</f>
        <v/>
      </c>
      <c r="M95" s="257" t="str">
        <f ca="1">IF(MOD(ROW()-13,2)=0,IF(ISBLANK(OFFSET('10. SEGUIMIENTO 2025'!$Q$14,INT((ROW()-13)/2),0)),"",OFFSET('10. SEGUIMIENTO 2025'!$Q$14,INT((ROW()-13)/2),0)),IF(ISBLANK(OFFSET('9. METAS'!$Q$20,INT((ROW()-14)/2),0)),"",OFFSET('9. METAS'!$Q$20,INT((ROW()-14)/2),0)))</f>
        <v/>
      </c>
      <c r="N95" s="1012" t="str">
        <f t="shared" ref="N95" ca="1" si="78">IFERROR(M95/M96,"ND")</f>
        <v>ND</v>
      </c>
      <c r="O95" s="1008" t="str">
        <f t="shared" ref="O95" ca="1" si="79">IFERROR(((M95+L95+K95+J95)/H95),"ND")</f>
        <v>ND</v>
      </c>
      <c r="P95" s="996"/>
    </row>
    <row r="96" spans="3:16">
      <c r="C96" s="1030"/>
      <c r="D96" s="1026"/>
      <c r="E96" s="1026"/>
      <c r="F96" s="1024"/>
      <c r="G96" s="1021"/>
      <c r="H96" s="1017"/>
      <c r="I96" s="1015"/>
      <c r="J96" s="255">
        <f ca="1">IF(MOD(ROW()-13,2)=0,IF(ISBLANK(OFFSET('10. SEGUIMIENTO 2025'!$N$14,INT((ROW()-13)/2),0)),"",OFFSET('10. SEGUIMIENTO 2025'!$N$14,INT((ROW()-13)/2),0)),IF(ISBLANK(OFFSET('9. METAS'!$N$20,INT((ROW()-14)/2),0)),"",OFFSET('9. METAS'!$N$20,INT((ROW()-14)/2),0)))</f>
        <v>357</v>
      </c>
      <c r="K96" s="256">
        <f ca="1">IF(MOD(ROW()-13,2)=0,IF(ISBLANK(OFFSET('10. SEGUIMIENTO 2025'!$O$14,INT((ROW()-13)/2),0)),"",OFFSET('10. SEGUIMIENTO 2025'!$O$14,INT((ROW()-13)/2),0)),IF(ISBLANK(OFFSET('9. METAS'!$O$20,INT((ROW()-14)/2),0)),"",OFFSET('9. METAS'!$O$20,INT((ROW()-14)/2),0)))</f>
        <v>326</v>
      </c>
      <c r="L96" s="256">
        <f ca="1">IF(MOD(ROW()-13,2)=0,IF(ISBLANK(OFFSET('10. SEGUIMIENTO 2025'!$P$14,INT((ROW()-13)/2),0)),"",OFFSET('10. SEGUIMIENTO 2025'!$P$14,INT((ROW()-13)/2),0)),IF(ISBLANK(OFFSET('9. METAS'!$P$20,INT((ROW()-14)/2),0)),"",OFFSET('9. METAS'!$P$20,INT((ROW()-14)/2),0)))</f>
        <v>496</v>
      </c>
      <c r="M96" s="257">
        <f ca="1">IF(MOD(ROW()-13,2)=0,IF(ISBLANK(OFFSET('10. SEGUIMIENTO 2025'!$Q$14,INT((ROW()-13)/2),0)),"",OFFSET('10. SEGUIMIENTO 2025'!$Q$14,INT((ROW()-13)/2),0)),IF(ISBLANK(OFFSET('9. METAS'!$Q$20,INT((ROW()-14)/2),0)),"",OFFSET('9. METAS'!$Q$20,INT((ROW()-14)/2),0)))</f>
        <v>484</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017">
        <f ca="1">IF(ISBLANK(OFFSET('9. METAS'!$K$20,INT((ROW()-13)/2),0)),"",OFFSET('9. METAS'!$K$20,INT((ROW()-13)/2),0))</f>
        <v>0</v>
      </c>
      <c r="I97" s="1014"/>
      <c r="J97" s="255">
        <f ca="1">IF(MOD(ROW()-13,2)=0,IF(ISBLANK(OFFSET('10. SEGUIMIENTO 2025'!$N$14,INT((ROW()-13)/2),0)),"",OFFSET('10. SEGUIMIENTO 2025'!$N$14,INT((ROW()-13)/2),0)),IF(ISBLANK(OFFSET('9. METAS'!$N$20,INT((ROW()-14)/2),0)),"",OFFSET('9. METAS'!$N$20,INT((ROW()-14)/2),0)))</f>
        <v>41</v>
      </c>
      <c r="K97" s="256" t="str">
        <f ca="1">IF(MOD(ROW()-13,2)=0,IF(ISBLANK(OFFSET('10. SEGUIMIENTO 2025'!$O$14,INT((ROW()-13)/2),0)),"",OFFSET('10. SEGUIMIENTO 2025'!$O$14,INT((ROW()-13)/2),0)),IF(ISBLANK(OFFSET('9. METAS'!$O$20,INT((ROW()-14)/2),0)),"",OFFSET('9. METAS'!$O$20,INT((ROW()-14)/2),0)))</f>
        <v/>
      </c>
      <c r="L97" s="256" t="str">
        <f ca="1">IF(MOD(ROW()-13,2)=0,IF(ISBLANK(OFFSET('10. SEGUIMIENTO 2025'!$P$14,INT((ROW()-13)/2),0)),"",OFFSET('10. SEGUIMIENTO 2025'!$P$14,INT((ROW()-13)/2),0)),IF(ISBLANK(OFFSET('9. METAS'!$P$20,INT((ROW()-14)/2),0)),"",OFFSET('9. METAS'!$P$20,INT((ROW()-14)/2),0)))</f>
        <v/>
      </c>
      <c r="M97" s="257" t="str">
        <f ca="1">IF(MOD(ROW()-13,2)=0,IF(ISBLANK(OFFSET('10. SEGUIMIENTO 2025'!$Q$14,INT((ROW()-13)/2),0)),"",OFFSET('10. SEGUIMIENTO 2025'!$Q$14,INT((ROW()-13)/2),0)),IF(ISBLANK(OFFSET('9. METAS'!$Q$20,INT((ROW()-14)/2),0)),"",OFFSET('9. METAS'!$Q$20,INT((ROW()-14)/2),0)))</f>
        <v/>
      </c>
      <c r="N97" s="1012" t="str">
        <f t="shared" ref="N97" ca="1" si="80">IFERROR(M97/M98,"ND")</f>
        <v>ND</v>
      </c>
      <c r="O97" s="1008" t="str">
        <f t="shared" ref="O97" ca="1" si="81">IFERROR(((M97+L97+K97+J97)/H97),"ND")</f>
        <v>ND</v>
      </c>
      <c r="P97" s="996"/>
    </row>
    <row r="98" spans="3:16">
      <c r="C98" s="1030"/>
      <c r="D98" s="1026"/>
      <c r="E98" s="1026"/>
      <c r="F98" s="1024"/>
      <c r="G98" s="1021"/>
      <c r="H98" s="1017"/>
      <c r="I98" s="1015"/>
      <c r="J98" s="255" t="str">
        <f ca="1">IF(MOD(ROW()-13,2)=0,IF(ISBLANK(OFFSET('10. SEGUIMIENTO 2025'!$N$14,INT((ROW()-13)/2),0)),"",OFFSET('10. SEGUIMIENTO 2025'!$N$14,INT((ROW()-13)/2),0)),IF(ISBLANK(OFFSET('9. METAS'!$N$20,INT((ROW()-14)/2),0)),"",OFFSET('9. METAS'!$N$20,INT((ROW()-14)/2),0)))</f>
        <v/>
      </c>
      <c r="K98" s="256" t="str">
        <f ca="1">IF(MOD(ROW()-13,2)=0,IF(ISBLANK(OFFSET('10. SEGUIMIENTO 2025'!$O$14,INT((ROW()-13)/2),0)),"",OFFSET('10. SEGUIMIENTO 2025'!$O$14,INT((ROW()-13)/2),0)),IF(ISBLANK(OFFSET('9. METAS'!$O$20,INT((ROW()-14)/2),0)),"",OFFSET('9. METAS'!$O$20,INT((ROW()-14)/2),0)))</f>
        <v/>
      </c>
      <c r="L98" s="256" t="str">
        <f ca="1">IF(MOD(ROW()-13,2)=0,IF(ISBLANK(OFFSET('10. SEGUIMIENTO 2025'!$P$14,INT((ROW()-13)/2),0)),"",OFFSET('10. SEGUIMIENTO 2025'!$P$14,INT((ROW()-13)/2),0)),IF(ISBLANK(OFFSET('9. METAS'!$P$20,INT((ROW()-14)/2),0)),"",OFFSET('9. METAS'!$P$20,INT((ROW()-14)/2),0)))</f>
        <v/>
      </c>
      <c r="M98" s="257" t="str">
        <f ca="1">IF(MOD(ROW()-13,2)=0,IF(ISBLANK(OFFSET('10. SEGUIMIENTO 2025'!$Q$14,INT((ROW()-13)/2),0)),"",OFFSET('10. SEGUIMIENTO 2025'!$Q$14,INT((ROW()-13)/2),0)),IF(ISBLANK(OFFSET('9. METAS'!$Q$20,INT((ROW()-14)/2),0)),"",OFFSET('9. METAS'!$Q$20,INT((ROW()-14)/2),0)))</f>
        <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017">
        <f ca="1">IF(ISBLANK(OFFSET('9. METAS'!$K$20,INT((ROW()-13)/2),0)),"",OFFSET('9. METAS'!$K$20,INT((ROW()-13)/2),0))</f>
        <v>0</v>
      </c>
      <c r="I99" s="1014"/>
      <c r="J99" s="255">
        <f ca="1">IF(MOD(ROW()-13,2)=0,IF(ISBLANK(OFFSET('10. SEGUIMIENTO 2025'!$N$14,INT((ROW()-13)/2),0)),"",OFFSET('10. SEGUIMIENTO 2025'!$N$14,INT((ROW()-13)/2),0)),IF(ISBLANK(OFFSET('9. METAS'!$N$20,INT((ROW()-14)/2),0)),"",OFFSET('9. METAS'!$N$20,INT((ROW()-14)/2),0)))</f>
        <v>41</v>
      </c>
      <c r="K99" s="256" t="str">
        <f ca="1">IF(MOD(ROW()-13,2)=0,IF(ISBLANK(OFFSET('10. SEGUIMIENTO 2025'!$O$14,INT((ROW()-13)/2),0)),"",OFFSET('10. SEGUIMIENTO 2025'!$O$14,INT((ROW()-13)/2),0)),IF(ISBLANK(OFFSET('9. METAS'!$O$20,INT((ROW()-14)/2),0)),"",OFFSET('9. METAS'!$O$20,INT((ROW()-14)/2),0)))</f>
        <v/>
      </c>
      <c r="L99" s="256" t="str">
        <f ca="1">IF(MOD(ROW()-13,2)=0,IF(ISBLANK(OFFSET('10. SEGUIMIENTO 2025'!$P$14,INT((ROW()-13)/2),0)),"",OFFSET('10. SEGUIMIENTO 2025'!$P$14,INT((ROW()-13)/2),0)),IF(ISBLANK(OFFSET('9. METAS'!$P$20,INT((ROW()-14)/2),0)),"",OFFSET('9. METAS'!$P$20,INT((ROW()-14)/2),0)))</f>
        <v/>
      </c>
      <c r="M99" s="257" t="str">
        <f ca="1">IF(MOD(ROW()-13,2)=0,IF(ISBLANK(OFFSET('10. SEGUIMIENTO 2025'!$Q$14,INT((ROW()-13)/2),0)),"",OFFSET('10. SEGUIMIENTO 2025'!$Q$14,INT((ROW()-13)/2),0)),IF(ISBLANK(OFFSET('9. METAS'!$Q$20,INT((ROW()-14)/2),0)),"",OFFSET('9. METAS'!$Q$20,INT((ROW()-14)/2),0)))</f>
        <v/>
      </c>
      <c r="N99" s="1012" t="str">
        <f t="shared" ref="N99" ca="1" si="82">IFERROR(M99/M100,"ND")</f>
        <v>ND</v>
      </c>
      <c r="O99" s="1008" t="str">
        <f t="shared" ref="O99" ca="1" si="83">IFERROR(((M99+L99+K99+J99)/H99),"ND")</f>
        <v>ND</v>
      </c>
      <c r="P99" s="996"/>
    </row>
    <row r="100" spans="3:16">
      <c r="C100" s="1030"/>
      <c r="D100" s="1026"/>
      <c r="E100" s="1026"/>
      <c r="F100" s="1024"/>
      <c r="G100" s="1021"/>
      <c r="H100" s="1017"/>
      <c r="I100" s="1015"/>
      <c r="J100" s="255" t="str">
        <f ca="1">IF(MOD(ROW()-13,2)=0,IF(ISBLANK(OFFSET('10. SEGUIMIENTO 2025'!$N$14,INT((ROW()-13)/2),0)),"",OFFSET('10. SEGUIMIENTO 2025'!$N$14,INT((ROW()-13)/2),0)),IF(ISBLANK(OFFSET('9. METAS'!$N$20,INT((ROW()-14)/2),0)),"",OFFSET('9. METAS'!$N$20,INT((ROW()-14)/2),0)))</f>
        <v/>
      </c>
      <c r="K100" s="256" t="str">
        <f ca="1">IF(MOD(ROW()-13,2)=0,IF(ISBLANK(OFFSET('10. SEGUIMIENTO 2025'!$O$14,INT((ROW()-13)/2),0)),"",OFFSET('10. SEGUIMIENTO 2025'!$O$14,INT((ROW()-13)/2),0)),IF(ISBLANK(OFFSET('9. METAS'!$O$20,INT((ROW()-14)/2),0)),"",OFFSET('9. METAS'!$O$20,INT((ROW()-14)/2),0)))</f>
        <v/>
      </c>
      <c r="L100" s="256" t="str">
        <f ca="1">IF(MOD(ROW()-13,2)=0,IF(ISBLANK(OFFSET('10. SEGUIMIENTO 2025'!$P$14,INT((ROW()-13)/2),0)),"",OFFSET('10. SEGUIMIENTO 2025'!$P$14,INT((ROW()-13)/2),0)),IF(ISBLANK(OFFSET('9. METAS'!$P$20,INT((ROW()-14)/2),0)),"",OFFSET('9. METAS'!$P$20,INT((ROW()-14)/2),0)))</f>
        <v/>
      </c>
      <c r="M100" s="257" t="str">
        <f ca="1">IF(MOD(ROW()-13,2)=0,IF(ISBLANK(OFFSET('10. SEGUIMIENTO 2025'!$Q$14,INT((ROW()-13)/2),0)),"",OFFSET('10. SEGUIMIENTO 2025'!$Q$14,INT((ROW()-13)/2),0)),IF(ISBLANK(OFFSET('9. METAS'!$Q$20,INT((ROW()-14)/2),0)),"",OFFSET('9. METAS'!$Q$20,INT((ROW()-14)/2),0)))</f>
        <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017">
        <f ca="1">IF(ISBLANK(OFFSET('9. METAS'!$K$20,INT((ROW()-13)/2),0)),"",OFFSET('9. METAS'!$K$20,INT((ROW()-13)/2),0))</f>
        <v>0</v>
      </c>
      <c r="I101" s="1014"/>
      <c r="J101" s="255">
        <f ca="1">IF(MOD(ROW()-13,2)=0,IF(ISBLANK(OFFSET('10. SEGUIMIENTO 2025'!$N$14,INT((ROW()-13)/2),0)),"",OFFSET('10. SEGUIMIENTO 2025'!$N$14,INT((ROW()-13)/2),0)),IF(ISBLANK(OFFSET('9. METAS'!$N$20,INT((ROW()-14)/2),0)),"",OFFSET('9. METAS'!$N$20,INT((ROW()-14)/2),0)))</f>
        <v>41</v>
      </c>
      <c r="K101" s="256" t="str">
        <f ca="1">IF(MOD(ROW()-13,2)=0,IF(ISBLANK(OFFSET('10. SEGUIMIENTO 2025'!$O$14,INT((ROW()-13)/2),0)),"",OFFSET('10. SEGUIMIENTO 2025'!$O$14,INT((ROW()-13)/2),0)),IF(ISBLANK(OFFSET('9. METAS'!$O$20,INT((ROW()-14)/2),0)),"",OFFSET('9. METAS'!$O$20,INT((ROW()-14)/2),0)))</f>
        <v/>
      </c>
      <c r="L101" s="256" t="str">
        <f ca="1">IF(MOD(ROW()-13,2)=0,IF(ISBLANK(OFFSET('10. SEGUIMIENTO 2025'!$P$14,INT((ROW()-13)/2),0)),"",OFFSET('10. SEGUIMIENTO 2025'!$P$14,INT((ROW()-13)/2),0)),IF(ISBLANK(OFFSET('9. METAS'!$P$20,INT((ROW()-14)/2),0)),"",OFFSET('9. METAS'!$P$20,INT((ROW()-14)/2),0)))</f>
        <v/>
      </c>
      <c r="M101" s="257" t="str">
        <f ca="1">IF(MOD(ROW()-13,2)=0,IF(ISBLANK(OFFSET('10. SEGUIMIENTO 2025'!$Q$14,INT((ROW()-13)/2),0)),"",OFFSET('10. SEGUIMIENTO 2025'!$Q$14,INT((ROW()-13)/2),0)),IF(ISBLANK(OFFSET('9. METAS'!$Q$20,INT((ROW()-14)/2),0)),"",OFFSET('9. METAS'!$Q$20,INT((ROW()-14)/2),0)))</f>
        <v/>
      </c>
      <c r="N101" s="1012" t="str">
        <f t="shared" ref="N101" ca="1" si="84">IFERROR(M101/M102,"ND")</f>
        <v>ND</v>
      </c>
      <c r="O101" s="1008" t="str">
        <f t="shared" ref="O101" ca="1" si="85">IFERROR(((M101+L101+K101+J101)/H101),"ND")</f>
        <v>ND</v>
      </c>
      <c r="P101" s="996"/>
    </row>
    <row r="102" spans="3:16">
      <c r="C102" s="1030"/>
      <c r="D102" s="1026"/>
      <c r="E102" s="1026"/>
      <c r="F102" s="1024"/>
      <c r="G102" s="1021"/>
      <c r="H102" s="1017"/>
      <c r="I102" s="1015"/>
      <c r="J102" s="255" t="str">
        <f ca="1">IF(MOD(ROW()-13,2)=0,IF(ISBLANK(OFFSET('10. SEGUIMIENTO 2025'!$N$14,INT((ROW()-13)/2),0)),"",OFFSET('10. SEGUIMIENTO 2025'!$N$14,INT((ROW()-13)/2),0)),IF(ISBLANK(OFFSET('9. METAS'!$N$20,INT((ROW()-14)/2),0)),"",OFFSET('9. METAS'!$N$20,INT((ROW()-14)/2),0)))</f>
        <v/>
      </c>
      <c r="K102" s="256" t="str">
        <f ca="1">IF(MOD(ROW()-13,2)=0,IF(ISBLANK(OFFSET('10. SEGUIMIENTO 2025'!$O$14,INT((ROW()-13)/2),0)),"",OFFSET('10. SEGUIMIENTO 2025'!$O$14,INT((ROW()-13)/2),0)),IF(ISBLANK(OFFSET('9. METAS'!$O$20,INT((ROW()-14)/2),0)),"",OFFSET('9. METAS'!$O$20,INT((ROW()-14)/2),0)))</f>
        <v/>
      </c>
      <c r="L102" s="256" t="str">
        <f ca="1">IF(MOD(ROW()-13,2)=0,IF(ISBLANK(OFFSET('10. SEGUIMIENTO 2025'!$P$14,INT((ROW()-13)/2),0)),"",OFFSET('10. SEGUIMIENTO 2025'!$P$14,INT((ROW()-13)/2),0)),IF(ISBLANK(OFFSET('9. METAS'!$P$20,INT((ROW()-14)/2),0)),"",OFFSET('9. METAS'!$P$20,INT((ROW()-14)/2),0)))</f>
        <v/>
      </c>
      <c r="M102" s="257" t="str">
        <f ca="1">IF(MOD(ROW()-13,2)=0,IF(ISBLANK(OFFSET('10. SEGUIMIENTO 2025'!$Q$14,INT((ROW()-13)/2),0)),"",OFFSET('10. SEGUIMIENTO 2025'!$Q$14,INT((ROW()-13)/2),0)),IF(ISBLANK(OFFSET('9. METAS'!$Q$20,INT((ROW()-14)/2),0)),"",OFFSET('9. METAS'!$Q$20,INT((ROW()-14)/2),0)))</f>
        <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017">
        <f ca="1">IF(ISBLANK(OFFSET('9. METAS'!$K$20,INT((ROW()-13)/2),0)),"",OFFSET('9. METAS'!$K$20,INT((ROW()-13)/2),0))</f>
        <v>0</v>
      </c>
      <c r="I103" s="1014"/>
      <c r="J103" s="255">
        <f ca="1">IF(MOD(ROW()-13,2)=0,IF(ISBLANK(OFFSET('10. SEGUIMIENTO 2025'!$N$14,INT((ROW()-13)/2),0)),"",OFFSET('10. SEGUIMIENTO 2025'!$N$14,INT((ROW()-13)/2),0)),IF(ISBLANK(OFFSET('9. METAS'!$N$20,INT((ROW()-14)/2),0)),"",OFFSET('9. METAS'!$N$20,INT((ROW()-14)/2),0)))</f>
        <v>41</v>
      </c>
      <c r="K103" s="256" t="str">
        <f ca="1">IF(MOD(ROW()-13,2)=0,IF(ISBLANK(OFFSET('10. SEGUIMIENTO 2025'!$O$14,INT((ROW()-13)/2),0)),"",OFFSET('10. SEGUIMIENTO 2025'!$O$14,INT((ROW()-13)/2),0)),IF(ISBLANK(OFFSET('9. METAS'!$O$20,INT((ROW()-14)/2),0)),"",OFFSET('9. METAS'!$O$20,INT((ROW()-14)/2),0)))</f>
        <v/>
      </c>
      <c r="L103" s="256" t="str">
        <f ca="1">IF(MOD(ROW()-13,2)=0,IF(ISBLANK(OFFSET('10. SEGUIMIENTO 2025'!$P$14,INT((ROW()-13)/2),0)),"",OFFSET('10. SEGUIMIENTO 2025'!$P$14,INT((ROW()-13)/2),0)),IF(ISBLANK(OFFSET('9. METAS'!$P$20,INT((ROW()-14)/2),0)),"",OFFSET('9. METAS'!$P$20,INT((ROW()-14)/2),0)))</f>
        <v/>
      </c>
      <c r="M103" s="257" t="str">
        <f ca="1">IF(MOD(ROW()-13,2)=0,IF(ISBLANK(OFFSET('10. SEGUIMIENTO 2025'!$Q$14,INT((ROW()-13)/2),0)),"",OFFSET('10. SEGUIMIENTO 2025'!$Q$14,INT((ROW()-13)/2),0)),IF(ISBLANK(OFFSET('9. METAS'!$Q$20,INT((ROW()-14)/2),0)),"",OFFSET('9. METAS'!$Q$20,INT((ROW()-14)/2),0)))</f>
        <v/>
      </c>
      <c r="N103" s="1012" t="str">
        <f t="shared" ref="N103" ca="1" si="86">IFERROR(M103/M104,"ND")</f>
        <v>ND</v>
      </c>
      <c r="O103" s="1008" t="str">
        <f t="shared" ref="O103" ca="1" si="87">IFERROR(((M103+L103+K103+J103)/H103),"ND")</f>
        <v>ND</v>
      </c>
      <c r="P103" s="996"/>
    </row>
    <row r="104" spans="3:16">
      <c r="C104" s="1030"/>
      <c r="D104" s="1026"/>
      <c r="E104" s="1026"/>
      <c r="F104" s="1024"/>
      <c r="G104" s="1021"/>
      <c r="H104" s="1017"/>
      <c r="I104" s="1015"/>
      <c r="J104" s="255" t="str">
        <f ca="1">IF(MOD(ROW()-13,2)=0,IF(ISBLANK(OFFSET('10. SEGUIMIENTO 2025'!$N$14,INT((ROW()-13)/2),0)),"",OFFSET('10. SEGUIMIENTO 2025'!$N$14,INT((ROW()-13)/2),0)),IF(ISBLANK(OFFSET('9. METAS'!$N$20,INT((ROW()-14)/2),0)),"",OFFSET('9. METAS'!$N$20,INT((ROW()-14)/2),0)))</f>
        <v/>
      </c>
      <c r="K104" s="256" t="str">
        <f ca="1">IF(MOD(ROW()-13,2)=0,IF(ISBLANK(OFFSET('10. SEGUIMIENTO 2025'!$O$14,INT((ROW()-13)/2),0)),"",OFFSET('10. SEGUIMIENTO 2025'!$O$14,INT((ROW()-13)/2),0)),IF(ISBLANK(OFFSET('9. METAS'!$O$20,INT((ROW()-14)/2),0)),"",OFFSET('9. METAS'!$O$20,INT((ROW()-14)/2),0)))</f>
        <v/>
      </c>
      <c r="L104" s="256" t="str">
        <f ca="1">IF(MOD(ROW()-13,2)=0,IF(ISBLANK(OFFSET('10. SEGUIMIENTO 2025'!$P$14,INT((ROW()-13)/2),0)),"",OFFSET('10. SEGUIMIENTO 2025'!$P$14,INT((ROW()-13)/2),0)),IF(ISBLANK(OFFSET('9. METAS'!$P$20,INT((ROW()-14)/2),0)),"",OFFSET('9. METAS'!$P$20,INT((ROW()-14)/2),0)))</f>
        <v/>
      </c>
      <c r="M104" s="257" t="str">
        <f ca="1">IF(MOD(ROW()-13,2)=0,IF(ISBLANK(OFFSET('10. SEGUIMIENTO 2025'!$Q$14,INT((ROW()-13)/2),0)),"",OFFSET('10. SEGUIMIENTO 2025'!$Q$14,INT((ROW()-13)/2),0)),IF(ISBLANK(OFFSET('9. METAS'!$Q$20,INT((ROW()-14)/2),0)),"",OFFSET('9. METAS'!$Q$20,INT((ROW()-14)/2),0)))</f>
        <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017">
        <f ca="1">IF(ISBLANK(OFFSET('9. METAS'!$K$20,INT((ROW()-13)/2),0)),"",OFFSET('9. METAS'!$K$20,INT((ROW()-13)/2),0))</f>
        <v>0</v>
      </c>
      <c r="I105" s="1014"/>
      <c r="J105" s="255">
        <f ca="1">IF(MOD(ROW()-13,2)=0,IF(ISBLANK(OFFSET('10. SEGUIMIENTO 2025'!$N$14,INT((ROW()-13)/2),0)),"",OFFSET('10. SEGUIMIENTO 2025'!$N$14,INT((ROW()-13)/2),0)),IF(ISBLANK(OFFSET('9. METAS'!$N$20,INT((ROW()-14)/2),0)),"",OFFSET('9. METAS'!$N$20,INT((ROW()-14)/2),0)))</f>
        <v>41</v>
      </c>
      <c r="K105" s="256" t="str">
        <f ca="1">IF(MOD(ROW()-13,2)=0,IF(ISBLANK(OFFSET('10. SEGUIMIENTO 2025'!$O$14,INT((ROW()-13)/2),0)),"",OFFSET('10. SEGUIMIENTO 2025'!$O$14,INT((ROW()-13)/2),0)),IF(ISBLANK(OFFSET('9. METAS'!$O$20,INT((ROW()-14)/2),0)),"",OFFSET('9. METAS'!$O$20,INT((ROW()-14)/2),0)))</f>
        <v/>
      </c>
      <c r="L105" s="256" t="str">
        <f ca="1">IF(MOD(ROW()-13,2)=0,IF(ISBLANK(OFFSET('10. SEGUIMIENTO 2025'!$P$14,INT((ROW()-13)/2),0)),"",OFFSET('10. SEGUIMIENTO 2025'!$P$14,INT((ROW()-13)/2),0)),IF(ISBLANK(OFFSET('9. METAS'!$P$20,INT((ROW()-14)/2),0)),"",OFFSET('9. METAS'!$P$20,INT((ROW()-14)/2),0)))</f>
        <v/>
      </c>
      <c r="M105" s="257" t="str">
        <f ca="1">IF(MOD(ROW()-13,2)=0,IF(ISBLANK(OFFSET('10. SEGUIMIENTO 2025'!$Q$14,INT((ROW()-13)/2),0)),"",OFFSET('10. SEGUIMIENTO 2025'!$Q$14,INT((ROW()-13)/2),0)),IF(ISBLANK(OFFSET('9. METAS'!$Q$20,INT((ROW()-14)/2),0)),"",OFFSET('9. METAS'!$Q$20,INT((ROW()-14)/2),0)))</f>
        <v/>
      </c>
      <c r="N105" s="1012" t="str">
        <f t="shared" ref="N105" ca="1" si="88">IFERROR(M105/M106,"ND")</f>
        <v>ND</v>
      </c>
      <c r="O105" s="1008" t="str">
        <f t="shared" ref="O105" ca="1" si="89">IFERROR(((M105+L105+K105+J105)/H105),"ND")</f>
        <v>ND</v>
      </c>
      <c r="P105" s="996"/>
    </row>
    <row r="106" spans="3:16">
      <c r="C106" s="1030"/>
      <c r="D106" s="1026"/>
      <c r="E106" s="1026"/>
      <c r="F106" s="1024"/>
      <c r="G106" s="1021"/>
      <c r="H106" s="1017"/>
      <c r="I106" s="1015"/>
      <c r="J106" s="255" t="str">
        <f ca="1">IF(MOD(ROW()-13,2)=0,IF(ISBLANK(OFFSET('10. SEGUIMIENTO 2025'!$N$14,INT((ROW()-13)/2),0)),"",OFFSET('10. SEGUIMIENTO 2025'!$N$14,INT((ROW()-13)/2),0)),IF(ISBLANK(OFFSET('9. METAS'!$N$20,INT((ROW()-14)/2),0)),"",OFFSET('9. METAS'!$N$20,INT((ROW()-14)/2),0)))</f>
        <v/>
      </c>
      <c r="K106" s="256" t="str">
        <f ca="1">IF(MOD(ROW()-13,2)=0,IF(ISBLANK(OFFSET('10. SEGUIMIENTO 2025'!$O$14,INT((ROW()-13)/2),0)),"",OFFSET('10. SEGUIMIENTO 2025'!$O$14,INT((ROW()-13)/2),0)),IF(ISBLANK(OFFSET('9. METAS'!$O$20,INT((ROW()-14)/2),0)),"",OFFSET('9. METAS'!$O$20,INT((ROW()-14)/2),0)))</f>
        <v/>
      </c>
      <c r="L106" s="256" t="str">
        <f ca="1">IF(MOD(ROW()-13,2)=0,IF(ISBLANK(OFFSET('10. SEGUIMIENTO 2025'!$P$14,INT((ROW()-13)/2),0)),"",OFFSET('10. SEGUIMIENTO 2025'!$P$14,INT((ROW()-13)/2),0)),IF(ISBLANK(OFFSET('9. METAS'!$P$20,INT((ROW()-14)/2),0)),"",OFFSET('9. METAS'!$P$20,INT((ROW()-14)/2),0)))</f>
        <v/>
      </c>
      <c r="M106" s="257" t="str">
        <f ca="1">IF(MOD(ROW()-13,2)=0,IF(ISBLANK(OFFSET('10. SEGUIMIENTO 2025'!$Q$14,INT((ROW()-13)/2),0)),"",OFFSET('10. SEGUIMIENTO 2025'!$Q$14,INT((ROW()-13)/2),0)),IF(ISBLANK(OFFSET('9. METAS'!$Q$20,INT((ROW()-14)/2),0)),"",OFFSET('9. METAS'!$Q$20,INT((ROW()-14)/2),0)))</f>
        <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017">
        <f ca="1">IF(ISBLANK(OFFSET('9. METAS'!$K$20,INT((ROW()-13)/2),0)),"",OFFSET('9. METAS'!$K$20,INT((ROW()-13)/2),0))</f>
        <v>1017</v>
      </c>
      <c r="I107" s="1014"/>
      <c r="J107" s="255">
        <f ca="1">IF(MOD(ROW()-13,2)=0,IF(ISBLANK(OFFSET('10. SEGUIMIENTO 2025'!$N$14,INT((ROW()-13)/2),0)),"",OFFSET('10. SEGUIMIENTO 2025'!$N$14,INT((ROW()-13)/2),0)),IF(ISBLANK(OFFSET('9. METAS'!$N$20,INT((ROW()-14)/2),0)),"",OFFSET('9. METAS'!$N$20,INT((ROW()-14)/2),0)))</f>
        <v>41</v>
      </c>
      <c r="K107" s="256" t="str">
        <f ca="1">IF(MOD(ROW()-13,2)=0,IF(ISBLANK(OFFSET('10. SEGUIMIENTO 2025'!$O$14,INT((ROW()-13)/2),0)),"",OFFSET('10. SEGUIMIENTO 2025'!$O$14,INT((ROW()-13)/2),0)),IF(ISBLANK(OFFSET('9. METAS'!$O$20,INT((ROW()-14)/2),0)),"",OFFSET('9. METAS'!$O$20,INT((ROW()-14)/2),0)))</f>
        <v/>
      </c>
      <c r="L107" s="256" t="str">
        <f ca="1">IF(MOD(ROW()-13,2)=0,IF(ISBLANK(OFFSET('10. SEGUIMIENTO 2025'!$P$14,INT((ROW()-13)/2),0)),"",OFFSET('10. SEGUIMIENTO 2025'!$P$14,INT((ROW()-13)/2),0)),IF(ISBLANK(OFFSET('9. METAS'!$P$20,INT((ROW()-14)/2),0)),"",OFFSET('9. METAS'!$P$20,INT((ROW()-14)/2),0)))</f>
        <v/>
      </c>
      <c r="M107" s="257" t="str">
        <f ca="1">IF(MOD(ROW()-13,2)=0,IF(ISBLANK(OFFSET('10. SEGUIMIENTO 2025'!$Q$14,INT((ROW()-13)/2),0)),"",OFFSET('10. SEGUIMIENTO 2025'!$Q$14,INT((ROW()-13)/2),0)),IF(ISBLANK(OFFSET('9. METAS'!$Q$20,INT((ROW()-14)/2),0)),"",OFFSET('9. METAS'!$Q$20,INT((ROW()-14)/2),0)))</f>
        <v/>
      </c>
      <c r="N107" s="1012" t="str">
        <f t="shared" ref="N107" ca="1" si="90">IFERROR(M107/M108,"ND")</f>
        <v>ND</v>
      </c>
      <c r="O107" s="1008" t="str">
        <f t="shared" ref="O107" ca="1" si="91">IFERROR(((M107+L107+K107+J107)/H107),"ND")</f>
        <v>ND</v>
      </c>
      <c r="P107" s="996"/>
    </row>
    <row r="108" spans="3:16">
      <c r="C108" s="1030"/>
      <c r="D108" s="1026"/>
      <c r="E108" s="1026"/>
      <c r="F108" s="1024"/>
      <c r="G108" s="1021"/>
      <c r="H108" s="1017"/>
      <c r="I108" s="1015"/>
      <c r="J108" s="255">
        <f ca="1">IF(MOD(ROW()-13,2)=0,IF(ISBLANK(OFFSET('10. SEGUIMIENTO 2025'!$N$14,INT((ROW()-13)/2),0)),"",OFFSET('10. SEGUIMIENTO 2025'!$N$14,INT((ROW()-13)/2),0)),IF(ISBLANK(OFFSET('9. METAS'!$N$20,INT((ROW()-14)/2),0)),"",OFFSET('9. METAS'!$N$20,INT((ROW()-14)/2),0)))</f>
        <v>282</v>
      </c>
      <c r="K108" s="256">
        <f ca="1">IF(MOD(ROW()-13,2)=0,IF(ISBLANK(OFFSET('10. SEGUIMIENTO 2025'!$O$14,INT((ROW()-13)/2),0)),"",OFFSET('10. SEGUIMIENTO 2025'!$O$14,INT((ROW()-13)/2),0)),IF(ISBLANK(OFFSET('9. METAS'!$O$20,INT((ROW()-14)/2),0)),"",OFFSET('9. METAS'!$O$20,INT((ROW()-14)/2),0)))</f>
        <v>219</v>
      </c>
      <c r="L108" s="256">
        <f ca="1">IF(MOD(ROW()-13,2)=0,IF(ISBLANK(OFFSET('10. SEGUIMIENTO 2025'!$P$14,INT((ROW()-13)/2),0)),"",OFFSET('10. SEGUIMIENTO 2025'!$P$14,INT((ROW()-13)/2),0)),IF(ISBLANK(OFFSET('9. METAS'!$P$20,INT((ROW()-14)/2),0)),"",OFFSET('9. METAS'!$P$20,INT((ROW()-14)/2),0)))</f>
        <v>211.2</v>
      </c>
      <c r="M108" s="257">
        <f ca="1">IF(MOD(ROW()-13,2)=0,IF(ISBLANK(OFFSET('10. SEGUIMIENTO 2025'!$Q$14,INT((ROW()-13)/2),0)),"",OFFSET('10. SEGUIMIENTO 2025'!$Q$14,INT((ROW()-13)/2),0)),IF(ISBLANK(OFFSET('9. METAS'!$Q$20,INT((ROW()-14)/2),0)),"",OFFSET('9. METAS'!$Q$20,INT((ROW()-14)/2),0)))</f>
        <v>304.8</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017">
        <f ca="1">IF(ISBLANK(OFFSET('9. METAS'!$K$20,INT((ROW()-13)/2),0)),"",OFFSET('9. METAS'!$K$20,INT((ROW()-13)/2),0))</f>
        <v>55</v>
      </c>
      <c r="I109" s="1014"/>
      <c r="J109" s="255">
        <f ca="1">IF(MOD(ROW()-13,2)=0,IF(ISBLANK(OFFSET('10. SEGUIMIENTO 2025'!$N$14,INT((ROW()-13)/2),0)),"",OFFSET('10. SEGUIMIENTO 2025'!$N$14,INT((ROW()-13)/2),0)),IF(ISBLANK(OFFSET('9. METAS'!$N$20,INT((ROW()-14)/2),0)),"",OFFSET('9. METAS'!$N$20,INT((ROW()-14)/2),0)))</f>
        <v>41</v>
      </c>
      <c r="K109" s="256" t="str">
        <f ca="1">IF(MOD(ROW()-13,2)=0,IF(ISBLANK(OFFSET('10. SEGUIMIENTO 2025'!$O$14,INT((ROW()-13)/2),0)),"",OFFSET('10. SEGUIMIENTO 2025'!$O$14,INT((ROW()-13)/2),0)),IF(ISBLANK(OFFSET('9. METAS'!$O$20,INT((ROW()-14)/2),0)),"",OFFSET('9. METAS'!$O$20,INT((ROW()-14)/2),0)))</f>
        <v/>
      </c>
      <c r="L109" s="256" t="str">
        <f ca="1">IF(MOD(ROW()-13,2)=0,IF(ISBLANK(OFFSET('10. SEGUIMIENTO 2025'!$P$14,INT((ROW()-13)/2),0)),"",OFFSET('10. SEGUIMIENTO 2025'!$P$14,INT((ROW()-13)/2),0)),IF(ISBLANK(OFFSET('9. METAS'!$P$20,INT((ROW()-14)/2),0)),"",OFFSET('9. METAS'!$P$20,INT((ROW()-14)/2),0)))</f>
        <v/>
      </c>
      <c r="M109" s="257" t="str">
        <f ca="1">IF(MOD(ROW()-13,2)=0,IF(ISBLANK(OFFSET('10. SEGUIMIENTO 2025'!$Q$14,INT((ROW()-13)/2),0)),"",OFFSET('10. SEGUIMIENTO 2025'!$Q$14,INT((ROW()-13)/2),0)),IF(ISBLANK(OFFSET('9. METAS'!$Q$20,INT((ROW()-14)/2),0)),"",OFFSET('9. METAS'!$Q$20,INT((ROW()-14)/2),0)))</f>
        <v/>
      </c>
      <c r="N109" s="1012" t="str">
        <f t="shared" ref="N109" ca="1" si="92">IFERROR(M109/M110,"ND")</f>
        <v>ND</v>
      </c>
      <c r="O109" s="1008" t="str">
        <f t="shared" ref="O109" ca="1" si="93">IFERROR(((M109+L109+K109+J109)/H109),"ND")</f>
        <v>ND</v>
      </c>
      <c r="P109" s="996"/>
    </row>
    <row r="110" spans="3:16">
      <c r="C110" s="1030"/>
      <c r="D110" s="1026"/>
      <c r="E110" s="1026"/>
      <c r="F110" s="1024"/>
      <c r="G110" s="1021"/>
      <c r="H110" s="1017"/>
      <c r="I110" s="1015"/>
      <c r="J110" s="255">
        <f ca="1">IF(MOD(ROW()-13,2)=0,IF(ISBLANK(OFFSET('10. SEGUIMIENTO 2025'!$N$14,INT((ROW()-13)/2),0)),"",OFFSET('10. SEGUIMIENTO 2025'!$N$14,INT((ROW()-13)/2),0)),IF(ISBLANK(OFFSET('9. METAS'!$N$20,INT((ROW()-14)/2),0)),"",OFFSET('9. METAS'!$N$20,INT((ROW()-14)/2),0)))</f>
        <v>31</v>
      </c>
      <c r="K110" s="256">
        <f ca="1">IF(MOD(ROW()-13,2)=0,IF(ISBLANK(OFFSET('10. SEGUIMIENTO 2025'!$O$14,INT((ROW()-13)/2),0)),"",OFFSET('10. SEGUIMIENTO 2025'!$O$14,INT((ROW()-13)/2),0)),IF(ISBLANK(OFFSET('9. METAS'!$O$20,INT((ROW()-14)/2),0)),"",OFFSET('9. METAS'!$O$20,INT((ROW()-14)/2),0)))</f>
        <v>7</v>
      </c>
      <c r="L110" s="256">
        <f ca="1">IF(MOD(ROW()-13,2)=0,IF(ISBLANK(OFFSET('10. SEGUIMIENTO 2025'!$P$14,INT((ROW()-13)/2),0)),"",OFFSET('10. SEGUIMIENTO 2025'!$P$14,INT((ROW()-13)/2),0)),IF(ISBLANK(OFFSET('9. METAS'!$P$20,INT((ROW()-14)/2),0)),"",OFFSET('9. METAS'!$P$20,INT((ROW()-14)/2),0)))</f>
        <v>8</v>
      </c>
      <c r="M110" s="257">
        <f ca="1">IF(MOD(ROW()-13,2)=0,IF(ISBLANK(OFFSET('10. SEGUIMIENTO 2025'!$Q$14,INT((ROW()-13)/2),0)),"",OFFSET('10. SEGUIMIENTO 2025'!$Q$14,INT((ROW()-13)/2),0)),IF(ISBLANK(OFFSET('9. METAS'!$Q$20,INT((ROW()-14)/2),0)),"",OFFSET('9. METAS'!$Q$20,INT((ROW()-14)/2),0)))</f>
        <v>9</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017">
        <f ca="1">IF(ISBLANK(OFFSET('9. METAS'!$K$20,INT((ROW()-13)/2),0)),"",OFFSET('9. METAS'!$K$20,INT((ROW()-13)/2),0))</f>
        <v>1753</v>
      </c>
      <c r="I111" s="1014"/>
      <c r="J111" s="255">
        <f ca="1">IF(MOD(ROW()-13,2)=0,IF(ISBLANK(OFFSET('10. SEGUIMIENTO 2025'!$N$14,INT((ROW()-13)/2),0)),"",OFFSET('10. SEGUIMIENTO 2025'!$N$14,INT((ROW()-13)/2),0)),IF(ISBLANK(OFFSET('9. METAS'!$N$20,INT((ROW()-14)/2),0)),"",OFFSET('9. METAS'!$N$20,INT((ROW()-14)/2),0)))</f>
        <v>41</v>
      </c>
      <c r="K111" s="256" t="str">
        <f ca="1">IF(MOD(ROW()-13,2)=0,IF(ISBLANK(OFFSET('10. SEGUIMIENTO 2025'!$O$14,INT((ROW()-13)/2),0)),"",OFFSET('10. SEGUIMIENTO 2025'!$O$14,INT((ROW()-13)/2),0)),IF(ISBLANK(OFFSET('9. METAS'!$O$20,INT((ROW()-14)/2),0)),"",OFFSET('9. METAS'!$O$20,INT((ROW()-14)/2),0)))</f>
        <v/>
      </c>
      <c r="L111" s="256" t="str">
        <f ca="1">IF(MOD(ROW()-13,2)=0,IF(ISBLANK(OFFSET('10. SEGUIMIENTO 2025'!$P$14,INT((ROW()-13)/2),0)),"",OFFSET('10. SEGUIMIENTO 2025'!$P$14,INT((ROW()-13)/2),0)),IF(ISBLANK(OFFSET('9. METAS'!$P$20,INT((ROW()-14)/2),0)),"",OFFSET('9. METAS'!$P$20,INT((ROW()-14)/2),0)))</f>
        <v/>
      </c>
      <c r="M111" s="257" t="str">
        <f ca="1">IF(MOD(ROW()-13,2)=0,IF(ISBLANK(OFFSET('10. SEGUIMIENTO 2025'!$Q$14,INT((ROW()-13)/2),0)),"",OFFSET('10. SEGUIMIENTO 2025'!$Q$14,INT((ROW()-13)/2),0)),IF(ISBLANK(OFFSET('9. METAS'!$Q$20,INT((ROW()-14)/2),0)),"",OFFSET('9. METAS'!$Q$20,INT((ROW()-14)/2),0)))</f>
        <v/>
      </c>
      <c r="N111" s="1012" t="str">
        <f t="shared" ref="N111" ca="1" si="94">IFERROR(M111/M112,"ND")</f>
        <v>ND</v>
      </c>
      <c r="O111" s="1008" t="str">
        <f t="shared" ref="O111" ca="1" si="95">IFERROR(((M111+L111+K111+J111)/H111),"ND")</f>
        <v>ND</v>
      </c>
      <c r="P111" s="996"/>
    </row>
    <row r="112" spans="3:16">
      <c r="C112" s="1030"/>
      <c r="D112" s="1026"/>
      <c r="E112" s="1026"/>
      <c r="F112" s="1024"/>
      <c r="G112" s="1021"/>
      <c r="H112" s="1017"/>
      <c r="I112" s="1015"/>
      <c r="J112" s="255">
        <f ca="1">IF(MOD(ROW()-13,2)=0,IF(ISBLANK(OFFSET('10. SEGUIMIENTO 2025'!$N$14,INT((ROW()-13)/2),0)),"",OFFSET('10. SEGUIMIENTO 2025'!$N$14,INT((ROW()-13)/2),0)),IF(ISBLANK(OFFSET('9. METAS'!$N$20,INT((ROW()-14)/2),0)),"",OFFSET('9. METAS'!$N$20,INT((ROW()-14)/2),0)))</f>
        <v>527</v>
      </c>
      <c r="K112" s="256">
        <f ca="1">IF(MOD(ROW()-13,2)=0,IF(ISBLANK(OFFSET('10. SEGUIMIENTO 2025'!$O$14,INT((ROW()-13)/2),0)),"",OFFSET('10. SEGUIMIENTO 2025'!$O$14,INT((ROW()-13)/2),0)),IF(ISBLANK(OFFSET('9. METAS'!$O$20,INT((ROW()-14)/2),0)),"",OFFSET('9. METAS'!$O$20,INT((ROW()-14)/2),0)))</f>
        <v>408</v>
      </c>
      <c r="L112" s="256">
        <f ca="1">IF(MOD(ROW()-13,2)=0,IF(ISBLANK(OFFSET('10. SEGUIMIENTO 2025'!$P$14,INT((ROW()-13)/2),0)),"",OFFSET('10. SEGUIMIENTO 2025'!$P$14,INT((ROW()-13)/2),0)),IF(ISBLANK(OFFSET('9. METAS'!$P$20,INT((ROW()-14)/2),0)),"",OFFSET('9. METAS'!$P$20,INT((ROW()-14)/2),0)))</f>
        <v>399</v>
      </c>
      <c r="M112" s="257">
        <f ca="1">IF(MOD(ROW()-13,2)=0,IF(ISBLANK(OFFSET('10. SEGUIMIENTO 2025'!$Q$14,INT((ROW()-13)/2),0)),"",OFFSET('10. SEGUIMIENTO 2025'!$Q$14,INT((ROW()-13)/2),0)),IF(ISBLANK(OFFSET('9. METAS'!$Q$20,INT((ROW()-14)/2),0)),"",OFFSET('9. METAS'!$Q$20,INT((ROW()-14)/2),0)))</f>
        <v>419</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017">
        <f ca="1">IF(ISBLANK(OFFSET('9. METAS'!$K$20,INT((ROW()-13)/2),0)),"",OFFSET('9. METAS'!$K$20,INT((ROW()-13)/2),0))</f>
        <v>0</v>
      </c>
      <c r="I113" s="1014"/>
      <c r="J113" s="255">
        <f ca="1">IF(MOD(ROW()-13,2)=0,IF(ISBLANK(OFFSET('10. SEGUIMIENTO 2025'!$N$14,INT((ROW()-13)/2),0)),"",OFFSET('10. SEGUIMIENTO 2025'!$N$14,INT((ROW()-13)/2),0)),IF(ISBLANK(OFFSET('9. METAS'!$N$20,INT((ROW()-14)/2),0)),"",OFFSET('9. METAS'!$N$20,INT((ROW()-14)/2),0)))</f>
        <v>41</v>
      </c>
      <c r="K113" s="256" t="str">
        <f ca="1">IF(MOD(ROW()-13,2)=0,IF(ISBLANK(OFFSET('10. SEGUIMIENTO 2025'!$O$14,INT((ROW()-13)/2),0)),"",OFFSET('10. SEGUIMIENTO 2025'!$O$14,INT((ROW()-13)/2),0)),IF(ISBLANK(OFFSET('9. METAS'!$O$20,INT((ROW()-14)/2),0)),"",OFFSET('9. METAS'!$O$20,INT((ROW()-14)/2),0)))</f>
        <v/>
      </c>
      <c r="L113" s="256" t="str">
        <f ca="1">IF(MOD(ROW()-13,2)=0,IF(ISBLANK(OFFSET('10. SEGUIMIENTO 2025'!$P$14,INT((ROW()-13)/2),0)),"",OFFSET('10. SEGUIMIENTO 2025'!$P$14,INT((ROW()-13)/2),0)),IF(ISBLANK(OFFSET('9. METAS'!$P$20,INT((ROW()-14)/2),0)),"",OFFSET('9. METAS'!$P$20,INT((ROW()-14)/2),0)))</f>
        <v/>
      </c>
      <c r="M113" s="257" t="str">
        <f ca="1">IF(MOD(ROW()-13,2)=0,IF(ISBLANK(OFFSET('10. SEGUIMIENTO 2025'!$Q$14,INT((ROW()-13)/2),0)),"",OFFSET('10. SEGUIMIENTO 2025'!$Q$14,INT((ROW()-13)/2),0)),IF(ISBLANK(OFFSET('9. METAS'!$Q$20,INT((ROW()-14)/2),0)),"",OFFSET('9. METAS'!$Q$20,INT((ROW()-14)/2),0)))</f>
        <v/>
      </c>
      <c r="N113" s="1012" t="str">
        <f t="shared" ref="N113" ca="1" si="96">IFERROR(M113/M114,"ND")</f>
        <v>ND</v>
      </c>
      <c r="O113" s="1008" t="str">
        <f t="shared" ref="O113" ca="1" si="97">IFERROR(((M113+L113+K113+J113)/H113),"ND")</f>
        <v>ND</v>
      </c>
      <c r="P113" s="996"/>
    </row>
    <row r="114" spans="3:16">
      <c r="C114" s="1030"/>
      <c r="D114" s="1026"/>
      <c r="E114" s="1026"/>
      <c r="F114" s="1024"/>
      <c r="G114" s="1021"/>
      <c r="H114" s="1017"/>
      <c r="I114" s="1015"/>
      <c r="J114" s="255" t="str">
        <f ca="1">IF(MOD(ROW()-13,2)=0,IF(ISBLANK(OFFSET('10. SEGUIMIENTO 2025'!$N$14,INT((ROW()-13)/2),0)),"",OFFSET('10. SEGUIMIENTO 2025'!$N$14,INT((ROW()-13)/2),0)),IF(ISBLANK(OFFSET('9. METAS'!$N$20,INT((ROW()-14)/2),0)),"",OFFSET('9. METAS'!$N$20,INT((ROW()-14)/2),0)))</f>
        <v/>
      </c>
      <c r="K114" s="256" t="str">
        <f ca="1">IF(MOD(ROW()-13,2)=0,IF(ISBLANK(OFFSET('10. SEGUIMIENTO 2025'!$O$14,INT((ROW()-13)/2),0)),"",OFFSET('10. SEGUIMIENTO 2025'!$O$14,INT((ROW()-13)/2),0)),IF(ISBLANK(OFFSET('9. METAS'!$O$20,INT((ROW()-14)/2),0)),"",OFFSET('9. METAS'!$O$20,INT((ROW()-14)/2),0)))</f>
        <v/>
      </c>
      <c r="L114" s="256" t="str">
        <f ca="1">IF(MOD(ROW()-13,2)=0,IF(ISBLANK(OFFSET('10. SEGUIMIENTO 2025'!$P$14,INT((ROW()-13)/2),0)),"",OFFSET('10. SEGUIMIENTO 2025'!$P$14,INT((ROW()-13)/2),0)),IF(ISBLANK(OFFSET('9. METAS'!$P$20,INT((ROW()-14)/2),0)),"",OFFSET('9. METAS'!$P$20,INT((ROW()-14)/2),0)))</f>
        <v/>
      </c>
      <c r="M114" s="257" t="str">
        <f ca="1">IF(MOD(ROW()-13,2)=0,IF(ISBLANK(OFFSET('10. SEGUIMIENTO 2025'!$Q$14,INT((ROW()-13)/2),0)),"",OFFSET('10. SEGUIMIENTO 2025'!$Q$14,INT((ROW()-13)/2),0)),IF(ISBLANK(OFFSET('9. METAS'!$Q$20,INT((ROW()-14)/2),0)),"",OFFSET('9. METAS'!$Q$20,INT((ROW()-14)/2),0)))</f>
        <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017">
        <f ca="1">IF(ISBLANK(OFFSET('9. METAS'!$K$20,INT((ROW()-13)/2),0)),"",OFFSET('9. METAS'!$K$20,INT((ROW()-13)/2),0))</f>
        <v>1982</v>
      </c>
      <c r="I115" s="1014"/>
      <c r="J115" s="255">
        <f ca="1">IF(MOD(ROW()-13,2)=0,IF(ISBLANK(OFFSET('10. SEGUIMIENTO 2025'!$N$14,INT((ROW()-13)/2),0)),"",OFFSET('10. SEGUIMIENTO 2025'!$N$14,INT((ROW()-13)/2),0)),IF(ISBLANK(OFFSET('9. METAS'!$N$20,INT((ROW()-14)/2),0)),"",OFFSET('9. METAS'!$N$20,INT((ROW()-14)/2),0)))</f>
        <v>41</v>
      </c>
      <c r="K115" s="256" t="str">
        <f ca="1">IF(MOD(ROW()-13,2)=0,IF(ISBLANK(OFFSET('10. SEGUIMIENTO 2025'!$O$14,INT((ROW()-13)/2),0)),"",OFFSET('10. SEGUIMIENTO 2025'!$O$14,INT((ROW()-13)/2),0)),IF(ISBLANK(OFFSET('9. METAS'!$O$20,INT((ROW()-14)/2),0)),"",OFFSET('9. METAS'!$O$20,INT((ROW()-14)/2),0)))</f>
        <v/>
      </c>
      <c r="L115" s="256" t="str">
        <f ca="1">IF(MOD(ROW()-13,2)=0,IF(ISBLANK(OFFSET('10. SEGUIMIENTO 2025'!$P$14,INT((ROW()-13)/2),0)),"",OFFSET('10. SEGUIMIENTO 2025'!$P$14,INT((ROW()-13)/2),0)),IF(ISBLANK(OFFSET('9. METAS'!$P$20,INT((ROW()-14)/2),0)),"",OFFSET('9. METAS'!$P$20,INT((ROW()-14)/2),0)))</f>
        <v/>
      </c>
      <c r="M115" s="257" t="str">
        <f ca="1">IF(MOD(ROW()-13,2)=0,IF(ISBLANK(OFFSET('10. SEGUIMIENTO 2025'!$Q$14,INT((ROW()-13)/2),0)),"",OFFSET('10. SEGUIMIENTO 2025'!$Q$14,INT((ROW()-13)/2),0)),IF(ISBLANK(OFFSET('9. METAS'!$Q$20,INT((ROW()-14)/2),0)),"",OFFSET('9. METAS'!$Q$20,INT((ROW()-14)/2),0)))</f>
        <v/>
      </c>
      <c r="N115" s="1012" t="str">
        <f t="shared" ref="N115" ca="1" si="98">IFERROR(M115/M116,"ND")</f>
        <v>ND</v>
      </c>
      <c r="O115" s="1008" t="str">
        <f t="shared" ref="O115" ca="1" si="99">IFERROR(((M115+L115+K115+J115)/H115),"ND")</f>
        <v>ND</v>
      </c>
      <c r="P115" s="996"/>
    </row>
    <row r="116" spans="3:16">
      <c r="C116" s="1030"/>
      <c r="D116" s="1026"/>
      <c r="E116" s="1026"/>
      <c r="F116" s="1024"/>
      <c r="G116" s="1021"/>
      <c r="H116" s="1017"/>
      <c r="I116" s="1015"/>
      <c r="J116" s="255">
        <f ca="1">IF(MOD(ROW()-13,2)=0,IF(ISBLANK(OFFSET('10. SEGUIMIENTO 2025'!$N$14,INT((ROW()-13)/2),0)),"",OFFSET('10. SEGUIMIENTO 2025'!$N$14,INT((ROW()-13)/2),0)),IF(ISBLANK(OFFSET('9. METAS'!$N$20,INT((ROW()-14)/2),0)),"",OFFSET('9. METAS'!$N$20,INT((ROW()-14)/2),0)))</f>
        <v>576</v>
      </c>
      <c r="K116" s="256">
        <f ca="1">IF(MOD(ROW()-13,2)=0,IF(ISBLANK(OFFSET('10. SEGUIMIENTO 2025'!$O$14,INT((ROW()-13)/2),0)),"",OFFSET('10. SEGUIMIENTO 2025'!$O$14,INT((ROW()-13)/2),0)),IF(ISBLANK(OFFSET('9. METAS'!$O$20,INT((ROW()-14)/2),0)),"",OFFSET('9. METAS'!$O$20,INT((ROW()-14)/2),0)))</f>
        <v>576</v>
      </c>
      <c r="L116" s="256">
        <f ca="1">IF(MOD(ROW()-13,2)=0,IF(ISBLANK(OFFSET('10. SEGUIMIENTO 2025'!$P$14,INT((ROW()-13)/2),0)),"",OFFSET('10. SEGUIMIENTO 2025'!$P$14,INT((ROW()-13)/2),0)),IF(ISBLANK(OFFSET('9. METAS'!$P$20,INT((ROW()-14)/2),0)),"",OFFSET('9. METAS'!$P$20,INT((ROW()-14)/2),0)))</f>
        <v>398</v>
      </c>
      <c r="M116" s="257">
        <f ca="1">IF(MOD(ROW()-13,2)=0,IF(ISBLANK(OFFSET('10. SEGUIMIENTO 2025'!$Q$14,INT((ROW()-13)/2),0)),"",OFFSET('10. SEGUIMIENTO 2025'!$Q$14,INT((ROW()-13)/2),0)),IF(ISBLANK(OFFSET('9. METAS'!$Q$20,INT((ROW()-14)/2),0)),"",OFFSET('9. METAS'!$Q$20,INT((ROW()-14)/2),0)))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017">
        <f ca="1">IF(ISBLANK(OFFSET('9. METAS'!$K$20,INT((ROW()-13)/2),0)),"",OFFSET('9. METAS'!$K$20,INT((ROW()-13)/2),0))</f>
        <v>6157</v>
      </c>
      <c r="I117" s="1014"/>
      <c r="J117" s="255">
        <f ca="1">IF(MOD(ROW()-13,2)=0,IF(ISBLANK(OFFSET('10. SEGUIMIENTO 2025'!$N$14,INT((ROW()-13)/2),0)),"",OFFSET('10. SEGUIMIENTO 2025'!$N$14,INT((ROW()-13)/2),0)),IF(ISBLANK(OFFSET('9. METAS'!$N$20,INT((ROW()-14)/2),0)),"",OFFSET('9. METAS'!$N$20,INT((ROW()-14)/2),0)))</f>
        <v>41</v>
      </c>
      <c r="K117" s="256" t="str">
        <f ca="1">IF(MOD(ROW()-13,2)=0,IF(ISBLANK(OFFSET('10. SEGUIMIENTO 2025'!$O$14,INT((ROW()-13)/2),0)),"",OFFSET('10. SEGUIMIENTO 2025'!$O$14,INT((ROW()-13)/2),0)),IF(ISBLANK(OFFSET('9. METAS'!$O$20,INT((ROW()-14)/2),0)),"",OFFSET('9. METAS'!$O$20,INT((ROW()-14)/2),0)))</f>
        <v/>
      </c>
      <c r="L117" s="256" t="str">
        <f ca="1">IF(MOD(ROW()-13,2)=0,IF(ISBLANK(OFFSET('10. SEGUIMIENTO 2025'!$P$14,INT((ROW()-13)/2),0)),"",OFFSET('10. SEGUIMIENTO 2025'!$P$14,INT((ROW()-13)/2),0)),IF(ISBLANK(OFFSET('9. METAS'!$P$20,INT((ROW()-14)/2),0)),"",OFFSET('9. METAS'!$P$20,INT((ROW()-14)/2),0)))</f>
        <v/>
      </c>
      <c r="M117" s="257" t="str">
        <f ca="1">IF(MOD(ROW()-13,2)=0,IF(ISBLANK(OFFSET('10. SEGUIMIENTO 2025'!$Q$14,INT((ROW()-13)/2),0)),"",OFFSET('10. SEGUIMIENTO 2025'!$Q$14,INT((ROW()-13)/2),0)),IF(ISBLANK(OFFSET('9. METAS'!$Q$20,INT((ROW()-14)/2),0)),"",OFFSET('9. METAS'!$Q$20,INT((ROW()-14)/2),0)))</f>
        <v/>
      </c>
      <c r="N117" s="1012" t="str">
        <f t="shared" ref="N117" ca="1" si="100">IFERROR(M117/M118,"ND")</f>
        <v>ND</v>
      </c>
      <c r="O117" s="1008" t="str">
        <f t="shared" ref="O117" ca="1" si="101">IFERROR(((M117+L117+K117+J117)/H117),"ND")</f>
        <v>ND</v>
      </c>
      <c r="P117" s="996"/>
    </row>
    <row r="118" spans="3:16">
      <c r="C118" s="1030"/>
      <c r="D118" s="1026"/>
      <c r="E118" s="1026"/>
      <c r="F118" s="1024"/>
      <c r="G118" s="1021"/>
      <c r="H118" s="1017"/>
      <c r="I118" s="1015"/>
      <c r="J118" s="255">
        <f ca="1">IF(MOD(ROW()-13,2)=0,IF(ISBLANK(OFFSET('10. SEGUIMIENTO 2025'!$N$14,INT((ROW()-13)/2),0)),"",OFFSET('10. SEGUIMIENTO 2025'!$N$14,INT((ROW()-13)/2),0)),IF(ISBLANK(OFFSET('9. METAS'!$N$20,INT((ROW()-14)/2),0)),"",OFFSET('9. METAS'!$N$20,INT((ROW()-14)/2),0)))</f>
        <v>1614</v>
      </c>
      <c r="K118" s="256">
        <f ca="1">IF(MOD(ROW()-13,2)=0,IF(ISBLANK(OFFSET('10. SEGUIMIENTO 2025'!$O$14,INT((ROW()-13)/2),0)),"",OFFSET('10. SEGUIMIENTO 2025'!$O$14,INT((ROW()-13)/2),0)),IF(ISBLANK(OFFSET('9. METAS'!$O$20,INT((ROW()-14)/2),0)),"",OFFSET('9. METAS'!$O$20,INT((ROW()-14)/2),0)))</f>
        <v>1348</v>
      </c>
      <c r="L118" s="256">
        <f ca="1">IF(MOD(ROW()-13,2)=0,IF(ISBLANK(OFFSET('10. SEGUIMIENTO 2025'!$P$14,INT((ROW()-13)/2),0)),"",OFFSET('10. SEGUIMIENTO 2025'!$P$14,INT((ROW()-13)/2),0)),IF(ISBLANK(OFFSET('9. METAS'!$P$20,INT((ROW()-14)/2),0)),"",OFFSET('9. METAS'!$P$20,INT((ROW()-14)/2),0)))</f>
        <v>1328</v>
      </c>
      <c r="M118" s="257">
        <f ca="1">IF(MOD(ROW()-13,2)=0,IF(ISBLANK(OFFSET('10. SEGUIMIENTO 2025'!$Q$14,INT((ROW()-13)/2),0)),"",OFFSET('10. SEGUIMIENTO 2025'!$Q$14,INT((ROW()-13)/2),0)),IF(ISBLANK(OFFSET('9. METAS'!$Q$20,INT((ROW()-14)/2),0)),"",OFFSET('9. METAS'!$Q$20,INT((ROW()-14)/2),0)))</f>
        <v>1867</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017">
        <f ca="1">IF(ISBLANK(OFFSET('9. METAS'!$K$20,INT((ROW()-13)/2),0)),"",OFFSET('9. METAS'!$K$20,INT((ROW()-13)/2),0))</f>
        <v>313</v>
      </c>
      <c r="I119" s="1014"/>
      <c r="J119" s="255">
        <f ca="1">IF(MOD(ROW()-13,2)=0,IF(ISBLANK(OFFSET('10. SEGUIMIENTO 2025'!$N$14,INT((ROW()-13)/2),0)),"",OFFSET('10. SEGUIMIENTO 2025'!$N$14,INT((ROW()-13)/2),0)),IF(ISBLANK(OFFSET('9. METAS'!$N$20,INT((ROW()-14)/2),0)),"",OFFSET('9. METAS'!$N$20,INT((ROW()-14)/2),0)))</f>
        <v>41</v>
      </c>
      <c r="K119" s="256" t="str">
        <f ca="1">IF(MOD(ROW()-13,2)=0,IF(ISBLANK(OFFSET('10. SEGUIMIENTO 2025'!$O$14,INT((ROW()-13)/2),0)),"",OFFSET('10. SEGUIMIENTO 2025'!$O$14,INT((ROW()-13)/2),0)),IF(ISBLANK(OFFSET('9. METAS'!$O$20,INT((ROW()-14)/2),0)),"",OFFSET('9. METAS'!$O$20,INT((ROW()-14)/2),0)))</f>
        <v/>
      </c>
      <c r="L119" s="256" t="str">
        <f ca="1">IF(MOD(ROW()-13,2)=0,IF(ISBLANK(OFFSET('10. SEGUIMIENTO 2025'!$P$14,INT((ROW()-13)/2),0)),"",OFFSET('10. SEGUIMIENTO 2025'!$P$14,INT((ROW()-13)/2),0)),IF(ISBLANK(OFFSET('9. METAS'!$P$20,INT((ROW()-14)/2),0)),"",OFFSET('9. METAS'!$P$20,INT((ROW()-14)/2),0)))</f>
        <v/>
      </c>
      <c r="M119" s="257" t="str">
        <f ca="1">IF(MOD(ROW()-13,2)=0,IF(ISBLANK(OFFSET('10. SEGUIMIENTO 2025'!$Q$14,INT((ROW()-13)/2),0)),"",OFFSET('10. SEGUIMIENTO 2025'!$Q$14,INT((ROW()-13)/2),0)),IF(ISBLANK(OFFSET('9. METAS'!$Q$20,INT((ROW()-14)/2),0)),"",OFFSET('9. METAS'!$Q$20,INT((ROW()-14)/2),0)))</f>
        <v/>
      </c>
      <c r="N119" s="1012" t="str">
        <f t="shared" ref="N119" ca="1" si="102">IFERROR(M119/M120,"ND")</f>
        <v>ND</v>
      </c>
      <c r="O119" s="1008" t="str">
        <f t="shared" ref="O119" ca="1" si="103">IFERROR(((M119+L119+K119+J119)/H119),"ND")</f>
        <v>ND</v>
      </c>
      <c r="P119" s="996"/>
    </row>
    <row r="120" spans="3:16">
      <c r="C120" s="1030"/>
      <c r="D120" s="1026"/>
      <c r="E120" s="1026"/>
      <c r="F120" s="1024"/>
      <c r="G120" s="1021"/>
      <c r="H120" s="1017"/>
      <c r="I120" s="1015"/>
      <c r="J120" s="255">
        <f ca="1">IF(MOD(ROW()-13,2)=0,IF(ISBLANK(OFFSET('10. SEGUIMIENTO 2025'!$N$14,INT((ROW()-13)/2),0)),"",OFFSET('10. SEGUIMIENTO 2025'!$N$14,INT((ROW()-13)/2),0)),IF(ISBLANK(OFFSET('9. METAS'!$N$20,INT((ROW()-14)/2),0)),"",OFFSET('9. METAS'!$N$20,INT((ROW()-14)/2),0)))</f>
        <v>73</v>
      </c>
      <c r="K120" s="256">
        <f ca="1">IF(MOD(ROW()-13,2)=0,IF(ISBLANK(OFFSET('10. SEGUIMIENTO 2025'!$O$14,INT((ROW()-13)/2),0)),"",OFFSET('10. SEGUIMIENTO 2025'!$O$14,INT((ROW()-13)/2),0)),IF(ISBLANK(OFFSET('9. METAS'!$O$20,INT((ROW()-14)/2),0)),"",OFFSET('9. METAS'!$O$20,INT((ROW()-14)/2),0)))</f>
        <v>78</v>
      </c>
      <c r="L120" s="256">
        <f ca="1">IF(MOD(ROW()-13,2)=0,IF(ISBLANK(OFFSET('10. SEGUIMIENTO 2025'!$P$14,INT((ROW()-13)/2),0)),"",OFFSET('10. SEGUIMIENTO 2025'!$P$14,INT((ROW()-13)/2),0)),IF(ISBLANK(OFFSET('9. METAS'!$P$20,INT((ROW()-14)/2),0)),"",OFFSET('9. METAS'!$P$20,INT((ROW()-14)/2),0)))</f>
        <v>76</v>
      </c>
      <c r="M120" s="257">
        <f ca="1">IF(MOD(ROW()-13,2)=0,IF(ISBLANK(OFFSET('10. SEGUIMIENTO 2025'!$Q$14,INT((ROW()-13)/2),0)),"",OFFSET('10. SEGUIMIENTO 2025'!$Q$14,INT((ROW()-13)/2),0)),IF(ISBLANK(OFFSET('9. METAS'!$Q$20,INT((ROW()-14)/2),0)),"",OFFSET('9. METAS'!$Q$20,INT((ROW()-14)/2),0)))</f>
        <v>86</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017">
        <f ca="1">IF(ISBLANK(OFFSET('9. METAS'!$K$20,INT((ROW()-13)/2),0)),"",OFFSET('9. METAS'!$K$20,INT((ROW()-13)/2),0))</f>
        <v>0</v>
      </c>
      <c r="I121" s="1014"/>
      <c r="J121" s="255">
        <f ca="1">IF(MOD(ROW()-13,2)=0,IF(ISBLANK(OFFSET('10. SEGUIMIENTO 2025'!$N$14,INT((ROW()-13)/2),0)),"",OFFSET('10. SEGUIMIENTO 2025'!$N$14,INT((ROW()-13)/2),0)),IF(ISBLANK(OFFSET('9. METAS'!$N$20,INT((ROW()-14)/2),0)),"",OFFSET('9. METAS'!$N$20,INT((ROW()-14)/2),0)))</f>
        <v>41</v>
      </c>
      <c r="K121" s="256" t="str">
        <f ca="1">IF(MOD(ROW()-13,2)=0,IF(ISBLANK(OFFSET('10. SEGUIMIENTO 2025'!$O$14,INT((ROW()-13)/2),0)),"",OFFSET('10. SEGUIMIENTO 2025'!$O$14,INT((ROW()-13)/2),0)),IF(ISBLANK(OFFSET('9. METAS'!$O$20,INT((ROW()-14)/2),0)),"",OFFSET('9. METAS'!$O$20,INT((ROW()-14)/2),0)))</f>
        <v/>
      </c>
      <c r="L121" s="256" t="str">
        <f ca="1">IF(MOD(ROW()-13,2)=0,IF(ISBLANK(OFFSET('10. SEGUIMIENTO 2025'!$P$14,INT((ROW()-13)/2),0)),"",OFFSET('10. SEGUIMIENTO 2025'!$P$14,INT((ROW()-13)/2),0)),IF(ISBLANK(OFFSET('9. METAS'!$P$20,INT((ROW()-14)/2),0)),"",OFFSET('9. METAS'!$P$20,INT((ROW()-14)/2),0)))</f>
        <v/>
      </c>
      <c r="M121" s="257" t="str">
        <f ca="1">IF(MOD(ROW()-13,2)=0,IF(ISBLANK(OFFSET('10. SEGUIMIENTO 2025'!$Q$14,INT((ROW()-13)/2),0)),"",OFFSET('10. SEGUIMIENTO 2025'!$Q$14,INT((ROW()-13)/2),0)),IF(ISBLANK(OFFSET('9. METAS'!$Q$20,INT((ROW()-14)/2),0)),"",OFFSET('9. METAS'!$Q$20,INT((ROW()-14)/2),0)))</f>
        <v/>
      </c>
      <c r="N121" s="1012" t="str">
        <f t="shared" ref="N121" ca="1" si="104">IFERROR(M121/M122,"ND")</f>
        <v>ND</v>
      </c>
      <c r="O121" s="1008" t="str">
        <f t="shared" ref="O121" ca="1" si="105">IFERROR(((M121+L121+K121+J121)/H121),"ND")</f>
        <v>ND</v>
      </c>
      <c r="P121" s="996"/>
    </row>
    <row r="122" spans="3:16">
      <c r="C122" s="1030"/>
      <c r="D122" s="1026"/>
      <c r="E122" s="1026"/>
      <c r="F122" s="1024"/>
      <c r="G122" s="1021"/>
      <c r="H122" s="1017"/>
      <c r="I122" s="1015"/>
      <c r="J122" s="255" t="str">
        <f ca="1">IF(MOD(ROW()-13,2)=0,IF(ISBLANK(OFFSET('10. SEGUIMIENTO 2025'!$N$14,INT((ROW()-13)/2),0)),"",OFFSET('10. SEGUIMIENTO 2025'!$N$14,INT((ROW()-13)/2),0)),IF(ISBLANK(OFFSET('9. METAS'!$N$20,INT((ROW()-14)/2),0)),"",OFFSET('9. METAS'!$N$20,INT((ROW()-14)/2),0)))</f>
        <v/>
      </c>
      <c r="K122" s="256" t="str">
        <f ca="1">IF(MOD(ROW()-13,2)=0,IF(ISBLANK(OFFSET('10. SEGUIMIENTO 2025'!$O$14,INT((ROW()-13)/2),0)),"",OFFSET('10. SEGUIMIENTO 2025'!$O$14,INT((ROW()-13)/2),0)),IF(ISBLANK(OFFSET('9. METAS'!$O$20,INT((ROW()-14)/2),0)),"",OFFSET('9. METAS'!$O$20,INT((ROW()-14)/2),0)))</f>
        <v/>
      </c>
      <c r="L122" s="256" t="str">
        <f ca="1">IF(MOD(ROW()-13,2)=0,IF(ISBLANK(OFFSET('10. SEGUIMIENTO 2025'!$P$14,INT((ROW()-13)/2),0)),"",OFFSET('10. SEGUIMIENTO 2025'!$P$14,INT((ROW()-13)/2),0)),IF(ISBLANK(OFFSET('9. METAS'!$P$20,INT((ROW()-14)/2),0)),"",OFFSET('9. METAS'!$P$20,INT((ROW()-14)/2),0)))</f>
        <v/>
      </c>
      <c r="M122" s="257" t="str">
        <f ca="1">IF(MOD(ROW()-13,2)=0,IF(ISBLANK(OFFSET('10. SEGUIMIENTO 2025'!$Q$14,INT((ROW()-13)/2),0)),"",OFFSET('10. SEGUIMIENTO 2025'!$Q$14,INT((ROW()-13)/2),0)),IF(ISBLANK(OFFSET('9. METAS'!$Q$20,INT((ROW()-14)/2),0)),"",OFFSET('9. METAS'!$Q$20,INT((ROW()-14)/2),0)))</f>
        <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017">
        <f ca="1">IF(ISBLANK(OFFSET('9. METAS'!$K$20,INT((ROW()-13)/2),0)),"",OFFSET('9. METAS'!$K$20,INT((ROW()-13)/2),0))</f>
        <v>1245</v>
      </c>
      <c r="I123" s="1014"/>
      <c r="J123" s="255">
        <f ca="1">IF(MOD(ROW()-13,2)=0,IF(ISBLANK(OFFSET('10. SEGUIMIENTO 2025'!$N$14,INT((ROW()-13)/2),0)),"",OFFSET('10. SEGUIMIENTO 2025'!$N$14,INT((ROW()-13)/2),0)),IF(ISBLANK(OFFSET('9. METAS'!$N$20,INT((ROW()-14)/2),0)),"",OFFSET('9. METAS'!$N$20,INT((ROW()-14)/2),0)))</f>
        <v>41</v>
      </c>
      <c r="K123" s="256" t="str">
        <f ca="1">IF(MOD(ROW()-13,2)=0,IF(ISBLANK(OFFSET('10. SEGUIMIENTO 2025'!$O$14,INT((ROW()-13)/2),0)),"",OFFSET('10. SEGUIMIENTO 2025'!$O$14,INT((ROW()-13)/2),0)),IF(ISBLANK(OFFSET('9. METAS'!$O$20,INT((ROW()-14)/2),0)),"",OFFSET('9. METAS'!$O$20,INT((ROW()-14)/2),0)))</f>
        <v/>
      </c>
      <c r="L123" s="256" t="str">
        <f ca="1">IF(MOD(ROW()-13,2)=0,IF(ISBLANK(OFFSET('10. SEGUIMIENTO 2025'!$P$14,INT((ROW()-13)/2),0)),"",OFFSET('10. SEGUIMIENTO 2025'!$P$14,INT((ROW()-13)/2),0)),IF(ISBLANK(OFFSET('9. METAS'!$P$20,INT((ROW()-14)/2),0)),"",OFFSET('9. METAS'!$P$20,INT((ROW()-14)/2),0)))</f>
        <v/>
      </c>
      <c r="M123" s="257" t="str">
        <f ca="1">IF(MOD(ROW()-13,2)=0,IF(ISBLANK(OFFSET('10. SEGUIMIENTO 2025'!$Q$14,INT((ROW()-13)/2),0)),"",OFFSET('10. SEGUIMIENTO 2025'!$Q$14,INT((ROW()-13)/2),0)),IF(ISBLANK(OFFSET('9. METAS'!$Q$20,INT((ROW()-14)/2),0)),"",OFFSET('9. METAS'!$Q$20,INT((ROW()-14)/2),0)))</f>
        <v/>
      </c>
      <c r="N123" s="1012" t="str">
        <f t="shared" ref="N123" ca="1" si="106">IFERROR(M123/M124,"ND")</f>
        <v>ND</v>
      </c>
      <c r="O123" s="1008" t="str">
        <f t="shared" ref="O123" ca="1" si="107">IFERROR(((M123+L123+K123+J123)/H123),"ND")</f>
        <v>ND</v>
      </c>
      <c r="P123" s="996"/>
    </row>
    <row r="124" spans="3:16">
      <c r="C124" s="1030"/>
      <c r="D124" s="1026"/>
      <c r="E124" s="1026"/>
      <c r="F124" s="1024"/>
      <c r="G124" s="1021"/>
      <c r="H124" s="1017"/>
      <c r="I124" s="1015"/>
      <c r="J124" s="255">
        <f ca="1">IF(MOD(ROW()-13,2)=0,IF(ISBLANK(OFFSET('10. SEGUIMIENTO 2025'!$N$14,INT((ROW()-13)/2),0)),"",OFFSET('10. SEGUIMIENTO 2025'!$N$14,INT((ROW()-13)/2),0)),IF(ISBLANK(OFFSET('9. METAS'!$N$20,INT((ROW()-14)/2),0)),"",OFFSET('9. METAS'!$N$20,INT((ROW()-14)/2),0)))</f>
        <v>368</v>
      </c>
      <c r="K124" s="256">
        <f ca="1">IF(MOD(ROW()-13,2)=0,IF(ISBLANK(OFFSET('10. SEGUIMIENTO 2025'!$O$14,INT((ROW()-13)/2),0)),"",OFFSET('10. SEGUIMIENTO 2025'!$O$14,INT((ROW()-13)/2),0)),IF(ISBLANK(OFFSET('9. METAS'!$O$20,INT((ROW()-14)/2),0)),"",OFFSET('9. METAS'!$O$20,INT((ROW()-14)/2),0)))</f>
        <v>284</v>
      </c>
      <c r="L124" s="256">
        <f ca="1">IF(MOD(ROW()-13,2)=0,IF(ISBLANK(OFFSET('10. SEGUIMIENTO 2025'!$P$14,INT((ROW()-13)/2),0)),"",OFFSET('10. SEGUIMIENTO 2025'!$P$14,INT((ROW()-13)/2),0)),IF(ISBLANK(OFFSET('9. METAS'!$P$20,INT((ROW()-14)/2),0)),"",OFFSET('9. METAS'!$P$20,INT((ROW()-14)/2),0)))</f>
        <v>315</v>
      </c>
      <c r="M124" s="257">
        <f ca="1">IF(MOD(ROW()-13,2)=0,IF(ISBLANK(OFFSET('10. SEGUIMIENTO 2025'!$Q$14,INT((ROW()-13)/2),0)),"",OFFSET('10. SEGUIMIENTO 2025'!$Q$14,INT((ROW()-13)/2),0)),IF(ISBLANK(OFFSET('9. METAS'!$Q$20,INT((ROW()-14)/2),0)),"",OFFSET('9. METAS'!$Q$20,INT((ROW()-14)/2),0)))</f>
        <v>278</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017">
        <f ca="1">IF(ISBLANK(OFFSET('9. METAS'!$K$20,INT((ROW()-13)/2),0)),"",OFFSET('9. METAS'!$K$20,INT((ROW()-13)/2),0))</f>
        <v>4885</v>
      </c>
      <c r="I125" s="1014"/>
      <c r="J125" s="255">
        <f ca="1">IF(MOD(ROW()-13,2)=0,IF(ISBLANK(OFFSET('10. SEGUIMIENTO 2025'!$N$14,INT((ROW()-13)/2),0)),"",OFFSET('10. SEGUIMIENTO 2025'!$N$14,INT((ROW()-13)/2),0)),IF(ISBLANK(OFFSET('9. METAS'!$N$20,INT((ROW()-14)/2),0)),"",OFFSET('9. METAS'!$N$20,INT((ROW()-14)/2),0)))</f>
        <v>41</v>
      </c>
      <c r="K125" s="256" t="str">
        <f ca="1">IF(MOD(ROW()-13,2)=0,IF(ISBLANK(OFFSET('10. SEGUIMIENTO 2025'!$O$14,INT((ROW()-13)/2),0)),"",OFFSET('10. SEGUIMIENTO 2025'!$O$14,INT((ROW()-13)/2),0)),IF(ISBLANK(OFFSET('9. METAS'!$O$20,INT((ROW()-14)/2),0)),"",OFFSET('9. METAS'!$O$20,INT((ROW()-14)/2),0)))</f>
        <v/>
      </c>
      <c r="L125" s="256" t="str">
        <f ca="1">IF(MOD(ROW()-13,2)=0,IF(ISBLANK(OFFSET('10. SEGUIMIENTO 2025'!$P$14,INT((ROW()-13)/2),0)),"",OFFSET('10. SEGUIMIENTO 2025'!$P$14,INT((ROW()-13)/2),0)),IF(ISBLANK(OFFSET('9. METAS'!$P$20,INT((ROW()-14)/2),0)),"",OFFSET('9. METAS'!$P$20,INT((ROW()-14)/2),0)))</f>
        <v/>
      </c>
      <c r="M125" s="257" t="str">
        <f ca="1">IF(MOD(ROW()-13,2)=0,IF(ISBLANK(OFFSET('10. SEGUIMIENTO 2025'!$Q$14,INT((ROW()-13)/2),0)),"",OFFSET('10. SEGUIMIENTO 2025'!$Q$14,INT((ROW()-13)/2),0)),IF(ISBLANK(OFFSET('9. METAS'!$Q$20,INT((ROW()-14)/2),0)),"",OFFSET('9. METAS'!$Q$20,INT((ROW()-14)/2),0)))</f>
        <v/>
      </c>
      <c r="N125" s="1012" t="str">
        <f t="shared" ref="N125" ca="1" si="108">IFERROR(M125/M126,"ND")</f>
        <v>ND</v>
      </c>
      <c r="O125" s="1008" t="str">
        <f t="shared" ref="O125" ca="1" si="109">IFERROR(((M125+L125+K125+J125)/H125),"ND")</f>
        <v>ND</v>
      </c>
      <c r="P125" s="996"/>
    </row>
    <row r="126" spans="3:16">
      <c r="C126" s="1030"/>
      <c r="D126" s="1026"/>
      <c r="E126" s="1026"/>
      <c r="F126" s="1024"/>
      <c r="G126" s="1021"/>
      <c r="H126" s="1017"/>
      <c r="I126" s="1015"/>
      <c r="J126" s="255">
        <f ca="1">IF(MOD(ROW()-13,2)=0,IF(ISBLANK(OFFSET('10. SEGUIMIENTO 2025'!$N$14,INT((ROW()-13)/2),0)),"",OFFSET('10. SEGUIMIENTO 2025'!$N$14,INT((ROW()-13)/2),0)),IF(ISBLANK(OFFSET('9. METAS'!$N$20,INT((ROW()-14)/2),0)),"",OFFSET('9. METAS'!$N$20,INT((ROW()-14)/2),0)))</f>
        <v>1412</v>
      </c>
      <c r="K126" s="256">
        <f ca="1">IF(MOD(ROW()-13,2)=0,IF(ISBLANK(OFFSET('10. SEGUIMIENTO 2025'!$O$14,INT((ROW()-13)/2),0)),"",OFFSET('10. SEGUIMIENTO 2025'!$O$14,INT((ROW()-13)/2),0)),IF(ISBLANK(OFFSET('9. METAS'!$O$20,INT((ROW()-14)/2),0)),"",OFFSET('9. METAS'!$O$20,INT((ROW()-14)/2),0)))</f>
        <v>824</v>
      </c>
      <c r="L126" s="256">
        <f ca="1">IF(MOD(ROW()-13,2)=0,IF(ISBLANK(OFFSET('10. SEGUIMIENTO 2025'!$P$14,INT((ROW()-13)/2),0)),"",OFFSET('10. SEGUIMIENTO 2025'!$P$14,INT((ROW()-13)/2),0)),IF(ISBLANK(OFFSET('9. METAS'!$P$20,INT((ROW()-14)/2),0)),"",OFFSET('9. METAS'!$P$20,INT((ROW()-14)/2),0)))</f>
        <v>1215</v>
      </c>
      <c r="M126" s="257">
        <f ca="1">IF(MOD(ROW()-13,2)=0,IF(ISBLANK(OFFSET('10. SEGUIMIENTO 2025'!$Q$14,INT((ROW()-13)/2),0)),"",OFFSET('10. SEGUIMIENTO 2025'!$Q$14,INT((ROW()-13)/2),0)),IF(ISBLANK(OFFSET('9. METAS'!$Q$20,INT((ROW()-14)/2),0)),"",OFFSET('9. METAS'!$Q$20,INT((ROW()-14)/2),0)))</f>
        <v>1434</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017">
        <f ca="1">IF(ISBLANK(OFFSET('9. METAS'!$K$20,INT((ROW()-13)/2),0)),"",OFFSET('9. METAS'!$K$20,INT((ROW()-13)/2),0))</f>
        <v>0</v>
      </c>
      <c r="I127" s="1014"/>
      <c r="J127" s="255">
        <f ca="1">IF(MOD(ROW()-13,2)=0,IF(ISBLANK(OFFSET('10. SEGUIMIENTO 2025'!$N$14,INT((ROW()-13)/2),0)),"",OFFSET('10. SEGUIMIENTO 2025'!$N$14,INT((ROW()-13)/2),0)),IF(ISBLANK(OFFSET('9. METAS'!$N$20,INT((ROW()-14)/2),0)),"",OFFSET('9. METAS'!$N$20,INT((ROW()-14)/2),0)))</f>
        <v>41</v>
      </c>
      <c r="K127" s="256" t="str">
        <f ca="1">IF(MOD(ROW()-13,2)=0,IF(ISBLANK(OFFSET('10. SEGUIMIENTO 2025'!$O$14,INT((ROW()-13)/2),0)),"",OFFSET('10. SEGUIMIENTO 2025'!$O$14,INT((ROW()-13)/2),0)),IF(ISBLANK(OFFSET('9. METAS'!$O$20,INT((ROW()-14)/2),0)),"",OFFSET('9. METAS'!$O$20,INT((ROW()-14)/2),0)))</f>
        <v/>
      </c>
      <c r="L127" s="256" t="str">
        <f ca="1">IF(MOD(ROW()-13,2)=0,IF(ISBLANK(OFFSET('10. SEGUIMIENTO 2025'!$P$14,INT((ROW()-13)/2),0)),"",OFFSET('10. SEGUIMIENTO 2025'!$P$14,INT((ROW()-13)/2),0)),IF(ISBLANK(OFFSET('9. METAS'!$P$20,INT((ROW()-14)/2),0)),"",OFFSET('9. METAS'!$P$20,INT((ROW()-14)/2),0)))</f>
        <v/>
      </c>
      <c r="M127" s="257" t="str">
        <f ca="1">IF(MOD(ROW()-13,2)=0,IF(ISBLANK(OFFSET('10. SEGUIMIENTO 2025'!$Q$14,INT((ROW()-13)/2),0)),"",OFFSET('10. SEGUIMIENTO 2025'!$Q$14,INT((ROW()-13)/2),0)),IF(ISBLANK(OFFSET('9. METAS'!$Q$20,INT((ROW()-14)/2),0)),"",OFFSET('9. METAS'!$Q$20,INT((ROW()-14)/2),0)))</f>
        <v/>
      </c>
      <c r="N127" s="1012" t="str">
        <f t="shared" ref="N127" ca="1" si="110">IFERROR(M127/M128,"ND")</f>
        <v>ND</v>
      </c>
      <c r="O127" s="1008" t="str">
        <f t="shared" ref="O127" ca="1" si="111">IFERROR(((M127+L127+K127+J127)/H127),"ND")</f>
        <v>ND</v>
      </c>
      <c r="P127" s="996"/>
    </row>
    <row r="128" spans="3:16">
      <c r="C128" s="1030"/>
      <c r="D128" s="1026"/>
      <c r="E128" s="1026"/>
      <c r="F128" s="1024"/>
      <c r="G128" s="1021"/>
      <c r="H128" s="1017"/>
      <c r="I128" s="1015"/>
      <c r="J128" s="255" t="str">
        <f ca="1">IF(MOD(ROW()-13,2)=0,IF(ISBLANK(OFFSET('10. SEGUIMIENTO 2025'!$N$14,INT((ROW()-13)/2),0)),"",OFFSET('10. SEGUIMIENTO 2025'!$N$14,INT((ROW()-13)/2),0)),IF(ISBLANK(OFFSET('9. METAS'!$N$20,INT((ROW()-14)/2),0)),"",OFFSET('9. METAS'!$N$20,INT((ROW()-14)/2),0)))</f>
        <v/>
      </c>
      <c r="K128" s="256" t="str">
        <f ca="1">IF(MOD(ROW()-13,2)=0,IF(ISBLANK(OFFSET('10. SEGUIMIENTO 2025'!$O$14,INT((ROW()-13)/2),0)),"",OFFSET('10. SEGUIMIENTO 2025'!$O$14,INT((ROW()-13)/2),0)),IF(ISBLANK(OFFSET('9. METAS'!$O$20,INT((ROW()-14)/2),0)),"",OFFSET('9. METAS'!$O$20,INT((ROW()-14)/2),0)))</f>
        <v/>
      </c>
      <c r="L128" s="256" t="str">
        <f ca="1">IF(MOD(ROW()-13,2)=0,IF(ISBLANK(OFFSET('10. SEGUIMIENTO 2025'!$P$14,INT((ROW()-13)/2),0)),"",OFFSET('10. SEGUIMIENTO 2025'!$P$14,INT((ROW()-13)/2),0)),IF(ISBLANK(OFFSET('9. METAS'!$P$20,INT((ROW()-14)/2),0)),"",OFFSET('9. METAS'!$P$20,INT((ROW()-14)/2),0)))</f>
        <v/>
      </c>
      <c r="M128" s="257" t="str">
        <f ca="1">IF(MOD(ROW()-13,2)=0,IF(ISBLANK(OFFSET('10. SEGUIMIENTO 2025'!$Q$14,INT((ROW()-13)/2),0)),"",OFFSET('10. SEGUIMIENTO 2025'!$Q$14,INT((ROW()-13)/2),0)),IF(ISBLANK(OFFSET('9. METAS'!$Q$20,INT((ROW()-14)/2),0)),"",OFFSET('9. METAS'!$Q$20,INT((ROW()-14)/2),0)))</f>
        <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017">
        <f ca="1">IF(ISBLANK(OFFSET('9. METAS'!$K$20,INT((ROW()-13)/2),0)),"",OFFSET('9. METAS'!$K$20,INT((ROW()-13)/2),0))</f>
        <v>3305</v>
      </c>
      <c r="I129" s="1014"/>
      <c r="J129" s="255">
        <f ca="1">IF(MOD(ROW()-13,2)=0,IF(ISBLANK(OFFSET('10. SEGUIMIENTO 2025'!$N$14,INT((ROW()-13)/2),0)),"",OFFSET('10. SEGUIMIENTO 2025'!$N$14,INT((ROW()-13)/2),0)),IF(ISBLANK(OFFSET('9. METAS'!$N$20,INT((ROW()-14)/2),0)),"",OFFSET('9. METAS'!$N$20,INT((ROW()-14)/2),0)))</f>
        <v>41</v>
      </c>
      <c r="K129" s="256" t="str">
        <f ca="1">IF(MOD(ROW()-13,2)=0,IF(ISBLANK(OFFSET('10. SEGUIMIENTO 2025'!$O$14,INT((ROW()-13)/2),0)),"",OFFSET('10. SEGUIMIENTO 2025'!$O$14,INT((ROW()-13)/2),0)),IF(ISBLANK(OFFSET('9. METAS'!$O$20,INT((ROW()-14)/2),0)),"",OFFSET('9. METAS'!$O$20,INT((ROW()-14)/2),0)))</f>
        <v/>
      </c>
      <c r="L129" s="256" t="str">
        <f ca="1">IF(MOD(ROW()-13,2)=0,IF(ISBLANK(OFFSET('10. SEGUIMIENTO 2025'!$P$14,INT((ROW()-13)/2),0)),"",OFFSET('10. SEGUIMIENTO 2025'!$P$14,INT((ROW()-13)/2),0)),IF(ISBLANK(OFFSET('9. METAS'!$P$20,INT((ROW()-14)/2),0)),"",OFFSET('9. METAS'!$P$20,INT((ROW()-14)/2),0)))</f>
        <v/>
      </c>
      <c r="M129" s="257" t="str">
        <f ca="1">IF(MOD(ROW()-13,2)=0,IF(ISBLANK(OFFSET('10. SEGUIMIENTO 2025'!$Q$14,INT((ROW()-13)/2),0)),"",OFFSET('10. SEGUIMIENTO 2025'!$Q$14,INT((ROW()-13)/2),0)),IF(ISBLANK(OFFSET('9. METAS'!$Q$20,INT((ROW()-14)/2),0)),"",OFFSET('9. METAS'!$Q$20,INT((ROW()-14)/2),0)))</f>
        <v/>
      </c>
      <c r="N129" s="1012" t="str">
        <f t="shared" ref="N129" ca="1" si="112">IFERROR(M129/M130,"ND")</f>
        <v>ND</v>
      </c>
      <c r="O129" s="1008" t="str">
        <f t="shared" ref="O129" ca="1" si="113">IFERROR(((M129+L129+K129+J129)/H129),"ND")</f>
        <v>ND</v>
      </c>
      <c r="P129" s="996"/>
    </row>
    <row r="130" spans="3:16">
      <c r="C130" s="1030"/>
      <c r="D130" s="1026"/>
      <c r="E130" s="1026"/>
      <c r="F130" s="1024"/>
      <c r="G130" s="1021"/>
      <c r="H130" s="1017"/>
      <c r="I130" s="1015"/>
      <c r="J130" s="255">
        <f ca="1">IF(MOD(ROW()-13,2)=0,IF(ISBLANK(OFFSET('10. SEGUIMIENTO 2025'!$N$14,INT((ROW()-13)/2),0)),"",OFFSET('10. SEGUIMIENTO 2025'!$N$14,INT((ROW()-13)/2),0)),IF(ISBLANK(OFFSET('9. METAS'!$N$20,INT((ROW()-14)/2),0)),"",OFFSET('9. METAS'!$N$20,INT((ROW()-14)/2),0)))</f>
        <v>1110</v>
      </c>
      <c r="K130" s="256">
        <f ca="1">IF(MOD(ROW()-13,2)=0,IF(ISBLANK(OFFSET('10. SEGUIMIENTO 2025'!$O$14,INT((ROW()-13)/2),0)),"",OFFSET('10. SEGUIMIENTO 2025'!$O$14,INT((ROW()-13)/2),0)),IF(ISBLANK(OFFSET('9. METAS'!$O$20,INT((ROW()-14)/2),0)),"",OFFSET('9. METAS'!$O$20,INT((ROW()-14)/2),0)))</f>
        <v>626</v>
      </c>
      <c r="L130" s="256">
        <f ca="1">IF(MOD(ROW()-13,2)=0,IF(ISBLANK(OFFSET('10. SEGUIMIENTO 2025'!$P$14,INT((ROW()-13)/2),0)),"",OFFSET('10. SEGUIMIENTO 2025'!$P$14,INT((ROW()-13)/2),0)),IF(ISBLANK(OFFSET('9. METAS'!$P$20,INT((ROW()-14)/2),0)),"",OFFSET('9. METAS'!$P$20,INT((ROW()-14)/2),0)))</f>
        <v>733</v>
      </c>
      <c r="M130" s="257">
        <f ca="1">IF(MOD(ROW()-13,2)=0,IF(ISBLANK(OFFSET('10. SEGUIMIENTO 2025'!$Q$14,INT((ROW()-13)/2),0)),"",OFFSET('10. SEGUIMIENTO 2025'!$Q$14,INT((ROW()-13)/2),0)),IF(ISBLANK(OFFSET('9. METAS'!$Q$20,INT((ROW()-14)/2),0)),"",OFFSET('9. METAS'!$Q$20,INT((ROW()-14)/2),0)))</f>
        <v>836</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017">
        <f ca="1">IF(ISBLANK(OFFSET('9. METAS'!$K$20,INT((ROW()-13)/2),0)),"",OFFSET('9. METAS'!$K$20,INT((ROW()-13)/2),0))</f>
        <v>1927</v>
      </c>
      <c r="I131" s="1014"/>
      <c r="J131" s="255">
        <f ca="1">IF(MOD(ROW()-13,2)=0,IF(ISBLANK(OFFSET('10. SEGUIMIENTO 2025'!$N$14,INT((ROW()-13)/2),0)),"",OFFSET('10. SEGUIMIENTO 2025'!$N$14,INT((ROW()-13)/2),0)),IF(ISBLANK(OFFSET('9. METAS'!$N$20,INT((ROW()-14)/2),0)),"",OFFSET('9. METAS'!$N$20,INT((ROW()-14)/2),0)))</f>
        <v>41</v>
      </c>
      <c r="K131" s="256" t="str">
        <f ca="1">IF(MOD(ROW()-13,2)=0,IF(ISBLANK(OFFSET('10. SEGUIMIENTO 2025'!$O$14,INT((ROW()-13)/2),0)),"",OFFSET('10. SEGUIMIENTO 2025'!$O$14,INT((ROW()-13)/2),0)),IF(ISBLANK(OFFSET('9. METAS'!$O$20,INT((ROW()-14)/2),0)),"",OFFSET('9. METAS'!$O$20,INT((ROW()-14)/2),0)))</f>
        <v/>
      </c>
      <c r="L131" s="256" t="str">
        <f ca="1">IF(MOD(ROW()-13,2)=0,IF(ISBLANK(OFFSET('10. SEGUIMIENTO 2025'!$P$14,INT((ROW()-13)/2),0)),"",OFFSET('10. SEGUIMIENTO 2025'!$P$14,INT((ROW()-13)/2),0)),IF(ISBLANK(OFFSET('9. METAS'!$P$20,INT((ROW()-14)/2),0)),"",OFFSET('9. METAS'!$P$20,INT((ROW()-14)/2),0)))</f>
        <v/>
      </c>
      <c r="M131" s="257" t="str">
        <f ca="1">IF(MOD(ROW()-13,2)=0,IF(ISBLANK(OFFSET('10. SEGUIMIENTO 2025'!$Q$14,INT((ROW()-13)/2),0)),"",OFFSET('10. SEGUIMIENTO 2025'!$Q$14,INT((ROW()-13)/2),0)),IF(ISBLANK(OFFSET('9. METAS'!$Q$20,INT((ROW()-14)/2),0)),"",OFFSET('9. METAS'!$Q$20,INT((ROW()-14)/2),0)))</f>
        <v/>
      </c>
      <c r="N131" s="1012" t="str">
        <f t="shared" ref="N131" ca="1" si="114">IFERROR(M131/M132,"ND")</f>
        <v>ND</v>
      </c>
      <c r="O131" s="1008" t="str">
        <f t="shared" ref="O131" ca="1" si="115">IFERROR(((M131+L131+K131+J131)/H131),"ND")</f>
        <v>ND</v>
      </c>
      <c r="P131" s="996"/>
    </row>
    <row r="132" spans="3:16">
      <c r="C132" s="1030"/>
      <c r="D132" s="1026"/>
      <c r="E132" s="1026"/>
      <c r="F132" s="1024"/>
      <c r="G132" s="1021"/>
      <c r="H132" s="1017"/>
      <c r="I132" s="1015"/>
      <c r="J132" s="255">
        <f ca="1">IF(MOD(ROW()-13,2)=0,IF(ISBLANK(OFFSET('10. SEGUIMIENTO 2025'!$N$14,INT((ROW()-13)/2),0)),"",OFFSET('10. SEGUIMIENTO 2025'!$N$14,INT((ROW()-13)/2),0)),IF(ISBLANK(OFFSET('9. METAS'!$N$20,INT((ROW()-14)/2),0)),"",OFFSET('9. METAS'!$N$20,INT((ROW()-14)/2),0)))</f>
        <v>460</v>
      </c>
      <c r="K132" s="256">
        <f ca="1">IF(MOD(ROW()-13,2)=0,IF(ISBLANK(OFFSET('10. SEGUIMIENTO 2025'!$O$14,INT((ROW()-13)/2),0)),"",OFFSET('10. SEGUIMIENTO 2025'!$O$14,INT((ROW()-13)/2),0)),IF(ISBLANK(OFFSET('9. METAS'!$O$20,INT((ROW()-14)/2),0)),"",OFFSET('9. METAS'!$O$20,INT((ROW()-14)/2),0)))</f>
        <v>497</v>
      </c>
      <c r="L132" s="256">
        <f ca="1">IF(MOD(ROW()-13,2)=0,IF(ISBLANK(OFFSET('10. SEGUIMIENTO 2025'!$P$14,INT((ROW()-13)/2),0)),"",OFFSET('10. SEGUIMIENTO 2025'!$P$14,INT((ROW()-13)/2),0)),IF(ISBLANK(OFFSET('9. METAS'!$P$20,INT((ROW()-14)/2),0)),"",OFFSET('9. METAS'!$P$20,INT((ROW()-14)/2),0)))</f>
        <v>494</v>
      </c>
      <c r="M132" s="257">
        <f ca="1">IF(MOD(ROW()-13,2)=0,IF(ISBLANK(OFFSET('10. SEGUIMIENTO 2025'!$Q$14,INT((ROW()-13)/2),0)),"",OFFSET('10. SEGUIMIENTO 2025'!$Q$14,INT((ROW()-13)/2),0)),IF(ISBLANK(OFFSET('9. METAS'!$Q$20,INT((ROW()-14)/2),0)),"",OFFSET('9. METAS'!$Q$20,INT((ROW()-14)/2),0)))</f>
        <v>476</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017">
        <f ca="1">IF(ISBLANK(OFFSET('9. METAS'!$K$20,INT((ROW()-13)/2),0)),"",OFFSET('9. METAS'!$K$20,INT((ROW()-13)/2),0))</f>
        <v>21</v>
      </c>
      <c r="I133" s="1014"/>
      <c r="J133" s="255">
        <f ca="1">IF(MOD(ROW()-13,2)=0,IF(ISBLANK(OFFSET('10. SEGUIMIENTO 2025'!$N$14,INT((ROW()-13)/2),0)),"",OFFSET('10. SEGUIMIENTO 2025'!$N$14,INT((ROW()-13)/2),0)),IF(ISBLANK(OFFSET('9. METAS'!$N$20,INT((ROW()-14)/2),0)),"",OFFSET('9. METAS'!$N$20,INT((ROW()-14)/2),0)))</f>
        <v>41</v>
      </c>
      <c r="K133" s="256" t="str">
        <f ca="1">IF(MOD(ROW()-13,2)=0,IF(ISBLANK(OFFSET('10. SEGUIMIENTO 2025'!$O$14,INT((ROW()-13)/2),0)),"",OFFSET('10. SEGUIMIENTO 2025'!$O$14,INT((ROW()-13)/2),0)),IF(ISBLANK(OFFSET('9. METAS'!$O$20,INT((ROW()-14)/2),0)),"",OFFSET('9. METAS'!$O$20,INT((ROW()-14)/2),0)))</f>
        <v/>
      </c>
      <c r="L133" s="256" t="str">
        <f ca="1">IF(MOD(ROW()-13,2)=0,IF(ISBLANK(OFFSET('10. SEGUIMIENTO 2025'!$P$14,INT((ROW()-13)/2),0)),"",OFFSET('10. SEGUIMIENTO 2025'!$P$14,INT((ROW()-13)/2),0)),IF(ISBLANK(OFFSET('9. METAS'!$P$20,INT((ROW()-14)/2),0)),"",OFFSET('9. METAS'!$P$20,INT((ROW()-14)/2),0)))</f>
        <v/>
      </c>
      <c r="M133" s="257" t="str">
        <f ca="1">IF(MOD(ROW()-13,2)=0,IF(ISBLANK(OFFSET('10. SEGUIMIENTO 2025'!$Q$14,INT((ROW()-13)/2),0)),"",OFFSET('10. SEGUIMIENTO 2025'!$Q$14,INT((ROW()-13)/2),0)),IF(ISBLANK(OFFSET('9. METAS'!$Q$20,INT((ROW()-14)/2),0)),"",OFFSET('9. METAS'!$Q$20,INT((ROW()-14)/2),0)))</f>
        <v/>
      </c>
      <c r="N133" s="1012" t="str">
        <f t="shared" ref="N133" ca="1" si="116">IFERROR(M133/M134,"ND")</f>
        <v>ND</v>
      </c>
      <c r="O133" s="1008" t="str">
        <f t="shared" ref="O133" ca="1" si="117">IFERROR(((M133+L133+K133+J133)/H133),"ND")</f>
        <v>ND</v>
      </c>
      <c r="P133" s="996"/>
    </row>
    <row r="134" spans="3:16">
      <c r="C134" s="1030"/>
      <c r="D134" s="1026"/>
      <c r="E134" s="1026"/>
      <c r="F134" s="1024"/>
      <c r="G134" s="1021"/>
      <c r="H134" s="1017"/>
      <c r="I134" s="1015"/>
      <c r="J134" s="255">
        <f ca="1">IF(MOD(ROW()-13,2)=0,IF(ISBLANK(OFFSET('10. SEGUIMIENTO 2025'!$N$14,INT((ROW()-13)/2),0)),"",OFFSET('10. SEGUIMIENTO 2025'!$N$14,INT((ROW()-13)/2),0)),IF(ISBLANK(OFFSET('9. METAS'!$N$20,INT((ROW()-14)/2),0)),"",OFFSET('9. METAS'!$N$20,INT((ROW()-14)/2),0)))</f>
        <v>8</v>
      </c>
      <c r="K134" s="256">
        <f ca="1">IF(MOD(ROW()-13,2)=0,IF(ISBLANK(OFFSET('10. SEGUIMIENTO 2025'!$O$14,INT((ROW()-13)/2),0)),"",OFFSET('10. SEGUIMIENTO 2025'!$O$14,INT((ROW()-13)/2),0)),IF(ISBLANK(OFFSET('9. METAS'!$O$20,INT((ROW()-14)/2),0)),"",OFFSET('9. METAS'!$O$20,INT((ROW()-14)/2),0)))</f>
        <v>3</v>
      </c>
      <c r="L134" s="256">
        <f ca="1">IF(MOD(ROW()-13,2)=0,IF(ISBLANK(OFFSET('10. SEGUIMIENTO 2025'!$P$14,INT((ROW()-13)/2),0)),"",OFFSET('10. SEGUIMIENTO 2025'!$P$14,INT((ROW()-13)/2),0)),IF(ISBLANK(OFFSET('9. METAS'!$P$20,INT((ROW()-14)/2),0)),"",OFFSET('9. METAS'!$P$20,INT((ROW()-14)/2),0)))</f>
        <v>4</v>
      </c>
      <c r="M134" s="257">
        <f ca="1">IF(MOD(ROW()-13,2)=0,IF(ISBLANK(OFFSET('10. SEGUIMIENTO 2025'!$Q$14,INT((ROW()-13)/2),0)),"",OFFSET('10. SEGUIMIENTO 2025'!$Q$14,INT((ROW()-13)/2),0)),IF(ISBLANK(OFFSET('9. METAS'!$Q$20,INT((ROW()-14)/2),0)),"",OFFSET('9. METAS'!$Q$20,INT((ROW()-14)/2),0)))</f>
        <v>6</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017">
        <f ca="1">IF(ISBLANK(OFFSET('9. METAS'!$K$20,INT((ROW()-13)/2),0)),"",OFFSET('9. METAS'!$K$20,INT((ROW()-13)/2),0))</f>
        <v>14</v>
      </c>
      <c r="I135" s="1014"/>
      <c r="J135" s="255">
        <f ca="1">IF(MOD(ROW()-13,2)=0,IF(ISBLANK(OFFSET('10. SEGUIMIENTO 2025'!$N$14,INT((ROW()-13)/2),0)),"",OFFSET('10. SEGUIMIENTO 2025'!$N$14,INT((ROW()-13)/2),0)),IF(ISBLANK(OFFSET('9. METAS'!$N$20,INT((ROW()-14)/2),0)),"",OFFSET('9. METAS'!$N$20,INT((ROW()-14)/2),0)))</f>
        <v>41</v>
      </c>
      <c r="K135" s="256" t="str">
        <f ca="1">IF(MOD(ROW()-13,2)=0,IF(ISBLANK(OFFSET('10. SEGUIMIENTO 2025'!$O$14,INT((ROW()-13)/2),0)),"",OFFSET('10. SEGUIMIENTO 2025'!$O$14,INT((ROW()-13)/2),0)),IF(ISBLANK(OFFSET('9. METAS'!$O$20,INT((ROW()-14)/2),0)),"",OFFSET('9. METAS'!$O$20,INT((ROW()-14)/2),0)))</f>
        <v/>
      </c>
      <c r="L135" s="256" t="str">
        <f ca="1">IF(MOD(ROW()-13,2)=0,IF(ISBLANK(OFFSET('10. SEGUIMIENTO 2025'!$P$14,INT((ROW()-13)/2),0)),"",OFFSET('10. SEGUIMIENTO 2025'!$P$14,INT((ROW()-13)/2),0)),IF(ISBLANK(OFFSET('9. METAS'!$P$20,INT((ROW()-14)/2),0)),"",OFFSET('9. METAS'!$P$20,INT((ROW()-14)/2),0)))</f>
        <v/>
      </c>
      <c r="M135" s="257" t="str">
        <f ca="1">IF(MOD(ROW()-13,2)=0,IF(ISBLANK(OFFSET('10. SEGUIMIENTO 2025'!$Q$14,INT((ROW()-13)/2),0)),"",OFFSET('10. SEGUIMIENTO 2025'!$Q$14,INT((ROW()-13)/2),0)),IF(ISBLANK(OFFSET('9. METAS'!$Q$20,INT((ROW()-14)/2),0)),"",OFFSET('9. METAS'!$Q$20,INT((ROW()-14)/2),0)))</f>
        <v/>
      </c>
      <c r="N135" s="1012" t="str">
        <f t="shared" ref="N135" ca="1" si="118">IFERROR(M135/M136,"ND")</f>
        <v>ND</v>
      </c>
      <c r="O135" s="1008" t="str">
        <f t="shared" ref="O135" ca="1" si="119">IFERROR(((M135+L135+K135+J135)/H135),"ND")</f>
        <v>ND</v>
      </c>
      <c r="P135" s="996"/>
    </row>
    <row r="136" spans="3:16">
      <c r="C136" s="1030"/>
      <c r="D136" s="1026"/>
      <c r="E136" s="1026"/>
      <c r="F136" s="1024"/>
      <c r="G136" s="1021"/>
      <c r="H136" s="1017"/>
      <c r="I136" s="1015"/>
      <c r="J136" s="255">
        <f ca="1">IF(MOD(ROW()-13,2)=0,IF(ISBLANK(OFFSET('10. SEGUIMIENTO 2025'!$N$14,INT((ROW()-13)/2),0)),"",OFFSET('10. SEGUIMIENTO 2025'!$N$14,INT((ROW()-13)/2),0)),IF(ISBLANK(OFFSET('9. METAS'!$N$20,INT((ROW()-14)/2),0)),"",OFFSET('9. METAS'!$N$20,INT((ROW()-14)/2),0)))</f>
        <v>2</v>
      </c>
      <c r="K136" s="256">
        <f ca="1">IF(MOD(ROW()-13,2)=0,IF(ISBLANK(OFFSET('10. SEGUIMIENTO 2025'!$O$14,INT((ROW()-13)/2),0)),"",OFFSET('10. SEGUIMIENTO 2025'!$O$14,INT((ROW()-13)/2),0)),IF(ISBLANK(OFFSET('9. METAS'!$O$20,INT((ROW()-14)/2),0)),"",OFFSET('9. METAS'!$O$20,INT((ROW()-14)/2),0)))</f>
        <v>5</v>
      </c>
      <c r="L136" s="256">
        <f ca="1">IF(MOD(ROW()-13,2)=0,IF(ISBLANK(OFFSET('10. SEGUIMIENTO 2025'!$P$14,INT((ROW()-13)/2),0)),"",OFFSET('10. SEGUIMIENTO 2025'!$P$14,INT((ROW()-13)/2),0)),IF(ISBLANK(OFFSET('9. METAS'!$P$20,INT((ROW()-14)/2),0)),"",OFFSET('9. METAS'!$P$20,INT((ROW()-14)/2),0)))</f>
        <v>4</v>
      </c>
      <c r="M136" s="257">
        <f ca="1">IF(MOD(ROW()-13,2)=0,IF(ISBLANK(OFFSET('10. SEGUIMIENTO 2025'!$Q$14,INT((ROW()-13)/2),0)),"",OFFSET('10. SEGUIMIENTO 2025'!$Q$14,INT((ROW()-13)/2),0)),IF(ISBLANK(OFFSET('9. METAS'!$Q$20,INT((ROW()-14)/2),0)),"",OFFSET('9. METAS'!$Q$20,INT((ROW()-14)/2),0)))</f>
        <v>3</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017">
        <f ca="1">IF(ISBLANK(OFFSET('9. METAS'!$K$20,INT((ROW()-13)/2),0)),"",OFFSET('9. METAS'!$K$20,INT((ROW()-13)/2),0))</f>
        <v>8130</v>
      </c>
      <c r="I137" s="1014"/>
      <c r="J137" s="255">
        <f ca="1">IF(MOD(ROW()-13,2)=0,IF(ISBLANK(OFFSET('10. SEGUIMIENTO 2025'!$N$14,INT((ROW()-13)/2),0)),"",OFFSET('10. SEGUIMIENTO 2025'!$N$14,INT((ROW()-13)/2),0)),IF(ISBLANK(OFFSET('9. METAS'!$N$20,INT((ROW()-14)/2),0)),"",OFFSET('9. METAS'!$N$20,INT((ROW()-14)/2),0)))</f>
        <v>41</v>
      </c>
      <c r="K137" s="256" t="str">
        <f ca="1">IF(MOD(ROW()-13,2)=0,IF(ISBLANK(OFFSET('10. SEGUIMIENTO 2025'!$O$14,INT((ROW()-13)/2),0)),"",OFFSET('10. SEGUIMIENTO 2025'!$O$14,INT((ROW()-13)/2),0)),IF(ISBLANK(OFFSET('9. METAS'!$O$20,INT((ROW()-14)/2),0)),"",OFFSET('9. METAS'!$O$20,INT((ROW()-14)/2),0)))</f>
        <v/>
      </c>
      <c r="L137" s="256" t="str">
        <f ca="1">IF(MOD(ROW()-13,2)=0,IF(ISBLANK(OFFSET('10. SEGUIMIENTO 2025'!$P$14,INT((ROW()-13)/2),0)),"",OFFSET('10. SEGUIMIENTO 2025'!$P$14,INT((ROW()-13)/2),0)),IF(ISBLANK(OFFSET('9. METAS'!$P$20,INT((ROW()-14)/2),0)),"",OFFSET('9. METAS'!$P$20,INT((ROW()-14)/2),0)))</f>
        <v/>
      </c>
      <c r="M137" s="257" t="str">
        <f ca="1">IF(MOD(ROW()-13,2)=0,IF(ISBLANK(OFFSET('10. SEGUIMIENTO 2025'!$Q$14,INT((ROW()-13)/2),0)),"",OFFSET('10. SEGUIMIENTO 2025'!$Q$14,INT((ROW()-13)/2),0)),IF(ISBLANK(OFFSET('9. METAS'!$Q$20,INT((ROW()-14)/2),0)),"",OFFSET('9. METAS'!$Q$20,INT((ROW()-14)/2),0)))</f>
        <v/>
      </c>
      <c r="N137" s="1012" t="str">
        <f t="shared" ref="N137" ca="1" si="120">IFERROR(M137/M138,"ND")</f>
        <v>ND</v>
      </c>
      <c r="O137" s="1008" t="str">
        <f t="shared" ref="O137" ca="1" si="121">IFERROR(((M137+L137+K137+J137)/H137),"ND")</f>
        <v>ND</v>
      </c>
      <c r="P137" s="996"/>
    </row>
    <row r="138" spans="3:16">
      <c r="C138" s="1030"/>
      <c r="D138" s="1026"/>
      <c r="E138" s="1026"/>
      <c r="F138" s="1024"/>
      <c r="G138" s="1021"/>
      <c r="H138" s="1017"/>
      <c r="I138" s="1015"/>
      <c r="J138" s="255">
        <f ca="1">IF(MOD(ROW()-13,2)=0,IF(ISBLANK(OFFSET('10. SEGUIMIENTO 2025'!$N$14,INT((ROW()-13)/2),0)),"",OFFSET('10. SEGUIMIENTO 2025'!$N$14,INT((ROW()-13)/2),0)),IF(ISBLANK(OFFSET('9. METAS'!$N$20,INT((ROW()-14)/2),0)),"",OFFSET('9. METAS'!$N$20,INT((ROW()-14)/2),0)))</f>
        <v>2700</v>
      </c>
      <c r="K138" s="256">
        <f ca="1">IF(MOD(ROW()-13,2)=0,IF(ISBLANK(OFFSET('10. SEGUIMIENTO 2025'!$O$14,INT((ROW()-13)/2),0)),"",OFFSET('10. SEGUIMIENTO 2025'!$O$14,INT((ROW()-13)/2),0)),IF(ISBLANK(OFFSET('9. METAS'!$O$20,INT((ROW()-14)/2),0)),"",OFFSET('9. METAS'!$O$20,INT((ROW()-14)/2),0)))</f>
        <v>1500</v>
      </c>
      <c r="L138" s="256">
        <f ca="1">IF(MOD(ROW()-13,2)=0,IF(ISBLANK(OFFSET('10. SEGUIMIENTO 2025'!$P$14,INT((ROW()-13)/2),0)),"",OFFSET('10. SEGUIMIENTO 2025'!$P$14,INT((ROW()-13)/2),0)),IF(ISBLANK(OFFSET('9. METAS'!$P$20,INT((ROW()-14)/2),0)),"",OFFSET('9. METAS'!$P$20,INT((ROW()-14)/2),0)))</f>
        <v>1580</v>
      </c>
      <c r="M138" s="257">
        <f ca="1">IF(MOD(ROW()-13,2)=0,IF(ISBLANK(OFFSET('10. SEGUIMIENTO 2025'!$Q$14,INT((ROW()-13)/2),0)),"",OFFSET('10. SEGUIMIENTO 2025'!$Q$14,INT((ROW()-13)/2),0)),IF(ISBLANK(OFFSET('9. METAS'!$Q$20,INT((ROW()-14)/2),0)),"",OFFSET('9. METAS'!$Q$20,INT((ROW()-14)/2),0)))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017">
        <f ca="1">IF(ISBLANK(OFFSET('9. METAS'!$K$20,INT((ROW()-13)/2),0)),"",OFFSET('9. METAS'!$K$20,INT((ROW()-13)/2),0))</f>
        <v>15</v>
      </c>
      <c r="I139" s="1014"/>
      <c r="J139" s="255">
        <f ca="1">IF(MOD(ROW()-13,2)=0,IF(ISBLANK(OFFSET('10. SEGUIMIENTO 2025'!$N$14,INT((ROW()-13)/2),0)),"",OFFSET('10. SEGUIMIENTO 2025'!$N$14,INT((ROW()-13)/2),0)),IF(ISBLANK(OFFSET('9. METAS'!$N$20,INT((ROW()-14)/2),0)),"",OFFSET('9. METAS'!$N$20,INT((ROW()-14)/2),0)))</f>
        <v>41</v>
      </c>
      <c r="K139" s="256" t="str">
        <f ca="1">IF(MOD(ROW()-13,2)=0,IF(ISBLANK(OFFSET('10. SEGUIMIENTO 2025'!$O$14,INT((ROW()-13)/2),0)),"",OFFSET('10. SEGUIMIENTO 2025'!$O$14,INT((ROW()-13)/2),0)),IF(ISBLANK(OFFSET('9. METAS'!$O$20,INT((ROW()-14)/2),0)),"",OFFSET('9. METAS'!$O$20,INT((ROW()-14)/2),0)))</f>
        <v/>
      </c>
      <c r="L139" s="256" t="str">
        <f ca="1">IF(MOD(ROW()-13,2)=0,IF(ISBLANK(OFFSET('10. SEGUIMIENTO 2025'!$P$14,INT((ROW()-13)/2),0)),"",OFFSET('10. SEGUIMIENTO 2025'!$P$14,INT((ROW()-13)/2),0)),IF(ISBLANK(OFFSET('9. METAS'!$P$20,INT((ROW()-14)/2),0)),"",OFFSET('9. METAS'!$P$20,INT((ROW()-14)/2),0)))</f>
        <v/>
      </c>
      <c r="M139" s="257" t="str">
        <f ca="1">IF(MOD(ROW()-13,2)=0,IF(ISBLANK(OFFSET('10. SEGUIMIENTO 2025'!$Q$14,INT((ROW()-13)/2),0)),"",OFFSET('10. SEGUIMIENTO 2025'!$Q$14,INT((ROW()-13)/2),0)),IF(ISBLANK(OFFSET('9. METAS'!$Q$20,INT((ROW()-14)/2),0)),"",OFFSET('9. METAS'!$Q$20,INT((ROW()-14)/2),0)))</f>
        <v/>
      </c>
      <c r="N139" s="1012" t="str">
        <f t="shared" ref="N139" ca="1" si="122">IFERROR(M139/M140,"ND")</f>
        <v>ND</v>
      </c>
      <c r="O139" s="1008" t="str">
        <f t="shared" ref="O139" ca="1" si="123">IFERROR(((M139+L139+K139+J139)/H139),"ND")</f>
        <v>ND</v>
      </c>
      <c r="P139" s="996"/>
    </row>
    <row r="140" spans="3:16">
      <c r="C140" s="1030"/>
      <c r="D140" s="1026"/>
      <c r="E140" s="1026"/>
      <c r="F140" s="1024"/>
      <c r="G140" s="1021"/>
      <c r="H140" s="1017"/>
      <c r="I140" s="1015"/>
      <c r="J140" s="255">
        <f ca="1">IF(MOD(ROW()-13,2)=0,IF(ISBLANK(OFFSET('10. SEGUIMIENTO 2025'!$N$14,INT((ROW()-13)/2),0)),"",OFFSET('10. SEGUIMIENTO 2025'!$N$14,INT((ROW()-13)/2),0)),IF(ISBLANK(OFFSET('9. METAS'!$N$20,INT((ROW()-14)/2),0)),"",OFFSET('9. METAS'!$N$20,INT((ROW()-14)/2),0)))</f>
        <v>3</v>
      </c>
      <c r="K140" s="256">
        <f ca="1">IF(MOD(ROW()-13,2)=0,IF(ISBLANK(OFFSET('10. SEGUIMIENTO 2025'!$O$14,INT((ROW()-13)/2),0)),"",OFFSET('10. SEGUIMIENTO 2025'!$O$14,INT((ROW()-13)/2),0)),IF(ISBLANK(OFFSET('9. METAS'!$O$20,INT((ROW()-14)/2),0)),"",OFFSET('9. METAS'!$O$20,INT((ROW()-14)/2),0)))</f>
        <v>3</v>
      </c>
      <c r="L140" s="256">
        <f ca="1">IF(MOD(ROW()-13,2)=0,IF(ISBLANK(OFFSET('10. SEGUIMIENTO 2025'!$P$14,INT((ROW()-13)/2),0)),"",OFFSET('10. SEGUIMIENTO 2025'!$P$14,INT((ROW()-13)/2),0)),IF(ISBLANK(OFFSET('9. METAS'!$P$20,INT((ROW()-14)/2),0)),"",OFFSET('9. METAS'!$P$20,INT((ROW()-14)/2),0)))</f>
        <v>4</v>
      </c>
      <c r="M140" s="257">
        <f ca="1">IF(MOD(ROW()-13,2)=0,IF(ISBLANK(OFFSET('10. SEGUIMIENTO 2025'!$Q$14,INT((ROW()-13)/2),0)),"",OFFSET('10. SEGUIMIENTO 2025'!$Q$14,INT((ROW()-13)/2),0)),IF(ISBLANK(OFFSET('9. METAS'!$Q$20,INT((ROW()-14)/2),0)),"",OFFSET('9. METAS'!$Q$20,INT((ROW()-14)/2),0)))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017">
        <f ca="1">IF(ISBLANK(OFFSET('9. METAS'!$K$20,INT((ROW()-13)/2),0)),"",OFFSET('9. METAS'!$K$20,INT((ROW()-13)/2),0))</f>
        <v>2350</v>
      </c>
      <c r="I141" s="1014"/>
      <c r="J141" s="255">
        <f ca="1">IF(MOD(ROW()-13,2)=0,IF(ISBLANK(OFFSET('10. SEGUIMIENTO 2025'!$N$14,INT((ROW()-13)/2),0)),"",OFFSET('10. SEGUIMIENTO 2025'!$N$14,INT((ROW()-13)/2),0)),IF(ISBLANK(OFFSET('9. METAS'!$N$20,INT((ROW()-14)/2),0)),"",OFFSET('9. METAS'!$N$20,INT((ROW()-14)/2),0)))</f>
        <v>41</v>
      </c>
      <c r="K141" s="256" t="str">
        <f ca="1">IF(MOD(ROW()-13,2)=0,IF(ISBLANK(OFFSET('10. SEGUIMIENTO 2025'!$O$14,INT((ROW()-13)/2),0)),"",OFFSET('10. SEGUIMIENTO 2025'!$O$14,INT((ROW()-13)/2),0)),IF(ISBLANK(OFFSET('9. METAS'!$O$20,INT((ROW()-14)/2),0)),"",OFFSET('9. METAS'!$O$20,INT((ROW()-14)/2),0)))</f>
        <v/>
      </c>
      <c r="L141" s="256" t="str">
        <f ca="1">IF(MOD(ROW()-13,2)=0,IF(ISBLANK(OFFSET('10. SEGUIMIENTO 2025'!$P$14,INT((ROW()-13)/2),0)),"",OFFSET('10. SEGUIMIENTO 2025'!$P$14,INT((ROW()-13)/2),0)),IF(ISBLANK(OFFSET('9. METAS'!$P$20,INT((ROW()-14)/2),0)),"",OFFSET('9. METAS'!$P$20,INT((ROW()-14)/2),0)))</f>
        <v/>
      </c>
      <c r="M141" s="257" t="str">
        <f ca="1">IF(MOD(ROW()-13,2)=0,IF(ISBLANK(OFFSET('10. SEGUIMIENTO 2025'!$Q$14,INT((ROW()-13)/2),0)),"",OFFSET('10. SEGUIMIENTO 2025'!$Q$14,INT((ROW()-13)/2),0)),IF(ISBLANK(OFFSET('9. METAS'!$Q$20,INT((ROW()-14)/2),0)),"",OFFSET('9. METAS'!$Q$20,INT((ROW()-14)/2),0)))</f>
        <v/>
      </c>
      <c r="N141" s="1012" t="str">
        <f t="shared" ref="N141" ca="1" si="124">IFERROR(M141/M142,"ND")</f>
        <v>ND</v>
      </c>
      <c r="O141" s="1008" t="str">
        <f t="shared" ref="O141" ca="1" si="125">IFERROR(((M141+L141+K141+J141)/H141),"ND")</f>
        <v>ND</v>
      </c>
      <c r="P141" s="996"/>
    </row>
    <row r="142" spans="3:16">
      <c r="C142" s="1030"/>
      <c r="D142" s="1026"/>
      <c r="E142" s="1026"/>
      <c r="F142" s="1024"/>
      <c r="G142" s="1021"/>
      <c r="H142" s="1017"/>
      <c r="I142" s="1015"/>
      <c r="J142" s="255">
        <f ca="1">IF(MOD(ROW()-13,2)=0,IF(ISBLANK(OFFSET('10. SEGUIMIENTO 2025'!$N$14,INT((ROW()-13)/2),0)),"",OFFSET('10. SEGUIMIENTO 2025'!$N$14,INT((ROW()-13)/2),0)),IF(ISBLANK(OFFSET('9. METAS'!$N$20,INT((ROW()-14)/2),0)),"",OFFSET('9. METAS'!$N$20,INT((ROW()-14)/2),0)))</f>
        <v>550</v>
      </c>
      <c r="K142" s="256">
        <f ca="1">IF(MOD(ROW()-13,2)=0,IF(ISBLANK(OFFSET('10. SEGUIMIENTO 2025'!$O$14,INT((ROW()-13)/2),0)),"",OFFSET('10. SEGUIMIENTO 2025'!$O$14,INT((ROW()-13)/2),0)),IF(ISBLANK(OFFSET('9. METAS'!$O$20,INT((ROW()-14)/2),0)),"",OFFSET('9. METAS'!$O$20,INT((ROW()-14)/2),0)))</f>
        <v>700</v>
      </c>
      <c r="L142" s="256">
        <f ca="1">IF(MOD(ROW()-13,2)=0,IF(ISBLANK(OFFSET('10. SEGUIMIENTO 2025'!$P$14,INT((ROW()-13)/2),0)),"",OFFSET('10. SEGUIMIENTO 2025'!$P$14,INT((ROW()-13)/2),0)),IF(ISBLANK(OFFSET('9. METAS'!$P$20,INT((ROW()-14)/2),0)),"",OFFSET('9. METAS'!$P$20,INT((ROW()-14)/2),0)))</f>
        <v>650</v>
      </c>
      <c r="M142" s="257">
        <f ca="1">IF(MOD(ROW()-13,2)=0,IF(ISBLANK(OFFSET('10. SEGUIMIENTO 2025'!$Q$14,INT((ROW()-13)/2),0)),"",OFFSET('10. SEGUIMIENTO 2025'!$Q$14,INT((ROW()-13)/2),0)),IF(ISBLANK(OFFSET('9. METAS'!$Q$20,INT((ROW()-14)/2),0)),"",OFFSET('9. METAS'!$Q$20,INT((ROW()-14)/2),0)))</f>
        <v>450</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017">
        <f ca="1">IF(ISBLANK(OFFSET('9. METAS'!$K$20,INT((ROW()-13)/2),0)),"",OFFSET('9. METAS'!$K$20,INT((ROW()-13)/2),0))</f>
        <v>350</v>
      </c>
      <c r="I143" s="1014"/>
      <c r="J143" s="255">
        <f ca="1">IF(MOD(ROW()-13,2)=0,IF(ISBLANK(OFFSET('10. SEGUIMIENTO 2025'!$N$14,INT((ROW()-13)/2),0)),"",OFFSET('10. SEGUIMIENTO 2025'!$N$14,INT((ROW()-13)/2),0)),IF(ISBLANK(OFFSET('9. METAS'!$N$20,INT((ROW()-14)/2),0)),"",OFFSET('9. METAS'!$N$20,INT((ROW()-14)/2),0)))</f>
        <v>41</v>
      </c>
      <c r="K143" s="256" t="str">
        <f ca="1">IF(MOD(ROW()-13,2)=0,IF(ISBLANK(OFFSET('10. SEGUIMIENTO 2025'!$O$14,INT((ROW()-13)/2),0)),"",OFFSET('10. SEGUIMIENTO 2025'!$O$14,INT((ROW()-13)/2),0)),IF(ISBLANK(OFFSET('9. METAS'!$O$20,INT((ROW()-14)/2),0)),"",OFFSET('9. METAS'!$O$20,INT((ROW()-14)/2),0)))</f>
        <v/>
      </c>
      <c r="L143" s="256" t="str">
        <f ca="1">IF(MOD(ROW()-13,2)=0,IF(ISBLANK(OFFSET('10. SEGUIMIENTO 2025'!$P$14,INT((ROW()-13)/2),0)),"",OFFSET('10. SEGUIMIENTO 2025'!$P$14,INT((ROW()-13)/2),0)),IF(ISBLANK(OFFSET('9. METAS'!$P$20,INT((ROW()-14)/2),0)),"",OFFSET('9. METAS'!$P$20,INT((ROW()-14)/2),0)))</f>
        <v/>
      </c>
      <c r="M143" s="257" t="str">
        <f ca="1">IF(MOD(ROW()-13,2)=0,IF(ISBLANK(OFFSET('10. SEGUIMIENTO 2025'!$Q$14,INT((ROW()-13)/2),0)),"",OFFSET('10. SEGUIMIENTO 2025'!$Q$14,INT((ROW()-13)/2),0)),IF(ISBLANK(OFFSET('9. METAS'!$Q$20,INT((ROW()-14)/2),0)),"",OFFSET('9. METAS'!$Q$20,INT((ROW()-14)/2),0)))</f>
        <v/>
      </c>
      <c r="N143" s="1012" t="str">
        <f t="shared" ref="N143" ca="1" si="126">IFERROR(M143/M144,"ND")</f>
        <v>ND</v>
      </c>
      <c r="O143" s="1008" t="str">
        <f t="shared" ref="O143" ca="1" si="127">IFERROR(((M143+L143+K143+J143)/H143),"ND")</f>
        <v>ND</v>
      </c>
      <c r="P143" s="996"/>
    </row>
    <row r="144" spans="3:16">
      <c r="C144" s="1030"/>
      <c r="D144" s="1026"/>
      <c r="E144" s="1026"/>
      <c r="F144" s="1024"/>
      <c r="G144" s="1021"/>
      <c r="H144" s="1017"/>
      <c r="I144" s="1015"/>
      <c r="J144" s="255">
        <f ca="1">IF(MOD(ROW()-13,2)=0,IF(ISBLANK(OFFSET('10. SEGUIMIENTO 2025'!$N$14,INT((ROW()-13)/2),0)),"",OFFSET('10. SEGUIMIENTO 2025'!$N$14,INT((ROW()-13)/2),0)),IF(ISBLANK(OFFSET('9. METAS'!$N$20,INT((ROW()-14)/2),0)),"",OFFSET('9. METAS'!$N$20,INT((ROW()-14)/2),0)))</f>
        <v>75</v>
      </c>
      <c r="K144" s="256">
        <f ca="1">IF(MOD(ROW()-13,2)=0,IF(ISBLANK(OFFSET('10. SEGUIMIENTO 2025'!$O$14,INT((ROW()-13)/2),0)),"",OFFSET('10. SEGUIMIENTO 2025'!$O$14,INT((ROW()-13)/2),0)),IF(ISBLANK(OFFSET('9. METAS'!$O$20,INT((ROW()-14)/2),0)),"",OFFSET('9. METAS'!$O$20,INT((ROW()-14)/2),0)))</f>
        <v>100</v>
      </c>
      <c r="L144" s="256">
        <f ca="1">IF(MOD(ROW()-13,2)=0,IF(ISBLANK(OFFSET('10. SEGUIMIENTO 2025'!$P$14,INT((ROW()-13)/2),0)),"",OFFSET('10. SEGUIMIENTO 2025'!$P$14,INT((ROW()-13)/2),0)),IF(ISBLANK(OFFSET('9. METAS'!$P$20,INT((ROW()-14)/2),0)),"",OFFSET('9. METAS'!$P$20,INT((ROW()-14)/2),0)))</f>
        <v>90</v>
      </c>
      <c r="M144" s="257">
        <f ca="1">IF(MOD(ROW()-13,2)=0,IF(ISBLANK(OFFSET('10. SEGUIMIENTO 2025'!$Q$14,INT((ROW()-13)/2),0)),"",OFFSET('10. SEGUIMIENTO 2025'!$Q$14,INT((ROW()-13)/2),0)),IF(ISBLANK(OFFSET('9. METAS'!$Q$20,INT((ROW()-14)/2),0)),"",OFFSET('9. METAS'!$Q$20,INT((ROW()-14)/2),0)))</f>
        <v>85</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017">
        <f ca="1">IF(ISBLANK(OFFSET('9. METAS'!$K$20,INT((ROW()-13)/2),0)),"",OFFSET('9. METAS'!$K$20,INT((ROW()-13)/2),0))</f>
        <v>3</v>
      </c>
      <c r="I145" s="1014"/>
      <c r="J145" s="255">
        <f ca="1">IF(MOD(ROW()-13,2)=0,IF(ISBLANK(OFFSET('10. SEGUIMIENTO 2025'!$N$14,INT((ROW()-13)/2),0)),"",OFFSET('10. SEGUIMIENTO 2025'!$N$14,INT((ROW()-13)/2),0)),IF(ISBLANK(OFFSET('9. METAS'!$N$20,INT((ROW()-14)/2),0)),"",OFFSET('9. METAS'!$N$20,INT((ROW()-14)/2),0)))</f>
        <v>41</v>
      </c>
      <c r="K145" s="256" t="str">
        <f ca="1">IF(MOD(ROW()-13,2)=0,IF(ISBLANK(OFFSET('10. SEGUIMIENTO 2025'!$O$14,INT((ROW()-13)/2),0)),"",OFFSET('10. SEGUIMIENTO 2025'!$O$14,INT((ROW()-13)/2),0)),IF(ISBLANK(OFFSET('9. METAS'!$O$20,INT((ROW()-14)/2),0)),"",OFFSET('9. METAS'!$O$20,INT((ROW()-14)/2),0)))</f>
        <v/>
      </c>
      <c r="L145" s="256" t="str">
        <f ca="1">IF(MOD(ROW()-13,2)=0,IF(ISBLANK(OFFSET('10. SEGUIMIENTO 2025'!$P$14,INT((ROW()-13)/2),0)),"",OFFSET('10. SEGUIMIENTO 2025'!$P$14,INT((ROW()-13)/2),0)),IF(ISBLANK(OFFSET('9. METAS'!$P$20,INT((ROW()-14)/2),0)),"",OFFSET('9. METAS'!$P$20,INT((ROW()-14)/2),0)))</f>
        <v/>
      </c>
      <c r="M145" s="257" t="str">
        <f ca="1">IF(MOD(ROW()-13,2)=0,IF(ISBLANK(OFFSET('10. SEGUIMIENTO 2025'!$Q$14,INT((ROW()-13)/2),0)),"",OFFSET('10. SEGUIMIENTO 2025'!$Q$14,INT((ROW()-13)/2),0)),IF(ISBLANK(OFFSET('9. METAS'!$Q$20,INT((ROW()-14)/2),0)),"",OFFSET('9. METAS'!$Q$20,INT((ROW()-14)/2),0)))</f>
        <v/>
      </c>
      <c r="N145" s="1012" t="str">
        <f t="shared" ref="N145" ca="1" si="128">IFERROR(M145/M146,"ND")</f>
        <v>ND</v>
      </c>
      <c r="O145" s="1008" t="str">
        <f t="shared" ref="O145" ca="1" si="129">IFERROR(((M145+L145+K145+J145)/H145),"ND")</f>
        <v>ND</v>
      </c>
      <c r="P145" s="996"/>
    </row>
    <row r="146" spans="3:16">
      <c r="C146" s="1030"/>
      <c r="D146" s="1026"/>
      <c r="E146" s="1026"/>
      <c r="F146" s="1024"/>
      <c r="G146" s="1021"/>
      <c r="H146" s="1017"/>
      <c r="I146" s="1015"/>
      <c r="J146" s="255">
        <f ca="1">IF(MOD(ROW()-13,2)=0,IF(ISBLANK(OFFSET('10. SEGUIMIENTO 2025'!$N$14,INT((ROW()-13)/2),0)),"",OFFSET('10. SEGUIMIENTO 2025'!$N$14,INT((ROW()-13)/2),0)),IF(ISBLANK(OFFSET('9. METAS'!$N$20,INT((ROW()-14)/2),0)),"",OFFSET('9. METAS'!$N$20,INT((ROW()-14)/2),0)))</f>
        <v>1</v>
      </c>
      <c r="K146" s="256">
        <f ca="1">IF(MOD(ROW()-13,2)=0,IF(ISBLANK(OFFSET('10. SEGUIMIENTO 2025'!$O$14,INT((ROW()-13)/2),0)),"",OFFSET('10. SEGUIMIENTO 2025'!$O$14,INT((ROW()-13)/2),0)),IF(ISBLANK(OFFSET('9. METAS'!$O$20,INT((ROW()-14)/2),0)),"",OFFSET('9. METAS'!$O$20,INT((ROW()-14)/2),0)))</f>
        <v>1</v>
      </c>
      <c r="L146" s="256">
        <f ca="1">IF(MOD(ROW()-13,2)=0,IF(ISBLANK(OFFSET('10. SEGUIMIENTO 2025'!$P$14,INT((ROW()-13)/2),0)),"",OFFSET('10. SEGUIMIENTO 2025'!$P$14,INT((ROW()-13)/2),0)),IF(ISBLANK(OFFSET('9. METAS'!$P$20,INT((ROW()-14)/2),0)),"",OFFSET('9. METAS'!$P$20,INT((ROW()-14)/2),0)))</f>
        <v>0</v>
      </c>
      <c r="M146" s="257">
        <f ca="1">IF(MOD(ROW()-13,2)=0,IF(ISBLANK(OFFSET('10. SEGUIMIENTO 2025'!$Q$14,INT((ROW()-13)/2),0)),"",OFFSET('10. SEGUIMIENTO 2025'!$Q$14,INT((ROW()-13)/2),0)),IF(ISBLANK(OFFSET('9. METAS'!$Q$20,INT((ROW()-14)/2),0)),"",OFFSET('9. METAS'!$Q$20,INT((ROW()-14)/2),0)))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017">
        <f ca="1">IF(ISBLANK(OFFSET('9. METAS'!$K$20,INT((ROW()-13)/2),0)),"",OFFSET('9. METAS'!$K$20,INT((ROW()-13)/2),0))</f>
        <v>0</v>
      </c>
      <c r="I147" s="1014"/>
      <c r="J147" s="255">
        <f ca="1">IF(MOD(ROW()-13,2)=0,IF(ISBLANK(OFFSET('10. SEGUIMIENTO 2025'!$N$14,INT((ROW()-13)/2),0)),"",OFFSET('10. SEGUIMIENTO 2025'!$N$14,INT((ROW()-13)/2),0)),IF(ISBLANK(OFFSET('9. METAS'!$N$20,INT((ROW()-14)/2),0)),"",OFFSET('9. METAS'!$N$20,INT((ROW()-14)/2),0)))</f>
        <v>41</v>
      </c>
      <c r="K147" s="256" t="str">
        <f ca="1">IF(MOD(ROW()-13,2)=0,IF(ISBLANK(OFFSET('10. SEGUIMIENTO 2025'!$O$14,INT((ROW()-13)/2),0)),"",OFFSET('10. SEGUIMIENTO 2025'!$O$14,INT((ROW()-13)/2),0)),IF(ISBLANK(OFFSET('9. METAS'!$O$20,INT((ROW()-14)/2),0)),"",OFFSET('9. METAS'!$O$20,INT((ROW()-14)/2),0)))</f>
        <v/>
      </c>
      <c r="L147" s="256" t="str">
        <f ca="1">IF(MOD(ROW()-13,2)=0,IF(ISBLANK(OFFSET('10. SEGUIMIENTO 2025'!$P$14,INT((ROW()-13)/2),0)),"",OFFSET('10. SEGUIMIENTO 2025'!$P$14,INT((ROW()-13)/2),0)),IF(ISBLANK(OFFSET('9. METAS'!$P$20,INT((ROW()-14)/2),0)),"",OFFSET('9. METAS'!$P$20,INT((ROW()-14)/2),0)))</f>
        <v/>
      </c>
      <c r="M147" s="257" t="str">
        <f ca="1">IF(MOD(ROW()-13,2)=0,IF(ISBLANK(OFFSET('10. SEGUIMIENTO 2025'!$Q$14,INT((ROW()-13)/2),0)),"",OFFSET('10. SEGUIMIENTO 2025'!$Q$14,INT((ROW()-13)/2),0)),IF(ISBLANK(OFFSET('9. METAS'!$Q$20,INT((ROW()-14)/2),0)),"",OFFSET('9. METAS'!$Q$20,INT((ROW()-14)/2),0)))</f>
        <v/>
      </c>
      <c r="N147" s="1012" t="str">
        <f t="shared" ref="N147" ca="1" si="130">IFERROR(M147/M148,"ND")</f>
        <v>ND</v>
      </c>
      <c r="O147" s="1008" t="str">
        <f t="shared" ref="O147" ca="1" si="131">IFERROR(((M147+L147+K147+J147)/H147),"ND")</f>
        <v>ND</v>
      </c>
      <c r="P147" s="996"/>
    </row>
    <row r="148" spans="3:16">
      <c r="C148" s="1030"/>
      <c r="D148" s="1026"/>
      <c r="E148" s="1026"/>
      <c r="F148" s="1024"/>
      <c r="G148" s="1021"/>
      <c r="H148" s="1017"/>
      <c r="I148" s="1015"/>
      <c r="J148" s="255" t="str">
        <f ca="1">IF(MOD(ROW()-13,2)=0,IF(ISBLANK(OFFSET('10. SEGUIMIENTO 2025'!$N$14,INT((ROW()-13)/2),0)),"",OFFSET('10. SEGUIMIENTO 2025'!$N$14,INT((ROW()-13)/2),0)),IF(ISBLANK(OFFSET('9. METAS'!$N$20,INT((ROW()-14)/2),0)),"",OFFSET('9. METAS'!$N$20,INT((ROW()-14)/2),0)))</f>
        <v>NP</v>
      </c>
      <c r="K148" s="256" t="str">
        <f ca="1">IF(MOD(ROW()-13,2)=0,IF(ISBLANK(OFFSET('10. SEGUIMIENTO 2025'!$O$14,INT((ROW()-13)/2),0)),"",OFFSET('10. SEGUIMIENTO 2025'!$O$14,INT((ROW()-13)/2),0)),IF(ISBLANK(OFFSET('9. METAS'!$O$20,INT((ROW()-14)/2),0)),"",OFFSET('9. METAS'!$O$20,INT((ROW()-14)/2),0)))</f>
        <v>NP</v>
      </c>
      <c r="L148" s="256" t="str">
        <f ca="1">IF(MOD(ROW()-13,2)=0,IF(ISBLANK(OFFSET('10. SEGUIMIENTO 2025'!$P$14,INT((ROW()-13)/2),0)),"",OFFSET('10. SEGUIMIENTO 2025'!$P$14,INT((ROW()-13)/2),0)),IF(ISBLANK(OFFSET('9. METAS'!$P$20,INT((ROW()-14)/2),0)),"",OFFSET('9. METAS'!$P$20,INT((ROW()-14)/2),0)))</f>
        <v>NP</v>
      </c>
      <c r="M148" s="257" t="str">
        <f ca="1">IF(MOD(ROW()-13,2)=0,IF(ISBLANK(OFFSET('10. SEGUIMIENTO 2025'!$Q$14,INT((ROW()-13)/2),0)),"",OFFSET('10. SEGUIMIENTO 2025'!$Q$14,INT((ROW()-13)/2),0)),IF(ISBLANK(OFFSET('9. METAS'!$Q$20,INT((ROW()-14)/2),0)),"",OFFSET('9. METAS'!$Q$20,INT((ROW()-14)/2),0)))</f>
        <v>NP</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017">
        <f ca="1">IF(ISBLANK(OFFSET('9. METAS'!$K$20,INT((ROW()-13)/2),0)),"",OFFSET('9. METAS'!$K$20,INT((ROW()-13)/2),0))</f>
        <v>0</v>
      </c>
      <c r="I149" s="1014"/>
      <c r="J149" s="255">
        <f ca="1">IF(MOD(ROW()-13,2)=0,IF(ISBLANK(OFFSET('10. SEGUIMIENTO 2025'!$N$14,INT((ROW()-13)/2),0)),"",OFFSET('10. SEGUIMIENTO 2025'!$N$14,INT((ROW()-13)/2),0)),IF(ISBLANK(OFFSET('9. METAS'!$N$20,INT((ROW()-14)/2),0)),"",OFFSET('9. METAS'!$N$20,INT((ROW()-14)/2),0)))</f>
        <v>41</v>
      </c>
      <c r="K149" s="256" t="str">
        <f ca="1">IF(MOD(ROW()-13,2)=0,IF(ISBLANK(OFFSET('10. SEGUIMIENTO 2025'!$O$14,INT((ROW()-13)/2),0)),"",OFFSET('10. SEGUIMIENTO 2025'!$O$14,INT((ROW()-13)/2),0)),IF(ISBLANK(OFFSET('9. METAS'!$O$20,INT((ROW()-14)/2),0)),"",OFFSET('9. METAS'!$O$20,INT((ROW()-14)/2),0)))</f>
        <v/>
      </c>
      <c r="L149" s="256" t="str">
        <f ca="1">IF(MOD(ROW()-13,2)=0,IF(ISBLANK(OFFSET('10. SEGUIMIENTO 2025'!$P$14,INT((ROW()-13)/2),0)),"",OFFSET('10. SEGUIMIENTO 2025'!$P$14,INT((ROW()-13)/2),0)),IF(ISBLANK(OFFSET('9. METAS'!$P$20,INT((ROW()-14)/2),0)),"",OFFSET('9. METAS'!$P$20,INT((ROW()-14)/2),0)))</f>
        <v/>
      </c>
      <c r="M149" s="257" t="str">
        <f ca="1">IF(MOD(ROW()-13,2)=0,IF(ISBLANK(OFFSET('10. SEGUIMIENTO 2025'!$Q$14,INT((ROW()-13)/2),0)),"",OFFSET('10. SEGUIMIENTO 2025'!$Q$14,INT((ROW()-13)/2),0)),IF(ISBLANK(OFFSET('9. METAS'!$Q$20,INT((ROW()-14)/2),0)),"",OFFSET('9. METAS'!$Q$20,INT((ROW()-14)/2),0)))</f>
        <v/>
      </c>
      <c r="N149" s="1012" t="str">
        <f t="shared" ref="N149" ca="1" si="132">IFERROR(M149/M150,"ND")</f>
        <v>ND</v>
      </c>
      <c r="O149" s="1008" t="str">
        <f t="shared" ref="O149" ca="1" si="133">IFERROR(((M149+L149+K149+J149)/H149),"ND")</f>
        <v>ND</v>
      </c>
      <c r="P149" s="996"/>
    </row>
    <row r="150" spans="3:16">
      <c r="C150" s="1030"/>
      <c r="D150" s="1026"/>
      <c r="E150" s="1026"/>
      <c r="F150" s="1024"/>
      <c r="G150" s="1021"/>
      <c r="H150" s="1017"/>
      <c r="I150" s="1015"/>
      <c r="J150" s="255" t="str">
        <f ca="1">IF(MOD(ROW()-13,2)=0,IF(ISBLANK(OFFSET('10. SEGUIMIENTO 2025'!$N$14,INT((ROW()-13)/2),0)),"",OFFSET('10. SEGUIMIENTO 2025'!$N$14,INT((ROW()-13)/2),0)),IF(ISBLANK(OFFSET('9. METAS'!$N$20,INT((ROW()-14)/2),0)),"",OFFSET('9. METAS'!$N$20,INT((ROW()-14)/2),0)))</f>
        <v>NP</v>
      </c>
      <c r="K150" s="256" t="str">
        <f ca="1">IF(MOD(ROW()-13,2)=0,IF(ISBLANK(OFFSET('10. SEGUIMIENTO 2025'!$O$14,INT((ROW()-13)/2),0)),"",OFFSET('10. SEGUIMIENTO 2025'!$O$14,INT((ROW()-13)/2),0)),IF(ISBLANK(OFFSET('9. METAS'!$O$20,INT((ROW()-14)/2),0)),"",OFFSET('9. METAS'!$O$20,INT((ROW()-14)/2),0)))</f>
        <v>NP</v>
      </c>
      <c r="L150" s="256" t="str">
        <f ca="1">IF(MOD(ROW()-13,2)=0,IF(ISBLANK(OFFSET('10. SEGUIMIENTO 2025'!$P$14,INT((ROW()-13)/2),0)),"",OFFSET('10. SEGUIMIENTO 2025'!$P$14,INT((ROW()-13)/2),0)),IF(ISBLANK(OFFSET('9. METAS'!$P$20,INT((ROW()-14)/2),0)),"",OFFSET('9. METAS'!$P$20,INT((ROW()-14)/2),0)))</f>
        <v>NP</v>
      </c>
      <c r="M150" s="257" t="str">
        <f ca="1">IF(MOD(ROW()-13,2)=0,IF(ISBLANK(OFFSET('10. SEGUIMIENTO 2025'!$Q$14,INT((ROW()-13)/2),0)),"",OFFSET('10. SEGUIMIENTO 2025'!$Q$14,INT((ROW()-13)/2),0)),IF(ISBLANK(OFFSET('9. METAS'!$Q$20,INT((ROW()-14)/2),0)),"",OFFSET('9. METAS'!$Q$20,INT((ROW()-14)/2),0)))</f>
        <v>NP</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017">
        <f ca="1">IF(ISBLANK(OFFSET('9. METAS'!$K$20,INT((ROW()-13)/2),0)),"",OFFSET('9. METAS'!$K$20,INT((ROW()-13)/2),0))</f>
        <v>0</v>
      </c>
      <c r="I151" s="1014"/>
      <c r="J151" s="255">
        <f ca="1">IF(MOD(ROW()-13,2)=0,IF(ISBLANK(OFFSET('10. SEGUIMIENTO 2025'!$N$14,INT((ROW()-13)/2),0)),"",OFFSET('10. SEGUIMIENTO 2025'!$N$14,INT((ROW()-13)/2),0)),IF(ISBLANK(OFFSET('9. METAS'!$N$20,INT((ROW()-14)/2),0)),"",OFFSET('9. METAS'!$N$20,INT((ROW()-14)/2),0)))</f>
        <v>41</v>
      </c>
      <c r="K151" s="256" t="str">
        <f ca="1">IF(MOD(ROW()-13,2)=0,IF(ISBLANK(OFFSET('10. SEGUIMIENTO 2025'!$O$14,INT((ROW()-13)/2),0)),"",OFFSET('10. SEGUIMIENTO 2025'!$O$14,INT((ROW()-13)/2),0)),IF(ISBLANK(OFFSET('9. METAS'!$O$20,INT((ROW()-14)/2),0)),"",OFFSET('9. METAS'!$O$20,INT((ROW()-14)/2),0)))</f>
        <v/>
      </c>
      <c r="L151" s="256" t="str">
        <f ca="1">IF(MOD(ROW()-13,2)=0,IF(ISBLANK(OFFSET('10. SEGUIMIENTO 2025'!$P$14,INT((ROW()-13)/2),0)),"",OFFSET('10. SEGUIMIENTO 2025'!$P$14,INT((ROW()-13)/2),0)),IF(ISBLANK(OFFSET('9. METAS'!$P$20,INT((ROW()-14)/2),0)),"",OFFSET('9. METAS'!$P$20,INT((ROW()-14)/2),0)))</f>
        <v/>
      </c>
      <c r="M151" s="257" t="str">
        <f ca="1">IF(MOD(ROW()-13,2)=0,IF(ISBLANK(OFFSET('10. SEGUIMIENTO 2025'!$Q$14,INT((ROW()-13)/2),0)),"",OFFSET('10. SEGUIMIENTO 2025'!$Q$14,INT((ROW()-13)/2),0)),IF(ISBLANK(OFFSET('9. METAS'!$Q$20,INT((ROW()-14)/2),0)),"",OFFSET('9. METAS'!$Q$20,INT((ROW()-14)/2),0)))</f>
        <v/>
      </c>
      <c r="N151" s="1012" t="str">
        <f t="shared" ref="N151" ca="1" si="134">IFERROR(M151/M152,"ND")</f>
        <v>ND</v>
      </c>
      <c r="O151" s="1008" t="str">
        <f t="shared" ref="O151" ca="1" si="135">IFERROR(((M151+L151+K151+J151)/H151),"ND")</f>
        <v>ND</v>
      </c>
      <c r="P151" s="996"/>
    </row>
    <row r="152" spans="3:16">
      <c r="C152" s="1030"/>
      <c r="D152" s="1026"/>
      <c r="E152" s="1026"/>
      <c r="F152" s="1024"/>
      <c r="G152" s="1021"/>
      <c r="H152" s="1017"/>
      <c r="I152" s="1015"/>
      <c r="J152" s="255" t="str">
        <f ca="1">IF(MOD(ROW()-13,2)=0,IF(ISBLANK(OFFSET('10. SEGUIMIENTO 2025'!$N$14,INT((ROW()-13)/2),0)),"",OFFSET('10. SEGUIMIENTO 2025'!$N$14,INT((ROW()-13)/2),0)),IF(ISBLANK(OFFSET('9. METAS'!$N$20,INT((ROW()-14)/2),0)),"",OFFSET('9. METAS'!$N$20,INT((ROW()-14)/2),0)))</f>
        <v>NP</v>
      </c>
      <c r="K152" s="256" t="str">
        <f ca="1">IF(MOD(ROW()-13,2)=0,IF(ISBLANK(OFFSET('10. SEGUIMIENTO 2025'!$O$14,INT((ROW()-13)/2),0)),"",OFFSET('10. SEGUIMIENTO 2025'!$O$14,INT((ROW()-13)/2),0)),IF(ISBLANK(OFFSET('9. METAS'!$O$20,INT((ROW()-14)/2),0)),"",OFFSET('9. METAS'!$O$20,INT((ROW()-14)/2),0)))</f>
        <v>NP</v>
      </c>
      <c r="L152" s="256" t="str">
        <f ca="1">IF(MOD(ROW()-13,2)=0,IF(ISBLANK(OFFSET('10. SEGUIMIENTO 2025'!$P$14,INT((ROW()-13)/2),0)),"",OFFSET('10. SEGUIMIENTO 2025'!$P$14,INT((ROW()-13)/2),0)),IF(ISBLANK(OFFSET('9. METAS'!$P$20,INT((ROW()-14)/2),0)),"",OFFSET('9. METAS'!$P$20,INT((ROW()-14)/2),0)))</f>
        <v>NP</v>
      </c>
      <c r="M152" s="257" t="str">
        <f ca="1">IF(MOD(ROW()-13,2)=0,IF(ISBLANK(OFFSET('10. SEGUIMIENTO 2025'!$Q$14,INT((ROW()-13)/2),0)),"",OFFSET('10. SEGUIMIENTO 2025'!$Q$14,INT((ROW()-13)/2),0)),IF(ISBLANK(OFFSET('9. METAS'!$Q$20,INT((ROW()-14)/2),0)),"",OFFSET('9. METAS'!$Q$20,INT((ROW()-14)/2),0)))</f>
        <v>NP</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017">
        <f ca="1">IF(ISBLANK(OFFSET('9. METAS'!$K$20,INT((ROW()-13)/2),0)),"",OFFSET('9. METAS'!$K$20,INT((ROW()-13)/2),0))</f>
        <v>0</v>
      </c>
      <c r="I153" s="1014"/>
      <c r="J153" s="255">
        <f ca="1">IF(MOD(ROW()-13,2)=0,IF(ISBLANK(OFFSET('10. SEGUIMIENTO 2025'!$N$14,INT((ROW()-13)/2),0)),"",OFFSET('10. SEGUIMIENTO 2025'!$N$14,INT((ROW()-13)/2),0)),IF(ISBLANK(OFFSET('9. METAS'!$N$20,INT((ROW()-14)/2),0)),"",OFFSET('9. METAS'!$N$20,INT((ROW()-14)/2),0)))</f>
        <v>41</v>
      </c>
      <c r="K153" s="256" t="str">
        <f ca="1">IF(MOD(ROW()-13,2)=0,IF(ISBLANK(OFFSET('10. SEGUIMIENTO 2025'!$O$14,INT((ROW()-13)/2),0)),"",OFFSET('10. SEGUIMIENTO 2025'!$O$14,INT((ROW()-13)/2),0)),IF(ISBLANK(OFFSET('9. METAS'!$O$20,INT((ROW()-14)/2),0)),"",OFFSET('9. METAS'!$O$20,INT((ROW()-14)/2),0)))</f>
        <v/>
      </c>
      <c r="L153" s="256" t="str">
        <f ca="1">IF(MOD(ROW()-13,2)=0,IF(ISBLANK(OFFSET('10. SEGUIMIENTO 2025'!$P$14,INT((ROW()-13)/2),0)),"",OFFSET('10. SEGUIMIENTO 2025'!$P$14,INT((ROW()-13)/2),0)),IF(ISBLANK(OFFSET('9. METAS'!$P$20,INT((ROW()-14)/2),0)),"",OFFSET('9. METAS'!$P$20,INT((ROW()-14)/2),0)))</f>
        <v/>
      </c>
      <c r="M153" s="257" t="str">
        <f ca="1">IF(MOD(ROW()-13,2)=0,IF(ISBLANK(OFFSET('10. SEGUIMIENTO 2025'!$Q$14,INT((ROW()-13)/2),0)),"",OFFSET('10. SEGUIMIENTO 2025'!$Q$14,INT((ROW()-13)/2),0)),IF(ISBLANK(OFFSET('9. METAS'!$Q$20,INT((ROW()-14)/2),0)),"",OFFSET('9. METAS'!$Q$20,INT((ROW()-14)/2),0)))</f>
        <v/>
      </c>
      <c r="N153" s="1012" t="str">
        <f t="shared" ref="N153" ca="1" si="136">IFERROR(M153/M154,"ND")</f>
        <v>ND</v>
      </c>
      <c r="O153" s="1008" t="str">
        <f t="shared" ref="O153" ca="1" si="137">IFERROR(((M153+L153+K153+J153)/H153),"ND")</f>
        <v>ND</v>
      </c>
      <c r="P153" s="996"/>
    </row>
    <row r="154" spans="3:16">
      <c r="C154" s="1030"/>
      <c r="D154" s="1026"/>
      <c r="E154" s="1026"/>
      <c r="F154" s="1024"/>
      <c r="G154" s="1021"/>
      <c r="H154" s="1017"/>
      <c r="I154" s="1015"/>
      <c r="J154" s="255" t="str">
        <f ca="1">IF(MOD(ROW()-13,2)=0,IF(ISBLANK(OFFSET('10. SEGUIMIENTO 2025'!$N$14,INT((ROW()-13)/2),0)),"",OFFSET('10. SEGUIMIENTO 2025'!$N$14,INT((ROW()-13)/2),0)),IF(ISBLANK(OFFSET('9. METAS'!$N$20,INT((ROW()-14)/2),0)),"",OFFSET('9. METAS'!$N$20,INT((ROW()-14)/2),0)))</f>
        <v>NP</v>
      </c>
      <c r="K154" s="256" t="str">
        <f ca="1">IF(MOD(ROW()-13,2)=0,IF(ISBLANK(OFFSET('10. SEGUIMIENTO 2025'!$O$14,INT((ROW()-13)/2),0)),"",OFFSET('10. SEGUIMIENTO 2025'!$O$14,INT((ROW()-13)/2),0)),IF(ISBLANK(OFFSET('9. METAS'!$O$20,INT((ROW()-14)/2),0)),"",OFFSET('9. METAS'!$O$20,INT((ROW()-14)/2),0)))</f>
        <v>NP</v>
      </c>
      <c r="L154" s="256" t="str">
        <f ca="1">IF(MOD(ROW()-13,2)=0,IF(ISBLANK(OFFSET('10. SEGUIMIENTO 2025'!$P$14,INT((ROW()-13)/2),0)),"",OFFSET('10. SEGUIMIENTO 2025'!$P$14,INT((ROW()-13)/2),0)),IF(ISBLANK(OFFSET('9. METAS'!$P$20,INT((ROW()-14)/2),0)),"",OFFSET('9. METAS'!$P$20,INT((ROW()-14)/2),0)))</f>
        <v>NP</v>
      </c>
      <c r="M154" s="257" t="str">
        <f ca="1">IF(MOD(ROW()-13,2)=0,IF(ISBLANK(OFFSET('10. SEGUIMIENTO 2025'!$Q$14,INT((ROW()-13)/2),0)),"",OFFSET('10. SEGUIMIENTO 2025'!$Q$14,INT((ROW()-13)/2),0)),IF(ISBLANK(OFFSET('9. METAS'!$Q$20,INT((ROW()-14)/2),0)),"",OFFSET('9. METAS'!$Q$20,INT((ROW()-14)/2),0)))</f>
        <v>NP</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017">
        <f ca="1">IF(ISBLANK(OFFSET('9. METAS'!$K$20,INT((ROW()-13)/2),0)),"",OFFSET('9. METAS'!$K$20,INT((ROW()-13)/2),0))</f>
        <v>0</v>
      </c>
      <c r="I155" s="1014"/>
      <c r="J155" s="255">
        <f ca="1">IF(MOD(ROW()-13,2)=0,IF(ISBLANK(OFFSET('10. SEGUIMIENTO 2025'!$N$14,INT((ROW()-13)/2),0)),"",OFFSET('10. SEGUIMIENTO 2025'!$N$14,INT((ROW()-13)/2),0)),IF(ISBLANK(OFFSET('9. METAS'!$N$20,INT((ROW()-14)/2),0)),"",OFFSET('9. METAS'!$N$20,INT((ROW()-14)/2),0)))</f>
        <v>41</v>
      </c>
      <c r="K155" s="256" t="str">
        <f ca="1">IF(MOD(ROW()-13,2)=0,IF(ISBLANK(OFFSET('10. SEGUIMIENTO 2025'!$O$14,INT((ROW()-13)/2),0)),"",OFFSET('10. SEGUIMIENTO 2025'!$O$14,INT((ROW()-13)/2),0)),IF(ISBLANK(OFFSET('9. METAS'!$O$20,INT((ROW()-14)/2),0)),"",OFFSET('9. METAS'!$O$20,INT((ROW()-14)/2),0)))</f>
        <v/>
      </c>
      <c r="L155" s="256" t="str">
        <f ca="1">IF(MOD(ROW()-13,2)=0,IF(ISBLANK(OFFSET('10. SEGUIMIENTO 2025'!$P$14,INT((ROW()-13)/2),0)),"",OFFSET('10. SEGUIMIENTO 2025'!$P$14,INT((ROW()-13)/2),0)),IF(ISBLANK(OFFSET('9. METAS'!$P$20,INT((ROW()-14)/2),0)),"",OFFSET('9. METAS'!$P$20,INT((ROW()-14)/2),0)))</f>
        <v/>
      </c>
      <c r="M155" s="257" t="str">
        <f ca="1">IF(MOD(ROW()-13,2)=0,IF(ISBLANK(OFFSET('10. SEGUIMIENTO 2025'!$Q$14,INT((ROW()-13)/2),0)),"",OFFSET('10. SEGUIMIENTO 2025'!$Q$14,INT((ROW()-13)/2),0)),IF(ISBLANK(OFFSET('9. METAS'!$Q$20,INT((ROW()-14)/2),0)),"",OFFSET('9. METAS'!$Q$20,INT((ROW()-14)/2),0)))</f>
        <v/>
      </c>
      <c r="N155" s="1012" t="str">
        <f t="shared" ref="N155" ca="1" si="138">IFERROR(M155/M156,"ND")</f>
        <v>ND</v>
      </c>
      <c r="O155" s="1008" t="str">
        <f t="shared" ref="O155" ca="1" si="139">IFERROR(((M155+L155+K155+J155)/H155),"ND")</f>
        <v>ND</v>
      </c>
      <c r="P155" s="996"/>
    </row>
    <row r="156" spans="3:16">
      <c r="C156" s="1030"/>
      <c r="D156" s="1026"/>
      <c r="E156" s="1026"/>
      <c r="F156" s="1024"/>
      <c r="G156" s="1021"/>
      <c r="H156" s="1017"/>
      <c r="I156" s="1015"/>
      <c r="J156" s="255" t="str">
        <f ca="1">IF(MOD(ROW()-13,2)=0,IF(ISBLANK(OFFSET('10. SEGUIMIENTO 2025'!$N$14,INT((ROW()-13)/2),0)),"",OFFSET('10. SEGUIMIENTO 2025'!$N$14,INT((ROW()-13)/2),0)),IF(ISBLANK(OFFSET('9. METAS'!$N$20,INT((ROW()-14)/2),0)),"",OFFSET('9. METAS'!$N$20,INT((ROW()-14)/2),0)))</f>
        <v>NP</v>
      </c>
      <c r="K156" s="256" t="str">
        <f ca="1">IF(MOD(ROW()-13,2)=0,IF(ISBLANK(OFFSET('10. SEGUIMIENTO 2025'!$O$14,INT((ROW()-13)/2),0)),"",OFFSET('10. SEGUIMIENTO 2025'!$O$14,INT((ROW()-13)/2),0)),IF(ISBLANK(OFFSET('9. METAS'!$O$20,INT((ROW()-14)/2),0)),"",OFFSET('9. METAS'!$O$20,INT((ROW()-14)/2),0)))</f>
        <v>NP</v>
      </c>
      <c r="L156" s="256" t="str">
        <f ca="1">IF(MOD(ROW()-13,2)=0,IF(ISBLANK(OFFSET('10. SEGUIMIENTO 2025'!$P$14,INT((ROW()-13)/2),0)),"",OFFSET('10. SEGUIMIENTO 2025'!$P$14,INT((ROW()-13)/2),0)),IF(ISBLANK(OFFSET('9. METAS'!$P$20,INT((ROW()-14)/2),0)),"",OFFSET('9. METAS'!$P$20,INT((ROW()-14)/2),0)))</f>
        <v>NP</v>
      </c>
      <c r="M156" s="257" t="str">
        <f ca="1">IF(MOD(ROW()-13,2)=0,IF(ISBLANK(OFFSET('10. SEGUIMIENTO 2025'!$Q$14,INT((ROW()-13)/2),0)),"",OFFSET('10. SEGUIMIENTO 2025'!$Q$14,INT((ROW()-13)/2),0)),IF(ISBLANK(OFFSET('9. METAS'!$Q$20,INT((ROW()-14)/2),0)),"",OFFSET('9. METAS'!$Q$20,INT((ROW()-14)/2),0)))</f>
        <v>NP</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017">
        <f ca="1">IF(ISBLANK(OFFSET('9. METAS'!$K$20,INT((ROW()-13)/2),0)),"",OFFSET('9. METAS'!$K$20,INT((ROW()-13)/2),0))</f>
        <v>0</v>
      </c>
      <c r="I157" s="1014"/>
      <c r="J157" s="255">
        <f ca="1">IF(MOD(ROW()-13,2)=0,IF(ISBLANK(OFFSET('10. SEGUIMIENTO 2025'!$N$14,INT((ROW()-13)/2),0)),"",OFFSET('10. SEGUIMIENTO 2025'!$N$14,INT((ROW()-13)/2),0)),IF(ISBLANK(OFFSET('9. METAS'!$N$20,INT((ROW()-14)/2),0)),"",OFFSET('9. METAS'!$N$20,INT((ROW()-14)/2),0)))</f>
        <v>41</v>
      </c>
      <c r="K157" s="256" t="str">
        <f ca="1">IF(MOD(ROW()-13,2)=0,IF(ISBLANK(OFFSET('10. SEGUIMIENTO 2025'!$O$14,INT((ROW()-13)/2),0)),"",OFFSET('10. SEGUIMIENTO 2025'!$O$14,INT((ROW()-13)/2),0)),IF(ISBLANK(OFFSET('9. METAS'!$O$20,INT((ROW()-14)/2),0)),"",OFFSET('9. METAS'!$O$20,INT((ROW()-14)/2),0)))</f>
        <v/>
      </c>
      <c r="L157" s="256" t="str">
        <f ca="1">IF(MOD(ROW()-13,2)=0,IF(ISBLANK(OFFSET('10. SEGUIMIENTO 2025'!$P$14,INT((ROW()-13)/2),0)),"",OFFSET('10. SEGUIMIENTO 2025'!$P$14,INT((ROW()-13)/2),0)),IF(ISBLANK(OFFSET('9. METAS'!$P$20,INT((ROW()-14)/2),0)),"",OFFSET('9. METAS'!$P$20,INT((ROW()-14)/2),0)))</f>
        <v/>
      </c>
      <c r="M157" s="257" t="str">
        <f ca="1">IF(MOD(ROW()-13,2)=0,IF(ISBLANK(OFFSET('10. SEGUIMIENTO 2025'!$Q$14,INT((ROW()-13)/2),0)),"",OFFSET('10. SEGUIMIENTO 2025'!$Q$14,INT((ROW()-13)/2),0)),IF(ISBLANK(OFFSET('9. METAS'!$Q$20,INT((ROW()-14)/2),0)),"",OFFSET('9. METAS'!$Q$20,INT((ROW()-14)/2),0)))</f>
        <v/>
      </c>
      <c r="N157" s="1012" t="str">
        <f t="shared" ref="N157" ca="1" si="140">IFERROR(M157/M158,"ND")</f>
        <v>ND</v>
      </c>
      <c r="O157" s="1008" t="str">
        <f t="shared" ref="O157" ca="1" si="141">IFERROR(((M157+L157+K157+J157)/H157),"ND")</f>
        <v>ND</v>
      </c>
      <c r="P157" s="996"/>
    </row>
    <row r="158" spans="3:16">
      <c r="C158" s="1030"/>
      <c r="D158" s="1026"/>
      <c r="E158" s="1026"/>
      <c r="F158" s="1024"/>
      <c r="G158" s="1021"/>
      <c r="H158" s="1017"/>
      <c r="I158" s="1015"/>
      <c r="J158" s="255" t="str">
        <f ca="1">IF(MOD(ROW()-13,2)=0,IF(ISBLANK(OFFSET('10. SEGUIMIENTO 2025'!$N$14,INT((ROW()-13)/2),0)),"",OFFSET('10. SEGUIMIENTO 2025'!$N$14,INT((ROW()-13)/2),0)),IF(ISBLANK(OFFSET('9. METAS'!$N$20,INT((ROW()-14)/2),0)),"",OFFSET('9. METAS'!$N$20,INT((ROW()-14)/2),0)))</f>
        <v>NP</v>
      </c>
      <c r="K158" s="256" t="str">
        <f ca="1">IF(MOD(ROW()-13,2)=0,IF(ISBLANK(OFFSET('10. SEGUIMIENTO 2025'!$O$14,INT((ROW()-13)/2),0)),"",OFFSET('10. SEGUIMIENTO 2025'!$O$14,INT((ROW()-13)/2),0)),IF(ISBLANK(OFFSET('9. METAS'!$O$20,INT((ROW()-14)/2),0)),"",OFFSET('9. METAS'!$O$20,INT((ROW()-14)/2),0)))</f>
        <v>NP</v>
      </c>
      <c r="L158" s="256" t="str">
        <f ca="1">IF(MOD(ROW()-13,2)=0,IF(ISBLANK(OFFSET('10. SEGUIMIENTO 2025'!$P$14,INT((ROW()-13)/2),0)),"",OFFSET('10. SEGUIMIENTO 2025'!$P$14,INT((ROW()-13)/2),0)),IF(ISBLANK(OFFSET('9. METAS'!$P$20,INT((ROW()-14)/2),0)),"",OFFSET('9. METAS'!$P$20,INT((ROW()-14)/2),0)))</f>
        <v>NP</v>
      </c>
      <c r="M158" s="257" t="str">
        <f ca="1">IF(MOD(ROW()-13,2)=0,IF(ISBLANK(OFFSET('10. SEGUIMIENTO 2025'!$Q$14,INT((ROW()-13)/2),0)),"",OFFSET('10. SEGUIMIENTO 2025'!$Q$14,INT((ROW()-13)/2),0)),IF(ISBLANK(OFFSET('9. METAS'!$Q$20,INT((ROW()-14)/2),0)),"",OFFSET('9. METAS'!$Q$20,INT((ROW()-14)/2),0)))</f>
        <v>NP</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017">
        <f ca="1">IF(ISBLANK(OFFSET('9. METAS'!$K$20,INT((ROW()-13)/2),0)),"",OFFSET('9. METAS'!$K$20,INT((ROW()-13)/2),0))</f>
        <v>3430000</v>
      </c>
      <c r="I159" s="1014"/>
      <c r="J159" s="255">
        <f ca="1">IF(MOD(ROW()-13,2)=0,IF(ISBLANK(OFFSET('10. SEGUIMIENTO 2025'!$N$14,INT((ROW()-13)/2),0)),"",OFFSET('10. SEGUIMIENTO 2025'!$N$14,INT((ROW()-13)/2),0)),IF(ISBLANK(OFFSET('9. METAS'!$N$20,INT((ROW()-14)/2),0)),"",OFFSET('9. METAS'!$N$20,INT((ROW()-14)/2),0)))</f>
        <v>41</v>
      </c>
      <c r="K159" s="256" t="str">
        <f ca="1">IF(MOD(ROW()-13,2)=0,IF(ISBLANK(OFFSET('10. SEGUIMIENTO 2025'!$O$14,INT((ROW()-13)/2),0)),"",OFFSET('10. SEGUIMIENTO 2025'!$O$14,INT((ROW()-13)/2),0)),IF(ISBLANK(OFFSET('9. METAS'!$O$20,INT((ROW()-14)/2),0)),"",OFFSET('9. METAS'!$O$20,INT((ROW()-14)/2),0)))</f>
        <v/>
      </c>
      <c r="L159" s="256" t="str">
        <f ca="1">IF(MOD(ROW()-13,2)=0,IF(ISBLANK(OFFSET('10. SEGUIMIENTO 2025'!$P$14,INT((ROW()-13)/2),0)),"",OFFSET('10. SEGUIMIENTO 2025'!$P$14,INT((ROW()-13)/2),0)),IF(ISBLANK(OFFSET('9. METAS'!$P$20,INT((ROW()-14)/2),0)),"",OFFSET('9. METAS'!$P$20,INT((ROW()-14)/2),0)))</f>
        <v/>
      </c>
      <c r="M159" s="257" t="str">
        <f ca="1">IF(MOD(ROW()-13,2)=0,IF(ISBLANK(OFFSET('10. SEGUIMIENTO 2025'!$Q$14,INT((ROW()-13)/2),0)),"",OFFSET('10. SEGUIMIENTO 2025'!$Q$14,INT((ROW()-13)/2),0)),IF(ISBLANK(OFFSET('9. METAS'!$Q$20,INT((ROW()-14)/2),0)),"",OFFSET('9. METAS'!$Q$20,INT((ROW()-14)/2),0)))</f>
        <v/>
      </c>
      <c r="N159" s="1012" t="str">
        <f t="shared" ref="N159" ca="1" si="142">IFERROR(M159/M160,"ND")</f>
        <v>ND</v>
      </c>
      <c r="O159" s="1008" t="str">
        <f t="shared" ref="O159" ca="1" si="143">IFERROR(((M159+L159+K159+J159)/H159),"ND")</f>
        <v>ND</v>
      </c>
      <c r="P159" s="996"/>
    </row>
    <row r="160" spans="3:16">
      <c r="C160" s="1030"/>
      <c r="D160" s="1026"/>
      <c r="E160" s="1026"/>
      <c r="F160" s="1024"/>
      <c r="G160" s="1021"/>
      <c r="H160" s="1017"/>
      <c r="I160" s="1015"/>
      <c r="J160" s="255">
        <f ca="1">IF(MOD(ROW()-13,2)=0,IF(ISBLANK(OFFSET('10. SEGUIMIENTO 2025'!$N$14,INT((ROW()-13)/2),0)),"",OFFSET('10. SEGUIMIENTO 2025'!$N$14,INT((ROW()-13)/2),0)),IF(ISBLANK(OFFSET('9. METAS'!$N$20,INT((ROW()-14)/2),0)),"",OFFSET('9. METAS'!$N$20,INT((ROW()-14)/2),0)))</f>
        <v>932500</v>
      </c>
      <c r="K160" s="256">
        <f ca="1">IF(MOD(ROW()-13,2)=0,IF(ISBLANK(OFFSET('10. SEGUIMIENTO 2025'!$O$14,INT((ROW()-13)/2),0)),"",OFFSET('10. SEGUIMIENTO 2025'!$O$14,INT((ROW()-13)/2),0)),IF(ISBLANK(OFFSET('9. METAS'!$O$20,INT((ROW()-14)/2),0)),"",OFFSET('9. METAS'!$O$20,INT((ROW()-14)/2),0)))</f>
        <v>932500</v>
      </c>
      <c r="L160" s="256">
        <f ca="1">IF(MOD(ROW()-13,2)=0,IF(ISBLANK(OFFSET('10. SEGUIMIENTO 2025'!$P$14,INT((ROW()-13)/2),0)),"",OFFSET('10. SEGUIMIENTO 2025'!$P$14,INT((ROW()-13)/2),0)),IF(ISBLANK(OFFSET('9. METAS'!$P$20,INT((ROW()-14)/2),0)),"",OFFSET('9. METAS'!$P$20,INT((ROW()-14)/2),0)))</f>
        <v>632500</v>
      </c>
      <c r="M160" s="257">
        <f ca="1">IF(MOD(ROW()-13,2)=0,IF(ISBLANK(OFFSET('10. SEGUIMIENTO 2025'!$Q$14,INT((ROW()-13)/2),0)),"",OFFSET('10. SEGUIMIENTO 2025'!$Q$14,INT((ROW()-13)/2),0)),IF(ISBLANK(OFFSET('9. METAS'!$Q$20,INT((ROW()-14)/2),0)),"",OFFSET('9. METAS'!$Q$20,INT((ROW()-14)/2),0)))</f>
        <v>932500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017">
        <f ca="1">IF(ISBLANK(OFFSET('9. METAS'!$K$20,INT((ROW()-13)/2),0)),"",OFFSET('9. METAS'!$K$20,INT((ROW()-13)/2),0))</f>
        <v>3300000</v>
      </c>
      <c r="I161" s="1014"/>
      <c r="J161" s="255">
        <f ca="1">IF(MOD(ROW()-13,2)=0,IF(ISBLANK(OFFSET('10. SEGUIMIENTO 2025'!$N$14,INT((ROW()-13)/2),0)),"",OFFSET('10. SEGUIMIENTO 2025'!$N$14,INT((ROW()-13)/2),0)),IF(ISBLANK(OFFSET('9. METAS'!$N$20,INT((ROW()-14)/2),0)),"",OFFSET('9. METAS'!$N$20,INT((ROW()-14)/2),0)))</f>
        <v>41</v>
      </c>
      <c r="K161" s="256" t="str">
        <f ca="1">IF(MOD(ROW()-13,2)=0,IF(ISBLANK(OFFSET('10. SEGUIMIENTO 2025'!$O$14,INT((ROW()-13)/2),0)),"",OFFSET('10. SEGUIMIENTO 2025'!$O$14,INT((ROW()-13)/2),0)),IF(ISBLANK(OFFSET('9. METAS'!$O$20,INT((ROW()-14)/2),0)),"",OFFSET('9. METAS'!$O$20,INT((ROW()-14)/2),0)))</f>
        <v/>
      </c>
      <c r="L161" s="256" t="str">
        <f ca="1">IF(MOD(ROW()-13,2)=0,IF(ISBLANK(OFFSET('10. SEGUIMIENTO 2025'!$P$14,INT((ROW()-13)/2),0)),"",OFFSET('10. SEGUIMIENTO 2025'!$P$14,INT((ROW()-13)/2),0)),IF(ISBLANK(OFFSET('9. METAS'!$P$20,INT((ROW()-14)/2),0)),"",OFFSET('9. METAS'!$P$20,INT((ROW()-14)/2),0)))</f>
        <v/>
      </c>
      <c r="M161" s="257" t="str">
        <f ca="1">IF(MOD(ROW()-13,2)=0,IF(ISBLANK(OFFSET('10. SEGUIMIENTO 2025'!$Q$14,INT((ROW()-13)/2),0)),"",OFFSET('10. SEGUIMIENTO 2025'!$Q$14,INT((ROW()-13)/2),0)),IF(ISBLANK(OFFSET('9. METAS'!$Q$20,INT((ROW()-14)/2),0)),"",OFFSET('9. METAS'!$Q$20,INT((ROW()-14)/2),0)))</f>
        <v/>
      </c>
      <c r="N161" s="1012" t="str">
        <f t="shared" ref="N161" ca="1" si="144">IFERROR(M161/M162,"ND")</f>
        <v>ND</v>
      </c>
      <c r="O161" s="1008" t="str">
        <f t="shared" ref="O161" ca="1" si="145">IFERROR(((M161+L161+K161+J161)/H161),"ND")</f>
        <v>ND</v>
      </c>
      <c r="P161" s="996"/>
    </row>
    <row r="162" spans="3:16">
      <c r="C162" s="1030"/>
      <c r="D162" s="1026"/>
      <c r="E162" s="1026"/>
      <c r="F162" s="1024"/>
      <c r="G162" s="1021"/>
      <c r="H162" s="1017"/>
      <c r="I162" s="1015"/>
      <c r="J162" s="255">
        <f ca="1">IF(MOD(ROW()-13,2)=0,IF(ISBLANK(OFFSET('10. SEGUIMIENTO 2025'!$N$14,INT((ROW()-13)/2),0)),"",OFFSET('10. SEGUIMIENTO 2025'!$N$14,INT((ROW()-13)/2),0)),IF(ISBLANK(OFFSET('9. METAS'!$N$20,INT((ROW()-14)/2),0)),"",OFFSET('9. METAS'!$N$20,INT((ROW()-14)/2),0)))</f>
        <v>900000</v>
      </c>
      <c r="K162" s="256">
        <f ca="1">IF(MOD(ROW()-13,2)=0,IF(ISBLANK(OFFSET('10. SEGUIMIENTO 2025'!$O$14,INT((ROW()-13)/2),0)),"",OFFSET('10. SEGUIMIENTO 2025'!$O$14,INT((ROW()-13)/2),0)),IF(ISBLANK(OFFSET('9. METAS'!$O$20,INT((ROW()-14)/2),0)),"",OFFSET('9. METAS'!$O$20,INT((ROW()-14)/2),0)))</f>
        <v>900000</v>
      </c>
      <c r="L162" s="256">
        <f ca="1">IF(MOD(ROW()-13,2)=0,IF(ISBLANK(OFFSET('10. SEGUIMIENTO 2025'!$P$14,INT((ROW()-13)/2),0)),"",OFFSET('10. SEGUIMIENTO 2025'!$P$14,INT((ROW()-13)/2),0)),IF(ISBLANK(OFFSET('9. METAS'!$P$20,INT((ROW()-14)/2),0)),"",OFFSET('9. METAS'!$P$20,INT((ROW()-14)/2),0)))</f>
        <v>600000</v>
      </c>
      <c r="M162" s="257">
        <f ca="1">IF(MOD(ROW()-13,2)=0,IF(ISBLANK(OFFSET('10. SEGUIMIENTO 2025'!$Q$14,INT((ROW()-13)/2),0)),"",OFFSET('10. SEGUIMIENTO 2025'!$Q$14,INT((ROW()-13)/2),0)),IF(ISBLANK(OFFSET('9. METAS'!$Q$20,INT((ROW()-14)/2),0)),"",OFFSET('9. METAS'!$Q$20,INT((ROW()-14)/2),0)))</f>
        <v>900000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017">
        <f ca="1">IF(ISBLANK(OFFSET('9. METAS'!$K$20,INT((ROW()-13)/2),0)),"",OFFSET('9. METAS'!$K$20,INT((ROW()-13)/2),0))</f>
        <v>114000</v>
      </c>
      <c r="I163" s="1014"/>
      <c r="J163" s="255">
        <f ca="1">IF(MOD(ROW()-13,2)=0,IF(ISBLANK(OFFSET('10. SEGUIMIENTO 2025'!$N$14,INT((ROW()-13)/2),0)),"",OFFSET('10. SEGUIMIENTO 2025'!$N$14,INT((ROW()-13)/2),0)),IF(ISBLANK(OFFSET('9. METAS'!$N$20,INT((ROW()-14)/2),0)),"",OFFSET('9. METAS'!$N$20,INT((ROW()-14)/2),0)))</f>
        <v>41</v>
      </c>
      <c r="K163" s="256" t="str">
        <f ca="1">IF(MOD(ROW()-13,2)=0,IF(ISBLANK(OFFSET('10. SEGUIMIENTO 2025'!$O$14,INT((ROW()-13)/2),0)),"",OFFSET('10. SEGUIMIENTO 2025'!$O$14,INT((ROW()-13)/2),0)),IF(ISBLANK(OFFSET('9. METAS'!$O$20,INT((ROW()-14)/2),0)),"",OFFSET('9. METAS'!$O$20,INT((ROW()-14)/2),0)))</f>
        <v/>
      </c>
      <c r="L163" s="256" t="str">
        <f ca="1">IF(MOD(ROW()-13,2)=0,IF(ISBLANK(OFFSET('10. SEGUIMIENTO 2025'!$P$14,INT((ROW()-13)/2),0)),"",OFFSET('10. SEGUIMIENTO 2025'!$P$14,INT((ROW()-13)/2),0)),IF(ISBLANK(OFFSET('9. METAS'!$P$20,INT((ROW()-14)/2),0)),"",OFFSET('9. METAS'!$P$20,INT((ROW()-14)/2),0)))</f>
        <v/>
      </c>
      <c r="M163" s="257" t="str">
        <f ca="1">IF(MOD(ROW()-13,2)=0,IF(ISBLANK(OFFSET('10. SEGUIMIENTO 2025'!$Q$14,INT((ROW()-13)/2),0)),"",OFFSET('10. SEGUIMIENTO 2025'!$Q$14,INT((ROW()-13)/2),0)),IF(ISBLANK(OFFSET('9. METAS'!$Q$20,INT((ROW()-14)/2),0)),"",OFFSET('9. METAS'!$Q$20,INT((ROW()-14)/2),0)))</f>
        <v/>
      </c>
      <c r="N163" s="1012" t="str">
        <f t="shared" ref="N163" ca="1" si="146">IFERROR(M163/M164,"ND")</f>
        <v>ND</v>
      </c>
      <c r="O163" s="1008" t="str">
        <f t="shared" ref="O163" ca="1" si="147">IFERROR(((M163+L163+K163+J163)/H163),"ND")</f>
        <v>ND</v>
      </c>
      <c r="P163" s="996"/>
    </row>
    <row r="164" spans="3:16">
      <c r="C164" s="1030"/>
      <c r="D164" s="1026"/>
      <c r="E164" s="1026"/>
      <c r="F164" s="1024"/>
      <c r="G164" s="1021"/>
      <c r="H164" s="1017"/>
      <c r="I164" s="1015"/>
      <c r="J164" s="255">
        <f ca="1">IF(MOD(ROW()-13,2)=0,IF(ISBLANK(OFFSET('10. SEGUIMIENTO 2025'!$N$14,INT((ROW()-13)/2),0)),"",OFFSET('10. SEGUIMIENTO 2025'!$N$14,INT((ROW()-13)/2),0)),IF(ISBLANK(OFFSET('9. METAS'!$N$20,INT((ROW()-14)/2),0)),"",OFFSET('9. METAS'!$N$20,INT((ROW()-14)/2),0)))</f>
        <v>28500</v>
      </c>
      <c r="K164" s="256">
        <f ca="1">IF(MOD(ROW()-13,2)=0,IF(ISBLANK(OFFSET('10. SEGUIMIENTO 2025'!$O$14,INT((ROW()-13)/2),0)),"",OFFSET('10. SEGUIMIENTO 2025'!$O$14,INT((ROW()-13)/2),0)),IF(ISBLANK(OFFSET('9. METAS'!$O$20,INT((ROW()-14)/2),0)),"",OFFSET('9. METAS'!$O$20,INT((ROW()-14)/2),0)))</f>
        <v>28500</v>
      </c>
      <c r="L164" s="256">
        <f ca="1">IF(MOD(ROW()-13,2)=0,IF(ISBLANK(OFFSET('10. SEGUIMIENTO 2025'!$P$14,INT((ROW()-13)/2),0)),"",OFFSET('10. SEGUIMIENTO 2025'!$P$14,INT((ROW()-13)/2),0)),IF(ISBLANK(OFFSET('9. METAS'!$P$20,INT((ROW()-14)/2),0)),"",OFFSET('9. METAS'!$P$20,INT((ROW()-14)/2),0)))</f>
        <v>28500</v>
      </c>
      <c r="M164" s="257">
        <f ca="1">IF(MOD(ROW()-13,2)=0,IF(ISBLANK(OFFSET('10. SEGUIMIENTO 2025'!$Q$14,INT((ROW()-13)/2),0)),"",OFFSET('10. SEGUIMIENTO 2025'!$Q$14,INT((ROW()-13)/2),0)),IF(ISBLANK(OFFSET('9. METAS'!$Q$20,INT((ROW()-14)/2),0)),"",OFFSET('9. METAS'!$Q$20,INT((ROW()-14)/2),0)))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017">
        <f ca="1">IF(ISBLANK(OFFSET('9. METAS'!$K$20,INT((ROW()-13)/2),0)),"",OFFSET('9. METAS'!$K$20,INT((ROW()-13)/2),0))</f>
        <v>16000</v>
      </c>
      <c r="I165" s="1014"/>
      <c r="J165" s="255">
        <f ca="1">IF(MOD(ROW()-13,2)=0,IF(ISBLANK(OFFSET('10. SEGUIMIENTO 2025'!$N$14,INT((ROW()-13)/2),0)),"",OFFSET('10. SEGUIMIENTO 2025'!$N$14,INT((ROW()-13)/2),0)),IF(ISBLANK(OFFSET('9. METAS'!$N$20,INT((ROW()-14)/2),0)),"",OFFSET('9. METAS'!$N$20,INT((ROW()-14)/2),0)))</f>
        <v>41</v>
      </c>
      <c r="K165" s="256" t="str">
        <f ca="1">IF(MOD(ROW()-13,2)=0,IF(ISBLANK(OFFSET('10. SEGUIMIENTO 2025'!$O$14,INT((ROW()-13)/2),0)),"",OFFSET('10. SEGUIMIENTO 2025'!$O$14,INT((ROW()-13)/2),0)),IF(ISBLANK(OFFSET('9. METAS'!$O$20,INT((ROW()-14)/2),0)),"",OFFSET('9. METAS'!$O$20,INT((ROW()-14)/2),0)))</f>
        <v/>
      </c>
      <c r="L165" s="256" t="str">
        <f ca="1">IF(MOD(ROW()-13,2)=0,IF(ISBLANK(OFFSET('10. SEGUIMIENTO 2025'!$P$14,INT((ROW()-13)/2),0)),"",OFFSET('10. SEGUIMIENTO 2025'!$P$14,INT((ROW()-13)/2),0)),IF(ISBLANK(OFFSET('9. METAS'!$P$20,INT((ROW()-14)/2),0)),"",OFFSET('9. METAS'!$P$20,INT((ROW()-14)/2),0)))</f>
        <v/>
      </c>
      <c r="M165" s="257" t="str">
        <f ca="1">IF(MOD(ROW()-13,2)=0,IF(ISBLANK(OFFSET('10. SEGUIMIENTO 2025'!$Q$14,INT((ROW()-13)/2),0)),"",OFFSET('10. SEGUIMIENTO 2025'!$Q$14,INT((ROW()-13)/2),0)),IF(ISBLANK(OFFSET('9. METAS'!$Q$20,INT((ROW()-14)/2),0)),"",OFFSET('9. METAS'!$Q$20,INT((ROW()-14)/2),0)))</f>
        <v/>
      </c>
      <c r="N165" s="1012" t="str">
        <f t="shared" ref="N165" ca="1" si="148">IFERROR(M165/M166,"ND")</f>
        <v>ND</v>
      </c>
      <c r="O165" s="1008" t="str">
        <f t="shared" ref="O165" ca="1" si="149">IFERROR(((M165+L165+K165+J165)/H165),"ND")</f>
        <v>ND</v>
      </c>
      <c r="P165" s="996"/>
    </row>
    <row r="166" spans="3:16">
      <c r="C166" s="1030"/>
      <c r="D166" s="1026"/>
      <c r="E166" s="1026"/>
      <c r="F166" s="1024"/>
      <c r="G166" s="1021"/>
      <c r="H166" s="1017"/>
      <c r="I166" s="1015"/>
      <c r="J166" s="255">
        <f ca="1">IF(MOD(ROW()-13,2)=0,IF(ISBLANK(OFFSET('10. SEGUIMIENTO 2025'!$N$14,INT((ROW()-13)/2),0)),"",OFFSET('10. SEGUIMIENTO 2025'!$N$14,INT((ROW()-13)/2),0)),IF(ISBLANK(OFFSET('9. METAS'!$N$20,INT((ROW()-14)/2),0)),"",OFFSET('9. METAS'!$N$20,INT((ROW()-14)/2),0)))</f>
        <v>4000</v>
      </c>
      <c r="K166" s="256">
        <f ca="1">IF(MOD(ROW()-13,2)=0,IF(ISBLANK(OFFSET('10. SEGUIMIENTO 2025'!$O$14,INT((ROW()-13)/2),0)),"",OFFSET('10. SEGUIMIENTO 2025'!$O$14,INT((ROW()-13)/2),0)),IF(ISBLANK(OFFSET('9. METAS'!$O$20,INT((ROW()-14)/2),0)),"",OFFSET('9. METAS'!$O$20,INT((ROW()-14)/2),0)))</f>
        <v>4000</v>
      </c>
      <c r="L166" s="256">
        <f ca="1">IF(MOD(ROW()-13,2)=0,IF(ISBLANK(OFFSET('10. SEGUIMIENTO 2025'!$P$14,INT((ROW()-13)/2),0)),"",OFFSET('10. SEGUIMIENTO 2025'!$P$14,INT((ROW()-13)/2),0)),IF(ISBLANK(OFFSET('9. METAS'!$P$20,INT((ROW()-14)/2),0)),"",OFFSET('9. METAS'!$P$20,INT((ROW()-14)/2),0)))</f>
        <v>4000</v>
      </c>
      <c r="M166" s="257">
        <f ca="1">IF(MOD(ROW()-13,2)=0,IF(ISBLANK(OFFSET('10. SEGUIMIENTO 2025'!$Q$14,INT((ROW()-13)/2),0)),"",OFFSET('10. SEGUIMIENTO 2025'!$Q$14,INT((ROW()-13)/2),0)),IF(ISBLANK(OFFSET('9. METAS'!$Q$20,INT((ROW()-14)/2),0)),"",OFFSET('9. METAS'!$Q$20,INT((ROW()-14)/2),0)))</f>
        <v>4000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017">
        <f ca="1">IF(ISBLANK(OFFSET('9. METAS'!$K$20,INT((ROW()-13)/2),0)),"",OFFSET('9. METAS'!$K$20,INT((ROW()-13)/2),0))</f>
        <v>21284</v>
      </c>
      <c r="I167" s="1014"/>
      <c r="J167" s="255">
        <f ca="1">IF(MOD(ROW()-13,2)=0,IF(ISBLANK(OFFSET('10. SEGUIMIENTO 2025'!$N$14,INT((ROW()-13)/2),0)),"",OFFSET('10. SEGUIMIENTO 2025'!$N$14,INT((ROW()-13)/2),0)),IF(ISBLANK(OFFSET('9. METAS'!$N$20,INT((ROW()-14)/2),0)),"",OFFSET('9. METAS'!$N$20,INT((ROW()-14)/2),0)))</f>
        <v>41</v>
      </c>
      <c r="K167" s="256" t="str">
        <f ca="1">IF(MOD(ROW()-13,2)=0,IF(ISBLANK(OFFSET('10. SEGUIMIENTO 2025'!$O$14,INT((ROW()-13)/2),0)),"",OFFSET('10. SEGUIMIENTO 2025'!$O$14,INT((ROW()-13)/2),0)),IF(ISBLANK(OFFSET('9. METAS'!$O$20,INT((ROW()-14)/2),0)),"",OFFSET('9. METAS'!$O$20,INT((ROW()-14)/2),0)))</f>
        <v/>
      </c>
      <c r="L167" s="256" t="str">
        <f ca="1">IF(MOD(ROW()-13,2)=0,IF(ISBLANK(OFFSET('10. SEGUIMIENTO 2025'!$P$14,INT((ROW()-13)/2),0)),"",OFFSET('10. SEGUIMIENTO 2025'!$P$14,INT((ROW()-13)/2),0)),IF(ISBLANK(OFFSET('9. METAS'!$P$20,INT((ROW()-14)/2),0)),"",OFFSET('9. METAS'!$P$20,INT((ROW()-14)/2),0)))</f>
        <v/>
      </c>
      <c r="M167" s="257" t="str">
        <f ca="1">IF(MOD(ROW()-13,2)=0,IF(ISBLANK(OFFSET('10. SEGUIMIENTO 2025'!$Q$14,INT((ROW()-13)/2),0)),"",OFFSET('10. SEGUIMIENTO 2025'!$Q$14,INT((ROW()-13)/2),0)),IF(ISBLANK(OFFSET('9. METAS'!$Q$20,INT((ROW()-14)/2),0)),"",OFFSET('9. METAS'!$Q$20,INT((ROW()-14)/2),0)))</f>
        <v/>
      </c>
      <c r="N167" s="1012" t="str">
        <f t="shared" ref="N167" ca="1" si="150">IFERROR(M167/M168,"ND")</f>
        <v>ND</v>
      </c>
      <c r="O167" s="1008" t="str">
        <f t="shared" ref="O167" ca="1" si="151">IFERROR(((M167+L167+K167+J167)/H167),"ND")</f>
        <v>ND</v>
      </c>
      <c r="P167" s="996"/>
    </row>
    <row r="168" spans="3:16">
      <c r="C168" s="1030"/>
      <c r="D168" s="1026"/>
      <c r="E168" s="1026"/>
      <c r="F168" s="1024"/>
      <c r="G168" s="1021"/>
      <c r="H168" s="1017"/>
      <c r="I168" s="1015"/>
      <c r="J168" s="255">
        <f ca="1">IF(MOD(ROW()-13,2)=0,IF(ISBLANK(OFFSET('10. SEGUIMIENTO 2025'!$N$14,INT((ROW()-13)/2),0)),"",OFFSET('10. SEGUIMIENTO 2025'!$N$14,INT((ROW()-13)/2),0)),IF(ISBLANK(OFFSET('9. METAS'!$N$20,INT((ROW()-14)/2),0)),"",OFFSET('9. METAS'!$N$20,INT((ROW()-14)/2),0)))</f>
        <v>5161</v>
      </c>
      <c r="K168" s="256">
        <f ca="1">IF(MOD(ROW()-13,2)=0,IF(ISBLANK(OFFSET('10. SEGUIMIENTO 2025'!$O$14,INT((ROW()-13)/2),0)),"",OFFSET('10. SEGUIMIENTO 2025'!$O$14,INT((ROW()-13)/2),0)),IF(ISBLANK(OFFSET('9. METAS'!$O$20,INT((ROW()-14)/2),0)),"",OFFSET('9. METAS'!$O$20,INT((ROW()-14)/2),0)))</f>
        <v>5086</v>
      </c>
      <c r="L168" s="256">
        <f ca="1">IF(MOD(ROW()-13,2)=0,IF(ISBLANK(OFFSET('10. SEGUIMIENTO 2025'!$P$14,INT((ROW()-13)/2),0)),"",OFFSET('10. SEGUIMIENTO 2025'!$P$14,INT((ROW()-13)/2),0)),IF(ISBLANK(OFFSET('9. METAS'!$P$20,INT((ROW()-14)/2),0)),"",OFFSET('9. METAS'!$P$20,INT((ROW()-14)/2),0)))</f>
        <v>5556</v>
      </c>
      <c r="M168" s="257">
        <f ca="1">IF(MOD(ROW()-13,2)=0,IF(ISBLANK(OFFSET('10. SEGUIMIENTO 2025'!$Q$14,INT((ROW()-13)/2),0)),"",OFFSET('10. SEGUIMIENTO 2025'!$Q$14,INT((ROW()-13)/2),0)),IF(ISBLANK(OFFSET('9. METAS'!$Q$20,INT((ROW()-14)/2),0)),"",OFFSET('9. METAS'!$Q$20,INT((ROW()-14)/2),0)))</f>
        <v>5481</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017">
        <f ca="1">IF(ISBLANK(OFFSET('9. METAS'!$K$20,INT((ROW()-13)/2),0)),"",OFFSET('9. METAS'!$K$20,INT((ROW()-13)/2),0))</f>
        <v>10746</v>
      </c>
      <c r="I169" s="1014"/>
      <c r="J169" s="255">
        <f ca="1">IF(MOD(ROW()-13,2)=0,IF(ISBLANK(OFFSET('10. SEGUIMIENTO 2025'!$N$14,INT((ROW()-13)/2),0)),"",OFFSET('10. SEGUIMIENTO 2025'!$N$14,INT((ROW()-13)/2),0)),IF(ISBLANK(OFFSET('9. METAS'!$N$20,INT((ROW()-14)/2),0)),"",OFFSET('9. METAS'!$N$20,INT((ROW()-14)/2),0)))</f>
        <v>41</v>
      </c>
      <c r="K169" s="256" t="str">
        <f ca="1">IF(MOD(ROW()-13,2)=0,IF(ISBLANK(OFFSET('10. SEGUIMIENTO 2025'!$O$14,INT((ROW()-13)/2),0)),"",OFFSET('10. SEGUIMIENTO 2025'!$O$14,INT((ROW()-13)/2),0)),IF(ISBLANK(OFFSET('9. METAS'!$O$20,INT((ROW()-14)/2),0)),"",OFFSET('9. METAS'!$O$20,INT((ROW()-14)/2),0)))</f>
        <v/>
      </c>
      <c r="L169" s="256" t="str">
        <f ca="1">IF(MOD(ROW()-13,2)=0,IF(ISBLANK(OFFSET('10. SEGUIMIENTO 2025'!$P$14,INT((ROW()-13)/2),0)),"",OFFSET('10. SEGUIMIENTO 2025'!$P$14,INT((ROW()-13)/2),0)),IF(ISBLANK(OFFSET('9. METAS'!$P$20,INT((ROW()-14)/2),0)),"",OFFSET('9. METAS'!$P$20,INT((ROW()-14)/2),0)))</f>
        <v/>
      </c>
      <c r="M169" s="257" t="str">
        <f ca="1">IF(MOD(ROW()-13,2)=0,IF(ISBLANK(OFFSET('10. SEGUIMIENTO 2025'!$Q$14,INT((ROW()-13)/2),0)),"",OFFSET('10. SEGUIMIENTO 2025'!$Q$14,INT((ROW()-13)/2),0)),IF(ISBLANK(OFFSET('9. METAS'!$Q$20,INT((ROW()-14)/2),0)),"",OFFSET('9. METAS'!$Q$20,INT((ROW()-14)/2),0)))</f>
        <v/>
      </c>
      <c r="N169" s="1012" t="str">
        <f t="shared" ref="N169" ca="1" si="152">IFERROR(M169/M170,"ND")</f>
        <v>ND</v>
      </c>
      <c r="O169" s="1008" t="str">
        <f t="shared" ref="O169" ca="1" si="153">IFERROR(((M169+L169+K169+J169)/H169),"ND")</f>
        <v>ND</v>
      </c>
      <c r="P169" s="996"/>
    </row>
    <row r="170" spans="3:16">
      <c r="C170" s="1030"/>
      <c r="D170" s="1026"/>
      <c r="E170" s="1026"/>
      <c r="F170" s="1024"/>
      <c r="G170" s="1021"/>
      <c r="H170" s="1017"/>
      <c r="I170" s="1015"/>
      <c r="J170" s="255">
        <f ca="1">IF(MOD(ROW()-13,2)=0,IF(ISBLANK(OFFSET('10. SEGUIMIENTO 2025'!$N$14,INT((ROW()-13)/2),0)),"",OFFSET('10. SEGUIMIENTO 2025'!$N$14,INT((ROW()-13)/2),0)),IF(ISBLANK(OFFSET('9. METAS'!$N$20,INT((ROW()-14)/2),0)),"",OFFSET('9. METAS'!$N$20,INT((ROW()-14)/2),0)))</f>
        <v>2687</v>
      </c>
      <c r="K170" s="256">
        <f ca="1">IF(MOD(ROW()-13,2)=0,IF(ISBLANK(OFFSET('10. SEGUIMIENTO 2025'!$O$14,INT((ROW()-13)/2),0)),"",OFFSET('10. SEGUIMIENTO 2025'!$O$14,INT((ROW()-13)/2),0)),IF(ISBLANK(OFFSET('9. METAS'!$O$20,INT((ROW()-14)/2),0)),"",OFFSET('9. METAS'!$O$20,INT((ROW()-14)/2),0)))</f>
        <v>2687</v>
      </c>
      <c r="L170" s="256">
        <f ca="1">IF(MOD(ROW()-13,2)=0,IF(ISBLANK(OFFSET('10. SEGUIMIENTO 2025'!$P$14,INT((ROW()-13)/2),0)),"",OFFSET('10. SEGUIMIENTO 2025'!$P$14,INT((ROW()-13)/2),0)),IF(ISBLANK(OFFSET('9. METAS'!$P$20,INT((ROW()-14)/2),0)),"",OFFSET('9. METAS'!$P$20,INT((ROW()-14)/2),0)))</f>
        <v>2686</v>
      </c>
      <c r="M170" s="257">
        <f ca="1">IF(MOD(ROW()-13,2)=0,IF(ISBLANK(OFFSET('10. SEGUIMIENTO 2025'!$Q$14,INT((ROW()-13)/2),0)),"",OFFSET('10. SEGUIMIENTO 2025'!$Q$14,INT((ROW()-13)/2),0)),IF(ISBLANK(OFFSET('9. METAS'!$Q$20,INT((ROW()-14)/2),0)),"",OFFSET('9. METAS'!$Q$20,INT((ROW()-14)/2),0)))</f>
        <v>2686</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017">
        <f ca="1">IF(ISBLANK(OFFSET('9. METAS'!$K$20,INT((ROW()-13)/2),0)),"",OFFSET('9. METAS'!$K$20,INT((ROW()-13)/2),0))</f>
        <v>1250</v>
      </c>
      <c r="I171" s="1014"/>
      <c r="J171" s="255">
        <f ca="1">IF(MOD(ROW()-13,2)=0,IF(ISBLANK(OFFSET('10. SEGUIMIENTO 2025'!$N$14,INT((ROW()-13)/2),0)),"",OFFSET('10. SEGUIMIENTO 2025'!$N$14,INT((ROW()-13)/2),0)),IF(ISBLANK(OFFSET('9. METAS'!$N$20,INT((ROW()-14)/2),0)),"",OFFSET('9. METAS'!$N$20,INT((ROW()-14)/2),0)))</f>
        <v>41</v>
      </c>
      <c r="K171" s="256" t="str">
        <f ca="1">IF(MOD(ROW()-13,2)=0,IF(ISBLANK(OFFSET('10. SEGUIMIENTO 2025'!$O$14,INT((ROW()-13)/2),0)),"",OFFSET('10. SEGUIMIENTO 2025'!$O$14,INT((ROW()-13)/2),0)),IF(ISBLANK(OFFSET('9. METAS'!$O$20,INT((ROW()-14)/2),0)),"",OFFSET('9. METAS'!$O$20,INT((ROW()-14)/2),0)))</f>
        <v/>
      </c>
      <c r="L171" s="256" t="str">
        <f ca="1">IF(MOD(ROW()-13,2)=0,IF(ISBLANK(OFFSET('10. SEGUIMIENTO 2025'!$P$14,INT((ROW()-13)/2),0)),"",OFFSET('10. SEGUIMIENTO 2025'!$P$14,INT((ROW()-13)/2),0)),IF(ISBLANK(OFFSET('9. METAS'!$P$20,INT((ROW()-14)/2),0)),"",OFFSET('9. METAS'!$P$20,INT((ROW()-14)/2),0)))</f>
        <v/>
      </c>
      <c r="M171" s="257" t="str">
        <f ca="1">IF(MOD(ROW()-13,2)=0,IF(ISBLANK(OFFSET('10. SEGUIMIENTO 2025'!$Q$14,INT((ROW()-13)/2),0)),"",OFFSET('10. SEGUIMIENTO 2025'!$Q$14,INT((ROW()-13)/2),0)),IF(ISBLANK(OFFSET('9. METAS'!$Q$20,INT((ROW()-14)/2),0)),"",OFFSET('9. METAS'!$Q$20,INT((ROW()-14)/2),0)))</f>
        <v/>
      </c>
      <c r="N171" s="1012" t="str">
        <f t="shared" ref="N171" ca="1" si="154">IFERROR(M171/M172,"ND")</f>
        <v>ND</v>
      </c>
      <c r="O171" s="1008" t="str">
        <f t="shared" ref="O171" ca="1" si="155">IFERROR(((M171+L171+K171+J171)/H171),"ND")</f>
        <v>ND</v>
      </c>
      <c r="P171" s="996"/>
    </row>
    <row r="172" spans="3:16">
      <c r="C172" s="1030"/>
      <c r="D172" s="1026"/>
      <c r="E172" s="1026"/>
      <c r="F172" s="1024"/>
      <c r="G172" s="1021"/>
      <c r="H172" s="1017"/>
      <c r="I172" s="1015"/>
      <c r="J172" s="255">
        <f ca="1">IF(MOD(ROW()-13,2)=0,IF(ISBLANK(OFFSET('10. SEGUIMIENTO 2025'!$N$14,INT((ROW()-13)/2),0)),"",OFFSET('10. SEGUIMIENTO 2025'!$N$14,INT((ROW()-13)/2),0)),IF(ISBLANK(OFFSET('9. METAS'!$N$20,INT((ROW()-14)/2),0)),"",OFFSET('9. METAS'!$N$20,INT((ROW()-14)/2),0)))</f>
        <v>350</v>
      </c>
      <c r="K172" s="256">
        <f ca="1">IF(MOD(ROW()-13,2)=0,IF(ISBLANK(OFFSET('10. SEGUIMIENTO 2025'!$O$14,INT((ROW()-13)/2),0)),"",OFFSET('10. SEGUIMIENTO 2025'!$O$14,INT((ROW()-13)/2),0)),IF(ISBLANK(OFFSET('9. METAS'!$O$20,INT((ROW()-14)/2),0)),"",OFFSET('9. METAS'!$O$20,INT((ROW()-14)/2),0)))</f>
        <v>275</v>
      </c>
      <c r="L172" s="256">
        <f ca="1">IF(MOD(ROW()-13,2)=0,IF(ISBLANK(OFFSET('10. SEGUIMIENTO 2025'!$P$14,INT((ROW()-13)/2),0)),"",OFFSET('10. SEGUIMIENTO 2025'!$P$14,INT((ROW()-13)/2),0)),IF(ISBLANK(OFFSET('9. METAS'!$P$20,INT((ROW()-14)/2),0)),"",OFFSET('9. METAS'!$P$20,INT((ROW()-14)/2),0)))</f>
        <v>350</v>
      </c>
      <c r="M172" s="257">
        <f ca="1">IF(MOD(ROW()-13,2)=0,IF(ISBLANK(OFFSET('10. SEGUIMIENTO 2025'!$Q$14,INT((ROW()-13)/2),0)),"",OFFSET('10. SEGUIMIENTO 2025'!$Q$14,INT((ROW()-13)/2),0)),IF(ISBLANK(OFFSET('9. METAS'!$Q$20,INT((ROW()-14)/2),0)),"",OFFSET('9. METAS'!$Q$20,INT((ROW()-14)/2),0)))</f>
        <v>275</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017">
        <f ca="1">IF(ISBLANK(OFFSET('9. METAS'!$K$20,INT((ROW()-13)/2),0)),"",OFFSET('9. METAS'!$K$20,INT((ROW()-13)/2),0))</f>
        <v>9288</v>
      </c>
      <c r="I173" s="1014"/>
      <c r="J173" s="255">
        <f ca="1">IF(MOD(ROW()-13,2)=0,IF(ISBLANK(OFFSET('10. SEGUIMIENTO 2025'!$N$14,INT((ROW()-13)/2),0)),"",OFFSET('10. SEGUIMIENTO 2025'!$N$14,INT((ROW()-13)/2),0)),IF(ISBLANK(OFFSET('9. METAS'!$N$20,INT((ROW()-14)/2),0)),"",OFFSET('9. METAS'!$N$20,INT((ROW()-14)/2),0)))</f>
        <v>41</v>
      </c>
      <c r="K173" s="256" t="str">
        <f ca="1">IF(MOD(ROW()-13,2)=0,IF(ISBLANK(OFFSET('10. SEGUIMIENTO 2025'!$O$14,INT((ROW()-13)/2),0)),"",OFFSET('10. SEGUIMIENTO 2025'!$O$14,INT((ROW()-13)/2),0)),IF(ISBLANK(OFFSET('9. METAS'!$O$20,INT((ROW()-14)/2),0)),"",OFFSET('9. METAS'!$O$20,INT((ROW()-14)/2),0)))</f>
        <v/>
      </c>
      <c r="L173" s="256" t="str">
        <f ca="1">IF(MOD(ROW()-13,2)=0,IF(ISBLANK(OFFSET('10. SEGUIMIENTO 2025'!$P$14,INT((ROW()-13)/2),0)),"",OFFSET('10. SEGUIMIENTO 2025'!$P$14,INT((ROW()-13)/2),0)),IF(ISBLANK(OFFSET('9. METAS'!$P$20,INT((ROW()-14)/2),0)),"",OFFSET('9. METAS'!$P$20,INT((ROW()-14)/2),0)))</f>
        <v/>
      </c>
      <c r="M173" s="257" t="str">
        <f ca="1">IF(MOD(ROW()-13,2)=0,IF(ISBLANK(OFFSET('10. SEGUIMIENTO 2025'!$Q$14,INT((ROW()-13)/2),0)),"",OFFSET('10. SEGUIMIENTO 2025'!$Q$14,INT((ROW()-13)/2),0)),IF(ISBLANK(OFFSET('9. METAS'!$Q$20,INT((ROW()-14)/2),0)),"",OFFSET('9. METAS'!$Q$20,INT((ROW()-14)/2),0)))</f>
        <v/>
      </c>
      <c r="N173" s="1012" t="str">
        <f t="shared" ref="N173" ca="1" si="156">IFERROR(M173/M174,"ND")</f>
        <v>ND</v>
      </c>
      <c r="O173" s="1008" t="str">
        <f t="shared" ref="O173" ca="1" si="157">IFERROR(((M173+L173+K173+J173)/H173),"ND")</f>
        <v>ND</v>
      </c>
      <c r="P173" s="996"/>
    </row>
    <row r="174" spans="3:16">
      <c r="C174" s="1030"/>
      <c r="D174" s="1026"/>
      <c r="E174" s="1026"/>
      <c r="F174" s="1024"/>
      <c r="G174" s="1021"/>
      <c r="H174" s="1017"/>
      <c r="I174" s="1015"/>
      <c r="J174" s="255">
        <f ca="1">IF(MOD(ROW()-13,2)=0,IF(ISBLANK(OFFSET('10. SEGUIMIENTO 2025'!$N$14,INT((ROW()-13)/2),0)),"",OFFSET('10. SEGUIMIENTO 2025'!$N$14,INT((ROW()-13)/2),0)),IF(ISBLANK(OFFSET('9. METAS'!$N$20,INT((ROW()-14)/2),0)),"",OFFSET('9. METAS'!$N$20,INT((ROW()-14)/2),0)))</f>
        <v>2124</v>
      </c>
      <c r="K174" s="256">
        <f ca="1">IF(MOD(ROW()-13,2)=0,IF(ISBLANK(OFFSET('10. SEGUIMIENTO 2025'!$O$14,INT((ROW()-13)/2),0)),"",OFFSET('10. SEGUIMIENTO 2025'!$O$14,INT((ROW()-13)/2),0)),IF(ISBLANK(OFFSET('9. METAS'!$O$20,INT((ROW()-14)/2),0)),"",OFFSET('9. METAS'!$O$20,INT((ROW()-14)/2),0)))</f>
        <v>2124</v>
      </c>
      <c r="L174" s="256">
        <f ca="1">IF(MOD(ROW()-13,2)=0,IF(ISBLANK(OFFSET('10. SEGUIMIENTO 2025'!$P$14,INT((ROW()-13)/2),0)),"",OFFSET('10. SEGUIMIENTO 2025'!$P$14,INT((ROW()-13)/2),0)),IF(ISBLANK(OFFSET('9. METAS'!$P$20,INT((ROW()-14)/2),0)),"",OFFSET('9. METAS'!$P$20,INT((ROW()-14)/2),0)))</f>
        <v>2520</v>
      </c>
      <c r="M174" s="257">
        <f ca="1">IF(MOD(ROW()-13,2)=0,IF(ISBLANK(OFFSET('10. SEGUIMIENTO 2025'!$Q$14,INT((ROW()-13)/2),0)),"",OFFSET('10. SEGUIMIENTO 2025'!$Q$14,INT((ROW()-13)/2),0)),IF(ISBLANK(OFFSET('9. METAS'!$Q$20,INT((ROW()-14)/2),0)),"",OFFSET('9. METAS'!$Q$20,INT((ROW()-14)/2),0)))</f>
        <v>2520</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017">
        <f ca="1">IF(ISBLANK(OFFSET('9. METAS'!$K$20,INT((ROW()-13)/2),0)),"",OFFSET('9. METAS'!$K$20,INT((ROW()-13)/2),0))</f>
        <v>23255</v>
      </c>
      <c r="I175" s="1014"/>
      <c r="J175" s="255">
        <f ca="1">IF(MOD(ROW()-13,2)=0,IF(ISBLANK(OFFSET('10. SEGUIMIENTO 2025'!$N$14,INT((ROW()-13)/2),0)),"",OFFSET('10. SEGUIMIENTO 2025'!$N$14,INT((ROW()-13)/2),0)),IF(ISBLANK(OFFSET('9. METAS'!$N$20,INT((ROW()-14)/2),0)),"",OFFSET('9. METAS'!$N$20,INT((ROW()-14)/2),0)))</f>
        <v>41</v>
      </c>
      <c r="K175" s="256" t="str">
        <f ca="1">IF(MOD(ROW()-13,2)=0,IF(ISBLANK(OFFSET('10. SEGUIMIENTO 2025'!$O$14,INT((ROW()-13)/2),0)),"",OFFSET('10. SEGUIMIENTO 2025'!$O$14,INT((ROW()-13)/2),0)),IF(ISBLANK(OFFSET('9. METAS'!$O$20,INT((ROW()-14)/2),0)),"",OFFSET('9. METAS'!$O$20,INT((ROW()-14)/2),0)))</f>
        <v/>
      </c>
      <c r="L175" s="256" t="str">
        <f ca="1">IF(MOD(ROW()-13,2)=0,IF(ISBLANK(OFFSET('10. SEGUIMIENTO 2025'!$P$14,INT((ROW()-13)/2),0)),"",OFFSET('10. SEGUIMIENTO 2025'!$P$14,INT((ROW()-13)/2),0)),IF(ISBLANK(OFFSET('9. METAS'!$P$20,INT((ROW()-14)/2),0)),"",OFFSET('9. METAS'!$P$20,INT((ROW()-14)/2),0)))</f>
        <v/>
      </c>
      <c r="M175" s="257" t="str">
        <f ca="1">IF(MOD(ROW()-13,2)=0,IF(ISBLANK(OFFSET('10. SEGUIMIENTO 2025'!$Q$14,INT((ROW()-13)/2),0)),"",OFFSET('10. SEGUIMIENTO 2025'!$Q$14,INT((ROW()-13)/2),0)),IF(ISBLANK(OFFSET('9. METAS'!$Q$20,INT((ROW()-14)/2),0)),"",OFFSET('9. METAS'!$Q$20,INT((ROW()-14)/2),0)))</f>
        <v/>
      </c>
      <c r="N175" s="1012" t="str">
        <f t="shared" ref="N175" ca="1" si="158">IFERROR(M175/M176,"ND")</f>
        <v>ND</v>
      </c>
      <c r="O175" s="1008" t="str">
        <f t="shared" ref="O175" ca="1" si="159">IFERROR(((M175+L175+K175+J175)/H175),"ND")</f>
        <v>ND</v>
      </c>
      <c r="P175" s="996"/>
    </row>
    <row r="176" spans="3:16">
      <c r="C176" s="1030"/>
      <c r="D176" s="1026"/>
      <c r="E176" s="1026"/>
      <c r="F176" s="1024"/>
      <c r="G176" s="1021"/>
      <c r="H176" s="1017"/>
      <c r="I176" s="1015"/>
      <c r="J176" s="255">
        <f ca="1">IF(MOD(ROW()-13,2)=0,IF(ISBLANK(OFFSET('10. SEGUIMIENTO 2025'!$N$14,INT((ROW()-13)/2),0)),"",OFFSET('10. SEGUIMIENTO 2025'!$N$14,INT((ROW()-13)/2),0)),IF(ISBLANK(OFFSET('9. METAS'!$N$20,INT((ROW()-14)/2),0)),"",OFFSET('9. METAS'!$N$20,INT((ROW()-14)/2),0)))</f>
        <v>5312</v>
      </c>
      <c r="K176" s="256">
        <f ca="1">IF(MOD(ROW()-13,2)=0,IF(ISBLANK(OFFSET('10. SEGUIMIENTO 2025'!$O$14,INT((ROW()-13)/2),0)),"",OFFSET('10. SEGUIMIENTO 2025'!$O$14,INT((ROW()-13)/2),0)),IF(ISBLANK(OFFSET('9. METAS'!$O$20,INT((ROW()-14)/2),0)),"",OFFSET('9. METAS'!$O$20,INT((ROW()-14)/2),0)))</f>
        <v>5323</v>
      </c>
      <c r="L176" s="256">
        <f ca="1">IF(MOD(ROW()-13,2)=0,IF(ISBLANK(OFFSET('10. SEGUIMIENTO 2025'!$P$14,INT((ROW()-13)/2),0)),"",OFFSET('10. SEGUIMIENTO 2025'!$P$14,INT((ROW()-13)/2),0)),IF(ISBLANK(OFFSET('9. METAS'!$P$20,INT((ROW()-14)/2),0)),"",OFFSET('9. METAS'!$P$20,INT((ROW()-14)/2),0)))</f>
        <v>6315</v>
      </c>
      <c r="M176" s="257">
        <f ca="1">IF(MOD(ROW()-13,2)=0,IF(ISBLANK(OFFSET('10. SEGUIMIENTO 2025'!$Q$14,INT((ROW()-13)/2),0)),"",OFFSET('10. SEGUIMIENTO 2025'!$Q$14,INT((ROW()-13)/2),0)),IF(ISBLANK(OFFSET('9. METAS'!$Q$20,INT((ROW()-14)/2),0)),"",OFFSET('9. METAS'!$Q$20,INT((ROW()-14)/2),0)))</f>
        <v>6305</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017">
        <f ca="1">IF(ISBLANK(OFFSET('9. METAS'!$K$20,INT((ROW()-13)/2),0)),"",OFFSET('9. METAS'!$K$20,INT((ROW()-13)/2),0))</f>
        <v>7240</v>
      </c>
      <c r="I177" s="1014"/>
      <c r="J177" s="255">
        <f ca="1">IF(MOD(ROW()-13,2)=0,IF(ISBLANK(OFFSET('10. SEGUIMIENTO 2025'!$N$14,INT((ROW()-13)/2),0)),"",OFFSET('10. SEGUIMIENTO 2025'!$N$14,INT((ROW()-13)/2),0)),IF(ISBLANK(OFFSET('9. METAS'!$N$20,INT((ROW()-14)/2),0)),"",OFFSET('9. METAS'!$N$20,INT((ROW()-14)/2),0)))</f>
        <v>41</v>
      </c>
      <c r="K177" s="256" t="str">
        <f ca="1">IF(MOD(ROW()-13,2)=0,IF(ISBLANK(OFFSET('10. SEGUIMIENTO 2025'!$O$14,INT((ROW()-13)/2),0)),"",OFFSET('10. SEGUIMIENTO 2025'!$O$14,INT((ROW()-13)/2),0)),IF(ISBLANK(OFFSET('9. METAS'!$O$20,INT((ROW()-14)/2),0)),"",OFFSET('9. METAS'!$O$20,INT((ROW()-14)/2),0)))</f>
        <v/>
      </c>
      <c r="L177" s="256" t="str">
        <f ca="1">IF(MOD(ROW()-13,2)=0,IF(ISBLANK(OFFSET('10. SEGUIMIENTO 2025'!$P$14,INT((ROW()-13)/2),0)),"",OFFSET('10. SEGUIMIENTO 2025'!$P$14,INT((ROW()-13)/2),0)),IF(ISBLANK(OFFSET('9. METAS'!$P$20,INT((ROW()-14)/2),0)),"",OFFSET('9. METAS'!$P$20,INT((ROW()-14)/2),0)))</f>
        <v/>
      </c>
      <c r="M177" s="257" t="str">
        <f ca="1">IF(MOD(ROW()-13,2)=0,IF(ISBLANK(OFFSET('10. SEGUIMIENTO 2025'!$Q$14,INT((ROW()-13)/2),0)),"",OFFSET('10. SEGUIMIENTO 2025'!$Q$14,INT((ROW()-13)/2),0)),IF(ISBLANK(OFFSET('9. METAS'!$Q$20,INT((ROW()-14)/2),0)),"",OFFSET('9. METAS'!$Q$20,INT((ROW()-14)/2),0)))</f>
        <v/>
      </c>
      <c r="N177" s="1012" t="str">
        <f t="shared" ref="N177" ca="1" si="160">IFERROR(M177/M178,"ND")</f>
        <v>ND</v>
      </c>
      <c r="O177" s="1008" t="str">
        <f t="shared" ref="O177" ca="1" si="161">IFERROR(((M177+L177+K177+J177)/H177),"ND")</f>
        <v>ND</v>
      </c>
      <c r="P177" s="996"/>
    </row>
    <row r="178" spans="3:16">
      <c r="C178" s="1030"/>
      <c r="D178" s="1026"/>
      <c r="E178" s="1026"/>
      <c r="F178" s="1024"/>
      <c r="G178" s="1021"/>
      <c r="H178" s="1017"/>
      <c r="I178" s="1015"/>
      <c r="J178" s="255">
        <f ca="1">IF(MOD(ROW()-13,2)=0,IF(ISBLANK(OFFSET('10. SEGUIMIENTO 2025'!$N$14,INT((ROW()-13)/2),0)),"",OFFSET('10. SEGUIMIENTO 2025'!$N$14,INT((ROW()-13)/2),0)),IF(ISBLANK(OFFSET('9. METAS'!$N$20,INT((ROW()-14)/2),0)),"",OFFSET('9. METAS'!$N$20,INT((ROW()-14)/2),0)))</f>
        <v>1805</v>
      </c>
      <c r="K178" s="256">
        <f ca="1">IF(MOD(ROW()-13,2)=0,IF(ISBLANK(OFFSET('10. SEGUIMIENTO 2025'!$O$14,INT((ROW()-13)/2),0)),"",OFFSET('10. SEGUIMIENTO 2025'!$O$14,INT((ROW()-13)/2),0)),IF(ISBLANK(OFFSET('9. METAS'!$O$20,INT((ROW()-14)/2),0)),"",OFFSET('9. METAS'!$O$20,INT((ROW()-14)/2),0)))</f>
        <v>1815</v>
      </c>
      <c r="L178" s="256">
        <f ca="1">IF(MOD(ROW()-13,2)=0,IF(ISBLANK(OFFSET('10. SEGUIMIENTO 2025'!$P$14,INT((ROW()-13)/2),0)),"",OFFSET('10. SEGUIMIENTO 2025'!$P$14,INT((ROW()-13)/2),0)),IF(ISBLANK(OFFSET('9. METAS'!$P$20,INT((ROW()-14)/2),0)),"",OFFSET('9. METAS'!$P$20,INT((ROW()-14)/2),0)))</f>
        <v>1815</v>
      </c>
      <c r="M178" s="257">
        <f ca="1">IF(MOD(ROW()-13,2)=0,IF(ISBLANK(OFFSET('10. SEGUIMIENTO 2025'!$Q$14,INT((ROW()-13)/2),0)),"",OFFSET('10. SEGUIMIENTO 2025'!$Q$14,INT((ROW()-13)/2),0)),IF(ISBLANK(OFFSET('9. METAS'!$Q$20,INT((ROW()-14)/2),0)),"",OFFSET('9. METAS'!$Q$20,INT((ROW()-14)/2),0)))</f>
        <v>1805</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017">
        <f ca="1">IF(ISBLANK(OFFSET('9. METAS'!$K$20,INT((ROW()-13)/2),0)),"",OFFSET('9. METAS'!$K$20,INT((ROW()-13)/2),0))</f>
        <v>8300</v>
      </c>
      <c r="I179" s="1014"/>
      <c r="J179" s="255">
        <f ca="1">IF(MOD(ROW()-13,2)=0,IF(ISBLANK(OFFSET('10. SEGUIMIENTO 2025'!$N$14,INT((ROW()-13)/2),0)),"",OFFSET('10. SEGUIMIENTO 2025'!$N$14,INT((ROW()-13)/2),0)),IF(ISBLANK(OFFSET('9. METAS'!$N$20,INT((ROW()-14)/2),0)),"",OFFSET('9. METAS'!$N$20,INT((ROW()-14)/2),0)))</f>
        <v>41</v>
      </c>
      <c r="K179" s="256" t="str">
        <f ca="1">IF(MOD(ROW()-13,2)=0,IF(ISBLANK(OFFSET('10. SEGUIMIENTO 2025'!$O$14,INT((ROW()-13)/2),0)),"",OFFSET('10. SEGUIMIENTO 2025'!$O$14,INT((ROW()-13)/2),0)),IF(ISBLANK(OFFSET('9. METAS'!$O$20,INT((ROW()-14)/2),0)),"",OFFSET('9. METAS'!$O$20,INT((ROW()-14)/2),0)))</f>
        <v/>
      </c>
      <c r="L179" s="256" t="str">
        <f ca="1">IF(MOD(ROW()-13,2)=0,IF(ISBLANK(OFFSET('10. SEGUIMIENTO 2025'!$P$14,INT((ROW()-13)/2),0)),"",OFFSET('10. SEGUIMIENTO 2025'!$P$14,INT((ROW()-13)/2),0)),IF(ISBLANK(OFFSET('9. METAS'!$P$20,INT((ROW()-14)/2),0)),"",OFFSET('9. METAS'!$P$20,INT((ROW()-14)/2),0)))</f>
        <v/>
      </c>
      <c r="M179" s="257" t="str">
        <f ca="1">IF(MOD(ROW()-13,2)=0,IF(ISBLANK(OFFSET('10. SEGUIMIENTO 2025'!$Q$14,INT((ROW()-13)/2),0)),"",OFFSET('10. SEGUIMIENTO 2025'!$Q$14,INT((ROW()-13)/2),0)),IF(ISBLANK(OFFSET('9. METAS'!$Q$20,INT((ROW()-14)/2),0)),"",OFFSET('9. METAS'!$Q$20,INT((ROW()-14)/2),0)))</f>
        <v/>
      </c>
      <c r="N179" s="1012" t="str">
        <f t="shared" ref="N179" ca="1" si="162">IFERROR(M179/M180,"ND")</f>
        <v>ND</v>
      </c>
      <c r="O179" s="1008" t="str">
        <f t="shared" ref="O179" ca="1" si="163">IFERROR(((M179+L179+K179+J179)/H179),"ND")</f>
        <v>ND</v>
      </c>
      <c r="P179" s="996"/>
    </row>
    <row r="180" spans="3:16">
      <c r="C180" s="1030"/>
      <c r="D180" s="1026"/>
      <c r="E180" s="1026"/>
      <c r="F180" s="1024"/>
      <c r="G180" s="1021"/>
      <c r="H180" s="1017"/>
      <c r="I180" s="1015"/>
      <c r="J180" s="255" t="str">
        <f ca="1">IF(MOD(ROW()-13,2)=0,IF(ISBLANK(OFFSET('10. SEGUIMIENTO 2025'!$N$14,INT((ROW()-13)/2),0)),"",OFFSET('10. SEGUIMIENTO 2025'!$N$14,INT((ROW()-13)/2),0)),IF(ISBLANK(OFFSET('9. METAS'!$N$20,INT((ROW()-14)/2),0)),"",OFFSET('9. METAS'!$N$20,INT((ROW()-14)/2),0)))</f>
        <v>NA</v>
      </c>
      <c r="K180" s="256">
        <f ca="1">IF(MOD(ROW()-13,2)=0,IF(ISBLANK(OFFSET('10. SEGUIMIENTO 2025'!$O$14,INT((ROW()-13)/2),0)),"",OFFSET('10. SEGUIMIENTO 2025'!$O$14,INT((ROW()-13)/2),0)),IF(ISBLANK(OFFSET('9. METAS'!$O$20,INT((ROW()-14)/2),0)),"",OFFSET('9. METAS'!$O$20,INT((ROW()-14)/2),0)))</f>
        <v>3200</v>
      </c>
      <c r="L180" s="256">
        <f ca="1">IF(MOD(ROW()-13,2)=0,IF(ISBLANK(OFFSET('10. SEGUIMIENTO 2025'!$P$14,INT((ROW()-13)/2),0)),"",OFFSET('10. SEGUIMIENTO 2025'!$P$14,INT((ROW()-13)/2),0)),IF(ISBLANK(OFFSET('9. METAS'!$P$20,INT((ROW()-14)/2),0)),"",OFFSET('9. METAS'!$P$20,INT((ROW()-14)/2),0)))</f>
        <v>2550</v>
      </c>
      <c r="M180" s="257">
        <f ca="1">IF(MOD(ROW()-13,2)=0,IF(ISBLANK(OFFSET('10. SEGUIMIENTO 2025'!$Q$14,INT((ROW()-13)/2),0)),"",OFFSET('10. SEGUIMIENTO 2025'!$Q$14,INT((ROW()-13)/2),0)),IF(ISBLANK(OFFSET('9. METAS'!$Q$20,INT((ROW()-14)/2),0)),"",OFFSET('9. METAS'!$Q$20,INT((ROW()-14)/2),0)))</f>
        <v>2550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017">
        <f ca="1">IF(ISBLANK(OFFSET('9. METAS'!$K$20,INT((ROW()-13)/2),0)),"",OFFSET('9. METAS'!$K$20,INT((ROW()-13)/2),0))</f>
        <v>16015</v>
      </c>
      <c r="I181" s="1014"/>
      <c r="J181" s="255">
        <f ca="1">IF(MOD(ROW()-13,2)=0,IF(ISBLANK(OFFSET('10. SEGUIMIENTO 2025'!$N$14,INT((ROW()-13)/2),0)),"",OFFSET('10. SEGUIMIENTO 2025'!$N$14,INT((ROW()-13)/2),0)),IF(ISBLANK(OFFSET('9. METAS'!$N$20,INT((ROW()-14)/2),0)),"",OFFSET('9. METAS'!$N$20,INT((ROW()-14)/2),0)))</f>
        <v>41</v>
      </c>
      <c r="K181" s="256" t="str">
        <f ca="1">IF(MOD(ROW()-13,2)=0,IF(ISBLANK(OFFSET('10. SEGUIMIENTO 2025'!$O$14,INT((ROW()-13)/2),0)),"",OFFSET('10. SEGUIMIENTO 2025'!$O$14,INT((ROW()-13)/2),0)),IF(ISBLANK(OFFSET('9. METAS'!$O$20,INT((ROW()-14)/2),0)),"",OFFSET('9. METAS'!$O$20,INT((ROW()-14)/2),0)))</f>
        <v/>
      </c>
      <c r="L181" s="256" t="str">
        <f ca="1">IF(MOD(ROW()-13,2)=0,IF(ISBLANK(OFFSET('10. SEGUIMIENTO 2025'!$P$14,INT((ROW()-13)/2),0)),"",OFFSET('10. SEGUIMIENTO 2025'!$P$14,INT((ROW()-13)/2),0)),IF(ISBLANK(OFFSET('9. METAS'!$P$20,INT((ROW()-14)/2),0)),"",OFFSET('9. METAS'!$P$20,INT((ROW()-14)/2),0)))</f>
        <v/>
      </c>
      <c r="M181" s="257" t="str">
        <f ca="1">IF(MOD(ROW()-13,2)=0,IF(ISBLANK(OFFSET('10. SEGUIMIENTO 2025'!$Q$14,INT((ROW()-13)/2),0)),"",OFFSET('10. SEGUIMIENTO 2025'!$Q$14,INT((ROW()-13)/2),0)),IF(ISBLANK(OFFSET('9. METAS'!$Q$20,INT((ROW()-14)/2),0)),"",OFFSET('9. METAS'!$Q$20,INT((ROW()-14)/2),0)))</f>
        <v/>
      </c>
      <c r="N181" s="1012" t="str">
        <f t="shared" ref="N181" ca="1" si="164">IFERROR(M181/M182,"ND")</f>
        <v>ND</v>
      </c>
      <c r="O181" s="1008" t="str">
        <f t="shared" ref="O181" ca="1" si="165">IFERROR(((M181+L181+K181+J181)/H181),"ND")</f>
        <v>ND</v>
      </c>
      <c r="P181" s="996"/>
    </row>
    <row r="182" spans="3:16">
      <c r="C182" s="1030"/>
      <c r="D182" s="1026"/>
      <c r="E182" s="1026"/>
      <c r="F182" s="1024"/>
      <c r="G182" s="1021"/>
      <c r="H182" s="1017"/>
      <c r="I182" s="1015"/>
      <c r="J182" s="255">
        <f ca="1">IF(MOD(ROW()-13,2)=0,IF(ISBLANK(OFFSET('10. SEGUIMIENTO 2025'!$N$14,INT((ROW()-13)/2),0)),"",OFFSET('10. SEGUIMIENTO 2025'!$N$14,INT((ROW()-13)/2),0)),IF(ISBLANK(OFFSET('9. METAS'!$N$20,INT((ROW()-14)/2),0)),"",OFFSET('9. METAS'!$N$20,INT((ROW()-14)/2),0)))</f>
        <v>3507</v>
      </c>
      <c r="K182" s="256">
        <f ca="1">IF(MOD(ROW()-13,2)=0,IF(ISBLANK(OFFSET('10. SEGUIMIENTO 2025'!$O$14,INT((ROW()-13)/2),0)),"",OFFSET('10. SEGUIMIENTO 2025'!$O$14,INT((ROW()-13)/2),0)),IF(ISBLANK(OFFSET('9. METAS'!$O$20,INT((ROW()-14)/2),0)),"",OFFSET('9. METAS'!$O$20,INT((ROW()-14)/2),0)))</f>
        <v>3508</v>
      </c>
      <c r="L182" s="256">
        <f ca="1">IF(MOD(ROW()-13,2)=0,IF(ISBLANK(OFFSET('10. SEGUIMIENTO 2025'!$P$14,INT((ROW()-13)/2),0)),"",OFFSET('10. SEGUIMIENTO 2025'!$P$14,INT((ROW()-13)/2),0)),IF(ISBLANK(OFFSET('9. METAS'!$P$20,INT((ROW()-14)/2),0)),"",OFFSET('9. METAS'!$P$20,INT((ROW()-14)/2),0)))</f>
        <v>4500</v>
      </c>
      <c r="M182" s="257">
        <f ca="1">IF(MOD(ROW()-13,2)=0,IF(ISBLANK(OFFSET('10. SEGUIMIENTO 2025'!$Q$14,INT((ROW()-13)/2),0)),"",OFFSET('10. SEGUIMIENTO 2025'!$Q$14,INT((ROW()-13)/2),0)),IF(ISBLANK(OFFSET('9. METAS'!$Q$20,INT((ROW()-14)/2),0)),"",OFFSET('9. METAS'!$Q$20,INT((ROW()-14)/2),0)))</f>
        <v>4500</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017">
        <f ca="1">IF(ISBLANK(OFFSET('9. METAS'!$K$20,INT((ROW()-13)/2),0)),"",OFFSET('9. METAS'!$K$20,INT((ROW()-13)/2),0))</f>
        <v>22</v>
      </c>
      <c r="I183" s="1014"/>
      <c r="J183" s="255">
        <f ca="1">IF(MOD(ROW()-13,2)=0,IF(ISBLANK(OFFSET('10. SEGUIMIENTO 2025'!$N$14,INT((ROW()-13)/2),0)),"",OFFSET('10. SEGUIMIENTO 2025'!$N$14,INT((ROW()-13)/2),0)),IF(ISBLANK(OFFSET('9. METAS'!$N$20,INT((ROW()-14)/2),0)),"",OFFSET('9. METAS'!$N$20,INT((ROW()-14)/2),0)))</f>
        <v>41</v>
      </c>
      <c r="K183" s="256" t="str">
        <f ca="1">IF(MOD(ROW()-13,2)=0,IF(ISBLANK(OFFSET('10. SEGUIMIENTO 2025'!$O$14,INT((ROW()-13)/2),0)),"",OFFSET('10. SEGUIMIENTO 2025'!$O$14,INT((ROW()-13)/2),0)),IF(ISBLANK(OFFSET('9. METAS'!$O$20,INT((ROW()-14)/2),0)),"",OFFSET('9. METAS'!$O$20,INT((ROW()-14)/2),0)))</f>
        <v/>
      </c>
      <c r="L183" s="256" t="str">
        <f ca="1">IF(MOD(ROW()-13,2)=0,IF(ISBLANK(OFFSET('10. SEGUIMIENTO 2025'!$P$14,INT((ROW()-13)/2),0)),"",OFFSET('10. SEGUIMIENTO 2025'!$P$14,INT((ROW()-13)/2),0)),IF(ISBLANK(OFFSET('9. METAS'!$P$20,INT((ROW()-14)/2),0)),"",OFFSET('9. METAS'!$P$20,INT((ROW()-14)/2),0)))</f>
        <v/>
      </c>
      <c r="M183" s="257" t="str">
        <f ca="1">IF(MOD(ROW()-13,2)=0,IF(ISBLANK(OFFSET('10. SEGUIMIENTO 2025'!$Q$14,INT((ROW()-13)/2),0)),"",OFFSET('10. SEGUIMIENTO 2025'!$Q$14,INT((ROW()-13)/2),0)),IF(ISBLANK(OFFSET('9. METAS'!$Q$20,INT((ROW()-14)/2),0)),"",OFFSET('9. METAS'!$Q$20,INT((ROW()-14)/2),0)))</f>
        <v/>
      </c>
      <c r="N183" s="1012" t="str">
        <f t="shared" ref="N183" ca="1" si="166">IFERROR(M183/M184,"ND")</f>
        <v>ND</v>
      </c>
      <c r="O183" s="1008" t="str">
        <f t="shared" ref="O183" ca="1" si="167">IFERROR(((M183+L183+K183+J183)/H183),"ND")</f>
        <v>ND</v>
      </c>
      <c r="P183" s="996"/>
    </row>
    <row r="184" spans="3:16">
      <c r="C184" s="1030"/>
      <c r="D184" s="1026"/>
      <c r="E184" s="1026"/>
      <c r="F184" s="1024"/>
      <c r="G184" s="1021"/>
      <c r="H184" s="1017"/>
      <c r="I184" s="1015"/>
      <c r="J184" s="255">
        <f ca="1">IF(MOD(ROW()-13,2)=0,IF(ISBLANK(OFFSET('10. SEGUIMIENTO 2025'!$N$14,INT((ROW()-13)/2),0)),"",OFFSET('10. SEGUIMIENTO 2025'!$N$14,INT((ROW()-13)/2),0)),IF(ISBLANK(OFFSET('9. METAS'!$N$20,INT((ROW()-14)/2),0)),"",OFFSET('9. METAS'!$N$20,INT((ROW()-14)/2),0)))</f>
        <v>7</v>
      </c>
      <c r="K184" s="256">
        <f ca="1">IF(MOD(ROW()-13,2)=0,IF(ISBLANK(OFFSET('10. SEGUIMIENTO 2025'!$O$14,INT((ROW()-13)/2),0)),"",OFFSET('10. SEGUIMIENTO 2025'!$O$14,INT((ROW()-13)/2),0)),IF(ISBLANK(OFFSET('9. METAS'!$O$20,INT((ROW()-14)/2),0)),"",OFFSET('9. METAS'!$O$20,INT((ROW()-14)/2),0)))</f>
        <v>5</v>
      </c>
      <c r="L184" s="256">
        <f ca="1">IF(MOD(ROW()-13,2)=0,IF(ISBLANK(OFFSET('10. SEGUIMIENTO 2025'!$P$14,INT((ROW()-13)/2),0)),"",OFFSET('10. SEGUIMIENTO 2025'!$P$14,INT((ROW()-13)/2),0)),IF(ISBLANK(OFFSET('9. METAS'!$P$20,INT((ROW()-14)/2),0)),"",OFFSET('9. METAS'!$P$20,INT((ROW()-14)/2),0)))</f>
        <v>6</v>
      </c>
      <c r="M184" s="257">
        <f ca="1">IF(MOD(ROW()-13,2)=0,IF(ISBLANK(OFFSET('10. SEGUIMIENTO 2025'!$Q$14,INT((ROW()-13)/2),0)),"",OFFSET('10. SEGUIMIENTO 2025'!$Q$14,INT((ROW()-13)/2),0)),IF(ISBLANK(OFFSET('9. METAS'!$Q$20,INT((ROW()-14)/2),0)),"",OFFSET('9. METAS'!$Q$20,INT((ROW()-14)/2),0)))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017">
        <f ca="1">IF(ISBLANK(OFFSET('9. METAS'!$K$20,INT((ROW()-13)/2),0)),"",OFFSET('9. METAS'!$K$20,INT((ROW()-13)/2),0))</f>
        <v>52</v>
      </c>
      <c r="I185" s="1014"/>
      <c r="J185" s="255">
        <f ca="1">IF(MOD(ROW()-13,2)=0,IF(ISBLANK(OFFSET('10. SEGUIMIENTO 2025'!$N$14,INT((ROW()-13)/2),0)),"",OFFSET('10. SEGUIMIENTO 2025'!$N$14,INT((ROW()-13)/2),0)),IF(ISBLANK(OFFSET('9. METAS'!$N$20,INT((ROW()-14)/2),0)),"",OFFSET('9. METAS'!$N$20,INT((ROW()-14)/2),0)))</f>
        <v>41</v>
      </c>
      <c r="K185" s="256" t="str">
        <f ca="1">IF(MOD(ROW()-13,2)=0,IF(ISBLANK(OFFSET('10. SEGUIMIENTO 2025'!$O$14,INT((ROW()-13)/2),0)),"",OFFSET('10. SEGUIMIENTO 2025'!$O$14,INT((ROW()-13)/2),0)),IF(ISBLANK(OFFSET('9. METAS'!$O$20,INT((ROW()-14)/2),0)),"",OFFSET('9. METAS'!$O$20,INT((ROW()-14)/2),0)))</f>
        <v/>
      </c>
      <c r="L185" s="256" t="str">
        <f ca="1">IF(MOD(ROW()-13,2)=0,IF(ISBLANK(OFFSET('10. SEGUIMIENTO 2025'!$P$14,INT((ROW()-13)/2),0)),"",OFFSET('10. SEGUIMIENTO 2025'!$P$14,INT((ROW()-13)/2),0)),IF(ISBLANK(OFFSET('9. METAS'!$P$20,INT((ROW()-14)/2),0)),"",OFFSET('9. METAS'!$P$20,INT((ROW()-14)/2),0)))</f>
        <v/>
      </c>
      <c r="M185" s="257" t="str">
        <f ca="1">IF(MOD(ROW()-13,2)=0,IF(ISBLANK(OFFSET('10. SEGUIMIENTO 2025'!$Q$14,INT((ROW()-13)/2),0)),"",OFFSET('10. SEGUIMIENTO 2025'!$Q$14,INT((ROW()-13)/2),0)),IF(ISBLANK(OFFSET('9. METAS'!$Q$20,INT((ROW()-14)/2),0)),"",OFFSET('9. METAS'!$Q$20,INT((ROW()-14)/2),0)))</f>
        <v/>
      </c>
      <c r="N185" s="1012" t="str">
        <f t="shared" ref="N185" ca="1" si="168">IFERROR(M185/M186,"ND")</f>
        <v>ND</v>
      </c>
      <c r="O185" s="1008" t="str">
        <f t="shared" ref="O185" ca="1" si="169">IFERROR(((M185+L185+K185+J185)/H185),"ND")</f>
        <v>ND</v>
      </c>
      <c r="P185" s="996"/>
    </row>
    <row r="186" spans="3:16">
      <c r="C186" s="1030"/>
      <c r="D186" s="1026"/>
      <c r="E186" s="1026"/>
      <c r="F186" s="1024"/>
      <c r="G186" s="1021"/>
      <c r="H186" s="1017"/>
      <c r="I186" s="1015"/>
      <c r="J186" s="255">
        <f ca="1">IF(MOD(ROW()-13,2)=0,IF(ISBLANK(OFFSET('10. SEGUIMIENTO 2025'!$N$14,INT((ROW()-13)/2),0)),"",OFFSET('10. SEGUIMIENTO 2025'!$N$14,INT((ROW()-13)/2),0)),IF(ISBLANK(OFFSET('9. METAS'!$N$20,INT((ROW()-14)/2),0)),"",OFFSET('9. METAS'!$N$20,INT((ROW()-14)/2),0)))</f>
        <v>11</v>
      </c>
      <c r="K186" s="256">
        <f ca="1">IF(MOD(ROW()-13,2)=0,IF(ISBLANK(OFFSET('10. SEGUIMIENTO 2025'!$O$14,INT((ROW()-13)/2),0)),"",OFFSET('10. SEGUIMIENTO 2025'!$O$14,INT((ROW()-13)/2),0)),IF(ISBLANK(OFFSET('9. METAS'!$O$20,INT((ROW()-14)/2),0)),"",OFFSET('9. METAS'!$O$20,INT((ROW()-14)/2),0)))</f>
        <v>15</v>
      </c>
      <c r="L186" s="256">
        <f ca="1">IF(MOD(ROW()-13,2)=0,IF(ISBLANK(OFFSET('10. SEGUIMIENTO 2025'!$P$14,INT((ROW()-13)/2),0)),"",OFFSET('10. SEGUIMIENTO 2025'!$P$14,INT((ROW()-13)/2),0)),IF(ISBLANK(OFFSET('9. METAS'!$P$20,INT((ROW()-14)/2),0)),"",OFFSET('9. METAS'!$P$20,INT((ROW()-14)/2),0)))</f>
        <v>16</v>
      </c>
      <c r="M186" s="257">
        <f ca="1">IF(MOD(ROW()-13,2)=0,IF(ISBLANK(OFFSET('10. SEGUIMIENTO 2025'!$Q$14,INT((ROW()-13)/2),0)),"",OFFSET('10. SEGUIMIENTO 2025'!$Q$14,INT((ROW()-13)/2),0)),IF(ISBLANK(OFFSET('9. METAS'!$Q$20,INT((ROW()-14)/2),0)),"",OFFSET('9. METAS'!$Q$20,INT((ROW()-14)/2),0)))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017">
        <f ca="1">IF(ISBLANK(OFFSET('9. METAS'!$K$20,INT((ROW()-13)/2),0)),"",OFFSET('9. METAS'!$K$20,INT((ROW()-13)/2),0))</f>
        <v>25574</v>
      </c>
      <c r="I187" s="1014"/>
      <c r="J187" s="255">
        <f ca="1">IF(MOD(ROW()-13,2)=0,IF(ISBLANK(OFFSET('10. SEGUIMIENTO 2025'!$N$14,INT((ROW()-13)/2),0)),"",OFFSET('10. SEGUIMIENTO 2025'!$N$14,INT((ROW()-13)/2),0)),IF(ISBLANK(OFFSET('9. METAS'!$N$20,INT((ROW()-14)/2),0)),"",OFFSET('9. METAS'!$N$20,INT((ROW()-14)/2),0)))</f>
        <v>41</v>
      </c>
      <c r="K187" s="256" t="str">
        <f ca="1">IF(MOD(ROW()-13,2)=0,IF(ISBLANK(OFFSET('10. SEGUIMIENTO 2025'!$O$14,INT((ROW()-13)/2),0)),"",OFFSET('10. SEGUIMIENTO 2025'!$O$14,INT((ROW()-13)/2),0)),IF(ISBLANK(OFFSET('9. METAS'!$O$20,INT((ROW()-14)/2),0)),"",OFFSET('9. METAS'!$O$20,INT((ROW()-14)/2),0)))</f>
        <v/>
      </c>
      <c r="L187" s="256" t="str">
        <f ca="1">IF(MOD(ROW()-13,2)=0,IF(ISBLANK(OFFSET('10. SEGUIMIENTO 2025'!$P$14,INT((ROW()-13)/2),0)),"",OFFSET('10. SEGUIMIENTO 2025'!$P$14,INT((ROW()-13)/2),0)),IF(ISBLANK(OFFSET('9. METAS'!$P$20,INT((ROW()-14)/2),0)),"",OFFSET('9. METAS'!$P$20,INT((ROW()-14)/2),0)))</f>
        <v/>
      </c>
      <c r="M187" s="257" t="str">
        <f ca="1">IF(MOD(ROW()-13,2)=0,IF(ISBLANK(OFFSET('10. SEGUIMIENTO 2025'!$Q$14,INT((ROW()-13)/2),0)),"",OFFSET('10. SEGUIMIENTO 2025'!$Q$14,INT((ROW()-13)/2),0)),IF(ISBLANK(OFFSET('9. METAS'!$Q$20,INT((ROW()-14)/2),0)),"",OFFSET('9. METAS'!$Q$20,INT((ROW()-14)/2),0)))</f>
        <v/>
      </c>
      <c r="N187" s="1012" t="str">
        <f t="shared" ref="N187" ca="1" si="170">IFERROR(M187/M188,"ND")</f>
        <v>ND</v>
      </c>
      <c r="O187" s="1008" t="str">
        <f t="shared" ref="O187" ca="1" si="171">IFERROR(((M187+L187+K187+J187)/H187),"ND")</f>
        <v>ND</v>
      </c>
      <c r="P187" s="996"/>
    </row>
    <row r="188" spans="3:16">
      <c r="C188" s="1030"/>
      <c r="D188" s="1026"/>
      <c r="E188" s="1026"/>
      <c r="F188" s="1024"/>
      <c r="G188" s="1021"/>
      <c r="H188" s="1017"/>
      <c r="I188" s="1015"/>
      <c r="J188" s="255">
        <f ca="1">IF(MOD(ROW()-13,2)=0,IF(ISBLANK(OFFSET('10. SEGUIMIENTO 2025'!$N$14,INT((ROW()-13)/2),0)),"",OFFSET('10. SEGUIMIENTO 2025'!$N$14,INT((ROW()-13)/2),0)),IF(ISBLANK(OFFSET('9. METAS'!$N$20,INT((ROW()-14)/2),0)),"",OFFSET('9. METAS'!$N$20,INT((ROW()-14)/2),0)))</f>
        <v>6350</v>
      </c>
      <c r="K188" s="256">
        <f ca="1">IF(MOD(ROW()-13,2)=0,IF(ISBLANK(OFFSET('10. SEGUIMIENTO 2025'!$O$14,INT((ROW()-13)/2),0)),"",OFFSET('10. SEGUIMIENTO 2025'!$O$14,INT((ROW()-13)/2),0)),IF(ISBLANK(OFFSET('9. METAS'!$O$20,INT((ROW()-14)/2),0)),"",OFFSET('9. METAS'!$O$20,INT((ROW()-14)/2),0)))</f>
        <v>6514</v>
      </c>
      <c r="L188" s="256">
        <f ca="1">IF(MOD(ROW()-13,2)=0,IF(ISBLANK(OFFSET('10. SEGUIMIENTO 2025'!$P$14,INT((ROW()-13)/2),0)),"",OFFSET('10. SEGUIMIENTO 2025'!$P$14,INT((ROW()-13)/2),0)),IF(ISBLANK(OFFSET('9. METAS'!$P$20,INT((ROW()-14)/2),0)),"",OFFSET('9. METAS'!$P$20,INT((ROW()-14)/2),0)))</f>
        <v>6600</v>
      </c>
      <c r="M188" s="257">
        <f ca="1">IF(MOD(ROW()-13,2)=0,IF(ISBLANK(OFFSET('10. SEGUIMIENTO 2025'!$Q$14,INT((ROW()-13)/2),0)),"",OFFSET('10. SEGUIMIENTO 2025'!$Q$14,INT((ROW()-13)/2),0)),IF(ISBLANK(OFFSET('9. METAS'!$Q$20,INT((ROW()-14)/2),0)),"",OFFSET('9. METAS'!$Q$20,INT((ROW()-14)/2),0)))</f>
        <v>6110</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017">
        <f ca="1">IF(ISBLANK(OFFSET('9. METAS'!$K$20,INT((ROW()-13)/2),0)),"",OFFSET('9. METAS'!$K$20,INT((ROW()-13)/2),0))</f>
        <v>16424</v>
      </c>
      <c r="I189" s="1014"/>
      <c r="J189" s="255">
        <f ca="1">IF(MOD(ROW()-13,2)=0,IF(ISBLANK(OFFSET('10. SEGUIMIENTO 2025'!$N$14,INT((ROW()-13)/2),0)),"",OFFSET('10. SEGUIMIENTO 2025'!$N$14,INT((ROW()-13)/2),0)),IF(ISBLANK(OFFSET('9. METAS'!$N$20,INT((ROW()-14)/2),0)),"",OFFSET('9. METAS'!$N$20,INT((ROW()-14)/2),0)))</f>
        <v>41</v>
      </c>
      <c r="K189" s="256" t="str">
        <f ca="1">IF(MOD(ROW()-13,2)=0,IF(ISBLANK(OFFSET('10. SEGUIMIENTO 2025'!$O$14,INT((ROW()-13)/2),0)),"",OFFSET('10. SEGUIMIENTO 2025'!$O$14,INT((ROW()-13)/2),0)),IF(ISBLANK(OFFSET('9. METAS'!$O$20,INT((ROW()-14)/2),0)),"",OFFSET('9. METAS'!$O$20,INT((ROW()-14)/2),0)))</f>
        <v/>
      </c>
      <c r="L189" s="256" t="str">
        <f ca="1">IF(MOD(ROW()-13,2)=0,IF(ISBLANK(OFFSET('10. SEGUIMIENTO 2025'!$P$14,INT((ROW()-13)/2),0)),"",OFFSET('10. SEGUIMIENTO 2025'!$P$14,INT((ROW()-13)/2),0)),IF(ISBLANK(OFFSET('9. METAS'!$P$20,INT((ROW()-14)/2),0)),"",OFFSET('9. METAS'!$P$20,INT((ROW()-14)/2),0)))</f>
        <v/>
      </c>
      <c r="M189" s="257" t="str">
        <f ca="1">IF(MOD(ROW()-13,2)=0,IF(ISBLANK(OFFSET('10. SEGUIMIENTO 2025'!$Q$14,INT((ROW()-13)/2),0)),"",OFFSET('10. SEGUIMIENTO 2025'!$Q$14,INT((ROW()-13)/2),0)),IF(ISBLANK(OFFSET('9. METAS'!$Q$20,INT((ROW()-14)/2),0)),"",OFFSET('9. METAS'!$Q$20,INT((ROW()-14)/2),0)))</f>
        <v/>
      </c>
      <c r="N189" s="1012" t="str">
        <f t="shared" ref="N189" ca="1" si="172">IFERROR(M189/M190,"ND")</f>
        <v>ND</v>
      </c>
      <c r="O189" s="1008" t="str">
        <f t="shared" ref="O189" ca="1" si="173">IFERROR(((M189+L189+K189+J189)/H189),"ND")</f>
        <v>ND</v>
      </c>
      <c r="P189" s="996"/>
    </row>
    <row r="190" spans="3:16">
      <c r="C190" s="1030"/>
      <c r="D190" s="1026"/>
      <c r="E190" s="1026"/>
      <c r="F190" s="1024"/>
      <c r="G190" s="1021"/>
      <c r="H190" s="1017"/>
      <c r="I190" s="1015"/>
      <c r="J190" s="255">
        <f ca="1">IF(MOD(ROW()-13,2)=0,IF(ISBLANK(OFFSET('10. SEGUIMIENTO 2025'!$N$14,INT((ROW()-13)/2),0)),"",OFFSET('10. SEGUIMIENTO 2025'!$N$14,INT((ROW()-13)/2),0)),IF(ISBLANK(OFFSET('9. METAS'!$N$20,INT((ROW()-14)/2),0)),"",OFFSET('9. METAS'!$N$20,INT((ROW()-14)/2),0)))</f>
        <v>4211</v>
      </c>
      <c r="K190" s="256">
        <f ca="1">IF(MOD(ROW()-13,2)=0,IF(ISBLANK(OFFSET('10. SEGUIMIENTO 2025'!$O$14,INT((ROW()-13)/2),0)),"",OFFSET('10. SEGUIMIENTO 2025'!$O$14,INT((ROW()-13)/2),0)),IF(ISBLANK(OFFSET('9. METAS'!$O$20,INT((ROW()-14)/2),0)),"",OFFSET('9. METAS'!$O$20,INT((ROW()-14)/2),0)))</f>
        <v>4448</v>
      </c>
      <c r="L190" s="256">
        <f ca="1">IF(MOD(ROW()-13,2)=0,IF(ISBLANK(OFFSET('10. SEGUIMIENTO 2025'!$P$14,INT((ROW()-13)/2),0)),"",OFFSET('10. SEGUIMIENTO 2025'!$P$14,INT((ROW()-13)/2),0)),IF(ISBLANK(OFFSET('9. METAS'!$P$20,INT((ROW()-14)/2),0)),"",OFFSET('9. METAS'!$P$20,INT((ROW()-14)/2),0)))</f>
        <v>4115</v>
      </c>
      <c r="M190" s="257">
        <f ca="1">IF(MOD(ROW()-13,2)=0,IF(ISBLANK(OFFSET('10. SEGUIMIENTO 2025'!$Q$14,INT((ROW()-13)/2),0)),"",OFFSET('10. SEGUIMIENTO 2025'!$Q$14,INT((ROW()-13)/2),0)),IF(ISBLANK(OFFSET('9. METAS'!$Q$20,INT((ROW()-14)/2),0)),"",OFFSET('9. METAS'!$Q$20,INT((ROW()-14)/2),0)))</f>
        <v>3650</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017">
        <f ca="1">IF(ISBLANK(OFFSET('9. METAS'!$K$20,INT((ROW()-13)/2),0)),"",OFFSET('9. METAS'!$K$20,INT((ROW()-13)/2),0))</f>
        <v>720</v>
      </c>
      <c r="I191" s="1014"/>
      <c r="J191" s="255">
        <f ca="1">IF(MOD(ROW()-13,2)=0,IF(ISBLANK(OFFSET('10. SEGUIMIENTO 2025'!$N$14,INT((ROW()-13)/2),0)),"",OFFSET('10. SEGUIMIENTO 2025'!$N$14,INT((ROW()-13)/2),0)),IF(ISBLANK(OFFSET('9. METAS'!$N$20,INT((ROW()-14)/2),0)),"",OFFSET('9. METAS'!$N$20,INT((ROW()-14)/2),0)))</f>
        <v>41</v>
      </c>
      <c r="K191" s="256" t="str">
        <f ca="1">IF(MOD(ROW()-13,2)=0,IF(ISBLANK(OFFSET('10. SEGUIMIENTO 2025'!$O$14,INT((ROW()-13)/2),0)),"",OFFSET('10. SEGUIMIENTO 2025'!$O$14,INT((ROW()-13)/2),0)),IF(ISBLANK(OFFSET('9. METAS'!$O$20,INT((ROW()-14)/2),0)),"",OFFSET('9. METAS'!$O$20,INT((ROW()-14)/2),0)))</f>
        <v/>
      </c>
      <c r="L191" s="256" t="str">
        <f ca="1">IF(MOD(ROW()-13,2)=0,IF(ISBLANK(OFFSET('10. SEGUIMIENTO 2025'!$P$14,INT((ROW()-13)/2),0)),"",OFFSET('10. SEGUIMIENTO 2025'!$P$14,INT((ROW()-13)/2),0)),IF(ISBLANK(OFFSET('9. METAS'!$P$20,INT((ROW()-14)/2),0)),"",OFFSET('9. METAS'!$P$20,INT((ROW()-14)/2),0)))</f>
        <v/>
      </c>
      <c r="M191" s="257" t="str">
        <f ca="1">IF(MOD(ROW()-13,2)=0,IF(ISBLANK(OFFSET('10. SEGUIMIENTO 2025'!$Q$14,INT((ROW()-13)/2),0)),"",OFFSET('10. SEGUIMIENTO 2025'!$Q$14,INT((ROW()-13)/2),0)),IF(ISBLANK(OFFSET('9. METAS'!$Q$20,INT((ROW()-14)/2),0)),"",OFFSET('9. METAS'!$Q$20,INT((ROW()-14)/2),0)))</f>
        <v/>
      </c>
      <c r="N191" s="1012" t="str">
        <f t="shared" ref="N191" ca="1" si="174">IFERROR(M191/M192,"ND")</f>
        <v>ND</v>
      </c>
      <c r="O191" s="1008" t="str">
        <f t="shared" ref="O191" ca="1" si="175">IFERROR(((M191+L191+K191+J191)/H191),"ND")</f>
        <v>ND</v>
      </c>
      <c r="P191" s="996"/>
    </row>
    <row r="192" spans="3:16">
      <c r="C192" s="1030"/>
      <c r="D192" s="1026"/>
      <c r="E192" s="1026"/>
      <c r="F192" s="1024"/>
      <c r="G192" s="1021"/>
      <c r="H192" s="1017"/>
      <c r="I192" s="1015"/>
      <c r="J192" s="255">
        <f ca="1">IF(MOD(ROW()-13,2)=0,IF(ISBLANK(OFFSET('10. SEGUIMIENTO 2025'!$N$14,INT((ROW()-13)/2),0)),"",OFFSET('10. SEGUIMIENTO 2025'!$N$14,INT((ROW()-13)/2),0)),IF(ISBLANK(OFFSET('9. METAS'!$N$20,INT((ROW()-14)/2),0)),"",OFFSET('9. METAS'!$N$20,INT((ROW()-14)/2),0)))</f>
        <v>165</v>
      </c>
      <c r="K192" s="256">
        <f ca="1">IF(MOD(ROW()-13,2)=0,IF(ISBLANK(OFFSET('10. SEGUIMIENTO 2025'!$O$14,INT((ROW()-13)/2),0)),"",OFFSET('10. SEGUIMIENTO 2025'!$O$14,INT((ROW()-13)/2),0)),IF(ISBLANK(OFFSET('9. METAS'!$O$20,INT((ROW()-14)/2),0)),"",OFFSET('9. METAS'!$O$20,INT((ROW()-14)/2),0)))</f>
        <v>185</v>
      </c>
      <c r="L192" s="256">
        <f ca="1">IF(MOD(ROW()-13,2)=0,IF(ISBLANK(OFFSET('10. SEGUIMIENTO 2025'!$P$14,INT((ROW()-13)/2),0)),"",OFFSET('10. SEGUIMIENTO 2025'!$P$14,INT((ROW()-13)/2),0)),IF(ISBLANK(OFFSET('9. METAS'!$P$20,INT((ROW()-14)/2),0)),"",OFFSET('9. METAS'!$P$20,INT((ROW()-14)/2),0)))</f>
        <v>205</v>
      </c>
      <c r="M192" s="257">
        <f ca="1">IF(MOD(ROW()-13,2)=0,IF(ISBLANK(OFFSET('10. SEGUIMIENTO 2025'!$Q$14,INT((ROW()-13)/2),0)),"",OFFSET('10. SEGUIMIENTO 2025'!$Q$14,INT((ROW()-13)/2),0)),IF(ISBLANK(OFFSET('9. METAS'!$Q$20,INT((ROW()-14)/2),0)),"",OFFSET('9. METAS'!$Q$20,INT((ROW()-14)/2),0)))</f>
        <v>165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017">
        <f ca="1">IF(ISBLANK(OFFSET('9. METAS'!$K$20,INT((ROW()-13)/2),0)),"",OFFSET('9. METAS'!$K$20,INT((ROW()-13)/2),0))</f>
        <v>8430</v>
      </c>
      <c r="I193" s="1014"/>
      <c r="J193" s="255">
        <f ca="1">IF(MOD(ROW()-13,2)=0,IF(ISBLANK(OFFSET('10. SEGUIMIENTO 2025'!$N$14,INT((ROW()-13)/2),0)),"",OFFSET('10. SEGUIMIENTO 2025'!$N$14,INT((ROW()-13)/2),0)),IF(ISBLANK(OFFSET('9. METAS'!$N$20,INT((ROW()-14)/2),0)),"",OFFSET('9. METAS'!$N$20,INT((ROW()-14)/2),0)))</f>
        <v>41</v>
      </c>
      <c r="K193" s="256" t="str">
        <f ca="1">IF(MOD(ROW()-13,2)=0,IF(ISBLANK(OFFSET('10. SEGUIMIENTO 2025'!$O$14,INT((ROW()-13)/2),0)),"",OFFSET('10. SEGUIMIENTO 2025'!$O$14,INT((ROW()-13)/2),0)),IF(ISBLANK(OFFSET('9. METAS'!$O$20,INT((ROW()-14)/2),0)),"",OFFSET('9. METAS'!$O$20,INT((ROW()-14)/2),0)))</f>
        <v/>
      </c>
      <c r="L193" s="256" t="str">
        <f ca="1">IF(MOD(ROW()-13,2)=0,IF(ISBLANK(OFFSET('10. SEGUIMIENTO 2025'!$P$14,INT((ROW()-13)/2),0)),"",OFFSET('10. SEGUIMIENTO 2025'!$P$14,INT((ROW()-13)/2),0)),IF(ISBLANK(OFFSET('9. METAS'!$P$20,INT((ROW()-14)/2),0)),"",OFFSET('9. METAS'!$P$20,INT((ROW()-14)/2),0)))</f>
        <v/>
      </c>
      <c r="M193" s="257" t="str">
        <f ca="1">IF(MOD(ROW()-13,2)=0,IF(ISBLANK(OFFSET('10. SEGUIMIENTO 2025'!$Q$14,INT((ROW()-13)/2),0)),"",OFFSET('10. SEGUIMIENTO 2025'!$Q$14,INT((ROW()-13)/2),0)),IF(ISBLANK(OFFSET('9. METAS'!$Q$20,INT((ROW()-14)/2),0)),"",OFFSET('9. METAS'!$Q$20,INT((ROW()-14)/2),0)))</f>
        <v/>
      </c>
      <c r="N193" s="1012" t="str">
        <f t="shared" ref="N193" ca="1" si="176">IFERROR(M193/M194,"ND")</f>
        <v>ND</v>
      </c>
      <c r="O193" s="1008" t="str">
        <f t="shared" ref="O193" ca="1" si="177">IFERROR(((M193+L193+K193+J193)/H193),"ND")</f>
        <v>ND</v>
      </c>
      <c r="P193" s="996"/>
    </row>
    <row r="194" spans="3:16">
      <c r="C194" s="1030"/>
      <c r="D194" s="1026"/>
      <c r="E194" s="1026"/>
      <c r="F194" s="1024"/>
      <c r="G194" s="1021"/>
      <c r="H194" s="1017"/>
      <c r="I194" s="1015"/>
      <c r="J194" s="255">
        <f ca="1">IF(MOD(ROW()-13,2)=0,IF(ISBLANK(OFFSET('10. SEGUIMIENTO 2025'!$N$14,INT((ROW()-13)/2),0)),"",OFFSET('10. SEGUIMIENTO 2025'!$N$14,INT((ROW()-13)/2),0)),IF(ISBLANK(OFFSET('9. METAS'!$N$20,INT((ROW()-14)/2),0)),"",OFFSET('9. METAS'!$N$20,INT((ROW()-14)/2),0)))</f>
        <v>1974</v>
      </c>
      <c r="K194" s="256">
        <f ca="1">IF(MOD(ROW()-13,2)=0,IF(ISBLANK(OFFSET('10. SEGUIMIENTO 2025'!$O$14,INT((ROW()-13)/2),0)),"",OFFSET('10. SEGUIMIENTO 2025'!$O$14,INT((ROW()-13)/2),0)),IF(ISBLANK(OFFSET('9. METAS'!$O$20,INT((ROW()-14)/2),0)),"",OFFSET('9. METAS'!$O$20,INT((ROW()-14)/2),0)))</f>
        <v>1881</v>
      </c>
      <c r="L194" s="256">
        <f ca="1">IF(MOD(ROW()-13,2)=0,IF(ISBLANK(OFFSET('10. SEGUIMIENTO 2025'!$P$14,INT((ROW()-13)/2),0)),"",OFFSET('10. SEGUIMIENTO 2025'!$P$14,INT((ROW()-13)/2),0)),IF(ISBLANK(OFFSET('9. METAS'!$P$20,INT((ROW()-14)/2),0)),"",OFFSET('9. METAS'!$P$20,INT((ROW()-14)/2),0)))</f>
        <v>2280</v>
      </c>
      <c r="M194" s="257">
        <f ca="1">IF(MOD(ROW()-13,2)=0,IF(ISBLANK(OFFSET('10. SEGUIMIENTO 2025'!$Q$14,INT((ROW()-13)/2),0)),"",OFFSET('10. SEGUIMIENTO 2025'!$Q$14,INT((ROW()-13)/2),0)),IF(ISBLANK(OFFSET('9. METAS'!$Q$20,INT((ROW()-14)/2),0)),"",OFFSET('9. METAS'!$Q$20,INT((ROW()-14)/2),0)))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017">
        <f ca="1">IF(ISBLANK(OFFSET('9. METAS'!$K$20,INT((ROW()-13)/2),0)),"",OFFSET('9. METAS'!$K$20,INT((ROW()-13)/2),0))</f>
        <v>39</v>
      </c>
      <c r="I195" s="1014"/>
      <c r="J195" s="255">
        <f ca="1">IF(MOD(ROW()-13,2)=0,IF(ISBLANK(OFFSET('10. SEGUIMIENTO 2025'!$N$14,INT((ROW()-13)/2),0)),"",OFFSET('10. SEGUIMIENTO 2025'!$N$14,INT((ROW()-13)/2),0)),IF(ISBLANK(OFFSET('9. METAS'!$N$20,INT((ROW()-14)/2),0)),"",OFFSET('9. METAS'!$N$20,INT((ROW()-14)/2),0)))</f>
        <v>41</v>
      </c>
      <c r="K195" s="256" t="str">
        <f ca="1">IF(MOD(ROW()-13,2)=0,IF(ISBLANK(OFFSET('10. SEGUIMIENTO 2025'!$O$14,INT((ROW()-13)/2),0)),"",OFFSET('10. SEGUIMIENTO 2025'!$O$14,INT((ROW()-13)/2),0)),IF(ISBLANK(OFFSET('9. METAS'!$O$20,INT((ROW()-14)/2),0)),"",OFFSET('9. METAS'!$O$20,INT((ROW()-14)/2),0)))</f>
        <v/>
      </c>
      <c r="L195" s="256" t="str">
        <f ca="1">IF(MOD(ROW()-13,2)=0,IF(ISBLANK(OFFSET('10. SEGUIMIENTO 2025'!$P$14,INT((ROW()-13)/2),0)),"",OFFSET('10. SEGUIMIENTO 2025'!$P$14,INT((ROW()-13)/2),0)),IF(ISBLANK(OFFSET('9. METAS'!$P$20,INT((ROW()-14)/2),0)),"",OFFSET('9. METAS'!$P$20,INT((ROW()-14)/2),0)))</f>
        <v/>
      </c>
      <c r="M195" s="257" t="str">
        <f ca="1">IF(MOD(ROW()-13,2)=0,IF(ISBLANK(OFFSET('10. SEGUIMIENTO 2025'!$Q$14,INT((ROW()-13)/2),0)),"",OFFSET('10. SEGUIMIENTO 2025'!$Q$14,INT((ROW()-13)/2),0)),IF(ISBLANK(OFFSET('9. METAS'!$Q$20,INT((ROW()-14)/2),0)),"",OFFSET('9. METAS'!$Q$20,INT((ROW()-14)/2),0)))</f>
        <v/>
      </c>
      <c r="N195" s="1012" t="str">
        <f t="shared" ref="N195" ca="1" si="178">IFERROR(M195/M196,"ND")</f>
        <v>ND</v>
      </c>
      <c r="O195" s="1008" t="str">
        <f t="shared" ref="O195" ca="1" si="179">IFERROR(((M195+L195+K195+J195)/H195),"ND")</f>
        <v>ND</v>
      </c>
      <c r="P195" s="996"/>
    </row>
    <row r="196" spans="3:16">
      <c r="C196" s="1030"/>
      <c r="D196" s="1026"/>
      <c r="E196" s="1026"/>
      <c r="F196" s="1024"/>
      <c r="G196" s="1021"/>
      <c r="H196" s="1017"/>
      <c r="I196" s="1015"/>
      <c r="J196" s="255">
        <f ca="1">IF(MOD(ROW()-13,2)=0,IF(ISBLANK(OFFSET('10. SEGUIMIENTO 2025'!$N$14,INT((ROW()-13)/2),0)),"",OFFSET('10. SEGUIMIENTO 2025'!$N$14,INT((ROW()-13)/2),0)),IF(ISBLANK(OFFSET('9. METAS'!$N$20,INT((ROW()-14)/2),0)),"",OFFSET('9. METAS'!$N$20,INT((ROW()-14)/2),0)))</f>
        <v>12</v>
      </c>
      <c r="K196" s="256">
        <f ca="1">IF(MOD(ROW()-13,2)=0,IF(ISBLANK(OFFSET('10. SEGUIMIENTO 2025'!$O$14,INT((ROW()-13)/2),0)),"",OFFSET('10. SEGUIMIENTO 2025'!$O$14,INT((ROW()-13)/2),0)),IF(ISBLANK(OFFSET('9. METAS'!$O$20,INT((ROW()-14)/2),0)),"",OFFSET('9. METAS'!$O$20,INT((ROW()-14)/2),0)))</f>
        <v>8</v>
      </c>
      <c r="L196" s="256">
        <f ca="1">IF(MOD(ROW()-13,2)=0,IF(ISBLANK(OFFSET('10. SEGUIMIENTO 2025'!$P$14,INT((ROW()-13)/2),0)),"",OFFSET('10. SEGUIMIENTO 2025'!$P$14,INT((ROW()-13)/2),0)),IF(ISBLANK(OFFSET('9. METAS'!$P$20,INT((ROW()-14)/2),0)),"",OFFSET('9. METAS'!$P$20,INT((ROW()-14)/2),0)))</f>
        <v>11</v>
      </c>
      <c r="M196" s="257">
        <f ca="1">IF(MOD(ROW()-13,2)=0,IF(ISBLANK(OFFSET('10. SEGUIMIENTO 2025'!$Q$14,INT((ROW()-13)/2),0)),"",OFFSET('10. SEGUIMIENTO 2025'!$Q$14,INT((ROW()-13)/2),0)),IF(ISBLANK(OFFSET('9. METAS'!$Q$20,INT((ROW()-14)/2),0)),"",OFFSET('9. METAS'!$Q$20,INT((ROW()-14)/2),0)))</f>
        <v>8</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017">
        <f ca="1">IF(ISBLANK(OFFSET('9. METAS'!$K$20,INT((ROW()-13)/2),0)),"",OFFSET('9. METAS'!$K$20,INT((ROW()-13)/2),0))</f>
        <v>270</v>
      </c>
      <c r="I197" s="1014"/>
      <c r="J197" s="255">
        <f ca="1">IF(MOD(ROW()-13,2)=0,IF(ISBLANK(OFFSET('10. SEGUIMIENTO 2025'!$N$14,INT((ROW()-13)/2),0)),"",OFFSET('10. SEGUIMIENTO 2025'!$N$14,INT((ROW()-13)/2),0)),IF(ISBLANK(OFFSET('9. METAS'!$N$20,INT((ROW()-14)/2),0)),"",OFFSET('9. METAS'!$N$20,INT((ROW()-14)/2),0)))</f>
        <v>41</v>
      </c>
      <c r="K197" s="256" t="str">
        <f ca="1">IF(MOD(ROW()-13,2)=0,IF(ISBLANK(OFFSET('10. SEGUIMIENTO 2025'!$O$14,INT((ROW()-13)/2),0)),"",OFFSET('10. SEGUIMIENTO 2025'!$O$14,INT((ROW()-13)/2),0)),IF(ISBLANK(OFFSET('9. METAS'!$O$20,INT((ROW()-14)/2),0)),"",OFFSET('9. METAS'!$O$20,INT((ROW()-14)/2),0)))</f>
        <v/>
      </c>
      <c r="L197" s="256" t="str">
        <f ca="1">IF(MOD(ROW()-13,2)=0,IF(ISBLANK(OFFSET('10. SEGUIMIENTO 2025'!$P$14,INT((ROW()-13)/2),0)),"",OFFSET('10. SEGUIMIENTO 2025'!$P$14,INT((ROW()-13)/2),0)),IF(ISBLANK(OFFSET('9. METAS'!$P$20,INT((ROW()-14)/2),0)),"",OFFSET('9. METAS'!$P$20,INT((ROW()-14)/2),0)))</f>
        <v/>
      </c>
      <c r="M197" s="257" t="str">
        <f ca="1">IF(MOD(ROW()-13,2)=0,IF(ISBLANK(OFFSET('10. SEGUIMIENTO 2025'!$Q$14,INT((ROW()-13)/2),0)),"",OFFSET('10. SEGUIMIENTO 2025'!$Q$14,INT((ROW()-13)/2),0)),IF(ISBLANK(OFFSET('9. METAS'!$Q$20,INT((ROW()-14)/2),0)),"",OFFSET('9. METAS'!$Q$20,INT((ROW()-14)/2),0)))</f>
        <v/>
      </c>
      <c r="N197" s="1012" t="str">
        <f t="shared" ref="N197" ca="1" si="180">IFERROR(M197/M198,"ND")</f>
        <v>ND</v>
      </c>
      <c r="O197" s="1008" t="str">
        <f t="shared" ref="O197" ca="1" si="181">IFERROR(((M197+L197+K197+J197)/H197),"ND")</f>
        <v>ND</v>
      </c>
      <c r="P197" s="996"/>
    </row>
    <row r="198" spans="3:16">
      <c r="C198" s="1030"/>
      <c r="D198" s="1026"/>
      <c r="E198" s="1026"/>
      <c r="F198" s="1024"/>
      <c r="G198" s="1021"/>
      <c r="H198" s="1017"/>
      <c r="I198" s="1015"/>
      <c r="J198" s="255">
        <f ca="1">IF(MOD(ROW()-13,2)=0,IF(ISBLANK(OFFSET('10. SEGUIMIENTO 2025'!$N$14,INT((ROW()-13)/2),0)),"",OFFSET('10. SEGUIMIENTO 2025'!$N$14,INT((ROW()-13)/2),0)),IF(ISBLANK(OFFSET('9. METAS'!$N$20,INT((ROW()-14)/2),0)),"",OFFSET('9. METAS'!$N$20,INT((ROW()-14)/2),0)))</f>
        <v>75</v>
      </c>
      <c r="K198" s="256">
        <f ca="1">IF(MOD(ROW()-13,2)=0,IF(ISBLANK(OFFSET('10. SEGUIMIENTO 2025'!$O$14,INT((ROW()-13)/2),0)),"",OFFSET('10. SEGUIMIENTO 2025'!$O$14,INT((ROW()-13)/2),0)),IF(ISBLANK(OFFSET('9. METAS'!$O$20,INT((ROW()-14)/2),0)),"",OFFSET('9. METAS'!$O$20,INT((ROW()-14)/2),0)))</f>
        <v>72</v>
      </c>
      <c r="L198" s="256">
        <f ca="1">IF(MOD(ROW()-13,2)=0,IF(ISBLANK(OFFSET('10. SEGUIMIENTO 2025'!$P$14,INT((ROW()-13)/2),0)),"",OFFSET('10. SEGUIMIENTO 2025'!$P$14,INT((ROW()-13)/2),0)),IF(ISBLANK(OFFSET('9. METAS'!$P$20,INT((ROW()-14)/2),0)),"",OFFSET('9. METAS'!$P$20,INT((ROW()-14)/2),0)))</f>
        <v>62</v>
      </c>
      <c r="M198" s="257">
        <f ca="1">IF(MOD(ROW()-13,2)=0,IF(ISBLANK(OFFSET('10. SEGUIMIENTO 2025'!$Q$14,INT((ROW()-13)/2),0)),"",OFFSET('10. SEGUIMIENTO 2025'!$Q$14,INT((ROW()-13)/2),0)),IF(ISBLANK(OFFSET('9. METAS'!$Q$20,INT((ROW()-14)/2),0)),"",OFFSET('9. METAS'!$Q$20,INT((ROW()-14)/2),0)))</f>
        <v>61</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017">
        <f ca="1">IF(ISBLANK(OFFSET('9. METAS'!$K$20,INT((ROW()-13)/2),0)),"",OFFSET('9. METAS'!$K$20,INT((ROW()-13)/2),0))</f>
        <v>1003</v>
      </c>
      <c r="I199" s="1014"/>
      <c r="J199" s="255">
        <f ca="1">IF(MOD(ROW()-13,2)=0,IF(ISBLANK(OFFSET('10. SEGUIMIENTO 2025'!$N$14,INT((ROW()-13)/2),0)),"",OFFSET('10. SEGUIMIENTO 2025'!$N$14,INT((ROW()-13)/2),0)),IF(ISBLANK(OFFSET('9. METAS'!$N$20,INT((ROW()-14)/2),0)),"",OFFSET('9. METAS'!$N$20,INT((ROW()-14)/2),0)))</f>
        <v>41</v>
      </c>
      <c r="K199" s="256" t="str">
        <f ca="1">IF(MOD(ROW()-13,2)=0,IF(ISBLANK(OFFSET('10. SEGUIMIENTO 2025'!$O$14,INT((ROW()-13)/2),0)),"",OFFSET('10. SEGUIMIENTO 2025'!$O$14,INT((ROW()-13)/2),0)),IF(ISBLANK(OFFSET('9. METAS'!$O$20,INT((ROW()-14)/2),0)),"",OFFSET('9. METAS'!$O$20,INT((ROW()-14)/2),0)))</f>
        <v/>
      </c>
      <c r="L199" s="256" t="str">
        <f ca="1">IF(MOD(ROW()-13,2)=0,IF(ISBLANK(OFFSET('10. SEGUIMIENTO 2025'!$P$14,INT((ROW()-13)/2),0)),"",OFFSET('10. SEGUIMIENTO 2025'!$P$14,INT((ROW()-13)/2),0)),IF(ISBLANK(OFFSET('9. METAS'!$P$20,INT((ROW()-14)/2),0)),"",OFFSET('9. METAS'!$P$20,INT((ROW()-14)/2),0)))</f>
        <v/>
      </c>
      <c r="M199" s="257" t="str">
        <f ca="1">IF(MOD(ROW()-13,2)=0,IF(ISBLANK(OFFSET('10. SEGUIMIENTO 2025'!$Q$14,INT((ROW()-13)/2),0)),"",OFFSET('10. SEGUIMIENTO 2025'!$Q$14,INT((ROW()-13)/2),0)),IF(ISBLANK(OFFSET('9. METAS'!$Q$20,INT((ROW()-14)/2),0)),"",OFFSET('9. METAS'!$Q$20,INT((ROW()-14)/2),0)))</f>
        <v/>
      </c>
      <c r="N199" s="1012" t="str">
        <f t="shared" ref="N199" ca="1" si="182">IFERROR(M199/M200,"ND")</f>
        <v>ND</v>
      </c>
      <c r="O199" s="1008" t="str">
        <f t="shared" ref="O199" ca="1" si="183">IFERROR(((M199+L199+K199+J199)/H199),"ND")</f>
        <v>ND</v>
      </c>
      <c r="P199" s="996"/>
    </row>
    <row r="200" spans="3:16">
      <c r="C200" s="1030"/>
      <c r="D200" s="1026"/>
      <c r="E200" s="1026"/>
      <c r="F200" s="1024"/>
      <c r="G200" s="1021"/>
      <c r="H200" s="1017"/>
      <c r="I200" s="1015"/>
      <c r="J200" s="255">
        <f ca="1">IF(MOD(ROW()-13,2)=0,IF(ISBLANK(OFFSET('10. SEGUIMIENTO 2025'!$N$14,INT((ROW()-13)/2),0)),"",OFFSET('10. SEGUIMIENTO 2025'!$N$14,INT((ROW()-13)/2),0)),IF(ISBLANK(OFFSET('9. METAS'!$N$20,INT((ROW()-14)/2),0)),"",OFFSET('9. METAS'!$N$20,INT((ROW()-14)/2),0)))</f>
        <v>260</v>
      </c>
      <c r="K200" s="256">
        <f ca="1">IF(MOD(ROW()-13,2)=0,IF(ISBLANK(OFFSET('10. SEGUIMIENTO 2025'!$O$14,INT((ROW()-13)/2),0)),"",OFFSET('10. SEGUIMIENTO 2025'!$O$14,INT((ROW()-13)/2),0)),IF(ISBLANK(OFFSET('9. METAS'!$O$20,INT((ROW()-14)/2),0)),"",OFFSET('9. METAS'!$O$20,INT((ROW()-14)/2),0)))</f>
        <v>268</v>
      </c>
      <c r="L200" s="256">
        <f ca="1">IF(MOD(ROW()-13,2)=0,IF(ISBLANK(OFFSET('10. SEGUIMIENTO 2025'!$P$14,INT((ROW()-13)/2),0)),"",OFFSET('10. SEGUIMIENTO 2025'!$P$14,INT((ROW()-13)/2),0)),IF(ISBLANK(OFFSET('9. METAS'!$P$20,INT((ROW()-14)/2),0)),"",OFFSET('9. METAS'!$P$20,INT((ROW()-14)/2),0)))</f>
        <v>275</v>
      </c>
      <c r="M200" s="257">
        <f ca="1">IF(MOD(ROW()-13,2)=0,IF(ISBLANK(OFFSET('10. SEGUIMIENTO 2025'!$Q$14,INT((ROW()-13)/2),0)),"",OFFSET('10. SEGUIMIENTO 2025'!$Q$14,INT((ROW()-13)/2),0)),IF(ISBLANK(OFFSET('9. METAS'!$Q$20,INT((ROW()-14)/2),0)),"",OFFSET('9. METAS'!$Q$20,INT((ROW()-14)/2),0)))</f>
        <v>200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017">
        <f ca="1">IF(ISBLANK(OFFSET('9. METAS'!$K$20,INT((ROW()-13)/2),0)),"",OFFSET('9. METAS'!$K$20,INT((ROW()-13)/2),0))</f>
        <v>23399</v>
      </c>
      <c r="I201" s="1014"/>
      <c r="J201" s="255">
        <f ca="1">IF(MOD(ROW()-13,2)=0,IF(ISBLANK(OFFSET('10. SEGUIMIENTO 2025'!$N$14,INT((ROW()-13)/2),0)),"",OFFSET('10. SEGUIMIENTO 2025'!$N$14,INT((ROW()-13)/2),0)),IF(ISBLANK(OFFSET('9. METAS'!$N$20,INT((ROW()-14)/2),0)),"",OFFSET('9. METAS'!$N$20,INT((ROW()-14)/2),0)))</f>
        <v>41</v>
      </c>
      <c r="K201" s="256" t="str">
        <f ca="1">IF(MOD(ROW()-13,2)=0,IF(ISBLANK(OFFSET('10. SEGUIMIENTO 2025'!$O$14,INT((ROW()-13)/2),0)),"",OFFSET('10. SEGUIMIENTO 2025'!$O$14,INT((ROW()-13)/2),0)),IF(ISBLANK(OFFSET('9. METAS'!$O$20,INT((ROW()-14)/2),0)),"",OFFSET('9. METAS'!$O$20,INT((ROW()-14)/2),0)))</f>
        <v/>
      </c>
      <c r="L201" s="256" t="str">
        <f ca="1">IF(MOD(ROW()-13,2)=0,IF(ISBLANK(OFFSET('10. SEGUIMIENTO 2025'!$P$14,INT((ROW()-13)/2),0)),"",OFFSET('10. SEGUIMIENTO 2025'!$P$14,INT((ROW()-13)/2),0)),IF(ISBLANK(OFFSET('9. METAS'!$P$20,INT((ROW()-14)/2),0)),"",OFFSET('9. METAS'!$P$20,INT((ROW()-14)/2),0)))</f>
        <v/>
      </c>
      <c r="M201" s="257" t="str">
        <f ca="1">IF(MOD(ROW()-13,2)=0,IF(ISBLANK(OFFSET('10. SEGUIMIENTO 2025'!$Q$14,INT((ROW()-13)/2),0)),"",OFFSET('10. SEGUIMIENTO 2025'!$Q$14,INT((ROW()-13)/2),0)),IF(ISBLANK(OFFSET('9. METAS'!$Q$20,INT((ROW()-14)/2),0)),"",OFFSET('9. METAS'!$Q$20,INT((ROW()-14)/2),0)))</f>
        <v/>
      </c>
      <c r="N201" s="1012" t="str">
        <f t="shared" ref="N201" ca="1" si="184">IFERROR(M201/M202,"ND")</f>
        <v>ND</v>
      </c>
      <c r="O201" s="1008" t="str">
        <f t="shared" ref="O201" ca="1" si="185">IFERROR(((M201+L201+K201+J201)/H201),"ND")</f>
        <v>ND</v>
      </c>
      <c r="P201" s="996"/>
    </row>
    <row r="202" spans="3:16">
      <c r="C202" s="1030"/>
      <c r="D202" s="1026"/>
      <c r="E202" s="1026"/>
      <c r="F202" s="1024"/>
      <c r="G202" s="1021"/>
      <c r="H202" s="1017"/>
      <c r="I202" s="1015"/>
      <c r="J202" s="255">
        <f ca="1">IF(MOD(ROW()-13,2)=0,IF(ISBLANK(OFFSET('10. SEGUIMIENTO 2025'!$N$14,INT((ROW()-13)/2),0)),"",OFFSET('10. SEGUIMIENTO 2025'!$N$14,INT((ROW()-13)/2),0)),IF(ISBLANK(OFFSET('9. METAS'!$N$20,INT((ROW()-14)/2),0)),"",OFFSET('9. METAS'!$N$20,INT((ROW()-14)/2),0)))</f>
        <v>4999</v>
      </c>
      <c r="K202" s="256">
        <f ca="1">IF(MOD(ROW()-13,2)=0,IF(ISBLANK(OFFSET('10. SEGUIMIENTO 2025'!$O$14,INT((ROW()-13)/2),0)),"",OFFSET('10. SEGUIMIENTO 2025'!$O$14,INT((ROW()-13)/2),0)),IF(ISBLANK(OFFSET('9. METAS'!$O$20,INT((ROW()-14)/2),0)),"",OFFSET('9. METAS'!$O$20,INT((ROW()-14)/2),0)))</f>
        <v>6200</v>
      </c>
      <c r="L202" s="256">
        <f ca="1">IF(MOD(ROW()-13,2)=0,IF(ISBLANK(OFFSET('10. SEGUIMIENTO 2025'!$P$14,INT((ROW()-13)/2),0)),"",OFFSET('10. SEGUIMIENTO 2025'!$P$14,INT((ROW()-13)/2),0)),IF(ISBLANK(OFFSET('9. METAS'!$P$20,INT((ROW()-14)/2),0)),"",OFFSET('9. METAS'!$P$20,INT((ROW()-14)/2),0)))</f>
        <v>6300</v>
      </c>
      <c r="M202" s="257">
        <f ca="1">IF(MOD(ROW()-13,2)=0,IF(ISBLANK(OFFSET('10. SEGUIMIENTO 2025'!$Q$14,INT((ROW()-13)/2),0)),"",OFFSET('10. SEGUIMIENTO 2025'!$Q$14,INT((ROW()-13)/2),0)),IF(ISBLANK(OFFSET('9. METAS'!$Q$20,INT((ROW()-14)/2),0)),"",OFFSET('9. METAS'!$Q$20,INT((ROW()-14)/2),0)))</f>
        <v>5900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017">
        <f ca="1">IF(ISBLANK(OFFSET('9. METAS'!$K$20,INT((ROW()-13)/2),0)),"",OFFSET('9. METAS'!$K$20,INT((ROW()-13)/2),0))</f>
        <v>5500</v>
      </c>
      <c r="I203" s="1014"/>
      <c r="J203" s="255">
        <f ca="1">IF(MOD(ROW()-13,2)=0,IF(ISBLANK(OFFSET('10. SEGUIMIENTO 2025'!$N$14,INT((ROW()-13)/2),0)),"",OFFSET('10. SEGUIMIENTO 2025'!$N$14,INT((ROW()-13)/2),0)),IF(ISBLANK(OFFSET('9. METAS'!$N$20,INT((ROW()-14)/2),0)),"",OFFSET('9. METAS'!$N$20,INT((ROW()-14)/2),0)))</f>
        <v>41</v>
      </c>
      <c r="K203" s="256" t="str">
        <f ca="1">IF(MOD(ROW()-13,2)=0,IF(ISBLANK(OFFSET('10. SEGUIMIENTO 2025'!$O$14,INT((ROW()-13)/2),0)),"",OFFSET('10. SEGUIMIENTO 2025'!$O$14,INT((ROW()-13)/2),0)),IF(ISBLANK(OFFSET('9. METAS'!$O$20,INT((ROW()-14)/2),0)),"",OFFSET('9. METAS'!$O$20,INT((ROW()-14)/2),0)))</f>
        <v/>
      </c>
      <c r="L203" s="256" t="str">
        <f ca="1">IF(MOD(ROW()-13,2)=0,IF(ISBLANK(OFFSET('10. SEGUIMIENTO 2025'!$P$14,INT((ROW()-13)/2),0)),"",OFFSET('10. SEGUIMIENTO 2025'!$P$14,INT((ROW()-13)/2),0)),IF(ISBLANK(OFFSET('9. METAS'!$P$20,INT((ROW()-14)/2),0)),"",OFFSET('9. METAS'!$P$20,INT((ROW()-14)/2),0)))</f>
        <v/>
      </c>
      <c r="M203" s="257" t="str">
        <f ca="1">IF(MOD(ROW()-13,2)=0,IF(ISBLANK(OFFSET('10. SEGUIMIENTO 2025'!$Q$14,INT((ROW()-13)/2),0)),"",OFFSET('10. SEGUIMIENTO 2025'!$Q$14,INT((ROW()-13)/2),0)),IF(ISBLANK(OFFSET('9. METAS'!$Q$20,INT((ROW()-14)/2),0)),"",OFFSET('9. METAS'!$Q$20,INT((ROW()-14)/2),0)))</f>
        <v/>
      </c>
      <c r="N203" s="1012" t="str">
        <f t="shared" ref="N203" ca="1" si="186">IFERROR(M203/M204,"ND")</f>
        <v>ND</v>
      </c>
      <c r="O203" s="1008" t="str">
        <f t="shared" ref="O203" ca="1" si="187">IFERROR(((M203+L203+K203+J203)/H203),"ND")</f>
        <v>ND</v>
      </c>
      <c r="P203" s="996"/>
    </row>
    <row r="204" spans="3:16">
      <c r="C204" s="1030"/>
      <c r="D204" s="1026"/>
      <c r="E204" s="1026"/>
      <c r="F204" s="1024"/>
      <c r="G204" s="1021"/>
      <c r="H204" s="1017"/>
      <c r="I204" s="1015"/>
      <c r="J204" s="255">
        <f ca="1">IF(MOD(ROW()-13,2)=0,IF(ISBLANK(OFFSET('10. SEGUIMIENTO 2025'!$N$14,INT((ROW()-13)/2),0)),"",OFFSET('10. SEGUIMIENTO 2025'!$N$14,INT((ROW()-13)/2),0)),IF(ISBLANK(OFFSET('9. METAS'!$N$20,INT((ROW()-14)/2),0)),"",OFFSET('9. METAS'!$N$20,INT((ROW()-14)/2),0)))</f>
        <v>1375</v>
      </c>
      <c r="K204" s="256">
        <f ca="1">IF(MOD(ROW()-13,2)=0,IF(ISBLANK(OFFSET('10. SEGUIMIENTO 2025'!$O$14,INT((ROW()-13)/2),0)),"",OFFSET('10. SEGUIMIENTO 2025'!$O$14,INT((ROW()-13)/2),0)),IF(ISBLANK(OFFSET('9. METAS'!$O$20,INT((ROW()-14)/2),0)),"",OFFSET('9. METAS'!$O$20,INT((ROW()-14)/2),0)))</f>
        <v>1375</v>
      </c>
      <c r="L204" s="256">
        <f ca="1">IF(MOD(ROW()-13,2)=0,IF(ISBLANK(OFFSET('10. SEGUIMIENTO 2025'!$P$14,INT((ROW()-13)/2),0)),"",OFFSET('10. SEGUIMIENTO 2025'!$P$14,INT((ROW()-13)/2),0)),IF(ISBLANK(OFFSET('9. METAS'!$P$20,INT((ROW()-14)/2),0)),"",OFFSET('9. METAS'!$P$20,INT((ROW()-14)/2),0)))</f>
        <v>1375</v>
      </c>
      <c r="M204" s="257">
        <f ca="1">IF(MOD(ROW()-13,2)=0,IF(ISBLANK(OFFSET('10. SEGUIMIENTO 2025'!$Q$14,INT((ROW()-13)/2),0)),"",OFFSET('10. SEGUIMIENTO 2025'!$Q$14,INT((ROW()-13)/2),0)),IF(ISBLANK(OFFSET('9. METAS'!$Q$20,INT((ROW()-14)/2),0)),"",OFFSET('9. METAS'!$Q$20,INT((ROW()-14)/2),0)))</f>
        <v>1375</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017">
        <f ca="1">IF(ISBLANK(OFFSET('9. METAS'!$K$20,INT((ROW()-13)/2),0)),"",OFFSET('9. METAS'!$K$20,INT((ROW()-13)/2),0))</f>
        <v>88</v>
      </c>
      <c r="I205" s="1014"/>
      <c r="J205" s="255">
        <f ca="1">IF(MOD(ROW()-13,2)=0,IF(ISBLANK(OFFSET('10. SEGUIMIENTO 2025'!$N$14,INT((ROW()-13)/2),0)),"",OFFSET('10. SEGUIMIENTO 2025'!$N$14,INT((ROW()-13)/2),0)),IF(ISBLANK(OFFSET('9. METAS'!$N$20,INT((ROW()-14)/2),0)),"",OFFSET('9. METAS'!$N$20,INT((ROW()-14)/2),0)))</f>
        <v>41</v>
      </c>
      <c r="K205" s="256" t="str">
        <f ca="1">IF(MOD(ROW()-13,2)=0,IF(ISBLANK(OFFSET('10. SEGUIMIENTO 2025'!$O$14,INT((ROW()-13)/2),0)),"",OFFSET('10. SEGUIMIENTO 2025'!$O$14,INT((ROW()-13)/2),0)),IF(ISBLANK(OFFSET('9. METAS'!$O$20,INT((ROW()-14)/2),0)),"",OFFSET('9. METAS'!$O$20,INT((ROW()-14)/2),0)))</f>
        <v/>
      </c>
      <c r="L205" s="256" t="str">
        <f ca="1">IF(MOD(ROW()-13,2)=0,IF(ISBLANK(OFFSET('10. SEGUIMIENTO 2025'!$P$14,INT((ROW()-13)/2),0)),"",OFFSET('10. SEGUIMIENTO 2025'!$P$14,INT((ROW()-13)/2),0)),IF(ISBLANK(OFFSET('9. METAS'!$P$20,INT((ROW()-14)/2),0)),"",OFFSET('9. METAS'!$P$20,INT((ROW()-14)/2),0)))</f>
        <v/>
      </c>
      <c r="M205" s="257" t="str">
        <f ca="1">IF(MOD(ROW()-13,2)=0,IF(ISBLANK(OFFSET('10. SEGUIMIENTO 2025'!$Q$14,INT((ROW()-13)/2),0)),"",OFFSET('10. SEGUIMIENTO 2025'!$Q$14,INT((ROW()-13)/2),0)),IF(ISBLANK(OFFSET('9. METAS'!$Q$20,INT((ROW()-14)/2),0)),"",OFFSET('9. METAS'!$Q$20,INT((ROW()-14)/2),0)))</f>
        <v/>
      </c>
      <c r="N205" s="1012" t="str">
        <f t="shared" ref="N205" ca="1" si="188">IFERROR(M205/M206,"ND")</f>
        <v>ND</v>
      </c>
      <c r="O205" s="1008" t="str">
        <f t="shared" ref="O205" ca="1" si="189">IFERROR(((M205+L205+K205+J205)/H205),"ND")</f>
        <v>ND</v>
      </c>
      <c r="P205" s="996"/>
    </row>
    <row r="206" spans="3:16">
      <c r="C206" s="1030"/>
      <c r="D206" s="1026"/>
      <c r="E206" s="1026"/>
      <c r="F206" s="1024"/>
      <c r="G206" s="1021"/>
      <c r="H206" s="1017"/>
      <c r="I206" s="1015"/>
      <c r="J206" s="255">
        <f ca="1">IF(MOD(ROW()-13,2)=0,IF(ISBLANK(OFFSET('10. SEGUIMIENTO 2025'!$N$14,INT((ROW()-13)/2),0)),"",OFFSET('10. SEGUIMIENTO 2025'!$N$14,INT((ROW()-13)/2),0)),IF(ISBLANK(OFFSET('9. METAS'!$N$20,INT((ROW()-14)/2),0)),"",OFFSET('9. METAS'!$N$20,INT((ROW()-14)/2),0)))</f>
        <v>22</v>
      </c>
      <c r="K206" s="256">
        <f ca="1">IF(MOD(ROW()-13,2)=0,IF(ISBLANK(OFFSET('10. SEGUIMIENTO 2025'!$O$14,INT((ROW()-13)/2),0)),"",OFFSET('10. SEGUIMIENTO 2025'!$O$14,INT((ROW()-13)/2),0)),IF(ISBLANK(OFFSET('9. METAS'!$O$20,INT((ROW()-14)/2),0)),"",OFFSET('9. METAS'!$O$20,INT((ROW()-14)/2),0)))</f>
        <v>22</v>
      </c>
      <c r="L206" s="256">
        <f ca="1">IF(MOD(ROW()-13,2)=0,IF(ISBLANK(OFFSET('10. SEGUIMIENTO 2025'!$P$14,INT((ROW()-13)/2),0)),"",OFFSET('10. SEGUIMIENTO 2025'!$P$14,INT((ROW()-13)/2),0)),IF(ISBLANK(OFFSET('9. METAS'!$P$20,INT((ROW()-14)/2),0)),"",OFFSET('9. METAS'!$P$20,INT((ROW()-14)/2),0)))</f>
        <v>22</v>
      </c>
      <c r="M206" s="257">
        <f ca="1">IF(MOD(ROW()-13,2)=0,IF(ISBLANK(OFFSET('10. SEGUIMIENTO 2025'!$Q$14,INT((ROW()-13)/2),0)),"",OFFSET('10. SEGUIMIENTO 2025'!$Q$14,INT((ROW()-13)/2),0)),IF(ISBLANK(OFFSET('9. METAS'!$Q$20,INT((ROW()-14)/2),0)),"",OFFSET('9. METAS'!$Q$20,INT((ROW()-14)/2),0)))</f>
        <v>22</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017">
        <f ca="1">IF(ISBLANK(OFFSET('9. METAS'!$K$20,INT((ROW()-13)/2),0)),"",OFFSET('9. METAS'!$K$20,INT((ROW()-13)/2),0))</f>
        <v>8</v>
      </c>
      <c r="I207" s="1014"/>
      <c r="J207" s="255">
        <f ca="1">IF(MOD(ROW()-13,2)=0,IF(ISBLANK(OFFSET('10. SEGUIMIENTO 2025'!$N$14,INT((ROW()-13)/2),0)),"",OFFSET('10. SEGUIMIENTO 2025'!$N$14,INT((ROW()-13)/2),0)),IF(ISBLANK(OFFSET('9. METAS'!$N$20,INT((ROW()-14)/2),0)),"",OFFSET('9. METAS'!$N$20,INT((ROW()-14)/2),0)))</f>
        <v>41</v>
      </c>
      <c r="K207" s="256" t="str">
        <f ca="1">IF(MOD(ROW()-13,2)=0,IF(ISBLANK(OFFSET('10. SEGUIMIENTO 2025'!$O$14,INT((ROW()-13)/2),0)),"",OFFSET('10. SEGUIMIENTO 2025'!$O$14,INT((ROW()-13)/2),0)),IF(ISBLANK(OFFSET('9. METAS'!$O$20,INT((ROW()-14)/2),0)),"",OFFSET('9. METAS'!$O$20,INT((ROW()-14)/2),0)))</f>
        <v/>
      </c>
      <c r="L207" s="256" t="str">
        <f ca="1">IF(MOD(ROW()-13,2)=0,IF(ISBLANK(OFFSET('10. SEGUIMIENTO 2025'!$P$14,INT((ROW()-13)/2),0)),"",OFFSET('10. SEGUIMIENTO 2025'!$P$14,INT((ROW()-13)/2),0)),IF(ISBLANK(OFFSET('9. METAS'!$P$20,INT((ROW()-14)/2),0)),"",OFFSET('9. METAS'!$P$20,INT((ROW()-14)/2),0)))</f>
        <v/>
      </c>
      <c r="M207" s="257" t="str">
        <f ca="1">IF(MOD(ROW()-13,2)=0,IF(ISBLANK(OFFSET('10. SEGUIMIENTO 2025'!$Q$14,INT((ROW()-13)/2),0)),"",OFFSET('10. SEGUIMIENTO 2025'!$Q$14,INT((ROW()-13)/2),0)),IF(ISBLANK(OFFSET('9. METAS'!$Q$20,INT((ROW()-14)/2),0)),"",OFFSET('9. METAS'!$Q$20,INT((ROW()-14)/2),0)))</f>
        <v/>
      </c>
      <c r="N207" s="1012" t="str">
        <f t="shared" ref="N207" ca="1" si="190">IFERROR(M207/M208,"ND")</f>
        <v>ND</v>
      </c>
      <c r="O207" s="1008" t="str">
        <f t="shared" ref="O207" ca="1" si="191">IFERROR(((M207+L207+K207+J207)/H207),"ND")</f>
        <v>ND</v>
      </c>
      <c r="P207" s="996"/>
    </row>
    <row r="208" spans="3:16">
      <c r="C208" s="1030"/>
      <c r="D208" s="1026"/>
      <c r="E208" s="1026"/>
      <c r="F208" s="1024"/>
      <c r="G208" s="1021"/>
      <c r="H208" s="1017"/>
      <c r="I208" s="1015"/>
      <c r="J208" s="255">
        <f ca="1">IF(MOD(ROW()-13,2)=0,IF(ISBLANK(OFFSET('10. SEGUIMIENTO 2025'!$N$14,INT((ROW()-13)/2),0)),"",OFFSET('10. SEGUIMIENTO 2025'!$N$14,INT((ROW()-13)/2),0)),IF(ISBLANK(OFFSET('9. METAS'!$N$20,INT((ROW()-14)/2),0)),"",OFFSET('9. METAS'!$N$20,INT((ROW()-14)/2),0)))</f>
        <v>2</v>
      </c>
      <c r="K208" s="256">
        <f ca="1">IF(MOD(ROW()-13,2)=0,IF(ISBLANK(OFFSET('10. SEGUIMIENTO 2025'!$O$14,INT((ROW()-13)/2),0)),"",OFFSET('10. SEGUIMIENTO 2025'!$O$14,INT((ROW()-13)/2),0)),IF(ISBLANK(OFFSET('9. METAS'!$O$20,INT((ROW()-14)/2),0)),"",OFFSET('9. METAS'!$O$20,INT((ROW()-14)/2),0)))</f>
        <v>2</v>
      </c>
      <c r="L208" s="256">
        <f ca="1">IF(MOD(ROW()-13,2)=0,IF(ISBLANK(OFFSET('10. SEGUIMIENTO 2025'!$P$14,INT((ROW()-13)/2),0)),"",OFFSET('10. SEGUIMIENTO 2025'!$P$14,INT((ROW()-13)/2),0)),IF(ISBLANK(OFFSET('9. METAS'!$P$20,INT((ROW()-14)/2),0)),"",OFFSET('9. METAS'!$P$20,INT((ROW()-14)/2),0)))</f>
        <v>2</v>
      </c>
      <c r="M208" s="257">
        <f ca="1">IF(MOD(ROW()-13,2)=0,IF(ISBLANK(OFFSET('10. SEGUIMIENTO 2025'!$Q$14,INT((ROW()-13)/2),0)),"",OFFSET('10. SEGUIMIENTO 2025'!$Q$14,INT((ROW()-13)/2),0)),IF(ISBLANK(OFFSET('9. METAS'!$Q$20,INT((ROW()-14)/2),0)),"",OFFSET('9. METAS'!$Q$20,INT((ROW()-14)/2),0)))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017" t="str">
        <f ca="1">IF(ISBLANK(OFFSET('9. METAS'!$K$20,INT((ROW()-13)/2),0)),"",OFFSET('9. METAS'!$K$20,INT((ROW()-13)/2),0))</f>
        <v/>
      </c>
      <c r="I209" s="1014"/>
      <c r="J209" s="255">
        <f ca="1">IF(MOD(ROW()-13,2)=0,IF(ISBLANK(OFFSET('10. SEGUIMIENTO 2025'!$N$14,INT((ROW()-13)/2),0)),"",OFFSET('10. SEGUIMIENTO 2025'!$N$14,INT((ROW()-13)/2),0)),IF(ISBLANK(OFFSET('9. METAS'!$N$20,INT((ROW()-14)/2),0)),"",OFFSET('9. METAS'!$N$20,INT((ROW()-14)/2),0)))</f>
        <v>41</v>
      </c>
      <c r="K209" s="256" t="str">
        <f ca="1">IF(MOD(ROW()-13,2)=0,IF(ISBLANK(OFFSET('10. SEGUIMIENTO 2025'!$O$14,INT((ROW()-13)/2),0)),"",OFFSET('10. SEGUIMIENTO 2025'!$O$14,INT((ROW()-13)/2),0)),IF(ISBLANK(OFFSET('9. METAS'!$O$20,INT((ROW()-14)/2),0)),"",OFFSET('9. METAS'!$O$20,INT((ROW()-14)/2),0)))</f>
        <v/>
      </c>
      <c r="L209" s="256" t="str">
        <f ca="1">IF(MOD(ROW()-13,2)=0,IF(ISBLANK(OFFSET('10. SEGUIMIENTO 2025'!$P$14,INT((ROW()-13)/2),0)),"",OFFSET('10. SEGUIMIENTO 2025'!$P$14,INT((ROW()-13)/2),0)),IF(ISBLANK(OFFSET('9. METAS'!$P$20,INT((ROW()-14)/2),0)),"",OFFSET('9. METAS'!$P$20,INT((ROW()-14)/2),0)))</f>
        <v/>
      </c>
      <c r="M209" s="257" t="str">
        <f ca="1">IF(MOD(ROW()-13,2)=0,IF(ISBLANK(OFFSET('10. SEGUIMIENTO 2025'!$Q$14,INT((ROW()-13)/2),0)),"",OFFSET('10. SEGUIMIENTO 2025'!$Q$14,INT((ROW()-13)/2),0)),IF(ISBLANK(OFFSET('9. METAS'!$Q$20,INT((ROW()-14)/2),0)),"",OFFSET('9. METAS'!$Q$20,INT((ROW()-14)/2),0)))</f>
        <v/>
      </c>
      <c r="N209" s="1012" t="str">
        <f t="shared" ref="N209" ca="1" si="192">IFERROR(M209/M210,"ND")</f>
        <v>ND</v>
      </c>
      <c r="O209" s="1008" t="str">
        <f t="shared" ref="O209" ca="1" si="193">IFERROR(((M209+L209+K209+J209)/H209),"ND")</f>
        <v>ND</v>
      </c>
      <c r="P209" s="996"/>
    </row>
    <row r="210" spans="3:16">
      <c r="C210" s="1030"/>
      <c r="D210" s="1026"/>
      <c r="E210" s="1026"/>
      <c r="F210" s="1024"/>
      <c r="G210" s="1021"/>
      <c r="H210" s="1017"/>
      <c r="I210" s="1015"/>
      <c r="J210" s="255" t="str">
        <f ca="1">IF(MOD(ROW()-13,2)=0,IF(ISBLANK(OFFSET('10. SEGUIMIENTO 2025'!$N$14,INT((ROW()-13)/2),0)),"",OFFSET('10. SEGUIMIENTO 2025'!$N$14,INT((ROW()-13)/2),0)),IF(ISBLANK(OFFSET('9. METAS'!$N$20,INT((ROW()-14)/2),0)),"",OFFSET('9. METAS'!$N$20,INT((ROW()-14)/2),0)))</f>
        <v/>
      </c>
      <c r="K210" s="256" t="str">
        <f ca="1">IF(MOD(ROW()-13,2)=0,IF(ISBLANK(OFFSET('10. SEGUIMIENTO 2025'!$O$14,INT((ROW()-13)/2),0)),"",OFFSET('10. SEGUIMIENTO 2025'!$O$14,INT((ROW()-13)/2),0)),IF(ISBLANK(OFFSET('9. METAS'!$O$20,INT((ROW()-14)/2),0)),"",OFFSET('9. METAS'!$O$20,INT((ROW()-14)/2),0)))</f>
        <v/>
      </c>
      <c r="L210" s="256" t="str">
        <f ca="1">IF(MOD(ROW()-13,2)=0,IF(ISBLANK(OFFSET('10. SEGUIMIENTO 2025'!$P$14,INT((ROW()-13)/2),0)),"",OFFSET('10. SEGUIMIENTO 2025'!$P$14,INT((ROW()-13)/2),0)),IF(ISBLANK(OFFSET('9. METAS'!$P$20,INT((ROW()-14)/2),0)),"",OFFSET('9. METAS'!$P$20,INT((ROW()-14)/2),0)))</f>
        <v/>
      </c>
      <c r="M210" s="257" t="str">
        <f ca="1">IF(MOD(ROW()-13,2)=0,IF(ISBLANK(OFFSET('10. SEGUIMIENTO 2025'!$Q$14,INT((ROW()-13)/2),0)),"",OFFSET('10. SEGUIMIENTO 2025'!$Q$14,INT((ROW()-13)/2),0)),IF(ISBLANK(OFFSET('9. METAS'!$Q$20,INT((ROW()-14)/2),0)),"",OFFSET('9. METAS'!$Q$20,INT((ROW()-14)/2),0)))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017" t="str">
        <f ca="1">IF(ISBLANK(OFFSET('9. METAS'!$K$20,INT((ROW()-13)/2),0)),"",OFFSET('9. METAS'!$K$20,INT((ROW()-13)/2),0))</f>
        <v/>
      </c>
      <c r="I211" s="1014"/>
      <c r="J211" s="255">
        <f ca="1">IF(MOD(ROW()-13,2)=0,IF(ISBLANK(OFFSET('10. SEGUIMIENTO 2025'!$N$14,INT((ROW()-13)/2),0)),"",OFFSET('10. SEGUIMIENTO 2025'!$N$14,INT((ROW()-13)/2),0)),IF(ISBLANK(OFFSET('9. METAS'!$N$20,INT((ROW()-14)/2),0)),"",OFFSET('9. METAS'!$N$20,INT((ROW()-14)/2),0)))</f>
        <v>41</v>
      </c>
      <c r="K211" s="256" t="str">
        <f ca="1">IF(MOD(ROW()-13,2)=0,IF(ISBLANK(OFFSET('10. SEGUIMIENTO 2025'!$O$14,INT((ROW()-13)/2),0)),"",OFFSET('10. SEGUIMIENTO 2025'!$O$14,INT((ROW()-13)/2),0)),IF(ISBLANK(OFFSET('9. METAS'!$O$20,INT((ROW()-14)/2),0)),"",OFFSET('9. METAS'!$O$20,INT((ROW()-14)/2),0)))</f>
        <v/>
      </c>
      <c r="L211" s="256" t="str">
        <f ca="1">IF(MOD(ROW()-13,2)=0,IF(ISBLANK(OFFSET('10. SEGUIMIENTO 2025'!$P$14,INT((ROW()-13)/2),0)),"",OFFSET('10. SEGUIMIENTO 2025'!$P$14,INT((ROW()-13)/2),0)),IF(ISBLANK(OFFSET('9. METAS'!$P$20,INT((ROW()-14)/2),0)),"",OFFSET('9. METAS'!$P$20,INT((ROW()-14)/2),0)))</f>
        <v/>
      </c>
      <c r="M211" s="257" t="str">
        <f ca="1">IF(MOD(ROW()-13,2)=0,IF(ISBLANK(OFFSET('10. SEGUIMIENTO 2025'!$Q$14,INT((ROW()-13)/2),0)),"",OFFSET('10. SEGUIMIENTO 2025'!$Q$14,INT((ROW()-13)/2),0)),IF(ISBLANK(OFFSET('9. METAS'!$Q$20,INT((ROW()-14)/2),0)),"",OFFSET('9. METAS'!$Q$20,INT((ROW()-14)/2),0)))</f>
        <v/>
      </c>
      <c r="N211" s="1012" t="str">
        <f t="shared" ref="N211" ca="1" si="194">IFERROR(M211/M212,"ND")</f>
        <v>ND</v>
      </c>
      <c r="O211" s="1008" t="str">
        <f t="shared" ref="O211" ca="1" si="195">IFERROR(((M211+L211+K211+J211)/H211),"ND")</f>
        <v>ND</v>
      </c>
      <c r="P211" s="996"/>
    </row>
    <row r="212" spans="3:16">
      <c r="C212" s="1030"/>
      <c r="D212" s="1026"/>
      <c r="E212" s="1026"/>
      <c r="F212" s="1024"/>
      <c r="G212" s="1021"/>
      <c r="H212" s="1017"/>
      <c r="I212" s="1015"/>
      <c r="J212" s="255" t="str">
        <f ca="1">IF(MOD(ROW()-13,2)=0,IF(ISBLANK(OFFSET('10. SEGUIMIENTO 2025'!$N$14,INT((ROW()-13)/2),0)),"",OFFSET('10. SEGUIMIENTO 2025'!$N$14,INT((ROW()-13)/2),0)),IF(ISBLANK(OFFSET('9. METAS'!$N$20,INT((ROW()-14)/2),0)),"",OFFSET('9. METAS'!$N$20,INT((ROW()-14)/2),0)))</f>
        <v/>
      </c>
      <c r="K212" s="256" t="str">
        <f ca="1">IF(MOD(ROW()-13,2)=0,IF(ISBLANK(OFFSET('10. SEGUIMIENTO 2025'!$O$14,INT((ROW()-13)/2),0)),"",OFFSET('10. SEGUIMIENTO 2025'!$O$14,INT((ROW()-13)/2),0)),IF(ISBLANK(OFFSET('9. METAS'!$O$20,INT((ROW()-14)/2),0)),"",OFFSET('9. METAS'!$O$20,INT((ROW()-14)/2),0)))</f>
        <v/>
      </c>
      <c r="L212" s="256" t="str">
        <f ca="1">IF(MOD(ROW()-13,2)=0,IF(ISBLANK(OFFSET('10. SEGUIMIENTO 2025'!$P$14,INT((ROW()-13)/2),0)),"",OFFSET('10. SEGUIMIENTO 2025'!$P$14,INT((ROW()-13)/2),0)),IF(ISBLANK(OFFSET('9. METAS'!$P$20,INT((ROW()-14)/2),0)),"",OFFSET('9. METAS'!$P$20,INT((ROW()-14)/2),0)))</f>
        <v/>
      </c>
      <c r="M212" s="257" t="str">
        <f ca="1">IF(MOD(ROW()-13,2)=0,IF(ISBLANK(OFFSET('10. SEGUIMIENTO 2025'!$Q$14,INT((ROW()-13)/2),0)),"",OFFSET('10. SEGUIMIENTO 2025'!$Q$14,INT((ROW()-13)/2),0)),IF(ISBLANK(OFFSET('9. METAS'!$Q$20,INT((ROW()-14)/2),0)),"",OFFSET('9. METAS'!$Q$20,INT((ROW()-14)/2),0)))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017" t="str">
        <f ca="1">IF(ISBLANK(OFFSET('9. METAS'!$K$20,INT((ROW()-13)/2),0)),"",OFFSET('9. METAS'!$K$20,INT((ROW()-13)/2),0))</f>
        <v/>
      </c>
      <c r="I213" s="1014"/>
      <c r="J213" s="255">
        <f ca="1">IF(MOD(ROW()-13,2)=0,IF(ISBLANK(OFFSET('10. SEGUIMIENTO 2025'!$N$14,INT((ROW()-13)/2),0)),"",OFFSET('10. SEGUIMIENTO 2025'!$N$14,INT((ROW()-13)/2),0)),IF(ISBLANK(OFFSET('9. METAS'!$N$20,INT((ROW()-14)/2),0)),"",OFFSET('9. METAS'!$N$20,INT((ROW()-14)/2),0)))</f>
        <v>41</v>
      </c>
      <c r="K213" s="256" t="str">
        <f ca="1">IF(MOD(ROW()-13,2)=0,IF(ISBLANK(OFFSET('10. SEGUIMIENTO 2025'!$O$14,INT((ROW()-13)/2),0)),"",OFFSET('10. SEGUIMIENTO 2025'!$O$14,INT((ROW()-13)/2),0)),IF(ISBLANK(OFFSET('9. METAS'!$O$20,INT((ROW()-14)/2),0)),"",OFFSET('9. METAS'!$O$20,INT((ROW()-14)/2),0)))</f>
        <v/>
      </c>
      <c r="L213" s="256" t="str">
        <f ca="1">IF(MOD(ROW()-13,2)=0,IF(ISBLANK(OFFSET('10. SEGUIMIENTO 2025'!$P$14,INT((ROW()-13)/2),0)),"",OFFSET('10. SEGUIMIENTO 2025'!$P$14,INT((ROW()-13)/2),0)),IF(ISBLANK(OFFSET('9. METAS'!$P$20,INT((ROW()-14)/2),0)),"",OFFSET('9. METAS'!$P$20,INT((ROW()-14)/2),0)))</f>
        <v/>
      </c>
      <c r="M213" s="257" t="str">
        <f ca="1">IF(MOD(ROW()-13,2)=0,IF(ISBLANK(OFFSET('10. SEGUIMIENTO 2025'!$Q$14,INT((ROW()-13)/2),0)),"",OFFSET('10. SEGUIMIENTO 2025'!$Q$14,INT((ROW()-13)/2),0)),IF(ISBLANK(OFFSET('9. METAS'!$Q$20,INT((ROW()-14)/2),0)),"",OFFSET('9. METAS'!$Q$20,INT((ROW()-14)/2),0)))</f>
        <v/>
      </c>
      <c r="N213" s="1012" t="str">
        <f t="shared" ref="N213" ca="1" si="196">IFERROR(M213/M214,"ND")</f>
        <v>ND</v>
      </c>
      <c r="O213" s="1008" t="str">
        <f t="shared" ref="O213" ca="1" si="197">IFERROR(((M213+L213+K213+J213)/H213),"ND")</f>
        <v>ND</v>
      </c>
      <c r="P213" s="996"/>
    </row>
    <row r="214" spans="3:16">
      <c r="C214" s="1030"/>
      <c r="D214" s="1026"/>
      <c r="E214" s="1026"/>
      <c r="F214" s="1024"/>
      <c r="G214" s="1021"/>
      <c r="H214" s="1017"/>
      <c r="I214" s="1015"/>
      <c r="J214" s="255" t="str">
        <f ca="1">IF(MOD(ROW()-13,2)=0,IF(ISBLANK(OFFSET('10. SEGUIMIENTO 2025'!$N$14,INT((ROW()-13)/2),0)),"",OFFSET('10. SEGUIMIENTO 2025'!$N$14,INT((ROW()-13)/2),0)),IF(ISBLANK(OFFSET('9. METAS'!$N$20,INT((ROW()-14)/2),0)),"",OFFSET('9. METAS'!$N$20,INT((ROW()-14)/2),0)))</f>
        <v/>
      </c>
      <c r="K214" s="256" t="str">
        <f ca="1">IF(MOD(ROW()-13,2)=0,IF(ISBLANK(OFFSET('10. SEGUIMIENTO 2025'!$O$14,INT((ROW()-13)/2),0)),"",OFFSET('10. SEGUIMIENTO 2025'!$O$14,INT((ROW()-13)/2),0)),IF(ISBLANK(OFFSET('9. METAS'!$O$20,INT((ROW()-14)/2),0)),"",OFFSET('9. METAS'!$O$20,INT((ROW()-14)/2),0)))</f>
        <v/>
      </c>
      <c r="L214" s="256" t="str">
        <f ca="1">IF(MOD(ROW()-13,2)=0,IF(ISBLANK(OFFSET('10. SEGUIMIENTO 2025'!$P$14,INT((ROW()-13)/2),0)),"",OFFSET('10. SEGUIMIENTO 2025'!$P$14,INT((ROW()-13)/2),0)),IF(ISBLANK(OFFSET('9. METAS'!$P$20,INT((ROW()-14)/2),0)),"",OFFSET('9. METAS'!$P$20,INT((ROW()-14)/2),0)))</f>
        <v/>
      </c>
      <c r="M214" s="257" t="str">
        <f ca="1">IF(MOD(ROW()-13,2)=0,IF(ISBLANK(OFFSET('10. SEGUIMIENTO 2025'!$Q$14,INT((ROW()-13)/2),0)),"",OFFSET('10. SEGUIMIENTO 2025'!$Q$14,INT((ROW()-13)/2),0)),IF(ISBLANK(OFFSET('9. METAS'!$Q$20,INT((ROW()-14)/2),0)),"",OFFSET('9. METAS'!$Q$20,INT((ROW()-14)/2),0)))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017" t="str">
        <f ca="1">IF(ISBLANK(OFFSET('9. METAS'!$K$20,INT((ROW()-13)/2),0)),"",OFFSET('9. METAS'!$K$20,INT((ROW()-13)/2),0))</f>
        <v/>
      </c>
      <c r="I215" s="1014"/>
      <c r="J215" s="255">
        <f ca="1">IF(MOD(ROW()-13,2)=0,IF(ISBLANK(OFFSET('10. SEGUIMIENTO 2025'!$N$14,INT((ROW()-13)/2),0)),"",OFFSET('10. SEGUIMIENTO 2025'!$N$14,INT((ROW()-13)/2),0)),IF(ISBLANK(OFFSET('9. METAS'!$N$20,INT((ROW()-14)/2),0)),"",OFFSET('9. METAS'!$N$20,INT((ROW()-14)/2),0)))</f>
        <v>41</v>
      </c>
      <c r="K215" s="256" t="str">
        <f ca="1">IF(MOD(ROW()-13,2)=0,IF(ISBLANK(OFFSET('10. SEGUIMIENTO 2025'!$O$14,INT((ROW()-13)/2),0)),"",OFFSET('10. SEGUIMIENTO 2025'!$O$14,INT((ROW()-13)/2),0)),IF(ISBLANK(OFFSET('9. METAS'!$O$20,INT((ROW()-14)/2),0)),"",OFFSET('9. METAS'!$O$20,INT((ROW()-14)/2),0)))</f>
        <v/>
      </c>
      <c r="L215" s="256" t="str">
        <f ca="1">IF(MOD(ROW()-13,2)=0,IF(ISBLANK(OFFSET('10. SEGUIMIENTO 2025'!$P$14,INT((ROW()-13)/2),0)),"",OFFSET('10. SEGUIMIENTO 2025'!$P$14,INT((ROW()-13)/2),0)),IF(ISBLANK(OFFSET('9. METAS'!$P$20,INT((ROW()-14)/2),0)),"",OFFSET('9. METAS'!$P$20,INT((ROW()-14)/2),0)))</f>
        <v/>
      </c>
      <c r="M215" s="257" t="str">
        <f ca="1">IF(MOD(ROW()-13,2)=0,IF(ISBLANK(OFFSET('10. SEGUIMIENTO 2025'!$Q$14,INT((ROW()-13)/2),0)),"",OFFSET('10. SEGUIMIENTO 2025'!$Q$14,INT((ROW()-13)/2),0)),IF(ISBLANK(OFFSET('9. METAS'!$Q$20,INT((ROW()-14)/2),0)),"",OFFSET('9. METAS'!$Q$20,INT((ROW()-14)/2),0)))</f>
        <v/>
      </c>
      <c r="N215" s="1012" t="str">
        <f t="shared" ref="N215" ca="1" si="198">IFERROR(M215/M216,"ND")</f>
        <v>ND</v>
      </c>
      <c r="O215" s="1008" t="str">
        <f t="shared" ref="O215" ca="1" si="199">IFERROR(((M215+L215+K215+J215)/H215),"ND")</f>
        <v>ND</v>
      </c>
      <c r="P215" s="996"/>
    </row>
    <row r="216" spans="3:16">
      <c r="C216" s="1030"/>
      <c r="D216" s="1026"/>
      <c r="E216" s="1026"/>
      <c r="F216" s="1024"/>
      <c r="G216" s="1021"/>
      <c r="H216" s="1017"/>
      <c r="I216" s="1015"/>
      <c r="J216" s="255" t="str">
        <f ca="1">IF(MOD(ROW()-13,2)=0,IF(ISBLANK(OFFSET('10. SEGUIMIENTO 2025'!$N$14,INT((ROW()-13)/2),0)),"",OFFSET('10. SEGUIMIENTO 2025'!$N$14,INT((ROW()-13)/2),0)),IF(ISBLANK(OFFSET('9. METAS'!$N$20,INT((ROW()-14)/2),0)),"",OFFSET('9. METAS'!$N$20,INT((ROW()-14)/2),0)))</f>
        <v/>
      </c>
      <c r="K216" s="256" t="str">
        <f ca="1">IF(MOD(ROW()-13,2)=0,IF(ISBLANK(OFFSET('10. SEGUIMIENTO 2025'!$O$14,INT((ROW()-13)/2),0)),"",OFFSET('10. SEGUIMIENTO 2025'!$O$14,INT((ROW()-13)/2),0)),IF(ISBLANK(OFFSET('9. METAS'!$O$20,INT((ROW()-14)/2),0)),"",OFFSET('9. METAS'!$O$20,INT((ROW()-14)/2),0)))</f>
        <v/>
      </c>
      <c r="L216" s="256" t="str">
        <f ca="1">IF(MOD(ROW()-13,2)=0,IF(ISBLANK(OFFSET('10. SEGUIMIENTO 2025'!$P$14,INT((ROW()-13)/2),0)),"",OFFSET('10. SEGUIMIENTO 2025'!$P$14,INT((ROW()-13)/2),0)),IF(ISBLANK(OFFSET('9. METAS'!$P$20,INT((ROW()-14)/2),0)),"",OFFSET('9. METAS'!$P$20,INT((ROW()-14)/2),0)))</f>
        <v/>
      </c>
      <c r="M216" s="257" t="str">
        <f ca="1">IF(MOD(ROW()-13,2)=0,IF(ISBLANK(OFFSET('10. SEGUIMIENTO 2025'!$Q$14,INT((ROW()-13)/2),0)),"",OFFSET('10. SEGUIMIENTO 2025'!$Q$14,INT((ROW()-13)/2),0)),IF(ISBLANK(OFFSET('9. METAS'!$Q$20,INT((ROW()-14)/2),0)),"",OFFSET('9. METAS'!$Q$20,INT((ROW()-14)/2),0)))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017" t="str">
        <f ca="1">IF(ISBLANK(OFFSET('9. METAS'!$K$20,INT((ROW()-13)/2),0)),"",OFFSET('9. METAS'!$K$20,INT((ROW()-13)/2),0))</f>
        <v/>
      </c>
      <c r="I217" s="1014"/>
      <c r="J217" s="255">
        <f ca="1">IF(MOD(ROW()-13,2)=0,IF(ISBLANK(OFFSET('10. SEGUIMIENTO 2025'!$N$14,INT((ROW()-13)/2),0)),"",OFFSET('10. SEGUIMIENTO 2025'!$N$14,INT((ROW()-13)/2),0)),IF(ISBLANK(OFFSET('9. METAS'!$N$20,INT((ROW()-14)/2),0)),"",OFFSET('9. METAS'!$N$20,INT((ROW()-14)/2),0)))</f>
        <v>41</v>
      </c>
      <c r="K217" s="256" t="str">
        <f ca="1">IF(MOD(ROW()-13,2)=0,IF(ISBLANK(OFFSET('10. SEGUIMIENTO 2025'!$O$14,INT((ROW()-13)/2),0)),"",OFFSET('10. SEGUIMIENTO 2025'!$O$14,INT((ROW()-13)/2),0)),IF(ISBLANK(OFFSET('9. METAS'!$O$20,INT((ROW()-14)/2),0)),"",OFFSET('9. METAS'!$O$20,INT((ROW()-14)/2),0)))</f>
        <v/>
      </c>
      <c r="L217" s="256" t="str">
        <f ca="1">IF(MOD(ROW()-13,2)=0,IF(ISBLANK(OFFSET('10. SEGUIMIENTO 2025'!$P$14,INT((ROW()-13)/2),0)),"",OFFSET('10. SEGUIMIENTO 2025'!$P$14,INT((ROW()-13)/2),0)),IF(ISBLANK(OFFSET('9. METAS'!$P$20,INT((ROW()-14)/2),0)),"",OFFSET('9. METAS'!$P$20,INT((ROW()-14)/2),0)))</f>
        <v/>
      </c>
      <c r="M217" s="257" t="str">
        <f ca="1">IF(MOD(ROW()-13,2)=0,IF(ISBLANK(OFFSET('10. SEGUIMIENTO 2025'!$Q$14,INT((ROW()-13)/2),0)),"",OFFSET('10. SEGUIMIENTO 2025'!$Q$14,INT((ROW()-13)/2),0)),IF(ISBLANK(OFFSET('9. METAS'!$Q$20,INT((ROW()-14)/2),0)),"",OFFSET('9. METAS'!$Q$20,INT((ROW()-14)/2),0)))</f>
        <v/>
      </c>
      <c r="N217" s="1012" t="str">
        <f t="shared" ref="N217" ca="1" si="200">IFERROR(M217/M218,"ND")</f>
        <v>ND</v>
      </c>
      <c r="O217" s="1008" t="str">
        <f t="shared" ref="O217" ca="1" si="201">IFERROR(((M217+L217+K217+J217)/H217),"ND")</f>
        <v>ND</v>
      </c>
      <c r="P217" s="996"/>
    </row>
    <row r="218" spans="3:16">
      <c r="C218" s="1030"/>
      <c r="D218" s="1026"/>
      <c r="E218" s="1026"/>
      <c r="F218" s="1024"/>
      <c r="G218" s="1021"/>
      <c r="H218" s="1017"/>
      <c r="I218" s="1015"/>
      <c r="J218" s="255" t="str">
        <f ca="1">IF(MOD(ROW()-13,2)=0,IF(ISBLANK(OFFSET('10. SEGUIMIENTO 2025'!$N$14,INT((ROW()-13)/2),0)),"",OFFSET('10. SEGUIMIENTO 2025'!$N$14,INT((ROW()-13)/2),0)),IF(ISBLANK(OFFSET('9. METAS'!$N$20,INT((ROW()-14)/2),0)),"",OFFSET('9. METAS'!$N$20,INT((ROW()-14)/2),0)))</f>
        <v/>
      </c>
      <c r="K218" s="256" t="str">
        <f ca="1">IF(MOD(ROW()-13,2)=0,IF(ISBLANK(OFFSET('10. SEGUIMIENTO 2025'!$O$14,INT((ROW()-13)/2),0)),"",OFFSET('10. SEGUIMIENTO 2025'!$O$14,INT((ROW()-13)/2),0)),IF(ISBLANK(OFFSET('9. METAS'!$O$20,INT((ROW()-14)/2),0)),"",OFFSET('9. METAS'!$O$20,INT((ROW()-14)/2),0)))</f>
        <v/>
      </c>
      <c r="L218" s="256" t="str">
        <f ca="1">IF(MOD(ROW()-13,2)=0,IF(ISBLANK(OFFSET('10. SEGUIMIENTO 2025'!$P$14,INT((ROW()-13)/2),0)),"",OFFSET('10. SEGUIMIENTO 2025'!$P$14,INT((ROW()-13)/2),0)),IF(ISBLANK(OFFSET('9. METAS'!$P$20,INT((ROW()-14)/2),0)),"",OFFSET('9. METAS'!$P$20,INT((ROW()-14)/2),0)))</f>
        <v/>
      </c>
      <c r="M218" s="257" t="str">
        <f ca="1">IF(MOD(ROW()-13,2)=0,IF(ISBLANK(OFFSET('10. SEGUIMIENTO 2025'!$Q$14,INT((ROW()-13)/2),0)),"",OFFSET('10. SEGUIMIENTO 2025'!$Q$14,INT((ROW()-13)/2),0)),IF(ISBLANK(OFFSET('9. METAS'!$Q$20,INT((ROW()-14)/2),0)),"",OFFSET('9. METAS'!$Q$20,INT((ROW()-14)/2),0)))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017" t="str">
        <f ca="1">IF(ISBLANK(OFFSET('9. METAS'!$K$20,INT((ROW()-13)/2),0)),"",OFFSET('9. METAS'!$K$20,INT((ROW()-13)/2),0))</f>
        <v/>
      </c>
      <c r="I219" s="1014"/>
      <c r="J219" s="255">
        <f ca="1">IF(MOD(ROW()-13,2)=0,IF(ISBLANK(OFFSET('10. SEGUIMIENTO 2025'!$N$14,INT((ROW()-13)/2),0)),"",OFFSET('10. SEGUIMIENTO 2025'!$N$14,INT((ROW()-13)/2),0)),IF(ISBLANK(OFFSET('9. METAS'!$N$20,INT((ROW()-14)/2),0)),"",OFFSET('9. METAS'!$N$20,INT((ROW()-14)/2),0)))</f>
        <v>41</v>
      </c>
      <c r="K219" s="256" t="str">
        <f ca="1">IF(MOD(ROW()-13,2)=0,IF(ISBLANK(OFFSET('10. SEGUIMIENTO 2025'!$O$14,INT((ROW()-13)/2),0)),"",OFFSET('10. SEGUIMIENTO 2025'!$O$14,INT((ROW()-13)/2),0)),IF(ISBLANK(OFFSET('9. METAS'!$O$20,INT((ROW()-14)/2),0)),"",OFFSET('9. METAS'!$O$20,INT((ROW()-14)/2),0)))</f>
        <v/>
      </c>
      <c r="L219" s="256" t="str">
        <f ca="1">IF(MOD(ROW()-13,2)=0,IF(ISBLANK(OFFSET('10. SEGUIMIENTO 2025'!$P$14,INT((ROW()-13)/2),0)),"",OFFSET('10. SEGUIMIENTO 2025'!$P$14,INT((ROW()-13)/2),0)),IF(ISBLANK(OFFSET('9. METAS'!$P$20,INT((ROW()-14)/2),0)),"",OFFSET('9. METAS'!$P$20,INT((ROW()-14)/2),0)))</f>
        <v/>
      </c>
      <c r="M219" s="257" t="str">
        <f ca="1">IF(MOD(ROW()-13,2)=0,IF(ISBLANK(OFFSET('10. SEGUIMIENTO 2025'!$Q$14,INT((ROW()-13)/2),0)),"",OFFSET('10. SEGUIMIENTO 2025'!$Q$14,INT((ROW()-13)/2),0)),IF(ISBLANK(OFFSET('9. METAS'!$Q$20,INT((ROW()-14)/2),0)),"",OFFSET('9. METAS'!$Q$20,INT((ROW()-14)/2),0)))</f>
        <v/>
      </c>
      <c r="N219" s="1012" t="str">
        <f t="shared" ref="N219" ca="1" si="202">IFERROR(M219/M220,"ND")</f>
        <v>ND</v>
      </c>
      <c r="O219" s="1008" t="str">
        <f t="shared" ref="O219" ca="1" si="203">IFERROR(((M219+L219+K219+J219)/H219),"ND")</f>
        <v>ND</v>
      </c>
      <c r="P219" s="996"/>
    </row>
    <row r="220" spans="3:16">
      <c r="C220" s="1030"/>
      <c r="D220" s="1026"/>
      <c r="E220" s="1026"/>
      <c r="F220" s="1024"/>
      <c r="G220" s="1021"/>
      <c r="H220" s="1017"/>
      <c r="I220" s="1015"/>
      <c r="J220" s="255" t="str">
        <f ca="1">IF(MOD(ROW()-13,2)=0,IF(ISBLANK(OFFSET('10. SEGUIMIENTO 2025'!$N$14,INT((ROW()-13)/2),0)),"",OFFSET('10. SEGUIMIENTO 2025'!$N$14,INT((ROW()-13)/2),0)),IF(ISBLANK(OFFSET('9. METAS'!$N$20,INT((ROW()-14)/2),0)),"",OFFSET('9. METAS'!$N$20,INT((ROW()-14)/2),0)))</f>
        <v/>
      </c>
      <c r="K220" s="256" t="str">
        <f ca="1">IF(MOD(ROW()-13,2)=0,IF(ISBLANK(OFFSET('10. SEGUIMIENTO 2025'!$O$14,INT((ROW()-13)/2),0)),"",OFFSET('10. SEGUIMIENTO 2025'!$O$14,INT((ROW()-13)/2),0)),IF(ISBLANK(OFFSET('9. METAS'!$O$20,INT((ROW()-14)/2),0)),"",OFFSET('9. METAS'!$O$20,INT((ROW()-14)/2),0)))</f>
        <v/>
      </c>
      <c r="L220" s="256" t="str">
        <f ca="1">IF(MOD(ROW()-13,2)=0,IF(ISBLANK(OFFSET('10. SEGUIMIENTO 2025'!$P$14,INT((ROW()-13)/2),0)),"",OFFSET('10. SEGUIMIENTO 2025'!$P$14,INT((ROW()-13)/2),0)),IF(ISBLANK(OFFSET('9. METAS'!$P$20,INT((ROW()-14)/2),0)),"",OFFSET('9. METAS'!$P$20,INT((ROW()-14)/2),0)))</f>
        <v/>
      </c>
      <c r="M220" s="257" t="str">
        <f ca="1">IF(MOD(ROW()-13,2)=0,IF(ISBLANK(OFFSET('10. SEGUIMIENTO 2025'!$Q$14,INT((ROW()-13)/2),0)),"",OFFSET('10. SEGUIMIENTO 2025'!$Q$14,INT((ROW()-13)/2),0)),IF(ISBLANK(OFFSET('9. METAS'!$Q$20,INT((ROW()-14)/2),0)),"",OFFSET('9. METAS'!$Q$20,INT((ROW()-14)/2),0)))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017" t="str">
        <f ca="1">IF(ISBLANK(OFFSET('9. METAS'!$K$20,INT((ROW()-13)/2),0)),"",OFFSET('9. METAS'!$K$20,INT((ROW()-13)/2),0))</f>
        <v/>
      </c>
      <c r="I221" s="1014"/>
      <c r="J221" s="255">
        <f ca="1">IF(MOD(ROW()-13,2)=0,IF(ISBLANK(OFFSET('10. SEGUIMIENTO 2025'!$N$14,INT((ROW()-13)/2),0)),"",OFFSET('10. SEGUIMIENTO 2025'!$N$14,INT((ROW()-13)/2),0)),IF(ISBLANK(OFFSET('9. METAS'!$N$20,INT((ROW()-14)/2),0)),"",OFFSET('9. METAS'!$N$20,INT((ROW()-14)/2),0)))</f>
        <v>41</v>
      </c>
      <c r="K221" s="256" t="str">
        <f ca="1">IF(MOD(ROW()-13,2)=0,IF(ISBLANK(OFFSET('10. SEGUIMIENTO 2025'!$O$14,INT((ROW()-13)/2),0)),"",OFFSET('10. SEGUIMIENTO 2025'!$O$14,INT((ROW()-13)/2),0)),IF(ISBLANK(OFFSET('9. METAS'!$O$20,INT((ROW()-14)/2),0)),"",OFFSET('9. METAS'!$O$20,INT((ROW()-14)/2),0)))</f>
        <v/>
      </c>
      <c r="L221" s="256" t="str">
        <f ca="1">IF(MOD(ROW()-13,2)=0,IF(ISBLANK(OFFSET('10. SEGUIMIENTO 2025'!$P$14,INT((ROW()-13)/2),0)),"",OFFSET('10. SEGUIMIENTO 2025'!$P$14,INT((ROW()-13)/2),0)),IF(ISBLANK(OFFSET('9. METAS'!$P$20,INT((ROW()-14)/2),0)),"",OFFSET('9. METAS'!$P$20,INT((ROW()-14)/2),0)))</f>
        <v/>
      </c>
      <c r="M221" s="257" t="str">
        <f ca="1">IF(MOD(ROW()-13,2)=0,IF(ISBLANK(OFFSET('10. SEGUIMIENTO 2025'!$Q$14,INT((ROW()-13)/2),0)),"",OFFSET('10. SEGUIMIENTO 2025'!$Q$14,INT((ROW()-13)/2),0)),IF(ISBLANK(OFFSET('9. METAS'!$Q$20,INT((ROW()-14)/2),0)),"",OFFSET('9. METAS'!$Q$20,INT((ROW()-14)/2),0)))</f>
        <v/>
      </c>
      <c r="N221" s="1012" t="str">
        <f t="shared" ref="N221" ca="1" si="204">IFERROR(M221/M222,"ND")</f>
        <v>ND</v>
      </c>
      <c r="O221" s="1008" t="str">
        <f t="shared" ref="O221" ca="1" si="205">IFERROR(((M221+L221+K221+J221)/H221),"ND")</f>
        <v>ND</v>
      </c>
      <c r="P221" s="996"/>
    </row>
    <row r="222" spans="3:16">
      <c r="C222" s="1030"/>
      <c r="D222" s="1026"/>
      <c r="E222" s="1026"/>
      <c r="F222" s="1024"/>
      <c r="G222" s="1021"/>
      <c r="H222" s="1017"/>
      <c r="I222" s="1015"/>
      <c r="J222" s="255" t="str">
        <f ca="1">IF(MOD(ROW()-13,2)=0,IF(ISBLANK(OFFSET('10. SEGUIMIENTO 2025'!$N$14,INT((ROW()-13)/2),0)),"",OFFSET('10. SEGUIMIENTO 2025'!$N$14,INT((ROW()-13)/2),0)),IF(ISBLANK(OFFSET('9. METAS'!$N$20,INT((ROW()-14)/2),0)),"",OFFSET('9. METAS'!$N$20,INT((ROW()-14)/2),0)))</f>
        <v/>
      </c>
      <c r="K222" s="256" t="str">
        <f ca="1">IF(MOD(ROW()-13,2)=0,IF(ISBLANK(OFFSET('10. SEGUIMIENTO 2025'!$O$14,INT((ROW()-13)/2),0)),"",OFFSET('10. SEGUIMIENTO 2025'!$O$14,INT((ROW()-13)/2),0)),IF(ISBLANK(OFFSET('9. METAS'!$O$20,INT((ROW()-14)/2),0)),"",OFFSET('9. METAS'!$O$20,INT((ROW()-14)/2),0)))</f>
        <v/>
      </c>
      <c r="L222" s="256" t="str">
        <f ca="1">IF(MOD(ROW()-13,2)=0,IF(ISBLANK(OFFSET('10. SEGUIMIENTO 2025'!$P$14,INT((ROW()-13)/2),0)),"",OFFSET('10. SEGUIMIENTO 2025'!$P$14,INT((ROW()-13)/2),0)),IF(ISBLANK(OFFSET('9. METAS'!$P$20,INT((ROW()-14)/2),0)),"",OFFSET('9. METAS'!$P$20,INT((ROW()-14)/2),0)))</f>
        <v/>
      </c>
      <c r="M222" s="257" t="str">
        <f ca="1">IF(MOD(ROW()-13,2)=0,IF(ISBLANK(OFFSET('10. SEGUIMIENTO 2025'!$Q$14,INT((ROW()-13)/2),0)),"",OFFSET('10. SEGUIMIENTO 2025'!$Q$14,INT((ROW()-13)/2),0)),IF(ISBLANK(OFFSET('9. METAS'!$Q$20,INT((ROW()-14)/2),0)),"",OFFSET('9. METAS'!$Q$20,INT((ROW()-14)/2),0)))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017" t="str">
        <f ca="1">IF(ISBLANK(OFFSET('9. METAS'!$K$20,INT((ROW()-13)/2),0)),"",OFFSET('9. METAS'!$K$20,INT((ROW()-13)/2),0))</f>
        <v/>
      </c>
      <c r="I223" s="1014"/>
      <c r="J223" s="255">
        <f ca="1">IF(MOD(ROW()-13,2)=0,IF(ISBLANK(OFFSET('10. SEGUIMIENTO 2025'!$N$14,INT((ROW()-13)/2),0)),"",OFFSET('10. SEGUIMIENTO 2025'!$N$14,INT((ROW()-13)/2),0)),IF(ISBLANK(OFFSET('9. METAS'!$N$20,INT((ROW()-14)/2),0)),"",OFFSET('9. METAS'!$N$20,INT((ROW()-14)/2),0)))</f>
        <v>41</v>
      </c>
      <c r="K223" s="256" t="str">
        <f ca="1">IF(MOD(ROW()-13,2)=0,IF(ISBLANK(OFFSET('10. SEGUIMIENTO 2025'!$O$14,INT((ROW()-13)/2),0)),"",OFFSET('10. SEGUIMIENTO 2025'!$O$14,INT((ROW()-13)/2),0)),IF(ISBLANK(OFFSET('9. METAS'!$O$20,INT((ROW()-14)/2),0)),"",OFFSET('9. METAS'!$O$20,INT((ROW()-14)/2),0)))</f>
        <v/>
      </c>
      <c r="L223" s="256" t="str">
        <f ca="1">IF(MOD(ROW()-13,2)=0,IF(ISBLANK(OFFSET('10. SEGUIMIENTO 2025'!$P$14,INT((ROW()-13)/2),0)),"",OFFSET('10. SEGUIMIENTO 2025'!$P$14,INT((ROW()-13)/2),0)),IF(ISBLANK(OFFSET('9. METAS'!$P$20,INT((ROW()-14)/2),0)),"",OFFSET('9. METAS'!$P$20,INT((ROW()-14)/2),0)))</f>
        <v/>
      </c>
      <c r="M223" s="257" t="str">
        <f ca="1">IF(MOD(ROW()-13,2)=0,IF(ISBLANK(OFFSET('10. SEGUIMIENTO 2025'!$Q$14,INT((ROW()-13)/2),0)),"",OFFSET('10. SEGUIMIENTO 2025'!$Q$14,INT((ROW()-13)/2),0)),IF(ISBLANK(OFFSET('9. METAS'!$Q$20,INT((ROW()-14)/2),0)),"",OFFSET('9. METAS'!$Q$20,INT((ROW()-14)/2),0)))</f>
        <v/>
      </c>
      <c r="N223" s="1012" t="str">
        <f t="shared" ref="N223" ca="1" si="206">IFERROR(M223/M224,"ND")</f>
        <v>ND</v>
      </c>
      <c r="O223" s="1008" t="str">
        <f t="shared" ref="O223" ca="1" si="207">IFERROR(((M223+L223+K223+J223)/H223),"ND")</f>
        <v>ND</v>
      </c>
      <c r="P223" s="996"/>
    </row>
    <row r="224" spans="3:16">
      <c r="C224" s="1030"/>
      <c r="D224" s="1026"/>
      <c r="E224" s="1026"/>
      <c r="F224" s="1024"/>
      <c r="G224" s="1021"/>
      <c r="H224" s="1017"/>
      <c r="I224" s="1015"/>
      <c r="J224" s="255" t="str">
        <f ca="1">IF(MOD(ROW()-13,2)=0,IF(ISBLANK(OFFSET('10. SEGUIMIENTO 2025'!$N$14,INT((ROW()-13)/2),0)),"",OFFSET('10. SEGUIMIENTO 2025'!$N$14,INT((ROW()-13)/2),0)),IF(ISBLANK(OFFSET('9. METAS'!$N$20,INT((ROW()-14)/2),0)),"",OFFSET('9. METAS'!$N$20,INT((ROW()-14)/2),0)))</f>
        <v/>
      </c>
      <c r="K224" s="256" t="str">
        <f ca="1">IF(MOD(ROW()-13,2)=0,IF(ISBLANK(OFFSET('10. SEGUIMIENTO 2025'!$O$14,INT((ROW()-13)/2),0)),"",OFFSET('10. SEGUIMIENTO 2025'!$O$14,INT((ROW()-13)/2),0)),IF(ISBLANK(OFFSET('9. METAS'!$O$20,INT((ROW()-14)/2),0)),"",OFFSET('9. METAS'!$O$20,INT((ROW()-14)/2),0)))</f>
        <v/>
      </c>
      <c r="L224" s="256" t="str">
        <f ca="1">IF(MOD(ROW()-13,2)=0,IF(ISBLANK(OFFSET('10. SEGUIMIENTO 2025'!$P$14,INT((ROW()-13)/2),0)),"",OFFSET('10. SEGUIMIENTO 2025'!$P$14,INT((ROW()-13)/2),0)),IF(ISBLANK(OFFSET('9. METAS'!$P$20,INT((ROW()-14)/2),0)),"",OFFSET('9. METAS'!$P$20,INT((ROW()-14)/2),0)))</f>
        <v/>
      </c>
      <c r="M224" s="257" t="str">
        <f ca="1">IF(MOD(ROW()-13,2)=0,IF(ISBLANK(OFFSET('10. SEGUIMIENTO 2025'!$Q$14,INT((ROW()-13)/2),0)),"",OFFSET('10. SEGUIMIENTO 2025'!$Q$14,INT((ROW()-13)/2),0)),IF(ISBLANK(OFFSET('9. METAS'!$Q$20,INT((ROW()-14)/2),0)),"",OFFSET('9. METAS'!$Q$20,INT((ROW()-14)/2),0)))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017" t="str">
        <f ca="1">IF(ISBLANK(OFFSET('9. METAS'!$K$20,INT((ROW()-13)/2),0)),"",OFFSET('9. METAS'!$K$20,INT((ROW()-13)/2),0))</f>
        <v/>
      </c>
      <c r="I225" s="1014"/>
      <c r="J225" s="255">
        <f ca="1">IF(MOD(ROW()-13,2)=0,IF(ISBLANK(OFFSET('10. SEGUIMIENTO 2025'!$N$14,INT((ROW()-13)/2),0)),"",OFFSET('10. SEGUIMIENTO 2025'!$N$14,INT((ROW()-13)/2),0)),IF(ISBLANK(OFFSET('9. METAS'!$N$20,INT((ROW()-14)/2),0)),"",OFFSET('9. METAS'!$N$20,INT((ROW()-14)/2),0)))</f>
        <v>41</v>
      </c>
      <c r="K225" s="256" t="str">
        <f ca="1">IF(MOD(ROW()-13,2)=0,IF(ISBLANK(OFFSET('10. SEGUIMIENTO 2025'!$O$14,INT((ROW()-13)/2),0)),"",OFFSET('10. SEGUIMIENTO 2025'!$O$14,INT((ROW()-13)/2),0)),IF(ISBLANK(OFFSET('9. METAS'!$O$20,INT((ROW()-14)/2),0)),"",OFFSET('9. METAS'!$O$20,INT((ROW()-14)/2),0)))</f>
        <v/>
      </c>
      <c r="L225" s="256" t="str">
        <f ca="1">IF(MOD(ROW()-13,2)=0,IF(ISBLANK(OFFSET('10. SEGUIMIENTO 2025'!$P$14,INT((ROW()-13)/2),0)),"",OFFSET('10. SEGUIMIENTO 2025'!$P$14,INT((ROW()-13)/2),0)),IF(ISBLANK(OFFSET('9. METAS'!$P$20,INT((ROW()-14)/2),0)),"",OFFSET('9. METAS'!$P$20,INT((ROW()-14)/2),0)))</f>
        <v/>
      </c>
      <c r="M225" s="257" t="str">
        <f ca="1">IF(MOD(ROW()-13,2)=0,IF(ISBLANK(OFFSET('10. SEGUIMIENTO 2025'!$Q$14,INT((ROW()-13)/2),0)),"",OFFSET('10. SEGUIMIENTO 2025'!$Q$14,INT((ROW()-13)/2),0)),IF(ISBLANK(OFFSET('9. METAS'!$Q$20,INT((ROW()-14)/2),0)),"",OFFSET('9. METAS'!$Q$20,INT((ROW()-14)/2),0)))</f>
        <v/>
      </c>
      <c r="N225" s="1012" t="str">
        <f t="shared" ref="N225" ca="1" si="208">IFERROR(M225/M226,"ND")</f>
        <v>ND</v>
      </c>
      <c r="O225" s="1008" t="str">
        <f t="shared" ref="O225" ca="1" si="209">IFERROR(((M225+L225+K225+J225)/H225),"ND")</f>
        <v>ND</v>
      </c>
      <c r="P225" s="996"/>
    </row>
    <row r="226" spans="3:16">
      <c r="C226" s="1030"/>
      <c r="D226" s="1026"/>
      <c r="E226" s="1026"/>
      <c r="F226" s="1024"/>
      <c r="G226" s="1021"/>
      <c r="H226" s="1017"/>
      <c r="I226" s="1015"/>
      <c r="J226" s="255" t="str">
        <f ca="1">IF(MOD(ROW()-13,2)=0,IF(ISBLANK(OFFSET('10. SEGUIMIENTO 2025'!$N$14,INT((ROW()-13)/2),0)),"",OFFSET('10. SEGUIMIENTO 2025'!$N$14,INT((ROW()-13)/2),0)),IF(ISBLANK(OFFSET('9. METAS'!$N$20,INT((ROW()-14)/2),0)),"",OFFSET('9. METAS'!$N$20,INT((ROW()-14)/2),0)))</f>
        <v/>
      </c>
      <c r="K226" s="256" t="str">
        <f ca="1">IF(MOD(ROW()-13,2)=0,IF(ISBLANK(OFFSET('10. SEGUIMIENTO 2025'!$O$14,INT((ROW()-13)/2),0)),"",OFFSET('10. SEGUIMIENTO 2025'!$O$14,INT((ROW()-13)/2),0)),IF(ISBLANK(OFFSET('9. METAS'!$O$20,INT((ROW()-14)/2),0)),"",OFFSET('9. METAS'!$O$20,INT((ROW()-14)/2),0)))</f>
        <v/>
      </c>
      <c r="L226" s="256" t="str">
        <f ca="1">IF(MOD(ROW()-13,2)=0,IF(ISBLANK(OFFSET('10. SEGUIMIENTO 2025'!$P$14,INT((ROW()-13)/2),0)),"",OFFSET('10. SEGUIMIENTO 2025'!$P$14,INT((ROW()-13)/2),0)),IF(ISBLANK(OFFSET('9. METAS'!$P$20,INT((ROW()-14)/2),0)),"",OFFSET('9. METAS'!$P$20,INT((ROW()-14)/2),0)))</f>
        <v/>
      </c>
      <c r="M226" s="257" t="str">
        <f ca="1">IF(MOD(ROW()-13,2)=0,IF(ISBLANK(OFFSET('10. SEGUIMIENTO 2025'!$Q$14,INT((ROW()-13)/2),0)),"",OFFSET('10. SEGUIMIENTO 2025'!$Q$14,INT((ROW()-13)/2),0)),IF(ISBLANK(OFFSET('9. METAS'!$Q$20,INT((ROW()-14)/2),0)),"",OFFSET('9. METAS'!$Q$20,INT((ROW()-14)/2),0)))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017" t="str">
        <f ca="1">IF(ISBLANK(OFFSET('9. METAS'!$K$20,INT((ROW()-13)/2),0)),"",OFFSET('9. METAS'!$K$20,INT((ROW()-13)/2),0))</f>
        <v/>
      </c>
      <c r="I227" s="1014"/>
      <c r="J227" s="255">
        <f ca="1">IF(MOD(ROW()-13,2)=0,IF(ISBLANK(OFFSET('10. SEGUIMIENTO 2025'!$N$14,INT((ROW()-13)/2),0)),"",OFFSET('10. SEGUIMIENTO 2025'!$N$14,INT((ROW()-13)/2),0)),IF(ISBLANK(OFFSET('9. METAS'!$N$20,INT((ROW()-14)/2),0)),"",OFFSET('9. METAS'!$N$20,INT((ROW()-14)/2),0)))</f>
        <v>41</v>
      </c>
      <c r="K227" s="256" t="str">
        <f ca="1">IF(MOD(ROW()-13,2)=0,IF(ISBLANK(OFFSET('10. SEGUIMIENTO 2025'!$O$14,INT((ROW()-13)/2),0)),"",OFFSET('10. SEGUIMIENTO 2025'!$O$14,INT((ROW()-13)/2),0)),IF(ISBLANK(OFFSET('9. METAS'!$O$20,INT((ROW()-14)/2),0)),"",OFFSET('9. METAS'!$O$20,INT((ROW()-14)/2),0)))</f>
        <v/>
      </c>
      <c r="L227" s="256" t="str">
        <f ca="1">IF(MOD(ROW()-13,2)=0,IF(ISBLANK(OFFSET('10. SEGUIMIENTO 2025'!$P$14,INT((ROW()-13)/2),0)),"",OFFSET('10. SEGUIMIENTO 2025'!$P$14,INT((ROW()-13)/2),0)),IF(ISBLANK(OFFSET('9. METAS'!$P$20,INT((ROW()-14)/2),0)),"",OFFSET('9. METAS'!$P$20,INT((ROW()-14)/2),0)))</f>
        <v/>
      </c>
      <c r="M227" s="257" t="str">
        <f ca="1">IF(MOD(ROW()-13,2)=0,IF(ISBLANK(OFFSET('10. SEGUIMIENTO 2025'!$Q$14,INT((ROW()-13)/2),0)),"",OFFSET('10. SEGUIMIENTO 2025'!$Q$14,INT((ROW()-13)/2),0)),IF(ISBLANK(OFFSET('9. METAS'!$Q$20,INT((ROW()-14)/2),0)),"",OFFSET('9. METAS'!$Q$20,INT((ROW()-14)/2),0)))</f>
        <v/>
      </c>
      <c r="N227" s="1012" t="str">
        <f t="shared" ref="N227" ca="1" si="210">IFERROR(M227/M228,"ND")</f>
        <v>ND</v>
      </c>
      <c r="O227" s="1008" t="str">
        <f t="shared" ref="O227" ca="1" si="211">IFERROR(((M227+L227+K227+J227)/H227),"ND")</f>
        <v>ND</v>
      </c>
      <c r="P227" s="996"/>
    </row>
    <row r="228" spans="3:16">
      <c r="C228" s="1030"/>
      <c r="D228" s="1026"/>
      <c r="E228" s="1026"/>
      <c r="F228" s="1024"/>
      <c r="G228" s="1021"/>
      <c r="H228" s="1017"/>
      <c r="I228" s="1015"/>
      <c r="J228" s="255" t="str">
        <f ca="1">IF(MOD(ROW()-13,2)=0,IF(ISBLANK(OFFSET('10. SEGUIMIENTO 2025'!$N$14,INT((ROW()-13)/2),0)),"",OFFSET('10. SEGUIMIENTO 2025'!$N$14,INT((ROW()-13)/2),0)),IF(ISBLANK(OFFSET('9. METAS'!$N$20,INT((ROW()-14)/2),0)),"",OFFSET('9. METAS'!$N$20,INT((ROW()-14)/2),0)))</f>
        <v/>
      </c>
      <c r="K228" s="256" t="str">
        <f ca="1">IF(MOD(ROW()-13,2)=0,IF(ISBLANK(OFFSET('10. SEGUIMIENTO 2025'!$O$14,INT((ROW()-13)/2),0)),"",OFFSET('10. SEGUIMIENTO 2025'!$O$14,INT((ROW()-13)/2),0)),IF(ISBLANK(OFFSET('9. METAS'!$O$20,INT((ROW()-14)/2),0)),"",OFFSET('9. METAS'!$O$20,INT((ROW()-14)/2),0)))</f>
        <v/>
      </c>
      <c r="L228" s="256" t="str">
        <f ca="1">IF(MOD(ROW()-13,2)=0,IF(ISBLANK(OFFSET('10. SEGUIMIENTO 2025'!$P$14,INT((ROW()-13)/2),0)),"",OFFSET('10. SEGUIMIENTO 2025'!$P$14,INT((ROW()-13)/2),0)),IF(ISBLANK(OFFSET('9. METAS'!$P$20,INT((ROW()-14)/2),0)),"",OFFSET('9. METAS'!$P$20,INT((ROW()-14)/2),0)))</f>
        <v/>
      </c>
      <c r="M228" s="257" t="str">
        <f ca="1">IF(MOD(ROW()-13,2)=0,IF(ISBLANK(OFFSET('10. SEGUIMIENTO 2025'!$Q$14,INT((ROW()-13)/2),0)),"",OFFSET('10. SEGUIMIENTO 2025'!$Q$14,INT((ROW()-13)/2),0)),IF(ISBLANK(OFFSET('9. METAS'!$Q$20,INT((ROW()-14)/2),0)),"",OFFSET('9. METAS'!$Q$20,INT((ROW()-14)/2),0)))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017" t="str">
        <f ca="1">IF(ISBLANK(OFFSET('9. METAS'!$K$20,INT((ROW()-13)/2),0)),"",OFFSET('9. METAS'!$K$20,INT((ROW()-13)/2),0))</f>
        <v/>
      </c>
      <c r="I229" s="1014"/>
      <c r="J229" s="255">
        <f ca="1">IF(MOD(ROW()-13,2)=0,IF(ISBLANK(OFFSET('10. SEGUIMIENTO 2025'!$N$14,INT((ROW()-13)/2),0)),"",OFFSET('10. SEGUIMIENTO 2025'!$N$14,INT((ROW()-13)/2),0)),IF(ISBLANK(OFFSET('9. METAS'!$N$20,INT((ROW()-14)/2),0)),"",OFFSET('9. METAS'!$N$20,INT((ROW()-14)/2),0)))</f>
        <v>41</v>
      </c>
      <c r="K229" s="256" t="str">
        <f ca="1">IF(MOD(ROW()-13,2)=0,IF(ISBLANK(OFFSET('10. SEGUIMIENTO 2025'!$O$14,INT((ROW()-13)/2),0)),"",OFFSET('10. SEGUIMIENTO 2025'!$O$14,INT((ROW()-13)/2),0)),IF(ISBLANK(OFFSET('9. METAS'!$O$20,INT((ROW()-14)/2),0)),"",OFFSET('9. METAS'!$O$20,INT((ROW()-14)/2),0)))</f>
        <v/>
      </c>
      <c r="L229" s="256" t="str">
        <f ca="1">IF(MOD(ROW()-13,2)=0,IF(ISBLANK(OFFSET('10. SEGUIMIENTO 2025'!$P$14,INT((ROW()-13)/2),0)),"",OFFSET('10. SEGUIMIENTO 2025'!$P$14,INT((ROW()-13)/2),0)),IF(ISBLANK(OFFSET('9. METAS'!$P$20,INT((ROW()-14)/2),0)),"",OFFSET('9. METAS'!$P$20,INT((ROW()-14)/2),0)))</f>
        <v/>
      </c>
      <c r="M229" s="257" t="str">
        <f ca="1">IF(MOD(ROW()-13,2)=0,IF(ISBLANK(OFFSET('10. SEGUIMIENTO 2025'!$Q$14,INT((ROW()-13)/2),0)),"",OFFSET('10. SEGUIMIENTO 2025'!$Q$14,INT((ROW()-13)/2),0)),IF(ISBLANK(OFFSET('9. METAS'!$Q$20,INT((ROW()-14)/2),0)),"",OFFSET('9. METAS'!$Q$20,INT((ROW()-14)/2),0)))</f>
        <v/>
      </c>
      <c r="N229" s="1012" t="str">
        <f t="shared" ref="N229" ca="1" si="212">IFERROR(M229/M230,"ND")</f>
        <v>ND</v>
      </c>
      <c r="O229" s="1008" t="str">
        <f t="shared" ref="O229" ca="1" si="213">IFERROR(((M229+L229+K229+J229)/H229),"ND")</f>
        <v>ND</v>
      </c>
      <c r="P229" s="996"/>
    </row>
    <row r="230" spans="3:16">
      <c r="C230" s="1030"/>
      <c r="D230" s="1026"/>
      <c r="E230" s="1026"/>
      <c r="F230" s="1024"/>
      <c r="G230" s="1021"/>
      <c r="H230" s="1017"/>
      <c r="I230" s="1015"/>
      <c r="J230" s="255" t="str">
        <f ca="1">IF(MOD(ROW()-13,2)=0,IF(ISBLANK(OFFSET('10. SEGUIMIENTO 2025'!$N$14,INT((ROW()-13)/2),0)),"",OFFSET('10. SEGUIMIENTO 2025'!$N$14,INT((ROW()-13)/2),0)),IF(ISBLANK(OFFSET('9. METAS'!$N$20,INT((ROW()-14)/2),0)),"",OFFSET('9. METAS'!$N$20,INT((ROW()-14)/2),0)))</f>
        <v/>
      </c>
      <c r="K230" s="256" t="str">
        <f ca="1">IF(MOD(ROW()-13,2)=0,IF(ISBLANK(OFFSET('10. SEGUIMIENTO 2025'!$O$14,INT((ROW()-13)/2),0)),"",OFFSET('10. SEGUIMIENTO 2025'!$O$14,INT((ROW()-13)/2),0)),IF(ISBLANK(OFFSET('9. METAS'!$O$20,INT((ROW()-14)/2),0)),"",OFFSET('9. METAS'!$O$20,INT((ROW()-14)/2),0)))</f>
        <v/>
      </c>
      <c r="L230" s="256" t="str">
        <f ca="1">IF(MOD(ROW()-13,2)=0,IF(ISBLANK(OFFSET('10. SEGUIMIENTO 2025'!$P$14,INT((ROW()-13)/2),0)),"",OFFSET('10. SEGUIMIENTO 2025'!$P$14,INT((ROW()-13)/2),0)),IF(ISBLANK(OFFSET('9. METAS'!$P$20,INT((ROW()-14)/2),0)),"",OFFSET('9. METAS'!$P$20,INT((ROW()-14)/2),0)))</f>
        <v/>
      </c>
      <c r="M230" s="257" t="str">
        <f ca="1">IF(MOD(ROW()-13,2)=0,IF(ISBLANK(OFFSET('10. SEGUIMIENTO 2025'!$Q$14,INT((ROW()-13)/2),0)),"",OFFSET('10. SEGUIMIENTO 2025'!$Q$14,INT((ROW()-13)/2),0)),IF(ISBLANK(OFFSET('9. METAS'!$Q$20,INT((ROW()-14)/2),0)),"",OFFSET('9. METAS'!$Q$20,INT((ROW()-14)/2),0)))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017" t="str">
        <f ca="1">IF(ISBLANK(OFFSET('9. METAS'!$K$20,INT((ROW()-13)/2),0)),"",OFFSET('9. METAS'!$K$20,INT((ROW()-13)/2),0))</f>
        <v/>
      </c>
      <c r="I231" s="1014"/>
      <c r="J231" s="255">
        <f ca="1">IF(MOD(ROW()-13,2)=0,IF(ISBLANK(OFFSET('10. SEGUIMIENTO 2025'!$N$14,INT((ROW()-13)/2),0)),"",OFFSET('10. SEGUIMIENTO 2025'!$N$14,INT((ROW()-13)/2),0)),IF(ISBLANK(OFFSET('9. METAS'!$N$20,INT((ROW()-14)/2),0)),"",OFFSET('9. METAS'!$N$20,INT((ROW()-14)/2),0)))</f>
        <v>41</v>
      </c>
      <c r="K231" s="256" t="str">
        <f ca="1">IF(MOD(ROW()-13,2)=0,IF(ISBLANK(OFFSET('10. SEGUIMIENTO 2025'!$O$14,INT((ROW()-13)/2),0)),"",OFFSET('10. SEGUIMIENTO 2025'!$O$14,INT((ROW()-13)/2),0)),IF(ISBLANK(OFFSET('9. METAS'!$O$20,INT((ROW()-14)/2),0)),"",OFFSET('9. METAS'!$O$20,INT((ROW()-14)/2),0)))</f>
        <v/>
      </c>
      <c r="L231" s="256" t="str">
        <f ca="1">IF(MOD(ROW()-13,2)=0,IF(ISBLANK(OFFSET('10. SEGUIMIENTO 2025'!$P$14,INT((ROW()-13)/2),0)),"",OFFSET('10. SEGUIMIENTO 2025'!$P$14,INT((ROW()-13)/2),0)),IF(ISBLANK(OFFSET('9. METAS'!$P$20,INT((ROW()-14)/2),0)),"",OFFSET('9. METAS'!$P$20,INT((ROW()-14)/2),0)))</f>
        <v/>
      </c>
      <c r="M231" s="257" t="str">
        <f ca="1">IF(MOD(ROW()-13,2)=0,IF(ISBLANK(OFFSET('10. SEGUIMIENTO 2025'!$Q$14,INT((ROW()-13)/2),0)),"",OFFSET('10. SEGUIMIENTO 2025'!$Q$14,INT((ROW()-13)/2),0)),IF(ISBLANK(OFFSET('9. METAS'!$Q$20,INT((ROW()-14)/2),0)),"",OFFSET('9. METAS'!$Q$20,INT((ROW()-14)/2),0)))</f>
        <v/>
      </c>
      <c r="N231" s="1012" t="str">
        <f t="shared" ref="N231" ca="1" si="214">IFERROR(M231/M232,"ND")</f>
        <v>ND</v>
      </c>
      <c r="O231" s="1008" t="str">
        <f t="shared" ref="O231" ca="1" si="215">IFERROR(((M231+L231+K231+J231)/H231),"ND")</f>
        <v>ND</v>
      </c>
      <c r="P231" s="996"/>
    </row>
    <row r="232" spans="3:16">
      <c r="C232" s="1030"/>
      <c r="D232" s="1026"/>
      <c r="E232" s="1026"/>
      <c r="F232" s="1024"/>
      <c r="G232" s="1021"/>
      <c r="H232" s="1017"/>
      <c r="I232" s="1015"/>
      <c r="J232" s="255" t="str">
        <f ca="1">IF(MOD(ROW()-13,2)=0,IF(ISBLANK(OFFSET('10. SEGUIMIENTO 2025'!$N$14,INT((ROW()-13)/2),0)),"",OFFSET('10. SEGUIMIENTO 2025'!$N$14,INT((ROW()-13)/2),0)),IF(ISBLANK(OFFSET('9. METAS'!$N$20,INT((ROW()-14)/2),0)),"",OFFSET('9. METAS'!$N$20,INT((ROW()-14)/2),0)))</f>
        <v/>
      </c>
      <c r="K232" s="256" t="str">
        <f ca="1">IF(MOD(ROW()-13,2)=0,IF(ISBLANK(OFFSET('10. SEGUIMIENTO 2025'!$O$14,INT((ROW()-13)/2),0)),"",OFFSET('10. SEGUIMIENTO 2025'!$O$14,INT((ROW()-13)/2),0)),IF(ISBLANK(OFFSET('9. METAS'!$O$20,INT((ROW()-14)/2),0)),"",OFFSET('9. METAS'!$O$20,INT((ROW()-14)/2),0)))</f>
        <v/>
      </c>
      <c r="L232" s="256" t="str">
        <f ca="1">IF(MOD(ROW()-13,2)=0,IF(ISBLANK(OFFSET('10. SEGUIMIENTO 2025'!$P$14,INT((ROW()-13)/2),0)),"",OFFSET('10. SEGUIMIENTO 2025'!$P$14,INT((ROW()-13)/2),0)),IF(ISBLANK(OFFSET('9. METAS'!$P$20,INT((ROW()-14)/2),0)),"",OFFSET('9. METAS'!$P$20,INT((ROW()-14)/2),0)))</f>
        <v/>
      </c>
      <c r="M232" s="257" t="str">
        <f ca="1">IF(MOD(ROW()-13,2)=0,IF(ISBLANK(OFFSET('10. SEGUIMIENTO 2025'!$Q$14,INT((ROW()-13)/2),0)),"",OFFSET('10. SEGUIMIENTO 2025'!$Q$14,INT((ROW()-13)/2),0)),IF(ISBLANK(OFFSET('9. METAS'!$Q$20,INT((ROW()-14)/2),0)),"",OFFSET('9. METAS'!$Q$20,INT((ROW()-14)/2),0)))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017" t="str">
        <f ca="1">IF(ISBLANK(OFFSET('9. METAS'!$K$20,INT((ROW()-13)/2),0)),"",OFFSET('9. METAS'!$K$20,INT((ROW()-13)/2),0))</f>
        <v/>
      </c>
      <c r="I233" s="1014"/>
      <c r="J233" s="255">
        <f ca="1">IF(MOD(ROW()-13,2)=0,IF(ISBLANK(OFFSET('10. SEGUIMIENTO 2025'!$N$14,INT((ROW()-13)/2),0)),"",OFFSET('10. SEGUIMIENTO 2025'!$N$14,INT((ROW()-13)/2),0)),IF(ISBLANK(OFFSET('9. METAS'!$N$20,INT((ROW()-14)/2),0)),"",OFFSET('9. METAS'!$N$20,INT((ROW()-14)/2),0)))</f>
        <v>41</v>
      </c>
      <c r="K233" s="256" t="str">
        <f ca="1">IF(MOD(ROW()-13,2)=0,IF(ISBLANK(OFFSET('10. SEGUIMIENTO 2025'!$O$14,INT((ROW()-13)/2),0)),"",OFFSET('10. SEGUIMIENTO 2025'!$O$14,INT((ROW()-13)/2),0)),IF(ISBLANK(OFFSET('9. METAS'!$O$20,INT((ROW()-14)/2),0)),"",OFFSET('9. METAS'!$O$20,INT((ROW()-14)/2),0)))</f>
        <v/>
      </c>
      <c r="L233" s="256" t="str">
        <f ca="1">IF(MOD(ROW()-13,2)=0,IF(ISBLANK(OFFSET('10. SEGUIMIENTO 2025'!$P$14,INT((ROW()-13)/2),0)),"",OFFSET('10. SEGUIMIENTO 2025'!$P$14,INT((ROW()-13)/2),0)),IF(ISBLANK(OFFSET('9. METAS'!$P$20,INT((ROW()-14)/2),0)),"",OFFSET('9. METAS'!$P$20,INT((ROW()-14)/2),0)))</f>
        <v/>
      </c>
      <c r="M233" s="257" t="str">
        <f ca="1">IF(MOD(ROW()-13,2)=0,IF(ISBLANK(OFFSET('10. SEGUIMIENTO 2025'!$Q$14,INT((ROW()-13)/2),0)),"",OFFSET('10. SEGUIMIENTO 2025'!$Q$14,INT((ROW()-13)/2),0)),IF(ISBLANK(OFFSET('9. METAS'!$Q$20,INT((ROW()-14)/2),0)),"",OFFSET('9. METAS'!$Q$20,INT((ROW()-14)/2),0)))</f>
        <v/>
      </c>
      <c r="N233" s="1012" t="str">
        <f t="shared" ref="N233" ca="1" si="216">IFERROR(M233/M234,"ND")</f>
        <v>ND</v>
      </c>
      <c r="O233" s="1008" t="str">
        <f t="shared" ref="O233" ca="1" si="217">IFERROR(((M233+L233+K233+J233)/H233),"ND")</f>
        <v>ND</v>
      </c>
      <c r="P233" s="996"/>
    </row>
    <row r="234" spans="3:16">
      <c r="C234" s="1030"/>
      <c r="D234" s="1026"/>
      <c r="E234" s="1026"/>
      <c r="F234" s="1024"/>
      <c r="G234" s="1021"/>
      <c r="H234" s="1017"/>
      <c r="I234" s="1015"/>
      <c r="J234" s="255" t="str">
        <f ca="1">IF(MOD(ROW()-13,2)=0,IF(ISBLANK(OFFSET('10. SEGUIMIENTO 2025'!$N$14,INT((ROW()-13)/2),0)),"",OFFSET('10. SEGUIMIENTO 2025'!$N$14,INT((ROW()-13)/2),0)),IF(ISBLANK(OFFSET('9. METAS'!$N$20,INT((ROW()-14)/2),0)),"",OFFSET('9. METAS'!$N$20,INT((ROW()-14)/2),0)))</f>
        <v/>
      </c>
      <c r="K234" s="256" t="str">
        <f ca="1">IF(MOD(ROW()-13,2)=0,IF(ISBLANK(OFFSET('10. SEGUIMIENTO 2025'!$O$14,INT((ROW()-13)/2),0)),"",OFFSET('10. SEGUIMIENTO 2025'!$O$14,INT((ROW()-13)/2),0)),IF(ISBLANK(OFFSET('9. METAS'!$O$20,INT((ROW()-14)/2),0)),"",OFFSET('9. METAS'!$O$20,INT((ROW()-14)/2),0)))</f>
        <v/>
      </c>
      <c r="L234" s="256" t="str">
        <f ca="1">IF(MOD(ROW()-13,2)=0,IF(ISBLANK(OFFSET('10. SEGUIMIENTO 2025'!$P$14,INT((ROW()-13)/2),0)),"",OFFSET('10. SEGUIMIENTO 2025'!$P$14,INT((ROW()-13)/2),0)),IF(ISBLANK(OFFSET('9. METAS'!$P$20,INT((ROW()-14)/2),0)),"",OFFSET('9. METAS'!$P$20,INT((ROW()-14)/2),0)))</f>
        <v/>
      </c>
      <c r="M234" s="257" t="str">
        <f ca="1">IF(MOD(ROW()-13,2)=0,IF(ISBLANK(OFFSET('10. SEGUIMIENTO 2025'!$Q$14,INT((ROW()-13)/2),0)),"",OFFSET('10. SEGUIMIENTO 2025'!$Q$14,INT((ROW()-13)/2),0)),IF(ISBLANK(OFFSET('9. METAS'!$Q$20,INT((ROW()-14)/2),0)),"",OFFSET('9. METAS'!$Q$20,INT((ROW()-14)/2),0)))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017" t="str">
        <f ca="1">IF(ISBLANK(OFFSET('9. METAS'!$K$20,INT((ROW()-13)/2),0)),"",OFFSET('9. METAS'!$K$20,INT((ROW()-13)/2),0))</f>
        <v/>
      </c>
      <c r="I235" s="1014"/>
      <c r="J235" s="255">
        <f ca="1">IF(MOD(ROW()-13,2)=0,IF(ISBLANK(OFFSET('10. SEGUIMIENTO 2025'!$N$14,INT((ROW()-13)/2),0)),"",OFFSET('10. SEGUIMIENTO 2025'!$N$14,INT((ROW()-13)/2),0)),IF(ISBLANK(OFFSET('9. METAS'!$N$20,INT((ROW()-14)/2),0)),"",OFFSET('9. METAS'!$N$20,INT((ROW()-14)/2),0)))</f>
        <v>41</v>
      </c>
      <c r="K235" s="256" t="str">
        <f ca="1">IF(MOD(ROW()-13,2)=0,IF(ISBLANK(OFFSET('10. SEGUIMIENTO 2025'!$O$14,INT((ROW()-13)/2),0)),"",OFFSET('10. SEGUIMIENTO 2025'!$O$14,INT((ROW()-13)/2),0)),IF(ISBLANK(OFFSET('9. METAS'!$O$20,INT((ROW()-14)/2),0)),"",OFFSET('9. METAS'!$O$20,INT((ROW()-14)/2),0)))</f>
        <v/>
      </c>
      <c r="L235" s="256" t="str">
        <f ca="1">IF(MOD(ROW()-13,2)=0,IF(ISBLANK(OFFSET('10. SEGUIMIENTO 2025'!$P$14,INT((ROW()-13)/2),0)),"",OFFSET('10. SEGUIMIENTO 2025'!$P$14,INT((ROW()-13)/2),0)),IF(ISBLANK(OFFSET('9. METAS'!$P$20,INT((ROW()-14)/2),0)),"",OFFSET('9. METAS'!$P$20,INT((ROW()-14)/2),0)))</f>
        <v/>
      </c>
      <c r="M235" s="257" t="str">
        <f ca="1">IF(MOD(ROW()-13,2)=0,IF(ISBLANK(OFFSET('10. SEGUIMIENTO 2025'!$Q$14,INT((ROW()-13)/2),0)),"",OFFSET('10. SEGUIMIENTO 2025'!$Q$14,INT((ROW()-13)/2),0)),IF(ISBLANK(OFFSET('9. METAS'!$Q$20,INT((ROW()-14)/2),0)),"",OFFSET('9. METAS'!$Q$20,INT((ROW()-14)/2),0)))</f>
        <v/>
      </c>
      <c r="N235" s="1012" t="str">
        <f t="shared" ref="N235" ca="1" si="218">IFERROR(M235/M236,"ND")</f>
        <v>ND</v>
      </c>
      <c r="O235" s="1008" t="str">
        <f t="shared" ref="O235" ca="1" si="219">IFERROR(((M235+L235+K235+J235)/H235),"ND")</f>
        <v>ND</v>
      </c>
      <c r="P235" s="996"/>
    </row>
    <row r="236" spans="3:16">
      <c r="C236" s="1030"/>
      <c r="D236" s="1026"/>
      <c r="E236" s="1026"/>
      <c r="F236" s="1024"/>
      <c r="G236" s="1021"/>
      <c r="H236" s="1017"/>
      <c r="I236" s="1015"/>
      <c r="J236" s="255" t="str">
        <f ca="1">IF(MOD(ROW()-13,2)=0,IF(ISBLANK(OFFSET('10. SEGUIMIENTO 2025'!$N$14,INT((ROW()-13)/2),0)),"",OFFSET('10. SEGUIMIENTO 2025'!$N$14,INT((ROW()-13)/2),0)),IF(ISBLANK(OFFSET('9. METAS'!$N$20,INT((ROW()-14)/2),0)),"",OFFSET('9. METAS'!$N$20,INT((ROW()-14)/2),0)))</f>
        <v/>
      </c>
      <c r="K236" s="256" t="str">
        <f ca="1">IF(MOD(ROW()-13,2)=0,IF(ISBLANK(OFFSET('10. SEGUIMIENTO 2025'!$O$14,INT((ROW()-13)/2),0)),"",OFFSET('10. SEGUIMIENTO 2025'!$O$14,INT((ROW()-13)/2),0)),IF(ISBLANK(OFFSET('9. METAS'!$O$20,INT((ROW()-14)/2),0)),"",OFFSET('9. METAS'!$O$20,INT((ROW()-14)/2),0)))</f>
        <v/>
      </c>
      <c r="L236" s="256" t="str">
        <f ca="1">IF(MOD(ROW()-13,2)=0,IF(ISBLANK(OFFSET('10. SEGUIMIENTO 2025'!$P$14,INT((ROW()-13)/2),0)),"",OFFSET('10. SEGUIMIENTO 2025'!$P$14,INT((ROW()-13)/2),0)),IF(ISBLANK(OFFSET('9. METAS'!$P$20,INT((ROW()-14)/2),0)),"",OFFSET('9. METAS'!$P$20,INT((ROW()-14)/2),0)))</f>
        <v/>
      </c>
      <c r="M236" s="257" t="str">
        <f ca="1">IF(MOD(ROW()-13,2)=0,IF(ISBLANK(OFFSET('10. SEGUIMIENTO 2025'!$Q$14,INT((ROW()-13)/2),0)),"",OFFSET('10. SEGUIMIENTO 2025'!$Q$14,INT((ROW()-13)/2),0)),IF(ISBLANK(OFFSET('9. METAS'!$Q$20,INT((ROW()-14)/2),0)),"",OFFSET('9. METAS'!$Q$20,INT((ROW()-14)/2),0)))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017" t="str">
        <f ca="1">IF(ISBLANK(OFFSET('9. METAS'!$K$20,INT((ROW()-13)/2),0)),"",OFFSET('9. METAS'!$K$20,INT((ROW()-13)/2),0))</f>
        <v/>
      </c>
      <c r="I237" s="1014"/>
      <c r="J237" s="255">
        <f ca="1">IF(MOD(ROW()-13,2)=0,IF(ISBLANK(OFFSET('10. SEGUIMIENTO 2025'!$N$14,INT((ROW()-13)/2),0)),"",OFFSET('10. SEGUIMIENTO 2025'!$N$14,INT((ROW()-13)/2),0)),IF(ISBLANK(OFFSET('9. METAS'!$N$20,INT((ROW()-14)/2),0)),"",OFFSET('9. METAS'!$N$20,INT((ROW()-14)/2),0)))</f>
        <v>41</v>
      </c>
      <c r="K237" s="256" t="str">
        <f ca="1">IF(MOD(ROW()-13,2)=0,IF(ISBLANK(OFFSET('10. SEGUIMIENTO 2025'!$O$14,INT((ROW()-13)/2),0)),"",OFFSET('10. SEGUIMIENTO 2025'!$O$14,INT((ROW()-13)/2),0)),IF(ISBLANK(OFFSET('9. METAS'!$O$20,INT((ROW()-14)/2),0)),"",OFFSET('9. METAS'!$O$20,INT((ROW()-14)/2),0)))</f>
        <v/>
      </c>
      <c r="L237" s="256" t="str">
        <f ca="1">IF(MOD(ROW()-13,2)=0,IF(ISBLANK(OFFSET('10. SEGUIMIENTO 2025'!$P$14,INT((ROW()-13)/2),0)),"",OFFSET('10. SEGUIMIENTO 2025'!$P$14,INT((ROW()-13)/2),0)),IF(ISBLANK(OFFSET('9. METAS'!$P$20,INT((ROW()-14)/2),0)),"",OFFSET('9. METAS'!$P$20,INT((ROW()-14)/2),0)))</f>
        <v/>
      </c>
      <c r="M237" s="257" t="str">
        <f ca="1">IF(MOD(ROW()-13,2)=0,IF(ISBLANK(OFFSET('10. SEGUIMIENTO 2025'!$Q$14,INT((ROW()-13)/2),0)),"",OFFSET('10. SEGUIMIENTO 2025'!$Q$14,INT((ROW()-13)/2),0)),IF(ISBLANK(OFFSET('9. METAS'!$Q$20,INT((ROW()-14)/2),0)),"",OFFSET('9. METAS'!$Q$20,INT((ROW()-14)/2),0)))</f>
        <v/>
      </c>
      <c r="N237" s="1012" t="str">
        <f t="shared" ref="N237" ca="1" si="220">IFERROR(M237/M238,"ND")</f>
        <v>ND</v>
      </c>
      <c r="O237" s="1008" t="str">
        <f t="shared" ref="O237" ca="1" si="221">IFERROR(((M237+L237+K237+J237)/H237),"ND")</f>
        <v>ND</v>
      </c>
      <c r="P237" s="996"/>
    </row>
    <row r="238" spans="3:16">
      <c r="C238" s="1030"/>
      <c r="D238" s="1026"/>
      <c r="E238" s="1026"/>
      <c r="F238" s="1024"/>
      <c r="G238" s="1021"/>
      <c r="H238" s="1017"/>
      <c r="I238" s="1015"/>
      <c r="J238" s="255" t="str">
        <f ca="1">IF(MOD(ROW()-13,2)=0,IF(ISBLANK(OFFSET('10. SEGUIMIENTO 2025'!$N$14,INT((ROW()-13)/2),0)),"",OFFSET('10. SEGUIMIENTO 2025'!$N$14,INT((ROW()-13)/2),0)),IF(ISBLANK(OFFSET('9. METAS'!$N$20,INT((ROW()-14)/2),0)),"",OFFSET('9. METAS'!$N$20,INT((ROW()-14)/2),0)))</f>
        <v/>
      </c>
      <c r="K238" s="256" t="str">
        <f ca="1">IF(MOD(ROW()-13,2)=0,IF(ISBLANK(OFFSET('10. SEGUIMIENTO 2025'!$O$14,INT((ROW()-13)/2),0)),"",OFFSET('10. SEGUIMIENTO 2025'!$O$14,INT((ROW()-13)/2),0)),IF(ISBLANK(OFFSET('9. METAS'!$O$20,INT((ROW()-14)/2),0)),"",OFFSET('9. METAS'!$O$20,INT((ROW()-14)/2),0)))</f>
        <v/>
      </c>
      <c r="L238" s="256" t="str">
        <f ca="1">IF(MOD(ROW()-13,2)=0,IF(ISBLANK(OFFSET('10. SEGUIMIENTO 2025'!$P$14,INT((ROW()-13)/2),0)),"",OFFSET('10. SEGUIMIENTO 2025'!$P$14,INT((ROW()-13)/2),0)),IF(ISBLANK(OFFSET('9. METAS'!$P$20,INT((ROW()-14)/2),0)),"",OFFSET('9. METAS'!$P$20,INT((ROW()-14)/2),0)))</f>
        <v/>
      </c>
      <c r="M238" s="257" t="str">
        <f ca="1">IF(MOD(ROW()-13,2)=0,IF(ISBLANK(OFFSET('10. SEGUIMIENTO 2025'!$Q$14,INT((ROW()-13)/2),0)),"",OFFSET('10. SEGUIMIENTO 2025'!$Q$14,INT((ROW()-13)/2),0)),IF(ISBLANK(OFFSET('9. METAS'!$Q$20,INT((ROW()-14)/2),0)),"",OFFSET('9. METAS'!$Q$20,INT((ROW()-14)/2),0)))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017" t="str">
        <f ca="1">IF(ISBLANK(OFFSET('9. METAS'!$K$20,INT((ROW()-13)/2),0)),"",OFFSET('9. METAS'!$K$20,INT((ROW()-13)/2),0))</f>
        <v/>
      </c>
      <c r="I239" s="1014"/>
      <c r="J239" s="255">
        <f ca="1">IF(MOD(ROW()-13,2)=0,IF(ISBLANK(OFFSET('10. SEGUIMIENTO 2025'!$N$14,INT((ROW()-13)/2),0)),"",OFFSET('10. SEGUIMIENTO 2025'!$N$14,INT((ROW()-13)/2),0)),IF(ISBLANK(OFFSET('9. METAS'!$N$20,INT((ROW()-14)/2),0)),"",OFFSET('9. METAS'!$N$20,INT((ROW()-14)/2),0)))</f>
        <v>41</v>
      </c>
      <c r="K239" s="256" t="str">
        <f ca="1">IF(MOD(ROW()-13,2)=0,IF(ISBLANK(OFFSET('10. SEGUIMIENTO 2025'!$O$14,INT((ROW()-13)/2),0)),"",OFFSET('10. SEGUIMIENTO 2025'!$O$14,INT((ROW()-13)/2),0)),IF(ISBLANK(OFFSET('9. METAS'!$O$20,INT((ROW()-14)/2),0)),"",OFFSET('9. METAS'!$O$20,INT((ROW()-14)/2),0)))</f>
        <v/>
      </c>
      <c r="L239" s="256" t="str">
        <f ca="1">IF(MOD(ROW()-13,2)=0,IF(ISBLANK(OFFSET('10. SEGUIMIENTO 2025'!$P$14,INT((ROW()-13)/2),0)),"",OFFSET('10. SEGUIMIENTO 2025'!$P$14,INT((ROW()-13)/2),0)),IF(ISBLANK(OFFSET('9. METAS'!$P$20,INT((ROW()-14)/2),0)),"",OFFSET('9. METAS'!$P$20,INT((ROW()-14)/2),0)))</f>
        <v/>
      </c>
      <c r="M239" s="257" t="str">
        <f ca="1">IF(MOD(ROW()-13,2)=0,IF(ISBLANK(OFFSET('10. SEGUIMIENTO 2025'!$Q$14,INT((ROW()-13)/2),0)),"",OFFSET('10. SEGUIMIENTO 2025'!$Q$14,INT((ROW()-13)/2),0)),IF(ISBLANK(OFFSET('9. METAS'!$Q$20,INT((ROW()-14)/2),0)),"",OFFSET('9. METAS'!$Q$20,INT((ROW()-14)/2),0)))</f>
        <v/>
      </c>
      <c r="N239" s="1012" t="str">
        <f t="shared" ref="N239" ca="1" si="222">IFERROR(M239/M240,"ND")</f>
        <v>ND</v>
      </c>
      <c r="O239" s="1008" t="str">
        <f t="shared" ref="O239" ca="1" si="223">IFERROR(((M239+L239+K239+J239)/H239),"ND")</f>
        <v>ND</v>
      </c>
      <c r="P239" s="996"/>
    </row>
    <row r="240" spans="3:16">
      <c r="C240" s="1030"/>
      <c r="D240" s="1026"/>
      <c r="E240" s="1026"/>
      <c r="F240" s="1024"/>
      <c r="G240" s="1021"/>
      <c r="H240" s="1017"/>
      <c r="I240" s="1015"/>
      <c r="J240" s="255" t="str">
        <f ca="1">IF(MOD(ROW()-13,2)=0,IF(ISBLANK(OFFSET('10. SEGUIMIENTO 2025'!$N$14,INT((ROW()-13)/2),0)),"",OFFSET('10. SEGUIMIENTO 2025'!$N$14,INT((ROW()-13)/2),0)),IF(ISBLANK(OFFSET('9. METAS'!$N$20,INT((ROW()-14)/2),0)),"",OFFSET('9. METAS'!$N$20,INT((ROW()-14)/2),0)))</f>
        <v/>
      </c>
      <c r="K240" s="256" t="str">
        <f ca="1">IF(MOD(ROW()-13,2)=0,IF(ISBLANK(OFFSET('10. SEGUIMIENTO 2025'!$O$14,INT((ROW()-13)/2),0)),"",OFFSET('10. SEGUIMIENTO 2025'!$O$14,INT((ROW()-13)/2),0)),IF(ISBLANK(OFFSET('9. METAS'!$O$20,INT((ROW()-14)/2),0)),"",OFFSET('9. METAS'!$O$20,INT((ROW()-14)/2),0)))</f>
        <v/>
      </c>
      <c r="L240" s="256" t="str">
        <f ca="1">IF(MOD(ROW()-13,2)=0,IF(ISBLANK(OFFSET('10. SEGUIMIENTO 2025'!$P$14,INT((ROW()-13)/2),0)),"",OFFSET('10. SEGUIMIENTO 2025'!$P$14,INT((ROW()-13)/2),0)),IF(ISBLANK(OFFSET('9. METAS'!$P$20,INT((ROW()-14)/2),0)),"",OFFSET('9. METAS'!$P$20,INT((ROW()-14)/2),0)))</f>
        <v/>
      </c>
      <c r="M240" s="257" t="str">
        <f ca="1">IF(MOD(ROW()-13,2)=0,IF(ISBLANK(OFFSET('10. SEGUIMIENTO 2025'!$Q$14,INT((ROW()-13)/2),0)),"",OFFSET('10. SEGUIMIENTO 2025'!$Q$14,INT((ROW()-13)/2),0)),IF(ISBLANK(OFFSET('9. METAS'!$Q$20,INT((ROW()-14)/2),0)),"",OFFSET('9. METAS'!$Q$20,INT((ROW()-14)/2),0)))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017" t="str">
        <f ca="1">IF(ISBLANK(OFFSET('9. METAS'!$K$20,INT((ROW()-13)/2),0)),"",OFFSET('9. METAS'!$K$20,INT((ROW()-13)/2),0))</f>
        <v/>
      </c>
      <c r="I241" s="1014"/>
      <c r="J241" s="255">
        <f ca="1">IF(MOD(ROW()-13,2)=0,IF(ISBLANK(OFFSET('10. SEGUIMIENTO 2025'!$N$14,INT((ROW()-13)/2),0)),"",OFFSET('10. SEGUIMIENTO 2025'!$N$14,INT((ROW()-13)/2),0)),IF(ISBLANK(OFFSET('9. METAS'!$N$20,INT((ROW()-14)/2),0)),"",OFFSET('9. METAS'!$N$20,INT((ROW()-14)/2),0)))</f>
        <v>41</v>
      </c>
      <c r="K241" s="256" t="str">
        <f ca="1">IF(MOD(ROW()-13,2)=0,IF(ISBLANK(OFFSET('10. SEGUIMIENTO 2025'!$O$14,INT((ROW()-13)/2),0)),"",OFFSET('10. SEGUIMIENTO 2025'!$O$14,INT((ROW()-13)/2),0)),IF(ISBLANK(OFFSET('9. METAS'!$O$20,INT((ROW()-14)/2),0)),"",OFFSET('9. METAS'!$O$20,INT((ROW()-14)/2),0)))</f>
        <v/>
      </c>
      <c r="L241" s="256" t="str">
        <f ca="1">IF(MOD(ROW()-13,2)=0,IF(ISBLANK(OFFSET('10. SEGUIMIENTO 2025'!$P$14,INT((ROW()-13)/2),0)),"",OFFSET('10. SEGUIMIENTO 2025'!$P$14,INT((ROW()-13)/2),0)),IF(ISBLANK(OFFSET('9. METAS'!$P$20,INT((ROW()-14)/2),0)),"",OFFSET('9. METAS'!$P$20,INT((ROW()-14)/2),0)))</f>
        <v/>
      </c>
      <c r="M241" s="257" t="str">
        <f ca="1">IF(MOD(ROW()-13,2)=0,IF(ISBLANK(OFFSET('10. SEGUIMIENTO 2025'!$Q$14,INT((ROW()-13)/2),0)),"",OFFSET('10. SEGUIMIENTO 2025'!$Q$14,INT((ROW()-13)/2),0)),IF(ISBLANK(OFFSET('9. METAS'!$Q$20,INT((ROW()-14)/2),0)),"",OFFSET('9. METAS'!$Q$20,INT((ROW()-14)/2),0)))</f>
        <v/>
      </c>
      <c r="N241" s="1012" t="str">
        <f t="shared" ref="N241" ca="1" si="224">IFERROR(M241/M242,"ND")</f>
        <v>ND</v>
      </c>
      <c r="O241" s="1008" t="str">
        <f t="shared" ref="O241" ca="1" si="225">IFERROR(((M241+L241+K241+J241)/H241),"ND")</f>
        <v>ND</v>
      </c>
      <c r="P241" s="996"/>
    </row>
    <row r="242" spans="3:16">
      <c r="C242" s="1030"/>
      <c r="D242" s="1026"/>
      <c r="E242" s="1026"/>
      <c r="F242" s="1024"/>
      <c r="G242" s="1021"/>
      <c r="H242" s="1017"/>
      <c r="I242" s="1015"/>
      <c r="J242" s="255" t="str">
        <f ca="1">IF(MOD(ROW()-13,2)=0,IF(ISBLANK(OFFSET('10. SEGUIMIENTO 2025'!$N$14,INT((ROW()-13)/2),0)),"",OFFSET('10. SEGUIMIENTO 2025'!$N$14,INT((ROW()-13)/2),0)),IF(ISBLANK(OFFSET('9. METAS'!$N$20,INT((ROW()-14)/2),0)),"",OFFSET('9. METAS'!$N$20,INT((ROW()-14)/2),0)))</f>
        <v/>
      </c>
      <c r="K242" s="256" t="str">
        <f ca="1">IF(MOD(ROW()-13,2)=0,IF(ISBLANK(OFFSET('10. SEGUIMIENTO 2025'!$O$14,INT((ROW()-13)/2),0)),"",OFFSET('10. SEGUIMIENTO 2025'!$O$14,INT((ROW()-13)/2),0)),IF(ISBLANK(OFFSET('9. METAS'!$O$20,INT((ROW()-14)/2),0)),"",OFFSET('9. METAS'!$O$20,INT((ROW()-14)/2),0)))</f>
        <v/>
      </c>
      <c r="L242" s="256" t="str">
        <f ca="1">IF(MOD(ROW()-13,2)=0,IF(ISBLANK(OFFSET('10. SEGUIMIENTO 2025'!$P$14,INT((ROW()-13)/2),0)),"",OFFSET('10. SEGUIMIENTO 2025'!$P$14,INT((ROW()-13)/2),0)),IF(ISBLANK(OFFSET('9. METAS'!$P$20,INT((ROW()-14)/2),0)),"",OFFSET('9. METAS'!$P$20,INT((ROW()-14)/2),0)))</f>
        <v/>
      </c>
      <c r="M242" s="257" t="str">
        <f ca="1">IF(MOD(ROW()-13,2)=0,IF(ISBLANK(OFFSET('10. SEGUIMIENTO 2025'!$Q$14,INT((ROW()-13)/2),0)),"",OFFSET('10. SEGUIMIENTO 2025'!$Q$14,INT((ROW()-13)/2),0)),IF(ISBLANK(OFFSET('9. METAS'!$Q$20,INT((ROW()-14)/2),0)),"",OFFSET('9. METAS'!$Q$20,INT((ROW()-14)/2),0)))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017" t="str">
        <f ca="1">IF(ISBLANK(OFFSET('9. METAS'!$K$20,INT((ROW()-13)/2),0)),"",OFFSET('9. METAS'!$K$20,INT((ROW()-13)/2),0))</f>
        <v/>
      </c>
      <c r="I243" s="1014"/>
      <c r="J243" s="255">
        <f ca="1">IF(MOD(ROW()-13,2)=0,IF(ISBLANK(OFFSET('10. SEGUIMIENTO 2025'!$N$14,INT((ROW()-13)/2),0)),"",OFFSET('10. SEGUIMIENTO 2025'!$N$14,INT((ROW()-13)/2),0)),IF(ISBLANK(OFFSET('9. METAS'!$N$20,INT((ROW()-14)/2),0)),"",OFFSET('9. METAS'!$N$20,INT((ROW()-14)/2),0)))</f>
        <v>41</v>
      </c>
      <c r="K243" s="256" t="str">
        <f ca="1">IF(MOD(ROW()-13,2)=0,IF(ISBLANK(OFFSET('10. SEGUIMIENTO 2025'!$O$14,INT((ROW()-13)/2),0)),"",OFFSET('10. SEGUIMIENTO 2025'!$O$14,INT((ROW()-13)/2),0)),IF(ISBLANK(OFFSET('9. METAS'!$O$20,INT((ROW()-14)/2),0)),"",OFFSET('9. METAS'!$O$20,INT((ROW()-14)/2),0)))</f>
        <v/>
      </c>
      <c r="L243" s="256" t="str">
        <f ca="1">IF(MOD(ROW()-13,2)=0,IF(ISBLANK(OFFSET('10. SEGUIMIENTO 2025'!$P$14,INT((ROW()-13)/2),0)),"",OFFSET('10. SEGUIMIENTO 2025'!$P$14,INT((ROW()-13)/2),0)),IF(ISBLANK(OFFSET('9. METAS'!$P$20,INT((ROW()-14)/2),0)),"",OFFSET('9. METAS'!$P$20,INT((ROW()-14)/2),0)))</f>
        <v/>
      </c>
      <c r="M243" s="257" t="str">
        <f ca="1">IF(MOD(ROW()-13,2)=0,IF(ISBLANK(OFFSET('10. SEGUIMIENTO 2025'!$Q$14,INT((ROW()-13)/2),0)),"",OFFSET('10. SEGUIMIENTO 2025'!$Q$14,INT((ROW()-13)/2),0)),IF(ISBLANK(OFFSET('9. METAS'!$Q$20,INT((ROW()-14)/2),0)),"",OFFSET('9. METAS'!$Q$20,INT((ROW()-14)/2),0)))</f>
        <v/>
      </c>
      <c r="N243" s="1012" t="str">
        <f t="shared" ref="N243" ca="1" si="226">IFERROR(M243/M244,"ND")</f>
        <v>ND</v>
      </c>
      <c r="O243" s="1008" t="str">
        <f t="shared" ref="O243" ca="1" si="227">IFERROR(((M243+L243+K243+J243)/H243),"ND")</f>
        <v>ND</v>
      </c>
      <c r="P243" s="996"/>
    </row>
    <row r="244" spans="3:16">
      <c r="C244" s="1030"/>
      <c r="D244" s="1026"/>
      <c r="E244" s="1026"/>
      <c r="F244" s="1024"/>
      <c r="G244" s="1021"/>
      <c r="H244" s="1017"/>
      <c r="I244" s="1015"/>
      <c r="J244" s="255" t="str">
        <f ca="1">IF(MOD(ROW()-13,2)=0,IF(ISBLANK(OFFSET('10. SEGUIMIENTO 2025'!$N$14,INT((ROW()-13)/2),0)),"",OFFSET('10. SEGUIMIENTO 2025'!$N$14,INT((ROW()-13)/2),0)),IF(ISBLANK(OFFSET('9. METAS'!$N$20,INT((ROW()-14)/2),0)),"",OFFSET('9. METAS'!$N$20,INT((ROW()-14)/2),0)))</f>
        <v/>
      </c>
      <c r="K244" s="256" t="str">
        <f ca="1">IF(MOD(ROW()-13,2)=0,IF(ISBLANK(OFFSET('10. SEGUIMIENTO 2025'!$O$14,INT((ROW()-13)/2),0)),"",OFFSET('10. SEGUIMIENTO 2025'!$O$14,INT((ROW()-13)/2),0)),IF(ISBLANK(OFFSET('9. METAS'!$O$20,INT((ROW()-14)/2),0)),"",OFFSET('9. METAS'!$O$20,INT((ROW()-14)/2),0)))</f>
        <v/>
      </c>
      <c r="L244" s="256" t="str">
        <f ca="1">IF(MOD(ROW()-13,2)=0,IF(ISBLANK(OFFSET('10. SEGUIMIENTO 2025'!$P$14,INT((ROW()-13)/2),0)),"",OFFSET('10. SEGUIMIENTO 2025'!$P$14,INT((ROW()-13)/2),0)),IF(ISBLANK(OFFSET('9. METAS'!$P$20,INT((ROW()-14)/2),0)),"",OFFSET('9. METAS'!$P$20,INT((ROW()-14)/2),0)))</f>
        <v/>
      </c>
      <c r="M244" s="257" t="str">
        <f ca="1">IF(MOD(ROW()-13,2)=0,IF(ISBLANK(OFFSET('10. SEGUIMIENTO 2025'!$Q$14,INT((ROW()-13)/2),0)),"",OFFSET('10. SEGUIMIENTO 2025'!$Q$14,INT((ROW()-13)/2),0)),IF(ISBLANK(OFFSET('9. METAS'!$Q$20,INT((ROW()-14)/2),0)),"",OFFSET('9. METAS'!$Q$20,INT((ROW()-14)/2),0)))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017" t="str">
        <f ca="1">IF(ISBLANK(OFFSET('9. METAS'!$K$20,INT((ROW()-13)/2),0)),"",OFFSET('9. METAS'!$K$20,INT((ROW()-13)/2),0))</f>
        <v/>
      </c>
      <c r="I245" s="1014"/>
      <c r="J245" s="255">
        <f ca="1">IF(MOD(ROW()-13,2)=0,IF(ISBLANK(OFFSET('10. SEGUIMIENTO 2025'!$N$14,INT((ROW()-13)/2),0)),"",OFFSET('10. SEGUIMIENTO 2025'!$N$14,INT((ROW()-13)/2),0)),IF(ISBLANK(OFFSET('9. METAS'!$N$20,INT((ROW()-14)/2),0)),"",OFFSET('9. METAS'!$N$20,INT((ROW()-14)/2),0)))</f>
        <v>41</v>
      </c>
      <c r="K245" s="256" t="str">
        <f ca="1">IF(MOD(ROW()-13,2)=0,IF(ISBLANK(OFFSET('10. SEGUIMIENTO 2025'!$O$14,INT((ROW()-13)/2),0)),"",OFFSET('10. SEGUIMIENTO 2025'!$O$14,INT((ROW()-13)/2),0)),IF(ISBLANK(OFFSET('9. METAS'!$O$20,INT((ROW()-14)/2),0)),"",OFFSET('9. METAS'!$O$20,INT((ROW()-14)/2),0)))</f>
        <v/>
      </c>
      <c r="L245" s="256" t="str">
        <f ca="1">IF(MOD(ROW()-13,2)=0,IF(ISBLANK(OFFSET('10. SEGUIMIENTO 2025'!$P$14,INT((ROW()-13)/2),0)),"",OFFSET('10. SEGUIMIENTO 2025'!$P$14,INT((ROW()-13)/2),0)),IF(ISBLANK(OFFSET('9. METAS'!$P$20,INT((ROW()-14)/2),0)),"",OFFSET('9. METAS'!$P$20,INT((ROW()-14)/2),0)))</f>
        <v/>
      </c>
      <c r="M245" s="257" t="str">
        <f ca="1">IF(MOD(ROW()-13,2)=0,IF(ISBLANK(OFFSET('10. SEGUIMIENTO 2025'!$Q$14,INT((ROW()-13)/2),0)),"",OFFSET('10. SEGUIMIENTO 2025'!$Q$14,INT((ROW()-13)/2),0)),IF(ISBLANK(OFFSET('9. METAS'!$Q$20,INT((ROW()-14)/2),0)),"",OFFSET('9. METAS'!$Q$20,INT((ROW()-14)/2),0)))</f>
        <v/>
      </c>
      <c r="N245" s="1012" t="str">
        <f t="shared" ref="N245" ca="1" si="228">IFERROR(M245/M246,"ND")</f>
        <v>ND</v>
      </c>
      <c r="O245" s="1008" t="str">
        <f t="shared" ref="O245" ca="1" si="229">IFERROR(((M245+L245+K245+J245)/H245),"ND")</f>
        <v>ND</v>
      </c>
      <c r="P245" s="996"/>
    </row>
    <row r="246" spans="3:16">
      <c r="C246" s="1030"/>
      <c r="D246" s="1026"/>
      <c r="E246" s="1026"/>
      <c r="F246" s="1024"/>
      <c r="G246" s="1021"/>
      <c r="H246" s="1017"/>
      <c r="I246" s="1015"/>
      <c r="J246" s="255" t="str">
        <f ca="1">IF(MOD(ROW()-13,2)=0,IF(ISBLANK(OFFSET('10. SEGUIMIENTO 2025'!$N$14,INT((ROW()-13)/2),0)),"",OFFSET('10. SEGUIMIENTO 2025'!$N$14,INT((ROW()-13)/2),0)),IF(ISBLANK(OFFSET('9. METAS'!$N$20,INT((ROW()-14)/2),0)),"",OFFSET('9. METAS'!$N$20,INT((ROW()-14)/2),0)))</f>
        <v/>
      </c>
      <c r="K246" s="256" t="str">
        <f ca="1">IF(MOD(ROW()-13,2)=0,IF(ISBLANK(OFFSET('10. SEGUIMIENTO 2025'!$O$14,INT((ROW()-13)/2),0)),"",OFFSET('10. SEGUIMIENTO 2025'!$O$14,INT((ROW()-13)/2),0)),IF(ISBLANK(OFFSET('9. METAS'!$O$20,INT((ROW()-14)/2),0)),"",OFFSET('9. METAS'!$O$20,INT((ROW()-14)/2),0)))</f>
        <v/>
      </c>
      <c r="L246" s="256" t="str">
        <f ca="1">IF(MOD(ROW()-13,2)=0,IF(ISBLANK(OFFSET('10. SEGUIMIENTO 2025'!$P$14,INT((ROW()-13)/2),0)),"",OFFSET('10. SEGUIMIENTO 2025'!$P$14,INT((ROW()-13)/2),0)),IF(ISBLANK(OFFSET('9. METAS'!$P$20,INT((ROW()-14)/2),0)),"",OFFSET('9. METAS'!$P$20,INT((ROW()-14)/2),0)))</f>
        <v/>
      </c>
      <c r="M246" s="257" t="str">
        <f ca="1">IF(MOD(ROW()-13,2)=0,IF(ISBLANK(OFFSET('10. SEGUIMIENTO 2025'!$Q$14,INT((ROW()-13)/2),0)),"",OFFSET('10. SEGUIMIENTO 2025'!$Q$14,INT((ROW()-13)/2),0)),IF(ISBLANK(OFFSET('9. METAS'!$Q$20,INT((ROW()-14)/2),0)),"",OFFSET('9. METAS'!$Q$20,INT((ROW()-14)/2),0)))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017" t="str">
        <f ca="1">IF(ISBLANK(OFFSET('9. METAS'!$K$20,INT((ROW()-13)/2),0)),"",OFFSET('9. METAS'!$K$20,INT((ROW()-13)/2),0))</f>
        <v/>
      </c>
      <c r="I247" s="1014"/>
      <c r="J247" s="255">
        <f ca="1">IF(MOD(ROW()-13,2)=0,IF(ISBLANK(OFFSET('10. SEGUIMIENTO 2025'!$N$14,INT((ROW()-13)/2),0)),"",OFFSET('10. SEGUIMIENTO 2025'!$N$14,INT((ROW()-13)/2),0)),IF(ISBLANK(OFFSET('9. METAS'!$N$20,INT((ROW()-14)/2),0)),"",OFFSET('9. METAS'!$N$20,INT((ROW()-14)/2),0)))</f>
        <v>41</v>
      </c>
      <c r="K247" s="256" t="str">
        <f ca="1">IF(MOD(ROW()-13,2)=0,IF(ISBLANK(OFFSET('10. SEGUIMIENTO 2025'!$O$14,INT((ROW()-13)/2),0)),"",OFFSET('10. SEGUIMIENTO 2025'!$O$14,INT((ROW()-13)/2),0)),IF(ISBLANK(OFFSET('9. METAS'!$O$20,INT((ROW()-14)/2),0)),"",OFFSET('9. METAS'!$O$20,INT((ROW()-14)/2),0)))</f>
        <v/>
      </c>
      <c r="L247" s="256" t="str">
        <f ca="1">IF(MOD(ROW()-13,2)=0,IF(ISBLANK(OFFSET('10. SEGUIMIENTO 2025'!$P$14,INT((ROW()-13)/2),0)),"",OFFSET('10. SEGUIMIENTO 2025'!$P$14,INT((ROW()-13)/2),0)),IF(ISBLANK(OFFSET('9. METAS'!$P$20,INT((ROW()-14)/2),0)),"",OFFSET('9. METAS'!$P$20,INT((ROW()-14)/2),0)))</f>
        <v/>
      </c>
      <c r="M247" s="257" t="str">
        <f ca="1">IF(MOD(ROW()-13,2)=0,IF(ISBLANK(OFFSET('10. SEGUIMIENTO 2025'!$Q$14,INT((ROW()-13)/2),0)),"",OFFSET('10. SEGUIMIENTO 2025'!$Q$14,INT((ROW()-13)/2),0)),IF(ISBLANK(OFFSET('9. METAS'!$Q$20,INT((ROW()-14)/2),0)),"",OFFSET('9. METAS'!$Q$20,INT((ROW()-14)/2),0)))</f>
        <v/>
      </c>
      <c r="N247" s="1012" t="str">
        <f t="shared" ref="N247" ca="1" si="230">IFERROR(M247/M248,"ND")</f>
        <v>ND</v>
      </c>
      <c r="O247" s="1008" t="str">
        <f t="shared" ref="O247" ca="1" si="231">IFERROR(((M247+L247+K247+J247)/H247),"ND")</f>
        <v>ND</v>
      </c>
      <c r="P247" s="996"/>
    </row>
    <row r="248" spans="3:16">
      <c r="C248" s="1030"/>
      <c r="D248" s="1026"/>
      <c r="E248" s="1026"/>
      <c r="F248" s="1024"/>
      <c r="G248" s="1021"/>
      <c r="H248" s="1017"/>
      <c r="I248" s="1015"/>
      <c r="J248" s="255" t="str">
        <f ca="1">IF(MOD(ROW()-13,2)=0,IF(ISBLANK(OFFSET('10. SEGUIMIENTO 2025'!$N$14,INT((ROW()-13)/2),0)),"",OFFSET('10. SEGUIMIENTO 2025'!$N$14,INT((ROW()-13)/2),0)),IF(ISBLANK(OFFSET('9. METAS'!$N$20,INT((ROW()-14)/2),0)),"",OFFSET('9. METAS'!$N$20,INT((ROW()-14)/2),0)))</f>
        <v/>
      </c>
      <c r="K248" s="256" t="str">
        <f ca="1">IF(MOD(ROW()-13,2)=0,IF(ISBLANK(OFFSET('10. SEGUIMIENTO 2025'!$O$14,INT((ROW()-13)/2),0)),"",OFFSET('10. SEGUIMIENTO 2025'!$O$14,INT((ROW()-13)/2),0)),IF(ISBLANK(OFFSET('9. METAS'!$O$20,INT((ROW()-14)/2),0)),"",OFFSET('9. METAS'!$O$20,INT((ROW()-14)/2),0)))</f>
        <v/>
      </c>
      <c r="L248" s="256" t="str">
        <f ca="1">IF(MOD(ROW()-13,2)=0,IF(ISBLANK(OFFSET('10. SEGUIMIENTO 2025'!$P$14,INT((ROW()-13)/2),0)),"",OFFSET('10. SEGUIMIENTO 2025'!$P$14,INT((ROW()-13)/2),0)),IF(ISBLANK(OFFSET('9. METAS'!$P$20,INT((ROW()-14)/2),0)),"",OFFSET('9. METAS'!$P$20,INT((ROW()-14)/2),0)))</f>
        <v/>
      </c>
      <c r="M248" s="257" t="str">
        <f ca="1">IF(MOD(ROW()-13,2)=0,IF(ISBLANK(OFFSET('10. SEGUIMIENTO 2025'!$Q$14,INT((ROW()-13)/2),0)),"",OFFSET('10. SEGUIMIENTO 2025'!$Q$14,INT((ROW()-13)/2),0)),IF(ISBLANK(OFFSET('9. METAS'!$Q$20,INT((ROW()-14)/2),0)),"",OFFSET('9. METAS'!$Q$20,INT((ROW()-14)/2),0)))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017" t="str">
        <f ca="1">IF(ISBLANK(OFFSET('9. METAS'!$K$20,INT((ROW()-13)/2),0)),"",OFFSET('9. METAS'!$K$20,INT((ROW()-13)/2),0))</f>
        <v/>
      </c>
      <c r="I249" s="1014"/>
      <c r="J249" s="255">
        <f ca="1">IF(MOD(ROW()-13,2)=0,IF(ISBLANK(OFFSET('10. SEGUIMIENTO 2025'!$N$14,INT((ROW()-13)/2),0)),"",OFFSET('10. SEGUIMIENTO 2025'!$N$14,INT((ROW()-13)/2),0)),IF(ISBLANK(OFFSET('9. METAS'!$N$20,INT((ROW()-14)/2),0)),"",OFFSET('9. METAS'!$N$20,INT((ROW()-14)/2),0)))</f>
        <v>41</v>
      </c>
      <c r="K249" s="256" t="str">
        <f ca="1">IF(MOD(ROW()-13,2)=0,IF(ISBLANK(OFFSET('10. SEGUIMIENTO 2025'!$O$14,INT((ROW()-13)/2),0)),"",OFFSET('10. SEGUIMIENTO 2025'!$O$14,INT((ROW()-13)/2),0)),IF(ISBLANK(OFFSET('9. METAS'!$O$20,INT((ROW()-14)/2),0)),"",OFFSET('9. METAS'!$O$20,INT((ROW()-14)/2),0)))</f>
        <v/>
      </c>
      <c r="L249" s="256" t="str">
        <f ca="1">IF(MOD(ROW()-13,2)=0,IF(ISBLANK(OFFSET('10. SEGUIMIENTO 2025'!$P$14,INT((ROW()-13)/2),0)),"",OFFSET('10. SEGUIMIENTO 2025'!$P$14,INT((ROW()-13)/2),0)),IF(ISBLANK(OFFSET('9. METAS'!$P$20,INT((ROW()-14)/2),0)),"",OFFSET('9. METAS'!$P$20,INT((ROW()-14)/2),0)))</f>
        <v/>
      </c>
      <c r="M249" s="257" t="str">
        <f ca="1">IF(MOD(ROW()-13,2)=0,IF(ISBLANK(OFFSET('10. SEGUIMIENTO 2025'!$Q$14,INT((ROW()-13)/2),0)),"",OFFSET('10. SEGUIMIENTO 2025'!$Q$14,INT((ROW()-13)/2),0)),IF(ISBLANK(OFFSET('9. METAS'!$Q$20,INT((ROW()-14)/2),0)),"",OFFSET('9. METAS'!$Q$20,INT((ROW()-14)/2),0)))</f>
        <v/>
      </c>
      <c r="N249" s="1012" t="str">
        <f t="shared" ref="N249" ca="1" si="232">IFERROR(M249/M250,"ND")</f>
        <v>ND</v>
      </c>
      <c r="O249" s="1008" t="str">
        <f t="shared" ref="O249" ca="1" si="233">IFERROR(((M249+L249+K249+J249)/H249),"ND")</f>
        <v>ND</v>
      </c>
      <c r="P249" s="996"/>
    </row>
    <row r="250" spans="3:16">
      <c r="C250" s="1030"/>
      <c r="D250" s="1026"/>
      <c r="E250" s="1026"/>
      <c r="F250" s="1024"/>
      <c r="G250" s="1021"/>
      <c r="H250" s="1017"/>
      <c r="I250" s="1015"/>
      <c r="J250" s="255" t="str">
        <f ca="1">IF(MOD(ROW()-13,2)=0,IF(ISBLANK(OFFSET('10. SEGUIMIENTO 2025'!$N$14,INT((ROW()-13)/2),0)),"",OFFSET('10. SEGUIMIENTO 2025'!$N$14,INT((ROW()-13)/2),0)),IF(ISBLANK(OFFSET('9. METAS'!$N$20,INT((ROW()-14)/2),0)),"",OFFSET('9. METAS'!$N$20,INT((ROW()-14)/2),0)))</f>
        <v/>
      </c>
      <c r="K250" s="256" t="str">
        <f ca="1">IF(MOD(ROW()-13,2)=0,IF(ISBLANK(OFFSET('10. SEGUIMIENTO 2025'!$O$14,INT((ROW()-13)/2),0)),"",OFFSET('10. SEGUIMIENTO 2025'!$O$14,INT((ROW()-13)/2),0)),IF(ISBLANK(OFFSET('9. METAS'!$O$20,INT((ROW()-14)/2),0)),"",OFFSET('9. METAS'!$O$20,INT((ROW()-14)/2),0)))</f>
        <v/>
      </c>
      <c r="L250" s="256" t="str">
        <f ca="1">IF(MOD(ROW()-13,2)=0,IF(ISBLANK(OFFSET('10. SEGUIMIENTO 2025'!$P$14,INT((ROW()-13)/2),0)),"",OFFSET('10. SEGUIMIENTO 2025'!$P$14,INT((ROW()-13)/2),0)),IF(ISBLANK(OFFSET('9. METAS'!$P$20,INT((ROW()-14)/2),0)),"",OFFSET('9. METAS'!$P$20,INT((ROW()-14)/2),0)))</f>
        <v/>
      </c>
      <c r="M250" s="257" t="str">
        <f ca="1">IF(MOD(ROW()-13,2)=0,IF(ISBLANK(OFFSET('10. SEGUIMIENTO 2025'!$Q$14,INT((ROW()-13)/2),0)),"",OFFSET('10. SEGUIMIENTO 2025'!$Q$14,INT((ROW()-13)/2),0)),IF(ISBLANK(OFFSET('9. METAS'!$Q$20,INT((ROW()-14)/2),0)),"",OFFSET('9. METAS'!$Q$20,INT((ROW()-14)/2),0)))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017" t="str">
        <f ca="1">IF(ISBLANK(OFFSET('9. METAS'!$K$20,INT((ROW()-13)/2),0)),"",OFFSET('9. METAS'!$K$20,INT((ROW()-13)/2),0))</f>
        <v/>
      </c>
      <c r="I251" s="1014"/>
      <c r="J251" s="255">
        <f ca="1">IF(MOD(ROW()-13,2)=0,IF(ISBLANK(OFFSET('10. SEGUIMIENTO 2025'!$N$14,INT((ROW()-13)/2),0)),"",OFFSET('10. SEGUIMIENTO 2025'!$N$14,INT((ROW()-13)/2),0)),IF(ISBLANK(OFFSET('9. METAS'!$N$20,INT((ROW()-14)/2),0)),"",OFFSET('9. METAS'!$N$20,INT((ROW()-14)/2),0)))</f>
        <v>41</v>
      </c>
      <c r="K251" s="256" t="str">
        <f ca="1">IF(MOD(ROW()-13,2)=0,IF(ISBLANK(OFFSET('10. SEGUIMIENTO 2025'!$O$14,INT((ROW()-13)/2),0)),"",OFFSET('10. SEGUIMIENTO 2025'!$O$14,INT((ROW()-13)/2),0)),IF(ISBLANK(OFFSET('9. METAS'!$O$20,INT((ROW()-14)/2),0)),"",OFFSET('9. METAS'!$O$20,INT((ROW()-14)/2),0)))</f>
        <v/>
      </c>
      <c r="L251" s="256" t="str">
        <f ca="1">IF(MOD(ROW()-13,2)=0,IF(ISBLANK(OFFSET('10. SEGUIMIENTO 2025'!$P$14,INT((ROW()-13)/2),0)),"",OFFSET('10. SEGUIMIENTO 2025'!$P$14,INT((ROW()-13)/2),0)),IF(ISBLANK(OFFSET('9. METAS'!$P$20,INT((ROW()-14)/2),0)),"",OFFSET('9. METAS'!$P$20,INT((ROW()-14)/2),0)))</f>
        <v/>
      </c>
      <c r="M251" s="257" t="str">
        <f ca="1">IF(MOD(ROW()-13,2)=0,IF(ISBLANK(OFFSET('10. SEGUIMIENTO 2025'!$Q$14,INT((ROW()-13)/2),0)),"",OFFSET('10. SEGUIMIENTO 2025'!$Q$14,INT((ROW()-13)/2),0)),IF(ISBLANK(OFFSET('9. METAS'!$Q$20,INT((ROW()-14)/2),0)),"",OFFSET('9. METAS'!$Q$20,INT((ROW()-14)/2),0)))</f>
        <v/>
      </c>
      <c r="N251" s="1012" t="str">
        <f t="shared" ref="N251" ca="1" si="234">IFERROR(M251/M252,"ND")</f>
        <v>ND</v>
      </c>
      <c r="O251" s="1008" t="str">
        <f t="shared" ref="O251" ca="1" si="235">IFERROR(((M251+L251+K251+J251)/H251),"ND")</f>
        <v>ND</v>
      </c>
      <c r="P251" s="996"/>
    </row>
    <row r="252" spans="3:16">
      <c r="C252" s="1030"/>
      <c r="D252" s="1026"/>
      <c r="E252" s="1026"/>
      <c r="F252" s="1024"/>
      <c r="G252" s="1021"/>
      <c r="H252" s="1017"/>
      <c r="I252" s="1015"/>
      <c r="J252" s="255" t="str">
        <f ca="1">IF(MOD(ROW()-13,2)=0,IF(ISBLANK(OFFSET('10. SEGUIMIENTO 2025'!$N$14,INT((ROW()-13)/2),0)),"",OFFSET('10. SEGUIMIENTO 2025'!$N$14,INT((ROW()-13)/2),0)),IF(ISBLANK(OFFSET('9. METAS'!$N$20,INT((ROW()-14)/2),0)),"",OFFSET('9. METAS'!$N$20,INT((ROW()-14)/2),0)))</f>
        <v/>
      </c>
      <c r="K252" s="256" t="str">
        <f ca="1">IF(MOD(ROW()-13,2)=0,IF(ISBLANK(OFFSET('10. SEGUIMIENTO 2025'!$O$14,INT((ROW()-13)/2),0)),"",OFFSET('10. SEGUIMIENTO 2025'!$O$14,INT((ROW()-13)/2),0)),IF(ISBLANK(OFFSET('9. METAS'!$O$20,INT((ROW()-14)/2),0)),"",OFFSET('9. METAS'!$O$20,INT((ROW()-14)/2),0)))</f>
        <v/>
      </c>
      <c r="L252" s="256" t="str">
        <f ca="1">IF(MOD(ROW()-13,2)=0,IF(ISBLANK(OFFSET('10. SEGUIMIENTO 2025'!$P$14,INT((ROW()-13)/2),0)),"",OFFSET('10. SEGUIMIENTO 2025'!$P$14,INT((ROW()-13)/2),0)),IF(ISBLANK(OFFSET('9. METAS'!$P$20,INT((ROW()-14)/2),0)),"",OFFSET('9. METAS'!$P$20,INT((ROW()-14)/2),0)))</f>
        <v/>
      </c>
      <c r="M252" s="257" t="str">
        <f ca="1">IF(MOD(ROW()-13,2)=0,IF(ISBLANK(OFFSET('10. SEGUIMIENTO 2025'!$Q$14,INT((ROW()-13)/2),0)),"",OFFSET('10. SEGUIMIENTO 2025'!$Q$14,INT((ROW()-13)/2),0)),IF(ISBLANK(OFFSET('9. METAS'!$Q$20,INT((ROW()-14)/2),0)),"",OFFSET('9. METAS'!$Q$20,INT((ROW()-14)/2),0)))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017" t="str">
        <f ca="1">IF(ISBLANK(OFFSET('9. METAS'!$K$20,INT((ROW()-13)/2),0)),"",OFFSET('9. METAS'!$K$20,INT((ROW()-13)/2),0))</f>
        <v/>
      </c>
      <c r="I253" s="1014"/>
      <c r="J253" s="255">
        <f ca="1">IF(MOD(ROW()-13,2)=0,IF(ISBLANK(OFFSET('10. SEGUIMIENTO 2025'!$N$14,INT((ROW()-13)/2),0)),"",OFFSET('10. SEGUIMIENTO 2025'!$N$14,INT((ROW()-13)/2),0)),IF(ISBLANK(OFFSET('9. METAS'!$N$20,INT((ROW()-14)/2),0)),"",OFFSET('9. METAS'!$N$20,INT((ROW()-14)/2),0)))</f>
        <v>41</v>
      </c>
      <c r="K253" s="256" t="str">
        <f ca="1">IF(MOD(ROW()-13,2)=0,IF(ISBLANK(OFFSET('10. SEGUIMIENTO 2025'!$O$14,INT((ROW()-13)/2),0)),"",OFFSET('10. SEGUIMIENTO 2025'!$O$14,INT((ROW()-13)/2),0)),IF(ISBLANK(OFFSET('9. METAS'!$O$20,INT((ROW()-14)/2),0)),"",OFFSET('9. METAS'!$O$20,INT((ROW()-14)/2),0)))</f>
        <v/>
      </c>
      <c r="L253" s="256" t="str">
        <f ca="1">IF(MOD(ROW()-13,2)=0,IF(ISBLANK(OFFSET('10. SEGUIMIENTO 2025'!$P$14,INT((ROW()-13)/2),0)),"",OFFSET('10. SEGUIMIENTO 2025'!$P$14,INT((ROW()-13)/2),0)),IF(ISBLANK(OFFSET('9. METAS'!$P$20,INT((ROW()-14)/2),0)),"",OFFSET('9. METAS'!$P$20,INT((ROW()-14)/2),0)))</f>
        <v/>
      </c>
      <c r="M253" s="257" t="str">
        <f ca="1">IF(MOD(ROW()-13,2)=0,IF(ISBLANK(OFFSET('10. SEGUIMIENTO 2025'!$Q$14,INT((ROW()-13)/2),0)),"",OFFSET('10. SEGUIMIENTO 2025'!$Q$14,INT((ROW()-13)/2),0)),IF(ISBLANK(OFFSET('9. METAS'!$Q$20,INT((ROW()-14)/2),0)),"",OFFSET('9. METAS'!$Q$20,INT((ROW()-14)/2),0)))</f>
        <v/>
      </c>
      <c r="N253" s="1012" t="str">
        <f t="shared" ref="N253" ca="1" si="236">IFERROR(M253/M254,"ND")</f>
        <v>ND</v>
      </c>
      <c r="O253" s="1008" t="str">
        <f t="shared" ref="O253" ca="1" si="237">IFERROR(((M253+L253+K253+J253)/H253),"ND")</f>
        <v>ND</v>
      </c>
      <c r="P253" s="996"/>
    </row>
    <row r="254" spans="3:16">
      <c r="C254" s="1030"/>
      <c r="D254" s="1026"/>
      <c r="E254" s="1026"/>
      <c r="F254" s="1024"/>
      <c r="G254" s="1021"/>
      <c r="H254" s="1017"/>
      <c r="I254" s="1015"/>
      <c r="J254" s="255" t="str">
        <f ca="1">IF(MOD(ROW()-13,2)=0,IF(ISBLANK(OFFSET('10. SEGUIMIENTO 2025'!$N$14,INT((ROW()-13)/2),0)),"",OFFSET('10. SEGUIMIENTO 2025'!$N$14,INT((ROW()-13)/2),0)),IF(ISBLANK(OFFSET('9. METAS'!$N$20,INT((ROW()-14)/2),0)),"",OFFSET('9. METAS'!$N$20,INT((ROW()-14)/2),0)))</f>
        <v/>
      </c>
      <c r="K254" s="256" t="str">
        <f ca="1">IF(MOD(ROW()-13,2)=0,IF(ISBLANK(OFFSET('10. SEGUIMIENTO 2025'!$O$14,INT((ROW()-13)/2),0)),"",OFFSET('10. SEGUIMIENTO 2025'!$O$14,INT((ROW()-13)/2),0)),IF(ISBLANK(OFFSET('9. METAS'!$O$20,INT((ROW()-14)/2),0)),"",OFFSET('9. METAS'!$O$20,INT((ROW()-14)/2),0)))</f>
        <v/>
      </c>
      <c r="L254" s="256" t="str">
        <f ca="1">IF(MOD(ROW()-13,2)=0,IF(ISBLANK(OFFSET('10. SEGUIMIENTO 2025'!$P$14,INT((ROW()-13)/2),0)),"",OFFSET('10. SEGUIMIENTO 2025'!$P$14,INT((ROW()-13)/2),0)),IF(ISBLANK(OFFSET('9. METAS'!$P$20,INT((ROW()-14)/2),0)),"",OFFSET('9. METAS'!$P$20,INT((ROW()-14)/2),0)))</f>
        <v/>
      </c>
      <c r="M254" s="257" t="str">
        <f ca="1">IF(MOD(ROW()-13,2)=0,IF(ISBLANK(OFFSET('10. SEGUIMIENTO 2025'!$Q$14,INT((ROW()-13)/2),0)),"",OFFSET('10. SEGUIMIENTO 2025'!$Q$14,INT((ROW()-13)/2),0)),IF(ISBLANK(OFFSET('9. METAS'!$Q$20,INT((ROW()-14)/2),0)),"",OFFSET('9. METAS'!$Q$20,INT((ROW()-14)/2),0)))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017" t="str">
        <f ca="1">IF(ISBLANK(OFFSET('9. METAS'!$K$20,INT((ROW()-13)/2),0)),"",OFFSET('9. METAS'!$K$20,INT((ROW()-13)/2),0))</f>
        <v/>
      </c>
      <c r="I255" s="1014"/>
      <c r="J255" s="255">
        <f ca="1">IF(MOD(ROW()-13,2)=0,IF(ISBLANK(OFFSET('10. SEGUIMIENTO 2025'!$N$14,INT((ROW()-13)/2),0)),"",OFFSET('10. SEGUIMIENTO 2025'!$N$14,INT((ROW()-13)/2),0)),IF(ISBLANK(OFFSET('9. METAS'!$N$20,INT((ROW()-14)/2),0)),"",OFFSET('9. METAS'!$N$20,INT((ROW()-14)/2),0)))</f>
        <v>41</v>
      </c>
      <c r="K255" s="256" t="str">
        <f ca="1">IF(MOD(ROW()-13,2)=0,IF(ISBLANK(OFFSET('10. SEGUIMIENTO 2025'!$O$14,INT((ROW()-13)/2),0)),"",OFFSET('10. SEGUIMIENTO 2025'!$O$14,INT((ROW()-13)/2),0)),IF(ISBLANK(OFFSET('9. METAS'!$O$20,INT((ROW()-14)/2),0)),"",OFFSET('9. METAS'!$O$20,INT((ROW()-14)/2),0)))</f>
        <v/>
      </c>
      <c r="L255" s="256" t="str">
        <f ca="1">IF(MOD(ROW()-13,2)=0,IF(ISBLANK(OFFSET('10. SEGUIMIENTO 2025'!$P$14,INT((ROW()-13)/2),0)),"",OFFSET('10. SEGUIMIENTO 2025'!$P$14,INT((ROW()-13)/2),0)),IF(ISBLANK(OFFSET('9. METAS'!$P$20,INT((ROW()-14)/2),0)),"",OFFSET('9. METAS'!$P$20,INT((ROW()-14)/2),0)))</f>
        <v/>
      </c>
      <c r="M255" s="257" t="str">
        <f ca="1">IF(MOD(ROW()-13,2)=0,IF(ISBLANK(OFFSET('10. SEGUIMIENTO 2025'!$Q$14,INT((ROW()-13)/2),0)),"",OFFSET('10. SEGUIMIENTO 2025'!$Q$14,INT((ROW()-13)/2),0)),IF(ISBLANK(OFFSET('9. METAS'!$Q$20,INT((ROW()-14)/2),0)),"",OFFSET('9. METAS'!$Q$20,INT((ROW()-14)/2),0)))</f>
        <v/>
      </c>
      <c r="N255" s="1012" t="str">
        <f t="shared" ref="N255" ca="1" si="238">IFERROR(M255/M256,"ND")</f>
        <v>ND</v>
      </c>
      <c r="O255" s="1008" t="str">
        <f t="shared" ref="O255" ca="1" si="239">IFERROR(((M255+L255+K255+J255)/H255),"ND")</f>
        <v>ND</v>
      </c>
      <c r="P255" s="996"/>
    </row>
    <row r="256" spans="3:16">
      <c r="C256" s="1030"/>
      <c r="D256" s="1026"/>
      <c r="E256" s="1026"/>
      <c r="F256" s="1024"/>
      <c r="G256" s="1021"/>
      <c r="H256" s="1017"/>
      <c r="I256" s="1015"/>
      <c r="J256" s="255" t="str">
        <f ca="1">IF(MOD(ROW()-13,2)=0,IF(ISBLANK(OFFSET('10. SEGUIMIENTO 2025'!$N$14,INT((ROW()-13)/2),0)),"",OFFSET('10. SEGUIMIENTO 2025'!$N$14,INT((ROW()-13)/2),0)),IF(ISBLANK(OFFSET('9. METAS'!$N$20,INT((ROW()-14)/2),0)),"",OFFSET('9. METAS'!$N$20,INT((ROW()-14)/2),0)))</f>
        <v/>
      </c>
      <c r="K256" s="256" t="str">
        <f ca="1">IF(MOD(ROW()-13,2)=0,IF(ISBLANK(OFFSET('10. SEGUIMIENTO 2025'!$O$14,INT((ROW()-13)/2),0)),"",OFFSET('10. SEGUIMIENTO 2025'!$O$14,INT((ROW()-13)/2),0)),IF(ISBLANK(OFFSET('9. METAS'!$O$20,INT((ROW()-14)/2),0)),"",OFFSET('9. METAS'!$O$20,INT((ROW()-14)/2),0)))</f>
        <v/>
      </c>
      <c r="L256" s="256" t="str">
        <f ca="1">IF(MOD(ROW()-13,2)=0,IF(ISBLANK(OFFSET('10. SEGUIMIENTO 2025'!$P$14,INT((ROW()-13)/2),0)),"",OFFSET('10. SEGUIMIENTO 2025'!$P$14,INT((ROW()-13)/2),0)),IF(ISBLANK(OFFSET('9. METAS'!$P$20,INT((ROW()-14)/2),0)),"",OFFSET('9. METAS'!$P$20,INT((ROW()-14)/2),0)))</f>
        <v/>
      </c>
      <c r="M256" s="257" t="str">
        <f ca="1">IF(MOD(ROW()-13,2)=0,IF(ISBLANK(OFFSET('10. SEGUIMIENTO 2025'!$Q$14,INT((ROW()-13)/2),0)),"",OFFSET('10. SEGUIMIENTO 2025'!$Q$14,INT((ROW()-13)/2),0)),IF(ISBLANK(OFFSET('9. METAS'!$Q$20,INT((ROW()-14)/2),0)),"",OFFSET('9. METAS'!$Q$20,INT((ROW()-14)/2),0)))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017" t="str">
        <f ca="1">IF(ISBLANK(OFFSET('9. METAS'!$K$20,INT((ROW()-13)/2),0)),"",OFFSET('9. METAS'!$K$20,INT((ROW()-13)/2),0))</f>
        <v/>
      </c>
      <c r="I257" s="1014"/>
      <c r="J257" s="255">
        <f ca="1">IF(MOD(ROW()-13,2)=0,IF(ISBLANK(OFFSET('10. SEGUIMIENTO 2025'!$N$14,INT((ROW()-13)/2),0)),"",OFFSET('10. SEGUIMIENTO 2025'!$N$14,INT((ROW()-13)/2),0)),IF(ISBLANK(OFFSET('9. METAS'!$N$20,INT((ROW()-14)/2),0)),"",OFFSET('9. METAS'!$N$20,INT((ROW()-14)/2),0)))</f>
        <v>41</v>
      </c>
      <c r="K257" s="256" t="str">
        <f ca="1">IF(MOD(ROW()-13,2)=0,IF(ISBLANK(OFFSET('10. SEGUIMIENTO 2025'!$O$14,INT((ROW()-13)/2),0)),"",OFFSET('10. SEGUIMIENTO 2025'!$O$14,INT((ROW()-13)/2),0)),IF(ISBLANK(OFFSET('9. METAS'!$O$20,INT((ROW()-14)/2),0)),"",OFFSET('9. METAS'!$O$20,INT((ROW()-14)/2),0)))</f>
        <v/>
      </c>
      <c r="L257" s="256" t="str">
        <f ca="1">IF(MOD(ROW()-13,2)=0,IF(ISBLANK(OFFSET('10. SEGUIMIENTO 2025'!$P$14,INT((ROW()-13)/2),0)),"",OFFSET('10. SEGUIMIENTO 2025'!$P$14,INT((ROW()-13)/2),0)),IF(ISBLANK(OFFSET('9. METAS'!$P$20,INT((ROW()-14)/2),0)),"",OFFSET('9. METAS'!$P$20,INT((ROW()-14)/2),0)))</f>
        <v/>
      </c>
      <c r="M257" s="257" t="str">
        <f ca="1">IF(MOD(ROW()-13,2)=0,IF(ISBLANK(OFFSET('10. SEGUIMIENTO 2025'!$Q$14,INT((ROW()-13)/2),0)),"",OFFSET('10. SEGUIMIENTO 2025'!$Q$14,INT((ROW()-13)/2),0)),IF(ISBLANK(OFFSET('9. METAS'!$Q$20,INT((ROW()-14)/2),0)),"",OFFSET('9. METAS'!$Q$20,INT((ROW()-14)/2),0)))</f>
        <v/>
      </c>
      <c r="N257" s="1012" t="str">
        <f t="shared" ref="N257" ca="1" si="240">IFERROR(M257/M258,"ND")</f>
        <v>ND</v>
      </c>
      <c r="O257" s="1008" t="str">
        <f t="shared" ref="O257" ca="1" si="241">IFERROR(((M257+L257+K257+J257)/H257),"ND")</f>
        <v>ND</v>
      </c>
      <c r="P257" s="996"/>
    </row>
    <row r="258" spans="3:16">
      <c r="C258" s="1030"/>
      <c r="D258" s="1026"/>
      <c r="E258" s="1026"/>
      <c r="F258" s="1024"/>
      <c r="G258" s="1021"/>
      <c r="H258" s="1017"/>
      <c r="I258" s="1015"/>
      <c r="J258" s="255" t="str">
        <f ca="1">IF(MOD(ROW()-13,2)=0,IF(ISBLANK(OFFSET('10. SEGUIMIENTO 2025'!$N$14,INT((ROW()-13)/2),0)),"",OFFSET('10. SEGUIMIENTO 2025'!$N$14,INT((ROW()-13)/2),0)),IF(ISBLANK(OFFSET('9. METAS'!$N$20,INT((ROW()-14)/2),0)),"",OFFSET('9. METAS'!$N$20,INT((ROW()-14)/2),0)))</f>
        <v/>
      </c>
      <c r="K258" s="256" t="str">
        <f ca="1">IF(MOD(ROW()-13,2)=0,IF(ISBLANK(OFFSET('10. SEGUIMIENTO 2025'!$O$14,INT((ROW()-13)/2),0)),"",OFFSET('10. SEGUIMIENTO 2025'!$O$14,INT((ROW()-13)/2),0)),IF(ISBLANK(OFFSET('9. METAS'!$O$20,INT((ROW()-14)/2),0)),"",OFFSET('9. METAS'!$O$20,INT((ROW()-14)/2),0)))</f>
        <v/>
      </c>
      <c r="L258" s="256" t="str">
        <f ca="1">IF(MOD(ROW()-13,2)=0,IF(ISBLANK(OFFSET('10. SEGUIMIENTO 2025'!$P$14,INT((ROW()-13)/2),0)),"",OFFSET('10. SEGUIMIENTO 2025'!$P$14,INT((ROW()-13)/2),0)),IF(ISBLANK(OFFSET('9. METAS'!$P$20,INT((ROW()-14)/2),0)),"",OFFSET('9. METAS'!$P$20,INT((ROW()-14)/2),0)))</f>
        <v/>
      </c>
      <c r="M258" s="257" t="str">
        <f ca="1">IF(MOD(ROW()-13,2)=0,IF(ISBLANK(OFFSET('10. SEGUIMIENTO 2025'!$Q$14,INT((ROW()-13)/2),0)),"",OFFSET('10. SEGUIMIENTO 2025'!$Q$14,INT((ROW()-13)/2),0)),IF(ISBLANK(OFFSET('9. METAS'!$Q$20,INT((ROW()-14)/2),0)),"",OFFSET('9. METAS'!$Q$20,INT((ROW()-14)/2),0)))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017" t="str">
        <f ca="1">IF(ISBLANK(OFFSET('9. METAS'!$K$20,INT((ROW()-13)/2),0)),"",OFFSET('9. METAS'!$K$20,INT((ROW()-13)/2),0))</f>
        <v/>
      </c>
      <c r="I259" s="1014"/>
      <c r="J259" s="255">
        <f ca="1">IF(MOD(ROW()-13,2)=0,IF(ISBLANK(OFFSET('10. SEGUIMIENTO 2025'!$N$14,INT((ROW()-13)/2),0)),"",OFFSET('10. SEGUIMIENTO 2025'!$N$14,INT((ROW()-13)/2),0)),IF(ISBLANK(OFFSET('9. METAS'!$N$20,INT((ROW()-14)/2),0)),"",OFFSET('9. METAS'!$N$20,INT((ROW()-14)/2),0)))</f>
        <v>41</v>
      </c>
      <c r="K259" s="256" t="str">
        <f ca="1">IF(MOD(ROW()-13,2)=0,IF(ISBLANK(OFFSET('10. SEGUIMIENTO 2025'!$O$14,INT((ROW()-13)/2),0)),"",OFFSET('10. SEGUIMIENTO 2025'!$O$14,INT((ROW()-13)/2),0)),IF(ISBLANK(OFFSET('9. METAS'!$O$20,INT((ROW()-14)/2),0)),"",OFFSET('9. METAS'!$O$20,INT((ROW()-14)/2),0)))</f>
        <v/>
      </c>
      <c r="L259" s="256" t="str">
        <f ca="1">IF(MOD(ROW()-13,2)=0,IF(ISBLANK(OFFSET('10. SEGUIMIENTO 2025'!$P$14,INT((ROW()-13)/2),0)),"",OFFSET('10. SEGUIMIENTO 2025'!$P$14,INT((ROW()-13)/2),0)),IF(ISBLANK(OFFSET('9. METAS'!$P$20,INT((ROW()-14)/2),0)),"",OFFSET('9. METAS'!$P$20,INT((ROW()-14)/2),0)))</f>
        <v/>
      </c>
      <c r="M259" s="257" t="str">
        <f ca="1">IF(MOD(ROW()-13,2)=0,IF(ISBLANK(OFFSET('10. SEGUIMIENTO 2025'!$Q$14,INT((ROW()-13)/2),0)),"",OFFSET('10. SEGUIMIENTO 2025'!$Q$14,INT((ROW()-13)/2),0)),IF(ISBLANK(OFFSET('9. METAS'!$Q$20,INT((ROW()-14)/2),0)),"",OFFSET('9. METAS'!$Q$20,INT((ROW()-14)/2),0)))</f>
        <v/>
      </c>
      <c r="N259" s="1012" t="str">
        <f t="shared" ref="N259" ca="1" si="242">IFERROR(M259/M260,"ND")</f>
        <v>ND</v>
      </c>
      <c r="O259" s="1008" t="str">
        <f t="shared" ref="O259" ca="1" si="243">IFERROR(((M259+L259+K259+J259)/H259),"ND")</f>
        <v>ND</v>
      </c>
      <c r="P259" s="996"/>
    </row>
    <row r="260" spans="3:16">
      <c r="C260" s="1030"/>
      <c r="D260" s="1026"/>
      <c r="E260" s="1026"/>
      <c r="F260" s="1024"/>
      <c r="G260" s="1021"/>
      <c r="H260" s="1017"/>
      <c r="I260" s="1015"/>
      <c r="J260" s="255" t="str">
        <f ca="1">IF(MOD(ROW()-13,2)=0,IF(ISBLANK(OFFSET('10. SEGUIMIENTO 2025'!$N$14,INT((ROW()-13)/2),0)),"",OFFSET('10. SEGUIMIENTO 2025'!$N$14,INT((ROW()-13)/2),0)),IF(ISBLANK(OFFSET('9. METAS'!$N$20,INT((ROW()-14)/2),0)),"",OFFSET('9. METAS'!$N$20,INT((ROW()-14)/2),0)))</f>
        <v/>
      </c>
      <c r="K260" s="256" t="str">
        <f ca="1">IF(MOD(ROW()-13,2)=0,IF(ISBLANK(OFFSET('10. SEGUIMIENTO 2025'!$O$14,INT((ROW()-13)/2),0)),"",OFFSET('10. SEGUIMIENTO 2025'!$O$14,INT((ROW()-13)/2),0)),IF(ISBLANK(OFFSET('9. METAS'!$O$20,INT((ROW()-14)/2),0)),"",OFFSET('9. METAS'!$O$20,INT((ROW()-14)/2),0)))</f>
        <v/>
      </c>
      <c r="L260" s="256" t="str">
        <f ca="1">IF(MOD(ROW()-13,2)=0,IF(ISBLANK(OFFSET('10. SEGUIMIENTO 2025'!$P$14,INT((ROW()-13)/2),0)),"",OFFSET('10. SEGUIMIENTO 2025'!$P$14,INT((ROW()-13)/2),0)),IF(ISBLANK(OFFSET('9. METAS'!$P$20,INT((ROW()-14)/2),0)),"",OFFSET('9. METAS'!$P$20,INT((ROW()-14)/2),0)))</f>
        <v/>
      </c>
      <c r="M260" s="257" t="str">
        <f ca="1">IF(MOD(ROW()-13,2)=0,IF(ISBLANK(OFFSET('10. SEGUIMIENTO 2025'!$Q$14,INT((ROW()-13)/2),0)),"",OFFSET('10. SEGUIMIENTO 2025'!$Q$14,INT((ROW()-13)/2),0)),IF(ISBLANK(OFFSET('9. METAS'!$Q$20,INT((ROW()-14)/2),0)),"",OFFSET('9. METAS'!$Q$20,INT((ROW()-14)/2),0)))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017" t="str">
        <f ca="1">IF(ISBLANK(OFFSET('9. METAS'!$K$20,INT((ROW()-13)/2),0)),"",OFFSET('9. METAS'!$K$20,INT((ROW()-13)/2),0))</f>
        <v/>
      </c>
      <c r="I261" s="1014"/>
      <c r="J261" s="255">
        <f ca="1">IF(MOD(ROW()-13,2)=0,IF(ISBLANK(OFFSET('10. SEGUIMIENTO 2025'!$N$14,INT((ROW()-13)/2),0)),"",OFFSET('10. SEGUIMIENTO 2025'!$N$14,INT((ROW()-13)/2),0)),IF(ISBLANK(OFFSET('9. METAS'!$N$20,INT((ROW()-14)/2),0)),"",OFFSET('9. METAS'!$N$20,INT((ROW()-14)/2),0)))</f>
        <v>41</v>
      </c>
      <c r="K261" s="256" t="str">
        <f ca="1">IF(MOD(ROW()-13,2)=0,IF(ISBLANK(OFFSET('10. SEGUIMIENTO 2025'!$O$14,INT((ROW()-13)/2),0)),"",OFFSET('10. SEGUIMIENTO 2025'!$O$14,INT((ROW()-13)/2),0)),IF(ISBLANK(OFFSET('9. METAS'!$O$20,INT((ROW()-14)/2),0)),"",OFFSET('9. METAS'!$O$20,INT((ROW()-14)/2),0)))</f>
        <v/>
      </c>
      <c r="L261" s="256" t="str">
        <f ca="1">IF(MOD(ROW()-13,2)=0,IF(ISBLANK(OFFSET('10. SEGUIMIENTO 2025'!$P$14,INT((ROW()-13)/2),0)),"",OFFSET('10. SEGUIMIENTO 2025'!$P$14,INT((ROW()-13)/2),0)),IF(ISBLANK(OFFSET('9. METAS'!$P$20,INT((ROW()-14)/2),0)),"",OFFSET('9. METAS'!$P$20,INT((ROW()-14)/2),0)))</f>
        <v/>
      </c>
      <c r="M261" s="257" t="str">
        <f ca="1">IF(MOD(ROW()-13,2)=0,IF(ISBLANK(OFFSET('10. SEGUIMIENTO 2025'!$Q$14,INT((ROW()-13)/2),0)),"",OFFSET('10. SEGUIMIENTO 2025'!$Q$14,INT((ROW()-13)/2),0)),IF(ISBLANK(OFFSET('9. METAS'!$Q$20,INT((ROW()-14)/2),0)),"",OFFSET('9. METAS'!$Q$20,INT((ROW()-14)/2),0)))</f>
        <v/>
      </c>
      <c r="N261" s="1012" t="str">
        <f t="shared" ref="N261" ca="1" si="244">IFERROR(M261/M262,"ND")</f>
        <v>ND</v>
      </c>
      <c r="O261" s="1008" t="str">
        <f t="shared" ref="O261" ca="1" si="245">IFERROR(((M261+L261+K261+J261)/H261),"ND")</f>
        <v>ND</v>
      </c>
      <c r="P261" s="996"/>
    </row>
    <row r="262" spans="3:16">
      <c r="C262" s="1030"/>
      <c r="D262" s="1026"/>
      <c r="E262" s="1026"/>
      <c r="F262" s="1024"/>
      <c r="G262" s="1021"/>
      <c r="H262" s="1017"/>
      <c r="I262" s="1015"/>
      <c r="J262" s="255" t="str">
        <f ca="1">IF(MOD(ROW()-13,2)=0,IF(ISBLANK(OFFSET('10. SEGUIMIENTO 2025'!$N$14,INT((ROW()-13)/2),0)),"",OFFSET('10. SEGUIMIENTO 2025'!$N$14,INT((ROW()-13)/2),0)),IF(ISBLANK(OFFSET('9. METAS'!$N$20,INT((ROW()-14)/2),0)),"",OFFSET('9. METAS'!$N$20,INT((ROW()-14)/2),0)))</f>
        <v/>
      </c>
      <c r="K262" s="256" t="str">
        <f ca="1">IF(MOD(ROW()-13,2)=0,IF(ISBLANK(OFFSET('10. SEGUIMIENTO 2025'!$O$14,INT((ROW()-13)/2),0)),"",OFFSET('10. SEGUIMIENTO 2025'!$O$14,INT((ROW()-13)/2),0)),IF(ISBLANK(OFFSET('9. METAS'!$O$20,INT((ROW()-14)/2),0)),"",OFFSET('9. METAS'!$O$20,INT((ROW()-14)/2),0)))</f>
        <v/>
      </c>
      <c r="L262" s="256" t="str">
        <f ca="1">IF(MOD(ROW()-13,2)=0,IF(ISBLANK(OFFSET('10. SEGUIMIENTO 2025'!$P$14,INT((ROW()-13)/2),0)),"",OFFSET('10. SEGUIMIENTO 2025'!$P$14,INT((ROW()-13)/2),0)),IF(ISBLANK(OFFSET('9. METAS'!$P$20,INT((ROW()-14)/2),0)),"",OFFSET('9. METAS'!$P$20,INT((ROW()-14)/2),0)))</f>
        <v/>
      </c>
      <c r="M262" s="257" t="str">
        <f ca="1">IF(MOD(ROW()-13,2)=0,IF(ISBLANK(OFFSET('10. SEGUIMIENTO 2025'!$Q$14,INT((ROW()-13)/2),0)),"",OFFSET('10. SEGUIMIENTO 2025'!$Q$14,INT((ROW()-13)/2),0)),IF(ISBLANK(OFFSET('9. METAS'!$Q$20,INT((ROW()-14)/2),0)),"",OFFSET('9. METAS'!$Q$20,INT((ROW()-14)/2),0)))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017" t="str">
        <f ca="1">IF(ISBLANK(OFFSET('9. METAS'!$K$20,INT((ROW()-13)/2),0)),"",OFFSET('9. METAS'!$K$20,INT((ROW()-13)/2),0))</f>
        <v/>
      </c>
      <c r="I263" s="1014"/>
      <c r="J263" s="255">
        <f ca="1">IF(MOD(ROW()-13,2)=0,IF(ISBLANK(OFFSET('10. SEGUIMIENTO 2025'!$N$14,INT((ROW()-13)/2),0)),"",OFFSET('10. SEGUIMIENTO 2025'!$N$14,INT((ROW()-13)/2),0)),IF(ISBLANK(OFFSET('9. METAS'!$N$20,INT((ROW()-14)/2),0)),"",OFFSET('9. METAS'!$N$20,INT((ROW()-14)/2),0)))</f>
        <v>41</v>
      </c>
      <c r="K263" s="256" t="str">
        <f ca="1">IF(MOD(ROW()-13,2)=0,IF(ISBLANK(OFFSET('10. SEGUIMIENTO 2025'!$O$14,INT((ROW()-13)/2),0)),"",OFFSET('10. SEGUIMIENTO 2025'!$O$14,INT((ROW()-13)/2),0)),IF(ISBLANK(OFFSET('9. METAS'!$O$20,INT((ROW()-14)/2),0)),"",OFFSET('9. METAS'!$O$20,INT((ROW()-14)/2),0)))</f>
        <v/>
      </c>
      <c r="L263" s="256" t="str">
        <f ca="1">IF(MOD(ROW()-13,2)=0,IF(ISBLANK(OFFSET('10. SEGUIMIENTO 2025'!$P$14,INT((ROW()-13)/2),0)),"",OFFSET('10. SEGUIMIENTO 2025'!$P$14,INT((ROW()-13)/2),0)),IF(ISBLANK(OFFSET('9. METAS'!$P$20,INT((ROW()-14)/2),0)),"",OFFSET('9. METAS'!$P$20,INT((ROW()-14)/2),0)))</f>
        <v/>
      </c>
      <c r="M263" s="257" t="str">
        <f ca="1">IF(MOD(ROW()-13,2)=0,IF(ISBLANK(OFFSET('10. SEGUIMIENTO 2025'!$Q$14,INT((ROW()-13)/2),0)),"",OFFSET('10. SEGUIMIENTO 2025'!$Q$14,INT((ROW()-13)/2),0)),IF(ISBLANK(OFFSET('9. METAS'!$Q$20,INT((ROW()-14)/2),0)),"",OFFSET('9. METAS'!$Q$20,INT((ROW()-14)/2),0)))</f>
        <v/>
      </c>
      <c r="N263" s="1012" t="str">
        <f t="shared" ref="N263" ca="1" si="246">IFERROR(M263/M264,"ND")</f>
        <v>ND</v>
      </c>
      <c r="O263" s="1008" t="str">
        <f t="shared" ref="O263" ca="1" si="247">IFERROR(((M263+L263+K263+J263)/H263),"ND")</f>
        <v>ND</v>
      </c>
      <c r="P263" s="996"/>
    </row>
    <row r="264" spans="3:16">
      <c r="C264" s="1030"/>
      <c r="D264" s="1026"/>
      <c r="E264" s="1026"/>
      <c r="F264" s="1024"/>
      <c r="G264" s="1021"/>
      <c r="H264" s="1017"/>
      <c r="I264" s="1015"/>
      <c r="J264" s="255" t="str">
        <f ca="1">IF(MOD(ROW()-13,2)=0,IF(ISBLANK(OFFSET('10. SEGUIMIENTO 2025'!$N$14,INT((ROW()-13)/2),0)),"",OFFSET('10. SEGUIMIENTO 2025'!$N$14,INT((ROW()-13)/2),0)),IF(ISBLANK(OFFSET('9. METAS'!$N$20,INT((ROW()-14)/2),0)),"",OFFSET('9. METAS'!$N$20,INT((ROW()-14)/2),0)))</f>
        <v/>
      </c>
      <c r="K264" s="256" t="str">
        <f ca="1">IF(MOD(ROW()-13,2)=0,IF(ISBLANK(OFFSET('10. SEGUIMIENTO 2025'!$O$14,INT((ROW()-13)/2),0)),"",OFFSET('10. SEGUIMIENTO 2025'!$O$14,INT((ROW()-13)/2),0)),IF(ISBLANK(OFFSET('9. METAS'!$O$20,INT((ROW()-14)/2),0)),"",OFFSET('9. METAS'!$O$20,INT((ROW()-14)/2),0)))</f>
        <v/>
      </c>
      <c r="L264" s="256" t="str">
        <f ca="1">IF(MOD(ROW()-13,2)=0,IF(ISBLANK(OFFSET('10. SEGUIMIENTO 2025'!$P$14,INT((ROW()-13)/2),0)),"",OFFSET('10. SEGUIMIENTO 2025'!$P$14,INT((ROW()-13)/2),0)),IF(ISBLANK(OFFSET('9. METAS'!$P$20,INT((ROW()-14)/2),0)),"",OFFSET('9. METAS'!$P$20,INT((ROW()-14)/2),0)))</f>
        <v/>
      </c>
      <c r="M264" s="257" t="str">
        <f ca="1">IF(MOD(ROW()-13,2)=0,IF(ISBLANK(OFFSET('10. SEGUIMIENTO 2025'!$Q$14,INT((ROW()-13)/2),0)),"",OFFSET('10. SEGUIMIENTO 2025'!$Q$14,INT((ROW()-13)/2),0)),IF(ISBLANK(OFFSET('9. METAS'!$Q$20,INT((ROW()-14)/2),0)),"",OFFSET('9. METAS'!$Q$20,INT((ROW()-14)/2),0)))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017" t="str">
        <f ca="1">IF(ISBLANK(OFFSET('9. METAS'!$K$20,INT((ROW()-13)/2),0)),"",OFFSET('9. METAS'!$K$20,INT((ROW()-13)/2),0))</f>
        <v/>
      </c>
      <c r="I265" s="1014"/>
      <c r="J265" s="255">
        <f ca="1">IF(MOD(ROW()-13,2)=0,IF(ISBLANK(OFFSET('10. SEGUIMIENTO 2025'!$N$14,INT((ROW()-13)/2),0)),"",OFFSET('10. SEGUIMIENTO 2025'!$N$14,INT((ROW()-13)/2),0)),IF(ISBLANK(OFFSET('9. METAS'!$N$20,INT((ROW()-14)/2),0)),"",OFFSET('9. METAS'!$N$20,INT((ROW()-14)/2),0)))</f>
        <v>41</v>
      </c>
      <c r="K265" s="256" t="str">
        <f ca="1">IF(MOD(ROW()-13,2)=0,IF(ISBLANK(OFFSET('10. SEGUIMIENTO 2025'!$O$14,INT((ROW()-13)/2),0)),"",OFFSET('10. SEGUIMIENTO 2025'!$O$14,INT((ROW()-13)/2),0)),IF(ISBLANK(OFFSET('9. METAS'!$O$20,INT((ROW()-14)/2),0)),"",OFFSET('9. METAS'!$O$20,INT((ROW()-14)/2),0)))</f>
        <v/>
      </c>
      <c r="L265" s="256" t="str">
        <f ca="1">IF(MOD(ROW()-13,2)=0,IF(ISBLANK(OFFSET('10. SEGUIMIENTO 2025'!$P$14,INT((ROW()-13)/2),0)),"",OFFSET('10. SEGUIMIENTO 2025'!$P$14,INT((ROW()-13)/2),0)),IF(ISBLANK(OFFSET('9. METAS'!$P$20,INT((ROW()-14)/2),0)),"",OFFSET('9. METAS'!$P$20,INT((ROW()-14)/2),0)))</f>
        <v/>
      </c>
      <c r="M265" s="257" t="str">
        <f ca="1">IF(MOD(ROW()-13,2)=0,IF(ISBLANK(OFFSET('10. SEGUIMIENTO 2025'!$Q$14,INT((ROW()-13)/2),0)),"",OFFSET('10. SEGUIMIENTO 2025'!$Q$14,INT((ROW()-13)/2),0)),IF(ISBLANK(OFFSET('9. METAS'!$Q$20,INT((ROW()-14)/2),0)),"",OFFSET('9. METAS'!$Q$20,INT((ROW()-14)/2),0)))</f>
        <v/>
      </c>
      <c r="N265" s="1012" t="str">
        <f t="shared" ref="N265" ca="1" si="248">IFERROR(M265/M266,"ND")</f>
        <v>ND</v>
      </c>
      <c r="O265" s="1008" t="str">
        <f t="shared" ref="O265" ca="1" si="249">IFERROR(((M265+L265+K265+J265)/H265),"ND")</f>
        <v>ND</v>
      </c>
      <c r="P265" s="996"/>
    </row>
    <row r="266" spans="3:16">
      <c r="C266" s="1030"/>
      <c r="D266" s="1026"/>
      <c r="E266" s="1026"/>
      <c r="F266" s="1024"/>
      <c r="G266" s="1021"/>
      <c r="H266" s="1017"/>
      <c r="I266" s="1015"/>
      <c r="J266" s="255" t="str">
        <f ca="1">IF(MOD(ROW()-13,2)=0,IF(ISBLANK(OFFSET('10. SEGUIMIENTO 2025'!$N$14,INT((ROW()-13)/2),0)),"",OFFSET('10. SEGUIMIENTO 2025'!$N$14,INT((ROW()-13)/2),0)),IF(ISBLANK(OFFSET('9. METAS'!$N$20,INT((ROW()-14)/2),0)),"",OFFSET('9. METAS'!$N$20,INT((ROW()-14)/2),0)))</f>
        <v/>
      </c>
      <c r="K266" s="256" t="str">
        <f ca="1">IF(MOD(ROW()-13,2)=0,IF(ISBLANK(OFFSET('10. SEGUIMIENTO 2025'!$O$14,INT((ROW()-13)/2),0)),"",OFFSET('10. SEGUIMIENTO 2025'!$O$14,INT((ROW()-13)/2),0)),IF(ISBLANK(OFFSET('9. METAS'!$O$20,INT((ROW()-14)/2),0)),"",OFFSET('9. METAS'!$O$20,INT((ROW()-14)/2),0)))</f>
        <v/>
      </c>
      <c r="L266" s="256" t="str">
        <f ca="1">IF(MOD(ROW()-13,2)=0,IF(ISBLANK(OFFSET('10. SEGUIMIENTO 2025'!$P$14,INT((ROW()-13)/2),0)),"",OFFSET('10. SEGUIMIENTO 2025'!$P$14,INT((ROW()-13)/2),0)),IF(ISBLANK(OFFSET('9. METAS'!$P$20,INT((ROW()-14)/2),0)),"",OFFSET('9. METAS'!$P$20,INT((ROW()-14)/2),0)))</f>
        <v/>
      </c>
      <c r="M266" s="257" t="str">
        <f ca="1">IF(MOD(ROW()-13,2)=0,IF(ISBLANK(OFFSET('10. SEGUIMIENTO 2025'!$Q$14,INT((ROW()-13)/2),0)),"",OFFSET('10. SEGUIMIENTO 2025'!$Q$14,INT((ROW()-13)/2),0)),IF(ISBLANK(OFFSET('9. METAS'!$Q$20,INT((ROW()-14)/2),0)),"",OFFSET('9. METAS'!$Q$20,INT((ROW()-14)/2),0)))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017" t="str">
        <f ca="1">IF(ISBLANK(OFFSET('9. METAS'!$K$20,INT((ROW()-13)/2),0)),"",OFFSET('9. METAS'!$K$20,INT((ROW()-13)/2),0))</f>
        <v/>
      </c>
      <c r="I267" s="1014"/>
      <c r="J267" s="255">
        <f ca="1">IF(MOD(ROW()-13,2)=0,IF(ISBLANK(OFFSET('10. SEGUIMIENTO 2025'!$N$14,INT((ROW()-13)/2),0)),"",OFFSET('10. SEGUIMIENTO 2025'!$N$14,INT((ROW()-13)/2),0)),IF(ISBLANK(OFFSET('9. METAS'!$N$20,INT((ROW()-14)/2),0)),"",OFFSET('9. METAS'!$N$20,INT((ROW()-14)/2),0)))</f>
        <v>41</v>
      </c>
      <c r="K267" s="256" t="str">
        <f ca="1">IF(MOD(ROW()-13,2)=0,IF(ISBLANK(OFFSET('10. SEGUIMIENTO 2025'!$O$14,INT((ROW()-13)/2),0)),"",OFFSET('10. SEGUIMIENTO 2025'!$O$14,INT((ROW()-13)/2),0)),IF(ISBLANK(OFFSET('9. METAS'!$O$20,INT((ROW()-14)/2),0)),"",OFFSET('9. METAS'!$O$20,INT((ROW()-14)/2),0)))</f>
        <v/>
      </c>
      <c r="L267" s="256" t="str">
        <f ca="1">IF(MOD(ROW()-13,2)=0,IF(ISBLANK(OFFSET('10. SEGUIMIENTO 2025'!$P$14,INT((ROW()-13)/2),0)),"",OFFSET('10. SEGUIMIENTO 2025'!$P$14,INT((ROW()-13)/2),0)),IF(ISBLANK(OFFSET('9. METAS'!$P$20,INT((ROW()-14)/2),0)),"",OFFSET('9. METAS'!$P$20,INT((ROW()-14)/2),0)))</f>
        <v/>
      </c>
      <c r="M267" s="257" t="str">
        <f ca="1">IF(MOD(ROW()-13,2)=0,IF(ISBLANK(OFFSET('10. SEGUIMIENTO 2025'!$Q$14,INT((ROW()-13)/2),0)),"",OFFSET('10. SEGUIMIENTO 2025'!$Q$14,INT((ROW()-13)/2),0)),IF(ISBLANK(OFFSET('9. METAS'!$Q$20,INT((ROW()-14)/2),0)),"",OFFSET('9. METAS'!$Q$20,INT((ROW()-14)/2),0)))</f>
        <v/>
      </c>
      <c r="N267" s="1012" t="str">
        <f t="shared" ref="N267" ca="1" si="250">IFERROR(M267/M268,"ND")</f>
        <v>ND</v>
      </c>
      <c r="O267" s="1008" t="str">
        <f t="shared" ref="O267" ca="1" si="251">IFERROR(((M267+L267+K267+J267)/H267),"ND")</f>
        <v>ND</v>
      </c>
      <c r="P267" s="996"/>
    </row>
    <row r="268" spans="3:16">
      <c r="C268" s="1030"/>
      <c r="D268" s="1026"/>
      <c r="E268" s="1026"/>
      <c r="F268" s="1024"/>
      <c r="G268" s="1021"/>
      <c r="H268" s="1017"/>
      <c r="I268" s="1015"/>
      <c r="J268" s="255" t="str">
        <f ca="1">IF(MOD(ROW()-13,2)=0,IF(ISBLANK(OFFSET('10. SEGUIMIENTO 2025'!$N$14,INT((ROW()-13)/2),0)),"",OFFSET('10. SEGUIMIENTO 2025'!$N$14,INT((ROW()-13)/2),0)),IF(ISBLANK(OFFSET('9. METAS'!$N$20,INT((ROW()-14)/2),0)),"",OFFSET('9. METAS'!$N$20,INT((ROW()-14)/2),0)))</f>
        <v/>
      </c>
      <c r="K268" s="256" t="str">
        <f ca="1">IF(MOD(ROW()-13,2)=0,IF(ISBLANK(OFFSET('10. SEGUIMIENTO 2025'!$O$14,INT((ROW()-13)/2),0)),"",OFFSET('10. SEGUIMIENTO 2025'!$O$14,INT((ROW()-13)/2),0)),IF(ISBLANK(OFFSET('9. METAS'!$O$20,INT((ROW()-14)/2),0)),"",OFFSET('9. METAS'!$O$20,INT((ROW()-14)/2),0)))</f>
        <v/>
      </c>
      <c r="L268" s="256" t="str">
        <f ca="1">IF(MOD(ROW()-13,2)=0,IF(ISBLANK(OFFSET('10. SEGUIMIENTO 2025'!$P$14,INT((ROW()-13)/2),0)),"",OFFSET('10. SEGUIMIENTO 2025'!$P$14,INT((ROW()-13)/2),0)),IF(ISBLANK(OFFSET('9. METAS'!$P$20,INT((ROW()-14)/2),0)),"",OFFSET('9. METAS'!$P$20,INT((ROW()-14)/2),0)))</f>
        <v/>
      </c>
      <c r="M268" s="257" t="str">
        <f ca="1">IF(MOD(ROW()-13,2)=0,IF(ISBLANK(OFFSET('10. SEGUIMIENTO 2025'!$Q$14,INT((ROW()-13)/2),0)),"",OFFSET('10. SEGUIMIENTO 2025'!$Q$14,INT((ROW()-13)/2),0)),IF(ISBLANK(OFFSET('9. METAS'!$Q$20,INT((ROW()-14)/2),0)),"",OFFSET('9. METAS'!$Q$20,INT((ROW()-14)/2),0)))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017" t="str">
        <f ca="1">IF(ISBLANK(OFFSET('9. METAS'!$K$20,INT((ROW()-13)/2),0)),"",OFFSET('9. METAS'!$K$20,INT((ROW()-13)/2),0))</f>
        <v/>
      </c>
      <c r="I269" s="1014"/>
      <c r="J269" s="255">
        <f ca="1">IF(MOD(ROW()-13,2)=0,IF(ISBLANK(OFFSET('10. SEGUIMIENTO 2025'!$N$14,INT((ROW()-13)/2),0)),"",OFFSET('10. SEGUIMIENTO 2025'!$N$14,INT((ROW()-13)/2),0)),IF(ISBLANK(OFFSET('9. METAS'!$N$20,INT((ROW()-14)/2),0)),"",OFFSET('9. METAS'!$N$20,INT((ROW()-14)/2),0)))</f>
        <v>41</v>
      </c>
      <c r="K269" s="256" t="str">
        <f ca="1">IF(MOD(ROW()-13,2)=0,IF(ISBLANK(OFFSET('10. SEGUIMIENTO 2025'!$O$14,INT((ROW()-13)/2),0)),"",OFFSET('10. SEGUIMIENTO 2025'!$O$14,INT((ROW()-13)/2),0)),IF(ISBLANK(OFFSET('9. METAS'!$O$20,INT((ROW()-14)/2),0)),"",OFFSET('9. METAS'!$O$20,INT((ROW()-14)/2),0)))</f>
        <v/>
      </c>
      <c r="L269" s="256" t="str">
        <f ca="1">IF(MOD(ROW()-13,2)=0,IF(ISBLANK(OFFSET('10. SEGUIMIENTO 2025'!$P$14,INT((ROW()-13)/2),0)),"",OFFSET('10. SEGUIMIENTO 2025'!$P$14,INT((ROW()-13)/2),0)),IF(ISBLANK(OFFSET('9. METAS'!$P$20,INT((ROW()-14)/2),0)),"",OFFSET('9. METAS'!$P$20,INT((ROW()-14)/2),0)))</f>
        <v/>
      </c>
      <c r="M269" s="257" t="str">
        <f ca="1">IF(MOD(ROW()-13,2)=0,IF(ISBLANK(OFFSET('10. SEGUIMIENTO 2025'!$Q$14,INT((ROW()-13)/2),0)),"",OFFSET('10. SEGUIMIENTO 2025'!$Q$14,INT((ROW()-13)/2),0)),IF(ISBLANK(OFFSET('9. METAS'!$Q$20,INT((ROW()-14)/2),0)),"",OFFSET('9. METAS'!$Q$20,INT((ROW()-14)/2),0)))</f>
        <v/>
      </c>
      <c r="N269" s="1012" t="str">
        <f t="shared" ref="N269" ca="1" si="252">IFERROR(M269/M270,"ND")</f>
        <v>ND</v>
      </c>
      <c r="O269" s="1008" t="str">
        <f t="shared" ref="O269" ca="1" si="253">IFERROR(((M269+L269+K269+J269)/H269),"ND")</f>
        <v>ND</v>
      </c>
      <c r="P269" s="996"/>
    </row>
    <row r="270" spans="3:16">
      <c r="C270" s="1030"/>
      <c r="D270" s="1026"/>
      <c r="E270" s="1026"/>
      <c r="F270" s="1024"/>
      <c r="G270" s="1021"/>
      <c r="H270" s="1017"/>
      <c r="I270" s="1015"/>
      <c r="J270" s="255" t="str">
        <f ca="1">IF(MOD(ROW()-13,2)=0,IF(ISBLANK(OFFSET('10. SEGUIMIENTO 2025'!$N$14,INT((ROW()-13)/2),0)),"",OFFSET('10. SEGUIMIENTO 2025'!$N$14,INT((ROW()-13)/2),0)),IF(ISBLANK(OFFSET('9. METAS'!$N$20,INT((ROW()-14)/2),0)),"",OFFSET('9. METAS'!$N$20,INT((ROW()-14)/2),0)))</f>
        <v/>
      </c>
      <c r="K270" s="256" t="str">
        <f ca="1">IF(MOD(ROW()-13,2)=0,IF(ISBLANK(OFFSET('10. SEGUIMIENTO 2025'!$O$14,INT((ROW()-13)/2),0)),"",OFFSET('10. SEGUIMIENTO 2025'!$O$14,INT((ROW()-13)/2),0)),IF(ISBLANK(OFFSET('9. METAS'!$O$20,INT((ROW()-14)/2),0)),"",OFFSET('9. METAS'!$O$20,INT((ROW()-14)/2),0)))</f>
        <v/>
      </c>
      <c r="L270" s="256" t="str">
        <f ca="1">IF(MOD(ROW()-13,2)=0,IF(ISBLANK(OFFSET('10. SEGUIMIENTO 2025'!$P$14,INT((ROW()-13)/2),0)),"",OFFSET('10. SEGUIMIENTO 2025'!$P$14,INT((ROW()-13)/2),0)),IF(ISBLANK(OFFSET('9. METAS'!$P$20,INT((ROW()-14)/2),0)),"",OFFSET('9. METAS'!$P$20,INT((ROW()-14)/2),0)))</f>
        <v/>
      </c>
      <c r="M270" s="257" t="str">
        <f ca="1">IF(MOD(ROW()-13,2)=0,IF(ISBLANK(OFFSET('10. SEGUIMIENTO 2025'!$Q$14,INT((ROW()-13)/2),0)),"",OFFSET('10. SEGUIMIENTO 2025'!$Q$14,INT((ROW()-13)/2),0)),IF(ISBLANK(OFFSET('9. METAS'!$Q$20,INT((ROW()-14)/2),0)),"",OFFSET('9. METAS'!$Q$20,INT((ROW()-14)/2),0)))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017" t="str">
        <f ca="1">IF(ISBLANK(OFFSET('9. METAS'!$K$20,INT((ROW()-13)/2),0)),"",OFFSET('9. METAS'!$K$20,INT((ROW()-13)/2),0))</f>
        <v/>
      </c>
      <c r="I271" s="1014"/>
      <c r="J271" s="255">
        <f ca="1">IF(MOD(ROW()-13,2)=0,IF(ISBLANK(OFFSET('10. SEGUIMIENTO 2025'!$N$14,INT((ROW()-13)/2),0)),"",OFFSET('10. SEGUIMIENTO 2025'!$N$14,INT((ROW()-13)/2),0)),IF(ISBLANK(OFFSET('9. METAS'!$N$20,INT((ROW()-14)/2),0)),"",OFFSET('9. METAS'!$N$20,INT((ROW()-14)/2),0)))</f>
        <v>41</v>
      </c>
      <c r="K271" s="256" t="str">
        <f ca="1">IF(MOD(ROW()-13,2)=0,IF(ISBLANK(OFFSET('10. SEGUIMIENTO 2025'!$O$14,INT((ROW()-13)/2),0)),"",OFFSET('10. SEGUIMIENTO 2025'!$O$14,INT((ROW()-13)/2),0)),IF(ISBLANK(OFFSET('9. METAS'!$O$20,INT((ROW()-14)/2),0)),"",OFFSET('9. METAS'!$O$20,INT((ROW()-14)/2),0)))</f>
        <v/>
      </c>
      <c r="L271" s="256" t="str">
        <f ca="1">IF(MOD(ROW()-13,2)=0,IF(ISBLANK(OFFSET('10. SEGUIMIENTO 2025'!$P$14,INT((ROW()-13)/2),0)),"",OFFSET('10. SEGUIMIENTO 2025'!$P$14,INT((ROW()-13)/2),0)),IF(ISBLANK(OFFSET('9. METAS'!$P$20,INT((ROW()-14)/2),0)),"",OFFSET('9. METAS'!$P$20,INT((ROW()-14)/2),0)))</f>
        <v/>
      </c>
      <c r="M271" s="257" t="str">
        <f ca="1">IF(MOD(ROW()-13,2)=0,IF(ISBLANK(OFFSET('10. SEGUIMIENTO 2025'!$Q$14,INT((ROW()-13)/2),0)),"",OFFSET('10. SEGUIMIENTO 2025'!$Q$14,INT((ROW()-13)/2),0)),IF(ISBLANK(OFFSET('9. METAS'!$Q$20,INT((ROW()-14)/2),0)),"",OFFSET('9. METAS'!$Q$20,INT((ROW()-14)/2),0)))</f>
        <v/>
      </c>
      <c r="N271" s="1012" t="str">
        <f t="shared" ref="N271" ca="1" si="254">IFERROR(M271/M272,"ND")</f>
        <v>ND</v>
      </c>
      <c r="O271" s="1008" t="str">
        <f t="shared" ref="O271" ca="1" si="255">IFERROR(((M271+L271+K271+J271)/H271),"ND")</f>
        <v>ND</v>
      </c>
      <c r="P271" s="996"/>
    </row>
    <row r="272" spans="3:16">
      <c r="C272" s="1030"/>
      <c r="D272" s="1026"/>
      <c r="E272" s="1026"/>
      <c r="F272" s="1024"/>
      <c r="G272" s="1021"/>
      <c r="H272" s="1017"/>
      <c r="I272" s="1015"/>
      <c r="J272" s="255" t="str">
        <f ca="1">IF(MOD(ROW()-13,2)=0,IF(ISBLANK(OFFSET('10. SEGUIMIENTO 2025'!$N$14,INT((ROW()-13)/2),0)),"",OFFSET('10. SEGUIMIENTO 2025'!$N$14,INT((ROW()-13)/2),0)),IF(ISBLANK(OFFSET('9. METAS'!$N$20,INT((ROW()-14)/2),0)),"",OFFSET('9. METAS'!$N$20,INT((ROW()-14)/2),0)))</f>
        <v/>
      </c>
      <c r="K272" s="256" t="str">
        <f ca="1">IF(MOD(ROW()-13,2)=0,IF(ISBLANK(OFFSET('10. SEGUIMIENTO 2025'!$O$14,INT((ROW()-13)/2),0)),"",OFFSET('10. SEGUIMIENTO 2025'!$O$14,INT((ROW()-13)/2),0)),IF(ISBLANK(OFFSET('9. METAS'!$O$20,INT((ROW()-14)/2),0)),"",OFFSET('9. METAS'!$O$20,INT((ROW()-14)/2),0)))</f>
        <v/>
      </c>
      <c r="L272" s="256" t="str">
        <f ca="1">IF(MOD(ROW()-13,2)=0,IF(ISBLANK(OFFSET('10. SEGUIMIENTO 2025'!$P$14,INT((ROW()-13)/2),0)),"",OFFSET('10. SEGUIMIENTO 2025'!$P$14,INT((ROW()-13)/2),0)),IF(ISBLANK(OFFSET('9. METAS'!$P$20,INT((ROW()-14)/2),0)),"",OFFSET('9. METAS'!$P$20,INT((ROW()-14)/2),0)))</f>
        <v/>
      </c>
      <c r="M272" s="257" t="str">
        <f ca="1">IF(MOD(ROW()-13,2)=0,IF(ISBLANK(OFFSET('10. SEGUIMIENTO 2025'!$Q$14,INT((ROW()-13)/2),0)),"",OFFSET('10. SEGUIMIENTO 2025'!$Q$14,INT((ROW()-13)/2),0)),IF(ISBLANK(OFFSET('9. METAS'!$Q$20,INT((ROW()-14)/2),0)),"",OFFSET('9. METAS'!$Q$20,INT((ROW()-14)/2),0)))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017" t="str">
        <f ca="1">IF(ISBLANK(OFFSET('9. METAS'!$K$20,INT((ROW()-13)/2),0)),"",OFFSET('9. METAS'!$K$20,INT((ROW()-13)/2),0))</f>
        <v/>
      </c>
      <c r="I273" s="1014"/>
      <c r="J273" s="255">
        <f ca="1">IF(MOD(ROW()-13,2)=0,IF(ISBLANK(OFFSET('10. SEGUIMIENTO 2025'!$N$14,INT((ROW()-13)/2),0)),"",OFFSET('10. SEGUIMIENTO 2025'!$N$14,INT((ROW()-13)/2),0)),IF(ISBLANK(OFFSET('9. METAS'!$N$20,INT((ROW()-14)/2),0)),"",OFFSET('9. METAS'!$N$20,INT((ROW()-14)/2),0)))</f>
        <v>41</v>
      </c>
      <c r="K273" s="256" t="str">
        <f ca="1">IF(MOD(ROW()-13,2)=0,IF(ISBLANK(OFFSET('10. SEGUIMIENTO 2025'!$O$14,INT((ROW()-13)/2),0)),"",OFFSET('10. SEGUIMIENTO 2025'!$O$14,INT((ROW()-13)/2),0)),IF(ISBLANK(OFFSET('9. METAS'!$O$20,INT((ROW()-14)/2),0)),"",OFFSET('9. METAS'!$O$20,INT((ROW()-14)/2),0)))</f>
        <v/>
      </c>
      <c r="L273" s="256" t="str">
        <f ca="1">IF(MOD(ROW()-13,2)=0,IF(ISBLANK(OFFSET('10. SEGUIMIENTO 2025'!$P$14,INT((ROW()-13)/2),0)),"",OFFSET('10. SEGUIMIENTO 2025'!$P$14,INT((ROW()-13)/2),0)),IF(ISBLANK(OFFSET('9. METAS'!$P$20,INT((ROW()-14)/2),0)),"",OFFSET('9. METAS'!$P$20,INT((ROW()-14)/2),0)))</f>
        <v/>
      </c>
      <c r="M273" s="257" t="str">
        <f ca="1">IF(MOD(ROW()-13,2)=0,IF(ISBLANK(OFFSET('10. SEGUIMIENTO 2025'!$Q$14,INT((ROW()-13)/2),0)),"",OFFSET('10. SEGUIMIENTO 2025'!$Q$14,INT((ROW()-13)/2),0)),IF(ISBLANK(OFFSET('9. METAS'!$Q$20,INT((ROW()-14)/2),0)),"",OFFSET('9. METAS'!$Q$20,INT((ROW()-14)/2),0)))</f>
        <v/>
      </c>
      <c r="N273" s="1012" t="str">
        <f t="shared" ref="N273" ca="1" si="256">IFERROR(M273/M274,"ND")</f>
        <v>ND</v>
      </c>
      <c r="O273" s="1008" t="str">
        <f t="shared" ref="O273" ca="1" si="257">IFERROR(((M273+L273+K273+J273)/H273),"ND")</f>
        <v>ND</v>
      </c>
      <c r="P273" s="996"/>
    </row>
    <row r="274" spans="3:16">
      <c r="C274" s="1030"/>
      <c r="D274" s="1026"/>
      <c r="E274" s="1026"/>
      <c r="F274" s="1024"/>
      <c r="G274" s="1021"/>
      <c r="H274" s="1017"/>
      <c r="I274" s="1015"/>
      <c r="J274" s="255" t="str">
        <f ca="1">IF(MOD(ROW()-13,2)=0,IF(ISBLANK(OFFSET('10. SEGUIMIENTO 2025'!$N$14,INT((ROW()-13)/2),0)),"",OFFSET('10. SEGUIMIENTO 2025'!$N$14,INT((ROW()-13)/2),0)),IF(ISBLANK(OFFSET('9. METAS'!$N$20,INT((ROW()-14)/2),0)),"",OFFSET('9. METAS'!$N$20,INT((ROW()-14)/2),0)))</f>
        <v/>
      </c>
      <c r="K274" s="256" t="str">
        <f ca="1">IF(MOD(ROW()-13,2)=0,IF(ISBLANK(OFFSET('10. SEGUIMIENTO 2025'!$O$14,INT((ROW()-13)/2),0)),"",OFFSET('10. SEGUIMIENTO 2025'!$O$14,INT((ROW()-13)/2),0)),IF(ISBLANK(OFFSET('9. METAS'!$O$20,INT((ROW()-14)/2),0)),"",OFFSET('9. METAS'!$O$20,INT((ROW()-14)/2),0)))</f>
        <v/>
      </c>
      <c r="L274" s="256" t="str">
        <f ca="1">IF(MOD(ROW()-13,2)=0,IF(ISBLANK(OFFSET('10. SEGUIMIENTO 2025'!$P$14,INT((ROW()-13)/2),0)),"",OFFSET('10. SEGUIMIENTO 2025'!$P$14,INT((ROW()-13)/2),0)),IF(ISBLANK(OFFSET('9. METAS'!$P$20,INT((ROW()-14)/2),0)),"",OFFSET('9. METAS'!$P$20,INT((ROW()-14)/2),0)))</f>
        <v/>
      </c>
      <c r="M274" s="257" t="str">
        <f ca="1">IF(MOD(ROW()-13,2)=0,IF(ISBLANK(OFFSET('10. SEGUIMIENTO 2025'!$Q$14,INT((ROW()-13)/2),0)),"",OFFSET('10. SEGUIMIENTO 2025'!$Q$14,INT((ROW()-13)/2),0)),IF(ISBLANK(OFFSET('9. METAS'!$Q$20,INT((ROW()-14)/2),0)),"",OFFSET('9. METAS'!$Q$20,INT((ROW()-14)/2),0)))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017" t="str">
        <f ca="1">IF(ISBLANK(OFFSET('9. METAS'!$K$20,INT((ROW()-13)/2),0)),"",OFFSET('9. METAS'!$K$20,INT((ROW()-13)/2),0))</f>
        <v/>
      </c>
      <c r="I275" s="1014"/>
      <c r="J275" s="255">
        <f ca="1">IF(MOD(ROW()-13,2)=0,IF(ISBLANK(OFFSET('10. SEGUIMIENTO 2025'!$N$14,INT((ROW()-13)/2),0)),"",OFFSET('10. SEGUIMIENTO 2025'!$N$14,INT((ROW()-13)/2),0)),IF(ISBLANK(OFFSET('9. METAS'!$N$20,INT((ROW()-14)/2),0)),"",OFFSET('9. METAS'!$N$20,INT((ROW()-14)/2),0)))</f>
        <v>41</v>
      </c>
      <c r="K275" s="256" t="str">
        <f ca="1">IF(MOD(ROW()-13,2)=0,IF(ISBLANK(OFFSET('10. SEGUIMIENTO 2025'!$O$14,INT((ROW()-13)/2),0)),"",OFFSET('10. SEGUIMIENTO 2025'!$O$14,INT((ROW()-13)/2),0)),IF(ISBLANK(OFFSET('9. METAS'!$O$20,INT((ROW()-14)/2),0)),"",OFFSET('9. METAS'!$O$20,INT((ROW()-14)/2),0)))</f>
        <v/>
      </c>
      <c r="L275" s="256" t="str">
        <f ca="1">IF(MOD(ROW()-13,2)=0,IF(ISBLANK(OFFSET('10. SEGUIMIENTO 2025'!$P$14,INT((ROW()-13)/2),0)),"",OFFSET('10. SEGUIMIENTO 2025'!$P$14,INT((ROW()-13)/2),0)),IF(ISBLANK(OFFSET('9. METAS'!$P$20,INT((ROW()-14)/2),0)),"",OFFSET('9. METAS'!$P$20,INT((ROW()-14)/2),0)))</f>
        <v/>
      </c>
      <c r="M275" s="257" t="str">
        <f ca="1">IF(MOD(ROW()-13,2)=0,IF(ISBLANK(OFFSET('10. SEGUIMIENTO 2025'!$Q$14,INT((ROW()-13)/2),0)),"",OFFSET('10. SEGUIMIENTO 2025'!$Q$14,INT((ROW()-13)/2),0)),IF(ISBLANK(OFFSET('9. METAS'!$Q$20,INT((ROW()-14)/2),0)),"",OFFSET('9. METAS'!$Q$20,INT((ROW()-14)/2),0)))</f>
        <v/>
      </c>
      <c r="N275" s="1012" t="str">
        <f t="shared" ref="N275" ca="1" si="258">IFERROR(M275/M276,"ND")</f>
        <v>ND</v>
      </c>
      <c r="O275" s="1008" t="str">
        <f t="shared" ref="O275" ca="1" si="259">IFERROR(((M275+L275+K275+J275)/H275),"ND")</f>
        <v>ND</v>
      </c>
      <c r="P275" s="996"/>
    </row>
    <row r="276" spans="3:16">
      <c r="C276" s="1030"/>
      <c r="D276" s="1026"/>
      <c r="E276" s="1026"/>
      <c r="F276" s="1024"/>
      <c r="G276" s="1021"/>
      <c r="H276" s="1017"/>
      <c r="I276" s="1015"/>
      <c r="J276" s="255" t="str">
        <f ca="1">IF(MOD(ROW()-13,2)=0,IF(ISBLANK(OFFSET('10. SEGUIMIENTO 2025'!$N$14,INT((ROW()-13)/2),0)),"",OFFSET('10. SEGUIMIENTO 2025'!$N$14,INT((ROW()-13)/2),0)),IF(ISBLANK(OFFSET('9. METAS'!$N$20,INT((ROW()-14)/2),0)),"",OFFSET('9. METAS'!$N$20,INT((ROW()-14)/2),0)))</f>
        <v/>
      </c>
      <c r="K276" s="256" t="str">
        <f ca="1">IF(MOD(ROW()-13,2)=0,IF(ISBLANK(OFFSET('10. SEGUIMIENTO 2025'!$O$14,INT((ROW()-13)/2),0)),"",OFFSET('10. SEGUIMIENTO 2025'!$O$14,INT((ROW()-13)/2),0)),IF(ISBLANK(OFFSET('9. METAS'!$O$20,INT((ROW()-14)/2),0)),"",OFFSET('9. METAS'!$O$20,INT((ROW()-14)/2),0)))</f>
        <v/>
      </c>
      <c r="L276" s="256" t="str">
        <f ca="1">IF(MOD(ROW()-13,2)=0,IF(ISBLANK(OFFSET('10. SEGUIMIENTO 2025'!$P$14,INT((ROW()-13)/2),0)),"",OFFSET('10. SEGUIMIENTO 2025'!$P$14,INT((ROW()-13)/2),0)),IF(ISBLANK(OFFSET('9. METAS'!$P$20,INT((ROW()-14)/2),0)),"",OFFSET('9. METAS'!$P$20,INT((ROW()-14)/2),0)))</f>
        <v/>
      </c>
      <c r="M276" s="257" t="str">
        <f ca="1">IF(MOD(ROW()-13,2)=0,IF(ISBLANK(OFFSET('10. SEGUIMIENTO 2025'!$Q$14,INT((ROW()-13)/2),0)),"",OFFSET('10. SEGUIMIENTO 2025'!$Q$14,INT((ROW()-13)/2),0)),IF(ISBLANK(OFFSET('9. METAS'!$Q$20,INT((ROW()-14)/2),0)),"",OFFSET('9. METAS'!$Q$20,INT((ROW()-14)/2),0)))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017" t="str">
        <f ca="1">IF(ISBLANK(OFFSET('9. METAS'!$K$20,INT((ROW()-13)/2),0)),"",OFFSET('9. METAS'!$K$20,INT((ROW()-13)/2),0))</f>
        <v/>
      </c>
      <c r="I277" s="1014"/>
      <c r="J277" s="255">
        <f ca="1">IF(MOD(ROW()-13,2)=0,IF(ISBLANK(OFFSET('10. SEGUIMIENTO 2025'!$N$14,INT((ROW()-13)/2),0)),"",OFFSET('10. SEGUIMIENTO 2025'!$N$14,INT((ROW()-13)/2),0)),IF(ISBLANK(OFFSET('9. METAS'!$N$20,INT((ROW()-14)/2),0)),"",OFFSET('9. METAS'!$N$20,INT((ROW()-14)/2),0)))</f>
        <v>41</v>
      </c>
      <c r="K277" s="256" t="str">
        <f ca="1">IF(MOD(ROW()-13,2)=0,IF(ISBLANK(OFFSET('10. SEGUIMIENTO 2025'!$O$14,INT((ROW()-13)/2),0)),"",OFFSET('10. SEGUIMIENTO 2025'!$O$14,INT((ROW()-13)/2),0)),IF(ISBLANK(OFFSET('9. METAS'!$O$20,INT((ROW()-14)/2),0)),"",OFFSET('9. METAS'!$O$20,INT((ROW()-14)/2),0)))</f>
        <v/>
      </c>
      <c r="L277" s="256" t="str">
        <f ca="1">IF(MOD(ROW()-13,2)=0,IF(ISBLANK(OFFSET('10. SEGUIMIENTO 2025'!$P$14,INT((ROW()-13)/2),0)),"",OFFSET('10. SEGUIMIENTO 2025'!$P$14,INT((ROW()-13)/2),0)),IF(ISBLANK(OFFSET('9. METAS'!$P$20,INT((ROW()-14)/2),0)),"",OFFSET('9. METAS'!$P$20,INT((ROW()-14)/2),0)))</f>
        <v/>
      </c>
      <c r="M277" s="257" t="str">
        <f ca="1">IF(MOD(ROW()-13,2)=0,IF(ISBLANK(OFFSET('10. SEGUIMIENTO 2025'!$Q$14,INT((ROW()-13)/2),0)),"",OFFSET('10. SEGUIMIENTO 2025'!$Q$14,INT((ROW()-13)/2),0)),IF(ISBLANK(OFFSET('9. METAS'!$Q$20,INT((ROW()-14)/2),0)),"",OFFSET('9. METAS'!$Q$20,INT((ROW()-14)/2),0)))</f>
        <v/>
      </c>
      <c r="N277" s="1012" t="str">
        <f t="shared" ref="N277" ca="1" si="260">IFERROR(M277/M278,"ND")</f>
        <v>ND</v>
      </c>
      <c r="O277" s="1008" t="str">
        <f t="shared" ref="O277" ca="1" si="261">IFERROR(((M277+L277+K277+J277)/H277),"ND")</f>
        <v>ND</v>
      </c>
      <c r="P277" s="996"/>
    </row>
    <row r="278" spans="3:16">
      <c r="C278" s="1030"/>
      <c r="D278" s="1026"/>
      <c r="E278" s="1026"/>
      <c r="F278" s="1024"/>
      <c r="G278" s="1021"/>
      <c r="H278" s="1017"/>
      <c r="I278" s="1015"/>
      <c r="J278" s="255" t="str">
        <f ca="1">IF(MOD(ROW()-13,2)=0,IF(ISBLANK(OFFSET('10. SEGUIMIENTO 2025'!$N$14,INT((ROW()-13)/2),0)),"",OFFSET('10. SEGUIMIENTO 2025'!$N$14,INT((ROW()-13)/2),0)),IF(ISBLANK(OFFSET('9. METAS'!$N$20,INT((ROW()-14)/2),0)),"",OFFSET('9. METAS'!$N$20,INT((ROW()-14)/2),0)))</f>
        <v/>
      </c>
      <c r="K278" s="256" t="str">
        <f ca="1">IF(MOD(ROW()-13,2)=0,IF(ISBLANK(OFFSET('10. SEGUIMIENTO 2025'!$O$14,INT((ROW()-13)/2),0)),"",OFFSET('10. SEGUIMIENTO 2025'!$O$14,INT((ROW()-13)/2),0)),IF(ISBLANK(OFFSET('9. METAS'!$O$20,INT((ROW()-14)/2),0)),"",OFFSET('9. METAS'!$O$20,INT((ROW()-14)/2),0)))</f>
        <v/>
      </c>
      <c r="L278" s="256" t="str">
        <f ca="1">IF(MOD(ROW()-13,2)=0,IF(ISBLANK(OFFSET('10. SEGUIMIENTO 2025'!$P$14,INT((ROW()-13)/2),0)),"",OFFSET('10. SEGUIMIENTO 2025'!$P$14,INT((ROW()-13)/2),0)),IF(ISBLANK(OFFSET('9. METAS'!$P$20,INT((ROW()-14)/2),0)),"",OFFSET('9. METAS'!$P$20,INT((ROW()-14)/2),0)))</f>
        <v/>
      </c>
      <c r="M278" s="257" t="str">
        <f ca="1">IF(MOD(ROW()-13,2)=0,IF(ISBLANK(OFFSET('10. SEGUIMIENTO 2025'!$Q$14,INT((ROW()-13)/2),0)),"",OFFSET('10. SEGUIMIENTO 2025'!$Q$14,INT((ROW()-13)/2),0)),IF(ISBLANK(OFFSET('9. METAS'!$Q$20,INT((ROW()-14)/2),0)),"",OFFSET('9. METAS'!$Q$20,INT((ROW()-14)/2),0)))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017" t="str">
        <f ca="1">IF(ISBLANK(OFFSET('9. METAS'!$K$20,INT((ROW()-13)/2),0)),"",OFFSET('9. METAS'!$K$20,INT((ROW()-13)/2),0))</f>
        <v/>
      </c>
      <c r="I279" s="1014"/>
      <c r="J279" s="255">
        <f ca="1">IF(MOD(ROW()-13,2)=0,IF(ISBLANK(OFFSET('10. SEGUIMIENTO 2025'!$N$14,INT((ROW()-13)/2),0)),"",OFFSET('10. SEGUIMIENTO 2025'!$N$14,INT((ROW()-13)/2),0)),IF(ISBLANK(OFFSET('9. METAS'!$N$20,INT((ROW()-14)/2),0)),"",OFFSET('9. METAS'!$N$20,INT((ROW()-14)/2),0)))</f>
        <v>41</v>
      </c>
      <c r="K279" s="256" t="str">
        <f ca="1">IF(MOD(ROW()-13,2)=0,IF(ISBLANK(OFFSET('10. SEGUIMIENTO 2025'!$O$14,INT((ROW()-13)/2),0)),"",OFFSET('10. SEGUIMIENTO 2025'!$O$14,INT((ROW()-13)/2),0)),IF(ISBLANK(OFFSET('9. METAS'!$O$20,INT((ROW()-14)/2),0)),"",OFFSET('9. METAS'!$O$20,INT((ROW()-14)/2),0)))</f>
        <v/>
      </c>
      <c r="L279" s="256" t="str">
        <f ca="1">IF(MOD(ROW()-13,2)=0,IF(ISBLANK(OFFSET('10. SEGUIMIENTO 2025'!$P$14,INT((ROW()-13)/2),0)),"",OFFSET('10. SEGUIMIENTO 2025'!$P$14,INT((ROW()-13)/2),0)),IF(ISBLANK(OFFSET('9. METAS'!$P$20,INT((ROW()-14)/2),0)),"",OFFSET('9. METAS'!$P$20,INT((ROW()-14)/2),0)))</f>
        <v/>
      </c>
      <c r="M279" s="257" t="str">
        <f ca="1">IF(MOD(ROW()-13,2)=0,IF(ISBLANK(OFFSET('10. SEGUIMIENTO 2025'!$Q$14,INT((ROW()-13)/2),0)),"",OFFSET('10. SEGUIMIENTO 2025'!$Q$14,INT((ROW()-13)/2),0)),IF(ISBLANK(OFFSET('9. METAS'!$Q$20,INT((ROW()-14)/2),0)),"",OFFSET('9. METAS'!$Q$20,INT((ROW()-14)/2),0)))</f>
        <v/>
      </c>
      <c r="N279" s="1012" t="str">
        <f t="shared" ref="N279" ca="1" si="262">IFERROR(M279/M280,"ND")</f>
        <v>ND</v>
      </c>
      <c r="O279" s="1008" t="str">
        <f t="shared" ref="O279" ca="1" si="263">IFERROR(((M279+L279+K279+J279)/H279),"ND")</f>
        <v>ND</v>
      </c>
      <c r="P279" s="996"/>
    </row>
    <row r="280" spans="3:16">
      <c r="C280" s="1030"/>
      <c r="D280" s="1026"/>
      <c r="E280" s="1026"/>
      <c r="F280" s="1024"/>
      <c r="G280" s="1021"/>
      <c r="H280" s="1017"/>
      <c r="I280" s="1015"/>
      <c r="J280" s="255" t="str">
        <f ca="1">IF(MOD(ROW()-13,2)=0,IF(ISBLANK(OFFSET('10. SEGUIMIENTO 2025'!$N$14,INT((ROW()-13)/2),0)),"",OFFSET('10. SEGUIMIENTO 2025'!$N$14,INT((ROW()-13)/2),0)),IF(ISBLANK(OFFSET('9. METAS'!$N$20,INT((ROW()-14)/2),0)),"",OFFSET('9. METAS'!$N$20,INT((ROW()-14)/2),0)))</f>
        <v/>
      </c>
      <c r="K280" s="256" t="str">
        <f ca="1">IF(MOD(ROW()-13,2)=0,IF(ISBLANK(OFFSET('10. SEGUIMIENTO 2025'!$O$14,INT((ROW()-13)/2),0)),"",OFFSET('10. SEGUIMIENTO 2025'!$O$14,INT((ROW()-13)/2),0)),IF(ISBLANK(OFFSET('9. METAS'!$O$20,INT((ROW()-14)/2),0)),"",OFFSET('9. METAS'!$O$20,INT((ROW()-14)/2),0)))</f>
        <v/>
      </c>
      <c r="L280" s="256" t="str">
        <f ca="1">IF(MOD(ROW()-13,2)=0,IF(ISBLANK(OFFSET('10. SEGUIMIENTO 2025'!$P$14,INT((ROW()-13)/2),0)),"",OFFSET('10. SEGUIMIENTO 2025'!$P$14,INT((ROW()-13)/2),0)),IF(ISBLANK(OFFSET('9. METAS'!$P$20,INT((ROW()-14)/2),0)),"",OFFSET('9. METAS'!$P$20,INT((ROW()-14)/2),0)))</f>
        <v/>
      </c>
      <c r="M280" s="257" t="str">
        <f ca="1">IF(MOD(ROW()-13,2)=0,IF(ISBLANK(OFFSET('10. SEGUIMIENTO 2025'!$Q$14,INT((ROW()-13)/2),0)),"",OFFSET('10. SEGUIMIENTO 2025'!$Q$14,INT((ROW()-13)/2),0)),IF(ISBLANK(OFFSET('9. METAS'!$Q$20,INT((ROW()-14)/2),0)),"",OFFSET('9. METAS'!$Q$20,INT((ROW()-14)/2),0)))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017" t="str">
        <f ca="1">IF(ISBLANK(OFFSET('9. METAS'!$K$20,INT((ROW()-13)/2),0)),"",OFFSET('9. METAS'!$K$20,INT((ROW()-13)/2),0))</f>
        <v/>
      </c>
      <c r="I281" s="1014"/>
      <c r="J281" s="255">
        <f ca="1">IF(MOD(ROW()-13,2)=0,IF(ISBLANK(OFFSET('10. SEGUIMIENTO 2025'!$N$14,INT((ROW()-13)/2),0)),"",OFFSET('10. SEGUIMIENTO 2025'!$N$14,INT((ROW()-13)/2),0)),IF(ISBLANK(OFFSET('9. METAS'!$N$20,INT((ROW()-14)/2),0)),"",OFFSET('9. METAS'!$N$20,INT((ROW()-14)/2),0)))</f>
        <v>41</v>
      </c>
      <c r="K281" s="256" t="str">
        <f ca="1">IF(MOD(ROW()-13,2)=0,IF(ISBLANK(OFFSET('10. SEGUIMIENTO 2025'!$O$14,INT((ROW()-13)/2),0)),"",OFFSET('10. SEGUIMIENTO 2025'!$O$14,INT((ROW()-13)/2),0)),IF(ISBLANK(OFFSET('9. METAS'!$O$20,INT((ROW()-14)/2),0)),"",OFFSET('9. METAS'!$O$20,INT((ROW()-14)/2),0)))</f>
        <v/>
      </c>
      <c r="L281" s="256" t="str">
        <f ca="1">IF(MOD(ROW()-13,2)=0,IF(ISBLANK(OFFSET('10. SEGUIMIENTO 2025'!$P$14,INT((ROW()-13)/2),0)),"",OFFSET('10. SEGUIMIENTO 2025'!$P$14,INT((ROW()-13)/2),0)),IF(ISBLANK(OFFSET('9. METAS'!$P$20,INT((ROW()-14)/2),0)),"",OFFSET('9. METAS'!$P$20,INT((ROW()-14)/2),0)))</f>
        <v/>
      </c>
      <c r="M281" s="257" t="str">
        <f ca="1">IF(MOD(ROW()-13,2)=0,IF(ISBLANK(OFFSET('10. SEGUIMIENTO 2025'!$Q$14,INT((ROW()-13)/2),0)),"",OFFSET('10. SEGUIMIENTO 2025'!$Q$14,INT((ROW()-13)/2),0)),IF(ISBLANK(OFFSET('9. METAS'!$Q$20,INT((ROW()-14)/2),0)),"",OFFSET('9. METAS'!$Q$20,INT((ROW()-14)/2),0)))</f>
        <v/>
      </c>
      <c r="N281" s="1012" t="str">
        <f t="shared" ref="N281" ca="1" si="264">IFERROR(M281/M282,"ND")</f>
        <v>ND</v>
      </c>
      <c r="O281" s="1008" t="str">
        <f t="shared" ref="O281" ca="1" si="265">IFERROR(((M281+L281+K281+J281)/H281),"ND")</f>
        <v>ND</v>
      </c>
      <c r="P281" s="996"/>
    </row>
    <row r="282" spans="3:16">
      <c r="C282" s="1030"/>
      <c r="D282" s="1026"/>
      <c r="E282" s="1026"/>
      <c r="F282" s="1024"/>
      <c r="G282" s="1021"/>
      <c r="H282" s="1017"/>
      <c r="I282" s="1015"/>
      <c r="J282" s="255" t="str">
        <f ca="1">IF(MOD(ROW()-13,2)=0,IF(ISBLANK(OFFSET('10. SEGUIMIENTO 2025'!$N$14,INT((ROW()-13)/2),0)),"",OFFSET('10. SEGUIMIENTO 2025'!$N$14,INT((ROW()-13)/2),0)),IF(ISBLANK(OFFSET('9. METAS'!$N$20,INT((ROW()-14)/2),0)),"",OFFSET('9. METAS'!$N$20,INT((ROW()-14)/2),0)))</f>
        <v/>
      </c>
      <c r="K282" s="256" t="str">
        <f ca="1">IF(MOD(ROW()-13,2)=0,IF(ISBLANK(OFFSET('10. SEGUIMIENTO 2025'!$O$14,INT((ROW()-13)/2),0)),"",OFFSET('10. SEGUIMIENTO 2025'!$O$14,INT((ROW()-13)/2),0)),IF(ISBLANK(OFFSET('9. METAS'!$O$20,INT((ROW()-14)/2),0)),"",OFFSET('9. METAS'!$O$20,INT((ROW()-14)/2),0)))</f>
        <v/>
      </c>
      <c r="L282" s="256" t="str">
        <f ca="1">IF(MOD(ROW()-13,2)=0,IF(ISBLANK(OFFSET('10. SEGUIMIENTO 2025'!$P$14,INT((ROW()-13)/2),0)),"",OFFSET('10. SEGUIMIENTO 2025'!$P$14,INT((ROW()-13)/2),0)),IF(ISBLANK(OFFSET('9. METAS'!$P$20,INT((ROW()-14)/2),0)),"",OFFSET('9. METAS'!$P$20,INT((ROW()-14)/2),0)))</f>
        <v/>
      </c>
      <c r="M282" s="257" t="str">
        <f ca="1">IF(MOD(ROW()-13,2)=0,IF(ISBLANK(OFFSET('10. SEGUIMIENTO 2025'!$Q$14,INT((ROW()-13)/2),0)),"",OFFSET('10. SEGUIMIENTO 2025'!$Q$14,INT((ROW()-13)/2),0)),IF(ISBLANK(OFFSET('9. METAS'!$Q$20,INT((ROW()-14)/2),0)),"",OFFSET('9. METAS'!$Q$20,INT((ROW()-14)/2),0)))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017" t="str">
        <f ca="1">IF(ISBLANK(OFFSET('9. METAS'!$K$20,INT((ROW()-13)/2),0)),"",OFFSET('9. METAS'!$K$20,INT((ROW()-13)/2),0))</f>
        <v/>
      </c>
      <c r="I283" s="1014"/>
      <c r="J283" s="255">
        <f ca="1">IF(MOD(ROW()-13,2)=0,IF(ISBLANK(OFFSET('10. SEGUIMIENTO 2025'!$N$14,INT((ROW()-13)/2),0)),"",OFFSET('10. SEGUIMIENTO 2025'!$N$14,INT((ROW()-13)/2),0)),IF(ISBLANK(OFFSET('9. METAS'!$N$20,INT((ROW()-14)/2),0)),"",OFFSET('9. METAS'!$N$20,INT((ROW()-14)/2),0)))</f>
        <v>41</v>
      </c>
      <c r="K283" s="256" t="str">
        <f ca="1">IF(MOD(ROW()-13,2)=0,IF(ISBLANK(OFFSET('10. SEGUIMIENTO 2025'!$O$14,INT((ROW()-13)/2),0)),"",OFFSET('10. SEGUIMIENTO 2025'!$O$14,INT((ROW()-13)/2),0)),IF(ISBLANK(OFFSET('9. METAS'!$O$20,INT((ROW()-14)/2),0)),"",OFFSET('9. METAS'!$O$20,INT((ROW()-14)/2),0)))</f>
        <v/>
      </c>
      <c r="L283" s="256" t="str">
        <f ca="1">IF(MOD(ROW()-13,2)=0,IF(ISBLANK(OFFSET('10. SEGUIMIENTO 2025'!$P$14,INT((ROW()-13)/2),0)),"",OFFSET('10. SEGUIMIENTO 2025'!$P$14,INT((ROW()-13)/2),0)),IF(ISBLANK(OFFSET('9. METAS'!$P$20,INT((ROW()-14)/2),0)),"",OFFSET('9. METAS'!$P$20,INT((ROW()-14)/2),0)))</f>
        <v/>
      </c>
      <c r="M283" s="257" t="str">
        <f ca="1">IF(MOD(ROW()-13,2)=0,IF(ISBLANK(OFFSET('10. SEGUIMIENTO 2025'!$Q$14,INT((ROW()-13)/2),0)),"",OFFSET('10. SEGUIMIENTO 2025'!$Q$14,INT((ROW()-13)/2),0)),IF(ISBLANK(OFFSET('9. METAS'!$Q$20,INT((ROW()-14)/2),0)),"",OFFSET('9. METAS'!$Q$20,INT((ROW()-14)/2),0)))</f>
        <v/>
      </c>
      <c r="N283" s="1012" t="str">
        <f t="shared" ref="N283" ca="1" si="266">IFERROR(M283/M284,"ND")</f>
        <v>ND</v>
      </c>
      <c r="O283" s="1008" t="str">
        <f t="shared" ref="O283" ca="1" si="267">IFERROR(((M283+L283+K283+J283)/H283),"ND")</f>
        <v>ND</v>
      </c>
      <c r="P283" s="996"/>
    </row>
    <row r="284" spans="3:16">
      <c r="C284" s="1030"/>
      <c r="D284" s="1026"/>
      <c r="E284" s="1026"/>
      <c r="F284" s="1024"/>
      <c r="G284" s="1021"/>
      <c r="H284" s="1017"/>
      <c r="I284" s="1015"/>
      <c r="J284" s="255" t="str">
        <f ca="1">IF(MOD(ROW()-13,2)=0,IF(ISBLANK(OFFSET('10. SEGUIMIENTO 2025'!$N$14,INT((ROW()-13)/2),0)),"",OFFSET('10. SEGUIMIENTO 2025'!$N$14,INT((ROW()-13)/2),0)),IF(ISBLANK(OFFSET('9. METAS'!$N$20,INT((ROW()-14)/2),0)),"",OFFSET('9. METAS'!$N$20,INT((ROW()-14)/2),0)))</f>
        <v/>
      </c>
      <c r="K284" s="256" t="str">
        <f ca="1">IF(MOD(ROW()-13,2)=0,IF(ISBLANK(OFFSET('10. SEGUIMIENTO 2025'!$O$14,INT((ROW()-13)/2),0)),"",OFFSET('10. SEGUIMIENTO 2025'!$O$14,INT((ROW()-13)/2),0)),IF(ISBLANK(OFFSET('9. METAS'!$O$20,INT((ROW()-14)/2),0)),"",OFFSET('9. METAS'!$O$20,INT((ROW()-14)/2),0)))</f>
        <v/>
      </c>
      <c r="L284" s="256" t="str">
        <f ca="1">IF(MOD(ROW()-13,2)=0,IF(ISBLANK(OFFSET('10. SEGUIMIENTO 2025'!$P$14,INT((ROW()-13)/2),0)),"",OFFSET('10. SEGUIMIENTO 2025'!$P$14,INT((ROW()-13)/2),0)),IF(ISBLANK(OFFSET('9. METAS'!$P$20,INT((ROW()-14)/2),0)),"",OFFSET('9. METAS'!$P$20,INT((ROW()-14)/2),0)))</f>
        <v/>
      </c>
      <c r="M284" s="257" t="str">
        <f ca="1">IF(MOD(ROW()-13,2)=0,IF(ISBLANK(OFFSET('10. SEGUIMIENTO 2025'!$Q$14,INT((ROW()-13)/2),0)),"",OFFSET('10. SEGUIMIENTO 2025'!$Q$14,INT((ROW()-13)/2),0)),IF(ISBLANK(OFFSET('9. METAS'!$Q$20,INT((ROW()-14)/2),0)),"",OFFSET('9. METAS'!$Q$20,INT((ROW()-14)/2),0)))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017" t="str">
        <f ca="1">IF(ISBLANK(OFFSET('9. METAS'!$K$20,INT((ROW()-13)/2),0)),"",OFFSET('9. METAS'!$K$20,INT((ROW()-13)/2),0))</f>
        <v/>
      </c>
      <c r="I285" s="1014"/>
      <c r="J285" s="255">
        <f ca="1">IF(MOD(ROW()-13,2)=0,IF(ISBLANK(OFFSET('10. SEGUIMIENTO 2025'!$N$14,INT((ROW()-13)/2),0)),"",OFFSET('10. SEGUIMIENTO 2025'!$N$14,INT((ROW()-13)/2),0)),IF(ISBLANK(OFFSET('9. METAS'!$N$20,INT((ROW()-14)/2),0)),"",OFFSET('9. METAS'!$N$20,INT((ROW()-14)/2),0)))</f>
        <v>41</v>
      </c>
      <c r="K285" s="256" t="str">
        <f ca="1">IF(MOD(ROW()-13,2)=0,IF(ISBLANK(OFFSET('10. SEGUIMIENTO 2025'!$O$14,INT((ROW()-13)/2),0)),"",OFFSET('10. SEGUIMIENTO 2025'!$O$14,INT((ROW()-13)/2),0)),IF(ISBLANK(OFFSET('9. METAS'!$O$20,INT((ROW()-14)/2),0)),"",OFFSET('9. METAS'!$O$20,INT((ROW()-14)/2),0)))</f>
        <v/>
      </c>
      <c r="L285" s="256" t="str">
        <f ca="1">IF(MOD(ROW()-13,2)=0,IF(ISBLANK(OFFSET('10. SEGUIMIENTO 2025'!$P$14,INT((ROW()-13)/2),0)),"",OFFSET('10. SEGUIMIENTO 2025'!$P$14,INT((ROW()-13)/2),0)),IF(ISBLANK(OFFSET('9. METAS'!$P$20,INT((ROW()-14)/2),0)),"",OFFSET('9. METAS'!$P$20,INT((ROW()-14)/2),0)))</f>
        <v/>
      </c>
      <c r="M285" s="257" t="str">
        <f ca="1">IF(MOD(ROW()-13,2)=0,IF(ISBLANK(OFFSET('10. SEGUIMIENTO 2025'!$Q$14,INT((ROW()-13)/2),0)),"",OFFSET('10. SEGUIMIENTO 2025'!$Q$14,INT((ROW()-13)/2),0)),IF(ISBLANK(OFFSET('9. METAS'!$Q$20,INT((ROW()-14)/2),0)),"",OFFSET('9. METAS'!$Q$20,INT((ROW()-14)/2),0)))</f>
        <v/>
      </c>
      <c r="N285" s="1012" t="str">
        <f t="shared" ref="N285" ca="1" si="268">IFERROR(M285/M286,"ND")</f>
        <v>ND</v>
      </c>
      <c r="O285" s="1008" t="str">
        <f t="shared" ref="O285" ca="1" si="269">IFERROR(((M285+L285+K285+J285)/H285),"ND")</f>
        <v>ND</v>
      </c>
      <c r="P285" s="996"/>
    </row>
    <row r="286" spans="3:16">
      <c r="C286" s="1030"/>
      <c r="D286" s="1026"/>
      <c r="E286" s="1026"/>
      <c r="F286" s="1024"/>
      <c r="G286" s="1021"/>
      <c r="H286" s="1017"/>
      <c r="I286" s="1015"/>
      <c r="J286" s="255" t="str">
        <f ca="1">IF(MOD(ROW()-13,2)=0,IF(ISBLANK(OFFSET('10. SEGUIMIENTO 2025'!$N$14,INT((ROW()-13)/2),0)),"",OFFSET('10. SEGUIMIENTO 2025'!$N$14,INT((ROW()-13)/2),0)),IF(ISBLANK(OFFSET('9. METAS'!$N$20,INT((ROW()-14)/2),0)),"",OFFSET('9. METAS'!$N$20,INT((ROW()-14)/2),0)))</f>
        <v/>
      </c>
      <c r="K286" s="256" t="str">
        <f ca="1">IF(MOD(ROW()-13,2)=0,IF(ISBLANK(OFFSET('10. SEGUIMIENTO 2025'!$O$14,INT((ROW()-13)/2),0)),"",OFFSET('10. SEGUIMIENTO 2025'!$O$14,INT((ROW()-13)/2),0)),IF(ISBLANK(OFFSET('9. METAS'!$O$20,INT((ROW()-14)/2),0)),"",OFFSET('9. METAS'!$O$20,INT((ROW()-14)/2),0)))</f>
        <v/>
      </c>
      <c r="L286" s="256" t="str">
        <f ca="1">IF(MOD(ROW()-13,2)=0,IF(ISBLANK(OFFSET('10. SEGUIMIENTO 2025'!$P$14,INT((ROW()-13)/2),0)),"",OFFSET('10. SEGUIMIENTO 2025'!$P$14,INT((ROW()-13)/2),0)),IF(ISBLANK(OFFSET('9. METAS'!$P$20,INT((ROW()-14)/2),0)),"",OFFSET('9. METAS'!$P$20,INT((ROW()-14)/2),0)))</f>
        <v/>
      </c>
      <c r="M286" s="257" t="str">
        <f ca="1">IF(MOD(ROW()-13,2)=0,IF(ISBLANK(OFFSET('10. SEGUIMIENTO 2025'!$Q$14,INT((ROW()-13)/2),0)),"",OFFSET('10. SEGUIMIENTO 2025'!$Q$14,INT((ROW()-13)/2),0)),IF(ISBLANK(OFFSET('9. METAS'!$Q$20,INT((ROW()-14)/2),0)),"",OFFSET('9. METAS'!$Q$20,INT((ROW()-14)/2),0)))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017" t="str">
        <f ca="1">IF(ISBLANK(OFFSET('9. METAS'!$K$20,INT((ROW()-13)/2),0)),"",OFFSET('9. METAS'!$K$20,INT((ROW()-13)/2),0))</f>
        <v/>
      </c>
      <c r="I287" s="1014"/>
      <c r="J287" s="255">
        <f ca="1">IF(MOD(ROW()-13,2)=0,IF(ISBLANK(OFFSET('10. SEGUIMIENTO 2025'!$N$14,INT((ROW()-13)/2),0)),"",OFFSET('10. SEGUIMIENTO 2025'!$N$14,INT((ROW()-13)/2),0)),IF(ISBLANK(OFFSET('9. METAS'!$N$20,INT((ROW()-14)/2),0)),"",OFFSET('9. METAS'!$N$20,INT((ROW()-14)/2),0)))</f>
        <v>41</v>
      </c>
      <c r="K287" s="256" t="str">
        <f ca="1">IF(MOD(ROW()-13,2)=0,IF(ISBLANK(OFFSET('10. SEGUIMIENTO 2025'!$O$14,INT((ROW()-13)/2),0)),"",OFFSET('10. SEGUIMIENTO 2025'!$O$14,INT((ROW()-13)/2),0)),IF(ISBLANK(OFFSET('9. METAS'!$O$20,INT((ROW()-14)/2),0)),"",OFFSET('9. METAS'!$O$20,INT((ROW()-14)/2),0)))</f>
        <v/>
      </c>
      <c r="L287" s="256" t="str">
        <f ca="1">IF(MOD(ROW()-13,2)=0,IF(ISBLANK(OFFSET('10. SEGUIMIENTO 2025'!$P$14,INT((ROW()-13)/2),0)),"",OFFSET('10. SEGUIMIENTO 2025'!$P$14,INT((ROW()-13)/2),0)),IF(ISBLANK(OFFSET('9. METAS'!$P$20,INT((ROW()-14)/2),0)),"",OFFSET('9. METAS'!$P$20,INT((ROW()-14)/2),0)))</f>
        <v/>
      </c>
      <c r="M287" s="257" t="str">
        <f ca="1">IF(MOD(ROW()-13,2)=0,IF(ISBLANK(OFFSET('10. SEGUIMIENTO 2025'!$Q$14,INT((ROW()-13)/2),0)),"",OFFSET('10. SEGUIMIENTO 2025'!$Q$14,INT((ROW()-13)/2),0)),IF(ISBLANK(OFFSET('9. METAS'!$Q$20,INT((ROW()-14)/2),0)),"",OFFSET('9. METAS'!$Q$20,INT((ROW()-14)/2),0)))</f>
        <v/>
      </c>
      <c r="N287" s="1012" t="str">
        <f t="shared" ref="N287" ca="1" si="270">IFERROR(M287/M288,"ND")</f>
        <v>ND</v>
      </c>
      <c r="O287" s="1008" t="str">
        <f t="shared" ref="O287" ca="1" si="271">IFERROR(((M287+L287+K287+J287)/H287),"ND")</f>
        <v>ND</v>
      </c>
      <c r="P287" s="996"/>
    </row>
    <row r="288" spans="3:16">
      <c r="C288" s="1030"/>
      <c r="D288" s="1026"/>
      <c r="E288" s="1026"/>
      <c r="F288" s="1024"/>
      <c r="G288" s="1021"/>
      <c r="H288" s="1017"/>
      <c r="I288" s="1015"/>
      <c r="J288" s="255" t="str">
        <f ca="1">IF(MOD(ROW()-13,2)=0,IF(ISBLANK(OFFSET('10. SEGUIMIENTO 2025'!$N$14,INT((ROW()-13)/2),0)),"",OFFSET('10. SEGUIMIENTO 2025'!$N$14,INT((ROW()-13)/2),0)),IF(ISBLANK(OFFSET('9. METAS'!$N$20,INT((ROW()-14)/2),0)),"",OFFSET('9. METAS'!$N$20,INT((ROW()-14)/2),0)))</f>
        <v/>
      </c>
      <c r="K288" s="256" t="str">
        <f ca="1">IF(MOD(ROW()-13,2)=0,IF(ISBLANK(OFFSET('10. SEGUIMIENTO 2025'!$O$14,INT((ROW()-13)/2),0)),"",OFFSET('10. SEGUIMIENTO 2025'!$O$14,INT((ROW()-13)/2),0)),IF(ISBLANK(OFFSET('9. METAS'!$O$20,INT((ROW()-14)/2),0)),"",OFFSET('9. METAS'!$O$20,INT((ROW()-14)/2),0)))</f>
        <v/>
      </c>
      <c r="L288" s="256" t="str">
        <f ca="1">IF(MOD(ROW()-13,2)=0,IF(ISBLANK(OFFSET('10. SEGUIMIENTO 2025'!$P$14,INT((ROW()-13)/2),0)),"",OFFSET('10. SEGUIMIENTO 2025'!$P$14,INT((ROW()-13)/2),0)),IF(ISBLANK(OFFSET('9. METAS'!$P$20,INT((ROW()-14)/2),0)),"",OFFSET('9. METAS'!$P$20,INT((ROW()-14)/2),0)))</f>
        <v/>
      </c>
      <c r="M288" s="257" t="str">
        <f ca="1">IF(MOD(ROW()-13,2)=0,IF(ISBLANK(OFFSET('10. SEGUIMIENTO 2025'!$Q$14,INT((ROW()-13)/2),0)),"",OFFSET('10. SEGUIMIENTO 2025'!$Q$14,INT((ROW()-13)/2),0)),IF(ISBLANK(OFFSET('9. METAS'!$Q$20,INT((ROW()-14)/2),0)),"",OFFSET('9. METAS'!$Q$20,INT((ROW()-14)/2),0)))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017" t="str">
        <f ca="1">IF(ISBLANK(OFFSET('9. METAS'!$K$20,INT((ROW()-13)/2),0)),"",OFFSET('9. METAS'!$K$20,INT((ROW()-13)/2),0))</f>
        <v/>
      </c>
      <c r="I289" s="1014"/>
      <c r="J289" s="255">
        <f ca="1">IF(MOD(ROW()-13,2)=0,IF(ISBLANK(OFFSET('10. SEGUIMIENTO 2025'!$N$14,INT((ROW()-13)/2),0)),"",OFFSET('10. SEGUIMIENTO 2025'!$N$14,INT((ROW()-13)/2),0)),IF(ISBLANK(OFFSET('9. METAS'!$N$20,INT((ROW()-14)/2),0)),"",OFFSET('9. METAS'!$N$20,INT((ROW()-14)/2),0)))</f>
        <v>41</v>
      </c>
      <c r="K289" s="256" t="str">
        <f ca="1">IF(MOD(ROW()-13,2)=0,IF(ISBLANK(OFFSET('10. SEGUIMIENTO 2025'!$O$14,INT((ROW()-13)/2),0)),"",OFFSET('10. SEGUIMIENTO 2025'!$O$14,INT((ROW()-13)/2),0)),IF(ISBLANK(OFFSET('9. METAS'!$O$20,INT((ROW()-14)/2),0)),"",OFFSET('9. METAS'!$O$20,INT((ROW()-14)/2),0)))</f>
        <v/>
      </c>
      <c r="L289" s="256" t="str">
        <f ca="1">IF(MOD(ROW()-13,2)=0,IF(ISBLANK(OFFSET('10. SEGUIMIENTO 2025'!$P$14,INT((ROW()-13)/2),0)),"",OFFSET('10. SEGUIMIENTO 2025'!$P$14,INT((ROW()-13)/2),0)),IF(ISBLANK(OFFSET('9. METAS'!$P$20,INT((ROW()-14)/2),0)),"",OFFSET('9. METAS'!$P$20,INT((ROW()-14)/2),0)))</f>
        <v/>
      </c>
      <c r="M289" s="257" t="str">
        <f ca="1">IF(MOD(ROW()-13,2)=0,IF(ISBLANK(OFFSET('10. SEGUIMIENTO 2025'!$Q$14,INT((ROW()-13)/2),0)),"",OFFSET('10. SEGUIMIENTO 2025'!$Q$14,INT((ROW()-13)/2),0)),IF(ISBLANK(OFFSET('9. METAS'!$Q$20,INT((ROW()-14)/2),0)),"",OFFSET('9. METAS'!$Q$20,INT((ROW()-14)/2),0)))</f>
        <v/>
      </c>
      <c r="N289" s="1012" t="str">
        <f t="shared" ref="N289" ca="1" si="272">IFERROR(M289/M290,"ND")</f>
        <v>ND</v>
      </c>
      <c r="O289" s="1008" t="str">
        <f t="shared" ref="O289" ca="1" si="273">IFERROR(((M289+L289+K289+J289)/H289),"ND")</f>
        <v>ND</v>
      </c>
      <c r="P289" s="996"/>
    </row>
    <row r="290" spans="3:16">
      <c r="C290" s="1030"/>
      <c r="D290" s="1026"/>
      <c r="E290" s="1026"/>
      <c r="F290" s="1024"/>
      <c r="G290" s="1021"/>
      <c r="H290" s="1017"/>
      <c r="I290" s="1015"/>
      <c r="J290" s="255" t="str">
        <f ca="1">IF(MOD(ROW()-13,2)=0,IF(ISBLANK(OFFSET('10. SEGUIMIENTO 2025'!$N$14,INT((ROW()-13)/2),0)),"",OFFSET('10. SEGUIMIENTO 2025'!$N$14,INT((ROW()-13)/2),0)),IF(ISBLANK(OFFSET('9. METAS'!$N$20,INT((ROW()-14)/2),0)),"",OFFSET('9. METAS'!$N$20,INT((ROW()-14)/2),0)))</f>
        <v/>
      </c>
      <c r="K290" s="256" t="str">
        <f ca="1">IF(MOD(ROW()-13,2)=0,IF(ISBLANK(OFFSET('10. SEGUIMIENTO 2025'!$O$14,INT((ROW()-13)/2),0)),"",OFFSET('10. SEGUIMIENTO 2025'!$O$14,INT((ROW()-13)/2),0)),IF(ISBLANK(OFFSET('9. METAS'!$O$20,INT((ROW()-14)/2),0)),"",OFFSET('9. METAS'!$O$20,INT((ROW()-14)/2),0)))</f>
        <v/>
      </c>
      <c r="L290" s="256" t="str">
        <f ca="1">IF(MOD(ROW()-13,2)=0,IF(ISBLANK(OFFSET('10. SEGUIMIENTO 2025'!$P$14,INT((ROW()-13)/2),0)),"",OFFSET('10. SEGUIMIENTO 2025'!$P$14,INT((ROW()-13)/2),0)),IF(ISBLANK(OFFSET('9. METAS'!$P$20,INT((ROW()-14)/2),0)),"",OFFSET('9. METAS'!$P$20,INT((ROW()-14)/2),0)))</f>
        <v/>
      </c>
      <c r="M290" s="257" t="str">
        <f ca="1">IF(MOD(ROW()-13,2)=0,IF(ISBLANK(OFFSET('10. SEGUIMIENTO 2025'!$Q$14,INT((ROW()-13)/2),0)),"",OFFSET('10. SEGUIMIENTO 2025'!$Q$14,INT((ROW()-13)/2),0)),IF(ISBLANK(OFFSET('9. METAS'!$Q$20,INT((ROW()-14)/2),0)),"",OFFSET('9. METAS'!$Q$20,INT((ROW()-14)/2),0)))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017" t="str">
        <f ca="1">IF(ISBLANK(OFFSET('9. METAS'!$K$20,INT((ROW()-13)/2),0)),"",OFFSET('9. METAS'!$K$20,INT((ROW()-13)/2),0))</f>
        <v/>
      </c>
      <c r="I291" s="1014"/>
      <c r="J291" s="255">
        <f ca="1">IF(MOD(ROW()-13,2)=0,IF(ISBLANK(OFFSET('10. SEGUIMIENTO 2025'!$N$14,INT((ROW()-13)/2),0)),"",OFFSET('10. SEGUIMIENTO 2025'!$N$14,INT((ROW()-13)/2),0)),IF(ISBLANK(OFFSET('9. METAS'!$N$20,INT((ROW()-14)/2),0)),"",OFFSET('9. METAS'!$N$20,INT((ROW()-14)/2),0)))</f>
        <v>41</v>
      </c>
      <c r="K291" s="256" t="str">
        <f ca="1">IF(MOD(ROW()-13,2)=0,IF(ISBLANK(OFFSET('10. SEGUIMIENTO 2025'!$O$14,INT((ROW()-13)/2),0)),"",OFFSET('10. SEGUIMIENTO 2025'!$O$14,INT((ROW()-13)/2),0)),IF(ISBLANK(OFFSET('9. METAS'!$O$20,INT((ROW()-14)/2),0)),"",OFFSET('9. METAS'!$O$20,INT((ROW()-14)/2),0)))</f>
        <v/>
      </c>
      <c r="L291" s="256" t="str">
        <f ca="1">IF(MOD(ROW()-13,2)=0,IF(ISBLANK(OFFSET('10. SEGUIMIENTO 2025'!$P$14,INT((ROW()-13)/2),0)),"",OFFSET('10. SEGUIMIENTO 2025'!$P$14,INT((ROW()-13)/2),0)),IF(ISBLANK(OFFSET('9. METAS'!$P$20,INT((ROW()-14)/2),0)),"",OFFSET('9. METAS'!$P$20,INT((ROW()-14)/2),0)))</f>
        <v/>
      </c>
      <c r="M291" s="257" t="str">
        <f ca="1">IF(MOD(ROW()-13,2)=0,IF(ISBLANK(OFFSET('10. SEGUIMIENTO 2025'!$Q$14,INT((ROW()-13)/2),0)),"",OFFSET('10. SEGUIMIENTO 2025'!$Q$14,INT((ROW()-13)/2),0)),IF(ISBLANK(OFFSET('9. METAS'!$Q$20,INT((ROW()-14)/2),0)),"",OFFSET('9. METAS'!$Q$20,INT((ROW()-14)/2),0)))</f>
        <v/>
      </c>
      <c r="N291" s="1012" t="str">
        <f t="shared" ref="N291" ca="1" si="274">IFERROR(M291/M292,"ND")</f>
        <v>ND</v>
      </c>
      <c r="O291" s="1008" t="str">
        <f t="shared" ref="O291" ca="1" si="275">IFERROR(((M291+L291+K291+J291)/H291),"ND")</f>
        <v>ND</v>
      </c>
      <c r="P291" s="996"/>
    </row>
    <row r="292" spans="3:16">
      <c r="C292" s="1030"/>
      <c r="D292" s="1026"/>
      <c r="E292" s="1026"/>
      <c r="F292" s="1024"/>
      <c r="G292" s="1021"/>
      <c r="H292" s="1017"/>
      <c r="I292" s="1015"/>
      <c r="J292" s="255" t="str">
        <f ca="1">IF(MOD(ROW()-13,2)=0,IF(ISBLANK(OFFSET('10. SEGUIMIENTO 2025'!$N$14,INT((ROW()-13)/2),0)),"",OFFSET('10. SEGUIMIENTO 2025'!$N$14,INT((ROW()-13)/2),0)),IF(ISBLANK(OFFSET('9. METAS'!$N$20,INT((ROW()-14)/2),0)),"",OFFSET('9. METAS'!$N$20,INT((ROW()-14)/2),0)))</f>
        <v/>
      </c>
      <c r="K292" s="256" t="str">
        <f ca="1">IF(MOD(ROW()-13,2)=0,IF(ISBLANK(OFFSET('10. SEGUIMIENTO 2025'!$O$14,INT((ROW()-13)/2),0)),"",OFFSET('10. SEGUIMIENTO 2025'!$O$14,INT((ROW()-13)/2),0)),IF(ISBLANK(OFFSET('9. METAS'!$O$20,INT((ROW()-14)/2),0)),"",OFFSET('9. METAS'!$O$20,INT((ROW()-14)/2),0)))</f>
        <v/>
      </c>
      <c r="L292" s="256" t="str">
        <f ca="1">IF(MOD(ROW()-13,2)=0,IF(ISBLANK(OFFSET('10. SEGUIMIENTO 2025'!$P$14,INT((ROW()-13)/2),0)),"",OFFSET('10. SEGUIMIENTO 2025'!$P$14,INT((ROW()-13)/2),0)),IF(ISBLANK(OFFSET('9. METAS'!$P$20,INT((ROW()-14)/2),0)),"",OFFSET('9. METAS'!$P$20,INT((ROW()-14)/2),0)))</f>
        <v/>
      </c>
      <c r="M292" s="257" t="str">
        <f ca="1">IF(MOD(ROW()-13,2)=0,IF(ISBLANK(OFFSET('10. SEGUIMIENTO 2025'!$Q$14,INT((ROW()-13)/2),0)),"",OFFSET('10. SEGUIMIENTO 2025'!$Q$14,INT((ROW()-13)/2),0)),IF(ISBLANK(OFFSET('9. METAS'!$Q$20,INT((ROW()-14)/2),0)),"",OFFSET('9. METAS'!$Q$20,INT((ROW()-14)/2),0)))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017" t="str">
        <f ca="1">IF(ISBLANK(OFFSET('9. METAS'!$K$20,INT((ROW()-13)/2),0)),"",OFFSET('9. METAS'!$K$20,INT((ROW()-13)/2),0))</f>
        <v/>
      </c>
      <c r="I293" s="1014"/>
      <c r="J293" s="255">
        <f ca="1">IF(MOD(ROW()-13,2)=0,IF(ISBLANK(OFFSET('10. SEGUIMIENTO 2025'!$N$14,INT((ROW()-13)/2),0)),"",OFFSET('10. SEGUIMIENTO 2025'!$N$14,INT((ROW()-13)/2),0)),IF(ISBLANK(OFFSET('9. METAS'!$N$20,INT((ROW()-14)/2),0)),"",OFFSET('9. METAS'!$N$20,INT((ROW()-14)/2),0)))</f>
        <v>41</v>
      </c>
      <c r="K293" s="256" t="str">
        <f ca="1">IF(MOD(ROW()-13,2)=0,IF(ISBLANK(OFFSET('10. SEGUIMIENTO 2025'!$O$14,INT((ROW()-13)/2),0)),"",OFFSET('10. SEGUIMIENTO 2025'!$O$14,INT((ROW()-13)/2),0)),IF(ISBLANK(OFFSET('9. METAS'!$O$20,INT((ROW()-14)/2),0)),"",OFFSET('9. METAS'!$O$20,INT((ROW()-14)/2),0)))</f>
        <v/>
      </c>
      <c r="L293" s="256" t="str">
        <f ca="1">IF(MOD(ROW()-13,2)=0,IF(ISBLANK(OFFSET('10. SEGUIMIENTO 2025'!$P$14,INT((ROW()-13)/2),0)),"",OFFSET('10. SEGUIMIENTO 2025'!$P$14,INT((ROW()-13)/2),0)),IF(ISBLANK(OFFSET('9. METAS'!$P$20,INT((ROW()-14)/2),0)),"",OFFSET('9. METAS'!$P$20,INT((ROW()-14)/2),0)))</f>
        <v/>
      </c>
      <c r="M293" s="257" t="str">
        <f ca="1">IF(MOD(ROW()-13,2)=0,IF(ISBLANK(OFFSET('10. SEGUIMIENTO 2025'!$Q$14,INT((ROW()-13)/2),0)),"",OFFSET('10. SEGUIMIENTO 2025'!$Q$14,INT((ROW()-13)/2),0)),IF(ISBLANK(OFFSET('9. METAS'!$Q$20,INT((ROW()-14)/2),0)),"",OFFSET('9. METAS'!$Q$20,INT((ROW()-14)/2),0)))</f>
        <v/>
      </c>
      <c r="N293" s="1012" t="str">
        <f t="shared" ref="N293" ca="1" si="276">IFERROR(M293/M294,"ND")</f>
        <v>ND</v>
      </c>
      <c r="O293" s="1008" t="str">
        <f t="shared" ref="O293" ca="1" si="277">IFERROR(((M293+L293+K293+J293)/H293),"ND")</f>
        <v>ND</v>
      </c>
      <c r="P293" s="996"/>
    </row>
    <row r="294" spans="3:16">
      <c r="C294" s="1030"/>
      <c r="D294" s="1026"/>
      <c r="E294" s="1026"/>
      <c r="F294" s="1024"/>
      <c r="G294" s="1021"/>
      <c r="H294" s="1017"/>
      <c r="I294" s="1015"/>
      <c r="J294" s="255" t="str">
        <f ca="1">IF(MOD(ROW()-13,2)=0,IF(ISBLANK(OFFSET('10. SEGUIMIENTO 2025'!$N$14,INT((ROW()-13)/2),0)),"",OFFSET('10. SEGUIMIENTO 2025'!$N$14,INT((ROW()-13)/2),0)),IF(ISBLANK(OFFSET('9. METAS'!$N$20,INT((ROW()-14)/2),0)),"",OFFSET('9. METAS'!$N$20,INT((ROW()-14)/2),0)))</f>
        <v/>
      </c>
      <c r="K294" s="256" t="str">
        <f ca="1">IF(MOD(ROW()-13,2)=0,IF(ISBLANK(OFFSET('10. SEGUIMIENTO 2025'!$O$14,INT((ROW()-13)/2),0)),"",OFFSET('10. SEGUIMIENTO 2025'!$O$14,INT((ROW()-13)/2),0)),IF(ISBLANK(OFFSET('9. METAS'!$O$20,INT((ROW()-14)/2),0)),"",OFFSET('9. METAS'!$O$20,INT((ROW()-14)/2),0)))</f>
        <v/>
      </c>
      <c r="L294" s="256" t="str">
        <f ca="1">IF(MOD(ROW()-13,2)=0,IF(ISBLANK(OFFSET('10. SEGUIMIENTO 2025'!$P$14,INT((ROW()-13)/2),0)),"",OFFSET('10. SEGUIMIENTO 2025'!$P$14,INT((ROW()-13)/2),0)),IF(ISBLANK(OFFSET('9. METAS'!$P$20,INT((ROW()-14)/2),0)),"",OFFSET('9. METAS'!$P$20,INT((ROW()-14)/2),0)))</f>
        <v/>
      </c>
      <c r="M294" s="257" t="str">
        <f ca="1">IF(MOD(ROW()-13,2)=0,IF(ISBLANK(OFFSET('10. SEGUIMIENTO 2025'!$Q$14,INT((ROW()-13)/2),0)),"",OFFSET('10. SEGUIMIENTO 2025'!$Q$14,INT((ROW()-13)/2),0)),IF(ISBLANK(OFFSET('9. METAS'!$Q$20,INT((ROW()-14)/2),0)),"",OFFSET('9. METAS'!$Q$20,INT((ROW()-14)/2),0)))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017" t="str">
        <f ca="1">IF(ISBLANK(OFFSET('9. METAS'!$K$20,INT((ROW()-13)/2),0)),"",OFFSET('9. METAS'!$K$20,INT((ROW()-13)/2),0))</f>
        <v/>
      </c>
      <c r="I295" s="1014"/>
      <c r="J295" s="255">
        <f ca="1">IF(MOD(ROW()-13,2)=0,IF(ISBLANK(OFFSET('10. SEGUIMIENTO 2025'!$N$14,INT((ROW()-13)/2),0)),"",OFFSET('10. SEGUIMIENTO 2025'!$N$14,INT((ROW()-13)/2),0)),IF(ISBLANK(OFFSET('9. METAS'!$N$20,INT((ROW()-14)/2),0)),"",OFFSET('9. METAS'!$N$20,INT((ROW()-14)/2),0)))</f>
        <v>41</v>
      </c>
      <c r="K295" s="256" t="str">
        <f ca="1">IF(MOD(ROW()-13,2)=0,IF(ISBLANK(OFFSET('10. SEGUIMIENTO 2025'!$O$14,INT((ROW()-13)/2),0)),"",OFFSET('10. SEGUIMIENTO 2025'!$O$14,INT((ROW()-13)/2),0)),IF(ISBLANK(OFFSET('9. METAS'!$O$20,INT((ROW()-14)/2),0)),"",OFFSET('9. METAS'!$O$20,INT((ROW()-14)/2),0)))</f>
        <v/>
      </c>
      <c r="L295" s="256" t="str">
        <f ca="1">IF(MOD(ROW()-13,2)=0,IF(ISBLANK(OFFSET('10. SEGUIMIENTO 2025'!$P$14,INT((ROW()-13)/2),0)),"",OFFSET('10. SEGUIMIENTO 2025'!$P$14,INT((ROW()-13)/2),0)),IF(ISBLANK(OFFSET('9. METAS'!$P$20,INT((ROW()-14)/2),0)),"",OFFSET('9. METAS'!$P$20,INT((ROW()-14)/2),0)))</f>
        <v/>
      </c>
      <c r="M295" s="257" t="str">
        <f ca="1">IF(MOD(ROW()-13,2)=0,IF(ISBLANK(OFFSET('10. SEGUIMIENTO 2025'!$Q$14,INT((ROW()-13)/2),0)),"",OFFSET('10. SEGUIMIENTO 2025'!$Q$14,INT((ROW()-13)/2),0)),IF(ISBLANK(OFFSET('9. METAS'!$Q$20,INT((ROW()-14)/2),0)),"",OFFSET('9. METAS'!$Q$20,INT((ROW()-14)/2),0)))</f>
        <v/>
      </c>
      <c r="N295" s="1012" t="str">
        <f t="shared" ref="N295" ca="1" si="278">IFERROR(M295/M296,"ND")</f>
        <v>ND</v>
      </c>
      <c r="O295" s="1008" t="str">
        <f t="shared" ref="O295" ca="1" si="279">IFERROR(((M295+L295+K295+J295)/H295),"ND")</f>
        <v>ND</v>
      </c>
      <c r="P295" s="996"/>
    </row>
    <row r="296" spans="3:16">
      <c r="C296" s="1030"/>
      <c r="D296" s="1026"/>
      <c r="E296" s="1026"/>
      <c r="F296" s="1024"/>
      <c r="G296" s="1021"/>
      <c r="H296" s="1017"/>
      <c r="I296" s="1015"/>
      <c r="J296" s="255" t="str">
        <f ca="1">IF(MOD(ROW()-13,2)=0,IF(ISBLANK(OFFSET('10. SEGUIMIENTO 2025'!$N$14,INT((ROW()-13)/2),0)),"",OFFSET('10. SEGUIMIENTO 2025'!$N$14,INT((ROW()-13)/2),0)),IF(ISBLANK(OFFSET('9. METAS'!$N$20,INT((ROW()-14)/2),0)),"",OFFSET('9. METAS'!$N$20,INT((ROW()-14)/2),0)))</f>
        <v/>
      </c>
      <c r="K296" s="256" t="str">
        <f ca="1">IF(MOD(ROW()-13,2)=0,IF(ISBLANK(OFFSET('10. SEGUIMIENTO 2025'!$O$14,INT((ROW()-13)/2),0)),"",OFFSET('10. SEGUIMIENTO 2025'!$O$14,INT((ROW()-13)/2),0)),IF(ISBLANK(OFFSET('9. METAS'!$O$20,INT((ROW()-14)/2),0)),"",OFFSET('9. METAS'!$O$20,INT((ROW()-14)/2),0)))</f>
        <v/>
      </c>
      <c r="L296" s="256" t="str">
        <f ca="1">IF(MOD(ROW()-13,2)=0,IF(ISBLANK(OFFSET('10. SEGUIMIENTO 2025'!$P$14,INT((ROW()-13)/2),0)),"",OFFSET('10. SEGUIMIENTO 2025'!$P$14,INT((ROW()-13)/2),0)),IF(ISBLANK(OFFSET('9. METAS'!$P$20,INT((ROW()-14)/2),0)),"",OFFSET('9. METAS'!$P$20,INT((ROW()-14)/2),0)))</f>
        <v/>
      </c>
      <c r="M296" s="257" t="str">
        <f ca="1">IF(MOD(ROW()-13,2)=0,IF(ISBLANK(OFFSET('10. SEGUIMIENTO 2025'!$Q$14,INT((ROW()-13)/2),0)),"",OFFSET('10. SEGUIMIENTO 2025'!$Q$14,INT((ROW()-13)/2),0)),IF(ISBLANK(OFFSET('9. METAS'!$Q$20,INT((ROW()-14)/2),0)),"",OFFSET('9. METAS'!$Q$20,INT((ROW()-14)/2),0)))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017" t="str">
        <f ca="1">IF(ISBLANK(OFFSET('9. METAS'!$K$20,INT((ROW()-13)/2),0)),"",OFFSET('9. METAS'!$K$20,INT((ROW()-13)/2),0))</f>
        <v/>
      </c>
      <c r="I297" s="1014"/>
      <c r="J297" s="255">
        <f ca="1">IF(MOD(ROW()-13,2)=0,IF(ISBLANK(OFFSET('10. SEGUIMIENTO 2025'!$N$14,INT((ROW()-13)/2),0)),"",OFFSET('10. SEGUIMIENTO 2025'!$N$14,INT((ROW()-13)/2),0)),IF(ISBLANK(OFFSET('9. METAS'!$N$20,INT((ROW()-14)/2),0)),"",OFFSET('9. METAS'!$N$20,INT((ROW()-14)/2),0)))</f>
        <v>41</v>
      </c>
      <c r="K297" s="256" t="str">
        <f ca="1">IF(MOD(ROW()-13,2)=0,IF(ISBLANK(OFFSET('10. SEGUIMIENTO 2025'!$O$14,INT((ROW()-13)/2),0)),"",OFFSET('10. SEGUIMIENTO 2025'!$O$14,INT((ROW()-13)/2),0)),IF(ISBLANK(OFFSET('9. METAS'!$O$20,INT((ROW()-14)/2),0)),"",OFFSET('9. METAS'!$O$20,INT((ROW()-14)/2),0)))</f>
        <v/>
      </c>
      <c r="L297" s="256" t="str">
        <f ca="1">IF(MOD(ROW()-13,2)=0,IF(ISBLANK(OFFSET('10. SEGUIMIENTO 2025'!$P$14,INT((ROW()-13)/2),0)),"",OFFSET('10. SEGUIMIENTO 2025'!$P$14,INT((ROW()-13)/2),0)),IF(ISBLANK(OFFSET('9. METAS'!$P$20,INT((ROW()-14)/2),0)),"",OFFSET('9. METAS'!$P$20,INT((ROW()-14)/2),0)))</f>
        <v/>
      </c>
      <c r="M297" s="257" t="str">
        <f ca="1">IF(MOD(ROW()-13,2)=0,IF(ISBLANK(OFFSET('10. SEGUIMIENTO 2025'!$Q$14,INT((ROW()-13)/2),0)),"",OFFSET('10. SEGUIMIENTO 2025'!$Q$14,INT((ROW()-13)/2),0)),IF(ISBLANK(OFFSET('9. METAS'!$Q$20,INT((ROW()-14)/2),0)),"",OFFSET('9. METAS'!$Q$20,INT((ROW()-14)/2),0)))</f>
        <v/>
      </c>
      <c r="N297" s="1012" t="str">
        <f t="shared" ref="N297" ca="1" si="280">IFERROR(M297/M298,"ND")</f>
        <v>ND</v>
      </c>
      <c r="O297" s="1008" t="str">
        <f t="shared" ref="O297" ca="1" si="281">IFERROR(((M297+L297+K297+J297)/H297),"ND")</f>
        <v>ND</v>
      </c>
      <c r="P297" s="996"/>
    </row>
    <row r="298" spans="3:16">
      <c r="C298" s="1030"/>
      <c r="D298" s="1026"/>
      <c r="E298" s="1026"/>
      <c r="F298" s="1024"/>
      <c r="G298" s="1021"/>
      <c r="H298" s="1017"/>
      <c r="I298" s="1015"/>
      <c r="J298" s="255" t="str">
        <f ca="1">IF(MOD(ROW()-13,2)=0,IF(ISBLANK(OFFSET('10. SEGUIMIENTO 2025'!$N$14,INT((ROW()-13)/2),0)),"",OFFSET('10. SEGUIMIENTO 2025'!$N$14,INT((ROW()-13)/2),0)),IF(ISBLANK(OFFSET('9. METAS'!$N$20,INT((ROW()-14)/2),0)),"",OFFSET('9. METAS'!$N$20,INT((ROW()-14)/2),0)))</f>
        <v/>
      </c>
      <c r="K298" s="256" t="str">
        <f ca="1">IF(MOD(ROW()-13,2)=0,IF(ISBLANK(OFFSET('10. SEGUIMIENTO 2025'!$O$14,INT((ROW()-13)/2),0)),"",OFFSET('10. SEGUIMIENTO 2025'!$O$14,INT((ROW()-13)/2),0)),IF(ISBLANK(OFFSET('9. METAS'!$O$20,INT((ROW()-14)/2),0)),"",OFFSET('9. METAS'!$O$20,INT((ROW()-14)/2),0)))</f>
        <v/>
      </c>
      <c r="L298" s="256" t="str">
        <f ca="1">IF(MOD(ROW()-13,2)=0,IF(ISBLANK(OFFSET('10. SEGUIMIENTO 2025'!$P$14,INT((ROW()-13)/2),0)),"",OFFSET('10. SEGUIMIENTO 2025'!$P$14,INT((ROW()-13)/2),0)),IF(ISBLANK(OFFSET('9. METAS'!$P$20,INT((ROW()-14)/2),0)),"",OFFSET('9. METAS'!$P$20,INT((ROW()-14)/2),0)))</f>
        <v/>
      </c>
      <c r="M298" s="257" t="str">
        <f ca="1">IF(MOD(ROW()-13,2)=0,IF(ISBLANK(OFFSET('10. SEGUIMIENTO 2025'!$Q$14,INT((ROW()-13)/2),0)),"",OFFSET('10. SEGUIMIENTO 2025'!$Q$14,INT((ROW()-13)/2),0)),IF(ISBLANK(OFFSET('9. METAS'!$Q$20,INT((ROW()-14)/2),0)),"",OFFSET('9. METAS'!$Q$20,INT((ROW()-14)/2),0)))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017" t="str">
        <f ca="1">IF(ISBLANK(OFFSET('9. METAS'!$K$20,INT((ROW()-13)/2),0)),"",OFFSET('9. METAS'!$K$20,INT((ROW()-13)/2),0))</f>
        <v/>
      </c>
      <c r="I299" s="1014"/>
      <c r="J299" s="255">
        <f ca="1">IF(MOD(ROW()-13,2)=0,IF(ISBLANK(OFFSET('10. SEGUIMIENTO 2025'!$N$14,INT((ROW()-13)/2),0)),"",OFFSET('10. SEGUIMIENTO 2025'!$N$14,INT((ROW()-13)/2),0)),IF(ISBLANK(OFFSET('9. METAS'!$N$20,INT((ROW()-14)/2),0)),"",OFFSET('9. METAS'!$N$20,INT((ROW()-14)/2),0)))</f>
        <v>41</v>
      </c>
      <c r="K299" s="256" t="str">
        <f ca="1">IF(MOD(ROW()-13,2)=0,IF(ISBLANK(OFFSET('10. SEGUIMIENTO 2025'!$O$14,INT((ROW()-13)/2),0)),"",OFFSET('10. SEGUIMIENTO 2025'!$O$14,INT((ROW()-13)/2),0)),IF(ISBLANK(OFFSET('9. METAS'!$O$20,INT((ROW()-14)/2),0)),"",OFFSET('9. METAS'!$O$20,INT((ROW()-14)/2),0)))</f>
        <v/>
      </c>
      <c r="L299" s="256" t="str">
        <f ca="1">IF(MOD(ROW()-13,2)=0,IF(ISBLANK(OFFSET('10. SEGUIMIENTO 2025'!$P$14,INT((ROW()-13)/2),0)),"",OFFSET('10. SEGUIMIENTO 2025'!$P$14,INT((ROW()-13)/2),0)),IF(ISBLANK(OFFSET('9. METAS'!$P$20,INT((ROW()-14)/2),0)),"",OFFSET('9. METAS'!$P$20,INT((ROW()-14)/2),0)))</f>
        <v/>
      </c>
      <c r="M299" s="257" t="str">
        <f ca="1">IF(MOD(ROW()-13,2)=0,IF(ISBLANK(OFFSET('10. SEGUIMIENTO 2025'!$Q$14,INT((ROW()-13)/2),0)),"",OFFSET('10. SEGUIMIENTO 2025'!$Q$14,INT((ROW()-13)/2),0)),IF(ISBLANK(OFFSET('9. METAS'!$Q$20,INT((ROW()-14)/2),0)),"",OFFSET('9. METAS'!$Q$20,INT((ROW()-14)/2),0)))</f>
        <v/>
      </c>
      <c r="N299" s="1012" t="str">
        <f t="shared" ref="N299" ca="1" si="282">IFERROR(M299/M300,"ND")</f>
        <v>ND</v>
      </c>
      <c r="O299" s="1008" t="str">
        <f t="shared" ref="O299" ca="1" si="283">IFERROR(((M299+L299+K299+J299)/H299),"ND")</f>
        <v>ND</v>
      </c>
      <c r="P299" s="996"/>
    </row>
    <row r="300" spans="3:16">
      <c r="C300" s="1030"/>
      <c r="D300" s="1026"/>
      <c r="E300" s="1026"/>
      <c r="F300" s="1024"/>
      <c r="G300" s="1021"/>
      <c r="H300" s="1017"/>
      <c r="I300" s="1015"/>
      <c r="J300" s="255" t="str">
        <f ca="1">IF(MOD(ROW()-13,2)=0,IF(ISBLANK(OFFSET('10. SEGUIMIENTO 2025'!$N$14,INT((ROW()-13)/2),0)),"",OFFSET('10. SEGUIMIENTO 2025'!$N$14,INT((ROW()-13)/2),0)),IF(ISBLANK(OFFSET('9. METAS'!$N$20,INT((ROW()-14)/2),0)),"",OFFSET('9. METAS'!$N$20,INT((ROW()-14)/2),0)))</f>
        <v/>
      </c>
      <c r="K300" s="256" t="str">
        <f ca="1">IF(MOD(ROW()-13,2)=0,IF(ISBLANK(OFFSET('10. SEGUIMIENTO 2025'!$O$14,INT((ROW()-13)/2),0)),"",OFFSET('10. SEGUIMIENTO 2025'!$O$14,INT((ROW()-13)/2),0)),IF(ISBLANK(OFFSET('9. METAS'!$O$20,INT((ROW()-14)/2),0)),"",OFFSET('9. METAS'!$O$20,INT((ROW()-14)/2),0)))</f>
        <v/>
      </c>
      <c r="L300" s="256" t="str">
        <f ca="1">IF(MOD(ROW()-13,2)=0,IF(ISBLANK(OFFSET('10. SEGUIMIENTO 2025'!$P$14,INT((ROW()-13)/2),0)),"",OFFSET('10. SEGUIMIENTO 2025'!$P$14,INT((ROW()-13)/2),0)),IF(ISBLANK(OFFSET('9. METAS'!$P$20,INT((ROW()-14)/2),0)),"",OFFSET('9. METAS'!$P$20,INT((ROW()-14)/2),0)))</f>
        <v/>
      </c>
      <c r="M300" s="257" t="str">
        <f ca="1">IF(MOD(ROW()-13,2)=0,IF(ISBLANK(OFFSET('10. SEGUIMIENTO 2025'!$Q$14,INT((ROW()-13)/2),0)),"",OFFSET('10. SEGUIMIENTO 2025'!$Q$14,INT((ROW()-13)/2),0)),IF(ISBLANK(OFFSET('9. METAS'!$Q$20,INT((ROW()-14)/2),0)),"",OFFSET('9. METAS'!$Q$20,INT((ROW()-14)/2),0)))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017" t="str">
        <f ca="1">IF(ISBLANK(OFFSET('9. METAS'!$K$20,INT((ROW()-13)/2),0)),"",OFFSET('9. METAS'!$K$20,INT((ROW()-13)/2),0))</f>
        <v/>
      </c>
      <c r="I301" s="1014"/>
      <c r="J301" s="255">
        <f ca="1">IF(MOD(ROW()-13,2)=0,IF(ISBLANK(OFFSET('10. SEGUIMIENTO 2025'!$N$14,INT((ROW()-13)/2),0)),"",OFFSET('10. SEGUIMIENTO 2025'!$N$14,INT((ROW()-13)/2),0)),IF(ISBLANK(OFFSET('9. METAS'!$N$20,INT((ROW()-14)/2),0)),"",OFFSET('9. METAS'!$N$20,INT((ROW()-14)/2),0)))</f>
        <v>41</v>
      </c>
      <c r="K301" s="256" t="str">
        <f ca="1">IF(MOD(ROW()-13,2)=0,IF(ISBLANK(OFFSET('10. SEGUIMIENTO 2025'!$O$14,INT((ROW()-13)/2),0)),"",OFFSET('10. SEGUIMIENTO 2025'!$O$14,INT((ROW()-13)/2),0)),IF(ISBLANK(OFFSET('9. METAS'!$O$20,INT((ROW()-14)/2),0)),"",OFFSET('9. METAS'!$O$20,INT((ROW()-14)/2),0)))</f>
        <v/>
      </c>
      <c r="L301" s="256" t="str">
        <f ca="1">IF(MOD(ROW()-13,2)=0,IF(ISBLANK(OFFSET('10. SEGUIMIENTO 2025'!$P$14,INT((ROW()-13)/2),0)),"",OFFSET('10. SEGUIMIENTO 2025'!$P$14,INT((ROW()-13)/2),0)),IF(ISBLANK(OFFSET('9. METAS'!$P$20,INT((ROW()-14)/2),0)),"",OFFSET('9. METAS'!$P$20,INT((ROW()-14)/2),0)))</f>
        <v/>
      </c>
      <c r="M301" s="257" t="str">
        <f ca="1">IF(MOD(ROW()-13,2)=0,IF(ISBLANK(OFFSET('10. SEGUIMIENTO 2025'!$Q$14,INT((ROW()-13)/2),0)),"",OFFSET('10. SEGUIMIENTO 2025'!$Q$14,INT((ROW()-13)/2),0)),IF(ISBLANK(OFFSET('9. METAS'!$Q$20,INT((ROW()-14)/2),0)),"",OFFSET('9. METAS'!$Q$20,INT((ROW()-14)/2),0)))</f>
        <v/>
      </c>
      <c r="N301" s="1012" t="str">
        <f t="shared" ref="N301" ca="1" si="284">IFERROR(M301/M302,"ND")</f>
        <v>ND</v>
      </c>
      <c r="O301" s="1008" t="str">
        <f t="shared" ref="O301" ca="1" si="285">IFERROR(((M301+L301+K301+J301)/H301),"ND")</f>
        <v>ND</v>
      </c>
      <c r="P301" s="996"/>
    </row>
    <row r="302" spans="3:16">
      <c r="C302" s="1030"/>
      <c r="D302" s="1026"/>
      <c r="E302" s="1026"/>
      <c r="F302" s="1024"/>
      <c r="G302" s="1021"/>
      <c r="H302" s="1017"/>
      <c r="I302" s="1015"/>
      <c r="J302" s="255" t="str">
        <f ca="1">IF(MOD(ROW()-13,2)=0,IF(ISBLANK(OFFSET('10. SEGUIMIENTO 2025'!$N$14,INT((ROW()-13)/2),0)),"",OFFSET('10. SEGUIMIENTO 2025'!$N$14,INT((ROW()-13)/2),0)),IF(ISBLANK(OFFSET('9. METAS'!$N$20,INT((ROW()-14)/2),0)),"",OFFSET('9. METAS'!$N$20,INT((ROW()-14)/2),0)))</f>
        <v/>
      </c>
      <c r="K302" s="256" t="str">
        <f ca="1">IF(MOD(ROW()-13,2)=0,IF(ISBLANK(OFFSET('10. SEGUIMIENTO 2025'!$O$14,INT((ROW()-13)/2),0)),"",OFFSET('10. SEGUIMIENTO 2025'!$O$14,INT((ROW()-13)/2),0)),IF(ISBLANK(OFFSET('9. METAS'!$O$20,INT((ROW()-14)/2),0)),"",OFFSET('9. METAS'!$O$20,INT((ROW()-14)/2),0)))</f>
        <v/>
      </c>
      <c r="L302" s="256" t="str">
        <f ca="1">IF(MOD(ROW()-13,2)=0,IF(ISBLANK(OFFSET('10. SEGUIMIENTO 2025'!$P$14,INT((ROW()-13)/2),0)),"",OFFSET('10. SEGUIMIENTO 2025'!$P$14,INT((ROW()-13)/2),0)),IF(ISBLANK(OFFSET('9. METAS'!$P$20,INT((ROW()-14)/2),0)),"",OFFSET('9. METAS'!$P$20,INT((ROW()-14)/2),0)))</f>
        <v/>
      </c>
      <c r="M302" s="257" t="str">
        <f ca="1">IF(MOD(ROW()-13,2)=0,IF(ISBLANK(OFFSET('10. SEGUIMIENTO 2025'!$Q$14,INT((ROW()-13)/2),0)),"",OFFSET('10. SEGUIMIENTO 2025'!$Q$14,INT((ROW()-13)/2),0)),IF(ISBLANK(OFFSET('9. METAS'!$Q$20,INT((ROW()-14)/2),0)),"",OFFSET('9. METAS'!$Q$20,INT((ROW()-14)/2),0)))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017" t="str">
        <f ca="1">IF(ISBLANK(OFFSET('9. METAS'!$K$20,INT((ROW()-13)/2),0)),"",OFFSET('9. METAS'!$K$20,INT((ROW()-13)/2),0))</f>
        <v/>
      </c>
      <c r="I303" s="1014"/>
      <c r="J303" s="255">
        <f ca="1">IF(MOD(ROW()-13,2)=0,IF(ISBLANK(OFFSET('10. SEGUIMIENTO 2025'!$N$14,INT((ROW()-13)/2),0)),"",OFFSET('10. SEGUIMIENTO 2025'!$N$14,INT((ROW()-13)/2),0)),IF(ISBLANK(OFFSET('9. METAS'!$N$20,INT((ROW()-14)/2),0)),"",OFFSET('9. METAS'!$N$20,INT((ROW()-14)/2),0)))</f>
        <v>41</v>
      </c>
      <c r="K303" s="256" t="str">
        <f ca="1">IF(MOD(ROW()-13,2)=0,IF(ISBLANK(OFFSET('10. SEGUIMIENTO 2025'!$O$14,INT((ROW()-13)/2),0)),"",OFFSET('10. SEGUIMIENTO 2025'!$O$14,INT((ROW()-13)/2),0)),IF(ISBLANK(OFFSET('9. METAS'!$O$20,INT((ROW()-14)/2),0)),"",OFFSET('9. METAS'!$O$20,INT((ROW()-14)/2),0)))</f>
        <v/>
      </c>
      <c r="L303" s="256" t="str">
        <f ca="1">IF(MOD(ROW()-13,2)=0,IF(ISBLANK(OFFSET('10. SEGUIMIENTO 2025'!$P$14,INT((ROW()-13)/2),0)),"",OFFSET('10. SEGUIMIENTO 2025'!$P$14,INT((ROW()-13)/2),0)),IF(ISBLANK(OFFSET('9. METAS'!$P$20,INT((ROW()-14)/2),0)),"",OFFSET('9. METAS'!$P$20,INT((ROW()-14)/2),0)))</f>
        <v/>
      </c>
      <c r="M303" s="257" t="str">
        <f ca="1">IF(MOD(ROW()-13,2)=0,IF(ISBLANK(OFFSET('10. SEGUIMIENTO 2025'!$Q$14,INT((ROW()-13)/2),0)),"",OFFSET('10. SEGUIMIENTO 2025'!$Q$14,INT((ROW()-13)/2),0)),IF(ISBLANK(OFFSET('9. METAS'!$Q$20,INT((ROW()-14)/2),0)),"",OFFSET('9. METAS'!$Q$20,INT((ROW()-14)/2),0)))</f>
        <v/>
      </c>
      <c r="N303" s="1012" t="str">
        <f t="shared" ref="N303" ca="1" si="286">IFERROR(M303/M304,"ND")</f>
        <v>ND</v>
      </c>
      <c r="O303" s="1008" t="str">
        <f t="shared" ref="O303" ca="1" si="287">IFERROR(((M303+L303+K303+J303)/H303),"ND")</f>
        <v>ND</v>
      </c>
      <c r="P303" s="996"/>
    </row>
    <row r="304" spans="3:16">
      <c r="C304" s="1030"/>
      <c r="D304" s="1026"/>
      <c r="E304" s="1026"/>
      <c r="F304" s="1024"/>
      <c r="G304" s="1021"/>
      <c r="H304" s="1017"/>
      <c r="I304" s="1015"/>
      <c r="J304" s="255" t="str">
        <f ca="1">IF(MOD(ROW()-13,2)=0,IF(ISBLANK(OFFSET('10. SEGUIMIENTO 2025'!$N$14,INT((ROW()-13)/2),0)),"",OFFSET('10. SEGUIMIENTO 2025'!$N$14,INT((ROW()-13)/2),0)),IF(ISBLANK(OFFSET('9. METAS'!$N$20,INT((ROW()-14)/2),0)),"",OFFSET('9. METAS'!$N$20,INT((ROW()-14)/2),0)))</f>
        <v/>
      </c>
      <c r="K304" s="256" t="str">
        <f ca="1">IF(MOD(ROW()-13,2)=0,IF(ISBLANK(OFFSET('10. SEGUIMIENTO 2025'!$O$14,INT((ROW()-13)/2),0)),"",OFFSET('10. SEGUIMIENTO 2025'!$O$14,INT((ROW()-13)/2),0)),IF(ISBLANK(OFFSET('9. METAS'!$O$20,INT((ROW()-14)/2),0)),"",OFFSET('9. METAS'!$O$20,INT((ROW()-14)/2),0)))</f>
        <v/>
      </c>
      <c r="L304" s="256" t="str">
        <f ca="1">IF(MOD(ROW()-13,2)=0,IF(ISBLANK(OFFSET('10. SEGUIMIENTO 2025'!$P$14,INT((ROW()-13)/2),0)),"",OFFSET('10. SEGUIMIENTO 2025'!$P$14,INT((ROW()-13)/2),0)),IF(ISBLANK(OFFSET('9. METAS'!$P$20,INT((ROW()-14)/2),0)),"",OFFSET('9. METAS'!$P$20,INT((ROW()-14)/2),0)))</f>
        <v/>
      </c>
      <c r="M304" s="257" t="str">
        <f ca="1">IF(MOD(ROW()-13,2)=0,IF(ISBLANK(OFFSET('10. SEGUIMIENTO 2025'!$Q$14,INT((ROW()-13)/2),0)),"",OFFSET('10. SEGUIMIENTO 2025'!$Q$14,INT((ROW()-13)/2),0)),IF(ISBLANK(OFFSET('9. METAS'!$Q$20,INT((ROW()-14)/2),0)),"",OFFSET('9. METAS'!$Q$20,INT((ROW()-14)/2),0)))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017" t="str">
        <f ca="1">IF(ISBLANK(OFFSET('9. METAS'!$K$20,INT((ROW()-13)/2),0)),"",OFFSET('9. METAS'!$K$20,INT((ROW()-13)/2),0))</f>
        <v/>
      </c>
      <c r="I305" s="1014"/>
      <c r="J305" s="255">
        <f ca="1">IF(MOD(ROW()-13,2)=0,IF(ISBLANK(OFFSET('10. SEGUIMIENTO 2025'!$N$14,INT((ROW()-13)/2),0)),"",OFFSET('10. SEGUIMIENTO 2025'!$N$14,INT((ROW()-13)/2),0)),IF(ISBLANK(OFFSET('9. METAS'!$N$20,INT((ROW()-14)/2),0)),"",OFFSET('9. METAS'!$N$20,INT((ROW()-14)/2),0)))</f>
        <v>41</v>
      </c>
      <c r="K305" s="256" t="str">
        <f ca="1">IF(MOD(ROW()-13,2)=0,IF(ISBLANK(OFFSET('10. SEGUIMIENTO 2025'!$O$14,INT((ROW()-13)/2),0)),"",OFFSET('10. SEGUIMIENTO 2025'!$O$14,INT((ROW()-13)/2),0)),IF(ISBLANK(OFFSET('9. METAS'!$O$20,INT((ROW()-14)/2),0)),"",OFFSET('9. METAS'!$O$20,INT((ROW()-14)/2),0)))</f>
        <v/>
      </c>
      <c r="L305" s="256" t="str">
        <f ca="1">IF(MOD(ROW()-13,2)=0,IF(ISBLANK(OFFSET('10. SEGUIMIENTO 2025'!$P$14,INT((ROW()-13)/2),0)),"",OFFSET('10. SEGUIMIENTO 2025'!$P$14,INT((ROW()-13)/2),0)),IF(ISBLANK(OFFSET('9. METAS'!$P$20,INT((ROW()-14)/2),0)),"",OFFSET('9. METAS'!$P$20,INT((ROW()-14)/2),0)))</f>
        <v/>
      </c>
      <c r="M305" s="257" t="str">
        <f ca="1">IF(MOD(ROW()-13,2)=0,IF(ISBLANK(OFFSET('10. SEGUIMIENTO 2025'!$Q$14,INT((ROW()-13)/2),0)),"",OFFSET('10. SEGUIMIENTO 2025'!$Q$14,INT((ROW()-13)/2),0)),IF(ISBLANK(OFFSET('9. METAS'!$Q$20,INT((ROW()-14)/2),0)),"",OFFSET('9. METAS'!$Q$20,INT((ROW()-14)/2),0)))</f>
        <v/>
      </c>
      <c r="N305" s="1012" t="str">
        <f t="shared" ref="N305" ca="1" si="288">IFERROR(M305/M306,"ND")</f>
        <v>ND</v>
      </c>
      <c r="O305" s="1008" t="str">
        <f t="shared" ref="O305" ca="1" si="289">IFERROR(((M305+L305+K305+J305)/H305),"ND")</f>
        <v>ND</v>
      </c>
      <c r="P305" s="996"/>
    </row>
    <row r="306" spans="3:16">
      <c r="C306" s="1030"/>
      <c r="D306" s="1026"/>
      <c r="E306" s="1026"/>
      <c r="F306" s="1024"/>
      <c r="G306" s="1021"/>
      <c r="H306" s="1017"/>
      <c r="I306" s="1015"/>
      <c r="J306" s="255" t="str">
        <f ca="1">IF(MOD(ROW()-13,2)=0,IF(ISBLANK(OFFSET('10. SEGUIMIENTO 2025'!$N$14,INT((ROW()-13)/2),0)),"",OFFSET('10. SEGUIMIENTO 2025'!$N$14,INT((ROW()-13)/2),0)),IF(ISBLANK(OFFSET('9. METAS'!$N$20,INT((ROW()-14)/2),0)),"",OFFSET('9. METAS'!$N$20,INT((ROW()-14)/2),0)))</f>
        <v/>
      </c>
      <c r="K306" s="256" t="str">
        <f ca="1">IF(MOD(ROW()-13,2)=0,IF(ISBLANK(OFFSET('10. SEGUIMIENTO 2025'!$O$14,INT((ROW()-13)/2),0)),"",OFFSET('10. SEGUIMIENTO 2025'!$O$14,INT((ROW()-13)/2),0)),IF(ISBLANK(OFFSET('9. METAS'!$O$20,INT((ROW()-14)/2),0)),"",OFFSET('9. METAS'!$O$20,INT((ROW()-14)/2),0)))</f>
        <v/>
      </c>
      <c r="L306" s="256" t="str">
        <f ca="1">IF(MOD(ROW()-13,2)=0,IF(ISBLANK(OFFSET('10. SEGUIMIENTO 2025'!$P$14,INT((ROW()-13)/2),0)),"",OFFSET('10. SEGUIMIENTO 2025'!$P$14,INT((ROW()-13)/2),0)),IF(ISBLANK(OFFSET('9. METAS'!$P$20,INT((ROW()-14)/2),0)),"",OFFSET('9. METAS'!$P$20,INT((ROW()-14)/2),0)))</f>
        <v/>
      </c>
      <c r="M306" s="257" t="str">
        <f ca="1">IF(MOD(ROW()-13,2)=0,IF(ISBLANK(OFFSET('10. SEGUIMIENTO 2025'!$Q$14,INT((ROW()-13)/2),0)),"",OFFSET('10. SEGUIMIENTO 2025'!$Q$14,INT((ROW()-13)/2),0)),IF(ISBLANK(OFFSET('9. METAS'!$Q$20,INT((ROW()-14)/2),0)),"",OFFSET('9. METAS'!$Q$20,INT((ROW()-14)/2),0)))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017" t="str">
        <f ca="1">IF(ISBLANK(OFFSET('9. METAS'!$K$20,INT((ROW()-13)/2),0)),"",OFFSET('9. METAS'!$K$20,INT((ROW()-13)/2),0))</f>
        <v/>
      </c>
      <c r="I307" s="1014"/>
      <c r="J307" s="255">
        <f ca="1">IF(MOD(ROW()-13,2)=0,IF(ISBLANK(OFFSET('10. SEGUIMIENTO 2025'!$N$14,INT((ROW()-13)/2),0)),"",OFFSET('10. SEGUIMIENTO 2025'!$N$14,INT((ROW()-13)/2),0)),IF(ISBLANK(OFFSET('9. METAS'!$N$20,INT((ROW()-14)/2),0)),"",OFFSET('9. METAS'!$N$20,INT((ROW()-14)/2),0)))</f>
        <v>41</v>
      </c>
      <c r="K307" s="256" t="str">
        <f ca="1">IF(MOD(ROW()-13,2)=0,IF(ISBLANK(OFFSET('10. SEGUIMIENTO 2025'!$O$14,INT((ROW()-13)/2),0)),"",OFFSET('10. SEGUIMIENTO 2025'!$O$14,INT((ROW()-13)/2),0)),IF(ISBLANK(OFFSET('9. METAS'!$O$20,INT((ROW()-14)/2),0)),"",OFFSET('9. METAS'!$O$20,INT((ROW()-14)/2),0)))</f>
        <v/>
      </c>
      <c r="L307" s="256" t="str">
        <f ca="1">IF(MOD(ROW()-13,2)=0,IF(ISBLANK(OFFSET('10. SEGUIMIENTO 2025'!$P$14,INT((ROW()-13)/2),0)),"",OFFSET('10. SEGUIMIENTO 2025'!$P$14,INT((ROW()-13)/2),0)),IF(ISBLANK(OFFSET('9. METAS'!$P$20,INT((ROW()-14)/2),0)),"",OFFSET('9. METAS'!$P$20,INT((ROW()-14)/2),0)))</f>
        <v/>
      </c>
      <c r="M307" s="257" t="str">
        <f ca="1">IF(MOD(ROW()-13,2)=0,IF(ISBLANK(OFFSET('10. SEGUIMIENTO 2025'!$Q$14,INT((ROW()-13)/2),0)),"",OFFSET('10. SEGUIMIENTO 2025'!$Q$14,INT((ROW()-13)/2),0)),IF(ISBLANK(OFFSET('9. METAS'!$Q$20,INT((ROW()-14)/2),0)),"",OFFSET('9. METAS'!$Q$20,INT((ROW()-14)/2),0)))</f>
        <v/>
      </c>
      <c r="N307" s="1012" t="str">
        <f t="shared" ref="N307" ca="1" si="290">IFERROR(M307/M308,"ND")</f>
        <v>ND</v>
      </c>
      <c r="O307" s="1008" t="str">
        <f t="shared" ref="O307" ca="1" si="291">IFERROR(((M307+L307+K307+J307)/H307),"ND")</f>
        <v>ND</v>
      </c>
      <c r="P307" s="996"/>
    </row>
    <row r="308" spans="3:16">
      <c r="C308" s="1030"/>
      <c r="D308" s="1026"/>
      <c r="E308" s="1026"/>
      <c r="F308" s="1024"/>
      <c r="G308" s="1021"/>
      <c r="H308" s="1017"/>
      <c r="I308" s="1015"/>
      <c r="J308" s="255" t="str">
        <f ca="1">IF(MOD(ROW()-13,2)=0,IF(ISBLANK(OFFSET('10. SEGUIMIENTO 2025'!$N$14,INT((ROW()-13)/2),0)),"",OFFSET('10. SEGUIMIENTO 2025'!$N$14,INT((ROW()-13)/2),0)),IF(ISBLANK(OFFSET('9. METAS'!$N$20,INT((ROW()-14)/2),0)),"",OFFSET('9. METAS'!$N$20,INT((ROW()-14)/2),0)))</f>
        <v/>
      </c>
      <c r="K308" s="256" t="str">
        <f ca="1">IF(MOD(ROW()-13,2)=0,IF(ISBLANK(OFFSET('10. SEGUIMIENTO 2025'!$O$14,INT((ROW()-13)/2),0)),"",OFFSET('10. SEGUIMIENTO 2025'!$O$14,INT((ROW()-13)/2),0)),IF(ISBLANK(OFFSET('9. METAS'!$O$20,INT((ROW()-14)/2),0)),"",OFFSET('9. METAS'!$O$20,INT((ROW()-14)/2),0)))</f>
        <v/>
      </c>
      <c r="L308" s="256" t="str">
        <f ca="1">IF(MOD(ROW()-13,2)=0,IF(ISBLANK(OFFSET('10. SEGUIMIENTO 2025'!$P$14,INT((ROW()-13)/2),0)),"",OFFSET('10. SEGUIMIENTO 2025'!$P$14,INT((ROW()-13)/2),0)),IF(ISBLANK(OFFSET('9. METAS'!$P$20,INT((ROW()-14)/2),0)),"",OFFSET('9. METAS'!$P$20,INT((ROW()-14)/2),0)))</f>
        <v/>
      </c>
      <c r="M308" s="257" t="str">
        <f ca="1">IF(MOD(ROW()-13,2)=0,IF(ISBLANK(OFFSET('10. SEGUIMIENTO 2025'!$Q$14,INT((ROW()-13)/2),0)),"",OFFSET('10. SEGUIMIENTO 2025'!$Q$14,INT((ROW()-13)/2),0)),IF(ISBLANK(OFFSET('9. METAS'!$Q$20,INT((ROW()-14)/2),0)),"",OFFSET('9. METAS'!$Q$20,INT((ROW()-14)/2),0)))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017" t="str">
        <f ca="1">IF(ISBLANK(OFFSET('9. METAS'!$K$20,INT((ROW()-13)/2),0)),"",OFFSET('9. METAS'!$K$20,INT((ROW()-13)/2),0))</f>
        <v/>
      </c>
      <c r="I309" s="1014"/>
      <c r="J309" s="255">
        <f ca="1">IF(MOD(ROW()-13,2)=0,IF(ISBLANK(OFFSET('10. SEGUIMIENTO 2025'!$N$14,INT((ROW()-13)/2),0)),"",OFFSET('10. SEGUIMIENTO 2025'!$N$14,INT((ROW()-13)/2),0)),IF(ISBLANK(OFFSET('9. METAS'!$N$20,INT((ROW()-14)/2),0)),"",OFFSET('9. METAS'!$N$20,INT((ROW()-14)/2),0)))</f>
        <v>41</v>
      </c>
      <c r="K309" s="256" t="str">
        <f ca="1">IF(MOD(ROW()-13,2)=0,IF(ISBLANK(OFFSET('10. SEGUIMIENTO 2025'!$O$14,INT((ROW()-13)/2),0)),"",OFFSET('10. SEGUIMIENTO 2025'!$O$14,INT((ROW()-13)/2),0)),IF(ISBLANK(OFFSET('9. METAS'!$O$20,INT((ROW()-14)/2),0)),"",OFFSET('9. METAS'!$O$20,INT((ROW()-14)/2),0)))</f>
        <v/>
      </c>
      <c r="L309" s="256" t="str">
        <f ca="1">IF(MOD(ROW()-13,2)=0,IF(ISBLANK(OFFSET('10. SEGUIMIENTO 2025'!$P$14,INT((ROW()-13)/2),0)),"",OFFSET('10. SEGUIMIENTO 2025'!$P$14,INT((ROW()-13)/2),0)),IF(ISBLANK(OFFSET('9. METAS'!$P$20,INT((ROW()-14)/2),0)),"",OFFSET('9. METAS'!$P$20,INT((ROW()-14)/2),0)))</f>
        <v/>
      </c>
      <c r="M309" s="257" t="str">
        <f ca="1">IF(MOD(ROW()-13,2)=0,IF(ISBLANK(OFFSET('10. SEGUIMIENTO 2025'!$Q$14,INT((ROW()-13)/2),0)),"",OFFSET('10. SEGUIMIENTO 2025'!$Q$14,INT((ROW()-13)/2),0)),IF(ISBLANK(OFFSET('9. METAS'!$Q$20,INT((ROW()-14)/2),0)),"",OFFSET('9. METAS'!$Q$20,INT((ROW()-14)/2),0)))</f>
        <v/>
      </c>
      <c r="N309" s="1012" t="str">
        <f t="shared" ref="N309" ca="1" si="292">IFERROR(M309/M310,"ND")</f>
        <v>ND</v>
      </c>
      <c r="O309" s="1008" t="str">
        <f t="shared" ref="O309" ca="1" si="293">IFERROR(((M309+L309+K309+J309)/H309),"ND")</f>
        <v>ND</v>
      </c>
      <c r="P309" s="996"/>
    </row>
    <row r="310" spans="3:16">
      <c r="C310" s="1030"/>
      <c r="D310" s="1026"/>
      <c r="E310" s="1026"/>
      <c r="F310" s="1024"/>
      <c r="G310" s="1021"/>
      <c r="H310" s="1017"/>
      <c r="I310" s="1015"/>
      <c r="J310" s="255" t="str">
        <f ca="1">IF(MOD(ROW()-13,2)=0,IF(ISBLANK(OFFSET('10. SEGUIMIENTO 2025'!$N$14,INT((ROW()-13)/2),0)),"",OFFSET('10. SEGUIMIENTO 2025'!$N$14,INT((ROW()-13)/2),0)),IF(ISBLANK(OFFSET('9. METAS'!$N$20,INT((ROW()-14)/2),0)),"",OFFSET('9. METAS'!$N$20,INT((ROW()-14)/2),0)))</f>
        <v/>
      </c>
      <c r="K310" s="256" t="str">
        <f ca="1">IF(MOD(ROW()-13,2)=0,IF(ISBLANK(OFFSET('10. SEGUIMIENTO 2025'!$O$14,INT((ROW()-13)/2),0)),"",OFFSET('10. SEGUIMIENTO 2025'!$O$14,INT((ROW()-13)/2),0)),IF(ISBLANK(OFFSET('9. METAS'!$O$20,INT((ROW()-14)/2),0)),"",OFFSET('9. METAS'!$O$20,INT((ROW()-14)/2),0)))</f>
        <v/>
      </c>
      <c r="L310" s="256" t="str">
        <f ca="1">IF(MOD(ROW()-13,2)=0,IF(ISBLANK(OFFSET('10. SEGUIMIENTO 2025'!$P$14,INT((ROW()-13)/2),0)),"",OFFSET('10. SEGUIMIENTO 2025'!$P$14,INT((ROW()-13)/2),0)),IF(ISBLANK(OFFSET('9. METAS'!$P$20,INT((ROW()-14)/2),0)),"",OFFSET('9. METAS'!$P$20,INT((ROW()-14)/2),0)))</f>
        <v/>
      </c>
      <c r="M310" s="257" t="str">
        <f ca="1">IF(MOD(ROW()-13,2)=0,IF(ISBLANK(OFFSET('10. SEGUIMIENTO 2025'!$Q$14,INT((ROW()-13)/2),0)),"",OFFSET('10. SEGUIMIENTO 2025'!$Q$14,INT((ROW()-13)/2),0)),IF(ISBLANK(OFFSET('9. METAS'!$Q$20,INT((ROW()-14)/2),0)),"",OFFSET('9. METAS'!$Q$20,INT((ROW()-14)/2),0)))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017" t="str">
        <f ca="1">IF(ISBLANK(OFFSET('9. METAS'!$K$20,INT((ROW()-13)/2),0)),"",OFFSET('9. METAS'!$K$20,INT((ROW()-13)/2),0))</f>
        <v/>
      </c>
      <c r="I311" s="1014"/>
      <c r="J311" s="255">
        <f ca="1">IF(MOD(ROW()-13,2)=0,IF(ISBLANK(OFFSET('10. SEGUIMIENTO 2025'!$N$14,INT((ROW()-13)/2),0)),"",OFFSET('10. SEGUIMIENTO 2025'!$N$14,INT((ROW()-13)/2),0)),IF(ISBLANK(OFFSET('9. METAS'!$N$20,INT((ROW()-14)/2),0)),"",OFFSET('9. METAS'!$N$20,INT((ROW()-14)/2),0)))</f>
        <v>41</v>
      </c>
      <c r="K311" s="256" t="str">
        <f ca="1">IF(MOD(ROW()-13,2)=0,IF(ISBLANK(OFFSET('10. SEGUIMIENTO 2025'!$O$14,INT((ROW()-13)/2),0)),"",OFFSET('10. SEGUIMIENTO 2025'!$O$14,INT((ROW()-13)/2),0)),IF(ISBLANK(OFFSET('9. METAS'!$O$20,INT((ROW()-14)/2),0)),"",OFFSET('9. METAS'!$O$20,INT((ROW()-14)/2),0)))</f>
        <v/>
      </c>
      <c r="L311" s="256" t="str">
        <f ca="1">IF(MOD(ROW()-13,2)=0,IF(ISBLANK(OFFSET('10. SEGUIMIENTO 2025'!$P$14,INT((ROW()-13)/2),0)),"",OFFSET('10. SEGUIMIENTO 2025'!$P$14,INT((ROW()-13)/2),0)),IF(ISBLANK(OFFSET('9. METAS'!$P$20,INT((ROW()-14)/2),0)),"",OFFSET('9. METAS'!$P$20,INT((ROW()-14)/2),0)))</f>
        <v/>
      </c>
      <c r="M311" s="257" t="str">
        <f ca="1">IF(MOD(ROW()-13,2)=0,IF(ISBLANK(OFFSET('10. SEGUIMIENTO 2025'!$Q$14,INT((ROW()-13)/2),0)),"",OFFSET('10. SEGUIMIENTO 2025'!$Q$14,INT((ROW()-13)/2),0)),IF(ISBLANK(OFFSET('9. METAS'!$Q$20,INT((ROW()-14)/2),0)),"",OFFSET('9. METAS'!$Q$20,INT((ROW()-14)/2),0)))</f>
        <v/>
      </c>
      <c r="N311" s="1012" t="str">
        <f t="shared" ref="N311" ca="1" si="294">IFERROR(M311/M312,"ND")</f>
        <v>ND</v>
      </c>
      <c r="O311" s="1008" t="str">
        <f t="shared" ref="O311" ca="1" si="295">IFERROR(((M311+L311+K311+J311)/H311),"ND")</f>
        <v>ND</v>
      </c>
      <c r="P311" s="996"/>
    </row>
    <row r="312" spans="3:16">
      <c r="C312" s="1030"/>
      <c r="D312" s="1026"/>
      <c r="E312" s="1026"/>
      <c r="F312" s="1024"/>
      <c r="G312" s="1021"/>
      <c r="H312" s="1017"/>
      <c r="I312" s="1015"/>
      <c r="J312" s="255" t="str">
        <f ca="1">IF(MOD(ROW()-13,2)=0,IF(ISBLANK(OFFSET('10. SEGUIMIENTO 2025'!$N$14,INT((ROW()-13)/2),0)),"",OFFSET('10. SEGUIMIENTO 2025'!$N$14,INT((ROW()-13)/2),0)),IF(ISBLANK(OFFSET('9. METAS'!$N$20,INT((ROW()-14)/2),0)),"",OFFSET('9. METAS'!$N$20,INT((ROW()-14)/2),0)))</f>
        <v/>
      </c>
      <c r="K312" s="256" t="str">
        <f ca="1">IF(MOD(ROW()-13,2)=0,IF(ISBLANK(OFFSET('10. SEGUIMIENTO 2025'!$O$14,INT((ROW()-13)/2),0)),"",OFFSET('10. SEGUIMIENTO 2025'!$O$14,INT((ROW()-13)/2),0)),IF(ISBLANK(OFFSET('9. METAS'!$O$20,INT((ROW()-14)/2),0)),"",OFFSET('9. METAS'!$O$20,INT((ROW()-14)/2),0)))</f>
        <v/>
      </c>
      <c r="L312" s="256" t="str">
        <f ca="1">IF(MOD(ROW()-13,2)=0,IF(ISBLANK(OFFSET('10. SEGUIMIENTO 2025'!$P$14,INT((ROW()-13)/2),0)),"",OFFSET('10. SEGUIMIENTO 2025'!$P$14,INT((ROW()-13)/2),0)),IF(ISBLANK(OFFSET('9. METAS'!$P$20,INT((ROW()-14)/2),0)),"",OFFSET('9. METAS'!$P$20,INT((ROW()-14)/2),0)))</f>
        <v/>
      </c>
      <c r="M312" s="257" t="str">
        <f ca="1">IF(MOD(ROW()-13,2)=0,IF(ISBLANK(OFFSET('10. SEGUIMIENTO 2025'!$Q$14,INT((ROW()-13)/2),0)),"",OFFSET('10. SEGUIMIENTO 2025'!$Q$14,INT((ROW()-13)/2),0)),IF(ISBLANK(OFFSET('9. METAS'!$Q$20,INT((ROW()-14)/2),0)),"",OFFSET('9. METAS'!$Q$20,INT((ROW()-14)/2),0)))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017" t="str">
        <f ca="1">IF(ISBLANK(OFFSET('9. METAS'!$K$20,INT((ROW()-13)/2),0)),"",OFFSET('9. METAS'!$K$20,INT((ROW()-13)/2),0))</f>
        <v/>
      </c>
      <c r="I313" s="1014"/>
      <c r="J313" s="255">
        <f ca="1">IF(MOD(ROW()-13,2)=0,IF(ISBLANK(OFFSET('10. SEGUIMIENTO 2025'!$N$14,INT((ROW()-13)/2),0)),"",OFFSET('10. SEGUIMIENTO 2025'!$N$14,INT((ROW()-13)/2),0)),IF(ISBLANK(OFFSET('9. METAS'!$N$20,INT((ROW()-14)/2),0)),"",OFFSET('9. METAS'!$N$20,INT((ROW()-14)/2),0)))</f>
        <v>41</v>
      </c>
      <c r="K313" s="256" t="str">
        <f ca="1">IF(MOD(ROW()-13,2)=0,IF(ISBLANK(OFFSET('10. SEGUIMIENTO 2025'!$O$14,INT((ROW()-13)/2),0)),"",OFFSET('10. SEGUIMIENTO 2025'!$O$14,INT((ROW()-13)/2),0)),IF(ISBLANK(OFFSET('9. METAS'!$O$20,INT((ROW()-14)/2),0)),"",OFFSET('9. METAS'!$O$20,INT((ROW()-14)/2),0)))</f>
        <v/>
      </c>
      <c r="L313" s="256" t="str">
        <f ca="1">IF(MOD(ROW()-13,2)=0,IF(ISBLANK(OFFSET('10. SEGUIMIENTO 2025'!$P$14,INT((ROW()-13)/2),0)),"",OFFSET('10. SEGUIMIENTO 2025'!$P$14,INT((ROW()-13)/2),0)),IF(ISBLANK(OFFSET('9. METAS'!$P$20,INT((ROW()-14)/2),0)),"",OFFSET('9. METAS'!$P$20,INT((ROW()-14)/2),0)))</f>
        <v/>
      </c>
      <c r="M313" s="257" t="str">
        <f ca="1">IF(MOD(ROW()-13,2)=0,IF(ISBLANK(OFFSET('10. SEGUIMIENTO 2025'!$Q$14,INT((ROW()-13)/2),0)),"",OFFSET('10. SEGUIMIENTO 2025'!$Q$14,INT((ROW()-13)/2),0)),IF(ISBLANK(OFFSET('9. METAS'!$Q$20,INT((ROW()-14)/2),0)),"",OFFSET('9. METAS'!$Q$20,INT((ROW()-14)/2),0)))</f>
        <v/>
      </c>
      <c r="N313" s="1012" t="str">
        <f t="shared" ref="N313" ca="1" si="296">IFERROR(M313/M314,"ND")</f>
        <v>ND</v>
      </c>
      <c r="O313" s="1008" t="str">
        <f t="shared" ref="O313" ca="1" si="297">IFERROR(((M313+L313+K313+J313)/H313),"ND")</f>
        <v>ND</v>
      </c>
      <c r="P313" s="996"/>
    </row>
    <row r="314" spans="3:16">
      <c r="C314" s="1030"/>
      <c r="D314" s="1026"/>
      <c r="E314" s="1026"/>
      <c r="F314" s="1024"/>
      <c r="G314" s="1021"/>
      <c r="H314" s="1017"/>
      <c r="I314" s="1015"/>
      <c r="J314" s="255" t="str">
        <f ca="1">IF(MOD(ROW()-13,2)=0,IF(ISBLANK(OFFSET('10. SEGUIMIENTO 2025'!$N$14,INT((ROW()-13)/2),0)),"",OFFSET('10. SEGUIMIENTO 2025'!$N$14,INT((ROW()-13)/2),0)),IF(ISBLANK(OFFSET('9. METAS'!$N$20,INT((ROW()-14)/2),0)),"",OFFSET('9. METAS'!$N$20,INT((ROW()-14)/2),0)))</f>
        <v/>
      </c>
      <c r="K314" s="256" t="str">
        <f ca="1">IF(MOD(ROW()-13,2)=0,IF(ISBLANK(OFFSET('10. SEGUIMIENTO 2025'!$O$14,INT((ROW()-13)/2),0)),"",OFFSET('10. SEGUIMIENTO 2025'!$O$14,INT((ROW()-13)/2),0)),IF(ISBLANK(OFFSET('9. METAS'!$O$20,INT((ROW()-14)/2),0)),"",OFFSET('9. METAS'!$O$20,INT((ROW()-14)/2),0)))</f>
        <v/>
      </c>
      <c r="L314" s="256" t="str">
        <f ca="1">IF(MOD(ROW()-13,2)=0,IF(ISBLANK(OFFSET('10. SEGUIMIENTO 2025'!$P$14,INT((ROW()-13)/2),0)),"",OFFSET('10. SEGUIMIENTO 2025'!$P$14,INT((ROW()-13)/2),0)),IF(ISBLANK(OFFSET('9. METAS'!$P$20,INT((ROW()-14)/2),0)),"",OFFSET('9. METAS'!$P$20,INT((ROW()-14)/2),0)))</f>
        <v/>
      </c>
      <c r="M314" s="257" t="str">
        <f ca="1">IF(MOD(ROW()-13,2)=0,IF(ISBLANK(OFFSET('10. SEGUIMIENTO 2025'!$Q$14,INT((ROW()-13)/2),0)),"",OFFSET('10. SEGUIMIENTO 2025'!$Q$14,INT((ROW()-13)/2),0)),IF(ISBLANK(OFFSET('9. METAS'!$Q$20,INT((ROW()-14)/2),0)),"",OFFSET('9. METAS'!$Q$20,INT((ROW()-14)/2),0)))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017" t="str">
        <f ca="1">IF(ISBLANK(OFFSET('9. METAS'!$K$20,INT((ROW()-13)/2),0)),"",OFFSET('9. METAS'!$K$20,INT((ROW()-13)/2),0))</f>
        <v/>
      </c>
      <c r="I315" s="1014"/>
      <c r="J315" s="255">
        <f ca="1">IF(MOD(ROW()-13,2)=0,IF(ISBLANK(OFFSET('10. SEGUIMIENTO 2025'!$N$14,INT((ROW()-13)/2),0)),"",OFFSET('10. SEGUIMIENTO 2025'!$N$14,INT((ROW()-13)/2),0)),IF(ISBLANK(OFFSET('9. METAS'!$N$20,INT((ROW()-14)/2),0)),"",OFFSET('9. METAS'!$N$20,INT((ROW()-14)/2),0)))</f>
        <v>41</v>
      </c>
      <c r="K315" s="256" t="str">
        <f ca="1">IF(MOD(ROW()-13,2)=0,IF(ISBLANK(OFFSET('10. SEGUIMIENTO 2025'!$O$14,INT((ROW()-13)/2),0)),"",OFFSET('10. SEGUIMIENTO 2025'!$O$14,INT((ROW()-13)/2),0)),IF(ISBLANK(OFFSET('9. METAS'!$O$20,INT((ROW()-14)/2),0)),"",OFFSET('9. METAS'!$O$20,INT((ROW()-14)/2),0)))</f>
        <v/>
      </c>
      <c r="L315" s="256" t="str">
        <f ca="1">IF(MOD(ROW()-13,2)=0,IF(ISBLANK(OFFSET('10. SEGUIMIENTO 2025'!$P$14,INT((ROW()-13)/2),0)),"",OFFSET('10. SEGUIMIENTO 2025'!$P$14,INT((ROW()-13)/2),0)),IF(ISBLANK(OFFSET('9. METAS'!$P$20,INT((ROW()-14)/2),0)),"",OFFSET('9. METAS'!$P$20,INT((ROW()-14)/2),0)))</f>
        <v/>
      </c>
      <c r="M315" s="257" t="str">
        <f ca="1">IF(MOD(ROW()-13,2)=0,IF(ISBLANK(OFFSET('10. SEGUIMIENTO 2025'!$Q$14,INT((ROW()-13)/2),0)),"",OFFSET('10. SEGUIMIENTO 2025'!$Q$14,INT((ROW()-13)/2),0)),IF(ISBLANK(OFFSET('9. METAS'!$Q$20,INT((ROW()-14)/2),0)),"",OFFSET('9. METAS'!$Q$20,INT((ROW()-14)/2),0)))</f>
        <v/>
      </c>
      <c r="N315" s="1012" t="str">
        <f t="shared" ref="N315" ca="1" si="298">IFERROR(M315/M316,"ND")</f>
        <v>ND</v>
      </c>
      <c r="O315" s="1008" t="str">
        <f t="shared" ref="O315" ca="1" si="299">IFERROR(((M315+L315+K315+J315)/H315),"ND")</f>
        <v>ND</v>
      </c>
      <c r="P315" s="996"/>
    </row>
    <row r="316" spans="3:16">
      <c r="C316" s="1030"/>
      <c r="D316" s="1026"/>
      <c r="E316" s="1026"/>
      <c r="F316" s="1024"/>
      <c r="G316" s="1021"/>
      <c r="H316" s="1017"/>
      <c r="I316" s="1015"/>
      <c r="J316" s="255" t="str">
        <f ca="1">IF(MOD(ROW()-13,2)=0,IF(ISBLANK(OFFSET('10. SEGUIMIENTO 2025'!$N$14,INT((ROW()-13)/2),0)),"",OFFSET('10. SEGUIMIENTO 2025'!$N$14,INT((ROW()-13)/2),0)),IF(ISBLANK(OFFSET('9. METAS'!$N$20,INT((ROW()-14)/2),0)),"",OFFSET('9. METAS'!$N$20,INT((ROW()-14)/2),0)))</f>
        <v/>
      </c>
      <c r="K316" s="256" t="str">
        <f ca="1">IF(MOD(ROW()-13,2)=0,IF(ISBLANK(OFFSET('10. SEGUIMIENTO 2025'!$O$14,INT((ROW()-13)/2),0)),"",OFFSET('10. SEGUIMIENTO 2025'!$O$14,INT((ROW()-13)/2),0)),IF(ISBLANK(OFFSET('9. METAS'!$O$20,INT((ROW()-14)/2),0)),"",OFFSET('9. METAS'!$O$20,INT((ROW()-14)/2),0)))</f>
        <v/>
      </c>
      <c r="L316" s="256" t="str">
        <f ca="1">IF(MOD(ROW()-13,2)=0,IF(ISBLANK(OFFSET('10. SEGUIMIENTO 2025'!$P$14,INT((ROW()-13)/2),0)),"",OFFSET('10. SEGUIMIENTO 2025'!$P$14,INT((ROW()-13)/2),0)),IF(ISBLANK(OFFSET('9. METAS'!$P$20,INT((ROW()-14)/2),0)),"",OFFSET('9. METAS'!$P$20,INT((ROW()-14)/2),0)))</f>
        <v/>
      </c>
      <c r="M316" s="257" t="str">
        <f ca="1">IF(MOD(ROW()-13,2)=0,IF(ISBLANK(OFFSET('10. SEGUIMIENTO 2025'!$Q$14,INT((ROW()-13)/2),0)),"",OFFSET('10. SEGUIMIENTO 2025'!$Q$14,INT((ROW()-13)/2),0)),IF(ISBLANK(OFFSET('9. METAS'!$Q$20,INT((ROW()-14)/2),0)),"",OFFSET('9. METAS'!$Q$20,INT((ROW()-14)/2),0)))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017" t="str">
        <f ca="1">IF(ISBLANK(OFFSET('9. METAS'!$K$20,INT((ROW()-13)/2),0)),"",OFFSET('9. METAS'!$K$20,INT((ROW()-13)/2),0))</f>
        <v/>
      </c>
      <c r="I317" s="1014"/>
      <c r="J317" s="255">
        <f ca="1">IF(MOD(ROW()-13,2)=0,IF(ISBLANK(OFFSET('10. SEGUIMIENTO 2025'!$N$14,INT((ROW()-13)/2),0)),"",OFFSET('10. SEGUIMIENTO 2025'!$N$14,INT((ROW()-13)/2),0)),IF(ISBLANK(OFFSET('9. METAS'!$N$20,INT((ROW()-14)/2),0)),"",OFFSET('9. METAS'!$N$20,INT((ROW()-14)/2),0)))</f>
        <v>41</v>
      </c>
      <c r="K317" s="256" t="str">
        <f ca="1">IF(MOD(ROW()-13,2)=0,IF(ISBLANK(OFFSET('10. SEGUIMIENTO 2025'!$O$14,INT((ROW()-13)/2),0)),"",OFFSET('10. SEGUIMIENTO 2025'!$O$14,INT((ROW()-13)/2),0)),IF(ISBLANK(OFFSET('9. METAS'!$O$20,INT((ROW()-14)/2),0)),"",OFFSET('9. METAS'!$O$20,INT((ROW()-14)/2),0)))</f>
        <v/>
      </c>
      <c r="L317" s="256" t="str">
        <f ca="1">IF(MOD(ROW()-13,2)=0,IF(ISBLANK(OFFSET('10. SEGUIMIENTO 2025'!$P$14,INT((ROW()-13)/2),0)),"",OFFSET('10. SEGUIMIENTO 2025'!$P$14,INT((ROW()-13)/2),0)),IF(ISBLANK(OFFSET('9. METAS'!$P$20,INT((ROW()-14)/2),0)),"",OFFSET('9. METAS'!$P$20,INT((ROW()-14)/2),0)))</f>
        <v/>
      </c>
      <c r="M317" s="257" t="str">
        <f ca="1">IF(MOD(ROW()-13,2)=0,IF(ISBLANK(OFFSET('10. SEGUIMIENTO 2025'!$Q$14,INT((ROW()-13)/2),0)),"",OFFSET('10. SEGUIMIENTO 2025'!$Q$14,INT((ROW()-13)/2),0)),IF(ISBLANK(OFFSET('9. METAS'!$Q$20,INT((ROW()-14)/2),0)),"",OFFSET('9. METAS'!$Q$20,INT((ROW()-14)/2),0)))</f>
        <v/>
      </c>
      <c r="N317" s="1012" t="str">
        <f t="shared" ref="N317" ca="1" si="300">IFERROR(M317/M318,"ND")</f>
        <v>ND</v>
      </c>
      <c r="O317" s="1008" t="str">
        <f t="shared" ref="O317" ca="1" si="301">IFERROR(((M317+L317+K317+J317)/H317),"ND")</f>
        <v>ND</v>
      </c>
      <c r="P317" s="996"/>
    </row>
    <row r="318" spans="3:16">
      <c r="C318" s="1030"/>
      <c r="D318" s="1026"/>
      <c r="E318" s="1026"/>
      <c r="F318" s="1024"/>
      <c r="G318" s="1021"/>
      <c r="H318" s="1017"/>
      <c r="I318" s="1015"/>
      <c r="J318" s="255" t="str">
        <f ca="1">IF(MOD(ROW()-13,2)=0,IF(ISBLANK(OFFSET('10. SEGUIMIENTO 2025'!$N$14,INT((ROW()-13)/2),0)),"",OFFSET('10. SEGUIMIENTO 2025'!$N$14,INT((ROW()-13)/2),0)),IF(ISBLANK(OFFSET('9. METAS'!$N$20,INT((ROW()-14)/2),0)),"",OFFSET('9. METAS'!$N$20,INT((ROW()-14)/2),0)))</f>
        <v/>
      </c>
      <c r="K318" s="256" t="str">
        <f ca="1">IF(MOD(ROW()-13,2)=0,IF(ISBLANK(OFFSET('10. SEGUIMIENTO 2025'!$O$14,INT((ROW()-13)/2),0)),"",OFFSET('10. SEGUIMIENTO 2025'!$O$14,INT((ROW()-13)/2),0)),IF(ISBLANK(OFFSET('9. METAS'!$O$20,INT((ROW()-14)/2),0)),"",OFFSET('9. METAS'!$O$20,INT((ROW()-14)/2),0)))</f>
        <v/>
      </c>
      <c r="L318" s="256" t="str">
        <f ca="1">IF(MOD(ROW()-13,2)=0,IF(ISBLANK(OFFSET('10. SEGUIMIENTO 2025'!$P$14,INT((ROW()-13)/2),0)),"",OFFSET('10. SEGUIMIENTO 2025'!$P$14,INT((ROW()-13)/2),0)),IF(ISBLANK(OFFSET('9. METAS'!$P$20,INT((ROW()-14)/2),0)),"",OFFSET('9. METAS'!$P$20,INT((ROW()-14)/2),0)))</f>
        <v/>
      </c>
      <c r="M318" s="257" t="str">
        <f ca="1">IF(MOD(ROW()-13,2)=0,IF(ISBLANK(OFFSET('10. SEGUIMIENTO 2025'!$Q$14,INT((ROW()-13)/2),0)),"",OFFSET('10. SEGUIMIENTO 2025'!$Q$14,INT((ROW()-13)/2),0)),IF(ISBLANK(OFFSET('9. METAS'!$Q$20,INT((ROW()-14)/2),0)),"",OFFSET('9. METAS'!$Q$20,INT((ROW()-14)/2),0)))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017" t="str">
        <f ca="1">IF(ISBLANK(OFFSET('9. METAS'!$K$20,INT((ROW()-13)/2),0)),"",OFFSET('9. METAS'!$K$20,INT((ROW()-13)/2),0))</f>
        <v/>
      </c>
      <c r="I319" s="1014"/>
      <c r="J319" s="255">
        <f ca="1">IF(MOD(ROW()-13,2)=0,IF(ISBLANK(OFFSET('10. SEGUIMIENTO 2025'!$N$14,INT((ROW()-13)/2),0)),"",OFFSET('10. SEGUIMIENTO 2025'!$N$14,INT((ROW()-13)/2),0)),IF(ISBLANK(OFFSET('9. METAS'!$N$20,INT((ROW()-14)/2),0)),"",OFFSET('9. METAS'!$N$20,INT((ROW()-14)/2),0)))</f>
        <v>41</v>
      </c>
      <c r="K319" s="256" t="str">
        <f ca="1">IF(MOD(ROW()-13,2)=0,IF(ISBLANK(OFFSET('10. SEGUIMIENTO 2025'!$O$14,INT((ROW()-13)/2),0)),"",OFFSET('10. SEGUIMIENTO 2025'!$O$14,INT((ROW()-13)/2),0)),IF(ISBLANK(OFFSET('9. METAS'!$O$20,INT((ROW()-14)/2),0)),"",OFFSET('9. METAS'!$O$20,INT((ROW()-14)/2),0)))</f>
        <v/>
      </c>
      <c r="L319" s="256" t="str">
        <f ca="1">IF(MOD(ROW()-13,2)=0,IF(ISBLANK(OFFSET('10. SEGUIMIENTO 2025'!$P$14,INT((ROW()-13)/2),0)),"",OFFSET('10. SEGUIMIENTO 2025'!$P$14,INT((ROW()-13)/2),0)),IF(ISBLANK(OFFSET('9. METAS'!$P$20,INT((ROW()-14)/2),0)),"",OFFSET('9. METAS'!$P$20,INT((ROW()-14)/2),0)))</f>
        <v/>
      </c>
      <c r="M319" s="257" t="str">
        <f ca="1">IF(MOD(ROW()-13,2)=0,IF(ISBLANK(OFFSET('10. SEGUIMIENTO 2025'!$Q$14,INT((ROW()-13)/2),0)),"",OFFSET('10. SEGUIMIENTO 2025'!$Q$14,INT((ROW()-13)/2),0)),IF(ISBLANK(OFFSET('9. METAS'!$Q$20,INT((ROW()-14)/2),0)),"",OFFSET('9. METAS'!$Q$20,INT((ROW()-14)/2),0)))</f>
        <v/>
      </c>
      <c r="N319" s="1012" t="str">
        <f t="shared" ref="N319" ca="1" si="302">IFERROR(M319/M320,"ND")</f>
        <v>ND</v>
      </c>
      <c r="O319" s="1008" t="str">
        <f t="shared" ref="O319" ca="1" si="303">IFERROR(((M319+L319+K319+J319)/H319),"ND")</f>
        <v>ND</v>
      </c>
      <c r="P319" s="996"/>
    </row>
    <row r="320" spans="3:16">
      <c r="C320" s="1030"/>
      <c r="D320" s="1026"/>
      <c r="E320" s="1026"/>
      <c r="F320" s="1024"/>
      <c r="G320" s="1021"/>
      <c r="H320" s="1017"/>
      <c r="I320" s="1015"/>
      <c r="J320" s="255" t="str">
        <f ca="1">IF(MOD(ROW()-13,2)=0,IF(ISBLANK(OFFSET('10. SEGUIMIENTO 2025'!$N$14,INT((ROW()-13)/2),0)),"",OFFSET('10. SEGUIMIENTO 2025'!$N$14,INT((ROW()-13)/2),0)),IF(ISBLANK(OFFSET('9. METAS'!$N$20,INT((ROW()-14)/2),0)),"",OFFSET('9. METAS'!$N$20,INT((ROW()-14)/2),0)))</f>
        <v/>
      </c>
      <c r="K320" s="256" t="str">
        <f ca="1">IF(MOD(ROW()-13,2)=0,IF(ISBLANK(OFFSET('10. SEGUIMIENTO 2025'!$O$14,INT((ROW()-13)/2),0)),"",OFFSET('10. SEGUIMIENTO 2025'!$O$14,INT((ROW()-13)/2),0)),IF(ISBLANK(OFFSET('9. METAS'!$O$20,INT((ROW()-14)/2),0)),"",OFFSET('9. METAS'!$O$20,INT((ROW()-14)/2),0)))</f>
        <v/>
      </c>
      <c r="L320" s="256" t="str">
        <f ca="1">IF(MOD(ROW()-13,2)=0,IF(ISBLANK(OFFSET('10. SEGUIMIENTO 2025'!$P$14,INT((ROW()-13)/2),0)),"",OFFSET('10. SEGUIMIENTO 2025'!$P$14,INT((ROW()-13)/2),0)),IF(ISBLANK(OFFSET('9. METAS'!$P$20,INT((ROW()-14)/2),0)),"",OFFSET('9. METAS'!$P$20,INT((ROW()-14)/2),0)))</f>
        <v/>
      </c>
      <c r="M320" s="257" t="str">
        <f ca="1">IF(MOD(ROW()-13,2)=0,IF(ISBLANK(OFFSET('10. SEGUIMIENTO 2025'!$Q$14,INT((ROW()-13)/2),0)),"",OFFSET('10. SEGUIMIENTO 2025'!$Q$14,INT((ROW()-13)/2),0)),IF(ISBLANK(OFFSET('9. METAS'!$Q$20,INT((ROW()-14)/2),0)),"",OFFSET('9. METAS'!$Q$20,INT((ROW()-14)/2),0)))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017" t="str">
        <f ca="1">IF(ISBLANK(OFFSET('9. METAS'!$K$20,INT((ROW()-13)/2),0)),"",OFFSET('9. METAS'!$K$20,INT((ROW()-13)/2),0))</f>
        <v/>
      </c>
      <c r="I321" s="1014"/>
      <c r="J321" s="255">
        <f ca="1">IF(MOD(ROW()-13,2)=0,IF(ISBLANK(OFFSET('10. SEGUIMIENTO 2025'!$N$14,INT((ROW()-13)/2),0)),"",OFFSET('10. SEGUIMIENTO 2025'!$N$14,INT((ROW()-13)/2),0)),IF(ISBLANK(OFFSET('9. METAS'!$N$20,INT((ROW()-14)/2),0)),"",OFFSET('9. METAS'!$N$20,INT((ROW()-14)/2),0)))</f>
        <v>41</v>
      </c>
      <c r="K321" s="256" t="str">
        <f ca="1">IF(MOD(ROW()-13,2)=0,IF(ISBLANK(OFFSET('10. SEGUIMIENTO 2025'!$O$14,INT((ROW()-13)/2),0)),"",OFFSET('10. SEGUIMIENTO 2025'!$O$14,INT((ROW()-13)/2),0)),IF(ISBLANK(OFFSET('9. METAS'!$O$20,INT((ROW()-14)/2),0)),"",OFFSET('9. METAS'!$O$20,INT((ROW()-14)/2),0)))</f>
        <v/>
      </c>
      <c r="L321" s="256" t="str">
        <f ca="1">IF(MOD(ROW()-13,2)=0,IF(ISBLANK(OFFSET('10. SEGUIMIENTO 2025'!$P$14,INT((ROW()-13)/2),0)),"",OFFSET('10. SEGUIMIENTO 2025'!$P$14,INT((ROW()-13)/2),0)),IF(ISBLANK(OFFSET('9. METAS'!$P$20,INT((ROW()-14)/2),0)),"",OFFSET('9. METAS'!$P$20,INT((ROW()-14)/2),0)))</f>
        <v/>
      </c>
      <c r="M321" s="257" t="str">
        <f ca="1">IF(MOD(ROW()-13,2)=0,IF(ISBLANK(OFFSET('10. SEGUIMIENTO 2025'!$Q$14,INT((ROW()-13)/2),0)),"",OFFSET('10. SEGUIMIENTO 2025'!$Q$14,INT((ROW()-13)/2),0)),IF(ISBLANK(OFFSET('9. METAS'!$Q$20,INT((ROW()-14)/2),0)),"",OFFSET('9. METAS'!$Q$20,INT((ROW()-14)/2),0)))</f>
        <v/>
      </c>
      <c r="N321" s="1012" t="str">
        <f t="shared" ref="N321" ca="1" si="304">IFERROR(M321/M322,"ND")</f>
        <v>ND</v>
      </c>
      <c r="O321" s="1008" t="str">
        <f t="shared" ref="O321" ca="1" si="305">IFERROR(((M321+L321+K321+J321)/H321),"ND")</f>
        <v>ND</v>
      </c>
      <c r="P321" s="996"/>
    </row>
    <row r="322" spans="3:16">
      <c r="C322" s="1030"/>
      <c r="D322" s="1026"/>
      <c r="E322" s="1026"/>
      <c r="F322" s="1024"/>
      <c r="G322" s="1021"/>
      <c r="H322" s="1017"/>
      <c r="I322" s="1015"/>
      <c r="J322" s="255" t="str">
        <f ca="1">IF(MOD(ROW()-13,2)=0,IF(ISBLANK(OFFSET('10. SEGUIMIENTO 2025'!$N$14,INT((ROW()-13)/2),0)),"",OFFSET('10. SEGUIMIENTO 2025'!$N$14,INT((ROW()-13)/2),0)),IF(ISBLANK(OFFSET('9. METAS'!$N$20,INT((ROW()-14)/2),0)),"",OFFSET('9. METAS'!$N$20,INT((ROW()-14)/2),0)))</f>
        <v/>
      </c>
      <c r="K322" s="256" t="str">
        <f ca="1">IF(MOD(ROW()-13,2)=0,IF(ISBLANK(OFFSET('10. SEGUIMIENTO 2025'!$O$14,INT((ROW()-13)/2),0)),"",OFFSET('10. SEGUIMIENTO 2025'!$O$14,INT((ROW()-13)/2),0)),IF(ISBLANK(OFFSET('9. METAS'!$O$20,INT((ROW()-14)/2),0)),"",OFFSET('9. METAS'!$O$20,INT((ROW()-14)/2),0)))</f>
        <v/>
      </c>
      <c r="L322" s="256" t="str">
        <f ca="1">IF(MOD(ROW()-13,2)=0,IF(ISBLANK(OFFSET('10. SEGUIMIENTO 2025'!$P$14,INT((ROW()-13)/2),0)),"",OFFSET('10. SEGUIMIENTO 2025'!$P$14,INT((ROW()-13)/2),0)),IF(ISBLANK(OFFSET('9. METAS'!$P$20,INT((ROW()-14)/2),0)),"",OFFSET('9. METAS'!$P$20,INT((ROW()-14)/2),0)))</f>
        <v/>
      </c>
      <c r="M322" s="257" t="str">
        <f ca="1">IF(MOD(ROW()-13,2)=0,IF(ISBLANK(OFFSET('10. SEGUIMIENTO 2025'!$Q$14,INT((ROW()-13)/2),0)),"",OFFSET('10. SEGUIMIENTO 2025'!$Q$14,INT((ROW()-13)/2),0)),IF(ISBLANK(OFFSET('9. METAS'!$Q$20,INT((ROW()-14)/2),0)),"",OFFSET('9. METAS'!$Q$20,INT((ROW()-14)/2),0)))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017" t="str">
        <f ca="1">IF(ISBLANK(OFFSET('9. METAS'!$K$20,INT((ROW()-13)/2),0)),"",OFFSET('9. METAS'!$K$20,INT((ROW()-13)/2),0))</f>
        <v/>
      </c>
      <c r="I323" s="1014"/>
      <c r="J323" s="255">
        <f ca="1">IF(MOD(ROW()-13,2)=0,IF(ISBLANK(OFFSET('10. SEGUIMIENTO 2025'!$N$14,INT((ROW()-13)/2),0)),"",OFFSET('10. SEGUIMIENTO 2025'!$N$14,INT((ROW()-13)/2),0)),IF(ISBLANK(OFFSET('9. METAS'!$N$20,INT((ROW()-14)/2),0)),"",OFFSET('9. METAS'!$N$20,INT((ROW()-14)/2),0)))</f>
        <v>41</v>
      </c>
      <c r="K323" s="256" t="str">
        <f ca="1">IF(MOD(ROW()-13,2)=0,IF(ISBLANK(OFFSET('10. SEGUIMIENTO 2025'!$O$14,INT((ROW()-13)/2),0)),"",OFFSET('10. SEGUIMIENTO 2025'!$O$14,INT((ROW()-13)/2),0)),IF(ISBLANK(OFFSET('9. METAS'!$O$20,INT((ROW()-14)/2),0)),"",OFFSET('9. METAS'!$O$20,INT((ROW()-14)/2),0)))</f>
        <v/>
      </c>
      <c r="L323" s="256" t="str">
        <f ca="1">IF(MOD(ROW()-13,2)=0,IF(ISBLANK(OFFSET('10. SEGUIMIENTO 2025'!$P$14,INT((ROW()-13)/2),0)),"",OFFSET('10. SEGUIMIENTO 2025'!$P$14,INT((ROW()-13)/2),0)),IF(ISBLANK(OFFSET('9. METAS'!$P$20,INT((ROW()-14)/2),0)),"",OFFSET('9. METAS'!$P$20,INT((ROW()-14)/2),0)))</f>
        <v/>
      </c>
      <c r="M323" s="257" t="str">
        <f ca="1">IF(MOD(ROW()-13,2)=0,IF(ISBLANK(OFFSET('10. SEGUIMIENTO 2025'!$Q$14,INT((ROW()-13)/2),0)),"",OFFSET('10. SEGUIMIENTO 2025'!$Q$14,INT((ROW()-13)/2),0)),IF(ISBLANK(OFFSET('9. METAS'!$Q$20,INT((ROW()-14)/2),0)),"",OFFSET('9. METAS'!$Q$20,INT((ROW()-14)/2),0)))</f>
        <v/>
      </c>
      <c r="N323" s="1012" t="str">
        <f t="shared" ref="N323" ca="1" si="306">IFERROR(M323/M324,"ND")</f>
        <v>ND</v>
      </c>
      <c r="O323" s="1008" t="str">
        <f t="shared" ref="O323" ca="1" si="307">IFERROR(((M323+L323+K323+J323)/H323),"ND")</f>
        <v>ND</v>
      </c>
      <c r="P323" s="996"/>
    </row>
    <row r="324" spans="3:16">
      <c r="C324" s="1030"/>
      <c r="D324" s="1026"/>
      <c r="E324" s="1026"/>
      <c r="F324" s="1024"/>
      <c r="G324" s="1021"/>
      <c r="H324" s="1017"/>
      <c r="I324" s="1015"/>
      <c r="J324" s="255" t="str">
        <f ca="1">IF(MOD(ROW()-13,2)=0,IF(ISBLANK(OFFSET('10. SEGUIMIENTO 2025'!$N$14,INT((ROW()-13)/2),0)),"",OFFSET('10. SEGUIMIENTO 2025'!$N$14,INT((ROW()-13)/2),0)),IF(ISBLANK(OFFSET('9. METAS'!$N$20,INT((ROW()-14)/2),0)),"",OFFSET('9. METAS'!$N$20,INT((ROW()-14)/2),0)))</f>
        <v/>
      </c>
      <c r="K324" s="256" t="str">
        <f ca="1">IF(MOD(ROW()-13,2)=0,IF(ISBLANK(OFFSET('10. SEGUIMIENTO 2025'!$O$14,INT((ROW()-13)/2),0)),"",OFFSET('10. SEGUIMIENTO 2025'!$O$14,INT((ROW()-13)/2),0)),IF(ISBLANK(OFFSET('9. METAS'!$O$20,INT((ROW()-14)/2),0)),"",OFFSET('9. METAS'!$O$20,INT((ROW()-14)/2),0)))</f>
        <v/>
      </c>
      <c r="L324" s="256" t="str">
        <f ca="1">IF(MOD(ROW()-13,2)=0,IF(ISBLANK(OFFSET('10. SEGUIMIENTO 2025'!$P$14,INT((ROW()-13)/2),0)),"",OFFSET('10. SEGUIMIENTO 2025'!$P$14,INT((ROW()-13)/2),0)),IF(ISBLANK(OFFSET('9. METAS'!$P$20,INT((ROW()-14)/2),0)),"",OFFSET('9. METAS'!$P$20,INT((ROW()-14)/2),0)))</f>
        <v/>
      </c>
      <c r="M324" s="257" t="str">
        <f ca="1">IF(MOD(ROW()-13,2)=0,IF(ISBLANK(OFFSET('10. SEGUIMIENTO 2025'!$Q$14,INT((ROW()-13)/2),0)),"",OFFSET('10. SEGUIMIENTO 2025'!$Q$14,INT((ROW()-13)/2),0)),IF(ISBLANK(OFFSET('9. METAS'!$Q$20,INT((ROW()-14)/2),0)),"",OFFSET('9. METAS'!$Q$20,INT((ROW()-14)/2),0)))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017" t="str">
        <f ca="1">IF(ISBLANK(OFFSET('9. METAS'!$K$20,INT((ROW()-13)/2),0)),"",OFFSET('9. METAS'!$K$20,INT((ROW()-13)/2),0))</f>
        <v/>
      </c>
      <c r="I325" s="1014"/>
      <c r="J325" s="255">
        <f ca="1">IF(MOD(ROW()-13,2)=0,IF(ISBLANK(OFFSET('10. SEGUIMIENTO 2025'!$N$14,INT((ROW()-13)/2),0)),"",OFFSET('10. SEGUIMIENTO 2025'!$N$14,INT((ROW()-13)/2),0)),IF(ISBLANK(OFFSET('9. METAS'!$N$20,INT((ROW()-14)/2),0)),"",OFFSET('9. METAS'!$N$20,INT((ROW()-14)/2),0)))</f>
        <v>41</v>
      </c>
      <c r="K325" s="256" t="str">
        <f ca="1">IF(MOD(ROW()-13,2)=0,IF(ISBLANK(OFFSET('10. SEGUIMIENTO 2025'!$O$14,INT((ROW()-13)/2),0)),"",OFFSET('10. SEGUIMIENTO 2025'!$O$14,INT((ROW()-13)/2),0)),IF(ISBLANK(OFFSET('9. METAS'!$O$20,INT((ROW()-14)/2),0)),"",OFFSET('9. METAS'!$O$20,INT((ROW()-14)/2),0)))</f>
        <v/>
      </c>
      <c r="L325" s="256" t="str">
        <f ca="1">IF(MOD(ROW()-13,2)=0,IF(ISBLANK(OFFSET('10. SEGUIMIENTO 2025'!$P$14,INT((ROW()-13)/2),0)),"",OFFSET('10. SEGUIMIENTO 2025'!$P$14,INT((ROW()-13)/2),0)),IF(ISBLANK(OFFSET('9. METAS'!$P$20,INT((ROW()-14)/2),0)),"",OFFSET('9. METAS'!$P$20,INT((ROW()-14)/2),0)))</f>
        <v/>
      </c>
      <c r="M325" s="257" t="str">
        <f ca="1">IF(MOD(ROW()-13,2)=0,IF(ISBLANK(OFFSET('10. SEGUIMIENTO 2025'!$Q$14,INT((ROW()-13)/2),0)),"",OFFSET('10. SEGUIMIENTO 2025'!$Q$14,INT((ROW()-13)/2),0)),IF(ISBLANK(OFFSET('9. METAS'!$Q$20,INT((ROW()-14)/2),0)),"",OFFSET('9. METAS'!$Q$20,INT((ROW()-14)/2),0)))</f>
        <v/>
      </c>
      <c r="N325" s="1012" t="str">
        <f t="shared" ref="N325" ca="1" si="308">IFERROR(M325/M326,"ND")</f>
        <v>ND</v>
      </c>
      <c r="O325" s="1008" t="str">
        <f t="shared" ref="O325" ca="1" si="309">IFERROR(((M325+L325+K325+J325)/H325),"ND")</f>
        <v>ND</v>
      </c>
      <c r="P325" s="996"/>
    </row>
    <row r="326" spans="3:16">
      <c r="C326" s="1030"/>
      <c r="D326" s="1026"/>
      <c r="E326" s="1026"/>
      <c r="F326" s="1024"/>
      <c r="G326" s="1021"/>
      <c r="H326" s="1017"/>
      <c r="I326" s="1015"/>
      <c r="J326" s="255" t="str">
        <f ca="1">IF(MOD(ROW()-13,2)=0,IF(ISBLANK(OFFSET('10. SEGUIMIENTO 2025'!$N$14,INT((ROW()-13)/2),0)),"",OFFSET('10. SEGUIMIENTO 2025'!$N$14,INT((ROW()-13)/2),0)),IF(ISBLANK(OFFSET('9. METAS'!$N$20,INT((ROW()-14)/2),0)),"",OFFSET('9. METAS'!$N$20,INT((ROW()-14)/2),0)))</f>
        <v/>
      </c>
      <c r="K326" s="256" t="str">
        <f ca="1">IF(MOD(ROW()-13,2)=0,IF(ISBLANK(OFFSET('10. SEGUIMIENTO 2025'!$O$14,INT((ROW()-13)/2),0)),"",OFFSET('10. SEGUIMIENTO 2025'!$O$14,INT((ROW()-13)/2),0)),IF(ISBLANK(OFFSET('9. METAS'!$O$20,INT((ROW()-14)/2),0)),"",OFFSET('9. METAS'!$O$20,INT((ROW()-14)/2),0)))</f>
        <v/>
      </c>
      <c r="L326" s="256" t="str">
        <f ca="1">IF(MOD(ROW()-13,2)=0,IF(ISBLANK(OFFSET('10. SEGUIMIENTO 2025'!$P$14,INT((ROW()-13)/2),0)),"",OFFSET('10. SEGUIMIENTO 2025'!$P$14,INT((ROW()-13)/2),0)),IF(ISBLANK(OFFSET('9. METAS'!$P$20,INT((ROW()-14)/2),0)),"",OFFSET('9. METAS'!$P$20,INT((ROW()-14)/2),0)))</f>
        <v/>
      </c>
      <c r="M326" s="257" t="str">
        <f ca="1">IF(MOD(ROW()-13,2)=0,IF(ISBLANK(OFFSET('10. SEGUIMIENTO 2025'!$Q$14,INT((ROW()-13)/2),0)),"",OFFSET('10. SEGUIMIENTO 2025'!$Q$14,INT((ROW()-13)/2),0)),IF(ISBLANK(OFFSET('9. METAS'!$Q$20,INT((ROW()-14)/2),0)),"",OFFSET('9. METAS'!$Q$20,INT((ROW()-14)/2),0)))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017" t="str">
        <f ca="1">IF(ISBLANK(OFFSET('9. METAS'!$K$20,INT((ROW()-13)/2),0)),"",OFFSET('9. METAS'!$K$20,INT((ROW()-13)/2),0))</f>
        <v/>
      </c>
      <c r="I327" s="1014"/>
      <c r="J327" s="255">
        <f ca="1">IF(MOD(ROW()-13,2)=0,IF(ISBLANK(OFFSET('10. SEGUIMIENTO 2025'!$N$14,INT((ROW()-13)/2),0)),"",OFFSET('10. SEGUIMIENTO 2025'!$N$14,INT((ROW()-13)/2),0)),IF(ISBLANK(OFFSET('9. METAS'!$N$20,INT((ROW()-14)/2),0)),"",OFFSET('9. METAS'!$N$20,INT((ROW()-14)/2),0)))</f>
        <v>41</v>
      </c>
      <c r="K327" s="256" t="str">
        <f ca="1">IF(MOD(ROW()-13,2)=0,IF(ISBLANK(OFFSET('10. SEGUIMIENTO 2025'!$O$14,INT((ROW()-13)/2),0)),"",OFFSET('10. SEGUIMIENTO 2025'!$O$14,INT((ROW()-13)/2),0)),IF(ISBLANK(OFFSET('9. METAS'!$O$20,INT((ROW()-14)/2),0)),"",OFFSET('9. METAS'!$O$20,INT((ROW()-14)/2),0)))</f>
        <v/>
      </c>
      <c r="L327" s="256" t="str">
        <f ca="1">IF(MOD(ROW()-13,2)=0,IF(ISBLANK(OFFSET('10. SEGUIMIENTO 2025'!$P$14,INT((ROW()-13)/2),0)),"",OFFSET('10. SEGUIMIENTO 2025'!$P$14,INT((ROW()-13)/2),0)),IF(ISBLANK(OFFSET('9. METAS'!$P$20,INT((ROW()-14)/2),0)),"",OFFSET('9. METAS'!$P$20,INT((ROW()-14)/2),0)))</f>
        <v/>
      </c>
      <c r="M327" s="257" t="str">
        <f ca="1">IF(MOD(ROW()-13,2)=0,IF(ISBLANK(OFFSET('10. SEGUIMIENTO 2025'!$Q$14,INT((ROW()-13)/2),0)),"",OFFSET('10. SEGUIMIENTO 2025'!$Q$14,INT((ROW()-13)/2),0)),IF(ISBLANK(OFFSET('9. METAS'!$Q$20,INT((ROW()-14)/2),0)),"",OFFSET('9. METAS'!$Q$20,INT((ROW()-14)/2),0)))</f>
        <v/>
      </c>
      <c r="N327" s="1012" t="str">
        <f t="shared" ref="N327" ca="1" si="310">IFERROR(M327/M328,"ND")</f>
        <v>ND</v>
      </c>
      <c r="O327" s="1008" t="str">
        <f t="shared" ref="O327" ca="1" si="311">IFERROR(((M327+L327+K327+J327)/H327),"ND")</f>
        <v>ND</v>
      </c>
      <c r="P327" s="996"/>
    </row>
    <row r="328" spans="3:16">
      <c r="C328" s="1030"/>
      <c r="D328" s="1026"/>
      <c r="E328" s="1026"/>
      <c r="F328" s="1024"/>
      <c r="G328" s="1021"/>
      <c r="H328" s="1017"/>
      <c r="I328" s="1015"/>
      <c r="J328" s="255" t="str">
        <f ca="1">IF(MOD(ROW()-13,2)=0,IF(ISBLANK(OFFSET('10. SEGUIMIENTO 2025'!$N$14,INT((ROW()-13)/2),0)),"",OFFSET('10. SEGUIMIENTO 2025'!$N$14,INT((ROW()-13)/2),0)),IF(ISBLANK(OFFSET('9. METAS'!$N$20,INT((ROW()-14)/2),0)),"",OFFSET('9. METAS'!$N$20,INT((ROW()-14)/2),0)))</f>
        <v/>
      </c>
      <c r="K328" s="256" t="str">
        <f ca="1">IF(MOD(ROW()-13,2)=0,IF(ISBLANK(OFFSET('10. SEGUIMIENTO 2025'!$O$14,INT((ROW()-13)/2),0)),"",OFFSET('10. SEGUIMIENTO 2025'!$O$14,INT((ROW()-13)/2),0)),IF(ISBLANK(OFFSET('9. METAS'!$O$20,INT((ROW()-14)/2),0)),"",OFFSET('9. METAS'!$O$20,INT((ROW()-14)/2),0)))</f>
        <v/>
      </c>
      <c r="L328" s="256" t="str">
        <f ca="1">IF(MOD(ROW()-13,2)=0,IF(ISBLANK(OFFSET('10. SEGUIMIENTO 2025'!$P$14,INT((ROW()-13)/2),0)),"",OFFSET('10. SEGUIMIENTO 2025'!$P$14,INT((ROW()-13)/2),0)),IF(ISBLANK(OFFSET('9. METAS'!$P$20,INT((ROW()-14)/2),0)),"",OFFSET('9. METAS'!$P$20,INT((ROW()-14)/2),0)))</f>
        <v/>
      </c>
      <c r="M328" s="257" t="str">
        <f ca="1">IF(MOD(ROW()-13,2)=0,IF(ISBLANK(OFFSET('10. SEGUIMIENTO 2025'!$Q$14,INT((ROW()-13)/2),0)),"",OFFSET('10. SEGUIMIENTO 2025'!$Q$14,INT((ROW()-13)/2),0)),IF(ISBLANK(OFFSET('9. METAS'!$Q$20,INT((ROW()-14)/2),0)),"",OFFSET('9. METAS'!$Q$20,INT((ROW()-14)/2),0)))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017" t="str">
        <f ca="1">IF(ISBLANK(OFFSET('9. METAS'!$K$20,INT((ROW()-13)/2),0)),"",OFFSET('9. METAS'!$K$20,INT((ROW()-13)/2),0))</f>
        <v/>
      </c>
      <c r="I329" s="1014"/>
      <c r="J329" s="255">
        <f ca="1">IF(MOD(ROW()-13,2)=0,IF(ISBLANK(OFFSET('10. SEGUIMIENTO 2025'!$N$14,INT((ROW()-13)/2),0)),"",OFFSET('10. SEGUIMIENTO 2025'!$N$14,INT((ROW()-13)/2),0)),IF(ISBLANK(OFFSET('9. METAS'!$N$20,INT((ROW()-14)/2),0)),"",OFFSET('9. METAS'!$N$20,INT((ROW()-14)/2),0)))</f>
        <v>41</v>
      </c>
      <c r="K329" s="256" t="str">
        <f ca="1">IF(MOD(ROW()-13,2)=0,IF(ISBLANK(OFFSET('10. SEGUIMIENTO 2025'!$O$14,INT((ROW()-13)/2),0)),"",OFFSET('10. SEGUIMIENTO 2025'!$O$14,INT((ROW()-13)/2),0)),IF(ISBLANK(OFFSET('9. METAS'!$O$20,INT((ROW()-14)/2),0)),"",OFFSET('9. METAS'!$O$20,INT((ROW()-14)/2),0)))</f>
        <v/>
      </c>
      <c r="L329" s="256" t="str">
        <f ca="1">IF(MOD(ROW()-13,2)=0,IF(ISBLANK(OFFSET('10. SEGUIMIENTO 2025'!$P$14,INT((ROW()-13)/2),0)),"",OFFSET('10. SEGUIMIENTO 2025'!$P$14,INT((ROW()-13)/2),0)),IF(ISBLANK(OFFSET('9. METAS'!$P$20,INT((ROW()-14)/2),0)),"",OFFSET('9. METAS'!$P$20,INT((ROW()-14)/2),0)))</f>
        <v/>
      </c>
      <c r="M329" s="257" t="str">
        <f ca="1">IF(MOD(ROW()-13,2)=0,IF(ISBLANK(OFFSET('10. SEGUIMIENTO 2025'!$Q$14,INT((ROW()-13)/2),0)),"",OFFSET('10. SEGUIMIENTO 2025'!$Q$14,INT((ROW()-13)/2),0)),IF(ISBLANK(OFFSET('9. METAS'!$Q$20,INT((ROW()-14)/2),0)),"",OFFSET('9. METAS'!$Q$20,INT((ROW()-14)/2),0)))</f>
        <v/>
      </c>
      <c r="N329" s="1012" t="str">
        <f t="shared" ref="N329" ca="1" si="312">IFERROR(M329/M330,"ND")</f>
        <v>ND</v>
      </c>
      <c r="O329" s="1008" t="str">
        <f t="shared" ref="O329" ca="1" si="313">IFERROR(((M329+L329+K329+J329)/H329),"ND")</f>
        <v>ND</v>
      </c>
      <c r="P329" s="996"/>
    </row>
    <row r="330" spans="3:16">
      <c r="C330" s="1030"/>
      <c r="D330" s="1026"/>
      <c r="E330" s="1026"/>
      <c r="F330" s="1024"/>
      <c r="G330" s="1021"/>
      <c r="H330" s="1017"/>
      <c r="I330" s="1015"/>
      <c r="J330" s="255" t="str">
        <f ca="1">IF(MOD(ROW()-13,2)=0,IF(ISBLANK(OFFSET('10. SEGUIMIENTO 2025'!$N$14,INT((ROW()-13)/2),0)),"",OFFSET('10. SEGUIMIENTO 2025'!$N$14,INT((ROW()-13)/2),0)),IF(ISBLANK(OFFSET('9. METAS'!$N$20,INT((ROW()-14)/2),0)),"",OFFSET('9. METAS'!$N$20,INT((ROW()-14)/2),0)))</f>
        <v/>
      </c>
      <c r="K330" s="256" t="str">
        <f ca="1">IF(MOD(ROW()-13,2)=0,IF(ISBLANK(OFFSET('10. SEGUIMIENTO 2025'!$O$14,INT((ROW()-13)/2),0)),"",OFFSET('10. SEGUIMIENTO 2025'!$O$14,INT((ROW()-13)/2),0)),IF(ISBLANK(OFFSET('9. METAS'!$O$20,INT((ROW()-14)/2),0)),"",OFFSET('9. METAS'!$O$20,INT((ROW()-14)/2),0)))</f>
        <v/>
      </c>
      <c r="L330" s="256" t="str">
        <f ca="1">IF(MOD(ROW()-13,2)=0,IF(ISBLANK(OFFSET('10. SEGUIMIENTO 2025'!$P$14,INT((ROW()-13)/2),0)),"",OFFSET('10. SEGUIMIENTO 2025'!$P$14,INT((ROW()-13)/2),0)),IF(ISBLANK(OFFSET('9. METAS'!$P$20,INT((ROW()-14)/2),0)),"",OFFSET('9. METAS'!$P$20,INT((ROW()-14)/2),0)))</f>
        <v/>
      </c>
      <c r="M330" s="257" t="str">
        <f ca="1">IF(MOD(ROW()-13,2)=0,IF(ISBLANK(OFFSET('10. SEGUIMIENTO 2025'!$Q$14,INT((ROW()-13)/2),0)),"",OFFSET('10. SEGUIMIENTO 2025'!$Q$14,INT((ROW()-13)/2),0)),IF(ISBLANK(OFFSET('9. METAS'!$Q$20,INT((ROW()-14)/2),0)),"",OFFSET('9. METAS'!$Q$20,INT((ROW()-14)/2),0)))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017" t="str">
        <f ca="1">IF(ISBLANK(OFFSET('9. METAS'!$K$20,INT((ROW()-13)/2),0)),"",OFFSET('9. METAS'!$K$20,INT((ROW()-13)/2),0))</f>
        <v/>
      </c>
      <c r="I331" s="1014"/>
      <c r="J331" s="255">
        <f ca="1">IF(MOD(ROW()-13,2)=0,IF(ISBLANK(OFFSET('10. SEGUIMIENTO 2025'!$N$14,INT((ROW()-13)/2),0)),"",OFFSET('10. SEGUIMIENTO 2025'!$N$14,INT((ROW()-13)/2),0)),IF(ISBLANK(OFFSET('9. METAS'!$N$20,INT((ROW()-14)/2),0)),"",OFFSET('9. METAS'!$N$20,INT((ROW()-14)/2),0)))</f>
        <v>41</v>
      </c>
      <c r="K331" s="256" t="str">
        <f ca="1">IF(MOD(ROW()-13,2)=0,IF(ISBLANK(OFFSET('10. SEGUIMIENTO 2025'!$O$14,INT((ROW()-13)/2),0)),"",OFFSET('10. SEGUIMIENTO 2025'!$O$14,INT((ROW()-13)/2),0)),IF(ISBLANK(OFFSET('9. METAS'!$O$20,INT((ROW()-14)/2),0)),"",OFFSET('9. METAS'!$O$20,INT((ROW()-14)/2),0)))</f>
        <v/>
      </c>
      <c r="L331" s="256" t="str">
        <f ca="1">IF(MOD(ROW()-13,2)=0,IF(ISBLANK(OFFSET('10. SEGUIMIENTO 2025'!$P$14,INT((ROW()-13)/2),0)),"",OFFSET('10. SEGUIMIENTO 2025'!$P$14,INT((ROW()-13)/2),0)),IF(ISBLANK(OFFSET('9. METAS'!$P$20,INT((ROW()-14)/2),0)),"",OFFSET('9. METAS'!$P$20,INT((ROW()-14)/2),0)))</f>
        <v/>
      </c>
      <c r="M331" s="257" t="str">
        <f ca="1">IF(MOD(ROW()-13,2)=0,IF(ISBLANK(OFFSET('10. SEGUIMIENTO 2025'!$Q$14,INT((ROW()-13)/2),0)),"",OFFSET('10. SEGUIMIENTO 2025'!$Q$14,INT((ROW()-13)/2),0)),IF(ISBLANK(OFFSET('9. METAS'!$Q$20,INT((ROW()-14)/2),0)),"",OFFSET('9. METAS'!$Q$20,INT((ROW()-14)/2),0)))</f>
        <v/>
      </c>
      <c r="N331" s="1012" t="str">
        <f t="shared" ref="N331" ca="1" si="314">IFERROR(M331/M332,"ND")</f>
        <v>ND</v>
      </c>
      <c r="O331" s="1008" t="str">
        <f t="shared" ref="O331" ca="1" si="315">IFERROR(((M331+L331+K331+J331)/H331),"ND")</f>
        <v>ND</v>
      </c>
      <c r="P331" s="996"/>
    </row>
    <row r="332" spans="3:16">
      <c r="C332" s="1030"/>
      <c r="D332" s="1026"/>
      <c r="E332" s="1026"/>
      <c r="F332" s="1024"/>
      <c r="G332" s="1021"/>
      <c r="H332" s="1017"/>
      <c r="I332" s="1015"/>
      <c r="J332" s="255" t="str">
        <f ca="1">IF(MOD(ROW()-13,2)=0,IF(ISBLANK(OFFSET('10. SEGUIMIENTO 2025'!$N$14,INT((ROW()-13)/2),0)),"",OFFSET('10. SEGUIMIENTO 2025'!$N$14,INT((ROW()-13)/2),0)),IF(ISBLANK(OFFSET('9. METAS'!$N$20,INT((ROW()-14)/2),0)),"",OFFSET('9. METAS'!$N$20,INT((ROW()-14)/2),0)))</f>
        <v/>
      </c>
      <c r="K332" s="256" t="str">
        <f ca="1">IF(MOD(ROW()-13,2)=0,IF(ISBLANK(OFFSET('10. SEGUIMIENTO 2025'!$O$14,INT((ROW()-13)/2),0)),"",OFFSET('10. SEGUIMIENTO 2025'!$O$14,INT((ROW()-13)/2),0)),IF(ISBLANK(OFFSET('9. METAS'!$O$20,INT((ROW()-14)/2),0)),"",OFFSET('9. METAS'!$O$20,INT((ROW()-14)/2),0)))</f>
        <v/>
      </c>
      <c r="L332" s="256" t="str">
        <f ca="1">IF(MOD(ROW()-13,2)=0,IF(ISBLANK(OFFSET('10. SEGUIMIENTO 2025'!$P$14,INT((ROW()-13)/2),0)),"",OFFSET('10. SEGUIMIENTO 2025'!$P$14,INT((ROW()-13)/2),0)),IF(ISBLANK(OFFSET('9. METAS'!$P$20,INT((ROW()-14)/2),0)),"",OFFSET('9. METAS'!$P$20,INT((ROW()-14)/2),0)))</f>
        <v/>
      </c>
      <c r="M332" s="257" t="str">
        <f ca="1">IF(MOD(ROW()-13,2)=0,IF(ISBLANK(OFFSET('10. SEGUIMIENTO 2025'!$Q$14,INT((ROW()-13)/2),0)),"",OFFSET('10. SEGUIMIENTO 2025'!$Q$14,INT((ROW()-13)/2),0)),IF(ISBLANK(OFFSET('9. METAS'!$Q$20,INT((ROW()-14)/2),0)),"",OFFSET('9. METAS'!$Q$20,INT((ROW()-14)/2),0)))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017" t="str">
        <f ca="1">IF(ISBLANK(OFFSET('9. METAS'!$K$20,INT((ROW()-13)/2),0)),"",OFFSET('9. METAS'!$K$20,INT((ROW()-13)/2),0))</f>
        <v/>
      </c>
      <c r="I333" s="1014"/>
      <c r="J333" s="255">
        <f ca="1">IF(MOD(ROW()-13,2)=0,IF(ISBLANK(OFFSET('10. SEGUIMIENTO 2025'!$N$14,INT((ROW()-13)/2),0)),"",OFFSET('10. SEGUIMIENTO 2025'!$N$14,INT((ROW()-13)/2),0)),IF(ISBLANK(OFFSET('9. METAS'!$N$20,INT((ROW()-14)/2),0)),"",OFFSET('9. METAS'!$N$20,INT((ROW()-14)/2),0)))</f>
        <v>41</v>
      </c>
      <c r="K333" s="256" t="str">
        <f ca="1">IF(MOD(ROW()-13,2)=0,IF(ISBLANK(OFFSET('10. SEGUIMIENTO 2025'!$O$14,INT((ROW()-13)/2),0)),"",OFFSET('10. SEGUIMIENTO 2025'!$O$14,INT((ROW()-13)/2),0)),IF(ISBLANK(OFFSET('9. METAS'!$O$20,INT((ROW()-14)/2),0)),"",OFFSET('9. METAS'!$O$20,INT((ROW()-14)/2),0)))</f>
        <v/>
      </c>
      <c r="L333" s="256" t="str">
        <f ca="1">IF(MOD(ROW()-13,2)=0,IF(ISBLANK(OFFSET('10. SEGUIMIENTO 2025'!$P$14,INT((ROW()-13)/2),0)),"",OFFSET('10. SEGUIMIENTO 2025'!$P$14,INT((ROW()-13)/2),0)),IF(ISBLANK(OFFSET('9. METAS'!$P$20,INT((ROW()-14)/2),0)),"",OFFSET('9. METAS'!$P$20,INT((ROW()-14)/2),0)))</f>
        <v/>
      </c>
      <c r="M333" s="257" t="str">
        <f ca="1">IF(MOD(ROW()-13,2)=0,IF(ISBLANK(OFFSET('10. SEGUIMIENTO 2025'!$Q$14,INT((ROW()-13)/2),0)),"",OFFSET('10. SEGUIMIENTO 2025'!$Q$14,INT((ROW()-13)/2),0)),IF(ISBLANK(OFFSET('9. METAS'!$Q$20,INT((ROW()-14)/2),0)),"",OFFSET('9. METAS'!$Q$20,INT((ROW()-14)/2),0)))</f>
        <v/>
      </c>
      <c r="N333" s="1012" t="str">
        <f t="shared" ref="N333" ca="1" si="316">IFERROR(M333/M334,"ND")</f>
        <v>ND</v>
      </c>
      <c r="O333" s="1008" t="str">
        <f t="shared" ref="O333" ca="1" si="317">IFERROR(((M333+L333+K333+J333)/H333),"ND")</f>
        <v>ND</v>
      </c>
      <c r="P333" s="996"/>
    </row>
    <row r="334" spans="3:16">
      <c r="C334" s="1030"/>
      <c r="D334" s="1026"/>
      <c r="E334" s="1026"/>
      <c r="F334" s="1024"/>
      <c r="G334" s="1021"/>
      <c r="H334" s="1017"/>
      <c r="I334" s="1015"/>
      <c r="J334" s="255" t="str">
        <f ca="1">IF(MOD(ROW()-13,2)=0,IF(ISBLANK(OFFSET('10. SEGUIMIENTO 2025'!$N$14,INT((ROW()-13)/2),0)),"",OFFSET('10. SEGUIMIENTO 2025'!$N$14,INT((ROW()-13)/2),0)),IF(ISBLANK(OFFSET('9. METAS'!$N$20,INT((ROW()-14)/2),0)),"",OFFSET('9. METAS'!$N$20,INT((ROW()-14)/2),0)))</f>
        <v/>
      </c>
      <c r="K334" s="256" t="str">
        <f ca="1">IF(MOD(ROW()-13,2)=0,IF(ISBLANK(OFFSET('10. SEGUIMIENTO 2025'!$O$14,INT((ROW()-13)/2),0)),"",OFFSET('10. SEGUIMIENTO 2025'!$O$14,INT((ROW()-13)/2),0)),IF(ISBLANK(OFFSET('9. METAS'!$O$20,INT((ROW()-14)/2),0)),"",OFFSET('9. METAS'!$O$20,INT((ROW()-14)/2),0)))</f>
        <v/>
      </c>
      <c r="L334" s="256" t="str">
        <f ca="1">IF(MOD(ROW()-13,2)=0,IF(ISBLANK(OFFSET('10. SEGUIMIENTO 2025'!$P$14,INT((ROW()-13)/2),0)),"",OFFSET('10. SEGUIMIENTO 2025'!$P$14,INT((ROW()-13)/2),0)),IF(ISBLANK(OFFSET('9. METAS'!$P$20,INT((ROW()-14)/2),0)),"",OFFSET('9. METAS'!$P$20,INT((ROW()-14)/2),0)))</f>
        <v/>
      </c>
      <c r="M334" s="257" t="str">
        <f ca="1">IF(MOD(ROW()-13,2)=0,IF(ISBLANK(OFFSET('10. SEGUIMIENTO 2025'!$Q$14,INT((ROW()-13)/2),0)),"",OFFSET('10. SEGUIMIENTO 2025'!$Q$14,INT((ROW()-13)/2),0)),IF(ISBLANK(OFFSET('9. METAS'!$Q$20,INT((ROW()-14)/2),0)),"",OFFSET('9. METAS'!$Q$20,INT((ROW()-14)/2),0)))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017" t="str">
        <f ca="1">IF(ISBLANK(OFFSET('9. METAS'!$K$20,INT((ROW()-13)/2),0)),"",OFFSET('9. METAS'!$K$20,INT((ROW()-13)/2),0))</f>
        <v/>
      </c>
      <c r="I335" s="1014"/>
      <c r="J335" s="255">
        <f ca="1">IF(MOD(ROW()-13,2)=0,IF(ISBLANK(OFFSET('10. SEGUIMIENTO 2025'!$N$14,INT((ROW()-13)/2),0)),"",OFFSET('10. SEGUIMIENTO 2025'!$N$14,INT((ROW()-13)/2),0)),IF(ISBLANK(OFFSET('9. METAS'!$N$20,INT((ROW()-14)/2),0)),"",OFFSET('9. METAS'!$N$20,INT((ROW()-14)/2),0)))</f>
        <v>41</v>
      </c>
      <c r="K335" s="256" t="str">
        <f ca="1">IF(MOD(ROW()-13,2)=0,IF(ISBLANK(OFFSET('10. SEGUIMIENTO 2025'!$O$14,INT((ROW()-13)/2),0)),"",OFFSET('10. SEGUIMIENTO 2025'!$O$14,INT((ROW()-13)/2),0)),IF(ISBLANK(OFFSET('9. METAS'!$O$20,INT((ROW()-14)/2),0)),"",OFFSET('9. METAS'!$O$20,INT((ROW()-14)/2),0)))</f>
        <v/>
      </c>
      <c r="L335" s="256" t="str">
        <f ca="1">IF(MOD(ROW()-13,2)=0,IF(ISBLANK(OFFSET('10. SEGUIMIENTO 2025'!$P$14,INT((ROW()-13)/2),0)),"",OFFSET('10. SEGUIMIENTO 2025'!$P$14,INT((ROW()-13)/2),0)),IF(ISBLANK(OFFSET('9. METAS'!$P$20,INT((ROW()-14)/2),0)),"",OFFSET('9. METAS'!$P$20,INT((ROW()-14)/2),0)))</f>
        <v/>
      </c>
      <c r="M335" s="257" t="str">
        <f ca="1">IF(MOD(ROW()-13,2)=0,IF(ISBLANK(OFFSET('10. SEGUIMIENTO 2025'!$Q$14,INT((ROW()-13)/2),0)),"",OFFSET('10. SEGUIMIENTO 2025'!$Q$14,INT((ROW()-13)/2),0)),IF(ISBLANK(OFFSET('9. METAS'!$Q$20,INT((ROW()-14)/2),0)),"",OFFSET('9. METAS'!$Q$20,INT((ROW()-14)/2),0)))</f>
        <v/>
      </c>
      <c r="N335" s="1012" t="str">
        <f t="shared" ref="N335" ca="1" si="318">IFERROR(M335/M336,"ND")</f>
        <v>ND</v>
      </c>
      <c r="O335" s="1008" t="str">
        <f t="shared" ref="O335" ca="1" si="319">IFERROR(((M335+L335+K335+J335)/H335),"ND")</f>
        <v>ND</v>
      </c>
      <c r="P335" s="996"/>
    </row>
    <row r="336" spans="3:16">
      <c r="C336" s="1030"/>
      <c r="D336" s="1026"/>
      <c r="E336" s="1026"/>
      <c r="F336" s="1024"/>
      <c r="G336" s="1021"/>
      <c r="H336" s="1017"/>
      <c r="I336" s="1015"/>
      <c r="J336" s="255" t="str">
        <f ca="1">IF(MOD(ROW()-13,2)=0,IF(ISBLANK(OFFSET('10. SEGUIMIENTO 2025'!$N$14,INT((ROW()-13)/2),0)),"",OFFSET('10. SEGUIMIENTO 2025'!$N$14,INT((ROW()-13)/2),0)),IF(ISBLANK(OFFSET('9. METAS'!$N$20,INT((ROW()-14)/2),0)),"",OFFSET('9. METAS'!$N$20,INT((ROW()-14)/2),0)))</f>
        <v/>
      </c>
      <c r="K336" s="256" t="str">
        <f ca="1">IF(MOD(ROW()-13,2)=0,IF(ISBLANK(OFFSET('10. SEGUIMIENTO 2025'!$O$14,INT((ROW()-13)/2),0)),"",OFFSET('10. SEGUIMIENTO 2025'!$O$14,INT((ROW()-13)/2),0)),IF(ISBLANK(OFFSET('9. METAS'!$O$20,INT((ROW()-14)/2),0)),"",OFFSET('9. METAS'!$O$20,INT((ROW()-14)/2),0)))</f>
        <v/>
      </c>
      <c r="L336" s="256" t="str">
        <f ca="1">IF(MOD(ROW()-13,2)=0,IF(ISBLANK(OFFSET('10. SEGUIMIENTO 2025'!$P$14,INT((ROW()-13)/2),0)),"",OFFSET('10. SEGUIMIENTO 2025'!$P$14,INT((ROW()-13)/2),0)),IF(ISBLANK(OFFSET('9. METAS'!$P$20,INT((ROW()-14)/2),0)),"",OFFSET('9. METAS'!$P$20,INT((ROW()-14)/2),0)))</f>
        <v/>
      </c>
      <c r="M336" s="257" t="str">
        <f ca="1">IF(MOD(ROW()-13,2)=0,IF(ISBLANK(OFFSET('10. SEGUIMIENTO 2025'!$Q$14,INT((ROW()-13)/2),0)),"",OFFSET('10. SEGUIMIENTO 2025'!$Q$14,INT((ROW()-13)/2),0)),IF(ISBLANK(OFFSET('9. METAS'!$Q$20,INT((ROW()-14)/2),0)),"",OFFSET('9. METAS'!$Q$20,INT((ROW()-14)/2),0)))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017" t="str">
        <f ca="1">IF(ISBLANK(OFFSET('9. METAS'!$K$20,INT((ROW()-13)/2),0)),"",OFFSET('9. METAS'!$K$20,INT((ROW()-13)/2),0))</f>
        <v/>
      </c>
      <c r="I337" s="1014"/>
      <c r="J337" s="255">
        <f ca="1">IF(MOD(ROW()-13,2)=0,IF(ISBLANK(OFFSET('10. SEGUIMIENTO 2025'!$N$14,INT((ROW()-13)/2),0)),"",OFFSET('10. SEGUIMIENTO 2025'!$N$14,INT((ROW()-13)/2),0)),IF(ISBLANK(OFFSET('9. METAS'!$N$20,INT((ROW()-14)/2),0)),"",OFFSET('9. METAS'!$N$20,INT((ROW()-14)/2),0)))</f>
        <v>41</v>
      </c>
      <c r="K337" s="256" t="str">
        <f ca="1">IF(MOD(ROW()-13,2)=0,IF(ISBLANK(OFFSET('10. SEGUIMIENTO 2025'!$O$14,INT((ROW()-13)/2),0)),"",OFFSET('10. SEGUIMIENTO 2025'!$O$14,INT((ROW()-13)/2),0)),IF(ISBLANK(OFFSET('9. METAS'!$O$20,INT((ROW()-14)/2),0)),"",OFFSET('9. METAS'!$O$20,INT((ROW()-14)/2),0)))</f>
        <v/>
      </c>
      <c r="L337" s="256" t="str">
        <f ca="1">IF(MOD(ROW()-13,2)=0,IF(ISBLANK(OFFSET('10. SEGUIMIENTO 2025'!$P$14,INT((ROW()-13)/2),0)),"",OFFSET('10. SEGUIMIENTO 2025'!$P$14,INT((ROW()-13)/2),0)),IF(ISBLANK(OFFSET('9. METAS'!$P$20,INT((ROW()-14)/2),0)),"",OFFSET('9. METAS'!$P$20,INT((ROW()-14)/2),0)))</f>
        <v/>
      </c>
      <c r="M337" s="257" t="str">
        <f ca="1">IF(MOD(ROW()-13,2)=0,IF(ISBLANK(OFFSET('10. SEGUIMIENTO 2025'!$Q$14,INT((ROW()-13)/2),0)),"",OFFSET('10. SEGUIMIENTO 2025'!$Q$14,INT((ROW()-13)/2),0)),IF(ISBLANK(OFFSET('9. METAS'!$Q$20,INT((ROW()-14)/2),0)),"",OFFSET('9. METAS'!$Q$20,INT((ROW()-14)/2),0)))</f>
        <v/>
      </c>
      <c r="N337" s="1012" t="str">
        <f t="shared" ref="N337" ca="1" si="320">IFERROR(M337/M338,"ND")</f>
        <v>ND</v>
      </c>
      <c r="O337" s="1008" t="str">
        <f t="shared" ref="O337" ca="1" si="321">IFERROR(((M337+L337+K337+J337)/H337),"ND")</f>
        <v>ND</v>
      </c>
      <c r="P337" s="996"/>
    </row>
    <row r="338" spans="3:16">
      <c r="C338" s="1030"/>
      <c r="D338" s="1026"/>
      <c r="E338" s="1026"/>
      <c r="F338" s="1024"/>
      <c r="G338" s="1021"/>
      <c r="H338" s="1017"/>
      <c r="I338" s="1015"/>
      <c r="J338" s="255" t="str">
        <f ca="1">IF(MOD(ROW()-13,2)=0,IF(ISBLANK(OFFSET('10. SEGUIMIENTO 2025'!$N$14,INT((ROW()-13)/2),0)),"",OFFSET('10. SEGUIMIENTO 2025'!$N$14,INT((ROW()-13)/2),0)),IF(ISBLANK(OFFSET('9. METAS'!$N$20,INT((ROW()-14)/2),0)),"",OFFSET('9. METAS'!$N$20,INT((ROW()-14)/2),0)))</f>
        <v/>
      </c>
      <c r="K338" s="256" t="str">
        <f ca="1">IF(MOD(ROW()-13,2)=0,IF(ISBLANK(OFFSET('10. SEGUIMIENTO 2025'!$O$14,INT((ROW()-13)/2),0)),"",OFFSET('10. SEGUIMIENTO 2025'!$O$14,INT((ROW()-13)/2),0)),IF(ISBLANK(OFFSET('9. METAS'!$O$20,INT((ROW()-14)/2),0)),"",OFFSET('9. METAS'!$O$20,INT((ROW()-14)/2),0)))</f>
        <v/>
      </c>
      <c r="L338" s="256" t="str">
        <f ca="1">IF(MOD(ROW()-13,2)=0,IF(ISBLANK(OFFSET('10. SEGUIMIENTO 2025'!$P$14,INT((ROW()-13)/2),0)),"",OFFSET('10. SEGUIMIENTO 2025'!$P$14,INT((ROW()-13)/2),0)),IF(ISBLANK(OFFSET('9. METAS'!$P$20,INT((ROW()-14)/2),0)),"",OFFSET('9. METAS'!$P$20,INT((ROW()-14)/2),0)))</f>
        <v/>
      </c>
      <c r="M338" s="257" t="str">
        <f ca="1">IF(MOD(ROW()-13,2)=0,IF(ISBLANK(OFFSET('10. SEGUIMIENTO 2025'!$Q$14,INT((ROW()-13)/2),0)),"",OFFSET('10. SEGUIMIENTO 2025'!$Q$14,INT((ROW()-13)/2),0)),IF(ISBLANK(OFFSET('9. METAS'!$Q$20,INT((ROW()-14)/2),0)),"",OFFSET('9. METAS'!$Q$20,INT((ROW()-14)/2),0)))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017" t="str">
        <f ca="1">IF(ISBLANK(OFFSET('9. METAS'!$K$20,INT((ROW()-13)/2),0)),"",OFFSET('9. METAS'!$K$20,INT((ROW()-13)/2),0))</f>
        <v/>
      </c>
      <c r="I339" s="1014"/>
      <c r="J339" s="255">
        <f ca="1">IF(MOD(ROW()-13,2)=0,IF(ISBLANK(OFFSET('10. SEGUIMIENTO 2025'!$N$14,INT((ROW()-13)/2),0)),"",OFFSET('10. SEGUIMIENTO 2025'!$N$14,INT((ROW()-13)/2),0)),IF(ISBLANK(OFFSET('9. METAS'!$N$20,INT((ROW()-14)/2),0)),"",OFFSET('9. METAS'!$N$20,INT((ROW()-14)/2),0)))</f>
        <v>41</v>
      </c>
      <c r="K339" s="256" t="str">
        <f ca="1">IF(MOD(ROW()-13,2)=0,IF(ISBLANK(OFFSET('10. SEGUIMIENTO 2025'!$O$14,INT((ROW()-13)/2),0)),"",OFFSET('10. SEGUIMIENTO 2025'!$O$14,INT((ROW()-13)/2),0)),IF(ISBLANK(OFFSET('9. METAS'!$O$20,INT((ROW()-14)/2),0)),"",OFFSET('9. METAS'!$O$20,INT((ROW()-14)/2),0)))</f>
        <v/>
      </c>
      <c r="L339" s="256" t="str">
        <f ca="1">IF(MOD(ROW()-13,2)=0,IF(ISBLANK(OFFSET('10. SEGUIMIENTO 2025'!$P$14,INT((ROW()-13)/2),0)),"",OFFSET('10. SEGUIMIENTO 2025'!$P$14,INT((ROW()-13)/2),0)),IF(ISBLANK(OFFSET('9. METAS'!$P$20,INT((ROW()-14)/2),0)),"",OFFSET('9. METAS'!$P$20,INT((ROW()-14)/2),0)))</f>
        <v/>
      </c>
      <c r="M339" s="257" t="str">
        <f ca="1">IF(MOD(ROW()-13,2)=0,IF(ISBLANK(OFFSET('10. SEGUIMIENTO 2025'!$Q$14,INT((ROW()-13)/2),0)),"",OFFSET('10. SEGUIMIENTO 2025'!$Q$14,INT((ROW()-13)/2),0)),IF(ISBLANK(OFFSET('9. METAS'!$Q$20,INT((ROW()-14)/2),0)),"",OFFSET('9. METAS'!$Q$20,INT((ROW()-14)/2),0)))</f>
        <v/>
      </c>
      <c r="N339" s="1012" t="str">
        <f t="shared" ref="N339" ca="1" si="322">IFERROR(M339/M340,"ND")</f>
        <v>ND</v>
      </c>
      <c r="O339" s="1008" t="str">
        <f t="shared" ref="O339" ca="1" si="323">IFERROR(((M339+L339+K339+J339)/H339),"ND")</f>
        <v>ND</v>
      </c>
      <c r="P339" s="996"/>
    </row>
    <row r="340" spans="3:16">
      <c r="C340" s="1030"/>
      <c r="D340" s="1026"/>
      <c r="E340" s="1026"/>
      <c r="F340" s="1024"/>
      <c r="G340" s="1021"/>
      <c r="H340" s="1017"/>
      <c r="I340" s="1015"/>
      <c r="J340" s="255" t="str">
        <f ca="1">IF(MOD(ROW()-13,2)=0,IF(ISBLANK(OFFSET('10. SEGUIMIENTO 2025'!$N$14,INT((ROW()-13)/2),0)),"",OFFSET('10. SEGUIMIENTO 2025'!$N$14,INT((ROW()-13)/2),0)),IF(ISBLANK(OFFSET('9. METAS'!$N$20,INT((ROW()-14)/2),0)),"",OFFSET('9. METAS'!$N$20,INT((ROW()-14)/2),0)))</f>
        <v/>
      </c>
      <c r="K340" s="256" t="str">
        <f ca="1">IF(MOD(ROW()-13,2)=0,IF(ISBLANK(OFFSET('10. SEGUIMIENTO 2025'!$O$14,INT((ROW()-13)/2),0)),"",OFFSET('10. SEGUIMIENTO 2025'!$O$14,INT((ROW()-13)/2),0)),IF(ISBLANK(OFFSET('9. METAS'!$O$20,INT((ROW()-14)/2),0)),"",OFFSET('9. METAS'!$O$20,INT((ROW()-14)/2),0)))</f>
        <v/>
      </c>
      <c r="L340" s="256" t="str">
        <f ca="1">IF(MOD(ROW()-13,2)=0,IF(ISBLANK(OFFSET('10. SEGUIMIENTO 2025'!$P$14,INT((ROW()-13)/2),0)),"",OFFSET('10. SEGUIMIENTO 2025'!$P$14,INT((ROW()-13)/2),0)),IF(ISBLANK(OFFSET('9. METAS'!$P$20,INT((ROW()-14)/2),0)),"",OFFSET('9. METAS'!$P$20,INT((ROW()-14)/2),0)))</f>
        <v/>
      </c>
      <c r="M340" s="257" t="str">
        <f ca="1">IF(MOD(ROW()-13,2)=0,IF(ISBLANK(OFFSET('10. SEGUIMIENTO 2025'!$Q$14,INT((ROW()-13)/2),0)),"",OFFSET('10. SEGUIMIENTO 2025'!$Q$14,INT((ROW()-13)/2),0)),IF(ISBLANK(OFFSET('9. METAS'!$Q$20,INT((ROW()-14)/2),0)),"",OFFSET('9. METAS'!$Q$20,INT((ROW()-14)/2),0)))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017" t="str">
        <f ca="1">IF(ISBLANK(OFFSET('9. METAS'!$K$20,INT((ROW()-13)/2),0)),"",OFFSET('9. METAS'!$K$20,INT((ROW()-13)/2),0))</f>
        <v/>
      </c>
      <c r="I341" s="1014"/>
      <c r="J341" s="255">
        <f ca="1">IF(MOD(ROW()-13,2)=0,IF(ISBLANK(OFFSET('10. SEGUIMIENTO 2025'!$N$14,INT((ROW()-13)/2),0)),"",OFFSET('10. SEGUIMIENTO 2025'!$N$14,INT((ROW()-13)/2),0)),IF(ISBLANK(OFFSET('9. METAS'!$N$20,INT((ROW()-14)/2),0)),"",OFFSET('9. METAS'!$N$20,INT((ROW()-14)/2),0)))</f>
        <v>41</v>
      </c>
      <c r="K341" s="256" t="str">
        <f ca="1">IF(MOD(ROW()-13,2)=0,IF(ISBLANK(OFFSET('10. SEGUIMIENTO 2025'!$O$14,INT((ROW()-13)/2),0)),"",OFFSET('10. SEGUIMIENTO 2025'!$O$14,INT((ROW()-13)/2),0)),IF(ISBLANK(OFFSET('9. METAS'!$O$20,INT((ROW()-14)/2),0)),"",OFFSET('9. METAS'!$O$20,INT((ROW()-14)/2),0)))</f>
        <v/>
      </c>
      <c r="L341" s="256" t="str">
        <f ca="1">IF(MOD(ROW()-13,2)=0,IF(ISBLANK(OFFSET('10. SEGUIMIENTO 2025'!$P$14,INT((ROW()-13)/2),0)),"",OFFSET('10. SEGUIMIENTO 2025'!$P$14,INT((ROW()-13)/2),0)),IF(ISBLANK(OFFSET('9. METAS'!$P$20,INT((ROW()-14)/2),0)),"",OFFSET('9. METAS'!$P$20,INT((ROW()-14)/2),0)))</f>
        <v/>
      </c>
      <c r="M341" s="257" t="str">
        <f ca="1">IF(MOD(ROW()-13,2)=0,IF(ISBLANK(OFFSET('10. SEGUIMIENTO 2025'!$Q$14,INT((ROW()-13)/2),0)),"",OFFSET('10. SEGUIMIENTO 2025'!$Q$14,INT((ROW()-13)/2),0)),IF(ISBLANK(OFFSET('9. METAS'!$Q$20,INT((ROW()-14)/2),0)),"",OFFSET('9. METAS'!$Q$20,INT((ROW()-14)/2),0)))</f>
        <v/>
      </c>
      <c r="N341" s="1012" t="str">
        <f t="shared" ref="N341" ca="1" si="324">IFERROR(M341/M342,"ND")</f>
        <v>ND</v>
      </c>
      <c r="O341" s="1008" t="str">
        <f t="shared" ref="O341" ca="1" si="325">IFERROR(((M341+L341+K341+J341)/H341),"ND")</f>
        <v>ND</v>
      </c>
      <c r="P341" s="996"/>
    </row>
    <row r="342" spans="3:16">
      <c r="C342" s="1030"/>
      <c r="D342" s="1026"/>
      <c r="E342" s="1026"/>
      <c r="F342" s="1024"/>
      <c r="G342" s="1021"/>
      <c r="H342" s="1017"/>
      <c r="I342" s="1015"/>
      <c r="J342" s="255" t="str">
        <f ca="1">IF(MOD(ROW()-13,2)=0,IF(ISBLANK(OFFSET('10. SEGUIMIENTO 2025'!$N$14,INT((ROW()-13)/2),0)),"",OFFSET('10. SEGUIMIENTO 2025'!$N$14,INT((ROW()-13)/2),0)),IF(ISBLANK(OFFSET('9. METAS'!$N$20,INT((ROW()-14)/2),0)),"",OFFSET('9. METAS'!$N$20,INT((ROW()-14)/2),0)))</f>
        <v/>
      </c>
      <c r="K342" s="256" t="str">
        <f ca="1">IF(MOD(ROW()-13,2)=0,IF(ISBLANK(OFFSET('10. SEGUIMIENTO 2025'!$O$14,INT((ROW()-13)/2),0)),"",OFFSET('10. SEGUIMIENTO 2025'!$O$14,INT((ROW()-13)/2),0)),IF(ISBLANK(OFFSET('9. METAS'!$O$20,INT((ROW()-14)/2),0)),"",OFFSET('9. METAS'!$O$20,INT((ROW()-14)/2),0)))</f>
        <v/>
      </c>
      <c r="L342" s="256" t="str">
        <f ca="1">IF(MOD(ROW()-13,2)=0,IF(ISBLANK(OFFSET('10. SEGUIMIENTO 2025'!$P$14,INT((ROW()-13)/2),0)),"",OFFSET('10. SEGUIMIENTO 2025'!$P$14,INT((ROW()-13)/2),0)),IF(ISBLANK(OFFSET('9. METAS'!$P$20,INT((ROW()-14)/2),0)),"",OFFSET('9. METAS'!$P$20,INT((ROW()-14)/2),0)))</f>
        <v/>
      </c>
      <c r="M342" s="257" t="str">
        <f ca="1">IF(MOD(ROW()-13,2)=0,IF(ISBLANK(OFFSET('10. SEGUIMIENTO 2025'!$Q$14,INT((ROW()-13)/2),0)),"",OFFSET('10. SEGUIMIENTO 2025'!$Q$14,INT((ROW()-13)/2),0)),IF(ISBLANK(OFFSET('9. METAS'!$Q$20,INT((ROW()-14)/2),0)),"",OFFSET('9. METAS'!$Q$20,INT((ROW()-14)/2),0)))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017" t="str">
        <f ca="1">IF(ISBLANK(OFFSET('9. METAS'!$K$20,INT((ROW()-13)/2),0)),"",OFFSET('9. METAS'!$K$20,INT((ROW()-13)/2),0))</f>
        <v/>
      </c>
      <c r="I343" s="1014"/>
      <c r="J343" s="255">
        <f ca="1">IF(MOD(ROW()-13,2)=0,IF(ISBLANK(OFFSET('10. SEGUIMIENTO 2025'!$N$14,INT((ROW()-13)/2),0)),"",OFFSET('10. SEGUIMIENTO 2025'!$N$14,INT((ROW()-13)/2),0)),IF(ISBLANK(OFFSET('9. METAS'!$N$20,INT((ROW()-14)/2),0)),"",OFFSET('9. METAS'!$N$20,INT((ROW()-14)/2),0)))</f>
        <v>41</v>
      </c>
      <c r="K343" s="256" t="str">
        <f ca="1">IF(MOD(ROW()-13,2)=0,IF(ISBLANK(OFFSET('10. SEGUIMIENTO 2025'!$O$14,INT((ROW()-13)/2),0)),"",OFFSET('10. SEGUIMIENTO 2025'!$O$14,INT((ROW()-13)/2),0)),IF(ISBLANK(OFFSET('9. METAS'!$O$20,INT((ROW()-14)/2),0)),"",OFFSET('9. METAS'!$O$20,INT((ROW()-14)/2),0)))</f>
        <v/>
      </c>
      <c r="L343" s="256" t="str">
        <f ca="1">IF(MOD(ROW()-13,2)=0,IF(ISBLANK(OFFSET('10. SEGUIMIENTO 2025'!$P$14,INT((ROW()-13)/2),0)),"",OFFSET('10. SEGUIMIENTO 2025'!$P$14,INT((ROW()-13)/2),0)),IF(ISBLANK(OFFSET('9. METAS'!$P$20,INT((ROW()-14)/2),0)),"",OFFSET('9. METAS'!$P$20,INT((ROW()-14)/2),0)))</f>
        <v/>
      </c>
      <c r="M343" s="257" t="str">
        <f ca="1">IF(MOD(ROW()-13,2)=0,IF(ISBLANK(OFFSET('10. SEGUIMIENTO 2025'!$Q$14,INT((ROW()-13)/2),0)),"",OFFSET('10. SEGUIMIENTO 2025'!$Q$14,INT((ROW()-13)/2),0)),IF(ISBLANK(OFFSET('9. METAS'!$Q$20,INT((ROW()-14)/2),0)),"",OFFSET('9. METAS'!$Q$20,INT((ROW()-14)/2),0)))</f>
        <v/>
      </c>
      <c r="N343" s="1012" t="str">
        <f t="shared" ref="N343" ca="1" si="326">IFERROR(M343/M344,"ND")</f>
        <v>ND</v>
      </c>
      <c r="O343" s="1008" t="str">
        <f t="shared" ref="O343" ca="1" si="327">IFERROR(((M343+L343+K343+J343)/H343),"ND")</f>
        <v>ND</v>
      </c>
      <c r="P343" s="996"/>
    </row>
    <row r="344" spans="3:16">
      <c r="C344" s="1030"/>
      <c r="D344" s="1026"/>
      <c r="E344" s="1026"/>
      <c r="F344" s="1024"/>
      <c r="G344" s="1021"/>
      <c r="H344" s="1017"/>
      <c r="I344" s="1015"/>
      <c r="J344" s="255" t="str">
        <f ca="1">IF(MOD(ROW()-13,2)=0,IF(ISBLANK(OFFSET('10. SEGUIMIENTO 2025'!$N$14,INT((ROW()-13)/2),0)),"",OFFSET('10. SEGUIMIENTO 2025'!$N$14,INT((ROW()-13)/2),0)),IF(ISBLANK(OFFSET('9. METAS'!$N$20,INT((ROW()-14)/2),0)),"",OFFSET('9. METAS'!$N$20,INT((ROW()-14)/2),0)))</f>
        <v/>
      </c>
      <c r="K344" s="256" t="str">
        <f ca="1">IF(MOD(ROW()-13,2)=0,IF(ISBLANK(OFFSET('10. SEGUIMIENTO 2025'!$O$14,INT((ROW()-13)/2),0)),"",OFFSET('10. SEGUIMIENTO 2025'!$O$14,INT((ROW()-13)/2),0)),IF(ISBLANK(OFFSET('9. METAS'!$O$20,INT((ROW()-14)/2),0)),"",OFFSET('9. METAS'!$O$20,INT((ROW()-14)/2),0)))</f>
        <v/>
      </c>
      <c r="L344" s="256" t="str">
        <f ca="1">IF(MOD(ROW()-13,2)=0,IF(ISBLANK(OFFSET('10. SEGUIMIENTO 2025'!$P$14,INT((ROW()-13)/2),0)),"",OFFSET('10. SEGUIMIENTO 2025'!$P$14,INT((ROW()-13)/2),0)),IF(ISBLANK(OFFSET('9. METAS'!$P$20,INT((ROW()-14)/2),0)),"",OFFSET('9. METAS'!$P$20,INT((ROW()-14)/2),0)))</f>
        <v/>
      </c>
      <c r="M344" s="257" t="str">
        <f ca="1">IF(MOD(ROW()-13,2)=0,IF(ISBLANK(OFFSET('10. SEGUIMIENTO 2025'!$Q$14,INT((ROW()-13)/2),0)),"",OFFSET('10. SEGUIMIENTO 2025'!$Q$14,INT((ROW()-13)/2),0)),IF(ISBLANK(OFFSET('9. METAS'!$Q$20,INT((ROW()-14)/2),0)),"",OFFSET('9. METAS'!$Q$20,INT((ROW()-14)/2),0)))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017" t="str">
        <f ca="1">IF(ISBLANK(OFFSET('9. METAS'!$K$20,INT((ROW()-13)/2),0)),"",OFFSET('9. METAS'!$K$20,INT((ROW()-13)/2),0))</f>
        <v/>
      </c>
      <c r="I345" s="1014"/>
      <c r="J345" s="255">
        <f ca="1">IF(MOD(ROW()-13,2)=0,IF(ISBLANK(OFFSET('10. SEGUIMIENTO 2025'!$N$14,INT((ROW()-13)/2),0)),"",OFFSET('10. SEGUIMIENTO 2025'!$N$14,INT((ROW()-13)/2),0)),IF(ISBLANK(OFFSET('9. METAS'!$N$20,INT((ROW()-14)/2),0)),"",OFFSET('9. METAS'!$N$20,INT((ROW()-14)/2),0)))</f>
        <v>41</v>
      </c>
      <c r="K345" s="256" t="str">
        <f ca="1">IF(MOD(ROW()-13,2)=0,IF(ISBLANK(OFFSET('10. SEGUIMIENTO 2025'!$O$14,INT((ROW()-13)/2),0)),"",OFFSET('10. SEGUIMIENTO 2025'!$O$14,INT((ROW()-13)/2),0)),IF(ISBLANK(OFFSET('9. METAS'!$O$20,INT((ROW()-14)/2),0)),"",OFFSET('9. METAS'!$O$20,INT((ROW()-14)/2),0)))</f>
        <v/>
      </c>
      <c r="L345" s="256" t="str">
        <f ca="1">IF(MOD(ROW()-13,2)=0,IF(ISBLANK(OFFSET('10. SEGUIMIENTO 2025'!$P$14,INT((ROW()-13)/2),0)),"",OFFSET('10. SEGUIMIENTO 2025'!$P$14,INT((ROW()-13)/2),0)),IF(ISBLANK(OFFSET('9. METAS'!$P$20,INT((ROW()-14)/2),0)),"",OFFSET('9. METAS'!$P$20,INT((ROW()-14)/2),0)))</f>
        <v/>
      </c>
      <c r="M345" s="257" t="str">
        <f ca="1">IF(MOD(ROW()-13,2)=0,IF(ISBLANK(OFFSET('10. SEGUIMIENTO 2025'!$Q$14,INT((ROW()-13)/2),0)),"",OFFSET('10. SEGUIMIENTO 2025'!$Q$14,INT((ROW()-13)/2),0)),IF(ISBLANK(OFFSET('9. METAS'!$Q$20,INT((ROW()-14)/2),0)),"",OFFSET('9. METAS'!$Q$20,INT((ROW()-14)/2),0)))</f>
        <v/>
      </c>
      <c r="N345" s="1012" t="str">
        <f t="shared" ref="N345" ca="1" si="328">IFERROR(M345/M346,"ND")</f>
        <v>ND</v>
      </c>
      <c r="O345" s="1008" t="str">
        <f t="shared" ref="O345" ca="1" si="329">IFERROR(((M345+L345+K345+J345)/H345),"ND")</f>
        <v>ND</v>
      </c>
      <c r="P345" s="996"/>
    </row>
    <row r="346" spans="3:16">
      <c r="C346" s="1030"/>
      <c r="D346" s="1026"/>
      <c r="E346" s="1026"/>
      <c r="F346" s="1024"/>
      <c r="G346" s="1021"/>
      <c r="H346" s="1017"/>
      <c r="I346" s="1015"/>
      <c r="J346" s="255" t="str">
        <f ca="1">IF(MOD(ROW()-13,2)=0,IF(ISBLANK(OFFSET('10. SEGUIMIENTO 2025'!$N$14,INT((ROW()-13)/2),0)),"",OFFSET('10. SEGUIMIENTO 2025'!$N$14,INT((ROW()-13)/2),0)),IF(ISBLANK(OFFSET('9. METAS'!$N$20,INT((ROW()-14)/2),0)),"",OFFSET('9. METAS'!$N$20,INT((ROW()-14)/2),0)))</f>
        <v/>
      </c>
      <c r="K346" s="256" t="str">
        <f ca="1">IF(MOD(ROW()-13,2)=0,IF(ISBLANK(OFFSET('10. SEGUIMIENTO 2025'!$O$14,INT((ROW()-13)/2),0)),"",OFFSET('10. SEGUIMIENTO 2025'!$O$14,INT((ROW()-13)/2),0)),IF(ISBLANK(OFFSET('9. METAS'!$O$20,INT((ROW()-14)/2),0)),"",OFFSET('9. METAS'!$O$20,INT((ROW()-14)/2),0)))</f>
        <v/>
      </c>
      <c r="L346" s="256" t="str">
        <f ca="1">IF(MOD(ROW()-13,2)=0,IF(ISBLANK(OFFSET('10. SEGUIMIENTO 2025'!$P$14,INT((ROW()-13)/2),0)),"",OFFSET('10. SEGUIMIENTO 2025'!$P$14,INT((ROW()-13)/2),0)),IF(ISBLANK(OFFSET('9. METAS'!$P$20,INT((ROW()-14)/2),0)),"",OFFSET('9. METAS'!$P$20,INT((ROW()-14)/2),0)))</f>
        <v/>
      </c>
      <c r="M346" s="257" t="str">
        <f ca="1">IF(MOD(ROW()-13,2)=0,IF(ISBLANK(OFFSET('10. SEGUIMIENTO 2025'!$Q$14,INT((ROW()-13)/2),0)),"",OFFSET('10. SEGUIMIENTO 2025'!$Q$14,INT((ROW()-13)/2),0)),IF(ISBLANK(OFFSET('9. METAS'!$Q$20,INT((ROW()-14)/2),0)),"",OFFSET('9. METAS'!$Q$20,INT((ROW()-14)/2),0)))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017" t="str">
        <f ca="1">IF(ISBLANK(OFFSET('9. METAS'!$K$20,INT((ROW()-13)/2),0)),"",OFFSET('9. METAS'!$K$20,INT((ROW()-13)/2),0))</f>
        <v/>
      </c>
      <c r="I347" s="1014"/>
      <c r="J347" s="255">
        <f ca="1">IF(MOD(ROW()-13,2)=0,IF(ISBLANK(OFFSET('10. SEGUIMIENTO 2025'!$N$14,INT((ROW()-13)/2),0)),"",OFFSET('10. SEGUIMIENTO 2025'!$N$14,INT((ROW()-13)/2),0)),IF(ISBLANK(OFFSET('9. METAS'!$N$20,INT((ROW()-14)/2),0)),"",OFFSET('9. METAS'!$N$20,INT((ROW()-14)/2),0)))</f>
        <v>41</v>
      </c>
      <c r="K347" s="256" t="str">
        <f ca="1">IF(MOD(ROW()-13,2)=0,IF(ISBLANK(OFFSET('10. SEGUIMIENTO 2025'!$O$14,INT((ROW()-13)/2),0)),"",OFFSET('10. SEGUIMIENTO 2025'!$O$14,INT((ROW()-13)/2),0)),IF(ISBLANK(OFFSET('9. METAS'!$O$20,INT((ROW()-14)/2),0)),"",OFFSET('9. METAS'!$O$20,INT((ROW()-14)/2),0)))</f>
        <v/>
      </c>
      <c r="L347" s="256" t="str">
        <f ca="1">IF(MOD(ROW()-13,2)=0,IF(ISBLANK(OFFSET('10. SEGUIMIENTO 2025'!$P$14,INT((ROW()-13)/2),0)),"",OFFSET('10. SEGUIMIENTO 2025'!$P$14,INT((ROW()-13)/2),0)),IF(ISBLANK(OFFSET('9. METAS'!$P$20,INT((ROW()-14)/2),0)),"",OFFSET('9. METAS'!$P$20,INT((ROW()-14)/2),0)))</f>
        <v/>
      </c>
      <c r="M347" s="257" t="str">
        <f ca="1">IF(MOD(ROW()-13,2)=0,IF(ISBLANK(OFFSET('10. SEGUIMIENTO 2025'!$Q$14,INT((ROW()-13)/2),0)),"",OFFSET('10. SEGUIMIENTO 2025'!$Q$14,INT((ROW()-13)/2),0)),IF(ISBLANK(OFFSET('9. METAS'!$Q$20,INT((ROW()-14)/2),0)),"",OFFSET('9. METAS'!$Q$20,INT((ROW()-14)/2),0)))</f>
        <v/>
      </c>
      <c r="N347" s="1012" t="str">
        <f t="shared" ref="N347" ca="1" si="330">IFERROR(M347/M348,"ND")</f>
        <v>ND</v>
      </c>
      <c r="O347" s="1008" t="str">
        <f t="shared" ref="O347" ca="1" si="331">IFERROR(((M347+L347+K347+J347)/H347),"ND")</f>
        <v>ND</v>
      </c>
      <c r="P347" s="996"/>
    </row>
    <row r="348" spans="3:16">
      <c r="C348" s="1030"/>
      <c r="D348" s="1026"/>
      <c r="E348" s="1026"/>
      <c r="F348" s="1024"/>
      <c r="G348" s="1021"/>
      <c r="H348" s="1017"/>
      <c r="I348" s="1015"/>
      <c r="J348" s="255" t="str">
        <f ca="1">IF(MOD(ROW()-13,2)=0,IF(ISBLANK(OFFSET('10. SEGUIMIENTO 2025'!$N$14,INT((ROW()-13)/2),0)),"",OFFSET('10. SEGUIMIENTO 2025'!$N$14,INT((ROW()-13)/2),0)),IF(ISBLANK(OFFSET('9. METAS'!$N$20,INT((ROW()-14)/2),0)),"",OFFSET('9. METAS'!$N$20,INT((ROW()-14)/2),0)))</f>
        <v/>
      </c>
      <c r="K348" s="256" t="str">
        <f ca="1">IF(MOD(ROW()-13,2)=0,IF(ISBLANK(OFFSET('10. SEGUIMIENTO 2025'!$O$14,INT((ROW()-13)/2),0)),"",OFFSET('10. SEGUIMIENTO 2025'!$O$14,INT((ROW()-13)/2),0)),IF(ISBLANK(OFFSET('9. METAS'!$O$20,INT((ROW()-14)/2),0)),"",OFFSET('9. METAS'!$O$20,INT((ROW()-14)/2),0)))</f>
        <v/>
      </c>
      <c r="L348" s="256" t="str">
        <f ca="1">IF(MOD(ROW()-13,2)=0,IF(ISBLANK(OFFSET('10. SEGUIMIENTO 2025'!$P$14,INT((ROW()-13)/2),0)),"",OFFSET('10. SEGUIMIENTO 2025'!$P$14,INT((ROW()-13)/2),0)),IF(ISBLANK(OFFSET('9. METAS'!$P$20,INT((ROW()-14)/2),0)),"",OFFSET('9. METAS'!$P$20,INT((ROW()-14)/2),0)))</f>
        <v/>
      </c>
      <c r="M348" s="257" t="str">
        <f ca="1">IF(MOD(ROW()-13,2)=0,IF(ISBLANK(OFFSET('10. SEGUIMIENTO 2025'!$Q$14,INT((ROW()-13)/2),0)),"",OFFSET('10. SEGUIMIENTO 2025'!$Q$14,INT((ROW()-13)/2),0)),IF(ISBLANK(OFFSET('9. METAS'!$Q$20,INT((ROW()-14)/2),0)),"",OFFSET('9. METAS'!$Q$20,INT((ROW()-14)/2),0)))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017" t="str">
        <f ca="1">IF(ISBLANK(OFFSET('9. METAS'!$K$20,INT((ROW()-13)/2),0)),"",OFFSET('9. METAS'!$K$20,INT((ROW()-13)/2),0))</f>
        <v/>
      </c>
      <c r="I349" s="1014"/>
      <c r="J349" s="255">
        <f ca="1">IF(MOD(ROW()-13,2)=0,IF(ISBLANK(OFFSET('10. SEGUIMIENTO 2025'!$N$14,INT((ROW()-13)/2),0)),"",OFFSET('10. SEGUIMIENTO 2025'!$N$14,INT((ROW()-13)/2),0)),IF(ISBLANK(OFFSET('9. METAS'!$N$20,INT((ROW()-14)/2),0)),"",OFFSET('9. METAS'!$N$20,INT((ROW()-14)/2),0)))</f>
        <v>41</v>
      </c>
      <c r="K349" s="256" t="str">
        <f ca="1">IF(MOD(ROW()-13,2)=0,IF(ISBLANK(OFFSET('10. SEGUIMIENTO 2025'!$O$14,INT((ROW()-13)/2),0)),"",OFFSET('10. SEGUIMIENTO 2025'!$O$14,INT((ROW()-13)/2),0)),IF(ISBLANK(OFFSET('9. METAS'!$O$20,INT((ROW()-14)/2),0)),"",OFFSET('9. METAS'!$O$20,INT((ROW()-14)/2),0)))</f>
        <v/>
      </c>
      <c r="L349" s="256" t="str">
        <f ca="1">IF(MOD(ROW()-13,2)=0,IF(ISBLANK(OFFSET('10. SEGUIMIENTO 2025'!$P$14,INT((ROW()-13)/2),0)),"",OFFSET('10. SEGUIMIENTO 2025'!$P$14,INT((ROW()-13)/2),0)),IF(ISBLANK(OFFSET('9. METAS'!$P$20,INT((ROW()-14)/2),0)),"",OFFSET('9. METAS'!$P$20,INT((ROW()-14)/2),0)))</f>
        <v/>
      </c>
      <c r="M349" s="257" t="str">
        <f ca="1">IF(MOD(ROW()-13,2)=0,IF(ISBLANK(OFFSET('10. SEGUIMIENTO 2025'!$Q$14,INT((ROW()-13)/2),0)),"",OFFSET('10. SEGUIMIENTO 2025'!$Q$14,INT((ROW()-13)/2),0)),IF(ISBLANK(OFFSET('9. METAS'!$Q$20,INT((ROW()-14)/2),0)),"",OFFSET('9. METAS'!$Q$20,INT((ROW()-14)/2),0)))</f>
        <v/>
      </c>
      <c r="N349" s="1012" t="str">
        <f t="shared" ref="N349" ca="1" si="332">IFERROR(M349/M350,"ND")</f>
        <v>ND</v>
      </c>
      <c r="O349" s="1008" t="str">
        <f t="shared" ref="O349" ca="1" si="333">IFERROR(((M349+L349+K349+J349)/H349),"ND")</f>
        <v>ND</v>
      </c>
      <c r="P349" s="996"/>
    </row>
    <row r="350" spans="3:16">
      <c r="C350" s="1030"/>
      <c r="D350" s="1026"/>
      <c r="E350" s="1026"/>
      <c r="F350" s="1024"/>
      <c r="G350" s="1021"/>
      <c r="H350" s="1017"/>
      <c r="I350" s="1015"/>
      <c r="J350" s="255" t="str">
        <f ca="1">IF(MOD(ROW()-13,2)=0,IF(ISBLANK(OFFSET('10. SEGUIMIENTO 2025'!$N$14,INT((ROW()-13)/2),0)),"",OFFSET('10. SEGUIMIENTO 2025'!$N$14,INT((ROW()-13)/2),0)),IF(ISBLANK(OFFSET('9. METAS'!$N$20,INT((ROW()-14)/2),0)),"",OFFSET('9. METAS'!$N$20,INT((ROW()-14)/2),0)))</f>
        <v/>
      </c>
      <c r="K350" s="256" t="str">
        <f ca="1">IF(MOD(ROW()-13,2)=0,IF(ISBLANK(OFFSET('10. SEGUIMIENTO 2025'!$O$14,INT((ROW()-13)/2),0)),"",OFFSET('10. SEGUIMIENTO 2025'!$O$14,INT((ROW()-13)/2),0)),IF(ISBLANK(OFFSET('9. METAS'!$O$20,INT((ROW()-14)/2),0)),"",OFFSET('9. METAS'!$O$20,INT((ROW()-14)/2),0)))</f>
        <v/>
      </c>
      <c r="L350" s="256" t="str">
        <f ca="1">IF(MOD(ROW()-13,2)=0,IF(ISBLANK(OFFSET('10. SEGUIMIENTO 2025'!$P$14,INT((ROW()-13)/2),0)),"",OFFSET('10. SEGUIMIENTO 2025'!$P$14,INT((ROW()-13)/2),0)),IF(ISBLANK(OFFSET('9. METAS'!$P$20,INT((ROW()-14)/2),0)),"",OFFSET('9. METAS'!$P$20,INT((ROW()-14)/2),0)))</f>
        <v/>
      </c>
      <c r="M350" s="257" t="str">
        <f ca="1">IF(MOD(ROW()-13,2)=0,IF(ISBLANK(OFFSET('10. SEGUIMIENTO 2025'!$Q$14,INT((ROW()-13)/2),0)),"",OFFSET('10. SEGUIMIENTO 2025'!$Q$14,INT((ROW()-13)/2),0)),IF(ISBLANK(OFFSET('9. METAS'!$Q$20,INT((ROW()-14)/2),0)),"",OFFSET('9. METAS'!$Q$20,INT((ROW()-14)/2),0)))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017" t="str">
        <f ca="1">IF(ISBLANK(OFFSET('9. METAS'!$K$20,INT((ROW()-13)/2),0)),"",OFFSET('9. METAS'!$K$20,INT((ROW()-13)/2),0))</f>
        <v/>
      </c>
      <c r="I351" s="1014"/>
      <c r="J351" s="255">
        <f ca="1">IF(MOD(ROW()-13,2)=0,IF(ISBLANK(OFFSET('10. SEGUIMIENTO 2025'!$N$14,INT((ROW()-13)/2),0)),"",OFFSET('10. SEGUIMIENTO 2025'!$N$14,INT((ROW()-13)/2),0)),IF(ISBLANK(OFFSET('9. METAS'!$N$20,INT((ROW()-14)/2),0)),"",OFFSET('9. METAS'!$N$20,INT((ROW()-14)/2),0)))</f>
        <v>41</v>
      </c>
      <c r="K351" s="256" t="str">
        <f ca="1">IF(MOD(ROW()-13,2)=0,IF(ISBLANK(OFFSET('10. SEGUIMIENTO 2025'!$O$14,INT((ROW()-13)/2),0)),"",OFFSET('10. SEGUIMIENTO 2025'!$O$14,INT((ROW()-13)/2),0)),IF(ISBLANK(OFFSET('9. METAS'!$O$20,INT((ROW()-14)/2),0)),"",OFFSET('9. METAS'!$O$20,INT((ROW()-14)/2),0)))</f>
        <v/>
      </c>
      <c r="L351" s="256" t="str">
        <f ca="1">IF(MOD(ROW()-13,2)=0,IF(ISBLANK(OFFSET('10. SEGUIMIENTO 2025'!$P$14,INT((ROW()-13)/2),0)),"",OFFSET('10. SEGUIMIENTO 2025'!$P$14,INT((ROW()-13)/2),0)),IF(ISBLANK(OFFSET('9. METAS'!$P$20,INT((ROW()-14)/2),0)),"",OFFSET('9. METAS'!$P$20,INT((ROW()-14)/2),0)))</f>
        <v/>
      </c>
      <c r="M351" s="257" t="str">
        <f ca="1">IF(MOD(ROW()-13,2)=0,IF(ISBLANK(OFFSET('10. SEGUIMIENTO 2025'!$Q$14,INT((ROW()-13)/2),0)),"",OFFSET('10. SEGUIMIENTO 2025'!$Q$14,INT((ROW()-13)/2),0)),IF(ISBLANK(OFFSET('9. METAS'!$Q$20,INT((ROW()-14)/2),0)),"",OFFSET('9. METAS'!$Q$20,INT((ROW()-14)/2),0)))</f>
        <v/>
      </c>
      <c r="N351" s="1012" t="str">
        <f t="shared" ref="N351" ca="1" si="334">IFERROR(M351/M352,"ND")</f>
        <v>ND</v>
      </c>
      <c r="O351" s="1008" t="str">
        <f t="shared" ref="O351" ca="1" si="335">IFERROR(((M351+L351+K351+J351)/H351),"ND")</f>
        <v>ND</v>
      </c>
      <c r="P351" s="996"/>
    </row>
    <row r="352" spans="3:16">
      <c r="C352" s="1030"/>
      <c r="D352" s="1026"/>
      <c r="E352" s="1026"/>
      <c r="F352" s="1024"/>
      <c r="G352" s="1021"/>
      <c r="H352" s="1017"/>
      <c r="I352" s="1015"/>
      <c r="J352" s="255" t="str">
        <f ca="1">IF(MOD(ROW()-13,2)=0,IF(ISBLANK(OFFSET('10. SEGUIMIENTO 2025'!$N$14,INT((ROW()-13)/2),0)),"",OFFSET('10. SEGUIMIENTO 2025'!$N$14,INT((ROW()-13)/2),0)),IF(ISBLANK(OFFSET('9. METAS'!$N$20,INT((ROW()-14)/2),0)),"",OFFSET('9. METAS'!$N$20,INT((ROW()-14)/2),0)))</f>
        <v/>
      </c>
      <c r="K352" s="256" t="str">
        <f ca="1">IF(MOD(ROW()-13,2)=0,IF(ISBLANK(OFFSET('10. SEGUIMIENTO 2025'!$O$14,INT((ROW()-13)/2),0)),"",OFFSET('10. SEGUIMIENTO 2025'!$O$14,INT((ROW()-13)/2),0)),IF(ISBLANK(OFFSET('9. METAS'!$O$20,INT((ROW()-14)/2),0)),"",OFFSET('9. METAS'!$O$20,INT((ROW()-14)/2),0)))</f>
        <v/>
      </c>
      <c r="L352" s="256" t="str">
        <f ca="1">IF(MOD(ROW()-13,2)=0,IF(ISBLANK(OFFSET('10. SEGUIMIENTO 2025'!$P$14,INT((ROW()-13)/2),0)),"",OFFSET('10. SEGUIMIENTO 2025'!$P$14,INT((ROW()-13)/2),0)),IF(ISBLANK(OFFSET('9. METAS'!$P$20,INT((ROW()-14)/2),0)),"",OFFSET('9. METAS'!$P$20,INT((ROW()-14)/2),0)))</f>
        <v/>
      </c>
      <c r="M352" s="257" t="str">
        <f ca="1">IF(MOD(ROW()-13,2)=0,IF(ISBLANK(OFFSET('10. SEGUIMIENTO 2025'!$Q$14,INT((ROW()-13)/2),0)),"",OFFSET('10. SEGUIMIENTO 2025'!$Q$14,INT((ROW()-13)/2),0)),IF(ISBLANK(OFFSET('9. METAS'!$Q$20,INT((ROW()-14)/2),0)),"",OFFSET('9. METAS'!$Q$20,INT((ROW()-14)/2),0)))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017" t="str">
        <f ca="1">IF(ISBLANK(OFFSET('9. METAS'!$K$20,INT((ROW()-13)/2),0)),"",OFFSET('9. METAS'!$K$20,INT((ROW()-13)/2),0))</f>
        <v/>
      </c>
      <c r="I353" s="1014"/>
      <c r="J353" s="255">
        <f ca="1">IF(MOD(ROW()-13,2)=0,IF(ISBLANK(OFFSET('10. SEGUIMIENTO 2025'!$N$14,INT((ROW()-13)/2),0)),"",OFFSET('10. SEGUIMIENTO 2025'!$N$14,INT((ROW()-13)/2),0)),IF(ISBLANK(OFFSET('9. METAS'!$N$20,INT((ROW()-14)/2),0)),"",OFFSET('9. METAS'!$N$20,INT((ROW()-14)/2),0)))</f>
        <v>41</v>
      </c>
      <c r="K353" s="256" t="str">
        <f ca="1">IF(MOD(ROW()-13,2)=0,IF(ISBLANK(OFFSET('10. SEGUIMIENTO 2025'!$O$14,INT((ROW()-13)/2),0)),"",OFFSET('10. SEGUIMIENTO 2025'!$O$14,INT((ROW()-13)/2),0)),IF(ISBLANK(OFFSET('9. METAS'!$O$20,INT((ROW()-14)/2),0)),"",OFFSET('9. METAS'!$O$20,INT((ROW()-14)/2),0)))</f>
        <v/>
      </c>
      <c r="L353" s="256" t="str">
        <f ca="1">IF(MOD(ROW()-13,2)=0,IF(ISBLANK(OFFSET('10. SEGUIMIENTO 2025'!$P$14,INT((ROW()-13)/2),0)),"",OFFSET('10. SEGUIMIENTO 2025'!$P$14,INT((ROW()-13)/2),0)),IF(ISBLANK(OFFSET('9. METAS'!$P$20,INT((ROW()-14)/2),0)),"",OFFSET('9. METAS'!$P$20,INT((ROW()-14)/2),0)))</f>
        <v/>
      </c>
      <c r="M353" s="257" t="str">
        <f ca="1">IF(MOD(ROW()-13,2)=0,IF(ISBLANK(OFFSET('10. SEGUIMIENTO 2025'!$Q$14,INT((ROW()-13)/2),0)),"",OFFSET('10. SEGUIMIENTO 2025'!$Q$14,INT((ROW()-13)/2),0)),IF(ISBLANK(OFFSET('9. METAS'!$Q$20,INT((ROW()-14)/2),0)),"",OFFSET('9. METAS'!$Q$20,INT((ROW()-14)/2),0)))</f>
        <v/>
      </c>
      <c r="N353" s="1012" t="str">
        <f t="shared" ref="N353" ca="1" si="336">IFERROR(M353/M354,"ND")</f>
        <v>ND</v>
      </c>
      <c r="O353" s="1008" t="str">
        <f t="shared" ref="O353" ca="1" si="337">IFERROR(((M353+L353+K353+J353)/H353),"ND")</f>
        <v>ND</v>
      </c>
      <c r="P353" s="996"/>
    </row>
    <row r="354" spans="3:16">
      <c r="C354" s="1030"/>
      <c r="D354" s="1026"/>
      <c r="E354" s="1026"/>
      <c r="F354" s="1024"/>
      <c r="G354" s="1021"/>
      <c r="H354" s="1017"/>
      <c r="I354" s="1015"/>
      <c r="J354" s="255" t="str">
        <f ca="1">IF(MOD(ROW()-13,2)=0,IF(ISBLANK(OFFSET('10. SEGUIMIENTO 2025'!$N$14,INT((ROW()-13)/2),0)),"",OFFSET('10. SEGUIMIENTO 2025'!$N$14,INT((ROW()-13)/2),0)),IF(ISBLANK(OFFSET('9. METAS'!$N$20,INT((ROW()-14)/2),0)),"",OFFSET('9. METAS'!$N$20,INT((ROW()-14)/2),0)))</f>
        <v/>
      </c>
      <c r="K354" s="256" t="str">
        <f ca="1">IF(MOD(ROW()-13,2)=0,IF(ISBLANK(OFFSET('10. SEGUIMIENTO 2025'!$O$14,INT((ROW()-13)/2),0)),"",OFFSET('10. SEGUIMIENTO 2025'!$O$14,INT((ROW()-13)/2),0)),IF(ISBLANK(OFFSET('9. METAS'!$O$20,INT((ROW()-14)/2),0)),"",OFFSET('9. METAS'!$O$20,INT((ROW()-14)/2),0)))</f>
        <v/>
      </c>
      <c r="L354" s="256" t="str">
        <f ca="1">IF(MOD(ROW()-13,2)=0,IF(ISBLANK(OFFSET('10. SEGUIMIENTO 2025'!$P$14,INT((ROW()-13)/2),0)),"",OFFSET('10. SEGUIMIENTO 2025'!$P$14,INT((ROW()-13)/2),0)),IF(ISBLANK(OFFSET('9. METAS'!$P$20,INT((ROW()-14)/2),0)),"",OFFSET('9. METAS'!$P$20,INT((ROW()-14)/2),0)))</f>
        <v/>
      </c>
      <c r="M354" s="257" t="str">
        <f ca="1">IF(MOD(ROW()-13,2)=0,IF(ISBLANK(OFFSET('10. SEGUIMIENTO 2025'!$Q$14,INT((ROW()-13)/2),0)),"",OFFSET('10. SEGUIMIENTO 2025'!$Q$14,INT((ROW()-13)/2),0)),IF(ISBLANK(OFFSET('9. METAS'!$Q$20,INT((ROW()-14)/2),0)),"",OFFSET('9. METAS'!$Q$20,INT((ROW()-14)/2),0)))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017" t="str">
        <f ca="1">IF(ISBLANK(OFFSET('9. METAS'!$K$20,INT((ROW()-13)/2),0)),"",OFFSET('9. METAS'!$K$20,INT((ROW()-13)/2),0))</f>
        <v/>
      </c>
      <c r="I355" s="1014"/>
      <c r="J355" s="255">
        <f ca="1">IF(MOD(ROW()-13,2)=0,IF(ISBLANK(OFFSET('10. SEGUIMIENTO 2025'!$N$14,INT((ROW()-13)/2),0)),"",OFFSET('10. SEGUIMIENTO 2025'!$N$14,INT((ROW()-13)/2),0)),IF(ISBLANK(OFFSET('9. METAS'!$N$20,INT((ROW()-14)/2),0)),"",OFFSET('9. METAS'!$N$20,INT((ROW()-14)/2),0)))</f>
        <v>41</v>
      </c>
      <c r="K355" s="256" t="str">
        <f ca="1">IF(MOD(ROW()-13,2)=0,IF(ISBLANK(OFFSET('10. SEGUIMIENTO 2025'!$O$14,INT((ROW()-13)/2),0)),"",OFFSET('10. SEGUIMIENTO 2025'!$O$14,INT((ROW()-13)/2),0)),IF(ISBLANK(OFFSET('9. METAS'!$O$20,INT((ROW()-14)/2),0)),"",OFFSET('9. METAS'!$O$20,INT((ROW()-14)/2),0)))</f>
        <v/>
      </c>
      <c r="L355" s="256" t="str">
        <f ca="1">IF(MOD(ROW()-13,2)=0,IF(ISBLANK(OFFSET('10. SEGUIMIENTO 2025'!$P$14,INT((ROW()-13)/2),0)),"",OFFSET('10. SEGUIMIENTO 2025'!$P$14,INT((ROW()-13)/2),0)),IF(ISBLANK(OFFSET('9. METAS'!$P$20,INT((ROW()-14)/2),0)),"",OFFSET('9. METAS'!$P$20,INT((ROW()-14)/2),0)))</f>
        <v/>
      </c>
      <c r="M355" s="257" t="str">
        <f ca="1">IF(MOD(ROW()-13,2)=0,IF(ISBLANK(OFFSET('10. SEGUIMIENTO 2025'!$Q$14,INT((ROW()-13)/2),0)),"",OFFSET('10. SEGUIMIENTO 2025'!$Q$14,INT((ROW()-13)/2),0)),IF(ISBLANK(OFFSET('9. METAS'!$Q$20,INT((ROW()-14)/2),0)),"",OFFSET('9. METAS'!$Q$20,INT((ROW()-14)/2),0)))</f>
        <v/>
      </c>
      <c r="N355" s="1012" t="str">
        <f t="shared" ref="N355" ca="1" si="338">IFERROR(M355/M356,"ND")</f>
        <v>ND</v>
      </c>
      <c r="O355" s="1008" t="str">
        <f t="shared" ref="O355" ca="1" si="339">IFERROR(((M355+L355+K355+J355)/H355),"ND")</f>
        <v>ND</v>
      </c>
      <c r="P355" s="996"/>
    </row>
    <row r="356" spans="3:16">
      <c r="C356" s="1030"/>
      <c r="D356" s="1026"/>
      <c r="E356" s="1026"/>
      <c r="F356" s="1024"/>
      <c r="G356" s="1021"/>
      <c r="H356" s="1017"/>
      <c r="I356" s="1015"/>
      <c r="J356" s="255" t="str">
        <f ca="1">IF(MOD(ROW()-13,2)=0,IF(ISBLANK(OFFSET('10. SEGUIMIENTO 2025'!$N$14,INT((ROW()-13)/2),0)),"",OFFSET('10. SEGUIMIENTO 2025'!$N$14,INT((ROW()-13)/2),0)),IF(ISBLANK(OFFSET('9. METAS'!$N$20,INT((ROW()-14)/2),0)),"",OFFSET('9. METAS'!$N$20,INT((ROW()-14)/2),0)))</f>
        <v/>
      </c>
      <c r="K356" s="256" t="str">
        <f ca="1">IF(MOD(ROW()-13,2)=0,IF(ISBLANK(OFFSET('10. SEGUIMIENTO 2025'!$O$14,INT((ROW()-13)/2),0)),"",OFFSET('10. SEGUIMIENTO 2025'!$O$14,INT((ROW()-13)/2),0)),IF(ISBLANK(OFFSET('9. METAS'!$O$20,INT((ROW()-14)/2),0)),"",OFFSET('9. METAS'!$O$20,INT((ROW()-14)/2),0)))</f>
        <v/>
      </c>
      <c r="L356" s="256" t="str">
        <f ca="1">IF(MOD(ROW()-13,2)=0,IF(ISBLANK(OFFSET('10. SEGUIMIENTO 2025'!$P$14,INT((ROW()-13)/2),0)),"",OFFSET('10. SEGUIMIENTO 2025'!$P$14,INT((ROW()-13)/2),0)),IF(ISBLANK(OFFSET('9. METAS'!$P$20,INT((ROW()-14)/2),0)),"",OFFSET('9. METAS'!$P$20,INT((ROW()-14)/2),0)))</f>
        <v/>
      </c>
      <c r="M356" s="257" t="str">
        <f ca="1">IF(MOD(ROW()-13,2)=0,IF(ISBLANK(OFFSET('10. SEGUIMIENTO 2025'!$Q$14,INT((ROW()-13)/2),0)),"",OFFSET('10. SEGUIMIENTO 2025'!$Q$14,INT((ROW()-13)/2),0)),IF(ISBLANK(OFFSET('9. METAS'!$Q$20,INT((ROW()-14)/2),0)),"",OFFSET('9. METAS'!$Q$20,INT((ROW()-14)/2),0)))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017" t="str">
        <f ca="1">IF(ISBLANK(OFFSET('9. METAS'!$K$20,INT((ROW()-13)/2),0)),"",OFFSET('9. METAS'!$K$20,INT((ROW()-13)/2),0))</f>
        <v/>
      </c>
      <c r="I357" s="1014"/>
      <c r="J357" s="255">
        <f ca="1">IF(MOD(ROW()-13,2)=0,IF(ISBLANK(OFFSET('10. SEGUIMIENTO 2025'!$N$14,INT((ROW()-13)/2),0)),"",OFFSET('10. SEGUIMIENTO 2025'!$N$14,INT((ROW()-13)/2),0)),IF(ISBLANK(OFFSET('9. METAS'!$N$20,INT((ROW()-14)/2),0)),"",OFFSET('9. METAS'!$N$20,INT((ROW()-14)/2),0)))</f>
        <v>41</v>
      </c>
      <c r="K357" s="256" t="str">
        <f ca="1">IF(MOD(ROW()-13,2)=0,IF(ISBLANK(OFFSET('10. SEGUIMIENTO 2025'!$O$14,INT((ROW()-13)/2),0)),"",OFFSET('10. SEGUIMIENTO 2025'!$O$14,INT((ROW()-13)/2),0)),IF(ISBLANK(OFFSET('9. METAS'!$O$20,INT((ROW()-14)/2),0)),"",OFFSET('9. METAS'!$O$20,INT((ROW()-14)/2),0)))</f>
        <v/>
      </c>
      <c r="L357" s="256" t="str">
        <f ca="1">IF(MOD(ROW()-13,2)=0,IF(ISBLANK(OFFSET('10. SEGUIMIENTO 2025'!$P$14,INT((ROW()-13)/2),0)),"",OFFSET('10. SEGUIMIENTO 2025'!$P$14,INT((ROW()-13)/2),0)),IF(ISBLANK(OFFSET('9. METAS'!$P$20,INT((ROW()-14)/2),0)),"",OFFSET('9. METAS'!$P$20,INT((ROW()-14)/2),0)))</f>
        <v/>
      </c>
      <c r="M357" s="257" t="str">
        <f ca="1">IF(MOD(ROW()-13,2)=0,IF(ISBLANK(OFFSET('10. SEGUIMIENTO 2025'!$Q$14,INT((ROW()-13)/2),0)),"",OFFSET('10. SEGUIMIENTO 2025'!$Q$14,INT((ROW()-13)/2),0)),IF(ISBLANK(OFFSET('9. METAS'!$Q$20,INT((ROW()-14)/2),0)),"",OFFSET('9. METAS'!$Q$20,INT((ROW()-14)/2),0)))</f>
        <v/>
      </c>
      <c r="N357" s="1012" t="str">
        <f t="shared" ref="N357" ca="1" si="340">IFERROR(M357/M358,"ND")</f>
        <v>ND</v>
      </c>
      <c r="O357" s="1008" t="str">
        <f t="shared" ref="O357" ca="1" si="341">IFERROR(((M357+L357+K357+J357)/H357),"ND")</f>
        <v>ND</v>
      </c>
      <c r="P357" s="996"/>
    </row>
    <row r="358" spans="3:16">
      <c r="C358" s="1030"/>
      <c r="D358" s="1026"/>
      <c r="E358" s="1026"/>
      <c r="F358" s="1024"/>
      <c r="G358" s="1021"/>
      <c r="H358" s="1017"/>
      <c r="I358" s="1015"/>
      <c r="J358" s="255" t="str">
        <f ca="1">IF(MOD(ROW()-13,2)=0,IF(ISBLANK(OFFSET('10. SEGUIMIENTO 2025'!$N$14,INT((ROW()-13)/2),0)),"",OFFSET('10. SEGUIMIENTO 2025'!$N$14,INT((ROW()-13)/2),0)),IF(ISBLANK(OFFSET('9. METAS'!$N$20,INT((ROW()-14)/2),0)),"",OFFSET('9. METAS'!$N$20,INT((ROW()-14)/2),0)))</f>
        <v/>
      </c>
      <c r="K358" s="256" t="str">
        <f ca="1">IF(MOD(ROW()-13,2)=0,IF(ISBLANK(OFFSET('10. SEGUIMIENTO 2025'!$O$14,INT((ROW()-13)/2),0)),"",OFFSET('10. SEGUIMIENTO 2025'!$O$14,INT((ROW()-13)/2),0)),IF(ISBLANK(OFFSET('9. METAS'!$O$20,INT((ROW()-14)/2),0)),"",OFFSET('9. METAS'!$O$20,INT((ROW()-14)/2),0)))</f>
        <v/>
      </c>
      <c r="L358" s="256" t="str">
        <f ca="1">IF(MOD(ROW()-13,2)=0,IF(ISBLANK(OFFSET('10. SEGUIMIENTO 2025'!$P$14,INT((ROW()-13)/2),0)),"",OFFSET('10. SEGUIMIENTO 2025'!$P$14,INT((ROW()-13)/2),0)),IF(ISBLANK(OFFSET('9. METAS'!$P$20,INT((ROW()-14)/2),0)),"",OFFSET('9. METAS'!$P$20,INT((ROW()-14)/2),0)))</f>
        <v/>
      </c>
      <c r="M358" s="257" t="str">
        <f ca="1">IF(MOD(ROW()-13,2)=0,IF(ISBLANK(OFFSET('10. SEGUIMIENTO 2025'!$Q$14,INT((ROW()-13)/2),0)),"",OFFSET('10. SEGUIMIENTO 2025'!$Q$14,INT((ROW()-13)/2),0)),IF(ISBLANK(OFFSET('9. METAS'!$Q$20,INT((ROW()-14)/2),0)),"",OFFSET('9. METAS'!$Q$20,INT((ROW()-14)/2),0)))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017" t="str">
        <f ca="1">IF(ISBLANK(OFFSET('9. METAS'!$K$20,INT((ROW()-13)/2),0)),"",OFFSET('9. METAS'!$K$20,INT((ROW()-13)/2),0))</f>
        <v/>
      </c>
      <c r="I359" s="1014"/>
      <c r="J359" s="255">
        <f ca="1">IF(MOD(ROW()-13,2)=0,IF(ISBLANK(OFFSET('10. SEGUIMIENTO 2025'!$N$14,INT((ROW()-13)/2),0)),"",OFFSET('10. SEGUIMIENTO 2025'!$N$14,INT((ROW()-13)/2),0)),IF(ISBLANK(OFFSET('9. METAS'!$N$20,INT((ROW()-14)/2),0)),"",OFFSET('9. METAS'!$N$20,INT((ROW()-14)/2),0)))</f>
        <v>41</v>
      </c>
      <c r="K359" s="256" t="str">
        <f ca="1">IF(MOD(ROW()-13,2)=0,IF(ISBLANK(OFFSET('10. SEGUIMIENTO 2025'!$O$14,INT((ROW()-13)/2),0)),"",OFFSET('10. SEGUIMIENTO 2025'!$O$14,INT((ROW()-13)/2),0)),IF(ISBLANK(OFFSET('9. METAS'!$O$20,INT((ROW()-14)/2),0)),"",OFFSET('9. METAS'!$O$20,INT((ROW()-14)/2),0)))</f>
        <v/>
      </c>
      <c r="L359" s="256" t="str">
        <f ca="1">IF(MOD(ROW()-13,2)=0,IF(ISBLANK(OFFSET('10. SEGUIMIENTO 2025'!$P$14,INT((ROW()-13)/2),0)),"",OFFSET('10. SEGUIMIENTO 2025'!$P$14,INT((ROW()-13)/2),0)),IF(ISBLANK(OFFSET('9. METAS'!$P$20,INT((ROW()-14)/2),0)),"",OFFSET('9. METAS'!$P$20,INT((ROW()-14)/2),0)))</f>
        <v/>
      </c>
      <c r="M359" s="257" t="str">
        <f ca="1">IF(MOD(ROW()-13,2)=0,IF(ISBLANK(OFFSET('10. SEGUIMIENTO 2025'!$Q$14,INT((ROW()-13)/2),0)),"",OFFSET('10. SEGUIMIENTO 2025'!$Q$14,INT((ROW()-13)/2),0)),IF(ISBLANK(OFFSET('9. METAS'!$Q$20,INT((ROW()-14)/2),0)),"",OFFSET('9. METAS'!$Q$20,INT((ROW()-14)/2),0)))</f>
        <v/>
      </c>
      <c r="N359" s="1012" t="str">
        <f t="shared" ref="N359" ca="1" si="342">IFERROR(M359/M360,"ND")</f>
        <v>ND</v>
      </c>
      <c r="O359" s="1008" t="str">
        <f t="shared" ref="O359" ca="1" si="343">IFERROR(((M359+L359+K359+J359)/H359),"ND")</f>
        <v>ND</v>
      </c>
      <c r="P359" s="996"/>
    </row>
    <row r="360" spans="3:16">
      <c r="C360" s="1030"/>
      <c r="D360" s="1026"/>
      <c r="E360" s="1026"/>
      <c r="F360" s="1024"/>
      <c r="G360" s="1021"/>
      <c r="H360" s="1017"/>
      <c r="I360" s="1015"/>
      <c r="J360" s="255" t="str">
        <f ca="1">IF(MOD(ROW()-13,2)=0,IF(ISBLANK(OFFSET('10. SEGUIMIENTO 2025'!$N$14,INT((ROW()-13)/2),0)),"",OFFSET('10. SEGUIMIENTO 2025'!$N$14,INT((ROW()-13)/2),0)),IF(ISBLANK(OFFSET('9. METAS'!$N$20,INT((ROW()-14)/2),0)),"",OFFSET('9. METAS'!$N$20,INT((ROW()-14)/2),0)))</f>
        <v/>
      </c>
      <c r="K360" s="256" t="str">
        <f ca="1">IF(MOD(ROW()-13,2)=0,IF(ISBLANK(OFFSET('10. SEGUIMIENTO 2025'!$O$14,INT((ROW()-13)/2),0)),"",OFFSET('10. SEGUIMIENTO 2025'!$O$14,INT((ROW()-13)/2),0)),IF(ISBLANK(OFFSET('9. METAS'!$O$20,INT((ROW()-14)/2),0)),"",OFFSET('9. METAS'!$O$20,INT((ROW()-14)/2),0)))</f>
        <v/>
      </c>
      <c r="L360" s="256" t="str">
        <f ca="1">IF(MOD(ROW()-13,2)=0,IF(ISBLANK(OFFSET('10. SEGUIMIENTO 2025'!$P$14,INT((ROW()-13)/2),0)),"",OFFSET('10. SEGUIMIENTO 2025'!$P$14,INT((ROW()-13)/2),0)),IF(ISBLANK(OFFSET('9. METAS'!$P$20,INT((ROW()-14)/2),0)),"",OFFSET('9. METAS'!$P$20,INT((ROW()-14)/2),0)))</f>
        <v/>
      </c>
      <c r="M360" s="257" t="str">
        <f ca="1">IF(MOD(ROW()-13,2)=0,IF(ISBLANK(OFFSET('10. SEGUIMIENTO 2025'!$Q$14,INT((ROW()-13)/2),0)),"",OFFSET('10. SEGUIMIENTO 2025'!$Q$14,INT((ROW()-13)/2),0)),IF(ISBLANK(OFFSET('9. METAS'!$Q$20,INT((ROW()-14)/2),0)),"",OFFSET('9. METAS'!$Q$20,INT((ROW()-14)/2),0)))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017" t="str">
        <f ca="1">IF(ISBLANK(OFFSET('9. METAS'!$K$20,INT((ROW()-13)/2),0)),"",OFFSET('9. METAS'!$K$20,INT((ROW()-13)/2),0))</f>
        <v/>
      </c>
      <c r="I361" s="1014"/>
      <c r="J361" s="255">
        <f ca="1">IF(MOD(ROW()-13,2)=0,IF(ISBLANK(OFFSET('10. SEGUIMIENTO 2025'!$N$14,INT((ROW()-13)/2),0)),"",OFFSET('10. SEGUIMIENTO 2025'!$N$14,INT((ROW()-13)/2),0)),IF(ISBLANK(OFFSET('9. METAS'!$N$20,INT((ROW()-14)/2),0)),"",OFFSET('9. METAS'!$N$20,INT((ROW()-14)/2),0)))</f>
        <v>41</v>
      </c>
      <c r="K361" s="256" t="str">
        <f ca="1">IF(MOD(ROW()-13,2)=0,IF(ISBLANK(OFFSET('10. SEGUIMIENTO 2025'!$O$14,INT((ROW()-13)/2),0)),"",OFFSET('10. SEGUIMIENTO 2025'!$O$14,INT((ROW()-13)/2),0)),IF(ISBLANK(OFFSET('9. METAS'!$O$20,INT((ROW()-14)/2),0)),"",OFFSET('9. METAS'!$O$20,INT((ROW()-14)/2),0)))</f>
        <v/>
      </c>
      <c r="L361" s="256" t="str">
        <f ca="1">IF(MOD(ROW()-13,2)=0,IF(ISBLANK(OFFSET('10. SEGUIMIENTO 2025'!$P$14,INT((ROW()-13)/2),0)),"",OFFSET('10. SEGUIMIENTO 2025'!$P$14,INT((ROW()-13)/2),0)),IF(ISBLANK(OFFSET('9. METAS'!$P$20,INT((ROW()-14)/2),0)),"",OFFSET('9. METAS'!$P$20,INT((ROW()-14)/2),0)))</f>
        <v/>
      </c>
      <c r="M361" s="257" t="str">
        <f ca="1">IF(MOD(ROW()-13,2)=0,IF(ISBLANK(OFFSET('10. SEGUIMIENTO 2025'!$Q$14,INT((ROW()-13)/2),0)),"",OFFSET('10. SEGUIMIENTO 2025'!$Q$14,INT((ROW()-13)/2),0)),IF(ISBLANK(OFFSET('9. METAS'!$Q$20,INT((ROW()-14)/2),0)),"",OFFSET('9. METAS'!$Q$20,INT((ROW()-14)/2),0)))</f>
        <v/>
      </c>
      <c r="N361" s="1012" t="str">
        <f t="shared" ref="N361" ca="1" si="344">IFERROR(M361/M362,"ND")</f>
        <v>ND</v>
      </c>
      <c r="O361" s="1008" t="str">
        <f t="shared" ref="O361" ca="1" si="345">IFERROR(((M361+L361+K361+J361)/H361),"ND")</f>
        <v>ND</v>
      </c>
      <c r="P361" s="996"/>
    </row>
    <row r="362" spans="3:16">
      <c r="C362" s="1030"/>
      <c r="D362" s="1026"/>
      <c r="E362" s="1026"/>
      <c r="F362" s="1024"/>
      <c r="G362" s="1021"/>
      <c r="H362" s="1017"/>
      <c r="I362" s="1015"/>
      <c r="J362" s="255" t="str">
        <f ca="1">IF(MOD(ROW()-13,2)=0,IF(ISBLANK(OFFSET('10. SEGUIMIENTO 2025'!$N$14,INT((ROW()-13)/2),0)),"",OFFSET('10. SEGUIMIENTO 2025'!$N$14,INT((ROW()-13)/2),0)),IF(ISBLANK(OFFSET('9. METAS'!$N$20,INT((ROW()-14)/2),0)),"",OFFSET('9. METAS'!$N$20,INT((ROW()-14)/2),0)))</f>
        <v/>
      </c>
      <c r="K362" s="256" t="str">
        <f ca="1">IF(MOD(ROW()-13,2)=0,IF(ISBLANK(OFFSET('10. SEGUIMIENTO 2025'!$O$14,INT((ROW()-13)/2),0)),"",OFFSET('10. SEGUIMIENTO 2025'!$O$14,INT((ROW()-13)/2),0)),IF(ISBLANK(OFFSET('9. METAS'!$O$20,INT((ROW()-14)/2),0)),"",OFFSET('9. METAS'!$O$20,INT((ROW()-14)/2),0)))</f>
        <v/>
      </c>
      <c r="L362" s="256" t="str">
        <f ca="1">IF(MOD(ROW()-13,2)=0,IF(ISBLANK(OFFSET('10. SEGUIMIENTO 2025'!$P$14,INT((ROW()-13)/2),0)),"",OFFSET('10. SEGUIMIENTO 2025'!$P$14,INT((ROW()-13)/2),0)),IF(ISBLANK(OFFSET('9. METAS'!$P$20,INT((ROW()-14)/2),0)),"",OFFSET('9. METAS'!$P$20,INT((ROW()-14)/2),0)))</f>
        <v/>
      </c>
      <c r="M362" s="257" t="str">
        <f ca="1">IF(MOD(ROW()-13,2)=0,IF(ISBLANK(OFFSET('10. SEGUIMIENTO 2025'!$Q$14,INT((ROW()-13)/2),0)),"",OFFSET('10. SEGUIMIENTO 2025'!$Q$14,INT((ROW()-13)/2),0)),IF(ISBLANK(OFFSET('9. METAS'!$Q$20,INT((ROW()-14)/2),0)),"",OFFSET('9. METAS'!$Q$20,INT((ROW()-14)/2),0)))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017" t="str">
        <f ca="1">IF(ISBLANK(OFFSET('9. METAS'!$K$20,INT((ROW()-13)/2),0)),"",OFFSET('9. METAS'!$K$20,INT((ROW()-13)/2),0))</f>
        <v/>
      </c>
      <c r="I363" s="1014"/>
      <c r="J363" s="255">
        <f ca="1">IF(MOD(ROW()-13,2)=0,IF(ISBLANK(OFFSET('10. SEGUIMIENTO 2025'!$N$14,INT((ROW()-13)/2),0)),"",OFFSET('10. SEGUIMIENTO 2025'!$N$14,INT((ROW()-13)/2),0)),IF(ISBLANK(OFFSET('9. METAS'!$N$20,INT((ROW()-14)/2),0)),"",OFFSET('9. METAS'!$N$20,INT((ROW()-14)/2),0)))</f>
        <v>41</v>
      </c>
      <c r="K363" s="256" t="str">
        <f ca="1">IF(MOD(ROW()-13,2)=0,IF(ISBLANK(OFFSET('10. SEGUIMIENTO 2025'!$O$14,INT((ROW()-13)/2),0)),"",OFFSET('10. SEGUIMIENTO 2025'!$O$14,INT((ROW()-13)/2),0)),IF(ISBLANK(OFFSET('9. METAS'!$O$20,INT((ROW()-14)/2),0)),"",OFFSET('9. METAS'!$O$20,INT((ROW()-14)/2),0)))</f>
        <v/>
      </c>
      <c r="L363" s="256" t="str">
        <f ca="1">IF(MOD(ROW()-13,2)=0,IF(ISBLANK(OFFSET('10. SEGUIMIENTO 2025'!$P$14,INT((ROW()-13)/2),0)),"",OFFSET('10. SEGUIMIENTO 2025'!$P$14,INT((ROW()-13)/2),0)),IF(ISBLANK(OFFSET('9. METAS'!$P$20,INT((ROW()-14)/2),0)),"",OFFSET('9. METAS'!$P$20,INT((ROW()-14)/2),0)))</f>
        <v/>
      </c>
      <c r="M363" s="257" t="str">
        <f ca="1">IF(MOD(ROW()-13,2)=0,IF(ISBLANK(OFFSET('10. SEGUIMIENTO 2025'!$Q$14,INT((ROW()-13)/2),0)),"",OFFSET('10. SEGUIMIENTO 2025'!$Q$14,INT((ROW()-13)/2),0)),IF(ISBLANK(OFFSET('9. METAS'!$Q$20,INT((ROW()-14)/2),0)),"",OFFSET('9. METAS'!$Q$20,INT((ROW()-14)/2),0)))</f>
        <v/>
      </c>
      <c r="N363" s="1012" t="str">
        <f t="shared" ref="N363" ca="1" si="346">IFERROR(M363/M364,"ND")</f>
        <v>ND</v>
      </c>
      <c r="O363" s="1008" t="str">
        <f t="shared" ref="O363" ca="1" si="347">IFERROR(((M363+L363+K363+J363)/H363),"ND")</f>
        <v>ND</v>
      </c>
      <c r="P363" s="996"/>
    </row>
    <row r="364" spans="3:16">
      <c r="C364" s="1030"/>
      <c r="D364" s="1026"/>
      <c r="E364" s="1026"/>
      <c r="F364" s="1024"/>
      <c r="G364" s="1021"/>
      <c r="H364" s="1017"/>
      <c r="I364" s="1015"/>
      <c r="J364" s="255" t="str">
        <f ca="1">IF(MOD(ROW()-13,2)=0,IF(ISBLANK(OFFSET('10. SEGUIMIENTO 2025'!$N$14,INT((ROW()-13)/2),0)),"",OFFSET('10. SEGUIMIENTO 2025'!$N$14,INT((ROW()-13)/2),0)),IF(ISBLANK(OFFSET('9. METAS'!$N$20,INT((ROW()-14)/2),0)),"",OFFSET('9. METAS'!$N$20,INT((ROW()-14)/2),0)))</f>
        <v/>
      </c>
      <c r="K364" s="256" t="str">
        <f ca="1">IF(MOD(ROW()-13,2)=0,IF(ISBLANK(OFFSET('10. SEGUIMIENTO 2025'!$O$14,INT((ROW()-13)/2),0)),"",OFFSET('10. SEGUIMIENTO 2025'!$O$14,INT((ROW()-13)/2),0)),IF(ISBLANK(OFFSET('9. METAS'!$O$20,INT((ROW()-14)/2),0)),"",OFFSET('9. METAS'!$O$20,INT((ROW()-14)/2),0)))</f>
        <v/>
      </c>
      <c r="L364" s="256" t="str">
        <f ca="1">IF(MOD(ROW()-13,2)=0,IF(ISBLANK(OFFSET('10. SEGUIMIENTO 2025'!$P$14,INT((ROW()-13)/2),0)),"",OFFSET('10. SEGUIMIENTO 2025'!$P$14,INT((ROW()-13)/2),0)),IF(ISBLANK(OFFSET('9. METAS'!$P$20,INT((ROW()-14)/2),0)),"",OFFSET('9. METAS'!$P$20,INT((ROW()-14)/2),0)))</f>
        <v/>
      </c>
      <c r="M364" s="257" t="str">
        <f ca="1">IF(MOD(ROW()-13,2)=0,IF(ISBLANK(OFFSET('10. SEGUIMIENTO 2025'!$Q$14,INT((ROW()-13)/2),0)),"",OFFSET('10. SEGUIMIENTO 2025'!$Q$14,INT((ROW()-13)/2),0)),IF(ISBLANK(OFFSET('9. METAS'!$Q$20,INT((ROW()-14)/2),0)),"",OFFSET('9. METAS'!$Q$20,INT((ROW()-14)/2),0)))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017" t="str">
        <f ca="1">IF(ISBLANK(OFFSET('9. METAS'!$K$20,INT((ROW()-13)/2),0)),"",OFFSET('9. METAS'!$K$20,INT((ROW()-13)/2),0))</f>
        <v/>
      </c>
      <c r="I365" s="1014"/>
      <c r="J365" s="255">
        <f ca="1">IF(MOD(ROW()-13,2)=0,IF(ISBLANK(OFFSET('10. SEGUIMIENTO 2025'!$N$14,INT((ROW()-13)/2),0)),"",OFFSET('10. SEGUIMIENTO 2025'!$N$14,INT((ROW()-13)/2),0)),IF(ISBLANK(OFFSET('9. METAS'!$N$20,INT((ROW()-14)/2),0)),"",OFFSET('9. METAS'!$N$20,INT((ROW()-14)/2),0)))</f>
        <v>41</v>
      </c>
      <c r="K365" s="256" t="str">
        <f ca="1">IF(MOD(ROW()-13,2)=0,IF(ISBLANK(OFFSET('10. SEGUIMIENTO 2025'!$O$14,INT((ROW()-13)/2),0)),"",OFFSET('10. SEGUIMIENTO 2025'!$O$14,INT((ROW()-13)/2),0)),IF(ISBLANK(OFFSET('9. METAS'!$O$20,INT((ROW()-14)/2),0)),"",OFFSET('9. METAS'!$O$20,INT((ROW()-14)/2),0)))</f>
        <v/>
      </c>
      <c r="L365" s="256" t="str">
        <f ca="1">IF(MOD(ROW()-13,2)=0,IF(ISBLANK(OFFSET('10. SEGUIMIENTO 2025'!$P$14,INT((ROW()-13)/2),0)),"",OFFSET('10. SEGUIMIENTO 2025'!$P$14,INT((ROW()-13)/2),0)),IF(ISBLANK(OFFSET('9. METAS'!$P$20,INT((ROW()-14)/2),0)),"",OFFSET('9. METAS'!$P$20,INT((ROW()-14)/2),0)))</f>
        <v/>
      </c>
      <c r="M365" s="257" t="str">
        <f ca="1">IF(MOD(ROW()-13,2)=0,IF(ISBLANK(OFFSET('10. SEGUIMIENTO 2025'!$Q$14,INT((ROW()-13)/2),0)),"",OFFSET('10. SEGUIMIENTO 2025'!$Q$14,INT((ROW()-13)/2),0)),IF(ISBLANK(OFFSET('9. METAS'!$Q$20,INT((ROW()-14)/2),0)),"",OFFSET('9. METAS'!$Q$20,INT((ROW()-14)/2),0)))</f>
        <v/>
      </c>
      <c r="N365" s="1012" t="str">
        <f t="shared" ref="N365" ca="1" si="348">IFERROR(M365/M366,"ND")</f>
        <v>ND</v>
      </c>
      <c r="O365" s="1008" t="str">
        <f t="shared" ref="O365" ca="1" si="349">IFERROR(((M365+L365+K365+J365)/H365),"ND")</f>
        <v>ND</v>
      </c>
      <c r="P365" s="996"/>
    </row>
    <row r="366" spans="3:16">
      <c r="C366" s="1030"/>
      <c r="D366" s="1026"/>
      <c r="E366" s="1026"/>
      <c r="F366" s="1024"/>
      <c r="G366" s="1021"/>
      <c r="H366" s="1017"/>
      <c r="I366" s="1015"/>
      <c r="J366" s="255" t="str">
        <f ca="1">IF(MOD(ROW()-13,2)=0,IF(ISBLANK(OFFSET('10. SEGUIMIENTO 2025'!$N$14,INT((ROW()-13)/2),0)),"",OFFSET('10. SEGUIMIENTO 2025'!$N$14,INT((ROW()-13)/2),0)),IF(ISBLANK(OFFSET('9. METAS'!$N$20,INT((ROW()-14)/2),0)),"",OFFSET('9. METAS'!$N$20,INT((ROW()-14)/2),0)))</f>
        <v/>
      </c>
      <c r="K366" s="256" t="str">
        <f ca="1">IF(MOD(ROW()-13,2)=0,IF(ISBLANK(OFFSET('10. SEGUIMIENTO 2025'!$O$14,INT((ROW()-13)/2),0)),"",OFFSET('10. SEGUIMIENTO 2025'!$O$14,INT((ROW()-13)/2),0)),IF(ISBLANK(OFFSET('9. METAS'!$O$20,INT((ROW()-14)/2),0)),"",OFFSET('9. METAS'!$O$20,INT((ROW()-14)/2),0)))</f>
        <v/>
      </c>
      <c r="L366" s="256" t="str">
        <f ca="1">IF(MOD(ROW()-13,2)=0,IF(ISBLANK(OFFSET('10. SEGUIMIENTO 2025'!$P$14,INT((ROW()-13)/2),0)),"",OFFSET('10. SEGUIMIENTO 2025'!$P$14,INT((ROW()-13)/2),0)),IF(ISBLANK(OFFSET('9. METAS'!$P$20,INT((ROW()-14)/2),0)),"",OFFSET('9. METAS'!$P$20,INT((ROW()-14)/2),0)))</f>
        <v/>
      </c>
      <c r="M366" s="257" t="str">
        <f ca="1">IF(MOD(ROW()-13,2)=0,IF(ISBLANK(OFFSET('10. SEGUIMIENTO 2025'!$Q$14,INT((ROW()-13)/2),0)),"",OFFSET('10. SEGUIMIENTO 2025'!$Q$14,INT((ROW()-13)/2),0)),IF(ISBLANK(OFFSET('9. METAS'!$Q$20,INT((ROW()-14)/2),0)),"",OFFSET('9. METAS'!$Q$20,INT((ROW()-14)/2),0)))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017" t="str">
        <f ca="1">IF(ISBLANK(OFFSET('9. METAS'!$K$20,INT((ROW()-13)/2),0)),"",OFFSET('9. METAS'!$K$20,INT((ROW()-13)/2),0))</f>
        <v/>
      </c>
      <c r="I367" s="1014"/>
      <c r="J367" s="255">
        <f ca="1">IF(MOD(ROW()-13,2)=0,IF(ISBLANK(OFFSET('10. SEGUIMIENTO 2025'!$N$14,INT((ROW()-13)/2),0)),"",OFFSET('10. SEGUIMIENTO 2025'!$N$14,INT((ROW()-13)/2),0)),IF(ISBLANK(OFFSET('9. METAS'!$N$20,INT((ROW()-14)/2),0)),"",OFFSET('9. METAS'!$N$20,INT((ROW()-14)/2),0)))</f>
        <v>41</v>
      </c>
      <c r="K367" s="256" t="str">
        <f ca="1">IF(MOD(ROW()-13,2)=0,IF(ISBLANK(OFFSET('10. SEGUIMIENTO 2025'!$O$14,INT((ROW()-13)/2),0)),"",OFFSET('10. SEGUIMIENTO 2025'!$O$14,INT((ROW()-13)/2),0)),IF(ISBLANK(OFFSET('9. METAS'!$O$20,INT((ROW()-14)/2),0)),"",OFFSET('9. METAS'!$O$20,INT((ROW()-14)/2),0)))</f>
        <v/>
      </c>
      <c r="L367" s="256" t="str">
        <f ca="1">IF(MOD(ROW()-13,2)=0,IF(ISBLANK(OFFSET('10. SEGUIMIENTO 2025'!$P$14,INT((ROW()-13)/2),0)),"",OFFSET('10. SEGUIMIENTO 2025'!$P$14,INT((ROW()-13)/2),0)),IF(ISBLANK(OFFSET('9. METAS'!$P$20,INT((ROW()-14)/2),0)),"",OFFSET('9. METAS'!$P$20,INT((ROW()-14)/2),0)))</f>
        <v/>
      </c>
      <c r="M367" s="257" t="str">
        <f ca="1">IF(MOD(ROW()-13,2)=0,IF(ISBLANK(OFFSET('10. SEGUIMIENTO 2025'!$Q$14,INT((ROW()-13)/2),0)),"",OFFSET('10. SEGUIMIENTO 2025'!$Q$14,INT((ROW()-13)/2),0)),IF(ISBLANK(OFFSET('9. METAS'!$Q$20,INT((ROW()-14)/2),0)),"",OFFSET('9. METAS'!$Q$20,INT((ROW()-14)/2),0)))</f>
        <v/>
      </c>
      <c r="N367" s="1012" t="str">
        <f t="shared" ref="N367" ca="1" si="350">IFERROR(M367/M368,"ND")</f>
        <v>ND</v>
      </c>
      <c r="O367" s="1008" t="str">
        <f t="shared" ref="O367" ca="1" si="351">IFERROR(((M367+L367+K367+J367)/H367),"ND")</f>
        <v>ND</v>
      </c>
      <c r="P367" s="996"/>
    </row>
    <row r="368" spans="3:16">
      <c r="C368" s="1030"/>
      <c r="D368" s="1026"/>
      <c r="E368" s="1026"/>
      <c r="F368" s="1024"/>
      <c r="G368" s="1021"/>
      <c r="H368" s="1017"/>
      <c r="I368" s="1015"/>
      <c r="J368" s="255" t="str">
        <f ca="1">IF(MOD(ROW()-13,2)=0,IF(ISBLANK(OFFSET('10. SEGUIMIENTO 2025'!$N$14,INT((ROW()-13)/2),0)),"",OFFSET('10. SEGUIMIENTO 2025'!$N$14,INT((ROW()-13)/2),0)),IF(ISBLANK(OFFSET('9. METAS'!$N$20,INT((ROW()-14)/2),0)),"",OFFSET('9. METAS'!$N$20,INT((ROW()-14)/2),0)))</f>
        <v/>
      </c>
      <c r="K368" s="256" t="str">
        <f ca="1">IF(MOD(ROW()-13,2)=0,IF(ISBLANK(OFFSET('10. SEGUIMIENTO 2025'!$O$14,INT((ROW()-13)/2),0)),"",OFFSET('10. SEGUIMIENTO 2025'!$O$14,INT((ROW()-13)/2),0)),IF(ISBLANK(OFFSET('9. METAS'!$O$20,INT((ROW()-14)/2),0)),"",OFFSET('9. METAS'!$O$20,INT((ROW()-14)/2),0)))</f>
        <v/>
      </c>
      <c r="L368" s="256" t="str">
        <f ca="1">IF(MOD(ROW()-13,2)=0,IF(ISBLANK(OFFSET('10. SEGUIMIENTO 2025'!$P$14,INT((ROW()-13)/2),0)),"",OFFSET('10. SEGUIMIENTO 2025'!$P$14,INT((ROW()-13)/2),0)),IF(ISBLANK(OFFSET('9. METAS'!$P$20,INT((ROW()-14)/2),0)),"",OFFSET('9. METAS'!$P$20,INT((ROW()-14)/2),0)))</f>
        <v/>
      </c>
      <c r="M368" s="257" t="str">
        <f ca="1">IF(MOD(ROW()-13,2)=0,IF(ISBLANK(OFFSET('10. SEGUIMIENTO 2025'!$Q$14,INT((ROW()-13)/2),0)),"",OFFSET('10. SEGUIMIENTO 2025'!$Q$14,INT((ROW()-13)/2),0)),IF(ISBLANK(OFFSET('9. METAS'!$Q$20,INT((ROW()-14)/2),0)),"",OFFSET('9. METAS'!$Q$20,INT((ROW()-14)/2),0)))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017" t="str">
        <f ca="1">IF(ISBLANK(OFFSET('9. METAS'!$K$20,INT((ROW()-13)/2),0)),"",OFFSET('9. METAS'!$K$20,INT((ROW()-13)/2),0))</f>
        <v/>
      </c>
      <c r="I369" s="1014"/>
      <c r="J369" s="255">
        <f ca="1">IF(MOD(ROW()-13,2)=0,IF(ISBLANK(OFFSET('10. SEGUIMIENTO 2025'!$N$14,INT((ROW()-13)/2),0)),"",OFFSET('10. SEGUIMIENTO 2025'!$N$14,INT((ROW()-13)/2),0)),IF(ISBLANK(OFFSET('9. METAS'!$N$20,INT((ROW()-14)/2),0)),"",OFFSET('9. METAS'!$N$20,INT((ROW()-14)/2),0)))</f>
        <v>41</v>
      </c>
      <c r="K369" s="256" t="str">
        <f ca="1">IF(MOD(ROW()-13,2)=0,IF(ISBLANK(OFFSET('10. SEGUIMIENTO 2025'!$O$14,INT((ROW()-13)/2),0)),"",OFFSET('10. SEGUIMIENTO 2025'!$O$14,INT((ROW()-13)/2),0)),IF(ISBLANK(OFFSET('9. METAS'!$O$20,INT((ROW()-14)/2),0)),"",OFFSET('9. METAS'!$O$20,INT((ROW()-14)/2),0)))</f>
        <v/>
      </c>
      <c r="L369" s="256" t="str">
        <f ca="1">IF(MOD(ROW()-13,2)=0,IF(ISBLANK(OFFSET('10. SEGUIMIENTO 2025'!$P$14,INT((ROW()-13)/2),0)),"",OFFSET('10. SEGUIMIENTO 2025'!$P$14,INT((ROW()-13)/2),0)),IF(ISBLANK(OFFSET('9. METAS'!$P$20,INT((ROW()-14)/2),0)),"",OFFSET('9. METAS'!$P$20,INT((ROW()-14)/2),0)))</f>
        <v/>
      </c>
      <c r="M369" s="257" t="str">
        <f ca="1">IF(MOD(ROW()-13,2)=0,IF(ISBLANK(OFFSET('10. SEGUIMIENTO 2025'!$Q$14,INT((ROW()-13)/2),0)),"",OFFSET('10. SEGUIMIENTO 2025'!$Q$14,INT((ROW()-13)/2),0)),IF(ISBLANK(OFFSET('9. METAS'!$Q$20,INT((ROW()-14)/2),0)),"",OFFSET('9. METAS'!$Q$20,INT((ROW()-14)/2),0)))</f>
        <v/>
      </c>
      <c r="N369" s="1012" t="str">
        <f t="shared" ref="N369" ca="1" si="352">IFERROR(M369/M370,"ND")</f>
        <v>ND</v>
      </c>
      <c r="O369" s="1008" t="str">
        <f t="shared" ref="O369" ca="1" si="353">IFERROR(((M369+L369+K369+J369)/H369),"ND")</f>
        <v>ND</v>
      </c>
      <c r="P369" s="996"/>
    </row>
    <row r="370" spans="3:16">
      <c r="C370" s="1030"/>
      <c r="D370" s="1026"/>
      <c r="E370" s="1026"/>
      <c r="F370" s="1024"/>
      <c r="G370" s="1021"/>
      <c r="H370" s="1017"/>
      <c r="I370" s="1015"/>
      <c r="J370" s="255" t="str">
        <f ca="1">IF(MOD(ROW()-13,2)=0,IF(ISBLANK(OFFSET('10. SEGUIMIENTO 2025'!$N$14,INT((ROW()-13)/2),0)),"",OFFSET('10. SEGUIMIENTO 2025'!$N$14,INT((ROW()-13)/2),0)),IF(ISBLANK(OFFSET('9. METAS'!$N$20,INT((ROW()-14)/2),0)),"",OFFSET('9. METAS'!$N$20,INT((ROW()-14)/2),0)))</f>
        <v/>
      </c>
      <c r="K370" s="256" t="str">
        <f ca="1">IF(MOD(ROW()-13,2)=0,IF(ISBLANK(OFFSET('10. SEGUIMIENTO 2025'!$O$14,INT((ROW()-13)/2),0)),"",OFFSET('10. SEGUIMIENTO 2025'!$O$14,INT((ROW()-13)/2),0)),IF(ISBLANK(OFFSET('9. METAS'!$O$20,INT((ROW()-14)/2),0)),"",OFFSET('9. METAS'!$O$20,INT((ROW()-14)/2),0)))</f>
        <v/>
      </c>
      <c r="L370" s="256" t="str">
        <f ca="1">IF(MOD(ROW()-13,2)=0,IF(ISBLANK(OFFSET('10. SEGUIMIENTO 2025'!$P$14,INT((ROW()-13)/2),0)),"",OFFSET('10. SEGUIMIENTO 2025'!$P$14,INT((ROW()-13)/2),0)),IF(ISBLANK(OFFSET('9. METAS'!$P$20,INT((ROW()-14)/2),0)),"",OFFSET('9. METAS'!$P$20,INT((ROW()-14)/2),0)))</f>
        <v/>
      </c>
      <c r="M370" s="257" t="str">
        <f ca="1">IF(MOD(ROW()-13,2)=0,IF(ISBLANK(OFFSET('10. SEGUIMIENTO 2025'!$Q$14,INT((ROW()-13)/2),0)),"",OFFSET('10. SEGUIMIENTO 2025'!$Q$14,INT((ROW()-13)/2),0)),IF(ISBLANK(OFFSET('9. METAS'!$Q$20,INT((ROW()-14)/2),0)),"",OFFSET('9. METAS'!$Q$20,INT((ROW()-14)/2),0)))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017" t="str">
        <f ca="1">IF(ISBLANK(OFFSET('9. METAS'!$K$20,INT((ROW()-13)/2),0)),"",OFFSET('9. METAS'!$K$20,INT((ROW()-13)/2),0))</f>
        <v/>
      </c>
      <c r="I371" s="1014"/>
      <c r="J371" s="255">
        <f ca="1">IF(MOD(ROW()-13,2)=0,IF(ISBLANK(OFFSET('10. SEGUIMIENTO 2025'!$N$14,INT((ROW()-13)/2),0)),"",OFFSET('10. SEGUIMIENTO 2025'!$N$14,INT((ROW()-13)/2),0)),IF(ISBLANK(OFFSET('9. METAS'!$N$20,INT((ROW()-14)/2),0)),"",OFFSET('9. METAS'!$N$20,INT((ROW()-14)/2),0)))</f>
        <v>41</v>
      </c>
      <c r="K371" s="256" t="str">
        <f ca="1">IF(MOD(ROW()-13,2)=0,IF(ISBLANK(OFFSET('10. SEGUIMIENTO 2025'!$O$14,INT((ROW()-13)/2),0)),"",OFFSET('10. SEGUIMIENTO 2025'!$O$14,INT((ROW()-13)/2),0)),IF(ISBLANK(OFFSET('9. METAS'!$O$20,INT((ROW()-14)/2),0)),"",OFFSET('9. METAS'!$O$20,INT((ROW()-14)/2),0)))</f>
        <v/>
      </c>
      <c r="L371" s="256" t="str">
        <f ca="1">IF(MOD(ROW()-13,2)=0,IF(ISBLANK(OFFSET('10. SEGUIMIENTO 2025'!$P$14,INT((ROW()-13)/2),0)),"",OFFSET('10. SEGUIMIENTO 2025'!$P$14,INT((ROW()-13)/2),0)),IF(ISBLANK(OFFSET('9. METAS'!$P$20,INT((ROW()-14)/2),0)),"",OFFSET('9. METAS'!$P$20,INT((ROW()-14)/2),0)))</f>
        <v/>
      </c>
      <c r="M371" s="257" t="str">
        <f ca="1">IF(MOD(ROW()-13,2)=0,IF(ISBLANK(OFFSET('10. SEGUIMIENTO 2025'!$Q$14,INT((ROW()-13)/2),0)),"",OFFSET('10. SEGUIMIENTO 2025'!$Q$14,INT((ROW()-13)/2),0)),IF(ISBLANK(OFFSET('9. METAS'!$Q$20,INT((ROW()-14)/2),0)),"",OFFSET('9. METAS'!$Q$20,INT((ROW()-14)/2),0)))</f>
        <v/>
      </c>
      <c r="N371" s="1012" t="str">
        <f t="shared" ref="N371" ca="1" si="354">IFERROR(M371/M372,"ND")</f>
        <v>ND</v>
      </c>
      <c r="O371" s="1008" t="str">
        <f t="shared" ref="O371" ca="1" si="355">IFERROR(((M371+L371+K371+J371)/H371),"ND")</f>
        <v>ND</v>
      </c>
      <c r="P371" s="996"/>
    </row>
    <row r="372" spans="3:16">
      <c r="C372" s="1030"/>
      <c r="D372" s="1026"/>
      <c r="E372" s="1026"/>
      <c r="F372" s="1024"/>
      <c r="G372" s="1021"/>
      <c r="H372" s="1017"/>
      <c r="I372" s="1015"/>
      <c r="J372" s="255" t="str">
        <f ca="1">IF(MOD(ROW()-13,2)=0,IF(ISBLANK(OFFSET('10. SEGUIMIENTO 2025'!$N$14,INT((ROW()-13)/2),0)),"",OFFSET('10. SEGUIMIENTO 2025'!$N$14,INT((ROW()-13)/2),0)),IF(ISBLANK(OFFSET('9. METAS'!$N$20,INT((ROW()-14)/2),0)),"",OFFSET('9. METAS'!$N$20,INT((ROW()-14)/2),0)))</f>
        <v/>
      </c>
      <c r="K372" s="256" t="str">
        <f ca="1">IF(MOD(ROW()-13,2)=0,IF(ISBLANK(OFFSET('10. SEGUIMIENTO 2025'!$O$14,INT((ROW()-13)/2),0)),"",OFFSET('10. SEGUIMIENTO 2025'!$O$14,INT((ROW()-13)/2),0)),IF(ISBLANK(OFFSET('9. METAS'!$O$20,INT((ROW()-14)/2),0)),"",OFFSET('9. METAS'!$O$20,INT((ROW()-14)/2),0)))</f>
        <v/>
      </c>
      <c r="L372" s="256" t="str">
        <f ca="1">IF(MOD(ROW()-13,2)=0,IF(ISBLANK(OFFSET('10. SEGUIMIENTO 2025'!$P$14,INT((ROW()-13)/2),0)),"",OFFSET('10. SEGUIMIENTO 2025'!$P$14,INT((ROW()-13)/2),0)),IF(ISBLANK(OFFSET('9. METAS'!$P$20,INT((ROW()-14)/2),0)),"",OFFSET('9. METAS'!$P$20,INT((ROW()-14)/2),0)))</f>
        <v/>
      </c>
      <c r="M372" s="257" t="str">
        <f ca="1">IF(MOD(ROW()-13,2)=0,IF(ISBLANK(OFFSET('10. SEGUIMIENTO 2025'!$Q$14,INT((ROW()-13)/2),0)),"",OFFSET('10. SEGUIMIENTO 2025'!$Q$14,INT((ROW()-13)/2),0)),IF(ISBLANK(OFFSET('9. METAS'!$Q$20,INT((ROW()-14)/2),0)),"",OFFSET('9. METAS'!$Q$20,INT((ROW()-14)/2),0)))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017" t="str">
        <f ca="1">IF(ISBLANK(OFFSET('9. METAS'!$K$20,INT((ROW()-13)/2),0)),"",OFFSET('9. METAS'!$K$20,INT((ROW()-13)/2),0))</f>
        <v/>
      </c>
      <c r="I373" s="1014"/>
      <c r="J373" s="255">
        <f ca="1">IF(MOD(ROW()-13,2)=0,IF(ISBLANK(OFFSET('10. SEGUIMIENTO 2025'!$N$14,INT((ROW()-13)/2),0)),"",OFFSET('10. SEGUIMIENTO 2025'!$N$14,INT((ROW()-13)/2),0)),IF(ISBLANK(OFFSET('9. METAS'!$N$20,INT((ROW()-14)/2),0)),"",OFFSET('9. METAS'!$N$20,INT((ROW()-14)/2),0)))</f>
        <v>41</v>
      </c>
      <c r="K373" s="256" t="str">
        <f ca="1">IF(MOD(ROW()-13,2)=0,IF(ISBLANK(OFFSET('10. SEGUIMIENTO 2025'!$O$14,INT((ROW()-13)/2),0)),"",OFFSET('10. SEGUIMIENTO 2025'!$O$14,INT((ROW()-13)/2),0)),IF(ISBLANK(OFFSET('9. METAS'!$O$20,INT((ROW()-14)/2),0)),"",OFFSET('9. METAS'!$O$20,INT((ROW()-14)/2),0)))</f>
        <v/>
      </c>
      <c r="L373" s="256" t="str">
        <f ca="1">IF(MOD(ROW()-13,2)=0,IF(ISBLANK(OFFSET('10. SEGUIMIENTO 2025'!$P$14,INT((ROW()-13)/2),0)),"",OFFSET('10. SEGUIMIENTO 2025'!$P$14,INT((ROW()-13)/2),0)),IF(ISBLANK(OFFSET('9. METAS'!$P$20,INT((ROW()-14)/2),0)),"",OFFSET('9. METAS'!$P$20,INT((ROW()-14)/2),0)))</f>
        <v/>
      </c>
      <c r="M373" s="257" t="str">
        <f ca="1">IF(MOD(ROW()-13,2)=0,IF(ISBLANK(OFFSET('10. SEGUIMIENTO 2025'!$Q$14,INT((ROW()-13)/2),0)),"",OFFSET('10. SEGUIMIENTO 2025'!$Q$14,INT((ROW()-13)/2),0)),IF(ISBLANK(OFFSET('9. METAS'!$Q$20,INT((ROW()-14)/2),0)),"",OFFSET('9. METAS'!$Q$20,INT((ROW()-14)/2),0)))</f>
        <v/>
      </c>
      <c r="N373" s="1012" t="str">
        <f t="shared" ref="N373" ca="1" si="356">IFERROR(M373/M374,"ND")</f>
        <v>ND</v>
      </c>
      <c r="O373" s="1008" t="str">
        <f t="shared" ref="O373" ca="1" si="357">IFERROR(((M373+L373+K373+J373)/H373),"ND")</f>
        <v>ND</v>
      </c>
      <c r="P373" s="996"/>
    </row>
    <row r="374" spans="3:16">
      <c r="C374" s="1030"/>
      <c r="D374" s="1026"/>
      <c r="E374" s="1026"/>
      <c r="F374" s="1024"/>
      <c r="G374" s="1021"/>
      <c r="H374" s="1017"/>
      <c r="I374" s="1015"/>
      <c r="J374" s="255" t="str">
        <f ca="1">IF(MOD(ROW()-13,2)=0,IF(ISBLANK(OFFSET('10. SEGUIMIENTO 2025'!$N$14,INT((ROW()-13)/2),0)),"",OFFSET('10. SEGUIMIENTO 2025'!$N$14,INT((ROW()-13)/2),0)),IF(ISBLANK(OFFSET('9. METAS'!$N$20,INT((ROW()-14)/2),0)),"",OFFSET('9. METAS'!$N$20,INT((ROW()-14)/2),0)))</f>
        <v/>
      </c>
      <c r="K374" s="256" t="str">
        <f ca="1">IF(MOD(ROW()-13,2)=0,IF(ISBLANK(OFFSET('10. SEGUIMIENTO 2025'!$O$14,INT((ROW()-13)/2),0)),"",OFFSET('10. SEGUIMIENTO 2025'!$O$14,INT((ROW()-13)/2),0)),IF(ISBLANK(OFFSET('9. METAS'!$O$20,INT((ROW()-14)/2),0)),"",OFFSET('9. METAS'!$O$20,INT((ROW()-14)/2),0)))</f>
        <v/>
      </c>
      <c r="L374" s="256" t="str">
        <f ca="1">IF(MOD(ROW()-13,2)=0,IF(ISBLANK(OFFSET('10. SEGUIMIENTO 2025'!$P$14,INT((ROW()-13)/2),0)),"",OFFSET('10. SEGUIMIENTO 2025'!$P$14,INT((ROW()-13)/2),0)),IF(ISBLANK(OFFSET('9. METAS'!$P$20,INT((ROW()-14)/2),0)),"",OFFSET('9. METAS'!$P$20,INT((ROW()-14)/2),0)))</f>
        <v/>
      </c>
      <c r="M374" s="257" t="str">
        <f ca="1">IF(MOD(ROW()-13,2)=0,IF(ISBLANK(OFFSET('10. SEGUIMIENTO 2025'!$Q$14,INT((ROW()-13)/2),0)),"",OFFSET('10. SEGUIMIENTO 2025'!$Q$14,INT((ROW()-13)/2),0)),IF(ISBLANK(OFFSET('9. METAS'!$Q$20,INT((ROW()-14)/2),0)),"",OFFSET('9. METAS'!$Q$20,INT((ROW()-14)/2),0)))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017" t="str">
        <f ca="1">IF(ISBLANK(OFFSET('9. METAS'!$K$20,INT((ROW()-13)/2),0)),"",OFFSET('9. METAS'!$K$20,INT((ROW()-13)/2),0))</f>
        <v/>
      </c>
      <c r="I375" s="1014"/>
      <c r="J375" s="255">
        <f ca="1">IF(MOD(ROW()-13,2)=0,IF(ISBLANK(OFFSET('10. SEGUIMIENTO 2025'!$N$14,INT((ROW()-13)/2),0)),"",OFFSET('10. SEGUIMIENTO 2025'!$N$14,INT((ROW()-13)/2),0)),IF(ISBLANK(OFFSET('9. METAS'!$N$20,INT((ROW()-14)/2),0)),"",OFFSET('9. METAS'!$N$20,INT((ROW()-14)/2),0)))</f>
        <v>41</v>
      </c>
      <c r="K375" s="256" t="str">
        <f ca="1">IF(MOD(ROW()-13,2)=0,IF(ISBLANK(OFFSET('10. SEGUIMIENTO 2025'!$O$14,INT((ROW()-13)/2),0)),"",OFFSET('10. SEGUIMIENTO 2025'!$O$14,INT((ROW()-13)/2),0)),IF(ISBLANK(OFFSET('9. METAS'!$O$20,INT((ROW()-14)/2),0)),"",OFFSET('9. METAS'!$O$20,INT((ROW()-14)/2),0)))</f>
        <v/>
      </c>
      <c r="L375" s="256" t="str">
        <f ca="1">IF(MOD(ROW()-13,2)=0,IF(ISBLANK(OFFSET('10. SEGUIMIENTO 2025'!$P$14,INT((ROW()-13)/2),0)),"",OFFSET('10. SEGUIMIENTO 2025'!$P$14,INT((ROW()-13)/2),0)),IF(ISBLANK(OFFSET('9. METAS'!$P$20,INT((ROW()-14)/2),0)),"",OFFSET('9. METAS'!$P$20,INT((ROW()-14)/2),0)))</f>
        <v/>
      </c>
      <c r="M375" s="257" t="str">
        <f ca="1">IF(MOD(ROW()-13,2)=0,IF(ISBLANK(OFFSET('10. SEGUIMIENTO 2025'!$Q$14,INT((ROW()-13)/2),0)),"",OFFSET('10. SEGUIMIENTO 2025'!$Q$14,INT((ROW()-13)/2),0)),IF(ISBLANK(OFFSET('9. METAS'!$Q$20,INT((ROW()-14)/2),0)),"",OFFSET('9. METAS'!$Q$20,INT((ROW()-14)/2),0)))</f>
        <v/>
      </c>
      <c r="N375" s="1012" t="str">
        <f t="shared" ref="N375" ca="1" si="358">IFERROR(M375/M376,"ND")</f>
        <v>ND</v>
      </c>
      <c r="O375" s="1008" t="str">
        <f t="shared" ref="O375" ca="1" si="359">IFERROR(((M375+L375+K375+J375)/H375),"ND")</f>
        <v>ND</v>
      </c>
      <c r="P375" s="996"/>
    </row>
    <row r="376" spans="3:16">
      <c r="C376" s="1030"/>
      <c r="D376" s="1026"/>
      <c r="E376" s="1026"/>
      <c r="F376" s="1024"/>
      <c r="G376" s="1021"/>
      <c r="H376" s="1017"/>
      <c r="I376" s="1015"/>
      <c r="J376" s="255" t="str">
        <f ca="1">IF(MOD(ROW()-13,2)=0,IF(ISBLANK(OFFSET('10. SEGUIMIENTO 2025'!$N$14,INT((ROW()-13)/2),0)),"",OFFSET('10. SEGUIMIENTO 2025'!$N$14,INT((ROW()-13)/2),0)),IF(ISBLANK(OFFSET('9. METAS'!$N$20,INT((ROW()-14)/2),0)),"",OFFSET('9. METAS'!$N$20,INT((ROW()-14)/2),0)))</f>
        <v/>
      </c>
      <c r="K376" s="256" t="str">
        <f ca="1">IF(MOD(ROW()-13,2)=0,IF(ISBLANK(OFFSET('10. SEGUIMIENTO 2025'!$O$14,INT((ROW()-13)/2),0)),"",OFFSET('10. SEGUIMIENTO 2025'!$O$14,INT((ROW()-13)/2),0)),IF(ISBLANK(OFFSET('9. METAS'!$O$20,INT((ROW()-14)/2),0)),"",OFFSET('9. METAS'!$O$20,INT((ROW()-14)/2),0)))</f>
        <v/>
      </c>
      <c r="L376" s="256" t="str">
        <f ca="1">IF(MOD(ROW()-13,2)=0,IF(ISBLANK(OFFSET('10. SEGUIMIENTO 2025'!$P$14,INT((ROW()-13)/2),0)),"",OFFSET('10. SEGUIMIENTO 2025'!$P$14,INT((ROW()-13)/2),0)),IF(ISBLANK(OFFSET('9. METAS'!$P$20,INT((ROW()-14)/2),0)),"",OFFSET('9. METAS'!$P$20,INT((ROW()-14)/2),0)))</f>
        <v/>
      </c>
      <c r="M376" s="257" t="str">
        <f ca="1">IF(MOD(ROW()-13,2)=0,IF(ISBLANK(OFFSET('10. SEGUIMIENTO 2025'!$Q$14,INT((ROW()-13)/2),0)),"",OFFSET('10. SEGUIMIENTO 2025'!$Q$14,INT((ROW()-13)/2),0)),IF(ISBLANK(OFFSET('9. METAS'!$Q$20,INT((ROW()-14)/2),0)),"",OFFSET('9. METAS'!$Q$20,INT((ROW()-14)/2),0)))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017" t="str">
        <f ca="1">IF(ISBLANK(OFFSET('9. METAS'!$K$20,INT((ROW()-13)/2),0)),"",OFFSET('9. METAS'!$K$20,INT((ROW()-13)/2),0))</f>
        <v/>
      </c>
      <c r="I377" s="1014"/>
      <c r="J377" s="255">
        <f ca="1">IF(MOD(ROW()-13,2)=0,IF(ISBLANK(OFFSET('10. SEGUIMIENTO 2025'!$N$14,INT((ROW()-13)/2),0)),"",OFFSET('10. SEGUIMIENTO 2025'!$N$14,INT((ROW()-13)/2),0)),IF(ISBLANK(OFFSET('9. METAS'!$N$20,INT((ROW()-14)/2),0)),"",OFFSET('9. METAS'!$N$20,INT((ROW()-14)/2),0)))</f>
        <v>41</v>
      </c>
      <c r="K377" s="256" t="str">
        <f ca="1">IF(MOD(ROW()-13,2)=0,IF(ISBLANK(OFFSET('10. SEGUIMIENTO 2025'!$O$14,INT((ROW()-13)/2),0)),"",OFFSET('10. SEGUIMIENTO 2025'!$O$14,INT((ROW()-13)/2),0)),IF(ISBLANK(OFFSET('9. METAS'!$O$20,INT((ROW()-14)/2),0)),"",OFFSET('9. METAS'!$O$20,INT((ROW()-14)/2),0)))</f>
        <v/>
      </c>
      <c r="L377" s="256" t="str">
        <f ca="1">IF(MOD(ROW()-13,2)=0,IF(ISBLANK(OFFSET('10. SEGUIMIENTO 2025'!$P$14,INT((ROW()-13)/2),0)),"",OFFSET('10. SEGUIMIENTO 2025'!$P$14,INT((ROW()-13)/2),0)),IF(ISBLANK(OFFSET('9. METAS'!$P$20,INT((ROW()-14)/2),0)),"",OFFSET('9. METAS'!$P$20,INT((ROW()-14)/2),0)))</f>
        <v/>
      </c>
      <c r="M377" s="257" t="str">
        <f ca="1">IF(MOD(ROW()-13,2)=0,IF(ISBLANK(OFFSET('10. SEGUIMIENTO 2025'!$Q$14,INT((ROW()-13)/2),0)),"",OFFSET('10. SEGUIMIENTO 2025'!$Q$14,INT((ROW()-13)/2),0)),IF(ISBLANK(OFFSET('9. METAS'!$Q$20,INT((ROW()-14)/2),0)),"",OFFSET('9. METAS'!$Q$20,INT((ROW()-14)/2),0)))</f>
        <v/>
      </c>
      <c r="N377" s="1012" t="str">
        <f t="shared" ref="N377" ca="1" si="360">IFERROR(M377/M378,"ND")</f>
        <v>ND</v>
      </c>
      <c r="O377" s="1008" t="str">
        <f t="shared" ref="O377" ca="1" si="361">IFERROR(((M377+L377+K377+J377)/H377),"ND")</f>
        <v>ND</v>
      </c>
      <c r="P377" s="996"/>
    </row>
    <row r="378" spans="3:16">
      <c r="C378" s="1030"/>
      <c r="D378" s="1026"/>
      <c r="E378" s="1026"/>
      <c r="F378" s="1024"/>
      <c r="G378" s="1021"/>
      <c r="H378" s="1017"/>
      <c r="I378" s="1015"/>
      <c r="J378" s="255" t="str">
        <f ca="1">IF(MOD(ROW()-13,2)=0,IF(ISBLANK(OFFSET('10. SEGUIMIENTO 2025'!$N$14,INT((ROW()-13)/2),0)),"",OFFSET('10. SEGUIMIENTO 2025'!$N$14,INT((ROW()-13)/2),0)),IF(ISBLANK(OFFSET('9. METAS'!$N$20,INT((ROW()-14)/2),0)),"",OFFSET('9. METAS'!$N$20,INT((ROW()-14)/2),0)))</f>
        <v/>
      </c>
      <c r="K378" s="256" t="str">
        <f ca="1">IF(MOD(ROW()-13,2)=0,IF(ISBLANK(OFFSET('10. SEGUIMIENTO 2025'!$O$14,INT((ROW()-13)/2),0)),"",OFFSET('10. SEGUIMIENTO 2025'!$O$14,INT((ROW()-13)/2),0)),IF(ISBLANK(OFFSET('9. METAS'!$O$20,INT((ROW()-14)/2),0)),"",OFFSET('9. METAS'!$O$20,INT((ROW()-14)/2),0)))</f>
        <v/>
      </c>
      <c r="L378" s="256" t="str">
        <f ca="1">IF(MOD(ROW()-13,2)=0,IF(ISBLANK(OFFSET('10. SEGUIMIENTO 2025'!$P$14,INT((ROW()-13)/2),0)),"",OFFSET('10. SEGUIMIENTO 2025'!$P$14,INT((ROW()-13)/2),0)),IF(ISBLANK(OFFSET('9. METAS'!$P$20,INT((ROW()-14)/2),0)),"",OFFSET('9. METAS'!$P$20,INT((ROW()-14)/2),0)))</f>
        <v/>
      </c>
      <c r="M378" s="257" t="str">
        <f ca="1">IF(MOD(ROW()-13,2)=0,IF(ISBLANK(OFFSET('10. SEGUIMIENTO 2025'!$Q$14,INT((ROW()-13)/2),0)),"",OFFSET('10. SEGUIMIENTO 2025'!$Q$14,INT((ROW()-13)/2),0)),IF(ISBLANK(OFFSET('9. METAS'!$Q$20,INT((ROW()-14)/2),0)),"",OFFSET('9. METAS'!$Q$20,INT((ROW()-14)/2),0)))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017" t="str">
        <f ca="1">IF(ISBLANK(OFFSET('9. METAS'!$K$20,INT((ROW()-13)/2),0)),"",OFFSET('9. METAS'!$K$20,INT((ROW()-13)/2),0))</f>
        <v/>
      </c>
      <c r="I379" s="1014"/>
      <c r="J379" s="255">
        <f ca="1">IF(MOD(ROW()-13,2)=0,IF(ISBLANK(OFFSET('10. SEGUIMIENTO 2025'!$N$14,INT((ROW()-13)/2),0)),"",OFFSET('10. SEGUIMIENTO 2025'!$N$14,INT((ROW()-13)/2),0)),IF(ISBLANK(OFFSET('9. METAS'!$N$20,INT((ROW()-14)/2),0)),"",OFFSET('9. METAS'!$N$20,INT((ROW()-14)/2),0)))</f>
        <v>41</v>
      </c>
      <c r="K379" s="256" t="str">
        <f ca="1">IF(MOD(ROW()-13,2)=0,IF(ISBLANK(OFFSET('10. SEGUIMIENTO 2025'!$O$14,INT((ROW()-13)/2),0)),"",OFFSET('10. SEGUIMIENTO 2025'!$O$14,INT((ROW()-13)/2),0)),IF(ISBLANK(OFFSET('9. METAS'!$O$20,INT((ROW()-14)/2),0)),"",OFFSET('9. METAS'!$O$20,INT((ROW()-14)/2),0)))</f>
        <v/>
      </c>
      <c r="L379" s="256" t="str">
        <f ca="1">IF(MOD(ROW()-13,2)=0,IF(ISBLANK(OFFSET('10. SEGUIMIENTO 2025'!$P$14,INT((ROW()-13)/2),0)),"",OFFSET('10. SEGUIMIENTO 2025'!$P$14,INT((ROW()-13)/2),0)),IF(ISBLANK(OFFSET('9. METAS'!$P$20,INT((ROW()-14)/2),0)),"",OFFSET('9. METAS'!$P$20,INT((ROW()-14)/2),0)))</f>
        <v/>
      </c>
      <c r="M379" s="257" t="str">
        <f ca="1">IF(MOD(ROW()-13,2)=0,IF(ISBLANK(OFFSET('10. SEGUIMIENTO 2025'!$Q$14,INT((ROW()-13)/2),0)),"",OFFSET('10. SEGUIMIENTO 2025'!$Q$14,INT((ROW()-13)/2),0)),IF(ISBLANK(OFFSET('9. METAS'!$Q$20,INT((ROW()-14)/2),0)),"",OFFSET('9. METAS'!$Q$20,INT((ROW()-14)/2),0)))</f>
        <v/>
      </c>
      <c r="N379" s="1012" t="str">
        <f t="shared" ref="N379" ca="1" si="362">IFERROR(M379/M380,"ND")</f>
        <v>ND</v>
      </c>
      <c r="O379" s="1008" t="str">
        <f t="shared" ref="O379" ca="1" si="363">IFERROR(((M379+L379+K379+J379)/H379),"ND")</f>
        <v>ND</v>
      </c>
      <c r="P379" s="996"/>
    </row>
    <row r="380" spans="3:16">
      <c r="C380" s="1030"/>
      <c r="D380" s="1026"/>
      <c r="E380" s="1026"/>
      <c r="F380" s="1024"/>
      <c r="G380" s="1021"/>
      <c r="H380" s="1017"/>
      <c r="I380" s="1015"/>
      <c r="J380" s="255" t="str">
        <f ca="1">IF(MOD(ROW()-13,2)=0,IF(ISBLANK(OFFSET('10. SEGUIMIENTO 2025'!$N$14,INT((ROW()-13)/2),0)),"",OFFSET('10. SEGUIMIENTO 2025'!$N$14,INT((ROW()-13)/2),0)),IF(ISBLANK(OFFSET('9. METAS'!$N$20,INT((ROW()-14)/2),0)),"",OFFSET('9. METAS'!$N$20,INT((ROW()-14)/2),0)))</f>
        <v/>
      </c>
      <c r="K380" s="256" t="str">
        <f ca="1">IF(MOD(ROW()-13,2)=0,IF(ISBLANK(OFFSET('10. SEGUIMIENTO 2025'!$O$14,INT((ROW()-13)/2),0)),"",OFFSET('10. SEGUIMIENTO 2025'!$O$14,INT((ROW()-13)/2),0)),IF(ISBLANK(OFFSET('9. METAS'!$O$20,INT((ROW()-14)/2),0)),"",OFFSET('9. METAS'!$O$20,INT((ROW()-14)/2),0)))</f>
        <v/>
      </c>
      <c r="L380" s="256" t="str">
        <f ca="1">IF(MOD(ROW()-13,2)=0,IF(ISBLANK(OFFSET('10. SEGUIMIENTO 2025'!$P$14,INT((ROW()-13)/2),0)),"",OFFSET('10. SEGUIMIENTO 2025'!$P$14,INT((ROW()-13)/2),0)),IF(ISBLANK(OFFSET('9. METAS'!$P$20,INT((ROW()-14)/2),0)),"",OFFSET('9. METAS'!$P$20,INT((ROW()-14)/2),0)))</f>
        <v/>
      </c>
      <c r="M380" s="257" t="str">
        <f ca="1">IF(MOD(ROW()-13,2)=0,IF(ISBLANK(OFFSET('10. SEGUIMIENTO 2025'!$Q$14,INT((ROW()-13)/2),0)),"",OFFSET('10. SEGUIMIENTO 2025'!$Q$14,INT((ROW()-13)/2),0)),IF(ISBLANK(OFFSET('9. METAS'!$Q$20,INT((ROW()-14)/2),0)),"",OFFSET('9. METAS'!$Q$20,INT((ROW()-14)/2),0)))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017" t="str">
        <f ca="1">IF(ISBLANK(OFFSET('9. METAS'!$K$20,INT((ROW()-13)/2),0)),"",OFFSET('9. METAS'!$K$20,INT((ROW()-13)/2),0))</f>
        <v/>
      </c>
      <c r="I381" s="1014"/>
      <c r="J381" s="255">
        <f ca="1">IF(MOD(ROW()-13,2)=0,IF(ISBLANK(OFFSET('10. SEGUIMIENTO 2025'!$N$14,INT((ROW()-13)/2),0)),"",OFFSET('10. SEGUIMIENTO 2025'!$N$14,INT((ROW()-13)/2),0)),IF(ISBLANK(OFFSET('9. METAS'!$N$20,INT((ROW()-14)/2),0)),"",OFFSET('9. METAS'!$N$20,INT((ROW()-14)/2),0)))</f>
        <v>41</v>
      </c>
      <c r="K381" s="256" t="str">
        <f ca="1">IF(MOD(ROW()-13,2)=0,IF(ISBLANK(OFFSET('10. SEGUIMIENTO 2025'!$O$14,INT((ROW()-13)/2),0)),"",OFFSET('10. SEGUIMIENTO 2025'!$O$14,INT((ROW()-13)/2),0)),IF(ISBLANK(OFFSET('9. METAS'!$O$20,INT((ROW()-14)/2),0)),"",OFFSET('9. METAS'!$O$20,INT((ROW()-14)/2),0)))</f>
        <v/>
      </c>
      <c r="L381" s="256" t="str">
        <f ca="1">IF(MOD(ROW()-13,2)=0,IF(ISBLANK(OFFSET('10. SEGUIMIENTO 2025'!$P$14,INT((ROW()-13)/2),0)),"",OFFSET('10. SEGUIMIENTO 2025'!$P$14,INT((ROW()-13)/2),0)),IF(ISBLANK(OFFSET('9. METAS'!$P$20,INT((ROW()-14)/2),0)),"",OFFSET('9. METAS'!$P$20,INT((ROW()-14)/2),0)))</f>
        <v/>
      </c>
      <c r="M381" s="257" t="str">
        <f ca="1">IF(MOD(ROW()-13,2)=0,IF(ISBLANK(OFFSET('10. SEGUIMIENTO 2025'!$Q$14,INT((ROW()-13)/2),0)),"",OFFSET('10. SEGUIMIENTO 2025'!$Q$14,INT((ROW()-13)/2),0)),IF(ISBLANK(OFFSET('9. METAS'!$Q$20,INT((ROW()-14)/2),0)),"",OFFSET('9. METAS'!$Q$20,INT((ROW()-14)/2),0)))</f>
        <v/>
      </c>
      <c r="N381" s="1012" t="str">
        <f t="shared" ref="N381" ca="1" si="364">IFERROR(M381/M382,"ND")</f>
        <v>ND</v>
      </c>
      <c r="O381" s="1008" t="str">
        <f t="shared" ref="O381" ca="1" si="365">IFERROR(((M381+L381+K381+J381)/H381),"ND")</f>
        <v>ND</v>
      </c>
      <c r="P381" s="996"/>
    </row>
    <row r="382" spans="3:16">
      <c r="C382" s="1030"/>
      <c r="D382" s="1026"/>
      <c r="E382" s="1026"/>
      <c r="F382" s="1024"/>
      <c r="G382" s="1021"/>
      <c r="H382" s="1017"/>
      <c r="I382" s="1015"/>
      <c r="J382" s="255" t="str">
        <f ca="1">IF(MOD(ROW()-13,2)=0,IF(ISBLANK(OFFSET('10. SEGUIMIENTO 2025'!$N$14,INT((ROW()-13)/2),0)),"",OFFSET('10. SEGUIMIENTO 2025'!$N$14,INT((ROW()-13)/2),0)),IF(ISBLANK(OFFSET('9. METAS'!$N$20,INT((ROW()-14)/2),0)),"",OFFSET('9. METAS'!$N$20,INT((ROW()-14)/2),0)))</f>
        <v/>
      </c>
      <c r="K382" s="256" t="str">
        <f ca="1">IF(MOD(ROW()-13,2)=0,IF(ISBLANK(OFFSET('10. SEGUIMIENTO 2025'!$O$14,INT((ROW()-13)/2),0)),"",OFFSET('10. SEGUIMIENTO 2025'!$O$14,INT((ROW()-13)/2),0)),IF(ISBLANK(OFFSET('9. METAS'!$O$20,INT((ROW()-14)/2),0)),"",OFFSET('9. METAS'!$O$20,INT((ROW()-14)/2),0)))</f>
        <v/>
      </c>
      <c r="L382" s="256" t="str">
        <f ca="1">IF(MOD(ROW()-13,2)=0,IF(ISBLANK(OFFSET('10. SEGUIMIENTO 2025'!$P$14,INT((ROW()-13)/2),0)),"",OFFSET('10. SEGUIMIENTO 2025'!$P$14,INT((ROW()-13)/2),0)),IF(ISBLANK(OFFSET('9. METAS'!$P$20,INT((ROW()-14)/2),0)),"",OFFSET('9. METAS'!$P$20,INT((ROW()-14)/2),0)))</f>
        <v/>
      </c>
      <c r="M382" s="257" t="str">
        <f ca="1">IF(MOD(ROW()-13,2)=0,IF(ISBLANK(OFFSET('10. SEGUIMIENTO 2025'!$Q$14,INT((ROW()-13)/2),0)),"",OFFSET('10. SEGUIMIENTO 2025'!$Q$14,INT((ROW()-13)/2),0)),IF(ISBLANK(OFFSET('9. METAS'!$Q$20,INT((ROW()-14)/2),0)),"",OFFSET('9. METAS'!$Q$20,INT((ROW()-14)/2),0)))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017" t="str">
        <f ca="1">IF(ISBLANK(OFFSET('9. METAS'!$K$20,INT((ROW()-13)/2),0)),"",OFFSET('9. METAS'!$K$20,INT((ROW()-13)/2),0))</f>
        <v/>
      </c>
      <c r="I383" s="1014"/>
      <c r="J383" s="255">
        <f ca="1">IF(MOD(ROW()-13,2)=0,IF(ISBLANK(OFFSET('10. SEGUIMIENTO 2025'!$N$14,INT((ROW()-13)/2),0)),"",OFFSET('10. SEGUIMIENTO 2025'!$N$14,INT((ROW()-13)/2),0)),IF(ISBLANK(OFFSET('9. METAS'!$N$20,INT((ROW()-14)/2),0)),"",OFFSET('9. METAS'!$N$20,INT((ROW()-14)/2),0)))</f>
        <v>41</v>
      </c>
      <c r="K383" s="256" t="str">
        <f ca="1">IF(MOD(ROW()-13,2)=0,IF(ISBLANK(OFFSET('10. SEGUIMIENTO 2025'!$O$14,INT((ROW()-13)/2),0)),"",OFFSET('10. SEGUIMIENTO 2025'!$O$14,INT((ROW()-13)/2),0)),IF(ISBLANK(OFFSET('9. METAS'!$O$20,INT((ROW()-14)/2),0)),"",OFFSET('9. METAS'!$O$20,INT((ROW()-14)/2),0)))</f>
        <v/>
      </c>
      <c r="L383" s="256" t="str">
        <f ca="1">IF(MOD(ROW()-13,2)=0,IF(ISBLANK(OFFSET('10. SEGUIMIENTO 2025'!$P$14,INT((ROW()-13)/2),0)),"",OFFSET('10. SEGUIMIENTO 2025'!$P$14,INT((ROW()-13)/2),0)),IF(ISBLANK(OFFSET('9. METAS'!$P$20,INT((ROW()-14)/2),0)),"",OFFSET('9. METAS'!$P$20,INT((ROW()-14)/2),0)))</f>
        <v/>
      </c>
      <c r="M383" s="257" t="str">
        <f ca="1">IF(MOD(ROW()-13,2)=0,IF(ISBLANK(OFFSET('10. SEGUIMIENTO 2025'!$Q$14,INT((ROW()-13)/2),0)),"",OFFSET('10. SEGUIMIENTO 2025'!$Q$14,INT((ROW()-13)/2),0)),IF(ISBLANK(OFFSET('9. METAS'!$Q$20,INT((ROW()-14)/2),0)),"",OFFSET('9. METAS'!$Q$20,INT((ROW()-14)/2),0)))</f>
        <v/>
      </c>
      <c r="N383" s="1012" t="str">
        <f t="shared" ref="N383" ca="1" si="366">IFERROR(M383/M384,"ND")</f>
        <v>ND</v>
      </c>
      <c r="O383" s="1008" t="str">
        <f t="shared" ref="O383" ca="1" si="367">IFERROR(((M383+L383+K383+J383)/H383),"ND")</f>
        <v>ND</v>
      </c>
      <c r="P383" s="996"/>
    </row>
    <row r="384" spans="3:16">
      <c r="C384" s="1030"/>
      <c r="D384" s="1026"/>
      <c r="E384" s="1026"/>
      <c r="F384" s="1024"/>
      <c r="G384" s="1021"/>
      <c r="H384" s="1017"/>
      <c r="I384" s="1015"/>
      <c r="J384" s="255" t="str">
        <f ca="1">IF(MOD(ROW()-13,2)=0,IF(ISBLANK(OFFSET('10. SEGUIMIENTO 2025'!$N$14,INT((ROW()-13)/2),0)),"",OFFSET('10. SEGUIMIENTO 2025'!$N$14,INT((ROW()-13)/2),0)),IF(ISBLANK(OFFSET('9. METAS'!$N$20,INT((ROW()-14)/2),0)),"",OFFSET('9. METAS'!$N$20,INT((ROW()-14)/2),0)))</f>
        <v/>
      </c>
      <c r="K384" s="256" t="str">
        <f ca="1">IF(MOD(ROW()-13,2)=0,IF(ISBLANK(OFFSET('10. SEGUIMIENTO 2025'!$O$14,INT((ROW()-13)/2),0)),"",OFFSET('10. SEGUIMIENTO 2025'!$O$14,INT((ROW()-13)/2),0)),IF(ISBLANK(OFFSET('9. METAS'!$O$20,INT((ROW()-14)/2),0)),"",OFFSET('9. METAS'!$O$20,INT((ROW()-14)/2),0)))</f>
        <v/>
      </c>
      <c r="L384" s="256" t="str">
        <f ca="1">IF(MOD(ROW()-13,2)=0,IF(ISBLANK(OFFSET('10. SEGUIMIENTO 2025'!$P$14,INT((ROW()-13)/2),0)),"",OFFSET('10. SEGUIMIENTO 2025'!$P$14,INT((ROW()-13)/2),0)),IF(ISBLANK(OFFSET('9. METAS'!$P$20,INT((ROW()-14)/2),0)),"",OFFSET('9. METAS'!$P$20,INT((ROW()-14)/2),0)))</f>
        <v/>
      </c>
      <c r="M384" s="257" t="str">
        <f ca="1">IF(MOD(ROW()-13,2)=0,IF(ISBLANK(OFFSET('10. SEGUIMIENTO 2025'!$Q$14,INT((ROW()-13)/2),0)),"",OFFSET('10. SEGUIMIENTO 2025'!$Q$14,INT((ROW()-13)/2),0)),IF(ISBLANK(OFFSET('9. METAS'!$Q$20,INT((ROW()-14)/2),0)),"",OFFSET('9. METAS'!$Q$20,INT((ROW()-14)/2),0)))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017" t="str">
        <f ca="1">IF(ISBLANK(OFFSET('9. METAS'!$K$20,INT((ROW()-13)/2),0)),"",OFFSET('9. METAS'!$K$20,INT((ROW()-13)/2),0))</f>
        <v/>
      </c>
      <c r="I385" s="1014"/>
      <c r="J385" s="255">
        <f ca="1">IF(MOD(ROW()-13,2)=0,IF(ISBLANK(OFFSET('10. SEGUIMIENTO 2025'!$N$14,INT((ROW()-13)/2),0)),"",OFFSET('10. SEGUIMIENTO 2025'!$N$14,INT((ROW()-13)/2),0)),IF(ISBLANK(OFFSET('9. METAS'!$N$20,INT((ROW()-14)/2),0)),"",OFFSET('9. METAS'!$N$20,INT((ROW()-14)/2),0)))</f>
        <v>41</v>
      </c>
      <c r="K385" s="256" t="str">
        <f ca="1">IF(MOD(ROW()-13,2)=0,IF(ISBLANK(OFFSET('10. SEGUIMIENTO 2025'!$O$14,INT((ROW()-13)/2),0)),"",OFFSET('10. SEGUIMIENTO 2025'!$O$14,INT((ROW()-13)/2),0)),IF(ISBLANK(OFFSET('9. METAS'!$O$20,INT((ROW()-14)/2),0)),"",OFFSET('9. METAS'!$O$20,INT((ROW()-14)/2),0)))</f>
        <v/>
      </c>
      <c r="L385" s="256" t="str">
        <f ca="1">IF(MOD(ROW()-13,2)=0,IF(ISBLANK(OFFSET('10. SEGUIMIENTO 2025'!$P$14,INT((ROW()-13)/2),0)),"",OFFSET('10. SEGUIMIENTO 2025'!$P$14,INT((ROW()-13)/2),0)),IF(ISBLANK(OFFSET('9. METAS'!$P$20,INT((ROW()-14)/2),0)),"",OFFSET('9. METAS'!$P$20,INT((ROW()-14)/2),0)))</f>
        <v/>
      </c>
      <c r="M385" s="257" t="str">
        <f ca="1">IF(MOD(ROW()-13,2)=0,IF(ISBLANK(OFFSET('10. SEGUIMIENTO 2025'!$Q$14,INT((ROW()-13)/2),0)),"",OFFSET('10. SEGUIMIENTO 2025'!$Q$14,INT((ROW()-13)/2),0)),IF(ISBLANK(OFFSET('9. METAS'!$Q$20,INT((ROW()-14)/2),0)),"",OFFSET('9. METAS'!$Q$20,INT((ROW()-14)/2),0)))</f>
        <v/>
      </c>
      <c r="N385" s="1012" t="str">
        <f t="shared" ref="N385" ca="1" si="368">IFERROR(M385/M386,"ND")</f>
        <v>ND</v>
      </c>
      <c r="O385" s="1008" t="str">
        <f t="shared" ref="O385" ca="1" si="369">IFERROR(((M385+L385+K385+J385)/H385),"ND")</f>
        <v>ND</v>
      </c>
      <c r="P385" s="996"/>
    </row>
    <row r="386" spans="3:16">
      <c r="C386" s="1030"/>
      <c r="D386" s="1026"/>
      <c r="E386" s="1026"/>
      <c r="F386" s="1024"/>
      <c r="G386" s="1021"/>
      <c r="H386" s="1017"/>
      <c r="I386" s="1015"/>
      <c r="J386" s="255" t="str">
        <f ca="1">IF(MOD(ROW()-13,2)=0,IF(ISBLANK(OFFSET('10. SEGUIMIENTO 2025'!$N$14,INT((ROW()-13)/2),0)),"",OFFSET('10. SEGUIMIENTO 2025'!$N$14,INT((ROW()-13)/2),0)),IF(ISBLANK(OFFSET('9. METAS'!$N$20,INT((ROW()-14)/2),0)),"",OFFSET('9. METAS'!$N$20,INT((ROW()-14)/2),0)))</f>
        <v/>
      </c>
      <c r="K386" s="256" t="str">
        <f ca="1">IF(MOD(ROW()-13,2)=0,IF(ISBLANK(OFFSET('10. SEGUIMIENTO 2025'!$O$14,INT((ROW()-13)/2),0)),"",OFFSET('10. SEGUIMIENTO 2025'!$O$14,INT((ROW()-13)/2),0)),IF(ISBLANK(OFFSET('9. METAS'!$O$20,INT((ROW()-14)/2),0)),"",OFFSET('9. METAS'!$O$20,INT((ROW()-14)/2),0)))</f>
        <v/>
      </c>
      <c r="L386" s="256" t="str">
        <f ca="1">IF(MOD(ROW()-13,2)=0,IF(ISBLANK(OFFSET('10. SEGUIMIENTO 2025'!$P$14,INT((ROW()-13)/2),0)),"",OFFSET('10. SEGUIMIENTO 2025'!$P$14,INT((ROW()-13)/2),0)),IF(ISBLANK(OFFSET('9. METAS'!$P$20,INT((ROW()-14)/2),0)),"",OFFSET('9. METAS'!$P$20,INT((ROW()-14)/2),0)))</f>
        <v/>
      </c>
      <c r="M386" s="257" t="str">
        <f ca="1">IF(MOD(ROW()-13,2)=0,IF(ISBLANK(OFFSET('10. SEGUIMIENTO 2025'!$Q$14,INT((ROW()-13)/2),0)),"",OFFSET('10. SEGUIMIENTO 2025'!$Q$14,INT((ROW()-13)/2),0)),IF(ISBLANK(OFFSET('9. METAS'!$Q$20,INT((ROW()-14)/2),0)),"",OFFSET('9. METAS'!$Q$20,INT((ROW()-14)/2),0)))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017" t="str">
        <f ca="1">IF(ISBLANK(OFFSET('9. METAS'!$K$20,INT((ROW()-13)/2),0)),"",OFFSET('9. METAS'!$K$20,INT((ROW()-13)/2),0))</f>
        <v/>
      </c>
      <c r="I387" s="1014"/>
      <c r="J387" s="255">
        <f ca="1">IF(MOD(ROW()-13,2)=0,IF(ISBLANK(OFFSET('10. SEGUIMIENTO 2025'!$N$14,INT((ROW()-13)/2),0)),"",OFFSET('10. SEGUIMIENTO 2025'!$N$14,INT((ROW()-13)/2),0)),IF(ISBLANK(OFFSET('9. METAS'!$N$20,INT((ROW()-14)/2),0)),"",OFFSET('9. METAS'!$N$20,INT((ROW()-14)/2),0)))</f>
        <v>41</v>
      </c>
      <c r="K387" s="256" t="str">
        <f ca="1">IF(MOD(ROW()-13,2)=0,IF(ISBLANK(OFFSET('10. SEGUIMIENTO 2025'!$O$14,INT((ROW()-13)/2),0)),"",OFFSET('10. SEGUIMIENTO 2025'!$O$14,INT((ROW()-13)/2),0)),IF(ISBLANK(OFFSET('9. METAS'!$O$20,INT((ROW()-14)/2),0)),"",OFFSET('9. METAS'!$O$20,INT((ROW()-14)/2),0)))</f>
        <v/>
      </c>
      <c r="L387" s="256" t="str">
        <f ca="1">IF(MOD(ROW()-13,2)=0,IF(ISBLANK(OFFSET('10. SEGUIMIENTO 2025'!$P$14,INT((ROW()-13)/2),0)),"",OFFSET('10. SEGUIMIENTO 2025'!$P$14,INT((ROW()-13)/2),0)),IF(ISBLANK(OFFSET('9. METAS'!$P$20,INT((ROW()-14)/2),0)),"",OFFSET('9. METAS'!$P$20,INT((ROW()-14)/2),0)))</f>
        <v/>
      </c>
      <c r="M387" s="257" t="str">
        <f ca="1">IF(MOD(ROW()-13,2)=0,IF(ISBLANK(OFFSET('10. SEGUIMIENTO 2025'!$Q$14,INT((ROW()-13)/2),0)),"",OFFSET('10. SEGUIMIENTO 2025'!$Q$14,INT((ROW()-13)/2),0)),IF(ISBLANK(OFFSET('9. METAS'!$Q$20,INT((ROW()-14)/2),0)),"",OFFSET('9. METAS'!$Q$20,INT((ROW()-14)/2),0)))</f>
        <v/>
      </c>
      <c r="N387" s="1012" t="str">
        <f t="shared" ref="N387" ca="1" si="370">IFERROR(M387/M388,"ND")</f>
        <v>ND</v>
      </c>
      <c r="O387" s="1008" t="str">
        <f t="shared" ref="O387" ca="1" si="371">IFERROR(((M387+L387+K387+J387)/H387),"ND")</f>
        <v>ND</v>
      </c>
      <c r="P387" s="996"/>
    </row>
    <row r="388" spans="3:16">
      <c r="C388" s="1030"/>
      <c r="D388" s="1026"/>
      <c r="E388" s="1026"/>
      <c r="F388" s="1024"/>
      <c r="G388" s="1021"/>
      <c r="H388" s="1017"/>
      <c r="I388" s="1015"/>
      <c r="J388" s="255" t="str">
        <f ca="1">IF(MOD(ROW()-13,2)=0,IF(ISBLANK(OFFSET('10. SEGUIMIENTO 2025'!$N$14,INT((ROW()-13)/2),0)),"",OFFSET('10. SEGUIMIENTO 2025'!$N$14,INT((ROW()-13)/2),0)),IF(ISBLANK(OFFSET('9. METAS'!$N$20,INT((ROW()-14)/2),0)),"",OFFSET('9. METAS'!$N$20,INT((ROW()-14)/2),0)))</f>
        <v/>
      </c>
      <c r="K388" s="256" t="str">
        <f ca="1">IF(MOD(ROW()-13,2)=0,IF(ISBLANK(OFFSET('10. SEGUIMIENTO 2025'!$O$14,INT((ROW()-13)/2),0)),"",OFFSET('10. SEGUIMIENTO 2025'!$O$14,INT((ROW()-13)/2),0)),IF(ISBLANK(OFFSET('9. METAS'!$O$20,INT((ROW()-14)/2),0)),"",OFFSET('9. METAS'!$O$20,INT((ROW()-14)/2),0)))</f>
        <v/>
      </c>
      <c r="L388" s="256" t="str">
        <f ca="1">IF(MOD(ROW()-13,2)=0,IF(ISBLANK(OFFSET('10. SEGUIMIENTO 2025'!$P$14,INT((ROW()-13)/2),0)),"",OFFSET('10. SEGUIMIENTO 2025'!$P$14,INT((ROW()-13)/2),0)),IF(ISBLANK(OFFSET('9. METAS'!$P$20,INT((ROW()-14)/2),0)),"",OFFSET('9. METAS'!$P$20,INT((ROW()-14)/2),0)))</f>
        <v/>
      </c>
      <c r="M388" s="257" t="str">
        <f ca="1">IF(MOD(ROW()-13,2)=0,IF(ISBLANK(OFFSET('10. SEGUIMIENTO 2025'!$Q$14,INT((ROW()-13)/2),0)),"",OFFSET('10. SEGUIMIENTO 2025'!$Q$14,INT((ROW()-13)/2),0)),IF(ISBLANK(OFFSET('9. METAS'!$Q$20,INT((ROW()-14)/2),0)),"",OFFSET('9. METAS'!$Q$20,INT((ROW()-14)/2),0)))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017" t="str">
        <f ca="1">IF(ISBLANK(OFFSET('9. METAS'!$K$20,INT((ROW()-13)/2),0)),"",OFFSET('9. METAS'!$K$20,INT((ROW()-13)/2),0))</f>
        <v/>
      </c>
      <c r="I389" s="1014"/>
      <c r="J389" s="255">
        <f ca="1">IF(MOD(ROW()-13,2)=0,IF(ISBLANK(OFFSET('10. SEGUIMIENTO 2025'!$N$14,INT((ROW()-13)/2),0)),"",OFFSET('10. SEGUIMIENTO 2025'!$N$14,INT((ROW()-13)/2),0)),IF(ISBLANK(OFFSET('9. METAS'!$N$20,INT((ROW()-14)/2),0)),"",OFFSET('9. METAS'!$N$20,INT((ROW()-14)/2),0)))</f>
        <v>41</v>
      </c>
      <c r="K389" s="256" t="str">
        <f ca="1">IF(MOD(ROW()-13,2)=0,IF(ISBLANK(OFFSET('10. SEGUIMIENTO 2025'!$O$14,INT((ROW()-13)/2),0)),"",OFFSET('10. SEGUIMIENTO 2025'!$O$14,INT((ROW()-13)/2),0)),IF(ISBLANK(OFFSET('9. METAS'!$O$20,INT((ROW()-14)/2),0)),"",OFFSET('9. METAS'!$O$20,INT((ROW()-14)/2),0)))</f>
        <v/>
      </c>
      <c r="L389" s="256" t="str">
        <f ca="1">IF(MOD(ROW()-13,2)=0,IF(ISBLANK(OFFSET('10. SEGUIMIENTO 2025'!$P$14,INT((ROW()-13)/2),0)),"",OFFSET('10. SEGUIMIENTO 2025'!$P$14,INT((ROW()-13)/2),0)),IF(ISBLANK(OFFSET('9. METAS'!$P$20,INT((ROW()-14)/2),0)),"",OFFSET('9. METAS'!$P$20,INT((ROW()-14)/2),0)))</f>
        <v/>
      </c>
      <c r="M389" s="257" t="str">
        <f ca="1">IF(MOD(ROW()-13,2)=0,IF(ISBLANK(OFFSET('10. SEGUIMIENTO 2025'!$Q$14,INT((ROW()-13)/2),0)),"",OFFSET('10. SEGUIMIENTO 2025'!$Q$14,INT((ROW()-13)/2),0)),IF(ISBLANK(OFFSET('9. METAS'!$Q$20,INT((ROW()-14)/2),0)),"",OFFSET('9. METAS'!$Q$20,INT((ROW()-14)/2),0)))</f>
        <v/>
      </c>
      <c r="N389" s="1012" t="str">
        <f t="shared" ref="N389" ca="1" si="372">IFERROR(M389/M390,"ND")</f>
        <v>ND</v>
      </c>
      <c r="O389" s="1008" t="str">
        <f t="shared" ref="O389" ca="1" si="373">IFERROR(((M389+L389+K389+J389)/H389),"ND")</f>
        <v>ND</v>
      </c>
      <c r="P389" s="996"/>
    </row>
    <row r="390" spans="3:16">
      <c r="C390" s="1030"/>
      <c r="D390" s="1026"/>
      <c r="E390" s="1026"/>
      <c r="F390" s="1024"/>
      <c r="G390" s="1021"/>
      <c r="H390" s="1017"/>
      <c r="I390" s="1015"/>
      <c r="J390" s="255" t="str">
        <f ca="1">IF(MOD(ROW()-13,2)=0,IF(ISBLANK(OFFSET('10. SEGUIMIENTO 2025'!$N$14,INT((ROW()-13)/2),0)),"",OFFSET('10. SEGUIMIENTO 2025'!$N$14,INT((ROW()-13)/2),0)),IF(ISBLANK(OFFSET('9. METAS'!$N$20,INT((ROW()-14)/2),0)),"",OFFSET('9. METAS'!$N$20,INT((ROW()-14)/2),0)))</f>
        <v/>
      </c>
      <c r="K390" s="256" t="str">
        <f ca="1">IF(MOD(ROW()-13,2)=0,IF(ISBLANK(OFFSET('10. SEGUIMIENTO 2025'!$O$14,INT((ROW()-13)/2),0)),"",OFFSET('10. SEGUIMIENTO 2025'!$O$14,INT((ROW()-13)/2),0)),IF(ISBLANK(OFFSET('9. METAS'!$O$20,INT((ROW()-14)/2),0)),"",OFFSET('9. METAS'!$O$20,INT((ROW()-14)/2),0)))</f>
        <v/>
      </c>
      <c r="L390" s="256" t="str">
        <f ca="1">IF(MOD(ROW()-13,2)=0,IF(ISBLANK(OFFSET('10. SEGUIMIENTO 2025'!$P$14,INT((ROW()-13)/2),0)),"",OFFSET('10. SEGUIMIENTO 2025'!$P$14,INT((ROW()-13)/2),0)),IF(ISBLANK(OFFSET('9. METAS'!$P$20,INT((ROW()-14)/2),0)),"",OFFSET('9. METAS'!$P$20,INT((ROW()-14)/2),0)))</f>
        <v/>
      </c>
      <c r="M390" s="257" t="str">
        <f ca="1">IF(MOD(ROW()-13,2)=0,IF(ISBLANK(OFFSET('10. SEGUIMIENTO 2025'!$Q$14,INT((ROW()-13)/2),0)),"",OFFSET('10. SEGUIMIENTO 2025'!$Q$14,INT((ROW()-13)/2),0)),IF(ISBLANK(OFFSET('9. METAS'!$Q$20,INT((ROW()-14)/2),0)),"",OFFSET('9. METAS'!$Q$20,INT((ROW()-14)/2),0)))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017" t="str">
        <f ca="1">IF(ISBLANK(OFFSET('9. METAS'!$K$20,INT((ROW()-13)/2),0)),"",OFFSET('9. METAS'!$K$20,INT((ROW()-13)/2),0))</f>
        <v/>
      </c>
      <c r="I391" s="1014"/>
      <c r="J391" s="255">
        <f ca="1">IF(MOD(ROW()-13,2)=0,IF(ISBLANK(OFFSET('10. SEGUIMIENTO 2025'!$N$14,INT((ROW()-13)/2),0)),"",OFFSET('10. SEGUIMIENTO 2025'!$N$14,INT((ROW()-13)/2),0)),IF(ISBLANK(OFFSET('9. METAS'!$N$20,INT((ROW()-14)/2),0)),"",OFFSET('9. METAS'!$N$20,INT((ROW()-14)/2),0)))</f>
        <v>41</v>
      </c>
      <c r="K391" s="256" t="str">
        <f ca="1">IF(MOD(ROW()-13,2)=0,IF(ISBLANK(OFFSET('10. SEGUIMIENTO 2025'!$O$14,INT((ROW()-13)/2),0)),"",OFFSET('10. SEGUIMIENTO 2025'!$O$14,INT((ROW()-13)/2),0)),IF(ISBLANK(OFFSET('9. METAS'!$O$20,INT((ROW()-14)/2),0)),"",OFFSET('9. METAS'!$O$20,INT((ROW()-14)/2),0)))</f>
        <v/>
      </c>
      <c r="L391" s="256" t="str">
        <f ca="1">IF(MOD(ROW()-13,2)=0,IF(ISBLANK(OFFSET('10. SEGUIMIENTO 2025'!$P$14,INT((ROW()-13)/2),0)),"",OFFSET('10. SEGUIMIENTO 2025'!$P$14,INT((ROW()-13)/2),0)),IF(ISBLANK(OFFSET('9. METAS'!$P$20,INT((ROW()-14)/2),0)),"",OFFSET('9. METAS'!$P$20,INT((ROW()-14)/2),0)))</f>
        <v/>
      </c>
      <c r="M391" s="257" t="str">
        <f ca="1">IF(MOD(ROW()-13,2)=0,IF(ISBLANK(OFFSET('10. SEGUIMIENTO 2025'!$Q$14,INT((ROW()-13)/2),0)),"",OFFSET('10. SEGUIMIENTO 2025'!$Q$14,INT((ROW()-13)/2),0)),IF(ISBLANK(OFFSET('9. METAS'!$Q$20,INT((ROW()-14)/2),0)),"",OFFSET('9. METAS'!$Q$20,INT((ROW()-14)/2),0)))</f>
        <v/>
      </c>
      <c r="N391" s="1012" t="str">
        <f t="shared" ref="N391" ca="1" si="374">IFERROR(M391/M392,"ND")</f>
        <v>ND</v>
      </c>
      <c r="O391" s="1008" t="str">
        <f t="shared" ref="O391" ca="1" si="375">IFERROR(((M391+L391+K391+J391)/H391),"ND")</f>
        <v>ND</v>
      </c>
      <c r="P391" s="996"/>
    </row>
    <row r="392" spans="3:16">
      <c r="C392" s="1030"/>
      <c r="D392" s="1026"/>
      <c r="E392" s="1026"/>
      <c r="F392" s="1024"/>
      <c r="G392" s="1021"/>
      <c r="H392" s="1017"/>
      <c r="I392" s="1015"/>
      <c r="J392" s="255" t="str">
        <f ca="1">IF(MOD(ROW()-13,2)=0,IF(ISBLANK(OFFSET('10. SEGUIMIENTO 2025'!$N$14,INT((ROW()-13)/2),0)),"",OFFSET('10. SEGUIMIENTO 2025'!$N$14,INT((ROW()-13)/2),0)),IF(ISBLANK(OFFSET('9. METAS'!$N$20,INT((ROW()-14)/2),0)),"",OFFSET('9. METAS'!$N$20,INT((ROW()-14)/2),0)))</f>
        <v/>
      </c>
      <c r="K392" s="256" t="str">
        <f ca="1">IF(MOD(ROW()-13,2)=0,IF(ISBLANK(OFFSET('10. SEGUIMIENTO 2025'!$O$14,INT((ROW()-13)/2),0)),"",OFFSET('10. SEGUIMIENTO 2025'!$O$14,INT((ROW()-13)/2),0)),IF(ISBLANK(OFFSET('9. METAS'!$O$20,INT((ROW()-14)/2),0)),"",OFFSET('9. METAS'!$O$20,INT((ROW()-14)/2),0)))</f>
        <v/>
      </c>
      <c r="L392" s="256" t="str">
        <f ca="1">IF(MOD(ROW()-13,2)=0,IF(ISBLANK(OFFSET('10. SEGUIMIENTO 2025'!$P$14,INT((ROW()-13)/2),0)),"",OFFSET('10. SEGUIMIENTO 2025'!$P$14,INT((ROW()-13)/2),0)),IF(ISBLANK(OFFSET('9. METAS'!$P$20,INT((ROW()-14)/2),0)),"",OFFSET('9. METAS'!$P$20,INT((ROW()-14)/2),0)))</f>
        <v/>
      </c>
      <c r="M392" s="257" t="str">
        <f ca="1">IF(MOD(ROW()-13,2)=0,IF(ISBLANK(OFFSET('10. SEGUIMIENTO 2025'!$Q$14,INT((ROW()-13)/2),0)),"",OFFSET('10. SEGUIMIENTO 2025'!$Q$14,INT((ROW()-13)/2),0)),IF(ISBLANK(OFFSET('9. METAS'!$Q$20,INT((ROW()-14)/2),0)),"",OFFSET('9. METAS'!$Q$20,INT((ROW()-14)/2),0)))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017" t="str">
        <f ca="1">IF(ISBLANK(OFFSET('9. METAS'!$K$20,INT((ROW()-13)/2),0)),"",OFFSET('9. METAS'!$K$20,INT((ROW()-13)/2),0))</f>
        <v/>
      </c>
      <c r="I393" s="1014"/>
      <c r="J393" s="255">
        <f ca="1">IF(MOD(ROW()-13,2)=0,IF(ISBLANK(OFFSET('10. SEGUIMIENTO 2025'!$N$14,INT((ROW()-13)/2),0)),"",OFFSET('10. SEGUIMIENTO 2025'!$N$14,INT((ROW()-13)/2),0)),IF(ISBLANK(OFFSET('9. METAS'!$N$20,INT((ROW()-14)/2),0)),"",OFFSET('9. METAS'!$N$20,INT((ROW()-14)/2),0)))</f>
        <v>41</v>
      </c>
      <c r="K393" s="256" t="str">
        <f ca="1">IF(MOD(ROW()-13,2)=0,IF(ISBLANK(OFFSET('10. SEGUIMIENTO 2025'!$O$14,INT((ROW()-13)/2),0)),"",OFFSET('10. SEGUIMIENTO 2025'!$O$14,INT((ROW()-13)/2),0)),IF(ISBLANK(OFFSET('9. METAS'!$O$20,INT((ROW()-14)/2),0)),"",OFFSET('9. METAS'!$O$20,INT((ROW()-14)/2),0)))</f>
        <v/>
      </c>
      <c r="L393" s="256" t="str">
        <f ca="1">IF(MOD(ROW()-13,2)=0,IF(ISBLANK(OFFSET('10. SEGUIMIENTO 2025'!$P$14,INT((ROW()-13)/2),0)),"",OFFSET('10. SEGUIMIENTO 2025'!$P$14,INT((ROW()-13)/2),0)),IF(ISBLANK(OFFSET('9. METAS'!$P$20,INT((ROW()-14)/2),0)),"",OFFSET('9. METAS'!$P$20,INT((ROW()-14)/2),0)))</f>
        <v/>
      </c>
      <c r="M393" s="257" t="str">
        <f ca="1">IF(MOD(ROW()-13,2)=0,IF(ISBLANK(OFFSET('10. SEGUIMIENTO 2025'!$Q$14,INT((ROW()-13)/2),0)),"",OFFSET('10. SEGUIMIENTO 2025'!$Q$14,INT((ROW()-13)/2),0)),IF(ISBLANK(OFFSET('9. METAS'!$Q$20,INT((ROW()-14)/2),0)),"",OFFSET('9. METAS'!$Q$20,INT((ROW()-14)/2),0)))</f>
        <v/>
      </c>
      <c r="N393" s="1012" t="str">
        <f t="shared" ref="N393" ca="1" si="376">IFERROR(M393/M394,"ND")</f>
        <v>ND</v>
      </c>
      <c r="O393" s="1008" t="str">
        <f t="shared" ref="O393" ca="1" si="377">IFERROR(((M393+L393+K393+J393)/H393),"ND")</f>
        <v>ND</v>
      </c>
      <c r="P393" s="996"/>
    </row>
    <row r="394" spans="3:16">
      <c r="C394" s="1030"/>
      <c r="D394" s="1026"/>
      <c r="E394" s="1026"/>
      <c r="F394" s="1024"/>
      <c r="G394" s="1021"/>
      <c r="H394" s="1017"/>
      <c r="I394" s="1015"/>
      <c r="J394" s="255" t="str">
        <f ca="1">IF(MOD(ROW()-13,2)=0,IF(ISBLANK(OFFSET('10. SEGUIMIENTO 2025'!$N$14,INT((ROW()-13)/2),0)),"",OFFSET('10. SEGUIMIENTO 2025'!$N$14,INT((ROW()-13)/2),0)),IF(ISBLANK(OFFSET('9. METAS'!$N$20,INT((ROW()-14)/2),0)),"",OFFSET('9. METAS'!$N$20,INT((ROW()-14)/2),0)))</f>
        <v/>
      </c>
      <c r="K394" s="256" t="str">
        <f ca="1">IF(MOD(ROW()-13,2)=0,IF(ISBLANK(OFFSET('10. SEGUIMIENTO 2025'!$O$14,INT((ROW()-13)/2),0)),"",OFFSET('10. SEGUIMIENTO 2025'!$O$14,INT((ROW()-13)/2),0)),IF(ISBLANK(OFFSET('9. METAS'!$O$20,INT((ROW()-14)/2),0)),"",OFFSET('9. METAS'!$O$20,INT((ROW()-14)/2),0)))</f>
        <v/>
      </c>
      <c r="L394" s="256" t="str">
        <f ca="1">IF(MOD(ROW()-13,2)=0,IF(ISBLANK(OFFSET('10. SEGUIMIENTO 2025'!$P$14,INT((ROW()-13)/2),0)),"",OFFSET('10. SEGUIMIENTO 2025'!$P$14,INT((ROW()-13)/2),0)),IF(ISBLANK(OFFSET('9. METAS'!$P$20,INT((ROW()-14)/2),0)),"",OFFSET('9. METAS'!$P$20,INT((ROW()-14)/2),0)))</f>
        <v/>
      </c>
      <c r="M394" s="257" t="str">
        <f ca="1">IF(MOD(ROW()-13,2)=0,IF(ISBLANK(OFFSET('10. SEGUIMIENTO 2025'!$Q$14,INT((ROW()-13)/2),0)),"",OFFSET('10. SEGUIMIENTO 2025'!$Q$14,INT((ROW()-13)/2),0)),IF(ISBLANK(OFFSET('9. METAS'!$Q$20,INT((ROW()-14)/2),0)),"",OFFSET('9. METAS'!$Q$20,INT((ROW()-14)/2),0)))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017" t="str">
        <f ca="1">IF(ISBLANK(OFFSET('9. METAS'!$K$20,INT((ROW()-13)/2),0)),"",OFFSET('9. METAS'!$K$20,INT((ROW()-13)/2),0))</f>
        <v/>
      </c>
      <c r="I395" s="1014"/>
      <c r="J395" s="255">
        <f ca="1">IF(MOD(ROW()-13,2)=0,IF(ISBLANK(OFFSET('10. SEGUIMIENTO 2025'!$N$14,INT((ROW()-13)/2),0)),"",OFFSET('10. SEGUIMIENTO 2025'!$N$14,INT((ROW()-13)/2),0)),IF(ISBLANK(OFFSET('9. METAS'!$N$20,INT((ROW()-14)/2),0)),"",OFFSET('9. METAS'!$N$20,INT((ROW()-14)/2),0)))</f>
        <v>41</v>
      </c>
      <c r="K395" s="256" t="str">
        <f ca="1">IF(MOD(ROW()-13,2)=0,IF(ISBLANK(OFFSET('10. SEGUIMIENTO 2025'!$O$14,INT((ROW()-13)/2),0)),"",OFFSET('10. SEGUIMIENTO 2025'!$O$14,INT((ROW()-13)/2),0)),IF(ISBLANK(OFFSET('9. METAS'!$O$20,INT((ROW()-14)/2),0)),"",OFFSET('9. METAS'!$O$20,INT((ROW()-14)/2),0)))</f>
        <v/>
      </c>
      <c r="L395" s="256" t="str">
        <f ca="1">IF(MOD(ROW()-13,2)=0,IF(ISBLANK(OFFSET('10. SEGUIMIENTO 2025'!$P$14,INT((ROW()-13)/2),0)),"",OFFSET('10. SEGUIMIENTO 2025'!$P$14,INT((ROW()-13)/2),0)),IF(ISBLANK(OFFSET('9. METAS'!$P$20,INT((ROW()-14)/2),0)),"",OFFSET('9. METAS'!$P$20,INT((ROW()-14)/2),0)))</f>
        <v/>
      </c>
      <c r="M395" s="257" t="str">
        <f ca="1">IF(MOD(ROW()-13,2)=0,IF(ISBLANK(OFFSET('10. SEGUIMIENTO 2025'!$Q$14,INT((ROW()-13)/2),0)),"",OFFSET('10. SEGUIMIENTO 2025'!$Q$14,INT((ROW()-13)/2),0)),IF(ISBLANK(OFFSET('9. METAS'!$Q$20,INT((ROW()-14)/2),0)),"",OFFSET('9. METAS'!$Q$20,INT((ROW()-14)/2),0)))</f>
        <v/>
      </c>
      <c r="N395" s="1012" t="str">
        <f t="shared" ref="N395" ca="1" si="378">IFERROR(M395/M396,"ND")</f>
        <v>ND</v>
      </c>
      <c r="O395" s="1008" t="str">
        <f t="shared" ref="O395" ca="1" si="379">IFERROR(((M395+L395+K395+J395)/H395),"ND")</f>
        <v>ND</v>
      </c>
      <c r="P395" s="996"/>
    </row>
    <row r="396" spans="3:16">
      <c r="C396" s="1030"/>
      <c r="D396" s="1026"/>
      <c r="E396" s="1026"/>
      <c r="F396" s="1024"/>
      <c r="G396" s="1021"/>
      <c r="H396" s="1017"/>
      <c r="I396" s="1015"/>
      <c r="J396" s="255" t="str">
        <f ca="1">IF(MOD(ROW()-13,2)=0,IF(ISBLANK(OFFSET('10. SEGUIMIENTO 2025'!$N$14,INT((ROW()-13)/2),0)),"",OFFSET('10. SEGUIMIENTO 2025'!$N$14,INT((ROW()-13)/2),0)),IF(ISBLANK(OFFSET('9. METAS'!$N$20,INT((ROW()-14)/2),0)),"",OFFSET('9. METAS'!$N$20,INT((ROW()-14)/2),0)))</f>
        <v/>
      </c>
      <c r="K396" s="256" t="str">
        <f ca="1">IF(MOD(ROW()-13,2)=0,IF(ISBLANK(OFFSET('10. SEGUIMIENTO 2025'!$O$14,INT((ROW()-13)/2),0)),"",OFFSET('10. SEGUIMIENTO 2025'!$O$14,INT((ROW()-13)/2),0)),IF(ISBLANK(OFFSET('9. METAS'!$O$20,INT((ROW()-14)/2),0)),"",OFFSET('9. METAS'!$O$20,INT((ROW()-14)/2),0)))</f>
        <v/>
      </c>
      <c r="L396" s="256" t="str">
        <f ca="1">IF(MOD(ROW()-13,2)=0,IF(ISBLANK(OFFSET('10. SEGUIMIENTO 2025'!$P$14,INT((ROW()-13)/2),0)),"",OFFSET('10. SEGUIMIENTO 2025'!$P$14,INT((ROW()-13)/2),0)),IF(ISBLANK(OFFSET('9. METAS'!$P$20,INT((ROW()-14)/2),0)),"",OFFSET('9. METAS'!$P$20,INT((ROW()-14)/2),0)))</f>
        <v/>
      </c>
      <c r="M396" s="257" t="str">
        <f ca="1">IF(MOD(ROW()-13,2)=0,IF(ISBLANK(OFFSET('10. SEGUIMIENTO 2025'!$Q$14,INT((ROW()-13)/2),0)),"",OFFSET('10. SEGUIMIENTO 2025'!$Q$14,INT((ROW()-13)/2),0)),IF(ISBLANK(OFFSET('9. METAS'!$Q$20,INT((ROW()-14)/2),0)),"",OFFSET('9. METAS'!$Q$20,INT((ROW()-14)/2),0)))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017" t="str">
        <f ca="1">IF(ISBLANK(OFFSET('9. METAS'!$K$20,INT((ROW()-13)/2),0)),"",OFFSET('9. METAS'!$K$20,INT((ROW()-13)/2),0))</f>
        <v/>
      </c>
      <c r="I397" s="1014"/>
      <c r="J397" s="255">
        <f ca="1">IF(MOD(ROW()-13,2)=0,IF(ISBLANK(OFFSET('10. SEGUIMIENTO 2025'!$N$14,INT((ROW()-13)/2),0)),"",OFFSET('10. SEGUIMIENTO 2025'!$N$14,INT((ROW()-13)/2),0)),IF(ISBLANK(OFFSET('9. METAS'!$N$20,INT((ROW()-14)/2),0)),"",OFFSET('9. METAS'!$N$20,INT((ROW()-14)/2),0)))</f>
        <v>41</v>
      </c>
      <c r="K397" s="256" t="str">
        <f ca="1">IF(MOD(ROW()-13,2)=0,IF(ISBLANK(OFFSET('10. SEGUIMIENTO 2025'!$O$14,INT((ROW()-13)/2),0)),"",OFFSET('10. SEGUIMIENTO 2025'!$O$14,INT((ROW()-13)/2),0)),IF(ISBLANK(OFFSET('9. METAS'!$O$20,INT((ROW()-14)/2),0)),"",OFFSET('9. METAS'!$O$20,INT((ROW()-14)/2),0)))</f>
        <v/>
      </c>
      <c r="L397" s="256" t="str">
        <f ca="1">IF(MOD(ROW()-13,2)=0,IF(ISBLANK(OFFSET('10. SEGUIMIENTO 2025'!$P$14,INT((ROW()-13)/2),0)),"",OFFSET('10. SEGUIMIENTO 2025'!$P$14,INT((ROW()-13)/2),0)),IF(ISBLANK(OFFSET('9. METAS'!$P$20,INT((ROW()-14)/2),0)),"",OFFSET('9. METAS'!$P$20,INT((ROW()-14)/2),0)))</f>
        <v/>
      </c>
      <c r="M397" s="257" t="str">
        <f ca="1">IF(MOD(ROW()-13,2)=0,IF(ISBLANK(OFFSET('10. SEGUIMIENTO 2025'!$Q$14,INT((ROW()-13)/2),0)),"",OFFSET('10. SEGUIMIENTO 2025'!$Q$14,INT((ROW()-13)/2),0)),IF(ISBLANK(OFFSET('9. METAS'!$Q$20,INT((ROW()-14)/2),0)),"",OFFSET('9. METAS'!$Q$20,INT((ROW()-14)/2),0)))</f>
        <v/>
      </c>
      <c r="N397" s="1012" t="str">
        <f t="shared" ref="N397" ca="1" si="380">IFERROR(M397/M398,"ND")</f>
        <v>ND</v>
      </c>
      <c r="O397" s="1008" t="str">
        <f t="shared" ref="O397" ca="1" si="381">IFERROR(((M397+L397+K397+J397)/H397),"ND")</f>
        <v>ND</v>
      </c>
      <c r="P397" s="996"/>
    </row>
    <row r="398" spans="3:16">
      <c r="C398" s="1030"/>
      <c r="D398" s="1026"/>
      <c r="E398" s="1026"/>
      <c r="F398" s="1024"/>
      <c r="G398" s="1021"/>
      <c r="H398" s="1017"/>
      <c r="I398" s="1015"/>
      <c r="J398" s="255" t="str">
        <f ca="1">IF(MOD(ROW()-13,2)=0,IF(ISBLANK(OFFSET('10. SEGUIMIENTO 2025'!$N$14,INT((ROW()-13)/2),0)),"",OFFSET('10. SEGUIMIENTO 2025'!$N$14,INT((ROW()-13)/2),0)),IF(ISBLANK(OFFSET('9. METAS'!$N$20,INT((ROW()-14)/2),0)),"",OFFSET('9. METAS'!$N$20,INT((ROW()-14)/2),0)))</f>
        <v/>
      </c>
      <c r="K398" s="256" t="str">
        <f ca="1">IF(MOD(ROW()-13,2)=0,IF(ISBLANK(OFFSET('10. SEGUIMIENTO 2025'!$O$14,INT((ROW()-13)/2),0)),"",OFFSET('10. SEGUIMIENTO 2025'!$O$14,INT((ROW()-13)/2),0)),IF(ISBLANK(OFFSET('9. METAS'!$O$20,INT((ROW()-14)/2),0)),"",OFFSET('9. METAS'!$O$20,INT((ROW()-14)/2),0)))</f>
        <v/>
      </c>
      <c r="L398" s="256" t="str">
        <f ca="1">IF(MOD(ROW()-13,2)=0,IF(ISBLANK(OFFSET('10. SEGUIMIENTO 2025'!$P$14,INT((ROW()-13)/2),0)),"",OFFSET('10. SEGUIMIENTO 2025'!$P$14,INT((ROW()-13)/2),0)),IF(ISBLANK(OFFSET('9. METAS'!$P$20,INT((ROW()-14)/2),0)),"",OFFSET('9. METAS'!$P$20,INT((ROW()-14)/2),0)))</f>
        <v/>
      </c>
      <c r="M398" s="257" t="str">
        <f ca="1">IF(MOD(ROW()-13,2)=0,IF(ISBLANK(OFFSET('10. SEGUIMIENTO 2025'!$Q$14,INT((ROW()-13)/2),0)),"",OFFSET('10. SEGUIMIENTO 2025'!$Q$14,INT((ROW()-13)/2),0)),IF(ISBLANK(OFFSET('9. METAS'!$Q$20,INT((ROW()-14)/2),0)),"",OFFSET('9. METAS'!$Q$20,INT((ROW()-14)/2),0)))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017" t="str">
        <f ca="1">IF(ISBLANK(OFFSET('9. METAS'!$K$20,INT((ROW()-13)/2),0)),"",OFFSET('9. METAS'!$K$20,INT((ROW()-13)/2),0))</f>
        <v/>
      </c>
      <c r="I399" s="1014"/>
      <c r="J399" s="255">
        <f ca="1">IF(MOD(ROW()-13,2)=0,IF(ISBLANK(OFFSET('10. SEGUIMIENTO 2025'!$N$14,INT((ROW()-13)/2),0)),"",OFFSET('10. SEGUIMIENTO 2025'!$N$14,INT((ROW()-13)/2),0)),IF(ISBLANK(OFFSET('9. METAS'!$N$20,INT((ROW()-14)/2),0)),"",OFFSET('9. METAS'!$N$20,INT((ROW()-14)/2),0)))</f>
        <v>41</v>
      </c>
      <c r="K399" s="256" t="str">
        <f ca="1">IF(MOD(ROW()-13,2)=0,IF(ISBLANK(OFFSET('10. SEGUIMIENTO 2025'!$O$14,INT((ROW()-13)/2),0)),"",OFFSET('10. SEGUIMIENTO 2025'!$O$14,INT((ROW()-13)/2),0)),IF(ISBLANK(OFFSET('9. METAS'!$O$20,INT((ROW()-14)/2),0)),"",OFFSET('9. METAS'!$O$20,INT((ROW()-14)/2),0)))</f>
        <v/>
      </c>
      <c r="L399" s="256" t="str">
        <f ca="1">IF(MOD(ROW()-13,2)=0,IF(ISBLANK(OFFSET('10. SEGUIMIENTO 2025'!$P$14,INT((ROW()-13)/2),0)),"",OFFSET('10. SEGUIMIENTO 2025'!$P$14,INT((ROW()-13)/2),0)),IF(ISBLANK(OFFSET('9. METAS'!$P$20,INT((ROW()-14)/2),0)),"",OFFSET('9. METAS'!$P$20,INT((ROW()-14)/2),0)))</f>
        <v/>
      </c>
      <c r="M399" s="257" t="str">
        <f ca="1">IF(MOD(ROW()-13,2)=0,IF(ISBLANK(OFFSET('10. SEGUIMIENTO 2025'!$Q$14,INT((ROW()-13)/2),0)),"",OFFSET('10. SEGUIMIENTO 2025'!$Q$14,INT((ROW()-13)/2),0)),IF(ISBLANK(OFFSET('9. METAS'!$Q$20,INT((ROW()-14)/2),0)),"",OFFSET('9. METAS'!$Q$20,INT((ROW()-14)/2),0)))</f>
        <v/>
      </c>
      <c r="N399" s="1012" t="str">
        <f t="shared" ref="N399" ca="1" si="382">IFERROR(M399/M400,"ND")</f>
        <v>ND</v>
      </c>
      <c r="O399" s="1008" t="str">
        <f t="shared" ref="O399" ca="1" si="383">IFERROR(((M399+L399+K399+J399)/H399),"ND")</f>
        <v>ND</v>
      </c>
      <c r="P399" s="996"/>
    </row>
    <row r="400" spans="3:16">
      <c r="C400" s="1030"/>
      <c r="D400" s="1026"/>
      <c r="E400" s="1026"/>
      <c r="F400" s="1024"/>
      <c r="G400" s="1021"/>
      <c r="H400" s="1017"/>
      <c r="I400" s="1015"/>
      <c r="J400" s="255" t="str">
        <f ca="1">IF(MOD(ROW()-13,2)=0,IF(ISBLANK(OFFSET('10. SEGUIMIENTO 2025'!$N$14,INT((ROW()-13)/2),0)),"",OFFSET('10. SEGUIMIENTO 2025'!$N$14,INT((ROW()-13)/2),0)),IF(ISBLANK(OFFSET('9. METAS'!$N$20,INT((ROW()-14)/2),0)),"",OFFSET('9. METAS'!$N$20,INT((ROW()-14)/2),0)))</f>
        <v/>
      </c>
      <c r="K400" s="256" t="str">
        <f ca="1">IF(MOD(ROW()-13,2)=0,IF(ISBLANK(OFFSET('10. SEGUIMIENTO 2025'!$O$14,INT((ROW()-13)/2),0)),"",OFFSET('10. SEGUIMIENTO 2025'!$O$14,INT((ROW()-13)/2),0)),IF(ISBLANK(OFFSET('9. METAS'!$O$20,INT((ROW()-14)/2),0)),"",OFFSET('9. METAS'!$O$20,INT((ROW()-14)/2),0)))</f>
        <v/>
      </c>
      <c r="L400" s="256" t="str">
        <f ca="1">IF(MOD(ROW()-13,2)=0,IF(ISBLANK(OFFSET('10. SEGUIMIENTO 2025'!$P$14,INT((ROW()-13)/2),0)),"",OFFSET('10. SEGUIMIENTO 2025'!$P$14,INT((ROW()-13)/2),0)),IF(ISBLANK(OFFSET('9. METAS'!$P$20,INT((ROW()-14)/2),0)),"",OFFSET('9. METAS'!$P$20,INT((ROW()-14)/2),0)))</f>
        <v/>
      </c>
      <c r="M400" s="257" t="str">
        <f ca="1">IF(MOD(ROW()-13,2)=0,IF(ISBLANK(OFFSET('10. SEGUIMIENTO 2025'!$Q$14,INT((ROW()-13)/2),0)),"",OFFSET('10. SEGUIMIENTO 2025'!$Q$14,INT((ROW()-13)/2),0)),IF(ISBLANK(OFFSET('9. METAS'!$Q$20,INT((ROW()-14)/2),0)),"",OFFSET('9. METAS'!$Q$20,INT((ROW()-14)/2),0)))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017" t="str">
        <f ca="1">IF(ISBLANK(OFFSET('9. METAS'!$K$20,INT((ROW()-13)/2),0)),"",OFFSET('9. METAS'!$K$20,INT((ROW()-13)/2),0))</f>
        <v/>
      </c>
      <c r="I401" s="1014"/>
      <c r="J401" s="255">
        <f ca="1">IF(MOD(ROW()-13,2)=0,IF(ISBLANK(OFFSET('10. SEGUIMIENTO 2025'!$N$14,INT((ROW()-13)/2),0)),"",OFFSET('10. SEGUIMIENTO 2025'!$N$14,INT((ROW()-13)/2),0)),IF(ISBLANK(OFFSET('9. METAS'!$N$20,INT((ROW()-14)/2),0)),"",OFFSET('9. METAS'!$N$20,INT((ROW()-14)/2),0)))</f>
        <v>41</v>
      </c>
      <c r="K401" s="256" t="str">
        <f ca="1">IF(MOD(ROW()-13,2)=0,IF(ISBLANK(OFFSET('10. SEGUIMIENTO 2025'!$O$14,INT((ROW()-13)/2),0)),"",OFFSET('10. SEGUIMIENTO 2025'!$O$14,INT((ROW()-13)/2),0)),IF(ISBLANK(OFFSET('9. METAS'!$O$20,INT((ROW()-14)/2),0)),"",OFFSET('9. METAS'!$O$20,INT((ROW()-14)/2),0)))</f>
        <v/>
      </c>
      <c r="L401" s="256" t="str">
        <f ca="1">IF(MOD(ROW()-13,2)=0,IF(ISBLANK(OFFSET('10. SEGUIMIENTO 2025'!$P$14,INT((ROW()-13)/2),0)),"",OFFSET('10. SEGUIMIENTO 2025'!$P$14,INT((ROW()-13)/2),0)),IF(ISBLANK(OFFSET('9. METAS'!$P$20,INT((ROW()-14)/2),0)),"",OFFSET('9. METAS'!$P$20,INT((ROW()-14)/2),0)))</f>
        <v/>
      </c>
      <c r="M401" s="257" t="str">
        <f ca="1">IF(MOD(ROW()-13,2)=0,IF(ISBLANK(OFFSET('10. SEGUIMIENTO 2025'!$Q$14,INT((ROW()-13)/2),0)),"",OFFSET('10. SEGUIMIENTO 2025'!$Q$14,INT((ROW()-13)/2),0)),IF(ISBLANK(OFFSET('9. METAS'!$Q$20,INT((ROW()-14)/2),0)),"",OFFSET('9. METAS'!$Q$20,INT((ROW()-14)/2),0)))</f>
        <v/>
      </c>
      <c r="N401" s="1012" t="str">
        <f t="shared" ref="N401" ca="1" si="384">IFERROR(M401/M402,"ND")</f>
        <v>ND</v>
      </c>
      <c r="O401" s="1008" t="str">
        <f t="shared" ref="O401" ca="1" si="385">IFERROR(((M401+L401+K401+J401)/H401),"ND")</f>
        <v>ND</v>
      </c>
      <c r="P401" s="996"/>
    </row>
    <row r="402" spans="3:16">
      <c r="C402" s="1030"/>
      <c r="D402" s="1026"/>
      <c r="E402" s="1026"/>
      <c r="F402" s="1024"/>
      <c r="G402" s="1021"/>
      <c r="H402" s="1017"/>
      <c r="I402" s="1015"/>
      <c r="J402" s="255" t="str">
        <f ca="1">IF(MOD(ROW()-13,2)=0,IF(ISBLANK(OFFSET('10. SEGUIMIENTO 2025'!$N$14,INT((ROW()-13)/2),0)),"",OFFSET('10. SEGUIMIENTO 2025'!$N$14,INT((ROW()-13)/2),0)),IF(ISBLANK(OFFSET('9. METAS'!$N$20,INT((ROW()-14)/2),0)),"",OFFSET('9. METAS'!$N$20,INT((ROW()-14)/2),0)))</f>
        <v/>
      </c>
      <c r="K402" s="256" t="str">
        <f ca="1">IF(MOD(ROW()-13,2)=0,IF(ISBLANK(OFFSET('10. SEGUIMIENTO 2025'!$O$14,INT((ROW()-13)/2),0)),"",OFFSET('10. SEGUIMIENTO 2025'!$O$14,INT((ROW()-13)/2),0)),IF(ISBLANK(OFFSET('9. METAS'!$O$20,INT((ROW()-14)/2),0)),"",OFFSET('9. METAS'!$O$20,INT((ROW()-14)/2),0)))</f>
        <v/>
      </c>
      <c r="L402" s="256" t="str">
        <f ca="1">IF(MOD(ROW()-13,2)=0,IF(ISBLANK(OFFSET('10. SEGUIMIENTO 2025'!$P$14,INT((ROW()-13)/2),0)),"",OFFSET('10. SEGUIMIENTO 2025'!$P$14,INT((ROW()-13)/2),0)),IF(ISBLANK(OFFSET('9. METAS'!$P$20,INT((ROW()-14)/2),0)),"",OFFSET('9. METAS'!$P$20,INT((ROW()-14)/2),0)))</f>
        <v/>
      </c>
      <c r="M402" s="257" t="str">
        <f ca="1">IF(MOD(ROW()-13,2)=0,IF(ISBLANK(OFFSET('10. SEGUIMIENTO 2025'!$Q$14,INT((ROW()-13)/2),0)),"",OFFSET('10. SEGUIMIENTO 2025'!$Q$14,INT((ROW()-13)/2),0)),IF(ISBLANK(OFFSET('9. METAS'!$Q$20,INT((ROW()-14)/2),0)),"",OFFSET('9. METAS'!$Q$20,INT((ROW()-14)/2),0)))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017" t="str">
        <f ca="1">IF(ISBLANK(OFFSET('9. METAS'!$K$20,INT((ROW()-13)/2),0)),"",OFFSET('9. METAS'!$K$20,INT((ROW()-13)/2),0))</f>
        <v/>
      </c>
      <c r="I403" s="1014"/>
      <c r="J403" s="255">
        <f ca="1">IF(MOD(ROW()-13,2)=0,IF(ISBLANK(OFFSET('10. SEGUIMIENTO 2025'!$N$14,INT((ROW()-13)/2),0)),"",OFFSET('10. SEGUIMIENTO 2025'!$N$14,INT((ROW()-13)/2),0)),IF(ISBLANK(OFFSET('9. METAS'!$N$20,INT((ROW()-14)/2),0)),"",OFFSET('9. METAS'!$N$20,INT((ROW()-14)/2),0)))</f>
        <v>41</v>
      </c>
      <c r="K403" s="256" t="str">
        <f ca="1">IF(MOD(ROW()-13,2)=0,IF(ISBLANK(OFFSET('10. SEGUIMIENTO 2025'!$O$14,INT((ROW()-13)/2),0)),"",OFFSET('10. SEGUIMIENTO 2025'!$O$14,INT((ROW()-13)/2),0)),IF(ISBLANK(OFFSET('9. METAS'!$O$20,INT((ROW()-14)/2),0)),"",OFFSET('9. METAS'!$O$20,INT((ROW()-14)/2),0)))</f>
        <v/>
      </c>
      <c r="L403" s="256" t="str">
        <f ca="1">IF(MOD(ROW()-13,2)=0,IF(ISBLANK(OFFSET('10. SEGUIMIENTO 2025'!$P$14,INT((ROW()-13)/2),0)),"",OFFSET('10. SEGUIMIENTO 2025'!$P$14,INT((ROW()-13)/2),0)),IF(ISBLANK(OFFSET('9. METAS'!$P$20,INT((ROW()-14)/2),0)),"",OFFSET('9. METAS'!$P$20,INT((ROW()-14)/2),0)))</f>
        <v/>
      </c>
      <c r="M403" s="257" t="str">
        <f ca="1">IF(MOD(ROW()-13,2)=0,IF(ISBLANK(OFFSET('10. SEGUIMIENTO 2025'!$Q$14,INT((ROW()-13)/2),0)),"",OFFSET('10. SEGUIMIENTO 2025'!$Q$14,INT((ROW()-13)/2),0)),IF(ISBLANK(OFFSET('9. METAS'!$Q$20,INT((ROW()-14)/2),0)),"",OFFSET('9. METAS'!$Q$20,INT((ROW()-14)/2),0)))</f>
        <v/>
      </c>
      <c r="N403" s="1012" t="str">
        <f t="shared" ref="N403" ca="1" si="386">IFERROR(M403/M404,"ND")</f>
        <v>ND</v>
      </c>
      <c r="O403" s="1008" t="str">
        <f t="shared" ref="O403" ca="1" si="387">IFERROR(((M403+L403+K403+J403)/H403),"ND")</f>
        <v>ND</v>
      </c>
      <c r="P403" s="996"/>
    </row>
    <row r="404" spans="3:16">
      <c r="C404" s="1030"/>
      <c r="D404" s="1026"/>
      <c r="E404" s="1026"/>
      <c r="F404" s="1024"/>
      <c r="G404" s="1021"/>
      <c r="H404" s="1017"/>
      <c r="I404" s="1015"/>
      <c r="J404" s="255" t="str">
        <f ca="1">IF(MOD(ROW()-13,2)=0,IF(ISBLANK(OFFSET('10. SEGUIMIENTO 2025'!$N$14,INT((ROW()-13)/2),0)),"",OFFSET('10. SEGUIMIENTO 2025'!$N$14,INT((ROW()-13)/2),0)),IF(ISBLANK(OFFSET('9. METAS'!$N$20,INT((ROW()-14)/2),0)),"",OFFSET('9. METAS'!$N$20,INT((ROW()-14)/2),0)))</f>
        <v/>
      </c>
      <c r="K404" s="256" t="str">
        <f ca="1">IF(MOD(ROW()-13,2)=0,IF(ISBLANK(OFFSET('10. SEGUIMIENTO 2025'!$O$14,INT((ROW()-13)/2),0)),"",OFFSET('10. SEGUIMIENTO 2025'!$O$14,INT((ROW()-13)/2),0)),IF(ISBLANK(OFFSET('9. METAS'!$O$20,INT((ROW()-14)/2),0)),"",OFFSET('9. METAS'!$O$20,INT((ROW()-14)/2),0)))</f>
        <v/>
      </c>
      <c r="L404" s="256" t="str">
        <f ca="1">IF(MOD(ROW()-13,2)=0,IF(ISBLANK(OFFSET('10. SEGUIMIENTO 2025'!$P$14,INT((ROW()-13)/2),0)),"",OFFSET('10. SEGUIMIENTO 2025'!$P$14,INT((ROW()-13)/2),0)),IF(ISBLANK(OFFSET('9. METAS'!$P$20,INT((ROW()-14)/2),0)),"",OFFSET('9. METAS'!$P$20,INT((ROW()-14)/2),0)))</f>
        <v/>
      </c>
      <c r="M404" s="257" t="str">
        <f ca="1">IF(MOD(ROW()-13,2)=0,IF(ISBLANK(OFFSET('10. SEGUIMIENTO 2025'!$Q$14,INT((ROW()-13)/2),0)),"",OFFSET('10. SEGUIMIENTO 2025'!$Q$14,INT((ROW()-13)/2),0)),IF(ISBLANK(OFFSET('9. METAS'!$Q$20,INT((ROW()-14)/2),0)),"",OFFSET('9. METAS'!$Q$20,INT((ROW()-14)/2),0)))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017" t="str">
        <f ca="1">IF(ISBLANK(OFFSET('9. METAS'!$K$20,INT((ROW()-13)/2),0)),"",OFFSET('9. METAS'!$K$20,INT((ROW()-13)/2),0))</f>
        <v/>
      </c>
      <c r="I405" s="1014"/>
      <c r="J405" s="255">
        <f ca="1">IF(MOD(ROW()-13,2)=0,IF(ISBLANK(OFFSET('10. SEGUIMIENTO 2025'!$N$14,INT((ROW()-13)/2),0)),"",OFFSET('10. SEGUIMIENTO 2025'!$N$14,INT((ROW()-13)/2),0)),IF(ISBLANK(OFFSET('9. METAS'!$N$20,INT((ROW()-14)/2),0)),"",OFFSET('9. METAS'!$N$20,INT((ROW()-14)/2),0)))</f>
        <v>41</v>
      </c>
      <c r="K405" s="256" t="str">
        <f ca="1">IF(MOD(ROW()-13,2)=0,IF(ISBLANK(OFFSET('10. SEGUIMIENTO 2025'!$O$14,INT((ROW()-13)/2),0)),"",OFFSET('10. SEGUIMIENTO 2025'!$O$14,INT((ROW()-13)/2),0)),IF(ISBLANK(OFFSET('9. METAS'!$O$20,INT((ROW()-14)/2),0)),"",OFFSET('9. METAS'!$O$20,INT((ROW()-14)/2),0)))</f>
        <v/>
      </c>
      <c r="L405" s="256" t="str">
        <f ca="1">IF(MOD(ROW()-13,2)=0,IF(ISBLANK(OFFSET('10. SEGUIMIENTO 2025'!$P$14,INT((ROW()-13)/2),0)),"",OFFSET('10. SEGUIMIENTO 2025'!$P$14,INT((ROW()-13)/2),0)),IF(ISBLANK(OFFSET('9. METAS'!$P$20,INT((ROW()-14)/2),0)),"",OFFSET('9. METAS'!$P$20,INT((ROW()-14)/2),0)))</f>
        <v/>
      </c>
      <c r="M405" s="257" t="str">
        <f ca="1">IF(MOD(ROW()-13,2)=0,IF(ISBLANK(OFFSET('10. SEGUIMIENTO 2025'!$Q$14,INT((ROW()-13)/2),0)),"",OFFSET('10. SEGUIMIENTO 2025'!$Q$14,INT((ROW()-13)/2),0)),IF(ISBLANK(OFFSET('9. METAS'!$Q$20,INT((ROW()-14)/2),0)),"",OFFSET('9. METAS'!$Q$20,INT((ROW()-14)/2),0)))</f>
        <v/>
      </c>
      <c r="N405" s="1012" t="str">
        <f t="shared" ref="N405" ca="1" si="388">IFERROR(M405/M406,"ND")</f>
        <v>ND</v>
      </c>
      <c r="O405" s="1008" t="str">
        <f t="shared" ref="O405" ca="1" si="389">IFERROR(((M405+L405+K405+J405)/H405),"ND")</f>
        <v>ND</v>
      </c>
      <c r="P405" s="996"/>
    </row>
    <row r="406" spans="3:16">
      <c r="C406" s="1030"/>
      <c r="D406" s="1026"/>
      <c r="E406" s="1026"/>
      <c r="F406" s="1024"/>
      <c r="G406" s="1021"/>
      <c r="H406" s="1017"/>
      <c r="I406" s="1015"/>
      <c r="J406" s="255" t="str">
        <f ca="1">IF(MOD(ROW()-13,2)=0,IF(ISBLANK(OFFSET('10. SEGUIMIENTO 2025'!$N$14,INT((ROW()-13)/2),0)),"",OFFSET('10. SEGUIMIENTO 2025'!$N$14,INT((ROW()-13)/2),0)),IF(ISBLANK(OFFSET('9. METAS'!$N$20,INT((ROW()-14)/2),0)),"",OFFSET('9. METAS'!$N$20,INT((ROW()-14)/2),0)))</f>
        <v/>
      </c>
      <c r="K406" s="256" t="str">
        <f ca="1">IF(MOD(ROW()-13,2)=0,IF(ISBLANK(OFFSET('10. SEGUIMIENTO 2025'!$O$14,INT((ROW()-13)/2),0)),"",OFFSET('10. SEGUIMIENTO 2025'!$O$14,INT((ROW()-13)/2),0)),IF(ISBLANK(OFFSET('9. METAS'!$O$20,INT((ROW()-14)/2),0)),"",OFFSET('9. METAS'!$O$20,INT((ROW()-14)/2),0)))</f>
        <v/>
      </c>
      <c r="L406" s="256" t="str">
        <f ca="1">IF(MOD(ROW()-13,2)=0,IF(ISBLANK(OFFSET('10. SEGUIMIENTO 2025'!$P$14,INT((ROW()-13)/2),0)),"",OFFSET('10. SEGUIMIENTO 2025'!$P$14,INT((ROW()-13)/2),0)),IF(ISBLANK(OFFSET('9. METAS'!$P$20,INT((ROW()-14)/2),0)),"",OFFSET('9. METAS'!$P$20,INT((ROW()-14)/2),0)))</f>
        <v/>
      </c>
      <c r="M406" s="257" t="str">
        <f ca="1">IF(MOD(ROW()-13,2)=0,IF(ISBLANK(OFFSET('10. SEGUIMIENTO 2025'!$Q$14,INT((ROW()-13)/2),0)),"",OFFSET('10. SEGUIMIENTO 2025'!$Q$14,INT((ROW()-13)/2),0)),IF(ISBLANK(OFFSET('9. METAS'!$Q$20,INT((ROW()-14)/2),0)),"",OFFSET('9. METAS'!$Q$20,INT((ROW()-14)/2),0)))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017" t="str">
        <f ca="1">IF(ISBLANK(OFFSET('9. METAS'!$K$20,INT((ROW()-13)/2),0)),"",OFFSET('9. METAS'!$K$20,INT((ROW()-13)/2),0))</f>
        <v/>
      </c>
      <c r="I407" s="1014"/>
      <c r="J407" s="255">
        <f ca="1">IF(MOD(ROW()-13,2)=0,IF(ISBLANK(OFFSET('10. SEGUIMIENTO 2025'!$N$14,INT((ROW()-13)/2),0)),"",OFFSET('10. SEGUIMIENTO 2025'!$N$14,INT((ROW()-13)/2),0)),IF(ISBLANK(OFFSET('9. METAS'!$N$20,INT((ROW()-14)/2),0)),"",OFFSET('9. METAS'!$N$20,INT((ROW()-14)/2),0)))</f>
        <v>41</v>
      </c>
      <c r="K407" s="256" t="str">
        <f ca="1">IF(MOD(ROW()-13,2)=0,IF(ISBLANK(OFFSET('10. SEGUIMIENTO 2025'!$O$14,INT((ROW()-13)/2),0)),"",OFFSET('10. SEGUIMIENTO 2025'!$O$14,INT((ROW()-13)/2),0)),IF(ISBLANK(OFFSET('9. METAS'!$O$20,INT((ROW()-14)/2),0)),"",OFFSET('9. METAS'!$O$20,INT((ROW()-14)/2),0)))</f>
        <v/>
      </c>
      <c r="L407" s="256" t="str">
        <f ca="1">IF(MOD(ROW()-13,2)=0,IF(ISBLANK(OFFSET('10. SEGUIMIENTO 2025'!$P$14,INT((ROW()-13)/2),0)),"",OFFSET('10. SEGUIMIENTO 2025'!$P$14,INT((ROW()-13)/2),0)),IF(ISBLANK(OFFSET('9. METAS'!$P$20,INT((ROW()-14)/2),0)),"",OFFSET('9. METAS'!$P$20,INT((ROW()-14)/2),0)))</f>
        <v/>
      </c>
      <c r="M407" s="257" t="str">
        <f ca="1">IF(MOD(ROW()-13,2)=0,IF(ISBLANK(OFFSET('10. SEGUIMIENTO 2025'!$Q$14,INT((ROW()-13)/2),0)),"",OFFSET('10. SEGUIMIENTO 2025'!$Q$14,INT((ROW()-13)/2),0)),IF(ISBLANK(OFFSET('9. METAS'!$Q$20,INT((ROW()-14)/2),0)),"",OFFSET('9. METAS'!$Q$20,INT((ROW()-14)/2),0)))</f>
        <v/>
      </c>
      <c r="N407" s="1012" t="str">
        <f t="shared" ref="N407" ca="1" si="390">IFERROR(M407/M408,"ND")</f>
        <v>ND</v>
      </c>
      <c r="O407" s="1008" t="str">
        <f t="shared" ref="O407" ca="1" si="391">IFERROR(((M407+L407+K407+J407)/H407),"ND")</f>
        <v>ND</v>
      </c>
      <c r="P407" s="996"/>
    </row>
    <row r="408" spans="3:16">
      <c r="C408" s="1030"/>
      <c r="D408" s="1026"/>
      <c r="E408" s="1026"/>
      <c r="F408" s="1024"/>
      <c r="G408" s="1021"/>
      <c r="H408" s="1017"/>
      <c r="I408" s="1015"/>
      <c r="J408" s="255" t="str">
        <f ca="1">IF(MOD(ROW()-13,2)=0,IF(ISBLANK(OFFSET('10. SEGUIMIENTO 2025'!$N$14,INT((ROW()-13)/2),0)),"",OFFSET('10. SEGUIMIENTO 2025'!$N$14,INT((ROW()-13)/2),0)),IF(ISBLANK(OFFSET('9. METAS'!$N$20,INT((ROW()-14)/2),0)),"",OFFSET('9. METAS'!$N$20,INT((ROW()-14)/2),0)))</f>
        <v/>
      </c>
      <c r="K408" s="256" t="str">
        <f ca="1">IF(MOD(ROW()-13,2)=0,IF(ISBLANK(OFFSET('10. SEGUIMIENTO 2025'!$O$14,INT((ROW()-13)/2),0)),"",OFFSET('10. SEGUIMIENTO 2025'!$O$14,INT((ROW()-13)/2),0)),IF(ISBLANK(OFFSET('9. METAS'!$O$20,INT((ROW()-14)/2),0)),"",OFFSET('9. METAS'!$O$20,INT((ROW()-14)/2),0)))</f>
        <v/>
      </c>
      <c r="L408" s="256" t="str">
        <f ca="1">IF(MOD(ROW()-13,2)=0,IF(ISBLANK(OFFSET('10. SEGUIMIENTO 2025'!$P$14,INT((ROW()-13)/2),0)),"",OFFSET('10. SEGUIMIENTO 2025'!$P$14,INT((ROW()-13)/2),0)),IF(ISBLANK(OFFSET('9. METAS'!$P$20,INT((ROW()-14)/2),0)),"",OFFSET('9. METAS'!$P$20,INT((ROW()-14)/2),0)))</f>
        <v/>
      </c>
      <c r="M408" s="257" t="str">
        <f ca="1">IF(MOD(ROW()-13,2)=0,IF(ISBLANK(OFFSET('10. SEGUIMIENTO 2025'!$Q$14,INT((ROW()-13)/2),0)),"",OFFSET('10. SEGUIMIENTO 2025'!$Q$14,INT((ROW()-13)/2),0)),IF(ISBLANK(OFFSET('9. METAS'!$Q$20,INT((ROW()-14)/2),0)),"",OFFSET('9. METAS'!$Q$20,INT((ROW()-14)/2),0)))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017" t="str">
        <f ca="1">IF(ISBLANK(OFFSET('9. METAS'!$K$20,INT((ROW()-13)/2),0)),"",OFFSET('9. METAS'!$K$20,INT((ROW()-13)/2),0))</f>
        <v/>
      </c>
      <c r="I409" s="1014"/>
      <c r="J409" s="255">
        <f ca="1">IF(MOD(ROW()-13,2)=0,IF(ISBLANK(OFFSET('10. SEGUIMIENTO 2025'!$N$14,INT((ROW()-13)/2),0)),"",OFFSET('10. SEGUIMIENTO 2025'!$N$14,INT((ROW()-13)/2),0)),IF(ISBLANK(OFFSET('9. METAS'!$N$20,INT((ROW()-14)/2),0)),"",OFFSET('9. METAS'!$N$20,INT((ROW()-14)/2),0)))</f>
        <v>41</v>
      </c>
      <c r="K409" s="256" t="str">
        <f ca="1">IF(MOD(ROW()-13,2)=0,IF(ISBLANK(OFFSET('10. SEGUIMIENTO 2025'!$O$14,INT((ROW()-13)/2),0)),"",OFFSET('10. SEGUIMIENTO 2025'!$O$14,INT((ROW()-13)/2),0)),IF(ISBLANK(OFFSET('9. METAS'!$O$20,INT((ROW()-14)/2),0)),"",OFFSET('9. METAS'!$O$20,INT((ROW()-14)/2),0)))</f>
        <v/>
      </c>
      <c r="L409" s="256" t="str">
        <f ca="1">IF(MOD(ROW()-13,2)=0,IF(ISBLANK(OFFSET('10. SEGUIMIENTO 2025'!$P$14,INT((ROW()-13)/2),0)),"",OFFSET('10. SEGUIMIENTO 2025'!$P$14,INT((ROW()-13)/2),0)),IF(ISBLANK(OFFSET('9. METAS'!$P$20,INT((ROW()-14)/2),0)),"",OFFSET('9. METAS'!$P$20,INT((ROW()-14)/2),0)))</f>
        <v/>
      </c>
      <c r="M409" s="257" t="str">
        <f ca="1">IF(MOD(ROW()-13,2)=0,IF(ISBLANK(OFFSET('10. SEGUIMIENTO 2025'!$Q$14,INT((ROW()-13)/2),0)),"",OFFSET('10. SEGUIMIENTO 2025'!$Q$14,INT((ROW()-13)/2),0)),IF(ISBLANK(OFFSET('9. METAS'!$Q$20,INT((ROW()-14)/2),0)),"",OFFSET('9. METAS'!$Q$20,INT((ROW()-14)/2),0)))</f>
        <v/>
      </c>
      <c r="N409" s="1012" t="str">
        <f t="shared" ref="N409" ca="1" si="392">IFERROR(M409/M410,"ND")</f>
        <v>ND</v>
      </c>
      <c r="O409" s="1008" t="str">
        <f t="shared" ref="O409" ca="1" si="393">IFERROR(((M409+L409+K409+J409)/H409),"ND")</f>
        <v>ND</v>
      </c>
      <c r="P409" s="996"/>
    </row>
    <row r="410" spans="3:16">
      <c r="C410" s="1030"/>
      <c r="D410" s="1026"/>
      <c r="E410" s="1026"/>
      <c r="F410" s="1024"/>
      <c r="G410" s="1021"/>
      <c r="H410" s="1017"/>
      <c r="I410" s="1015"/>
      <c r="J410" s="255" t="str">
        <f ca="1">IF(MOD(ROW()-13,2)=0,IF(ISBLANK(OFFSET('10. SEGUIMIENTO 2025'!$N$14,INT((ROW()-13)/2),0)),"",OFFSET('10. SEGUIMIENTO 2025'!$N$14,INT((ROW()-13)/2),0)),IF(ISBLANK(OFFSET('9. METAS'!$N$20,INT((ROW()-14)/2),0)),"",OFFSET('9. METAS'!$N$20,INT((ROW()-14)/2),0)))</f>
        <v/>
      </c>
      <c r="K410" s="256" t="str">
        <f ca="1">IF(MOD(ROW()-13,2)=0,IF(ISBLANK(OFFSET('10. SEGUIMIENTO 2025'!$O$14,INT((ROW()-13)/2),0)),"",OFFSET('10. SEGUIMIENTO 2025'!$O$14,INT((ROW()-13)/2),0)),IF(ISBLANK(OFFSET('9. METAS'!$O$20,INT((ROW()-14)/2),0)),"",OFFSET('9. METAS'!$O$20,INT((ROW()-14)/2),0)))</f>
        <v/>
      </c>
      <c r="L410" s="256" t="str">
        <f ca="1">IF(MOD(ROW()-13,2)=0,IF(ISBLANK(OFFSET('10. SEGUIMIENTO 2025'!$P$14,INT((ROW()-13)/2),0)),"",OFFSET('10. SEGUIMIENTO 2025'!$P$14,INT((ROW()-13)/2),0)),IF(ISBLANK(OFFSET('9. METAS'!$P$20,INT((ROW()-14)/2),0)),"",OFFSET('9. METAS'!$P$20,INT((ROW()-14)/2),0)))</f>
        <v/>
      </c>
      <c r="M410" s="257" t="str">
        <f ca="1">IF(MOD(ROW()-13,2)=0,IF(ISBLANK(OFFSET('10. SEGUIMIENTO 2025'!$Q$14,INT((ROW()-13)/2),0)),"",OFFSET('10. SEGUIMIENTO 2025'!$Q$14,INT((ROW()-13)/2),0)),IF(ISBLANK(OFFSET('9. METAS'!$Q$20,INT((ROW()-14)/2),0)),"",OFFSET('9. METAS'!$Q$20,INT((ROW()-14)/2),0)))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017" t="str">
        <f ca="1">IF(ISBLANK(OFFSET('9. METAS'!$K$20,INT((ROW()-13)/2),0)),"",OFFSET('9. METAS'!$K$20,INT((ROW()-13)/2),0))</f>
        <v/>
      </c>
      <c r="I411" s="1014"/>
      <c r="J411" s="255">
        <f ca="1">IF(MOD(ROW()-13,2)=0,IF(ISBLANK(OFFSET('10. SEGUIMIENTO 2025'!$N$14,INT((ROW()-13)/2),0)),"",OFFSET('10. SEGUIMIENTO 2025'!$N$14,INT((ROW()-13)/2),0)),IF(ISBLANK(OFFSET('9. METAS'!$N$20,INT((ROW()-14)/2),0)),"",OFFSET('9. METAS'!$N$20,INT((ROW()-14)/2),0)))</f>
        <v>41</v>
      </c>
      <c r="K411" s="256" t="str">
        <f ca="1">IF(MOD(ROW()-13,2)=0,IF(ISBLANK(OFFSET('10. SEGUIMIENTO 2025'!$O$14,INT((ROW()-13)/2),0)),"",OFFSET('10. SEGUIMIENTO 2025'!$O$14,INT((ROW()-13)/2),0)),IF(ISBLANK(OFFSET('9. METAS'!$O$20,INT((ROW()-14)/2),0)),"",OFFSET('9. METAS'!$O$20,INT((ROW()-14)/2),0)))</f>
        <v/>
      </c>
      <c r="L411" s="256" t="str">
        <f ca="1">IF(MOD(ROW()-13,2)=0,IF(ISBLANK(OFFSET('10. SEGUIMIENTO 2025'!$P$14,INT((ROW()-13)/2),0)),"",OFFSET('10. SEGUIMIENTO 2025'!$P$14,INT((ROW()-13)/2),0)),IF(ISBLANK(OFFSET('9. METAS'!$P$20,INT((ROW()-14)/2),0)),"",OFFSET('9. METAS'!$P$20,INT((ROW()-14)/2),0)))</f>
        <v/>
      </c>
      <c r="M411" s="257" t="str">
        <f ca="1">IF(MOD(ROW()-13,2)=0,IF(ISBLANK(OFFSET('10. SEGUIMIENTO 2025'!$Q$14,INT((ROW()-13)/2),0)),"",OFFSET('10. SEGUIMIENTO 2025'!$Q$14,INT((ROW()-13)/2),0)),IF(ISBLANK(OFFSET('9. METAS'!$Q$20,INT((ROW()-14)/2),0)),"",OFFSET('9. METAS'!$Q$20,INT((ROW()-14)/2),0)))</f>
        <v/>
      </c>
      <c r="N411" s="1012" t="str">
        <f t="shared" ref="N411" ca="1" si="394">IFERROR(M411/M412,"ND")</f>
        <v>ND</v>
      </c>
      <c r="O411" s="1008" t="str">
        <f t="shared" ref="O411" ca="1" si="395">IFERROR(((M411+L411+K411+J411)/H411),"ND")</f>
        <v>ND</v>
      </c>
      <c r="P411" s="996"/>
    </row>
    <row r="412" spans="3:16">
      <c r="C412" s="1030"/>
      <c r="D412" s="1026"/>
      <c r="E412" s="1026"/>
      <c r="F412" s="1024"/>
      <c r="G412" s="1021"/>
      <c r="H412" s="1017"/>
      <c r="I412" s="1015"/>
      <c r="J412" s="255" t="str">
        <f ca="1">IF(MOD(ROW()-13,2)=0,IF(ISBLANK(OFFSET('10. SEGUIMIENTO 2025'!$N$14,INT((ROW()-13)/2),0)),"",OFFSET('10. SEGUIMIENTO 2025'!$N$14,INT((ROW()-13)/2),0)),IF(ISBLANK(OFFSET('9. METAS'!$N$20,INT((ROW()-14)/2),0)),"",OFFSET('9. METAS'!$N$20,INT((ROW()-14)/2),0)))</f>
        <v/>
      </c>
      <c r="K412" s="256" t="str">
        <f ca="1">IF(MOD(ROW()-13,2)=0,IF(ISBLANK(OFFSET('10. SEGUIMIENTO 2025'!$O$14,INT((ROW()-13)/2),0)),"",OFFSET('10. SEGUIMIENTO 2025'!$O$14,INT((ROW()-13)/2),0)),IF(ISBLANK(OFFSET('9. METAS'!$O$20,INT((ROW()-14)/2),0)),"",OFFSET('9. METAS'!$O$20,INT((ROW()-14)/2),0)))</f>
        <v/>
      </c>
      <c r="L412" s="256" t="str">
        <f ca="1">IF(MOD(ROW()-13,2)=0,IF(ISBLANK(OFFSET('10. SEGUIMIENTO 2025'!$P$14,INT((ROW()-13)/2),0)),"",OFFSET('10. SEGUIMIENTO 2025'!$P$14,INT((ROW()-13)/2),0)),IF(ISBLANK(OFFSET('9. METAS'!$P$20,INT((ROW()-14)/2),0)),"",OFFSET('9. METAS'!$P$20,INT((ROW()-14)/2),0)))</f>
        <v/>
      </c>
      <c r="M412" s="257" t="str">
        <f ca="1">IF(MOD(ROW()-13,2)=0,IF(ISBLANK(OFFSET('10. SEGUIMIENTO 2025'!$Q$14,INT((ROW()-13)/2),0)),"",OFFSET('10. SEGUIMIENTO 2025'!$Q$14,INT((ROW()-13)/2),0)),IF(ISBLANK(OFFSET('9. METAS'!$Q$20,INT((ROW()-14)/2),0)),"",OFFSET('9. METAS'!$Q$20,INT((ROW()-14)/2),0)))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017" t="str">
        <f ca="1">IF(ISBLANK(OFFSET('9. METAS'!$K$20,INT((ROW()-13)/2),0)),"",OFFSET('9. METAS'!$K$20,INT((ROW()-13)/2),0))</f>
        <v/>
      </c>
      <c r="I413" s="1014"/>
      <c r="J413" s="255">
        <f ca="1">IF(MOD(ROW()-13,2)=0,IF(ISBLANK(OFFSET('10. SEGUIMIENTO 2025'!$N$14,INT((ROW()-13)/2),0)),"",OFFSET('10. SEGUIMIENTO 2025'!$N$14,INT((ROW()-13)/2),0)),IF(ISBLANK(OFFSET('9. METAS'!$N$20,INT((ROW()-14)/2),0)),"",OFFSET('9. METAS'!$N$20,INT((ROW()-14)/2),0)))</f>
        <v>41</v>
      </c>
      <c r="K413" s="256" t="str">
        <f ca="1">IF(MOD(ROW()-13,2)=0,IF(ISBLANK(OFFSET('10. SEGUIMIENTO 2025'!$O$14,INT((ROW()-13)/2),0)),"",OFFSET('10. SEGUIMIENTO 2025'!$O$14,INT((ROW()-13)/2),0)),IF(ISBLANK(OFFSET('9. METAS'!$O$20,INT((ROW()-14)/2),0)),"",OFFSET('9. METAS'!$O$20,INT((ROW()-14)/2),0)))</f>
        <v/>
      </c>
      <c r="L413" s="256" t="str">
        <f ca="1">IF(MOD(ROW()-13,2)=0,IF(ISBLANK(OFFSET('10. SEGUIMIENTO 2025'!$P$14,INT((ROW()-13)/2),0)),"",OFFSET('10. SEGUIMIENTO 2025'!$P$14,INT((ROW()-13)/2),0)),IF(ISBLANK(OFFSET('9. METAS'!$P$20,INT((ROW()-14)/2),0)),"",OFFSET('9. METAS'!$P$20,INT((ROW()-14)/2),0)))</f>
        <v/>
      </c>
      <c r="M413" s="257" t="str">
        <f ca="1">IF(MOD(ROW()-13,2)=0,IF(ISBLANK(OFFSET('10. SEGUIMIENTO 2025'!$Q$14,INT((ROW()-13)/2),0)),"",OFFSET('10. SEGUIMIENTO 2025'!$Q$14,INT((ROW()-13)/2),0)),IF(ISBLANK(OFFSET('9. METAS'!$Q$20,INT((ROW()-14)/2),0)),"",OFFSET('9. METAS'!$Q$20,INT((ROW()-14)/2),0)))</f>
        <v/>
      </c>
      <c r="N413" s="1012" t="str">
        <f t="shared" ref="N413" ca="1" si="396">IFERROR(M413/M414,"ND")</f>
        <v>ND</v>
      </c>
      <c r="O413" s="1008" t="str">
        <f t="shared" ref="O413" ca="1" si="397">IFERROR(((M413+L413+K413+J413)/H413),"ND")</f>
        <v>ND</v>
      </c>
      <c r="P413" s="996"/>
    </row>
    <row r="414" spans="3:16">
      <c r="C414" s="1030"/>
      <c r="D414" s="1026"/>
      <c r="E414" s="1026"/>
      <c r="F414" s="1024"/>
      <c r="G414" s="1021"/>
      <c r="H414" s="1017"/>
      <c r="I414" s="1015"/>
      <c r="J414" s="255" t="str">
        <f ca="1">IF(MOD(ROW()-13,2)=0,IF(ISBLANK(OFFSET('10. SEGUIMIENTO 2025'!$N$14,INT((ROW()-13)/2),0)),"",OFFSET('10. SEGUIMIENTO 2025'!$N$14,INT((ROW()-13)/2),0)),IF(ISBLANK(OFFSET('9. METAS'!$N$20,INT((ROW()-14)/2),0)),"",OFFSET('9. METAS'!$N$20,INT((ROW()-14)/2),0)))</f>
        <v/>
      </c>
      <c r="K414" s="256" t="str">
        <f ca="1">IF(MOD(ROW()-13,2)=0,IF(ISBLANK(OFFSET('10. SEGUIMIENTO 2025'!$O$14,INT((ROW()-13)/2),0)),"",OFFSET('10. SEGUIMIENTO 2025'!$O$14,INT((ROW()-13)/2),0)),IF(ISBLANK(OFFSET('9. METAS'!$O$20,INT((ROW()-14)/2),0)),"",OFFSET('9. METAS'!$O$20,INT((ROW()-14)/2),0)))</f>
        <v/>
      </c>
      <c r="L414" s="256" t="str">
        <f ca="1">IF(MOD(ROW()-13,2)=0,IF(ISBLANK(OFFSET('10. SEGUIMIENTO 2025'!$P$14,INT((ROW()-13)/2),0)),"",OFFSET('10. SEGUIMIENTO 2025'!$P$14,INT((ROW()-13)/2),0)),IF(ISBLANK(OFFSET('9. METAS'!$P$20,INT((ROW()-14)/2),0)),"",OFFSET('9. METAS'!$P$20,INT((ROW()-14)/2),0)))</f>
        <v/>
      </c>
      <c r="M414" s="257" t="str">
        <f ca="1">IF(MOD(ROW()-13,2)=0,IF(ISBLANK(OFFSET('10. SEGUIMIENTO 2025'!$Q$14,INT((ROW()-13)/2),0)),"",OFFSET('10. SEGUIMIENTO 2025'!$Q$14,INT((ROW()-13)/2),0)),IF(ISBLANK(OFFSET('9. METAS'!$Q$20,INT((ROW()-14)/2),0)),"",OFFSET('9. METAS'!$Q$20,INT((ROW()-14)/2),0)))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017" t="str">
        <f ca="1">IF(ISBLANK(OFFSET('9. METAS'!$K$20,INT((ROW()-13)/2),0)),"",OFFSET('9. METAS'!$K$20,INT((ROW()-13)/2),0))</f>
        <v/>
      </c>
      <c r="I415" s="1014"/>
      <c r="J415" s="255">
        <f ca="1">IF(MOD(ROW()-13,2)=0,IF(ISBLANK(OFFSET('10. SEGUIMIENTO 2025'!$N$14,INT((ROW()-13)/2),0)),"",OFFSET('10. SEGUIMIENTO 2025'!$N$14,INT((ROW()-13)/2),0)),IF(ISBLANK(OFFSET('9. METAS'!$N$20,INT((ROW()-14)/2),0)),"",OFFSET('9. METAS'!$N$20,INT((ROW()-14)/2),0)))</f>
        <v>41</v>
      </c>
      <c r="K415" s="256" t="str">
        <f ca="1">IF(MOD(ROW()-13,2)=0,IF(ISBLANK(OFFSET('10. SEGUIMIENTO 2025'!$O$14,INT((ROW()-13)/2),0)),"",OFFSET('10. SEGUIMIENTO 2025'!$O$14,INT((ROW()-13)/2),0)),IF(ISBLANK(OFFSET('9. METAS'!$O$20,INT((ROW()-14)/2),0)),"",OFFSET('9. METAS'!$O$20,INT((ROW()-14)/2),0)))</f>
        <v/>
      </c>
      <c r="L415" s="256" t="str">
        <f ca="1">IF(MOD(ROW()-13,2)=0,IF(ISBLANK(OFFSET('10. SEGUIMIENTO 2025'!$P$14,INT((ROW()-13)/2),0)),"",OFFSET('10. SEGUIMIENTO 2025'!$P$14,INT((ROW()-13)/2),0)),IF(ISBLANK(OFFSET('9. METAS'!$P$20,INT((ROW()-14)/2),0)),"",OFFSET('9. METAS'!$P$20,INT((ROW()-14)/2),0)))</f>
        <v/>
      </c>
      <c r="M415" s="257" t="str">
        <f ca="1">IF(MOD(ROW()-13,2)=0,IF(ISBLANK(OFFSET('10. SEGUIMIENTO 2025'!$Q$14,INT((ROW()-13)/2),0)),"",OFFSET('10. SEGUIMIENTO 2025'!$Q$14,INT((ROW()-13)/2),0)),IF(ISBLANK(OFFSET('9. METAS'!$Q$20,INT((ROW()-14)/2),0)),"",OFFSET('9. METAS'!$Q$20,INT((ROW()-14)/2),0)))</f>
        <v/>
      </c>
      <c r="N415" s="1012" t="str">
        <f t="shared" ref="N415" ca="1" si="398">IFERROR(M415/M416,"ND")</f>
        <v>ND</v>
      </c>
      <c r="O415" s="1008" t="str">
        <f t="shared" ref="O415" ca="1" si="399">IFERROR(((M415+L415+K415+J415)/H415),"ND")</f>
        <v>ND</v>
      </c>
      <c r="P415" s="996"/>
    </row>
    <row r="416" spans="3:16">
      <c r="C416" s="1030"/>
      <c r="D416" s="1026"/>
      <c r="E416" s="1026"/>
      <c r="F416" s="1024"/>
      <c r="G416" s="1021"/>
      <c r="H416" s="1017"/>
      <c r="I416" s="1015"/>
      <c r="J416" s="255" t="str">
        <f ca="1">IF(MOD(ROW()-13,2)=0,IF(ISBLANK(OFFSET('10. SEGUIMIENTO 2025'!$N$14,INT((ROW()-13)/2),0)),"",OFFSET('10. SEGUIMIENTO 2025'!$N$14,INT((ROW()-13)/2),0)),IF(ISBLANK(OFFSET('9. METAS'!$N$20,INT((ROW()-14)/2),0)),"",OFFSET('9. METAS'!$N$20,INT((ROW()-14)/2),0)))</f>
        <v/>
      </c>
      <c r="K416" s="256" t="str">
        <f ca="1">IF(MOD(ROW()-13,2)=0,IF(ISBLANK(OFFSET('10. SEGUIMIENTO 2025'!$O$14,INT((ROW()-13)/2),0)),"",OFFSET('10. SEGUIMIENTO 2025'!$O$14,INT((ROW()-13)/2),0)),IF(ISBLANK(OFFSET('9. METAS'!$O$20,INT((ROW()-14)/2),0)),"",OFFSET('9. METAS'!$O$20,INT((ROW()-14)/2),0)))</f>
        <v/>
      </c>
      <c r="L416" s="256" t="str">
        <f ca="1">IF(MOD(ROW()-13,2)=0,IF(ISBLANK(OFFSET('10. SEGUIMIENTO 2025'!$P$14,INT((ROW()-13)/2),0)),"",OFFSET('10. SEGUIMIENTO 2025'!$P$14,INT((ROW()-13)/2),0)),IF(ISBLANK(OFFSET('9. METAS'!$P$20,INT((ROW()-14)/2),0)),"",OFFSET('9. METAS'!$P$20,INT((ROW()-14)/2),0)))</f>
        <v/>
      </c>
      <c r="M416" s="257" t="str">
        <f ca="1">IF(MOD(ROW()-13,2)=0,IF(ISBLANK(OFFSET('10. SEGUIMIENTO 2025'!$Q$14,INT((ROW()-13)/2),0)),"",OFFSET('10. SEGUIMIENTO 2025'!$Q$14,INT((ROW()-13)/2),0)),IF(ISBLANK(OFFSET('9. METAS'!$Q$20,INT((ROW()-14)/2),0)),"",OFFSET('9. METAS'!$Q$20,INT((ROW()-14)/2),0)))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017" t="str">
        <f ca="1">IF(ISBLANK(OFFSET('9. METAS'!$K$20,INT((ROW()-13)/2),0)),"",OFFSET('9. METAS'!$K$20,INT((ROW()-13)/2),0))</f>
        <v/>
      </c>
      <c r="I417" s="1014"/>
      <c r="J417" s="255">
        <f ca="1">IF(MOD(ROW()-13,2)=0,IF(ISBLANK(OFFSET('10. SEGUIMIENTO 2025'!$N$14,INT((ROW()-13)/2),0)),"",OFFSET('10. SEGUIMIENTO 2025'!$N$14,INT((ROW()-13)/2),0)),IF(ISBLANK(OFFSET('9. METAS'!$N$20,INT((ROW()-14)/2),0)),"",OFFSET('9. METAS'!$N$20,INT((ROW()-14)/2),0)))</f>
        <v>41</v>
      </c>
      <c r="K417" s="256" t="str">
        <f ca="1">IF(MOD(ROW()-13,2)=0,IF(ISBLANK(OFFSET('10. SEGUIMIENTO 2025'!$O$14,INT((ROW()-13)/2),0)),"",OFFSET('10. SEGUIMIENTO 2025'!$O$14,INT((ROW()-13)/2),0)),IF(ISBLANK(OFFSET('9. METAS'!$O$20,INT((ROW()-14)/2),0)),"",OFFSET('9. METAS'!$O$20,INT((ROW()-14)/2),0)))</f>
        <v/>
      </c>
      <c r="L417" s="256" t="str">
        <f ca="1">IF(MOD(ROW()-13,2)=0,IF(ISBLANK(OFFSET('10. SEGUIMIENTO 2025'!$P$14,INT((ROW()-13)/2),0)),"",OFFSET('10. SEGUIMIENTO 2025'!$P$14,INT((ROW()-13)/2),0)),IF(ISBLANK(OFFSET('9. METAS'!$P$20,INT((ROW()-14)/2),0)),"",OFFSET('9. METAS'!$P$20,INT((ROW()-14)/2),0)))</f>
        <v/>
      </c>
      <c r="M417" s="257" t="str">
        <f ca="1">IF(MOD(ROW()-13,2)=0,IF(ISBLANK(OFFSET('10. SEGUIMIENTO 2025'!$Q$14,INT((ROW()-13)/2),0)),"",OFFSET('10. SEGUIMIENTO 2025'!$Q$14,INT((ROW()-13)/2),0)),IF(ISBLANK(OFFSET('9. METAS'!$Q$20,INT((ROW()-14)/2),0)),"",OFFSET('9. METAS'!$Q$20,INT((ROW()-14)/2),0)))</f>
        <v/>
      </c>
      <c r="N417" s="1012" t="str">
        <f t="shared" ref="N417" ca="1" si="400">IFERROR(M417/M418,"ND")</f>
        <v>ND</v>
      </c>
      <c r="O417" s="1008" t="str">
        <f t="shared" ref="O417" ca="1" si="401">IFERROR(((M417+L417+K417+J417)/H417),"ND")</f>
        <v>ND</v>
      </c>
      <c r="P417" s="996"/>
    </row>
    <row r="418" spans="3:16">
      <c r="C418" s="1030"/>
      <c r="D418" s="1026"/>
      <c r="E418" s="1026"/>
      <c r="F418" s="1024"/>
      <c r="G418" s="1021"/>
      <c r="H418" s="1017"/>
      <c r="I418" s="1015"/>
      <c r="J418" s="255" t="str">
        <f ca="1">IF(MOD(ROW()-13,2)=0,IF(ISBLANK(OFFSET('10. SEGUIMIENTO 2025'!$N$14,INT((ROW()-13)/2),0)),"",OFFSET('10. SEGUIMIENTO 2025'!$N$14,INT((ROW()-13)/2),0)),IF(ISBLANK(OFFSET('9. METAS'!$N$20,INT((ROW()-14)/2),0)),"",OFFSET('9. METAS'!$N$20,INT((ROW()-14)/2),0)))</f>
        <v/>
      </c>
      <c r="K418" s="256" t="str">
        <f ca="1">IF(MOD(ROW()-13,2)=0,IF(ISBLANK(OFFSET('10. SEGUIMIENTO 2025'!$O$14,INT((ROW()-13)/2),0)),"",OFFSET('10. SEGUIMIENTO 2025'!$O$14,INT((ROW()-13)/2),0)),IF(ISBLANK(OFFSET('9. METAS'!$O$20,INT((ROW()-14)/2),0)),"",OFFSET('9. METAS'!$O$20,INT((ROW()-14)/2),0)))</f>
        <v/>
      </c>
      <c r="L418" s="256" t="str">
        <f ca="1">IF(MOD(ROW()-13,2)=0,IF(ISBLANK(OFFSET('10. SEGUIMIENTO 2025'!$P$14,INT((ROW()-13)/2),0)),"",OFFSET('10. SEGUIMIENTO 2025'!$P$14,INT((ROW()-13)/2),0)),IF(ISBLANK(OFFSET('9. METAS'!$P$20,INT((ROW()-14)/2),0)),"",OFFSET('9. METAS'!$P$20,INT((ROW()-14)/2),0)))</f>
        <v/>
      </c>
      <c r="M418" s="257" t="str">
        <f ca="1">IF(MOD(ROW()-13,2)=0,IF(ISBLANK(OFFSET('10. SEGUIMIENTO 2025'!$Q$14,INT((ROW()-13)/2),0)),"",OFFSET('10. SEGUIMIENTO 2025'!$Q$14,INT((ROW()-13)/2),0)),IF(ISBLANK(OFFSET('9. METAS'!$Q$20,INT((ROW()-14)/2),0)),"",OFFSET('9. METAS'!$Q$20,INT((ROW()-14)/2),0)))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017" t="str">
        <f ca="1">IF(ISBLANK(OFFSET('9. METAS'!$K$20,INT((ROW()-13)/2),0)),"",OFFSET('9. METAS'!$K$20,INT((ROW()-13)/2),0))</f>
        <v/>
      </c>
      <c r="I419" s="1014"/>
      <c r="J419" s="255">
        <f ca="1">IF(MOD(ROW()-13,2)=0,IF(ISBLANK(OFFSET('10. SEGUIMIENTO 2025'!$N$14,INT((ROW()-13)/2),0)),"",OFFSET('10. SEGUIMIENTO 2025'!$N$14,INT((ROW()-13)/2),0)),IF(ISBLANK(OFFSET('9. METAS'!$N$20,INT((ROW()-14)/2),0)),"",OFFSET('9. METAS'!$N$20,INT((ROW()-14)/2),0)))</f>
        <v>41</v>
      </c>
      <c r="K419" s="256" t="str">
        <f ca="1">IF(MOD(ROW()-13,2)=0,IF(ISBLANK(OFFSET('10. SEGUIMIENTO 2025'!$O$14,INT((ROW()-13)/2),0)),"",OFFSET('10. SEGUIMIENTO 2025'!$O$14,INT((ROW()-13)/2),0)),IF(ISBLANK(OFFSET('9. METAS'!$O$20,INT((ROW()-14)/2),0)),"",OFFSET('9. METAS'!$O$20,INT((ROW()-14)/2),0)))</f>
        <v/>
      </c>
      <c r="L419" s="256" t="str">
        <f ca="1">IF(MOD(ROW()-13,2)=0,IF(ISBLANK(OFFSET('10. SEGUIMIENTO 2025'!$P$14,INT((ROW()-13)/2),0)),"",OFFSET('10. SEGUIMIENTO 2025'!$P$14,INT((ROW()-13)/2),0)),IF(ISBLANK(OFFSET('9. METAS'!$P$20,INT((ROW()-14)/2),0)),"",OFFSET('9. METAS'!$P$20,INT((ROW()-14)/2),0)))</f>
        <v/>
      </c>
      <c r="M419" s="257" t="str">
        <f ca="1">IF(MOD(ROW()-13,2)=0,IF(ISBLANK(OFFSET('10. SEGUIMIENTO 2025'!$Q$14,INT((ROW()-13)/2),0)),"",OFFSET('10. SEGUIMIENTO 2025'!$Q$14,INT((ROW()-13)/2),0)),IF(ISBLANK(OFFSET('9. METAS'!$Q$20,INT((ROW()-14)/2),0)),"",OFFSET('9. METAS'!$Q$20,INT((ROW()-14)/2),0)))</f>
        <v/>
      </c>
      <c r="N419" s="1012" t="str">
        <f t="shared" ref="N419" ca="1" si="402">IFERROR(M419/M420,"ND")</f>
        <v>ND</v>
      </c>
      <c r="O419" s="1008" t="str">
        <f t="shared" ref="O419" ca="1" si="403">IFERROR(((M419+L419+K419+J419)/H419),"ND")</f>
        <v>ND</v>
      </c>
      <c r="P419" s="996"/>
    </row>
    <row r="420" spans="3:16">
      <c r="C420" s="1030"/>
      <c r="D420" s="1026"/>
      <c r="E420" s="1026"/>
      <c r="F420" s="1024"/>
      <c r="G420" s="1021"/>
      <c r="H420" s="1017"/>
      <c r="I420" s="1015"/>
      <c r="J420" s="255" t="str">
        <f ca="1">IF(MOD(ROW()-13,2)=0,IF(ISBLANK(OFFSET('10. SEGUIMIENTO 2025'!$N$14,INT((ROW()-13)/2),0)),"",OFFSET('10. SEGUIMIENTO 2025'!$N$14,INT((ROW()-13)/2),0)),IF(ISBLANK(OFFSET('9. METAS'!$N$20,INT((ROW()-14)/2),0)),"",OFFSET('9. METAS'!$N$20,INT((ROW()-14)/2),0)))</f>
        <v/>
      </c>
      <c r="K420" s="256" t="str">
        <f ca="1">IF(MOD(ROW()-13,2)=0,IF(ISBLANK(OFFSET('10. SEGUIMIENTO 2025'!$O$14,INT((ROW()-13)/2),0)),"",OFFSET('10. SEGUIMIENTO 2025'!$O$14,INT((ROW()-13)/2),0)),IF(ISBLANK(OFFSET('9. METAS'!$O$20,INT((ROW()-14)/2),0)),"",OFFSET('9. METAS'!$O$20,INT((ROW()-14)/2),0)))</f>
        <v/>
      </c>
      <c r="L420" s="256" t="str">
        <f ca="1">IF(MOD(ROW()-13,2)=0,IF(ISBLANK(OFFSET('10. SEGUIMIENTO 2025'!$P$14,INT((ROW()-13)/2),0)),"",OFFSET('10. SEGUIMIENTO 2025'!$P$14,INT((ROW()-13)/2),0)),IF(ISBLANK(OFFSET('9. METAS'!$P$20,INT((ROW()-14)/2),0)),"",OFFSET('9. METAS'!$P$20,INT((ROW()-14)/2),0)))</f>
        <v/>
      </c>
      <c r="M420" s="257" t="str">
        <f ca="1">IF(MOD(ROW()-13,2)=0,IF(ISBLANK(OFFSET('10. SEGUIMIENTO 2025'!$Q$14,INT((ROW()-13)/2),0)),"",OFFSET('10. SEGUIMIENTO 2025'!$Q$14,INT((ROW()-13)/2),0)),IF(ISBLANK(OFFSET('9. METAS'!$Q$20,INT((ROW()-14)/2),0)),"",OFFSET('9. METAS'!$Q$20,INT((ROW()-14)/2),0)))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017" t="str">
        <f ca="1">IF(ISBLANK(OFFSET('9. METAS'!$K$20,INT((ROW()-13)/2),0)),"",OFFSET('9. METAS'!$K$20,INT((ROW()-13)/2),0))</f>
        <v/>
      </c>
      <c r="I421" s="1014"/>
      <c r="J421" s="255">
        <f ca="1">IF(MOD(ROW()-13,2)=0,IF(ISBLANK(OFFSET('10. SEGUIMIENTO 2025'!$N$14,INT((ROW()-13)/2),0)),"",OFFSET('10. SEGUIMIENTO 2025'!$N$14,INT((ROW()-13)/2),0)),IF(ISBLANK(OFFSET('9. METAS'!$N$20,INT((ROW()-14)/2),0)),"",OFFSET('9. METAS'!$N$20,INT((ROW()-14)/2),0)))</f>
        <v>41</v>
      </c>
      <c r="K421" s="256" t="str">
        <f ca="1">IF(MOD(ROW()-13,2)=0,IF(ISBLANK(OFFSET('10. SEGUIMIENTO 2025'!$O$14,INT((ROW()-13)/2),0)),"",OFFSET('10. SEGUIMIENTO 2025'!$O$14,INT((ROW()-13)/2),0)),IF(ISBLANK(OFFSET('9. METAS'!$O$20,INT((ROW()-14)/2),0)),"",OFFSET('9. METAS'!$O$20,INT((ROW()-14)/2),0)))</f>
        <v/>
      </c>
      <c r="L421" s="256" t="str">
        <f ca="1">IF(MOD(ROW()-13,2)=0,IF(ISBLANK(OFFSET('10. SEGUIMIENTO 2025'!$P$14,INT((ROW()-13)/2),0)),"",OFFSET('10. SEGUIMIENTO 2025'!$P$14,INT((ROW()-13)/2),0)),IF(ISBLANK(OFFSET('9. METAS'!$P$20,INT((ROW()-14)/2),0)),"",OFFSET('9. METAS'!$P$20,INT((ROW()-14)/2),0)))</f>
        <v/>
      </c>
      <c r="M421" s="257" t="str">
        <f ca="1">IF(MOD(ROW()-13,2)=0,IF(ISBLANK(OFFSET('10. SEGUIMIENTO 2025'!$Q$14,INT((ROW()-13)/2),0)),"",OFFSET('10. SEGUIMIENTO 2025'!$Q$14,INT((ROW()-13)/2),0)),IF(ISBLANK(OFFSET('9. METAS'!$Q$20,INT((ROW()-14)/2),0)),"",OFFSET('9. METAS'!$Q$20,INT((ROW()-14)/2),0)))</f>
        <v/>
      </c>
      <c r="N421" s="1012" t="str">
        <f t="shared" ref="N421" ca="1" si="404">IFERROR(M421/M422,"ND")</f>
        <v>ND</v>
      </c>
      <c r="O421" s="1008" t="str">
        <f t="shared" ref="O421" ca="1" si="405">IFERROR(((M421+L421+K421+J421)/H421),"ND")</f>
        <v>ND</v>
      </c>
      <c r="P421" s="996"/>
    </row>
    <row r="422" spans="3:16">
      <c r="C422" s="1030"/>
      <c r="D422" s="1026"/>
      <c r="E422" s="1026"/>
      <c r="F422" s="1024"/>
      <c r="G422" s="1021"/>
      <c r="H422" s="1017"/>
      <c r="I422" s="1015"/>
      <c r="J422" s="255" t="str">
        <f ca="1">IF(MOD(ROW()-13,2)=0,IF(ISBLANK(OFFSET('10. SEGUIMIENTO 2025'!$N$14,INT((ROW()-13)/2),0)),"",OFFSET('10. SEGUIMIENTO 2025'!$N$14,INT((ROW()-13)/2),0)),IF(ISBLANK(OFFSET('9. METAS'!$N$20,INT((ROW()-14)/2),0)),"",OFFSET('9. METAS'!$N$20,INT((ROW()-14)/2),0)))</f>
        <v/>
      </c>
      <c r="K422" s="256" t="str">
        <f ca="1">IF(MOD(ROW()-13,2)=0,IF(ISBLANK(OFFSET('10. SEGUIMIENTO 2025'!$O$14,INT((ROW()-13)/2),0)),"",OFFSET('10. SEGUIMIENTO 2025'!$O$14,INT((ROW()-13)/2),0)),IF(ISBLANK(OFFSET('9. METAS'!$O$20,INT((ROW()-14)/2),0)),"",OFFSET('9. METAS'!$O$20,INT((ROW()-14)/2),0)))</f>
        <v/>
      </c>
      <c r="L422" s="256" t="str">
        <f ca="1">IF(MOD(ROW()-13,2)=0,IF(ISBLANK(OFFSET('10. SEGUIMIENTO 2025'!$P$14,INT((ROW()-13)/2),0)),"",OFFSET('10. SEGUIMIENTO 2025'!$P$14,INT((ROW()-13)/2),0)),IF(ISBLANK(OFFSET('9. METAS'!$P$20,INT((ROW()-14)/2),0)),"",OFFSET('9. METAS'!$P$20,INT((ROW()-14)/2),0)))</f>
        <v/>
      </c>
      <c r="M422" s="257" t="str">
        <f ca="1">IF(MOD(ROW()-13,2)=0,IF(ISBLANK(OFFSET('10. SEGUIMIENTO 2025'!$Q$14,INT((ROW()-13)/2),0)),"",OFFSET('10. SEGUIMIENTO 2025'!$Q$14,INT((ROW()-13)/2),0)),IF(ISBLANK(OFFSET('9. METAS'!$Q$20,INT((ROW()-14)/2),0)),"",OFFSET('9. METAS'!$Q$20,INT((ROW()-14)/2),0)))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017" t="str">
        <f ca="1">IF(ISBLANK(OFFSET('9. METAS'!$K$20,INT((ROW()-13)/2),0)),"",OFFSET('9. METAS'!$K$20,INT((ROW()-13)/2),0))</f>
        <v/>
      </c>
      <c r="I423" s="1014"/>
      <c r="J423" s="255">
        <f ca="1">IF(MOD(ROW()-13,2)=0,IF(ISBLANK(OFFSET('10. SEGUIMIENTO 2025'!$N$14,INT((ROW()-13)/2),0)),"",OFFSET('10. SEGUIMIENTO 2025'!$N$14,INT((ROW()-13)/2),0)),IF(ISBLANK(OFFSET('9. METAS'!$N$20,INT((ROW()-14)/2),0)),"",OFFSET('9. METAS'!$N$20,INT((ROW()-14)/2),0)))</f>
        <v>41</v>
      </c>
      <c r="K423" s="256" t="str">
        <f ca="1">IF(MOD(ROW()-13,2)=0,IF(ISBLANK(OFFSET('10. SEGUIMIENTO 2025'!$O$14,INT((ROW()-13)/2),0)),"",OFFSET('10. SEGUIMIENTO 2025'!$O$14,INT((ROW()-13)/2),0)),IF(ISBLANK(OFFSET('9. METAS'!$O$20,INT((ROW()-14)/2),0)),"",OFFSET('9. METAS'!$O$20,INT((ROW()-14)/2),0)))</f>
        <v/>
      </c>
      <c r="L423" s="256" t="str">
        <f ca="1">IF(MOD(ROW()-13,2)=0,IF(ISBLANK(OFFSET('10. SEGUIMIENTO 2025'!$P$14,INT((ROW()-13)/2),0)),"",OFFSET('10. SEGUIMIENTO 2025'!$P$14,INT((ROW()-13)/2),0)),IF(ISBLANK(OFFSET('9. METAS'!$P$20,INT((ROW()-14)/2),0)),"",OFFSET('9. METAS'!$P$20,INT((ROW()-14)/2),0)))</f>
        <v/>
      </c>
      <c r="M423" s="257" t="str">
        <f ca="1">IF(MOD(ROW()-13,2)=0,IF(ISBLANK(OFFSET('10. SEGUIMIENTO 2025'!$Q$14,INT((ROW()-13)/2),0)),"",OFFSET('10. SEGUIMIENTO 2025'!$Q$14,INT((ROW()-13)/2),0)),IF(ISBLANK(OFFSET('9. METAS'!$Q$20,INT((ROW()-14)/2),0)),"",OFFSET('9. METAS'!$Q$20,INT((ROW()-14)/2),0)))</f>
        <v/>
      </c>
      <c r="N423" s="1012" t="str">
        <f t="shared" ref="N423" ca="1" si="406">IFERROR(M423/M424,"ND")</f>
        <v>ND</v>
      </c>
      <c r="O423" s="1008" t="str">
        <f t="shared" ref="O423" ca="1" si="407">IFERROR(((M423+L423+K423+J423)/H423),"ND")</f>
        <v>ND</v>
      </c>
      <c r="P423" s="996"/>
    </row>
    <row r="424" spans="3:16">
      <c r="C424" s="1030"/>
      <c r="D424" s="1026"/>
      <c r="E424" s="1026"/>
      <c r="F424" s="1024"/>
      <c r="G424" s="1021"/>
      <c r="H424" s="1017"/>
      <c r="I424" s="1015"/>
      <c r="J424" s="255" t="str">
        <f ca="1">IF(MOD(ROW()-13,2)=0,IF(ISBLANK(OFFSET('10. SEGUIMIENTO 2025'!$N$14,INT((ROW()-13)/2),0)),"",OFFSET('10. SEGUIMIENTO 2025'!$N$14,INT((ROW()-13)/2),0)),IF(ISBLANK(OFFSET('9. METAS'!$N$20,INT((ROW()-14)/2),0)),"",OFFSET('9. METAS'!$N$20,INT((ROW()-14)/2),0)))</f>
        <v/>
      </c>
      <c r="K424" s="256" t="str">
        <f ca="1">IF(MOD(ROW()-13,2)=0,IF(ISBLANK(OFFSET('10. SEGUIMIENTO 2025'!$O$14,INT((ROW()-13)/2),0)),"",OFFSET('10. SEGUIMIENTO 2025'!$O$14,INT((ROW()-13)/2),0)),IF(ISBLANK(OFFSET('9. METAS'!$O$20,INT((ROW()-14)/2),0)),"",OFFSET('9. METAS'!$O$20,INT((ROW()-14)/2),0)))</f>
        <v/>
      </c>
      <c r="L424" s="256" t="str">
        <f ca="1">IF(MOD(ROW()-13,2)=0,IF(ISBLANK(OFFSET('10. SEGUIMIENTO 2025'!$P$14,INT((ROW()-13)/2),0)),"",OFFSET('10. SEGUIMIENTO 2025'!$P$14,INT((ROW()-13)/2),0)),IF(ISBLANK(OFFSET('9. METAS'!$P$20,INT((ROW()-14)/2),0)),"",OFFSET('9. METAS'!$P$20,INT((ROW()-14)/2),0)))</f>
        <v/>
      </c>
      <c r="M424" s="257" t="str">
        <f ca="1">IF(MOD(ROW()-13,2)=0,IF(ISBLANK(OFFSET('10. SEGUIMIENTO 2025'!$Q$14,INT((ROW()-13)/2),0)),"",OFFSET('10. SEGUIMIENTO 2025'!$Q$14,INT((ROW()-13)/2),0)),IF(ISBLANK(OFFSET('9. METAS'!$Q$20,INT((ROW()-14)/2),0)),"",OFFSET('9. METAS'!$Q$20,INT((ROW()-14)/2),0)))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017" t="str">
        <f ca="1">IF(ISBLANK(OFFSET('9. METAS'!$K$20,INT((ROW()-13)/2),0)),"",OFFSET('9. METAS'!$K$20,INT((ROW()-13)/2),0))</f>
        <v/>
      </c>
      <c r="I425" s="1014"/>
      <c r="J425" s="255">
        <f ca="1">IF(MOD(ROW()-13,2)=0,IF(ISBLANK(OFFSET('10. SEGUIMIENTO 2025'!$N$14,INT((ROW()-13)/2),0)),"",OFFSET('10. SEGUIMIENTO 2025'!$N$14,INT((ROW()-13)/2),0)),IF(ISBLANK(OFFSET('9. METAS'!$N$20,INT((ROW()-14)/2),0)),"",OFFSET('9. METAS'!$N$20,INT((ROW()-14)/2),0)))</f>
        <v>41</v>
      </c>
      <c r="K425" s="256" t="str">
        <f ca="1">IF(MOD(ROW()-13,2)=0,IF(ISBLANK(OFFSET('10. SEGUIMIENTO 2025'!$O$14,INT((ROW()-13)/2),0)),"",OFFSET('10. SEGUIMIENTO 2025'!$O$14,INT((ROW()-13)/2),0)),IF(ISBLANK(OFFSET('9. METAS'!$O$20,INT((ROW()-14)/2),0)),"",OFFSET('9. METAS'!$O$20,INT((ROW()-14)/2),0)))</f>
        <v/>
      </c>
      <c r="L425" s="256" t="str">
        <f ca="1">IF(MOD(ROW()-13,2)=0,IF(ISBLANK(OFFSET('10. SEGUIMIENTO 2025'!$P$14,INT((ROW()-13)/2),0)),"",OFFSET('10. SEGUIMIENTO 2025'!$P$14,INT((ROW()-13)/2),0)),IF(ISBLANK(OFFSET('9. METAS'!$P$20,INT((ROW()-14)/2),0)),"",OFFSET('9. METAS'!$P$20,INT((ROW()-14)/2),0)))</f>
        <v/>
      </c>
      <c r="M425" s="257" t="str">
        <f ca="1">IF(MOD(ROW()-13,2)=0,IF(ISBLANK(OFFSET('10. SEGUIMIENTO 2025'!$Q$14,INT((ROW()-13)/2),0)),"",OFFSET('10. SEGUIMIENTO 2025'!$Q$14,INT((ROW()-13)/2),0)),IF(ISBLANK(OFFSET('9. METAS'!$Q$20,INT((ROW()-14)/2),0)),"",OFFSET('9. METAS'!$Q$20,INT((ROW()-14)/2),0)))</f>
        <v/>
      </c>
      <c r="N425" s="1012" t="str">
        <f t="shared" ref="N425" ca="1" si="408">IFERROR(M425/M426,"ND")</f>
        <v>ND</v>
      </c>
      <c r="O425" s="1008" t="str">
        <f t="shared" ref="O425" ca="1" si="409">IFERROR(((M425+L425+K425+J425)/H425),"ND")</f>
        <v>ND</v>
      </c>
      <c r="P425" s="996"/>
    </row>
    <row r="426" spans="3:16">
      <c r="C426" s="1030"/>
      <c r="D426" s="1026"/>
      <c r="E426" s="1026"/>
      <c r="F426" s="1024"/>
      <c r="G426" s="1021"/>
      <c r="H426" s="1017"/>
      <c r="I426" s="1015"/>
      <c r="J426" s="255" t="str">
        <f ca="1">IF(MOD(ROW()-13,2)=0,IF(ISBLANK(OFFSET('10. SEGUIMIENTO 2025'!$N$14,INT((ROW()-13)/2),0)),"",OFFSET('10. SEGUIMIENTO 2025'!$N$14,INT((ROW()-13)/2),0)),IF(ISBLANK(OFFSET('9. METAS'!$N$20,INT((ROW()-14)/2),0)),"",OFFSET('9. METAS'!$N$20,INT((ROW()-14)/2),0)))</f>
        <v/>
      </c>
      <c r="K426" s="256" t="str">
        <f ca="1">IF(MOD(ROW()-13,2)=0,IF(ISBLANK(OFFSET('10. SEGUIMIENTO 2025'!$O$14,INT((ROW()-13)/2),0)),"",OFFSET('10. SEGUIMIENTO 2025'!$O$14,INT((ROW()-13)/2),0)),IF(ISBLANK(OFFSET('9. METAS'!$O$20,INT((ROW()-14)/2),0)),"",OFFSET('9. METAS'!$O$20,INT((ROW()-14)/2),0)))</f>
        <v/>
      </c>
      <c r="L426" s="256" t="str">
        <f ca="1">IF(MOD(ROW()-13,2)=0,IF(ISBLANK(OFFSET('10. SEGUIMIENTO 2025'!$P$14,INT((ROW()-13)/2),0)),"",OFFSET('10. SEGUIMIENTO 2025'!$P$14,INT((ROW()-13)/2),0)),IF(ISBLANK(OFFSET('9. METAS'!$P$20,INT((ROW()-14)/2),0)),"",OFFSET('9. METAS'!$P$20,INT((ROW()-14)/2),0)))</f>
        <v/>
      </c>
      <c r="M426" s="257" t="str">
        <f ca="1">IF(MOD(ROW()-13,2)=0,IF(ISBLANK(OFFSET('10. SEGUIMIENTO 2025'!$Q$14,INT((ROW()-13)/2),0)),"",OFFSET('10. SEGUIMIENTO 2025'!$Q$14,INT((ROW()-13)/2),0)),IF(ISBLANK(OFFSET('9. METAS'!$Q$20,INT((ROW()-14)/2),0)),"",OFFSET('9. METAS'!$Q$20,INT((ROW()-14)/2),0)))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017" t="str">
        <f ca="1">IF(ISBLANK(OFFSET('9. METAS'!$K$20,INT((ROW()-13)/2),0)),"",OFFSET('9. METAS'!$K$20,INT((ROW()-13)/2),0))</f>
        <v/>
      </c>
      <c r="I427" s="1014"/>
      <c r="J427" s="255">
        <f ca="1">IF(MOD(ROW()-13,2)=0,IF(ISBLANK(OFFSET('10. SEGUIMIENTO 2025'!$N$14,INT((ROW()-13)/2),0)),"",OFFSET('10. SEGUIMIENTO 2025'!$N$14,INT((ROW()-13)/2),0)),IF(ISBLANK(OFFSET('9. METAS'!$N$20,INT((ROW()-14)/2),0)),"",OFFSET('9. METAS'!$N$20,INT((ROW()-14)/2),0)))</f>
        <v>41</v>
      </c>
      <c r="K427" s="256" t="str">
        <f ca="1">IF(MOD(ROW()-13,2)=0,IF(ISBLANK(OFFSET('10. SEGUIMIENTO 2025'!$O$14,INT((ROW()-13)/2),0)),"",OFFSET('10. SEGUIMIENTO 2025'!$O$14,INT((ROW()-13)/2),0)),IF(ISBLANK(OFFSET('9. METAS'!$O$20,INT((ROW()-14)/2),0)),"",OFFSET('9. METAS'!$O$20,INT((ROW()-14)/2),0)))</f>
        <v/>
      </c>
      <c r="L427" s="256" t="str">
        <f ca="1">IF(MOD(ROW()-13,2)=0,IF(ISBLANK(OFFSET('10. SEGUIMIENTO 2025'!$P$14,INT((ROW()-13)/2),0)),"",OFFSET('10. SEGUIMIENTO 2025'!$P$14,INT((ROW()-13)/2),0)),IF(ISBLANK(OFFSET('9. METAS'!$P$20,INT((ROW()-14)/2),0)),"",OFFSET('9. METAS'!$P$20,INT((ROW()-14)/2),0)))</f>
        <v/>
      </c>
      <c r="M427" s="257" t="str">
        <f ca="1">IF(MOD(ROW()-13,2)=0,IF(ISBLANK(OFFSET('10. SEGUIMIENTO 2025'!$Q$14,INT((ROW()-13)/2),0)),"",OFFSET('10. SEGUIMIENTO 2025'!$Q$14,INT((ROW()-13)/2),0)),IF(ISBLANK(OFFSET('9. METAS'!$Q$20,INT((ROW()-14)/2),0)),"",OFFSET('9. METAS'!$Q$20,INT((ROW()-14)/2),0)))</f>
        <v/>
      </c>
      <c r="N427" s="1012" t="str">
        <f t="shared" ref="N427" ca="1" si="410">IFERROR(M427/M428,"ND")</f>
        <v>ND</v>
      </c>
      <c r="O427" s="1008" t="str">
        <f t="shared" ref="O427" ca="1" si="411">IFERROR(((M427+L427+K427+J427)/H427),"ND")</f>
        <v>ND</v>
      </c>
      <c r="P427" s="996"/>
    </row>
    <row r="428" spans="3:16">
      <c r="C428" s="1030"/>
      <c r="D428" s="1026"/>
      <c r="E428" s="1026"/>
      <c r="F428" s="1024"/>
      <c r="G428" s="1021"/>
      <c r="H428" s="1017"/>
      <c r="I428" s="1015"/>
      <c r="J428" s="255" t="str">
        <f ca="1">IF(MOD(ROW()-13,2)=0,IF(ISBLANK(OFFSET('10. SEGUIMIENTO 2025'!$N$14,INT((ROW()-13)/2),0)),"",OFFSET('10. SEGUIMIENTO 2025'!$N$14,INT((ROW()-13)/2),0)),IF(ISBLANK(OFFSET('9. METAS'!$N$20,INT((ROW()-14)/2),0)),"",OFFSET('9. METAS'!$N$20,INT((ROW()-14)/2),0)))</f>
        <v/>
      </c>
      <c r="K428" s="256" t="str">
        <f ca="1">IF(MOD(ROW()-13,2)=0,IF(ISBLANK(OFFSET('10. SEGUIMIENTO 2025'!$O$14,INT((ROW()-13)/2),0)),"",OFFSET('10. SEGUIMIENTO 2025'!$O$14,INT((ROW()-13)/2),0)),IF(ISBLANK(OFFSET('9. METAS'!$O$20,INT((ROW()-14)/2),0)),"",OFFSET('9. METAS'!$O$20,INT((ROW()-14)/2),0)))</f>
        <v/>
      </c>
      <c r="L428" s="256" t="str">
        <f ca="1">IF(MOD(ROW()-13,2)=0,IF(ISBLANK(OFFSET('10. SEGUIMIENTO 2025'!$P$14,INT((ROW()-13)/2),0)),"",OFFSET('10. SEGUIMIENTO 2025'!$P$14,INT((ROW()-13)/2),0)),IF(ISBLANK(OFFSET('9. METAS'!$P$20,INT((ROW()-14)/2),0)),"",OFFSET('9. METAS'!$P$20,INT((ROW()-14)/2),0)))</f>
        <v/>
      </c>
      <c r="M428" s="257" t="str">
        <f ca="1">IF(MOD(ROW()-13,2)=0,IF(ISBLANK(OFFSET('10. SEGUIMIENTO 2025'!$Q$14,INT((ROW()-13)/2),0)),"",OFFSET('10. SEGUIMIENTO 2025'!$Q$14,INT((ROW()-13)/2),0)),IF(ISBLANK(OFFSET('9. METAS'!$Q$20,INT((ROW()-14)/2),0)),"",OFFSET('9. METAS'!$Q$20,INT((ROW()-14)/2),0)))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017" t="str">
        <f ca="1">IF(ISBLANK(OFFSET('9. METAS'!$K$20,INT((ROW()-13)/2),0)),"",OFFSET('9. METAS'!$K$20,INT((ROW()-13)/2),0))</f>
        <v/>
      </c>
      <c r="I429" s="1014"/>
      <c r="J429" s="255">
        <f ca="1">IF(MOD(ROW()-13,2)=0,IF(ISBLANK(OFFSET('10. SEGUIMIENTO 2025'!$N$14,INT((ROW()-13)/2),0)),"",OFFSET('10. SEGUIMIENTO 2025'!$N$14,INT((ROW()-13)/2),0)),IF(ISBLANK(OFFSET('9. METAS'!$N$20,INT((ROW()-14)/2),0)),"",OFFSET('9. METAS'!$N$20,INT((ROW()-14)/2),0)))</f>
        <v>41</v>
      </c>
      <c r="K429" s="256" t="str">
        <f ca="1">IF(MOD(ROW()-13,2)=0,IF(ISBLANK(OFFSET('10. SEGUIMIENTO 2025'!$O$14,INT((ROW()-13)/2),0)),"",OFFSET('10. SEGUIMIENTO 2025'!$O$14,INT((ROW()-13)/2),0)),IF(ISBLANK(OFFSET('9. METAS'!$O$20,INT((ROW()-14)/2),0)),"",OFFSET('9. METAS'!$O$20,INT((ROW()-14)/2),0)))</f>
        <v/>
      </c>
      <c r="L429" s="256" t="str">
        <f ca="1">IF(MOD(ROW()-13,2)=0,IF(ISBLANK(OFFSET('10. SEGUIMIENTO 2025'!$P$14,INT((ROW()-13)/2),0)),"",OFFSET('10. SEGUIMIENTO 2025'!$P$14,INT((ROW()-13)/2),0)),IF(ISBLANK(OFFSET('9. METAS'!$P$20,INT((ROW()-14)/2),0)),"",OFFSET('9. METAS'!$P$20,INT((ROW()-14)/2),0)))</f>
        <v/>
      </c>
      <c r="M429" s="257" t="str">
        <f ca="1">IF(MOD(ROW()-13,2)=0,IF(ISBLANK(OFFSET('10. SEGUIMIENTO 2025'!$Q$14,INT((ROW()-13)/2),0)),"",OFFSET('10. SEGUIMIENTO 2025'!$Q$14,INT((ROW()-13)/2),0)),IF(ISBLANK(OFFSET('9. METAS'!$Q$20,INT((ROW()-14)/2),0)),"",OFFSET('9. METAS'!$Q$20,INT((ROW()-14)/2),0)))</f>
        <v/>
      </c>
      <c r="N429" s="1012" t="str">
        <f t="shared" ref="N429" ca="1" si="412">IFERROR(M429/M430,"ND")</f>
        <v>ND</v>
      </c>
      <c r="O429" s="1008" t="str">
        <f t="shared" ref="O429" ca="1" si="413">IFERROR(((M429+L429+K429+J429)/H429),"ND")</f>
        <v>ND</v>
      </c>
      <c r="P429" s="996"/>
    </row>
    <row r="430" spans="3:16">
      <c r="C430" s="1030"/>
      <c r="D430" s="1026"/>
      <c r="E430" s="1026"/>
      <c r="F430" s="1024"/>
      <c r="G430" s="1021"/>
      <c r="H430" s="1017"/>
      <c r="I430" s="1015"/>
      <c r="J430" s="255" t="str">
        <f ca="1">IF(MOD(ROW()-13,2)=0,IF(ISBLANK(OFFSET('10. SEGUIMIENTO 2025'!$N$14,INT((ROW()-13)/2),0)),"",OFFSET('10. SEGUIMIENTO 2025'!$N$14,INT((ROW()-13)/2),0)),IF(ISBLANK(OFFSET('9. METAS'!$N$20,INT((ROW()-14)/2),0)),"",OFFSET('9. METAS'!$N$20,INT((ROW()-14)/2),0)))</f>
        <v/>
      </c>
      <c r="K430" s="256" t="str">
        <f ca="1">IF(MOD(ROW()-13,2)=0,IF(ISBLANK(OFFSET('10. SEGUIMIENTO 2025'!$O$14,INT((ROW()-13)/2),0)),"",OFFSET('10. SEGUIMIENTO 2025'!$O$14,INT((ROW()-13)/2),0)),IF(ISBLANK(OFFSET('9. METAS'!$O$20,INT((ROW()-14)/2),0)),"",OFFSET('9. METAS'!$O$20,INT((ROW()-14)/2),0)))</f>
        <v/>
      </c>
      <c r="L430" s="256" t="str">
        <f ca="1">IF(MOD(ROW()-13,2)=0,IF(ISBLANK(OFFSET('10. SEGUIMIENTO 2025'!$P$14,INT((ROW()-13)/2),0)),"",OFFSET('10. SEGUIMIENTO 2025'!$P$14,INT((ROW()-13)/2),0)),IF(ISBLANK(OFFSET('9. METAS'!$P$20,INT((ROW()-14)/2),0)),"",OFFSET('9. METAS'!$P$20,INT((ROW()-14)/2),0)))</f>
        <v/>
      </c>
      <c r="M430" s="257" t="str">
        <f ca="1">IF(MOD(ROW()-13,2)=0,IF(ISBLANK(OFFSET('10. SEGUIMIENTO 2025'!$Q$14,INT((ROW()-13)/2),0)),"",OFFSET('10. SEGUIMIENTO 2025'!$Q$14,INT((ROW()-13)/2),0)),IF(ISBLANK(OFFSET('9. METAS'!$Q$20,INT((ROW()-14)/2),0)),"",OFFSET('9. METAS'!$Q$20,INT((ROW()-14)/2),0)))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017" t="str">
        <f ca="1">IF(ISBLANK(OFFSET('9. METAS'!$K$20,INT((ROW()-13)/2),0)),"",OFFSET('9. METAS'!$K$20,INT((ROW()-13)/2),0))</f>
        <v/>
      </c>
      <c r="I431" s="1014"/>
      <c r="J431" s="255">
        <f ca="1">IF(MOD(ROW()-13,2)=0,IF(ISBLANK(OFFSET('10. SEGUIMIENTO 2025'!$N$14,INT((ROW()-13)/2),0)),"",OFFSET('10. SEGUIMIENTO 2025'!$N$14,INT((ROW()-13)/2),0)),IF(ISBLANK(OFFSET('9. METAS'!$N$20,INT((ROW()-14)/2),0)),"",OFFSET('9. METAS'!$N$20,INT((ROW()-14)/2),0)))</f>
        <v>41</v>
      </c>
      <c r="K431" s="256" t="str">
        <f ca="1">IF(MOD(ROW()-13,2)=0,IF(ISBLANK(OFFSET('10. SEGUIMIENTO 2025'!$O$14,INT((ROW()-13)/2),0)),"",OFFSET('10. SEGUIMIENTO 2025'!$O$14,INT((ROW()-13)/2),0)),IF(ISBLANK(OFFSET('9. METAS'!$O$20,INT((ROW()-14)/2),0)),"",OFFSET('9. METAS'!$O$20,INT((ROW()-14)/2),0)))</f>
        <v/>
      </c>
      <c r="L431" s="256" t="str">
        <f ca="1">IF(MOD(ROW()-13,2)=0,IF(ISBLANK(OFFSET('10. SEGUIMIENTO 2025'!$P$14,INT((ROW()-13)/2),0)),"",OFFSET('10. SEGUIMIENTO 2025'!$P$14,INT((ROW()-13)/2),0)),IF(ISBLANK(OFFSET('9. METAS'!$P$20,INT((ROW()-14)/2),0)),"",OFFSET('9. METAS'!$P$20,INT((ROW()-14)/2),0)))</f>
        <v/>
      </c>
      <c r="M431" s="257" t="str">
        <f ca="1">IF(MOD(ROW()-13,2)=0,IF(ISBLANK(OFFSET('10. SEGUIMIENTO 2025'!$Q$14,INT((ROW()-13)/2),0)),"",OFFSET('10. SEGUIMIENTO 2025'!$Q$14,INT((ROW()-13)/2),0)),IF(ISBLANK(OFFSET('9. METAS'!$Q$20,INT((ROW()-14)/2),0)),"",OFFSET('9. METAS'!$Q$20,INT((ROW()-14)/2),0)))</f>
        <v/>
      </c>
      <c r="N431" s="1012" t="str">
        <f t="shared" ref="N431" ca="1" si="414">IFERROR(M431/M432,"ND")</f>
        <v>ND</v>
      </c>
      <c r="O431" s="1008" t="str">
        <f t="shared" ref="O431" ca="1" si="415">IFERROR(((M431+L431+K431+J431)/H431),"ND")</f>
        <v>ND</v>
      </c>
      <c r="P431" s="996"/>
    </row>
    <row r="432" spans="3:16">
      <c r="C432" s="1030"/>
      <c r="D432" s="1026"/>
      <c r="E432" s="1026"/>
      <c r="F432" s="1024"/>
      <c r="G432" s="1021"/>
      <c r="H432" s="1017"/>
      <c r="I432" s="1015"/>
      <c r="J432" s="255" t="str">
        <f ca="1">IF(MOD(ROW()-13,2)=0,IF(ISBLANK(OFFSET('10. SEGUIMIENTO 2025'!$N$14,INT((ROW()-13)/2),0)),"",OFFSET('10. SEGUIMIENTO 2025'!$N$14,INT((ROW()-13)/2),0)),IF(ISBLANK(OFFSET('9. METAS'!$N$20,INT((ROW()-14)/2),0)),"",OFFSET('9. METAS'!$N$20,INT((ROW()-14)/2),0)))</f>
        <v/>
      </c>
      <c r="K432" s="256" t="str">
        <f ca="1">IF(MOD(ROW()-13,2)=0,IF(ISBLANK(OFFSET('10. SEGUIMIENTO 2025'!$O$14,INT((ROW()-13)/2),0)),"",OFFSET('10. SEGUIMIENTO 2025'!$O$14,INT((ROW()-13)/2),0)),IF(ISBLANK(OFFSET('9. METAS'!$O$20,INT((ROW()-14)/2),0)),"",OFFSET('9. METAS'!$O$20,INT((ROW()-14)/2),0)))</f>
        <v/>
      </c>
      <c r="L432" s="256" t="str">
        <f ca="1">IF(MOD(ROW()-13,2)=0,IF(ISBLANK(OFFSET('10. SEGUIMIENTO 2025'!$P$14,INT((ROW()-13)/2),0)),"",OFFSET('10. SEGUIMIENTO 2025'!$P$14,INT((ROW()-13)/2),0)),IF(ISBLANK(OFFSET('9. METAS'!$P$20,INT((ROW()-14)/2),0)),"",OFFSET('9. METAS'!$P$20,INT((ROW()-14)/2),0)))</f>
        <v/>
      </c>
      <c r="M432" s="257" t="str">
        <f ca="1">IF(MOD(ROW()-13,2)=0,IF(ISBLANK(OFFSET('10. SEGUIMIENTO 2025'!$Q$14,INT((ROW()-13)/2),0)),"",OFFSET('10. SEGUIMIENTO 2025'!$Q$14,INT((ROW()-13)/2),0)),IF(ISBLANK(OFFSET('9. METAS'!$Q$20,INT((ROW()-14)/2),0)),"",OFFSET('9. METAS'!$Q$20,INT((ROW()-14)/2),0)))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017" t="str">
        <f ca="1">IF(ISBLANK(OFFSET('9. METAS'!$K$20,INT((ROW()-13)/2),0)),"",OFFSET('9. METAS'!$K$20,INT((ROW()-13)/2),0))</f>
        <v/>
      </c>
      <c r="I433" s="1014"/>
      <c r="J433" s="255">
        <f ca="1">IF(MOD(ROW()-13,2)=0,IF(ISBLANK(OFFSET('10. SEGUIMIENTO 2025'!$N$14,INT((ROW()-13)/2),0)),"",OFFSET('10. SEGUIMIENTO 2025'!$N$14,INT((ROW()-13)/2),0)),IF(ISBLANK(OFFSET('9. METAS'!$N$20,INT((ROW()-14)/2),0)),"",OFFSET('9. METAS'!$N$20,INT((ROW()-14)/2),0)))</f>
        <v>41</v>
      </c>
      <c r="K433" s="256" t="str">
        <f ca="1">IF(MOD(ROW()-13,2)=0,IF(ISBLANK(OFFSET('10. SEGUIMIENTO 2025'!$O$14,INT((ROW()-13)/2),0)),"",OFFSET('10. SEGUIMIENTO 2025'!$O$14,INT((ROW()-13)/2),0)),IF(ISBLANK(OFFSET('9. METAS'!$O$20,INT((ROW()-14)/2),0)),"",OFFSET('9. METAS'!$O$20,INT((ROW()-14)/2),0)))</f>
        <v/>
      </c>
      <c r="L433" s="256" t="str">
        <f ca="1">IF(MOD(ROW()-13,2)=0,IF(ISBLANK(OFFSET('10. SEGUIMIENTO 2025'!$P$14,INT((ROW()-13)/2),0)),"",OFFSET('10. SEGUIMIENTO 2025'!$P$14,INT((ROW()-13)/2),0)),IF(ISBLANK(OFFSET('9. METAS'!$P$20,INT((ROW()-14)/2),0)),"",OFFSET('9. METAS'!$P$20,INT((ROW()-14)/2),0)))</f>
        <v/>
      </c>
      <c r="M433" s="257" t="str">
        <f ca="1">IF(MOD(ROW()-13,2)=0,IF(ISBLANK(OFFSET('10. SEGUIMIENTO 2025'!$Q$14,INT((ROW()-13)/2),0)),"",OFFSET('10. SEGUIMIENTO 2025'!$Q$14,INT((ROW()-13)/2),0)),IF(ISBLANK(OFFSET('9. METAS'!$Q$20,INT((ROW()-14)/2),0)),"",OFFSET('9. METAS'!$Q$20,INT((ROW()-14)/2),0)))</f>
        <v/>
      </c>
      <c r="N433" s="1012" t="str">
        <f t="shared" ref="N433" ca="1" si="416">IFERROR(M433/M434,"ND")</f>
        <v>ND</v>
      </c>
      <c r="O433" s="1008" t="str">
        <f t="shared" ref="O433" ca="1" si="417">IFERROR(((M433+L433+K433+J433)/H433),"ND")</f>
        <v>ND</v>
      </c>
      <c r="P433" s="996"/>
    </row>
    <row r="434" spans="3:16">
      <c r="C434" s="1030"/>
      <c r="D434" s="1026"/>
      <c r="E434" s="1026"/>
      <c r="F434" s="1024"/>
      <c r="G434" s="1021"/>
      <c r="H434" s="1017"/>
      <c r="I434" s="1015"/>
      <c r="J434" s="255" t="str">
        <f ca="1">IF(MOD(ROW()-13,2)=0,IF(ISBLANK(OFFSET('10. SEGUIMIENTO 2025'!$N$14,INT((ROW()-13)/2),0)),"",OFFSET('10. SEGUIMIENTO 2025'!$N$14,INT((ROW()-13)/2),0)),IF(ISBLANK(OFFSET('9. METAS'!$N$20,INT((ROW()-14)/2),0)),"",OFFSET('9. METAS'!$N$20,INT((ROW()-14)/2),0)))</f>
        <v/>
      </c>
      <c r="K434" s="256" t="str">
        <f ca="1">IF(MOD(ROW()-13,2)=0,IF(ISBLANK(OFFSET('10. SEGUIMIENTO 2025'!$O$14,INT((ROW()-13)/2),0)),"",OFFSET('10. SEGUIMIENTO 2025'!$O$14,INT((ROW()-13)/2),0)),IF(ISBLANK(OFFSET('9. METAS'!$O$20,INT((ROW()-14)/2),0)),"",OFFSET('9. METAS'!$O$20,INT((ROW()-14)/2),0)))</f>
        <v/>
      </c>
      <c r="L434" s="256" t="str">
        <f ca="1">IF(MOD(ROW()-13,2)=0,IF(ISBLANK(OFFSET('10. SEGUIMIENTO 2025'!$P$14,INT((ROW()-13)/2),0)),"",OFFSET('10. SEGUIMIENTO 2025'!$P$14,INT((ROW()-13)/2),0)),IF(ISBLANK(OFFSET('9. METAS'!$P$20,INT((ROW()-14)/2),0)),"",OFFSET('9. METAS'!$P$20,INT((ROW()-14)/2),0)))</f>
        <v/>
      </c>
      <c r="M434" s="257" t="str">
        <f ca="1">IF(MOD(ROW()-13,2)=0,IF(ISBLANK(OFFSET('10. SEGUIMIENTO 2025'!$Q$14,INT((ROW()-13)/2),0)),"",OFFSET('10. SEGUIMIENTO 2025'!$Q$14,INT((ROW()-13)/2),0)),IF(ISBLANK(OFFSET('9. METAS'!$Q$20,INT((ROW()-14)/2),0)),"",OFFSET('9. METAS'!$Q$20,INT((ROW()-14)/2),0)))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017" t="str">
        <f ca="1">IF(ISBLANK(OFFSET('9. METAS'!$K$20,INT((ROW()-13)/2),0)),"",OFFSET('9. METAS'!$K$20,INT((ROW()-13)/2),0))</f>
        <v/>
      </c>
      <c r="I435" s="1014"/>
      <c r="J435" s="255">
        <f ca="1">IF(MOD(ROW()-13,2)=0,IF(ISBLANK(OFFSET('10. SEGUIMIENTO 2025'!$N$14,INT((ROW()-13)/2),0)),"",OFFSET('10. SEGUIMIENTO 2025'!$N$14,INT((ROW()-13)/2),0)),IF(ISBLANK(OFFSET('9. METAS'!$N$20,INT((ROW()-14)/2),0)),"",OFFSET('9. METAS'!$N$20,INT((ROW()-14)/2),0)))</f>
        <v>41</v>
      </c>
      <c r="K435" s="256" t="str">
        <f ca="1">IF(MOD(ROW()-13,2)=0,IF(ISBLANK(OFFSET('10. SEGUIMIENTO 2025'!$O$14,INT((ROW()-13)/2),0)),"",OFFSET('10. SEGUIMIENTO 2025'!$O$14,INT((ROW()-13)/2),0)),IF(ISBLANK(OFFSET('9. METAS'!$O$20,INT((ROW()-14)/2),0)),"",OFFSET('9. METAS'!$O$20,INT((ROW()-14)/2),0)))</f>
        <v/>
      </c>
      <c r="L435" s="256" t="str">
        <f ca="1">IF(MOD(ROW()-13,2)=0,IF(ISBLANK(OFFSET('10. SEGUIMIENTO 2025'!$P$14,INT((ROW()-13)/2),0)),"",OFFSET('10. SEGUIMIENTO 2025'!$P$14,INT((ROW()-13)/2),0)),IF(ISBLANK(OFFSET('9. METAS'!$P$20,INT((ROW()-14)/2),0)),"",OFFSET('9. METAS'!$P$20,INT((ROW()-14)/2),0)))</f>
        <v/>
      </c>
      <c r="M435" s="257" t="str">
        <f ca="1">IF(MOD(ROW()-13,2)=0,IF(ISBLANK(OFFSET('10. SEGUIMIENTO 2025'!$Q$14,INT((ROW()-13)/2),0)),"",OFFSET('10. SEGUIMIENTO 2025'!$Q$14,INT((ROW()-13)/2),0)),IF(ISBLANK(OFFSET('9. METAS'!$Q$20,INT((ROW()-14)/2),0)),"",OFFSET('9. METAS'!$Q$20,INT((ROW()-14)/2),0)))</f>
        <v/>
      </c>
      <c r="N435" s="1012" t="str">
        <f t="shared" ref="N435" ca="1" si="418">IFERROR(M435/M436,"ND")</f>
        <v>ND</v>
      </c>
      <c r="O435" s="1008" t="str">
        <f t="shared" ref="O435" ca="1" si="419">IFERROR(((M435+L435+K435+J435)/H435),"ND")</f>
        <v>ND</v>
      </c>
      <c r="P435" s="996"/>
    </row>
    <row r="436" spans="3:16">
      <c r="C436" s="1030"/>
      <c r="D436" s="1026"/>
      <c r="E436" s="1026"/>
      <c r="F436" s="1024"/>
      <c r="G436" s="1021"/>
      <c r="H436" s="1017"/>
      <c r="I436" s="1015"/>
      <c r="J436" s="255" t="str">
        <f ca="1">IF(MOD(ROW()-13,2)=0,IF(ISBLANK(OFFSET('10. SEGUIMIENTO 2025'!$N$14,INT((ROW()-13)/2),0)),"",OFFSET('10. SEGUIMIENTO 2025'!$N$14,INT((ROW()-13)/2),0)),IF(ISBLANK(OFFSET('9. METAS'!$N$20,INT((ROW()-14)/2),0)),"",OFFSET('9. METAS'!$N$20,INT((ROW()-14)/2),0)))</f>
        <v/>
      </c>
      <c r="K436" s="256" t="str">
        <f ca="1">IF(MOD(ROW()-13,2)=0,IF(ISBLANK(OFFSET('10. SEGUIMIENTO 2025'!$O$14,INT((ROW()-13)/2),0)),"",OFFSET('10. SEGUIMIENTO 2025'!$O$14,INT((ROW()-13)/2),0)),IF(ISBLANK(OFFSET('9. METAS'!$O$20,INT((ROW()-14)/2),0)),"",OFFSET('9. METAS'!$O$20,INT((ROW()-14)/2),0)))</f>
        <v/>
      </c>
      <c r="L436" s="256" t="str">
        <f ca="1">IF(MOD(ROW()-13,2)=0,IF(ISBLANK(OFFSET('10. SEGUIMIENTO 2025'!$P$14,INT((ROW()-13)/2),0)),"",OFFSET('10. SEGUIMIENTO 2025'!$P$14,INT((ROW()-13)/2),0)),IF(ISBLANK(OFFSET('9. METAS'!$P$20,INT((ROW()-14)/2),0)),"",OFFSET('9. METAS'!$P$20,INT((ROW()-14)/2),0)))</f>
        <v/>
      </c>
      <c r="M436" s="257" t="str">
        <f ca="1">IF(MOD(ROW()-13,2)=0,IF(ISBLANK(OFFSET('10. SEGUIMIENTO 2025'!$Q$14,INT((ROW()-13)/2),0)),"",OFFSET('10. SEGUIMIENTO 2025'!$Q$14,INT((ROW()-13)/2),0)),IF(ISBLANK(OFFSET('9. METAS'!$Q$20,INT((ROW()-14)/2),0)),"",OFFSET('9. METAS'!$Q$20,INT((ROW()-14)/2),0)))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017" t="str">
        <f ca="1">IF(ISBLANK(OFFSET('9. METAS'!$K$20,INT((ROW()-13)/2),0)),"",OFFSET('9. METAS'!$K$20,INT((ROW()-13)/2),0))</f>
        <v/>
      </c>
      <c r="I437" s="1014"/>
      <c r="J437" s="255">
        <f ca="1">IF(MOD(ROW()-13,2)=0,IF(ISBLANK(OFFSET('10. SEGUIMIENTO 2025'!$N$14,INT((ROW()-13)/2),0)),"",OFFSET('10. SEGUIMIENTO 2025'!$N$14,INT((ROW()-13)/2),0)),IF(ISBLANK(OFFSET('9. METAS'!$N$20,INT((ROW()-14)/2),0)),"",OFFSET('9. METAS'!$N$20,INT((ROW()-14)/2),0)))</f>
        <v>41</v>
      </c>
      <c r="K437" s="256" t="str">
        <f ca="1">IF(MOD(ROW()-13,2)=0,IF(ISBLANK(OFFSET('10. SEGUIMIENTO 2025'!$O$14,INT((ROW()-13)/2),0)),"",OFFSET('10. SEGUIMIENTO 2025'!$O$14,INT((ROW()-13)/2),0)),IF(ISBLANK(OFFSET('9. METAS'!$O$20,INT((ROW()-14)/2),0)),"",OFFSET('9. METAS'!$O$20,INT((ROW()-14)/2),0)))</f>
        <v/>
      </c>
      <c r="L437" s="256" t="str">
        <f ca="1">IF(MOD(ROW()-13,2)=0,IF(ISBLANK(OFFSET('10. SEGUIMIENTO 2025'!$P$14,INT((ROW()-13)/2),0)),"",OFFSET('10. SEGUIMIENTO 2025'!$P$14,INT((ROW()-13)/2),0)),IF(ISBLANK(OFFSET('9. METAS'!$P$20,INT((ROW()-14)/2),0)),"",OFFSET('9. METAS'!$P$20,INT((ROW()-14)/2),0)))</f>
        <v/>
      </c>
      <c r="M437" s="257" t="str">
        <f ca="1">IF(MOD(ROW()-13,2)=0,IF(ISBLANK(OFFSET('10. SEGUIMIENTO 2025'!$Q$14,INT((ROW()-13)/2),0)),"",OFFSET('10. SEGUIMIENTO 2025'!$Q$14,INT((ROW()-13)/2),0)),IF(ISBLANK(OFFSET('9. METAS'!$Q$20,INT((ROW()-14)/2),0)),"",OFFSET('9. METAS'!$Q$20,INT((ROW()-14)/2),0)))</f>
        <v/>
      </c>
      <c r="N437" s="1012" t="str">
        <f t="shared" ref="N437" ca="1" si="420">IFERROR(M437/M438,"ND")</f>
        <v>ND</v>
      </c>
      <c r="O437" s="1008" t="str">
        <f t="shared" ref="O437" ca="1" si="421">IFERROR(((M437+L437+K437+J437)/H437),"ND")</f>
        <v>ND</v>
      </c>
      <c r="P437" s="996"/>
    </row>
    <row r="438" spans="3:16">
      <c r="C438" s="1030"/>
      <c r="D438" s="1026"/>
      <c r="E438" s="1026"/>
      <c r="F438" s="1024"/>
      <c r="G438" s="1021"/>
      <c r="H438" s="1017"/>
      <c r="I438" s="1015"/>
      <c r="J438" s="255" t="str">
        <f ca="1">IF(MOD(ROW()-13,2)=0,IF(ISBLANK(OFFSET('10. SEGUIMIENTO 2025'!$N$14,INT((ROW()-13)/2),0)),"",OFFSET('10. SEGUIMIENTO 2025'!$N$14,INT((ROW()-13)/2),0)),IF(ISBLANK(OFFSET('9. METAS'!$N$20,INT((ROW()-14)/2),0)),"",OFFSET('9. METAS'!$N$20,INT((ROW()-14)/2),0)))</f>
        <v/>
      </c>
      <c r="K438" s="256" t="str">
        <f ca="1">IF(MOD(ROW()-13,2)=0,IF(ISBLANK(OFFSET('10. SEGUIMIENTO 2025'!$O$14,INT((ROW()-13)/2),0)),"",OFFSET('10. SEGUIMIENTO 2025'!$O$14,INT((ROW()-13)/2),0)),IF(ISBLANK(OFFSET('9. METAS'!$O$20,INT((ROW()-14)/2),0)),"",OFFSET('9. METAS'!$O$20,INT((ROW()-14)/2),0)))</f>
        <v/>
      </c>
      <c r="L438" s="256" t="str">
        <f ca="1">IF(MOD(ROW()-13,2)=0,IF(ISBLANK(OFFSET('10. SEGUIMIENTO 2025'!$P$14,INT((ROW()-13)/2),0)),"",OFFSET('10. SEGUIMIENTO 2025'!$P$14,INT((ROW()-13)/2),0)),IF(ISBLANK(OFFSET('9. METAS'!$P$20,INT((ROW()-14)/2),0)),"",OFFSET('9. METAS'!$P$20,INT((ROW()-14)/2),0)))</f>
        <v/>
      </c>
      <c r="M438" s="257" t="str">
        <f ca="1">IF(MOD(ROW()-13,2)=0,IF(ISBLANK(OFFSET('10. SEGUIMIENTO 2025'!$Q$14,INT((ROW()-13)/2),0)),"",OFFSET('10. SEGUIMIENTO 2025'!$Q$14,INT((ROW()-13)/2),0)),IF(ISBLANK(OFFSET('9. METAS'!$Q$20,INT((ROW()-14)/2),0)),"",OFFSET('9. METAS'!$Q$20,INT((ROW()-14)/2),0)))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017" t="str">
        <f ca="1">IF(ISBLANK(OFFSET('9. METAS'!$K$20,INT((ROW()-13)/2),0)),"",OFFSET('9. METAS'!$K$20,INT((ROW()-13)/2),0))</f>
        <v/>
      </c>
      <c r="I439" s="1014"/>
      <c r="J439" s="255">
        <f ca="1">IF(MOD(ROW()-13,2)=0,IF(ISBLANK(OFFSET('10. SEGUIMIENTO 2025'!$N$14,INT((ROW()-13)/2),0)),"",OFFSET('10. SEGUIMIENTO 2025'!$N$14,INT((ROW()-13)/2),0)),IF(ISBLANK(OFFSET('9. METAS'!$N$20,INT((ROW()-14)/2),0)),"",OFFSET('9. METAS'!$N$20,INT((ROW()-14)/2),0)))</f>
        <v>41</v>
      </c>
      <c r="K439" s="256" t="str">
        <f ca="1">IF(MOD(ROW()-13,2)=0,IF(ISBLANK(OFFSET('10. SEGUIMIENTO 2025'!$O$14,INT((ROW()-13)/2),0)),"",OFFSET('10. SEGUIMIENTO 2025'!$O$14,INT((ROW()-13)/2),0)),IF(ISBLANK(OFFSET('9. METAS'!$O$20,INT((ROW()-14)/2),0)),"",OFFSET('9. METAS'!$O$20,INT((ROW()-14)/2),0)))</f>
        <v/>
      </c>
      <c r="L439" s="256" t="str">
        <f ca="1">IF(MOD(ROW()-13,2)=0,IF(ISBLANK(OFFSET('10. SEGUIMIENTO 2025'!$P$14,INT((ROW()-13)/2),0)),"",OFFSET('10. SEGUIMIENTO 2025'!$P$14,INT((ROW()-13)/2),0)),IF(ISBLANK(OFFSET('9. METAS'!$P$20,INT((ROW()-14)/2),0)),"",OFFSET('9. METAS'!$P$20,INT((ROW()-14)/2),0)))</f>
        <v/>
      </c>
      <c r="M439" s="257" t="str">
        <f ca="1">IF(MOD(ROW()-13,2)=0,IF(ISBLANK(OFFSET('10. SEGUIMIENTO 2025'!$Q$14,INT((ROW()-13)/2),0)),"",OFFSET('10. SEGUIMIENTO 2025'!$Q$14,INT((ROW()-13)/2),0)),IF(ISBLANK(OFFSET('9. METAS'!$Q$20,INT((ROW()-14)/2),0)),"",OFFSET('9. METAS'!$Q$20,INT((ROW()-14)/2),0)))</f>
        <v/>
      </c>
      <c r="N439" s="1012" t="str">
        <f t="shared" ref="N439" ca="1" si="422">IFERROR(M439/M440,"ND")</f>
        <v>ND</v>
      </c>
      <c r="O439" s="1008" t="str">
        <f t="shared" ref="O439" ca="1" si="423">IFERROR(((M439+L439+K439+J439)/H439),"ND")</f>
        <v>ND</v>
      </c>
      <c r="P439" s="996"/>
    </row>
    <row r="440" spans="3:16">
      <c r="C440" s="1030"/>
      <c r="D440" s="1026"/>
      <c r="E440" s="1026"/>
      <c r="F440" s="1024"/>
      <c r="G440" s="1021"/>
      <c r="H440" s="1017"/>
      <c r="I440" s="1015"/>
      <c r="J440" s="255" t="str">
        <f ca="1">IF(MOD(ROW()-13,2)=0,IF(ISBLANK(OFFSET('10. SEGUIMIENTO 2025'!$N$14,INT((ROW()-13)/2),0)),"",OFFSET('10. SEGUIMIENTO 2025'!$N$14,INT((ROW()-13)/2),0)),IF(ISBLANK(OFFSET('9. METAS'!$N$20,INT((ROW()-14)/2),0)),"",OFFSET('9. METAS'!$N$20,INT((ROW()-14)/2),0)))</f>
        <v/>
      </c>
      <c r="K440" s="256" t="str">
        <f ca="1">IF(MOD(ROW()-13,2)=0,IF(ISBLANK(OFFSET('10. SEGUIMIENTO 2025'!$O$14,INT((ROW()-13)/2),0)),"",OFFSET('10. SEGUIMIENTO 2025'!$O$14,INT((ROW()-13)/2),0)),IF(ISBLANK(OFFSET('9. METAS'!$O$20,INT((ROW()-14)/2),0)),"",OFFSET('9. METAS'!$O$20,INT((ROW()-14)/2),0)))</f>
        <v/>
      </c>
      <c r="L440" s="256" t="str">
        <f ca="1">IF(MOD(ROW()-13,2)=0,IF(ISBLANK(OFFSET('10. SEGUIMIENTO 2025'!$P$14,INT((ROW()-13)/2),0)),"",OFFSET('10. SEGUIMIENTO 2025'!$P$14,INT((ROW()-13)/2),0)),IF(ISBLANK(OFFSET('9. METAS'!$P$20,INT((ROW()-14)/2),0)),"",OFFSET('9. METAS'!$P$20,INT((ROW()-14)/2),0)))</f>
        <v/>
      </c>
      <c r="M440" s="257" t="str">
        <f ca="1">IF(MOD(ROW()-13,2)=0,IF(ISBLANK(OFFSET('10. SEGUIMIENTO 2025'!$Q$14,INT((ROW()-13)/2),0)),"",OFFSET('10. SEGUIMIENTO 2025'!$Q$14,INT((ROW()-13)/2),0)),IF(ISBLANK(OFFSET('9. METAS'!$Q$20,INT((ROW()-14)/2),0)),"",OFFSET('9. METAS'!$Q$20,INT((ROW()-14)/2),0)))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017" t="str">
        <f ca="1">IF(ISBLANK(OFFSET('9. METAS'!$K$20,INT((ROW()-13)/2),0)),"",OFFSET('9. METAS'!$K$20,INT((ROW()-13)/2),0))</f>
        <v/>
      </c>
      <c r="I441" s="1014"/>
      <c r="J441" s="255">
        <f ca="1">IF(MOD(ROW()-13,2)=0,IF(ISBLANK(OFFSET('10. SEGUIMIENTO 2025'!$N$14,INT((ROW()-13)/2),0)),"",OFFSET('10. SEGUIMIENTO 2025'!$N$14,INT((ROW()-13)/2),0)),IF(ISBLANK(OFFSET('9. METAS'!$N$20,INT((ROW()-14)/2),0)),"",OFFSET('9. METAS'!$N$20,INT((ROW()-14)/2),0)))</f>
        <v>41</v>
      </c>
      <c r="K441" s="256" t="str">
        <f ca="1">IF(MOD(ROW()-13,2)=0,IF(ISBLANK(OFFSET('10. SEGUIMIENTO 2025'!$O$14,INT((ROW()-13)/2),0)),"",OFFSET('10. SEGUIMIENTO 2025'!$O$14,INT((ROW()-13)/2),0)),IF(ISBLANK(OFFSET('9. METAS'!$O$20,INT((ROW()-14)/2),0)),"",OFFSET('9. METAS'!$O$20,INT((ROW()-14)/2),0)))</f>
        <v/>
      </c>
      <c r="L441" s="256" t="str">
        <f ca="1">IF(MOD(ROW()-13,2)=0,IF(ISBLANK(OFFSET('10. SEGUIMIENTO 2025'!$P$14,INT((ROW()-13)/2),0)),"",OFFSET('10. SEGUIMIENTO 2025'!$P$14,INT((ROW()-13)/2),0)),IF(ISBLANK(OFFSET('9. METAS'!$P$20,INT((ROW()-14)/2),0)),"",OFFSET('9. METAS'!$P$20,INT((ROW()-14)/2),0)))</f>
        <v/>
      </c>
      <c r="M441" s="257" t="str">
        <f ca="1">IF(MOD(ROW()-13,2)=0,IF(ISBLANK(OFFSET('10. SEGUIMIENTO 2025'!$Q$14,INT((ROW()-13)/2),0)),"",OFFSET('10. SEGUIMIENTO 2025'!$Q$14,INT((ROW()-13)/2),0)),IF(ISBLANK(OFFSET('9. METAS'!$Q$20,INT((ROW()-14)/2),0)),"",OFFSET('9. METAS'!$Q$20,INT((ROW()-14)/2),0)))</f>
        <v/>
      </c>
      <c r="N441" s="1012" t="str">
        <f t="shared" ref="N441" ca="1" si="424">IFERROR(M441/M442,"ND")</f>
        <v>ND</v>
      </c>
      <c r="O441" s="1008" t="str">
        <f t="shared" ref="O441" ca="1" si="425">IFERROR(((M441+L441+K441+J441)/H441),"ND")</f>
        <v>ND</v>
      </c>
      <c r="P441" s="996"/>
    </row>
    <row r="442" spans="3:16">
      <c r="C442" s="1030"/>
      <c r="D442" s="1026"/>
      <c r="E442" s="1026"/>
      <c r="F442" s="1024"/>
      <c r="G442" s="1021"/>
      <c r="H442" s="1017"/>
      <c r="I442" s="1015"/>
      <c r="J442" s="255" t="str">
        <f ca="1">IF(MOD(ROW()-13,2)=0,IF(ISBLANK(OFFSET('10. SEGUIMIENTO 2025'!$N$14,INT((ROW()-13)/2),0)),"",OFFSET('10. SEGUIMIENTO 2025'!$N$14,INT((ROW()-13)/2),0)),IF(ISBLANK(OFFSET('9. METAS'!$N$20,INT((ROW()-14)/2),0)),"",OFFSET('9. METAS'!$N$20,INT((ROW()-14)/2),0)))</f>
        <v/>
      </c>
      <c r="K442" s="256" t="str">
        <f ca="1">IF(MOD(ROW()-13,2)=0,IF(ISBLANK(OFFSET('10. SEGUIMIENTO 2025'!$O$14,INT((ROW()-13)/2),0)),"",OFFSET('10. SEGUIMIENTO 2025'!$O$14,INT((ROW()-13)/2),0)),IF(ISBLANK(OFFSET('9. METAS'!$O$20,INT((ROW()-14)/2),0)),"",OFFSET('9. METAS'!$O$20,INT((ROW()-14)/2),0)))</f>
        <v/>
      </c>
      <c r="L442" s="256" t="str">
        <f ca="1">IF(MOD(ROW()-13,2)=0,IF(ISBLANK(OFFSET('10. SEGUIMIENTO 2025'!$P$14,INT((ROW()-13)/2),0)),"",OFFSET('10. SEGUIMIENTO 2025'!$P$14,INT((ROW()-13)/2),0)),IF(ISBLANK(OFFSET('9. METAS'!$P$20,INT((ROW()-14)/2),0)),"",OFFSET('9. METAS'!$P$20,INT((ROW()-14)/2),0)))</f>
        <v/>
      </c>
      <c r="M442" s="257" t="str">
        <f ca="1">IF(MOD(ROW()-13,2)=0,IF(ISBLANK(OFFSET('10. SEGUIMIENTO 2025'!$Q$14,INT((ROW()-13)/2),0)),"",OFFSET('10. SEGUIMIENTO 2025'!$Q$14,INT((ROW()-13)/2),0)),IF(ISBLANK(OFFSET('9. METAS'!$Q$20,INT((ROW()-14)/2),0)),"",OFFSET('9. METAS'!$Q$20,INT((ROW()-14)/2),0)))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017" t="str">
        <f ca="1">IF(ISBLANK(OFFSET('9. METAS'!$K$20,INT((ROW()-13)/2),0)),"",OFFSET('9. METAS'!$K$20,INT((ROW()-13)/2),0))</f>
        <v/>
      </c>
      <c r="I443" s="1014"/>
      <c r="J443" s="255">
        <f ca="1">IF(MOD(ROW()-13,2)=0,IF(ISBLANK(OFFSET('10. SEGUIMIENTO 2025'!$N$14,INT((ROW()-13)/2),0)),"",OFFSET('10. SEGUIMIENTO 2025'!$N$14,INT((ROW()-13)/2),0)),IF(ISBLANK(OFFSET('9. METAS'!$N$20,INT((ROW()-14)/2),0)),"",OFFSET('9. METAS'!$N$20,INT((ROW()-14)/2),0)))</f>
        <v>41</v>
      </c>
      <c r="K443" s="256" t="str">
        <f ca="1">IF(MOD(ROW()-13,2)=0,IF(ISBLANK(OFFSET('10. SEGUIMIENTO 2025'!$O$14,INT((ROW()-13)/2),0)),"",OFFSET('10. SEGUIMIENTO 2025'!$O$14,INT((ROW()-13)/2),0)),IF(ISBLANK(OFFSET('9. METAS'!$O$20,INT((ROW()-14)/2),0)),"",OFFSET('9. METAS'!$O$20,INT((ROW()-14)/2),0)))</f>
        <v/>
      </c>
      <c r="L443" s="256" t="str">
        <f ca="1">IF(MOD(ROW()-13,2)=0,IF(ISBLANK(OFFSET('10. SEGUIMIENTO 2025'!$P$14,INT((ROW()-13)/2),0)),"",OFFSET('10. SEGUIMIENTO 2025'!$P$14,INT((ROW()-13)/2),0)),IF(ISBLANK(OFFSET('9. METAS'!$P$20,INT((ROW()-14)/2),0)),"",OFFSET('9. METAS'!$P$20,INT((ROW()-14)/2),0)))</f>
        <v/>
      </c>
      <c r="M443" s="257" t="str">
        <f ca="1">IF(MOD(ROW()-13,2)=0,IF(ISBLANK(OFFSET('10. SEGUIMIENTO 2025'!$Q$14,INT((ROW()-13)/2),0)),"",OFFSET('10. SEGUIMIENTO 2025'!$Q$14,INT((ROW()-13)/2),0)),IF(ISBLANK(OFFSET('9. METAS'!$Q$20,INT((ROW()-14)/2),0)),"",OFFSET('9. METAS'!$Q$20,INT((ROW()-14)/2),0)))</f>
        <v/>
      </c>
      <c r="N443" s="1012" t="str">
        <f t="shared" ref="N443" ca="1" si="426">IFERROR(M443/M444,"ND")</f>
        <v>ND</v>
      </c>
      <c r="O443" s="1008" t="str">
        <f t="shared" ref="O443" ca="1" si="427">IFERROR(((M443+L443+K443+J443)/H443),"ND")</f>
        <v>ND</v>
      </c>
      <c r="P443" s="996"/>
    </row>
    <row r="444" spans="3:16">
      <c r="C444" s="1030"/>
      <c r="D444" s="1026"/>
      <c r="E444" s="1026"/>
      <c r="F444" s="1024"/>
      <c r="G444" s="1021"/>
      <c r="H444" s="1017"/>
      <c r="I444" s="1015"/>
      <c r="J444" s="255" t="str">
        <f ca="1">IF(MOD(ROW()-13,2)=0,IF(ISBLANK(OFFSET('10. SEGUIMIENTO 2025'!$N$14,INT((ROW()-13)/2),0)),"",OFFSET('10. SEGUIMIENTO 2025'!$N$14,INT((ROW()-13)/2),0)),IF(ISBLANK(OFFSET('9. METAS'!$N$20,INT((ROW()-14)/2),0)),"",OFFSET('9. METAS'!$N$20,INT((ROW()-14)/2),0)))</f>
        <v/>
      </c>
      <c r="K444" s="256" t="str">
        <f ca="1">IF(MOD(ROW()-13,2)=0,IF(ISBLANK(OFFSET('10. SEGUIMIENTO 2025'!$O$14,INT((ROW()-13)/2),0)),"",OFFSET('10. SEGUIMIENTO 2025'!$O$14,INT((ROW()-13)/2),0)),IF(ISBLANK(OFFSET('9. METAS'!$O$20,INT((ROW()-14)/2),0)),"",OFFSET('9. METAS'!$O$20,INT((ROW()-14)/2),0)))</f>
        <v/>
      </c>
      <c r="L444" s="256" t="str">
        <f ca="1">IF(MOD(ROW()-13,2)=0,IF(ISBLANK(OFFSET('10. SEGUIMIENTO 2025'!$P$14,INT((ROW()-13)/2),0)),"",OFFSET('10. SEGUIMIENTO 2025'!$P$14,INT((ROW()-13)/2),0)),IF(ISBLANK(OFFSET('9. METAS'!$P$20,INT((ROW()-14)/2),0)),"",OFFSET('9. METAS'!$P$20,INT((ROW()-14)/2),0)))</f>
        <v/>
      </c>
      <c r="M444" s="257" t="str">
        <f ca="1">IF(MOD(ROW()-13,2)=0,IF(ISBLANK(OFFSET('10. SEGUIMIENTO 2025'!$Q$14,INT((ROW()-13)/2),0)),"",OFFSET('10. SEGUIMIENTO 2025'!$Q$14,INT((ROW()-13)/2),0)),IF(ISBLANK(OFFSET('9. METAS'!$Q$20,INT((ROW()-14)/2),0)),"",OFFSET('9. METAS'!$Q$20,INT((ROW()-14)/2),0)))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017" t="str">
        <f ca="1">IF(ISBLANK(OFFSET('9. METAS'!$K$20,INT((ROW()-13)/2),0)),"",OFFSET('9. METAS'!$K$20,INT((ROW()-13)/2),0))</f>
        <v/>
      </c>
      <c r="I445" s="1014"/>
      <c r="J445" s="255">
        <f ca="1">IF(MOD(ROW()-13,2)=0,IF(ISBLANK(OFFSET('10. SEGUIMIENTO 2025'!$N$14,INT((ROW()-13)/2),0)),"",OFFSET('10. SEGUIMIENTO 2025'!$N$14,INT((ROW()-13)/2),0)),IF(ISBLANK(OFFSET('9. METAS'!$N$20,INT((ROW()-14)/2),0)),"",OFFSET('9. METAS'!$N$20,INT((ROW()-14)/2),0)))</f>
        <v>41</v>
      </c>
      <c r="K445" s="256" t="str">
        <f ca="1">IF(MOD(ROW()-13,2)=0,IF(ISBLANK(OFFSET('10. SEGUIMIENTO 2025'!$O$14,INT((ROW()-13)/2),0)),"",OFFSET('10. SEGUIMIENTO 2025'!$O$14,INT((ROW()-13)/2),0)),IF(ISBLANK(OFFSET('9. METAS'!$O$20,INT((ROW()-14)/2),0)),"",OFFSET('9. METAS'!$O$20,INT((ROW()-14)/2),0)))</f>
        <v/>
      </c>
      <c r="L445" s="256" t="str">
        <f ca="1">IF(MOD(ROW()-13,2)=0,IF(ISBLANK(OFFSET('10. SEGUIMIENTO 2025'!$P$14,INT((ROW()-13)/2),0)),"",OFFSET('10. SEGUIMIENTO 2025'!$P$14,INT((ROW()-13)/2),0)),IF(ISBLANK(OFFSET('9. METAS'!$P$20,INT((ROW()-14)/2),0)),"",OFFSET('9. METAS'!$P$20,INT((ROW()-14)/2),0)))</f>
        <v/>
      </c>
      <c r="M445" s="257" t="str">
        <f ca="1">IF(MOD(ROW()-13,2)=0,IF(ISBLANK(OFFSET('10. SEGUIMIENTO 2025'!$Q$14,INT((ROW()-13)/2),0)),"",OFFSET('10. SEGUIMIENTO 2025'!$Q$14,INT((ROW()-13)/2),0)),IF(ISBLANK(OFFSET('9. METAS'!$Q$20,INT((ROW()-14)/2),0)),"",OFFSET('9. METAS'!$Q$20,INT((ROW()-14)/2),0)))</f>
        <v/>
      </c>
      <c r="N445" s="1012" t="str">
        <f t="shared" ref="N445" ca="1" si="428">IFERROR(M445/M446,"ND")</f>
        <v>ND</v>
      </c>
      <c r="O445" s="1008" t="str">
        <f t="shared" ref="O445" ca="1" si="429">IFERROR(((M445+L445+K445+J445)/H445),"ND")</f>
        <v>ND</v>
      </c>
      <c r="P445" s="996"/>
    </row>
    <row r="446" spans="3:16">
      <c r="C446" s="1030"/>
      <c r="D446" s="1026"/>
      <c r="E446" s="1026"/>
      <c r="F446" s="1024"/>
      <c r="G446" s="1021"/>
      <c r="H446" s="1017"/>
      <c r="I446" s="1015"/>
      <c r="J446" s="255" t="str">
        <f ca="1">IF(MOD(ROW()-13,2)=0,IF(ISBLANK(OFFSET('10. SEGUIMIENTO 2025'!$N$14,INT((ROW()-13)/2),0)),"",OFFSET('10. SEGUIMIENTO 2025'!$N$14,INT((ROW()-13)/2),0)),IF(ISBLANK(OFFSET('9. METAS'!$N$20,INT((ROW()-14)/2),0)),"",OFFSET('9. METAS'!$N$20,INT((ROW()-14)/2),0)))</f>
        <v/>
      </c>
      <c r="K446" s="256" t="str">
        <f ca="1">IF(MOD(ROW()-13,2)=0,IF(ISBLANK(OFFSET('10. SEGUIMIENTO 2025'!$O$14,INT((ROW()-13)/2),0)),"",OFFSET('10. SEGUIMIENTO 2025'!$O$14,INT((ROW()-13)/2),0)),IF(ISBLANK(OFFSET('9. METAS'!$O$20,INT((ROW()-14)/2),0)),"",OFFSET('9. METAS'!$O$20,INT((ROW()-14)/2),0)))</f>
        <v/>
      </c>
      <c r="L446" s="256" t="str">
        <f ca="1">IF(MOD(ROW()-13,2)=0,IF(ISBLANK(OFFSET('10. SEGUIMIENTO 2025'!$P$14,INT((ROW()-13)/2),0)),"",OFFSET('10. SEGUIMIENTO 2025'!$P$14,INT((ROW()-13)/2),0)),IF(ISBLANK(OFFSET('9. METAS'!$P$20,INT((ROW()-14)/2),0)),"",OFFSET('9. METAS'!$P$20,INT((ROW()-14)/2),0)))</f>
        <v/>
      </c>
      <c r="M446" s="257" t="str">
        <f ca="1">IF(MOD(ROW()-13,2)=0,IF(ISBLANK(OFFSET('10. SEGUIMIENTO 2025'!$Q$14,INT((ROW()-13)/2),0)),"",OFFSET('10. SEGUIMIENTO 2025'!$Q$14,INT((ROW()-13)/2),0)),IF(ISBLANK(OFFSET('9. METAS'!$Q$20,INT((ROW()-14)/2),0)),"",OFFSET('9. METAS'!$Q$20,INT((ROW()-14)/2),0)))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017" t="str">
        <f ca="1">IF(ISBLANK(OFFSET('9. METAS'!$K$20,INT((ROW()-13)/2),0)),"",OFFSET('9. METAS'!$K$20,INT((ROW()-13)/2),0))</f>
        <v/>
      </c>
      <c r="I447" s="1014"/>
      <c r="J447" s="255">
        <f ca="1">IF(MOD(ROW()-13,2)=0,IF(ISBLANK(OFFSET('10. SEGUIMIENTO 2025'!$N$14,INT((ROW()-13)/2),0)),"",OFFSET('10. SEGUIMIENTO 2025'!$N$14,INT((ROW()-13)/2),0)),IF(ISBLANK(OFFSET('9. METAS'!$N$20,INT((ROW()-14)/2),0)),"",OFFSET('9. METAS'!$N$20,INT((ROW()-14)/2),0)))</f>
        <v>41</v>
      </c>
      <c r="K447" s="256" t="str">
        <f ca="1">IF(MOD(ROW()-13,2)=0,IF(ISBLANK(OFFSET('10. SEGUIMIENTO 2025'!$O$14,INT((ROW()-13)/2),0)),"",OFFSET('10. SEGUIMIENTO 2025'!$O$14,INT((ROW()-13)/2),0)),IF(ISBLANK(OFFSET('9. METAS'!$O$20,INT((ROW()-14)/2),0)),"",OFFSET('9. METAS'!$O$20,INT((ROW()-14)/2),0)))</f>
        <v/>
      </c>
      <c r="L447" s="256" t="str">
        <f ca="1">IF(MOD(ROW()-13,2)=0,IF(ISBLANK(OFFSET('10. SEGUIMIENTO 2025'!$P$14,INT((ROW()-13)/2),0)),"",OFFSET('10. SEGUIMIENTO 2025'!$P$14,INT((ROW()-13)/2),0)),IF(ISBLANK(OFFSET('9. METAS'!$P$20,INT((ROW()-14)/2),0)),"",OFFSET('9. METAS'!$P$20,INT((ROW()-14)/2),0)))</f>
        <v/>
      </c>
      <c r="M447" s="257" t="str">
        <f ca="1">IF(MOD(ROW()-13,2)=0,IF(ISBLANK(OFFSET('10. SEGUIMIENTO 2025'!$Q$14,INT((ROW()-13)/2),0)),"",OFFSET('10. SEGUIMIENTO 2025'!$Q$14,INT((ROW()-13)/2),0)),IF(ISBLANK(OFFSET('9. METAS'!$Q$20,INT((ROW()-14)/2),0)),"",OFFSET('9. METAS'!$Q$20,INT((ROW()-14)/2),0)))</f>
        <v/>
      </c>
      <c r="N447" s="1012" t="str">
        <f t="shared" ref="N447" ca="1" si="430">IFERROR(M447/M448,"ND")</f>
        <v>ND</v>
      </c>
      <c r="O447" s="1008" t="str">
        <f t="shared" ref="O447" ca="1" si="431">IFERROR(((M447+L447+K447+J447)/H447),"ND")</f>
        <v>ND</v>
      </c>
      <c r="P447" s="996"/>
    </row>
    <row r="448" spans="3:16">
      <c r="C448" s="1030"/>
      <c r="D448" s="1026"/>
      <c r="E448" s="1026"/>
      <c r="F448" s="1024"/>
      <c r="G448" s="1021"/>
      <c r="H448" s="1017"/>
      <c r="I448" s="1015"/>
      <c r="J448" s="255" t="str">
        <f ca="1">IF(MOD(ROW()-13,2)=0,IF(ISBLANK(OFFSET('10. SEGUIMIENTO 2025'!$N$14,INT((ROW()-13)/2),0)),"",OFFSET('10. SEGUIMIENTO 2025'!$N$14,INT((ROW()-13)/2),0)),IF(ISBLANK(OFFSET('9. METAS'!$N$20,INT((ROW()-14)/2),0)),"",OFFSET('9. METAS'!$N$20,INT((ROW()-14)/2),0)))</f>
        <v/>
      </c>
      <c r="K448" s="256" t="str">
        <f ca="1">IF(MOD(ROW()-13,2)=0,IF(ISBLANK(OFFSET('10. SEGUIMIENTO 2025'!$O$14,INT((ROW()-13)/2),0)),"",OFFSET('10. SEGUIMIENTO 2025'!$O$14,INT((ROW()-13)/2),0)),IF(ISBLANK(OFFSET('9. METAS'!$O$20,INT((ROW()-14)/2),0)),"",OFFSET('9. METAS'!$O$20,INT((ROW()-14)/2),0)))</f>
        <v/>
      </c>
      <c r="L448" s="256" t="str">
        <f ca="1">IF(MOD(ROW()-13,2)=0,IF(ISBLANK(OFFSET('10. SEGUIMIENTO 2025'!$P$14,INT((ROW()-13)/2),0)),"",OFFSET('10. SEGUIMIENTO 2025'!$P$14,INT((ROW()-13)/2),0)),IF(ISBLANK(OFFSET('9. METAS'!$P$20,INT((ROW()-14)/2),0)),"",OFFSET('9. METAS'!$P$20,INT((ROW()-14)/2),0)))</f>
        <v/>
      </c>
      <c r="M448" s="257" t="str">
        <f ca="1">IF(MOD(ROW()-13,2)=0,IF(ISBLANK(OFFSET('10. SEGUIMIENTO 2025'!$Q$14,INT((ROW()-13)/2),0)),"",OFFSET('10. SEGUIMIENTO 2025'!$Q$14,INT((ROW()-13)/2),0)),IF(ISBLANK(OFFSET('9. METAS'!$Q$20,INT((ROW()-14)/2),0)),"",OFFSET('9. METAS'!$Q$20,INT((ROW()-14)/2),0)))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017" t="str">
        <f ca="1">IF(ISBLANK(OFFSET('9. METAS'!$K$20,INT((ROW()-13)/2),0)),"",OFFSET('9. METAS'!$K$20,INT((ROW()-13)/2),0))</f>
        <v/>
      </c>
      <c r="I449" s="1014"/>
      <c r="J449" s="255">
        <f ca="1">IF(MOD(ROW()-13,2)=0,IF(ISBLANK(OFFSET('10. SEGUIMIENTO 2025'!$N$14,INT((ROW()-13)/2),0)),"",OFFSET('10. SEGUIMIENTO 2025'!$N$14,INT((ROW()-13)/2),0)),IF(ISBLANK(OFFSET('9. METAS'!$N$20,INT((ROW()-14)/2),0)),"",OFFSET('9. METAS'!$N$20,INT((ROW()-14)/2),0)))</f>
        <v>41</v>
      </c>
      <c r="K449" s="256" t="str">
        <f ca="1">IF(MOD(ROW()-13,2)=0,IF(ISBLANK(OFFSET('10. SEGUIMIENTO 2025'!$O$14,INT((ROW()-13)/2),0)),"",OFFSET('10. SEGUIMIENTO 2025'!$O$14,INT((ROW()-13)/2),0)),IF(ISBLANK(OFFSET('9. METAS'!$O$20,INT((ROW()-14)/2),0)),"",OFFSET('9. METAS'!$O$20,INT((ROW()-14)/2),0)))</f>
        <v/>
      </c>
      <c r="L449" s="256" t="str">
        <f ca="1">IF(MOD(ROW()-13,2)=0,IF(ISBLANK(OFFSET('10. SEGUIMIENTO 2025'!$P$14,INT((ROW()-13)/2),0)),"",OFFSET('10. SEGUIMIENTO 2025'!$P$14,INT((ROW()-13)/2),0)),IF(ISBLANK(OFFSET('9. METAS'!$P$20,INT((ROW()-14)/2),0)),"",OFFSET('9. METAS'!$P$20,INT((ROW()-14)/2),0)))</f>
        <v/>
      </c>
      <c r="M449" s="257" t="str">
        <f ca="1">IF(MOD(ROW()-13,2)=0,IF(ISBLANK(OFFSET('10. SEGUIMIENTO 2025'!$Q$14,INT((ROW()-13)/2),0)),"",OFFSET('10. SEGUIMIENTO 2025'!$Q$14,INT((ROW()-13)/2),0)),IF(ISBLANK(OFFSET('9. METAS'!$Q$20,INT((ROW()-14)/2),0)),"",OFFSET('9. METAS'!$Q$20,INT((ROW()-14)/2),0)))</f>
        <v/>
      </c>
      <c r="N449" s="1012" t="str">
        <f t="shared" ref="N449" ca="1" si="432">IFERROR(M449/M450,"ND")</f>
        <v>ND</v>
      </c>
      <c r="O449" s="1008" t="str">
        <f t="shared" ref="O449" ca="1" si="433">IFERROR(((M449+L449+K449+J449)/H449),"ND")</f>
        <v>ND</v>
      </c>
      <c r="P449" s="996"/>
    </row>
    <row r="450" spans="3:16">
      <c r="C450" s="1030"/>
      <c r="D450" s="1026"/>
      <c r="E450" s="1026"/>
      <c r="F450" s="1024"/>
      <c r="G450" s="1021"/>
      <c r="H450" s="1017"/>
      <c r="I450" s="1015"/>
      <c r="J450" s="255" t="str">
        <f ca="1">IF(MOD(ROW()-13,2)=0,IF(ISBLANK(OFFSET('10. SEGUIMIENTO 2025'!$N$14,INT((ROW()-13)/2),0)),"",OFFSET('10. SEGUIMIENTO 2025'!$N$14,INT((ROW()-13)/2),0)),IF(ISBLANK(OFFSET('9. METAS'!$N$20,INT((ROW()-14)/2),0)),"",OFFSET('9. METAS'!$N$20,INT((ROW()-14)/2),0)))</f>
        <v/>
      </c>
      <c r="K450" s="256" t="str">
        <f ca="1">IF(MOD(ROW()-13,2)=0,IF(ISBLANK(OFFSET('10. SEGUIMIENTO 2025'!$O$14,INT((ROW()-13)/2),0)),"",OFFSET('10. SEGUIMIENTO 2025'!$O$14,INT((ROW()-13)/2),0)),IF(ISBLANK(OFFSET('9. METAS'!$O$20,INT((ROW()-14)/2),0)),"",OFFSET('9. METAS'!$O$20,INT((ROW()-14)/2),0)))</f>
        <v/>
      </c>
      <c r="L450" s="256" t="str">
        <f ca="1">IF(MOD(ROW()-13,2)=0,IF(ISBLANK(OFFSET('10. SEGUIMIENTO 2025'!$P$14,INT((ROW()-13)/2),0)),"",OFFSET('10. SEGUIMIENTO 2025'!$P$14,INT((ROW()-13)/2),0)),IF(ISBLANK(OFFSET('9. METAS'!$P$20,INT((ROW()-14)/2),0)),"",OFFSET('9. METAS'!$P$20,INT((ROW()-14)/2),0)))</f>
        <v/>
      </c>
      <c r="M450" s="257" t="str">
        <f ca="1">IF(MOD(ROW()-13,2)=0,IF(ISBLANK(OFFSET('10. SEGUIMIENTO 2025'!$Q$14,INT((ROW()-13)/2),0)),"",OFFSET('10. SEGUIMIENTO 2025'!$Q$14,INT((ROW()-13)/2),0)),IF(ISBLANK(OFFSET('9. METAS'!$Q$20,INT((ROW()-14)/2),0)),"",OFFSET('9. METAS'!$Q$20,INT((ROW()-14)/2),0)))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017" t="str">
        <f ca="1">IF(ISBLANK(OFFSET('9. METAS'!$K$20,INT((ROW()-13)/2),0)),"",OFFSET('9. METAS'!$K$20,INT((ROW()-13)/2),0))</f>
        <v/>
      </c>
      <c r="I451" s="1014"/>
      <c r="J451" s="255">
        <f ca="1">IF(MOD(ROW()-13,2)=0,IF(ISBLANK(OFFSET('10. SEGUIMIENTO 2025'!$N$14,INT((ROW()-13)/2),0)),"",OFFSET('10. SEGUIMIENTO 2025'!$N$14,INT((ROW()-13)/2),0)),IF(ISBLANK(OFFSET('9. METAS'!$N$20,INT((ROW()-14)/2),0)),"",OFFSET('9. METAS'!$N$20,INT((ROW()-14)/2),0)))</f>
        <v>41</v>
      </c>
      <c r="K451" s="256" t="str">
        <f ca="1">IF(MOD(ROW()-13,2)=0,IF(ISBLANK(OFFSET('10. SEGUIMIENTO 2025'!$O$14,INT((ROW()-13)/2),0)),"",OFFSET('10. SEGUIMIENTO 2025'!$O$14,INT((ROW()-13)/2),0)),IF(ISBLANK(OFFSET('9. METAS'!$O$20,INT((ROW()-14)/2),0)),"",OFFSET('9. METAS'!$O$20,INT((ROW()-14)/2),0)))</f>
        <v/>
      </c>
      <c r="L451" s="256" t="str">
        <f ca="1">IF(MOD(ROW()-13,2)=0,IF(ISBLANK(OFFSET('10. SEGUIMIENTO 2025'!$P$14,INT((ROW()-13)/2),0)),"",OFFSET('10. SEGUIMIENTO 2025'!$P$14,INT((ROW()-13)/2),0)),IF(ISBLANK(OFFSET('9. METAS'!$P$20,INT((ROW()-14)/2),0)),"",OFFSET('9. METAS'!$P$20,INT((ROW()-14)/2),0)))</f>
        <v/>
      </c>
      <c r="M451" s="257" t="str">
        <f ca="1">IF(MOD(ROW()-13,2)=0,IF(ISBLANK(OFFSET('10. SEGUIMIENTO 2025'!$Q$14,INT((ROW()-13)/2),0)),"",OFFSET('10. SEGUIMIENTO 2025'!$Q$14,INT((ROW()-13)/2),0)),IF(ISBLANK(OFFSET('9. METAS'!$Q$20,INT((ROW()-14)/2),0)),"",OFFSET('9. METAS'!$Q$20,INT((ROW()-14)/2),0)))</f>
        <v/>
      </c>
      <c r="N451" s="1012" t="str">
        <f t="shared" ref="N451" ca="1" si="434">IFERROR(M451/M452,"ND")</f>
        <v>ND</v>
      </c>
      <c r="O451" s="1008" t="str">
        <f t="shared" ref="O451" ca="1" si="435">IFERROR(((M451+L451+K451+J451)/H451),"ND")</f>
        <v>ND</v>
      </c>
      <c r="P451" s="996"/>
    </row>
    <row r="452" spans="3:16">
      <c r="C452" s="1030"/>
      <c r="D452" s="1026"/>
      <c r="E452" s="1026"/>
      <c r="F452" s="1024"/>
      <c r="G452" s="1021"/>
      <c r="H452" s="1017"/>
      <c r="I452" s="1015"/>
      <c r="J452" s="255" t="str">
        <f ca="1">IF(MOD(ROW()-13,2)=0,IF(ISBLANK(OFFSET('10. SEGUIMIENTO 2025'!$N$14,INT((ROW()-13)/2),0)),"",OFFSET('10. SEGUIMIENTO 2025'!$N$14,INT((ROW()-13)/2),0)),IF(ISBLANK(OFFSET('9. METAS'!$N$20,INT((ROW()-14)/2),0)),"",OFFSET('9. METAS'!$N$20,INT((ROW()-14)/2),0)))</f>
        <v/>
      </c>
      <c r="K452" s="256" t="str">
        <f ca="1">IF(MOD(ROW()-13,2)=0,IF(ISBLANK(OFFSET('10. SEGUIMIENTO 2025'!$O$14,INT((ROW()-13)/2),0)),"",OFFSET('10. SEGUIMIENTO 2025'!$O$14,INT((ROW()-13)/2),0)),IF(ISBLANK(OFFSET('9. METAS'!$O$20,INT((ROW()-14)/2),0)),"",OFFSET('9. METAS'!$O$20,INT((ROW()-14)/2),0)))</f>
        <v/>
      </c>
      <c r="L452" s="256" t="str">
        <f ca="1">IF(MOD(ROW()-13,2)=0,IF(ISBLANK(OFFSET('10. SEGUIMIENTO 2025'!$P$14,INT((ROW()-13)/2),0)),"",OFFSET('10. SEGUIMIENTO 2025'!$P$14,INT((ROW()-13)/2),0)),IF(ISBLANK(OFFSET('9. METAS'!$P$20,INT((ROW()-14)/2),0)),"",OFFSET('9. METAS'!$P$20,INT((ROW()-14)/2),0)))</f>
        <v/>
      </c>
      <c r="M452" s="257" t="str">
        <f ca="1">IF(MOD(ROW()-13,2)=0,IF(ISBLANK(OFFSET('10. SEGUIMIENTO 2025'!$Q$14,INT((ROW()-13)/2),0)),"",OFFSET('10. SEGUIMIENTO 2025'!$Q$14,INT((ROW()-13)/2),0)),IF(ISBLANK(OFFSET('9. METAS'!$Q$20,INT((ROW()-14)/2),0)),"",OFFSET('9. METAS'!$Q$20,INT((ROW()-14)/2),0)))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017" t="str">
        <f ca="1">IF(ISBLANK(OFFSET('9. METAS'!$K$20,INT((ROW()-13)/2),0)),"",OFFSET('9. METAS'!$K$20,INT((ROW()-13)/2),0))</f>
        <v/>
      </c>
      <c r="I453" s="1014"/>
      <c r="J453" s="255">
        <f ca="1">IF(MOD(ROW()-13,2)=0,IF(ISBLANK(OFFSET('10. SEGUIMIENTO 2025'!$N$14,INT((ROW()-13)/2),0)),"",OFFSET('10. SEGUIMIENTO 2025'!$N$14,INT((ROW()-13)/2),0)),IF(ISBLANK(OFFSET('9. METAS'!$N$20,INT((ROW()-14)/2),0)),"",OFFSET('9. METAS'!$N$20,INT((ROW()-14)/2),0)))</f>
        <v>41</v>
      </c>
      <c r="K453" s="256" t="str">
        <f ca="1">IF(MOD(ROW()-13,2)=0,IF(ISBLANK(OFFSET('10. SEGUIMIENTO 2025'!$O$14,INT((ROW()-13)/2),0)),"",OFFSET('10. SEGUIMIENTO 2025'!$O$14,INT((ROW()-13)/2),0)),IF(ISBLANK(OFFSET('9. METAS'!$O$20,INT((ROW()-14)/2),0)),"",OFFSET('9. METAS'!$O$20,INT((ROW()-14)/2),0)))</f>
        <v/>
      </c>
      <c r="L453" s="256" t="str">
        <f ca="1">IF(MOD(ROW()-13,2)=0,IF(ISBLANK(OFFSET('10. SEGUIMIENTO 2025'!$P$14,INT((ROW()-13)/2),0)),"",OFFSET('10. SEGUIMIENTO 2025'!$P$14,INT((ROW()-13)/2),0)),IF(ISBLANK(OFFSET('9. METAS'!$P$20,INT((ROW()-14)/2),0)),"",OFFSET('9. METAS'!$P$20,INT((ROW()-14)/2),0)))</f>
        <v/>
      </c>
      <c r="M453" s="257" t="str">
        <f ca="1">IF(MOD(ROW()-13,2)=0,IF(ISBLANK(OFFSET('10. SEGUIMIENTO 2025'!$Q$14,INT((ROW()-13)/2),0)),"",OFFSET('10. SEGUIMIENTO 2025'!$Q$14,INT((ROW()-13)/2),0)),IF(ISBLANK(OFFSET('9. METAS'!$Q$20,INT((ROW()-14)/2),0)),"",OFFSET('9. METAS'!$Q$20,INT((ROW()-14)/2),0)))</f>
        <v/>
      </c>
      <c r="N453" s="1012" t="str">
        <f t="shared" ref="N453" ca="1" si="436">IFERROR(M453/M454,"ND")</f>
        <v>ND</v>
      </c>
      <c r="O453" s="1008" t="str">
        <f t="shared" ref="O453" ca="1" si="437">IFERROR(((M453+L453+K453+J453)/H453),"ND")</f>
        <v>ND</v>
      </c>
      <c r="P453" s="996"/>
    </row>
    <row r="454" spans="3:16">
      <c r="C454" s="1030"/>
      <c r="D454" s="1026"/>
      <c r="E454" s="1026"/>
      <c r="F454" s="1024"/>
      <c r="G454" s="1021"/>
      <c r="H454" s="1017"/>
      <c r="I454" s="1015"/>
      <c r="J454" s="255" t="str">
        <f ca="1">IF(MOD(ROW()-13,2)=0,IF(ISBLANK(OFFSET('10. SEGUIMIENTO 2025'!$N$14,INT((ROW()-13)/2),0)),"",OFFSET('10. SEGUIMIENTO 2025'!$N$14,INT((ROW()-13)/2),0)),IF(ISBLANK(OFFSET('9. METAS'!$N$20,INT((ROW()-14)/2),0)),"",OFFSET('9. METAS'!$N$20,INT((ROW()-14)/2),0)))</f>
        <v/>
      </c>
      <c r="K454" s="256" t="str">
        <f ca="1">IF(MOD(ROW()-13,2)=0,IF(ISBLANK(OFFSET('10. SEGUIMIENTO 2025'!$O$14,INT((ROW()-13)/2),0)),"",OFFSET('10. SEGUIMIENTO 2025'!$O$14,INT((ROW()-13)/2),0)),IF(ISBLANK(OFFSET('9. METAS'!$O$20,INT((ROW()-14)/2),0)),"",OFFSET('9. METAS'!$O$20,INT((ROW()-14)/2),0)))</f>
        <v/>
      </c>
      <c r="L454" s="256" t="str">
        <f ca="1">IF(MOD(ROW()-13,2)=0,IF(ISBLANK(OFFSET('10. SEGUIMIENTO 2025'!$P$14,INT((ROW()-13)/2),0)),"",OFFSET('10. SEGUIMIENTO 2025'!$P$14,INT((ROW()-13)/2),0)),IF(ISBLANK(OFFSET('9. METAS'!$P$20,INT((ROW()-14)/2),0)),"",OFFSET('9. METAS'!$P$20,INT((ROW()-14)/2),0)))</f>
        <v/>
      </c>
      <c r="M454" s="257" t="str">
        <f ca="1">IF(MOD(ROW()-13,2)=0,IF(ISBLANK(OFFSET('10. SEGUIMIENTO 2025'!$Q$14,INT((ROW()-13)/2),0)),"",OFFSET('10. SEGUIMIENTO 2025'!$Q$14,INT((ROW()-13)/2),0)),IF(ISBLANK(OFFSET('9. METAS'!$Q$20,INT((ROW()-14)/2),0)),"",OFFSET('9. METAS'!$Q$20,INT((ROW()-14)/2),0)))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017" t="str">
        <f ca="1">IF(ISBLANK(OFFSET('9. METAS'!$K$20,INT((ROW()-13)/2),0)),"",OFFSET('9. METAS'!$K$20,INT((ROW()-13)/2),0))</f>
        <v/>
      </c>
      <c r="I455" s="1014"/>
      <c r="J455" s="255">
        <f ca="1">IF(MOD(ROW()-13,2)=0,IF(ISBLANK(OFFSET('10. SEGUIMIENTO 2025'!$N$14,INT((ROW()-13)/2),0)),"",OFFSET('10. SEGUIMIENTO 2025'!$N$14,INT((ROW()-13)/2),0)),IF(ISBLANK(OFFSET('9. METAS'!$N$20,INT((ROW()-14)/2),0)),"",OFFSET('9. METAS'!$N$20,INT((ROW()-14)/2),0)))</f>
        <v>41</v>
      </c>
      <c r="K455" s="256" t="str">
        <f ca="1">IF(MOD(ROW()-13,2)=0,IF(ISBLANK(OFFSET('10. SEGUIMIENTO 2025'!$O$14,INT((ROW()-13)/2),0)),"",OFFSET('10. SEGUIMIENTO 2025'!$O$14,INT((ROW()-13)/2),0)),IF(ISBLANK(OFFSET('9. METAS'!$O$20,INT((ROW()-14)/2),0)),"",OFFSET('9. METAS'!$O$20,INT((ROW()-14)/2),0)))</f>
        <v/>
      </c>
      <c r="L455" s="256" t="str">
        <f ca="1">IF(MOD(ROW()-13,2)=0,IF(ISBLANK(OFFSET('10. SEGUIMIENTO 2025'!$P$14,INT((ROW()-13)/2),0)),"",OFFSET('10. SEGUIMIENTO 2025'!$P$14,INT((ROW()-13)/2),0)),IF(ISBLANK(OFFSET('9. METAS'!$P$20,INT((ROW()-14)/2),0)),"",OFFSET('9. METAS'!$P$20,INT((ROW()-14)/2),0)))</f>
        <v/>
      </c>
      <c r="M455" s="257" t="str">
        <f ca="1">IF(MOD(ROW()-13,2)=0,IF(ISBLANK(OFFSET('10. SEGUIMIENTO 2025'!$Q$14,INT((ROW()-13)/2),0)),"",OFFSET('10. SEGUIMIENTO 2025'!$Q$14,INT((ROW()-13)/2),0)),IF(ISBLANK(OFFSET('9. METAS'!$Q$20,INT((ROW()-14)/2),0)),"",OFFSET('9. METAS'!$Q$20,INT((ROW()-14)/2),0)))</f>
        <v/>
      </c>
      <c r="N455" s="1012" t="str">
        <f t="shared" ref="N455" ca="1" si="438">IFERROR(M455/M456,"ND")</f>
        <v>ND</v>
      </c>
      <c r="O455" s="1008" t="str">
        <f t="shared" ref="O455" ca="1" si="439">IFERROR(((M455+L455+K455+J455)/H455),"ND")</f>
        <v>ND</v>
      </c>
      <c r="P455" s="996"/>
    </row>
    <row r="456" spans="3:16">
      <c r="C456" s="1030"/>
      <c r="D456" s="1026"/>
      <c r="E456" s="1026"/>
      <c r="F456" s="1024"/>
      <c r="G456" s="1021"/>
      <c r="H456" s="1017"/>
      <c r="I456" s="1015"/>
      <c r="J456" s="255" t="str">
        <f ca="1">IF(MOD(ROW()-13,2)=0,IF(ISBLANK(OFFSET('10. SEGUIMIENTO 2025'!$N$14,INT((ROW()-13)/2),0)),"",OFFSET('10. SEGUIMIENTO 2025'!$N$14,INT((ROW()-13)/2),0)),IF(ISBLANK(OFFSET('9. METAS'!$N$20,INT((ROW()-14)/2),0)),"",OFFSET('9. METAS'!$N$20,INT((ROW()-14)/2),0)))</f>
        <v/>
      </c>
      <c r="K456" s="256" t="str">
        <f ca="1">IF(MOD(ROW()-13,2)=0,IF(ISBLANK(OFFSET('10. SEGUIMIENTO 2025'!$O$14,INT((ROW()-13)/2),0)),"",OFFSET('10. SEGUIMIENTO 2025'!$O$14,INT((ROW()-13)/2),0)),IF(ISBLANK(OFFSET('9. METAS'!$O$20,INT((ROW()-14)/2),0)),"",OFFSET('9. METAS'!$O$20,INT((ROW()-14)/2),0)))</f>
        <v/>
      </c>
      <c r="L456" s="256" t="str">
        <f ca="1">IF(MOD(ROW()-13,2)=0,IF(ISBLANK(OFFSET('10. SEGUIMIENTO 2025'!$P$14,INT((ROW()-13)/2),0)),"",OFFSET('10. SEGUIMIENTO 2025'!$P$14,INT((ROW()-13)/2),0)),IF(ISBLANK(OFFSET('9. METAS'!$P$20,INT((ROW()-14)/2),0)),"",OFFSET('9. METAS'!$P$20,INT((ROW()-14)/2),0)))</f>
        <v/>
      </c>
      <c r="M456" s="257" t="str">
        <f ca="1">IF(MOD(ROW()-13,2)=0,IF(ISBLANK(OFFSET('10. SEGUIMIENTO 2025'!$Q$14,INT((ROW()-13)/2),0)),"",OFFSET('10. SEGUIMIENTO 2025'!$Q$14,INT((ROW()-13)/2),0)),IF(ISBLANK(OFFSET('9. METAS'!$Q$20,INT((ROW()-14)/2),0)),"",OFFSET('9. METAS'!$Q$20,INT((ROW()-14)/2),0)))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017" t="str">
        <f ca="1">IF(ISBLANK(OFFSET('9. METAS'!$K$20,INT((ROW()-13)/2),0)),"",OFFSET('9. METAS'!$K$20,INT((ROW()-13)/2),0))</f>
        <v/>
      </c>
      <c r="I457" s="1014"/>
      <c r="J457" s="255">
        <f ca="1">IF(MOD(ROW()-13,2)=0,IF(ISBLANK(OFFSET('10. SEGUIMIENTO 2025'!$N$14,INT((ROW()-13)/2),0)),"",OFFSET('10. SEGUIMIENTO 2025'!$N$14,INT((ROW()-13)/2),0)),IF(ISBLANK(OFFSET('9. METAS'!$N$20,INT((ROW()-14)/2),0)),"",OFFSET('9. METAS'!$N$20,INT((ROW()-14)/2),0)))</f>
        <v>41</v>
      </c>
      <c r="K457" s="256" t="str">
        <f ca="1">IF(MOD(ROW()-13,2)=0,IF(ISBLANK(OFFSET('10. SEGUIMIENTO 2025'!$O$14,INT((ROW()-13)/2),0)),"",OFFSET('10. SEGUIMIENTO 2025'!$O$14,INT((ROW()-13)/2),0)),IF(ISBLANK(OFFSET('9. METAS'!$O$20,INT((ROW()-14)/2),0)),"",OFFSET('9. METAS'!$O$20,INT((ROW()-14)/2),0)))</f>
        <v/>
      </c>
      <c r="L457" s="256" t="str">
        <f ca="1">IF(MOD(ROW()-13,2)=0,IF(ISBLANK(OFFSET('10. SEGUIMIENTO 2025'!$P$14,INT((ROW()-13)/2),0)),"",OFFSET('10. SEGUIMIENTO 2025'!$P$14,INT((ROW()-13)/2),0)),IF(ISBLANK(OFFSET('9. METAS'!$P$20,INT((ROW()-14)/2),0)),"",OFFSET('9. METAS'!$P$20,INT((ROW()-14)/2),0)))</f>
        <v/>
      </c>
      <c r="M457" s="257" t="str">
        <f ca="1">IF(MOD(ROW()-13,2)=0,IF(ISBLANK(OFFSET('10. SEGUIMIENTO 2025'!$Q$14,INT((ROW()-13)/2),0)),"",OFFSET('10. SEGUIMIENTO 2025'!$Q$14,INT((ROW()-13)/2),0)),IF(ISBLANK(OFFSET('9. METAS'!$Q$20,INT((ROW()-14)/2),0)),"",OFFSET('9. METAS'!$Q$20,INT((ROW()-14)/2),0)))</f>
        <v/>
      </c>
      <c r="N457" s="1012" t="str">
        <f t="shared" ref="N457" ca="1" si="440">IFERROR(M457/M458,"ND")</f>
        <v>ND</v>
      </c>
      <c r="O457" s="1008" t="str">
        <f t="shared" ref="O457" ca="1" si="441">IFERROR(((M457+L457+K457+J457)/H457),"ND")</f>
        <v>ND</v>
      </c>
      <c r="P457" s="996"/>
    </row>
    <row r="458" spans="3:16">
      <c r="C458" s="1030"/>
      <c r="D458" s="1026"/>
      <c r="E458" s="1026"/>
      <c r="F458" s="1024"/>
      <c r="G458" s="1021"/>
      <c r="H458" s="1017"/>
      <c r="I458" s="1015"/>
      <c r="J458" s="255" t="str">
        <f ca="1">IF(MOD(ROW()-13,2)=0,IF(ISBLANK(OFFSET('10. SEGUIMIENTO 2025'!$N$14,INT((ROW()-13)/2),0)),"",OFFSET('10. SEGUIMIENTO 2025'!$N$14,INT((ROW()-13)/2),0)),IF(ISBLANK(OFFSET('9. METAS'!$N$20,INT((ROW()-14)/2),0)),"",OFFSET('9. METAS'!$N$20,INT((ROW()-14)/2),0)))</f>
        <v/>
      </c>
      <c r="K458" s="256" t="str">
        <f ca="1">IF(MOD(ROW()-13,2)=0,IF(ISBLANK(OFFSET('10. SEGUIMIENTO 2025'!$O$14,INT((ROW()-13)/2),0)),"",OFFSET('10. SEGUIMIENTO 2025'!$O$14,INT((ROW()-13)/2),0)),IF(ISBLANK(OFFSET('9. METAS'!$O$20,INT((ROW()-14)/2),0)),"",OFFSET('9. METAS'!$O$20,INT((ROW()-14)/2),0)))</f>
        <v/>
      </c>
      <c r="L458" s="256" t="str">
        <f ca="1">IF(MOD(ROW()-13,2)=0,IF(ISBLANK(OFFSET('10. SEGUIMIENTO 2025'!$P$14,INT((ROW()-13)/2),0)),"",OFFSET('10. SEGUIMIENTO 2025'!$P$14,INT((ROW()-13)/2),0)),IF(ISBLANK(OFFSET('9. METAS'!$P$20,INT((ROW()-14)/2),0)),"",OFFSET('9. METAS'!$P$20,INT((ROW()-14)/2),0)))</f>
        <v/>
      </c>
      <c r="M458" s="257" t="str">
        <f ca="1">IF(MOD(ROW()-13,2)=0,IF(ISBLANK(OFFSET('10. SEGUIMIENTO 2025'!$Q$14,INT((ROW()-13)/2),0)),"",OFFSET('10. SEGUIMIENTO 2025'!$Q$14,INT((ROW()-13)/2),0)),IF(ISBLANK(OFFSET('9. METAS'!$Q$20,INT((ROW()-14)/2),0)),"",OFFSET('9. METAS'!$Q$20,INT((ROW()-14)/2),0)))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017" t="str">
        <f ca="1">IF(ISBLANK(OFFSET('9. METAS'!$K$20,INT((ROW()-13)/2),0)),"",OFFSET('9. METAS'!$K$20,INT((ROW()-13)/2),0))</f>
        <v/>
      </c>
      <c r="I459" s="1014"/>
      <c r="J459" s="255">
        <f ca="1">IF(MOD(ROW()-13,2)=0,IF(ISBLANK(OFFSET('10. SEGUIMIENTO 2025'!$N$14,INT((ROW()-13)/2),0)),"",OFFSET('10. SEGUIMIENTO 2025'!$N$14,INT((ROW()-13)/2),0)),IF(ISBLANK(OFFSET('9. METAS'!$N$20,INT((ROW()-14)/2),0)),"",OFFSET('9. METAS'!$N$20,INT((ROW()-14)/2),0)))</f>
        <v>41</v>
      </c>
      <c r="K459" s="256" t="str">
        <f ca="1">IF(MOD(ROW()-13,2)=0,IF(ISBLANK(OFFSET('10. SEGUIMIENTO 2025'!$O$14,INT((ROW()-13)/2),0)),"",OFFSET('10. SEGUIMIENTO 2025'!$O$14,INT((ROW()-13)/2),0)),IF(ISBLANK(OFFSET('9. METAS'!$O$20,INT((ROW()-14)/2),0)),"",OFFSET('9. METAS'!$O$20,INT((ROW()-14)/2),0)))</f>
        <v/>
      </c>
      <c r="L459" s="256" t="str">
        <f ca="1">IF(MOD(ROW()-13,2)=0,IF(ISBLANK(OFFSET('10. SEGUIMIENTO 2025'!$P$14,INT((ROW()-13)/2),0)),"",OFFSET('10. SEGUIMIENTO 2025'!$P$14,INT((ROW()-13)/2),0)),IF(ISBLANK(OFFSET('9. METAS'!$P$20,INT((ROW()-14)/2),0)),"",OFFSET('9. METAS'!$P$20,INT((ROW()-14)/2),0)))</f>
        <v/>
      </c>
      <c r="M459" s="257" t="str">
        <f ca="1">IF(MOD(ROW()-13,2)=0,IF(ISBLANK(OFFSET('10. SEGUIMIENTO 2025'!$Q$14,INT((ROW()-13)/2),0)),"",OFFSET('10. SEGUIMIENTO 2025'!$Q$14,INT((ROW()-13)/2),0)),IF(ISBLANK(OFFSET('9. METAS'!$Q$20,INT((ROW()-14)/2),0)),"",OFFSET('9. METAS'!$Q$20,INT((ROW()-14)/2),0)))</f>
        <v/>
      </c>
      <c r="N459" s="1012" t="str">
        <f t="shared" ref="N459" ca="1" si="442">IFERROR(M459/M460,"ND")</f>
        <v>ND</v>
      </c>
      <c r="O459" s="1008" t="str">
        <f t="shared" ref="O459" ca="1" si="443">IFERROR(((M459+L459+K459+J459)/H459),"ND")</f>
        <v>ND</v>
      </c>
      <c r="P459" s="996"/>
    </row>
    <row r="460" spans="3:16">
      <c r="C460" s="1030"/>
      <c r="D460" s="1026"/>
      <c r="E460" s="1026"/>
      <c r="F460" s="1024"/>
      <c r="G460" s="1021"/>
      <c r="H460" s="1017"/>
      <c r="I460" s="1015"/>
      <c r="J460" s="255" t="str">
        <f ca="1">IF(MOD(ROW()-13,2)=0,IF(ISBLANK(OFFSET('10. SEGUIMIENTO 2025'!$N$14,INT((ROW()-13)/2),0)),"",OFFSET('10. SEGUIMIENTO 2025'!$N$14,INT((ROW()-13)/2),0)),IF(ISBLANK(OFFSET('9. METAS'!$N$20,INT((ROW()-14)/2),0)),"",OFFSET('9. METAS'!$N$20,INT((ROW()-14)/2),0)))</f>
        <v/>
      </c>
      <c r="K460" s="256" t="str">
        <f ca="1">IF(MOD(ROW()-13,2)=0,IF(ISBLANK(OFFSET('10. SEGUIMIENTO 2025'!$O$14,INT((ROW()-13)/2),0)),"",OFFSET('10. SEGUIMIENTO 2025'!$O$14,INT((ROW()-13)/2),0)),IF(ISBLANK(OFFSET('9. METAS'!$O$20,INT((ROW()-14)/2),0)),"",OFFSET('9. METAS'!$O$20,INT((ROW()-14)/2),0)))</f>
        <v/>
      </c>
      <c r="L460" s="256" t="str">
        <f ca="1">IF(MOD(ROW()-13,2)=0,IF(ISBLANK(OFFSET('10. SEGUIMIENTO 2025'!$P$14,INT((ROW()-13)/2),0)),"",OFFSET('10. SEGUIMIENTO 2025'!$P$14,INT((ROW()-13)/2),0)),IF(ISBLANK(OFFSET('9. METAS'!$P$20,INT((ROW()-14)/2),0)),"",OFFSET('9. METAS'!$P$20,INT((ROW()-14)/2),0)))</f>
        <v/>
      </c>
      <c r="M460" s="257" t="str">
        <f ca="1">IF(MOD(ROW()-13,2)=0,IF(ISBLANK(OFFSET('10. SEGUIMIENTO 2025'!$Q$14,INT((ROW()-13)/2),0)),"",OFFSET('10. SEGUIMIENTO 2025'!$Q$14,INT((ROW()-13)/2),0)),IF(ISBLANK(OFFSET('9. METAS'!$Q$20,INT((ROW()-14)/2),0)),"",OFFSET('9. METAS'!$Q$20,INT((ROW()-14)/2),0)))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017" t="str">
        <f ca="1">IF(ISBLANK(OFFSET('9. METAS'!$K$20,INT((ROW()-13)/2),0)),"",OFFSET('9. METAS'!$K$20,INT((ROW()-13)/2),0))</f>
        <v/>
      </c>
      <c r="I461" s="1014"/>
      <c r="J461" s="255">
        <f ca="1">IF(MOD(ROW()-13,2)=0,IF(ISBLANK(OFFSET('10. SEGUIMIENTO 2025'!$N$14,INT((ROW()-13)/2),0)),"",OFFSET('10. SEGUIMIENTO 2025'!$N$14,INT((ROW()-13)/2),0)),IF(ISBLANK(OFFSET('9. METAS'!$N$20,INT((ROW()-14)/2),0)),"",OFFSET('9. METAS'!$N$20,INT((ROW()-14)/2),0)))</f>
        <v>41</v>
      </c>
      <c r="K461" s="256" t="str">
        <f ca="1">IF(MOD(ROW()-13,2)=0,IF(ISBLANK(OFFSET('10. SEGUIMIENTO 2025'!$O$14,INT((ROW()-13)/2),0)),"",OFFSET('10. SEGUIMIENTO 2025'!$O$14,INT((ROW()-13)/2),0)),IF(ISBLANK(OFFSET('9. METAS'!$O$20,INT((ROW()-14)/2),0)),"",OFFSET('9. METAS'!$O$20,INT((ROW()-14)/2),0)))</f>
        <v/>
      </c>
      <c r="L461" s="256" t="str">
        <f ca="1">IF(MOD(ROW()-13,2)=0,IF(ISBLANK(OFFSET('10. SEGUIMIENTO 2025'!$P$14,INT((ROW()-13)/2),0)),"",OFFSET('10. SEGUIMIENTO 2025'!$P$14,INT((ROW()-13)/2),0)),IF(ISBLANK(OFFSET('9. METAS'!$P$20,INT((ROW()-14)/2),0)),"",OFFSET('9. METAS'!$P$20,INT((ROW()-14)/2),0)))</f>
        <v/>
      </c>
      <c r="M461" s="257" t="str">
        <f ca="1">IF(MOD(ROW()-13,2)=0,IF(ISBLANK(OFFSET('10. SEGUIMIENTO 2025'!$Q$14,INT((ROW()-13)/2),0)),"",OFFSET('10. SEGUIMIENTO 2025'!$Q$14,INT((ROW()-13)/2),0)),IF(ISBLANK(OFFSET('9. METAS'!$Q$20,INT((ROW()-14)/2),0)),"",OFFSET('9. METAS'!$Q$20,INT((ROW()-14)/2),0)))</f>
        <v/>
      </c>
      <c r="N461" s="1012" t="str">
        <f t="shared" ref="N461" ca="1" si="444">IFERROR(M461/M462,"ND")</f>
        <v>ND</v>
      </c>
      <c r="O461" s="1008" t="str">
        <f t="shared" ref="O461" ca="1" si="445">IFERROR(((M461+L461+K461+J461)/H461),"ND")</f>
        <v>ND</v>
      </c>
      <c r="P461" s="996"/>
    </row>
    <row r="462" spans="3:16">
      <c r="C462" s="1030"/>
      <c r="D462" s="1026"/>
      <c r="E462" s="1026"/>
      <c r="F462" s="1024"/>
      <c r="G462" s="1021"/>
      <c r="H462" s="1017"/>
      <c r="I462" s="1015"/>
      <c r="J462" s="255" t="str">
        <f ca="1">IF(MOD(ROW()-13,2)=0,IF(ISBLANK(OFFSET('10. SEGUIMIENTO 2025'!$N$14,INT((ROW()-13)/2),0)),"",OFFSET('10. SEGUIMIENTO 2025'!$N$14,INT((ROW()-13)/2),0)),IF(ISBLANK(OFFSET('9. METAS'!$N$20,INT((ROW()-14)/2),0)),"",OFFSET('9. METAS'!$N$20,INT((ROW()-14)/2),0)))</f>
        <v/>
      </c>
      <c r="K462" s="256" t="str">
        <f ca="1">IF(MOD(ROW()-13,2)=0,IF(ISBLANK(OFFSET('10. SEGUIMIENTO 2025'!$O$14,INT((ROW()-13)/2),0)),"",OFFSET('10. SEGUIMIENTO 2025'!$O$14,INT((ROW()-13)/2),0)),IF(ISBLANK(OFFSET('9. METAS'!$O$20,INT((ROW()-14)/2),0)),"",OFFSET('9. METAS'!$O$20,INT((ROW()-14)/2),0)))</f>
        <v/>
      </c>
      <c r="L462" s="256" t="str">
        <f ca="1">IF(MOD(ROW()-13,2)=0,IF(ISBLANK(OFFSET('10. SEGUIMIENTO 2025'!$P$14,INT((ROW()-13)/2),0)),"",OFFSET('10. SEGUIMIENTO 2025'!$P$14,INT((ROW()-13)/2),0)),IF(ISBLANK(OFFSET('9. METAS'!$P$20,INT((ROW()-14)/2),0)),"",OFFSET('9. METAS'!$P$20,INT((ROW()-14)/2),0)))</f>
        <v/>
      </c>
      <c r="M462" s="257" t="str">
        <f ca="1">IF(MOD(ROW()-13,2)=0,IF(ISBLANK(OFFSET('10. SEGUIMIENTO 2025'!$Q$14,INT((ROW()-13)/2),0)),"",OFFSET('10. SEGUIMIENTO 2025'!$Q$14,INT((ROW()-13)/2),0)),IF(ISBLANK(OFFSET('9. METAS'!$Q$20,INT((ROW()-14)/2),0)),"",OFFSET('9. METAS'!$Q$20,INT((ROW()-14)/2),0)))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017" t="str">
        <f ca="1">IF(ISBLANK(OFFSET('9. METAS'!$K$20,INT((ROW()-13)/2),0)),"",OFFSET('9. METAS'!$K$20,INT((ROW()-13)/2),0))</f>
        <v/>
      </c>
      <c r="I463" s="1014"/>
      <c r="J463" s="255">
        <f ca="1">IF(MOD(ROW()-13,2)=0,IF(ISBLANK(OFFSET('10. SEGUIMIENTO 2025'!$N$14,INT((ROW()-13)/2),0)),"",OFFSET('10. SEGUIMIENTO 2025'!$N$14,INT((ROW()-13)/2),0)),IF(ISBLANK(OFFSET('9. METAS'!$N$20,INT((ROW()-14)/2),0)),"",OFFSET('9. METAS'!$N$20,INT((ROW()-14)/2),0)))</f>
        <v>41</v>
      </c>
      <c r="K463" s="256" t="str">
        <f ca="1">IF(MOD(ROW()-13,2)=0,IF(ISBLANK(OFFSET('10. SEGUIMIENTO 2025'!$O$14,INT((ROW()-13)/2),0)),"",OFFSET('10. SEGUIMIENTO 2025'!$O$14,INT((ROW()-13)/2),0)),IF(ISBLANK(OFFSET('9. METAS'!$O$20,INT((ROW()-14)/2),0)),"",OFFSET('9. METAS'!$O$20,INT((ROW()-14)/2),0)))</f>
        <v/>
      </c>
      <c r="L463" s="256" t="str">
        <f ca="1">IF(MOD(ROW()-13,2)=0,IF(ISBLANK(OFFSET('10. SEGUIMIENTO 2025'!$P$14,INT((ROW()-13)/2),0)),"",OFFSET('10. SEGUIMIENTO 2025'!$P$14,INT((ROW()-13)/2),0)),IF(ISBLANK(OFFSET('9. METAS'!$P$20,INT((ROW()-14)/2),0)),"",OFFSET('9. METAS'!$P$20,INT((ROW()-14)/2),0)))</f>
        <v/>
      </c>
      <c r="M463" s="257" t="str">
        <f ca="1">IF(MOD(ROW()-13,2)=0,IF(ISBLANK(OFFSET('10. SEGUIMIENTO 2025'!$Q$14,INT((ROW()-13)/2),0)),"",OFFSET('10. SEGUIMIENTO 2025'!$Q$14,INT((ROW()-13)/2),0)),IF(ISBLANK(OFFSET('9. METAS'!$Q$20,INT((ROW()-14)/2),0)),"",OFFSET('9. METAS'!$Q$20,INT((ROW()-14)/2),0)))</f>
        <v/>
      </c>
      <c r="N463" s="1012" t="str">
        <f t="shared" ref="N463" ca="1" si="446">IFERROR(M463/M464,"ND")</f>
        <v>ND</v>
      </c>
      <c r="O463" s="1008" t="str">
        <f t="shared" ref="O463" ca="1" si="447">IFERROR(((M463+L463+K463+J463)/H463),"ND")</f>
        <v>ND</v>
      </c>
      <c r="P463" s="996"/>
    </row>
    <row r="464" spans="3:16">
      <c r="C464" s="1030"/>
      <c r="D464" s="1026"/>
      <c r="E464" s="1026"/>
      <c r="F464" s="1024"/>
      <c r="G464" s="1021"/>
      <c r="H464" s="1017"/>
      <c r="I464" s="1015"/>
      <c r="J464" s="255" t="str">
        <f ca="1">IF(MOD(ROW()-13,2)=0,IF(ISBLANK(OFFSET('10. SEGUIMIENTO 2025'!$N$14,INT((ROW()-13)/2),0)),"",OFFSET('10. SEGUIMIENTO 2025'!$N$14,INT((ROW()-13)/2),0)),IF(ISBLANK(OFFSET('9. METAS'!$N$20,INT((ROW()-14)/2),0)),"",OFFSET('9. METAS'!$N$20,INT((ROW()-14)/2),0)))</f>
        <v/>
      </c>
      <c r="K464" s="256" t="str">
        <f ca="1">IF(MOD(ROW()-13,2)=0,IF(ISBLANK(OFFSET('10. SEGUIMIENTO 2025'!$O$14,INT((ROW()-13)/2),0)),"",OFFSET('10. SEGUIMIENTO 2025'!$O$14,INT((ROW()-13)/2),0)),IF(ISBLANK(OFFSET('9. METAS'!$O$20,INT((ROW()-14)/2),0)),"",OFFSET('9. METAS'!$O$20,INT((ROW()-14)/2),0)))</f>
        <v/>
      </c>
      <c r="L464" s="256" t="str">
        <f ca="1">IF(MOD(ROW()-13,2)=0,IF(ISBLANK(OFFSET('10. SEGUIMIENTO 2025'!$P$14,INT((ROW()-13)/2),0)),"",OFFSET('10. SEGUIMIENTO 2025'!$P$14,INT((ROW()-13)/2),0)),IF(ISBLANK(OFFSET('9. METAS'!$P$20,INT((ROW()-14)/2),0)),"",OFFSET('9. METAS'!$P$20,INT((ROW()-14)/2),0)))</f>
        <v/>
      </c>
      <c r="M464" s="257" t="str">
        <f ca="1">IF(MOD(ROW()-13,2)=0,IF(ISBLANK(OFFSET('10. SEGUIMIENTO 2025'!$Q$14,INT((ROW()-13)/2),0)),"",OFFSET('10. SEGUIMIENTO 2025'!$Q$14,INT((ROW()-13)/2),0)),IF(ISBLANK(OFFSET('9. METAS'!$Q$20,INT((ROW()-14)/2),0)),"",OFFSET('9. METAS'!$Q$20,INT((ROW()-14)/2),0)))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017" t="str">
        <f ca="1">IF(ISBLANK(OFFSET('9. METAS'!$K$20,INT((ROW()-13)/2),0)),"",OFFSET('9. METAS'!$K$20,INT((ROW()-13)/2),0))</f>
        <v/>
      </c>
      <c r="I465" s="1014"/>
      <c r="J465" s="255">
        <f ca="1">IF(MOD(ROW()-13,2)=0,IF(ISBLANK(OFFSET('10. SEGUIMIENTO 2025'!$N$14,INT((ROW()-13)/2),0)),"",OFFSET('10. SEGUIMIENTO 2025'!$N$14,INT((ROW()-13)/2),0)),IF(ISBLANK(OFFSET('9. METAS'!$N$20,INT((ROW()-14)/2),0)),"",OFFSET('9. METAS'!$N$20,INT((ROW()-14)/2),0)))</f>
        <v>41</v>
      </c>
      <c r="K465" s="256" t="str">
        <f ca="1">IF(MOD(ROW()-13,2)=0,IF(ISBLANK(OFFSET('10. SEGUIMIENTO 2025'!$O$14,INT((ROW()-13)/2),0)),"",OFFSET('10. SEGUIMIENTO 2025'!$O$14,INT((ROW()-13)/2),0)),IF(ISBLANK(OFFSET('9. METAS'!$O$20,INT((ROW()-14)/2),0)),"",OFFSET('9. METAS'!$O$20,INT((ROW()-14)/2),0)))</f>
        <v/>
      </c>
      <c r="L465" s="256" t="str">
        <f ca="1">IF(MOD(ROW()-13,2)=0,IF(ISBLANK(OFFSET('10. SEGUIMIENTO 2025'!$P$14,INT((ROW()-13)/2),0)),"",OFFSET('10. SEGUIMIENTO 2025'!$P$14,INT((ROW()-13)/2),0)),IF(ISBLANK(OFFSET('9. METAS'!$P$20,INT((ROW()-14)/2),0)),"",OFFSET('9. METAS'!$P$20,INT((ROW()-14)/2),0)))</f>
        <v/>
      </c>
      <c r="M465" s="257" t="str">
        <f ca="1">IF(MOD(ROW()-13,2)=0,IF(ISBLANK(OFFSET('10. SEGUIMIENTO 2025'!$Q$14,INT((ROW()-13)/2),0)),"",OFFSET('10. SEGUIMIENTO 2025'!$Q$14,INT((ROW()-13)/2),0)),IF(ISBLANK(OFFSET('9. METAS'!$Q$20,INT((ROW()-14)/2),0)),"",OFFSET('9. METAS'!$Q$20,INT((ROW()-14)/2),0)))</f>
        <v/>
      </c>
      <c r="N465" s="1012" t="str">
        <f t="shared" ref="N465" ca="1" si="448">IFERROR(M465/M466,"ND")</f>
        <v>ND</v>
      </c>
      <c r="O465" s="1008" t="str">
        <f t="shared" ref="O465" ca="1" si="449">IFERROR(((M465+L465+K465+J465)/H465),"ND")</f>
        <v>ND</v>
      </c>
      <c r="P465" s="996"/>
    </row>
    <row r="466" spans="3:16">
      <c r="C466" s="1030"/>
      <c r="D466" s="1026"/>
      <c r="E466" s="1026"/>
      <c r="F466" s="1024"/>
      <c r="G466" s="1021"/>
      <c r="H466" s="1017"/>
      <c r="I466" s="1015"/>
      <c r="J466" s="255" t="str">
        <f ca="1">IF(MOD(ROW()-13,2)=0,IF(ISBLANK(OFFSET('10. SEGUIMIENTO 2025'!$N$14,INT((ROW()-13)/2),0)),"",OFFSET('10. SEGUIMIENTO 2025'!$N$14,INT((ROW()-13)/2),0)),IF(ISBLANK(OFFSET('9. METAS'!$N$20,INT((ROW()-14)/2),0)),"",OFFSET('9. METAS'!$N$20,INT((ROW()-14)/2),0)))</f>
        <v/>
      </c>
      <c r="K466" s="256" t="str">
        <f ca="1">IF(MOD(ROW()-13,2)=0,IF(ISBLANK(OFFSET('10. SEGUIMIENTO 2025'!$O$14,INT((ROW()-13)/2),0)),"",OFFSET('10. SEGUIMIENTO 2025'!$O$14,INT((ROW()-13)/2),0)),IF(ISBLANK(OFFSET('9. METAS'!$O$20,INT((ROW()-14)/2),0)),"",OFFSET('9. METAS'!$O$20,INT((ROW()-14)/2),0)))</f>
        <v/>
      </c>
      <c r="L466" s="256" t="str">
        <f ca="1">IF(MOD(ROW()-13,2)=0,IF(ISBLANK(OFFSET('10. SEGUIMIENTO 2025'!$P$14,INT((ROW()-13)/2),0)),"",OFFSET('10. SEGUIMIENTO 2025'!$P$14,INT((ROW()-13)/2),0)),IF(ISBLANK(OFFSET('9. METAS'!$P$20,INT((ROW()-14)/2),0)),"",OFFSET('9. METAS'!$P$20,INT((ROW()-14)/2),0)))</f>
        <v/>
      </c>
      <c r="M466" s="257" t="str">
        <f ca="1">IF(MOD(ROW()-13,2)=0,IF(ISBLANK(OFFSET('10. SEGUIMIENTO 2025'!$Q$14,INT((ROW()-13)/2),0)),"",OFFSET('10. SEGUIMIENTO 2025'!$Q$14,INT((ROW()-13)/2),0)),IF(ISBLANK(OFFSET('9. METAS'!$Q$20,INT((ROW()-14)/2),0)),"",OFFSET('9. METAS'!$Q$20,INT((ROW()-14)/2),0)))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017" t="str">
        <f ca="1">IF(ISBLANK(OFFSET('9. METAS'!$K$20,INT((ROW()-13)/2),0)),"",OFFSET('9. METAS'!$K$20,INT((ROW()-13)/2),0))</f>
        <v/>
      </c>
      <c r="I467" s="1014"/>
      <c r="J467" s="255">
        <f ca="1">IF(MOD(ROW()-13,2)=0,IF(ISBLANK(OFFSET('10. SEGUIMIENTO 2025'!$N$14,INT((ROW()-13)/2),0)),"",OFFSET('10. SEGUIMIENTO 2025'!$N$14,INT((ROW()-13)/2),0)),IF(ISBLANK(OFFSET('9. METAS'!$N$20,INT((ROW()-14)/2),0)),"",OFFSET('9. METAS'!$N$20,INT((ROW()-14)/2),0)))</f>
        <v>41</v>
      </c>
      <c r="K467" s="256" t="str">
        <f ca="1">IF(MOD(ROW()-13,2)=0,IF(ISBLANK(OFFSET('10. SEGUIMIENTO 2025'!$O$14,INT((ROW()-13)/2),0)),"",OFFSET('10. SEGUIMIENTO 2025'!$O$14,INT((ROW()-13)/2),0)),IF(ISBLANK(OFFSET('9. METAS'!$O$20,INT((ROW()-14)/2),0)),"",OFFSET('9. METAS'!$O$20,INT((ROW()-14)/2),0)))</f>
        <v/>
      </c>
      <c r="L467" s="256" t="str">
        <f ca="1">IF(MOD(ROW()-13,2)=0,IF(ISBLANK(OFFSET('10. SEGUIMIENTO 2025'!$P$14,INT((ROW()-13)/2),0)),"",OFFSET('10. SEGUIMIENTO 2025'!$P$14,INT((ROW()-13)/2),0)),IF(ISBLANK(OFFSET('9. METAS'!$P$20,INT((ROW()-14)/2),0)),"",OFFSET('9. METAS'!$P$20,INT((ROW()-14)/2),0)))</f>
        <v/>
      </c>
      <c r="M467" s="257" t="str">
        <f ca="1">IF(MOD(ROW()-13,2)=0,IF(ISBLANK(OFFSET('10. SEGUIMIENTO 2025'!$Q$14,INT((ROW()-13)/2),0)),"",OFFSET('10. SEGUIMIENTO 2025'!$Q$14,INT((ROW()-13)/2),0)),IF(ISBLANK(OFFSET('9. METAS'!$Q$20,INT((ROW()-14)/2),0)),"",OFFSET('9. METAS'!$Q$20,INT((ROW()-14)/2),0)))</f>
        <v/>
      </c>
      <c r="N467" s="1012" t="str">
        <f t="shared" ref="N467" ca="1" si="450">IFERROR(M467/M468,"ND")</f>
        <v>ND</v>
      </c>
      <c r="O467" s="1008" t="str">
        <f t="shared" ref="O467" ca="1" si="451">IFERROR(((M467+L467+K467+J467)/H467),"ND")</f>
        <v>ND</v>
      </c>
      <c r="P467" s="996"/>
    </row>
    <row r="468" spans="3:16">
      <c r="C468" s="1030"/>
      <c r="D468" s="1026"/>
      <c r="E468" s="1026"/>
      <c r="F468" s="1024"/>
      <c r="G468" s="1021"/>
      <c r="H468" s="1017"/>
      <c r="I468" s="1015"/>
      <c r="J468" s="255" t="str">
        <f ca="1">IF(MOD(ROW()-13,2)=0,IF(ISBLANK(OFFSET('10. SEGUIMIENTO 2025'!$N$14,INT((ROW()-13)/2),0)),"",OFFSET('10. SEGUIMIENTO 2025'!$N$14,INT((ROW()-13)/2),0)),IF(ISBLANK(OFFSET('9. METAS'!$N$20,INT((ROW()-14)/2),0)),"",OFFSET('9. METAS'!$N$20,INT((ROW()-14)/2),0)))</f>
        <v/>
      </c>
      <c r="K468" s="256" t="str">
        <f ca="1">IF(MOD(ROW()-13,2)=0,IF(ISBLANK(OFFSET('10. SEGUIMIENTO 2025'!$O$14,INT((ROW()-13)/2),0)),"",OFFSET('10. SEGUIMIENTO 2025'!$O$14,INT((ROW()-13)/2),0)),IF(ISBLANK(OFFSET('9. METAS'!$O$20,INT((ROW()-14)/2),0)),"",OFFSET('9. METAS'!$O$20,INT((ROW()-14)/2),0)))</f>
        <v/>
      </c>
      <c r="L468" s="256" t="str">
        <f ca="1">IF(MOD(ROW()-13,2)=0,IF(ISBLANK(OFFSET('10. SEGUIMIENTO 2025'!$P$14,INT((ROW()-13)/2),0)),"",OFFSET('10. SEGUIMIENTO 2025'!$P$14,INT((ROW()-13)/2),0)),IF(ISBLANK(OFFSET('9. METAS'!$P$20,INT((ROW()-14)/2),0)),"",OFFSET('9. METAS'!$P$20,INT((ROW()-14)/2),0)))</f>
        <v/>
      </c>
      <c r="M468" s="257" t="str">
        <f ca="1">IF(MOD(ROW()-13,2)=0,IF(ISBLANK(OFFSET('10. SEGUIMIENTO 2025'!$Q$14,INT((ROW()-13)/2),0)),"",OFFSET('10. SEGUIMIENTO 2025'!$Q$14,INT((ROW()-13)/2),0)),IF(ISBLANK(OFFSET('9. METAS'!$Q$20,INT((ROW()-14)/2),0)),"",OFFSET('9. METAS'!$Q$20,INT((ROW()-14)/2),0)))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017" t="str">
        <f ca="1">IF(ISBLANK(OFFSET('9. METAS'!$K$20,INT((ROW()-13)/2),0)),"",OFFSET('9. METAS'!$K$20,INT((ROW()-13)/2),0))</f>
        <v/>
      </c>
      <c r="I469" s="1014"/>
      <c r="J469" s="255">
        <f ca="1">IF(MOD(ROW()-13,2)=0,IF(ISBLANK(OFFSET('10. SEGUIMIENTO 2025'!$N$14,INT((ROW()-13)/2),0)),"",OFFSET('10. SEGUIMIENTO 2025'!$N$14,INT((ROW()-13)/2),0)),IF(ISBLANK(OFFSET('9. METAS'!$N$20,INT((ROW()-14)/2),0)),"",OFFSET('9. METAS'!$N$20,INT((ROW()-14)/2),0)))</f>
        <v>41</v>
      </c>
      <c r="K469" s="256" t="str">
        <f ca="1">IF(MOD(ROW()-13,2)=0,IF(ISBLANK(OFFSET('10. SEGUIMIENTO 2025'!$O$14,INT((ROW()-13)/2),0)),"",OFFSET('10. SEGUIMIENTO 2025'!$O$14,INT((ROW()-13)/2),0)),IF(ISBLANK(OFFSET('9. METAS'!$O$20,INT((ROW()-14)/2),0)),"",OFFSET('9. METAS'!$O$20,INT((ROW()-14)/2),0)))</f>
        <v/>
      </c>
      <c r="L469" s="256" t="str">
        <f ca="1">IF(MOD(ROW()-13,2)=0,IF(ISBLANK(OFFSET('10. SEGUIMIENTO 2025'!$P$14,INT((ROW()-13)/2),0)),"",OFFSET('10. SEGUIMIENTO 2025'!$P$14,INT((ROW()-13)/2),0)),IF(ISBLANK(OFFSET('9. METAS'!$P$20,INT((ROW()-14)/2),0)),"",OFFSET('9. METAS'!$P$20,INT((ROW()-14)/2),0)))</f>
        <v/>
      </c>
      <c r="M469" s="257" t="str">
        <f ca="1">IF(MOD(ROW()-13,2)=0,IF(ISBLANK(OFFSET('10. SEGUIMIENTO 2025'!$Q$14,INT((ROW()-13)/2),0)),"",OFFSET('10. SEGUIMIENTO 2025'!$Q$14,INT((ROW()-13)/2),0)),IF(ISBLANK(OFFSET('9. METAS'!$Q$20,INT((ROW()-14)/2),0)),"",OFFSET('9. METAS'!$Q$20,INT((ROW()-14)/2),0)))</f>
        <v/>
      </c>
      <c r="N469" s="1012" t="str">
        <f t="shared" ref="N469" ca="1" si="452">IFERROR(M469/M470,"ND")</f>
        <v>ND</v>
      </c>
      <c r="O469" s="1008" t="str">
        <f t="shared" ref="O469" ca="1" si="453">IFERROR(((M469+L469+K469+J469)/H469),"ND")</f>
        <v>ND</v>
      </c>
      <c r="P469" s="996"/>
    </row>
    <row r="470" spans="3:16">
      <c r="C470" s="1030"/>
      <c r="D470" s="1026"/>
      <c r="E470" s="1026"/>
      <c r="F470" s="1024"/>
      <c r="G470" s="1021"/>
      <c r="H470" s="1017"/>
      <c r="I470" s="1015"/>
      <c r="J470" s="255" t="str">
        <f ca="1">IF(MOD(ROW()-13,2)=0,IF(ISBLANK(OFFSET('10. SEGUIMIENTO 2025'!$N$14,INT((ROW()-13)/2),0)),"",OFFSET('10. SEGUIMIENTO 2025'!$N$14,INT((ROW()-13)/2),0)),IF(ISBLANK(OFFSET('9. METAS'!$N$20,INT((ROW()-14)/2),0)),"",OFFSET('9. METAS'!$N$20,INT((ROW()-14)/2),0)))</f>
        <v/>
      </c>
      <c r="K470" s="256" t="str">
        <f ca="1">IF(MOD(ROW()-13,2)=0,IF(ISBLANK(OFFSET('10. SEGUIMIENTO 2025'!$O$14,INT((ROW()-13)/2),0)),"",OFFSET('10. SEGUIMIENTO 2025'!$O$14,INT((ROW()-13)/2),0)),IF(ISBLANK(OFFSET('9. METAS'!$O$20,INT((ROW()-14)/2),0)),"",OFFSET('9. METAS'!$O$20,INT((ROW()-14)/2),0)))</f>
        <v/>
      </c>
      <c r="L470" s="256" t="str">
        <f ca="1">IF(MOD(ROW()-13,2)=0,IF(ISBLANK(OFFSET('10. SEGUIMIENTO 2025'!$P$14,INT((ROW()-13)/2),0)),"",OFFSET('10. SEGUIMIENTO 2025'!$P$14,INT((ROW()-13)/2),0)),IF(ISBLANK(OFFSET('9. METAS'!$P$20,INT((ROW()-14)/2),0)),"",OFFSET('9. METAS'!$P$20,INT((ROW()-14)/2),0)))</f>
        <v/>
      </c>
      <c r="M470" s="257" t="str">
        <f ca="1">IF(MOD(ROW()-13,2)=0,IF(ISBLANK(OFFSET('10. SEGUIMIENTO 2025'!$Q$14,INT((ROW()-13)/2),0)),"",OFFSET('10. SEGUIMIENTO 2025'!$Q$14,INT((ROW()-13)/2),0)),IF(ISBLANK(OFFSET('9. METAS'!$Q$20,INT((ROW()-14)/2),0)),"",OFFSET('9. METAS'!$Q$20,INT((ROW()-14)/2),0)))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017" t="str">
        <f ca="1">IF(ISBLANK(OFFSET('9. METAS'!$K$20,INT((ROW()-13)/2),0)),"",OFFSET('9. METAS'!$K$20,INT((ROW()-13)/2),0))</f>
        <v/>
      </c>
      <c r="I471" s="1014"/>
      <c r="J471" s="255">
        <f ca="1">IF(MOD(ROW()-13,2)=0,IF(ISBLANK(OFFSET('10. SEGUIMIENTO 2025'!$N$14,INT((ROW()-13)/2),0)),"",OFFSET('10. SEGUIMIENTO 2025'!$N$14,INT((ROW()-13)/2),0)),IF(ISBLANK(OFFSET('9. METAS'!$N$20,INT((ROW()-14)/2),0)),"",OFFSET('9. METAS'!$N$20,INT((ROW()-14)/2),0)))</f>
        <v>41</v>
      </c>
      <c r="K471" s="256" t="str">
        <f ca="1">IF(MOD(ROW()-13,2)=0,IF(ISBLANK(OFFSET('10. SEGUIMIENTO 2025'!$O$14,INT((ROW()-13)/2),0)),"",OFFSET('10. SEGUIMIENTO 2025'!$O$14,INT((ROW()-13)/2),0)),IF(ISBLANK(OFFSET('9. METAS'!$O$20,INT((ROW()-14)/2),0)),"",OFFSET('9. METAS'!$O$20,INT((ROW()-14)/2),0)))</f>
        <v/>
      </c>
      <c r="L471" s="256" t="str">
        <f ca="1">IF(MOD(ROW()-13,2)=0,IF(ISBLANK(OFFSET('10. SEGUIMIENTO 2025'!$P$14,INT((ROW()-13)/2),0)),"",OFFSET('10. SEGUIMIENTO 2025'!$P$14,INT((ROW()-13)/2),0)),IF(ISBLANK(OFFSET('9. METAS'!$P$20,INT((ROW()-14)/2),0)),"",OFFSET('9. METAS'!$P$20,INT((ROW()-14)/2),0)))</f>
        <v/>
      </c>
      <c r="M471" s="257" t="str">
        <f ca="1">IF(MOD(ROW()-13,2)=0,IF(ISBLANK(OFFSET('10. SEGUIMIENTO 2025'!$Q$14,INT((ROW()-13)/2),0)),"",OFFSET('10. SEGUIMIENTO 2025'!$Q$14,INT((ROW()-13)/2),0)),IF(ISBLANK(OFFSET('9. METAS'!$Q$20,INT((ROW()-14)/2),0)),"",OFFSET('9. METAS'!$Q$20,INT((ROW()-14)/2),0)))</f>
        <v/>
      </c>
      <c r="N471" s="1012" t="str">
        <f ca="1">IFERROR(M471/M472,"ND")</f>
        <v>ND</v>
      </c>
      <c r="O471" s="1008" t="str">
        <f t="shared" ref="O471" ca="1" si="454">IFERROR(((M471+L471+K471+J471)/H471),"ND")</f>
        <v>ND</v>
      </c>
      <c r="P471" s="996"/>
    </row>
    <row r="472" spans="3:16">
      <c r="C472" s="1030"/>
      <c r="D472" s="1026"/>
      <c r="E472" s="1026"/>
      <c r="F472" s="1024"/>
      <c r="G472" s="1021"/>
      <c r="H472" s="1017"/>
      <c r="I472" s="1015"/>
      <c r="J472" s="255" t="str">
        <f ca="1">IF(MOD(ROW()-13,2)=0,IF(ISBLANK(OFFSET('10. SEGUIMIENTO 2025'!$N$14,INT((ROW()-13)/2),0)),"",OFFSET('10. SEGUIMIENTO 2025'!$N$14,INT((ROW()-13)/2),0)),IF(ISBLANK(OFFSET('9. METAS'!$N$20,INT((ROW()-14)/2),0)),"",OFFSET('9. METAS'!$N$20,INT((ROW()-14)/2),0)))</f>
        <v/>
      </c>
      <c r="K472" s="256" t="str">
        <f ca="1">IF(MOD(ROW()-13,2)=0,IF(ISBLANK(OFFSET('10. SEGUIMIENTO 2025'!$O$14,INT((ROW()-13)/2),0)),"",OFFSET('10. SEGUIMIENTO 2025'!$O$14,INT((ROW()-13)/2),0)),IF(ISBLANK(OFFSET('9. METAS'!$O$20,INT((ROW()-14)/2),0)),"",OFFSET('9. METAS'!$O$20,INT((ROW()-14)/2),0)))</f>
        <v/>
      </c>
      <c r="L472" s="256" t="str">
        <f ca="1">IF(MOD(ROW()-13,2)=0,IF(ISBLANK(OFFSET('10. SEGUIMIENTO 2025'!$P$14,INT((ROW()-13)/2),0)),"",OFFSET('10. SEGUIMIENTO 2025'!$P$14,INT((ROW()-13)/2),0)),IF(ISBLANK(OFFSET('9. METAS'!$P$20,INT((ROW()-14)/2),0)),"",OFFSET('9. METAS'!$P$20,INT((ROW()-14)/2),0)))</f>
        <v/>
      </c>
      <c r="M472" s="257" t="str">
        <f ca="1">IF(MOD(ROW()-13,2)=0,IF(ISBLANK(OFFSET('10. SEGUIMIENTO 2025'!$Q$14,INT((ROW()-13)/2),0)),"",OFFSET('10. SEGUIMIENTO 2025'!$Q$14,INT((ROW()-13)/2),0)),IF(ISBLANK(OFFSET('9. METAS'!$Q$20,INT((ROW()-14)/2),0)),"",OFFSET('9. METAS'!$Q$20,INT((ROW()-14)/2),0)))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017" t="str">
        <f ca="1">IF(ISBLANK(OFFSET('9. METAS'!$K$20,INT((ROW()-13)/2),0)),"",OFFSET('9. METAS'!$K$20,INT((ROW()-13)/2),0))</f>
        <v/>
      </c>
      <c r="I473" s="1014"/>
      <c r="J473" s="255">
        <f ca="1">IF(MOD(ROW()-13,2)=0,IF(ISBLANK(OFFSET('10. SEGUIMIENTO 2025'!$N$14,INT((ROW()-13)/2),0)),"",OFFSET('10. SEGUIMIENTO 2025'!$N$14,INT((ROW()-13)/2),0)),IF(ISBLANK(OFFSET('9. METAS'!$N$20,INT((ROW()-14)/2),0)),"",OFFSET('9. METAS'!$N$20,INT((ROW()-14)/2),0)))</f>
        <v>10</v>
      </c>
      <c r="K473" s="256" t="str">
        <f ca="1">IF(MOD(ROW()-13,2)=0,IF(ISBLANK(OFFSET('10. SEGUIMIENTO 2025'!$O$14,INT((ROW()-13)/2),0)),"",OFFSET('10. SEGUIMIENTO 2025'!$O$14,INT((ROW()-13)/2),0)),IF(ISBLANK(OFFSET('9. METAS'!$O$20,INT((ROW()-14)/2),0)),"",OFFSET('9. METAS'!$O$20,INT((ROW()-14)/2),0)))</f>
        <v/>
      </c>
      <c r="L473" s="256" t="str">
        <f ca="1">IF(MOD(ROW()-13,2)=0,IF(ISBLANK(OFFSET('10. SEGUIMIENTO 2025'!$P$14,INT((ROW()-13)/2),0)),"",OFFSET('10. SEGUIMIENTO 2025'!$P$14,INT((ROW()-13)/2),0)),IF(ISBLANK(OFFSET('9. METAS'!$P$20,INT((ROW()-14)/2),0)),"",OFFSET('9. METAS'!$P$20,INT((ROW()-14)/2),0)))</f>
        <v/>
      </c>
      <c r="M473" s="257" t="str">
        <f ca="1">IF(MOD(ROW()-13,2)=0,IF(ISBLANK(OFFSET('10. SEGUIMIENTO 2025'!$Q$14,INT((ROW()-13)/2),0)),"",OFFSET('10. SEGUIMIENTO 2025'!$Q$14,INT((ROW()-13)/2),0)),IF(ISBLANK(OFFSET('9. METAS'!$Q$20,INT((ROW()-14)/2),0)),"",OFFSET('9. METAS'!$Q$20,INT((ROW()-14)/2),0)))</f>
        <v/>
      </c>
      <c r="N473" s="1012" t="str">
        <f t="shared" ref="N473" ca="1" si="455">IFERROR(M473/M474,"ND")</f>
        <v>ND</v>
      </c>
      <c r="O473" s="1008" t="str">
        <f t="shared" ref="O473" ca="1" si="456">IFERROR(((M473+L473+K473+J473)/H473),"ND")</f>
        <v>ND</v>
      </c>
      <c r="P473" s="996"/>
    </row>
    <row r="474" spans="3:16" ht="15.75" thickBot="1">
      <c r="C474" s="1029"/>
      <c r="D474" s="1027"/>
      <c r="E474" s="1027"/>
      <c r="F474" s="1025"/>
      <c r="G474" s="1022"/>
      <c r="H474" s="1018"/>
      <c r="I474" s="1016"/>
      <c r="J474" s="258" t="str">
        <f ca="1">IF(MOD(ROW()-13,2)=0,IF(ISBLANK(OFFSET('10. SEGUIMIENTO 2025'!$N$14,INT((ROW()-13)/2),0)),"",OFFSET('10. SEGUIMIENTO 2025'!$N$14,INT((ROW()-13)/2),0)),IF(ISBLANK(OFFSET('9. METAS'!$N$20,INT((ROW()-14)/2),0)),"",OFFSET('9. METAS'!$N$20,INT((ROW()-14)/2),0)))</f>
        <v/>
      </c>
      <c r="K474" s="259" t="str">
        <f ca="1">IF(MOD(ROW()-13,2)=0,IF(ISBLANK(OFFSET('10. SEGUIMIENTO 2025'!$O$14,INT((ROW()-13)/2),0)),"",OFFSET('10. SEGUIMIENTO 2025'!$O$14,INT((ROW()-13)/2),0)),IF(ISBLANK(OFFSET('9. METAS'!$O$20,INT((ROW()-14)/2),0)),"",OFFSET('9. METAS'!$O$20,INT((ROW()-14)/2),0)))</f>
        <v/>
      </c>
      <c r="L474" s="259" t="str">
        <f ca="1">IF(MOD(ROW()-13,2)=0,IF(ISBLANK(OFFSET('10. SEGUIMIENTO 2025'!$P$14,INT((ROW()-13)/2),0)),"",OFFSET('10. SEGUIMIENTO 2025'!$P$14,INT((ROW()-13)/2),0)),IF(ISBLANK(OFFSET('9. METAS'!$P$20,INT((ROW()-14)/2),0)),"",OFFSET('9. METAS'!$P$20,INT((ROW()-14)/2),0)))</f>
        <v/>
      </c>
      <c r="M474" s="260" t="str">
        <f ca="1">IF(MOD(ROW()-13,2)=0,IF(ISBLANK(OFFSET('10. SEGUIMIENTO 2025'!$Q$14,INT((ROW()-13)/2),0)),"",OFFSET('10. SEGUIMIENTO 2025'!$Q$14,INT((ROW()-13)/2),0)),IF(ISBLANK(OFFSET('9. METAS'!$Q$20,INT((ROW()-14)/2),0)),"",OFFSET('9. METAS'!$Q$20,INT((ROW()-14)/2),0)))</f>
        <v/>
      </c>
      <c r="N474" s="1013"/>
      <c r="O474" s="1009"/>
      <c r="P474" s="99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8"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C4:R474"/>
  <sheetViews>
    <sheetView view="pageBreakPreview" topLeftCell="F7" zoomScaleNormal="91" zoomScaleSheetLayoutView="100" workbookViewId="0">
      <selection activeCell="G27" sqref="G27:G28"/>
    </sheetView>
  </sheetViews>
  <sheetFormatPr baseColWidth="10" defaultColWidth="11.375" defaultRowHeight="15"/>
  <cols>
    <col min="1" max="2" width="11.375" style="33"/>
    <col min="3" max="3" width="18.375" style="444" customWidth="1"/>
    <col min="4" max="4" width="53.75" style="33" customWidth="1"/>
    <col min="5" max="5" width="33.75" style="33" customWidth="1"/>
    <col min="6" max="6" width="26.625" style="33" customWidth="1"/>
    <col min="7" max="7" width="27.125" style="444" customWidth="1"/>
    <col min="8" max="8" width="16" style="444" customWidth="1"/>
    <col min="9" max="9" width="18.625" style="444" customWidth="1"/>
    <col min="10" max="10" width="16.25" style="444" customWidth="1"/>
    <col min="11" max="11" width="12.25" style="444" bestFit="1" customWidth="1"/>
    <col min="12" max="13" width="12.25" style="33" bestFit="1" customWidth="1"/>
    <col min="14" max="15" width="12.375" style="33" customWidth="1"/>
    <col min="16" max="16" width="47.25" style="33" customWidth="1"/>
    <col min="17" max="16384" width="11.375" style="33"/>
  </cols>
  <sheetData>
    <row r="4" spans="3:18" ht="15.75" customHeight="1" thickBot="1"/>
    <row r="5" spans="3:18" ht="30.75" customHeight="1" thickTop="1">
      <c r="C5" s="248"/>
      <c r="D5" s="1040" t="s">
        <v>166</v>
      </c>
      <c r="E5" s="1040"/>
      <c r="F5" s="1040"/>
      <c r="G5" s="1040"/>
      <c r="H5" s="1040"/>
      <c r="I5" s="1040"/>
      <c r="J5" s="1040"/>
      <c r="K5" s="1040"/>
      <c r="L5" s="1040"/>
      <c r="M5" s="1040"/>
      <c r="N5" s="249"/>
      <c r="O5" s="249"/>
      <c r="P5" s="767"/>
      <c r="Q5" s="767"/>
      <c r="R5" s="250"/>
    </row>
    <row r="6" spans="3:18" ht="26.25" customHeight="1">
      <c r="C6" s="251"/>
      <c r="D6" s="872" t="s">
        <v>167</v>
      </c>
      <c r="E6" s="872"/>
      <c r="F6" s="872"/>
      <c r="G6" s="872"/>
      <c r="H6" s="872"/>
      <c r="I6" s="872"/>
      <c r="J6" s="872"/>
      <c r="K6" s="872"/>
      <c r="L6" s="872"/>
      <c r="M6" s="872"/>
      <c r="N6" s="15"/>
      <c r="O6" s="15"/>
      <c r="P6" s="768"/>
      <c r="Q6" s="768"/>
      <c r="R6" s="247"/>
    </row>
    <row r="7" spans="3:18" ht="26.25" customHeight="1">
      <c r="C7" s="251"/>
      <c r="D7" s="872" t="s">
        <v>190</v>
      </c>
      <c r="E7" s="872"/>
      <c r="F7" s="872"/>
      <c r="G7" s="872"/>
      <c r="H7" s="872"/>
      <c r="I7" s="872"/>
      <c r="J7" s="872"/>
      <c r="K7" s="872"/>
      <c r="L7" s="872"/>
      <c r="M7" s="872"/>
      <c r="P7" s="768"/>
      <c r="Q7" s="768"/>
      <c r="R7" s="247"/>
    </row>
    <row r="8" spans="3:18" ht="27" thickBot="1">
      <c r="C8" s="251"/>
      <c r="D8" s="1145"/>
      <c r="E8" s="1145"/>
      <c r="F8" s="1145"/>
      <c r="G8" s="1145"/>
      <c r="H8" s="1145"/>
      <c r="I8" s="1145"/>
      <c r="J8" s="1145"/>
      <c r="K8" s="1145"/>
      <c r="L8" s="1145"/>
      <c r="M8" s="1145"/>
      <c r="P8" s="768"/>
      <c r="Q8" s="768"/>
      <c r="R8" s="247"/>
    </row>
    <row r="9" spans="3:18" ht="22.5" customHeight="1" thickBot="1">
      <c r="C9" s="1146" t="s">
        <v>184</v>
      </c>
      <c r="D9" s="1147"/>
      <c r="E9" s="1148"/>
      <c r="F9" s="765" t="s">
        <v>539</v>
      </c>
      <c r="G9" s="766"/>
      <c r="H9" s="766"/>
      <c r="I9" s="766"/>
      <c r="J9" s="766"/>
      <c r="K9" s="766"/>
      <c r="L9" s="766"/>
      <c r="M9" s="766"/>
      <c r="N9" s="766"/>
      <c r="O9" s="766"/>
      <c r="P9" s="766"/>
      <c r="Q9" s="766"/>
      <c r="R9" s="788"/>
    </row>
    <row r="10" spans="3:18" ht="27" customHeight="1" thickTop="1" thickBot="1">
      <c r="C10" s="1139" t="s">
        <v>80</v>
      </c>
      <c r="D10" s="1142" t="s">
        <v>169</v>
      </c>
      <c r="E10" s="1142" t="s">
        <v>170</v>
      </c>
      <c r="F10" s="1142" t="s">
        <v>171</v>
      </c>
      <c r="G10" s="1142" t="s">
        <v>172</v>
      </c>
      <c r="H10" s="1136" t="s">
        <v>181</v>
      </c>
      <c r="I10" s="1137"/>
      <c r="J10" s="1137"/>
      <c r="K10" s="1137"/>
      <c r="L10" s="1137"/>
      <c r="M10" s="1137"/>
      <c r="N10" s="1137"/>
      <c r="O10" s="1138"/>
      <c r="P10" s="1081" t="s">
        <v>1392</v>
      </c>
      <c r="Q10" s="1082"/>
      <c r="R10" s="1083"/>
    </row>
    <row r="11" spans="3:18" ht="42" customHeight="1" thickBot="1">
      <c r="C11" s="1140"/>
      <c r="D11" s="1143"/>
      <c r="E11" s="1143"/>
      <c r="F11" s="1143"/>
      <c r="G11" s="1143"/>
      <c r="H11" s="1149" t="s">
        <v>174</v>
      </c>
      <c r="I11" s="1150" t="s">
        <v>175</v>
      </c>
      <c r="J11" s="1134" t="s">
        <v>183</v>
      </c>
      <c r="K11" s="1152"/>
      <c r="L11" s="1152"/>
      <c r="M11" s="1135"/>
      <c r="N11" s="1134" t="s">
        <v>180</v>
      </c>
      <c r="O11" s="1135"/>
      <c r="P11" s="1084"/>
      <c r="Q11" s="1085"/>
      <c r="R11" s="1086"/>
    </row>
    <row r="12" spans="3:18" ht="42" customHeight="1" thickBot="1">
      <c r="C12" s="1141"/>
      <c r="D12" s="1144"/>
      <c r="E12" s="1144"/>
      <c r="F12" s="1144"/>
      <c r="G12" s="1144"/>
      <c r="H12" s="1144"/>
      <c r="I12" s="1151"/>
      <c r="J12" s="764" t="s">
        <v>179</v>
      </c>
      <c r="K12" s="764" t="s">
        <v>176</v>
      </c>
      <c r="L12" s="764" t="s">
        <v>177</v>
      </c>
      <c r="M12" s="764" t="s">
        <v>178</v>
      </c>
      <c r="N12" s="764" t="s">
        <v>182</v>
      </c>
      <c r="O12" s="764" t="s">
        <v>137</v>
      </c>
      <c r="P12" s="1087"/>
      <c r="Q12" s="1088"/>
      <c r="R12" s="1089"/>
    </row>
    <row r="13" spans="3:18" ht="58.5" customHeight="1">
      <c r="C13" s="1129" t="str">
        <f ca="1">IF(ISBLANK(OFFSET('5. Pp (3 años)'!$C$39,INT((ROW()-13)/2),0)),"",OFFSET('5. Pp (3 años)'!$C$39,INT((ROW()-13)/2),0))</f>
        <v>Fin</v>
      </c>
      <c r="D13" s="1130"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131" t="str">
        <f ca="1">IF(ISBLANK(OFFSET('5. Pp (3 años)'!$E$39,INT((ROW()-13)/2),0)),"",OFFSET('5. Pp (3 años)'!$E$39,INT((ROW()-13)/2),0))</f>
        <v xml:space="preserve">I_PROS_COM_JUS_SOC:  Índice de Prosperidad Compartida y Justicia Social </v>
      </c>
      <c r="F13" s="1132" t="str">
        <f ca="1">IF(ISBLANK(OFFSET('5. Pp (3 años)'!$K$39,INT((ROW()-13)/2),0)),"",OFFSET('5. Pp (3 años)'!$K$39,INT((ROW()-13)/2),0))</f>
        <v>Ascendente</v>
      </c>
      <c r="G13" s="1133" t="str">
        <f ca="1">IF(ISBLANK(OFFSET('5. Pp (3 años)'!$H$39,INT((ROW()-13)/2),0)),"",OFFSET('5. Pp (3 años)'!$H$39,INT((ROW()-13)/2),0))</f>
        <v>Trianual</v>
      </c>
      <c r="H13" s="1124">
        <f ca="1">IF(ISBLANK(OFFSET('9. METAS'!$L$20,INT((ROW()-13)/2),0)),"",OFFSET('9. METAS'!$L$20,INT((ROW()-13)/2),0))</f>
        <v>0.28589999999999999</v>
      </c>
      <c r="I13" s="1126" t="s">
        <v>191</v>
      </c>
      <c r="J13" s="770">
        <f ca="1">IF(MOD(ROW()-13,2)=0,IF(ISBLANK(OFFSET('11. SEGUIMIENTO 2026'!$N$14,INT((ROW()-13)/2),0)),"",OFFSET('11. SEGUIMIENTO 2026'!$N$14,INT((ROW()-13)/2),0)),IF(ISBLANK(OFFSET('9. METAS'!$R$20,INT((ROW()-14)/2),0)),"",OFFSET('9. METAS'!$R$20,INT((ROW()-14)/2),0)))</f>
        <v>7.1499999999999994E-2</v>
      </c>
      <c r="K13" s="771" t="str">
        <f ca="1">IF(MOD(ROW()-13,2)=0,IF(ISBLANK(OFFSET('11. SEGUIMIENTO 2026'!$O$14,INT((ROW()-13)/2),0)),"",OFFSET('11. SEGUIMIENTO 2026'!$O$14,INT((ROW()-13)/2),0)),IF(ISBLANK(OFFSET('9. METAS'!$S$20,INT((ROW()-14)/2),0)),"",OFFSET('9. METAS'!$S$20,INT((ROW()-14)/2),0)))</f>
        <v/>
      </c>
      <c r="L13" s="771" t="str">
        <f ca="1">IF(MOD(ROW()-13,2)=0,IF(ISBLANK(OFFSET('11. SEGUIMIENTO 2026'!$P$14,INT((ROW()-13)/2),0)),"",OFFSET('11. SEGUIMIENTO 2026'!$P$14,INT((ROW()-13)/2),0)),IF(ISBLANK(OFFSET('9. METAS'!$T$20,INT((ROW()-14)/2),0)),"",OFFSET('9. METAS'!$T$20,INT((ROW()-14)/2),0)))</f>
        <v/>
      </c>
      <c r="M13" s="772" t="str">
        <f ca="1">IF(MOD(ROW()-13,2)=0,IF(ISBLANK(OFFSET('11. SEGUIMIENTO 2026'!$Q$14,INT((ROW()-13)/2),0)),"",OFFSET('11. SEGUIMIENTO 2026'!$Q$14,INT((ROW()-13)/2),0)),IF(ISBLANK(OFFSET('9. METAS'!$U$20,INT((ROW()-14)/2),0)),"",OFFSET('9. METAS'!$U$20,INT((ROW()-14)/2),0)))</f>
        <v/>
      </c>
      <c r="N13" s="1127">
        <f ca="1">IFERROR(J13/J14,"ND")</f>
        <v>1</v>
      </c>
      <c r="O13" s="1128">
        <f ca="1">IFERROR(((J13)/H13),"ND")</f>
        <v>0.2500874431619447</v>
      </c>
      <c r="P13" s="1090" t="s">
        <v>1612</v>
      </c>
      <c r="Q13" s="1091"/>
      <c r="R13" s="1092"/>
    </row>
    <row r="14" spans="3:18" ht="58.5" customHeight="1">
      <c r="C14" s="1117"/>
      <c r="D14" s="1122"/>
      <c r="E14" s="1118"/>
      <c r="F14" s="1119"/>
      <c r="G14" s="1120"/>
      <c r="H14" s="1125"/>
      <c r="I14" s="1106"/>
      <c r="J14" s="773">
        <f ca="1">IF(MOD(ROW()-13,2)=0,IF(ISBLANK(OFFSET('11. SEGUIMIENTO 2026'!$N$14,INT((ROW()-13)/2),0)),"",OFFSET('11. SEGUIMIENTO 2026'!$N$14,INT((ROW()-13)/2),0)),IF(ISBLANK(OFFSET('9. METAS'!$R$20,INT((ROW()-14)/2),0)),"",OFFSET('9. METAS'!$R$20,INT((ROW()-14)/2),0)))</f>
        <v>7.1499999999999994E-2</v>
      </c>
      <c r="K14" s="789">
        <v>7.1499999999999994E-2</v>
      </c>
      <c r="L14" s="789">
        <v>7.1499999999999994E-2</v>
      </c>
      <c r="M14" s="790">
        <v>7.1400000000000005E-2</v>
      </c>
      <c r="N14" s="1107"/>
      <c r="O14" s="1108"/>
      <c r="P14" s="1093"/>
      <c r="Q14" s="1094"/>
      <c r="R14" s="1095"/>
    </row>
    <row r="15" spans="3:18" ht="77.25" customHeight="1">
      <c r="C15" s="1109" t="str">
        <f ca="1">IF(ISBLANK(OFFSET('5. Pp (3 años)'!$C$39,INT((ROW()-13)/2),0)),"",OFFSET('5. Pp (3 años)'!$C$39,INT((ROW()-13)/2),0))</f>
        <v>Propósito</v>
      </c>
      <c r="D15" s="1111"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111" t="str">
        <f ca="1">IF(ISBLANK(OFFSET('5. Pp (3 años)'!$E$39,INT((ROW()-13)/2),0)),"",OFFSET('5. Pp (3 años)'!$E$39,INT((ROW()-13)/2),0))</f>
        <v>PPA: Porcentaje de Personas en Situación Prioritaria Atendidas por el SMDIF de BJ.
SMDIFBJ: Sistema Municipal para el Desarrollo Integral de la Familia de Benito Juárez.</v>
      </c>
      <c r="F15" s="1113" t="str">
        <f ca="1">IF(ISBLANK(OFFSET('5. Pp (3 años)'!$K$39,INT((ROW()-13)/2),0)),"",OFFSET('5. Pp (3 años)'!$K$39,INT((ROW()-13)/2),0))</f>
        <v>Ascendente</v>
      </c>
      <c r="G15" s="1115" t="str">
        <f ca="1">IF(ISBLANK(OFFSET('5. Pp (3 años)'!$H$39,INT((ROW()-13)/2),0)),"",OFFSET('5. Pp (3 años)'!$H$39,INT((ROW()-13)/2),0))</f>
        <v>Trimestral</v>
      </c>
      <c r="H15" s="1097">
        <f ca="1">IF(ISBLANK(OFFSET('9. METAS'!$L$20,INT((ROW()-13)/2),0)),"",OFFSET('9. METAS'!$L$20,INT((ROW()-13)/2),0))</f>
        <v>181300</v>
      </c>
      <c r="I15" s="1099" t="s">
        <v>1393</v>
      </c>
      <c r="J15" s="776">
        <f ca="1">IF(MOD(ROW()-13,2)=0,IF(ISBLANK(OFFSET('11. SEGUIMIENTO 2026'!$N$14,INT((ROW()-13)/2),0)),"",OFFSET('11. SEGUIMIENTO 2026'!$N$14,INT((ROW()-13)/2),0)),IF(ISBLANK(OFFSET('9. METAS'!$R$20,INT((ROW()-14)/2),0)),"",OFFSET('9. METAS'!$R$20,INT((ROW()-14)/2),0)))</f>
        <v>47075</v>
      </c>
      <c r="K15" s="774" t="str">
        <f ca="1">IF(MOD(ROW()-13,2)=0,IF(ISBLANK(OFFSET('11. SEGUIMIENTO 2026'!$O$14,INT((ROW()-13)/2),0)),"",OFFSET('11. SEGUIMIENTO 2026'!$O$14,INT((ROW()-13)/2),0)),IF(ISBLANK(OFFSET('9. METAS'!$S$20,INT((ROW()-14)/2),0)),"",OFFSET('9. METAS'!$S$20,INT((ROW()-14)/2),0)))</f>
        <v/>
      </c>
      <c r="L15" s="774" t="str">
        <f ca="1">IF(MOD(ROW()-13,2)=0,IF(ISBLANK(OFFSET('11. SEGUIMIENTO 2026'!$P$14,INT((ROW()-13)/2),0)),"",OFFSET('11. SEGUIMIENTO 2026'!$P$14,INT((ROW()-13)/2),0)),IF(ISBLANK(OFFSET('9. METAS'!$T$20,INT((ROW()-14)/2),0)),"",OFFSET('9. METAS'!$T$20,INT((ROW()-14)/2),0)))</f>
        <v/>
      </c>
      <c r="M15" s="775" t="str">
        <f ca="1">IF(MOD(ROW()-13,2)=0,IF(ISBLANK(OFFSET('11. SEGUIMIENTO 2026'!$Q$14,INT((ROW()-13)/2),0)),"",OFFSET('11. SEGUIMIENTO 2026'!$Q$14,INT((ROW()-13)/2),0)),IF(ISBLANK(OFFSET('9. METAS'!$U$20,INT((ROW()-14)/2),0)),"",OFFSET('9. METAS'!$U$20,INT((ROW()-14)/2),0)))</f>
        <v/>
      </c>
      <c r="N15" s="1101">
        <f ca="1">IFERROR(J15/J16,"ND")</f>
        <v>1.0386100386100385</v>
      </c>
      <c r="O15" s="1103">
        <f ca="1">IFERROR(((J15)/H15),"ND")</f>
        <v>0.25965250965250963</v>
      </c>
      <c r="P15" s="1057" t="s">
        <v>1397</v>
      </c>
      <c r="Q15" s="1058"/>
      <c r="R15" s="1059"/>
    </row>
    <row r="16" spans="3:18" ht="77.25" customHeight="1">
      <c r="C16" s="1117"/>
      <c r="D16" s="1118"/>
      <c r="E16" s="1118"/>
      <c r="F16" s="1119"/>
      <c r="G16" s="1120"/>
      <c r="H16" s="1105"/>
      <c r="I16" s="1106"/>
      <c r="J16" s="776">
        <f ca="1">IF(MOD(ROW()-13,2)=0,IF(ISBLANK(OFFSET('11. SEGUIMIENTO 2026'!$N$14,INT((ROW()-13)/2),0)),"",OFFSET('11. SEGUIMIENTO 2026'!$N$14,INT((ROW()-13)/2),0)),IF(ISBLANK(OFFSET('9. METAS'!$R$20,INT((ROW()-14)/2),0)),"",OFFSET('9. METAS'!$R$20,INT((ROW()-14)/2),0)))</f>
        <v>45325</v>
      </c>
      <c r="K16" s="774">
        <f ca="1">IF(MOD(ROW()-13,2)=0,IF(ISBLANK(OFFSET('11. SEGUIMIENTO 2026'!$O$14,INT((ROW()-13)/2),0)),"",OFFSET('11. SEGUIMIENTO 2026'!$O$14,INT((ROW()-13)/2),0)),IF(ISBLANK(OFFSET('9. METAS'!$S$20,INT((ROW()-14)/2),0)),"",OFFSET('9. METAS'!$S$20,INT((ROW()-14)/2),0)))</f>
        <v>45325</v>
      </c>
      <c r="L16" s="774">
        <f ca="1">IF(MOD(ROW()-13,2)=0,IF(ISBLANK(OFFSET('11. SEGUIMIENTO 2026'!$P$14,INT((ROW()-13)/2),0)),"",OFFSET('11. SEGUIMIENTO 2026'!$P$14,INT((ROW()-13)/2),0)),IF(ISBLANK(OFFSET('9. METAS'!$T$20,INT((ROW()-14)/2),0)),"",OFFSET('9. METAS'!$T$20,INT((ROW()-14)/2),0)))</f>
        <v>45325</v>
      </c>
      <c r="M16" s="775">
        <f ca="1">IF(MOD(ROW()-13,2)=0,IF(ISBLANK(OFFSET('11. SEGUIMIENTO 2026'!$Q$14,INT((ROW()-13)/2),0)),"",OFFSET('11. SEGUIMIENTO 2026'!$Q$14,INT((ROW()-13)/2),0)),IF(ISBLANK(OFFSET('9. METAS'!$U$20,INT((ROW()-14)/2),0)),"",OFFSET('9. METAS'!$U$20,INT((ROW()-14)/2),0)))</f>
        <v>45325</v>
      </c>
      <c r="N16" s="1107"/>
      <c r="O16" s="1108"/>
      <c r="P16" s="1057"/>
      <c r="Q16" s="1058"/>
      <c r="R16" s="1059"/>
    </row>
    <row r="17" spans="3:18" ht="69" customHeight="1">
      <c r="C17" s="1109" t="str">
        <f ca="1">IF(ISBLANK(OFFSET('5. Pp (3 años)'!$C$39,INT((ROW()-13)/2),0)),"",OFFSET('5. Pp (3 años)'!$C$39,INT((ROW()-13)/2),0))</f>
        <v>Componente</v>
      </c>
      <c r="D17" s="1111" t="str">
        <f ca="1">IF(ISBLANK(OFFSET('5. Pp (3 años)'!$D$39,INT((ROW()-13)/2),0)),"",OFFSET('5. Pp (3 años)'!$D$39,INT((ROW()-13)/2),0))</f>
        <v>4.2.1.1.1. Instrumentos de planeación, normatividad y acuerdos formalizados a los órganos de gobierno y colegiados.</v>
      </c>
      <c r="E17" s="1111" t="str">
        <f ca="1">IF(ISBLANK(OFFSET('5. Pp (3 años)'!$E$39,INT((ROW()-13)/2),0)),"",OFFSET('5. Pp (3 años)'!$E$39,INT((ROW()-13)/2),0))</f>
        <v>PIF: Porcentaje de Instrumentos de Planeación Formalizados.</v>
      </c>
      <c r="F17" s="1113" t="str">
        <f ca="1">IF(ISBLANK(OFFSET('5. Pp (3 años)'!$K$39,INT((ROW()-13)/2),0)),"",OFFSET('5. Pp (3 años)'!$K$39,INT((ROW()-13)/2),0))</f>
        <v>Ascendente</v>
      </c>
      <c r="G17" s="1115" t="str">
        <f ca="1">IF(ISBLANK(OFFSET('5. Pp (3 años)'!$H$39,INT((ROW()-13)/2),0)),"",OFFSET('5. Pp (3 años)'!$H$39,INT((ROW()-13)/2),0))</f>
        <v>Trimestral</v>
      </c>
      <c r="H17" s="1097">
        <f ca="1">IF(ISBLANK(OFFSET('9. METAS'!$L$20,INT((ROW()-13)/2),0)),"",OFFSET('9. METAS'!$L$20,INT((ROW()-13)/2),0))</f>
        <v>61</v>
      </c>
      <c r="I17" s="1099" t="s">
        <v>1393</v>
      </c>
      <c r="J17" s="776">
        <f ca="1">IF(MOD(ROW()-13,2)=0,IF(ISBLANK(OFFSET('11. SEGUIMIENTO 2026'!$N$14,INT((ROW()-13)/2),0)),"",OFFSET('11. SEGUIMIENTO 2026'!$N$14,INT((ROW()-13)/2),0)),IF(ISBLANK(OFFSET('9. METAS'!$R$20,INT((ROW()-14)/2),0)),"",OFFSET('9. METAS'!$R$20,INT((ROW()-14)/2),0)))</f>
        <v>15</v>
      </c>
      <c r="K17" s="774" t="str">
        <f ca="1">IF(MOD(ROW()-13,2)=0,IF(ISBLANK(OFFSET('11. SEGUIMIENTO 2026'!$O$14,INT((ROW()-13)/2),0)),"",OFFSET('11. SEGUIMIENTO 2026'!$O$14,INT((ROW()-13)/2),0)),IF(ISBLANK(OFFSET('9. METAS'!$S$20,INT((ROW()-14)/2),0)),"",OFFSET('9. METAS'!$S$20,INT((ROW()-14)/2),0)))</f>
        <v/>
      </c>
      <c r="L17" s="774" t="str">
        <f ca="1">IF(MOD(ROW()-13,2)=0,IF(ISBLANK(OFFSET('11. SEGUIMIENTO 2026'!$P$14,INT((ROW()-13)/2),0)),"",OFFSET('11. SEGUIMIENTO 2026'!$P$14,INT((ROW()-13)/2),0)),IF(ISBLANK(OFFSET('9. METAS'!$T$20,INT((ROW()-14)/2),0)),"",OFFSET('9. METAS'!$T$20,INT((ROW()-14)/2),0)))</f>
        <v/>
      </c>
      <c r="M17" s="775" t="str">
        <f ca="1">IF(MOD(ROW()-13,2)=0,IF(ISBLANK(OFFSET('11. SEGUIMIENTO 2026'!$Q$14,INT((ROW()-13)/2),0)),"",OFFSET('11. SEGUIMIENTO 2026'!$Q$14,INT((ROW()-13)/2),0)),IF(ISBLANK(OFFSET('9. METAS'!$U$20,INT((ROW()-14)/2),0)),"",OFFSET('9. METAS'!$U$20,INT((ROW()-14)/2),0)))</f>
        <v/>
      </c>
      <c r="N17" s="1101">
        <f t="shared" ref="N17" ca="1" si="0">IFERROR(J17/J18,"ND")</f>
        <v>0.9375</v>
      </c>
      <c r="O17" s="1103">
        <f t="shared" ref="O17" ca="1" si="1">IFERROR(((J17)/H17),"ND")</f>
        <v>0.24590163934426229</v>
      </c>
      <c r="P17" s="1057" t="s">
        <v>1398</v>
      </c>
      <c r="Q17" s="1058"/>
      <c r="R17" s="1059"/>
    </row>
    <row r="18" spans="3:18" ht="69" customHeight="1">
      <c r="C18" s="1117"/>
      <c r="D18" s="1118"/>
      <c r="E18" s="1118"/>
      <c r="F18" s="1119"/>
      <c r="G18" s="1120"/>
      <c r="H18" s="1105"/>
      <c r="I18" s="1106"/>
      <c r="J18" s="776">
        <f ca="1">IF(MOD(ROW()-13,2)=0,IF(ISBLANK(OFFSET('11. SEGUIMIENTO 2026'!$N$14,INT((ROW()-13)/2),0)),"",OFFSET('11. SEGUIMIENTO 2026'!$N$14,INT((ROW()-13)/2),0)),IF(ISBLANK(OFFSET('9. METAS'!$R$20,INT((ROW()-14)/2),0)),"",OFFSET('9. METAS'!$R$20,INT((ROW()-14)/2),0)))</f>
        <v>16</v>
      </c>
      <c r="K18" s="774">
        <f ca="1">IF(MOD(ROW()-13,2)=0,IF(ISBLANK(OFFSET('11. SEGUIMIENTO 2026'!$O$14,INT((ROW()-13)/2),0)),"",OFFSET('11. SEGUIMIENTO 2026'!$O$14,INT((ROW()-13)/2),0)),IF(ISBLANK(OFFSET('9. METAS'!$S$20,INT((ROW()-14)/2),0)),"",OFFSET('9. METAS'!$S$20,INT((ROW()-14)/2),0)))</f>
        <v>15</v>
      </c>
      <c r="L18" s="774">
        <f ca="1">IF(MOD(ROW()-13,2)=0,IF(ISBLANK(OFFSET('11. SEGUIMIENTO 2026'!$P$14,INT((ROW()-13)/2),0)),"",OFFSET('11. SEGUIMIENTO 2026'!$P$14,INT((ROW()-13)/2),0)),IF(ISBLANK(OFFSET('9. METAS'!$T$20,INT((ROW()-14)/2),0)),"",OFFSET('9. METAS'!$T$20,INT((ROW()-14)/2),0)))</f>
        <v>15</v>
      </c>
      <c r="M18" s="775">
        <f ca="1">IF(MOD(ROW()-13,2)=0,IF(ISBLANK(OFFSET('11. SEGUIMIENTO 2026'!$Q$14,INT((ROW()-13)/2),0)),"",OFFSET('11. SEGUIMIENTO 2026'!$Q$14,INT((ROW()-13)/2),0)),IF(ISBLANK(OFFSET('9. METAS'!$U$20,INT((ROW()-14)/2),0)),"",OFFSET('9. METAS'!$U$20,INT((ROW()-14)/2),0)))</f>
        <v>15</v>
      </c>
      <c r="N18" s="1107"/>
      <c r="O18" s="1108"/>
      <c r="P18" s="1057"/>
      <c r="Q18" s="1058"/>
      <c r="R18" s="1059"/>
    </row>
    <row r="19" spans="3:18" ht="77.25" customHeight="1">
      <c r="C19" s="1109" t="str">
        <f ca="1">IF(ISBLANK(OFFSET('5. Pp (3 años)'!$C$39,INT((ROW()-13)/2),0)),"",OFFSET('5. Pp (3 años)'!$C$39,INT((ROW()-13)/2),0))</f>
        <v>Actividad</v>
      </c>
      <c r="D19" s="1111"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111" t="str">
        <f ca="1">IF(ISBLANK(OFFSET('5. Pp (3 años)'!$E$39,INT((ROW()-13)/2),0)),"",OFFSET('5. Pp (3 años)'!$E$39,INT((ROW()-13)/2),0))</f>
        <v>PARCG: Porcentaje de  Actividades de representación, coordinación, gestión, vinculación y supervisión Realizadas.</v>
      </c>
      <c r="F19" s="1113" t="str">
        <f ca="1">IF(ISBLANK(OFFSET('5. Pp (3 años)'!$K$39,INT((ROW()-13)/2),0)),"",OFFSET('5. Pp (3 años)'!$K$39,INT((ROW()-13)/2),0))</f>
        <v>Ascendente</v>
      </c>
      <c r="G19" s="1115" t="str">
        <f ca="1">IF(ISBLANK(OFFSET('5. Pp (3 años)'!$H$39,INT((ROW()-13)/2),0)),"",OFFSET('5. Pp (3 años)'!$H$39,INT((ROW()-13)/2),0))</f>
        <v>Trimestral</v>
      </c>
      <c r="H19" s="1097">
        <f ca="1">IF(ISBLANK(OFFSET('9. METAS'!$L$20,INT((ROW()-13)/2),0)),"",OFFSET('9. METAS'!$L$20,INT((ROW()-13)/2),0))</f>
        <v>868</v>
      </c>
      <c r="I19" s="1099" t="s">
        <v>1393</v>
      </c>
      <c r="J19" s="776">
        <f ca="1">IF(MOD(ROW()-13,2)=0,IF(ISBLANK(OFFSET('11. SEGUIMIENTO 2026'!$N$14,INT((ROW()-13)/2),0)),"",OFFSET('11. SEGUIMIENTO 2026'!$N$14,INT((ROW()-13)/2),0)),IF(ISBLANK(OFFSET('9. METAS'!$R$20,INT((ROW()-14)/2),0)),"",OFFSET('9. METAS'!$R$20,INT((ROW()-14)/2),0)))</f>
        <v>221</v>
      </c>
      <c r="K19" s="774" t="str">
        <f ca="1">IF(MOD(ROW()-13,2)=0,IF(ISBLANK(OFFSET('11. SEGUIMIENTO 2026'!$O$14,INT((ROW()-13)/2),0)),"",OFFSET('11. SEGUIMIENTO 2026'!$O$14,INT((ROW()-13)/2),0)),IF(ISBLANK(OFFSET('9. METAS'!$S$20,INT((ROW()-14)/2),0)),"",OFFSET('9. METAS'!$S$20,INT((ROW()-14)/2),0)))</f>
        <v/>
      </c>
      <c r="L19" s="774" t="str">
        <f ca="1">IF(MOD(ROW()-13,2)=0,IF(ISBLANK(OFFSET('11. SEGUIMIENTO 2026'!$P$14,INT((ROW()-13)/2),0)),"",OFFSET('11. SEGUIMIENTO 2026'!$P$14,INT((ROW()-13)/2),0)),IF(ISBLANK(OFFSET('9. METAS'!$T$20,INT((ROW()-14)/2),0)),"",OFFSET('9. METAS'!$T$20,INT((ROW()-14)/2),0)))</f>
        <v/>
      </c>
      <c r="M19" s="775" t="str">
        <f ca="1">IF(MOD(ROW()-13,2)=0,IF(ISBLANK(OFFSET('11. SEGUIMIENTO 2026'!$Q$14,INT((ROW()-13)/2),0)),"",OFFSET('11. SEGUIMIENTO 2026'!$Q$14,INT((ROW()-13)/2),0)),IF(ISBLANK(OFFSET('9. METAS'!$U$20,INT((ROW()-14)/2),0)),"",OFFSET('9. METAS'!$U$20,INT((ROW()-14)/2),0)))</f>
        <v/>
      </c>
      <c r="N19" s="1101">
        <f t="shared" ref="N19" ca="1" si="2">IFERROR(J19/J20,"ND")</f>
        <v>1.0184331797235022</v>
      </c>
      <c r="O19" s="1103">
        <f t="shared" ref="O19" ca="1" si="3">IFERROR(((J19)/H19),"ND")</f>
        <v>0.25460829493087556</v>
      </c>
      <c r="P19" s="1057" t="s">
        <v>1399</v>
      </c>
      <c r="Q19" s="1058"/>
      <c r="R19" s="1059"/>
    </row>
    <row r="20" spans="3:18" ht="77.25" customHeight="1">
      <c r="C20" s="1117"/>
      <c r="D20" s="1118"/>
      <c r="E20" s="1118"/>
      <c r="F20" s="1119"/>
      <c r="G20" s="1120"/>
      <c r="H20" s="1105"/>
      <c r="I20" s="1106"/>
      <c r="J20" s="776">
        <f ca="1">IF(MOD(ROW()-13,2)=0,IF(ISBLANK(OFFSET('11. SEGUIMIENTO 2026'!$N$14,INT((ROW()-13)/2),0)),"",OFFSET('11. SEGUIMIENTO 2026'!$N$14,INT((ROW()-13)/2),0)),IF(ISBLANK(OFFSET('9. METAS'!$R$20,INT((ROW()-14)/2),0)),"",OFFSET('9. METAS'!$R$20,INT((ROW()-14)/2),0)))</f>
        <v>217</v>
      </c>
      <c r="K20" s="774">
        <f ca="1">IF(MOD(ROW()-13,2)=0,IF(ISBLANK(OFFSET('11. SEGUIMIENTO 2026'!$O$14,INT((ROW()-13)/2),0)),"",OFFSET('11. SEGUIMIENTO 2026'!$O$14,INT((ROW()-13)/2),0)),IF(ISBLANK(OFFSET('9. METAS'!$S$20,INT((ROW()-14)/2),0)),"",OFFSET('9. METAS'!$S$20,INT((ROW()-14)/2),0)))</f>
        <v>217</v>
      </c>
      <c r="L20" s="774">
        <f ca="1">IF(MOD(ROW()-13,2)=0,IF(ISBLANK(OFFSET('11. SEGUIMIENTO 2026'!$P$14,INT((ROW()-13)/2),0)),"",OFFSET('11. SEGUIMIENTO 2026'!$P$14,INT((ROW()-13)/2),0)),IF(ISBLANK(OFFSET('9. METAS'!$T$20,INT((ROW()-14)/2),0)),"",OFFSET('9. METAS'!$T$20,INT((ROW()-14)/2),0)))</f>
        <v>217</v>
      </c>
      <c r="M20" s="775">
        <f ca="1">IF(MOD(ROW()-13,2)=0,IF(ISBLANK(OFFSET('11. SEGUIMIENTO 2026'!$Q$14,INT((ROW()-13)/2),0)),"",OFFSET('11. SEGUIMIENTO 2026'!$Q$14,INT((ROW()-13)/2),0)),IF(ISBLANK(OFFSET('9. METAS'!$U$20,INT((ROW()-14)/2),0)),"",OFFSET('9. METAS'!$U$20,INT((ROW()-14)/2),0)))</f>
        <v>217</v>
      </c>
      <c r="N20" s="1107"/>
      <c r="O20" s="1108"/>
      <c r="P20" s="1057"/>
      <c r="Q20" s="1058"/>
      <c r="R20" s="1059"/>
    </row>
    <row r="21" spans="3:18" ht="98.25" customHeight="1">
      <c r="C21" s="1109" t="str">
        <f ca="1">IF(ISBLANK(OFFSET('5. Pp (3 años)'!$C$39,INT((ROW()-13)/2),0)),"",OFFSET('5. Pp (3 años)'!$C$39,INT((ROW()-13)/2),0))</f>
        <v>Actividad</v>
      </c>
      <c r="D21" s="1111"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111" t="str">
        <f ca="1">IF(ISBLANK(OFFSET('5. Pp (3 años)'!$E$39,INT((ROW()-13)/2),0)),"",OFFSET('5. Pp (3 años)'!$E$39,INT((ROW()-13)/2),0))</f>
        <v>PCCA: Porcentaje de Contratos, Convenios, Acuerdos, Actas Realizados.</v>
      </c>
      <c r="F21" s="1113" t="str">
        <f ca="1">IF(ISBLANK(OFFSET('5. Pp (3 años)'!$K$39,INT((ROW()-13)/2),0)),"",OFFSET('5. Pp (3 años)'!$K$39,INT((ROW()-13)/2),0))</f>
        <v>Ascendente</v>
      </c>
      <c r="G21" s="1115" t="str">
        <f ca="1">IF(ISBLANK(OFFSET('5. Pp (3 años)'!$H$39,INT((ROW()-13)/2),0)),"",OFFSET('5. Pp (3 años)'!$H$39,INT((ROW()-13)/2),0))</f>
        <v>Trimestral</v>
      </c>
      <c r="H21" s="1097">
        <f ca="1">IF(ISBLANK(OFFSET('9. METAS'!$L$20,INT((ROW()-13)/2),0)),"",OFFSET('9. METAS'!$L$20,INT((ROW()-13)/2),0))</f>
        <v>717</v>
      </c>
      <c r="I21" s="1099" t="s">
        <v>1393</v>
      </c>
      <c r="J21" s="776">
        <f ca="1">IF(MOD(ROW()-13,2)=0,IF(ISBLANK(OFFSET('11. SEGUIMIENTO 2026'!$N$14,INT((ROW()-13)/2),0)),"",OFFSET('11. SEGUIMIENTO 2026'!$N$14,INT((ROW()-13)/2),0)),IF(ISBLANK(OFFSET('9. METAS'!$R$20,INT((ROW()-14)/2),0)),"",OFFSET('9. METAS'!$R$20,INT((ROW()-14)/2),0)))</f>
        <v>249</v>
      </c>
      <c r="K21" s="774" t="str">
        <f ca="1">IF(MOD(ROW()-13,2)=0,IF(ISBLANK(OFFSET('11. SEGUIMIENTO 2026'!$O$14,INT((ROW()-13)/2),0)),"",OFFSET('11. SEGUIMIENTO 2026'!$O$14,INT((ROW()-13)/2),0)),IF(ISBLANK(OFFSET('9. METAS'!$S$20,INT((ROW()-14)/2),0)),"",OFFSET('9. METAS'!$S$20,INT((ROW()-14)/2),0)))</f>
        <v/>
      </c>
      <c r="L21" s="774" t="str">
        <f ca="1">IF(MOD(ROW()-13,2)=0,IF(ISBLANK(OFFSET('11. SEGUIMIENTO 2026'!$P$14,INT((ROW()-13)/2),0)),"",OFFSET('11. SEGUIMIENTO 2026'!$P$14,INT((ROW()-13)/2),0)),IF(ISBLANK(OFFSET('9. METAS'!$T$20,INT((ROW()-14)/2),0)),"",OFFSET('9. METAS'!$T$20,INT((ROW()-14)/2),0)))</f>
        <v/>
      </c>
      <c r="M21" s="775" t="str">
        <f ca="1">IF(MOD(ROW()-13,2)=0,IF(ISBLANK(OFFSET('11. SEGUIMIENTO 2026'!$Q$14,INT((ROW()-13)/2),0)),"",OFFSET('11. SEGUIMIENTO 2026'!$Q$14,INT((ROW()-13)/2),0)),IF(ISBLANK(OFFSET('9. METAS'!$U$20,INT((ROW()-14)/2),0)),"",OFFSET('9. METAS'!$U$20,INT((ROW()-14)/2),0)))</f>
        <v/>
      </c>
      <c r="N21" s="1101">
        <f t="shared" ref="N21" ca="1" si="4">IFERROR(J21/J22,"ND")</f>
        <v>1.3833333333333333</v>
      </c>
      <c r="O21" s="1103">
        <f t="shared" ref="O21" ca="1" si="5">IFERROR(((J21)/H21),"ND")</f>
        <v>0.34728033472803349</v>
      </c>
      <c r="P21" s="1075" t="s">
        <v>1402</v>
      </c>
      <c r="Q21" s="1076"/>
      <c r="R21" s="1077"/>
    </row>
    <row r="22" spans="3:18" ht="98.25" customHeight="1">
      <c r="C22" s="1117"/>
      <c r="D22" s="1118"/>
      <c r="E22" s="1118"/>
      <c r="F22" s="1119"/>
      <c r="G22" s="1120"/>
      <c r="H22" s="1105"/>
      <c r="I22" s="1106"/>
      <c r="J22" s="776">
        <f ca="1">IF(MOD(ROW()-13,2)=0,IF(ISBLANK(OFFSET('11. SEGUIMIENTO 2026'!$N$14,INT((ROW()-13)/2),0)),"",OFFSET('11. SEGUIMIENTO 2026'!$N$14,INT((ROW()-13)/2),0)),IF(ISBLANK(OFFSET('9. METAS'!$R$20,INT((ROW()-14)/2),0)),"",OFFSET('9. METAS'!$R$20,INT((ROW()-14)/2),0)))</f>
        <v>180</v>
      </c>
      <c r="K22" s="774">
        <f ca="1">IF(MOD(ROW()-13,2)=0,IF(ISBLANK(OFFSET('11. SEGUIMIENTO 2026'!$O$14,INT((ROW()-13)/2),0)),"",OFFSET('11. SEGUIMIENTO 2026'!$O$14,INT((ROW()-13)/2),0)),IF(ISBLANK(OFFSET('9. METAS'!$S$20,INT((ROW()-14)/2),0)),"",OFFSET('9. METAS'!$S$20,INT((ROW()-14)/2),0)))</f>
        <v>180</v>
      </c>
      <c r="L22" s="774">
        <f ca="1">IF(MOD(ROW()-13,2)=0,IF(ISBLANK(OFFSET('11. SEGUIMIENTO 2026'!$P$14,INT((ROW()-13)/2),0)),"",OFFSET('11. SEGUIMIENTO 2026'!$P$14,INT((ROW()-13)/2),0)),IF(ISBLANK(OFFSET('9. METAS'!$T$20,INT((ROW()-14)/2),0)),"",OFFSET('9. METAS'!$T$20,INT((ROW()-14)/2),0)))</f>
        <v>180</v>
      </c>
      <c r="M22" s="775">
        <f ca="1">IF(MOD(ROW()-13,2)=0,IF(ISBLANK(OFFSET('11. SEGUIMIENTO 2026'!$Q$14,INT((ROW()-13)/2),0)),"",OFFSET('11. SEGUIMIENTO 2026'!$Q$14,INT((ROW()-13)/2),0)),IF(ISBLANK(OFFSET('9. METAS'!$U$20,INT((ROW()-14)/2),0)),"",OFFSET('9. METAS'!$U$20,INT((ROW()-14)/2),0)))</f>
        <v>177</v>
      </c>
      <c r="N22" s="1107"/>
      <c r="O22" s="1108"/>
      <c r="P22" s="1075"/>
      <c r="Q22" s="1076"/>
      <c r="R22" s="1077"/>
    </row>
    <row r="23" spans="3:18" ht="94.5" customHeight="1">
      <c r="C23" s="1109" t="str">
        <f ca="1">IF(ISBLANK(OFFSET('5. Pp (3 años)'!$C$39,INT((ROW()-13)/2),0)),"",OFFSET('5. Pp (3 años)'!$C$39,INT((ROW()-13)/2),0))</f>
        <v>Actividad</v>
      </c>
      <c r="D23" s="1111" t="str">
        <f ca="1">IF(ISBLANK(OFFSET('5. Pp (3 años)'!$D$39,INT((ROW()-13)/2),0)),"",OFFSET('5. Pp (3 años)'!$D$39,INT((ROW()-13)/2),0))</f>
        <v>4.2.1.1.1.3. Realización de Procesos de Transparencia, Acceso a la Información Pública, Protección de Datos Personales, Archivo y Gestión Documental, y Cuentas Claras.</v>
      </c>
      <c r="E23" s="1111" t="str">
        <f ca="1">IF(ISBLANK(OFFSET('5. Pp (3 años)'!$E$39,INT((ROW()-13)/2),0)),"",OFFSET('5. Pp (3 años)'!$E$39,INT((ROW()-13)/2),0))</f>
        <v>PPR: Porcentaje de Procesos Realizados.</v>
      </c>
      <c r="F23" s="1113" t="str">
        <f ca="1">IF(ISBLANK(OFFSET('5. Pp (3 años)'!$K$39,INT((ROW()-13)/2),0)),"",OFFSET('5. Pp (3 años)'!$K$39,INT((ROW()-13)/2),0))</f>
        <v>Ascendente</v>
      </c>
      <c r="G23" s="1115" t="str">
        <f ca="1">IF(ISBLANK(OFFSET('5. Pp (3 años)'!$H$39,INT((ROW()-13)/2),0)),"",OFFSET('5. Pp (3 años)'!$H$39,INT((ROW()-13)/2),0))</f>
        <v>Trimestral</v>
      </c>
      <c r="H23" s="1097">
        <f ca="1">IF(ISBLANK(OFFSET('9. METAS'!$L$20,INT((ROW()-13)/2),0)),"",OFFSET('9. METAS'!$L$20,INT((ROW()-13)/2),0))</f>
        <v>194</v>
      </c>
      <c r="I23" s="1099" t="s">
        <v>1393</v>
      </c>
      <c r="J23" s="776">
        <f ca="1">IF(MOD(ROW()-13,2)=0,IF(ISBLANK(OFFSET('11. SEGUIMIENTO 2026'!$N$14,INT((ROW()-13)/2),0)),"",OFFSET('11. SEGUIMIENTO 2026'!$N$14,INT((ROW()-13)/2),0)),IF(ISBLANK(OFFSET('9. METAS'!$R$20,INT((ROW()-14)/2),0)),"",OFFSET('9. METAS'!$R$20,INT((ROW()-14)/2),0)))</f>
        <v>66</v>
      </c>
      <c r="K23" s="774" t="str">
        <f ca="1">IF(MOD(ROW()-13,2)=0,IF(ISBLANK(OFFSET('11. SEGUIMIENTO 2026'!$O$14,INT((ROW()-13)/2),0)),"",OFFSET('11. SEGUIMIENTO 2026'!$O$14,INT((ROW()-13)/2),0)),IF(ISBLANK(OFFSET('9. METAS'!$S$20,INT((ROW()-14)/2),0)),"",OFFSET('9. METAS'!$S$20,INT((ROW()-14)/2),0)))</f>
        <v/>
      </c>
      <c r="L23" s="774" t="str">
        <f ca="1">IF(MOD(ROW()-13,2)=0,IF(ISBLANK(OFFSET('11. SEGUIMIENTO 2026'!$P$14,INT((ROW()-13)/2),0)),"",OFFSET('11. SEGUIMIENTO 2026'!$P$14,INT((ROW()-13)/2),0)),IF(ISBLANK(OFFSET('9. METAS'!$T$20,INT((ROW()-14)/2),0)),"",OFFSET('9. METAS'!$T$20,INT((ROW()-14)/2),0)))</f>
        <v/>
      </c>
      <c r="M23" s="775" t="str">
        <f ca="1">IF(MOD(ROW()-13,2)=0,IF(ISBLANK(OFFSET('11. SEGUIMIENTO 2026'!$Q$14,INT((ROW()-13)/2),0)),"",OFFSET('11. SEGUIMIENTO 2026'!$Q$14,INT((ROW()-13)/2),0)),IF(ISBLANK(OFFSET('9. METAS'!$U$20,INT((ROW()-14)/2),0)),"",OFFSET('9. METAS'!$U$20,INT((ROW()-14)/2),0)))</f>
        <v/>
      </c>
      <c r="N23" s="1101">
        <f t="shared" ref="N23" ca="1" si="6">IFERROR(J23/J24,"ND")</f>
        <v>1.375</v>
      </c>
      <c r="O23" s="1103">
        <f t="shared" ref="O23" ca="1" si="7">IFERROR(((J23)/H23),"ND")</f>
        <v>0.34020618556701032</v>
      </c>
      <c r="P23" s="1057" t="s">
        <v>1400</v>
      </c>
      <c r="Q23" s="1058"/>
      <c r="R23" s="1059"/>
    </row>
    <row r="24" spans="3:18" ht="94.5" customHeight="1">
      <c r="C24" s="1117"/>
      <c r="D24" s="1118"/>
      <c r="E24" s="1118"/>
      <c r="F24" s="1119"/>
      <c r="G24" s="1120"/>
      <c r="H24" s="1105"/>
      <c r="I24" s="1106"/>
      <c r="J24" s="776">
        <f ca="1">IF(MOD(ROW()-13,2)=0,IF(ISBLANK(OFFSET('11. SEGUIMIENTO 2026'!$N$14,INT((ROW()-13)/2),0)),"",OFFSET('11. SEGUIMIENTO 2026'!$N$14,INT((ROW()-13)/2),0)),IF(ISBLANK(OFFSET('9. METAS'!$R$20,INT((ROW()-14)/2),0)),"",OFFSET('9. METAS'!$R$20,INT((ROW()-14)/2),0)))</f>
        <v>48</v>
      </c>
      <c r="K24" s="774">
        <f ca="1">IF(MOD(ROW()-13,2)=0,IF(ISBLANK(OFFSET('11. SEGUIMIENTO 2026'!$O$14,INT((ROW()-13)/2),0)),"",OFFSET('11. SEGUIMIENTO 2026'!$O$14,INT((ROW()-13)/2),0)),IF(ISBLANK(OFFSET('9. METAS'!$S$20,INT((ROW()-14)/2),0)),"",OFFSET('9. METAS'!$S$20,INT((ROW()-14)/2),0)))</f>
        <v>49</v>
      </c>
      <c r="L24" s="774">
        <f ca="1">IF(MOD(ROW()-13,2)=0,IF(ISBLANK(OFFSET('11. SEGUIMIENTO 2026'!$P$14,INT((ROW()-13)/2),0)),"",OFFSET('11. SEGUIMIENTO 2026'!$P$14,INT((ROW()-13)/2),0)),IF(ISBLANK(OFFSET('9. METAS'!$T$20,INT((ROW()-14)/2),0)),"",OFFSET('9. METAS'!$T$20,INT((ROW()-14)/2),0)))</f>
        <v>48</v>
      </c>
      <c r="M24" s="775">
        <f ca="1">IF(MOD(ROW()-13,2)=0,IF(ISBLANK(OFFSET('11. SEGUIMIENTO 2026'!$Q$14,INT((ROW()-13)/2),0)),"",OFFSET('11. SEGUIMIENTO 2026'!$Q$14,INT((ROW()-13)/2),0)),IF(ISBLANK(OFFSET('9. METAS'!$U$20,INT((ROW()-14)/2),0)),"",OFFSET('9. METAS'!$U$20,INT((ROW()-14)/2),0)))</f>
        <v>49</v>
      </c>
      <c r="N24" s="1107"/>
      <c r="O24" s="1108"/>
      <c r="P24" s="1057"/>
      <c r="Q24" s="1058"/>
      <c r="R24" s="1059"/>
    </row>
    <row r="25" spans="3:18" ht="117.75" customHeight="1">
      <c r="C25" s="1109" t="str">
        <f ca="1">IF(ISBLANK(OFFSET('5. Pp (3 años)'!$C$39,INT((ROW()-13)/2),0)),"",OFFSET('5. Pp (3 años)'!$C$39,INT((ROW()-13)/2),0))</f>
        <v>Actividad</v>
      </c>
      <c r="D25" s="1111" t="str">
        <f ca="1">IF(ISBLANK(OFFSET('5. Pp (3 años)'!$D$39,INT((ROW()-13)/2),0)),"",OFFSET('5. Pp (3 años)'!$D$39,INT((ROW()-13)/2),0))</f>
        <v>4.2.1.1.1.4. Realización de acciones encaminadas a proyectar una imagen sólida e integral de la identidad de la institución.</v>
      </c>
      <c r="E25" s="1111" t="str">
        <f ca="1">IF(ISBLANK(OFFSET('5. Pp (3 años)'!$E$39,INT((ROW()-13)/2),0)),"",OFFSET('5. Pp (3 años)'!$E$39,INT((ROW()-13)/2),0))</f>
        <v>PAR: Porcentaje de Acciones Realizadas.</v>
      </c>
      <c r="F25" s="1113" t="str">
        <f ca="1">IF(ISBLANK(OFFSET('5. Pp (3 años)'!$K$39,INT((ROW()-13)/2),0)),"",OFFSET('5. Pp (3 años)'!$K$39,INT((ROW()-13)/2),0))</f>
        <v>Ascendente</v>
      </c>
      <c r="G25" s="1115" t="str">
        <f ca="1">IF(ISBLANK(OFFSET('5. Pp (3 años)'!$H$39,INT((ROW()-13)/2),0)),"",OFFSET('5. Pp (3 años)'!$H$39,INT((ROW()-13)/2),0))</f>
        <v>Trimestral</v>
      </c>
      <c r="H25" s="1097">
        <f ca="1">IF(ISBLANK(OFFSET('9. METAS'!$L$20,INT((ROW()-13)/2),0)),"",OFFSET('9. METAS'!$L$20,INT((ROW()-13)/2),0))</f>
        <v>330</v>
      </c>
      <c r="I25" s="1099" t="s">
        <v>1393</v>
      </c>
      <c r="J25" s="776">
        <f ca="1">IF(MOD(ROW()-13,2)=0,IF(ISBLANK(OFFSET('11. SEGUIMIENTO 2026'!$N$14,INT((ROW()-13)/2),0)),"",OFFSET('11. SEGUIMIENTO 2026'!$N$14,INT((ROW()-13)/2),0)),IF(ISBLANK(OFFSET('9. METAS'!$R$20,INT((ROW()-14)/2),0)),"",OFFSET('9. METAS'!$R$20,INT((ROW()-14)/2),0)))</f>
        <v>81</v>
      </c>
      <c r="K25" s="774" t="str">
        <f ca="1">IF(MOD(ROW()-13,2)=0,IF(ISBLANK(OFFSET('11. SEGUIMIENTO 2026'!$O$14,INT((ROW()-13)/2),0)),"",OFFSET('11. SEGUIMIENTO 2026'!$O$14,INT((ROW()-13)/2),0)),IF(ISBLANK(OFFSET('9. METAS'!$S$20,INT((ROW()-14)/2),0)),"",OFFSET('9. METAS'!$S$20,INT((ROW()-14)/2),0)))</f>
        <v/>
      </c>
      <c r="L25" s="774" t="str">
        <f ca="1">IF(MOD(ROW()-13,2)=0,IF(ISBLANK(OFFSET('11. SEGUIMIENTO 2026'!$P$14,INT((ROW()-13)/2),0)),"",OFFSET('11. SEGUIMIENTO 2026'!$P$14,INT((ROW()-13)/2),0)),IF(ISBLANK(OFFSET('9. METAS'!$T$20,INT((ROW()-14)/2),0)),"",OFFSET('9. METAS'!$T$20,INT((ROW()-14)/2),0)))</f>
        <v/>
      </c>
      <c r="M25" s="775" t="str">
        <f ca="1">IF(MOD(ROW()-13,2)=0,IF(ISBLANK(OFFSET('11. SEGUIMIENTO 2026'!$Q$14,INT((ROW()-13)/2),0)),"",OFFSET('11. SEGUIMIENTO 2026'!$Q$14,INT((ROW()-13)/2),0)),IF(ISBLANK(OFFSET('9. METAS'!$U$20,INT((ROW()-14)/2),0)),"",OFFSET('9. METAS'!$U$20,INT((ROW()-14)/2),0)))</f>
        <v/>
      </c>
      <c r="N25" s="1101">
        <f t="shared" ref="N25" ca="1" si="8">IFERROR(J25/J26,"ND")</f>
        <v>1</v>
      </c>
      <c r="O25" s="1103">
        <f t="shared" ref="O25" ca="1" si="9">IFERROR(((J25)/H25),"ND")</f>
        <v>0.24545454545454545</v>
      </c>
      <c r="P25" s="1057" t="s">
        <v>1401</v>
      </c>
      <c r="Q25" s="1058"/>
      <c r="R25" s="1059"/>
    </row>
    <row r="26" spans="3:18" ht="117.75" customHeight="1">
      <c r="C26" s="1117"/>
      <c r="D26" s="1118"/>
      <c r="E26" s="1118"/>
      <c r="F26" s="1119"/>
      <c r="G26" s="1120"/>
      <c r="H26" s="1105"/>
      <c r="I26" s="1106"/>
      <c r="J26" s="776">
        <f ca="1">IF(MOD(ROW()-13,2)=0,IF(ISBLANK(OFFSET('11. SEGUIMIENTO 2026'!$N$14,INT((ROW()-13)/2),0)),"",OFFSET('11. SEGUIMIENTO 2026'!$N$14,INT((ROW()-13)/2),0)),IF(ISBLANK(OFFSET('9. METAS'!$R$20,INT((ROW()-14)/2),0)),"",OFFSET('9. METAS'!$R$20,INT((ROW()-14)/2),0)))</f>
        <v>81</v>
      </c>
      <c r="K26" s="774">
        <f ca="1">IF(MOD(ROW()-13,2)=0,IF(ISBLANK(OFFSET('11. SEGUIMIENTO 2026'!$O$14,INT((ROW()-13)/2),0)),"",OFFSET('11. SEGUIMIENTO 2026'!$O$14,INT((ROW()-13)/2),0)),IF(ISBLANK(OFFSET('9. METAS'!$S$20,INT((ROW()-14)/2),0)),"",OFFSET('9. METAS'!$S$20,INT((ROW()-14)/2),0)))</f>
        <v>83</v>
      </c>
      <c r="L26" s="774">
        <f ca="1">IF(MOD(ROW()-13,2)=0,IF(ISBLANK(OFFSET('11. SEGUIMIENTO 2026'!$P$14,INT((ROW()-13)/2),0)),"",OFFSET('11. SEGUIMIENTO 2026'!$P$14,INT((ROW()-13)/2),0)),IF(ISBLANK(OFFSET('9. METAS'!$T$20,INT((ROW()-14)/2),0)),"",OFFSET('9. METAS'!$T$20,INT((ROW()-14)/2),0)))</f>
        <v>82</v>
      </c>
      <c r="M26" s="775">
        <f ca="1">IF(MOD(ROW()-13,2)=0,IF(ISBLANK(OFFSET('11. SEGUIMIENTO 2026'!$Q$14,INT((ROW()-13)/2),0)),"",OFFSET('11. SEGUIMIENTO 2026'!$Q$14,INT((ROW()-13)/2),0)),IF(ISBLANK(OFFSET('9. METAS'!$U$20,INT((ROW()-14)/2),0)),"",OFFSET('9. METAS'!$U$20,INT((ROW()-14)/2),0)))</f>
        <v>84</v>
      </c>
      <c r="N26" s="1107"/>
      <c r="O26" s="1108"/>
      <c r="P26" s="1057"/>
      <c r="Q26" s="1058"/>
      <c r="R26" s="1059"/>
    </row>
    <row r="27" spans="3:18" ht="94.5" customHeight="1">
      <c r="C27" s="1109" t="str">
        <f ca="1">IF(ISBLANK(OFFSET('5. Pp (3 años)'!$C$39,INT((ROW()-13)/2),0)),"",OFFSET('5. Pp (3 años)'!$C$39,INT((ROW()-13)/2),0))</f>
        <v>Actividad</v>
      </c>
      <c r="D27" s="1111" t="str">
        <f ca="1">IF(ISBLANK(OFFSET('5. Pp (3 años)'!$D$39,INT((ROW()-13)/2),0)),"",OFFSET('5. Pp (3 años)'!$D$39,INT((ROW()-13)/2),0))</f>
        <v>4.2.1.1.1.5. Elaboración de informes de los resultados de las actividades del SMDIFBJ alineados al modelo de Presupuesto Basado en Resultado y del Sistema de Evaluación de Desempeño.</v>
      </c>
      <c r="E27" s="1111" t="str">
        <f ca="1">IF(ISBLANK(OFFSET('5. Pp (3 años)'!$E$39,INT((ROW()-13)/2),0)),"",OFFSET('5. Pp (3 años)'!$E$39,INT((ROW()-13)/2),0))</f>
        <v>PIR: Porcentaje de Informes  Realizados.</v>
      </c>
      <c r="F27" s="1113" t="str">
        <f ca="1">IF(ISBLANK(OFFSET('5. Pp (3 años)'!$K$39,INT((ROW()-13)/2),0)),"",OFFSET('5. Pp (3 años)'!$K$39,INT((ROW()-13)/2),0))</f>
        <v>Ascendente</v>
      </c>
      <c r="G27" s="1115" t="str">
        <f ca="1">IF(ISBLANK(OFFSET('5. Pp (3 años)'!$H$39,INT((ROW()-13)/2),0)),"",OFFSET('5. Pp (3 años)'!$H$39,INT((ROW()-13)/2),0))</f>
        <v>Trimestral</v>
      </c>
      <c r="H27" s="1097">
        <f ca="1">IF(ISBLANK(OFFSET('9. METAS'!$L$20,INT((ROW()-13)/2),0)),"",OFFSET('9. METAS'!$L$20,INT((ROW()-13)/2),0))</f>
        <v>406</v>
      </c>
      <c r="I27" s="1099" t="s">
        <v>1393</v>
      </c>
      <c r="J27" s="776">
        <f ca="1">IF(MOD(ROW()-13,2)=0,IF(ISBLANK(OFFSET('11. SEGUIMIENTO 2026'!$N$14,INT((ROW()-13)/2),0)),"",OFFSET('11. SEGUIMIENTO 2026'!$N$14,INT((ROW()-13)/2),0)),IF(ISBLANK(OFFSET('9. METAS'!$R$20,INT((ROW()-14)/2),0)),"",OFFSET('9. METAS'!$R$20,INT((ROW()-14)/2),0)))</f>
        <v>101</v>
      </c>
      <c r="K27" s="774" t="str">
        <f ca="1">IF(MOD(ROW()-13,2)=0,IF(ISBLANK(OFFSET('11. SEGUIMIENTO 2026'!$O$14,INT((ROW()-13)/2),0)),"",OFFSET('11. SEGUIMIENTO 2026'!$O$14,INT((ROW()-13)/2),0)),IF(ISBLANK(OFFSET('9. METAS'!$S$20,INT((ROW()-14)/2),0)),"",OFFSET('9. METAS'!$S$20,INT((ROW()-14)/2),0)))</f>
        <v/>
      </c>
      <c r="L27" s="774" t="str">
        <f ca="1">IF(MOD(ROW()-13,2)=0,IF(ISBLANK(OFFSET('11. SEGUIMIENTO 2026'!$P$14,INT((ROW()-13)/2),0)),"",OFFSET('11. SEGUIMIENTO 2026'!$P$14,INT((ROW()-13)/2),0)),IF(ISBLANK(OFFSET('9. METAS'!$T$20,INT((ROW()-14)/2),0)),"",OFFSET('9. METAS'!$T$20,INT((ROW()-14)/2),0)))</f>
        <v/>
      </c>
      <c r="M27" s="775" t="str">
        <f ca="1">IF(MOD(ROW()-13,2)=0,IF(ISBLANK(OFFSET('11. SEGUIMIENTO 2026'!$Q$14,INT((ROW()-13)/2),0)),"",OFFSET('11. SEGUIMIENTO 2026'!$Q$14,INT((ROW()-13)/2),0)),IF(ISBLANK(OFFSET('9. METAS'!$U$20,INT((ROW()-14)/2),0)),"",OFFSET('9. METAS'!$U$20,INT((ROW()-14)/2),0)))</f>
        <v/>
      </c>
      <c r="N27" s="1101">
        <f t="shared" ref="N27" ca="1" si="10">IFERROR(J27/J28,"ND")</f>
        <v>1.0202020202020201</v>
      </c>
      <c r="O27" s="1103">
        <f t="shared" ref="O27" ca="1" si="11">IFERROR(((J27)/H27),"ND")</f>
        <v>0.24876847290640394</v>
      </c>
      <c r="P27" s="1057" t="s">
        <v>1403</v>
      </c>
      <c r="Q27" s="1058"/>
      <c r="R27" s="1059"/>
    </row>
    <row r="28" spans="3:18" ht="94.5" customHeight="1">
      <c r="C28" s="1117"/>
      <c r="D28" s="1118"/>
      <c r="E28" s="1118"/>
      <c r="F28" s="1119"/>
      <c r="G28" s="1120"/>
      <c r="H28" s="1105"/>
      <c r="I28" s="1106"/>
      <c r="J28" s="776">
        <f ca="1">IF(MOD(ROW()-13,2)=0,IF(ISBLANK(OFFSET('11. SEGUIMIENTO 2026'!$N$14,INT((ROW()-13)/2),0)),"",OFFSET('11. SEGUIMIENTO 2026'!$N$14,INT((ROW()-13)/2),0)),IF(ISBLANK(OFFSET('9. METAS'!$R$20,INT((ROW()-14)/2),0)),"",OFFSET('9. METAS'!$R$20,INT((ROW()-14)/2),0)))</f>
        <v>99</v>
      </c>
      <c r="K28" s="774">
        <f ca="1">IF(MOD(ROW()-13,2)=0,IF(ISBLANK(OFFSET('11. SEGUIMIENTO 2026'!$O$14,INT((ROW()-13)/2),0)),"",OFFSET('11. SEGUIMIENTO 2026'!$O$14,INT((ROW()-13)/2),0)),IF(ISBLANK(OFFSET('9. METAS'!$S$20,INT((ROW()-14)/2),0)),"",OFFSET('9. METAS'!$S$20,INT((ROW()-14)/2),0)))</f>
        <v>105</v>
      </c>
      <c r="L28" s="774">
        <f ca="1">IF(MOD(ROW()-13,2)=0,IF(ISBLANK(OFFSET('11. SEGUIMIENTO 2026'!$P$14,INT((ROW()-13)/2),0)),"",OFFSET('11. SEGUIMIENTO 2026'!$P$14,INT((ROW()-13)/2),0)),IF(ISBLANK(OFFSET('9. METAS'!$T$20,INT((ROW()-14)/2),0)),"",OFFSET('9. METAS'!$T$20,INT((ROW()-14)/2),0)))</f>
        <v>103</v>
      </c>
      <c r="M28" s="775">
        <f ca="1">IF(MOD(ROW()-13,2)=0,IF(ISBLANK(OFFSET('11. SEGUIMIENTO 2026'!$Q$14,INT((ROW()-13)/2),0)),"",OFFSET('11. SEGUIMIENTO 2026'!$Q$14,INT((ROW()-13)/2),0)),IF(ISBLANK(OFFSET('9. METAS'!$U$20,INT((ROW()-14)/2),0)),"",OFFSET('9. METAS'!$U$20,INT((ROW()-14)/2),0)))</f>
        <v>99</v>
      </c>
      <c r="N28" s="1107"/>
      <c r="O28" s="1108"/>
      <c r="P28" s="1057"/>
      <c r="Q28" s="1058"/>
      <c r="R28" s="1059"/>
    </row>
    <row r="29" spans="3:18" ht="63.75" customHeight="1">
      <c r="C29" s="1109" t="str">
        <f ca="1">IF(ISBLANK(OFFSET('5. Pp (3 años)'!$C$39,INT((ROW()-13)/2),0)),"",OFFSET('5. Pp (3 años)'!$C$39,INT((ROW()-13)/2),0))</f>
        <v>Actividad</v>
      </c>
      <c r="D29" s="1111" t="str">
        <f ca="1">IF(ISBLANK(OFFSET('5. Pp (3 años)'!$D$39,INT((ROW()-13)/2),0)),"",OFFSET('5. Pp (3 años)'!$D$39,INT((ROW()-13)/2),0))</f>
        <v xml:space="preserve">4.2.1.1.1.6. Difusión de los Programas y Acciones del Sistema Municipal DIF Benito Juárez. </v>
      </c>
      <c r="E29" s="1111" t="str">
        <f ca="1">IF(ISBLANK(OFFSET('5. Pp (3 años)'!$E$39,INT((ROW()-13)/2),0)),"",OFFSET('5. Pp (3 años)'!$E$39,INT((ROW()-13)/2),0))</f>
        <v>PPAD: Porcentaje de Programas y Acciones del Sistema DIF de Benito Juárez Difundidas.</v>
      </c>
      <c r="F29" s="1113" t="str">
        <f ca="1">IF(ISBLANK(OFFSET('5. Pp (3 años)'!$K$39,INT((ROW()-13)/2),0)),"",OFFSET('5. Pp (3 años)'!$K$39,INT((ROW()-13)/2),0))</f>
        <v>Ascendente</v>
      </c>
      <c r="G29" s="1115" t="str">
        <f ca="1">IF(ISBLANK(OFFSET('5. Pp (3 años)'!$H$39,INT((ROW()-13)/2),0)),"",OFFSET('5. Pp (3 años)'!$H$39,INT((ROW()-13)/2),0))</f>
        <v>Trimestral</v>
      </c>
      <c r="H29" s="1097">
        <f ca="1">IF(ISBLANK(OFFSET('9. METAS'!$L$20,INT((ROW()-13)/2),0)),"",OFFSET('9. METAS'!$L$20,INT((ROW()-13)/2),0))</f>
        <v>1119</v>
      </c>
      <c r="I29" s="1099" t="s">
        <v>1393</v>
      </c>
      <c r="J29" s="776">
        <f ca="1">IF(MOD(ROW()-13,2)=0,IF(ISBLANK(OFFSET('11. SEGUIMIENTO 2026'!$N$14,INT((ROW()-13)/2),0)),"",OFFSET('11. SEGUIMIENTO 2026'!$N$14,INT((ROW()-13)/2),0)),IF(ISBLANK(OFFSET('9. METAS'!$R$20,INT((ROW()-14)/2),0)),"",OFFSET('9. METAS'!$R$20,INT((ROW()-14)/2),0)))</f>
        <v>288</v>
      </c>
      <c r="K29" s="774" t="str">
        <f ca="1">IF(MOD(ROW()-13,2)=0,IF(ISBLANK(OFFSET('11. SEGUIMIENTO 2026'!$O$14,INT((ROW()-13)/2),0)),"",OFFSET('11. SEGUIMIENTO 2026'!$O$14,INT((ROW()-13)/2),0)),IF(ISBLANK(OFFSET('9. METAS'!$S$20,INT((ROW()-14)/2),0)),"",OFFSET('9. METAS'!$S$20,INT((ROW()-14)/2),0)))</f>
        <v/>
      </c>
      <c r="L29" s="774" t="str">
        <f ca="1">IF(MOD(ROW()-13,2)=0,IF(ISBLANK(OFFSET('11. SEGUIMIENTO 2026'!$P$14,INT((ROW()-13)/2),0)),"",OFFSET('11. SEGUIMIENTO 2026'!$P$14,INT((ROW()-13)/2),0)),IF(ISBLANK(OFFSET('9. METAS'!$T$20,INT((ROW()-14)/2),0)),"",OFFSET('9. METAS'!$T$20,INT((ROW()-14)/2),0)))</f>
        <v/>
      </c>
      <c r="M29" s="775" t="str">
        <f ca="1">IF(MOD(ROW()-13,2)=0,IF(ISBLANK(OFFSET('11. SEGUIMIENTO 2026'!$Q$14,INT((ROW()-13)/2),0)),"",OFFSET('11. SEGUIMIENTO 2026'!$Q$14,INT((ROW()-13)/2),0)),IF(ISBLANK(OFFSET('9. METAS'!$U$20,INT((ROW()-14)/2),0)),"",OFFSET('9. METAS'!$U$20,INT((ROW()-14)/2),0)))</f>
        <v/>
      </c>
      <c r="N29" s="1101">
        <f t="shared" ref="N29" ca="1" si="12">IFERROR(J29/J30,"ND")</f>
        <v>1.0105263157894737</v>
      </c>
      <c r="O29" s="1103">
        <f t="shared" ref="O29" ca="1" si="13">IFERROR(((J29)/H29),"ND")</f>
        <v>0.25737265415549598</v>
      </c>
      <c r="P29" s="1057" t="s">
        <v>1404</v>
      </c>
      <c r="Q29" s="1058"/>
      <c r="R29" s="1059"/>
    </row>
    <row r="30" spans="3:18" ht="63.75" customHeight="1">
      <c r="C30" s="1117"/>
      <c r="D30" s="1118"/>
      <c r="E30" s="1118"/>
      <c r="F30" s="1119"/>
      <c r="G30" s="1120"/>
      <c r="H30" s="1105"/>
      <c r="I30" s="1106"/>
      <c r="J30" s="776">
        <f ca="1">IF(MOD(ROW()-13,2)=0,IF(ISBLANK(OFFSET('11. SEGUIMIENTO 2026'!$N$14,INT((ROW()-13)/2),0)),"",OFFSET('11. SEGUIMIENTO 2026'!$N$14,INT((ROW()-13)/2),0)),IF(ISBLANK(OFFSET('9. METAS'!$R$20,INT((ROW()-14)/2),0)),"",OFFSET('9. METAS'!$R$20,INT((ROW()-14)/2),0)))</f>
        <v>285</v>
      </c>
      <c r="K30" s="774">
        <f ca="1">IF(MOD(ROW()-13,2)=0,IF(ISBLANK(OFFSET('11. SEGUIMIENTO 2026'!$O$14,INT((ROW()-13)/2),0)),"",OFFSET('11. SEGUIMIENTO 2026'!$O$14,INT((ROW()-13)/2),0)),IF(ISBLANK(OFFSET('9. METAS'!$S$20,INT((ROW()-14)/2),0)),"",OFFSET('9. METAS'!$S$20,INT((ROW()-14)/2),0)))</f>
        <v>285</v>
      </c>
      <c r="L30" s="774">
        <f ca="1">IF(MOD(ROW()-13,2)=0,IF(ISBLANK(OFFSET('11. SEGUIMIENTO 2026'!$P$14,INT((ROW()-13)/2),0)),"",OFFSET('11. SEGUIMIENTO 2026'!$P$14,INT((ROW()-13)/2),0)),IF(ISBLANK(OFFSET('9. METAS'!$T$20,INT((ROW()-14)/2),0)),"",OFFSET('9. METAS'!$T$20,INT((ROW()-14)/2),0)))</f>
        <v>264</v>
      </c>
      <c r="M30" s="775">
        <f ca="1">IF(MOD(ROW()-13,2)=0,IF(ISBLANK(OFFSET('11. SEGUIMIENTO 2026'!$Q$14,INT((ROW()-13)/2),0)),"",OFFSET('11. SEGUIMIENTO 2026'!$Q$14,INT((ROW()-13)/2),0)),IF(ISBLANK(OFFSET('9. METAS'!$U$20,INT((ROW()-14)/2),0)),"",OFFSET('9. METAS'!$U$20,INT((ROW()-14)/2),0)))</f>
        <v>285</v>
      </c>
      <c r="N30" s="1107"/>
      <c r="O30" s="1108"/>
      <c r="P30" s="1057"/>
      <c r="Q30" s="1058"/>
      <c r="R30" s="1059"/>
    </row>
    <row r="31" spans="3:18" ht="103.5" customHeight="1">
      <c r="C31" s="1109" t="str">
        <f ca="1">IF(ISBLANK(OFFSET('5. Pp (3 años)'!$C$39,INT((ROW()-13)/2),0)),"",OFFSET('5. Pp (3 años)'!$C$39,INT((ROW()-13)/2),0))</f>
        <v>Actividad</v>
      </c>
      <c r="D31" s="1111" t="str">
        <f ca="1">IF(ISBLANK(OFFSET('5. Pp (3 años)'!$D$39,INT((ROW()-13)/2),0)),"",OFFSET('5. Pp (3 años)'!$D$39,INT((ROW()-13)/2),0))</f>
        <v>4.2.1.1.1.7. Atención a las solicitudes de logística para los eventos institucionales del SMDIFBJ, así como de eventos municipales y estatales.</v>
      </c>
      <c r="E31" s="1111" t="str">
        <f ca="1">IF(ISBLANK(OFFSET('5. Pp (3 años)'!$E$39,INT((ROW()-13)/2),0)),"",OFFSET('5. Pp (3 años)'!$E$39,INT((ROW()-13)/2),0))</f>
        <v>PSLEA: Porcentaje de Solicitudes de Logística de Eventos Atendidos.</v>
      </c>
      <c r="F31" s="1113" t="str">
        <f ca="1">IF(ISBLANK(OFFSET('5. Pp (3 años)'!$K$39,INT((ROW()-13)/2),0)),"",OFFSET('5. Pp (3 años)'!$K$39,INT((ROW()-13)/2),0))</f>
        <v>Ascendente</v>
      </c>
      <c r="G31" s="1115" t="str">
        <f ca="1">IF(ISBLANK(OFFSET('5. Pp (3 años)'!$H$39,INT((ROW()-13)/2),0)),"",OFFSET('5. Pp (3 años)'!$H$39,INT((ROW()-13)/2),0))</f>
        <v>Trimestral</v>
      </c>
      <c r="H31" s="1097">
        <f ca="1">IF(ISBLANK(OFFSET('9. METAS'!$L$20,INT((ROW()-13)/2),0)),"",OFFSET('9. METAS'!$L$20,INT((ROW()-13)/2),0))</f>
        <v>510</v>
      </c>
      <c r="I31" s="1099" t="s">
        <v>1393</v>
      </c>
      <c r="J31" s="776">
        <f ca="1">IF(MOD(ROW()-13,2)=0,IF(ISBLANK(OFFSET('11. SEGUIMIENTO 2026'!$N$14,INT((ROW()-13)/2),0)),"",OFFSET('11. SEGUIMIENTO 2026'!$N$14,INT((ROW()-13)/2),0)),IF(ISBLANK(OFFSET('9. METAS'!$R$20,INT((ROW()-14)/2),0)),"",OFFSET('9. METAS'!$R$20,INT((ROW()-14)/2),0)))</f>
        <v>108</v>
      </c>
      <c r="K31" s="774" t="str">
        <f ca="1">IF(MOD(ROW()-13,2)=0,IF(ISBLANK(OFFSET('11. SEGUIMIENTO 2026'!$O$14,INT((ROW()-13)/2),0)),"",OFFSET('11. SEGUIMIENTO 2026'!$O$14,INT((ROW()-13)/2),0)),IF(ISBLANK(OFFSET('9. METAS'!$S$20,INT((ROW()-14)/2),0)),"",OFFSET('9. METAS'!$S$20,INT((ROW()-14)/2),0)))</f>
        <v/>
      </c>
      <c r="L31" s="774" t="str">
        <f ca="1">IF(MOD(ROW()-13,2)=0,IF(ISBLANK(OFFSET('11. SEGUIMIENTO 2026'!$P$14,INT((ROW()-13)/2),0)),"",OFFSET('11. SEGUIMIENTO 2026'!$P$14,INT((ROW()-13)/2),0)),IF(ISBLANK(OFFSET('9. METAS'!$T$20,INT((ROW()-14)/2),0)),"",OFFSET('9. METAS'!$T$20,INT((ROW()-14)/2),0)))</f>
        <v/>
      </c>
      <c r="M31" s="775" t="str">
        <f ca="1">IF(MOD(ROW()-13,2)=0,IF(ISBLANK(OFFSET('11. SEGUIMIENTO 2026'!$Q$14,INT((ROW()-13)/2),0)),"",OFFSET('11. SEGUIMIENTO 2026'!$Q$14,INT((ROW()-13)/2),0)),IF(ISBLANK(OFFSET('9. METAS'!$U$20,INT((ROW()-14)/2),0)),"",OFFSET('9. METAS'!$U$20,INT((ROW()-14)/2),0)))</f>
        <v/>
      </c>
      <c r="N31" s="1101">
        <f t="shared" ref="N31" ca="1" si="14">IFERROR(J31/J32,"ND")</f>
        <v>0.83720930232558144</v>
      </c>
      <c r="O31" s="1103">
        <f t="shared" ref="O31" ca="1" si="15">IFERROR(((J31)/H31),"ND")</f>
        <v>0.21176470588235294</v>
      </c>
      <c r="P31" s="1057" t="s">
        <v>1405</v>
      </c>
      <c r="Q31" s="1058"/>
      <c r="R31" s="1059"/>
    </row>
    <row r="32" spans="3:18" ht="103.5" customHeight="1">
      <c r="C32" s="1117"/>
      <c r="D32" s="1118"/>
      <c r="E32" s="1118"/>
      <c r="F32" s="1119"/>
      <c r="G32" s="1120"/>
      <c r="H32" s="1105"/>
      <c r="I32" s="1106"/>
      <c r="J32" s="776">
        <f ca="1">IF(MOD(ROW()-13,2)=0,IF(ISBLANK(OFFSET('11. SEGUIMIENTO 2026'!$N$14,INT((ROW()-13)/2),0)),"",OFFSET('11. SEGUIMIENTO 2026'!$N$14,INT((ROW()-13)/2),0)),IF(ISBLANK(OFFSET('9. METAS'!$R$20,INT((ROW()-14)/2),0)),"",OFFSET('9. METAS'!$R$20,INT((ROW()-14)/2),0)))</f>
        <v>129</v>
      </c>
      <c r="K32" s="774">
        <f ca="1">IF(MOD(ROW()-13,2)=0,IF(ISBLANK(OFFSET('11. SEGUIMIENTO 2026'!$O$14,INT((ROW()-13)/2),0)),"",OFFSET('11. SEGUIMIENTO 2026'!$O$14,INT((ROW()-13)/2),0)),IF(ISBLANK(OFFSET('9. METAS'!$S$20,INT((ROW()-14)/2),0)),"",OFFSET('9. METAS'!$S$20,INT((ROW()-14)/2),0)))</f>
        <v>126</v>
      </c>
      <c r="L32" s="774">
        <f ca="1">IF(MOD(ROW()-13,2)=0,IF(ISBLANK(OFFSET('11. SEGUIMIENTO 2026'!$P$14,INT((ROW()-13)/2),0)),"",OFFSET('11. SEGUIMIENTO 2026'!$P$14,INT((ROW()-13)/2),0)),IF(ISBLANK(OFFSET('9. METAS'!$T$20,INT((ROW()-14)/2),0)),"",OFFSET('9. METAS'!$T$20,INT((ROW()-14)/2),0)))</f>
        <v>129</v>
      </c>
      <c r="M32" s="775">
        <f ca="1">IF(MOD(ROW()-13,2)=0,IF(ISBLANK(OFFSET('11. SEGUIMIENTO 2026'!$Q$14,INT((ROW()-13)/2),0)),"",OFFSET('11. SEGUIMIENTO 2026'!$Q$14,INT((ROW()-13)/2),0)),IF(ISBLANK(OFFSET('9. METAS'!$U$20,INT((ROW()-14)/2),0)),"",OFFSET('9. METAS'!$U$20,INT((ROW()-14)/2),0)))</f>
        <v>126</v>
      </c>
      <c r="N32" s="1107"/>
      <c r="O32" s="1108"/>
      <c r="P32" s="1057"/>
      <c r="Q32" s="1058"/>
      <c r="R32" s="1059"/>
    </row>
    <row r="33" spans="3:18" ht="96" customHeight="1">
      <c r="C33" s="1109" t="str">
        <f ca="1">IF(ISBLANK(OFFSET('5. Pp (3 años)'!$C$39,INT((ROW()-13)/2),0)),"",OFFSET('5. Pp (3 años)'!$C$39,INT((ROW()-13)/2),0))</f>
        <v>Actividad</v>
      </c>
      <c r="D33" s="1111" t="str">
        <f ca="1">IF(ISBLANK(OFFSET('5. Pp (3 años)'!$D$39,INT((ROW()-13)/2),0)),"",OFFSET('5. Pp (3 años)'!$D$39,INT((ROW()-13)/2),0))</f>
        <v>4.2.1.1.1.8 Procuración de apoyos económicos, donativos y de recursos, mediante gestiones del Voluntariado para coadyuvar al mejoramiento de los programas y servicios del SMDIFBJ.</v>
      </c>
      <c r="E33" s="1111" t="str">
        <f ca="1">IF(ISBLANK(OFFSET('5. Pp (3 años)'!$E$39,INT((ROW()-13)/2),0)),"",OFFSET('5. Pp (3 años)'!$E$39,INT((ROW()-13)/2),0))</f>
        <v>PAERP: Porcentaje de Apoyos Económicos, Donativos y de Recursos para el SMDIFBJ Procurados.</v>
      </c>
      <c r="F33" s="1113" t="str">
        <f ca="1">IF(ISBLANK(OFFSET('5. Pp (3 años)'!$K$39,INT((ROW()-13)/2),0)),"",OFFSET('5. Pp (3 años)'!$K$39,INT((ROW()-13)/2),0))</f>
        <v>Ascendente</v>
      </c>
      <c r="G33" s="1115" t="str">
        <f ca="1">IF(ISBLANK(OFFSET('5. Pp (3 años)'!$H$39,INT((ROW()-13)/2),0)),"",OFFSET('5. Pp (3 años)'!$H$39,INT((ROW()-13)/2),0))</f>
        <v>Trimestral</v>
      </c>
      <c r="H33" s="1097">
        <f ca="1">IF(ISBLANK(OFFSET('9. METAS'!$L$20,INT((ROW()-13)/2),0)),"",OFFSET('9. METAS'!$L$20,INT((ROW()-13)/2),0))</f>
        <v>67</v>
      </c>
      <c r="I33" s="1099" t="s">
        <v>1393</v>
      </c>
      <c r="J33" s="776">
        <f ca="1">IF(MOD(ROW()-13,2)=0,IF(ISBLANK(OFFSET('11. SEGUIMIENTO 2026'!$N$14,INT((ROW()-13)/2),0)),"",OFFSET('11. SEGUIMIENTO 2026'!$N$14,INT((ROW()-13)/2),0)),IF(ISBLANK(OFFSET('9. METAS'!$R$20,INT((ROW()-14)/2),0)),"",OFFSET('9. METAS'!$R$20,INT((ROW()-14)/2),0)))</f>
        <v>18</v>
      </c>
      <c r="K33" s="774" t="str">
        <f ca="1">IF(MOD(ROW()-13,2)=0,IF(ISBLANK(OFFSET('11. SEGUIMIENTO 2026'!$O$14,INT((ROW()-13)/2),0)),"",OFFSET('11. SEGUIMIENTO 2026'!$O$14,INT((ROW()-13)/2),0)),IF(ISBLANK(OFFSET('9. METAS'!$S$20,INT((ROW()-14)/2),0)),"",OFFSET('9. METAS'!$S$20,INT((ROW()-14)/2),0)))</f>
        <v/>
      </c>
      <c r="L33" s="774" t="str">
        <f ca="1">IF(MOD(ROW()-13,2)=0,IF(ISBLANK(OFFSET('11. SEGUIMIENTO 2026'!$P$14,INT((ROW()-13)/2),0)),"",OFFSET('11. SEGUIMIENTO 2026'!$P$14,INT((ROW()-13)/2),0)),IF(ISBLANK(OFFSET('9. METAS'!$T$20,INT((ROW()-14)/2),0)),"",OFFSET('9. METAS'!$T$20,INT((ROW()-14)/2),0)))</f>
        <v/>
      </c>
      <c r="M33" s="775" t="str">
        <f ca="1">IF(MOD(ROW()-13,2)=0,IF(ISBLANK(OFFSET('11. SEGUIMIENTO 2026'!$Q$14,INT((ROW()-13)/2),0)),"",OFFSET('11. SEGUIMIENTO 2026'!$Q$14,INT((ROW()-13)/2),0)),IF(ISBLANK(OFFSET('9. METAS'!$U$20,INT((ROW()-14)/2),0)),"",OFFSET('9. METAS'!$U$20,INT((ROW()-14)/2),0)))</f>
        <v/>
      </c>
      <c r="N33" s="1101">
        <f t="shared" ref="N33" ca="1" si="16">IFERROR(J33/J34,"ND")</f>
        <v>1</v>
      </c>
      <c r="O33" s="1103">
        <f t="shared" ref="O33" ca="1" si="17">IFERROR(((J33)/H33),"ND")</f>
        <v>0.26865671641791045</v>
      </c>
      <c r="P33" s="1060" t="s">
        <v>1610</v>
      </c>
      <c r="Q33" s="1061"/>
      <c r="R33" s="1062"/>
    </row>
    <row r="34" spans="3:18" ht="96" customHeight="1">
      <c r="C34" s="1117"/>
      <c r="D34" s="1118"/>
      <c r="E34" s="1118"/>
      <c r="F34" s="1119"/>
      <c r="G34" s="1120"/>
      <c r="H34" s="1105"/>
      <c r="I34" s="1106"/>
      <c r="J34" s="776">
        <f ca="1">IF(MOD(ROW()-13,2)=0,IF(ISBLANK(OFFSET('11. SEGUIMIENTO 2026'!$N$14,INT((ROW()-13)/2),0)),"",OFFSET('11. SEGUIMIENTO 2026'!$N$14,INT((ROW()-13)/2),0)),IF(ISBLANK(OFFSET('9. METAS'!$R$20,INT((ROW()-14)/2),0)),"",OFFSET('9. METAS'!$R$20,INT((ROW()-14)/2),0)))</f>
        <v>18</v>
      </c>
      <c r="K34" s="774">
        <f ca="1">IF(MOD(ROW()-13,2)=0,IF(ISBLANK(OFFSET('11. SEGUIMIENTO 2026'!$O$14,INT((ROW()-13)/2),0)),"",OFFSET('11. SEGUIMIENTO 2026'!$O$14,INT((ROW()-13)/2),0)),IF(ISBLANK(OFFSET('9. METAS'!$S$20,INT((ROW()-14)/2),0)),"",OFFSET('9. METAS'!$S$20,INT((ROW()-14)/2),0)))</f>
        <v>15</v>
      </c>
      <c r="L34" s="774">
        <f ca="1">IF(MOD(ROW()-13,2)=0,IF(ISBLANK(OFFSET('11. SEGUIMIENTO 2026'!$P$14,INT((ROW()-13)/2),0)),"",OFFSET('11. SEGUIMIENTO 2026'!$P$14,INT((ROW()-13)/2),0)),IF(ISBLANK(OFFSET('9. METAS'!$T$20,INT((ROW()-14)/2),0)),"",OFFSET('9. METAS'!$T$20,INT((ROW()-14)/2),0)))</f>
        <v>13</v>
      </c>
      <c r="M34" s="775">
        <f ca="1">IF(MOD(ROW()-13,2)=0,IF(ISBLANK(OFFSET('11. SEGUIMIENTO 2026'!$Q$14,INT((ROW()-13)/2),0)),"",OFFSET('11. SEGUIMIENTO 2026'!$Q$14,INT((ROW()-13)/2),0)),IF(ISBLANK(OFFSET('9. METAS'!$U$20,INT((ROW()-14)/2),0)),"",OFFSET('9. METAS'!$U$20,INT((ROW()-14)/2),0)))</f>
        <v>21</v>
      </c>
      <c r="N34" s="1107"/>
      <c r="O34" s="1108"/>
      <c r="P34" s="1060"/>
      <c r="Q34" s="1061"/>
      <c r="R34" s="1062"/>
    </row>
    <row r="35" spans="3:18" ht="101.25" customHeight="1">
      <c r="C35" s="1109" t="str">
        <f ca="1">IF(ISBLANK(OFFSET('5. Pp (3 años)'!$C$39,INT((ROW()-13)/2),0)),"",OFFSET('5. Pp (3 años)'!$C$39,INT((ROW()-13)/2),0))</f>
        <v>Componente</v>
      </c>
      <c r="D35" s="1111" t="str">
        <f ca="1">IF(ISBLANK(OFFSET('5. Pp (3 años)'!$D$39,INT((ROW()-13)/2),0)),"",OFFSET('5. Pp (3 años)'!$D$39,INT((ROW()-13)/2),0))</f>
        <v>4.2.1.1.2. Servicios y apoyos de asistencia social a los sujetos y grupos de atención prioritaria del municipio de Benito Juárez otorgados.</v>
      </c>
      <c r="E35" s="1111" t="str">
        <f ca="1">IF(ISBLANK(OFFSET('5. Pp (3 años)'!$E$39,INT((ROW()-13)/2),0)),"",OFFSET('5. Pp (3 años)'!$E$39,INT((ROW()-13)/2),0))</f>
        <v>PSAO: Porcentaje de Servicios  y Apoyos de Asistencia Social Otorgados.</v>
      </c>
      <c r="F35" s="1113" t="str">
        <f ca="1">IF(ISBLANK(OFFSET('5. Pp (3 años)'!$K$39,INT((ROW()-13)/2),0)),"",OFFSET('5. Pp (3 años)'!$K$39,INT((ROW()-13)/2),0))</f>
        <v>Ascendente</v>
      </c>
      <c r="G35" s="1115" t="str">
        <f ca="1">IF(ISBLANK(OFFSET('5. Pp (3 años)'!$H$39,INT((ROW()-13)/2),0)),"",OFFSET('5. Pp (3 años)'!$H$39,INT((ROW()-13)/2),0))</f>
        <v>Trimestral</v>
      </c>
      <c r="H35" s="1097">
        <f ca="1">IF(ISBLANK(OFFSET('9. METAS'!$L$20,INT((ROW()-13)/2),0)),"",OFFSET('9. METAS'!$L$20,INT((ROW()-13)/2),0))</f>
        <v>20305</v>
      </c>
      <c r="I35" s="1099" t="s">
        <v>1393</v>
      </c>
      <c r="J35" s="776">
        <f ca="1">IF(MOD(ROW()-13,2)=0,IF(ISBLANK(OFFSET('11. SEGUIMIENTO 2026'!$N$14,INT((ROW()-13)/2),0)),"",OFFSET('11. SEGUIMIENTO 2026'!$N$14,INT((ROW()-13)/2),0)),IF(ISBLANK(OFFSET('9. METAS'!$R$20,INT((ROW()-14)/2),0)),"",OFFSET('9. METAS'!$R$20,INT((ROW()-14)/2),0)))</f>
        <v>5183</v>
      </c>
      <c r="K35" s="774" t="str">
        <f ca="1">IF(MOD(ROW()-13,2)=0,IF(ISBLANK(OFFSET('11. SEGUIMIENTO 2026'!$O$14,INT((ROW()-13)/2),0)),"",OFFSET('11. SEGUIMIENTO 2026'!$O$14,INT((ROW()-13)/2),0)),IF(ISBLANK(OFFSET('9. METAS'!$S$20,INT((ROW()-14)/2),0)),"",OFFSET('9. METAS'!$S$20,INT((ROW()-14)/2),0)))</f>
        <v/>
      </c>
      <c r="L35" s="774" t="str">
        <f ca="1">IF(MOD(ROW()-13,2)=0,IF(ISBLANK(OFFSET('11. SEGUIMIENTO 2026'!$P$14,INT((ROW()-13)/2),0)),"",OFFSET('11. SEGUIMIENTO 2026'!$P$14,INT((ROW()-13)/2),0)),IF(ISBLANK(OFFSET('9. METAS'!$T$20,INT((ROW()-14)/2),0)),"",OFFSET('9. METAS'!$T$20,INT((ROW()-14)/2),0)))</f>
        <v/>
      </c>
      <c r="M35" s="775" t="str">
        <f ca="1">IF(MOD(ROW()-13,2)=0,IF(ISBLANK(OFFSET('11. SEGUIMIENTO 2026'!$Q$14,INT((ROW()-13)/2),0)),"",OFFSET('11. SEGUIMIENTO 2026'!$Q$14,INT((ROW()-13)/2),0)),IF(ISBLANK(OFFSET('9. METAS'!$U$20,INT((ROW()-14)/2),0)),"",OFFSET('9. METAS'!$U$20,INT((ROW()-14)/2),0)))</f>
        <v/>
      </c>
      <c r="N35" s="1101">
        <f t="shared" ref="N35" ca="1" si="18">IFERROR(J35/J36,"ND")</f>
        <v>1.1846857142857143</v>
      </c>
      <c r="O35" s="1103">
        <f t="shared" ref="O35" ca="1" si="19">IFERROR(((J35)/H35),"ND")</f>
        <v>0.25525732578182714</v>
      </c>
      <c r="P35" s="1057" t="s">
        <v>1406</v>
      </c>
      <c r="Q35" s="1058"/>
      <c r="R35" s="1059"/>
    </row>
    <row r="36" spans="3:18" ht="101.25" customHeight="1">
      <c r="C36" s="1117"/>
      <c r="D36" s="1118"/>
      <c r="E36" s="1118"/>
      <c r="F36" s="1119"/>
      <c r="G36" s="1120"/>
      <c r="H36" s="1105"/>
      <c r="I36" s="1106"/>
      <c r="J36" s="776">
        <f ca="1">IF(MOD(ROW()-13,2)=0,IF(ISBLANK(OFFSET('11. SEGUIMIENTO 2026'!$N$14,INT((ROW()-13)/2),0)),"",OFFSET('11. SEGUIMIENTO 2026'!$N$14,INT((ROW()-13)/2),0)),IF(ISBLANK(OFFSET('9. METAS'!$R$20,INT((ROW()-14)/2),0)),"",OFFSET('9. METAS'!$R$20,INT((ROW()-14)/2),0)))</f>
        <v>4375</v>
      </c>
      <c r="K36" s="774">
        <f ca="1">IF(MOD(ROW()-13,2)=0,IF(ISBLANK(OFFSET('11. SEGUIMIENTO 2026'!$O$14,INT((ROW()-13)/2),0)),"",OFFSET('11. SEGUIMIENTO 2026'!$O$14,INT((ROW()-13)/2),0)),IF(ISBLANK(OFFSET('9. METAS'!$S$20,INT((ROW()-14)/2),0)),"",OFFSET('9. METAS'!$S$20,INT((ROW()-14)/2),0)))</f>
        <v>4855</v>
      </c>
      <c r="L36" s="774">
        <f ca="1">IF(MOD(ROW()-13,2)=0,IF(ISBLANK(OFFSET('11. SEGUIMIENTO 2026'!$P$14,INT((ROW()-13)/2),0)),"",OFFSET('11. SEGUIMIENTO 2026'!$P$14,INT((ROW()-13)/2),0)),IF(ISBLANK(OFFSET('9. METAS'!$T$20,INT((ROW()-14)/2),0)),"",OFFSET('9. METAS'!$T$20,INT((ROW()-14)/2),0)))</f>
        <v>5645</v>
      </c>
      <c r="M36" s="775">
        <f ca="1">IF(MOD(ROW()-13,2)=0,IF(ISBLANK(OFFSET('11. SEGUIMIENTO 2026'!$Q$14,INT((ROW()-13)/2),0)),"",OFFSET('11. SEGUIMIENTO 2026'!$Q$14,INT((ROW()-13)/2),0)),IF(ISBLANK(OFFSET('9. METAS'!$U$20,INT((ROW()-14)/2),0)),"",OFFSET('9. METAS'!$U$20,INT((ROW()-14)/2),0)))</f>
        <v>5430</v>
      </c>
      <c r="N36" s="1107"/>
      <c r="O36" s="1108"/>
      <c r="P36" s="1057"/>
      <c r="Q36" s="1058"/>
      <c r="R36" s="1059"/>
    </row>
    <row r="37" spans="3:18" ht="88.5" customHeight="1">
      <c r="C37" s="1109" t="str">
        <f ca="1">IF(ISBLANK(OFFSET('5. Pp (3 años)'!$C$39,INT((ROW()-13)/2),0)),"",OFFSET('5. Pp (3 años)'!$C$39,INT((ROW()-13)/2),0))</f>
        <v>Actividad</v>
      </c>
      <c r="D37" s="1111" t="str">
        <f ca="1">IF(ISBLANK(OFFSET('5. Pp (3 años)'!$D$39,INT((ROW()-13)/2),0)),"",OFFSET('5. Pp (3 años)'!$D$39,INT((ROW()-13)/2),0))</f>
        <v>4.2.1.1.2.1. Entrega de apoyos de asistencia social  a personas de atención prioritaria.</v>
      </c>
      <c r="E37" s="1111" t="str">
        <f ca="1">IF(ISBLANK(OFFSET('5. Pp (3 años)'!$E$39,INT((ROW()-13)/2),0)),"",OFFSET('5. Pp (3 años)'!$E$39,INT((ROW()-13)/2),0))</f>
        <v>PASE: Porcentaje de Apoyos de Asistencia Social Entregados.</v>
      </c>
      <c r="F37" s="1113" t="str">
        <f ca="1">IF(ISBLANK(OFFSET('5. Pp (3 años)'!$K$39,INT((ROW()-13)/2),0)),"",OFFSET('5. Pp (3 años)'!$K$39,INT((ROW()-13)/2),0))</f>
        <v>Ascendente</v>
      </c>
      <c r="G37" s="1115" t="str">
        <f ca="1">IF(ISBLANK(OFFSET('5. Pp (3 años)'!$H$39,INT((ROW()-13)/2),0)),"",OFFSET('5. Pp (3 años)'!$H$39,INT((ROW()-13)/2),0))</f>
        <v>Trimestral</v>
      </c>
      <c r="H37" s="1097">
        <f ca="1">IF(ISBLANK(OFFSET('9. METAS'!$L$20,INT((ROW()-13)/2),0)),"",OFFSET('9. METAS'!$L$20,INT((ROW()-13)/2),0))</f>
        <v>3905</v>
      </c>
      <c r="I37" s="1099" t="s">
        <v>1393</v>
      </c>
      <c r="J37" s="776">
        <f ca="1">IF(MOD(ROW()-13,2)=0,IF(ISBLANK(OFFSET('11. SEGUIMIENTO 2026'!$N$14,INT((ROW()-13)/2),0)),"",OFFSET('11. SEGUIMIENTO 2026'!$N$14,INT((ROW()-13)/2),0)),IF(ISBLANK(OFFSET('9. METAS'!$R$20,INT((ROW()-14)/2),0)),"",OFFSET('9. METAS'!$R$20,INT((ROW()-14)/2),0)))</f>
        <v>395</v>
      </c>
      <c r="K37" s="774" t="str">
        <f ca="1">IF(MOD(ROW()-13,2)=0,IF(ISBLANK(OFFSET('11. SEGUIMIENTO 2026'!$O$14,INT((ROW()-13)/2),0)),"",OFFSET('11. SEGUIMIENTO 2026'!$O$14,INT((ROW()-13)/2),0)),IF(ISBLANK(OFFSET('9. METAS'!$S$20,INT((ROW()-14)/2),0)),"",OFFSET('9. METAS'!$S$20,INT((ROW()-14)/2),0)))</f>
        <v/>
      </c>
      <c r="L37" s="774" t="str">
        <f ca="1">IF(MOD(ROW()-13,2)=0,IF(ISBLANK(OFFSET('11. SEGUIMIENTO 2026'!$P$14,INT((ROW()-13)/2),0)),"",OFFSET('11. SEGUIMIENTO 2026'!$P$14,INT((ROW()-13)/2),0)),IF(ISBLANK(OFFSET('9. METAS'!$T$20,INT((ROW()-14)/2),0)),"",OFFSET('9. METAS'!$T$20,INT((ROW()-14)/2),0)))</f>
        <v/>
      </c>
      <c r="M37" s="775" t="str">
        <f ca="1">IF(MOD(ROW()-13,2)=0,IF(ISBLANK(OFFSET('11. SEGUIMIENTO 2026'!$Q$14,INT((ROW()-13)/2),0)),"",OFFSET('11. SEGUIMIENTO 2026'!$Q$14,INT((ROW()-13)/2),0)),IF(ISBLANK(OFFSET('9. METAS'!$U$20,INT((ROW()-14)/2),0)),"",OFFSET('9. METAS'!$U$20,INT((ROW()-14)/2),0)))</f>
        <v/>
      </c>
      <c r="N37" s="1101">
        <f t="shared" ref="N37" ca="1" si="20">IFERROR(J37/J38,"ND")</f>
        <v>0.73831775700934577</v>
      </c>
      <c r="O37" s="1103">
        <f t="shared" ref="O37" ca="1" si="21">IFERROR(((J37)/H37),"ND")</f>
        <v>0.10115236875800256</v>
      </c>
      <c r="P37" s="1057" t="s">
        <v>1407</v>
      </c>
      <c r="Q37" s="1058"/>
      <c r="R37" s="1059"/>
    </row>
    <row r="38" spans="3:18" ht="88.5" customHeight="1">
      <c r="C38" s="1117"/>
      <c r="D38" s="1118"/>
      <c r="E38" s="1118"/>
      <c r="F38" s="1119"/>
      <c r="G38" s="1120"/>
      <c r="H38" s="1105"/>
      <c r="I38" s="1106"/>
      <c r="J38" s="776">
        <f ca="1">IF(MOD(ROW()-13,2)=0,IF(ISBLANK(OFFSET('11. SEGUIMIENTO 2026'!$N$14,INT((ROW()-13)/2),0)),"",OFFSET('11. SEGUIMIENTO 2026'!$N$14,INT((ROW()-13)/2),0)),IF(ISBLANK(OFFSET('9. METAS'!$R$20,INT((ROW()-14)/2),0)),"",OFFSET('9. METAS'!$R$20,INT((ROW()-14)/2),0)))</f>
        <v>535</v>
      </c>
      <c r="K38" s="774">
        <f ca="1">IF(MOD(ROW()-13,2)=0,IF(ISBLANK(OFFSET('11. SEGUIMIENTO 2026'!$O$14,INT((ROW()-13)/2),0)),"",OFFSET('11. SEGUIMIENTO 2026'!$O$14,INT((ROW()-13)/2),0)),IF(ISBLANK(OFFSET('9. METAS'!$S$20,INT((ROW()-14)/2),0)),"",OFFSET('9. METAS'!$S$20,INT((ROW()-14)/2),0)))</f>
        <v>600</v>
      </c>
      <c r="L38" s="774">
        <f ca="1">IF(MOD(ROW()-13,2)=0,IF(ISBLANK(OFFSET('11. SEGUIMIENTO 2026'!$P$14,INT((ROW()-13)/2),0)),"",OFFSET('11. SEGUIMIENTO 2026'!$P$14,INT((ROW()-13)/2),0)),IF(ISBLANK(OFFSET('9. METAS'!$T$20,INT((ROW()-14)/2),0)),"",OFFSET('9. METAS'!$T$20,INT((ROW()-14)/2),0)))</f>
        <v>1520</v>
      </c>
      <c r="M38" s="775">
        <f ca="1">IF(MOD(ROW()-13,2)=0,IF(ISBLANK(OFFSET('11. SEGUIMIENTO 2026'!$Q$14,INT((ROW()-13)/2),0)),"",OFFSET('11. SEGUIMIENTO 2026'!$Q$14,INT((ROW()-13)/2),0)),IF(ISBLANK(OFFSET('9. METAS'!$U$20,INT((ROW()-14)/2),0)),"",OFFSET('9. METAS'!$U$20,INT((ROW()-14)/2),0)))</f>
        <v>1250</v>
      </c>
      <c r="N38" s="1107"/>
      <c r="O38" s="1108"/>
      <c r="P38" s="1057"/>
      <c r="Q38" s="1058"/>
      <c r="R38" s="1059"/>
    </row>
    <row r="39" spans="3:18" ht="81" customHeight="1">
      <c r="C39" s="1109" t="str">
        <f ca="1">IF(ISBLANK(OFFSET('5. Pp (3 años)'!$C$39,INT((ROW()-13)/2),0)),"",OFFSET('5. Pp (3 años)'!$C$39,INT((ROW()-13)/2),0))</f>
        <v>Actividad</v>
      </c>
      <c r="D39" s="1111" t="str">
        <f ca="1">IF(ISBLANK(OFFSET('5. Pp (3 años)'!$D$39,INT((ROW()-13)/2),0)),"",OFFSET('5. Pp (3 años)'!$D$39,INT((ROW()-13)/2),0))</f>
        <v>4.2.1.1.2.2. Realización de estudios socioeconómicos  a personas de atención prioritaria.</v>
      </c>
      <c r="E39" s="1111" t="str">
        <f ca="1">IF(ISBLANK(OFFSET('5. Pp (3 años)'!$E$39,INT((ROW()-13)/2),0)),"",OFFSET('5. Pp (3 años)'!$E$39,INT((ROW()-13)/2),0))</f>
        <v>PESR: Porcentaje de Estudios Socioeconómicos Realizados.</v>
      </c>
      <c r="F39" s="1113" t="str">
        <f ca="1">IF(ISBLANK(OFFSET('5. Pp (3 años)'!$K$39,INT((ROW()-13)/2),0)),"",OFFSET('5. Pp (3 años)'!$K$39,INT((ROW()-13)/2),0))</f>
        <v>Ascendente</v>
      </c>
      <c r="G39" s="1115" t="str">
        <f ca="1">IF(ISBLANK(OFFSET('5. Pp (3 años)'!$H$39,INT((ROW()-13)/2),0)),"",OFFSET('5. Pp (3 años)'!$H$39,INT((ROW()-13)/2),0))</f>
        <v>Trimestral</v>
      </c>
      <c r="H39" s="1097">
        <f ca="1">IF(ISBLANK(OFFSET('9. METAS'!$L$20,INT((ROW()-13)/2),0)),"",OFFSET('9. METAS'!$L$20,INT((ROW()-13)/2),0))</f>
        <v>1540</v>
      </c>
      <c r="I39" s="1099" t="s">
        <v>1393</v>
      </c>
      <c r="J39" s="776">
        <f ca="1">IF(MOD(ROW()-13,2)=0,IF(ISBLANK(OFFSET('11. SEGUIMIENTO 2026'!$N$14,INT((ROW()-13)/2),0)),"",OFFSET('11. SEGUIMIENTO 2026'!$N$14,INT((ROW()-13)/2),0)),IF(ISBLANK(OFFSET('9. METAS'!$R$20,INT((ROW()-14)/2),0)),"",OFFSET('9. METAS'!$R$20,INT((ROW()-14)/2),0)))</f>
        <v>683</v>
      </c>
      <c r="K39" s="774" t="str">
        <f ca="1">IF(MOD(ROW()-13,2)=0,IF(ISBLANK(OFFSET('11. SEGUIMIENTO 2026'!$O$14,INT((ROW()-13)/2),0)),"",OFFSET('11. SEGUIMIENTO 2026'!$O$14,INT((ROW()-13)/2),0)),IF(ISBLANK(OFFSET('9. METAS'!$S$20,INT((ROW()-14)/2),0)),"",OFFSET('9. METAS'!$S$20,INT((ROW()-14)/2),0)))</f>
        <v/>
      </c>
      <c r="L39" s="774" t="str">
        <f ca="1">IF(MOD(ROW()-13,2)=0,IF(ISBLANK(OFFSET('11. SEGUIMIENTO 2026'!$P$14,INT((ROW()-13)/2),0)),"",OFFSET('11. SEGUIMIENTO 2026'!$P$14,INT((ROW()-13)/2),0)),IF(ISBLANK(OFFSET('9. METAS'!$T$20,INT((ROW()-14)/2),0)),"",OFFSET('9. METAS'!$T$20,INT((ROW()-14)/2),0)))</f>
        <v/>
      </c>
      <c r="M39" s="775" t="str">
        <f ca="1">IF(MOD(ROW()-13,2)=0,IF(ISBLANK(OFFSET('11. SEGUIMIENTO 2026'!$Q$14,INT((ROW()-13)/2),0)),"",OFFSET('11. SEGUIMIENTO 2026'!$Q$14,INT((ROW()-13)/2),0)),IF(ISBLANK(OFFSET('9. METAS'!$U$20,INT((ROW()-14)/2),0)),"",OFFSET('9. METAS'!$U$20,INT((ROW()-14)/2),0)))</f>
        <v/>
      </c>
      <c r="N39" s="1101">
        <f t="shared" ref="N39" ca="1" si="22">IFERROR(J39/J40,"ND")</f>
        <v>2.0696969696969698</v>
      </c>
      <c r="O39" s="1103">
        <f t="shared" ref="O39" ca="1" si="23">IFERROR(((J39)/H39),"ND")</f>
        <v>0.44350649350649352</v>
      </c>
      <c r="P39" s="1057" t="s">
        <v>1408</v>
      </c>
      <c r="Q39" s="1058"/>
      <c r="R39" s="1059"/>
    </row>
    <row r="40" spans="3:18" ht="81" customHeight="1">
      <c r="C40" s="1117"/>
      <c r="D40" s="1118"/>
      <c r="E40" s="1118"/>
      <c r="F40" s="1119"/>
      <c r="G40" s="1120"/>
      <c r="H40" s="1105"/>
      <c r="I40" s="1106"/>
      <c r="J40" s="776">
        <f ca="1">IF(MOD(ROW()-13,2)=0,IF(ISBLANK(OFFSET('11. SEGUIMIENTO 2026'!$N$14,INT((ROW()-13)/2),0)),"",OFFSET('11. SEGUIMIENTO 2026'!$N$14,INT((ROW()-13)/2),0)),IF(ISBLANK(OFFSET('9. METAS'!$R$20,INT((ROW()-14)/2),0)),"",OFFSET('9. METAS'!$R$20,INT((ROW()-14)/2),0)))</f>
        <v>330</v>
      </c>
      <c r="K40" s="774">
        <f ca="1">IF(MOD(ROW()-13,2)=0,IF(ISBLANK(OFFSET('11. SEGUIMIENTO 2026'!$O$14,INT((ROW()-13)/2),0)),"",OFFSET('11. SEGUIMIENTO 2026'!$O$14,INT((ROW()-13)/2),0)),IF(ISBLANK(OFFSET('9. METAS'!$S$20,INT((ROW()-14)/2),0)),"",OFFSET('9. METAS'!$S$20,INT((ROW()-14)/2),0)))</f>
        <v>435</v>
      </c>
      <c r="L40" s="774">
        <f ca="1">IF(MOD(ROW()-13,2)=0,IF(ISBLANK(OFFSET('11. SEGUIMIENTO 2026'!$P$14,INT((ROW()-13)/2),0)),"",OFFSET('11. SEGUIMIENTO 2026'!$P$14,INT((ROW()-13)/2),0)),IF(ISBLANK(OFFSET('9. METAS'!$T$20,INT((ROW()-14)/2),0)),"",OFFSET('9. METAS'!$T$20,INT((ROW()-14)/2),0)))</f>
        <v>410</v>
      </c>
      <c r="M40" s="775">
        <f ca="1">IF(MOD(ROW()-13,2)=0,IF(ISBLANK(OFFSET('11. SEGUIMIENTO 2026'!$Q$14,INT((ROW()-13)/2),0)),"",OFFSET('11. SEGUIMIENTO 2026'!$Q$14,INT((ROW()-13)/2),0)),IF(ISBLANK(OFFSET('9. METAS'!$U$20,INT((ROW()-14)/2),0)),"",OFFSET('9. METAS'!$U$20,INT((ROW()-14)/2),0)))</f>
        <v>365</v>
      </c>
      <c r="N40" s="1107"/>
      <c r="O40" s="1108"/>
      <c r="P40" s="1057"/>
      <c r="Q40" s="1058"/>
      <c r="R40" s="1059"/>
    </row>
    <row r="41" spans="3:18" ht="94.5" customHeight="1">
      <c r="C41" s="1109" t="str">
        <f ca="1">IF(ISBLANK(OFFSET('5. Pp (3 años)'!$C$39,INT((ROW()-13)/2),0)),"",OFFSET('5. Pp (3 años)'!$C$39,INT((ROW()-13)/2),0))</f>
        <v>Actividad</v>
      </c>
      <c r="D41" s="1111"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111" t="str">
        <f ca="1">IF(ISBLANK(OFFSET('5. Pp (3 años)'!$E$39,INT((ROW()-13)/2),0)),"",OFFSET('5. Pp (3 años)'!$E$39,INT((ROW()-13)/2),0))</f>
        <v>POAB: Porcentaje de Orientaciones y Atenciones Brindadas.</v>
      </c>
      <c r="F41" s="1113" t="str">
        <f ca="1">IF(ISBLANK(OFFSET('5. Pp (3 años)'!$K$39,INT((ROW()-13)/2),0)),"",OFFSET('5. Pp (3 años)'!$K$39,INT((ROW()-13)/2),0))</f>
        <v>Ascendente</v>
      </c>
      <c r="G41" s="1115" t="str">
        <f ca="1">IF(ISBLANK(OFFSET('5. Pp (3 años)'!$H$39,INT((ROW()-13)/2),0)),"",OFFSET('5. Pp (3 años)'!$H$39,INT((ROW()-13)/2),0))</f>
        <v>Trimestral</v>
      </c>
      <c r="H41" s="1097">
        <f ca="1">IF(ISBLANK(OFFSET('9. METAS'!$L$20,INT((ROW()-13)/2),0)),"",OFFSET('9. METAS'!$L$20,INT((ROW()-13)/2),0))</f>
        <v>14860</v>
      </c>
      <c r="I41" s="1099" t="s">
        <v>1393</v>
      </c>
      <c r="J41" s="776">
        <f ca="1">IF(MOD(ROW()-13,2)=0,IF(ISBLANK(OFFSET('11. SEGUIMIENTO 2026'!$N$14,INT((ROW()-13)/2),0)),"",OFFSET('11. SEGUIMIENTO 2026'!$N$14,INT((ROW()-13)/2),0)),IF(ISBLANK(OFFSET('9. METAS'!$R$20,INT((ROW()-14)/2),0)),"",OFFSET('9. METAS'!$R$20,INT((ROW()-14)/2),0)))</f>
        <v>4105</v>
      </c>
      <c r="K41" s="774" t="str">
        <f ca="1">IF(MOD(ROW()-13,2)=0,IF(ISBLANK(OFFSET('11. SEGUIMIENTO 2026'!$O$14,INT((ROW()-13)/2),0)),"",OFFSET('11. SEGUIMIENTO 2026'!$O$14,INT((ROW()-13)/2),0)),IF(ISBLANK(OFFSET('9. METAS'!$S$20,INT((ROW()-14)/2),0)),"",OFFSET('9. METAS'!$S$20,INT((ROW()-14)/2),0)))</f>
        <v/>
      </c>
      <c r="L41" s="774" t="str">
        <f ca="1">IF(MOD(ROW()-13,2)=0,IF(ISBLANK(OFFSET('11. SEGUIMIENTO 2026'!$P$14,INT((ROW()-13)/2),0)),"",OFFSET('11. SEGUIMIENTO 2026'!$P$14,INT((ROW()-13)/2),0)),IF(ISBLANK(OFFSET('9. METAS'!$T$20,INT((ROW()-14)/2),0)),"",OFFSET('9. METAS'!$T$20,INT((ROW()-14)/2),0)))</f>
        <v/>
      </c>
      <c r="M41" s="775" t="str">
        <f ca="1">IF(MOD(ROW()-13,2)=0,IF(ISBLANK(OFFSET('11. SEGUIMIENTO 2026'!$Q$14,INT((ROW()-13)/2),0)),"",OFFSET('11. SEGUIMIENTO 2026'!$Q$14,INT((ROW()-13)/2),0)),IF(ISBLANK(OFFSET('9. METAS'!$U$20,INT((ROW()-14)/2),0)),"",OFFSET('9. METAS'!$U$20,INT((ROW()-14)/2),0)))</f>
        <v/>
      </c>
      <c r="N41" s="1101">
        <f t="shared" ref="N41" ca="1" si="24">IFERROR(J41/J42,"ND")</f>
        <v>1.1695156695156694</v>
      </c>
      <c r="O41" s="1103">
        <f t="shared" ref="O41" ca="1" si="25">IFERROR(((J41)/H41),"ND")</f>
        <v>0.27624495289367429</v>
      </c>
      <c r="P41" s="1057" t="s">
        <v>1409</v>
      </c>
      <c r="Q41" s="1058"/>
      <c r="R41" s="1059"/>
    </row>
    <row r="42" spans="3:18" ht="94.5" customHeight="1">
      <c r="C42" s="1117"/>
      <c r="D42" s="1118"/>
      <c r="E42" s="1118"/>
      <c r="F42" s="1119"/>
      <c r="G42" s="1120"/>
      <c r="H42" s="1105"/>
      <c r="I42" s="1106"/>
      <c r="J42" s="776">
        <f ca="1">IF(MOD(ROW()-13,2)=0,IF(ISBLANK(OFFSET('11. SEGUIMIENTO 2026'!$N$14,INT((ROW()-13)/2),0)),"",OFFSET('11. SEGUIMIENTO 2026'!$N$14,INT((ROW()-13)/2),0)),IF(ISBLANK(OFFSET('9. METAS'!$R$20,INT((ROW()-14)/2),0)),"",OFFSET('9. METAS'!$R$20,INT((ROW()-14)/2),0)))</f>
        <v>3510</v>
      </c>
      <c r="K42" s="774">
        <f ca="1">IF(MOD(ROW()-13,2)=0,IF(ISBLANK(OFFSET('11. SEGUIMIENTO 2026'!$O$14,INT((ROW()-13)/2),0)),"",OFFSET('11. SEGUIMIENTO 2026'!$O$14,INT((ROW()-13)/2),0)),IF(ISBLANK(OFFSET('9. METAS'!$S$20,INT((ROW()-14)/2),0)),"",OFFSET('9. METAS'!$S$20,INT((ROW()-14)/2),0)))</f>
        <v>3820</v>
      </c>
      <c r="L42" s="774">
        <f ca="1">IF(MOD(ROW()-13,2)=0,IF(ISBLANK(OFFSET('11. SEGUIMIENTO 2026'!$P$14,INT((ROW()-13)/2),0)),"",OFFSET('11. SEGUIMIENTO 2026'!$P$14,INT((ROW()-13)/2),0)),IF(ISBLANK(OFFSET('9. METAS'!$T$20,INT((ROW()-14)/2),0)),"",OFFSET('9. METAS'!$T$20,INT((ROW()-14)/2),0)))</f>
        <v>3715</v>
      </c>
      <c r="M42" s="775">
        <f ca="1">IF(MOD(ROW()-13,2)=0,IF(ISBLANK(OFFSET('11. SEGUIMIENTO 2026'!$Q$14,INT((ROW()-13)/2),0)),"",OFFSET('11. SEGUIMIENTO 2026'!$Q$14,INT((ROW()-13)/2),0)),IF(ISBLANK(OFFSET('9. METAS'!$U$20,INT((ROW()-14)/2),0)),"",OFFSET('9. METAS'!$U$20,INT((ROW()-14)/2),0)))</f>
        <v>3815</v>
      </c>
      <c r="N42" s="1107"/>
      <c r="O42" s="1108"/>
      <c r="P42" s="1057"/>
      <c r="Q42" s="1058"/>
      <c r="R42" s="1059"/>
    </row>
    <row r="43" spans="3:18" ht="84.75" customHeight="1">
      <c r="C43" s="1109" t="str">
        <f ca="1">IF(ISBLANK(OFFSET('5. Pp (3 años)'!$C$39,INT((ROW()-13)/2),0)),"",OFFSET('5. Pp (3 años)'!$C$39,INT((ROW()-13)/2),0))</f>
        <v>Componente</v>
      </c>
      <c r="D43" s="1111" t="str">
        <f ca="1">IF(ISBLANK(OFFSET('5. Pp (3 años)'!$D$39,INT((ROW()-13)/2),0)),"",OFFSET('5. Pp (3 años)'!$D$39,INT((ROW()-13)/2),0))</f>
        <v>4.2.1.1.3. Procedimientos administrativos para las diferentes áreas del SMDIFBJ realizados.
SMDIFBJ: Sistema Municipal para el Desarrollo Integral de la Familia de Benito Juárez.</v>
      </c>
      <c r="E43" s="1111" t="str">
        <f ca="1">IF(ISBLANK(OFFSET('5. Pp (3 años)'!$E$39,INT((ROW()-13)/2),0)),"",OFFSET('5. Pp (3 años)'!$E$39,INT((ROW()-13)/2),0))</f>
        <v>PPAR: Porcentaje de Procedimientos Administrativos  Realizados.</v>
      </c>
      <c r="F43" s="1113" t="str">
        <f ca="1">IF(ISBLANK(OFFSET('5. Pp (3 años)'!$K$39,INT((ROW()-13)/2),0)),"",OFFSET('5. Pp (3 años)'!$K$39,INT((ROW()-13)/2),0))</f>
        <v>Ascendente</v>
      </c>
      <c r="G43" s="1115" t="str">
        <f ca="1">IF(ISBLANK(OFFSET('5. Pp (3 años)'!$H$39,INT((ROW()-13)/2),0)),"",OFFSET('5. Pp (3 años)'!$H$39,INT((ROW()-13)/2),0))</f>
        <v>Trimestral</v>
      </c>
      <c r="H43" s="1097">
        <f ca="1">IF(ISBLANK(OFFSET('9. METAS'!$L$20,INT((ROW()-13)/2),0)),"",OFFSET('9. METAS'!$L$20,INT((ROW()-13)/2),0))</f>
        <v>5500</v>
      </c>
      <c r="I43" s="1099" t="s">
        <v>1393</v>
      </c>
      <c r="J43" s="776">
        <f ca="1">IF(MOD(ROW()-13,2)=0,IF(ISBLANK(OFFSET('11. SEGUIMIENTO 2026'!$N$14,INT((ROW()-13)/2),0)),"",OFFSET('11. SEGUIMIENTO 2026'!$N$14,INT((ROW()-13)/2),0)),IF(ISBLANK(OFFSET('9. METAS'!$R$20,INT((ROW()-14)/2),0)),"",OFFSET('9. METAS'!$R$20,INT((ROW()-14)/2),0)))</f>
        <v>1221</v>
      </c>
      <c r="K43" s="774" t="str">
        <f ca="1">IF(MOD(ROW()-13,2)=0,IF(ISBLANK(OFFSET('11. SEGUIMIENTO 2026'!$O$14,INT((ROW()-13)/2),0)),"",OFFSET('11. SEGUIMIENTO 2026'!$O$14,INT((ROW()-13)/2),0)),IF(ISBLANK(OFFSET('9. METAS'!$S$20,INT((ROW()-14)/2),0)),"",OFFSET('9. METAS'!$S$20,INT((ROW()-14)/2),0)))</f>
        <v/>
      </c>
      <c r="L43" s="774" t="str">
        <f ca="1">IF(MOD(ROW()-13,2)=0,IF(ISBLANK(OFFSET('11. SEGUIMIENTO 2026'!$P$14,INT((ROW()-13)/2),0)),"",OFFSET('11. SEGUIMIENTO 2026'!$P$14,INT((ROW()-13)/2),0)),IF(ISBLANK(OFFSET('9. METAS'!$T$20,INT((ROW()-14)/2),0)),"",OFFSET('9. METAS'!$T$20,INT((ROW()-14)/2),0)))</f>
        <v/>
      </c>
      <c r="M43" s="775" t="str">
        <f ca="1">IF(MOD(ROW()-13,2)=0,IF(ISBLANK(OFFSET('11. SEGUIMIENTO 2026'!$Q$14,INT((ROW()-13)/2),0)),"",OFFSET('11. SEGUIMIENTO 2026'!$Q$14,INT((ROW()-13)/2),0)),IF(ISBLANK(OFFSET('9. METAS'!$U$20,INT((ROW()-14)/2),0)),"",OFFSET('9. METAS'!$U$20,INT((ROW()-14)/2),0)))</f>
        <v/>
      </c>
      <c r="N43" s="1101">
        <f t="shared" ref="N43" ca="1" si="26">IFERROR(J43/J44,"ND")</f>
        <v>0.88800000000000001</v>
      </c>
      <c r="O43" s="1103">
        <f t="shared" ref="O43" ca="1" si="27">IFERROR(((J43)/H43),"ND")</f>
        <v>0.222</v>
      </c>
      <c r="P43" s="1057" t="s">
        <v>1410</v>
      </c>
      <c r="Q43" s="1058"/>
      <c r="R43" s="1059"/>
    </row>
    <row r="44" spans="3:18" ht="84.75" customHeight="1">
      <c r="C44" s="1117"/>
      <c r="D44" s="1118"/>
      <c r="E44" s="1118"/>
      <c r="F44" s="1119"/>
      <c r="G44" s="1120"/>
      <c r="H44" s="1105"/>
      <c r="I44" s="1106"/>
      <c r="J44" s="776">
        <f ca="1">IF(MOD(ROW()-13,2)=0,IF(ISBLANK(OFFSET('11. SEGUIMIENTO 2026'!$N$14,INT((ROW()-13)/2),0)),"",OFFSET('11. SEGUIMIENTO 2026'!$N$14,INT((ROW()-13)/2),0)),IF(ISBLANK(OFFSET('9. METAS'!$R$20,INT((ROW()-14)/2),0)),"",OFFSET('9. METAS'!$R$20,INT((ROW()-14)/2),0)))</f>
        <v>1375</v>
      </c>
      <c r="K44" s="774">
        <f ca="1">IF(MOD(ROW()-13,2)=0,IF(ISBLANK(OFFSET('11. SEGUIMIENTO 2026'!$O$14,INT((ROW()-13)/2),0)),"",OFFSET('11. SEGUIMIENTO 2026'!$O$14,INT((ROW()-13)/2),0)),IF(ISBLANK(OFFSET('9. METAS'!$S$20,INT((ROW()-14)/2),0)),"",OFFSET('9. METAS'!$S$20,INT((ROW()-14)/2),0)))</f>
        <v>1375</v>
      </c>
      <c r="L44" s="774">
        <f ca="1">IF(MOD(ROW()-13,2)=0,IF(ISBLANK(OFFSET('11. SEGUIMIENTO 2026'!$P$14,INT((ROW()-13)/2),0)),"",OFFSET('11. SEGUIMIENTO 2026'!$P$14,INT((ROW()-13)/2),0)),IF(ISBLANK(OFFSET('9. METAS'!$T$20,INT((ROW()-14)/2),0)),"",OFFSET('9. METAS'!$T$20,INT((ROW()-14)/2),0)))</f>
        <v>1375</v>
      </c>
      <c r="M44" s="775">
        <f ca="1">IF(MOD(ROW()-13,2)=0,IF(ISBLANK(OFFSET('11. SEGUIMIENTO 2026'!$Q$14,INT((ROW()-13)/2),0)),"",OFFSET('11. SEGUIMIENTO 2026'!$Q$14,INT((ROW()-13)/2),0)),IF(ISBLANK(OFFSET('9. METAS'!$U$20,INT((ROW()-14)/2),0)),"",OFFSET('9. METAS'!$U$20,INT((ROW()-14)/2),0)))</f>
        <v>1375</v>
      </c>
      <c r="N44" s="1107"/>
      <c r="O44" s="1108"/>
      <c r="P44" s="1057"/>
      <c r="Q44" s="1058"/>
      <c r="R44" s="1059"/>
    </row>
    <row r="45" spans="3:18" ht="69.75" customHeight="1">
      <c r="C45" s="1109" t="str">
        <f ca="1">IF(ISBLANK(OFFSET('5. Pp (3 años)'!$C$39,INT((ROW()-13)/2),0)),"",OFFSET('5. Pp (3 años)'!$C$39,INT((ROW()-13)/2),0))</f>
        <v>Actividad</v>
      </c>
      <c r="D45" s="1111" t="str">
        <f ca="1">IF(ISBLANK(OFFSET('5. Pp (3 años)'!$D$39,INT((ROW()-13)/2),0)),"",OFFSET('5. Pp (3 años)'!$D$39,INT((ROW()-13)/2),0))</f>
        <v>4.2.1.1.3.1. Realización de reportes contables, presupuestarios y financieros para la integración de la cuenta pública.</v>
      </c>
      <c r="E45" s="1111" t="str">
        <f ca="1">IF(ISBLANK(OFFSET('5. Pp (3 años)'!$E$39,INT((ROW()-13)/2),0)),"",OFFSET('5. Pp (3 años)'!$E$39,INT((ROW()-13)/2),0))</f>
        <v>PRCPFE: Porcentaje de Reportes Contables, Presupuestarios y Financieros Elaborados.</v>
      </c>
      <c r="F45" s="1113" t="str">
        <f ca="1">IF(ISBLANK(OFFSET('5. Pp (3 años)'!$K$39,INT((ROW()-13)/2),0)),"",OFFSET('5. Pp (3 años)'!$K$39,INT((ROW()-13)/2),0))</f>
        <v>Ascendente</v>
      </c>
      <c r="G45" s="1115" t="str">
        <f ca="1">IF(ISBLANK(OFFSET('5. Pp (3 años)'!$H$39,INT((ROW()-13)/2),0)),"",OFFSET('5. Pp (3 años)'!$H$39,INT((ROW()-13)/2),0))</f>
        <v>Trimestral</v>
      </c>
      <c r="H45" s="1097">
        <f ca="1">IF(ISBLANK(OFFSET('9. METAS'!$L$20,INT((ROW()-13)/2),0)),"",OFFSET('9. METAS'!$L$20,INT((ROW()-13)/2),0))</f>
        <v>100</v>
      </c>
      <c r="I45" s="1099" t="s">
        <v>1393</v>
      </c>
      <c r="J45" s="776">
        <f ca="1">IF(MOD(ROW()-13,2)=0,IF(ISBLANK(OFFSET('11. SEGUIMIENTO 2026'!$N$14,INT((ROW()-13)/2),0)),"",OFFSET('11. SEGUIMIENTO 2026'!$N$14,INT((ROW()-13)/2),0)),IF(ISBLANK(OFFSET('9. METAS'!$R$20,INT((ROW()-14)/2),0)),"",OFFSET('9. METAS'!$R$20,INT((ROW()-14)/2),0)))</f>
        <v>25</v>
      </c>
      <c r="K45" s="774" t="str">
        <f ca="1">IF(MOD(ROW()-13,2)=0,IF(ISBLANK(OFFSET('11. SEGUIMIENTO 2026'!$O$14,INT((ROW()-13)/2),0)),"",OFFSET('11. SEGUIMIENTO 2026'!$O$14,INT((ROW()-13)/2),0)),IF(ISBLANK(OFFSET('9. METAS'!$S$20,INT((ROW()-14)/2),0)),"",OFFSET('9. METAS'!$S$20,INT((ROW()-14)/2),0)))</f>
        <v/>
      </c>
      <c r="L45" s="774" t="str">
        <f ca="1">IF(MOD(ROW()-13,2)=0,IF(ISBLANK(OFFSET('11. SEGUIMIENTO 2026'!$P$14,INT((ROW()-13)/2),0)),"",OFFSET('11. SEGUIMIENTO 2026'!$P$14,INT((ROW()-13)/2),0)),IF(ISBLANK(OFFSET('9. METAS'!$T$20,INT((ROW()-14)/2),0)),"",OFFSET('9. METAS'!$T$20,INT((ROW()-14)/2),0)))</f>
        <v/>
      </c>
      <c r="M45" s="775" t="str">
        <f ca="1">IF(MOD(ROW()-13,2)=0,IF(ISBLANK(OFFSET('11. SEGUIMIENTO 2026'!$Q$14,INT((ROW()-13)/2),0)),"",OFFSET('11. SEGUIMIENTO 2026'!$Q$14,INT((ROW()-13)/2),0)),IF(ISBLANK(OFFSET('9. METAS'!$U$20,INT((ROW()-14)/2),0)),"",OFFSET('9. METAS'!$U$20,INT((ROW()-14)/2),0)))</f>
        <v/>
      </c>
      <c r="N45" s="1101">
        <f t="shared" ref="N45" ca="1" si="28">IFERROR(J45/J46,"ND")</f>
        <v>1</v>
      </c>
      <c r="O45" s="1103">
        <f t="shared" ref="O45" ca="1" si="29">IFERROR(((J45)/H45),"ND")</f>
        <v>0.25</v>
      </c>
      <c r="P45" s="1057" t="s">
        <v>1411</v>
      </c>
      <c r="Q45" s="1058"/>
      <c r="R45" s="1059"/>
    </row>
    <row r="46" spans="3:18" ht="69.75" customHeight="1">
      <c r="C46" s="1117"/>
      <c r="D46" s="1118"/>
      <c r="E46" s="1118"/>
      <c r="F46" s="1119"/>
      <c r="G46" s="1120"/>
      <c r="H46" s="1105"/>
      <c r="I46" s="1106"/>
      <c r="J46" s="776">
        <f ca="1">IF(MOD(ROW()-13,2)=0,IF(ISBLANK(OFFSET('11. SEGUIMIENTO 2026'!$N$14,INT((ROW()-13)/2),0)),"",OFFSET('11. SEGUIMIENTO 2026'!$N$14,INT((ROW()-13)/2),0)),IF(ISBLANK(OFFSET('9. METAS'!$R$20,INT((ROW()-14)/2),0)),"",OFFSET('9. METAS'!$R$20,INT((ROW()-14)/2),0)))</f>
        <v>25</v>
      </c>
      <c r="K46" s="774">
        <f ca="1">IF(MOD(ROW()-13,2)=0,IF(ISBLANK(OFFSET('11. SEGUIMIENTO 2026'!$O$14,INT((ROW()-13)/2),0)),"",OFFSET('11. SEGUIMIENTO 2026'!$O$14,INT((ROW()-13)/2),0)),IF(ISBLANK(OFFSET('9. METAS'!$S$20,INT((ROW()-14)/2),0)),"",OFFSET('9. METAS'!$S$20,INT((ROW()-14)/2),0)))</f>
        <v>25</v>
      </c>
      <c r="L46" s="774">
        <f ca="1">IF(MOD(ROW()-13,2)=0,IF(ISBLANK(OFFSET('11. SEGUIMIENTO 2026'!$P$14,INT((ROW()-13)/2),0)),"",OFFSET('11. SEGUIMIENTO 2026'!$P$14,INT((ROW()-13)/2),0)),IF(ISBLANK(OFFSET('9. METAS'!$T$20,INT((ROW()-14)/2),0)),"",OFFSET('9. METAS'!$T$20,INT((ROW()-14)/2),0)))</f>
        <v>25</v>
      </c>
      <c r="M46" s="775">
        <f ca="1">IF(MOD(ROW()-13,2)=0,IF(ISBLANK(OFFSET('11. SEGUIMIENTO 2026'!$Q$14,INT((ROW()-13)/2),0)),"",OFFSET('11. SEGUIMIENTO 2026'!$Q$14,INT((ROW()-13)/2),0)),IF(ISBLANK(OFFSET('9. METAS'!$U$20,INT((ROW()-14)/2),0)),"",OFFSET('9. METAS'!$U$20,INT((ROW()-14)/2),0)))</f>
        <v>25</v>
      </c>
      <c r="N46" s="1107"/>
      <c r="O46" s="1108"/>
      <c r="P46" s="1057"/>
      <c r="Q46" s="1058"/>
      <c r="R46" s="1059"/>
    </row>
    <row r="47" spans="3:18" ht="78.75" customHeight="1">
      <c r="C47" s="1109" t="str">
        <f ca="1">IF(ISBLANK(OFFSET('5. Pp (3 años)'!$C$39,INT((ROW()-13)/2),0)),"",OFFSET('5. Pp (3 años)'!$C$39,INT((ROW()-13)/2),0))</f>
        <v>Actividad</v>
      </c>
      <c r="D47" s="1111" t="str">
        <f ca="1">IF(ISBLANK(OFFSET('5. Pp (3 años)'!$D$39,INT((ROW()-13)/2),0)),"",OFFSET('5. Pp (3 años)'!$D$39,INT((ROW()-13)/2),0))</f>
        <v>4.2.1.1.3.2. Elaboración de cédulas nominales quincenales por medio de un control de incidencias.</v>
      </c>
      <c r="E47" s="1111" t="str">
        <f ca="1">IF(ISBLANK(OFFSET('5. Pp (3 años)'!$E$39,INT((ROW()-13)/2),0)),"",OFFSET('5. Pp (3 años)'!$E$39,INT((ROW()-13)/2),0))</f>
        <v>PCNE: Porcentaje de Cédulas Nominales Elaboradas.</v>
      </c>
      <c r="F47" s="1113" t="str">
        <f ca="1">IF(ISBLANK(OFFSET('5. Pp (3 años)'!$K$39,INT((ROW()-13)/2),0)),"",OFFSET('5. Pp (3 años)'!$K$39,INT((ROW()-13)/2),0))</f>
        <v>Ascendente</v>
      </c>
      <c r="G47" s="1115" t="str">
        <f ca="1">IF(ISBLANK(OFFSET('5. Pp (3 años)'!$H$39,INT((ROW()-13)/2),0)),"",OFFSET('5. Pp (3 años)'!$H$39,INT((ROW()-13)/2),0))</f>
        <v>Trimestral</v>
      </c>
      <c r="H47" s="1097">
        <f ca="1">IF(ISBLANK(OFFSET('9. METAS'!$L$20,INT((ROW()-13)/2),0)),"",OFFSET('9. METAS'!$L$20,INT((ROW()-13)/2),0))</f>
        <v>1776</v>
      </c>
      <c r="I47" s="1099" t="s">
        <v>1393</v>
      </c>
      <c r="J47" s="776">
        <f ca="1">IF(MOD(ROW()-13,2)=0,IF(ISBLANK(OFFSET('11. SEGUIMIENTO 2026'!$N$14,INT((ROW()-13)/2),0)),"",OFFSET('11. SEGUIMIENTO 2026'!$N$14,INT((ROW()-13)/2),0)),IF(ISBLANK(OFFSET('9. METAS'!$R$20,INT((ROW()-14)/2),0)),"",OFFSET('9. METAS'!$R$20,INT((ROW()-14)/2),0)))</f>
        <v>217</v>
      </c>
      <c r="K47" s="774" t="str">
        <f ca="1">IF(MOD(ROW()-13,2)=0,IF(ISBLANK(OFFSET('11. SEGUIMIENTO 2026'!$O$14,INT((ROW()-13)/2),0)),"",OFFSET('11. SEGUIMIENTO 2026'!$O$14,INT((ROW()-13)/2),0)),IF(ISBLANK(OFFSET('9. METAS'!$S$20,INT((ROW()-14)/2),0)),"",OFFSET('9. METAS'!$S$20,INT((ROW()-14)/2),0)))</f>
        <v/>
      </c>
      <c r="L47" s="774" t="str">
        <f ca="1">IF(MOD(ROW()-13,2)=0,IF(ISBLANK(OFFSET('11. SEGUIMIENTO 2026'!$P$14,INT((ROW()-13)/2),0)),"",OFFSET('11. SEGUIMIENTO 2026'!$P$14,INT((ROW()-13)/2),0)),IF(ISBLANK(OFFSET('9. METAS'!$T$20,INT((ROW()-14)/2),0)),"",OFFSET('9. METAS'!$T$20,INT((ROW()-14)/2),0)))</f>
        <v/>
      </c>
      <c r="M47" s="775" t="str">
        <f ca="1">IF(MOD(ROW()-13,2)=0,IF(ISBLANK(OFFSET('11. SEGUIMIENTO 2026'!$Q$14,INT((ROW()-13)/2),0)),"",OFFSET('11. SEGUIMIENTO 2026'!$Q$14,INT((ROW()-13)/2),0)),IF(ISBLANK(OFFSET('9. METAS'!$U$20,INT((ROW()-14)/2),0)),"",OFFSET('9. METAS'!$U$20,INT((ROW()-14)/2),0)))</f>
        <v/>
      </c>
      <c r="N47" s="1101">
        <f t="shared" ref="N47" ca="1" si="30">IFERROR(J47/J48,"ND")</f>
        <v>0.48984198645598193</v>
      </c>
      <c r="O47" s="1103">
        <f t="shared" ref="O47" ca="1" si="31">IFERROR(((J47)/H47),"ND")</f>
        <v>0.12218468468468469</v>
      </c>
      <c r="P47" s="1057" t="s">
        <v>1412</v>
      </c>
      <c r="Q47" s="1058"/>
      <c r="R47" s="1059"/>
    </row>
    <row r="48" spans="3:18" ht="78.75" customHeight="1">
      <c r="C48" s="1117"/>
      <c r="D48" s="1118"/>
      <c r="E48" s="1118"/>
      <c r="F48" s="1119"/>
      <c r="G48" s="1120"/>
      <c r="H48" s="1105"/>
      <c r="I48" s="1106"/>
      <c r="J48" s="776">
        <f ca="1">IF(MOD(ROW()-13,2)=0,IF(ISBLANK(OFFSET('11. SEGUIMIENTO 2026'!$N$14,INT((ROW()-13)/2),0)),"",OFFSET('11. SEGUIMIENTO 2026'!$N$14,INT((ROW()-13)/2),0)),IF(ISBLANK(OFFSET('9. METAS'!$R$20,INT((ROW()-14)/2),0)),"",OFFSET('9. METAS'!$R$20,INT((ROW()-14)/2),0)))</f>
        <v>443</v>
      </c>
      <c r="K48" s="774">
        <f ca="1">IF(MOD(ROW()-13,2)=0,IF(ISBLANK(OFFSET('11. SEGUIMIENTO 2026'!$O$14,INT((ROW()-13)/2),0)),"",OFFSET('11. SEGUIMIENTO 2026'!$O$14,INT((ROW()-13)/2),0)),IF(ISBLANK(OFFSET('9. METAS'!$S$20,INT((ROW()-14)/2),0)),"",OFFSET('9. METAS'!$S$20,INT((ROW()-14)/2),0)))</f>
        <v>445</v>
      </c>
      <c r="L48" s="774">
        <f ca="1">IF(MOD(ROW()-13,2)=0,IF(ISBLANK(OFFSET('11. SEGUIMIENTO 2026'!$P$14,INT((ROW()-13)/2),0)),"",OFFSET('11. SEGUIMIENTO 2026'!$P$14,INT((ROW()-13)/2),0)),IF(ISBLANK(OFFSET('9. METAS'!$T$20,INT((ROW()-14)/2),0)),"",OFFSET('9. METAS'!$T$20,INT((ROW()-14)/2),0)))</f>
        <v>443</v>
      </c>
      <c r="M48" s="775">
        <f ca="1">IF(MOD(ROW()-13,2)=0,IF(ISBLANK(OFFSET('11. SEGUIMIENTO 2026'!$Q$14,INT((ROW()-13)/2),0)),"",OFFSET('11. SEGUIMIENTO 2026'!$Q$14,INT((ROW()-13)/2),0)),IF(ISBLANK(OFFSET('9. METAS'!$U$20,INT((ROW()-14)/2),0)),"",OFFSET('9. METAS'!$U$20,INT((ROW()-14)/2),0)))</f>
        <v>445</v>
      </c>
      <c r="N48" s="1107"/>
      <c r="O48" s="1108"/>
      <c r="P48" s="1057"/>
      <c r="Q48" s="1058"/>
      <c r="R48" s="1059"/>
    </row>
    <row r="49" spans="3:18" ht="86.25" customHeight="1">
      <c r="C49" s="1109" t="str">
        <f ca="1">IF(ISBLANK(OFFSET('5. Pp (3 años)'!$C$39,INT((ROW()-13)/2),0)),"",OFFSET('5. Pp (3 años)'!$C$39,INT((ROW()-13)/2),0))</f>
        <v>Actividad</v>
      </c>
      <c r="D49" s="1113" t="str">
        <f ca="1">IF(ISBLANK(OFFSET('5. Pp (3 años)'!$D$39,INT((ROW()-13)/2),0)),"",OFFSET('5. Pp (3 años)'!$D$39,INT((ROW()-13)/2),0))</f>
        <v>4.2.1.1.3.3. Capacitación interna al personal de conformidad a la legislación aplicable en el Sistema Municipal DIF Benito Juárez alineados al programa de sistema de cuidados.</v>
      </c>
      <c r="E49" s="1111" t="str">
        <f ca="1">IF(ISBLANK(OFFSET('5. Pp (3 años)'!$E$39,INT((ROW()-13)/2),0)),"",OFFSET('5. Pp (3 años)'!$E$39,INT((ROW()-13)/2),0))</f>
        <v>PCC: Porcentaje de Colaboradores Capacitados.</v>
      </c>
      <c r="F49" s="1113" t="str">
        <f ca="1">IF(ISBLANK(OFFSET('5. Pp (3 años)'!$K$39,INT((ROW()-13)/2),0)),"",OFFSET('5. Pp (3 años)'!$K$39,INT((ROW()-13)/2),0))</f>
        <v>Ascendente</v>
      </c>
      <c r="G49" s="1115" t="str">
        <f ca="1">IF(ISBLANK(OFFSET('5. Pp (3 años)'!$H$39,INT((ROW()-13)/2),0)),"",OFFSET('5. Pp (3 años)'!$H$39,INT((ROW()-13)/2),0))</f>
        <v>Trimestral</v>
      </c>
      <c r="H49" s="1097">
        <f ca="1">IF(ISBLANK(OFFSET('9. METAS'!$L$20,INT((ROW()-13)/2),0)),"",OFFSET('9. METAS'!$L$20,INT((ROW()-13)/2),0))</f>
        <v>1250</v>
      </c>
      <c r="I49" s="1099" t="s">
        <v>1393</v>
      </c>
      <c r="J49" s="776">
        <f ca="1">IF(MOD(ROW()-13,2)=0,IF(ISBLANK(OFFSET('11. SEGUIMIENTO 2026'!$N$14,INT((ROW()-13)/2),0)),"",OFFSET('11. SEGUIMIENTO 2026'!$N$14,INT((ROW()-13)/2),0)),IF(ISBLANK(OFFSET('9. METAS'!$R$20,INT((ROW()-14)/2),0)),"",OFFSET('9. METAS'!$R$20,INT((ROW()-14)/2),0)))</f>
        <v>891</v>
      </c>
      <c r="K49" s="774" t="str">
        <f ca="1">IF(MOD(ROW()-13,2)=0,IF(ISBLANK(OFFSET('11. SEGUIMIENTO 2026'!$O$14,INT((ROW()-13)/2),0)),"",OFFSET('11. SEGUIMIENTO 2026'!$O$14,INT((ROW()-13)/2),0)),IF(ISBLANK(OFFSET('9. METAS'!$S$20,INT((ROW()-14)/2),0)),"",OFFSET('9. METAS'!$S$20,INT((ROW()-14)/2),0)))</f>
        <v/>
      </c>
      <c r="L49" s="774" t="str">
        <f ca="1">IF(MOD(ROW()-13,2)=0,IF(ISBLANK(OFFSET('11. SEGUIMIENTO 2026'!$P$14,INT((ROW()-13)/2),0)),"",OFFSET('11. SEGUIMIENTO 2026'!$P$14,INT((ROW()-13)/2),0)),IF(ISBLANK(OFFSET('9. METAS'!$T$20,INT((ROW()-14)/2),0)),"",OFFSET('9. METAS'!$T$20,INT((ROW()-14)/2),0)))</f>
        <v/>
      </c>
      <c r="M49" s="775" t="str">
        <f ca="1">IF(MOD(ROW()-13,2)=0,IF(ISBLANK(OFFSET('11. SEGUIMIENTO 2026'!$Q$14,INT((ROW()-13)/2),0)),"",OFFSET('11. SEGUIMIENTO 2026'!$Q$14,INT((ROW()-13)/2),0)),IF(ISBLANK(OFFSET('9. METAS'!$U$20,INT((ROW()-14)/2),0)),"",OFFSET('9. METAS'!$U$20,INT((ROW()-14)/2),0)))</f>
        <v/>
      </c>
      <c r="N49" s="1101">
        <f t="shared" ref="N49" ca="1" si="32">IFERROR(J49/J50,"ND")</f>
        <v>2.2275</v>
      </c>
      <c r="O49" s="1103">
        <f t="shared" ref="O49" ca="1" si="33">IFERROR(((J49)/H49),"ND")</f>
        <v>0.71279999999999999</v>
      </c>
      <c r="P49" s="1057" t="s">
        <v>1413</v>
      </c>
      <c r="Q49" s="1058"/>
      <c r="R49" s="1059"/>
    </row>
    <row r="50" spans="3:18" ht="86.25" customHeight="1">
      <c r="C50" s="1117"/>
      <c r="D50" s="1123"/>
      <c r="E50" s="1118"/>
      <c r="F50" s="1119"/>
      <c r="G50" s="1120"/>
      <c r="H50" s="1105"/>
      <c r="I50" s="1106"/>
      <c r="J50" s="776">
        <f ca="1">IF(MOD(ROW()-13,2)=0,IF(ISBLANK(OFFSET('11. SEGUIMIENTO 2026'!$N$14,INT((ROW()-13)/2),0)),"",OFFSET('11. SEGUIMIENTO 2026'!$N$14,INT((ROW()-13)/2),0)),IF(ISBLANK(OFFSET('9. METAS'!$R$20,INT((ROW()-14)/2),0)),"",OFFSET('9. METAS'!$R$20,INT((ROW()-14)/2),0)))</f>
        <v>400</v>
      </c>
      <c r="K50" s="774">
        <f ca="1">IF(MOD(ROW()-13,2)=0,IF(ISBLANK(OFFSET('11. SEGUIMIENTO 2026'!$O$14,INT((ROW()-13)/2),0)),"",OFFSET('11. SEGUIMIENTO 2026'!$O$14,INT((ROW()-13)/2),0)),IF(ISBLANK(OFFSET('9. METAS'!$S$20,INT((ROW()-14)/2),0)),"",OFFSET('9. METAS'!$S$20,INT((ROW()-14)/2),0)))</f>
        <v>400</v>
      </c>
      <c r="L50" s="774">
        <f ca="1">IF(MOD(ROW()-13,2)=0,IF(ISBLANK(OFFSET('11. SEGUIMIENTO 2026'!$P$14,INT((ROW()-13)/2),0)),"",OFFSET('11. SEGUIMIENTO 2026'!$P$14,INT((ROW()-13)/2),0)),IF(ISBLANK(OFFSET('9. METAS'!$T$20,INT((ROW()-14)/2),0)),"",OFFSET('9. METAS'!$T$20,INT((ROW()-14)/2),0)))</f>
        <v>300</v>
      </c>
      <c r="M50" s="775">
        <f ca="1">IF(MOD(ROW()-13,2)=0,IF(ISBLANK(OFFSET('11. SEGUIMIENTO 2026'!$Q$14,INT((ROW()-13)/2),0)),"",OFFSET('11. SEGUIMIENTO 2026'!$Q$14,INT((ROW()-13)/2),0)),IF(ISBLANK(OFFSET('9. METAS'!$U$20,INT((ROW()-14)/2),0)),"",OFFSET('9. METAS'!$U$20,INT((ROW()-14)/2),0)))</f>
        <v>150</v>
      </c>
      <c r="N50" s="1107"/>
      <c r="O50" s="1108"/>
      <c r="P50" s="1057"/>
      <c r="Q50" s="1058"/>
      <c r="R50" s="1059"/>
    </row>
    <row r="51" spans="3:18" ht="93.75" customHeight="1">
      <c r="C51" s="1109" t="str">
        <f ca="1">IF(ISBLANK(OFFSET('5. Pp (3 años)'!$C$39,INT((ROW()-13)/2),0)),"",OFFSET('5. Pp (3 años)'!$C$39,INT((ROW()-13)/2),0))</f>
        <v>Actividad</v>
      </c>
      <c r="D51" s="1123"/>
      <c r="E51" s="1111" t="str">
        <f ca="1">IF(ISBLANK(OFFSET('5. Pp (3 años)'!$E$39,INT((ROW()-13)/2),0)),"",OFFSET('5. Pp (3 años)'!$E$39,INT((ROW()-13)/2),0))</f>
        <v>PCB: Porcentaje de Capacitaciones Brindadas.</v>
      </c>
      <c r="F51" s="1113" t="str">
        <f ca="1">IF(ISBLANK(OFFSET('5. Pp (3 años)'!$K$39,INT((ROW()-13)/2),0)),"",OFFSET('5. Pp (3 años)'!$K$39,INT((ROW()-13)/2),0))</f>
        <v>Ascendente</v>
      </c>
      <c r="G51" s="1115" t="str">
        <f ca="1">IF(ISBLANK(OFFSET('5. Pp (3 años)'!$H$39,INT((ROW()-13)/2),0)),"",OFFSET('5. Pp (3 años)'!$H$39,INT((ROW()-13)/2),0))</f>
        <v>Trimestral</v>
      </c>
      <c r="H51" s="1097">
        <f ca="1">IF(ISBLANK(OFFSET('9. METAS'!$L$20,INT((ROW()-13)/2),0)),"",OFFSET('9. METAS'!$L$20,INT((ROW()-13)/2),0))</f>
        <v>30</v>
      </c>
      <c r="I51" s="1099" t="s">
        <v>1393</v>
      </c>
      <c r="J51" s="776">
        <f ca="1">IF(MOD(ROW()-13,2)=0,IF(ISBLANK(OFFSET('11. SEGUIMIENTO 2026'!$N$14,INT((ROW()-13)/2),0)),"",OFFSET('11. SEGUIMIENTO 2026'!$N$14,INT((ROW()-13)/2),0)),IF(ISBLANK(OFFSET('9. METAS'!$R$20,INT((ROW()-14)/2),0)),"",OFFSET('9. METAS'!$R$20,INT((ROW()-14)/2),0)))</f>
        <v>12</v>
      </c>
      <c r="K51" s="774" t="str">
        <f ca="1">IF(MOD(ROW()-13,2)=0,IF(ISBLANK(OFFSET('11. SEGUIMIENTO 2026'!$O$14,INT((ROW()-13)/2),0)),"",OFFSET('11. SEGUIMIENTO 2026'!$O$14,INT((ROW()-13)/2),0)),IF(ISBLANK(OFFSET('9. METAS'!$S$20,INT((ROW()-14)/2),0)),"",OFFSET('9. METAS'!$S$20,INT((ROW()-14)/2),0)))</f>
        <v/>
      </c>
      <c r="L51" s="774" t="str">
        <f ca="1">IF(MOD(ROW()-13,2)=0,IF(ISBLANK(OFFSET('11. SEGUIMIENTO 2026'!$P$14,INT((ROW()-13)/2),0)),"",OFFSET('11. SEGUIMIENTO 2026'!$P$14,INT((ROW()-13)/2),0)),IF(ISBLANK(OFFSET('9. METAS'!$T$20,INT((ROW()-14)/2),0)),"",OFFSET('9. METAS'!$T$20,INT((ROW()-14)/2),0)))</f>
        <v/>
      </c>
      <c r="M51" s="775" t="str">
        <f ca="1">IF(MOD(ROW()-13,2)=0,IF(ISBLANK(OFFSET('11. SEGUIMIENTO 2026'!$Q$14,INT((ROW()-13)/2),0)),"",OFFSET('11. SEGUIMIENTO 2026'!$Q$14,INT((ROW()-13)/2),0)),IF(ISBLANK(OFFSET('9. METAS'!$U$20,INT((ROW()-14)/2),0)),"",OFFSET('9. METAS'!$U$20,INT((ROW()-14)/2),0)))</f>
        <v/>
      </c>
      <c r="N51" s="1101">
        <f t="shared" ref="N51" ca="1" si="34">IFERROR(J51/J52,"ND")</f>
        <v>1.3333333333333333</v>
      </c>
      <c r="O51" s="1103">
        <f t="shared" ref="O51" ca="1" si="35">IFERROR(((J51)/H51),"ND")</f>
        <v>0.4</v>
      </c>
      <c r="P51" s="1057" t="s">
        <v>1414</v>
      </c>
      <c r="Q51" s="1058"/>
      <c r="R51" s="1059"/>
    </row>
    <row r="52" spans="3:18" ht="93.75" customHeight="1">
      <c r="C52" s="1117"/>
      <c r="D52" s="1119"/>
      <c r="E52" s="1118"/>
      <c r="F52" s="1119"/>
      <c r="G52" s="1120"/>
      <c r="H52" s="1105"/>
      <c r="I52" s="1106"/>
      <c r="J52" s="776">
        <f ca="1">IF(MOD(ROW()-13,2)=0,IF(ISBLANK(OFFSET('11. SEGUIMIENTO 2026'!$N$14,INT((ROW()-13)/2),0)),"",OFFSET('11. SEGUIMIENTO 2026'!$N$14,INT((ROW()-13)/2),0)),IF(ISBLANK(OFFSET('9. METAS'!$R$20,INT((ROW()-14)/2),0)),"",OFFSET('9. METAS'!$R$20,INT((ROW()-14)/2),0)))</f>
        <v>9</v>
      </c>
      <c r="K52" s="774">
        <f ca="1">IF(MOD(ROW()-13,2)=0,IF(ISBLANK(OFFSET('11. SEGUIMIENTO 2026'!$O$14,INT((ROW()-13)/2),0)),"",OFFSET('11. SEGUIMIENTO 2026'!$O$14,INT((ROW()-13)/2),0)),IF(ISBLANK(OFFSET('9. METAS'!$S$20,INT((ROW()-14)/2),0)),"",OFFSET('9. METAS'!$S$20,INT((ROW()-14)/2),0)))</f>
        <v>9</v>
      </c>
      <c r="L52" s="774">
        <f ca="1">IF(MOD(ROW()-13,2)=0,IF(ISBLANK(OFFSET('11. SEGUIMIENTO 2026'!$P$14,INT((ROW()-13)/2),0)),"",OFFSET('11. SEGUIMIENTO 2026'!$P$14,INT((ROW()-13)/2),0)),IF(ISBLANK(OFFSET('9. METAS'!$T$20,INT((ROW()-14)/2),0)),"",OFFSET('9. METAS'!$T$20,INT((ROW()-14)/2),0)))</f>
        <v>9</v>
      </c>
      <c r="M52" s="775">
        <f ca="1">IF(MOD(ROW()-13,2)=0,IF(ISBLANK(OFFSET('11. SEGUIMIENTO 2026'!$Q$14,INT((ROW()-13)/2),0)),"",OFFSET('11. SEGUIMIENTO 2026'!$Q$14,INT((ROW()-13)/2),0)),IF(ISBLANK(OFFSET('9. METAS'!$U$20,INT((ROW()-14)/2),0)),"",OFFSET('9. METAS'!$U$20,INT((ROW()-14)/2),0)))</f>
        <v>3</v>
      </c>
      <c r="N52" s="1107"/>
      <c r="O52" s="1108"/>
      <c r="P52" s="1057"/>
      <c r="Q52" s="1058"/>
      <c r="R52" s="1059"/>
    </row>
    <row r="53" spans="3:18" ht="62.25" customHeight="1">
      <c r="C53" s="1109" t="str">
        <f ca="1">IF(ISBLANK(OFFSET('5. Pp (3 años)'!$C$39,INT((ROW()-13)/2),0)),"",OFFSET('5. Pp (3 años)'!$C$39,INT((ROW()-13)/2),0))</f>
        <v>Actividad</v>
      </c>
      <c r="D53" s="1111" t="str">
        <f ca="1">IF(ISBLANK(OFFSET('5. Pp (3 años)'!$D$39,INT((ROW()-13)/2),0)),"",OFFSET('5. Pp (3 años)'!$D$39,INT((ROW()-13)/2),0))</f>
        <v>4.2.1.1.3.4. Elaboración de inventarios de bienes, muebles e inmuebles del SMDIFBJ para su adecuado control y verificación.</v>
      </c>
      <c r="E53" s="1111" t="str">
        <f ca="1">IF(ISBLANK(OFFSET('5. Pp (3 años)'!$E$39,INT((ROW()-13)/2),0)),"",OFFSET('5. Pp (3 años)'!$E$39,INT((ROW()-13)/2),0))</f>
        <v>PIE: Porcentaje de Inventarios de bienes muebles e inmuebles Elaborados.</v>
      </c>
      <c r="F53" s="1113" t="str">
        <f ca="1">IF(ISBLANK(OFFSET('5. Pp (3 años)'!$K$39,INT((ROW()-13)/2),0)),"",OFFSET('5. Pp (3 años)'!$K$39,INT((ROW()-13)/2),0))</f>
        <v>Ascendente</v>
      </c>
      <c r="G53" s="1115" t="str">
        <f ca="1">IF(ISBLANK(OFFSET('5. Pp (3 años)'!$H$39,INT((ROW()-13)/2),0)),"",OFFSET('5. Pp (3 años)'!$H$39,INT((ROW()-13)/2),0))</f>
        <v>Trimestral</v>
      </c>
      <c r="H53" s="1097">
        <f ca="1">IF(ISBLANK(OFFSET('9. METAS'!$L$20,INT((ROW()-13)/2),0)),"",OFFSET('9. METAS'!$L$20,INT((ROW()-13)/2),0))</f>
        <v>2</v>
      </c>
      <c r="I53" s="1099" t="s">
        <v>1393</v>
      </c>
      <c r="J53" s="776" t="str">
        <f ca="1">IF(MOD(ROW()-13,2)=0,IF(ISBLANK(OFFSET('11. SEGUIMIENTO 2026'!$N$14,INT((ROW()-13)/2),0)),"",OFFSET('11. SEGUIMIENTO 2026'!$N$14,INT((ROW()-13)/2),0)),IF(ISBLANK(OFFSET('9. METAS'!$R$20,INT((ROW()-14)/2),0)),"",OFFSET('9. METAS'!$R$20,INT((ROW()-14)/2),0)))</f>
        <v>NP</v>
      </c>
      <c r="K53" s="774" t="str">
        <f ca="1">IF(MOD(ROW()-13,2)=0,IF(ISBLANK(OFFSET('11. SEGUIMIENTO 2026'!$O$14,INT((ROW()-13)/2),0)),"",OFFSET('11. SEGUIMIENTO 2026'!$O$14,INT((ROW()-13)/2),0)),IF(ISBLANK(OFFSET('9. METAS'!$S$20,INT((ROW()-14)/2),0)),"",OFFSET('9. METAS'!$S$20,INT((ROW()-14)/2),0)))</f>
        <v/>
      </c>
      <c r="L53" s="774" t="str">
        <f ca="1">IF(MOD(ROW()-13,2)=0,IF(ISBLANK(OFFSET('11. SEGUIMIENTO 2026'!$P$14,INT((ROW()-13)/2),0)),"",OFFSET('11. SEGUIMIENTO 2026'!$P$14,INT((ROW()-13)/2),0)),IF(ISBLANK(OFFSET('9. METAS'!$T$20,INT((ROW()-14)/2),0)),"",OFFSET('9. METAS'!$T$20,INT((ROW()-14)/2),0)))</f>
        <v/>
      </c>
      <c r="M53" s="775" t="str">
        <f ca="1">IF(MOD(ROW()-13,2)=0,IF(ISBLANK(OFFSET('11. SEGUIMIENTO 2026'!$Q$14,INT((ROW()-13)/2),0)),"",OFFSET('11. SEGUIMIENTO 2026'!$Q$14,INT((ROW()-13)/2),0)),IF(ISBLANK(OFFSET('9. METAS'!$U$20,INT((ROW()-14)/2),0)),"",OFFSET('9. METAS'!$U$20,INT((ROW()-14)/2),0)))</f>
        <v/>
      </c>
      <c r="N53" s="1101" t="str">
        <f t="shared" ref="N53" ca="1" si="36">IFERROR(J53/J54,"ND")</f>
        <v>ND</v>
      </c>
      <c r="O53" s="1103" t="str">
        <f t="shared" ref="O53" ca="1" si="37">IFERROR(((J53)/H53),"ND")</f>
        <v>ND</v>
      </c>
      <c r="P53" s="1057" t="s">
        <v>1415</v>
      </c>
      <c r="Q53" s="1058"/>
      <c r="R53" s="1059"/>
    </row>
    <row r="54" spans="3:18" ht="62.25" customHeight="1">
      <c r="C54" s="1117"/>
      <c r="D54" s="1118"/>
      <c r="E54" s="1118"/>
      <c r="F54" s="1119"/>
      <c r="G54" s="1120"/>
      <c r="H54" s="1105"/>
      <c r="I54" s="1106"/>
      <c r="J54" s="776" t="str">
        <f ca="1">IF(MOD(ROW()-13,2)=0,IF(ISBLANK(OFFSET('11. SEGUIMIENTO 2026'!$N$14,INT((ROW()-13)/2),0)),"",OFFSET('11. SEGUIMIENTO 2026'!$N$14,INT((ROW()-13)/2),0)),IF(ISBLANK(OFFSET('9. METAS'!$R$20,INT((ROW()-14)/2),0)),"",OFFSET('9. METAS'!$R$20,INT((ROW()-14)/2),0)))</f>
        <v>NP</v>
      </c>
      <c r="K54" s="774">
        <f ca="1">IF(MOD(ROW()-13,2)=0,IF(ISBLANK(OFFSET('11. SEGUIMIENTO 2026'!$O$14,INT((ROW()-13)/2),0)),"",OFFSET('11. SEGUIMIENTO 2026'!$O$14,INT((ROW()-13)/2),0)),IF(ISBLANK(OFFSET('9. METAS'!$S$20,INT((ROW()-14)/2),0)),"",OFFSET('9. METAS'!$S$20,INT((ROW()-14)/2),0)))</f>
        <v>1</v>
      </c>
      <c r="L54" s="774" t="str">
        <f ca="1">IF(MOD(ROW()-13,2)=0,IF(ISBLANK(OFFSET('11. SEGUIMIENTO 2026'!$P$14,INT((ROW()-13)/2),0)),"",OFFSET('11. SEGUIMIENTO 2026'!$P$14,INT((ROW()-13)/2),0)),IF(ISBLANK(OFFSET('9. METAS'!$T$20,INT((ROW()-14)/2),0)),"",OFFSET('9. METAS'!$T$20,INT((ROW()-14)/2),0)))</f>
        <v>NP</v>
      </c>
      <c r="M54" s="775">
        <f ca="1">IF(MOD(ROW()-13,2)=0,IF(ISBLANK(OFFSET('11. SEGUIMIENTO 2026'!$Q$14,INT((ROW()-13)/2),0)),"",OFFSET('11. SEGUIMIENTO 2026'!$Q$14,INT((ROW()-13)/2),0)),IF(ISBLANK(OFFSET('9. METAS'!$U$20,INT((ROW()-14)/2),0)),"",OFFSET('9. METAS'!$U$20,INT((ROW()-14)/2),0)))</f>
        <v>1</v>
      </c>
      <c r="N54" s="1107"/>
      <c r="O54" s="1108"/>
      <c r="P54" s="1057"/>
      <c r="Q54" s="1058"/>
      <c r="R54" s="1059"/>
    </row>
    <row r="55" spans="3:18" ht="70.5" customHeight="1">
      <c r="C55" s="1109" t="str">
        <f ca="1">IF(ISBLANK(OFFSET('5. Pp (3 años)'!$C$39,INT((ROW()-13)/2),0)),"",OFFSET('5. Pp (3 años)'!$C$39,INT((ROW()-13)/2),0))</f>
        <v>Actividad</v>
      </c>
      <c r="D55" s="1111" t="str">
        <f ca="1">IF(ISBLANK(OFFSET('5. Pp (3 años)'!$D$39,INT((ROW()-13)/2),0)),"",OFFSET('5. Pp (3 años)'!$D$39,INT((ROW()-13)/2),0))</f>
        <v>4.2.1.1.3.5. Entrega de suministros de bienes, insumos, materiales y servicios para la operación del SMDIFBJ.</v>
      </c>
      <c r="E55" s="1111" t="str">
        <f ca="1">IF(ISBLANK(OFFSET('5. Pp (3 años)'!$E$39,INT((ROW()-13)/2),0)),"",OFFSET('5. Pp (3 años)'!$E$39,INT((ROW()-13)/2),0))</f>
        <v>PSE: Porcentaje de  Suministros  Entregados.</v>
      </c>
      <c r="F55" s="1113" t="str">
        <f ca="1">IF(ISBLANK(OFFSET('5. Pp (3 años)'!$K$39,INT((ROW()-13)/2),0)),"",OFFSET('5. Pp (3 años)'!$K$39,INT((ROW()-13)/2),0))</f>
        <v>Ascendente</v>
      </c>
      <c r="G55" s="1115" t="str">
        <f ca="1">IF(ISBLANK(OFFSET('5. Pp (3 años)'!$H$39,INT((ROW()-13)/2),0)),"",OFFSET('5. Pp (3 años)'!$H$39,INT((ROW()-13)/2),0))</f>
        <v>Trimestral</v>
      </c>
      <c r="H55" s="1097">
        <f ca="1">IF(ISBLANK(OFFSET('9. METAS'!$L$20,INT((ROW()-13)/2),0)),"",OFFSET('9. METAS'!$L$20,INT((ROW()-13)/2),0))</f>
        <v>2182</v>
      </c>
      <c r="I55" s="1099" t="s">
        <v>1393</v>
      </c>
      <c r="J55" s="776">
        <f ca="1">IF(MOD(ROW()-13,2)=0,IF(ISBLANK(OFFSET('11. SEGUIMIENTO 2026'!$N$14,INT((ROW()-13)/2),0)),"",OFFSET('11. SEGUIMIENTO 2026'!$N$14,INT((ROW()-13)/2),0)),IF(ISBLANK(OFFSET('9. METAS'!$R$20,INT((ROW()-14)/2),0)),"",OFFSET('9. METAS'!$R$20,INT((ROW()-14)/2),0)))</f>
        <v>595</v>
      </c>
      <c r="K55" s="774" t="str">
        <f ca="1">IF(MOD(ROW()-13,2)=0,IF(ISBLANK(OFFSET('11. SEGUIMIENTO 2026'!$O$14,INT((ROW()-13)/2),0)),"",OFFSET('11. SEGUIMIENTO 2026'!$O$14,INT((ROW()-13)/2),0)),IF(ISBLANK(OFFSET('9. METAS'!$S$20,INT((ROW()-14)/2),0)),"",OFFSET('9. METAS'!$S$20,INT((ROW()-14)/2),0)))</f>
        <v/>
      </c>
      <c r="L55" s="774" t="str">
        <f ca="1">IF(MOD(ROW()-13,2)=0,IF(ISBLANK(OFFSET('11. SEGUIMIENTO 2026'!$P$14,INT((ROW()-13)/2),0)),"",OFFSET('11. SEGUIMIENTO 2026'!$P$14,INT((ROW()-13)/2),0)),IF(ISBLANK(OFFSET('9. METAS'!$T$20,INT((ROW()-14)/2),0)),"",OFFSET('9. METAS'!$T$20,INT((ROW()-14)/2),0)))</f>
        <v/>
      </c>
      <c r="M55" s="775" t="str">
        <f ca="1">IF(MOD(ROW()-13,2)=0,IF(ISBLANK(OFFSET('11. SEGUIMIENTO 2026'!$Q$14,INT((ROW()-13)/2),0)),"",OFFSET('11. SEGUIMIENTO 2026'!$Q$14,INT((ROW()-13)/2),0)),IF(ISBLANK(OFFSET('9. METAS'!$U$20,INT((ROW()-14)/2),0)),"",OFFSET('9. METAS'!$U$20,INT((ROW()-14)/2),0)))</f>
        <v/>
      </c>
      <c r="N55" s="1101">
        <f t="shared" ref="N55" ca="1" si="38">IFERROR(J55/J56,"ND")</f>
        <v>1.1018518518518519</v>
      </c>
      <c r="O55" s="1103">
        <f t="shared" ref="O55" ca="1" si="39">IFERROR(((J55)/H55),"ND")</f>
        <v>0.27268560953253895</v>
      </c>
      <c r="P55" s="1057" t="s">
        <v>1416</v>
      </c>
      <c r="Q55" s="1058"/>
      <c r="R55" s="1059"/>
    </row>
    <row r="56" spans="3:18" ht="70.5" customHeight="1">
      <c r="C56" s="1117"/>
      <c r="D56" s="1118"/>
      <c r="E56" s="1118"/>
      <c r="F56" s="1119"/>
      <c r="G56" s="1120"/>
      <c r="H56" s="1105"/>
      <c r="I56" s="1106"/>
      <c r="J56" s="776">
        <f ca="1">IF(MOD(ROW()-13,2)=0,IF(ISBLANK(OFFSET('11. SEGUIMIENTO 2026'!$N$14,INT((ROW()-13)/2),0)),"",OFFSET('11. SEGUIMIENTO 2026'!$N$14,INT((ROW()-13)/2),0)),IF(ISBLANK(OFFSET('9. METAS'!$R$20,INT((ROW()-14)/2),0)),"",OFFSET('9. METAS'!$R$20,INT((ROW()-14)/2),0)))</f>
        <v>540</v>
      </c>
      <c r="K56" s="774">
        <f ca="1">IF(MOD(ROW()-13,2)=0,IF(ISBLANK(OFFSET('11. SEGUIMIENTO 2026'!$O$14,INT((ROW()-13)/2),0)),"",OFFSET('11. SEGUIMIENTO 2026'!$O$14,INT((ROW()-13)/2),0)),IF(ISBLANK(OFFSET('9. METAS'!$S$20,INT((ROW()-14)/2),0)),"",OFFSET('9. METAS'!$S$20,INT((ROW()-14)/2),0)))</f>
        <v>542</v>
      </c>
      <c r="L56" s="774">
        <f ca="1">IF(MOD(ROW()-13,2)=0,IF(ISBLANK(OFFSET('11. SEGUIMIENTO 2026'!$P$14,INT((ROW()-13)/2),0)),"",OFFSET('11. SEGUIMIENTO 2026'!$P$14,INT((ROW()-13)/2),0)),IF(ISBLANK(OFFSET('9. METAS'!$T$20,INT((ROW()-14)/2),0)),"",OFFSET('9. METAS'!$T$20,INT((ROW()-14)/2),0)))</f>
        <v>550</v>
      </c>
      <c r="M56" s="775">
        <f ca="1">IF(MOD(ROW()-13,2)=0,IF(ISBLANK(OFFSET('11. SEGUIMIENTO 2026'!$Q$14,INT((ROW()-13)/2),0)),"",OFFSET('11. SEGUIMIENTO 2026'!$Q$14,INT((ROW()-13)/2),0)),IF(ISBLANK(OFFSET('9. METAS'!$U$20,INT((ROW()-14)/2),0)),"",OFFSET('9. METAS'!$U$20,INT((ROW()-14)/2),0)))</f>
        <v>550</v>
      </c>
      <c r="N56" s="1107"/>
      <c r="O56" s="1108"/>
      <c r="P56" s="1057"/>
      <c r="Q56" s="1058"/>
      <c r="R56" s="1059"/>
    </row>
    <row r="57" spans="3:18" ht="78.75" customHeight="1">
      <c r="C57" s="1109" t="str">
        <f ca="1">IF(ISBLANK(OFFSET('5. Pp (3 años)'!$C$39,INT((ROW()-13)/2),0)),"",OFFSET('5. Pp (3 años)'!$C$39,INT((ROW()-13)/2),0))</f>
        <v>Actividad</v>
      </c>
      <c r="D57" s="1111" t="str">
        <f ca="1">IF(ISBLANK(OFFSET('5. Pp (3 años)'!$D$39,INT((ROW()-13)/2),0)),"",OFFSET('5. Pp (3 años)'!$D$39,INT((ROW()-13)/2),0))</f>
        <v>4.2.1.1.3.6. Realización de servicios de mantenimiento y reparación del parque vehicular  del SMDIFBJ para  la preservación, cuidado, control y verificación del parque vehicular.</v>
      </c>
      <c r="E57" s="1111" t="str">
        <f ca="1">IF(ISBLANK(OFFSET('5. Pp (3 años)'!$E$39,INT((ROW()-13)/2),0)),"",OFFSET('5. Pp (3 años)'!$E$39,INT((ROW()-13)/2),0))</f>
        <v>PSPVR: Porcentaje de Servicios de mantenimiento y reparación del Parque Vehicular Realizados.</v>
      </c>
      <c r="F57" s="1113" t="str">
        <f ca="1">IF(ISBLANK(OFFSET('5. Pp (3 años)'!$K$39,INT((ROW()-13)/2),0)),"",OFFSET('5. Pp (3 años)'!$K$39,INT((ROW()-13)/2),0))</f>
        <v>Ascendente</v>
      </c>
      <c r="G57" s="1115" t="str">
        <f ca="1">IF(ISBLANK(OFFSET('5. Pp (3 años)'!$H$39,INT((ROW()-13)/2),0)),"",OFFSET('5. Pp (3 años)'!$H$39,INT((ROW()-13)/2),0))</f>
        <v>Trimestral</v>
      </c>
      <c r="H57" s="1097">
        <f ca="1">IF(ISBLANK(OFFSET('9. METAS'!$L$20,INT((ROW()-13)/2),0)),"",OFFSET('9. METAS'!$L$20,INT((ROW()-13)/2),0))</f>
        <v>208</v>
      </c>
      <c r="I57" s="1099" t="s">
        <v>1393</v>
      </c>
      <c r="J57" s="776">
        <f ca="1">IF(MOD(ROW()-13,2)=0,IF(ISBLANK(OFFSET('11. SEGUIMIENTO 2026'!$N$14,INT((ROW()-13)/2),0)),"",OFFSET('11. SEGUIMIENTO 2026'!$N$14,INT((ROW()-13)/2),0)),IF(ISBLANK(OFFSET('9. METAS'!$R$20,INT((ROW()-14)/2),0)),"",OFFSET('9. METAS'!$R$20,INT((ROW()-14)/2),0)))</f>
        <v>51</v>
      </c>
      <c r="K57" s="774" t="str">
        <f ca="1">IF(MOD(ROW()-13,2)=0,IF(ISBLANK(OFFSET('11. SEGUIMIENTO 2026'!$O$14,INT((ROW()-13)/2),0)),"",OFFSET('11. SEGUIMIENTO 2026'!$O$14,INT((ROW()-13)/2),0)),IF(ISBLANK(OFFSET('9. METAS'!$S$20,INT((ROW()-14)/2),0)),"",OFFSET('9. METAS'!$S$20,INT((ROW()-14)/2),0)))</f>
        <v/>
      </c>
      <c r="L57" s="774" t="str">
        <f ca="1">IF(MOD(ROW()-13,2)=0,IF(ISBLANK(OFFSET('11. SEGUIMIENTO 2026'!$P$14,INT((ROW()-13)/2),0)),"",OFFSET('11. SEGUIMIENTO 2026'!$P$14,INT((ROW()-13)/2),0)),IF(ISBLANK(OFFSET('9. METAS'!$T$20,INT((ROW()-14)/2),0)),"",OFFSET('9. METAS'!$T$20,INT((ROW()-14)/2),0)))</f>
        <v/>
      </c>
      <c r="M57" s="775" t="str">
        <f ca="1">IF(MOD(ROW()-13,2)=0,IF(ISBLANK(OFFSET('11. SEGUIMIENTO 2026'!$Q$14,INT((ROW()-13)/2),0)),"",OFFSET('11. SEGUIMIENTO 2026'!$Q$14,INT((ROW()-13)/2),0)),IF(ISBLANK(OFFSET('9. METAS'!$U$20,INT((ROW()-14)/2),0)),"",OFFSET('9. METAS'!$U$20,INT((ROW()-14)/2),0)))</f>
        <v/>
      </c>
      <c r="N57" s="1101">
        <f t="shared" ref="N57" ca="1" si="40">IFERROR(J57/J58,"ND")</f>
        <v>0.98076923076923073</v>
      </c>
      <c r="O57" s="1103">
        <f t="shared" ref="O57" ca="1" si="41">IFERROR(((J57)/H57),"ND")</f>
        <v>0.24519230769230768</v>
      </c>
      <c r="P57" s="1057" t="s">
        <v>1417</v>
      </c>
      <c r="Q57" s="1058"/>
      <c r="R57" s="1059"/>
    </row>
    <row r="58" spans="3:18" ht="78.75" customHeight="1">
      <c r="C58" s="1117"/>
      <c r="D58" s="1118"/>
      <c r="E58" s="1118"/>
      <c r="F58" s="1119"/>
      <c r="G58" s="1120"/>
      <c r="H58" s="1105"/>
      <c r="I58" s="1106"/>
      <c r="J58" s="776">
        <f ca="1">IF(MOD(ROW()-13,2)=0,IF(ISBLANK(OFFSET('11. SEGUIMIENTO 2026'!$N$14,INT((ROW()-13)/2),0)),"",OFFSET('11. SEGUIMIENTO 2026'!$N$14,INT((ROW()-13)/2),0)),IF(ISBLANK(OFFSET('9. METAS'!$R$20,INT((ROW()-14)/2),0)),"",OFFSET('9. METAS'!$R$20,INT((ROW()-14)/2),0)))</f>
        <v>52</v>
      </c>
      <c r="K58" s="774">
        <f ca="1">IF(MOD(ROW()-13,2)=0,IF(ISBLANK(OFFSET('11. SEGUIMIENTO 2026'!$O$14,INT((ROW()-13)/2),0)),"",OFFSET('11. SEGUIMIENTO 2026'!$O$14,INT((ROW()-13)/2),0)),IF(ISBLANK(OFFSET('9. METAS'!$S$20,INT((ROW()-14)/2),0)),"",OFFSET('9. METAS'!$S$20,INT((ROW()-14)/2),0)))</f>
        <v>52</v>
      </c>
      <c r="L58" s="774">
        <f ca="1">IF(MOD(ROW()-13,2)=0,IF(ISBLANK(OFFSET('11. SEGUIMIENTO 2026'!$P$14,INT((ROW()-13)/2),0)),"",OFFSET('11. SEGUIMIENTO 2026'!$P$14,INT((ROW()-13)/2),0)),IF(ISBLANK(OFFSET('9. METAS'!$T$20,INT((ROW()-14)/2),0)),"",OFFSET('9. METAS'!$T$20,INT((ROW()-14)/2),0)))</f>
        <v>52</v>
      </c>
      <c r="M58" s="775">
        <f ca="1">IF(MOD(ROW()-13,2)=0,IF(ISBLANK(OFFSET('11. SEGUIMIENTO 2026'!$Q$14,INT((ROW()-13)/2),0)),"",OFFSET('11. SEGUIMIENTO 2026'!$Q$14,INT((ROW()-13)/2),0)),IF(ISBLANK(OFFSET('9. METAS'!$U$20,INT((ROW()-14)/2),0)),"",OFFSET('9. METAS'!$U$20,INT((ROW()-14)/2),0)))</f>
        <v>52</v>
      </c>
      <c r="N58" s="1107"/>
      <c r="O58" s="1108"/>
      <c r="P58" s="1057"/>
      <c r="Q58" s="1058"/>
      <c r="R58" s="1059"/>
    </row>
    <row r="59" spans="3:18" ht="79.5" customHeight="1">
      <c r="C59" s="1109" t="str">
        <f ca="1">IF(ISBLANK(OFFSET('5. Pp (3 años)'!$C$39,INT((ROW()-13)/2),0)),"",OFFSET('5. Pp (3 años)'!$C$39,INT((ROW()-13)/2),0))</f>
        <v>Actividad</v>
      </c>
      <c r="D59" s="1111"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111" t="str">
        <f ca="1">IF(ISBLANK(OFFSET('5. Pp (3 años)'!$E$39,INT((ROW()-13)/2),0)),"",OFFSET('5. Pp (3 años)'!$E$39,INT((ROW()-13)/2),0))</f>
        <v>PSR: Porcentaje de Servicios Realizados.</v>
      </c>
      <c r="F59" s="1113" t="str">
        <f ca="1">IF(ISBLANK(OFFSET('5. Pp (3 años)'!$K$39,INT((ROW()-13)/2),0)),"",OFFSET('5. Pp (3 años)'!$K$39,INT((ROW()-13)/2),0))</f>
        <v>Ascendente</v>
      </c>
      <c r="G59" s="1115" t="str">
        <f ca="1">IF(ISBLANK(OFFSET('5. Pp (3 años)'!$H$39,INT((ROW()-13)/2),0)),"",OFFSET('5. Pp (3 años)'!$H$39,INT((ROW()-13)/2),0))</f>
        <v>Trimestral</v>
      </c>
      <c r="H59" s="1097">
        <f ca="1">IF(ISBLANK(OFFSET('9. METAS'!$L$20,INT((ROW()-13)/2),0)),"",OFFSET('9. METAS'!$L$20,INT((ROW()-13)/2),0))</f>
        <v>560</v>
      </c>
      <c r="I59" s="1099" t="s">
        <v>1393</v>
      </c>
      <c r="J59" s="776">
        <f ca="1">IF(MOD(ROW()-13,2)=0,IF(ISBLANK(OFFSET('11. SEGUIMIENTO 2026'!$N$14,INT((ROW()-13)/2),0)),"",OFFSET('11. SEGUIMIENTO 2026'!$N$14,INT((ROW()-13)/2),0)),IF(ISBLANK(OFFSET('9. METAS'!$R$20,INT((ROW()-14)/2),0)),"",OFFSET('9. METAS'!$R$20,INT((ROW()-14)/2),0)))</f>
        <v>126</v>
      </c>
      <c r="K59" s="774" t="str">
        <f ca="1">IF(MOD(ROW()-13,2)=0,IF(ISBLANK(OFFSET('11. SEGUIMIENTO 2026'!$O$14,INT((ROW()-13)/2),0)),"",OFFSET('11. SEGUIMIENTO 2026'!$O$14,INT((ROW()-13)/2),0)),IF(ISBLANK(OFFSET('9. METAS'!$S$20,INT((ROW()-14)/2),0)),"",OFFSET('9. METAS'!$S$20,INT((ROW()-14)/2),0)))</f>
        <v/>
      </c>
      <c r="L59" s="774" t="str">
        <f ca="1">IF(MOD(ROW()-13,2)=0,IF(ISBLANK(OFFSET('11. SEGUIMIENTO 2026'!$P$14,INT((ROW()-13)/2),0)),"",OFFSET('11. SEGUIMIENTO 2026'!$P$14,INT((ROW()-13)/2),0)),IF(ISBLANK(OFFSET('9. METAS'!$T$20,INT((ROW()-14)/2),0)),"",OFFSET('9. METAS'!$T$20,INT((ROW()-14)/2),0)))</f>
        <v/>
      </c>
      <c r="M59" s="775" t="str">
        <f ca="1">IF(MOD(ROW()-13,2)=0,IF(ISBLANK(OFFSET('11. SEGUIMIENTO 2026'!$Q$14,INT((ROW()-13)/2),0)),"",OFFSET('11. SEGUIMIENTO 2026'!$Q$14,INT((ROW()-13)/2),0)),IF(ISBLANK(OFFSET('9. METAS'!$U$20,INT((ROW()-14)/2),0)),"",OFFSET('9. METAS'!$U$20,INT((ROW()-14)/2),0)))</f>
        <v/>
      </c>
      <c r="N59" s="1101">
        <f t="shared" ref="N59" ca="1" si="42">IFERROR(J59/J60,"ND")</f>
        <v>0.9</v>
      </c>
      <c r="O59" s="1103">
        <f t="shared" ref="O59" ca="1" si="43">IFERROR(((J59)/H59),"ND")</f>
        <v>0.22500000000000001</v>
      </c>
      <c r="P59" s="1075" t="s">
        <v>1582</v>
      </c>
      <c r="Q59" s="1076"/>
      <c r="R59" s="1077"/>
    </row>
    <row r="60" spans="3:18" ht="84.75" customHeight="1">
      <c r="C60" s="1117"/>
      <c r="D60" s="1118"/>
      <c r="E60" s="1118"/>
      <c r="F60" s="1119"/>
      <c r="G60" s="1120"/>
      <c r="H60" s="1105"/>
      <c r="I60" s="1106"/>
      <c r="J60" s="776">
        <f ca="1">IF(MOD(ROW()-13,2)=0,IF(ISBLANK(OFFSET('11. SEGUIMIENTO 2026'!$N$14,INT((ROW()-13)/2),0)),"",OFFSET('11. SEGUIMIENTO 2026'!$N$14,INT((ROW()-13)/2),0)),IF(ISBLANK(OFFSET('9. METAS'!$R$20,INT((ROW()-14)/2),0)),"",OFFSET('9. METAS'!$R$20,INT((ROW()-14)/2),0)))</f>
        <v>140</v>
      </c>
      <c r="K60" s="774">
        <f ca="1">IF(MOD(ROW()-13,2)=0,IF(ISBLANK(OFFSET('11. SEGUIMIENTO 2026'!$O$14,INT((ROW()-13)/2),0)),"",OFFSET('11. SEGUIMIENTO 2026'!$O$14,INT((ROW()-13)/2),0)),IF(ISBLANK(OFFSET('9. METAS'!$S$20,INT((ROW()-14)/2),0)),"",OFFSET('9. METAS'!$S$20,INT((ROW()-14)/2),0)))</f>
        <v>140</v>
      </c>
      <c r="L60" s="774">
        <f ca="1">IF(MOD(ROW()-13,2)=0,IF(ISBLANK(OFFSET('11. SEGUIMIENTO 2026'!$P$14,INT((ROW()-13)/2),0)),"",OFFSET('11. SEGUIMIENTO 2026'!$P$14,INT((ROW()-13)/2),0)),IF(ISBLANK(OFFSET('9. METAS'!$T$20,INT((ROW()-14)/2),0)),"",OFFSET('9. METAS'!$T$20,INT((ROW()-14)/2),0)))</f>
        <v>140</v>
      </c>
      <c r="M60" s="775">
        <f ca="1">IF(MOD(ROW()-13,2)=0,IF(ISBLANK(OFFSET('11. SEGUIMIENTO 2026'!$Q$14,INT((ROW()-13)/2),0)),"",OFFSET('11. SEGUIMIENTO 2026'!$Q$14,INT((ROW()-13)/2),0)),IF(ISBLANK(OFFSET('9. METAS'!$U$20,INT((ROW()-14)/2),0)),"",OFFSET('9. METAS'!$U$20,INT((ROW()-14)/2),0)))</f>
        <v>140</v>
      </c>
      <c r="N60" s="1107"/>
      <c r="O60" s="1108"/>
      <c r="P60" s="1075"/>
      <c r="Q60" s="1076"/>
      <c r="R60" s="1077"/>
    </row>
    <row r="61" spans="3:18" ht="72.75" customHeight="1">
      <c r="C61" s="1109" t="str">
        <f ca="1">IF(ISBLANK(OFFSET('5. Pp (3 años)'!$C$39,INT((ROW()-13)/2),0)),"",OFFSET('5. Pp (3 años)'!$C$39,INT((ROW()-13)/2),0))</f>
        <v>Actividad</v>
      </c>
      <c r="D61" s="1111"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111" t="str">
        <f ca="1">IF(ISBLANK(OFFSET('5. Pp (3 años)'!$E$39,INT((ROW()-13)/2),0)),"",OFFSET('5. Pp (3 años)'!$E$39,INT((ROW()-13)/2),0))</f>
        <v>PSR: Porcentaje de Servicios Realizados.</v>
      </c>
      <c r="F61" s="1113" t="str">
        <f ca="1">IF(ISBLANK(OFFSET('5. Pp (3 años)'!$K$39,INT((ROW()-13)/2),0)),"",OFFSET('5. Pp (3 años)'!$K$39,INT((ROW()-13)/2),0))</f>
        <v>Ascendente</v>
      </c>
      <c r="G61" s="1115" t="str">
        <f ca="1">IF(ISBLANK(OFFSET('5. Pp (3 años)'!$H$39,INT((ROW()-13)/2),0)),"",OFFSET('5. Pp (3 años)'!$H$39,INT((ROW()-13)/2),0))</f>
        <v>Trimestral</v>
      </c>
      <c r="H61" s="1097">
        <f ca="1">IF(ISBLANK(OFFSET('9. METAS'!$L$20,INT((ROW()-13)/2),0)),"",OFFSET('9. METAS'!$L$20,INT((ROW()-13)/2),0))</f>
        <v>1008</v>
      </c>
      <c r="I61" s="1099" t="s">
        <v>1393</v>
      </c>
      <c r="J61" s="776">
        <f ca="1">IF(MOD(ROW()-13,2)=0,IF(ISBLANK(OFFSET('11. SEGUIMIENTO 2026'!$N$14,INT((ROW()-13)/2),0)),"",OFFSET('11. SEGUIMIENTO 2026'!$N$14,INT((ROW()-13)/2),0)),IF(ISBLANK(OFFSET('9. METAS'!$R$20,INT((ROW()-14)/2),0)),"",OFFSET('9. METAS'!$R$20,INT((ROW()-14)/2),0)))</f>
        <v>236</v>
      </c>
      <c r="K61" s="774" t="str">
        <f ca="1">IF(MOD(ROW()-13,2)=0,IF(ISBLANK(OFFSET('11. SEGUIMIENTO 2026'!$O$14,INT((ROW()-13)/2),0)),"",OFFSET('11. SEGUIMIENTO 2026'!$O$14,INT((ROW()-13)/2),0)),IF(ISBLANK(OFFSET('9. METAS'!$S$20,INT((ROW()-14)/2),0)),"",OFFSET('9. METAS'!$S$20,INT((ROW()-14)/2),0)))</f>
        <v/>
      </c>
      <c r="L61" s="774" t="str">
        <f ca="1">IF(MOD(ROW()-13,2)=0,IF(ISBLANK(OFFSET('11. SEGUIMIENTO 2026'!$P$14,INT((ROW()-13)/2),0)),"",OFFSET('11. SEGUIMIENTO 2026'!$P$14,INT((ROW()-13)/2),0)),IF(ISBLANK(OFFSET('9. METAS'!$T$20,INT((ROW()-14)/2),0)),"",OFFSET('9. METAS'!$T$20,INT((ROW()-14)/2),0)))</f>
        <v/>
      </c>
      <c r="M61" s="775" t="str">
        <f ca="1">IF(MOD(ROW()-13,2)=0,IF(ISBLANK(OFFSET('11. SEGUIMIENTO 2026'!$Q$14,INT((ROW()-13)/2),0)),"",OFFSET('11. SEGUIMIENTO 2026'!$Q$14,INT((ROW()-13)/2),0)),IF(ISBLANK(OFFSET('9. METAS'!$U$20,INT((ROW()-14)/2),0)),"",OFFSET('9. METAS'!$U$20,INT((ROW()-14)/2),0)))</f>
        <v/>
      </c>
      <c r="N61" s="1101">
        <f t="shared" ref="N61" ca="1" si="44">IFERROR(J61/J62,"ND")</f>
        <v>0.93650793650793651</v>
      </c>
      <c r="O61" s="1103">
        <f t="shared" ref="O61" ca="1" si="45">IFERROR(((J61)/H61),"ND")</f>
        <v>0.23412698412698413</v>
      </c>
      <c r="P61" s="1057" t="s">
        <v>1418</v>
      </c>
      <c r="Q61" s="1058"/>
      <c r="R61" s="1059"/>
    </row>
    <row r="62" spans="3:18" ht="72.75" customHeight="1">
      <c r="C62" s="1117"/>
      <c r="D62" s="1118"/>
      <c r="E62" s="1118"/>
      <c r="F62" s="1119"/>
      <c r="G62" s="1120"/>
      <c r="H62" s="1105"/>
      <c r="I62" s="1106"/>
      <c r="J62" s="776">
        <f ca="1">IF(MOD(ROW()-13,2)=0,IF(ISBLANK(OFFSET('11. SEGUIMIENTO 2026'!$N$14,INT((ROW()-13)/2),0)),"",OFFSET('11. SEGUIMIENTO 2026'!$N$14,INT((ROW()-13)/2),0)),IF(ISBLANK(OFFSET('9. METAS'!$R$20,INT((ROW()-14)/2),0)),"",OFFSET('9. METAS'!$R$20,INT((ROW()-14)/2),0)))</f>
        <v>252</v>
      </c>
      <c r="K62" s="774">
        <f ca="1">IF(MOD(ROW()-13,2)=0,IF(ISBLANK(OFFSET('11. SEGUIMIENTO 2026'!$O$14,INT((ROW()-13)/2),0)),"",OFFSET('11. SEGUIMIENTO 2026'!$O$14,INT((ROW()-13)/2),0)),IF(ISBLANK(OFFSET('9. METAS'!$S$20,INT((ROW()-14)/2),0)),"",OFFSET('9. METAS'!$S$20,INT((ROW()-14)/2),0)))</f>
        <v>252</v>
      </c>
      <c r="L62" s="774">
        <f ca="1">IF(MOD(ROW()-13,2)=0,IF(ISBLANK(OFFSET('11. SEGUIMIENTO 2026'!$P$14,INT((ROW()-13)/2),0)),"",OFFSET('11. SEGUIMIENTO 2026'!$P$14,INT((ROW()-13)/2),0)),IF(ISBLANK(OFFSET('9. METAS'!$T$20,INT((ROW()-14)/2),0)),"",OFFSET('9. METAS'!$T$20,INT((ROW()-14)/2),0)))</f>
        <v>252</v>
      </c>
      <c r="M62" s="775">
        <f ca="1">IF(MOD(ROW()-13,2)=0,IF(ISBLANK(OFFSET('11. SEGUIMIENTO 2026'!$Q$14,INT((ROW()-13)/2),0)),"",OFFSET('11. SEGUIMIENTO 2026'!$Q$14,INT((ROW()-13)/2),0)),IF(ISBLANK(OFFSET('9. METAS'!$U$20,INT((ROW()-14)/2),0)),"",OFFSET('9. METAS'!$U$20,INT((ROW()-14)/2),0)))</f>
        <v>252</v>
      </c>
      <c r="N62" s="1107"/>
      <c r="O62" s="1108"/>
      <c r="P62" s="1057"/>
      <c r="Q62" s="1058"/>
      <c r="R62" s="1059"/>
    </row>
    <row r="63" spans="3:18" ht="72.75" customHeight="1">
      <c r="C63" s="1109" t="str">
        <f ca="1">IF(ISBLANK(OFFSET('5. Pp (3 años)'!$C$39,INT((ROW()-13)/2),0)),"",OFFSET('5. Pp (3 años)'!$C$39,INT((ROW()-13)/2),0))</f>
        <v>Componente</v>
      </c>
      <c r="D63" s="1111"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111" t="str">
        <f ca="1">IF(ISBLANK(OFFSET('5. Pp (3 años)'!$E$39,INT((ROW()-13)/2),0)),"",OFFSET('5. Pp (3 años)'!$E$39,INT((ROW()-13)/2),0))</f>
        <v>PDE: Porcentaje de Donativos Entregados.</v>
      </c>
      <c r="F63" s="1113" t="str">
        <f ca="1">IF(ISBLANK(OFFSET('5. Pp (3 años)'!$K$39,INT((ROW()-13)/2),0)),"",OFFSET('5. Pp (3 años)'!$K$39,INT((ROW()-13)/2),0))</f>
        <v>Ascendente</v>
      </c>
      <c r="G63" s="1115" t="str">
        <f ca="1">IF(ISBLANK(OFFSET('5. Pp (3 años)'!$H$39,INT((ROW()-13)/2),0)),"",OFFSET('5. Pp (3 años)'!$H$39,INT((ROW()-13)/2),0))</f>
        <v>Trimestral</v>
      </c>
      <c r="H63" s="1097">
        <f ca="1">IF(ISBLANK(OFFSET('9. METAS'!$L$20,INT((ROW()-13)/2),0)),"",OFFSET('9. METAS'!$L$20,INT((ROW()-13)/2),0))</f>
        <v>1820</v>
      </c>
      <c r="I63" s="1099" t="s">
        <v>1393</v>
      </c>
      <c r="J63" s="776">
        <f ca="1">IF(MOD(ROW()-13,2)=0,IF(ISBLANK(OFFSET('11. SEGUIMIENTO 2026'!$N$14,INT((ROW()-13)/2),0)),"",OFFSET('11. SEGUIMIENTO 2026'!$N$14,INT((ROW()-13)/2),0)),IF(ISBLANK(OFFSET('9. METAS'!$R$20,INT((ROW()-14)/2),0)),"",OFFSET('9. METAS'!$R$20,INT((ROW()-14)/2),0)))</f>
        <v>424</v>
      </c>
      <c r="K63" s="774" t="str">
        <f ca="1">IF(MOD(ROW()-13,2)=0,IF(ISBLANK(OFFSET('11. SEGUIMIENTO 2026'!$O$14,INT((ROW()-13)/2),0)),"",OFFSET('11. SEGUIMIENTO 2026'!$O$14,INT((ROW()-13)/2),0)),IF(ISBLANK(OFFSET('9. METAS'!$S$20,INT((ROW()-14)/2),0)),"",OFFSET('9. METAS'!$S$20,INT((ROW()-14)/2),0)))</f>
        <v/>
      </c>
      <c r="L63" s="774" t="str">
        <f ca="1">IF(MOD(ROW()-13,2)=0,IF(ISBLANK(OFFSET('11. SEGUIMIENTO 2026'!$P$14,INT((ROW()-13)/2),0)),"",OFFSET('11. SEGUIMIENTO 2026'!$P$14,INT((ROW()-13)/2),0)),IF(ISBLANK(OFFSET('9. METAS'!$T$20,INT((ROW()-14)/2),0)),"",OFFSET('9. METAS'!$T$20,INT((ROW()-14)/2),0)))</f>
        <v/>
      </c>
      <c r="M63" s="775" t="str">
        <f ca="1">IF(MOD(ROW()-13,2)=0,IF(ISBLANK(OFFSET('11. SEGUIMIENTO 2026'!$Q$14,INT((ROW()-13)/2),0)),"",OFFSET('11. SEGUIMIENTO 2026'!$Q$14,INT((ROW()-13)/2),0)),IF(ISBLANK(OFFSET('9. METAS'!$U$20,INT((ROW()-14)/2),0)),"",OFFSET('9. METAS'!$U$20,INT((ROW()-14)/2),0)))</f>
        <v/>
      </c>
      <c r="N63" s="1101">
        <f t="shared" ref="N63" ca="1" si="46">IFERROR(J63/J64,"ND")</f>
        <v>0.94222222222222218</v>
      </c>
      <c r="O63" s="1103">
        <f t="shared" ref="O63" ca="1" si="47">IFERROR(((J63)/H63),"ND")</f>
        <v>0.23296703296703297</v>
      </c>
      <c r="P63" s="1057" t="s">
        <v>1419</v>
      </c>
      <c r="Q63" s="1058"/>
      <c r="R63" s="1059"/>
    </row>
    <row r="64" spans="3:18" ht="72.75" customHeight="1">
      <c r="C64" s="1117"/>
      <c r="D64" s="1118"/>
      <c r="E64" s="1118"/>
      <c r="F64" s="1119"/>
      <c r="G64" s="1120"/>
      <c r="H64" s="1105"/>
      <c r="I64" s="1106"/>
      <c r="J64" s="776">
        <f ca="1">IF(MOD(ROW()-13,2)=0,IF(ISBLANK(OFFSET('11. SEGUIMIENTO 2026'!$N$14,INT((ROW()-13)/2),0)),"",OFFSET('11. SEGUIMIENTO 2026'!$N$14,INT((ROW()-13)/2),0)),IF(ISBLANK(OFFSET('9. METAS'!$R$20,INT((ROW()-14)/2),0)),"",OFFSET('9. METAS'!$R$20,INT((ROW()-14)/2),0)))</f>
        <v>450</v>
      </c>
      <c r="K64" s="774">
        <f ca="1">IF(MOD(ROW()-13,2)=0,IF(ISBLANK(OFFSET('11. SEGUIMIENTO 2026'!$O$14,INT((ROW()-13)/2),0)),"",OFFSET('11. SEGUIMIENTO 2026'!$O$14,INT((ROW()-13)/2),0)),IF(ISBLANK(OFFSET('9. METAS'!$S$20,INT((ROW()-14)/2),0)),"",OFFSET('9. METAS'!$S$20,INT((ROW()-14)/2),0)))</f>
        <v>550</v>
      </c>
      <c r="L64" s="774">
        <f ca="1">IF(MOD(ROW()-13,2)=0,IF(ISBLANK(OFFSET('11. SEGUIMIENTO 2026'!$P$14,INT((ROW()-13)/2),0)),"",OFFSET('11. SEGUIMIENTO 2026'!$P$14,INT((ROW()-13)/2),0)),IF(ISBLANK(OFFSET('9. METAS'!$T$20,INT((ROW()-14)/2),0)),"",OFFSET('9. METAS'!$T$20,INT((ROW()-14)/2),0)))</f>
        <v>400</v>
      </c>
      <c r="M64" s="775">
        <f ca="1">IF(MOD(ROW()-13,2)=0,IF(ISBLANK(OFFSET('11. SEGUIMIENTO 2026'!$Q$14,INT((ROW()-13)/2),0)),"",OFFSET('11. SEGUIMIENTO 2026'!$Q$14,INT((ROW()-13)/2),0)),IF(ISBLANK(OFFSET('9. METAS'!$U$20,INT((ROW()-14)/2),0)),"",OFFSET('9. METAS'!$U$20,INT((ROW()-14)/2),0)))</f>
        <v>420</v>
      </c>
      <c r="N64" s="1107"/>
      <c r="O64" s="1108"/>
      <c r="P64" s="1057"/>
      <c r="Q64" s="1058"/>
      <c r="R64" s="1059"/>
    </row>
    <row r="65" spans="3:18" ht="57.75" customHeight="1">
      <c r="C65" s="1109" t="str">
        <f ca="1">IF(ISBLANK(OFFSET('5. Pp (3 años)'!$C$39,INT((ROW()-13)/2),0)),"",OFFSET('5. Pp (3 años)'!$C$39,INT((ROW()-13)/2),0))</f>
        <v>Actividad</v>
      </c>
      <c r="D65" s="1111" t="str">
        <f ca="1">IF(ISBLANK(OFFSET('5. Pp (3 años)'!$D$39,INT((ROW()-13)/2),0)),"",OFFSET('5. Pp (3 años)'!$D$39,INT((ROW()-13)/2),0))</f>
        <v>4.2.1.1.4.1. Recepción de donativos en especie o monetario.</v>
      </c>
      <c r="E65" s="1111" t="str">
        <f ca="1">IF(ISBLANK(OFFSET('5. Pp (3 años)'!$E$39,INT((ROW()-13)/2),0)),"",OFFSET('5. Pp (3 años)'!$E$39,INT((ROW()-13)/2),0))</f>
        <v>PDR: Porcentaje de Donativos Recibidos.</v>
      </c>
      <c r="F65" s="1113" t="str">
        <f ca="1">IF(ISBLANK(OFFSET('5. Pp (3 años)'!$K$39,INT((ROW()-13)/2),0)),"",OFFSET('5. Pp (3 años)'!$K$39,INT((ROW()-13)/2),0))</f>
        <v>Ascendente</v>
      </c>
      <c r="G65" s="1115" t="str">
        <f ca="1">IF(ISBLANK(OFFSET('5. Pp (3 años)'!$H$39,INT((ROW()-13)/2),0)),"",OFFSET('5. Pp (3 años)'!$H$39,INT((ROW()-13)/2),0))</f>
        <v>Trimestral</v>
      </c>
      <c r="H65" s="1097">
        <f ca="1">IF(ISBLANK(OFFSET('9. METAS'!$L$20,INT((ROW()-13)/2),0)),"",OFFSET('9. METAS'!$L$20,INT((ROW()-13)/2),0))</f>
        <v>2730</v>
      </c>
      <c r="I65" s="1099" t="s">
        <v>1393</v>
      </c>
      <c r="J65" s="776">
        <f ca="1">IF(MOD(ROW()-13,2)=0,IF(ISBLANK(OFFSET('11. SEGUIMIENTO 2026'!$N$14,INT((ROW()-13)/2),0)),"",OFFSET('11. SEGUIMIENTO 2026'!$N$14,INT((ROW()-13)/2),0)),IF(ISBLANK(OFFSET('9. METAS'!$R$20,INT((ROW()-14)/2),0)),"",OFFSET('9. METAS'!$R$20,INT((ROW()-14)/2),0)))</f>
        <v>692</v>
      </c>
      <c r="K65" s="774" t="str">
        <f ca="1">IF(MOD(ROW()-13,2)=0,IF(ISBLANK(OFFSET('11. SEGUIMIENTO 2026'!$O$14,INT((ROW()-13)/2),0)),"",OFFSET('11. SEGUIMIENTO 2026'!$O$14,INT((ROW()-13)/2),0)),IF(ISBLANK(OFFSET('9. METAS'!$S$20,INT((ROW()-14)/2),0)),"",OFFSET('9. METAS'!$S$20,INT((ROW()-14)/2),0)))</f>
        <v/>
      </c>
      <c r="L65" s="774" t="str">
        <f ca="1">IF(MOD(ROW()-13,2)=0,IF(ISBLANK(OFFSET('11. SEGUIMIENTO 2026'!$P$14,INT((ROW()-13)/2),0)),"",OFFSET('11. SEGUIMIENTO 2026'!$P$14,INT((ROW()-13)/2),0)),IF(ISBLANK(OFFSET('9. METAS'!$T$20,INT((ROW()-14)/2),0)),"",OFFSET('9. METAS'!$T$20,INT((ROW()-14)/2),0)))</f>
        <v/>
      </c>
      <c r="M65" s="775" t="str">
        <f ca="1">IF(MOD(ROW()-13,2)=0,IF(ISBLANK(OFFSET('11. SEGUIMIENTO 2026'!$Q$14,INT((ROW()-13)/2),0)),"",OFFSET('11. SEGUIMIENTO 2026'!$Q$14,INT((ROW()-13)/2),0)),IF(ISBLANK(OFFSET('9. METAS'!$U$20,INT((ROW()-14)/2),0)),"",OFFSET('9. METAS'!$U$20,INT((ROW()-14)/2),0)))</f>
        <v/>
      </c>
      <c r="N65" s="1101">
        <f t="shared" ref="N65" ca="1" si="48">IFERROR(J65/J66,"ND")</f>
        <v>0.98857142857142855</v>
      </c>
      <c r="O65" s="1103">
        <f t="shared" ref="O65" ca="1" si="49">IFERROR(((J65)/H65),"ND")</f>
        <v>0.25347985347985347</v>
      </c>
      <c r="P65" s="1057" t="s">
        <v>1420</v>
      </c>
      <c r="Q65" s="1058"/>
      <c r="R65" s="1059"/>
    </row>
    <row r="66" spans="3:18" ht="57.75" customHeight="1">
      <c r="C66" s="1117"/>
      <c r="D66" s="1118"/>
      <c r="E66" s="1118"/>
      <c r="F66" s="1119"/>
      <c r="G66" s="1120"/>
      <c r="H66" s="1105"/>
      <c r="I66" s="1106"/>
      <c r="J66" s="776">
        <f ca="1">IF(MOD(ROW()-13,2)=0,IF(ISBLANK(OFFSET('11. SEGUIMIENTO 2026'!$N$14,INT((ROW()-13)/2),0)),"",OFFSET('11. SEGUIMIENTO 2026'!$N$14,INT((ROW()-13)/2),0)),IF(ISBLANK(OFFSET('9. METAS'!$R$20,INT((ROW()-14)/2),0)),"",OFFSET('9. METAS'!$R$20,INT((ROW()-14)/2),0)))</f>
        <v>700</v>
      </c>
      <c r="K66" s="774">
        <f ca="1">IF(MOD(ROW()-13,2)=0,IF(ISBLANK(OFFSET('11. SEGUIMIENTO 2026'!$O$14,INT((ROW()-13)/2),0)),"",OFFSET('11. SEGUIMIENTO 2026'!$O$14,INT((ROW()-13)/2),0)),IF(ISBLANK(OFFSET('9. METAS'!$S$20,INT((ROW()-14)/2),0)),"",OFFSET('9. METAS'!$S$20,INT((ROW()-14)/2),0)))</f>
        <v>750</v>
      </c>
      <c r="L66" s="774">
        <f ca="1">IF(MOD(ROW()-13,2)=0,IF(ISBLANK(OFFSET('11. SEGUIMIENTO 2026'!$P$14,INT((ROW()-13)/2),0)),"",OFFSET('11. SEGUIMIENTO 2026'!$P$14,INT((ROW()-13)/2),0)),IF(ISBLANK(OFFSET('9. METAS'!$T$20,INT((ROW()-14)/2),0)),"",OFFSET('9. METAS'!$T$20,INT((ROW()-14)/2),0)))</f>
        <v>600</v>
      </c>
      <c r="M66" s="775">
        <f ca="1">IF(MOD(ROW()-13,2)=0,IF(ISBLANK(OFFSET('11. SEGUIMIENTO 2026'!$Q$14,INT((ROW()-13)/2),0)),"",OFFSET('11. SEGUIMIENTO 2026'!$Q$14,INT((ROW()-13)/2),0)),IF(ISBLANK(OFFSET('9. METAS'!$U$20,INT((ROW()-14)/2),0)),"",OFFSET('9. METAS'!$U$20,INT((ROW()-14)/2),0)))</f>
        <v>680</v>
      </c>
      <c r="N66" s="1107"/>
      <c r="O66" s="1108"/>
      <c r="P66" s="1057"/>
      <c r="Q66" s="1058"/>
      <c r="R66" s="1059"/>
    </row>
    <row r="67" spans="3:18" ht="87.75" customHeight="1">
      <c r="C67" s="1109" t="str">
        <f ca="1">IF(ISBLANK(OFFSET('5. Pp (3 años)'!$C$39,INT((ROW()-13)/2),0)),"",OFFSET('5. Pp (3 años)'!$C$39,INT((ROW()-13)/2),0))</f>
        <v>Actividad</v>
      </c>
      <c r="D67" s="1111" t="str">
        <f ca="1">IF(ISBLANK(OFFSET('5. Pp (3 años)'!$D$39,INT((ROW()-13)/2),0)),"",OFFSET('5. Pp (3 años)'!$D$39,INT((ROW()-13)/2),0))</f>
        <v>4.2.1.1.4.2. Participación de Instituciones públicas, privadas, fundaciones, asociaciones, empresas socialmente responsables y sociedad civil que entregan donativos al SMDIF BJ.</v>
      </c>
      <c r="E67" s="1111" t="str">
        <f ca="1">IF(ISBLANK(OFFSET('5. Pp (3 años)'!$E$39,INT((ROW()-13)/2),0)),"",OFFSET('5. Pp (3 años)'!$E$39,INT((ROW()-13)/2),0))</f>
        <v>PIFAESP: Porcentaje de Instituciones Públicas y Privadas, Fundaciones, Asociaciones, Empresas Socialmente Responsables y la Sociedad Civil Participantes.</v>
      </c>
      <c r="F67" s="1113" t="str">
        <f ca="1">IF(ISBLANK(OFFSET('5. Pp (3 años)'!$K$39,INT((ROW()-13)/2),0)),"",OFFSET('5. Pp (3 años)'!$K$39,INT((ROW()-13)/2),0))</f>
        <v>Ascendente</v>
      </c>
      <c r="G67" s="1115" t="str">
        <f ca="1">IF(ISBLANK(OFFSET('5. Pp (3 años)'!$H$39,INT((ROW()-13)/2),0)),"",OFFSET('5. Pp (3 años)'!$H$39,INT((ROW()-13)/2),0))</f>
        <v>Trimestral</v>
      </c>
      <c r="H67" s="1097">
        <f ca="1">IF(ISBLANK(OFFSET('9. METAS'!$L$20,INT((ROW()-13)/2),0)),"",OFFSET('9. METAS'!$L$20,INT((ROW()-13)/2),0))</f>
        <v>600</v>
      </c>
      <c r="I67" s="1099" t="s">
        <v>1393</v>
      </c>
      <c r="J67" s="776">
        <f ca="1">IF(MOD(ROW()-13,2)=0,IF(ISBLANK(OFFSET('11. SEGUIMIENTO 2026'!$N$14,INT((ROW()-13)/2),0)),"",OFFSET('11. SEGUIMIENTO 2026'!$N$14,INT((ROW()-13)/2),0)),IF(ISBLANK(OFFSET('9. METAS'!$R$20,INT((ROW()-14)/2),0)),"",OFFSET('9. METAS'!$R$20,INT((ROW()-14)/2),0)))</f>
        <v>136</v>
      </c>
      <c r="K67" s="774" t="str">
        <f ca="1">IF(MOD(ROW()-13,2)=0,IF(ISBLANK(OFFSET('11. SEGUIMIENTO 2026'!$O$14,INT((ROW()-13)/2),0)),"",OFFSET('11. SEGUIMIENTO 2026'!$O$14,INT((ROW()-13)/2),0)),IF(ISBLANK(OFFSET('9. METAS'!$S$20,INT((ROW()-14)/2),0)),"",OFFSET('9. METAS'!$S$20,INT((ROW()-14)/2),0)))</f>
        <v/>
      </c>
      <c r="L67" s="774" t="str">
        <f ca="1">IF(MOD(ROW()-13,2)=0,IF(ISBLANK(OFFSET('11. SEGUIMIENTO 2026'!$P$14,INT((ROW()-13)/2),0)),"",OFFSET('11. SEGUIMIENTO 2026'!$P$14,INT((ROW()-13)/2),0)),IF(ISBLANK(OFFSET('9. METAS'!$T$20,INT((ROW()-14)/2),0)),"",OFFSET('9. METAS'!$T$20,INT((ROW()-14)/2),0)))</f>
        <v/>
      </c>
      <c r="M67" s="775" t="str">
        <f ca="1">IF(MOD(ROW()-13,2)=0,IF(ISBLANK(OFFSET('11. SEGUIMIENTO 2026'!$Q$14,INT((ROW()-13)/2),0)),"",OFFSET('11. SEGUIMIENTO 2026'!$Q$14,INT((ROW()-13)/2),0)),IF(ISBLANK(OFFSET('9. METAS'!$U$20,INT((ROW()-14)/2),0)),"",OFFSET('9. METAS'!$U$20,INT((ROW()-14)/2),0)))</f>
        <v/>
      </c>
      <c r="N67" s="1101">
        <f t="shared" ref="N67" ca="1" si="50">IFERROR(J67/J68,"ND")</f>
        <v>0.90666666666666662</v>
      </c>
      <c r="O67" s="1103">
        <f t="shared" ref="O67" ca="1" si="51">IFERROR(((J67)/H67),"ND")</f>
        <v>0.22666666666666666</v>
      </c>
      <c r="P67" s="1057" t="s">
        <v>1421</v>
      </c>
      <c r="Q67" s="1058"/>
      <c r="R67" s="1059"/>
    </row>
    <row r="68" spans="3:18" ht="87.75" customHeight="1">
      <c r="C68" s="1117"/>
      <c r="D68" s="1118"/>
      <c r="E68" s="1118"/>
      <c r="F68" s="1119"/>
      <c r="G68" s="1120"/>
      <c r="H68" s="1105"/>
      <c r="I68" s="1106"/>
      <c r="J68" s="776">
        <f ca="1">IF(MOD(ROW()-13,2)=0,IF(ISBLANK(OFFSET('11. SEGUIMIENTO 2026'!$N$14,INT((ROW()-13)/2),0)),"",OFFSET('11. SEGUIMIENTO 2026'!$N$14,INT((ROW()-13)/2),0)),IF(ISBLANK(OFFSET('9. METAS'!$R$20,INT((ROW()-14)/2),0)),"",OFFSET('9. METAS'!$R$20,INT((ROW()-14)/2),0)))</f>
        <v>150</v>
      </c>
      <c r="K68" s="774">
        <f ca="1">IF(MOD(ROW()-13,2)=0,IF(ISBLANK(OFFSET('11. SEGUIMIENTO 2026'!$O$14,INT((ROW()-13)/2),0)),"",OFFSET('11. SEGUIMIENTO 2026'!$O$14,INT((ROW()-13)/2),0)),IF(ISBLANK(OFFSET('9. METAS'!$S$20,INT((ROW()-14)/2),0)),"",OFFSET('9. METAS'!$S$20,INT((ROW()-14)/2),0)))</f>
        <v>150</v>
      </c>
      <c r="L68" s="774">
        <f ca="1">IF(MOD(ROW()-13,2)=0,IF(ISBLANK(OFFSET('11. SEGUIMIENTO 2026'!$P$14,INT((ROW()-13)/2),0)),"",OFFSET('11. SEGUIMIENTO 2026'!$P$14,INT((ROW()-13)/2),0)),IF(ISBLANK(OFFSET('9. METAS'!$T$20,INT((ROW()-14)/2),0)),"",OFFSET('9. METAS'!$T$20,INT((ROW()-14)/2),0)))</f>
        <v>150</v>
      </c>
      <c r="M68" s="775">
        <f ca="1">IF(MOD(ROW()-13,2)=0,IF(ISBLANK(OFFSET('11. SEGUIMIENTO 2026'!$Q$14,INT((ROW()-13)/2),0)),"",OFFSET('11. SEGUIMIENTO 2026'!$Q$14,INT((ROW()-13)/2),0)),IF(ISBLANK(OFFSET('9. METAS'!$U$20,INT((ROW()-14)/2),0)),"",OFFSET('9. METAS'!$U$20,INT((ROW()-14)/2),0)))</f>
        <v>150</v>
      </c>
      <c r="N68" s="1107"/>
      <c r="O68" s="1108"/>
      <c r="P68" s="1057"/>
      <c r="Q68" s="1058"/>
      <c r="R68" s="1059"/>
    </row>
    <row r="69" spans="3:18" ht="88.5" customHeight="1">
      <c r="C69" s="1109" t="str">
        <f ca="1">IF(ISBLANK(OFFSET('5. Pp (3 años)'!$C$39,INT((ROW()-13)/2),0)),"",OFFSET('5. Pp (3 años)'!$C$39,INT((ROW()-13)/2),0))</f>
        <v>Componente</v>
      </c>
      <c r="D69" s="1111"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111" t="str">
        <f ca="1">IF(ISBLANK(OFFSET('5. Pp (3 años)'!$E$39,INT((ROW()-13)/2),0)),"",OFFSET('5. Pp (3 años)'!$E$39,INT((ROW()-13)/2),0))</f>
        <v>PAPRPB: Porcentaje de Atenciones para la Prevención de Riesgos Psicosociales Brindadas.</v>
      </c>
      <c r="F69" s="1113" t="str">
        <f ca="1">IF(ISBLANK(OFFSET('5. Pp (3 años)'!$K$39,INT((ROW()-13)/2),0)),"",OFFSET('5. Pp (3 años)'!$K$39,INT((ROW()-13)/2),0))</f>
        <v>Ascendente</v>
      </c>
      <c r="G69" s="1115" t="str">
        <f ca="1">IF(ISBLANK(OFFSET('5. Pp (3 años)'!$H$39,INT((ROW()-13)/2),0)),"",OFFSET('5. Pp (3 años)'!$H$39,INT((ROW()-13)/2),0))</f>
        <v>Trimestral</v>
      </c>
      <c r="H69" s="1097">
        <f ca="1">IF(ISBLANK(OFFSET('9. METAS'!$L$20,INT((ROW()-13)/2),0)),"",OFFSET('9. METAS'!$L$20,INT((ROW()-13)/2),0))</f>
        <v>45000</v>
      </c>
      <c r="I69" s="1099" t="s">
        <v>1393</v>
      </c>
      <c r="J69" s="776">
        <f ca="1">IF(MOD(ROW()-13,2)=0,IF(ISBLANK(OFFSET('11. SEGUIMIENTO 2026'!$N$14,INT((ROW()-13)/2),0)),"",OFFSET('11. SEGUIMIENTO 2026'!$N$14,INT((ROW()-13)/2),0)),IF(ISBLANK(OFFSET('9. METAS'!$R$20,INT((ROW()-14)/2),0)),"",OFFSET('9. METAS'!$R$20,INT((ROW()-14)/2),0)))</f>
        <v>10875</v>
      </c>
      <c r="K69" s="774" t="str">
        <f ca="1">IF(MOD(ROW()-13,2)=0,IF(ISBLANK(OFFSET('11. SEGUIMIENTO 2026'!$O$14,INT((ROW()-13)/2),0)),"",OFFSET('11. SEGUIMIENTO 2026'!$O$14,INT((ROW()-13)/2),0)),IF(ISBLANK(OFFSET('9. METAS'!$S$20,INT((ROW()-14)/2),0)),"",OFFSET('9. METAS'!$S$20,INT((ROW()-14)/2),0)))</f>
        <v/>
      </c>
      <c r="L69" s="774" t="str">
        <f ca="1">IF(MOD(ROW()-13,2)=0,IF(ISBLANK(OFFSET('11. SEGUIMIENTO 2026'!$P$14,INT((ROW()-13)/2),0)),"",OFFSET('11. SEGUIMIENTO 2026'!$P$14,INT((ROW()-13)/2),0)),IF(ISBLANK(OFFSET('9. METAS'!$T$20,INT((ROW()-14)/2),0)),"",OFFSET('9. METAS'!$T$20,INT((ROW()-14)/2),0)))</f>
        <v/>
      </c>
      <c r="M69" s="775" t="str">
        <f ca="1">IF(MOD(ROW()-13,2)=0,IF(ISBLANK(OFFSET('11. SEGUIMIENTO 2026'!$Q$14,INT((ROW()-13)/2),0)),"",OFFSET('11. SEGUIMIENTO 2026'!$Q$14,INT((ROW()-13)/2),0)),IF(ISBLANK(OFFSET('9. METAS'!$U$20,INT((ROW()-14)/2),0)),"",OFFSET('9. METAS'!$U$20,INT((ROW()-14)/2),0)))</f>
        <v/>
      </c>
      <c r="N69" s="1101">
        <f t="shared" ref="N69" ca="1" si="52">IFERROR(J69/J70,"ND")</f>
        <v>0.90625</v>
      </c>
      <c r="O69" s="1103">
        <f t="shared" ref="O69" ca="1" si="53">IFERROR(((J69)/H69),"ND")</f>
        <v>0.24166666666666667</v>
      </c>
      <c r="P69" s="1057" t="s">
        <v>1422</v>
      </c>
      <c r="Q69" s="1058"/>
      <c r="R69" s="1059"/>
    </row>
    <row r="70" spans="3:18" ht="88.5" customHeight="1">
      <c r="C70" s="1117"/>
      <c r="D70" s="1118"/>
      <c r="E70" s="1118"/>
      <c r="F70" s="1119"/>
      <c r="G70" s="1120"/>
      <c r="H70" s="1105"/>
      <c r="I70" s="1106"/>
      <c r="J70" s="776">
        <f ca="1">IF(MOD(ROW()-13,2)=0,IF(ISBLANK(OFFSET('11. SEGUIMIENTO 2026'!$N$14,INT((ROW()-13)/2),0)),"",OFFSET('11. SEGUIMIENTO 2026'!$N$14,INT((ROW()-13)/2),0)),IF(ISBLANK(OFFSET('9. METAS'!$R$20,INT((ROW()-14)/2),0)),"",OFFSET('9. METAS'!$R$20,INT((ROW()-14)/2),0)))</f>
        <v>12000</v>
      </c>
      <c r="K70" s="774">
        <f ca="1">IF(MOD(ROW()-13,2)=0,IF(ISBLANK(OFFSET('11. SEGUIMIENTO 2026'!$O$14,INT((ROW()-13)/2),0)),"",OFFSET('11. SEGUIMIENTO 2026'!$O$14,INT((ROW()-13)/2),0)),IF(ISBLANK(OFFSET('9. METAS'!$S$20,INT((ROW()-14)/2),0)),"",OFFSET('9. METAS'!$S$20,INT((ROW()-14)/2),0)))</f>
        <v>12500</v>
      </c>
      <c r="L70" s="774">
        <f ca="1">IF(MOD(ROW()-13,2)=0,IF(ISBLANK(OFFSET('11. SEGUIMIENTO 2026'!$P$14,INT((ROW()-13)/2),0)),"",OFFSET('11. SEGUIMIENTO 2026'!$P$14,INT((ROW()-13)/2),0)),IF(ISBLANK(OFFSET('9. METAS'!$T$20,INT((ROW()-14)/2),0)),"",OFFSET('9. METAS'!$T$20,INT((ROW()-14)/2),0)))</f>
        <v>8500</v>
      </c>
      <c r="M70" s="775">
        <f ca="1">IF(MOD(ROW()-13,2)=0,IF(ISBLANK(OFFSET('11. SEGUIMIENTO 2026'!$Q$14,INT((ROW()-13)/2),0)),"",OFFSET('11. SEGUIMIENTO 2026'!$Q$14,INT((ROW()-13)/2),0)),IF(ISBLANK(OFFSET('9. METAS'!$U$20,INT((ROW()-14)/2),0)),"",OFFSET('9. METAS'!$U$20,INT((ROW()-14)/2),0)))</f>
        <v>12000</v>
      </c>
      <c r="N70" s="1107"/>
      <c r="O70" s="1108"/>
      <c r="P70" s="1057"/>
      <c r="Q70" s="1058"/>
      <c r="R70" s="1059"/>
    </row>
    <row r="71" spans="3:18" ht="94.5" customHeight="1">
      <c r="C71" s="1109" t="str">
        <f ca="1">IF(ISBLANK(OFFSET('5. Pp (3 años)'!$C$39,INT((ROW()-13)/2),0)),"",OFFSET('5. Pp (3 años)'!$C$39,INT((ROW()-13)/2),0))</f>
        <v>Actividad</v>
      </c>
      <c r="D71" s="1111" t="str">
        <f ca="1">IF(ISBLANK(OFFSET('5. Pp (3 años)'!$D$39,INT((ROW()-13)/2),0)),"",OFFSET('5. Pp (3 años)'!$D$39,INT((ROW()-13)/2),0))</f>
        <v>4.2.1.1.5.1. Realización de acciones de enfocadas en los derechos de NNA de la "Red de Impulsores de la Transformación".</v>
      </c>
      <c r="E71" s="1111" t="str">
        <f ca="1">IF(ISBLANK(OFFSET('5. Pp (3 años)'!$E$39,INT((ROW()-13)/2),0)),"",OFFSET('5. Pp (3 años)'!$E$39,INT((ROW()-13)/2),0))</f>
        <v>PARIR:  Porcentaje de Acciones de la Red de Impulsores Realizadas.</v>
      </c>
      <c r="F71" s="1113" t="str">
        <f ca="1">IF(ISBLANK(OFFSET('5. Pp (3 años)'!$K$39,INT((ROW()-13)/2),0)),"",OFFSET('5. Pp (3 años)'!$K$39,INT((ROW()-13)/2),0))</f>
        <v>Ascendente</v>
      </c>
      <c r="G71" s="1115" t="str">
        <f ca="1">IF(ISBLANK(OFFSET('5. Pp (3 años)'!$H$39,INT((ROW()-13)/2),0)),"",OFFSET('5. Pp (3 años)'!$H$39,INT((ROW()-13)/2),0))</f>
        <v>Trimestral</v>
      </c>
      <c r="H71" s="1097">
        <f ca="1">IF(ISBLANK(OFFSET('9. METAS'!$L$20,INT((ROW()-13)/2),0)),"",OFFSET('9. METAS'!$L$20,INT((ROW()-13)/2),0))</f>
        <v>58</v>
      </c>
      <c r="I71" s="1099" t="s">
        <v>1393</v>
      </c>
      <c r="J71" s="776">
        <f ca="1">IF(MOD(ROW()-13,2)=0,IF(ISBLANK(OFFSET('11. SEGUIMIENTO 2026'!$N$14,INT((ROW()-13)/2),0)),"",OFFSET('11. SEGUIMIENTO 2026'!$N$14,INT((ROW()-13)/2),0)),IF(ISBLANK(OFFSET('9. METAS'!$R$20,INT((ROW()-14)/2),0)),"",OFFSET('9. METAS'!$R$20,INT((ROW()-14)/2),0)))</f>
        <v>13</v>
      </c>
      <c r="K71" s="774" t="str">
        <f ca="1">IF(MOD(ROW()-13,2)=0,IF(ISBLANK(OFFSET('11. SEGUIMIENTO 2026'!$O$14,INT((ROW()-13)/2),0)),"",OFFSET('11. SEGUIMIENTO 2026'!$O$14,INT((ROW()-13)/2),0)),IF(ISBLANK(OFFSET('9. METAS'!$S$20,INT((ROW()-14)/2),0)),"",OFFSET('9. METAS'!$S$20,INT((ROW()-14)/2),0)))</f>
        <v/>
      </c>
      <c r="L71" s="774" t="str">
        <f ca="1">IF(MOD(ROW()-13,2)=0,IF(ISBLANK(OFFSET('11. SEGUIMIENTO 2026'!$P$14,INT((ROW()-13)/2),0)),"",OFFSET('11. SEGUIMIENTO 2026'!$P$14,INT((ROW()-13)/2),0)),IF(ISBLANK(OFFSET('9. METAS'!$T$20,INT((ROW()-14)/2),0)),"",OFFSET('9. METAS'!$T$20,INT((ROW()-14)/2),0)))</f>
        <v/>
      </c>
      <c r="M71" s="775" t="str">
        <f ca="1">IF(MOD(ROW()-13,2)=0,IF(ISBLANK(OFFSET('11. SEGUIMIENTO 2026'!$Q$14,INT((ROW()-13)/2),0)),"",OFFSET('11. SEGUIMIENTO 2026'!$Q$14,INT((ROW()-13)/2),0)),IF(ISBLANK(OFFSET('9. METAS'!$U$20,INT((ROW()-14)/2),0)),"",OFFSET('9. METAS'!$U$20,INT((ROW()-14)/2),0)))</f>
        <v/>
      </c>
      <c r="N71" s="1101">
        <f t="shared" ref="N71" ca="1" si="54">IFERROR(J71/J72,"ND")</f>
        <v>0.8666666666666667</v>
      </c>
      <c r="O71" s="1103">
        <f t="shared" ref="O71" ca="1" si="55">IFERROR(((J71)/H71),"ND")</f>
        <v>0.22413793103448276</v>
      </c>
      <c r="P71" s="1057" t="s">
        <v>1423</v>
      </c>
      <c r="Q71" s="1058"/>
      <c r="R71" s="1059"/>
    </row>
    <row r="72" spans="3:18" ht="94.5" customHeight="1">
      <c r="C72" s="1117"/>
      <c r="D72" s="1118"/>
      <c r="E72" s="1118"/>
      <c r="F72" s="1119"/>
      <c r="G72" s="1120"/>
      <c r="H72" s="1105"/>
      <c r="I72" s="1106"/>
      <c r="J72" s="776">
        <f ca="1">IF(MOD(ROW()-13,2)=0,IF(ISBLANK(OFFSET('11. SEGUIMIENTO 2026'!$N$14,INT((ROW()-13)/2),0)),"",OFFSET('11. SEGUIMIENTO 2026'!$N$14,INT((ROW()-13)/2),0)),IF(ISBLANK(OFFSET('9. METAS'!$R$20,INT((ROW()-14)/2),0)),"",OFFSET('9. METAS'!$R$20,INT((ROW()-14)/2),0)))</f>
        <v>15</v>
      </c>
      <c r="K72" s="774">
        <f ca="1">IF(MOD(ROW()-13,2)=0,IF(ISBLANK(OFFSET('11. SEGUIMIENTO 2026'!$O$14,INT((ROW()-13)/2),0)),"",OFFSET('11. SEGUIMIENTO 2026'!$O$14,INT((ROW()-13)/2),0)),IF(ISBLANK(OFFSET('9. METAS'!$S$20,INT((ROW()-14)/2),0)),"",OFFSET('9. METAS'!$S$20,INT((ROW()-14)/2),0)))</f>
        <v>15</v>
      </c>
      <c r="L72" s="774">
        <f ca="1">IF(MOD(ROW()-13,2)=0,IF(ISBLANK(OFFSET('11. SEGUIMIENTO 2026'!$P$14,INT((ROW()-13)/2),0)),"",OFFSET('11. SEGUIMIENTO 2026'!$P$14,INT((ROW()-13)/2),0)),IF(ISBLANK(OFFSET('9. METAS'!$T$20,INT((ROW()-14)/2),0)),"",OFFSET('9. METAS'!$T$20,INT((ROW()-14)/2),0)))</f>
        <v>13</v>
      </c>
      <c r="M72" s="775">
        <f ca="1">IF(MOD(ROW()-13,2)=0,IF(ISBLANK(OFFSET('11. SEGUIMIENTO 2026'!$Q$14,INT((ROW()-13)/2),0)),"",OFFSET('11. SEGUIMIENTO 2026'!$Q$14,INT((ROW()-13)/2),0)),IF(ISBLANK(OFFSET('9. METAS'!$U$20,INT((ROW()-14)/2),0)),"",OFFSET('9. METAS'!$U$20,INT((ROW()-14)/2),0)))</f>
        <v>15</v>
      </c>
      <c r="N72" s="1107"/>
      <c r="O72" s="1108"/>
      <c r="P72" s="1057"/>
      <c r="Q72" s="1058"/>
      <c r="R72" s="1059"/>
    </row>
    <row r="73" spans="3:18" ht="79.5" customHeight="1">
      <c r="C73" s="1109" t="str">
        <f ca="1">IF(ISBLANK(OFFSET('5. Pp (3 años)'!$C$39,INT((ROW()-13)/2),0)),"",OFFSET('5. Pp (3 años)'!$C$39,INT((ROW()-13)/2),0))</f>
        <v>Actividad</v>
      </c>
      <c r="D73" s="1111" t="str">
        <f ca="1">IF(ISBLANK(OFFSET('5. Pp (3 años)'!$D$39,INT((ROW()-13)/2),0)),"",OFFSET('5. Pp (3 años)'!$D$39,INT((ROW()-13)/2),0))</f>
        <v>4.2.1.1.5.2. Realización de actividades de prevención de riesgos psicosociales dirigido a NNA y adultos y que viven en el municipio de Benito Juárez en situación prioritaria.</v>
      </c>
      <c r="E73" s="1111" t="str">
        <f ca="1">IF(ISBLANK(OFFSET('5. Pp (3 años)'!$E$39,INT((ROW()-13)/2),0)),"",OFFSET('5. Pp (3 años)'!$E$39,INT((ROW()-13)/2),0))</f>
        <v>PAPRPR: Porcentaje de Actividades de Prevención de Riesgos Psicosociales, Realizadas.</v>
      </c>
      <c r="F73" s="1113" t="str">
        <f ca="1">IF(ISBLANK(OFFSET('5. Pp (3 años)'!$K$39,INT((ROW()-13)/2),0)),"",OFFSET('5. Pp (3 años)'!$K$39,INT((ROW()-13)/2),0))</f>
        <v>Ascendente</v>
      </c>
      <c r="G73" s="1115" t="str">
        <f ca="1">IF(ISBLANK(OFFSET('5. Pp (3 años)'!$H$39,INT((ROW()-13)/2),0)),"",OFFSET('5. Pp (3 años)'!$H$39,INT((ROW()-13)/2),0))</f>
        <v>Trimestral</v>
      </c>
      <c r="H73" s="1097">
        <f ca="1">IF(ISBLANK(OFFSET('9. METAS'!$L$20,INT((ROW()-13)/2),0)),"",OFFSET('9. METAS'!$L$20,INT((ROW()-13)/2),0))</f>
        <v>335</v>
      </c>
      <c r="I73" s="1099" t="s">
        <v>1393</v>
      </c>
      <c r="J73" s="776">
        <f ca="1">IF(MOD(ROW()-13,2)=0,IF(ISBLANK(OFFSET('11. SEGUIMIENTO 2026'!$N$14,INT((ROW()-13)/2),0)),"",OFFSET('11. SEGUIMIENTO 2026'!$N$14,INT((ROW()-13)/2),0)),IF(ISBLANK(OFFSET('9. METAS'!$R$20,INT((ROW()-14)/2),0)),"",OFFSET('9. METAS'!$R$20,INT((ROW()-14)/2),0)))</f>
        <v>85</v>
      </c>
      <c r="K73" s="774" t="str">
        <f ca="1">IF(MOD(ROW()-13,2)=0,IF(ISBLANK(OFFSET('11. SEGUIMIENTO 2026'!$O$14,INT((ROW()-13)/2),0)),"",OFFSET('11. SEGUIMIENTO 2026'!$O$14,INT((ROW()-13)/2),0)),IF(ISBLANK(OFFSET('9. METAS'!$S$20,INT((ROW()-14)/2),0)),"",OFFSET('9. METAS'!$S$20,INT((ROW()-14)/2),0)))</f>
        <v/>
      </c>
      <c r="L73" s="774" t="str">
        <f ca="1">IF(MOD(ROW()-13,2)=0,IF(ISBLANK(OFFSET('11. SEGUIMIENTO 2026'!$P$14,INT((ROW()-13)/2),0)),"",OFFSET('11. SEGUIMIENTO 2026'!$P$14,INT((ROW()-13)/2),0)),IF(ISBLANK(OFFSET('9. METAS'!$T$20,INT((ROW()-14)/2),0)),"",OFFSET('9. METAS'!$T$20,INT((ROW()-14)/2),0)))</f>
        <v/>
      </c>
      <c r="M73" s="775" t="str">
        <f ca="1">IF(MOD(ROW()-13,2)=0,IF(ISBLANK(OFFSET('11. SEGUIMIENTO 2026'!$Q$14,INT((ROW()-13)/2),0)),"",OFFSET('11. SEGUIMIENTO 2026'!$Q$14,INT((ROW()-13)/2),0)),IF(ISBLANK(OFFSET('9. METAS'!$U$20,INT((ROW()-14)/2),0)),"",OFFSET('9. METAS'!$U$20,INT((ROW()-14)/2),0)))</f>
        <v/>
      </c>
      <c r="N73" s="1101">
        <f t="shared" ref="N73" ca="1" si="56">IFERROR(J73/J74,"ND")</f>
        <v>1.0625</v>
      </c>
      <c r="O73" s="1103">
        <f t="shared" ref="O73" ca="1" si="57">IFERROR(((J73)/H73),"ND")</f>
        <v>0.2537313432835821</v>
      </c>
      <c r="P73" s="1057" t="s">
        <v>1424</v>
      </c>
      <c r="Q73" s="1058"/>
      <c r="R73" s="1059"/>
    </row>
    <row r="74" spans="3:18" ht="79.5" customHeight="1">
      <c r="C74" s="1117"/>
      <c r="D74" s="1118"/>
      <c r="E74" s="1118"/>
      <c r="F74" s="1119"/>
      <c r="G74" s="1120"/>
      <c r="H74" s="1105"/>
      <c r="I74" s="1106"/>
      <c r="J74" s="776">
        <f ca="1">IF(MOD(ROW()-13,2)=0,IF(ISBLANK(OFFSET('11. SEGUIMIENTO 2026'!$N$14,INT((ROW()-13)/2),0)),"",OFFSET('11. SEGUIMIENTO 2026'!$N$14,INT((ROW()-13)/2),0)),IF(ISBLANK(OFFSET('9. METAS'!$R$20,INT((ROW()-14)/2),0)),"",OFFSET('9. METAS'!$R$20,INT((ROW()-14)/2),0)))</f>
        <v>80</v>
      </c>
      <c r="K74" s="774">
        <f ca="1">IF(MOD(ROW()-13,2)=0,IF(ISBLANK(OFFSET('11. SEGUIMIENTO 2026'!$O$14,INT((ROW()-13)/2),0)),"",OFFSET('11. SEGUIMIENTO 2026'!$O$14,INT((ROW()-13)/2),0)),IF(ISBLANK(OFFSET('9. METAS'!$S$20,INT((ROW()-14)/2),0)),"",OFFSET('9. METAS'!$S$20,INT((ROW()-14)/2),0)))</f>
        <v>90</v>
      </c>
      <c r="L74" s="774">
        <f ca="1">IF(MOD(ROW()-13,2)=0,IF(ISBLANK(OFFSET('11. SEGUIMIENTO 2026'!$P$14,INT((ROW()-13)/2),0)),"",OFFSET('11. SEGUIMIENTO 2026'!$P$14,INT((ROW()-13)/2),0)),IF(ISBLANK(OFFSET('9. METAS'!$T$20,INT((ROW()-14)/2),0)),"",OFFSET('9. METAS'!$T$20,INT((ROW()-14)/2),0)))</f>
        <v>90</v>
      </c>
      <c r="M74" s="775">
        <f ca="1">IF(MOD(ROW()-13,2)=0,IF(ISBLANK(OFFSET('11. SEGUIMIENTO 2026'!$Q$14,INT((ROW()-13)/2),0)),"",OFFSET('11. SEGUIMIENTO 2026'!$Q$14,INT((ROW()-13)/2),0)),IF(ISBLANK(OFFSET('9. METAS'!$U$20,INT((ROW()-14)/2),0)),"",OFFSET('9. METAS'!$U$20,INT((ROW()-14)/2),0)))</f>
        <v>75</v>
      </c>
      <c r="N74" s="1107"/>
      <c r="O74" s="1108"/>
      <c r="P74" s="1057"/>
      <c r="Q74" s="1058"/>
      <c r="R74" s="1059"/>
    </row>
    <row r="75" spans="3:18" ht="102.75" customHeight="1">
      <c r="C75" s="1109" t="str">
        <f ca="1">IF(ISBLANK(OFFSET('5. Pp (3 años)'!$C$39,INT((ROW()-13)/2),0)),"",OFFSET('5. Pp (3 años)'!$C$39,INT((ROW()-13)/2),0))</f>
        <v>Actividad</v>
      </c>
      <c r="D75" s="1111" t="str">
        <f ca="1">IF(ISBLANK(OFFSET('5. Pp (3 años)'!$D$39,INT((ROW()-13)/2),0)),"",OFFSET('5. Pp (3 años)'!$D$39,INT((ROW()-13)/2),0))</f>
        <v>4.2.1.1.5.3. Impartición de acciones de  prevención del delito dirigido a NNA y personas adultas fomentando la cultura de la legalidad. 
Acciones: Pláticas, ferias, brigadas y eventos.</v>
      </c>
      <c r="E75" s="1111" t="str">
        <f ca="1">IF(ISBLANK(OFFSET('5. Pp (3 años)'!$E$39,INT((ROW()-13)/2),0)),"",OFFSET('5. Pp (3 años)'!$E$39,INT((ROW()-13)/2),0))</f>
        <v>PAI: Porcentaje de Acciones de Prevención del Delito Impartidas.</v>
      </c>
      <c r="F75" s="1113" t="str">
        <f ca="1">IF(ISBLANK(OFFSET('5. Pp (3 años)'!$K$39,INT((ROW()-13)/2),0)),"",OFFSET('5. Pp (3 años)'!$K$39,INT((ROW()-13)/2),0))</f>
        <v xml:space="preserve">Ascendente </v>
      </c>
      <c r="G75" s="1115" t="str">
        <f ca="1">IF(ISBLANK(OFFSET('5. Pp (3 años)'!$H$39,INT((ROW()-13)/2),0)),"",OFFSET('5. Pp (3 años)'!$H$39,INT((ROW()-13)/2),0))</f>
        <v>Trimestral</v>
      </c>
      <c r="H75" s="1097">
        <f ca="1">IF(ISBLANK(OFFSET('9. METAS'!$L$20,INT((ROW()-13)/2),0)),"",OFFSET('9. METAS'!$L$20,INT((ROW()-13)/2),0))</f>
        <v>148</v>
      </c>
      <c r="I75" s="1099" t="s">
        <v>1393</v>
      </c>
      <c r="J75" s="776">
        <f ca="1">IF(MOD(ROW()-13,2)=0,IF(ISBLANK(OFFSET('11. SEGUIMIENTO 2026'!$N$14,INT((ROW()-13)/2),0)),"",OFFSET('11. SEGUIMIENTO 2026'!$N$14,INT((ROW()-13)/2),0)),IF(ISBLANK(OFFSET('9. METAS'!$R$20,INT((ROW()-14)/2),0)),"",OFFSET('9. METAS'!$R$20,INT((ROW()-14)/2),0)))</f>
        <v>49</v>
      </c>
      <c r="K75" s="774" t="str">
        <f ca="1">IF(MOD(ROW()-13,2)=0,IF(ISBLANK(OFFSET('11. SEGUIMIENTO 2026'!$O$14,INT((ROW()-13)/2),0)),"",OFFSET('11. SEGUIMIENTO 2026'!$O$14,INT((ROW()-13)/2),0)),IF(ISBLANK(OFFSET('9. METAS'!$S$20,INT((ROW()-14)/2),0)),"",OFFSET('9. METAS'!$S$20,INT((ROW()-14)/2),0)))</f>
        <v/>
      </c>
      <c r="L75" s="774" t="str">
        <f ca="1">IF(MOD(ROW()-13,2)=0,IF(ISBLANK(OFFSET('11. SEGUIMIENTO 2026'!$P$14,INT((ROW()-13)/2),0)),"",OFFSET('11. SEGUIMIENTO 2026'!$P$14,INT((ROW()-13)/2),0)),IF(ISBLANK(OFFSET('9. METAS'!$T$20,INT((ROW()-14)/2),0)),"",OFFSET('9. METAS'!$T$20,INT((ROW()-14)/2),0)))</f>
        <v/>
      </c>
      <c r="M75" s="775" t="str">
        <f ca="1">IF(MOD(ROW()-13,2)=0,IF(ISBLANK(OFFSET('11. SEGUIMIENTO 2026'!$Q$14,INT((ROW()-13)/2),0)),"",OFFSET('11. SEGUIMIENTO 2026'!$Q$14,INT((ROW()-13)/2),0)),IF(ISBLANK(OFFSET('9. METAS'!$U$20,INT((ROW()-14)/2),0)),"",OFFSET('9. METAS'!$U$20,INT((ROW()-14)/2),0)))</f>
        <v/>
      </c>
      <c r="N75" s="1101">
        <f t="shared" ref="N75" ca="1" si="58">IFERROR(J75/J76,"ND")</f>
        <v>1.2894736842105263</v>
      </c>
      <c r="O75" s="1103">
        <f t="shared" ref="O75" ca="1" si="59">IFERROR(((J75)/H75),"ND")</f>
        <v>0.33108108108108109</v>
      </c>
      <c r="P75" s="1057" t="s">
        <v>1425</v>
      </c>
      <c r="Q75" s="1058"/>
      <c r="R75" s="1059"/>
    </row>
    <row r="76" spans="3:18" ht="102.75" customHeight="1">
      <c r="C76" s="1117"/>
      <c r="D76" s="1118"/>
      <c r="E76" s="1118"/>
      <c r="F76" s="1119"/>
      <c r="G76" s="1120"/>
      <c r="H76" s="1105"/>
      <c r="I76" s="1106"/>
      <c r="J76" s="776">
        <f ca="1">IF(MOD(ROW()-13,2)=0,IF(ISBLANK(OFFSET('11. SEGUIMIENTO 2026'!$N$14,INT((ROW()-13)/2),0)),"",OFFSET('11. SEGUIMIENTO 2026'!$N$14,INT((ROW()-13)/2),0)),IF(ISBLANK(OFFSET('9. METAS'!$R$20,INT((ROW()-14)/2),0)),"",OFFSET('9. METAS'!$R$20,INT((ROW()-14)/2),0)))</f>
        <v>38</v>
      </c>
      <c r="K76" s="774">
        <f ca="1">IF(MOD(ROW()-13,2)=0,IF(ISBLANK(OFFSET('11. SEGUIMIENTO 2026'!$O$14,INT((ROW()-13)/2),0)),"",OFFSET('11. SEGUIMIENTO 2026'!$O$14,INT((ROW()-13)/2),0)),IF(ISBLANK(OFFSET('9. METAS'!$S$20,INT((ROW()-14)/2),0)),"",OFFSET('9. METAS'!$S$20,INT((ROW()-14)/2),0)))</f>
        <v>38</v>
      </c>
      <c r="L76" s="774">
        <f ca="1">IF(MOD(ROW()-13,2)=0,IF(ISBLANK(OFFSET('11. SEGUIMIENTO 2026'!$P$14,INT((ROW()-13)/2),0)),"",OFFSET('11. SEGUIMIENTO 2026'!$P$14,INT((ROW()-13)/2),0)),IF(ISBLANK(OFFSET('9. METAS'!$T$20,INT((ROW()-14)/2),0)),"",OFFSET('9. METAS'!$T$20,INT((ROW()-14)/2),0)))</f>
        <v>30</v>
      </c>
      <c r="M76" s="775">
        <f ca="1">IF(MOD(ROW()-13,2)=0,IF(ISBLANK(OFFSET('11. SEGUIMIENTO 2026'!$Q$14,INT((ROW()-13)/2),0)),"",OFFSET('11. SEGUIMIENTO 2026'!$Q$14,INT((ROW()-13)/2),0)),IF(ISBLANK(OFFSET('9. METAS'!$U$20,INT((ROW()-14)/2),0)),"",OFFSET('9. METAS'!$U$20,INT((ROW()-14)/2),0)))</f>
        <v>42</v>
      </c>
      <c r="N76" s="1107"/>
      <c r="O76" s="1108"/>
      <c r="P76" s="1057"/>
      <c r="Q76" s="1058"/>
      <c r="R76" s="1059"/>
    </row>
    <row r="77" spans="3:18" ht="93" customHeight="1">
      <c r="C77" s="1109" t="str">
        <f ca="1">IF(ISBLANK(OFFSET('5. Pp (3 años)'!$C$39,INT((ROW()-13)/2),0)),"",OFFSET('5. Pp (3 años)'!$C$39,INT((ROW()-13)/2),0))</f>
        <v>Actividad</v>
      </c>
      <c r="D77" s="1111" t="str">
        <f ca="1">IF(ISBLANK(OFFSET('5. Pp (3 años)'!$D$39,INT((ROW()-13)/2),0)),"",OFFSET('5. Pp (3 años)'!$D$39,INT((ROW()-13)/2),0))</f>
        <v>4.2.1.1.5.4. Ejecución de acciones de recreación, cultura y deportes, para niñas, niños, adolescentes y personas adultas.
Acciones: Clases, eventos, actividades, concursos y torneos.</v>
      </c>
      <c r="E77" s="1111" t="str">
        <f ca="1">IF(ISBLANK(OFFSET('5. Pp (3 años)'!$E$39,INT((ROW()-13)/2),0)),"",OFFSET('5. Pp (3 años)'!$E$39,INT((ROW()-13)/2),0))</f>
        <v>PARCD: Porcentaje de Acciones de Recreación, Cultura y Deporte Realizadas.</v>
      </c>
      <c r="F77" s="1113" t="str">
        <f ca="1">IF(ISBLANK(OFFSET('5. Pp (3 años)'!$K$39,INT((ROW()-13)/2),0)),"",OFFSET('5. Pp (3 años)'!$K$39,INT((ROW()-13)/2),0))</f>
        <v>Ascendente</v>
      </c>
      <c r="G77" s="1115" t="str">
        <f ca="1">IF(ISBLANK(OFFSET('5. Pp (3 años)'!$H$39,INT((ROW()-13)/2),0)),"",OFFSET('5. Pp (3 años)'!$H$39,INT((ROW()-13)/2),0))</f>
        <v>Trimestral</v>
      </c>
      <c r="H77" s="1097">
        <f ca="1">IF(ISBLANK(OFFSET('9. METAS'!$L$20,INT((ROW()-13)/2),0)),"",OFFSET('9. METAS'!$L$20,INT((ROW()-13)/2),0))</f>
        <v>2820</v>
      </c>
      <c r="I77" s="1099" t="s">
        <v>1393</v>
      </c>
      <c r="J77" s="776">
        <f ca="1">IF(MOD(ROW()-13,2)=0,IF(ISBLANK(OFFSET('11. SEGUIMIENTO 2026'!$N$14,INT((ROW()-13)/2),0)),"",OFFSET('11. SEGUIMIENTO 2026'!$N$14,INT((ROW()-13)/2),0)),IF(ISBLANK(OFFSET('9. METAS'!$R$20,INT((ROW()-14)/2),0)),"",OFFSET('9. METAS'!$R$20,INT((ROW()-14)/2),0)))</f>
        <v>862</v>
      </c>
      <c r="K77" s="774" t="str">
        <f ca="1">IF(MOD(ROW()-13,2)=0,IF(ISBLANK(OFFSET('11. SEGUIMIENTO 2026'!$O$14,INT((ROW()-13)/2),0)),"",OFFSET('11. SEGUIMIENTO 2026'!$O$14,INT((ROW()-13)/2),0)),IF(ISBLANK(OFFSET('9. METAS'!$S$20,INT((ROW()-14)/2),0)),"",OFFSET('9. METAS'!$S$20,INT((ROW()-14)/2),0)))</f>
        <v/>
      </c>
      <c r="L77" s="774" t="str">
        <f ca="1">IF(MOD(ROW()-13,2)=0,IF(ISBLANK(OFFSET('11. SEGUIMIENTO 2026'!$P$14,INT((ROW()-13)/2),0)),"",OFFSET('11. SEGUIMIENTO 2026'!$P$14,INT((ROW()-13)/2),0)),IF(ISBLANK(OFFSET('9. METAS'!$T$20,INT((ROW()-14)/2),0)),"",OFFSET('9. METAS'!$T$20,INT((ROW()-14)/2),0)))</f>
        <v/>
      </c>
      <c r="M77" s="775" t="str">
        <f ca="1">IF(MOD(ROW()-13,2)=0,IF(ISBLANK(OFFSET('11. SEGUIMIENTO 2026'!$Q$14,INT((ROW()-13)/2),0)),"",OFFSET('11. SEGUIMIENTO 2026'!$Q$14,INT((ROW()-13)/2),0)),IF(ISBLANK(OFFSET('9. METAS'!$U$20,INT((ROW()-14)/2),0)),"",OFFSET('9. METAS'!$U$20,INT((ROW()-14)/2),0)))</f>
        <v/>
      </c>
      <c r="N77" s="1101">
        <f t="shared" ref="N77" ca="1" si="60">IFERROR(J77/J78,"ND")</f>
        <v>1.1493333333333333</v>
      </c>
      <c r="O77" s="1103">
        <f t="shared" ref="O77" ca="1" si="61">IFERROR(((J77)/H77),"ND")</f>
        <v>0.30567375886524822</v>
      </c>
      <c r="P77" s="1057" t="s">
        <v>1426</v>
      </c>
      <c r="Q77" s="1058"/>
      <c r="R77" s="1059"/>
    </row>
    <row r="78" spans="3:18" ht="93" customHeight="1">
      <c r="C78" s="1117"/>
      <c r="D78" s="1118"/>
      <c r="E78" s="1118"/>
      <c r="F78" s="1119"/>
      <c r="G78" s="1120"/>
      <c r="H78" s="1105"/>
      <c r="I78" s="1106"/>
      <c r="J78" s="776">
        <f ca="1">IF(MOD(ROW()-13,2)=0,IF(ISBLANK(OFFSET('11. SEGUIMIENTO 2026'!$N$14,INT((ROW()-13)/2),0)),"",OFFSET('11. SEGUIMIENTO 2026'!$N$14,INT((ROW()-13)/2),0)),IF(ISBLANK(OFFSET('9. METAS'!$R$20,INT((ROW()-14)/2),0)),"",OFFSET('9. METAS'!$R$20,INT((ROW()-14)/2),0)))</f>
        <v>750</v>
      </c>
      <c r="K78" s="774">
        <f ca="1">IF(MOD(ROW()-13,2)=0,IF(ISBLANK(OFFSET('11. SEGUIMIENTO 2026'!$O$14,INT((ROW()-13)/2),0)),"",OFFSET('11. SEGUIMIENTO 2026'!$O$14,INT((ROW()-13)/2),0)),IF(ISBLANK(OFFSET('9. METAS'!$S$20,INT((ROW()-14)/2),0)),"",OFFSET('9. METAS'!$S$20,INT((ROW()-14)/2),0)))</f>
        <v>720</v>
      </c>
      <c r="L78" s="774">
        <f ca="1">IF(MOD(ROW()-13,2)=0,IF(ISBLANK(OFFSET('11. SEGUIMIENTO 2026'!$P$14,INT((ROW()-13)/2),0)),"",OFFSET('11. SEGUIMIENTO 2026'!$P$14,INT((ROW()-13)/2),0)),IF(ISBLANK(OFFSET('9. METAS'!$T$20,INT((ROW()-14)/2),0)),"",OFFSET('9. METAS'!$T$20,INT((ROW()-14)/2),0)))</f>
        <v>600</v>
      </c>
      <c r="M78" s="775">
        <f ca="1">IF(MOD(ROW()-13,2)=0,IF(ISBLANK(OFFSET('11. SEGUIMIENTO 2026'!$Q$14,INT((ROW()-13)/2),0)),"",OFFSET('11. SEGUIMIENTO 2026'!$Q$14,INT((ROW()-13)/2),0)),IF(ISBLANK(OFFSET('9. METAS'!$U$20,INT((ROW()-14)/2),0)),"",OFFSET('9. METAS'!$U$20,INT((ROW()-14)/2),0)))</f>
        <v>750</v>
      </c>
      <c r="N78" s="1107"/>
      <c r="O78" s="1108"/>
      <c r="P78" s="1057"/>
      <c r="Q78" s="1058"/>
      <c r="R78" s="1059"/>
    </row>
    <row r="79" spans="3:18" ht="96" customHeight="1">
      <c r="C79" s="1109" t="str">
        <f ca="1">IF(ISBLANK(OFFSET('5. Pp (3 años)'!$C$39,INT((ROW()-13)/2),0)),"",OFFSET('5. Pp (3 años)'!$C$39,INT((ROW()-13)/2),0))</f>
        <v>Componente</v>
      </c>
      <c r="D79" s="1111"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111" t="str">
        <f ca="1">IF(ISBLANK(OFFSET('5. Pp (3 años)'!$E$39,INT((ROW()-13)/2),0)),"",OFFSET('5. Pp (3 años)'!$E$39,INT((ROW()-13)/2),0))</f>
        <v>PSETCB: Porcentaje de Servicios de escuela de tiempo completo Brindados.</v>
      </c>
      <c r="F79" s="1113" t="str">
        <f ca="1">IF(ISBLANK(OFFSET('5. Pp (3 años)'!$K$39,INT((ROW()-13)/2),0)),"",OFFSET('5. Pp (3 años)'!$K$39,INT((ROW()-13)/2),0))</f>
        <v>Ascendente</v>
      </c>
      <c r="G79" s="1115" t="str">
        <f ca="1">IF(ISBLANK(OFFSET('5. Pp (3 años)'!$H$39,INT((ROW()-13)/2),0)),"",OFFSET('5. Pp (3 años)'!$H$39,INT((ROW()-13)/2),0))</f>
        <v>Trimestral</v>
      </c>
      <c r="H79" s="1097">
        <f ca="1">IF(ISBLANK(OFFSET('9. METAS'!$L$20,INT((ROW()-13)/2),0)),"",OFFSET('9. METAS'!$L$20,INT((ROW()-13)/2),0))</f>
        <v>786</v>
      </c>
      <c r="I79" s="1099" t="s">
        <v>1393</v>
      </c>
      <c r="J79" s="776">
        <f ca="1">IF(MOD(ROW()-13,2)=0,IF(ISBLANK(OFFSET('11. SEGUIMIENTO 2026'!$N$14,INT((ROW()-13)/2),0)),"",OFFSET('11. SEGUIMIENTO 2026'!$N$14,INT((ROW()-13)/2),0)),IF(ISBLANK(OFFSET('9. METAS'!$R$20,INT((ROW()-14)/2),0)),"",OFFSET('9. METAS'!$R$20,INT((ROW()-14)/2),0)))</f>
        <v>211</v>
      </c>
      <c r="K79" s="774" t="str">
        <f ca="1">IF(MOD(ROW()-13,2)=0,IF(ISBLANK(OFFSET('11. SEGUIMIENTO 2026'!$O$14,INT((ROW()-13)/2),0)),"",OFFSET('11. SEGUIMIENTO 2026'!$O$14,INT((ROW()-13)/2),0)),IF(ISBLANK(OFFSET('9. METAS'!$S$20,INT((ROW()-14)/2),0)),"",OFFSET('9. METAS'!$S$20,INT((ROW()-14)/2),0)))</f>
        <v/>
      </c>
      <c r="L79" s="774" t="str">
        <f ca="1">IF(MOD(ROW()-13,2)=0,IF(ISBLANK(OFFSET('11. SEGUIMIENTO 2026'!$P$14,INT((ROW()-13)/2),0)),"",OFFSET('11. SEGUIMIENTO 2026'!$P$14,INT((ROW()-13)/2),0)),IF(ISBLANK(OFFSET('9. METAS'!$T$20,INT((ROW()-14)/2),0)),"",OFFSET('9. METAS'!$T$20,INT((ROW()-14)/2),0)))</f>
        <v/>
      </c>
      <c r="M79" s="775" t="str">
        <f ca="1">IF(MOD(ROW()-13,2)=0,IF(ISBLANK(OFFSET('11. SEGUIMIENTO 2026'!$Q$14,INT((ROW()-13)/2),0)),"",OFFSET('11. SEGUIMIENTO 2026'!$Q$14,INT((ROW()-13)/2),0)),IF(ISBLANK(OFFSET('9. METAS'!$U$20,INT((ROW()-14)/2),0)),"",OFFSET('9. METAS'!$U$20,INT((ROW()-14)/2),0)))</f>
        <v/>
      </c>
      <c r="N79" s="1101">
        <f t="shared" ref="N79" ca="1" si="62">IFERROR(J79/J80,"ND")</f>
        <v>1.3701298701298701</v>
      </c>
      <c r="O79" s="1103">
        <f t="shared" ref="O79" ca="1" si="63">IFERROR(((J79)/H79),"ND")</f>
        <v>0.26844783715012721</v>
      </c>
      <c r="P79" s="1057" t="s">
        <v>1427</v>
      </c>
      <c r="Q79" s="1058"/>
      <c r="R79" s="1059"/>
    </row>
    <row r="80" spans="3:18" ht="96" customHeight="1">
      <c r="C80" s="1117"/>
      <c r="D80" s="1118"/>
      <c r="E80" s="1118"/>
      <c r="F80" s="1119"/>
      <c r="G80" s="1120"/>
      <c r="H80" s="1105"/>
      <c r="I80" s="1106"/>
      <c r="J80" s="776">
        <f ca="1">IF(MOD(ROW()-13,2)=0,IF(ISBLANK(OFFSET('11. SEGUIMIENTO 2026'!$N$14,INT((ROW()-13)/2),0)),"",OFFSET('11. SEGUIMIENTO 2026'!$N$14,INT((ROW()-13)/2),0)),IF(ISBLANK(OFFSET('9. METAS'!$R$20,INT((ROW()-14)/2),0)),"",OFFSET('9. METAS'!$R$20,INT((ROW()-14)/2),0)))</f>
        <v>154</v>
      </c>
      <c r="K80" s="774">
        <f ca="1">IF(MOD(ROW()-13,2)=0,IF(ISBLANK(OFFSET('11. SEGUIMIENTO 2026'!$O$14,INT((ROW()-13)/2),0)),"",OFFSET('11. SEGUIMIENTO 2026'!$O$14,INT((ROW()-13)/2),0)),IF(ISBLANK(OFFSET('9. METAS'!$S$20,INT((ROW()-14)/2),0)),"",OFFSET('9. METAS'!$S$20,INT((ROW()-14)/2),0)))</f>
        <v>237</v>
      </c>
      <c r="L80" s="774">
        <f ca="1">IF(MOD(ROW()-13,2)=0,IF(ISBLANK(OFFSET('11. SEGUIMIENTO 2026'!$P$14,INT((ROW()-13)/2),0)),"",OFFSET('11. SEGUIMIENTO 2026'!$P$14,INT((ROW()-13)/2),0)),IF(ISBLANK(OFFSET('9. METAS'!$T$20,INT((ROW()-14)/2),0)),"",OFFSET('9. METAS'!$T$20,INT((ROW()-14)/2),0)))</f>
        <v>283</v>
      </c>
      <c r="M80" s="775">
        <f ca="1">IF(MOD(ROW()-13,2)=0,IF(ISBLANK(OFFSET('11. SEGUIMIENTO 2026'!$Q$14,INT((ROW()-13)/2),0)),"",OFFSET('11. SEGUIMIENTO 2026'!$Q$14,INT((ROW()-13)/2),0)),IF(ISBLANK(OFFSET('9. METAS'!$U$20,INT((ROW()-14)/2),0)),"",OFFSET('9. METAS'!$U$20,INT((ROW()-14)/2),0)))</f>
        <v>112</v>
      </c>
      <c r="N80" s="1107"/>
      <c r="O80" s="1108"/>
      <c r="P80" s="1057"/>
      <c r="Q80" s="1058"/>
      <c r="R80" s="1059"/>
    </row>
    <row r="81" spans="3:18" ht="103.5" customHeight="1">
      <c r="C81" s="1109" t="str">
        <f ca="1">IF(ISBLANK(OFFSET('5. Pp (3 años)'!$C$39,INT((ROW()-13)/2),0)),"",OFFSET('5. Pp (3 años)'!$C$39,INT((ROW()-13)/2),0))</f>
        <v>Actividad</v>
      </c>
      <c r="D81" s="1111" t="str">
        <f ca="1">IF(ISBLANK(OFFSET('5. Pp (3 años)'!$D$39,INT((ROW()-13)/2),0)),"",OFFSET('5. Pp (3 años)'!$D$39,INT((ROW()-13)/2),0))</f>
        <v>4.2.1.1.6.1. Realización de actividades educativas en los CADI
Actividades Educativas: sociales, culturales, deportivas, recreativas, inclusivas y formativas.</v>
      </c>
      <c r="E81" s="1111" t="str">
        <f ca="1">IF(ISBLANK(OFFSET('5. Pp (3 años)'!$E$39,INT((ROW()-13)/2),0)),"",OFFSET('5. Pp (3 años)'!$E$39,INT((ROW()-13)/2),0))</f>
        <v>PAR: Porcentaje de Actividades Educativas Realizadas.</v>
      </c>
      <c r="F81" s="1113" t="str">
        <f ca="1">IF(ISBLANK(OFFSET('5. Pp (3 años)'!$K$39,INT((ROW()-13)/2),0)),"",OFFSET('5. Pp (3 años)'!$K$39,INT((ROW()-13)/2),0))</f>
        <v>Ascendente</v>
      </c>
      <c r="G81" s="1115" t="str">
        <f ca="1">IF(ISBLANK(OFFSET('5. Pp (3 años)'!$H$39,INT((ROW()-13)/2),0)),"",OFFSET('5. Pp (3 años)'!$H$39,INT((ROW()-13)/2),0))</f>
        <v>Trimestral</v>
      </c>
      <c r="H81" s="1097">
        <f ca="1">IF(ISBLANK(OFFSET('9. METAS'!$L$20,INT((ROW()-13)/2),0)),"",OFFSET('9. METAS'!$L$20,INT((ROW()-13)/2),0))</f>
        <v>236</v>
      </c>
      <c r="I81" s="1099" t="s">
        <v>1393</v>
      </c>
      <c r="J81" s="776">
        <f ca="1">IF(MOD(ROW()-13,2)=0,IF(ISBLANK(OFFSET('11. SEGUIMIENTO 2026'!$N$14,INT((ROW()-13)/2),0)),"",OFFSET('11. SEGUIMIENTO 2026'!$N$14,INT((ROW()-13)/2),0)),IF(ISBLANK(OFFSET('9. METAS'!$R$20,INT((ROW()-14)/2),0)),"",OFFSET('9. METAS'!$R$20,INT((ROW()-14)/2),0)))</f>
        <v>66</v>
      </c>
      <c r="K81" s="774" t="str">
        <f ca="1">IF(MOD(ROW()-13,2)=0,IF(ISBLANK(OFFSET('11. SEGUIMIENTO 2026'!$O$14,INT((ROW()-13)/2),0)),"",OFFSET('11. SEGUIMIENTO 2026'!$O$14,INT((ROW()-13)/2),0)),IF(ISBLANK(OFFSET('9. METAS'!$S$20,INT((ROW()-14)/2),0)),"",OFFSET('9. METAS'!$S$20,INT((ROW()-14)/2),0)))</f>
        <v/>
      </c>
      <c r="L81" s="774" t="str">
        <f ca="1">IF(MOD(ROW()-13,2)=0,IF(ISBLANK(OFFSET('11. SEGUIMIENTO 2026'!$P$14,INT((ROW()-13)/2),0)),"",OFFSET('11. SEGUIMIENTO 2026'!$P$14,INT((ROW()-13)/2),0)),IF(ISBLANK(OFFSET('9. METAS'!$T$20,INT((ROW()-14)/2),0)),"",OFFSET('9. METAS'!$T$20,INT((ROW()-14)/2),0)))</f>
        <v/>
      </c>
      <c r="M81" s="775" t="str">
        <f ca="1">IF(MOD(ROW()-13,2)=0,IF(ISBLANK(OFFSET('11. SEGUIMIENTO 2026'!$Q$14,INT((ROW()-13)/2),0)),"",OFFSET('11. SEGUIMIENTO 2026'!$Q$14,INT((ROW()-13)/2),0)),IF(ISBLANK(OFFSET('9. METAS'!$U$20,INT((ROW()-14)/2),0)),"",OFFSET('9. METAS'!$U$20,INT((ROW()-14)/2),0)))</f>
        <v/>
      </c>
      <c r="N81" s="1101">
        <f t="shared" ref="N81" ca="1" si="64">IFERROR(J81/J82,"ND")</f>
        <v>0.94285714285714284</v>
      </c>
      <c r="O81" s="1103">
        <f t="shared" ref="O81" ca="1" si="65">IFERROR(((J81)/H81),"ND")</f>
        <v>0.27966101694915252</v>
      </c>
      <c r="P81" s="1057" t="s">
        <v>1428</v>
      </c>
      <c r="Q81" s="1058"/>
      <c r="R81" s="1059"/>
    </row>
    <row r="82" spans="3:18" ht="103.5" customHeight="1">
      <c r="C82" s="1117"/>
      <c r="D82" s="1118"/>
      <c r="E82" s="1118"/>
      <c r="F82" s="1119"/>
      <c r="G82" s="1120"/>
      <c r="H82" s="1105"/>
      <c r="I82" s="1106"/>
      <c r="J82" s="776">
        <f ca="1">IF(MOD(ROW()-13,2)=0,IF(ISBLANK(OFFSET('11. SEGUIMIENTO 2026'!$N$14,INT((ROW()-13)/2),0)),"",OFFSET('11. SEGUIMIENTO 2026'!$N$14,INT((ROW()-13)/2),0)),IF(ISBLANK(OFFSET('9. METAS'!$R$20,INT((ROW()-14)/2),0)),"",OFFSET('9. METAS'!$R$20,INT((ROW()-14)/2),0)))</f>
        <v>70</v>
      </c>
      <c r="K82" s="774">
        <f ca="1">IF(MOD(ROW()-13,2)=0,IF(ISBLANK(OFFSET('11. SEGUIMIENTO 2026'!$O$14,INT((ROW()-13)/2),0)),"",OFFSET('11. SEGUIMIENTO 2026'!$O$14,INT((ROW()-13)/2),0)),IF(ISBLANK(OFFSET('9. METAS'!$S$20,INT((ROW()-14)/2),0)),"",OFFSET('9. METAS'!$S$20,INT((ROW()-14)/2),0)))</f>
        <v>65</v>
      </c>
      <c r="L82" s="774">
        <f ca="1">IF(MOD(ROW()-13,2)=0,IF(ISBLANK(OFFSET('11. SEGUIMIENTO 2026'!$P$14,INT((ROW()-13)/2),0)),"",OFFSET('11. SEGUIMIENTO 2026'!$P$14,INT((ROW()-13)/2),0)),IF(ISBLANK(OFFSET('9. METAS'!$T$20,INT((ROW()-14)/2),0)),"",OFFSET('9. METAS'!$T$20,INT((ROW()-14)/2),0)))</f>
        <v>35</v>
      </c>
      <c r="M82" s="775">
        <f ca="1">IF(MOD(ROW()-13,2)=0,IF(ISBLANK(OFFSET('11. SEGUIMIENTO 2026'!$Q$14,INT((ROW()-13)/2),0)),"",OFFSET('11. SEGUIMIENTO 2026'!$Q$14,INT((ROW()-13)/2),0)),IF(ISBLANK(OFFSET('9. METAS'!$U$20,INT((ROW()-14)/2),0)),"",OFFSET('9. METAS'!$U$20,INT((ROW()-14)/2),0)))</f>
        <v>66</v>
      </c>
      <c r="N82" s="1107"/>
      <c r="O82" s="1108"/>
      <c r="P82" s="1057"/>
      <c r="Q82" s="1058"/>
      <c r="R82" s="1059"/>
    </row>
    <row r="83" spans="3:18" ht="86.25" customHeight="1">
      <c r="C83" s="1109" t="str">
        <f ca="1">IF(ISBLANK(OFFSET('5. Pp (3 años)'!$C$39,INT((ROW()-13)/2),0)),"",OFFSET('5. Pp (3 años)'!$C$39,INT((ROW()-13)/2),0))</f>
        <v>Actividad</v>
      </c>
      <c r="D83" s="1111" t="str">
        <f ca="1">IF(ISBLANK(OFFSET('5. Pp (3 años)'!$D$39,INT((ROW()-13)/2),0)),"",OFFSET('5. Pp (3 años)'!$D$39,INT((ROW()-13)/2),0))</f>
        <v>4.2.1.1.6.2. Realización de entregas de raciones de comida para las niñas y niños inscritos en los Centros Asistenciales de Desarrollo Infantil.</v>
      </c>
      <c r="E83" s="1111" t="str">
        <f ca="1">IF(ISBLANK(OFFSET('5. Pp (3 años)'!$E$39,INT((ROW()-13)/2),0)),"",OFFSET('5. Pp (3 años)'!$E$39,INT((ROW()-13)/2),0))</f>
        <v>PRE: Porcentaje de Raciones de Comida Entregadas.</v>
      </c>
      <c r="F83" s="1113" t="str">
        <f ca="1">IF(ISBLANK(OFFSET('5. Pp (3 años)'!$K$39,INT((ROW()-13)/2),0)),"",OFFSET('5. Pp (3 años)'!$K$39,INT((ROW()-13)/2),0))</f>
        <v>Ascendente</v>
      </c>
      <c r="G83" s="1115" t="str">
        <f ca="1">IF(ISBLANK(OFFSET('5. Pp (3 años)'!$H$39,INT((ROW()-13)/2),0)),"",OFFSET('5. Pp (3 años)'!$H$39,INT((ROW()-13)/2),0))</f>
        <v>Trimestral</v>
      </c>
      <c r="H83" s="1097">
        <f ca="1">IF(ISBLANK(OFFSET('9. METAS'!$L$20,INT((ROW()-13)/2),0)),"",OFFSET('9. METAS'!$L$20,INT((ROW()-13)/2),0))</f>
        <v>20510</v>
      </c>
      <c r="I83" s="1099" t="s">
        <v>1393</v>
      </c>
      <c r="J83" s="776">
        <f ca="1">IF(MOD(ROW()-13,2)=0,IF(ISBLANK(OFFSET('11. SEGUIMIENTO 2026'!$N$14,INT((ROW()-13)/2),0)),"",OFFSET('11. SEGUIMIENTO 2026'!$N$14,INT((ROW()-13)/2),0)),IF(ISBLANK(OFFSET('9. METAS'!$R$20,INT((ROW()-14)/2),0)),"",OFFSET('9. METAS'!$R$20,INT((ROW()-14)/2),0)))</f>
        <v>6150</v>
      </c>
      <c r="K83" s="774" t="str">
        <f ca="1">IF(MOD(ROW()-13,2)=0,IF(ISBLANK(OFFSET('11. SEGUIMIENTO 2026'!$O$14,INT((ROW()-13)/2),0)),"",OFFSET('11. SEGUIMIENTO 2026'!$O$14,INT((ROW()-13)/2),0)),IF(ISBLANK(OFFSET('9. METAS'!$S$20,INT((ROW()-14)/2),0)),"",OFFSET('9. METAS'!$S$20,INT((ROW()-14)/2),0)))</f>
        <v/>
      </c>
      <c r="L83" s="774" t="str">
        <f ca="1">IF(MOD(ROW()-13,2)=0,IF(ISBLANK(OFFSET('11. SEGUIMIENTO 2026'!$P$14,INT((ROW()-13)/2),0)),"",OFFSET('11. SEGUIMIENTO 2026'!$P$14,INT((ROW()-13)/2),0)),IF(ISBLANK(OFFSET('9. METAS'!$T$20,INT((ROW()-14)/2),0)),"",OFFSET('9. METAS'!$T$20,INT((ROW()-14)/2),0)))</f>
        <v/>
      </c>
      <c r="M83" s="775" t="str">
        <f ca="1">IF(MOD(ROW()-13,2)=0,IF(ISBLANK(OFFSET('11. SEGUIMIENTO 2026'!$Q$14,INT((ROW()-13)/2),0)),"",OFFSET('11. SEGUIMIENTO 2026'!$Q$14,INT((ROW()-13)/2),0)),IF(ISBLANK(OFFSET('9. METAS'!$U$20,INT((ROW()-14)/2),0)),"",OFFSET('9. METAS'!$U$20,INT((ROW()-14)/2),0)))</f>
        <v/>
      </c>
      <c r="N83" s="1101">
        <f t="shared" ref="N83" ca="1" si="66">IFERROR(J83/J84,"ND")</f>
        <v>1.0982142857142858</v>
      </c>
      <c r="O83" s="1103">
        <f t="shared" ref="O83" ca="1" si="67">IFERROR(((J83)/H83),"ND")</f>
        <v>0.29985372988785958</v>
      </c>
      <c r="P83" s="1057" t="s">
        <v>1429</v>
      </c>
      <c r="Q83" s="1058"/>
      <c r="R83" s="1059"/>
    </row>
    <row r="84" spans="3:18" ht="86.25" customHeight="1">
      <c r="C84" s="1117"/>
      <c r="D84" s="1118"/>
      <c r="E84" s="1118"/>
      <c r="F84" s="1119"/>
      <c r="G84" s="1120"/>
      <c r="H84" s="1105"/>
      <c r="I84" s="1106"/>
      <c r="J84" s="776">
        <f ca="1">IF(MOD(ROW()-13,2)=0,IF(ISBLANK(OFFSET('11. SEGUIMIENTO 2026'!$N$14,INT((ROW()-13)/2),0)),"",OFFSET('11. SEGUIMIENTO 2026'!$N$14,INT((ROW()-13)/2),0)),IF(ISBLANK(OFFSET('9. METAS'!$R$20,INT((ROW()-14)/2),0)),"",OFFSET('9. METAS'!$R$20,INT((ROW()-14)/2),0)))</f>
        <v>5600</v>
      </c>
      <c r="K84" s="774">
        <f ca="1">IF(MOD(ROW()-13,2)=0,IF(ISBLANK(OFFSET('11. SEGUIMIENTO 2026'!$O$14,INT((ROW()-13)/2),0)),"",OFFSET('11. SEGUIMIENTO 2026'!$O$14,INT((ROW()-13)/2),0)),IF(ISBLANK(OFFSET('9. METAS'!$S$20,INT((ROW()-14)/2),0)),"",OFFSET('9. METAS'!$S$20,INT((ROW()-14)/2),0)))</f>
        <v>7500</v>
      </c>
      <c r="L84" s="774">
        <f ca="1">IF(MOD(ROW()-13,2)=0,IF(ISBLANK(OFFSET('11. SEGUIMIENTO 2026'!$P$14,INT((ROW()-13)/2),0)),"",OFFSET('11. SEGUIMIENTO 2026'!$P$14,INT((ROW()-13)/2),0)),IF(ISBLANK(OFFSET('9. METAS'!$T$20,INT((ROW()-14)/2),0)),"",OFFSET('9. METAS'!$T$20,INT((ROW()-14)/2),0)))</f>
        <v>2940</v>
      </c>
      <c r="M84" s="775">
        <f ca="1">IF(MOD(ROW()-13,2)=0,IF(ISBLANK(OFFSET('11. SEGUIMIENTO 2026'!$Q$14,INT((ROW()-13)/2),0)),"",OFFSET('11. SEGUIMIENTO 2026'!$Q$14,INT((ROW()-13)/2),0)),IF(ISBLANK(OFFSET('9. METAS'!$U$20,INT((ROW()-14)/2),0)),"",OFFSET('9. METAS'!$U$20,INT((ROW()-14)/2),0)))</f>
        <v>4470</v>
      </c>
      <c r="N84" s="1107"/>
      <c r="O84" s="1108"/>
      <c r="P84" s="1057"/>
      <c r="Q84" s="1058"/>
      <c r="R84" s="1059"/>
    </row>
    <row r="85" spans="3:18" ht="96" customHeight="1">
      <c r="C85" s="1109" t="str">
        <f ca="1">IF(ISBLANK(OFFSET('5. Pp (3 años)'!$C$39,INT((ROW()-13)/2),0)),"",OFFSET('5. Pp (3 años)'!$C$39,INT((ROW()-13)/2),0))</f>
        <v>Actividad</v>
      </c>
      <c r="D85" s="1111"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111" t="str">
        <f ca="1">IF(ISBLANK(OFFSET('5. Pp (3 años)'!$E$39,INT((ROW()-13)/2),0)),"",OFFSET('5. Pp (3 años)'!$E$39,INT((ROW()-13)/2),0))</f>
        <v>PSR: Porcentaje de Supervisiones Realizadas.</v>
      </c>
      <c r="F85" s="1113" t="str">
        <f ca="1">IF(ISBLANK(OFFSET('5. Pp (3 años)'!$K$39,INT((ROW()-13)/2),0)),"",OFFSET('5. Pp (3 años)'!$K$39,INT((ROW()-13)/2),0))</f>
        <v xml:space="preserve">Ascendente </v>
      </c>
      <c r="G85" s="1115" t="str">
        <f ca="1">IF(ISBLANK(OFFSET('5. Pp (3 años)'!$H$39,INT((ROW()-13)/2),0)),"",OFFSET('5. Pp (3 años)'!$H$39,INT((ROW()-13)/2),0))</f>
        <v>Trimestral</v>
      </c>
      <c r="H85" s="1097">
        <f ca="1">IF(ISBLANK(OFFSET('9. METAS'!$L$20,INT((ROW()-13)/2),0)),"",OFFSET('9. METAS'!$L$20,INT((ROW()-13)/2),0))</f>
        <v>215</v>
      </c>
      <c r="I85" s="1099" t="s">
        <v>1393</v>
      </c>
      <c r="J85" s="776">
        <f ca="1">IF(MOD(ROW()-13,2)=0,IF(ISBLANK(OFFSET('11. SEGUIMIENTO 2026'!$N$14,INT((ROW()-13)/2),0)),"",OFFSET('11. SEGUIMIENTO 2026'!$N$14,INT((ROW()-13)/2),0)),IF(ISBLANK(OFFSET('9. METAS'!$R$20,INT((ROW()-14)/2),0)),"",OFFSET('9. METAS'!$R$20,INT((ROW()-14)/2),0)))</f>
        <v>80</v>
      </c>
      <c r="K85" s="774" t="str">
        <f ca="1">IF(MOD(ROW()-13,2)=0,IF(ISBLANK(OFFSET('11. SEGUIMIENTO 2026'!$O$14,INT((ROW()-13)/2),0)),"",OFFSET('11. SEGUIMIENTO 2026'!$O$14,INT((ROW()-13)/2),0)),IF(ISBLANK(OFFSET('9. METAS'!$S$20,INT((ROW()-14)/2),0)),"",OFFSET('9. METAS'!$S$20,INT((ROW()-14)/2),0)))</f>
        <v/>
      </c>
      <c r="L85" s="774" t="str">
        <f ca="1">IF(MOD(ROW()-13,2)=0,IF(ISBLANK(OFFSET('11. SEGUIMIENTO 2026'!$P$14,INT((ROW()-13)/2),0)),"",OFFSET('11. SEGUIMIENTO 2026'!$P$14,INT((ROW()-13)/2),0)),IF(ISBLANK(OFFSET('9. METAS'!$T$20,INT((ROW()-14)/2),0)),"",OFFSET('9. METAS'!$T$20,INT((ROW()-14)/2),0)))</f>
        <v/>
      </c>
      <c r="M85" s="775" t="str">
        <f ca="1">IF(MOD(ROW()-13,2)=0,IF(ISBLANK(OFFSET('11. SEGUIMIENTO 2026'!$Q$14,INT((ROW()-13)/2),0)),"",OFFSET('11. SEGUIMIENTO 2026'!$Q$14,INT((ROW()-13)/2),0)),IF(ISBLANK(OFFSET('9. METAS'!$U$20,INT((ROW()-14)/2),0)),"",OFFSET('9. METAS'!$U$20,INT((ROW()-14)/2),0)))</f>
        <v/>
      </c>
      <c r="N85" s="1101">
        <f t="shared" ref="N85" ca="1" si="68">IFERROR(J85/J86,"ND")</f>
        <v>1.5686274509803921</v>
      </c>
      <c r="O85" s="1103">
        <f t="shared" ref="O85" ca="1" si="69">IFERROR(((J85)/H85),"ND")</f>
        <v>0.37209302325581395</v>
      </c>
      <c r="P85" s="1057" t="s">
        <v>1430</v>
      </c>
      <c r="Q85" s="1058"/>
      <c r="R85" s="1059"/>
    </row>
    <row r="86" spans="3:18" ht="96" customHeight="1">
      <c r="C86" s="1117"/>
      <c r="D86" s="1118"/>
      <c r="E86" s="1118"/>
      <c r="F86" s="1119"/>
      <c r="G86" s="1120"/>
      <c r="H86" s="1105"/>
      <c r="I86" s="1106"/>
      <c r="J86" s="776">
        <f ca="1">IF(MOD(ROW()-13,2)=0,IF(ISBLANK(OFFSET('11. SEGUIMIENTO 2026'!$N$14,INT((ROW()-13)/2),0)),"",OFFSET('11. SEGUIMIENTO 2026'!$N$14,INT((ROW()-13)/2),0)),IF(ISBLANK(OFFSET('9. METAS'!$R$20,INT((ROW()-14)/2),0)),"",OFFSET('9. METAS'!$R$20,INT((ROW()-14)/2),0)))</f>
        <v>51</v>
      </c>
      <c r="K86" s="774">
        <f ca="1">IF(MOD(ROW()-13,2)=0,IF(ISBLANK(OFFSET('11. SEGUIMIENTO 2026'!$O$14,INT((ROW()-13)/2),0)),"",OFFSET('11. SEGUIMIENTO 2026'!$O$14,INT((ROW()-13)/2),0)),IF(ISBLANK(OFFSET('9. METAS'!$S$20,INT((ROW()-14)/2),0)),"",OFFSET('9. METAS'!$S$20,INT((ROW()-14)/2),0)))</f>
        <v>69</v>
      </c>
      <c r="L86" s="774">
        <f ca="1">IF(MOD(ROW()-13,2)=0,IF(ISBLANK(OFFSET('11. SEGUIMIENTO 2026'!$P$14,INT((ROW()-13)/2),0)),"",OFFSET('11. SEGUIMIENTO 2026'!$P$14,INT((ROW()-13)/2),0)),IF(ISBLANK(OFFSET('9. METAS'!$T$20,INT((ROW()-14)/2),0)),"",OFFSET('9. METAS'!$T$20,INT((ROW()-14)/2),0)))</f>
        <v>40</v>
      </c>
      <c r="M86" s="775">
        <f ca="1">IF(MOD(ROW()-13,2)=0,IF(ISBLANK(OFFSET('11. SEGUIMIENTO 2026'!$Q$14,INT((ROW()-13)/2),0)),"",OFFSET('11. SEGUIMIENTO 2026'!$Q$14,INT((ROW()-13)/2),0)),IF(ISBLANK(OFFSET('9. METAS'!$U$20,INT((ROW()-14)/2),0)),"",OFFSET('9. METAS'!$U$20,INT((ROW()-14)/2),0)))</f>
        <v>55</v>
      </c>
      <c r="N86" s="1107"/>
      <c r="O86" s="1108"/>
      <c r="P86" s="1057"/>
      <c r="Q86" s="1058"/>
      <c r="R86" s="1059"/>
    </row>
    <row r="87" spans="3:18" ht="85.5" customHeight="1">
      <c r="C87" s="1109" t="str">
        <f ca="1">IF(ISBLANK(OFFSET('5. Pp (3 años)'!$C$39,INT((ROW()-13)/2),0)),"",OFFSET('5. Pp (3 años)'!$C$39,INT((ROW()-13)/2),0))</f>
        <v>Componente</v>
      </c>
      <c r="D87" s="1111"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111" t="str">
        <f ca="1">IF(ISBLANK(OFFSET('5. Pp (3 años)'!$E$39,INT((ROW()-13)/2),0)),"",OFFSET('5. Pp (3 años)'!$E$39,INT((ROW()-13)/2),0))</f>
        <v>PSB: Porcentaje de Servicios de Asistencia Social y Jurídicos  Brindados.</v>
      </c>
      <c r="F87" s="1113" t="str">
        <f ca="1">IF(ISBLANK(OFFSET('5. Pp (3 años)'!$K$39,INT((ROW()-13)/2),0)),"",OFFSET('5. Pp (3 años)'!$K$39,INT((ROW()-13)/2),0))</f>
        <v>Ascendente</v>
      </c>
      <c r="G87" s="1115" t="str">
        <f ca="1">IF(ISBLANK(OFFSET('5. Pp (3 años)'!$H$39,INT((ROW()-13)/2),0)),"",OFFSET('5. Pp (3 años)'!$H$39,INT((ROW()-13)/2),0))</f>
        <v>Trimestral</v>
      </c>
      <c r="H87" s="1097">
        <f ca="1">IF(ISBLANK(OFFSET('9. METAS'!$L$20,INT((ROW()-13)/2),0)),"",OFFSET('9. METAS'!$L$20,INT((ROW()-13)/2),0))</f>
        <v>14338</v>
      </c>
      <c r="I87" s="1099" t="s">
        <v>1393</v>
      </c>
      <c r="J87" s="776">
        <f ca="1">IF(MOD(ROW()-13,2)=0,IF(ISBLANK(OFFSET('11. SEGUIMIENTO 2026'!$N$14,INT((ROW()-13)/2),0)),"",OFFSET('11. SEGUIMIENTO 2026'!$N$14,INT((ROW()-13)/2),0)),IF(ISBLANK(OFFSET('9. METAS'!$R$20,INT((ROW()-14)/2),0)),"",OFFSET('9. METAS'!$R$20,INT((ROW()-14)/2),0)))</f>
        <v>2998</v>
      </c>
      <c r="K87" s="774" t="str">
        <f ca="1">IF(MOD(ROW()-13,2)=0,IF(ISBLANK(OFFSET('11. SEGUIMIENTO 2026'!$O$14,INT((ROW()-13)/2),0)),"",OFFSET('11. SEGUIMIENTO 2026'!$O$14,INT((ROW()-13)/2),0)),IF(ISBLANK(OFFSET('9. METAS'!$S$20,INT((ROW()-14)/2),0)),"",OFFSET('9. METAS'!$S$20,INT((ROW()-14)/2),0)))</f>
        <v/>
      </c>
      <c r="L87" s="774" t="str">
        <f ca="1">IF(MOD(ROW()-13,2)=0,IF(ISBLANK(OFFSET('11. SEGUIMIENTO 2026'!$P$14,INT((ROW()-13)/2),0)),"",OFFSET('11. SEGUIMIENTO 2026'!$P$14,INT((ROW()-13)/2),0)),IF(ISBLANK(OFFSET('9. METAS'!$T$20,INT((ROW()-14)/2),0)),"",OFFSET('9. METAS'!$T$20,INT((ROW()-14)/2),0)))</f>
        <v/>
      </c>
      <c r="M87" s="775" t="str">
        <f ca="1">IF(MOD(ROW()-13,2)=0,IF(ISBLANK(OFFSET('11. SEGUIMIENTO 2026'!$Q$14,INT((ROW()-13)/2),0)),"",OFFSET('11. SEGUIMIENTO 2026'!$Q$14,INT((ROW()-13)/2),0)),IF(ISBLANK(OFFSET('9. METAS'!$U$20,INT((ROW()-14)/2),0)),"",OFFSET('9. METAS'!$U$20,INT((ROW()-14)/2),0)))</f>
        <v/>
      </c>
      <c r="N87" s="1101">
        <f t="shared" ref="N87" ca="1" si="70">IFERROR(J87/J88,"ND")</f>
        <v>1.0107889413351314</v>
      </c>
      <c r="O87" s="1103">
        <f t="shared" ref="O87" ca="1" si="71">IFERROR(((J87)/H87),"ND")</f>
        <v>0.20909471334914215</v>
      </c>
      <c r="P87" s="1057" t="s">
        <v>1431</v>
      </c>
      <c r="Q87" s="1058"/>
      <c r="R87" s="1059"/>
    </row>
    <row r="88" spans="3:18" ht="85.5" customHeight="1">
      <c r="C88" s="1117"/>
      <c r="D88" s="1118"/>
      <c r="E88" s="1118"/>
      <c r="F88" s="1119"/>
      <c r="G88" s="1120"/>
      <c r="H88" s="1105"/>
      <c r="I88" s="1106"/>
      <c r="J88" s="776">
        <f ca="1">IF(MOD(ROW()-13,2)=0,IF(ISBLANK(OFFSET('11. SEGUIMIENTO 2026'!$N$14,INT((ROW()-13)/2),0)),"",OFFSET('11. SEGUIMIENTO 2026'!$N$14,INT((ROW()-13)/2),0)),IF(ISBLANK(OFFSET('9. METAS'!$R$20,INT((ROW()-14)/2),0)),"",OFFSET('9. METAS'!$R$20,INT((ROW()-14)/2),0)))</f>
        <v>2966</v>
      </c>
      <c r="K88" s="774">
        <f ca="1">IF(MOD(ROW()-13,2)=0,IF(ISBLANK(OFFSET('11. SEGUIMIENTO 2026'!$O$14,INT((ROW()-13)/2),0)),"",OFFSET('11. SEGUIMIENTO 2026'!$O$14,INT((ROW()-13)/2),0)),IF(ISBLANK(OFFSET('9. METAS'!$S$20,INT((ROW()-14)/2),0)),"",OFFSET('9. METAS'!$S$20,INT((ROW()-14)/2),0)))</f>
        <v>3241</v>
      </c>
      <c r="L88" s="774">
        <f ca="1">IF(MOD(ROW()-13,2)=0,IF(ISBLANK(OFFSET('11. SEGUIMIENTO 2026'!$P$14,INT((ROW()-13)/2),0)),"",OFFSET('11. SEGUIMIENTO 2026'!$P$14,INT((ROW()-13)/2),0)),IF(ISBLANK(OFFSET('9. METAS'!$T$20,INT((ROW()-14)/2),0)),"",OFFSET('9. METAS'!$T$20,INT((ROW()-14)/2),0)))</f>
        <v>4084</v>
      </c>
      <c r="M88" s="775">
        <f ca="1">IF(MOD(ROW()-13,2)=0,IF(ISBLANK(OFFSET('11. SEGUIMIENTO 2026'!$Q$14,INT((ROW()-13)/2),0)),"",OFFSET('11. SEGUIMIENTO 2026'!$Q$14,INT((ROW()-13)/2),0)),IF(ISBLANK(OFFSET('9. METAS'!$U$20,INT((ROW()-14)/2),0)),"",OFFSET('9. METAS'!$U$20,INT((ROW()-14)/2),0)))</f>
        <v>4047</v>
      </c>
      <c r="N88" s="1107"/>
      <c r="O88" s="1108"/>
      <c r="P88" s="1057"/>
      <c r="Q88" s="1058"/>
      <c r="R88" s="1059"/>
    </row>
    <row r="89" spans="3:18" ht="93" customHeight="1">
      <c r="C89" s="1109" t="str">
        <f ca="1">IF(ISBLANK(OFFSET('5. Pp (3 años)'!$C$39,INT((ROW()-13)/2),0)),"",OFFSET('5. Pp (3 años)'!$C$39,INT((ROW()-13)/2),0))</f>
        <v>Actividad</v>
      </c>
      <c r="D89" s="1111"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111" t="str">
        <f ca="1">IF(ISBLANK(OFFSET('5. Pp (3 años)'!$E$39,INT((ROW()-13)/2),0)),"",OFFSET('5. Pp (3 años)'!$E$39,INT((ROW()-13)/2),0))</f>
        <v>PAPRDR: Porcentaje de Acciones de Protección y Restitución de Derechos Realizadas</v>
      </c>
      <c r="F89" s="1113" t="str">
        <f ca="1">IF(ISBLANK(OFFSET('5. Pp (3 años)'!$K$39,INT((ROW()-13)/2),0)),"",OFFSET('5. Pp (3 años)'!$K$39,INT((ROW()-13)/2),0))</f>
        <v>Ascendente</v>
      </c>
      <c r="G89" s="1115" t="str">
        <f ca="1">IF(ISBLANK(OFFSET('5. Pp (3 años)'!$H$39,INT((ROW()-13)/2),0)),"",OFFSET('5. Pp (3 años)'!$H$39,INT((ROW()-13)/2),0))</f>
        <v>Trimestral</v>
      </c>
      <c r="H89" s="1097">
        <f ca="1">IF(ISBLANK(OFFSET('9. METAS'!$L$20,INT((ROW()-13)/2),0)),"",OFFSET('9. METAS'!$L$20,INT((ROW()-13)/2),0))</f>
        <v>392</v>
      </c>
      <c r="I89" s="1099" t="s">
        <v>1393</v>
      </c>
      <c r="J89" s="776">
        <f ca="1">IF(MOD(ROW()-13,2)=0,IF(ISBLANK(OFFSET('11. SEGUIMIENTO 2026'!$N$14,INT((ROW()-13)/2),0)),"",OFFSET('11. SEGUIMIENTO 2026'!$N$14,INT((ROW()-13)/2),0)),IF(ISBLANK(OFFSET('9. METAS'!$R$20,INT((ROW()-14)/2),0)),"",OFFSET('9. METAS'!$R$20,INT((ROW()-14)/2),0)))</f>
        <v>52</v>
      </c>
      <c r="K89" s="774" t="str">
        <f ca="1">IF(MOD(ROW()-13,2)=0,IF(ISBLANK(OFFSET('11. SEGUIMIENTO 2026'!$O$14,INT((ROW()-13)/2),0)),"",OFFSET('11. SEGUIMIENTO 2026'!$O$14,INT((ROW()-13)/2),0)),IF(ISBLANK(OFFSET('9. METAS'!$S$20,INT((ROW()-14)/2),0)),"",OFFSET('9. METAS'!$S$20,INT((ROW()-14)/2),0)))</f>
        <v/>
      </c>
      <c r="L89" s="774" t="str">
        <f ca="1">IF(MOD(ROW()-13,2)=0,IF(ISBLANK(OFFSET('11. SEGUIMIENTO 2026'!$P$14,INT((ROW()-13)/2),0)),"",OFFSET('11. SEGUIMIENTO 2026'!$P$14,INT((ROW()-13)/2),0)),IF(ISBLANK(OFFSET('9. METAS'!$T$20,INT((ROW()-14)/2),0)),"",OFFSET('9. METAS'!$T$20,INT((ROW()-14)/2),0)))</f>
        <v/>
      </c>
      <c r="M89" s="775" t="str">
        <f ca="1">IF(MOD(ROW()-13,2)=0,IF(ISBLANK(OFFSET('11. SEGUIMIENTO 2026'!$Q$14,INT((ROW()-13)/2),0)),"",OFFSET('11. SEGUIMIENTO 2026'!$Q$14,INT((ROW()-13)/2),0)),IF(ISBLANK(OFFSET('9. METAS'!$U$20,INT((ROW()-14)/2),0)),"",OFFSET('9. METAS'!$U$20,INT((ROW()-14)/2),0)))</f>
        <v/>
      </c>
      <c r="N89" s="1101">
        <f t="shared" ref="N89" ca="1" si="72">IFERROR(J89/J90,"ND")</f>
        <v>0.74285714285714288</v>
      </c>
      <c r="O89" s="1103">
        <f t="shared" ref="O89" ca="1" si="73">IFERROR(((J89)/H89),"ND")</f>
        <v>0.1326530612244898</v>
      </c>
      <c r="P89" s="1057" t="s">
        <v>1432</v>
      </c>
      <c r="Q89" s="1058"/>
      <c r="R89" s="1059"/>
    </row>
    <row r="90" spans="3:18" ht="93" customHeight="1">
      <c r="C90" s="1117"/>
      <c r="D90" s="1118"/>
      <c r="E90" s="1118"/>
      <c r="F90" s="1119"/>
      <c r="G90" s="1120"/>
      <c r="H90" s="1105"/>
      <c r="I90" s="1106"/>
      <c r="J90" s="776">
        <f ca="1">IF(MOD(ROW()-13,2)=0,IF(ISBLANK(OFFSET('11. SEGUIMIENTO 2026'!$N$14,INT((ROW()-13)/2),0)),"",OFFSET('11. SEGUIMIENTO 2026'!$N$14,INT((ROW()-13)/2),0)),IF(ISBLANK(OFFSET('9. METAS'!$R$20,INT((ROW()-14)/2),0)),"",OFFSET('9. METAS'!$R$20,INT((ROW()-14)/2),0)))</f>
        <v>70</v>
      </c>
      <c r="K90" s="774">
        <f ca="1">IF(MOD(ROW()-13,2)=0,IF(ISBLANK(OFFSET('11. SEGUIMIENTO 2026'!$O$14,INT((ROW()-13)/2),0)),"",OFFSET('11. SEGUIMIENTO 2026'!$O$14,INT((ROW()-13)/2),0)),IF(ISBLANK(OFFSET('9. METAS'!$S$20,INT((ROW()-14)/2),0)),"",OFFSET('9. METAS'!$S$20,INT((ROW()-14)/2),0)))</f>
        <v>114</v>
      </c>
      <c r="L90" s="774">
        <f ca="1">IF(MOD(ROW()-13,2)=0,IF(ISBLANK(OFFSET('11. SEGUIMIENTO 2026'!$P$14,INT((ROW()-13)/2),0)),"",OFFSET('11. SEGUIMIENTO 2026'!$P$14,INT((ROW()-13)/2),0)),IF(ISBLANK(OFFSET('9. METAS'!$T$20,INT((ROW()-14)/2),0)),"",OFFSET('9. METAS'!$T$20,INT((ROW()-14)/2),0)))</f>
        <v>102</v>
      </c>
      <c r="M90" s="775">
        <f ca="1">IF(MOD(ROW()-13,2)=0,IF(ISBLANK(OFFSET('11. SEGUIMIENTO 2026'!$Q$14,INT((ROW()-13)/2),0)),"",OFFSET('11. SEGUIMIENTO 2026'!$Q$14,INT((ROW()-13)/2),0)),IF(ISBLANK(OFFSET('9. METAS'!$U$20,INT((ROW()-14)/2),0)),"",OFFSET('9. METAS'!$U$20,INT((ROW()-14)/2),0)))</f>
        <v>106</v>
      </c>
      <c r="N90" s="1107"/>
      <c r="O90" s="1108"/>
      <c r="P90" s="1057"/>
      <c r="Q90" s="1058"/>
      <c r="R90" s="1059"/>
    </row>
    <row r="91" spans="3:18" ht="102.75" customHeight="1">
      <c r="C91" s="1109" t="str">
        <f ca="1">IF(ISBLANK(OFFSET('5. Pp (3 años)'!$C$39,INT((ROW()-13)/2),0)),"",OFFSET('5. Pp (3 años)'!$C$39,INT((ROW()-13)/2),0))</f>
        <v>Actividad</v>
      </c>
      <c r="D91" s="1111" t="str">
        <f ca="1">IF(ISBLANK(OFFSET('5. Pp (3 años)'!$D$39,INT((ROW()-13)/2),0)),"",OFFSET('5. Pp (3 años)'!$D$39,INT((ROW()-13)/2),0))</f>
        <v>4.2.1.1.7.2. Atenciones jurídicas y de asistencia social a la ciudadanía benitojuarense en situación de violencia familiar.</v>
      </c>
      <c r="E91" s="1111" t="str">
        <f ca="1">IF(ISBLANK(OFFSET('5. Pp (3 años)'!$E$39,INT((ROW()-13)/2),0)),"",OFFSET('5. Pp (3 años)'!$E$39,INT((ROW()-13)/2),0))</f>
        <v>PAJASR: Porcentaje de Atenciones Jurídicas y de Asistencia Social Realizadas.</v>
      </c>
      <c r="F91" s="1113" t="str">
        <f ca="1">IF(ISBLANK(OFFSET('5. Pp (3 años)'!$K$39,INT((ROW()-13)/2),0)),"",OFFSET('5. Pp (3 años)'!$K$39,INT((ROW()-13)/2),0))</f>
        <v>Ascendente</v>
      </c>
      <c r="G91" s="1115" t="str">
        <f ca="1">IF(ISBLANK(OFFSET('5. Pp (3 años)'!$H$39,INT((ROW()-13)/2),0)),"",OFFSET('5. Pp (3 años)'!$H$39,INT((ROW()-13)/2),0))</f>
        <v>Trimestral</v>
      </c>
      <c r="H91" s="1097">
        <f ca="1">IF(ISBLANK(OFFSET('9. METAS'!$L$20,INT((ROW()-13)/2),0)),"",OFFSET('9. METAS'!$L$20,INT((ROW()-13)/2),0))</f>
        <v>10249</v>
      </c>
      <c r="I91" s="1099" t="s">
        <v>1393</v>
      </c>
      <c r="J91" s="776">
        <f ca="1">IF(MOD(ROW()-13,2)=0,IF(ISBLANK(OFFSET('11. SEGUIMIENTO 2026'!$N$14,INT((ROW()-13)/2),0)),"",OFFSET('11. SEGUIMIENTO 2026'!$N$14,INT((ROW()-13)/2),0)),IF(ISBLANK(OFFSET('9. METAS'!$R$20,INT((ROW()-14)/2),0)),"",OFFSET('9. METAS'!$R$20,INT((ROW()-14)/2),0)))</f>
        <v>2666</v>
      </c>
      <c r="K91" s="774" t="str">
        <f ca="1">IF(MOD(ROW()-13,2)=0,IF(ISBLANK(OFFSET('11. SEGUIMIENTO 2026'!$O$14,INT((ROW()-13)/2),0)),"",OFFSET('11. SEGUIMIENTO 2026'!$O$14,INT((ROW()-13)/2),0)),IF(ISBLANK(OFFSET('9. METAS'!$S$20,INT((ROW()-14)/2),0)),"",OFFSET('9. METAS'!$S$20,INT((ROW()-14)/2),0)))</f>
        <v/>
      </c>
      <c r="L91" s="774" t="str">
        <f ca="1">IF(MOD(ROW()-13,2)=0,IF(ISBLANK(OFFSET('11. SEGUIMIENTO 2026'!$P$14,INT((ROW()-13)/2),0)),"",OFFSET('11. SEGUIMIENTO 2026'!$P$14,INT((ROW()-13)/2),0)),IF(ISBLANK(OFFSET('9. METAS'!$T$20,INT((ROW()-14)/2),0)),"",OFFSET('9. METAS'!$T$20,INT((ROW()-14)/2),0)))</f>
        <v/>
      </c>
      <c r="M91" s="775" t="str">
        <f ca="1">IF(MOD(ROW()-13,2)=0,IF(ISBLANK(OFFSET('11. SEGUIMIENTO 2026'!$Q$14,INT((ROW()-13)/2),0)),"",OFFSET('11. SEGUIMIENTO 2026'!$Q$14,INT((ROW()-13)/2),0)),IF(ISBLANK(OFFSET('9. METAS'!$U$20,INT((ROW()-14)/2),0)),"",OFFSET('9. METAS'!$U$20,INT((ROW()-14)/2),0)))</f>
        <v/>
      </c>
      <c r="N91" s="1101">
        <f t="shared" ref="N91" ca="1" si="74">IFERROR(J91/J92,"ND")</f>
        <v>1.1561144839549002</v>
      </c>
      <c r="O91" s="1103">
        <f t="shared" ref="O91" ca="1" si="75">IFERROR(((J91)/H91),"ND")</f>
        <v>0.26012293882329984</v>
      </c>
      <c r="P91" s="1072" t="s">
        <v>1433</v>
      </c>
      <c r="Q91" s="1073"/>
      <c r="R91" s="1074"/>
    </row>
    <row r="92" spans="3:18" ht="102.75" customHeight="1">
      <c r="C92" s="1117"/>
      <c r="D92" s="1118"/>
      <c r="E92" s="1118"/>
      <c r="F92" s="1119"/>
      <c r="G92" s="1120"/>
      <c r="H92" s="1105"/>
      <c r="I92" s="1106"/>
      <c r="J92" s="776">
        <f ca="1">IF(MOD(ROW()-13,2)=0,IF(ISBLANK(OFFSET('11. SEGUIMIENTO 2026'!$N$14,INT((ROW()-13)/2),0)),"",OFFSET('11. SEGUIMIENTO 2026'!$N$14,INT((ROW()-13)/2),0)),IF(ISBLANK(OFFSET('9. METAS'!$R$20,INT((ROW()-14)/2),0)),"",OFFSET('9. METAS'!$R$20,INT((ROW()-14)/2),0)))</f>
        <v>2306</v>
      </c>
      <c r="K92" s="774">
        <f ca="1">IF(MOD(ROW()-13,2)=0,IF(ISBLANK(OFFSET('11. SEGUIMIENTO 2026'!$O$14,INT((ROW()-13)/2),0)),"",OFFSET('11. SEGUIMIENTO 2026'!$O$14,INT((ROW()-13)/2),0)),IF(ISBLANK(OFFSET('9. METAS'!$S$20,INT((ROW()-14)/2),0)),"",OFFSET('9. METAS'!$S$20,INT((ROW()-14)/2),0)))</f>
        <v>2414</v>
      </c>
      <c r="L92" s="774">
        <f ca="1">IF(MOD(ROW()-13,2)=0,IF(ISBLANK(OFFSET('11. SEGUIMIENTO 2026'!$P$14,INT((ROW()-13)/2),0)),"",OFFSET('11. SEGUIMIENTO 2026'!$P$14,INT((ROW()-13)/2),0)),IF(ISBLANK(OFFSET('9. METAS'!$T$20,INT((ROW()-14)/2),0)),"",OFFSET('9. METAS'!$T$20,INT((ROW()-14)/2),0)))</f>
        <v>2886</v>
      </c>
      <c r="M92" s="775">
        <f ca="1">IF(MOD(ROW()-13,2)=0,IF(ISBLANK(OFFSET('11. SEGUIMIENTO 2026'!$Q$14,INT((ROW()-13)/2),0)),"",OFFSET('11. SEGUIMIENTO 2026'!$Q$14,INT((ROW()-13)/2),0)),IF(ISBLANK(OFFSET('9. METAS'!$U$20,INT((ROW()-14)/2),0)),"",OFFSET('9. METAS'!$U$20,INT((ROW()-14)/2),0)))</f>
        <v>2643</v>
      </c>
      <c r="N92" s="1107"/>
      <c r="O92" s="1108"/>
      <c r="P92" s="1072"/>
      <c r="Q92" s="1073"/>
      <c r="R92" s="1074"/>
    </row>
    <row r="93" spans="3:18" ht="94.5" customHeight="1">
      <c r="C93" s="1109" t="str">
        <f ca="1">IF(ISBLANK(OFFSET('5. Pp (3 años)'!$C$39,INT((ROW()-13)/2),0)),"",OFFSET('5. Pp (3 años)'!$C$39,INT((ROW()-13)/2),0))</f>
        <v>Actividad</v>
      </c>
      <c r="D93" s="1111"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111" t="str">
        <f ca="1">IF(ISBLANK(OFFSET('5. Pp (3 años)'!$E$39,INT((ROW()-13)/2),0)),"",OFFSET('5. Pp (3 años)'!$E$39,INT((ROW()-13)/2),0))</f>
        <v>PSTS: Porcentaje de Servicios de Trabajo Social Realizados.</v>
      </c>
      <c r="F93" s="1113" t="str">
        <f ca="1">IF(ISBLANK(OFFSET('5. Pp (3 años)'!$K$39,INT((ROW()-13)/2),0)),"",OFFSET('5. Pp (3 años)'!$K$39,INT((ROW()-13)/2),0))</f>
        <v>Ascendente</v>
      </c>
      <c r="G93" s="1115" t="str">
        <f ca="1">IF(ISBLANK(OFFSET('5. Pp (3 años)'!$H$39,INT((ROW()-13)/2),0)),"",OFFSET('5. Pp (3 años)'!$H$39,INT((ROW()-13)/2),0))</f>
        <v>Trimestral</v>
      </c>
      <c r="H93" s="1097">
        <f ca="1">IF(ISBLANK(OFFSET('9. METAS'!$L$20,INT((ROW()-13)/2),0)),"",OFFSET('9. METAS'!$L$20,INT((ROW()-13)/2),0))</f>
        <v>9467.75</v>
      </c>
      <c r="I93" s="1099" t="s">
        <v>1393</v>
      </c>
      <c r="J93" s="776">
        <f ca="1">IF(MOD(ROW()-13,2)=0,IF(ISBLANK(OFFSET('11. SEGUIMIENTO 2026'!$N$14,INT((ROW()-13)/2),0)),"",OFFSET('11. SEGUIMIENTO 2026'!$N$14,INT((ROW()-13)/2),0)),IF(ISBLANK(OFFSET('9. METAS'!$R$20,INT((ROW()-14)/2),0)),"",OFFSET('9. METAS'!$R$20,INT((ROW()-14)/2),0)))</f>
        <v>2189</v>
      </c>
      <c r="K93" s="774" t="str">
        <f ca="1">IF(MOD(ROW()-13,2)=0,IF(ISBLANK(OFFSET('11. SEGUIMIENTO 2026'!$O$14,INT((ROW()-13)/2),0)),"",OFFSET('11. SEGUIMIENTO 2026'!$O$14,INT((ROW()-13)/2),0)),IF(ISBLANK(OFFSET('9. METAS'!$S$20,INT((ROW()-14)/2),0)),"",OFFSET('9. METAS'!$S$20,INT((ROW()-14)/2),0)))</f>
        <v/>
      </c>
      <c r="L93" s="774" t="str">
        <f ca="1">IF(MOD(ROW()-13,2)=0,IF(ISBLANK(OFFSET('11. SEGUIMIENTO 2026'!$P$14,INT((ROW()-13)/2),0)),"",OFFSET('11. SEGUIMIENTO 2026'!$P$14,INT((ROW()-13)/2),0)),IF(ISBLANK(OFFSET('9. METAS'!$T$20,INT((ROW()-14)/2),0)),"",OFFSET('9. METAS'!$T$20,INT((ROW()-14)/2),0)))</f>
        <v/>
      </c>
      <c r="M93" s="775" t="str">
        <f ca="1">IF(MOD(ROW()-13,2)=0,IF(ISBLANK(OFFSET('11. SEGUIMIENTO 2026'!$Q$14,INT((ROW()-13)/2),0)),"",OFFSET('11. SEGUIMIENTO 2026'!$Q$14,INT((ROW()-13)/2),0)),IF(ISBLANK(OFFSET('9. METAS'!$U$20,INT((ROW()-14)/2),0)),"",OFFSET('9. METAS'!$U$20,INT((ROW()-14)/2),0)))</f>
        <v/>
      </c>
      <c r="N93" s="1101">
        <f t="shared" ref="N93" ca="1" si="76">IFERROR(J93/J94,"ND")</f>
        <v>0.9291171477079796</v>
      </c>
      <c r="O93" s="1103">
        <f t="shared" ref="O93" ca="1" si="77">IFERROR(((J93)/H93),"ND")</f>
        <v>0.23120593594042935</v>
      </c>
      <c r="P93" s="1057" t="s">
        <v>1434</v>
      </c>
      <c r="Q93" s="1058"/>
      <c r="R93" s="1059"/>
    </row>
    <row r="94" spans="3:18" ht="94.5" customHeight="1">
      <c r="C94" s="1117"/>
      <c r="D94" s="1118"/>
      <c r="E94" s="1118"/>
      <c r="F94" s="1119"/>
      <c r="G94" s="1120"/>
      <c r="H94" s="1105"/>
      <c r="I94" s="1106"/>
      <c r="J94" s="776">
        <f ca="1">IF(MOD(ROW()-13,2)=0,IF(ISBLANK(OFFSET('11. SEGUIMIENTO 2026'!$N$14,INT((ROW()-13)/2),0)),"",OFFSET('11. SEGUIMIENTO 2026'!$N$14,INT((ROW()-13)/2),0)),IF(ISBLANK(OFFSET('9. METAS'!$R$20,INT((ROW()-14)/2),0)),"",OFFSET('9. METAS'!$R$20,INT((ROW()-14)/2),0)))</f>
        <v>2356</v>
      </c>
      <c r="K94" s="774">
        <f ca="1">IF(MOD(ROW()-13,2)=0,IF(ISBLANK(OFFSET('11. SEGUIMIENTO 2026'!$O$14,INT((ROW()-13)/2),0)),"",OFFSET('11. SEGUIMIENTO 2026'!$O$14,INT((ROW()-13)/2),0)),IF(ISBLANK(OFFSET('9. METAS'!$S$20,INT((ROW()-14)/2),0)),"",OFFSET('9. METAS'!$S$20,INT((ROW()-14)/2),0)))</f>
        <v>2231</v>
      </c>
      <c r="L94" s="774">
        <f ca="1">IF(MOD(ROW()-13,2)=0,IF(ISBLANK(OFFSET('11. SEGUIMIENTO 2026'!$P$14,INT((ROW()-13)/2),0)),"",OFFSET('11. SEGUIMIENTO 2026'!$P$14,INT((ROW()-13)/2),0)),IF(ISBLANK(OFFSET('9. METAS'!$T$20,INT((ROW()-14)/2),0)),"",OFFSET('9. METAS'!$T$20,INT((ROW()-14)/2),0)))</f>
        <v>2443.5</v>
      </c>
      <c r="M94" s="775">
        <f ca="1">IF(MOD(ROW()-13,2)=0,IF(ISBLANK(OFFSET('11. SEGUIMIENTO 2026'!$Q$14,INT((ROW()-13)/2),0)),"",OFFSET('11. SEGUIMIENTO 2026'!$Q$14,INT((ROW()-13)/2),0)),IF(ISBLANK(OFFSET('9. METAS'!$U$20,INT((ROW()-14)/2),0)),"",OFFSET('9. METAS'!$U$20,INT((ROW()-14)/2),0)))</f>
        <v>2437.25</v>
      </c>
      <c r="N94" s="1107"/>
      <c r="O94" s="1108"/>
      <c r="P94" s="1057"/>
      <c r="Q94" s="1058"/>
      <c r="R94" s="1059"/>
    </row>
    <row r="95" spans="3:18" ht="98.25" customHeight="1">
      <c r="C95" s="1109" t="str">
        <f ca="1">IF(ISBLANK(OFFSET('5. Pp (3 años)'!$C$39,INT((ROW()-13)/2),0)),"",OFFSET('5. Pp (3 años)'!$C$39,INT((ROW()-13)/2),0))</f>
        <v>Actividad</v>
      </c>
      <c r="D95" s="1111" t="str">
        <f ca="1">IF(ISBLANK(OFFSET('5. Pp (3 años)'!$D$39,INT((ROW()-13)/2),0)),"",OFFSET('5. Pp (3 años)'!$D$39,INT((ROW()-13)/2),0))</f>
        <v>4.2.1.1.7.4. Atención psicológica a familias, personas, víctimas o generadoras de violencia, y acompañamiento psicológico en atención a instancias jurídicas foráneas.</v>
      </c>
      <c r="E95" s="1111" t="str">
        <f ca="1">IF(ISBLANK(OFFSET('5. Pp (3 años)'!$E$39,INT((ROW()-13)/2),0)),"",OFFSET('5. Pp (3 años)'!$E$39,INT((ROW()-13)/2),0))</f>
        <v>PAPR: Porcentaje de Atenciones Psicológicas Realizadas.</v>
      </c>
      <c r="F95" s="1113" t="str">
        <f ca="1">IF(ISBLANK(OFFSET('5. Pp (3 años)'!$K$39,INT((ROW()-13)/2),0)),"",OFFSET('5. Pp (3 años)'!$K$39,INT((ROW()-13)/2),0))</f>
        <v>Ascendente</v>
      </c>
      <c r="G95" s="1115" t="str">
        <f ca="1">IF(ISBLANK(OFFSET('5. Pp (3 años)'!$H$39,INT((ROW()-13)/2),0)),"",OFFSET('5. Pp (3 años)'!$H$39,INT((ROW()-13)/2),0))</f>
        <v>Trimestral</v>
      </c>
      <c r="H95" s="1097">
        <f ca="1">IF(ISBLANK(OFFSET('9. METAS'!$L$20,INT((ROW()-13)/2),0)),"",OFFSET('9. METAS'!$L$20,INT((ROW()-13)/2),0))</f>
        <v>1708</v>
      </c>
      <c r="I95" s="1099" t="s">
        <v>1393</v>
      </c>
      <c r="J95" s="776">
        <f ca="1">IF(MOD(ROW()-13,2)=0,IF(ISBLANK(OFFSET('11. SEGUIMIENTO 2026'!$N$14,INT((ROW()-13)/2),0)),"",OFFSET('11. SEGUIMIENTO 2026'!$N$14,INT((ROW()-13)/2),0)),IF(ISBLANK(OFFSET('9. METAS'!$R$20,INT((ROW()-14)/2),0)),"",OFFSET('9. METAS'!$R$20,INT((ROW()-14)/2),0)))</f>
        <v>367</v>
      </c>
      <c r="K95" s="774" t="str">
        <f ca="1">IF(MOD(ROW()-13,2)=0,IF(ISBLANK(OFFSET('11. SEGUIMIENTO 2026'!$O$14,INT((ROW()-13)/2),0)),"",OFFSET('11. SEGUIMIENTO 2026'!$O$14,INT((ROW()-13)/2),0)),IF(ISBLANK(OFFSET('9. METAS'!$S$20,INT((ROW()-14)/2),0)),"",OFFSET('9. METAS'!$S$20,INT((ROW()-14)/2),0)))</f>
        <v/>
      </c>
      <c r="L95" s="774" t="str">
        <f ca="1">IF(MOD(ROW()-13,2)=0,IF(ISBLANK(OFFSET('11. SEGUIMIENTO 2026'!$P$14,INT((ROW()-13)/2),0)),"",OFFSET('11. SEGUIMIENTO 2026'!$P$14,INT((ROW()-13)/2),0)),IF(ISBLANK(OFFSET('9. METAS'!$T$20,INT((ROW()-14)/2),0)),"",OFFSET('9. METAS'!$T$20,INT((ROW()-14)/2),0)))</f>
        <v/>
      </c>
      <c r="M95" s="775" t="str">
        <f ca="1">IF(MOD(ROW()-13,2)=0,IF(ISBLANK(OFFSET('11. SEGUIMIENTO 2026'!$Q$14,INT((ROW()-13)/2),0)),"",OFFSET('11. SEGUIMIENTO 2026'!$Q$14,INT((ROW()-13)/2),0)),IF(ISBLANK(OFFSET('9. METAS'!$U$20,INT((ROW()-14)/2),0)),"",OFFSET('9. METAS'!$U$20,INT((ROW()-14)/2),0)))</f>
        <v/>
      </c>
      <c r="N95" s="1101">
        <f t="shared" ref="N95" ca="1" si="78">IFERROR(J95/J96,"ND")</f>
        <v>0.90394088669950734</v>
      </c>
      <c r="O95" s="1103">
        <f t="shared" ref="O95" ca="1" si="79">IFERROR(((J95)/H95),"ND")</f>
        <v>0.21487119437939109</v>
      </c>
      <c r="P95" s="1060" t="s">
        <v>1609</v>
      </c>
      <c r="Q95" s="1061"/>
      <c r="R95" s="1062"/>
    </row>
    <row r="96" spans="3:18" ht="98.25" customHeight="1">
      <c r="C96" s="1117"/>
      <c r="D96" s="1118"/>
      <c r="E96" s="1118"/>
      <c r="F96" s="1119"/>
      <c r="G96" s="1120"/>
      <c r="H96" s="1105"/>
      <c r="I96" s="1106"/>
      <c r="J96" s="776">
        <f ca="1">IF(MOD(ROW()-13,2)=0,IF(ISBLANK(OFFSET('11. SEGUIMIENTO 2026'!$N$14,INT((ROW()-13)/2),0)),"",OFFSET('11. SEGUIMIENTO 2026'!$N$14,INT((ROW()-13)/2),0)),IF(ISBLANK(OFFSET('9. METAS'!$R$20,INT((ROW()-14)/2),0)),"",OFFSET('9. METAS'!$R$20,INT((ROW()-14)/2),0)))</f>
        <v>406</v>
      </c>
      <c r="K96" s="774">
        <f ca="1">IF(MOD(ROW()-13,2)=0,IF(ISBLANK(OFFSET('11. SEGUIMIENTO 2026'!$O$14,INT((ROW()-13)/2),0)),"",OFFSET('11. SEGUIMIENTO 2026'!$O$14,INT((ROW()-13)/2),0)),IF(ISBLANK(OFFSET('9. METAS'!$S$20,INT((ROW()-14)/2),0)),"",OFFSET('9. METAS'!$S$20,INT((ROW()-14)/2),0)))</f>
        <v>412</v>
      </c>
      <c r="L96" s="774">
        <f ca="1">IF(MOD(ROW()-13,2)=0,IF(ISBLANK(OFFSET('11. SEGUIMIENTO 2026'!$P$14,INT((ROW()-13)/2),0)),"",OFFSET('11. SEGUIMIENTO 2026'!$P$14,INT((ROW()-13)/2),0)),IF(ISBLANK(OFFSET('9. METAS'!$T$20,INT((ROW()-14)/2),0)),"",OFFSET('9. METAS'!$T$20,INT((ROW()-14)/2),0)))</f>
        <v>456</v>
      </c>
      <c r="M96" s="775">
        <f ca="1">IF(MOD(ROW()-13,2)=0,IF(ISBLANK(OFFSET('11. SEGUIMIENTO 2026'!$Q$14,INT((ROW()-13)/2),0)),"",OFFSET('11. SEGUIMIENTO 2026'!$Q$14,INT((ROW()-13)/2),0)),IF(ISBLANK(OFFSET('9. METAS'!$U$20,INT((ROW()-14)/2),0)),"",OFFSET('9. METAS'!$U$20,INT((ROW()-14)/2),0)))</f>
        <v>434</v>
      </c>
      <c r="N96" s="1107"/>
      <c r="O96" s="1108"/>
      <c r="P96" s="1060"/>
      <c r="Q96" s="1061"/>
      <c r="R96" s="1062"/>
    </row>
    <row r="97" spans="3:18" ht="73.5" customHeight="1">
      <c r="C97" s="1109" t="str">
        <f ca="1">IF(ISBLANK(OFFSET('5. Pp (3 años)'!$C$39,INT((ROW()-13)/2),0)),"",OFFSET('5. Pp (3 años)'!$C$39,INT((ROW()-13)/2),0))</f>
        <v>Componente</v>
      </c>
      <c r="D97" s="1111" t="str">
        <f ca="1">IF(ISBLANK(OFFSET('5. Pp (3 años)'!$D$39,INT((ROW()-13)/2),0)),"",OFFSET('5. Pp (3 años)'!$D$39,INT((ROW()-13)/2),0))</f>
        <v>4.2.1.1.8. Atención integral brindada a Niñas, Niños y Adolescentes (NNA) en situación de riesgo y víctimas de violencia.</v>
      </c>
      <c r="E97" s="1111" t="str">
        <f ca="1">IF(ISBLANK(OFFSET('5. Pp (3 años)'!$E$39,INT((ROW()-13)/2),0)),"",OFFSET('5. Pp (3 años)'!$E$39,INT((ROW()-13)/2),0))</f>
        <v>PAIB: Porcentaje de Atenciones Integrales a NNA en Situación de Riesgo Brindadas.</v>
      </c>
      <c r="F97" s="1113" t="str">
        <f ca="1">IF(ISBLANK(OFFSET('5. Pp (3 años)'!$K$39,INT((ROW()-13)/2),0)),"",OFFSET('5. Pp (3 años)'!$K$39,INT((ROW()-13)/2),0))</f>
        <v>Ascendente</v>
      </c>
      <c r="G97" s="1115" t="str">
        <f ca="1">IF(ISBLANK(OFFSET('5. Pp (3 años)'!$H$39,INT((ROW()-13)/2),0)),"",OFFSET('5. Pp (3 años)'!$H$39,INT((ROW()-13)/2),0))</f>
        <v>Trimestral</v>
      </c>
      <c r="H97" s="1097">
        <f ca="1">IF(ISBLANK(OFFSET('9. METAS'!$L$20,INT((ROW()-13)/2),0)),"",OFFSET('9. METAS'!$L$20,INT((ROW()-13)/2),0))</f>
        <v>3179</v>
      </c>
      <c r="I97" s="1099" t="s">
        <v>1393</v>
      </c>
      <c r="J97" s="776">
        <f ca="1">IF(MOD(ROW()-13,2)=0,IF(ISBLANK(OFFSET('11. SEGUIMIENTO 2026'!$N$14,INT((ROW()-13)/2),0)),"",OFFSET('11. SEGUIMIENTO 2026'!$N$14,INT((ROW()-13)/2),0)),IF(ISBLANK(OFFSET('9. METAS'!$R$20,INT((ROW()-14)/2),0)),"",OFFSET('9. METAS'!$R$20,INT((ROW()-14)/2),0)))</f>
        <v>814</v>
      </c>
      <c r="K97" s="774" t="str">
        <f ca="1">IF(MOD(ROW()-13,2)=0,IF(ISBLANK(OFFSET('11. SEGUIMIENTO 2026'!$O$14,INT((ROW()-13)/2),0)),"",OFFSET('11. SEGUIMIENTO 2026'!$O$14,INT((ROW()-13)/2),0)),IF(ISBLANK(OFFSET('9. METAS'!$S$20,INT((ROW()-14)/2),0)),"",OFFSET('9. METAS'!$S$20,INT((ROW()-14)/2),0)))</f>
        <v/>
      </c>
      <c r="L97" s="774" t="str">
        <f ca="1">IF(MOD(ROW()-13,2)=0,IF(ISBLANK(OFFSET('11. SEGUIMIENTO 2026'!$P$14,INT((ROW()-13)/2),0)),"",OFFSET('11. SEGUIMIENTO 2026'!$P$14,INT((ROW()-13)/2),0)),IF(ISBLANK(OFFSET('9. METAS'!$T$20,INT((ROW()-14)/2),0)),"",OFFSET('9. METAS'!$T$20,INT((ROW()-14)/2),0)))</f>
        <v/>
      </c>
      <c r="M97" s="775" t="str">
        <f ca="1">IF(MOD(ROW()-13,2)=0,IF(ISBLANK(OFFSET('11. SEGUIMIENTO 2026'!$Q$14,INT((ROW()-13)/2),0)),"",OFFSET('11. SEGUIMIENTO 2026'!$Q$14,INT((ROW()-13)/2),0)),IF(ISBLANK(OFFSET('9. METAS'!$U$20,INT((ROW()-14)/2),0)),"",OFFSET('9. METAS'!$U$20,INT((ROW()-14)/2),0)))</f>
        <v/>
      </c>
      <c r="N97" s="1101">
        <f t="shared" ref="N97" ca="1" si="80">IFERROR(J97/J98,"ND")</f>
        <v>1.1448663853727146</v>
      </c>
      <c r="O97" s="1103">
        <f t="shared" ref="O97" ca="1" si="81">IFERROR(((J97)/H97),"ND")</f>
        <v>0.25605536332179929</v>
      </c>
      <c r="P97" s="1057" t="s">
        <v>1436</v>
      </c>
      <c r="Q97" s="1058"/>
      <c r="R97" s="1059"/>
    </row>
    <row r="98" spans="3:18" ht="73.5" customHeight="1">
      <c r="C98" s="1117"/>
      <c r="D98" s="1118"/>
      <c r="E98" s="1118"/>
      <c r="F98" s="1119"/>
      <c r="G98" s="1120"/>
      <c r="H98" s="1105"/>
      <c r="I98" s="1106"/>
      <c r="J98" s="776">
        <f ca="1">IF(MOD(ROW()-13,2)=0,IF(ISBLANK(OFFSET('11. SEGUIMIENTO 2026'!$N$14,INT((ROW()-13)/2),0)),"",OFFSET('11. SEGUIMIENTO 2026'!$N$14,INT((ROW()-13)/2),0)),IF(ISBLANK(OFFSET('9. METAS'!$R$20,INT((ROW()-14)/2),0)),"",OFFSET('9. METAS'!$R$20,INT((ROW()-14)/2),0)))</f>
        <v>711</v>
      </c>
      <c r="K98" s="774">
        <f ca="1">IF(MOD(ROW()-13,2)=0,IF(ISBLANK(OFFSET('11. SEGUIMIENTO 2026'!$O$14,INT((ROW()-13)/2),0)),"",OFFSET('11. SEGUIMIENTO 2026'!$O$14,INT((ROW()-13)/2),0)),IF(ISBLANK(OFFSET('9. METAS'!$S$20,INT((ROW()-14)/2),0)),"",OFFSET('9. METAS'!$S$20,INT((ROW()-14)/2),0)))</f>
        <v>806</v>
      </c>
      <c r="L98" s="774">
        <f ca="1">IF(MOD(ROW()-13,2)=0,IF(ISBLANK(OFFSET('11. SEGUIMIENTO 2026'!$P$14,INT((ROW()-13)/2),0)),"",OFFSET('11. SEGUIMIENTO 2026'!$P$14,INT((ROW()-13)/2),0)),IF(ISBLANK(OFFSET('9. METAS'!$T$20,INT((ROW()-14)/2),0)),"",OFFSET('9. METAS'!$T$20,INT((ROW()-14)/2),0)))</f>
        <v>694</v>
      </c>
      <c r="M98" s="775">
        <f ca="1">IF(MOD(ROW()-13,2)=0,IF(ISBLANK(OFFSET('11. SEGUIMIENTO 2026'!$Q$14,INT((ROW()-13)/2),0)),"",OFFSET('11. SEGUIMIENTO 2026'!$Q$14,INT((ROW()-13)/2),0)),IF(ISBLANK(OFFSET('9. METAS'!$U$20,INT((ROW()-14)/2),0)),"",OFFSET('9. METAS'!$U$20,INT((ROW()-14)/2),0)))</f>
        <v>968</v>
      </c>
      <c r="N98" s="1107"/>
      <c r="O98" s="1108"/>
      <c r="P98" s="1057"/>
      <c r="Q98" s="1058"/>
      <c r="R98" s="1059"/>
    </row>
    <row r="99" spans="3:18" ht="93.75" customHeight="1">
      <c r="C99" s="1109" t="str">
        <f ca="1">IF(ISBLANK(OFFSET('5. Pp (3 años)'!$C$39,INT((ROW()-13)/2),0)),"",OFFSET('5. Pp (3 años)'!$C$39,INT((ROW()-13)/2),0))</f>
        <v>Actividad</v>
      </c>
      <c r="D99" s="1111" t="str">
        <f ca="1">IF(ISBLANK(OFFSET('5. Pp (3 años)'!$D$39,INT((ROW()-13)/2),0)),"",OFFSET('5. Pp (3 años)'!$D$39,INT((ROW()-13)/2),0))</f>
        <v xml:space="preserve">4.2.1.1.8.1. Atención Jurídicas a NNA en Situación de Riesgo, con representación y acompañamiento en las instancias Jurídicas </v>
      </c>
      <c r="E99" s="1111" t="str">
        <f ca="1">IF(ISBLANK(OFFSET('5. Pp (3 años)'!$E$39,INT((ROW()-13)/2),0)),"",OFFSET('5. Pp (3 años)'!$E$39,INT((ROW()-13)/2),0))</f>
        <v>PAJB: Porcentaje de Atenciones Jurídicas a NNA Brindadas.</v>
      </c>
      <c r="F99" s="1113" t="str">
        <f ca="1">IF(ISBLANK(OFFSET('5. Pp (3 años)'!$K$39,INT((ROW()-13)/2),0)),"",OFFSET('5. Pp (3 años)'!$K$39,INT((ROW()-13)/2),0))</f>
        <v>Ascendente</v>
      </c>
      <c r="G99" s="1115" t="str">
        <f ca="1">IF(ISBLANK(OFFSET('5. Pp (3 años)'!$H$39,INT((ROW()-13)/2),0)),"",OFFSET('5. Pp (3 años)'!$H$39,INT((ROW()-13)/2),0))</f>
        <v>Trimestral</v>
      </c>
      <c r="H99" s="1097">
        <f ca="1">IF(ISBLANK(OFFSET('9. METAS'!$L$20,INT((ROW()-13)/2),0)),"",OFFSET('9. METAS'!$L$20,INT((ROW()-13)/2),0))</f>
        <v>5393</v>
      </c>
      <c r="I99" s="1099" t="s">
        <v>1393</v>
      </c>
      <c r="J99" s="776">
        <f ca="1">IF(MOD(ROW()-13,2)=0,IF(ISBLANK(OFFSET('11. SEGUIMIENTO 2026'!$N$14,INT((ROW()-13)/2),0)),"",OFFSET('11. SEGUIMIENTO 2026'!$N$14,INT((ROW()-13)/2),0)),IF(ISBLANK(OFFSET('9. METAS'!$R$20,INT((ROW()-14)/2),0)),"",OFFSET('9. METAS'!$R$20,INT((ROW()-14)/2),0)))</f>
        <v>1679</v>
      </c>
      <c r="K99" s="774" t="str">
        <f ca="1">IF(MOD(ROW()-13,2)=0,IF(ISBLANK(OFFSET('11. SEGUIMIENTO 2026'!$O$14,INT((ROW()-13)/2),0)),"",OFFSET('11. SEGUIMIENTO 2026'!$O$14,INT((ROW()-13)/2),0)),IF(ISBLANK(OFFSET('9. METAS'!$S$20,INT((ROW()-14)/2),0)),"",OFFSET('9. METAS'!$S$20,INT((ROW()-14)/2),0)))</f>
        <v/>
      </c>
      <c r="L99" s="774" t="str">
        <f ca="1">IF(MOD(ROW()-13,2)=0,IF(ISBLANK(OFFSET('11. SEGUIMIENTO 2026'!$P$14,INT((ROW()-13)/2),0)),"",OFFSET('11. SEGUIMIENTO 2026'!$P$14,INT((ROW()-13)/2),0)),IF(ISBLANK(OFFSET('9. METAS'!$T$20,INT((ROW()-14)/2),0)),"",OFFSET('9. METAS'!$T$20,INT((ROW()-14)/2),0)))</f>
        <v/>
      </c>
      <c r="M99" s="775" t="str">
        <f ca="1">IF(MOD(ROW()-13,2)=0,IF(ISBLANK(OFFSET('11. SEGUIMIENTO 2026'!$Q$14,INT((ROW()-13)/2),0)),"",OFFSET('11. SEGUIMIENTO 2026'!$Q$14,INT((ROW()-13)/2),0)),IF(ISBLANK(OFFSET('9. METAS'!$U$20,INT((ROW()-14)/2),0)),"",OFFSET('9. METAS'!$U$20,INT((ROW()-14)/2),0)))</f>
        <v/>
      </c>
      <c r="N99" s="1101">
        <f t="shared" ref="N99" ca="1" si="82">IFERROR(J99/J100,"ND")</f>
        <v>1.2595648912228057</v>
      </c>
      <c r="O99" s="1103">
        <f t="shared" ref="O99" ca="1" si="83">IFERROR(((J99)/H99),"ND")</f>
        <v>0.31132950120526609</v>
      </c>
      <c r="P99" s="1057" t="s">
        <v>1435</v>
      </c>
      <c r="Q99" s="1058"/>
      <c r="R99" s="1059"/>
    </row>
    <row r="100" spans="3:18" ht="93.75" customHeight="1">
      <c r="C100" s="1117"/>
      <c r="D100" s="1118"/>
      <c r="E100" s="1118"/>
      <c r="F100" s="1119"/>
      <c r="G100" s="1120"/>
      <c r="H100" s="1105"/>
      <c r="I100" s="1106"/>
      <c r="J100" s="776">
        <f ca="1">IF(MOD(ROW()-13,2)=0,IF(ISBLANK(OFFSET('11. SEGUIMIENTO 2026'!$N$14,INT((ROW()-13)/2),0)),"",OFFSET('11. SEGUIMIENTO 2026'!$N$14,INT((ROW()-13)/2),0)),IF(ISBLANK(OFFSET('9. METAS'!$R$20,INT((ROW()-14)/2),0)),"",OFFSET('9. METAS'!$R$20,INT((ROW()-14)/2),0)))</f>
        <v>1333</v>
      </c>
      <c r="K100" s="774">
        <f ca="1">IF(MOD(ROW()-13,2)=0,IF(ISBLANK(OFFSET('11. SEGUIMIENTO 2026'!$O$14,INT((ROW()-13)/2),0)),"",OFFSET('11. SEGUIMIENTO 2026'!$O$14,INT((ROW()-13)/2),0)),IF(ISBLANK(OFFSET('9. METAS'!$S$20,INT((ROW()-14)/2),0)),"",OFFSET('9. METAS'!$S$20,INT((ROW()-14)/2),0)))</f>
        <v>1436</v>
      </c>
      <c r="L100" s="774">
        <f ca="1">IF(MOD(ROW()-13,2)=0,IF(ISBLANK(OFFSET('11. SEGUIMIENTO 2026'!$P$14,INT((ROW()-13)/2),0)),"",OFFSET('11. SEGUIMIENTO 2026'!$P$14,INT((ROW()-13)/2),0)),IF(ISBLANK(OFFSET('9. METAS'!$T$20,INT((ROW()-14)/2),0)),"",OFFSET('9. METAS'!$T$20,INT((ROW()-14)/2),0)))</f>
        <v>1326</v>
      </c>
      <c r="M100" s="775">
        <f ca="1">IF(MOD(ROW()-13,2)=0,IF(ISBLANK(OFFSET('11. SEGUIMIENTO 2026'!$Q$14,INT((ROW()-13)/2),0)),"",OFFSET('11. SEGUIMIENTO 2026'!$Q$14,INT((ROW()-13)/2),0)),IF(ISBLANK(OFFSET('9. METAS'!$U$20,INT((ROW()-14)/2),0)),"",OFFSET('9. METAS'!$U$20,INT((ROW()-14)/2),0)))</f>
        <v>1298</v>
      </c>
      <c r="N100" s="1107"/>
      <c r="O100" s="1108"/>
      <c r="P100" s="1057"/>
      <c r="Q100" s="1058"/>
      <c r="R100" s="1059"/>
    </row>
    <row r="101" spans="3:18" ht="101.25" customHeight="1">
      <c r="C101" s="1109" t="str">
        <f ca="1">IF(ISBLANK(OFFSET('5. Pp (3 años)'!$C$39,INT((ROW()-13)/2),0)),"",OFFSET('5. Pp (3 años)'!$C$39,INT((ROW()-13)/2),0))</f>
        <v>Actividad</v>
      </c>
      <c r="D101" s="1111" t="str">
        <f ca="1">IF(ISBLANK(OFFSET('5. Pp (3 años)'!$D$39,INT((ROW()-13)/2),0)),"",OFFSET('5. Pp (3 años)'!$D$39,INT((ROW()-13)/2),0))</f>
        <v xml:space="preserve">4.2.1.1.8.2. Atención Psicológicas de NNA en Situación de Riesgo, con acompañamiento y contención en las instancias Jurídicas </v>
      </c>
      <c r="E101" s="1111" t="str">
        <f ca="1">IF(ISBLANK(OFFSET('5. Pp (3 años)'!$E$39,INT((ROW()-13)/2),0)),"",OFFSET('5. Pp (3 años)'!$E$39,INT((ROW()-13)/2),0))</f>
        <v>PAPR: Porcentaje de Atenciones Psicológicas a NNA Realizadas</v>
      </c>
      <c r="F101" s="1113" t="str">
        <f ca="1">IF(ISBLANK(OFFSET('5. Pp (3 años)'!$K$39,INT((ROW()-13)/2),0)),"",OFFSET('5. Pp (3 años)'!$K$39,INT((ROW()-13)/2),0))</f>
        <v>Ascendente</v>
      </c>
      <c r="G101" s="1115" t="str">
        <f ca="1">IF(ISBLANK(OFFSET('5. Pp (3 años)'!$H$39,INT((ROW()-13)/2),0)),"",OFFSET('5. Pp (3 años)'!$H$39,INT((ROW()-13)/2),0))</f>
        <v>Trimestral</v>
      </c>
      <c r="H101" s="1097">
        <f ca="1">IF(ISBLANK(OFFSET('9. METAS'!$L$20,INT((ROW()-13)/2),0)),"",OFFSET('9. METAS'!$L$20,INT((ROW()-13)/2),0))</f>
        <v>1302</v>
      </c>
      <c r="I101" s="1099" t="s">
        <v>1393</v>
      </c>
      <c r="J101" s="776">
        <f ca="1">IF(MOD(ROW()-13,2)=0,IF(ISBLANK(OFFSET('11. SEGUIMIENTO 2026'!$N$14,INT((ROW()-13)/2),0)),"",OFFSET('11. SEGUIMIENTO 2026'!$N$14,INT((ROW()-13)/2),0)),IF(ISBLANK(OFFSET('9. METAS'!$R$20,INT((ROW()-14)/2),0)),"",OFFSET('9. METAS'!$R$20,INT((ROW()-14)/2),0)))</f>
        <v>387</v>
      </c>
      <c r="K101" s="774" t="str">
        <f ca="1">IF(MOD(ROW()-13,2)=0,IF(ISBLANK(OFFSET('11. SEGUIMIENTO 2026'!$O$14,INT((ROW()-13)/2),0)),"",OFFSET('11. SEGUIMIENTO 2026'!$O$14,INT((ROW()-13)/2),0)),IF(ISBLANK(OFFSET('9. METAS'!$S$20,INT((ROW()-14)/2),0)),"",OFFSET('9. METAS'!$S$20,INT((ROW()-14)/2),0)))</f>
        <v/>
      </c>
      <c r="L101" s="774" t="str">
        <f ca="1">IF(MOD(ROW()-13,2)=0,IF(ISBLANK(OFFSET('11. SEGUIMIENTO 2026'!$P$14,INT((ROW()-13)/2),0)),"",OFFSET('11. SEGUIMIENTO 2026'!$P$14,INT((ROW()-13)/2),0)),IF(ISBLANK(OFFSET('9. METAS'!$T$20,INT((ROW()-14)/2),0)),"",OFFSET('9. METAS'!$T$20,INT((ROW()-14)/2),0)))</f>
        <v/>
      </c>
      <c r="M101" s="775" t="str">
        <f ca="1">IF(MOD(ROW()-13,2)=0,IF(ISBLANK(OFFSET('11. SEGUIMIENTO 2026'!$Q$14,INT((ROW()-13)/2),0)),"",OFFSET('11. SEGUIMIENTO 2026'!$Q$14,INT((ROW()-13)/2),0)),IF(ISBLANK(OFFSET('9. METAS'!$U$20,INT((ROW()-14)/2),0)),"",OFFSET('9. METAS'!$U$20,INT((ROW()-14)/2),0)))</f>
        <v/>
      </c>
      <c r="N101" s="1101">
        <f t="shared" ref="N101" ca="1" si="84">IFERROR(J101/J102,"ND")</f>
        <v>1.1691842900302114</v>
      </c>
      <c r="O101" s="1103">
        <f t="shared" ref="O101" ca="1" si="85">IFERROR(((J101)/H101),"ND")</f>
        <v>0.29723502304147464</v>
      </c>
      <c r="P101" s="1057" t="s">
        <v>1437</v>
      </c>
      <c r="Q101" s="1058"/>
      <c r="R101" s="1059"/>
    </row>
    <row r="102" spans="3:18" ht="101.25" customHeight="1">
      <c r="C102" s="1117"/>
      <c r="D102" s="1118"/>
      <c r="E102" s="1118"/>
      <c r="F102" s="1119"/>
      <c r="G102" s="1120"/>
      <c r="H102" s="1105"/>
      <c r="I102" s="1106"/>
      <c r="J102" s="776">
        <f ca="1">IF(MOD(ROW()-13,2)=0,IF(ISBLANK(OFFSET('11. SEGUIMIENTO 2026'!$N$14,INT((ROW()-13)/2),0)),"",OFFSET('11. SEGUIMIENTO 2026'!$N$14,INT((ROW()-13)/2),0)),IF(ISBLANK(OFFSET('9. METAS'!$R$20,INT((ROW()-14)/2),0)),"",OFFSET('9. METAS'!$R$20,INT((ROW()-14)/2),0)))</f>
        <v>331</v>
      </c>
      <c r="K102" s="774">
        <f ca="1">IF(MOD(ROW()-13,2)=0,IF(ISBLANK(OFFSET('11. SEGUIMIENTO 2026'!$O$14,INT((ROW()-13)/2),0)),"",OFFSET('11. SEGUIMIENTO 2026'!$O$14,INT((ROW()-13)/2),0)),IF(ISBLANK(OFFSET('9. METAS'!$S$20,INT((ROW()-14)/2),0)),"",OFFSET('9. METAS'!$S$20,INT((ROW()-14)/2),0)))</f>
        <v>306</v>
      </c>
      <c r="L102" s="774">
        <f ca="1">IF(MOD(ROW()-13,2)=0,IF(ISBLANK(OFFSET('11. SEGUIMIENTO 2026'!$P$14,INT((ROW()-13)/2),0)),"",OFFSET('11. SEGUIMIENTO 2026'!$P$14,INT((ROW()-13)/2),0)),IF(ISBLANK(OFFSET('9. METAS'!$T$20,INT((ROW()-14)/2),0)),"",OFFSET('9. METAS'!$T$20,INT((ROW()-14)/2),0)))</f>
        <v>374</v>
      </c>
      <c r="M102" s="775">
        <f ca="1">IF(MOD(ROW()-13,2)=0,IF(ISBLANK(OFFSET('11. SEGUIMIENTO 2026'!$Q$14,INT((ROW()-13)/2),0)),"",OFFSET('11. SEGUIMIENTO 2026'!$Q$14,INT((ROW()-13)/2),0)),IF(ISBLANK(OFFSET('9. METAS'!$U$20,INT((ROW()-14)/2),0)),"",OFFSET('9. METAS'!$U$20,INT((ROW()-14)/2),0)))</f>
        <v>291</v>
      </c>
      <c r="N102" s="1107"/>
      <c r="O102" s="1108"/>
      <c r="P102" s="1057"/>
      <c r="Q102" s="1058"/>
      <c r="R102" s="1059"/>
    </row>
    <row r="103" spans="3:18" ht="93.75" customHeight="1">
      <c r="C103" s="1109" t="str">
        <f ca="1">IF(ISBLANK(OFFSET('5. Pp (3 años)'!$C$39,INT((ROW()-13)/2),0)),"",OFFSET('5. Pp (3 años)'!$C$39,INT((ROW()-13)/2),0))</f>
        <v>Actividad</v>
      </c>
      <c r="D103" s="1111" t="str">
        <f ca="1">IF(ISBLANK(OFFSET('5. Pp (3 años)'!$D$39,INT((ROW()-13)/2),0)),"",OFFSET('5. Pp (3 años)'!$D$39,INT((ROW()-13)/2),0))</f>
        <v>4.2.1.1.8.3. Atenciones de Trabajo Social de NNA en Situación de Riesgo con acompañamiento y seguimiento.</v>
      </c>
      <c r="E103" s="1111" t="str">
        <f ca="1">IF(ISBLANK(OFFSET('5. Pp (3 años)'!$E$39,INT((ROW()-13)/2),0)),"",OFFSET('5. Pp (3 años)'!$E$39,INT((ROW()-13)/2),0))</f>
        <v>PATS: Porcentaje de Atenciones de Trabajo Social a NNA Otorgadas.</v>
      </c>
      <c r="F103" s="1113" t="str">
        <f ca="1">IF(ISBLANK(OFFSET('5. Pp (3 años)'!$K$39,INT((ROW()-13)/2),0)),"",OFFSET('5. Pp (3 años)'!$K$39,INT((ROW()-13)/2),0))</f>
        <v>Ascendente</v>
      </c>
      <c r="G103" s="1115" t="str">
        <f ca="1">IF(ISBLANK(OFFSET('5. Pp (3 años)'!$H$39,INT((ROW()-13)/2),0)),"",OFFSET('5. Pp (3 años)'!$H$39,INT((ROW()-13)/2),0))</f>
        <v>Trimestral</v>
      </c>
      <c r="H103" s="1097">
        <f ca="1">IF(ISBLANK(OFFSET('9. METAS'!$L$20,INT((ROW()-13)/2),0)),"",OFFSET('9. METAS'!$L$20,INT((ROW()-13)/2),0))</f>
        <v>664</v>
      </c>
      <c r="I103" s="1099" t="s">
        <v>1393</v>
      </c>
      <c r="J103" s="776">
        <f ca="1">IF(MOD(ROW()-13,2)=0,IF(ISBLANK(OFFSET('11. SEGUIMIENTO 2026'!$N$14,INT((ROW()-13)/2),0)),"",OFFSET('11. SEGUIMIENTO 2026'!$N$14,INT((ROW()-13)/2),0)),IF(ISBLANK(OFFSET('9. METAS'!$R$20,INT((ROW()-14)/2),0)),"",OFFSET('9. METAS'!$R$20,INT((ROW()-14)/2),0)))</f>
        <v>209</v>
      </c>
      <c r="K103" s="774" t="str">
        <f ca="1">IF(MOD(ROW()-13,2)=0,IF(ISBLANK(OFFSET('11. SEGUIMIENTO 2026'!$O$14,INT((ROW()-13)/2),0)),"",OFFSET('11. SEGUIMIENTO 2026'!$O$14,INT((ROW()-13)/2),0)),IF(ISBLANK(OFFSET('9. METAS'!$S$20,INT((ROW()-14)/2),0)),"",OFFSET('9. METAS'!$S$20,INT((ROW()-14)/2),0)))</f>
        <v/>
      </c>
      <c r="L103" s="774" t="str">
        <f ca="1">IF(MOD(ROW()-13,2)=0,IF(ISBLANK(OFFSET('11. SEGUIMIENTO 2026'!$P$14,INT((ROW()-13)/2),0)),"",OFFSET('11. SEGUIMIENTO 2026'!$P$14,INT((ROW()-13)/2),0)),IF(ISBLANK(OFFSET('9. METAS'!$T$20,INT((ROW()-14)/2),0)),"",OFFSET('9. METAS'!$T$20,INT((ROW()-14)/2),0)))</f>
        <v/>
      </c>
      <c r="M103" s="775" t="str">
        <f ca="1">IF(MOD(ROW()-13,2)=0,IF(ISBLANK(OFFSET('11. SEGUIMIENTO 2026'!$Q$14,INT((ROW()-13)/2),0)),"",OFFSET('11. SEGUIMIENTO 2026'!$Q$14,INT((ROW()-13)/2),0)),IF(ISBLANK(OFFSET('9. METAS'!$U$20,INT((ROW()-14)/2),0)),"",OFFSET('9. METAS'!$U$20,INT((ROW()-14)/2),0)))</f>
        <v/>
      </c>
      <c r="N103" s="1101">
        <f t="shared" ref="N103" ca="1" si="86">IFERROR(J103/J104,"ND")</f>
        <v>1.6328125</v>
      </c>
      <c r="O103" s="1103">
        <f t="shared" ref="O103" ca="1" si="87">IFERROR(((J103)/H103),"ND")</f>
        <v>0.31475903614457829</v>
      </c>
      <c r="P103" s="1057" t="s">
        <v>1438</v>
      </c>
      <c r="Q103" s="1058"/>
      <c r="R103" s="1059"/>
    </row>
    <row r="104" spans="3:18" ht="93.75" customHeight="1">
      <c r="C104" s="1117"/>
      <c r="D104" s="1118"/>
      <c r="E104" s="1118"/>
      <c r="F104" s="1119"/>
      <c r="G104" s="1120"/>
      <c r="H104" s="1105"/>
      <c r="I104" s="1106"/>
      <c r="J104" s="776">
        <f ca="1">IF(MOD(ROW()-13,2)=0,IF(ISBLANK(OFFSET('11. SEGUIMIENTO 2026'!$N$14,INT((ROW()-13)/2),0)),"",OFFSET('11. SEGUIMIENTO 2026'!$N$14,INT((ROW()-13)/2),0)),IF(ISBLANK(OFFSET('9. METAS'!$R$20,INT((ROW()-14)/2),0)),"",OFFSET('9. METAS'!$R$20,INT((ROW()-14)/2),0)))</f>
        <v>128</v>
      </c>
      <c r="K104" s="774">
        <f ca="1">IF(MOD(ROW()-13,2)=0,IF(ISBLANK(OFFSET('11. SEGUIMIENTO 2026'!$O$14,INT((ROW()-13)/2),0)),"",OFFSET('11. SEGUIMIENTO 2026'!$O$14,INT((ROW()-13)/2),0)),IF(ISBLANK(OFFSET('9. METAS'!$S$20,INT((ROW()-14)/2),0)),"",OFFSET('9. METAS'!$S$20,INT((ROW()-14)/2),0)))</f>
        <v>206</v>
      </c>
      <c r="L104" s="774">
        <f ca="1">IF(MOD(ROW()-13,2)=0,IF(ISBLANK(OFFSET('11. SEGUIMIENTO 2026'!$P$14,INT((ROW()-13)/2),0)),"",OFFSET('11. SEGUIMIENTO 2026'!$P$14,INT((ROW()-13)/2),0)),IF(ISBLANK(OFFSET('9. METAS'!$T$20,INT((ROW()-14)/2),0)),"",OFFSET('9. METAS'!$T$20,INT((ROW()-14)/2),0)))</f>
        <v>194</v>
      </c>
      <c r="M104" s="775">
        <f ca="1">IF(MOD(ROW()-13,2)=0,IF(ISBLANK(OFFSET('11. SEGUIMIENTO 2026'!$Q$14,INT((ROW()-13)/2),0)),"",OFFSET('11. SEGUIMIENTO 2026'!$Q$14,INT((ROW()-13)/2),0)),IF(ISBLANK(OFFSET('9. METAS'!$U$20,INT((ROW()-14)/2),0)),"",OFFSET('9. METAS'!$U$20,INT((ROW()-14)/2),0)))</f>
        <v>136</v>
      </c>
      <c r="N104" s="1107"/>
      <c r="O104" s="1108"/>
      <c r="P104" s="1057"/>
      <c r="Q104" s="1058"/>
      <c r="R104" s="1059"/>
    </row>
    <row r="105" spans="3:18" ht="64.5" customHeight="1">
      <c r="C105" s="1109" t="str">
        <f ca="1">IF(ISBLANK(OFFSET('5. Pp (3 años)'!$C$39,INT((ROW()-13)/2),0)),"",OFFSET('5. Pp (3 años)'!$C$39,INT((ROW()-13)/2),0))</f>
        <v>Actividad</v>
      </c>
      <c r="D105" s="1121" t="str">
        <f ca="1">IF(ISBLANK(OFFSET('5. Pp (3 años)'!$D$39,INT((ROW()-13)/2),0)),"",OFFSET('5. Pp (3 años)'!$D$39,INT((ROW()-13)/2),0))</f>
        <v xml:space="preserve">4.2.1.1.8.4. Detección y atención de NNA que trabajan en la vía pública. 
</v>
      </c>
      <c r="E105" s="1111" t="str">
        <f ca="1">IF(ISBLANK(OFFSET('5. Pp (3 años)'!$E$39,INT((ROW()-13)/2),0)),"",OFFSET('5. Pp (3 años)'!$E$39,INT((ROW()-13)/2),0))</f>
        <v>PDAR: Porcentaje de Detecciones y Atenciones de NNA Trabajadores Realizadas.</v>
      </c>
      <c r="F105" s="1113" t="str">
        <f ca="1">IF(ISBLANK(OFFSET('5. Pp (3 años)'!$K$39,INT((ROW()-13)/2),0)),"",OFFSET('5. Pp (3 años)'!$K$39,INT((ROW()-13)/2),0))</f>
        <v>Ascendente</v>
      </c>
      <c r="G105" s="1115" t="str">
        <f ca="1">IF(ISBLANK(OFFSET('5. Pp (3 años)'!$H$39,INT((ROW()-13)/2),0)),"",OFFSET('5. Pp (3 años)'!$H$39,INT((ROW()-13)/2),0))</f>
        <v>Trimestral</v>
      </c>
      <c r="H105" s="1097">
        <f ca="1">IF(ISBLANK(OFFSET('9. METAS'!$L$20,INT((ROW()-13)/2),0)),"",OFFSET('9. METAS'!$L$20,INT((ROW()-13)/2),0))</f>
        <v>2308</v>
      </c>
      <c r="I105" s="1099" t="s">
        <v>1393</v>
      </c>
      <c r="J105" s="776">
        <f ca="1">IF(MOD(ROW()-13,2)=0,IF(ISBLANK(OFFSET('11. SEGUIMIENTO 2026'!$N$14,INT((ROW()-13)/2),0)),"",OFFSET('11. SEGUIMIENTO 2026'!$N$14,INT((ROW()-13)/2),0)),IF(ISBLANK(OFFSET('9. METAS'!$R$20,INT((ROW()-14)/2),0)),"",OFFSET('9. METAS'!$R$20,INT((ROW()-14)/2),0)))</f>
        <v>756</v>
      </c>
      <c r="K105" s="774" t="str">
        <f ca="1">IF(MOD(ROW()-13,2)=0,IF(ISBLANK(OFFSET('11. SEGUIMIENTO 2026'!$O$14,INT((ROW()-13)/2),0)),"",OFFSET('11. SEGUIMIENTO 2026'!$O$14,INT((ROW()-13)/2),0)),IF(ISBLANK(OFFSET('9. METAS'!$S$20,INT((ROW()-14)/2),0)),"",OFFSET('9. METAS'!$S$20,INT((ROW()-14)/2),0)))</f>
        <v/>
      </c>
      <c r="L105" s="774" t="str">
        <f ca="1">IF(MOD(ROW()-13,2)=0,IF(ISBLANK(OFFSET('11. SEGUIMIENTO 2026'!$P$14,INT((ROW()-13)/2),0)),"",OFFSET('11. SEGUIMIENTO 2026'!$P$14,INT((ROW()-13)/2),0)),IF(ISBLANK(OFFSET('9. METAS'!$T$20,INT((ROW()-14)/2),0)),"",OFFSET('9. METAS'!$T$20,INT((ROW()-14)/2),0)))</f>
        <v/>
      </c>
      <c r="M105" s="775" t="str">
        <f ca="1">IF(MOD(ROW()-13,2)=0,IF(ISBLANK(OFFSET('11. SEGUIMIENTO 2026'!$Q$14,INT((ROW()-13)/2),0)),"",OFFSET('11. SEGUIMIENTO 2026'!$Q$14,INT((ROW()-13)/2),0)),IF(ISBLANK(OFFSET('9. METAS'!$U$20,INT((ROW()-14)/2),0)),"",OFFSET('9. METAS'!$U$20,INT((ROW()-14)/2),0)))</f>
        <v/>
      </c>
      <c r="N105" s="1101">
        <f t="shared" ref="N105" ca="1" si="88">IFERROR(J105/J106,"ND")</f>
        <v>1.3125</v>
      </c>
      <c r="O105" s="1103">
        <f t="shared" ref="O105" ca="1" si="89">IFERROR(((J105)/H105),"ND")</f>
        <v>0.32755632582322358</v>
      </c>
      <c r="P105" s="1057" t="s">
        <v>1439</v>
      </c>
      <c r="Q105" s="1058"/>
      <c r="R105" s="1059"/>
    </row>
    <row r="106" spans="3:18" ht="64.5" customHeight="1">
      <c r="C106" s="1117"/>
      <c r="D106" s="1122"/>
      <c r="E106" s="1118"/>
      <c r="F106" s="1119"/>
      <c r="G106" s="1120"/>
      <c r="H106" s="1105"/>
      <c r="I106" s="1106"/>
      <c r="J106" s="776">
        <f ca="1">IF(MOD(ROW()-13,2)=0,IF(ISBLANK(OFFSET('11. SEGUIMIENTO 2026'!$N$14,INT((ROW()-13)/2),0)),"",OFFSET('11. SEGUIMIENTO 2026'!$N$14,INT((ROW()-13)/2),0)),IF(ISBLANK(OFFSET('9. METAS'!$R$20,INT((ROW()-14)/2),0)),"",OFFSET('9. METAS'!$R$20,INT((ROW()-14)/2),0)))</f>
        <v>576</v>
      </c>
      <c r="K106" s="774">
        <f ca="1">IF(MOD(ROW()-13,2)=0,IF(ISBLANK(OFFSET('11. SEGUIMIENTO 2026'!$O$14,INT((ROW()-13)/2),0)),"",OFFSET('11. SEGUIMIENTO 2026'!$O$14,INT((ROW()-13)/2),0)),IF(ISBLANK(OFFSET('9. METAS'!$S$20,INT((ROW()-14)/2),0)),"",OFFSET('9. METAS'!$S$20,INT((ROW()-14)/2),0)))</f>
        <v>578</v>
      </c>
      <c r="L106" s="774">
        <f ca="1">IF(MOD(ROW()-13,2)=0,IF(ISBLANK(OFFSET('11. SEGUIMIENTO 2026'!$P$14,INT((ROW()-13)/2),0)),"",OFFSET('11. SEGUIMIENTO 2026'!$P$14,INT((ROW()-13)/2),0)),IF(ISBLANK(OFFSET('9. METAS'!$T$20,INT((ROW()-14)/2),0)),"",OFFSET('9. METAS'!$T$20,INT((ROW()-14)/2),0)))</f>
        <v>576</v>
      </c>
      <c r="M106" s="775">
        <f ca="1">IF(MOD(ROW()-13,2)=0,IF(ISBLANK(OFFSET('11. SEGUIMIENTO 2026'!$Q$14,INT((ROW()-13)/2),0)),"",OFFSET('11. SEGUIMIENTO 2026'!$Q$14,INT((ROW()-13)/2),0)),IF(ISBLANK(OFFSET('9. METAS'!$U$20,INT((ROW()-14)/2),0)),"",OFFSET('9. METAS'!$U$20,INT((ROW()-14)/2),0)))</f>
        <v>578</v>
      </c>
      <c r="N106" s="1107"/>
      <c r="O106" s="1108"/>
      <c r="P106" s="1057"/>
      <c r="Q106" s="1058"/>
      <c r="R106" s="1059"/>
    </row>
    <row r="107" spans="3:18" ht="101.25" customHeight="1">
      <c r="C107" s="1109" t="str">
        <f ca="1">IF(ISBLANK(OFFSET('5. Pp (3 años)'!$C$39,INT((ROW()-13)/2),0)),"",OFFSET('5. Pp (3 años)'!$C$39,INT((ROW()-13)/2),0))</f>
        <v>Componente</v>
      </c>
      <c r="D107" s="1111"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111" t="str">
        <f ca="1">IF(ISBLANK(OFFSET('5. Pp (3 años)'!$E$39,INT((ROW()-13)/2),0)),"",OFFSET('5. Pp (3 años)'!$E$39,INT((ROW()-13)/2),0))</f>
        <v>PSIO: Porcentaje de Servicios Integrales Otorgados.</v>
      </c>
      <c r="F107" s="1113" t="str">
        <f ca="1">IF(ISBLANK(OFFSET('5. Pp (3 años)'!$K$39,INT((ROW()-13)/2),0)),"",OFFSET('5. Pp (3 años)'!$K$39,INT((ROW()-13)/2),0))</f>
        <v>Ascendente</v>
      </c>
      <c r="G107" s="1115" t="str">
        <f ca="1">IF(ISBLANK(OFFSET('5. Pp (3 años)'!$H$39,INT((ROW()-13)/2),0)),"",OFFSET('5. Pp (3 años)'!$H$39,INT((ROW()-13)/2),0))</f>
        <v>Trimestral</v>
      </c>
      <c r="H107" s="1097">
        <f ca="1">IF(ISBLANK(OFFSET('9. METAS'!$L$20,INT((ROW()-13)/2),0)),"",OFFSET('9. METAS'!$L$20,INT((ROW()-13)/2),0))</f>
        <v>1302</v>
      </c>
      <c r="I107" s="1099" t="s">
        <v>1393</v>
      </c>
      <c r="J107" s="776">
        <f ca="1">IF(MOD(ROW()-13,2)=0,IF(ISBLANK(OFFSET('11. SEGUIMIENTO 2026'!$N$14,INT((ROW()-13)/2),0)),"",OFFSET('11. SEGUIMIENTO 2026'!$N$14,INT((ROW()-13)/2),0)),IF(ISBLANK(OFFSET('9. METAS'!$R$20,INT((ROW()-14)/2),0)),"",OFFSET('9. METAS'!$R$20,INT((ROW()-14)/2),0)))</f>
        <v>456</v>
      </c>
      <c r="K107" s="774" t="str">
        <f ca="1">IF(MOD(ROW()-13,2)=0,IF(ISBLANK(OFFSET('11. SEGUIMIENTO 2026'!$O$14,INT((ROW()-13)/2),0)),"",OFFSET('11. SEGUIMIENTO 2026'!$O$14,INT((ROW()-13)/2),0)),IF(ISBLANK(OFFSET('9. METAS'!$S$20,INT((ROW()-14)/2),0)),"",OFFSET('9. METAS'!$S$20,INT((ROW()-14)/2),0)))</f>
        <v/>
      </c>
      <c r="L107" s="774" t="str">
        <f ca="1">IF(MOD(ROW()-13,2)=0,IF(ISBLANK(OFFSET('11. SEGUIMIENTO 2026'!$P$14,INT((ROW()-13)/2),0)),"",OFFSET('11. SEGUIMIENTO 2026'!$P$14,INT((ROW()-13)/2),0)),IF(ISBLANK(OFFSET('9. METAS'!$T$20,INT((ROW()-14)/2),0)),"",OFFSET('9. METAS'!$T$20,INT((ROW()-14)/2),0)))</f>
        <v/>
      </c>
      <c r="M107" s="775" t="str">
        <f ca="1">IF(MOD(ROW()-13,2)=0,IF(ISBLANK(OFFSET('11. SEGUIMIENTO 2026'!$Q$14,INT((ROW()-13)/2),0)),"",OFFSET('11. SEGUIMIENTO 2026'!$Q$14,INT((ROW()-13)/2),0)),IF(ISBLANK(OFFSET('9. METAS'!$U$20,INT((ROW()-14)/2),0)),"",OFFSET('9. METAS'!$U$20,INT((ROW()-14)/2),0)))</f>
        <v/>
      </c>
      <c r="N107" s="1101">
        <f t="shared" ref="N107" ca="1" si="90">IFERROR(J107/J108,"ND")</f>
        <v>2.4126984126984126</v>
      </c>
      <c r="O107" s="1103">
        <f t="shared" ref="O107" ca="1" si="91">IFERROR(((J107)/H107),"ND")</f>
        <v>0.35023041474654376</v>
      </c>
      <c r="P107" s="1064" t="s">
        <v>1440</v>
      </c>
      <c r="Q107" s="1064"/>
      <c r="R107" s="1064"/>
    </row>
    <row r="108" spans="3:18" ht="101.25" customHeight="1">
      <c r="C108" s="1117"/>
      <c r="D108" s="1118"/>
      <c r="E108" s="1118"/>
      <c r="F108" s="1119"/>
      <c r="G108" s="1120"/>
      <c r="H108" s="1105"/>
      <c r="I108" s="1106"/>
      <c r="J108" s="776">
        <f ca="1">IF(MOD(ROW()-13,2)=0,IF(ISBLANK(OFFSET('11. SEGUIMIENTO 2026'!$N$14,INT((ROW()-13)/2),0)),"",OFFSET('11. SEGUIMIENTO 2026'!$N$14,INT((ROW()-13)/2),0)),IF(ISBLANK(OFFSET('9. METAS'!$R$20,INT((ROW()-14)/2),0)),"",OFFSET('9. METAS'!$R$20,INT((ROW()-14)/2),0)))</f>
        <v>189</v>
      </c>
      <c r="K108" s="774">
        <f ca="1">IF(MOD(ROW()-13,2)=0,IF(ISBLANK(OFFSET('11. SEGUIMIENTO 2026'!$O$14,INT((ROW()-13)/2),0)),"",OFFSET('11. SEGUIMIENTO 2026'!$O$14,INT((ROW()-13)/2),0)),IF(ISBLANK(OFFSET('9. METAS'!$S$20,INT((ROW()-14)/2),0)),"",OFFSET('9. METAS'!$S$20,INT((ROW()-14)/2),0)))</f>
        <v>273</v>
      </c>
      <c r="L108" s="774">
        <f ca="1">IF(MOD(ROW()-13,2)=0,IF(ISBLANK(OFFSET('11. SEGUIMIENTO 2026'!$P$14,INT((ROW()-13)/2),0)),"",OFFSET('11. SEGUIMIENTO 2026'!$P$14,INT((ROW()-13)/2),0)),IF(ISBLANK(OFFSET('9. METAS'!$T$20,INT((ROW()-14)/2),0)),"",OFFSET('9. METAS'!$T$20,INT((ROW()-14)/2),0)))</f>
        <v>378</v>
      </c>
      <c r="M108" s="775">
        <f ca="1">IF(MOD(ROW()-13,2)=0,IF(ISBLANK(OFFSET('11. SEGUIMIENTO 2026'!$Q$14,INT((ROW()-13)/2),0)),"",OFFSET('11. SEGUIMIENTO 2026'!$Q$14,INT((ROW()-13)/2),0)),IF(ISBLANK(OFFSET('9. METAS'!$U$20,INT((ROW()-14)/2),0)),"",OFFSET('9. METAS'!$U$20,INT((ROW()-14)/2),0)))</f>
        <v>462</v>
      </c>
      <c r="N108" s="1107"/>
      <c r="O108" s="1108"/>
      <c r="P108" s="1064"/>
      <c r="Q108" s="1064"/>
      <c r="R108" s="1064"/>
    </row>
    <row r="109" spans="3:18" ht="102.75" customHeight="1">
      <c r="C109" s="1109" t="str">
        <f ca="1">IF(ISBLANK(OFFSET('5. Pp (3 años)'!$C$39,INT((ROW()-13)/2),0)),"",OFFSET('5. Pp (3 años)'!$C$39,INT((ROW()-13)/2),0))</f>
        <v>Actividad</v>
      </c>
      <c r="D109" s="1111" t="str">
        <f ca="1">IF(ISBLANK(OFFSET('5. Pp (3 años)'!$D$39,INT((ROW()-13)/2),0)),"",OFFSET('5. Pp (3 años)'!$D$39,INT((ROW()-13)/2),0))</f>
        <v>4.2.1.1.9.1. Elaboración de expedientes para el control de los ingresos de NNA migrantes y acompañantes albergados en el CASNNAM.</v>
      </c>
      <c r="E109" s="1111" t="str">
        <f ca="1">IF(ISBLANK(OFFSET('5. Pp (3 años)'!$E$39,INT((ROW()-13)/2),0)),"",OFFSET('5. Pp (3 años)'!$E$39,INT((ROW()-13)/2),0))</f>
        <v>PEIE: Porcentaje de Expedientes de Ingreso Elaborados.</v>
      </c>
      <c r="F109" s="1113" t="str">
        <f ca="1">IF(ISBLANK(OFFSET('5. Pp (3 años)'!$K$39,INT((ROW()-13)/2),0)),"",OFFSET('5. Pp (3 años)'!$K$39,INT((ROW()-13)/2),0))</f>
        <v>Ascendente</v>
      </c>
      <c r="G109" s="1115" t="str">
        <f ca="1">IF(ISBLANK(OFFSET('5. Pp (3 años)'!$H$39,INT((ROW()-13)/2),0)),"",OFFSET('5. Pp (3 años)'!$H$39,INT((ROW()-13)/2),0))</f>
        <v>Trimestral</v>
      </c>
      <c r="H109" s="1097">
        <f ca="1">IF(ISBLANK(OFFSET('9. METAS'!$L$20,INT((ROW()-13)/2),0)),"",OFFSET('9. METAS'!$L$20,INT((ROW()-13)/2),0))</f>
        <v>65</v>
      </c>
      <c r="I109" s="1099" t="s">
        <v>1393</v>
      </c>
      <c r="J109" s="776">
        <f ca="1">IF(MOD(ROW()-13,2)=0,IF(ISBLANK(OFFSET('11. SEGUIMIENTO 2026'!$N$14,INT((ROW()-13)/2),0)),"",OFFSET('11. SEGUIMIENTO 2026'!$N$14,INT((ROW()-13)/2),0)),IF(ISBLANK(OFFSET('9. METAS'!$R$20,INT((ROW()-14)/2),0)),"",OFFSET('9. METAS'!$R$20,INT((ROW()-14)/2),0)))</f>
        <v>18</v>
      </c>
      <c r="K109" s="774" t="str">
        <f ca="1">IF(MOD(ROW()-13,2)=0,IF(ISBLANK(OFFSET('11. SEGUIMIENTO 2026'!$O$14,INT((ROW()-13)/2),0)),"",OFFSET('11. SEGUIMIENTO 2026'!$O$14,INT((ROW()-13)/2),0)),IF(ISBLANK(OFFSET('9. METAS'!$S$20,INT((ROW()-14)/2),0)),"",OFFSET('9. METAS'!$S$20,INT((ROW()-14)/2),0)))</f>
        <v/>
      </c>
      <c r="L109" s="774" t="str">
        <f ca="1">IF(MOD(ROW()-13,2)=0,IF(ISBLANK(OFFSET('11. SEGUIMIENTO 2026'!$P$14,INT((ROW()-13)/2),0)),"",OFFSET('11. SEGUIMIENTO 2026'!$P$14,INT((ROW()-13)/2),0)),IF(ISBLANK(OFFSET('9. METAS'!$T$20,INT((ROW()-14)/2),0)),"",OFFSET('9. METAS'!$T$20,INT((ROW()-14)/2),0)))</f>
        <v/>
      </c>
      <c r="M109" s="775" t="str">
        <f ca="1">IF(MOD(ROW()-13,2)=0,IF(ISBLANK(OFFSET('11. SEGUIMIENTO 2026'!$Q$14,INT((ROW()-13)/2),0)),"",OFFSET('11. SEGUIMIENTO 2026'!$Q$14,INT((ROW()-13)/2),0)),IF(ISBLANK(OFFSET('9. METAS'!$U$20,INT((ROW()-14)/2),0)),"",OFFSET('9. METAS'!$U$20,INT((ROW()-14)/2),0)))</f>
        <v/>
      </c>
      <c r="N109" s="1101">
        <f t="shared" ref="N109" ca="1" si="92">IFERROR(J109/J110,"ND")</f>
        <v>2</v>
      </c>
      <c r="O109" s="1103">
        <f t="shared" ref="O109" ca="1" si="93">IFERROR(((J109)/H109),"ND")</f>
        <v>0.27692307692307694</v>
      </c>
      <c r="P109" s="1054" t="s">
        <v>1441</v>
      </c>
      <c r="Q109" s="1054"/>
      <c r="R109" s="1054"/>
    </row>
    <row r="110" spans="3:18" ht="102.75" customHeight="1">
      <c r="C110" s="1117"/>
      <c r="D110" s="1118"/>
      <c r="E110" s="1118"/>
      <c r="F110" s="1119"/>
      <c r="G110" s="1120"/>
      <c r="H110" s="1105"/>
      <c r="I110" s="1106"/>
      <c r="J110" s="776">
        <f ca="1">IF(MOD(ROW()-13,2)=0,IF(ISBLANK(OFFSET('11. SEGUIMIENTO 2026'!$N$14,INT((ROW()-13)/2),0)),"",OFFSET('11. SEGUIMIENTO 2026'!$N$14,INT((ROW()-13)/2),0)),IF(ISBLANK(OFFSET('9. METAS'!$R$20,INT((ROW()-14)/2),0)),"",OFFSET('9. METAS'!$R$20,INT((ROW()-14)/2),0)))</f>
        <v>9</v>
      </c>
      <c r="K110" s="774">
        <f ca="1">IF(MOD(ROW()-13,2)=0,IF(ISBLANK(OFFSET('11. SEGUIMIENTO 2026'!$O$14,INT((ROW()-13)/2),0)),"",OFFSET('11. SEGUIMIENTO 2026'!$O$14,INT((ROW()-13)/2),0)),IF(ISBLANK(OFFSET('9. METAS'!$S$20,INT((ROW()-14)/2),0)),"",OFFSET('9. METAS'!$S$20,INT((ROW()-14)/2),0)))</f>
        <v>13</v>
      </c>
      <c r="L110" s="774">
        <f ca="1">IF(MOD(ROW()-13,2)=0,IF(ISBLANK(OFFSET('11. SEGUIMIENTO 2026'!$P$14,INT((ROW()-13)/2),0)),"",OFFSET('11. SEGUIMIENTO 2026'!$P$14,INT((ROW()-13)/2),0)),IF(ISBLANK(OFFSET('9. METAS'!$T$20,INT((ROW()-14)/2),0)),"",OFFSET('9. METAS'!$T$20,INT((ROW()-14)/2),0)))</f>
        <v>18</v>
      </c>
      <c r="M110" s="775">
        <f ca="1">IF(MOD(ROW()-13,2)=0,IF(ISBLANK(OFFSET('11. SEGUIMIENTO 2026'!$Q$14,INT((ROW()-13)/2),0)),"",OFFSET('11. SEGUIMIENTO 2026'!$Q$14,INT((ROW()-13)/2),0)),IF(ISBLANK(OFFSET('9. METAS'!$U$20,INT((ROW()-14)/2),0)),"",OFFSET('9. METAS'!$U$20,INT((ROW()-14)/2),0)))</f>
        <v>25</v>
      </c>
      <c r="N110" s="1107"/>
      <c r="O110" s="1108"/>
      <c r="P110" s="1054"/>
      <c r="Q110" s="1054"/>
      <c r="R110" s="1054"/>
    </row>
    <row r="111" spans="3:18" ht="110.25" customHeight="1">
      <c r="C111" s="1109" t="str">
        <f ca="1">IF(ISBLANK(OFFSET('5. Pp (3 años)'!$C$39,INT((ROW()-13)/2),0)),"",OFFSET('5. Pp (3 años)'!$C$39,INT((ROW()-13)/2),0))</f>
        <v>Actividad</v>
      </c>
      <c r="D111" s="1111" t="str">
        <f ca="1">IF(ISBLANK(OFFSET('5. Pp (3 años)'!$D$39,INT((ROW()-13)/2),0)),"",OFFSET('5. Pp (3 años)'!$D$39,INT((ROW()-13)/2),0))</f>
        <v>4.2.1.1.9.2. Atenciones integrales para NNA y acompañantes migrantes albergados en el CASNNAM.</v>
      </c>
      <c r="E111" s="1111" t="str">
        <f ca="1">IF(ISBLANK(OFFSET('5. Pp (3 años)'!$E$39,INT((ROW()-13)/2),0)),"",OFFSET('5. Pp (3 años)'!$E$39,INT((ROW()-13)/2),0))</f>
        <v>PAIR: Porcentaje de Atenciones Integrales Realizadas.</v>
      </c>
      <c r="F111" s="1113" t="str">
        <f ca="1">IF(ISBLANK(OFFSET('5. Pp (3 años)'!$K$39,INT((ROW()-13)/2),0)),"",OFFSET('5. Pp (3 años)'!$K$39,INT((ROW()-13)/2),0))</f>
        <v>Ascendente</v>
      </c>
      <c r="G111" s="1115" t="str">
        <f ca="1">IF(ISBLANK(OFFSET('5. Pp (3 años)'!$H$39,INT((ROW()-13)/2),0)),"",OFFSET('5. Pp (3 años)'!$H$39,INT((ROW()-13)/2),0))</f>
        <v>Trimestral</v>
      </c>
      <c r="H111" s="1097">
        <f ca="1">IF(ISBLANK(OFFSET('9. METAS'!$L$20,INT((ROW()-13)/2),0)),"",OFFSET('9. METAS'!$L$20,INT((ROW()-13)/2),0))</f>
        <v>5628</v>
      </c>
      <c r="I111" s="1099" t="s">
        <v>1393</v>
      </c>
      <c r="J111" s="776">
        <f ca="1">IF(MOD(ROW()-13,2)=0,IF(ISBLANK(OFFSET('11. SEGUIMIENTO 2026'!$N$14,INT((ROW()-13)/2),0)),"",OFFSET('11. SEGUIMIENTO 2026'!$N$14,INT((ROW()-13)/2),0)),IF(ISBLANK(OFFSET('9. METAS'!$R$20,INT((ROW()-14)/2),0)),"",OFFSET('9. METAS'!$R$20,INT((ROW()-14)/2),0)))</f>
        <v>1153</v>
      </c>
      <c r="K111" s="774" t="str">
        <f ca="1">IF(MOD(ROW()-13,2)=0,IF(ISBLANK(OFFSET('11. SEGUIMIENTO 2026'!$O$14,INT((ROW()-13)/2),0)),"",OFFSET('11. SEGUIMIENTO 2026'!$O$14,INT((ROW()-13)/2),0)),IF(ISBLANK(OFFSET('9. METAS'!$S$20,INT((ROW()-14)/2),0)),"",OFFSET('9. METAS'!$S$20,INT((ROW()-14)/2),0)))</f>
        <v/>
      </c>
      <c r="L111" s="774" t="str">
        <f ca="1">IF(MOD(ROW()-13,2)=0,IF(ISBLANK(OFFSET('11. SEGUIMIENTO 2026'!$P$14,INT((ROW()-13)/2),0)),"",OFFSET('11. SEGUIMIENTO 2026'!$P$14,INT((ROW()-13)/2),0)),IF(ISBLANK(OFFSET('9. METAS'!$T$20,INT((ROW()-14)/2),0)),"",OFFSET('9. METAS'!$T$20,INT((ROW()-14)/2),0)))</f>
        <v/>
      </c>
      <c r="M111" s="775" t="str">
        <f ca="1">IF(MOD(ROW()-13,2)=0,IF(ISBLANK(OFFSET('11. SEGUIMIENTO 2026'!$Q$14,INT((ROW()-13)/2),0)),"",OFFSET('11. SEGUIMIENTO 2026'!$Q$14,INT((ROW()-13)/2),0)),IF(ISBLANK(OFFSET('9. METAS'!$U$20,INT((ROW()-14)/2),0)),"",OFFSET('9. METAS'!$U$20,INT((ROW()-14)/2),0)))</f>
        <v/>
      </c>
      <c r="N111" s="1101">
        <f t="shared" ref="N111" ca="1" si="94">IFERROR(J111/J112,"ND")</f>
        <v>1.0558608058608059</v>
      </c>
      <c r="O111" s="1103">
        <f t="shared" ref="O111" ca="1" si="95">IFERROR(((J111)/H111),"ND")</f>
        <v>0.2048685145700071</v>
      </c>
      <c r="P111" s="1054" t="s">
        <v>1442</v>
      </c>
      <c r="Q111" s="1054"/>
      <c r="R111" s="1054"/>
    </row>
    <row r="112" spans="3:18" ht="110.25" customHeight="1">
      <c r="C112" s="1117"/>
      <c r="D112" s="1118"/>
      <c r="E112" s="1118"/>
      <c r="F112" s="1119"/>
      <c r="G112" s="1120"/>
      <c r="H112" s="1105"/>
      <c r="I112" s="1106"/>
      <c r="J112" s="776">
        <f ca="1">IF(MOD(ROW()-13,2)=0,IF(ISBLANK(OFFSET('11. SEGUIMIENTO 2026'!$N$14,INT((ROW()-13)/2),0)),"",OFFSET('11. SEGUIMIENTO 2026'!$N$14,INT((ROW()-13)/2),0)),IF(ISBLANK(OFFSET('9. METAS'!$R$20,INT((ROW()-14)/2),0)),"",OFFSET('9. METAS'!$R$20,INT((ROW()-14)/2),0)))</f>
        <v>1092</v>
      </c>
      <c r="K112" s="774">
        <f ca="1">IF(MOD(ROW()-13,2)=0,IF(ISBLANK(OFFSET('11. SEGUIMIENTO 2026'!$O$14,INT((ROW()-13)/2),0)),"",OFFSET('11. SEGUIMIENTO 2026'!$O$14,INT((ROW()-13)/2),0)),IF(ISBLANK(OFFSET('9. METAS'!$S$20,INT((ROW()-14)/2),0)),"",OFFSET('9. METAS'!$S$20,INT((ROW()-14)/2),0)))</f>
        <v>1260</v>
      </c>
      <c r="L112" s="774">
        <f ca="1">IF(MOD(ROW()-13,2)=0,IF(ISBLANK(OFFSET('11. SEGUIMIENTO 2026'!$P$14,INT((ROW()-13)/2),0)),"",OFFSET('11. SEGUIMIENTO 2026'!$P$14,INT((ROW()-13)/2),0)),IF(ISBLANK(OFFSET('9. METAS'!$T$20,INT((ROW()-14)/2),0)),"",OFFSET('9. METAS'!$T$20,INT((ROW()-14)/2),0)))</f>
        <v>1512</v>
      </c>
      <c r="M112" s="775">
        <f ca="1">IF(MOD(ROW()-13,2)=0,IF(ISBLANK(OFFSET('11. SEGUIMIENTO 2026'!$Q$14,INT((ROW()-13)/2),0)),"",OFFSET('11. SEGUIMIENTO 2026'!$Q$14,INT((ROW()-13)/2),0)),IF(ISBLANK(OFFSET('9. METAS'!$U$20,INT((ROW()-14)/2),0)),"",OFFSET('9. METAS'!$U$20,INT((ROW()-14)/2),0)))</f>
        <v>1764</v>
      </c>
      <c r="N112" s="1107"/>
      <c r="O112" s="1108"/>
      <c r="P112" s="1054"/>
      <c r="Q112" s="1054"/>
      <c r="R112" s="1054"/>
    </row>
    <row r="113" spans="3:18" ht="111" customHeight="1">
      <c r="C113" s="1109" t="str">
        <f ca="1">IF(ISBLANK(OFFSET('5. Pp (3 años)'!$C$39,INT((ROW()-13)/2),0)),"",OFFSET('5. Pp (3 años)'!$C$39,INT((ROW()-13)/2),0))</f>
        <v>Actividad</v>
      </c>
      <c r="D113" s="1111" t="str">
        <f ca="1">IF(ISBLANK(OFFSET('5. Pp (3 años)'!$D$39,INT((ROW()-13)/2),0)),"",OFFSET('5. Pp (3 años)'!$D$39,INT((ROW()-13)/2),0))</f>
        <v>4.2.1.1.9.3. Entrega de insumos para el cuidado, alimentación y salud de las NNA de la CASNNAM.</v>
      </c>
      <c r="E113" s="1111" t="str">
        <f ca="1">IF(ISBLANK(OFFSET('5. Pp (3 años)'!$E$39,INT((ROW()-13)/2),0)),"",OFFSET('5. Pp (3 años)'!$E$39,INT((ROW()-13)/2),0))</f>
        <v>PIAE: Porcentaje de Insumos para el Cuidado, Alimentación y Salud Entregados.</v>
      </c>
      <c r="F113" s="1113" t="str">
        <f ca="1">IF(ISBLANK(OFFSET('5. Pp (3 años)'!$K$39,INT((ROW()-13)/2),0)),"",OFFSET('5. Pp (3 años)'!$K$39,INT((ROW()-13)/2),0))</f>
        <v>Ascendente</v>
      </c>
      <c r="G113" s="1115" t="str">
        <f ca="1">IF(ISBLANK(OFFSET('5. Pp (3 años)'!$H$39,INT((ROW()-13)/2),0)),"",OFFSET('5. Pp (3 años)'!$H$39,INT((ROW()-13)/2),0))</f>
        <v>Trimestral</v>
      </c>
      <c r="H113" s="1097">
        <f ca="1">IF(ISBLANK(OFFSET('9. METAS'!$L$20,INT((ROW()-13)/2),0)),"",OFFSET('9. METAS'!$L$20,INT((ROW()-13)/2),0))</f>
        <v>64351</v>
      </c>
      <c r="I113" s="1099" t="s">
        <v>1393</v>
      </c>
      <c r="J113" s="776">
        <f ca="1">IF(MOD(ROW()-13,2)=0,IF(ISBLANK(OFFSET('11. SEGUIMIENTO 2026'!$N$14,INT((ROW()-13)/2),0)),"",OFFSET('11. SEGUIMIENTO 2026'!$N$14,INT((ROW()-13)/2),0)),IF(ISBLANK(OFFSET('9. METAS'!$R$20,INT((ROW()-14)/2),0)),"",OFFSET('9. METAS'!$R$20,INT((ROW()-14)/2),0)))</f>
        <v>14329</v>
      </c>
      <c r="K113" s="774" t="str">
        <f ca="1">IF(MOD(ROW()-13,2)=0,IF(ISBLANK(OFFSET('11. SEGUIMIENTO 2026'!$O$14,INT((ROW()-13)/2),0)),"",OFFSET('11. SEGUIMIENTO 2026'!$O$14,INT((ROW()-13)/2),0)),IF(ISBLANK(OFFSET('9. METAS'!$S$20,INT((ROW()-14)/2),0)),"",OFFSET('9. METAS'!$S$20,INT((ROW()-14)/2),0)))</f>
        <v/>
      </c>
      <c r="L113" s="774" t="str">
        <f ca="1">IF(MOD(ROW()-13,2)=0,IF(ISBLANK(OFFSET('11. SEGUIMIENTO 2026'!$P$14,INT((ROW()-13)/2),0)),"",OFFSET('11. SEGUIMIENTO 2026'!$P$14,INT((ROW()-13)/2),0)),IF(ISBLANK(OFFSET('9. METAS'!$T$20,INT((ROW()-14)/2),0)),"",OFFSET('9. METAS'!$T$20,INT((ROW()-14)/2),0)))</f>
        <v/>
      </c>
      <c r="M113" s="775" t="str">
        <f ca="1">IF(MOD(ROW()-13,2)=0,IF(ISBLANK(OFFSET('11. SEGUIMIENTO 2026'!$Q$14,INT((ROW()-13)/2),0)),"",OFFSET('11. SEGUIMIENTO 2026'!$Q$14,INT((ROW()-13)/2),0)),IF(ISBLANK(OFFSET('9. METAS'!$U$20,INT((ROW()-14)/2),0)),"",OFFSET('9. METAS'!$U$20,INT((ROW()-14)/2),0)))</f>
        <v/>
      </c>
      <c r="N113" s="1101">
        <f t="shared" ref="N113" ca="1" si="96">IFERROR(J113/J114,"ND")</f>
        <v>1.2025008392077878</v>
      </c>
      <c r="O113" s="1103">
        <f t="shared" ref="O113" ca="1" si="97">IFERROR(((J113)/H113),"ND")</f>
        <v>0.22266942238659851</v>
      </c>
      <c r="P113" s="1054" t="s">
        <v>1443</v>
      </c>
      <c r="Q113" s="1054"/>
      <c r="R113" s="1054"/>
    </row>
    <row r="114" spans="3:18" ht="111" customHeight="1">
      <c r="C114" s="1117"/>
      <c r="D114" s="1118"/>
      <c r="E114" s="1118"/>
      <c r="F114" s="1119"/>
      <c r="G114" s="1120"/>
      <c r="H114" s="1105"/>
      <c r="I114" s="1106"/>
      <c r="J114" s="776">
        <f ca="1">IF(MOD(ROW()-13,2)=0,IF(ISBLANK(OFFSET('11. SEGUIMIENTO 2026'!$N$14,INT((ROW()-13)/2),0)),"",OFFSET('11. SEGUIMIENTO 2026'!$N$14,INT((ROW()-13)/2),0)),IF(ISBLANK(OFFSET('9. METAS'!$R$20,INT((ROW()-14)/2),0)),"",OFFSET('9. METAS'!$R$20,INT((ROW()-14)/2),0)))</f>
        <v>11916</v>
      </c>
      <c r="K114" s="774">
        <f ca="1">IF(MOD(ROW()-13,2)=0,IF(ISBLANK(OFFSET('11. SEGUIMIENTO 2026'!$O$14,INT((ROW()-13)/2),0)),"",OFFSET('11. SEGUIMIENTO 2026'!$O$14,INT((ROW()-13)/2),0)),IF(ISBLANK(OFFSET('9. METAS'!$S$20,INT((ROW()-14)/2),0)),"",OFFSET('9. METAS'!$S$20,INT((ROW()-14)/2),0)))</f>
        <v>14480</v>
      </c>
      <c r="L114" s="774">
        <f ca="1">IF(MOD(ROW()-13,2)=0,IF(ISBLANK(OFFSET('11. SEGUIMIENTO 2026'!$P$14,INT((ROW()-13)/2),0)),"",OFFSET('11. SEGUIMIENTO 2026'!$P$14,INT((ROW()-13)/2),0)),IF(ISBLANK(OFFSET('9. METAS'!$T$20,INT((ROW()-14)/2),0)),"",OFFSET('9. METAS'!$T$20,INT((ROW()-14)/2),0)))</f>
        <v>17551</v>
      </c>
      <c r="M114" s="775">
        <f ca="1">IF(MOD(ROW()-13,2)=0,IF(ISBLANK(OFFSET('11. SEGUIMIENTO 2026'!$Q$14,INT((ROW()-13)/2),0)),"",OFFSET('11. SEGUIMIENTO 2026'!$Q$14,INT((ROW()-13)/2),0)),IF(ISBLANK(OFFSET('9. METAS'!$U$20,INT((ROW()-14)/2),0)),"",OFFSET('9. METAS'!$U$20,INT((ROW()-14)/2),0)))</f>
        <v>20404</v>
      </c>
      <c r="N114" s="1107"/>
      <c r="O114" s="1108"/>
      <c r="P114" s="1054"/>
      <c r="Q114" s="1054"/>
      <c r="R114" s="1054"/>
    </row>
    <row r="115" spans="3:18" ht="133.5" customHeight="1">
      <c r="C115" s="1109" t="str">
        <f ca="1">IF(ISBLANK(OFFSET('5. Pp (3 años)'!$C$39,INT((ROW()-13)/2),0)),"",OFFSET('5. Pp (3 años)'!$C$39,INT((ROW()-13)/2),0))</f>
        <v>Actividad</v>
      </c>
      <c r="D115" s="1111" t="str">
        <f ca="1">IF(ISBLANK(OFFSET('5. Pp (3 años)'!$D$39,INT((ROW()-13)/2),0)),"",OFFSET('5. Pp (3 años)'!$D$39,INT((ROW()-13)/2),0))</f>
        <v>4.2.1.1.9.4. Realización de actividades recreativas, lúdicas, deportivas, educativas y formativas para NNA migrantes y acompañantes del CASNNAM.</v>
      </c>
      <c r="E115" s="1111" t="str">
        <f ca="1">IF(ISBLANK(OFFSET('5. Pp (3 años)'!$E$39,INT((ROW()-13)/2),0)),"",OFFSET('5. Pp (3 años)'!$E$39,INT((ROW()-13)/2),0))</f>
        <v>PARR: Porcentaje de Actividades Recreativas, Lúdicas, Deportivas, Educativas y Formativas Realizadas.</v>
      </c>
      <c r="F115" s="1113" t="str">
        <f ca="1">IF(ISBLANK(OFFSET('5. Pp (3 años)'!$K$39,INT((ROW()-13)/2),0)),"",OFFSET('5. Pp (3 años)'!$K$39,INT((ROW()-13)/2),0))</f>
        <v>Ascendente</v>
      </c>
      <c r="G115" s="1115" t="str">
        <f ca="1">IF(ISBLANK(OFFSET('5. Pp (3 años)'!$H$39,INT((ROW()-13)/2),0)),"",OFFSET('5. Pp (3 años)'!$H$39,INT((ROW()-13)/2),0))</f>
        <v>Trimestral</v>
      </c>
      <c r="H115" s="1097">
        <f ca="1">IF(ISBLANK(OFFSET('9. METAS'!$L$20,INT((ROW()-13)/2),0)),"",OFFSET('9. METAS'!$L$20,INT((ROW()-13)/2),0))</f>
        <v>1728</v>
      </c>
      <c r="I115" s="1099" t="s">
        <v>1393</v>
      </c>
      <c r="J115" s="776">
        <f ca="1">IF(MOD(ROW()-13,2)=0,IF(ISBLANK(OFFSET('11. SEGUIMIENTO 2026'!$N$14,INT((ROW()-13)/2),0)),"",OFFSET('11. SEGUIMIENTO 2026'!$N$14,INT((ROW()-13)/2),0)),IF(ISBLANK(OFFSET('9. METAS'!$R$20,INT((ROW()-14)/2),0)),"",OFFSET('9. METAS'!$R$20,INT((ROW()-14)/2),0)))</f>
        <v>300</v>
      </c>
      <c r="K115" s="774" t="str">
        <f ca="1">IF(MOD(ROW()-13,2)=0,IF(ISBLANK(OFFSET('11. SEGUIMIENTO 2026'!$O$14,INT((ROW()-13)/2),0)),"",OFFSET('11. SEGUIMIENTO 2026'!$O$14,INT((ROW()-13)/2),0)),IF(ISBLANK(OFFSET('9. METAS'!$S$20,INT((ROW()-14)/2),0)),"",OFFSET('9. METAS'!$S$20,INT((ROW()-14)/2),0)))</f>
        <v/>
      </c>
      <c r="L115" s="774" t="str">
        <f ca="1">IF(MOD(ROW()-13,2)=0,IF(ISBLANK(OFFSET('11. SEGUIMIENTO 2026'!$P$14,INT((ROW()-13)/2),0)),"",OFFSET('11. SEGUIMIENTO 2026'!$P$14,INT((ROW()-13)/2),0)),IF(ISBLANK(OFFSET('9. METAS'!$T$20,INT((ROW()-14)/2),0)),"",OFFSET('9. METAS'!$T$20,INT((ROW()-14)/2),0)))</f>
        <v/>
      </c>
      <c r="M115" s="775" t="str">
        <f ca="1">IF(MOD(ROW()-13,2)=0,IF(ISBLANK(OFFSET('11. SEGUIMIENTO 2026'!$Q$14,INT((ROW()-13)/2),0)),"",OFFSET('11. SEGUIMIENTO 2026'!$Q$14,INT((ROW()-13)/2),0)),IF(ISBLANK(OFFSET('9. METAS'!$U$20,INT((ROW()-14)/2),0)),"",OFFSET('9. METAS'!$U$20,INT((ROW()-14)/2),0)))</f>
        <v/>
      </c>
      <c r="N115" s="1101">
        <f t="shared" ref="N115" ca="1" si="98">IFERROR(J115/J116,"ND")</f>
        <v>0.69444444444444442</v>
      </c>
      <c r="O115" s="1103">
        <f t="shared" ref="O115" ca="1" si="99">IFERROR(((J115)/H115),"ND")</f>
        <v>0.1736111111111111</v>
      </c>
      <c r="P115" s="1065" t="s">
        <v>1444</v>
      </c>
      <c r="Q115" s="1065"/>
      <c r="R115" s="1065"/>
    </row>
    <row r="116" spans="3:18" ht="133.5" customHeight="1">
      <c r="C116" s="1117"/>
      <c r="D116" s="1118"/>
      <c r="E116" s="1118"/>
      <c r="F116" s="1119"/>
      <c r="G116" s="1120"/>
      <c r="H116" s="1105"/>
      <c r="I116" s="1106"/>
      <c r="J116" s="776">
        <f ca="1">IF(MOD(ROW()-13,2)=0,IF(ISBLANK(OFFSET('11. SEGUIMIENTO 2026'!$N$14,INT((ROW()-13)/2),0)),"",OFFSET('11. SEGUIMIENTO 2026'!$N$14,INT((ROW()-13)/2),0)),IF(ISBLANK(OFFSET('9. METAS'!$R$20,INT((ROW()-14)/2),0)),"",OFFSET('9. METAS'!$R$20,INT((ROW()-14)/2),0)))</f>
        <v>432</v>
      </c>
      <c r="K116" s="774">
        <f ca="1">IF(MOD(ROW()-13,2)=0,IF(ISBLANK(OFFSET('11. SEGUIMIENTO 2026'!$O$14,INT((ROW()-13)/2),0)),"",OFFSET('11. SEGUIMIENTO 2026'!$O$14,INT((ROW()-13)/2),0)),IF(ISBLANK(OFFSET('9. METAS'!$S$20,INT((ROW()-14)/2),0)),"",OFFSET('9. METAS'!$S$20,INT((ROW()-14)/2),0)))</f>
        <v>432</v>
      </c>
      <c r="L116" s="774">
        <f ca="1">IF(MOD(ROW()-13,2)=0,IF(ISBLANK(OFFSET('11. SEGUIMIENTO 2026'!$P$14,INT((ROW()-13)/2),0)),"",OFFSET('11. SEGUIMIENTO 2026'!$P$14,INT((ROW()-13)/2),0)),IF(ISBLANK(OFFSET('9. METAS'!$T$20,INT((ROW()-14)/2),0)),"",OFFSET('9. METAS'!$T$20,INT((ROW()-14)/2),0)))</f>
        <v>432</v>
      </c>
      <c r="M116" s="775">
        <f ca="1">IF(MOD(ROW()-13,2)=0,IF(ISBLANK(OFFSET('11. SEGUIMIENTO 2026'!$Q$14,INT((ROW()-13)/2),0)),"",OFFSET('11. SEGUIMIENTO 2026'!$Q$14,INT((ROW()-13)/2),0)),IF(ISBLANK(OFFSET('9. METAS'!$U$20,INT((ROW()-14)/2),0)),"",OFFSET('9. METAS'!$U$20,INT((ROW()-14)/2),0)))</f>
        <v>432</v>
      </c>
      <c r="N116" s="1107"/>
      <c r="O116" s="1108"/>
      <c r="P116" s="1065"/>
      <c r="Q116" s="1065"/>
      <c r="R116" s="1065"/>
    </row>
    <row r="117" spans="3:18" ht="110.25" customHeight="1">
      <c r="C117" s="1109" t="str">
        <f ca="1">IF(ISBLANK(OFFSET('5. Pp (3 años)'!$C$39,INT((ROW()-13)/2),0)),"",OFFSET('5. Pp (3 años)'!$C$39,INT((ROW()-13)/2),0))</f>
        <v>Componente</v>
      </c>
      <c r="D117" s="1111" t="str">
        <f ca="1">IF(ISBLANK(OFFSET('5. Pp (3 años)'!$D$39,INT((ROW()-13)/2),0)),"",OFFSET('5. Pp (3 años)'!$D$39,INT((ROW()-13)/2),0))</f>
        <v>4.2.1.1.10. Servicios de atención integral brindados a NNA albergados en la CATNNA.
CATNNA: Casa de Asistencia Temporal para Niñas, Niños y Adolescentes.
NNA: Niñas, Niños y Adolescentes.</v>
      </c>
      <c r="E117" s="1111" t="str">
        <f ca="1">IF(ISBLANK(OFFSET('5. Pp (3 años)'!$E$39,INT((ROW()-13)/2),0)),"",OFFSET('5. Pp (3 años)'!$E$39,INT((ROW()-13)/2),0))</f>
        <v>PSAIB: Porcentaje de Servicios de Atención Integral Brindados.</v>
      </c>
      <c r="F117" s="1113" t="str">
        <f ca="1">IF(ISBLANK(OFFSET('5. Pp (3 años)'!$K$39,INT((ROW()-13)/2),0)),"",OFFSET('5. Pp (3 años)'!$K$39,INT((ROW()-13)/2),0))</f>
        <v>Ascendente</v>
      </c>
      <c r="G117" s="1115" t="str">
        <f ca="1">IF(ISBLANK(OFFSET('5. Pp (3 años)'!$H$39,INT((ROW()-13)/2),0)),"",OFFSET('5. Pp (3 años)'!$H$39,INT((ROW()-13)/2),0))</f>
        <v>Trimestral</v>
      </c>
      <c r="H117" s="1097">
        <f ca="1">IF(ISBLANK(OFFSET('9. METAS'!$L$20,INT((ROW()-13)/2),0)),"",OFFSET('9. METAS'!$L$20,INT((ROW()-13)/2),0))</f>
        <v>9212</v>
      </c>
      <c r="I117" s="1099" t="s">
        <v>1393</v>
      </c>
      <c r="J117" s="776">
        <f ca="1">IF(MOD(ROW()-13,2)=0,IF(ISBLANK(OFFSET('11. SEGUIMIENTO 2026'!$N$14,INT((ROW()-13)/2),0)),"",OFFSET('11. SEGUIMIENTO 2026'!$N$14,INT((ROW()-13)/2),0)),IF(ISBLANK(OFFSET('9. METAS'!$R$20,INT((ROW()-14)/2),0)),"",OFFSET('9. METAS'!$R$20,INT((ROW()-14)/2),0)))</f>
        <v>1640</v>
      </c>
      <c r="K117" s="774" t="str">
        <f ca="1">IF(MOD(ROW()-13,2)=0,IF(ISBLANK(OFFSET('11. SEGUIMIENTO 2026'!$O$14,INT((ROW()-13)/2),0)),"",OFFSET('11. SEGUIMIENTO 2026'!$O$14,INT((ROW()-13)/2),0)),IF(ISBLANK(OFFSET('9. METAS'!$S$20,INT((ROW()-14)/2),0)),"",OFFSET('9. METAS'!$S$20,INT((ROW()-14)/2),0)))</f>
        <v/>
      </c>
      <c r="L117" s="774" t="str">
        <f ca="1">IF(MOD(ROW()-13,2)=0,IF(ISBLANK(OFFSET('11. SEGUIMIENTO 2026'!$P$14,INT((ROW()-13)/2),0)),"",OFFSET('11. SEGUIMIENTO 2026'!$P$14,INT((ROW()-13)/2),0)),IF(ISBLANK(OFFSET('9. METAS'!$T$20,INT((ROW()-14)/2),0)),"",OFFSET('9. METAS'!$T$20,INT((ROW()-14)/2),0)))</f>
        <v/>
      </c>
      <c r="M117" s="775" t="str">
        <f ca="1">IF(MOD(ROW()-13,2)=0,IF(ISBLANK(OFFSET('11. SEGUIMIENTO 2026'!$Q$14,INT((ROW()-13)/2),0)),"",OFFSET('11. SEGUIMIENTO 2026'!$Q$14,INT((ROW()-13)/2),0)),IF(ISBLANK(OFFSET('9. METAS'!$U$20,INT((ROW()-14)/2),0)),"",OFFSET('9. METAS'!$U$20,INT((ROW()-14)/2),0)))</f>
        <v/>
      </c>
      <c r="N117" s="1101">
        <f t="shared" ref="N117" ca="1" si="100">IFERROR(J117/J118,"ND")</f>
        <v>0.77067669172932329</v>
      </c>
      <c r="O117" s="1103">
        <f t="shared" ref="O117" ca="1" si="101">IFERROR(((J117)/H117),"ND")</f>
        <v>0.17802865827181938</v>
      </c>
      <c r="P117" s="1054" t="s">
        <v>1445</v>
      </c>
      <c r="Q117" s="1054"/>
      <c r="R117" s="1054"/>
    </row>
    <row r="118" spans="3:18" ht="110.25" customHeight="1">
      <c r="C118" s="1117"/>
      <c r="D118" s="1118"/>
      <c r="E118" s="1118"/>
      <c r="F118" s="1119"/>
      <c r="G118" s="1120"/>
      <c r="H118" s="1105"/>
      <c r="I118" s="1106"/>
      <c r="J118" s="776">
        <f ca="1">IF(MOD(ROW()-13,2)=0,IF(ISBLANK(OFFSET('11. SEGUIMIENTO 2026'!$N$14,INT((ROW()-13)/2),0)),"",OFFSET('11. SEGUIMIENTO 2026'!$N$14,INT((ROW()-13)/2),0)),IF(ISBLANK(OFFSET('9. METAS'!$R$20,INT((ROW()-14)/2),0)),"",OFFSET('9. METAS'!$R$20,INT((ROW()-14)/2),0)))</f>
        <v>2128</v>
      </c>
      <c r="K118" s="774">
        <f ca="1">IF(MOD(ROW()-13,2)=0,IF(ISBLANK(OFFSET('11. SEGUIMIENTO 2026'!$O$14,INT((ROW()-13)/2),0)),"",OFFSET('11. SEGUIMIENTO 2026'!$O$14,INT((ROW()-13)/2),0)),IF(ISBLANK(OFFSET('9. METAS'!$S$20,INT((ROW()-14)/2),0)),"",OFFSET('9. METAS'!$S$20,INT((ROW()-14)/2),0)))</f>
        <v>2072</v>
      </c>
      <c r="L118" s="774">
        <f ca="1">IF(MOD(ROW()-13,2)=0,IF(ISBLANK(OFFSET('11. SEGUIMIENTO 2026'!$P$14,INT((ROW()-13)/2),0)),"",OFFSET('11. SEGUIMIENTO 2026'!$P$14,INT((ROW()-13)/2),0)),IF(ISBLANK(OFFSET('9. METAS'!$T$20,INT((ROW()-14)/2),0)),"",OFFSET('9. METAS'!$T$20,INT((ROW()-14)/2),0)))</f>
        <v>2408</v>
      </c>
      <c r="M118" s="775">
        <f ca="1">IF(MOD(ROW()-13,2)=0,IF(ISBLANK(OFFSET('11. SEGUIMIENTO 2026'!$Q$14,INT((ROW()-13)/2),0)),"",OFFSET('11. SEGUIMIENTO 2026'!$Q$14,INT((ROW()-13)/2),0)),IF(ISBLANK(OFFSET('9. METAS'!$U$20,INT((ROW()-14)/2),0)),"",OFFSET('9. METAS'!$U$20,INT((ROW()-14)/2),0)))</f>
        <v>2604</v>
      </c>
      <c r="N118" s="1107"/>
      <c r="O118" s="1108"/>
      <c r="P118" s="1054"/>
      <c r="Q118" s="1054"/>
      <c r="R118" s="1054"/>
    </row>
    <row r="119" spans="3:18" ht="110.25" customHeight="1">
      <c r="C119" s="1109" t="str">
        <f ca="1">IF(ISBLANK(OFFSET('5. Pp (3 años)'!$C$39,INT((ROW()-13)/2),0)),"",OFFSET('5. Pp (3 años)'!$C$39,INT((ROW()-13)/2),0))</f>
        <v>Actividad</v>
      </c>
      <c r="D119" s="1111" t="str">
        <f ca="1">IF(ISBLANK(OFFSET('5. Pp (3 años)'!$D$39,INT((ROW()-13)/2),0)),"",OFFSET('5. Pp (3 años)'!$D$39,INT((ROW()-13)/2),0))</f>
        <v>4.2.1.1.10.1. Elaboración de Expedientes para el control de ingresos de niñas, niños y adolescentes en la CATNNA.</v>
      </c>
      <c r="E119" s="1111" t="str">
        <f ca="1">IF(ISBLANK(OFFSET('5. Pp (3 años)'!$E$39,INT((ROW()-13)/2),0)),"",OFFSET('5. Pp (3 años)'!$E$39,INT((ROW()-13)/2),0))</f>
        <v>PECIE: Porcentaje de Expedientes para el Control de Ingresos Elaborados.</v>
      </c>
      <c r="F119" s="1113" t="str">
        <f ca="1">IF(ISBLANK(OFFSET('5. Pp (3 años)'!$K$39,INT((ROW()-13)/2),0)),"",OFFSET('5. Pp (3 años)'!$K$39,INT((ROW()-13)/2),0))</f>
        <v>Ascendente</v>
      </c>
      <c r="G119" s="1115" t="str">
        <f ca="1">IF(ISBLANK(OFFSET('5. Pp (3 años)'!$H$39,INT((ROW()-13)/2),0)),"",OFFSET('5. Pp (3 años)'!$H$39,INT((ROW()-13)/2),0))</f>
        <v>Trimestral</v>
      </c>
      <c r="H119" s="1097">
        <f ca="1">IF(ISBLANK(OFFSET('9. METAS'!$L$20,INT((ROW()-13)/2),0)),"",OFFSET('9. METAS'!$L$20,INT((ROW()-13)/2),0))</f>
        <v>329</v>
      </c>
      <c r="I119" s="1099" t="s">
        <v>1393</v>
      </c>
      <c r="J119" s="776">
        <f ca="1">IF(MOD(ROW()-13,2)=0,IF(ISBLANK(OFFSET('11. SEGUIMIENTO 2026'!$N$14,INT((ROW()-13)/2),0)),"",OFFSET('11. SEGUIMIENTO 2026'!$N$14,INT((ROW()-13)/2),0)),IF(ISBLANK(OFFSET('9. METAS'!$R$20,INT((ROW()-14)/2),0)),"",OFFSET('9. METAS'!$R$20,INT((ROW()-14)/2),0)))</f>
        <v>44</v>
      </c>
      <c r="K119" s="774" t="str">
        <f ca="1">IF(MOD(ROW()-13,2)=0,IF(ISBLANK(OFFSET('11. SEGUIMIENTO 2026'!$O$14,INT((ROW()-13)/2),0)),"",OFFSET('11. SEGUIMIENTO 2026'!$O$14,INT((ROW()-13)/2),0)),IF(ISBLANK(OFFSET('9. METAS'!$S$20,INT((ROW()-14)/2),0)),"",OFFSET('9. METAS'!$S$20,INT((ROW()-14)/2),0)))</f>
        <v/>
      </c>
      <c r="L119" s="774" t="str">
        <f ca="1">IF(MOD(ROW()-13,2)=0,IF(ISBLANK(OFFSET('11. SEGUIMIENTO 2026'!$P$14,INT((ROW()-13)/2),0)),"",OFFSET('11. SEGUIMIENTO 2026'!$P$14,INT((ROW()-13)/2),0)),IF(ISBLANK(OFFSET('9. METAS'!$T$20,INT((ROW()-14)/2),0)),"",OFFSET('9. METAS'!$T$20,INT((ROW()-14)/2),0)))</f>
        <v/>
      </c>
      <c r="M119" s="775" t="str">
        <f ca="1">IF(MOD(ROW()-13,2)=0,IF(ISBLANK(OFFSET('11. SEGUIMIENTO 2026'!$Q$14,INT((ROW()-13)/2),0)),"",OFFSET('11. SEGUIMIENTO 2026'!$Q$14,INT((ROW()-13)/2),0)),IF(ISBLANK(OFFSET('9. METAS'!$U$20,INT((ROW()-14)/2),0)),"",OFFSET('9. METAS'!$U$20,INT((ROW()-14)/2),0)))</f>
        <v/>
      </c>
      <c r="N119" s="1101">
        <f t="shared" ref="N119" ca="1" si="102">IFERROR(J119/J120,"ND")</f>
        <v>0.57894736842105265</v>
      </c>
      <c r="O119" s="1103">
        <f t="shared" ref="O119" ca="1" si="103">IFERROR(((J119)/H119),"ND")</f>
        <v>0.1337386018237082</v>
      </c>
      <c r="P119" s="1054" t="s">
        <v>1446</v>
      </c>
      <c r="Q119" s="1054"/>
      <c r="R119" s="1054"/>
    </row>
    <row r="120" spans="3:18" ht="110.25" customHeight="1">
      <c r="C120" s="1117"/>
      <c r="D120" s="1118"/>
      <c r="E120" s="1118"/>
      <c r="F120" s="1119"/>
      <c r="G120" s="1120"/>
      <c r="H120" s="1105"/>
      <c r="I120" s="1106"/>
      <c r="J120" s="776">
        <f ca="1">IF(MOD(ROW()-13,2)=0,IF(ISBLANK(OFFSET('11. SEGUIMIENTO 2026'!$N$14,INT((ROW()-13)/2),0)),"",OFFSET('11. SEGUIMIENTO 2026'!$N$14,INT((ROW()-13)/2),0)),IF(ISBLANK(OFFSET('9. METAS'!$R$20,INT((ROW()-14)/2),0)),"",OFFSET('9. METAS'!$R$20,INT((ROW()-14)/2),0)))</f>
        <v>76</v>
      </c>
      <c r="K120" s="774">
        <f ca="1">IF(MOD(ROW()-13,2)=0,IF(ISBLANK(OFFSET('11. SEGUIMIENTO 2026'!$O$14,INT((ROW()-13)/2),0)),"",OFFSET('11. SEGUIMIENTO 2026'!$O$14,INT((ROW()-13)/2),0)),IF(ISBLANK(OFFSET('9. METAS'!$S$20,INT((ROW()-14)/2),0)),"",OFFSET('9. METAS'!$S$20,INT((ROW()-14)/2),0)))</f>
        <v>74</v>
      </c>
      <c r="L120" s="774">
        <f ca="1">IF(MOD(ROW()-13,2)=0,IF(ISBLANK(OFFSET('11. SEGUIMIENTO 2026'!$P$14,INT((ROW()-13)/2),0)),"",OFFSET('11. SEGUIMIENTO 2026'!$P$14,INT((ROW()-13)/2),0)),IF(ISBLANK(OFFSET('9. METAS'!$T$20,INT((ROW()-14)/2),0)),"",OFFSET('9. METAS'!$T$20,INT((ROW()-14)/2),0)))</f>
        <v>86</v>
      </c>
      <c r="M120" s="775">
        <f ca="1">IF(MOD(ROW()-13,2)=0,IF(ISBLANK(OFFSET('11. SEGUIMIENTO 2026'!$Q$14,INT((ROW()-13)/2),0)),"",OFFSET('11. SEGUIMIENTO 2026'!$Q$14,INT((ROW()-13)/2),0)),IF(ISBLANK(OFFSET('9. METAS'!$U$20,INT((ROW()-14)/2),0)),"",OFFSET('9. METAS'!$U$20,INT((ROW()-14)/2),0)))</f>
        <v>93</v>
      </c>
      <c r="N120" s="1107"/>
      <c r="O120" s="1108"/>
      <c r="P120" s="1054"/>
      <c r="Q120" s="1054"/>
      <c r="R120" s="1054"/>
    </row>
    <row r="121" spans="3:18" ht="119.25" customHeight="1">
      <c r="C121" s="1109" t="str">
        <f ca="1">IF(ISBLANK(OFFSET('5. Pp (3 años)'!$C$39,INT((ROW()-13)/2),0)),"",OFFSET('5. Pp (3 años)'!$C$39,INT((ROW()-13)/2),0))</f>
        <v>Actividad</v>
      </c>
      <c r="D121" s="1111" t="str">
        <f ca="1">IF(ISBLANK(OFFSET('5. Pp (3 años)'!$D$39,INT((ROW()-13)/2),0)),"",OFFSET('5. Pp (3 años)'!$D$39,INT((ROW()-13)/2),0))</f>
        <v>4.2.1.1.10.2. Realización de atenciones integrales de seguimiento médico, psicológico, social y jurídico para NNA.</v>
      </c>
      <c r="E121" s="1111" t="str">
        <f ca="1">IF(ISBLANK(OFFSET('5. Pp (3 años)'!$E$39,INT((ROW()-13)/2),0)),"",OFFSET('5. Pp (3 años)'!$E$39,INT((ROW()-13)/2),0))</f>
        <v>PAISR: Porcentaje de Atenciones Integrales de Seguimiento Realizadas.</v>
      </c>
      <c r="F121" s="1113" t="str">
        <f ca="1">IF(ISBLANK(OFFSET('5. Pp (3 años)'!$K$39,INT((ROW()-13)/2),0)),"",OFFSET('5. Pp (3 años)'!$K$39,INT((ROW()-13)/2),0))</f>
        <v>Ascendente</v>
      </c>
      <c r="G121" s="1115" t="str">
        <f ca="1">IF(ISBLANK(OFFSET('5. Pp (3 años)'!$H$39,INT((ROW()-13)/2),0)),"",OFFSET('5. Pp (3 años)'!$H$39,INT((ROW()-13)/2),0))</f>
        <v>Trimestral</v>
      </c>
      <c r="H121" s="1097">
        <f ca="1">IF(ISBLANK(OFFSET('9. METAS'!$L$20,INT((ROW()-13)/2),0)),"",OFFSET('9. METAS'!$L$20,INT((ROW()-13)/2),0))</f>
        <v>21492</v>
      </c>
      <c r="I121" s="1099" t="s">
        <v>1393</v>
      </c>
      <c r="J121" s="776">
        <f ca="1">IF(MOD(ROW()-13,2)=0,IF(ISBLANK(OFFSET('11. SEGUIMIENTO 2026'!$N$14,INT((ROW()-13)/2),0)),"",OFFSET('11. SEGUIMIENTO 2026'!$N$14,INT((ROW()-13)/2),0)),IF(ISBLANK(OFFSET('9. METAS'!$R$20,INT((ROW()-14)/2),0)),"",OFFSET('9. METAS'!$R$20,INT((ROW()-14)/2),0)))</f>
        <v>1364</v>
      </c>
      <c r="K121" s="774" t="str">
        <f ca="1">IF(MOD(ROW()-13,2)=0,IF(ISBLANK(OFFSET('11. SEGUIMIENTO 2026'!$O$14,INT((ROW()-13)/2),0)),"",OFFSET('11. SEGUIMIENTO 2026'!$O$14,INT((ROW()-13)/2),0)),IF(ISBLANK(OFFSET('9. METAS'!$S$20,INT((ROW()-14)/2),0)),"",OFFSET('9. METAS'!$S$20,INT((ROW()-14)/2),0)))</f>
        <v/>
      </c>
      <c r="L121" s="774" t="str">
        <f ca="1">IF(MOD(ROW()-13,2)=0,IF(ISBLANK(OFFSET('11. SEGUIMIENTO 2026'!$P$14,INT((ROW()-13)/2),0)),"",OFFSET('11. SEGUIMIENTO 2026'!$P$14,INT((ROW()-13)/2),0)),IF(ISBLANK(OFFSET('9. METAS'!$T$20,INT((ROW()-14)/2),0)),"",OFFSET('9. METAS'!$T$20,INT((ROW()-14)/2),0)))</f>
        <v/>
      </c>
      <c r="M121" s="775" t="str">
        <f ca="1">IF(MOD(ROW()-13,2)=0,IF(ISBLANK(OFFSET('11. SEGUIMIENTO 2026'!$Q$14,INT((ROW()-13)/2),0)),"",OFFSET('11. SEGUIMIENTO 2026'!$Q$14,INT((ROW()-13)/2),0)),IF(ISBLANK(OFFSET('9. METAS'!$U$20,INT((ROW()-14)/2),0)),"",OFFSET('9. METAS'!$U$20,INT((ROW()-14)/2),0)))</f>
        <v/>
      </c>
      <c r="N121" s="1101">
        <f t="shared" ref="N121" ca="1" si="104">IFERROR(J121/J122,"ND")</f>
        <v>0.28703703703703703</v>
      </c>
      <c r="O121" s="1103">
        <f t="shared" ref="O121" ca="1" si="105">IFERROR(((J121)/H121),"ND")</f>
        <v>6.3465475525777026E-2</v>
      </c>
      <c r="P121" s="1054" t="s">
        <v>1447</v>
      </c>
      <c r="Q121" s="1054"/>
      <c r="R121" s="1054"/>
    </row>
    <row r="122" spans="3:18" ht="119.25" customHeight="1">
      <c r="C122" s="1117"/>
      <c r="D122" s="1118"/>
      <c r="E122" s="1118"/>
      <c r="F122" s="1119"/>
      <c r="G122" s="1120"/>
      <c r="H122" s="1105"/>
      <c r="I122" s="1106"/>
      <c r="J122" s="776">
        <f ca="1">IF(MOD(ROW()-13,2)=0,IF(ISBLANK(OFFSET('11. SEGUIMIENTO 2026'!$N$14,INT((ROW()-13)/2),0)),"",OFFSET('11. SEGUIMIENTO 2026'!$N$14,INT((ROW()-13)/2),0)),IF(ISBLANK(OFFSET('9. METAS'!$R$20,INT((ROW()-14)/2),0)),"",OFFSET('9. METAS'!$R$20,INT((ROW()-14)/2),0)))</f>
        <v>4752</v>
      </c>
      <c r="K122" s="774">
        <f ca="1">IF(MOD(ROW()-13,2)=0,IF(ISBLANK(OFFSET('11. SEGUIMIENTO 2026'!$O$14,INT((ROW()-13)/2),0)),"",OFFSET('11. SEGUIMIENTO 2026'!$O$14,INT((ROW()-13)/2),0)),IF(ISBLANK(OFFSET('9. METAS'!$S$20,INT((ROW()-14)/2),0)),"",OFFSET('9. METAS'!$S$20,INT((ROW()-14)/2),0)))</f>
        <v>5400</v>
      </c>
      <c r="L122" s="774">
        <f ca="1">IF(MOD(ROW()-13,2)=0,IF(ISBLANK(OFFSET('11. SEGUIMIENTO 2026'!$P$14,INT((ROW()-13)/2),0)),"",OFFSET('11. SEGUIMIENTO 2026'!$P$14,INT((ROW()-13)/2),0)),IF(ISBLANK(OFFSET('9. METAS'!$T$20,INT((ROW()-14)/2),0)),"",OFFSET('9. METAS'!$T$20,INT((ROW()-14)/2),0)))</f>
        <v>5940</v>
      </c>
      <c r="M122" s="775">
        <f ca="1">IF(MOD(ROW()-13,2)=0,IF(ISBLANK(OFFSET('11. SEGUIMIENTO 2026'!$Q$14,INT((ROW()-13)/2),0)),"",OFFSET('11. SEGUIMIENTO 2026'!$Q$14,INT((ROW()-13)/2),0)),IF(ISBLANK(OFFSET('9. METAS'!$U$20,INT((ROW()-14)/2),0)),"",OFFSET('9. METAS'!$U$20,INT((ROW()-14)/2),0)))</f>
        <v>5400</v>
      </c>
      <c r="N122" s="1107"/>
      <c r="O122" s="1108"/>
      <c r="P122" s="1054"/>
      <c r="Q122" s="1054"/>
      <c r="R122" s="1054"/>
    </row>
    <row r="123" spans="3:18" ht="120" customHeight="1">
      <c r="C123" s="1109" t="str">
        <f ca="1">IF(ISBLANK(OFFSET('5. Pp (3 años)'!$C$39,INT((ROW()-13)/2),0)),"",OFFSET('5. Pp (3 años)'!$C$39,INT((ROW()-13)/2),0))</f>
        <v>Actividad</v>
      </c>
      <c r="D123" s="1111" t="str">
        <f ca="1">IF(ISBLANK(OFFSET('5. Pp (3 años)'!$D$39,INT((ROW()-13)/2),0)),"",OFFSET('5. Pp (3 años)'!$D$39,INT((ROW()-13)/2),0))</f>
        <v>4.2.1.1.10.3. Ejecución de acompañamientos a NNA a diferentes órganos institucionales Foráneos.</v>
      </c>
      <c r="E123" s="1111" t="str">
        <f ca="1">IF(ISBLANK(OFFSET('5. Pp (3 años)'!$E$39,INT((ROW()-13)/2),0)),"",OFFSET('5. Pp (3 años)'!$E$39,INT((ROW()-13)/2),0))</f>
        <v>PAOIR: Porcentaje de Acompañamientos a Órganos Institucionales Foráneos Ejecutados.</v>
      </c>
      <c r="F123" s="1113" t="str">
        <f ca="1">IF(ISBLANK(OFFSET('5. Pp (3 años)'!$K$39,INT((ROW()-13)/2),0)),"",OFFSET('5. Pp (3 años)'!$K$39,INT((ROW()-13)/2),0))</f>
        <v>Ascendente</v>
      </c>
      <c r="G123" s="1115" t="str">
        <f ca="1">IF(ISBLANK(OFFSET('5. Pp (3 años)'!$H$39,INT((ROW()-13)/2),0)),"",OFFSET('5. Pp (3 años)'!$H$39,INT((ROW()-13)/2),0))</f>
        <v>Trimestral</v>
      </c>
      <c r="H123" s="1097">
        <f ca="1">IF(ISBLANK(OFFSET('9. METAS'!$L$20,INT((ROW()-13)/2),0)),"",OFFSET('9. METAS'!$L$20,INT((ROW()-13)/2),0))</f>
        <v>1148</v>
      </c>
      <c r="I123" s="1099" t="s">
        <v>1393</v>
      </c>
      <c r="J123" s="776">
        <f ca="1">IF(MOD(ROW()-13,2)=0,IF(ISBLANK(OFFSET('11. SEGUIMIENTO 2026'!$N$14,INT((ROW()-13)/2),0)),"",OFFSET('11. SEGUIMIENTO 2026'!$N$14,INT((ROW()-13)/2),0)),IF(ISBLANK(OFFSET('9. METAS'!$R$20,INT((ROW()-14)/2),0)),"",OFFSET('9. METAS'!$R$20,INT((ROW()-14)/2),0)))</f>
        <v>184</v>
      </c>
      <c r="K123" s="774" t="str">
        <f ca="1">IF(MOD(ROW()-13,2)=0,IF(ISBLANK(OFFSET('11. SEGUIMIENTO 2026'!$O$14,INT((ROW()-13)/2),0)),"",OFFSET('11. SEGUIMIENTO 2026'!$O$14,INT((ROW()-13)/2),0)),IF(ISBLANK(OFFSET('9. METAS'!$S$20,INT((ROW()-14)/2),0)),"",OFFSET('9. METAS'!$S$20,INT((ROW()-14)/2),0)))</f>
        <v/>
      </c>
      <c r="L123" s="774" t="str">
        <f ca="1">IF(MOD(ROW()-13,2)=0,IF(ISBLANK(OFFSET('11. SEGUIMIENTO 2026'!$P$14,INT((ROW()-13)/2),0)),"",OFFSET('11. SEGUIMIENTO 2026'!$P$14,INT((ROW()-13)/2),0)),IF(ISBLANK(OFFSET('9. METAS'!$T$20,INT((ROW()-14)/2),0)),"",OFFSET('9. METAS'!$T$20,INT((ROW()-14)/2),0)))</f>
        <v/>
      </c>
      <c r="M123" s="775" t="str">
        <f ca="1">IF(MOD(ROW()-13,2)=0,IF(ISBLANK(OFFSET('11. SEGUIMIENTO 2026'!$Q$14,INT((ROW()-13)/2),0)),"",OFFSET('11. SEGUIMIENTO 2026'!$Q$14,INT((ROW()-13)/2),0)),IF(ISBLANK(OFFSET('9. METAS'!$U$20,INT((ROW()-14)/2),0)),"",OFFSET('9. METAS'!$U$20,INT((ROW()-14)/2),0)))</f>
        <v/>
      </c>
      <c r="N123" s="1101">
        <f t="shared" ref="N123" ca="1" si="106">IFERROR(J123/J124,"ND")</f>
        <v>0.76348547717842319</v>
      </c>
      <c r="O123" s="1103">
        <f t="shared" ref="O123" ca="1" si="107">IFERROR(((J123)/H123),"ND")</f>
        <v>0.16027874564459929</v>
      </c>
      <c r="P123" s="1065" t="s">
        <v>1448</v>
      </c>
      <c r="Q123" s="1065"/>
      <c r="R123" s="1065"/>
    </row>
    <row r="124" spans="3:18" ht="120" customHeight="1">
      <c r="C124" s="1117"/>
      <c r="D124" s="1118"/>
      <c r="E124" s="1118"/>
      <c r="F124" s="1119"/>
      <c r="G124" s="1120"/>
      <c r="H124" s="1105"/>
      <c r="I124" s="1106"/>
      <c r="J124" s="776">
        <f ca="1">IF(MOD(ROW()-13,2)=0,IF(ISBLANK(OFFSET('11. SEGUIMIENTO 2026'!$N$14,INT((ROW()-13)/2),0)),"",OFFSET('11. SEGUIMIENTO 2026'!$N$14,INT((ROW()-13)/2),0)),IF(ISBLANK(OFFSET('9. METAS'!$R$20,INT((ROW()-14)/2),0)),"",OFFSET('9. METAS'!$R$20,INT((ROW()-14)/2),0)))</f>
        <v>241</v>
      </c>
      <c r="K124" s="774">
        <f ca="1">IF(MOD(ROW()-13,2)=0,IF(ISBLANK(OFFSET('11. SEGUIMIENTO 2026'!$O$14,INT((ROW()-13)/2),0)),"",OFFSET('11. SEGUIMIENTO 2026'!$O$14,INT((ROW()-13)/2),0)),IF(ISBLANK(OFFSET('9. METAS'!$S$20,INT((ROW()-14)/2),0)),"",OFFSET('9. METAS'!$S$20,INT((ROW()-14)/2),0)))</f>
        <v>269</v>
      </c>
      <c r="L124" s="774">
        <f ca="1">IF(MOD(ROW()-13,2)=0,IF(ISBLANK(OFFSET('11. SEGUIMIENTO 2026'!$P$14,INT((ROW()-13)/2),0)),"",OFFSET('11. SEGUIMIENTO 2026'!$P$14,INT((ROW()-13)/2),0)),IF(ISBLANK(OFFSET('9. METAS'!$T$20,INT((ROW()-14)/2),0)),"",OFFSET('9. METAS'!$T$20,INT((ROW()-14)/2),0)))</f>
        <v>289</v>
      </c>
      <c r="M124" s="775">
        <f ca="1">IF(MOD(ROW()-13,2)=0,IF(ISBLANK(OFFSET('11. SEGUIMIENTO 2026'!$Q$14,INT((ROW()-13)/2),0)),"",OFFSET('11. SEGUIMIENTO 2026'!$Q$14,INT((ROW()-13)/2),0)),IF(ISBLANK(OFFSET('9. METAS'!$U$20,INT((ROW()-14)/2),0)),"",OFFSET('9. METAS'!$U$20,INT((ROW()-14)/2),0)))</f>
        <v>349</v>
      </c>
      <c r="N124" s="1107"/>
      <c r="O124" s="1108"/>
      <c r="P124" s="1065"/>
      <c r="Q124" s="1065"/>
      <c r="R124" s="1065"/>
    </row>
    <row r="125" spans="3:18" ht="101.25" customHeight="1">
      <c r="C125" s="1109" t="str">
        <f ca="1">IF(ISBLANK(OFFSET('5. Pp (3 años)'!$C$39,INT((ROW()-13)/2),0)),"",OFFSET('5. Pp (3 años)'!$C$39,INT((ROW()-13)/2),0))</f>
        <v>Actividad</v>
      </c>
      <c r="D125" s="1111" t="str">
        <f ca="1">IF(ISBLANK(OFFSET('5. Pp (3 años)'!$D$39,INT((ROW()-13)/2),0)),"",OFFSET('5. Pp (3 años)'!$D$39,INT((ROW()-13)/2),0))</f>
        <v>4.2.1.1.10.4. Realización de actividades complementarias para el sano desarrollo de NNA alojados en la CATNNA.</v>
      </c>
      <c r="E125" s="1111" t="str">
        <f ca="1">IF(ISBLANK(OFFSET('5. Pp (3 años)'!$E$39,INT((ROW()-13)/2),0)),"",OFFSET('5. Pp (3 años)'!$E$39,INT((ROW()-13)/2),0))</f>
        <v>PACR: Porcentaje de Actividades Complementarias Realizadas.</v>
      </c>
      <c r="F125" s="1113" t="str">
        <f ca="1">IF(ISBLANK(OFFSET('5. Pp (3 años)'!$K$39,INT((ROW()-13)/2),0)),"",OFFSET('5. Pp (3 años)'!$K$39,INT((ROW()-13)/2),0))</f>
        <v>Ascendente</v>
      </c>
      <c r="G125" s="1115" t="str">
        <f ca="1">IF(ISBLANK(OFFSET('5. Pp (3 años)'!$H$39,INT((ROW()-13)/2),0)),"",OFFSET('5. Pp (3 años)'!$H$39,INT((ROW()-13)/2),0))</f>
        <v>Trimestral</v>
      </c>
      <c r="H125" s="1097">
        <f ca="1">IF(ISBLANK(OFFSET('9. METAS'!$L$20,INT((ROW()-13)/2),0)),"",OFFSET('9. METAS'!$L$20,INT((ROW()-13)/2),0))</f>
        <v>4906</v>
      </c>
      <c r="I125" s="1099" t="s">
        <v>1393</v>
      </c>
      <c r="J125" s="776">
        <f ca="1">IF(MOD(ROW()-13,2)=0,IF(ISBLANK(OFFSET('11. SEGUIMIENTO 2026'!$N$14,INT((ROW()-13)/2),0)),"",OFFSET('11. SEGUIMIENTO 2026'!$N$14,INT((ROW()-13)/2),0)),IF(ISBLANK(OFFSET('9. METAS'!$R$20,INT((ROW()-14)/2),0)),"",OFFSET('9. METAS'!$R$20,INT((ROW()-14)/2),0)))</f>
        <v>1664</v>
      </c>
      <c r="K125" s="774" t="str">
        <f ca="1">IF(MOD(ROW()-13,2)=0,IF(ISBLANK(OFFSET('11. SEGUIMIENTO 2026'!$O$14,INT((ROW()-13)/2),0)),"",OFFSET('11. SEGUIMIENTO 2026'!$O$14,INT((ROW()-13)/2),0)),IF(ISBLANK(OFFSET('9. METAS'!$S$20,INT((ROW()-14)/2),0)),"",OFFSET('9. METAS'!$S$20,INT((ROW()-14)/2),0)))</f>
        <v/>
      </c>
      <c r="L125" s="774" t="str">
        <f ca="1">IF(MOD(ROW()-13,2)=0,IF(ISBLANK(OFFSET('11. SEGUIMIENTO 2026'!$P$14,INT((ROW()-13)/2),0)),"",OFFSET('11. SEGUIMIENTO 2026'!$P$14,INT((ROW()-13)/2),0)),IF(ISBLANK(OFFSET('9. METAS'!$T$20,INT((ROW()-14)/2),0)),"",OFFSET('9. METAS'!$T$20,INT((ROW()-14)/2),0)))</f>
        <v/>
      </c>
      <c r="M125" s="775" t="str">
        <f ca="1">IF(MOD(ROW()-13,2)=0,IF(ISBLANK(OFFSET('11. SEGUIMIENTO 2026'!$Q$14,INT((ROW()-13)/2),0)),"",OFFSET('11. SEGUIMIENTO 2026'!$Q$14,INT((ROW()-13)/2),0)),IF(ISBLANK(OFFSET('9. METAS'!$U$20,INT((ROW()-14)/2),0)),"",OFFSET('9. METAS'!$U$20,INT((ROW()-14)/2),0)))</f>
        <v/>
      </c>
      <c r="N125" s="1101">
        <f t="shared" ref="N125" ca="1" si="108">IFERROR(J125/J126,"ND")</f>
        <v>2.1197452229299363</v>
      </c>
      <c r="O125" s="1103">
        <f t="shared" ref="O125" ca="1" si="109">IFERROR(((J125)/H125),"ND")</f>
        <v>0.33917651854871583</v>
      </c>
      <c r="P125" s="1054" t="s">
        <v>1449</v>
      </c>
      <c r="Q125" s="1054"/>
      <c r="R125" s="1054"/>
    </row>
    <row r="126" spans="3:18" ht="101.25" customHeight="1">
      <c r="C126" s="1117"/>
      <c r="D126" s="1118"/>
      <c r="E126" s="1118"/>
      <c r="F126" s="1119"/>
      <c r="G126" s="1120"/>
      <c r="H126" s="1105"/>
      <c r="I126" s="1106"/>
      <c r="J126" s="776">
        <f ca="1">IF(MOD(ROW()-13,2)=0,IF(ISBLANK(OFFSET('11. SEGUIMIENTO 2026'!$N$14,INT((ROW()-13)/2),0)),"",OFFSET('11. SEGUIMIENTO 2026'!$N$14,INT((ROW()-13)/2),0)),IF(ISBLANK(OFFSET('9. METAS'!$R$20,INT((ROW()-14)/2),0)),"",OFFSET('9. METAS'!$R$20,INT((ROW()-14)/2),0)))</f>
        <v>785</v>
      </c>
      <c r="K126" s="774">
        <f ca="1">IF(MOD(ROW()-13,2)=0,IF(ISBLANK(OFFSET('11. SEGUIMIENTO 2026'!$O$14,INT((ROW()-13)/2),0)),"",OFFSET('11. SEGUIMIENTO 2026'!$O$14,INT((ROW()-13)/2),0)),IF(ISBLANK(OFFSET('9. METAS'!$S$20,INT((ROW()-14)/2),0)),"",OFFSET('9. METAS'!$S$20,INT((ROW()-14)/2),0)))</f>
        <v>1385</v>
      </c>
      <c r="L126" s="774">
        <f ca="1">IF(MOD(ROW()-13,2)=0,IF(ISBLANK(OFFSET('11. SEGUIMIENTO 2026'!$P$14,INT((ROW()-13)/2),0)),"",OFFSET('11. SEGUIMIENTO 2026'!$P$14,INT((ROW()-13)/2),0)),IF(ISBLANK(OFFSET('9. METAS'!$T$20,INT((ROW()-14)/2),0)),"",OFFSET('9. METAS'!$T$20,INT((ROW()-14)/2),0)))</f>
        <v>1438</v>
      </c>
      <c r="M126" s="775">
        <f ca="1">IF(MOD(ROW()-13,2)=0,IF(ISBLANK(OFFSET('11. SEGUIMIENTO 2026'!$Q$14,INT((ROW()-13)/2),0)),"",OFFSET('11. SEGUIMIENTO 2026'!$Q$14,INT((ROW()-13)/2),0)),IF(ISBLANK(OFFSET('9. METAS'!$U$20,INT((ROW()-14)/2),0)),"",OFFSET('9. METAS'!$U$20,INT((ROW()-14)/2),0)))</f>
        <v>1298</v>
      </c>
      <c r="N126" s="1107"/>
      <c r="O126" s="1108"/>
      <c r="P126" s="1054"/>
      <c r="Q126" s="1054"/>
      <c r="R126" s="1054"/>
    </row>
    <row r="127" spans="3:18" ht="108" customHeight="1">
      <c r="C127" s="1109" t="str">
        <f ca="1">IF(ISBLANK(OFFSET('5. Pp (3 años)'!$C$39,INT((ROW()-13)/2),0)),"",OFFSET('5. Pp (3 años)'!$C$39,INT((ROW()-13)/2),0))</f>
        <v>Actividad</v>
      </c>
      <c r="D127" s="1111" t="str">
        <f ca="1">IF(ISBLANK(OFFSET('5. Pp (3 años)'!$D$39,INT((ROW()-13)/2),0)),"",OFFSET('5. Pp (3 años)'!$D$39,INT((ROW()-13)/2),0))</f>
        <v>4.2.1.1.10.5. Suministro de insumos para el cuidado, alimentación y salud de las NNA de la CATNNA.</v>
      </c>
      <c r="E127" s="1111" t="str">
        <f ca="1">IF(ISBLANK(OFFSET('5. Pp (3 años)'!$E$39,INT((ROW()-13)/2),0)),"",OFFSET('5. Pp (3 años)'!$E$39,INT((ROW()-13)/2),0))</f>
        <v>PICE: Porcentaje de Insumos para el Cuidado, Alimentación y Salud Entregados.</v>
      </c>
      <c r="F127" s="1113" t="str">
        <f ca="1">IF(ISBLANK(OFFSET('5. Pp (3 años)'!$K$39,INT((ROW()-13)/2),0)),"",OFFSET('5. Pp (3 años)'!$K$39,INT((ROW()-13)/2),0))</f>
        <v>Ascendente</v>
      </c>
      <c r="G127" s="1115" t="str">
        <f ca="1">IF(ISBLANK(OFFSET('5. Pp (3 años)'!$H$39,INT((ROW()-13)/2),0)),"",OFFSET('5. Pp (3 años)'!$H$39,INT((ROW()-13)/2),0))</f>
        <v>Trimestral</v>
      </c>
      <c r="H127" s="1097">
        <f ca="1">IF(ISBLANK(OFFSET('9. METAS'!$L$20,INT((ROW()-13)/2),0)),"",OFFSET('9. METAS'!$L$20,INT((ROW()-13)/2),0))</f>
        <v>251474</v>
      </c>
      <c r="I127" s="1099" t="s">
        <v>1393</v>
      </c>
      <c r="J127" s="776">
        <f ca="1">IF(MOD(ROW()-13,2)=0,IF(ISBLANK(OFFSET('11. SEGUIMIENTO 2026'!$N$14,INT((ROW()-13)/2),0)),"",OFFSET('11. SEGUIMIENTO 2026'!$N$14,INT((ROW()-13)/2),0)),IF(ISBLANK(OFFSET('9. METAS'!$R$20,INT((ROW()-14)/2),0)),"",OFFSET('9. METAS'!$R$20,INT((ROW()-14)/2),0)))</f>
        <v>55524</v>
      </c>
      <c r="K127" s="774" t="str">
        <f ca="1">IF(MOD(ROW()-13,2)=0,IF(ISBLANK(OFFSET('11. SEGUIMIENTO 2026'!$O$14,INT((ROW()-13)/2),0)),"",OFFSET('11. SEGUIMIENTO 2026'!$O$14,INT((ROW()-13)/2),0)),IF(ISBLANK(OFFSET('9. METAS'!$S$20,INT((ROW()-14)/2),0)),"",OFFSET('9. METAS'!$S$20,INT((ROW()-14)/2),0)))</f>
        <v/>
      </c>
      <c r="L127" s="774" t="str">
        <f ca="1">IF(MOD(ROW()-13,2)=0,IF(ISBLANK(OFFSET('11. SEGUIMIENTO 2026'!$P$14,INT((ROW()-13)/2),0)),"",OFFSET('11. SEGUIMIENTO 2026'!$P$14,INT((ROW()-13)/2),0)),IF(ISBLANK(OFFSET('9. METAS'!$T$20,INT((ROW()-14)/2),0)),"",OFFSET('9. METAS'!$T$20,INT((ROW()-14)/2),0)))</f>
        <v/>
      </c>
      <c r="M127" s="775" t="str">
        <f ca="1">IF(MOD(ROW()-13,2)=0,IF(ISBLANK(OFFSET('11. SEGUIMIENTO 2026'!$Q$14,INT((ROW()-13)/2),0)),"",OFFSET('11. SEGUIMIENTO 2026'!$Q$14,INT((ROW()-13)/2),0)),IF(ISBLANK(OFFSET('9. METAS'!$U$20,INT((ROW()-14)/2),0)),"",OFFSET('9. METAS'!$U$20,INT((ROW()-14)/2),0)))</f>
        <v/>
      </c>
      <c r="N127" s="1101">
        <f t="shared" ref="N127" ca="1" si="110">IFERROR(J127/J128,"ND")</f>
        <v>0.98431101419986178</v>
      </c>
      <c r="O127" s="1103">
        <f t="shared" ref="O127" ca="1" si="111">IFERROR(((J127)/H127),"ND")</f>
        <v>0.2207941974120585</v>
      </c>
      <c r="P127" s="1054" t="s">
        <v>1450</v>
      </c>
      <c r="Q127" s="1054"/>
      <c r="R127" s="1054"/>
    </row>
    <row r="128" spans="3:18" ht="108" customHeight="1">
      <c r="C128" s="1117"/>
      <c r="D128" s="1118"/>
      <c r="E128" s="1118"/>
      <c r="F128" s="1119"/>
      <c r="G128" s="1120"/>
      <c r="H128" s="1105"/>
      <c r="I128" s="1106"/>
      <c r="J128" s="776">
        <f ca="1">IF(MOD(ROW()-13,2)=0,IF(ISBLANK(OFFSET('11. SEGUIMIENTO 2026'!$N$14,INT((ROW()-13)/2),0)),"",OFFSET('11. SEGUIMIENTO 2026'!$N$14,INT((ROW()-13)/2),0)),IF(ISBLANK(OFFSET('9. METAS'!$R$20,INT((ROW()-14)/2),0)),"",OFFSET('9. METAS'!$R$20,INT((ROW()-14)/2),0)))</f>
        <v>56409</v>
      </c>
      <c r="K128" s="774">
        <f ca="1">IF(MOD(ROW()-13,2)=0,IF(ISBLANK(OFFSET('11. SEGUIMIENTO 2026'!$O$14,INT((ROW()-13)/2),0)),"",OFFSET('11. SEGUIMIENTO 2026'!$O$14,INT((ROW()-13)/2),0)),IF(ISBLANK(OFFSET('9. METAS'!$S$20,INT((ROW()-14)/2),0)),"",OFFSET('9. METAS'!$S$20,INT((ROW()-14)/2),0)))</f>
        <v>60579</v>
      </c>
      <c r="L128" s="774">
        <f ca="1">IF(MOD(ROW()-13,2)=0,IF(ISBLANK(OFFSET('11. SEGUIMIENTO 2026'!$P$14,INT((ROW()-13)/2),0)),"",OFFSET('11. SEGUIMIENTO 2026'!$P$14,INT((ROW()-13)/2),0)),IF(ISBLANK(OFFSET('9. METAS'!$T$20,INT((ROW()-14)/2),0)),"",OFFSET('9. METAS'!$T$20,INT((ROW()-14)/2),0)))</f>
        <v>73387</v>
      </c>
      <c r="M128" s="775">
        <f ca="1">IF(MOD(ROW()-13,2)=0,IF(ISBLANK(OFFSET('11. SEGUIMIENTO 2026'!$Q$14,INT((ROW()-13)/2),0)),"",OFFSET('11. SEGUIMIENTO 2026'!$Q$14,INT((ROW()-13)/2),0)),IF(ISBLANK(OFFSET('9. METAS'!$U$20,INT((ROW()-14)/2),0)),"",OFFSET('9. METAS'!$U$20,INT((ROW()-14)/2),0)))</f>
        <v>61099</v>
      </c>
      <c r="N128" s="1107"/>
      <c r="O128" s="1108"/>
      <c r="P128" s="1054"/>
      <c r="Q128" s="1054"/>
      <c r="R128" s="1054"/>
    </row>
    <row r="129" spans="3:18" ht="89.25" customHeight="1">
      <c r="C129" s="1109" t="str">
        <f ca="1">IF(ISBLANK(OFFSET('5. Pp (3 años)'!$C$39,INT((ROW()-13)/2),0)),"",OFFSET('5. Pp (3 años)'!$C$39,INT((ROW()-13)/2),0))</f>
        <v>Componente</v>
      </c>
      <c r="D129" s="1111" t="str">
        <f ca="1">IF(ISBLANK(OFFSET('5. Pp (3 años)'!$D$39,INT((ROW()-13)/2),0)),"",OFFSET('5. Pp (3 años)'!$D$39,INT((ROW()-13)/2),0))</f>
        <v>4.2.1.1.11. Servicios de prevención y atención para un entorno libre de violencia en mujeres y hombres generadores o víctimas de violencia Brindados.</v>
      </c>
      <c r="E129" s="1111" t="str">
        <f ca="1">IF(ISBLANK(OFFSET('5. Pp (3 años)'!$E$39,INT((ROW()-13)/2),0)),"",OFFSET('5. Pp (3 años)'!$E$39,INT((ROW()-13)/2),0))</f>
        <v>PSPAR: Porcentaje de Servicios de Prevención y Atención Realizados.</v>
      </c>
      <c r="F129" s="1113" t="str">
        <f ca="1">IF(ISBLANK(OFFSET('5. Pp (3 años)'!$K$39,INT((ROW()-13)/2),0)),"",OFFSET('5. Pp (3 años)'!$K$39,INT((ROW()-13)/2),0))</f>
        <v>Ascendente</v>
      </c>
      <c r="G129" s="1115" t="str">
        <f ca="1">IF(ISBLANK(OFFSET('5. Pp (3 años)'!$H$39,INT((ROW()-13)/2),0)),"",OFFSET('5. Pp (3 años)'!$H$39,INT((ROW()-13)/2),0))</f>
        <v>Trimestral</v>
      </c>
      <c r="H129" s="1097">
        <f ca="1">IF(ISBLANK(OFFSET('9. METAS'!$L$20,INT((ROW()-13)/2),0)),"",OFFSET('9. METAS'!$L$20,INT((ROW()-13)/2),0))</f>
        <v>3575</v>
      </c>
      <c r="I129" s="1099" t="s">
        <v>1393</v>
      </c>
      <c r="J129" s="776">
        <f ca="1">IF(MOD(ROW()-13,2)=0,IF(ISBLANK(OFFSET('11. SEGUIMIENTO 2026'!$N$14,INT((ROW()-13)/2),0)),"",OFFSET('11. SEGUIMIENTO 2026'!$N$14,INT((ROW()-13)/2),0)),IF(ISBLANK(OFFSET('9. METAS'!$R$20,INT((ROW()-14)/2),0)),"",OFFSET('9. METAS'!$R$20,INT((ROW()-14)/2),0)))</f>
        <v>1100</v>
      </c>
      <c r="K129" s="774" t="str">
        <f ca="1">IF(MOD(ROW()-13,2)=0,IF(ISBLANK(OFFSET('11. SEGUIMIENTO 2026'!$O$14,INT((ROW()-13)/2),0)),"",OFFSET('11. SEGUIMIENTO 2026'!$O$14,INT((ROW()-13)/2),0)),IF(ISBLANK(OFFSET('9. METAS'!$S$20,INT((ROW()-14)/2),0)),"",OFFSET('9. METAS'!$S$20,INT((ROW()-14)/2),0)))</f>
        <v/>
      </c>
      <c r="L129" s="774" t="str">
        <f ca="1">IF(MOD(ROW()-13,2)=0,IF(ISBLANK(OFFSET('11. SEGUIMIENTO 2026'!$P$14,INT((ROW()-13)/2),0)),"",OFFSET('11. SEGUIMIENTO 2026'!$P$14,INT((ROW()-13)/2),0)),IF(ISBLANK(OFFSET('9. METAS'!$T$20,INT((ROW()-14)/2),0)),"",OFFSET('9. METAS'!$T$20,INT((ROW()-14)/2),0)))</f>
        <v/>
      </c>
      <c r="M129" s="775" t="str">
        <f ca="1">IF(MOD(ROW()-13,2)=0,IF(ISBLANK(OFFSET('11. SEGUIMIENTO 2026'!$Q$14,INT((ROW()-13)/2),0)),"",OFFSET('11. SEGUIMIENTO 2026'!$Q$14,INT((ROW()-13)/2),0)),IF(ISBLANK(OFFSET('9. METAS'!$U$20,INT((ROW()-14)/2),0)),"",OFFSET('9. METAS'!$U$20,INT((ROW()-14)/2),0)))</f>
        <v/>
      </c>
      <c r="N129" s="1101">
        <f t="shared" ref="N129" ca="1" si="112">IFERROR(J129/J130,"ND")</f>
        <v>0.93220338983050843</v>
      </c>
      <c r="O129" s="1103">
        <f t="shared" ref="O129" ca="1" si="113">IFERROR(((J129)/H129),"ND")</f>
        <v>0.30769230769230771</v>
      </c>
      <c r="P129" s="1054" t="s">
        <v>1451</v>
      </c>
      <c r="Q129" s="1054"/>
      <c r="R129" s="1054"/>
    </row>
    <row r="130" spans="3:18" ht="89.25" customHeight="1">
      <c r="C130" s="1117"/>
      <c r="D130" s="1118"/>
      <c r="E130" s="1118"/>
      <c r="F130" s="1119"/>
      <c r="G130" s="1120"/>
      <c r="H130" s="1105"/>
      <c r="I130" s="1106"/>
      <c r="J130" s="776">
        <f ca="1">IF(MOD(ROW()-13,2)=0,IF(ISBLANK(OFFSET('11. SEGUIMIENTO 2026'!$N$14,INT((ROW()-13)/2),0)),"",OFFSET('11. SEGUIMIENTO 2026'!$N$14,INT((ROW()-13)/2),0)),IF(ISBLANK(OFFSET('9. METAS'!$R$20,INT((ROW()-14)/2),0)),"",OFFSET('9. METAS'!$R$20,INT((ROW()-14)/2),0)))</f>
        <v>1180</v>
      </c>
      <c r="K130" s="774">
        <f ca="1">IF(MOD(ROW()-13,2)=0,IF(ISBLANK(OFFSET('11. SEGUIMIENTO 2026'!$O$14,INT((ROW()-13)/2),0)),"",OFFSET('11. SEGUIMIENTO 2026'!$O$14,INT((ROW()-13)/2),0)),IF(ISBLANK(OFFSET('9. METAS'!$S$20,INT((ROW()-14)/2),0)),"",OFFSET('9. METAS'!$S$20,INT((ROW()-14)/2),0)))</f>
        <v>800</v>
      </c>
      <c r="L130" s="774">
        <f ca="1">IF(MOD(ROW()-13,2)=0,IF(ISBLANK(OFFSET('11. SEGUIMIENTO 2026'!$P$14,INT((ROW()-13)/2),0)),"",OFFSET('11. SEGUIMIENTO 2026'!$P$14,INT((ROW()-13)/2),0)),IF(ISBLANK(OFFSET('9. METAS'!$T$20,INT((ROW()-14)/2),0)),"",OFFSET('9. METAS'!$T$20,INT((ROW()-14)/2),0)))</f>
        <v>600</v>
      </c>
      <c r="M130" s="775">
        <f ca="1">IF(MOD(ROW()-13,2)=0,IF(ISBLANK(OFFSET('11. SEGUIMIENTO 2026'!$Q$14,INT((ROW()-13)/2),0)),"",OFFSET('11. SEGUIMIENTO 2026'!$Q$14,INT((ROW()-13)/2),0)),IF(ISBLANK(OFFSET('9. METAS'!$U$20,INT((ROW()-14)/2),0)),"",OFFSET('9. METAS'!$U$20,INT((ROW()-14)/2),0)))</f>
        <v>995</v>
      </c>
      <c r="N130" s="1107"/>
      <c r="O130" s="1108"/>
      <c r="P130" s="1054"/>
      <c r="Q130" s="1054"/>
      <c r="R130" s="1054"/>
    </row>
    <row r="131" spans="3:18" ht="84.75" customHeight="1">
      <c r="C131" s="1109" t="str">
        <f ca="1">IF(ISBLANK(OFFSET('5. Pp (3 años)'!$C$39,INT((ROW()-13)/2),0)),"",OFFSET('5. Pp (3 años)'!$C$39,INT((ROW()-13)/2),0))</f>
        <v>Actividad</v>
      </c>
      <c r="D131" s="1111" t="str">
        <f ca="1">IF(ISBLANK(OFFSET('5. Pp (3 años)'!$D$39,INT((ROW()-13)/2),0)),"",OFFSET('5. Pp (3 años)'!$D$39,INT((ROW()-13)/2),0))</f>
        <v>4.2.1.1.11.1. Realización de atenciones multidisciplinarias a personas generadoras o víctimas de violencia.</v>
      </c>
      <c r="E131" s="1111" t="str">
        <f ca="1">IF(ISBLANK(OFFSET('5. Pp (3 años)'!$E$39,INT((ROW()-13)/2),0)),"",OFFSET('5. Pp (3 años)'!$E$39,INT((ROW()-13)/2),0))</f>
        <v>PAMR: Porcentaje de Atenciones Multidisciplinarias Realizadas.</v>
      </c>
      <c r="F131" s="1113" t="str">
        <f ca="1">IF(ISBLANK(OFFSET('5. Pp (3 años)'!$K$39,INT((ROW()-13)/2),0)),"",OFFSET('5. Pp (3 años)'!$K$39,INT((ROW()-13)/2),0))</f>
        <v>Ascendente</v>
      </c>
      <c r="G131" s="1115" t="str">
        <f ca="1">IF(ISBLANK(OFFSET('5. Pp (3 años)'!$H$39,INT((ROW()-13)/2),0)),"",OFFSET('5. Pp (3 años)'!$H$39,INT((ROW()-13)/2),0))</f>
        <v>Trimestral</v>
      </c>
      <c r="H131" s="1097">
        <f ca="1">IF(ISBLANK(OFFSET('9. METAS'!$L$20,INT((ROW()-13)/2),0)),"",OFFSET('9. METAS'!$L$20,INT((ROW()-13)/2),0))</f>
        <v>2124</v>
      </c>
      <c r="I131" s="1099" t="s">
        <v>1393</v>
      </c>
      <c r="J131" s="776">
        <f ca="1">IF(MOD(ROW()-13,2)=0,IF(ISBLANK(OFFSET('11. SEGUIMIENTO 2026'!$N$14,INT((ROW()-13)/2),0)),"",OFFSET('11. SEGUIMIENTO 2026'!$N$14,INT((ROW()-13)/2),0)),IF(ISBLANK(OFFSET('9. METAS'!$R$20,INT((ROW()-14)/2),0)),"",OFFSET('9. METAS'!$R$20,INT((ROW()-14)/2),0)))</f>
        <v>585</v>
      </c>
      <c r="K131" s="774" t="str">
        <f ca="1">IF(MOD(ROW()-13,2)=0,IF(ISBLANK(OFFSET('11. SEGUIMIENTO 2026'!$O$14,INT((ROW()-13)/2),0)),"",OFFSET('11. SEGUIMIENTO 2026'!$O$14,INT((ROW()-13)/2),0)),IF(ISBLANK(OFFSET('9. METAS'!$S$20,INT((ROW()-14)/2),0)),"",OFFSET('9. METAS'!$S$20,INT((ROW()-14)/2),0)))</f>
        <v/>
      </c>
      <c r="L131" s="774" t="str">
        <f ca="1">IF(MOD(ROW()-13,2)=0,IF(ISBLANK(OFFSET('11. SEGUIMIENTO 2026'!$P$14,INT((ROW()-13)/2),0)),"",OFFSET('11. SEGUIMIENTO 2026'!$P$14,INT((ROW()-13)/2),0)),IF(ISBLANK(OFFSET('9. METAS'!$T$20,INT((ROW()-14)/2),0)),"",OFFSET('9. METAS'!$T$20,INT((ROW()-14)/2),0)))</f>
        <v/>
      </c>
      <c r="M131" s="775" t="str">
        <f ca="1">IF(MOD(ROW()-13,2)=0,IF(ISBLANK(OFFSET('11. SEGUIMIENTO 2026'!$Q$14,INT((ROW()-13)/2),0)),"",OFFSET('11. SEGUIMIENTO 2026'!$Q$14,INT((ROW()-13)/2),0)),IF(ISBLANK(OFFSET('9. METAS'!$U$20,INT((ROW()-14)/2),0)),"",OFFSET('9. METAS'!$U$20,INT((ROW()-14)/2),0)))</f>
        <v/>
      </c>
      <c r="N131" s="1101">
        <f t="shared" ref="N131" ca="1" si="114">IFERROR(J131/J132,"ND")</f>
        <v>1.17</v>
      </c>
      <c r="O131" s="1103">
        <f t="shared" ref="O131" ca="1" si="115">IFERROR(((J131)/H131),"ND")</f>
        <v>0.27542372881355931</v>
      </c>
      <c r="P131" s="1066" t="s">
        <v>1452</v>
      </c>
      <c r="Q131" s="1067"/>
      <c r="R131" s="1068"/>
    </row>
    <row r="132" spans="3:18" ht="84.75" customHeight="1">
      <c r="C132" s="1117"/>
      <c r="D132" s="1118"/>
      <c r="E132" s="1118"/>
      <c r="F132" s="1119"/>
      <c r="G132" s="1120"/>
      <c r="H132" s="1105"/>
      <c r="I132" s="1106"/>
      <c r="J132" s="776">
        <f ca="1">IF(MOD(ROW()-13,2)=0,IF(ISBLANK(OFFSET('11. SEGUIMIENTO 2026'!$N$14,INT((ROW()-13)/2),0)),"",OFFSET('11. SEGUIMIENTO 2026'!$N$14,INT((ROW()-13)/2),0)),IF(ISBLANK(OFFSET('9. METAS'!$R$20,INT((ROW()-14)/2),0)),"",OFFSET('9. METAS'!$R$20,INT((ROW()-14)/2),0)))</f>
        <v>500</v>
      </c>
      <c r="K132" s="774">
        <f ca="1">IF(MOD(ROW()-13,2)=0,IF(ISBLANK(OFFSET('11. SEGUIMIENTO 2026'!$O$14,INT((ROW()-13)/2),0)),"",OFFSET('11. SEGUIMIENTO 2026'!$O$14,INT((ROW()-13)/2),0)),IF(ISBLANK(OFFSET('9. METAS'!$S$20,INT((ROW()-14)/2),0)),"",OFFSET('9. METAS'!$S$20,INT((ROW()-14)/2),0)))</f>
        <v>528</v>
      </c>
      <c r="L132" s="774">
        <f ca="1">IF(MOD(ROW()-13,2)=0,IF(ISBLANK(OFFSET('11. SEGUIMIENTO 2026'!$P$14,INT((ROW()-13)/2),0)),"",OFFSET('11. SEGUIMIENTO 2026'!$P$14,INT((ROW()-13)/2),0)),IF(ISBLANK(OFFSET('9. METAS'!$T$20,INT((ROW()-14)/2),0)),"",OFFSET('9. METAS'!$T$20,INT((ROW()-14)/2),0)))</f>
        <v>496</v>
      </c>
      <c r="M132" s="775">
        <f ca="1">IF(MOD(ROW()-13,2)=0,IF(ISBLANK(OFFSET('11. SEGUIMIENTO 2026'!$Q$14,INT((ROW()-13)/2),0)),"",OFFSET('11. SEGUIMIENTO 2026'!$Q$14,INT((ROW()-13)/2),0)),IF(ISBLANK(OFFSET('9. METAS'!$U$20,INT((ROW()-14)/2),0)),"",OFFSET('9. METAS'!$U$20,INT((ROW()-14)/2),0)))</f>
        <v>600</v>
      </c>
      <c r="N132" s="1107"/>
      <c r="O132" s="1108"/>
      <c r="P132" s="1069"/>
      <c r="Q132" s="1070"/>
      <c r="R132" s="1071"/>
    </row>
    <row r="133" spans="3:18" ht="92.25" customHeight="1">
      <c r="C133" s="1109" t="str">
        <f ca="1">IF(ISBLANK(OFFSET('5. Pp (3 años)'!$C$39,INT((ROW()-13)/2),0)),"",OFFSET('5. Pp (3 años)'!$C$39,INT((ROW()-13)/2),0))</f>
        <v>Actividad</v>
      </c>
      <c r="D133" s="1111" t="str">
        <f ca="1">IF(ISBLANK(OFFSET('5. Pp (3 años)'!$D$39,INT((ROW()-13)/2),0)),"",OFFSET('5. Pp (3 años)'!$D$39,INT((ROW()-13)/2),0))</f>
        <v>4.2.1.1.11.2. Impartición de pláticas para la concientización y prevención de la violencia en todas sus modalidades para las mujeres y los hombres del Municipio de Benito Juárez.</v>
      </c>
      <c r="E133" s="1111" t="str">
        <f ca="1">IF(ISBLANK(OFFSET('5. Pp (3 años)'!$E$39,INT((ROW()-13)/2),0)),"",OFFSET('5. Pp (3 años)'!$E$39,INT((ROW()-13)/2),0))</f>
        <v>PPI: Porcentaje de Pláticas Impartidas.</v>
      </c>
      <c r="F133" s="1113" t="str">
        <f ca="1">IF(ISBLANK(OFFSET('5. Pp (3 años)'!$K$39,INT((ROW()-13)/2),0)),"",OFFSET('5. Pp (3 años)'!$K$39,INT((ROW()-13)/2),0))</f>
        <v>Ascendente</v>
      </c>
      <c r="G133" s="1115" t="str">
        <f ca="1">IF(ISBLANK(OFFSET('5. Pp (3 años)'!$H$39,INT((ROW()-13)/2),0)),"",OFFSET('5. Pp (3 años)'!$H$39,INT((ROW()-13)/2),0))</f>
        <v>Trimestral</v>
      </c>
      <c r="H133" s="1097">
        <f ca="1">IF(ISBLANK(OFFSET('9. METAS'!$L$20,INT((ROW()-13)/2),0)),"",OFFSET('9. METAS'!$L$20,INT((ROW()-13)/2),0))</f>
        <v>22</v>
      </c>
      <c r="I133" s="1099" t="s">
        <v>1393</v>
      </c>
      <c r="J133" s="776">
        <f ca="1">IF(MOD(ROW()-13,2)=0,IF(ISBLANK(OFFSET('11. SEGUIMIENTO 2026'!$N$14,INT((ROW()-13)/2),0)),"",OFFSET('11. SEGUIMIENTO 2026'!$N$14,INT((ROW()-13)/2),0)),IF(ISBLANK(OFFSET('9. METAS'!$R$20,INT((ROW()-14)/2),0)),"",OFFSET('9. METAS'!$R$20,INT((ROW()-14)/2),0)))</f>
        <v>10</v>
      </c>
      <c r="K133" s="774" t="str">
        <f ca="1">IF(MOD(ROW()-13,2)=0,IF(ISBLANK(OFFSET('11. SEGUIMIENTO 2026'!$O$14,INT((ROW()-13)/2),0)),"",OFFSET('11. SEGUIMIENTO 2026'!$O$14,INT((ROW()-13)/2),0)),IF(ISBLANK(OFFSET('9. METAS'!$S$20,INT((ROW()-14)/2),0)),"",OFFSET('9. METAS'!$S$20,INT((ROW()-14)/2),0)))</f>
        <v/>
      </c>
      <c r="L133" s="774" t="str">
        <f ca="1">IF(MOD(ROW()-13,2)=0,IF(ISBLANK(OFFSET('11. SEGUIMIENTO 2026'!$P$14,INT((ROW()-13)/2),0)),"",OFFSET('11. SEGUIMIENTO 2026'!$P$14,INT((ROW()-13)/2),0)),IF(ISBLANK(OFFSET('9. METAS'!$T$20,INT((ROW()-14)/2),0)),"",OFFSET('9. METAS'!$T$20,INT((ROW()-14)/2),0)))</f>
        <v/>
      </c>
      <c r="M133" s="775" t="str">
        <f ca="1">IF(MOD(ROW()-13,2)=0,IF(ISBLANK(OFFSET('11. SEGUIMIENTO 2026'!$Q$14,INT((ROW()-13)/2),0)),"",OFFSET('11. SEGUIMIENTO 2026'!$Q$14,INT((ROW()-13)/2),0)),IF(ISBLANK(OFFSET('9. METAS'!$U$20,INT((ROW()-14)/2),0)),"",OFFSET('9. METAS'!$U$20,INT((ROW()-14)/2),0)))</f>
        <v/>
      </c>
      <c r="N133" s="1101">
        <f t="shared" ref="N133" ca="1" si="116">IFERROR(J133/J134,"ND")</f>
        <v>1.6666666666666667</v>
      </c>
      <c r="O133" s="1103">
        <f t="shared" ref="O133" ca="1" si="117">IFERROR(((J133)/H133),"ND")</f>
        <v>0.45454545454545453</v>
      </c>
      <c r="P133" s="1054" t="s">
        <v>1453</v>
      </c>
      <c r="Q133" s="1054"/>
      <c r="R133" s="1054"/>
    </row>
    <row r="134" spans="3:18" ht="92.25" customHeight="1">
      <c r="C134" s="1117"/>
      <c r="D134" s="1118"/>
      <c r="E134" s="1118"/>
      <c r="F134" s="1119"/>
      <c r="G134" s="1120"/>
      <c r="H134" s="1105"/>
      <c r="I134" s="1106"/>
      <c r="J134" s="776">
        <f ca="1">IF(MOD(ROW()-13,2)=0,IF(ISBLANK(OFFSET('11. SEGUIMIENTO 2026'!$N$14,INT((ROW()-13)/2),0)),"",OFFSET('11. SEGUIMIENTO 2026'!$N$14,INT((ROW()-13)/2),0)),IF(ISBLANK(OFFSET('9. METAS'!$R$20,INT((ROW()-14)/2),0)),"",OFFSET('9. METAS'!$R$20,INT((ROW()-14)/2),0)))</f>
        <v>6</v>
      </c>
      <c r="K134" s="774">
        <f ca="1">IF(MOD(ROW()-13,2)=0,IF(ISBLANK(OFFSET('11. SEGUIMIENTO 2026'!$O$14,INT((ROW()-13)/2),0)),"",OFFSET('11. SEGUIMIENTO 2026'!$O$14,INT((ROW()-13)/2),0)),IF(ISBLANK(OFFSET('9. METAS'!$S$20,INT((ROW()-14)/2),0)),"",OFFSET('9. METAS'!$S$20,INT((ROW()-14)/2),0)))</f>
        <v>5</v>
      </c>
      <c r="L134" s="774">
        <f ca="1">IF(MOD(ROW()-13,2)=0,IF(ISBLANK(OFFSET('11. SEGUIMIENTO 2026'!$P$14,INT((ROW()-13)/2),0)),"",OFFSET('11. SEGUIMIENTO 2026'!$P$14,INT((ROW()-13)/2),0)),IF(ISBLANK(OFFSET('9. METAS'!$T$20,INT((ROW()-14)/2),0)),"",OFFSET('9. METAS'!$T$20,INT((ROW()-14)/2),0)))</f>
        <v>3</v>
      </c>
      <c r="M134" s="775">
        <f ca="1">IF(MOD(ROW()-13,2)=0,IF(ISBLANK(OFFSET('11. SEGUIMIENTO 2026'!$Q$14,INT((ROW()-13)/2),0)),"",OFFSET('11. SEGUIMIENTO 2026'!$Q$14,INT((ROW()-13)/2),0)),IF(ISBLANK(OFFSET('9. METAS'!$U$20,INT((ROW()-14)/2),0)),"",OFFSET('9. METAS'!$U$20,INT((ROW()-14)/2),0)))</f>
        <v>8</v>
      </c>
      <c r="N134" s="1107"/>
      <c r="O134" s="1108"/>
      <c r="P134" s="1054"/>
      <c r="Q134" s="1054"/>
      <c r="R134" s="1054"/>
    </row>
    <row r="135" spans="3:18" ht="102" customHeight="1">
      <c r="C135" s="1109" t="str">
        <f ca="1">IF(ISBLANK(OFFSET('5. Pp (3 años)'!$C$39,INT((ROW()-13)/2),0)),"",OFFSET('5. Pp (3 años)'!$C$39,INT((ROW()-13)/2),0))</f>
        <v>Actividad</v>
      </c>
      <c r="D135" s="1111" t="str">
        <f ca="1">IF(ISBLANK(OFFSET('5. Pp (3 años)'!$D$39,INT((ROW()-13)/2),0)),"",OFFSET('5. Pp (3 años)'!$D$39,INT((ROW()-13)/2),0))</f>
        <v>4.2.1.1.11.3. Impartición de capacitaciones para el autoempleo a mujeres receptoras de violencia en cualquiera de sus modalidades.</v>
      </c>
      <c r="E135" s="1111" t="str">
        <f ca="1">IF(ISBLANK(OFFSET('5. Pp (3 años)'!$E$39,INT((ROW()-13)/2),0)),"",OFFSET('5. Pp (3 años)'!$E$39,INT((ROW()-13)/2),0))</f>
        <v>PCI: Porcentaje de Capacitaciones para el Autoempleo Impartidas.</v>
      </c>
      <c r="F135" s="1113" t="str">
        <f ca="1">IF(ISBLANK(OFFSET('5. Pp (3 años)'!$K$39,INT((ROW()-13)/2),0)),"",OFFSET('5. Pp (3 años)'!$K$39,INT((ROW()-13)/2),0))</f>
        <v>Ascendente</v>
      </c>
      <c r="G135" s="1115" t="str">
        <f ca="1">IF(ISBLANK(OFFSET('5. Pp (3 años)'!$H$39,INT((ROW()-13)/2),0)),"",OFFSET('5. Pp (3 años)'!$H$39,INT((ROW()-13)/2),0))</f>
        <v>Trimestral</v>
      </c>
      <c r="H135" s="1097">
        <f ca="1">IF(ISBLANK(OFFSET('9. METAS'!$L$20,INT((ROW()-13)/2),0)),"",OFFSET('9. METAS'!$L$20,INT((ROW()-13)/2),0))</f>
        <v>21</v>
      </c>
      <c r="I135" s="1099" t="s">
        <v>1393</v>
      </c>
      <c r="J135" s="776">
        <f ca="1">IF(MOD(ROW()-13,2)=0,IF(ISBLANK(OFFSET('11. SEGUIMIENTO 2026'!$N$14,INT((ROW()-13)/2),0)),"",OFFSET('11. SEGUIMIENTO 2026'!$N$14,INT((ROW()-13)/2),0)),IF(ISBLANK(OFFSET('9. METAS'!$R$20,INT((ROW()-14)/2),0)),"",OFFSET('9. METAS'!$R$20,INT((ROW()-14)/2),0)))</f>
        <v>0</v>
      </c>
      <c r="K135" s="774" t="str">
        <f ca="1">IF(MOD(ROW()-13,2)=0,IF(ISBLANK(OFFSET('11. SEGUIMIENTO 2026'!$O$14,INT((ROW()-13)/2),0)),"",OFFSET('11. SEGUIMIENTO 2026'!$O$14,INT((ROW()-13)/2),0)),IF(ISBLANK(OFFSET('9. METAS'!$S$20,INT((ROW()-14)/2),0)),"",OFFSET('9. METAS'!$S$20,INT((ROW()-14)/2),0)))</f>
        <v/>
      </c>
      <c r="L135" s="774" t="str">
        <f ca="1">IF(MOD(ROW()-13,2)=0,IF(ISBLANK(OFFSET('11. SEGUIMIENTO 2026'!$P$14,INT((ROW()-13)/2),0)),"",OFFSET('11. SEGUIMIENTO 2026'!$P$14,INT((ROW()-13)/2),0)),IF(ISBLANK(OFFSET('9. METAS'!$T$20,INT((ROW()-14)/2),0)),"",OFFSET('9. METAS'!$T$20,INT((ROW()-14)/2),0)))</f>
        <v/>
      </c>
      <c r="M135" s="775" t="str">
        <f ca="1">IF(MOD(ROW()-13,2)=0,IF(ISBLANK(OFFSET('11. SEGUIMIENTO 2026'!$Q$14,INT((ROW()-13)/2),0)),"",OFFSET('11. SEGUIMIENTO 2026'!$Q$14,INT((ROW()-13)/2),0)),IF(ISBLANK(OFFSET('9. METAS'!$U$20,INT((ROW()-14)/2),0)),"",OFFSET('9. METAS'!$U$20,INT((ROW()-14)/2),0)))</f>
        <v/>
      </c>
      <c r="N135" s="1101">
        <f t="shared" ref="N135" ca="1" si="118">IFERROR(J135/J136,"ND")</f>
        <v>0</v>
      </c>
      <c r="O135" s="1103">
        <f t="shared" ref="O135" ca="1" si="119">IFERROR(((J135)/H135),"ND")</f>
        <v>0</v>
      </c>
      <c r="P135" s="1054" t="s">
        <v>1454</v>
      </c>
      <c r="Q135" s="1054"/>
      <c r="R135" s="1054"/>
    </row>
    <row r="136" spans="3:18" ht="102" customHeight="1">
      <c r="C136" s="1117"/>
      <c r="D136" s="1118"/>
      <c r="E136" s="1118"/>
      <c r="F136" s="1119"/>
      <c r="G136" s="1120"/>
      <c r="H136" s="1105"/>
      <c r="I136" s="1106"/>
      <c r="J136" s="776">
        <f ca="1">IF(MOD(ROW()-13,2)=0,IF(ISBLANK(OFFSET('11. SEGUIMIENTO 2026'!$N$14,INT((ROW()-13)/2),0)),"",OFFSET('11. SEGUIMIENTO 2026'!$N$14,INT((ROW()-13)/2),0)),IF(ISBLANK(OFFSET('9. METAS'!$R$20,INT((ROW()-14)/2),0)),"",OFFSET('9. METAS'!$R$20,INT((ROW()-14)/2),0)))</f>
        <v>5</v>
      </c>
      <c r="K136" s="774">
        <f ca="1">IF(MOD(ROW()-13,2)=0,IF(ISBLANK(OFFSET('11. SEGUIMIENTO 2026'!$O$14,INT((ROW()-13)/2),0)),"",OFFSET('11. SEGUIMIENTO 2026'!$O$14,INT((ROW()-13)/2),0)),IF(ISBLANK(OFFSET('9. METAS'!$S$20,INT((ROW()-14)/2),0)),"",OFFSET('9. METAS'!$S$20,INT((ROW()-14)/2),0)))</f>
        <v>6</v>
      </c>
      <c r="L136" s="774">
        <f ca="1">IF(MOD(ROW()-13,2)=0,IF(ISBLANK(OFFSET('11. SEGUIMIENTO 2026'!$P$14,INT((ROW()-13)/2),0)),"",OFFSET('11. SEGUIMIENTO 2026'!$P$14,INT((ROW()-13)/2),0)),IF(ISBLANK(OFFSET('9. METAS'!$T$20,INT((ROW()-14)/2),0)),"",OFFSET('9. METAS'!$T$20,INT((ROW()-14)/2),0)))</f>
        <v>4</v>
      </c>
      <c r="M136" s="775">
        <f ca="1">IF(MOD(ROW()-13,2)=0,IF(ISBLANK(OFFSET('11. SEGUIMIENTO 2026'!$Q$14,INT((ROW()-13)/2),0)),"",OFFSET('11. SEGUIMIENTO 2026'!$Q$14,INT((ROW()-13)/2),0)),IF(ISBLANK(OFFSET('9. METAS'!$U$20,INT((ROW()-14)/2),0)),"",OFFSET('9. METAS'!$U$20,INT((ROW()-14)/2),0)))</f>
        <v>6</v>
      </c>
      <c r="N136" s="1107"/>
      <c r="O136" s="1108"/>
      <c r="P136" s="1054"/>
      <c r="Q136" s="1054"/>
      <c r="R136" s="1054"/>
    </row>
    <row r="137" spans="3:18" ht="100.5" customHeight="1">
      <c r="C137" s="1109" t="str">
        <f ca="1">IF(ISBLANK(OFFSET('5. Pp (3 años)'!$C$39,INT((ROW()-13)/2),0)),"",OFFSET('5. Pp (3 años)'!$C$39,INT((ROW()-13)/2),0))</f>
        <v>Componente</v>
      </c>
      <c r="D137" s="1111" t="str">
        <f ca="1">IF(ISBLANK(OFFSET('5. Pp (3 años)'!$D$39,INT((ROW()-13)/2),0)),"",OFFSET('5. Pp (3 años)'!$D$39,INT((ROW()-13)/2),0))</f>
        <v>4.2.1.1.12. Atenciones con brigadas y eventos para niñas, niños, adolescentes, mujeres y hombres de atención prioritaria.</v>
      </c>
      <c r="E137" s="1111" t="str">
        <f ca="1">IF(ISBLANK(OFFSET('5. Pp (3 años)'!$E$39,INT((ROW()-13)/2),0)),"",OFFSET('5. Pp (3 años)'!$E$39,INT((ROW()-13)/2),0))</f>
        <v>PAB:  Porcentaje  de Atenciones brindadas.</v>
      </c>
      <c r="F137" s="1113" t="str">
        <f ca="1">IF(ISBLANK(OFFSET('5. Pp (3 años)'!$K$39,INT((ROW()-13)/2),0)),"",OFFSET('5. Pp (3 años)'!$K$39,INT((ROW()-13)/2),0))</f>
        <v>Ascendente</v>
      </c>
      <c r="G137" s="1115" t="str">
        <f ca="1">IF(ISBLANK(OFFSET('5. Pp (3 años)'!$H$39,INT((ROW()-13)/2),0)),"",OFFSET('5. Pp (3 años)'!$H$39,INT((ROW()-13)/2),0))</f>
        <v>Trimestral</v>
      </c>
      <c r="H137" s="1097">
        <f ca="1">IF(ISBLANK(OFFSET('9. METAS'!$L$20,INT((ROW()-13)/2),0)),"",OFFSET('9. METAS'!$L$20,INT((ROW()-13)/2),0))</f>
        <v>8130</v>
      </c>
      <c r="I137" s="1099" t="s">
        <v>1393</v>
      </c>
      <c r="J137" s="776">
        <f ca="1">IF(MOD(ROW()-13,2)=0,IF(ISBLANK(OFFSET('11. SEGUIMIENTO 2026'!$N$14,INT((ROW()-13)/2),0)),"",OFFSET('11. SEGUIMIENTO 2026'!$N$14,INT((ROW()-13)/2),0)),IF(ISBLANK(OFFSET('9. METAS'!$R$20,INT((ROW()-14)/2),0)),"",OFFSET('9. METAS'!$R$20,INT((ROW()-14)/2),0)))</f>
        <v>3714</v>
      </c>
      <c r="K137" s="774" t="str">
        <f ca="1">IF(MOD(ROW()-13,2)=0,IF(ISBLANK(OFFSET('11. SEGUIMIENTO 2026'!$O$14,INT((ROW()-13)/2),0)),"",OFFSET('11. SEGUIMIENTO 2026'!$O$14,INT((ROW()-13)/2),0)),IF(ISBLANK(OFFSET('9. METAS'!$S$20,INT((ROW()-14)/2),0)),"",OFFSET('9. METAS'!$S$20,INT((ROW()-14)/2),0)))</f>
        <v/>
      </c>
      <c r="L137" s="774" t="str">
        <f ca="1">IF(MOD(ROW()-13,2)=0,IF(ISBLANK(OFFSET('11. SEGUIMIENTO 2026'!$P$14,INT((ROW()-13)/2),0)),"",OFFSET('11. SEGUIMIENTO 2026'!$P$14,INT((ROW()-13)/2),0)),IF(ISBLANK(OFFSET('9. METAS'!$T$20,INT((ROW()-14)/2),0)),"",OFFSET('9. METAS'!$T$20,INT((ROW()-14)/2),0)))</f>
        <v/>
      </c>
      <c r="M137" s="775" t="str">
        <f ca="1">IF(MOD(ROW()-13,2)=0,IF(ISBLANK(OFFSET('11. SEGUIMIENTO 2026'!$Q$14,INT((ROW()-13)/2),0)),"",OFFSET('11. SEGUIMIENTO 2026'!$Q$14,INT((ROW()-13)/2),0)),IF(ISBLANK(OFFSET('9. METAS'!$U$20,INT((ROW()-14)/2),0)),"",OFFSET('9. METAS'!$U$20,INT((ROW()-14)/2),0)))</f>
        <v/>
      </c>
      <c r="N137" s="1101">
        <f t="shared" ref="N137" ca="1" si="120">IFERROR(J137/J138,"ND")</f>
        <v>1.3755555555555556</v>
      </c>
      <c r="O137" s="1103">
        <f t="shared" ref="O137" ca="1" si="121">IFERROR(((J137)/H137),"ND")</f>
        <v>0.45682656826568263</v>
      </c>
      <c r="P137" s="1054" t="s">
        <v>1455</v>
      </c>
      <c r="Q137" s="1054"/>
      <c r="R137" s="1054"/>
    </row>
    <row r="138" spans="3:18" ht="100.5" customHeight="1">
      <c r="C138" s="1117"/>
      <c r="D138" s="1118"/>
      <c r="E138" s="1118"/>
      <c r="F138" s="1119"/>
      <c r="G138" s="1120"/>
      <c r="H138" s="1105"/>
      <c r="I138" s="1106"/>
      <c r="J138" s="776">
        <f ca="1">IF(MOD(ROW()-13,2)=0,IF(ISBLANK(OFFSET('11. SEGUIMIENTO 2026'!$N$14,INT((ROW()-13)/2),0)),"",OFFSET('11. SEGUIMIENTO 2026'!$N$14,INT((ROW()-13)/2),0)),IF(ISBLANK(OFFSET('9. METAS'!$R$20,INT((ROW()-14)/2),0)),"",OFFSET('9. METAS'!$R$20,INT((ROW()-14)/2),0)))</f>
        <v>2700</v>
      </c>
      <c r="K138" s="774">
        <f ca="1">IF(MOD(ROW()-13,2)=0,IF(ISBLANK(OFFSET('11. SEGUIMIENTO 2026'!$O$14,INT((ROW()-13)/2),0)),"",OFFSET('11. SEGUIMIENTO 2026'!$O$14,INT((ROW()-13)/2),0)),IF(ISBLANK(OFFSET('9. METAS'!$S$20,INT((ROW()-14)/2),0)),"",OFFSET('9. METAS'!$S$20,INT((ROW()-14)/2),0)))</f>
        <v>1500</v>
      </c>
      <c r="L138" s="774">
        <f ca="1">IF(MOD(ROW()-13,2)=0,IF(ISBLANK(OFFSET('11. SEGUIMIENTO 2026'!$P$14,INT((ROW()-13)/2),0)),"",OFFSET('11. SEGUIMIENTO 2026'!$P$14,INT((ROW()-13)/2),0)),IF(ISBLANK(OFFSET('9. METAS'!$T$20,INT((ROW()-14)/2),0)),"",OFFSET('9. METAS'!$T$20,INT((ROW()-14)/2),0)))</f>
        <v>1580</v>
      </c>
      <c r="M138" s="775">
        <f ca="1">IF(MOD(ROW()-13,2)=0,IF(ISBLANK(OFFSET('11. SEGUIMIENTO 2026'!$Q$14,INT((ROW()-13)/2),0)),"",OFFSET('11. SEGUIMIENTO 2026'!$Q$14,INT((ROW()-13)/2),0)),IF(ISBLANK(OFFSET('9. METAS'!$U$20,INT((ROW()-14)/2),0)),"",OFFSET('9. METAS'!$U$20,INT((ROW()-14)/2),0)))</f>
        <v>2350</v>
      </c>
      <c r="N138" s="1107"/>
      <c r="O138" s="1108"/>
      <c r="P138" s="1054"/>
      <c r="Q138" s="1054"/>
      <c r="R138" s="1054"/>
    </row>
    <row r="139" spans="3:18" ht="110.25" customHeight="1">
      <c r="C139" s="1109" t="str">
        <f ca="1">IF(ISBLANK(OFFSET('5. Pp (3 años)'!$C$39,INT((ROW()-13)/2),0)),"",OFFSET('5. Pp (3 años)'!$C$39,INT((ROW()-13)/2),0))</f>
        <v>Actividad</v>
      </c>
      <c r="D139" s="1111" t="str">
        <f ca="1">IF(ISBLANK(OFFSET('5. Pp (3 años)'!$D$39,INT((ROW()-13)/2),0)),"",OFFSET('5. Pp (3 años)'!$D$39,INT((ROW()-13)/2),0))</f>
        <v>4.2.1.1.12.1. Realización de actividades, brigadas y eventos que fomentan el fortalecimiento del desarrollo social y el desarrollo comunitario de la población de atención prioritaria.</v>
      </c>
      <c r="E139" s="1111" t="str">
        <f ca="1">IF(ISBLANK(OFFSET('5. Pp (3 años)'!$E$39,INT((ROW()-13)/2),0)),"",OFFSET('5. Pp (3 años)'!$E$39,INT((ROW()-13)/2),0))</f>
        <v>PABER: Porcentaje de Actividades, Brigadas y Eventos Realizados.</v>
      </c>
      <c r="F139" s="1113" t="str">
        <f ca="1">IF(ISBLANK(OFFSET('5. Pp (3 años)'!$K$39,INT((ROW()-13)/2),0)),"",OFFSET('5. Pp (3 años)'!$K$39,INT((ROW()-13)/2),0))</f>
        <v>Ascendente</v>
      </c>
      <c r="G139" s="1115" t="str">
        <f ca="1">IF(ISBLANK(OFFSET('5. Pp (3 años)'!$H$39,INT((ROW()-13)/2),0)),"",OFFSET('5. Pp (3 años)'!$H$39,INT((ROW()-13)/2),0))</f>
        <v>Trimestral</v>
      </c>
      <c r="H139" s="1097">
        <f ca="1">IF(ISBLANK(OFFSET('9. METAS'!$L$20,INT((ROW()-13)/2),0)),"",OFFSET('9. METAS'!$L$20,INT((ROW()-13)/2),0))</f>
        <v>15</v>
      </c>
      <c r="I139" s="1099" t="s">
        <v>1393</v>
      </c>
      <c r="J139" s="776">
        <f ca="1">IF(MOD(ROW()-13,2)=0,IF(ISBLANK(OFFSET('11. SEGUIMIENTO 2026'!$N$14,INT((ROW()-13)/2),0)),"",OFFSET('11. SEGUIMIENTO 2026'!$N$14,INT((ROW()-13)/2),0)),IF(ISBLANK(OFFSET('9. METAS'!$R$20,INT((ROW()-14)/2),0)),"",OFFSET('9. METAS'!$R$20,INT((ROW()-14)/2),0)))</f>
        <v>5</v>
      </c>
      <c r="K139" s="774" t="str">
        <f ca="1">IF(MOD(ROW()-13,2)=0,IF(ISBLANK(OFFSET('11. SEGUIMIENTO 2026'!$O$14,INT((ROW()-13)/2),0)),"",OFFSET('11. SEGUIMIENTO 2026'!$O$14,INT((ROW()-13)/2),0)),IF(ISBLANK(OFFSET('9. METAS'!$S$20,INT((ROW()-14)/2),0)),"",OFFSET('9. METAS'!$S$20,INT((ROW()-14)/2),0)))</f>
        <v/>
      </c>
      <c r="L139" s="774" t="str">
        <f ca="1">IF(MOD(ROW()-13,2)=0,IF(ISBLANK(OFFSET('11. SEGUIMIENTO 2026'!$P$14,INT((ROW()-13)/2),0)),"",OFFSET('11. SEGUIMIENTO 2026'!$P$14,INT((ROW()-13)/2),0)),IF(ISBLANK(OFFSET('9. METAS'!$T$20,INT((ROW()-14)/2),0)),"",OFFSET('9. METAS'!$T$20,INT((ROW()-14)/2),0)))</f>
        <v/>
      </c>
      <c r="M139" s="775" t="str">
        <f ca="1">IF(MOD(ROW()-13,2)=0,IF(ISBLANK(OFFSET('11. SEGUIMIENTO 2026'!$Q$14,INT((ROW()-13)/2),0)),"",OFFSET('11. SEGUIMIENTO 2026'!$Q$14,INT((ROW()-13)/2),0)),IF(ISBLANK(OFFSET('9. METAS'!$U$20,INT((ROW()-14)/2),0)),"",OFFSET('9. METAS'!$U$20,INT((ROW()-14)/2),0)))</f>
        <v/>
      </c>
      <c r="N139" s="1101">
        <f t="shared" ref="N139" ca="1" si="122">IFERROR(J139/J140,"ND")</f>
        <v>1.6666666666666667</v>
      </c>
      <c r="O139" s="1103">
        <f t="shared" ref="O139" ca="1" si="123">IFERROR(((J139)/H139),"ND")</f>
        <v>0.33333333333333331</v>
      </c>
      <c r="P139" s="1054" t="s">
        <v>1456</v>
      </c>
      <c r="Q139" s="1054"/>
      <c r="R139" s="1054"/>
    </row>
    <row r="140" spans="3:18" ht="110.25" customHeight="1">
      <c r="C140" s="1117"/>
      <c r="D140" s="1118"/>
      <c r="E140" s="1118"/>
      <c r="F140" s="1119"/>
      <c r="G140" s="1120"/>
      <c r="H140" s="1105"/>
      <c r="I140" s="1106"/>
      <c r="J140" s="776">
        <f ca="1">IF(MOD(ROW()-13,2)=0,IF(ISBLANK(OFFSET('11. SEGUIMIENTO 2026'!$N$14,INT((ROW()-13)/2),0)),"",OFFSET('11. SEGUIMIENTO 2026'!$N$14,INT((ROW()-13)/2),0)),IF(ISBLANK(OFFSET('9. METAS'!$R$20,INT((ROW()-14)/2),0)),"",OFFSET('9. METAS'!$R$20,INT((ROW()-14)/2),0)))</f>
        <v>3</v>
      </c>
      <c r="K140" s="774">
        <f ca="1">IF(MOD(ROW()-13,2)=0,IF(ISBLANK(OFFSET('11. SEGUIMIENTO 2026'!$O$14,INT((ROW()-13)/2),0)),"",OFFSET('11. SEGUIMIENTO 2026'!$O$14,INT((ROW()-13)/2),0)),IF(ISBLANK(OFFSET('9. METAS'!$S$20,INT((ROW()-14)/2),0)),"",OFFSET('9. METAS'!$S$20,INT((ROW()-14)/2),0)))</f>
        <v>3</v>
      </c>
      <c r="L140" s="774">
        <f ca="1">IF(MOD(ROW()-13,2)=0,IF(ISBLANK(OFFSET('11. SEGUIMIENTO 2026'!$P$14,INT((ROW()-13)/2),0)),"",OFFSET('11. SEGUIMIENTO 2026'!$P$14,INT((ROW()-13)/2),0)),IF(ISBLANK(OFFSET('9. METAS'!$T$20,INT((ROW()-14)/2),0)),"",OFFSET('9. METAS'!$T$20,INT((ROW()-14)/2),0)))</f>
        <v>4</v>
      </c>
      <c r="M140" s="775">
        <f ca="1">IF(MOD(ROW()-13,2)=0,IF(ISBLANK(OFFSET('11. SEGUIMIENTO 2026'!$Q$14,INT((ROW()-13)/2),0)),"",OFFSET('11. SEGUIMIENTO 2026'!$Q$14,INT((ROW()-13)/2),0)),IF(ISBLANK(OFFSET('9. METAS'!$U$20,INT((ROW()-14)/2),0)),"",OFFSET('9. METAS'!$U$20,INT((ROW()-14)/2),0)))</f>
        <v>5</v>
      </c>
      <c r="N140" s="1107"/>
      <c r="O140" s="1108"/>
      <c r="P140" s="1054"/>
      <c r="Q140" s="1054"/>
      <c r="R140" s="1054"/>
    </row>
    <row r="141" spans="3:18" ht="126.75" customHeight="1">
      <c r="C141" s="1109" t="str">
        <f ca="1">IF(ISBLANK(OFFSET('5. Pp (3 años)'!$C$39,INT((ROW()-13)/2),0)),"",OFFSET('5. Pp (3 años)'!$C$39,INT((ROW()-13)/2),0))</f>
        <v>Componente</v>
      </c>
      <c r="D141" s="1111"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111" t="str">
        <f ca="1">IF(ISBLANK(OFFSET('5. Pp (3 años)'!$E$39,INT((ROW()-13)/2),0)),"",OFFSET('5. Pp (3 años)'!$E$39,INT((ROW()-13)/2),0))</f>
        <v>PAAR: Porcentaje de Atenciones para el Autoempleo Realizadas.</v>
      </c>
      <c r="F141" s="1113" t="str">
        <f ca="1">IF(ISBLANK(OFFSET('5. Pp (3 años)'!$K$39,INT((ROW()-13)/2),0)),"",OFFSET('5. Pp (3 años)'!$K$39,INT((ROW()-13)/2),0))</f>
        <v>Ascendente</v>
      </c>
      <c r="G141" s="1115" t="str">
        <f ca="1">IF(ISBLANK(OFFSET('5. Pp (3 años)'!$H$39,INT((ROW()-13)/2),0)),"",OFFSET('5. Pp (3 años)'!$H$39,INT((ROW()-13)/2),0))</f>
        <v>Trimestral</v>
      </c>
      <c r="H141" s="1097">
        <f ca="1">IF(ISBLANK(OFFSET('9. METAS'!$L$20,INT((ROW()-13)/2),0)),"",OFFSET('9. METAS'!$L$20,INT((ROW()-13)/2),0))</f>
        <v>2500</v>
      </c>
      <c r="I141" s="1099" t="s">
        <v>1393</v>
      </c>
      <c r="J141" s="776">
        <f ca="1">IF(MOD(ROW()-13,2)=0,IF(ISBLANK(OFFSET('11. SEGUIMIENTO 2026'!$N$14,INT((ROW()-13)/2),0)),"",OFFSET('11. SEGUIMIENTO 2026'!$N$14,INT((ROW()-13)/2),0)),IF(ISBLANK(OFFSET('9. METAS'!$R$20,INT((ROW()-14)/2),0)),"",OFFSET('9. METAS'!$R$20,INT((ROW()-14)/2),0)))</f>
        <v>709</v>
      </c>
      <c r="K141" s="774" t="str">
        <f ca="1">IF(MOD(ROW()-13,2)=0,IF(ISBLANK(OFFSET('11. SEGUIMIENTO 2026'!$O$14,INT((ROW()-13)/2),0)),"",OFFSET('11. SEGUIMIENTO 2026'!$O$14,INT((ROW()-13)/2),0)),IF(ISBLANK(OFFSET('9. METAS'!$S$20,INT((ROW()-14)/2),0)),"",OFFSET('9. METAS'!$S$20,INT((ROW()-14)/2),0)))</f>
        <v/>
      </c>
      <c r="L141" s="774" t="str">
        <f ca="1">IF(MOD(ROW()-13,2)=0,IF(ISBLANK(OFFSET('11. SEGUIMIENTO 2026'!$P$14,INT((ROW()-13)/2),0)),"",OFFSET('11. SEGUIMIENTO 2026'!$P$14,INT((ROW()-13)/2),0)),IF(ISBLANK(OFFSET('9. METAS'!$T$20,INT((ROW()-14)/2),0)),"",OFFSET('9. METAS'!$T$20,INT((ROW()-14)/2),0)))</f>
        <v/>
      </c>
      <c r="M141" s="775" t="str">
        <f ca="1">IF(MOD(ROW()-13,2)=0,IF(ISBLANK(OFFSET('11. SEGUIMIENTO 2026'!$Q$14,INT((ROW()-13)/2),0)),"",OFFSET('11. SEGUIMIENTO 2026'!$Q$14,INT((ROW()-13)/2),0)),IF(ISBLANK(OFFSET('9. METAS'!$U$20,INT((ROW()-14)/2),0)),"",OFFSET('9. METAS'!$U$20,INT((ROW()-14)/2),0)))</f>
        <v/>
      </c>
      <c r="N141" s="1101">
        <f t="shared" ref="N141" ca="1" si="124">IFERROR(J141/J142,"ND")</f>
        <v>1.1816666666666666</v>
      </c>
      <c r="O141" s="1103">
        <f t="shared" ref="O141" ca="1" si="125">IFERROR(((J141)/H141),"ND")</f>
        <v>0.28360000000000002</v>
      </c>
      <c r="P141" s="1054" t="s">
        <v>1457</v>
      </c>
      <c r="Q141" s="1054"/>
      <c r="R141" s="1054"/>
    </row>
    <row r="142" spans="3:18" ht="126.75" customHeight="1">
      <c r="C142" s="1117"/>
      <c r="D142" s="1118"/>
      <c r="E142" s="1118"/>
      <c r="F142" s="1119"/>
      <c r="G142" s="1120"/>
      <c r="H142" s="1105"/>
      <c r="I142" s="1106"/>
      <c r="J142" s="776">
        <f ca="1">IF(MOD(ROW()-13,2)=0,IF(ISBLANK(OFFSET('11. SEGUIMIENTO 2026'!$N$14,INT((ROW()-13)/2),0)),"",OFFSET('11. SEGUIMIENTO 2026'!$N$14,INT((ROW()-13)/2),0)),IF(ISBLANK(OFFSET('9. METAS'!$R$20,INT((ROW()-14)/2),0)),"",OFFSET('9. METAS'!$R$20,INT((ROW()-14)/2),0)))</f>
        <v>600</v>
      </c>
      <c r="K142" s="774">
        <f ca="1">IF(MOD(ROW()-13,2)=0,IF(ISBLANK(OFFSET('11. SEGUIMIENTO 2026'!$O$14,INT((ROW()-13)/2),0)),"",OFFSET('11. SEGUIMIENTO 2026'!$O$14,INT((ROW()-13)/2),0)),IF(ISBLANK(OFFSET('9. METAS'!$S$20,INT((ROW()-14)/2),0)),"",OFFSET('9. METAS'!$S$20,INT((ROW()-14)/2),0)))</f>
        <v>750</v>
      </c>
      <c r="L142" s="774">
        <f ca="1">IF(MOD(ROW()-13,2)=0,IF(ISBLANK(OFFSET('11. SEGUIMIENTO 2026'!$P$14,INT((ROW()-13)/2),0)),"",OFFSET('11. SEGUIMIENTO 2026'!$P$14,INT((ROW()-13)/2),0)),IF(ISBLANK(OFFSET('9. METAS'!$T$20,INT((ROW()-14)/2),0)),"",OFFSET('9. METAS'!$T$20,INT((ROW()-14)/2),0)))</f>
        <v>650</v>
      </c>
      <c r="M142" s="775">
        <f ca="1">IF(MOD(ROW()-13,2)=0,IF(ISBLANK(OFFSET('11. SEGUIMIENTO 2026'!$Q$14,INT((ROW()-13)/2),0)),"",OFFSET('11. SEGUIMIENTO 2026'!$Q$14,INT((ROW()-13)/2),0)),IF(ISBLANK(OFFSET('9. METAS'!$U$20,INT((ROW()-14)/2),0)),"",OFFSET('9. METAS'!$U$20,INT((ROW()-14)/2),0)))</f>
        <v>500</v>
      </c>
      <c r="N142" s="1107"/>
      <c r="O142" s="1108"/>
      <c r="P142" s="1054"/>
      <c r="Q142" s="1054"/>
      <c r="R142" s="1054"/>
    </row>
    <row r="143" spans="3:18" ht="103.5" customHeight="1">
      <c r="C143" s="1109" t="str">
        <f ca="1">IF(ISBLANK(OFFSET('5. Pp (3 años)'!$C$39,INT((ROW()-13)/2),0)),"",OFFSET('5. Pp (3 años)'!$C$39,INT((ROW()-13)/2),0))</f>
        <v>Actividad</v>
      </c>
      <c r="D143" s="1111"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111" t="str">
        <f ca="1">IF(ISBLANK(OFFSET('5. Pp (3 años)'!$E$39,INT((ROW()-13)/2),0)),"",OFFSET('5. Pp (3 años)'!$E$39,INT((ROW()-13)/2),0))</f>
        <v>PCAR: Porcentaje de Capacitaciones, Actividades Recreativas y Educativas Realizadas.</v>
      </c>
      <c r="F143" s="1113" t="str">
        <f ca="1">IF(ISBLANK(OFFSET('5. Pp (3 años)'!$K$39,INT((ROW()-13)/2),0)),"",OFFSET('5. Pp (3 años)'!$K$39,INT((ROW()-13)/2),0))</f>
        <v>Ascendente</v>
      </c>
      <c r="G143" s="1115" t="str">
        <f ca="1">IF(ISBLANK(OFFSET('5. Pp (3 años)'!$H$39,INT((ROW()-13)/2),0)),"",OFFSET('5. Pp (3 años)'!$H$39,INT((ROW()-13)/2),0))</f>
        <v>Trimestral</v>
      </c>
      <c r="H143" s="1097">
        <f ca="1">IF(ISBLANK(OFFSET('9. METAS'!$L$20,INT((ROW()-13)/2),0)),"",OFFSET('9. METAS'!$L$20,INT((ROW()-13)/2),0))</f>
        <v>370</v>
      </c>
      <c r="I143" s="1099" t="s">
        <v>1393</v>
      </c>
      <c r="J143" s="776">
        <f ca="1">IF(MOD(ROW()-13,2)=0,IF(ISBLANK(OFFSET('11. SEGUIMIENTO 2026'!$N$14,INT((ROW()-13)/2),0)),"",OFFSET('11. SEGUIMIENTO 2026'!$N$14,INT((ROW()-13)/2),0)),IF(ISBLANK(OFFSET('9. METAS'!$R$20,INT((ROW()-14)/2),0)),"",OFFSET('9. METAS'!$R$20,INT((ROW()-14)/2),0)))</f>
        <v>113</v>
      </c>
      <c r="K143" s="774" t="str">
        <f ca="1">IF(MOD(ROW()-13,2)=0,IF(ISBLANK(OFFSET('11. SEGUIMIENTO 2026'!$O$14,INT((ROW()-13)/2),0)),"",OFFSET('11. SEGUIMIENTO 2026'!$O$14,INT((ROW()-13)/2),0)),IF(ISBLANK(OFFSET('9. METAS'!$S$20,INT((ROW()-14)/2),0)),"",OFFSET('9. METAS'!$S$20,INT((ROW()-14)/2),0)))</f>
        <v/>
      </c>
      <c r="L143" s="774" t="str">
        <f ca="1">IF(MOD(ROW()-13,2)=0,IF(ISBLANK(OFFSET('11. SEGUIMIENTO 2026'!$P$14,INT((ROW()-13)/2),0)),"",OFFSET('11. SEGUIMIENTO 2026'!$P$14,INT((ROW()-13)/2),0)),IF(ISBLANK(OFFSET('9. METAS'!$T$20,INT((ROW()-14)/2),0)),"",OFFSET('9. METAS'!$T$20,INT((ROW()-14)/2),0)))</f>
        <v/>
      </c>
      <c r="M143" s="775" t="str">
        <f ca="1">IF(MOD(ROW()-13,2)=0,IF(ISBLANK(OFFSET('11. SEGUIMIENTO 2026'!$Q$14,INT((ROW()-13)/2),0)),"",OFFSET('11. SEGUIMIENTO 2026'!$Q$14,INT((ROW()-13)/2),0)),IF(ISBLANK(OFFSET('9. METAS'!$U$20,INT((ROW()-14)/2),0)),"",OFFSET('9. METAS'!$U$20,INT((ROW()-14)/2),0)))</f>
        <v/>
      </c>
      <c r="N143" s="1101">
        <f t="shared" ref="N143" ca="1" si="126">IFERROR(J143/J144,"ND")</f>
        <v>1.3294117647058823</v>
      </c>
      <c r="O143" s="1103">
        <f t="shared" ref="O143" ca="1" si="127">IFERROR(((J143)/H143),"ND")</f>
        <v>0.30540540540540539</v>
      </c>
      <c r="P143" s="1054" t="s">
        <v>1458</v>
      </c>
      <c r="Q143" s="1054"/>
      <c r="R143" s="1054"/>
    </row>
    <row r="144" spans="3:18" ht="103.5" customHeight="1">
      <c r="C144" s="1117"/>
      <c r="D144" s="1118"/>
      <c r="E144" s="1118"/>
      <c r="F144" s="1119"/>
      <c r="G144" s="1120"/>
      <c r="H144" s="1105"/>
      <c r="I144" s="1106"/>
      <c r="J144" s="776">
        <f ca="1">IF(MOD(ROW()-13,2)=0,IF(ISBLANK(OFFSET('11. SEGUIMIENTO 2026'!$N$14,INT((ROW()-13)/2),0)),"",OFFSET('11. SEGUIMIENTO 2026'!$N$14,INT((ROW()-13)/2),0)),IF(ISBLANK(OFFSET('9. METAS'!$R$20,INT((ROW()-14)/2),0)),"",OFFSET('9. METAS'!$R$20,INT((ROW()-14)/2),0)))</f>
        <v>85</v>
      </c>
      <c r="K144" s="774">
        <f ca="1">IF(MOD(ROW()-13,2)=0,IF(ISBLANK(OFFSET('11. SEGUIMIENTO 2026'!$O$14,INT((ROW()-13)/2),0)),"",OFFSET('11. SEGUIMIENTO 2026'!$O$14,INT((ROW()-13)/2),0)),IF(ISBLANK(OFFSET('9. METAS'!$S$20,INT((ROW()-14)/2),0)),"",OFFSET('9. METAS'!$S$20,INT((ROW()-14)/2),0)))</f>
        <v>110</v>
      </c>
      <c r="L144" s="774">
        <f ca="1">IF(MOD(ROW()-13,2)=0,IF(ISBLANK(OFFSET('11. SEGUIMIENTO 2026'!$P$14,INT((ROW()-13)/2),0)),"",OFFSET('11. SEGUIMIENTO 2026'!$P$14,INT((ROW()-13)/2),0)),IF(ISBLANK(OFFSET('9. METAS'!$T$20,INT((ROW()-14)/2),0)),"",OFFSET('9. METAS'!$T$20,INT((ROW()-14)/2),0)))</f>
        <v>95</v>
      </c>
      <c r="M144" s="775">
        <f ca="1">IF(MOD(ROW()-13,2)=0,IF(ISBLANK(OFFSET('11. SEGUIMIENTO 2026'!$Q$14,INT((ROW()-13)/2),0)),"",OFFSET('11. SEGUIMIENTO 2026'!$Q$14,INT((ROW()-13)/2),0)),IF(ISBLANK(OFFSET('9. METAS'!$U$20,INT((ROW()-14)/2),0)),"",OFFSET('9. METAS'!$U$20,INT((ROW()-14)/2),0)))</f>
        <v>80</v>
      </c>
      <c r="N144" s="1107"/>
      <c r="O144" s="1108"/>
      <c r="P144" s="1054"/>
      <c r="Q144" s="1054"/>
      <c r="R144" s="1054"/>
    </row>
    <row r="145" spans="3:18" ht="111" customHeight="1">
      <c r="C145" s="1109" t="str">
        <f ca="1">IF(ISBLANK(OFFSET('5. Pp (3 años)'!$C$39,INT((ROW()-13)/2),0)),"",OFFSET('5. Pp (3 años)'!$C$39,INT((ROW()-13)/2),0))</f>
        <v>Actividad</v>
      </c>
      <c r="D145" s="1111" t="str">
        <f ca="1">IF(ISBLANK(OFFSET('5. Pp (3 años)'!$D$39,INT((ROW()-13)/2),0)),"",OFFSET('5. Pp (3 años)'!$D$39,INT((ROW()-13)/2),0))</f>
        <v>4.2.1.1.13.2. Realización de eventos para la entrega de constancias con validez oficial para las personas que concluyeron su capacitación en el ICAT, CECATI y CDC.</v>
      </c>
      <c r="E145" s="1111" t="str">
        <f ca="1">IF(ISBLANK(OFFSET('5. Pp (3 años)'!$E$39,INT((ROW()-13)/2),0)),"",OFFSET('5. Pp (3 años)'!$E$39,INT((ROW()-13)/2),0))</f>
        <v>PECR: Porcentaje  de Eventos  de Entregas de Constancias Realizados.</v>
      </c>
      <c r="F145" s="1113" t="str">
        <f ca="1">IF(ISBLANK(OFFSET('5. Pp (3 años)'!$K$39,INT((ROW()-13)/2),0)),"",OFFSET('5. Pp (3 años)'!$K$39,INT((ROW()-13)/2),0))</f>
        <v>Ascendente</v>
      </c>
      <c r="G145" s="1115" t="str">
        <f ca="1">IF(ISBLANK(OFFSET('5. Pp (3 años)'!$H$39,INT((ROW()-13)/2),0)),"",OFFSET('5. Pp (3 años)'!$H$39,INT((ROW()-13)/2),0))</f>
        <v>Trimestral</v>
      </c>
      <c r="H145" s="1097">
        <f ca="1">IF(ISBLANK(OFFSET('9. METAS'!$L$20,INT((ROW()-13)/2),0)),"",OFFSET('9. METAS'!$L$20,INT((ROW()-13)/2),0))</f>
        <v>3</v>
      </c>
      <c r="I145" s="1099" t="s">
        <v>1393</v>
      </c>
      <c r="J145" s="776">
        <f ca="1">IF(MOD(ROW()-13,2)=0,IF(ISBLANK(OFFSET('11. SEGUIMIENTO 2026'!$N$14,INT((ROW()-13)/2),0)),"",OFFSET('11. SEGUIMIENTO 2026'!$N$14,INT((ROW()-13)/2),0)),IF(ISBLANK(OFFSET('9. METAS'!$R$20,INT((ROW()-14)/2),0)),"",OFFSET('9. METAS'!$R$20,INT((ROW()-14)/2),0)))</f>
        <v>0</v>
      </c>
      <c r="K145" s="774" t="str">
        <f ca="1">IF(MOD(ROW()-13,2)=0,IF(ISBLANK(OFFSET('11. SEGUIMIENTO 2026'!$O$14,INT((ROW()-13)/2),0)),"",OFFSET('11. SEGUIMIENTO 2026'!$O$14,INT((ROW()-13)/2),0)),IF(ISBLANK(OFFSET('9. METAS'!$S$20,INT((ROW()-14)/2),0)),"",OFFSET('9. METAS'!$S$20,INT((ROW()-14)/2),0)))</f>
        <v/>
      </c>
      <c r="L145" s="774" t="str">
        <f ca="1">IF(MOD(ROW()-13,2)=0,IF(ISBLANK(OFFSET('11. SEGUIMIENTO 2026'!$P$14,INT((ROW()-13)/2),0)),"",OFFSET('11. SEGUIMIENTO 2026'!$P$14,INT((ROW()-13)/2),0)),IF(ISBLANK(OFFSET('9. METAS'!$T$20,INT((ROW()-14)/2),0)),"",OFFSET('9. METAS'!$T$20,INT((ROW()-14)/2),0)))</f>
        <v/>
      </c>
      <c r="M145" s="775" t="str">
        <f ca="1">IF(MOD(ROW()-13,2)=0,IF(ISBLANK(OFFSET('11. SEGUIMIENTO 2026'!$Q$14,INT((ROW()-13)/2),0)),"",OFFSET('11. SEGUIMIENTO 2026'!$Q$14,INT((ROW()-13)/2),0)),IF(ISBLANK(OFFSET('9. METAS'!$U$20,INT((ROW()-14)/2),0)),"",OFFSET('9. METAS'!$U$20,INT((ROW()-14)/2),0)))</f>
        <v/>
      </c>
      <c r="N145" s="1101">
        <f t="shared" ref="N145" ca="1" si="128">IFERROR(J145/J146,"ND")</f>
        <v>0</v>
      </c>
      <c r="O145" s="1103">
        <f t="shared" ref="O145" ca="1" si="129">IFERROR(((J145)/H145),"ND")</f>
        <v>0</v>
      </c>
      <c r="P145" s="1054" t="s">
        <v>1459</v>
      </c>
      <c r="Q145" s="1054"/>
      <c r="R145" s="1054"/>
    </row>
    <row r="146" spans="3:18" ht="111" customHeight="1">
      <c r="C146" s="1117"/>
      <c r="D146" s="1118"/>
      <c r="E146" s="1118"/>
      <c r="F146" s="1119"/>
      <c r="G146" s="1120"/>
      <c r="H146" s="1105"/>
      <c r="I146" s="1106"/>
      <c r="J146" s="776">
        <f ca="1">IF(MOD(ROW()-13,2)=0,IF(ISBLANK(OFFSET('11. SEGUIMIENTO 2026'!$N$14,INT((ROW()-13)/2),0)),"",OFFSET('11. SEGUIMIENTO 2026'!$N$14,INT((ROW()-13)/2),0)),IF(ISBLANK(OFFSET('9. METAS'!$R$20,INT((ROW()-14)/2),0)),"",OFFSET('9. METAS'!$R$20,INT((ROW()-14)/2),0)))</f>
        <v>1</v>
      </c>
      <c r="K146" s="774">
        <f ca="1">IF(MOD(ROW()-13,2)=0,IF(ISBLANK(OFFSET('11. SEGUIMIENTO 2026'!$O$14,INT((ROW()-13)/2),0)),"",OFFSET('11. SEGUIMIENTO 2026'!$O$14,INT((ROW()-13)/2),0)),IF(ISBLANK(OFFSET('9. METAS'!$S$20,INT((ROW()-14)/2),0)),"",OFFSET('9. METAS'!$S$20,INT((ROW()-14)/2),0)))</f>
        <v>1</v>
      </c>
      <c r="L146" s="774" t="str">
        <f ca="1">IF(MOD(ROW()-13,2)=0,IF(ISBLANK(OFFSET('11. SEGUIMIENTO 2026'!$P$14,INT((ROW()-13)/2),0)),"",OFFSET('11. SEGUIMIENTO 2026'!$P$14,INT((ROW()-13)/2),0)),IF(ISBLANK(OFFSET('9. METAS'!$T$20,INT((ROW()-14)/2),0)),"",OFFSET('9. METAS'!$T$20,INT((ROW()-14)/2),0)))</f>
        <v>NP</v>
      </c>
      <c r="M146" s="775">
        <f ca="1">IF(MOD(ROW()-13,2)=0,IF(ISBLANK(OFFSET('11. SEGUIMIENTO 2026'!$Q$14,INT((ROW()-13)/2),0)),"",OFFSET('11. SEGUIMIENTO 2026'!$Q$14,INT((ROW()-13)/2),0)),IF(ISBLANK(OFFSET('9. METAS'!$U$20,INT((ROW()-14)/2),0)),"",OFFSET('9. METAS'!$U$20,INT((ROW()-14)/2),0)))</f>
        <v>1</v>
      </c>
      <c r="N146" s="1107"/>
      <c r="O146" s="1108"/>
      <c r="P146" s="1054"/>
      <c r="Q146" s="1054"/>
      <c r="R146" s="1054"/>
    </row>
    <row r="147" spans="3:18" ht="126" customHeight="1">
      <c r="C147" s="1109" t="str">
        <f ca="1">IF(ISBLANK(OFFSET('5. Pp (3 años)'!$C$39,INT((ROW()-13)/2),0)),"",OFFSET('5. Pp (3 años)'!$C$39,INT((ROW()-13)/2),0))</f>
        <v>Componente</v>
      </c>
      <c r="D147" s="1111"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111" t="str">
        <f ca="1">IF(ISBLANK(OFFSET('5. Pp (3 años)'!$E$39,INT((ROW()-13)/2),0)),"",OFFSET('5. Pp (3 años)'!$E$39,INT((ROW()-13)/2),0))</f>
        <v>PSB: Porcentaje de Servicios  para el Fortalecimiento Brindados.</v>
      </c>
      <c r="F147" s="1113" t="str">
        <f ca="1">IF(ISBLANK(OFFSET('5. Pp (3 años)'!$K$39,INT((ROW()-13)/2),0)),"",OFFSET('5. Pp (3 años)'!$K$39,INT((ROW()-13)/2),0))</f>
        <v>Ascendente</v>
      </c>
      <c r="G147" s="1115" t="str">
        <f ca="1">IF(ISBLANK(OFFSET('5. Pp (3 años)'!$H$39,INT((ROW()-13)/2),0)),"",OFFSET('5. Pp (3 años)'!$H$39,INT((ROW()-13)/2),0))</f>
        <v>Trimestral</v>
      </c>
      <c r="H147" s="1097">
        <f ca="1">IF(ISBLANK(OFFSET('9. METAS'!$L$20,INT((ROW()-13)/2),0)),"",OFFSET('9. METAS'!$L$20,INT((ROW()-13)/2),0))</f>
        <v>4510</v>
      </c>
      <c r="I147" s="1099" t="s">
        <v>1393</v>
      </c>
      <c r="J147" s="776">
        <f ca="1">IF(MOD(ROW()-13,2)=0,IF(ISBLANK(OFFSET('11. SEGUIMIENTO 2026'!$N$14,INT((ROW()-13)/2),0)),"",OFFSET('11. SEGUIMIENTO 2026'!$N$14,INT((ROW()-13)/2),0)),IF(ISBLANK(OFFSET('9. METAS'!$R$20,INT((ROW()-14)/2),0)),"",OFFSET('9. METAS'!$R$20,INT((ROW()-14)/2),0)))</f>
        <v>181</v>
      </c>
      <c r="K147" s="774" t="str">
        <f ca="1">IF(MOD(ROW()-13,2)=0,IF(ISBLANK(OFFSET('11. SEGUIMIENTO 2026'!$O$14,INT((ROW()-13)/2),0)),"",OFFSET('11. SEGUIMIENTO 2026'!$O$14,INT((ROW()-13)/2),0)),IF(ISBLANK(OFFSET('9. METAS'!$S$20,INT((ROW()-14)/2),0)),"",OFFSET('9. METAS'!$S$20,INT((ROW()-14)/2),0)))</f>
        <v/>
      </c>
      <c r="L147" s="774" t="str">
        <f ca="1">IF(MOD(ROW()-13,2)=0,IF(ISBLANK(OFFSET('11. SEGUIMIENTO 2026'!$P$14,INT((ROW()-13)/2),0)),"",OFFSET('11. SEGUIMIENTO 2026'!$P$14,INT((ROW()-13)/2),0)),IF(ISBLANK(OFFSET('9. METAS'!$T$20,INT((ROW()-14)/2),0)),"",OFFSET('9. METAS'!$T$20,INT((ROW()-14)/2),0)))</f>
        <v/>
      </c>
      <c r="M147" s="775" t="str">
        <f ca="1">IF(MOD(ROW()-13,2)=0,IF(ISBLANK(OFFSET('11. SEGUIMIENTO 2026'!$Q$14,INT((ROW()-13)/2),0)),"",OFFSET('11. SEGUIMIENTO 2026'!$Q$14,INT((ROW()-13)/2),0)),IF(ISBLANK(OFFSET('9. METAS'!$U$20,INT((ROW()-14)/2),0)),"",OFFSET('9. METAS'!$U$20,INT((ROW()-14)/2),0)))</f>
        <v/>
      </c>
      <c r="N147" s="1101">
        <f t="shared" ref="N147" ca="1" si="130">IFERROR(J147/J148,"ND")</f>
        <v>0.4491315136476427</v>
      </c>
      <c r="O147" s="1103">
        <f t="shared" ref="O147" ca="1" si="131">IFERROR(((J147)/H147),"ND")</f>
        <v>4.0133037694013302E-2</v>
      </c>
      <c r="P147" s="1057" t="s">
        <v>1461</v>
      </c>
      <c r="Q147" s="1058"/>
      <c r="R147" s="1059"/>
    </row>
    <row r="148" spans="3:18" ht="126" customHeight="1">
      <c r="C148" s="1117"/>
      <c r="D148" s="1118"/>
      <c r="E148" s="1118"/>
      <c r="F148" s="1119"/>
      <c r="G148" s="1120"/>
      <c r="H148" s="1105"/>
      <c r="I148" s="1106"/>
      <c r="J148" s="776">
        <f ca="1">IF(MOD(ROW()-13,2)=0,IF(ISBLANK(OFFSET('11. SEGUIMIENTO 2026'!$N$14,INT((ROW()-13)/2),0)),"",OFFSET('11. SEGUIMIENTO 2026'!$N$14,INT((ROW()-13)/2),0)),IF(ISBLANK(OFFSET('9. METAS'!$R$20,INT((ROW()-14)/2),0)),"",OFFSET('9. METAS'!$R$20,INT((ROW()-14)/2),0)))</f>
        <v>403</v>
      </c>
      <c r="K148" s="774">
        <f ca="1">IF(MOD(ROW()-13,2)=0,IF(ISBLANK(OFFSET('11. SEGUIMIENTO 2026'!$O$14,INT((ROW()-13)/2),0)),"",OFFSET('11. SEGUIMIENTO 2026'!$O$14,INT((ROW()-13)/2),0)),IF(ISBLANK(OFFSET('9. METAS'!$S$20,INT((ROW()-14)/2),0)),"",OFFSET('9. METAS'!$S$20,INT((ROW()-14)/2),0)))</f>
        <v>1361</v>
      </c>
      <c r="L148" s="774">
        <f ca="1">IF(MOD(ROW()-13,2)=0,IF(ISBLANK(OFFSET('11. SEGUIMIENTO 2026'!$P$14,INT((ROW()-13)/2),0)),"",OFFSET('11. SEGUIMIENTO 2026'!$P$14,INT((ROW()-13)/2),0)),IF(ISBLANK(OFFSET('9. METAS'!$T$20,INT((ROW()-14)/2),0)),"",OFFSET('9. METAS'!$T$20,INT((ROW()-14)/2),0)))</f>
        <v>1512</v>
      </c>
      <c r="M148" s="775">
        <f ca="1">IF(MOD(ROW()-13,2)=0,IF(ISBLANK(OFFSET('11. SEGUIMIENTO 2026'!$Q$14,INT((ROW()-13)/2),0)),"",OFFSET('11. SEGUIMIENTO 2026'!$Q$14,INT((ROW()-13)/2),0)),IF(ISBLANK(OFFSET('9. METAS'!$U$20,INT((ROW()-14)/2),0)),"",OFFSET('9. METAS'!$U$20,INT((ROW()-14)/2),0)))</f>
        <v>1234</v>
      </c>
      <c r="N148" s="1107"/>
      <c r="O148" s="1108"/>
      <c r="P148" s="1057"/>
      <c r="Q148" s="1058"/>
      <c r="R148" s="1059"/>
    </row>
    <row r="149" spans="3:18" ht="96" customHeight="1">
      <c r="C149" s="1109" t="str">
        <f ca="1">IF(ISBLANK(OFFSET('5. Pp (3 años)'!$C$39,INT((ROW()-13)/2),0)),"",OFFSET('5. Pp (3 años)'!$C$39,INT((ROW()-13)/2),0))</f>
        <v>Actividad</v>
      </c>
      <c r="D149" s="1111" t="str">
        <f ca="1">IF(ISBLANK(OFFSET('5. Pp (3 años)'!$D$39,INT((ROW()-13)/2),0)),"",OFFSET('5. Pp (3 años)'!$D$39,INT((ROW()-13)/2),0))</f>
        <v xml:space="preserve">4.2.1.1.14.1. Atenciones de salud física y mental para NNA que asisten a los DIF PILARES.  </v>
      </c>
      <c r="E149" s="1111" t="str">
        <f ca="1">IF(ISBLANK(OFFSET('5. Pp (3 años)'!$E$39,INT((ROW()-13)/2),0)),"",OFFSET('5. Pp (3 años)'!$E$39,INT((ROW()-13)/2),0))</f>
        <v>PASR: Porcentaje de Atenciones de salud física y mental. Realizados.</v>
      </c>
      <c r="F149" s="1113" t="str">
        <f ca="1">IF(ISBLANK(OFFSET('5. Pp (3 años)'!$K$39,INT((ROW()-13)/2),0)),"",OFFSET('5. Pp (3 años)'!$K$39,INT((ROW()-13)/2),0))</f>
        <v>Ascendente</v>
      </c>
      <c r="G149" s="1115" t="str">
        <f ca="1">IF(ISBLANK(OFFSET('5. Pp (3 años)'!$H$39,INT((ROW()-13)/2),0)),"",OFFSET('5. Pp (3 años)'!$H$39,INT((ROW()-13)/2),0))</f>
        <v>Trimestral</v>
      </c>
      <c r="H149" s="1097">
        <f ca="1">IF(ISBLANK(OFFSET('9. METAS'!$L$20,INT((ROW()-13)/2),0)),"",OFFSET('9. METAS'!$L$20,INT((ROW()-13)/2),0))</f>
        <v>998</v>
      </c>
      <c r="I149" s="1099" t="s">
        <v>1393</v>
      </c>
      <c r="J149" s="776">
        <f ca="1">IF(MOD(ROW()-13,2)=0,IF(ISBLANK(OFFSET('11. SEGUIMIENTO 2026'!$N$14,INT((ROW()-13)/2),0)),"",OFFSET('11. SEGUIMIENTO 2026'!$N$14,INT((ROW()-13)/2),0)),IF(ISBLANK(OFFSET('9. METAS'!$R$20,INT((ROW()-14)/2),0)),"",OFFSET('9. METAS'!$R$20,INT((ROW()-14)/2),0)))</f>
        <v>11</v>
      </c>
      <c r="K149" s="774" t="str">
        <f ca="1">IF(MOD(ROW()-13,2)=0,IF(ISBLANK(OFFSET('11. SEGUIMIENTO 2026'!$O$14,INT((ROW()-13)/2),0)),"",OFFSET('11. SEGUIMIENTO 2026'!$O$14,INT((ROW()-13)/2),0)),IF(ISBLANK(OFFSET('9. METAS'!$S$20,INT((ROW()-14)/2),0)),"",OFFSET('9. METAS'!$S$20,INT((ROW()-14)/2),0)))</f>
        <v/>
      </c>
      <c r="L149" s="774" t="str">
        <f ca="1">IF(MOD(ROW()-13,2)=0,IF(ISBLANK(OFFSET('11. SEGUIMIENTO 2026'!$P$14,INT((ROW()-13)/2),0)),"",OFFSET('11. SEGUIMIENTO 2026'!$P$14,INT((ROW()-13)/2),0)),IF(ISBLANK(OFFSET('9. METAS'!$T$20,INT((ROW()-14)/2),0)),"",OFFSET('9. METAS'!$T$20,INT((ROW()-14)/2),0)))</f>
        <v/>
      </c>
      <c r="M149" s="775" t="str">
        <f ca="1">IF(MOD(ROW()-13,2)=0,IF(ISBLANK(OFFSET('11. SEGUIMIENTO 2026'!$Q$14,INT((ROW()-13)/2),0)),"",OFFSET('11. SEGUIMIENTO 2026'!$Q$14,INT((ROW()-13)/2),0)),IF(ISBLANK(OFFSET('9. METAS'!$U$20,INT((ROW()-14)/2),0)),"",OFFSET('9. METAS'!$U$20,INT((ROW()-14)/2),0)))</f>
        <v/>
      </c>
      <c r="N149" s="1101">
        <f t="shared" ref="N149" ca="1" si="132">IFERROR(J149/J150,"ND")</f>
        <v>6.4327485380116955E-2</v>
      </c>
      <c r="O149" s="1103">
        <f t="shared" ref="O149" ca="1" si="133">IFERROR(((J149)/H149),"ND")</f>
        <v>1.1022044088176353E-2</v>
      </c>
      <c r="P149" s="1057" t="s">
        <v>1460</v>
      </c>
      <c r="Q149" s="1058"/>
      <c r="R149" s="1059"/>
    </row>
    <row r="150" spans="3:18" ht="96" customHeight="1">
      <c r="C150" s="1117"/>
      <c r="D150" s="1118"/>
      <c r="E150" s="1118"/>
      <c r="F150" s="1119"/>
      <c r="G150" s="1120"/>
      <c r="H150" s="1105"/>
      <c r="I150" s="1106"/>
      <c r="J150" s="776">
        <f ca="1">IF(MOD(ROW()-13,2)=0,IF(ISBLANK(OFFSET('11. SEGUIMIENTO 2026'!$N$14,INT((ROW()-13)/2),0)),"",OFFSET('11. SEGUIMIENTO 2026'!$N$14,INT((ROW()-13)/2),0)),IF(ISBLANK(OFFSET('9. METAS'!$R$20,INT((ROW()-14)/2),0)),"",OFFSET('9. METAS'!$R$20,INT((ROW()-14)/2),0)))</f>
        <v>171</v>
      </c>
      <c r="K150" s="774">
        <f ca="1">IF(MOD(ROW()-13,2)=0,IF(ISBLANK(OFFSET('11. SEGUIMIENTO 2026'!$O$14,INT((ROW()-13)/2),0)),"",OFFSET('11. SEGUIMIENTO 2026'!$O$14,INT((ROW()-13)/2),0)),IF(ISBLANK(OFFSET('9. METAS'!$S$20,INT((ROW()-14)/2),0)),"",OFFSET('9. METAS'!$S$20,INT((ROW()-14)/2),0)))</f>
        <v>314</v>
      </c>
      <c r="L150" s="774">
        <f ca="1">IF(MOD(ROW()-13,2)=0,IF(ISBLANK(OFFSET('11. SEGUIMIENTO 2026'!$P$14,INT((ROW()-13)/2),0)),"",OFFSET('11. SEGUIMIENTO 2026'!$P$14,INT((ROW()-13)/2),0)),IF(ISBLANK(OFFSET('9. METAS'!$T$20,INT((ROW()-14)/2),0)),"",OFFSET('9. METAS'!$T$20,INT((ROW()-14)/2),0)))</f>
        <v>216</v>
      </c>
      <c r="M150" s="775">
        <f ca="1">IF(MOD(ROW()-13,2)=0,IF(ISBLANK(OFFSET('11. SEGUIMIENTO 2026'!$Q$14,INT((ROW()-13)/2),0)),"",OFFSET('11. SEGUIMIENTO 2026'!$Q$14,INT((ROW()-13)/2),0)),IF(ISBLANK(OFFSET('9. METAS'!$U$20,INT((ROW()-14)/2),0)),"",OFFSET('9. METAS'!$U$20,INT((ROW()-14)/2),0)))</f>
        <v>297</v>
      </c>
      <c r="N150" s="1107"/>
      <c r="O150" s="1108"/>
      <c r="P150" s="1057"/>
      <c r="Q150" s="1058"/>
      <c r="R150" s="1059"/>
    </row>
    <row r="151" spans="3:18" ht="88.5" customHeight="1">
      <c r="C151" s="1109" t="str">
        <f ca="1">IF(ISBLANK(OFFSET('5. Pp (3 años)'!$C$39,INT((ROW()-13)/2),0)),"",OFFSET('5. Pp (3 años)'!$C$39,INT((ROW()-13)/2),0))</f>
        <v>Actividad</v>
      </c>
      <c r="D151" s="1111" t="str">
        <f ca="1">IF(ISBLANK(OFFSET('5. Pp (3 años)'!$D$39,INT((ROW()-13)/2),0)),"",OFFSET('5. Pp (3 años)'!$D$39,INT((ROW()-13)/2),0))</f>
        <v>4.2.1.1.14.2. Entrega de raciones alimentarias para NNA que asisten a las actividades que se brindan en los DIF PILARES.</v>
      </c>
      <c r="E151" s="1111" t="str">
        <f ca="1">IF(ISBLANK(OFFSET('5. Pp (3 años)'!$E$39,INT((ROW()-13)/2),0)),"",OFFSET('5. Pp (3 años)'!$E$39,INT((ROW()-13)/2),0))</f>
        <v>PRAE: Porcentaje de raciones alimentarias para NNA Entregadas</v>
      </c>
      <c r="F151" s="1113" t="str">
        <f ca="1">IF(ISBLANK(OFFSET('5. Pp (3 años)'!$K$39,INT((ROW()-13)/2),0)),"",OFFSET('5. Pp (3 años)'!$K$39,INT((ROW()-13)/2),0))</f>
        <v>Ascendente</v>
      </c>
      <c r="G151" s="1115" t="str">
        <f ca="1">IF(ISBLANK(OFFSET('5. Pp (3 años)'!$H$39,INT((ROW()-13)/2),0)),"",OFFSET('5. Pp (3 años)'!$H$39,INT((ROW()-13)/2),0))</f>
        <v>Trimestral</v>
      </c>
      <c r="H151" s="1097">
        <f ca="1">IF(ISBLANK(OFFSET('9. METAS'!$L$20,INT((ROW()-13)/2),0)),"",OFFSET('9. METAS'!$L$20,INT((ROW()-13)/2),0))</f>
        <v>14600</v>
      </c>
      <c r="I151" s="1099" t="s">
        <v>1393</v>
      </c>
      <c r="J151" s="776">
        <f ca="1">IF(MOD(ROW()-13,2)=0,IF(ISBLANK(OFFSET('11. SEGUIMIENTO 2026'!$N$14,INT((ROW()-13)/2),0)),"",OFFSET('11. SEGUIMIENTO 2026'!$N$14,INT((ROW()-13)/2),0)),IF(ISBLANK(OFFSET('9. METAS'!$R$20,INT((ROW()-14)/2),0)),"",OFFSET('9. METAS'!$R$20,INT((ROW()-14)/2),0)))</f>
        <v>838</v>
      </c>
      <c r="K151" s="774" t="str">
        <f ca="1">IF(MOD(ROW()-13,2)=0,IF(ISBLANK(OFFSET('11. SEGUIMIENTO 2026'!$O$14,INT((ROW()-13)/2),0)),"",OFFSET('11. SEGUIMIENTO 2026'!$O$14,INT((ROW()-13)/2),0)),IF(ISBLANK(OFFSET('9. METAS'!$S$20,INT((ROW()-14)/2),0)),"",OFFSET('9. METAS'!$S$20,INT((ROW()-14)/2),0)))</f>
        <v/>
      </c>
      <c r="L151" s="774" t="str">
        <f ca="1">IF(MOD(ROW()-13,2)=0,IF(ISBLANK(OFFSET('11. SEGUIMIENTO 2026'!$P$14,INT((ROW()-13)/2),0)),"",OFFSET('11. SEGUIMIENTO 2026'!$P$14,INT((ROW()-13)/2),0)),IF(ISBLANK(OFFSET('9. METAS'!$T$20,INT((ROW()-14)/2),0)),"",OFFSET('9. METAS'!$T$20,INT((ROW()-14)/2),0)))</f>
        <v/>
      </c>
      <c r="M151" s="775" t="str">
        <f ca="1">IF(MOD(ROW()-13,2)=0,IF(ISBLANK(OFFSET('11. SEGUIMIENTO 2026'!$Q$14,INT((ROW()-13)/2),0)),"",OFFSET('11. SEGUIMIENTO 2026'!$Q$14,INT((ROW()-13)/2),0)),IF(ISBLANK(OFFSET('9. METAS'!$U$20,INT((ROW()-14)/2),0)),"",OFFSET('9. METAS'!$U$20,INT((ROW()-14)/2),0)))</f>
        <v/>
      </c>
      <c r="N151" s="1101">
        <f t="shared" ref="N151" ca="1" si="134">IFERROR(J151/J152,"ND")</f>
        <v>0.59857142857142853</v>
      </c>
      <c r="O151" s="1103">
        <f t="shared" ref="O151" ca="1" si="135">IFERROR(((J151)/H151),"ND")</f>
        <v>5.73972602739726E-2</v>
      </c>
      <c r="P151" s="1057" t="s">
        <v>1462</v>
      </c>
      <c r="Q151" s="1058"/>
      <c r="R151" s="1059"/>
    </row>
    <row r="152" spans="3:18" ht="88.5" customHeight="1">
      <c r="C152" s="1117"/>
      <c r="D152" s="1118"/>
      <c r="E152" s="1118"/>
      <c r="F152" s="1119"/>
      <c r="G152" s="1120"/>
      <c r="H152" s="1105"/>
      <c r="I152" s="1106"/>
      <c r="J152" s="776">
        <f ca="1">IF(MOD(ROW()-13,2)=0,IF(ISBLANK(OFFSET('11. SEGUIMIENTO 2026'!$N$14,INT((ROW()-13)/2),0)),"",OFFSET('11. SEGUIMIENTO 2026'!$N$14,INT((ROW()-13)/2),0)),IF(ISBLANK(OFFSET('9. METAS'!$R$20,INT((ROW()-14)/2),0)),"",OFFSET('9. METAS'!$R$20,INT((ROW()-14)/2),0)))</f>
        <v>1400</v>
      </c>
      <c r="K152" s="774">
        <f ca="1">IF(MOD(ROW()-13,2)=0,IF(ISBLANK(OFFSET('11. SEGUIMIENTO 2026'!$O$14,INT((ROW()-13)/2),0)),"",OFFSET('11. SEGUIMIENTO 2026'!$O$14,INT((ROW()-13)/2),0)),IF(ISBLANK(OFFSET('9. METAS'!$S$20,INT((ROW()-14)/2),0)),"",OFFSET('9. METAS'!$S$20,INT((ROW()-14)/2),0)))</f>
        <v>5400</v>
      </c>
      <c r="L152" s="774">
        <f ca="1">IF(MOD(ROW()-13,2)=0,IF(ISBLANK(OFFSET('11. SEGUIMIENTO 2026'!$P$14,INT((ROW()-13)/2),0)),"",OFFSET('11. SEGUIMIENTO 2026'!$P$14,INT((ROW()-13)/2),0)),IF(ISBLANK(OFFSET('9. METAS'!$T$20,INT((ROW()-14)/2),0)),"",OFFSET('9. METAS'!$T$20,INT((ROW()-14)/2),0)))</f>
        <v>2900</v>
      </c>
      <c r="M152" s="775">
        <f ca="1">IF(MOD(ROW()-13,2)=0,IF(ISBLANK(OFFSET('11. SEGUIMIENTO 2026'!$Q$14,INT((ROW()-13)/2),0)),"",OFFSET('11. SEGUIMIENTO 2026'!$Q$14,INT((ROW()-13)/2),0)),IF(ISBLANK(OFFSET('9. METAS'!$U$20,INT((ROW()-14)/2),0)),"",OFFSET('9. METAS'!$U$20,INT((ROW()-14)/2),0)))</f>
        <v>4900</v>
      </c>
      <c r="N152" s="1107"/>
      <c r="O152" s="1108"/>
      <c r="P152" s="1057"/>
      <c r="Q152" s="1058"/>
      <c r="R152" s="1059"/>
    </row>
    <row r="153" spans="3:18" ht="99.75" customHeight="1">
      <c r="C153" s="1109" t="str">
        <f ca="1">IF(ISBLANK(OFFSET('5. Pp (3 años)'!$C$39,INT((ROW()-13)/2),0)),"",OFFSET('5. Pp (3 años)'!$C$39,INT((ROW()-13)/2),0))</f>
        <v>Actividad</v>
      </c>
      <c r="D153" s="1111" t="str">
        <f ca="1">IF(ISBLANK(OFFSET('5. Pp (3 años)'!$D$39,INT((ROW()-13)/2),0)),"",OFFSET('5. Pp (3 años)'!$D$39,INT((ROW()-13)/2),0))</f>
        <v>4.2.1.1.14.3. Impartición de clases de los diferentes programas educativos en los niveles de primaria, secundaria y bachillerato.</v>
      </c>
      <c r="E153" s="1111" t="str">
        <f ca="1">IF(ISBLANK(OFFSET('5. Pp (3 años)'!$E$39,INT((ROW()-13)/2),0)),"",OFFSET('5. Pp (3 años)'!$E$39,INT((ROW()-13)/2),0))</f>
        <v>PCEO: Porcentaje de Clases Educativas Otorgadas.</v>
      </c>
      <c r="F153" s="1113" t="str">
        <f ca="1">IF(ISBLANK(OFFSET('5. Pp (3 años)'!$K$39,INT((ROW()-13)/2),0)),"",OFFSET('5. Pp (3 años)'!$K$39,INT((ROW()-13)/2),0))</f>
        <v>Ascendente</v>
      </c>
      <c r="G153" s="1115" t="str">
        <f ca="1">IF(ISBLANK(OFFSET('5. Pp (3 años)'!$H$39,INT((ROW()-13)/2),0)),"",OFFSET('5. Pp (3 años)'!$H$39,INT((ROW()-13)/2),0))</f>
        <v>Trimestral</v>
      </c>
      <c r="H153" s="1097">
        <f ca="1">IF(ISBLANK(OFFSET('9. METAS'!$L$20,INT((ROW()-13)/2),0)),"",OFFSET('9. METAS'!$L$20,INT((ROW()-13)/2),0))</f>
        <v>1381</v>
      </c>
      <c r="I153" s="1099" t="s">
        <v>1393</v>
      </c>
      <c r="J153" s="776">
        <f ca="1">IF(MOD(ROW()-13,2)=0,IF(ISBLANK(OFFSET('11. SEGUIMIENTO 2026'!$N$14,INT((ROW()-13)/2),0)),"",OFFSET('11. SEGUIMIENTO 2026'!$N$14,INT((ROW()-13)/2),0)),IF(ISBLANK(OFFSET('9. METAS'!$R$20,INT((ROW()-14)/2),0)),"",OFFSET('9. METAS'!$R$20,INT((ROW()-14)/2),0)))</f>
        <v>113</v>
      </c>
      <c r="K153" s="774" t="str">
        <f ca="1">IF(MOD(ROW()-13,2)=0,IF(ISBLANK(OFFSET('11. SEGUIMIENTO 2026'!$O$14,INT((ROW()-13)/2),0)),"",OFFSET('11. SEGUIMIENTO 2026'!$O$14,INT((ROW()-13)/2),0)),IF(ISBLANK(OFFSET('9. METAS'!$S$20,INT((ROW()-14)/2),0)),"",OFFSET('9. METAS'!$S$20,INT((ROW()-14)/2),0)))</f>
        <v/>
      </c>
      <c r="L153" s="774" t="str">
        <f ca="1">IF(MOD(ROW()-13,2)=0,IF(ISBLANK(OFFSET('11. SEGUIMIENTO 2026'!$P$14,INT((ROW()-13)/2),0)),"",OFFSET('11. SEGUIMIENTO 2026'!$P$14,INT((ROW()-13)/2),0)),IF(ISBLANK(OFFSET('9. METAS'!$T$20,INT((ROW()-14)/2),0)),"",OFFSET('9. METAS'!$T$20,INT((ROW()-14)/2),0)))</f>
        <v/>
      </c>
      <c r="M153" s="775" t="str">
        <f ca="1">IF(MOD(ROW()-13,2)=0,IF(ISBLANK(OFFSET('11. SEGUIMIENTO 2026'!$Q$14,INT((ROW()-13)/2),0)),"",OFFSET('11. SEGUIMIENTO 2026'!$Q$14,INT((ROW()-13)/2),0)),IF(ISBLANK(OFFSET('9. METAS'!$U$20,INT((ROW()-14)/2),0)),"",OFFSET('9. METAS'!$U$20,INT((ROW()-14)/2),0)))</f>
        <v/>
      </c>
      <c r="N153" s="1101">
        <f t="shared" ref="N153" ca="1" si="136">IFERROR(J153/J154,"ND")</f>
        <v>0.81294964028776984</v>
      </c>
      <c r="O153" s="1103">
        <f t="shared" ref="O153" ca="1" si="137">IFERROR(((J153)/H153),"ND")</f>
        <v>8.1824764663287475E-2</v>
      </c>
      <c r="P153" s="1057" t="s">
        <v>1463</v>
      </c>
      <c r="Q153" s="1058"/>
      <c r="R153" s="1059"/>
    </row>
    <row r="154" spans="3:18" ht="99.75" customHeight="1">
      <c r="C154" s="1117"/>
      <c r="D154" s="1118"/>
      <c r="E154" s="1118"/>
      <c r="F154" s="1119"/>
      <c r="G154" s="1120"/>
      <c r="H154" s="1105"/>
      <c r="I154" s="1106"/>
      <c r="J154" s="776">
        <f ca="1">IF(MOD(ROW()-13,2)=0,IF(ISBLANK(OFFSET('11. SEGUIMIENTO 2026'!$N$14,INT((ROW()-13)/2),0)),"",OFFSET('11. SEGUIMIENTO 2026'!$N$14,INT((ROW()-13)/2),0)),IF(ISBLANK(OFFSET('9. METAS'!$R$20,INT((ROW()-14)/2),0)),"",OFFSET('9. METAS'!$R$20,INT((ROW()-14)/2),0)))</f>
        <v>139</v>
      </c>
      <c r="K154" s="774">
        <f ca="1">IF(MOD(ROW()-13,2)=0,IF(ISBLANK(OFFSET('11. SEGUIMIENTO 2026'!$O$14,INT((ROW()-13)/2),0)),"",OFFSET('11. SEGUIMIENTO 2026'!$O$14,INT((ROW()-13)/2),0)),IF(ISBLANK(OFFSET('9. METAS'!$S$20,INT((ROW()-14)/2),0)),"",OFFSET('9. METAS'!$S$20,INT((ROW()-14)/2),0)))</f>
        <v>491</v>
      </c>
      <c r="L154" s="774">
        <f ca="1">IF(MOD(ROW()-13,2)=0,IF(ISBLANK(OFFSET('11. SEGUIMIENTO 2026'!$P$14,INT((ROW()-13)/2),0)),"",OFFSET('11. SEGUIMIENTO 2026'!$P$14,INT((ROW()-13)/2),0)),IF(ISBLANK(OFFSET('9. METAS'!$T$20,INT((ROW()-14)/2),0)),"",OFFSET('9. METAS'!$T$20,INT((ROW()-14)/2),0)))</f>
        <v>268</v>
      </c>
      <c r="M154" s="775">
        <f ca="1">IF(MOD(ROW()-13,2)=0,IF(ISBLANK(OFFSET('11. SEGUIMIENTO 2026'!$Q$14,INT((ROW()-13)/2),0)),"",OFFSET('11. SEGUIMIENTO 2026'!$Q$14,INT((ROW()-13)/2),0)),IF(ISBLANK(OFFSET('9. METAS'!$U$20,INT((ROW()-14)/2),0)),"",OFFSET('9. METAS'!$U$20,INT((ROW()-14)/2),0)))</f>
        <v>483</v>
      </c>
      <c r="N154" s="1107"/>
      <c r="O154" s="1108"/>
      <c r="P154" s="1057"/>
      <c r="Q154" s="1058"/>
      <c r="R154" s="1059"/>
    </row>
    <row r="155" spans="3:18" ht="91.5" customHeight="1">
      <c r="C155" s="1109" t="str">
        <f ca="1">IF(ISBLANK(OFFSET('5. Pp (3 años)'!$C$39,INT((ROW()-13)/2),0)),"",OFFSET('5. Pp (3 años)'!$C$39,INT((ROW()-13)/2),0))</f>
        <v>Actividad</v>
      </c>
      <c r="D155" s="1111" t="str">
        <f ca="1">IF(ISBLANK(OFFSET('5. Pp (3 años)'!$D$39,INT((ROW()-13)/2),0)),"",OFFSET('5. Pp (3 años)'!$D$39,INT((ROW()-13)/2),0))</f>
        <v>4.2.1.1.14.4 Realización de actividades   culturales, artísticas y deportivas para las NNA que asisten a los DIF PILARES.</v>
      </c>
      <c r="E155" s="1111" t="str">
        <f ca="1">IF(ISBLANK(OFFSET('5. Pp (3 años)'!$E$39,INT((ROW()-13)/2),0)),"",OFFSET('5. Pp (3 años)'!$E$39,INT((ROW()-13)/2),0))</f>
        <v>PACADR: Porcentaje de actividades culturales, artísticas y deportivas realizadas.</v>
      </c>
      <c r="F155" s="1113" t="str">
        <f ca="1">IF(ISBLANK(OFFSET('5. Pp (3 años)'!$K$39,INT((ROW()-13)/2),0)),"",OFFSET('5. Pp (3 años)'!$K$39,INT((ROW()-13)/2),0))</f>
        <v>Ascendente</v>
      </c>
      <c r="G155" s="1115" t="str">
        <f ca="1">IF(ISBLANK(OFFSET('5. Pp (3 años)'!$H$39,INT((ROW()-13)/2),0)),"",OFFSET('5. Pp (3 años)'!$H$39,INT((ROW()-13)/2),0))</f>
        <v>Trimestral</v>
      </c>
      <c r="H155" s="1097">
        <f ca="1">IF(ISBLANK(OFFSET('9. METAS'!$L$20,INT((ROW()-13)/2),0)),"",OFFSET('9. METAS'!$L$20,INT((ROW()-13)/2),0))</f>
        <v>523</v>
      </c>
      <c r="I155" s="1099" t="s">
        <v>1393</v>
      </c>
      <c r="J155" s="776">
        <f ca="1">IF(MOD(ROW()-13,2)=0,IF(ISBLANK(OFFSET('11. SEGUIMIENTO 2026'!$N$14,INT((ROW()-13)/2),0)),"",OFFSET('11. SEGUIMIENTO 2026'!$N$14,INT((ROW()-13)/2),0)),IF(ISBLANK(OFFSET('9. METAS'!$R$20,INT((ROW()-14)/2),0)),"",OFFSET('9. METAS'!$R$20,INT((ROW()-14)/2),0)))</f>
        <v>30</v>
      </c>
      <c r="K155" s="774" t="str">
        <f ca="1">IF(MOD(ROW()-13,2)=0,IF(ISBLANK(OFFSET('11. SEGUIMIENTO 2026'!$O$14,INT((ROW()-13)/2),0)),"",OFFSET('11. SEGUIMIENTO 2026'!$O$14,INT((ROW()-13)/2),0)),IF(ISBLANK(OFFSET('9. METAS'!$S$20,INT((ROW()-14)/2),0)),"",OFFSET('9. METAS'!$S$20,INT((ROW()-14)/2),0)))</f>
        <v/>
      </c>
      <c r="L155" s="774" t="str">
        <f ca="1">IF(MOD(ROW()-13,2)=0,IF(ISBLANK(OFFSET('11. SEGUIMIENTO 2026'!$P$14,INT((ROW()-13)/2),0)),"",OFFSET('11. SEGUIMIENTO 2026'!$P$14,INT((ROW()-13)/2),0)),IF(ISBLANK(OFFSET('9. METAS'!$T$20,INT((ROW()-14)/2),0)),"",OFFSET('9. METAS'!$T$20,INT((ROW()-14)/2),0)))</f>
        <v/>
      </c>
      <c r="M155" s="775" t="str">
        <f ca="1">IF(MOD(ROW()-13,2)=0,IF(ISBLANK(OFFSET('11. SEGUIMIENTO 2026'!$Q$14,INT((ROW()-13)/2),0)),"",OFFSET('11. SEGUIMIENTO 2026'!$Q$14,INT((ROW()-13)/2),0)),IF(ISBLANK(OFFSET('9. METAS'!$U$20,INT((ROW()-14)/2),0)),"",OFFSET('9. METAS'!$U$20,INT((ROW()-14)/2),0)))</f>
        <v/>
      </c>
      <c r="N155" s="1101">
        <f t="shared" ref="N155" ca="1" si="138">IFERROR(J155/J156,"ND")</f>
        <v>0.43478260869565216</v>
      </c>
      <c r="O155" s="1103">
        <f t="shared" ref="O155" ca="1" si="139">IFERROR(((J155)/H155),"ND")</f>
        <v>5.736137667304015E-2</v>
      </c>
      <c r="P155" s="1060" t="s">
        <v>1583</v>
      </c>
      <c r="Q155" s="1061"/>
      <c r="R155" s="1062"/>
    </row>
    <row r="156" spans="3:18" ht="91.5" customHeight="1">
      <c r="C156" s="1117"/>
      <c r="D156" s="1118"/>
      <c r="E156" s="1118"/>
      <c r="F156" s="1119"/>
      <c r="G156" s="1120"/>
      <c r="H156" s="1105"/>
      <c r="I156" s="1106"/>
      <c r="J156" s="776">
        <f ca="1">IF(MOD(ROW()-13,2)=0,IF(ISBLANK(OFFSET('11. SEGUIMIENTO 2026'!$N$14,INT((ROW()-13)/2),0)),"",OFFSET('11. SEGUIMIENTO 2026'!$N$14,INT((ROW()-13)/2),0)),IF(ISBLANK(OFFSET('9. METAS'!$R$20,INT((ROW()-14)/2),0)),"",OFFSET('9. METAS'!$R$20,INT((ROW()-14)/2),0)))</f>
        <v>69</v>
      </c>
      <c r="K156" s="774">
        <f ca="1">IF(MOD(ROW()-13,2)=0,IF(ISBLANK(OFFSET('11. SEGUIMIENTO 2026'!$O$14,INT((ROW()-13)/2),0)),"",OFFSET('11. SEGUIMIENTO 2026'!$O$14,INT((ROW()-13)/2),0)),IF(ISBLANK(OFFSET('9. METAS'!$S$20,INT((ROW()-14)/2),0)),"",OFFSET('9. METAS'!$S$20,INT((ROW()-14)/2),0)))</f>
        <v>169</v>
      </c>
      <c r="L156" s="774">
        <f ca="1">IF(MOD(ROW()-13,2)=0,IF(ISBLANK(OFFSET('11. SEGUIMIENTO 2026'!$P$14,INT((ROW()-13)/2),0)),"",OFFSET('11. SEGUIMIENTO 2026'!$P$14,INT((ROW()-13)/2),0)),IF(ISBLANK(OFFSET('9. METAS'!$T$20,INT((ROW()-14)/2),0)),"",OFFSET('9. METAS'!$T$20,INT((ROW()-14)/2),0)))</f>
        <v>100</v>
      </c>
      <c r="M156" s="775">
        <f ca="1">IF(MOD(ROW()-13,2)=0,IF(ISBLANK(OFFSET('11. SEGUIMIENTO 2026'!$Q$14,INT((ROW()-13)/2),0)),"",OFFSET('11. SEGUIMIENTO 2026'!$Q$14,INT((ROW()-13)/2),0)),IF(ISBLANK(OFFSET('9. METAS'!$U$20,INT((ROW()-14)/2),0)),"",OFFSET('9. METAS'!$U$20,INT((ROW()-14)/2),0)))</f>
        <v>185</v>
      </c>
      <c r="N156" s="1107"/>
      <c r="O156" s="1108"/>
      <c r="P156" s="1060"/>
      <c r="Q156" s="1061"/>
      <c r="R156" s="1062"/>
    </row>
    <row r="157" spans="3:18" ht="58.5" customHeight="1">
      <c r="C157" s="1109" t="str">
        <f ca="1">IF(ISBLANK(OFFSET('5. Pp (3 años)'!$C$39,INT((ROW()-13)/2),0)),"",OFFSET('5. Pp (3 años)'!$C$39,INT((ROW()-13)/2),0))</f>
        <v>Actividad</v>
      </c>
      <c r="D157" s="1111" t="str">
        <f ca="1">IF(ISBLANK(OFFSET('5. Pp (3 años)'!$D$39,INT((ROW()-13)/2),0)),"",OFFSET('5. Pp (3 años)'!$D$39,INT((ROW()-13)/2),0))</f>
        <v>4.2.1.1.14.5. Realización de cursos vacacionales a niñas y niños en zonas prioritarias.</v>
      </c>
      <c r="E157" s="1111" t="str">
        <f ca="1">IF(ISBLANK(OFFSET('5. Pp (3 años)'!$E$39,INT((ROW()-13)/2),0)),"",OFFSET('5. Pp (3 años)'!$E$39,INT((ROW()-13)/2),0))</f>
        <v>PCVI: Porcentaje de Cursos Vacacionales Impartidos.</v>
      </c>
      <c r="F157" s="1113" t="str">
        <f ca="1">IF(ISBLANK(OFFSET('5. Pp (3 años)'!$K$39,INT((ROW()-13)/2),0)),"",OFFSET('5. Pp (3 años)'!$K$39,INT((ROW()-13)/2),0))</f>
        <v>Ascendente</v>
      </c>
      <c r="G157" s="1115" t="str">
        <f ca="1">IF(ISBLANK(OFFSET('5. Pp (3 años)'!$H$39,INT((ROW()-13)/2),0)),"",OFFSET('5. Pp (3 años)'!$H$39,INT((ROW()-13)/2),0))</f>
        <v>Trimestral</v>
      </c>
      <c r="H157" s="1097">
        <f ca="1">IF(ISBLANK(OFFSET('9. METAS'!$L$20,INT((ROW()-13)/2),0)),"",OFFSET('9. METAS'!$L$20,INT((ROW()-13)/2),0))</f>
        <v>10</v>
      </c>
      <c r="I157" s="1099" t="s">
        <v>1393</v>
      </c>
      <c r="J157" s="776">
        <f ca="1">IF(MOD(ROW()-13,2)=0,IF(ISBLANK(OFFSET('11. SEGUIMIENTO 2026'!$N$14,INT((ROW()-13)/2),0)),"",OFFSET('11. SEGUIMIENTO 2026'!$N$14,INT((ROW()-13)/2),0)),IF(ISBLANK(OFFSET('9. METAS'!$R$20,INT((ROW()-14)/2),0)),"",OFFSET('9. METAS'!$R$20,INT((ROW()-14)/2),0)))</f>
        <v>0</v>
      </c>
      <c r="K157" s="774" t="str">
        <f ca="1">IF(MOD(ROW()-13,2)=0,IF(ISBLANK(OFFSET('11. SEGUIMIENTO 2026'!$O$14,INT((ROW()-13)/2),0)),"",OFFSET('11. SEGUIMIENTO 2026'!$O$14,INT((ROW()-13)/2),0)),IF(ISBLANK(OFFSET('9. METAS'!$S$20,INT((ROW()-14)/2),0)),"",OFFSET('9. METAS'!$S$20,INT((ROW()-14)/2),0)))</f>
        <v/>
      </c>
      <c r="L157" s="774" t="str">
        <f ca="1">IF(MOD(ROW()-13,2)=0,IF(ISBLANK(OFFSET('11. SEGUIMIENTO 2026'!$P$14,INT((ROW()-13)/2),0)),"",OFFSET('11. SEGUIMIENTO 2026'!$P$14,INT((ROW()-13)/2),0)),IF(ISBLANK(OFFSET('9. METAS'!$T$20,INT((ROW()-14)/2),0)),"",OFFSET('9. METAS'!$T$20,INT((ROW()-14)/2),0)))</f>
        <v/>
      </c>
      <c r="M157" s="775" t="str">
        <f ca="1">IF(MOD(ROW()-13,2)=0,IF(ISBLANK(OFFSET('11. SEGUIMIENTO 2026'!$Q$14,INT((ROW()-13)/2),0)),"",OFFSET('11. SEGUIMIENTO 2026'!$Q$14,INT((ROW()-13)/2),0)),IF(ISBLANK(OFFSET('9. METAS'!$U$20,INT((ROW()-14)/2),0)),"",OFFSET('9. METAS'!$U$20,INT((ROW()-14)/2),0)))</f>
        <v/>
      </c>
      <c r="N157" s="1101" t="s">
        <v>796</v>
      </c>
      <c r="O157" s="1103">
        <f t="shared" ref="O157" ca="1" si="140">IFERROR(((J157)/H157),"ND")</f>
        <v>0</v>
      </c>
      <c r="P157" s="1057" t="s">
        <v>1464</v>
      </c>
      <c r="Q157" s="1058"/>
      <c r="R157" s="1059"/>
    </row>
    <row r="158" spans="3:18" ht="58.5" customHeight="1">
      <c r="C158" s="1117"/>
      <c r="D158" s="1118"/>
      <c r="E158" s="1118"/>
      <c r="F158" s="1119"/>
      <c r="G158" s="1120"/>
      <c r="H158" s="1105"/>
      <c r="I158" s="1106"/>
      <c r="J158" s="776" t="str">
        <f ca="1">IF(MOD(ROW()-13,2)=0,IF(ISBLANK(OFFSET('11. SEGUIMIENTO 2026'!$N$14,INT((ROW()-13)/2),0)),"",OFFSET('11. SEGUIMIENTO 2026'!$N$14,INT((ROW()-13)/2),0)),IF(ISBLANK(OFFSET('9. METAS'!$R$20,INT((ROW()-14)/2),0)),"",OFFSET('9. METAS'!$R$20,INT((ROW()-14)/2),0)))</f>
        <v>NP</v>
      </c>
      <c r="K158" s="774">
        <f ca="1">IF(MOD(ROW()-13,2)=0,IF(ISBLANK(OFFSET('11. SEGUIMIENTO 2026'!$O$14,INT((ROW()-13)/2),0)),"",OFFSET('11. SEGUIMIENTO 2026'!$O$14,INT((ROW()-13)/2),0)),IF(ISBLANK(OFFSET('9. METAS'!$S$20,INT((ROW()-14)/2),0)),"",OFFSET('9. METAS'!$S$20,INT((ROW()-14)/2),0)))</f>
        <v>3</v>
      </c>
      <c r="L158" s="774">
        <f ca="1">IF(MOD(ROW()-13,2)=0,IF(ISBLANK(OFFSET('11. SEGUIMIENTO 2026'!$P$14,INT((ROW()-13)/2),0)),"",OFFSET('11. SEGUIMIENTO 2026'!$P$14,INT((ROW()-13)/2),0)),IF(ISBLANK(OFFSET('9. METAS'!$T$20,INT((ROW()-14)/2),0)),"",OFFSET('9. METAS'!$T$20,INT((ROW()-14)/2),0)))</f>
        <v>4</v>
      </c>
      <c r="M158" s="775">
        <f ca="1">IF(MOD(ROW()-13,2)=0,IF(ISBLANK(OFFSET('11. SEGUIMIENTO 2026'!$Q$14,INT((ROW()-13)/2),0)),"",OFFSET('11. SEGUIMIENTO 2026'!$Q$14,INT((ROW()-13)/2),0)),IF(ISBLANK(OFFSET('9. METAS'!$U$20,INT((ROW()-14)/2),0)),"",OFFSET('9. METAS'!$U$20,INT((ROW()-14)/2),0)))</f>
        <v>3</v>
      </c>
      <c r="N158" s="1107"/>
      <c r="O158" s="1108"/>
      <c r="P158" s="1057"/>
      <c r="Q158" s="1058"/>
      <c r="R158" s="1059"/>
    </row>
    <row r="159" spans="3:18" ht="111" customHeight="1">
      <c r="C159" s="1109" t="str">
        <f ca="1">IF(ISBLANK(OFFSET('5. Pp (3 años)'!$C$39,INT((ROW()-13)/2),0)),"",OFFSET('5. Pp (3 años)'!$C$39,INT((ROW()-13)/2),0))</f>
        <v>Componente</v>
      </c>
      <c r="D159" s="1111"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111" t="str">
        <f ca="1">IF(ISBLANK(OFFSET('5. Pp (3 años)'!$E$39,INT((ROW()-13)/2),0)),"",OFFSET('5. Pp (3 años)'!$E$39,INT((ROW()-13)/2),0))</f>
        <v>PAAAE: Porcentaje de Apoyos de Asistencia Alimentaria, Entregados.</v>
      </c>
      <c r="F159" s="1113" t="str">
        <f ca="1">IF(ISBLANK(OFFSET('5. Pp (3 años)'!$K$39,INT((ROW()-13)/2),0)),"",OFFSET('5. Pp (3 años)'!$K$39,INT((ROW()-13)/2),0))</f>
        <v>Ascendente</v>
      </c>
      <c r="G159" s="1115" t="str">
        <f ca="1">IF(ISBLANK(OFFSET('5. Pp (3 años)'!$H$39,INT((ROW()-13)/2),0)),"",OFFSET('5. Pp (3 años)'!$H$39,INT((ROW()-13)/2),0))</f>
        <v>Trimestral</v>
      </c>
      <c r="H159" s="1097">
        <f ca="1">IF(ISBLANK(OFFSET('9. METAS'!$L$20,INT((ROW()-13)/2),0)),"",OFFSET('9. METAS'!$L$20,INT((ROW()-13)/2),0))</f>
        <v>3047620</v>
      </c>
      <c r="I159" s="1099" t="s">
        <v>1393</v>
      </c>
      <c r="J159" s="776">
        <f ca="1">IF(MOD(ROW()-13,2)=0,IF(ISBLANK(OFFSET('11. SEGUIMIENTO 2026'!$N$14,INT((ROW()-13)/2),0)),"",OFFSET('11. SEGUIMIENTO 2026'!$N$14,INT((ROW()-13)/2),0)),IF(ISBLANK(OFFSET('9. METAS'!$R$20,INT((ROW()-14)/2),0)),"",OFFSET('9. METAS'!$R$20,INT((ROW()-14)/2),0)))</f>
        <v>549584</v>
      </c>
      <c r="K159" s="774" t="str">
        <f ca="1">IF(MOD(ROW()-13,2)=0,IF(ISBLANK(OFFSET('11. SEGUIMIENTO 2026'!$O$14,INT((ROW()-13)/2),0)),"",OFFSET('11. SEGUIMIENTO 2026'!$O$14,INT((ROW()-13)/2),0)),IF(ISBLANK(OFFSET('9. METAS'!$S$20,INT((ROW()-14)/2),0)),"",OFFSET('9. METAS'!$S$20,INT((ROW()-14)/2),0)))</f>
        <v/>
      </c>
      <c r="L159" s="774" t="str">
        <f ca="1">IF(MOD(ROW()-13,2)=0,IF(ISBLANK(OFFSET('11. SEGUIMIENTO 2026'!$P$14,INT((ROW()-13)/2),0)),"",OFFSET('11. SEGUIMIENTO 2026'!$P$14,INT((ROW()-13)/2),0)),IF(ISBLANK(OFFSET('9. METAS'!$T$20,INT((ROW()-14)/2),0)),"",OFFSET('9. METAS'!$T$20,INT((ROW()-14)/2),0)))</f>
        <v/>
      </c>
      <c r="M159" s="775" t="str">
        <f ca="1">IF(MOD(ROW()-13,2)=0,IF(ISBLANK(OFFSET('11. SEGUIMIENTO 2026'!$Q$14,INT((ROW()-13)/2),0)),"",OFFSET('11. SEGUIMIENTO 2026'!$Q$14,INT((ROW()-13)/2),0)),IF(ISBLANK(OFFSET('9. METAS'!$U$20,INT((ROW()-14)/2),0)),"",OFFSET('9. METAS'!$U$20,INT((ROW()-14)/2),0)))</f>
        <v/>
      </c>
      <c r="N159" s="1101">
        <f t="shared" ref="N159" ca="1" si="141">IFERROR(J159/J160,"ND")</f>
        <v>0.68672247907034867</v>
      </c>
      <c r="O159" s="1103">
        <f t="shared" ref="O159" ca="1" si="142">IFERROR(((J159)/H159),"ND")</f>
        <v>0.18033219364618949</v>
      </c>
      <c r="P159" s="1057" t="s">
        <v>1585</v>
      </c>
      <c r="Q159" s="1058"/>
      <c r="R159" s="1059"/>
    </row>
    <row r="160" spans="3:18" ht="111" customHeight="1">
      <c r="C160" s="1117"/>
      <c r="D160" s="1118"/>
      <c r="E160" s="1118"/>
      <c r="F160" s="1119"/>
      <c r="G160" s="1120"/>
      <c r="H160" s="1105"/>
      <c r="I160" s="1106"/>
      <c r="J160" s="776">
        <f ca="1">IF(MOD(ROW()-13,2)=0,IF(ISBLANK(OFFSET('11. SEGUIMIENTO 2026'!$N$14,INT((ROW()-13)/2),0)),"",OFFSET('11. SEGUIMIENTO 2026'!$N$14,INT((ROW()-13)/2),0)),IF(ISBLANK(OFFSET('9. METAS'!$R$20,INT((ROW()-14)/2),0)),"",OFFSET('9. METAS'!$R$20,INT((ROW()-14)/2),0)))</f>
        <v>800300</v>
      </c>
      <c r="K160" s="774">
        <f ca="1">IF(MOD(ROW()-13,2)=0,IF(ISBLANK(OFFSET('11. SEGUIMIENTO 2026'!$O$14,INT((ROW()-13)/2),0)),"",OFFSET('11. SEGUIMIENTO 2026'!$O$14,INT((ROW()-13)/2),0)),IF(ISBLANK(OFFSET('9. METAS'!$S$20,INT((ROW()-14)/2),0)),"",OFFSET('9. METAS'!$S$20,INT((ROW()-14)/2),0)))</f>
        <v>953880</v>
      </c>
      <c r="L160" s="774">
        <f ca="1">IF(MOD(ROW()-13,2)=0,IF(ISBLANK(OFFSET('11. SEGUIMIENTO 2026'!$P$14,INT((ROW()-13)/2),0)),"",OFFSET('11. SEGUIMIENTO 2026'!$P$14,INT((ROW()-13)/2),0)),IF(ISBLANK(OFFSET('9. METAS'!$T$20,INT((ROW()-14)/2),0)),"",OFFSET('9. METAS'!$T$20,INT((ROW()-14)/2),0)))</f>
        <v>339560</v>
      </c>
      <c r="M160" s="775">
        <f ca="1">IF(MOD(ROW()-13,2)=0,IF(ISBLANK(OFFSET('11. SEGUIMIENTO 2026'!$Q$14,INT((ROW()-13)/2),0)),"",OFFSET('11. SEGUIMIENTO 2026'!$Q$14,INT((ROW()-13)/2),0)),IF(ISBLANK(OFFSET('9. METAS'!$U$20,INT((ROW()-14)/2),0)),"",OFFSET('9. METAS'!$U$20,INT((ROW()-14)/2),0)))</f>
        <v>953880</v>
      </c>
      <c r="N160" s="1107"/>
      <c r="O160" s="1108"/>
      <c r="P160" s="1057"/>
      <c r="Q160" s="1058"/>
      <c r="R160" s="1059"/>
    </row>
    <row r="161" spans="3:18" ht="94.5" customHeight="1">
      <c r="C161" s="1109" t="str">
        <f ca="1">IF(ISBLANK(OFFSET('5. Pp (3 años)'!$C$39,INT((ROW()-13)/2),0)),"",OFFSET('5. Pp (3 años)'!$C$39,INT((ROW()-13)/2),0))</f>
        <v>Actividad</v>
      </c>
      <c r="D161" s="1111" t="str">
        <f ca="1">IF(ISBLANK(OFFSET('5. Pp (3 años)'!$D$39,INT((ROW()-13)/2),0)),"",OFFSET('5. Pp (3 años)'!$D$39,INT((ROW()-13)/2),0))</f>
        <v>4.2.1.1.15.1.  Distribución de raciones  de desayunos fríos y calientes a niñas y niños de las escuelas inscritas al programa.</v>
      </c>
      <c r="E161" s="1111" t="str">
        <f ca="1">IF(ISBLANK(OFFSET('5. Pp (3 años)'!$E$39,INT((ROW()-13)/2),0)),"",OFFSET('5. Pp (3 años)'!$E$39,INT((ROW()-13)/2),0))</f>
        <v>PRDFCD: Porcentaje de Raciones de Desayunos Fríos y Calientes Distribuidos.</v>
      </c>
      <c r="F161" s="1113" t="str">
        <f ca="1">IF(ISBLANK(OFFSET('5. Pp (3 años)'!$K$39,INT((ROW()-13)/2),0)),"",OFFSET('5. Pp (3 años)'!$K$39,INT((ROW()-13)/2),0))</f>
        <v>Ascendente</v>
      </c>
      <c r="G161" s="1115" t="str">
        <f ca="1">IF(ISBLANK(OFFSET('5. Pp (3 años)'!$H$39,INT((ROW()-13)/2),0)),"",OFFSET('5. Pp (3 años)'!$H$39,INT((ROW()-13)/2),0))</f>
        <v>Trimestral</v>
      </c>
      <c r="H161" s="1097">
        <f ca="1">IF(ISBLANK(OFFSET('9. METAS'!$L$20,INT((ROW()-13)/2),0)),"",OFFSET('9. METAS'!$L$20,INT((ROW()-13)/2),0))</f>
        <v>2918020</v>
      </c>
      <c r="I161" s="1099" t="s">
        <v>1393</v>
      </c>
      <c r="J161" s="776">
        <f ca="1">IF(MOD(ROW()-13,2)=0,IF(ISBLANK(OFFSET('11. SEGUIMIENTO 2026'!$N$14,INT((ROW()-13)/2),0)),"",OFFSET('11. SEGUIMIENTO 2026'!$N$14,INT((ROW()-13)/2),0)),IF(ISBLANK(OFFSET('9. METAS'!$R$20,INT((ROW()-14)/2),0)),"",OFFSET('9. METAS'!$R$20,INT((ROW()-14)/2),0)))</f>
        <v>530445</v>
      </c>
      <c r="K161" s="774" t="str">
        <f ca="1">IF(MOD(ROW()-13,2)=0,IF(ISBLANK(OFFSET('11. SEGUIMIENTO 2026'!$O$14,INT((ROW()-13)/2),0)),"",OFFSET('11. SEGUIMIENTO 2026'!$O$14,INT((ROW()-13)/2),0)),IF(ISBLANK(OFFSET('9. METAS'!$S$20,INT((ROW()-14)/2),0)),"",OFFSET('9. METAS'!$S$20,INT((ROW()-14)/2),0)))</f>
        <v/>
      </c>
      <c r="L161" s="774" t="str">
        <f ca="1">IF(MOD(ROW()-13,2)=0,IF(ISBLANK(OFFSET('11. SEGUIMIENTO 2026'!$P$14,INT((ROW()-13)/2),0)),"",OFFSET('11. SEGUIMIENTO 2026'!$P$14,INT((ROW()-13)/2),0)),IF(ISBLANK(OFFSET('9. METAS'!$T$20,INT((ROW()-14)/2),0)),"",OFFSET('9. METAS'!$T$20,INT((ROW()-14)/2),0)))</f>
        <v/>
      </c>
      <c r="M161" s="775" t="str">
        <f ca="1">IF(MOD(ROW()-13,2)=0,IF(ISBLANK(OFFSET('11. SEGUIMIENTO 2026'!$Q$14,INT((ROW()-13)/2),0)),"",OFFSET('11. SEGUIMIENTO 2026'!$Q$14,INT((ROW()-13)/2),0)),IF(ISBLANK(OFFSET('9. METAS'!$U$20,INT((ROW()-14)/2),0)),"",OFFSET('9. METAS'!$U$20,INT((ROW()-14)/2),0)))</f>
        <v/>
      </c>
      <c r="N161" s="1101">
        <f t="shared" ref="N161" ca="1" si="143">IFERROR(J161/J162,"ND")</f>
        <v>0.69077353822112253</v>
      </c>
      <c r="O161" s="1103">
        <f t="shared" ref="O161" ca="1" si="144">IFERROR(((J161)/H161),"ND")</f>
        <v>0.18178251005819016</v>
      </c>
      <c r="P161" s="1063" t="s">
        <v>1584</v>
      </c>
      <c r="Q161" s="1063"/>
      <c r="R161" s="1063"/>
    </row>
    <row r="162" spans="3:18" ht="94.5" customHeight="1">
      <c r="C162" s="1117"/>
      <c r="D162" s="1118"/>
      <c r="E162" s="1118"/>
      <c r="F162" s="1119"/>
      <c r="G162" s="1120"/>
      <c r="H162" s="1105"/>
      <c r="I162" s="1106"/>
      <c r="J162" s="776">
        <f ca="1">IF(MOD(ROW()-13,2)=0,IF(ISBLANK(OFFSET('11. SEGUIMIENTO 2026'!$N$14,INT((ROW()-13)/2),0)),"",OFFSET('11. SEGUIMIENTO 2026'!$N$14,INT((ROW()-13)/2),0)),IF(ISBLANK(OFFSET('9. METAS'!$R$20,INT((ROW()-14)/2),0)),"",OFFSET('9. METAS'!$R$20,INT((ROW()-14)/2),0)))</f>
        <v>767900</v>
      </c>
      <c r="K162" s="774">
        <f ca="1">IF(MOD(ROW()-13,2)=0,IF(ISBLANK(OFFSET('11. SEGUIMIENTO 2026'!$O$14,INT((ROW()-13)/2),0)),"",OFFSET('11. SEGUIMIENTO 2026'!$O$14,INT((ROW()-13)/2),0)),IF(ISBLANK(OFFSET('9. METAS'!$S$20,INT((ROW()-14)/2),0)),"",OFFSET('9. METAS'!$S$20,INT((ROW()-14)/2),0)))</f>
        <v>921480</v>
      </c>
      <c r="L162" s="774">
        <f ca="1">IF(MOD(ROW()-13,2)=0,IF(ISBLANK(OFFSET('11. SEGUIMIENTO 2026'!$P$14,INT((ROW()-13)/2),0)),"",OFFSET('11. SEGUIMIENTO 2026'!$P$14,INT((ROW()-13)/2),0)),IF(ISBLANK(OFFSET('9. METAS'!$T$20,INT((ROW()-14)/2),0)),"",OFFSET('9. METAS'!$T$20,INT((ROW()-14)/2),0)))</f>
        <v>307160</v>
      </c>
      <c r="M162" s="775">
        <f ca="1">IF(MOD(ROW()-13,2)=0,IF(ISBLANK(OFFSET('11. SEGUIMIENTO 2026'!$Q$14,INT((ROW()-13)/2),0)),"",OFFSET('11. SEGUIMIENTO 2026'!$Q$14,INT((ROW()-13)/2),0)),IF(ISBLANK(OFFSET('9. METAS'!$U$20,INT((ROW()-14)/2),0)),"",OFFSET('9. METAS'!$U$20,INT((ROW()-14)/2),0)))</f>
        <v>921480</v>
      </c>
      <c r="N162" s="1107"/>
      <c r="O162" s="1108"/>
      <c r="P162" s="1063"/>
      <c r="Q162" s="1063"/>
      <c r="R162" s="1063"/>
    </row>
    <row r="163" spans="3:18" ht="102" customHeight="1">
      <c r="C163" s="1109" t="str">
        <f ca="1">IF(ISBLANK(OFFSET('5. Pp (3 años)'!$C$39,INT((ROW()-13)/2),0)),"",OFFSET('5. Pp (3 años)'!$C$39,INT((ROW()-13)/2),0))</f>
        <v>Actividad</v>
      </c>
      <c r="D163" s="1111" t="str">
        <f ca="1">IF(ISBLANK(OFFSET('5. Pp (3 años)'!$D$39,INT((ROW()-13)/2),0)),"",OFFSET('5. Pp (3 años)'!$D$39,INT((ROW()-13)/2),0))</f>
        <v>4.2.1.1.15.2  Entrega de raciones alimentarias diseñados con base en los Criterios de Calidad Nutricia en el Comedor Comunitario de la región 235 a familias de atención prioritaria.</v>
      </c>
      <c r="E163" s="1111" t="str">
        <f ca="1">IF(ISBLANK(OFFSET('5. Pp (3 años)'!$E$39,INT((ROW()-13)/2),0)),"",OFFSET('5. Pp (3 años)'!$E$39,INT((ROW()-13)/2),0))</f>
        <v>PRAE: Porcentaje de Raciones Alimentarias en el comedor comunitario Entregadas.</v>
      </c>
      <c r="F163" s="1113" t="str">
        <f ca="1">IF(ISBLANK(OFFSET('5. Pp (3 años)'!$K$39,INT((ROW()-13)/2),0)),"",OFFSET('5. Pp (3 años)'!$K$39,INT((ROW()-13)/2),0))</f>
        <v>Ascendente</v>
      </c>
      <c r="G163" s="1115" t="str">
        <f ca="1">IF(ISBLANK(OFFSET('5. Pp (3 años)'!$H$39,INT((ROW()-13)/2),0)),"",OFFSET('5. Pp (3 años)'!$H$39,INT((ROW()-13)/2),0))</f>
        <v>Trimestral</v>
      </c>
      <c r="H163" s="1097">
        <f ca="1">IF(ISBLANK(OFFSET('9. METAS'!$L$20,INT((ROW()-13)/2),0)),"",OFFSET('9. METAS'!$L$20,INT((ROW()-13)/2),0))</f>
        <v>114000</v>
      </c>
      <c r="I163" s="1099" t="s">
        <v>1393</v>
      </c>
      <c r="J163" s="776">
        <f ca="1">IF(MOD(ROW()-13,2)=0,IF(ISBLANK(OFFSET('11. SEGUIMIENTO 2026'!$N$14,INT((ROW()-13)/2),0)),"",OFFSET('11. SEGUIMIENTO 2026'!$N$14,INT((ROW()-13)/2),0)),IF(ISBLANK(OFFSET('9. METAS'!$R$20,INT((ROW()-14)/2),0)),"",OFFSET('9. METAS'!$R$20,INT((ROW()-14)/2),0)))</f>
        <v>16839</v>
      </c>
      <c r="K163" s="774" t="str">
        <f ca="1">IF(MOD(ROW()-13,2)=0,IF(ISBLANK(OFFSET('11. SEGUIMIENTO 2026'!$O$14,INT((ROW()-13)/2),0)),"",OFFSET('11. SEGUIMIENTO 2026'!$O$14,INT((ROW()-13)/2),0)),IF(ISBLANK(OFFSET('9. METAS'!$S$20,INT((ROW()-14)/2),0)),"",OFFSET('9. METAS'!$S$20,INT((ROW()-14)/2),0)))</f>
        <v/>
      </c>
      <c r="L163" s="774" t="str">
        <f ca="1">IF(MOD(ROW()-13,2)=0,IF(ISBLANK(OFFSET('11. SEGUIMIENTO 2026'!$P$14,INT((ROW()-13)/2),0)),"",OFFSET('11. SEGUIMIENTO 2026'!$P$14,INT((ROW()-13)/2),0)),IF(ISBLANK(OFFSET('9. METAS'!$T$20,INT((ROW()-14)/2),0)),"",OFFSET('9. METAS'!$T$20,INT((ROW()-14)/2),0)))</f>
        <v/>
      </c>
      <c r="M163" s="775" t="str">
        <f ca="1">IF(MOD(ROW()-13,2)=0,IF(ISBLANK(OFFSET('11. SEGUIMIENTO 2026'!$Q$14,INT((ROW()-13)/2),0)),"",OFFSET('11. SEGUIMIENTO 2026'!$Q$14,INT((ROW()-13)/2),0)),IF(ISBLANK(OFFSET('9. METAS'!$U$20,INT((ROW()-14)/2),0)),"",OFFSET('9. METAS'!$U$20,INT((ROW()-14)/2),0)))</f>
        <v/>
      </c>
      <c r="N163" s="1101">
        <f t="shared" ref="N163" ca="1" si="145">IFERROR(J163/J164,"ND")</f>
        <v>0.59084210526315795</v>
      </c>
      <c r="O163" s="1103">
        <f t="shared" ref="O163" ca="1" si="146">IFERROR(((J163)/H163),"ND")</f>
        <v>0.14771052631578949</v>
      </c>
      <c r="P163" s="1063" t="s">
        <v>1586</v>
      </c>
      <c r="Q163" s="1079"/>
      <c r="R163" s="1079"/>
    </row>
    <row r="164" spans="3:18" ht="102" customHeight="1">
      <c r="C164" s="1117"/>
      <c r="D164" s="1118"/>
      <c r="E164" s="1118"/>
      <c r="F164" s="1119"/>
      <c r="G164" s="1120"/>
      <c r="H164" s="1105"/>
      <c r="I164" s="1106"/>
      <c r="J164" s="776">
        <f ca="1">IF(MOD(ROW()-13,2)=0,IF(ISBLANK(OFFSET('11. SEGUIMIENTO 2026'!$N$14,INT((ROW()-13)/2),0)),"",OFFSET('11. SEGUIMIENTO 2026'!$N$14,INT((ROW()-13)/2),0)),IF(ISBLANK(OFFSET('9. METAS'!$R$20,INT((ROW()-14)/2),0)),"",OFFSET('9. METAS'!$R$20,INT((ROW()-14)/2),0)))</f>
        <v>28500</v>
      </c>
      <c r="K164" s="774">
        <f ca="1">IF(MOD(ROW()-13,2)=0,IF(ISBLANK(OFFSET('11. SEGUIMIENTO 2026'!$O$14,INT((ROW()-13)/2),0)),"",OFFSET('11. SEGUIMIENTO 2026'!$O$14,INT((ROW()-13)/2),0)),IF(ISBLANK(OFFSET('9. METAS'!$S$20,INT((ROW()-14)/2),0)),"",OFFSET('9. METAS'!$S$20,INT((ROW()-14)/2),0)))</f>
        <v>28500</v>
      </c>
      <c r="L164" s="774">
        <f ca="1">IF(MOD(ROW()-13,2)=0,IF(ISBLANK(OFFSET('11. SEGUIMIENTO 2026'!$P$14,INT((ROW()-13)/2),0)),"",OFFSET('11. SEGUIMIENTO 2026'!$P$14,INT((ROW()-13)/2),0)),IF(ISBLANK(OFFSET('9. METAS'!$T$20,INT((ROW()-14)/2),0)),"",OFFSET('9. METAS'!$T$20,INT((ROW()-14)/2),0)))</f>
        <v>28500</v>
      </c>
      <c r="M164" s="775">
        <f ca="1">IF(MOD(ROW()-13,2)=0,IF(ISBLANK(OFFSET('11. SEGUIMIENTO 2026'!$Q$14,INT((ROW()-13)/2),0)),"",OFFSET('11. SEGUIMIENTO 2026'!$Q$14,INT((ROW()-13)/2),0)),IF(ISBLANK(OFFSET('9. METAS'!$U$20,INT((ROW()-14)/2),0)),"",OFFSET('9. METAS'!$U$20,INT((ROW()-14)/2),0)))</f>
        <v>28500</v>
      </c>
      <c r="N164" s="1107"/>
      <c r="O164" s="1108"/>
      <c r="P164" s="1079"/>
      <c r="Q164" s="1079"/>
      <c r="R164" s="1079"/>
    </row>
    <row r="165" spans="3:18" ht="80.25" customHeight="1">
      <c r="C165" s="1109" t="str">
        <f ca="1">IF(ISBLANK(OFFSET('5. Pp (3 años)'!$C$39,INT((ROW()-13)/2),0)),"",OFFSET('5. Pp (3 años)'!$C$39,INT((ROW()-13)/2),0))</f>
        <v>Actividad</v>
      </c>
      <c r="D165" s="1111" t="str">
        <f ca="1">IF(ISBLANK(OFFSET('5. Pp (3 años)'!$D$39,INT((ROW()-13)/2),0)),"",OFFSET('5. Pp (3 años)'!$D$39,INT((ROW()-13)/2),0))</f>
        <v>4.2.1.1.15.3. Entrega de apoyos  de asistencia alimentaria a sujetos de atención prioritaria.</v>
      </c>
      <c r="E165" s="1111" t="str">
        <f ca="1">IF(ISBLANK(OFFSET('5. Pp (3 años)'!$E$39,INT((ROW()-13)/2),0)),"",OFFSET('5. Pp (3 años)'!$E$39,INT((ROW()-13)/2),0))</f>
        <v>PAASE: Porcentaje de Apoyos Alimentarios a Sujetos de atención prioritaria Entregados.</v>
      </c>
      <c r="F165" s="1113" t="str">
        <f ca="1">IF(ISBLANK(OFFSET('5. Pp (3 años)'!$K$39,INT((ROW()-13)/2),0)),"",OFFSET('5. Pp (3 años)'!$K$39,INT((ROW()-13)/2),0))</f>
        <v>Ascendente</v>
      </c>
      <c r="G165" s="1115" t="str">
        <f ca="1">IF(ISBLANK(OFFSET('5. Pp (3 años)'!$H$39,INT((ROW()-13)/2),0)),"",OFFSET('5. Pp (3 años)'!$H$39,INT((ROW()-13)/2),0))</f>
        <v>Trimestral</v>
      </c>
      <c r="H165" s="1097">
        <f ca="1">IF(ISBLANK(OFFSET('9. METAS'!$L$20,INT((ROW()-13)/2),0)),"",OFFSET('9. METAS'!$L$20,INT((ROW()-13)/2),0))</f>
        <v>15600</v>
      </c>
      <c r="I165" s="1099" t="s">
        <v>1393</v>
      </c>
      <c r="J165" s="776">
        <f ca="1">IF(MOD(ROW()-13,2)=0,IF(ISBLANK(OFFSET('11. SEGUIMIENTO 2026'!$N$14,INT((ROW()-13)/2),0)),"",OFFSET('11. SEGUIMIENTO 2026'!$N$14,INT((ROW()-13)/2),0)),IF(ISBLANK(OFFSET('9. METAS'!$R$20,INT((ROW()-14)/2),0)),"",OFFSET('9. METAS'!$R$20,INT((ROW()-14)/2),0)))</f>
        <v>2300</v>
      </c>
      <c r="K165" s="774" t="str">
        <f ca="1">IF(MOD(ROW()-13,2)=0,IF(ISBLANK(OFFSET('11. SEGUIMIENTO 2026'!$O$14,INT((ROW()-13)/2),0)),"",OFFSET('11. SEGUIMIENTO 2026'!$O$14,INT((ROW()-13)/2),0)),IF(ISBLANK(OFFSET('9. METAS'!$S$20,INT((ROW()-14)/2),0)),"",OFFSET('9. METAS'!$S$20,INT((ROW()-14)/2),0)))</f>
        <v/>
      </c>
      <c r="L165" s="774" t="str">
        <f ca="1">IF(MOD(ROW()-13,2)=0,IF(ISBLANK(OFFSET('11. SEGUIMIENTO 2026'!$P$14,INT((ROW()-13)/2),0)),"",OFFSET('11. SEGUIMIENTO 2026'!$P$14,INT((ROW()-13)/2),0)),IF(ISBLANK(OFFSET('9. METAS'!$T$20,INT((ROW()-14)/2),0)),"",OFFSET('9. METAS'!$T$20,INT((ROW()-14)/2),0)))</f>
        <v/>
      </c>
      <c r="M165" s="775" t="str">
        <f ca="1">IF(MOD(ROW()-13,2)=0,IF(ISBLANK(OFFSET('11. SEGUIMIENTO 2026'!$Q$14,INT((ROW()-13)/2),0)),"",OFFSET('11. SEGUIMIENTO 2026'!$Q$14,INT((ROW()-13)/2),0)),IF(ISBLANK(OFFSET('9. METAS'!$U$20,INT((ROW()-14)/2),0)),"",OFFSET('9. METAS'!$U$20,INT((ROW()-14)/2),0)))</f>
        <v/>
      </c>
      <c r="N165" s="1101">
        <f t="shared" ref="N165" ca="1" si="147">IFERROR(J165/J166,"ND")</f>
        <v>0.58974358974358976</v>
      </c>
      <c r="O165" s="1103">
        <f t="shared" ref="O165" ca="1" si="148">IFERROR(((J165)/H165),"ND")</f>
        <v>0.14743589743589744</v>
      </c>
      <c r="P165" s="1063" t="s">
        <v>1587</v>
      </c>
      <c r="Q165" s="1063"/>
      <c r="R165" s="1063"/>
    </row>
    <row r="166" spans="3:18" ht="80.25" customHeight="1">
      <c r="C166" s="1117"/>
      <c r="D166" s="1118"/>
      <c r="E166" s="1118"/>
      <c r="F166" s="1119"/>
      <c r="G166" s="1120"/>
      <c r="H166" s="1105"/>
      <c r="I166" s="1106"/>
      <c r="J166" s="776">
        <f ca="1">IF(MOD(ROW()-13,2)=0,IF(ISBLANK(OFFSET('11. SEGUIMIENTO 2026'!$N$14,INT((ROW()-13)/2),0)),"",OFFSET('11. SEGUIMIENTO 2026'!$N$14,INT((ROW()-13)/2),0)),IF(ISBLANK(OFFSET('9. METAS'!$R$20,INT((ROW()-14)/2),0)),"",OFFSET('9. METAS'!$R$20,INT((ROW()-14)/2),0)))</f>
        <v>3900</v>
      </c>
      <c r="K166" s="774">
        <f ca="1">IF(MOD(ROW()-13,2)=0,IF(ISBLANK(OFFSET('11. SEGUIMIENTO 2026'!$O$14,INT((ROW()-13)/2),0)),"",OFFSET('11. SEGUIMIENTO 2026'!$O$14,INT((ROW()-13)/2),0)),IF(ISBLANK(OFFSET('9. METAS'!$S$20,INT((ROW()-14)/2),0)),"",OFFSET('9. METAS'!$S$20,INT((ROW()-14)/2),0)))</f>
        <v>3900</v>
      </c>
      <c r="L166" s="774">
        <f ca="1">IF(MOD(ROW()-13,2)=0,IF(ISBLANK(OFFSET('11. SEGUIMIENTO 2026'!$P$14,INT((ROW()-13)/2),0)),"",OFFSET('11. SEGUIMIENTO 2026'!$P$14,INT((ROW()-13)/2),0)),IF(ISBLANK(OFFSET('9. METAS'!$T$20,INT((ROW()-14)/2),0)),"",OFFSET('9. METAS'!$T$20,INT((ROW()-14)/2),0)))</f>
        <v>3900</v>
      </c>
      <c r="M166" s="775">
        <f ca="1">IF(MOD(ROW()-13,2)=0,IF(ISBLANK(OFFSET('11. SEGUIMIENTO 2026'!$Q$14,INT((ROW()-13)/2),0)),"",OFFSET('11. SEGUIMIENTO 2026'!$Q$14,INT((ROW()-13)/2),0)),IF(ISBLANK(OFFSET('9. METAS'!$U$20,INT((ROW()-14)/2),0)),"",OFFSET('9. METAS'!$U$20,INT((ROW()-14)/2),0)))</f>
        <v>3900</v>
      </c>
      <c r="N166" s="1107"/>
      <c r="O166" s="1108"/>
      <c r="P166" s="1063"/>
      <c r="Q166" s="1063"/>
      <c r="R166" s="1063"/>
    </row>
    <row r="167" spans="3:18" ht="88.5" customHeight="1">
      <c r="C167" s="1109" t="str">
        <f ca="1">IF(ISBLANK(OFFSET('5. Pp (3 años)'!$C$39,INT((ROW()-13)/2),0)),"",OFFSET('5. Pp (3 años)'!$C$39,INT((ROW()-13)/2),0))</f>
        <v>Componente</v>
      </c>
      <c r="D167" s="1111" t="str">
        <f ca="1">IF(ISBLANK(OFFSET('5. Pp (3 años)'!$D$39,INT((ROW()-13)/2),0)),"",OFFSET('5. Pp (3 años)'!$D$39,INT((ROW()-13)/2),0))</f>
        <v>4.2.1.1.16. Servicios integrales de Salud  para la población de atención prioritaria otorgados.</v>
      </c>
      <c r="E167" s="1111" t="str">
        <f ca="1">IF(ISBLANK(OFFSET('5. Pp (3 años)'!$E$39,INT((ROW()-13)/2),0)),"",OFFSET('5. Pp (3 años)'!$E$39,INT((ROW()-13)/2),0))</f>
        <v>PSSO: Porcentaje de Servicios Integrales de Salud Otorgados.</v>
      </c>
      <c r="F167" s="1113" t="str">
        <f ca="1">IF(ISBLANK(OFFSET('5. Pp (3 años)'!$K$39,INT((ROW()-13)/2),0)),"",OFFSET('5. Pp (3 años)'!$K$39,INT((ROW()-13)/2),0))</f>
        <v>Ascendente</v>
      </c>
      <c r="G167" s="1115" t="str">
        <f ca="1">IF(ISBLANK(OFFSET('5. Pp (3 años)'!$H$39,INT((ROW()-13)/2),0)),"",OFFSET('5. Pp (3 años)'!$H$39,INT((ROW()-13)/2),0))</f>
        <v>Trimestral</v>
      </c>
      <c r="H167" s="1097">
        <f ca="1">IF(ISBLANK(OFFSET('9. METAS'!$L$20,INT((ROW()-13)/2),0)),"",OFFSET('9. METAS'!$L$20,INT((ROW()-13)/2),0))</f>
        <v>21629</v>
      </c>
      <c r="I167" s="1099" t="s">
        <v>1393</v>
      </c>
      <c r="J167" s="776">
        <f ca="1">IF(MOD(ROW()-13,2)=0,IF(ISBLANK(OFFSET('11. SEGUIMIENTO 2026'!$N$14,INT((ROW()-13)/2),0)),"",OFFSET('11. SEGUIMIENTO 2026'!$N$14,INT((ROW()-13)/2),0)),IF(ISBLANK(OFFSET('9. METAS'!$R$20,INT((ROW()-14)/2),0)),"",OFFSET('9. METAS'!$R$20,INT((ROW()-14)/2),0)))</f>
        <v>5348</v>
      </c>
      <c r="K167" s="774" t="str">
        <f ca="1">IF(MOD(ROW()-13,2)=0,IF(ISBLANK(OFFSET('11. SEGUIMIENTO 2026'!$O$14,INT((ROW()-13)/2),0)),"",OFFSET('11. SEGUIMIENTO 2026'!$O$14,INT((ROW()-13)/2),0)),IF(ISBLANK(OFFSET('9. METAS'!$S$20,INT((ROW()-14)/2),0)),"",OFFSET('9. METAS'!$S$20,INT((ROW()-14)/2),0)))</f>
        <v/>
      </c>
      <c r="L167" s="774" t="str">
        <f ca="1">IF(MOD(ROW()-13,2)=0,IF(ISBLANK(OFFSET('11. SEGUIMIENTO 2026'!$P$14,INT((ROW()-13)/2),0)),"",OFFSET('11. SEGUIMIENTO 2026'!$P$14,INT((ROW()-13)/2),0)),IF(ISBLANK(OFFSET('9. METAS'!$T$20,INT((ROW()-14)/2),0)),"",OFFSET('9. METAS'!$T$20,INT((ROW()-14)/2),0)))</f>
        <v/>
      </c>
      <c r="M167" s="775" t="str">
        <f ca="1">IF(MOD(ROW()-13,2)=0,IF(ISBLANK(OFFSET('11. SEGUIMIENTO 2026'!$Q$14,INT((ROW()-13)/2),0)),"",OFFSET('11. SEGUIMIENTO 2026'!$Q$14,INT((ROW()-13)/2),0)),IF(ISBLANK(OFFSET('9. METAS'!$U$20,INT((ROW()-14)/2),0)),"",OFFSET('9. METAS'!$U$20,INT((ROW()-14)/2),0)))</f>
        <v/>
      </c>
      <c r="N167" s="1101">
        <f t="shared" ref="N167" ca="1" si="149">IFERROR(J167/J168,"ND")</f>
        <v>0.94254494183997184</v>
      </c>
      <c r="O167" s="1103">
        <f t="shared" ref="O167" ca="1" si="150">IFERROR(((J167)/H167),"ND")</f>
        <v>0.24726062231263582</v>
      </c>
      <c r="P167" s="1063" t="s">
        <v>1588</v>
      </c>
      <c r="Q167" s="1063"/>
      <c r="R167" s="1063"/>
    </row>
    <row r="168" spans="3:18" ht="88.5" customHeight="1">
      <c r="C168" s="1117"/>
      <c r="D168" s="1118"/>
      <c r="E168" s="1118"/>
      <c r="F168" s="1119"/>
      <c r="G168" s="1120"/>
      <c r="H168" s="1105"/>
      <c r="I168" s="1106"/>
      <c r="J168" s="776">
        <f ca="1">IF(MOD(ROW()-13,2)=0,IF(ISBLANK(OFFSET('11. SEGUIMIENTO 2026'!$N$14,INT((ROW()-13)/2),0)),"",OFFSET('11. SEGUIMIENTO 2026'!$N$14,INT((ROW()-13)/2),0)),IF(ISBLANK(OFFSET('9. METAS'!$R$20,INT((ROW()-14)/2),0)),"",OFFSET('9. METAS'!$R$20,INT((ROW()-14)/2),0)))</f>
        <v>5674</v>
      </c>
      <c r="K168" s="774">
        <f ca="1">IF(MOD(ROW()-13,2)=0,IF(ISBLANK(OFFSET('11. SEGUIMIENTO 2026'!$O$14,INT((ROW()-13)/2),0)),"",OFFSET('11. SEGUIMIENTO 2026'!$O$14,INT((ROW()-13)/2),0)),IF(ISBLANK(OFFSET('9. METAS'!$S$20,INT((ROW()-14)/2),0)),"",OFFSET('9. METAS'!$S$20,INT((ROW()-14)/2),0)))</f>
        <v>5052</v>
      </c>
      <c r="L168" s="774">
        <f ca="1">IF(MOD(ROW()-13,2)=0,IF(ISBLANK(OFFSET('11. SEGUIMIENTO 2026'!$P$14,INT((ROW()-13)/2),0)),"",OFFSET('11. SEGUIMIENTO 2026'!$P$14,INT((ROW()-13)/2),0)),IF(ISBLANK(OFFSET('9. METAS'!$T$20,INT((ROW()-14)/2),0)),"",OFFSET('9. METAS'!$T$20,INT((ROW()-14)/2),0)))</f>
        <v>5406</v>
      </c>
      <c r="M168" s="775">
        <f ca="1">IF(MOD(ROW()-13,2)=0,IF(ISBLANK(OFFSET('11. SEGUIMIENTO 2026'!$Q$14,INT((ROW()-13)/2),0)),"",OFFSET('11. SEGUIMIENTO 2026'!$Q$14,INT((ROW()-13)/2),0)),IF(ISBLANK(OFFSET('9. METAS'!$U$20,INT((ROW()-14)/2),0)),"",OFFSET('9. METAS'!$U$20,INT((ROW()-14)/2),0)))</f>
        <v>5497</v>
      </c>
      <c r="N168" s="1107"/>
      <c r="O168" s="1108"/>
      <c r="P168" s="1063"/>
      <c r="Q168" s="1063"/>
      <c r="R168" s="1063"/>
    </row>
    <row r="169" spans="3:18" ht="75" customHeight="1">
      <c r="C169" s="1109" t="str">
        <f ca="1">IF(ISBLANK(OFFSET('5. Pp (3 años)'!$C$39,INT((ROW()-13)/2),0)),"",OFFSET('5. Pp (3 años)'!$C$39,INT((ROW()-13)/2),0))</f>
        <v>Actividad</v>
      </c>
      <c r="D169" s="1111" t="str">
        <f ca="1">IF(ISBLANK(OFFSET('5. Pp (3 años)'!$D$39,INT((ROW()-13)/2),0)),"",OFFSET('5. Pp (3 años)'!$D$39,INT((ROW()-13)/2),0))</f>
        <v>4.2.1.1.16.1. Realización de Atenciones médicas, odontológicas y preventivas de salud a la población en situación prioritaria.</v>
      </c>
      <c r="E169" s="1111" t="str">
        <f ca="1">IF(ISBLANK(OFFSET('5. Pp (3 años)'!$E$39,INT((ROW()-13)/2),0)),"",OFFSET('5. Pp (3 años)'!$E$39,INT((ROW()-13)/2),0))</f>
        <v>PAMPR: Porcentaje de Atenciones Médicas, odontológicas y Preventivas Realizadas.</v>
      </c>
      <c r="F169" s="1113" t="str">
        <f ca="1">IF(ISBLANK(OFFSET('5. Pp (3 años)'!$K$39,INT((ROW()-13)/2),0)),"",OFFSET('5. Pp (3 años)'!$K$39,INT((ROW()-13)/2),0))</f>
        <v>Ascendente</v>
      </c>
      <c r="G169" s="1115" t="str">
        <f ca="1">IF(ISBLANK(OFFSET('5. Pp (3 años)'!$H$39,INT((ROW()-13)/2),0)),"",OFFSET('5. Pp (3 años)'!$H$39,INT((ROW()-13)/2),0))</f>
        <v>Trimestral</v>
      </c>
      <c r="H169" s="1097">
        <f ca="1">IF(ISBLANK(OFFSET('9. METAS'!$L$20,INT((ROW()-13)/2),0)),"",OFFSET('9. METAS'!$L$20,INT((ROW()-13)/2),0))</f>
        <v>10683</v>
      </c>
      <c r="I169" s="1099" t="s">
        <v>1393</v>
      </c>
      <c r="J169" s="776">
        <f ca="1">IF(MOD(ROW()-13,2)=0,IF(ISBLANK(OFFSET('11. SEGUIMIENTO 2026'!$N$14,INT((ROW()-13)/2),0)),"",OFFSET('11. SEGUIMIENTO 2026'!$N$14,INT((ROW()-13)/2),0)),IF(ISBLANK(OFFSET('9. METAS'!$R$20,INT((ROW()-14)/2),0)),"",OFFSET('9. METAS'!$R$20,INT((ROW()-14)/2),0)))</f>
        <v>2860</v>
      </c>
      <c r="K169" s="774" t="str">
        <f ca="1">IF(MOD(ROW()-13,2)=0,IF(ISBLANK(OFFSET('11. SEGUIMIENTO 2026'!$O$14,INT((ROW()-13)/2),0)),"",OFFSET('11. SEGUIMIENTO 2026'!$O$14,INT((ROW()-13)/2),0)),IF(ISBLANK(OFFSET('9. METAS'!$S$20,INT((ROW()-14)/2),0)),"",OFFSET('9. METAS'!$S$20,INT((ROW()-14)/2),0)))</f>
        <v/>
      </c>
      <c r="L169" s="774" t="str">
        <f ca="1">IF(MOD(ROW()-13,2)=0,IF(ISBLANK(OFFSET('11. SEGUIMIENTO 2026'!$P$14,INT((ROW()-13)/2),0)),"",OFFSET('11. SEGUIMIENTO 2026'!$P$14,INT((ROW()-13)/2),0)),IF(ISBLANK(OFFSET('9. METAS'!$T$20,INT((ROW()-14)/2),0)),"",OFFSET('9. METAS'!$T$20,INT((ROW()-14)/2),0)))</f>
        <v/>
      </c>
      <c r="M169" s="775" t="str">
        <f ca="1">IF(MOD(ROW()-13,2)=0,IF(ISBLANK(OFFSET('11. SEGUIMIENTO 2026'!$Q$14,INT((ROW()-13)/2),0)),"",OFFSET('11. SEGUIMIENTO 2026'!$Q$14,INT((ROW()-13)/2),0)),IF(ISBLANK(OFFSET('9. METAS'!$U$20,INT((ROW()-14)/2),0)),"",OFFSET('9. METAS'!$U$20,INT((ROW()-14)/2),0)))</f>
        <v/>
      </c>
      <c r="N169" s="1101">
        <f t="shared" ref="N169" ca="1" si="151">IFERROR(J169/J170,"ND")</f>
        <v>1.0557401255075674</v>
      </c>
      <c r="O169" s="1103">
        <f t="shared" ref="O169" ca="1" si="152">IFERROR(((J169)/H169),"ND")</f>
        <v>0.26771506131236544</v>
      </c>
      <c r="P169" s="1063" t="s">
        <v>1589</v>
      </c>
      <c r="Q169" s="1063"/>
      <c r="R169" s="1063"/>
    </row>
    <row r="170" spans="3:18" ht="75" customHeight="1">
      <c r="C170" s="1117"/>
      <c r="D170" s="1118"/>
      <c r="E170" s="1118"/>
      <c r="F170" s="1119"/>
      <c r="G170" s="1120"/>
      <c r="H170" s="1105"/>
      <c r="I170" s="1106"/>
      <c r="J170" s="776">
        <f ca="1">IF(MOD(ROW()-13,2)=0,IF(ISBLANK(OFFSET('11. SEGUIMIENTO 2026'!$N$14,INT((ROW()-13)/2),0)),"",OFFSET('11. SEGUIMIENTO 2026'!$N$14,INT((ROW()-13)/2),0)),IF(ISBLANK(OFFSET('9. METAS'!$R$20,INT((ROW()-14)/2),0)),"",OFFSET('9. METAS'!$R$20,INT((ROW()-14)/2),0)))</f>
        <v>2709</v>
      </c>
      <c r="K170" s="774">
        <f ca="1">IF(MOD(ROW()-13,2)=0,IF(ISBLANK(OFFSET('11. SEGUIMIENTO 2026'!$O$14,INT((ROW()-13)/2),0)),"",OFFSET('11. SEGUIMIENTO 2026'!$O$14,INT((ROW()-13)/2),0)),IF(ISBLANK(OFFSET('9. METAS'!$S$20,INT((ROW()-14)/2),0)),"",OFFSET('9. METAS'!$S$20,INT((ROW()-14)/2),0)))</f>
        <v>2376</v>
      </c>
      <c r="L170" s="774">
        <f ca="1">IF(MOD(ROW()-13,2)=0,IF(ISBLANK(OFFSET('11. SEGUIMIENTO 2026'!$P$14,INT((ROW()-13)/2),0)),"",OFFSET('11. SEGUIMIENTO 2026'!$P$14,INT((ROW()-13)/2),0)),IF(ISBLANK(OFFSET('9. METAS'!$T$20,INT((ROW()-14)/2),0)),"",OFFSET('9. METAS'!$T$20,INT((ROW()-14)/2),0)))</f>
        <v>3024</v>
      </c>
      <c r="M170" s="775">
        <f ca="1">IF(MOD(ROW()-13,2)=0,IF(ISBLANK(OFFSET('11. SEGUIMIENTO 2026'!$Q$14,INT((ROW()-13)/2),0)),"",OFFSET('11. SEGUIMIENTO 2026'!$Q$14,INT((ROW()-13)/2),0)),IF(ISBLANK(OFFSET('9. METAS'!$U$20,INT((ROW()-14)/2),0)),"",OFFSET('9. METAS'!$U$20,INT((ROW()-14)/2),0)))</f>
        <v>2574</v>
      </c>
      <c r="N170" s="1107"/>
      <c r="O170" s="1108"/>
      <c r="P170" s="1063"/>
      <c r="Q170" s="1063"/>
      <c r="R170" s="1063"/>
    </row>
    <row r="171" spans="3:18" ht="94.5" customHeight="1">
      <c r="C171" s="1109" t="str">
        <f ca="1">IF(ISBLANK(OFFSET('5. Pp (3 años)'!$C$39,INT((ROW()-13)/2),0)),"",OFFSET('5. Pp (3 años)'!$C$39,INT((ROW()-13)/2),0))</f>
        <v>Actividad</v>
      </c>
      <c r="D171" s="1111" t="str">
        <f ca="1">IF(ISBLANK(OFFSET('5. Pp (3 años)'!$D$39,INT((ROW()-13)/2),0)),"",OFFSET('5. Pp (3 años)'!$D$39,INT((ROW()-13)/2),0))</f>
        <v>4.2.1.1.16.2. Realización de atenciones en programas médicos especiales para las personas de atención prioritaria.</v>
      </c>
      <c r="E171" s="1111" t="str">
        <f ca="1">IF(ISBLANK(OFFSET('5. Pp (3 años)'!$E$39,INT((ROW()-13)/2),0)),"",OFFSET('5. Pp (3 años)'!$E$39,INT((ROW()-13)/2),0))</f>
        <v>PAMO: Porcentaje de Atenciones Médicos Especiales Otorgados.</v>
      </c>
      <c r="F171" s="1113" t="str">
        <f ca="1">IF(ISBLANK(OFFSET('5. Pp (3 años)'!$K$39,INT((ROW()-13)/2),0)),"",OFFSET('5. Pp (3 años)'!$K$39,INT((ROW()-13)/2),0))</f>
        <v>Ascendente</v>
      </c>
      <c r="G171" s="1115" t="str">
        <f ca="1">IF(ISBLANK(OFFSET('5. Pp (3 años)'!$H$39,INT((ROW()-13)/2),0)),"",OFFSET('5. Pp (3 años)'!$H$39,INT((ROW()-13)/2),0))</f>
        <v>Trimestral</v>
      </c>
      <c r="H171" s="1097">
        <f ca="1">IF(ISBLANK(OFFSET('9. METAS'!$L$20,INT((ROW()-13)/2),0)),"",OFFSET('9. METAS'!$L$20,INT((ROW()-13)/2),0))</f>
        <v>1181</v>
      </c>
      <c r="I171" s="1099" t="s">
        <v>1393</v>
      </c>
      <c r="J171" s="776">
        <f ca="1">IF(MOD(ROW()-13,2)=0,IF(ISBLANK(OFFSET('11. SEGUIMIENTO 2026'!$N$14,INT((ROW()-13)/2),0)),"",OFFSET('11. SEGUIMIENTO 2026'!$N$14,INT((ROW()-13)/2),0)),IF(ISBLANK(OFFSET('9. METAS'!$R$20,INT((ROW()-14)/2),0)),"",OFFSET('9. METAS'!$R$20,INT((ROW()-14)/2),0)))</f>
        <v>337</v>
      </c>
      <c r="K171" s="774" t="str">
        <f ca="1">IF(MOD(ROW()-13,2)=0,IF(ISBLANK(OFFSET('11. SEGUIMIENTO 2026'!$O$14,INT((ROW()-13)/2),0)),"",OFFSET('11. SEGUIMIENTO 2026'!$O$14,INT((ROW()-13)/2),0)),IF(ISBLANK(OFFSET('9. METAS'!$S$20,INT((ROW()-14)/2),0)),"",OFFSET('9. METAS'!$S$20,INT((ROW()-14)/2),0)))</f>
        <v/>
      </c>
      <c r="L171" s="774" t="str">
        <f ca="1">IF(MOD(ROW()-13,2)=0,IF(ISBLANK(OFFSET('11. SEGUIMIENTO 2026'!$P$14,INT((ROW()-13)/2),0)),"",OFFSET('11. SEGUIMIENTO 2026'!$P$14,INT((ROW()-13)/2),0)),IF(ISBLANK(OFFSET('9. METAS'!$T$20,INT((ROW()-14)/2),0)),"",OFFSET('9. METAS'!$T$20,INT((ROW()-14)/2),0)))</f>
        <v/>
      </c>
      <c r="M171" s="775" t="str">
        <f ca="1">IF(MOD(ROW()-13,2)=0,IF(ISBLANK(OFFSET('11. SEGUIMIENTO 2026'!$Q$14,INT((ROW()-13)/2),0)),"",OFFSET('11. SEGUIMIENTO 2026'!$Q$14,INT((ROW()-13)/2),0)),IF(ISBLANK(OFFSET('9. METAS'!$U$20,INT((ROW()-14)/2),0)),"",OFFSET('9. METAS'!$U$20,INT((ROW()-14)/2),0)))</f>
        <v/>
      </c>
      <c r="N171" s="1101">
        <f t="shared" ref="N171" ca="1" si="153">IFERROR(J171/J172,"ND")</f>
        <v>0.95738636363636365</v>
      </c>
      <c r="O171" s="1103">
        <f t="shared" ref="O171" ca="1" si="154">IFERROR(((J171)/H171),"ND")</f>
        <v>0.28535139712108382</v>
      </c>
      <c r="P171" s="1063" t="s">
        <v>1590</v>
      </c>
      <c r="Q171" s="1063"/>
      <c r="R171" s="1063"/>
    </row>
    <row r="172" spans="3:18" ht="94.5" customHeight="1">
      <c r="C172" s="1117"/>
      <c r="D172" s="1118"/>
      <c r="E172" s="1118"/>
      <c r="F172" s="1119"/>
      <c r="G172" s="1120"/>
      <c r="H172" s="1105"/>
      <c r="I172" s="1106"/>
      <c r="J172" s="776">
        <f ca="1">IF(MOD(ROW()-13,2)=0,IF(ISBLANK(OFFSET('11. SEGUIMIENTO 2026'!$N$14,INT((ROW()-13)/2),0)),"",OFFSET('11. SEGUIMIENTO 2026'!$N$14,INT((ROW()-13)/2),0)),IF(ISBLANK(OFFSET('9. METAS'!$R$20,INT((ROW()-14)/2),0)),"",OFFSET('9. METAS'!$R$20,INT((ROW()-14)/2),0)))</f>
        <v>352</v>
      </c>
      <c r="K172" s="774">
        <f ca="1">IF(MOD(ROW()-13,2)=0,IF(ISBLANK(OFFSET('11. SEGUIMIENTO 2026'!$O$14,INT((ROW()-13)/2),0)),"",OFFSET('11. SEGUIMIENTO 2026'!$O$14,INT((ROW()-13)/2),0)),IF(ISBLANK(OFFSET('9. METAS'!$S$20,INT((ROW()-14)/2),0)),"",OFFSET('9. METAS'!$S$20,INT((ROW()-14)/2),0)))</f>
        <v>264</v>
      </c>
      <c r="L172" s="774">
        <f ca="1">IF(MOD(ROW()-13,2)=0,IF(ISBLANK(OFFSET('11. SEGUIMIENTO 2026'!$P$14,INT((ROW()-13)/2),0)),"",OFFSET('11. SEGUIMIENTO 2026'!$P$14,INT((ROW()-13)/2),0)),IF(ISBLANK(OFFSET('9. METAS'!$T$20,INT((ROW()-14)/2),0)),"",OFFSET('9. METAS'!$T$20,INT((ROW()-14)/2),0)))</f>
        <v>264</v>
      </c>
      <c r="M172" s="775">
        <f ca="1">IF(MOD(ROW()-13,2)=0,IF(ISBLANK(OFFSET('11. SEGUIMIENTO 2026'!$Q$14,INT((ROW()-13)/2),0)),"",OFFSET('11. SEGUIMIENTO 2026'!$Q$14,INT((ROW()-13)/2),0)),IF(ISBLANK(OFFSET('9. METAS'!$U$20,INT((ROW()-14)/2),0)),"",OFFSET('9. METAS'!$U$20,INT((ROW()-14)/2),0)))</f>
        <v>301</v>
      </c>
      <c r="N172" s="1107"/>
      <c r="O172" s="1108"/>
      <c r="P172" s="1063"/>
      <c r="Q172" s="1063"/>
      <c r="R172" s="1063"/>
    </row>
    <row r="173" spans="3:18" ht="84.75" customHeight="1">
      <c r="C173" s="1109" t="str">
        <f ca="1">IF(ISBLANK(OFFSET('5. Pp (3 años)'!$C$39,INT((ROW()-13)/2),0)),"",OFFSET('5. Pp (3 años)'!$C$39,INT((ROW()-13)/2),0))</f>
        <v>Actividad</v>
      </c>
      <c r="D173" s="1111" t="str">
        <f ca="1">IF(ISBLANK(OFFSET('5. Pp (3 años)'!$D$39,INT((ROW()-13)/2),0)),"",OFFSET('5. Pp (3 años)'!$D$39,INT((ROW()-13)/2),0))</f>
        <v>4.2.1.1.16.3 Realización de atenciones de Salud Mental para la población benitojuarense.</v>
      </c>
      <c r="E173" s="1111" t="str">
        <f ca="1">IF(ISBLANK(OFFSET('5. Pp (3 años)'!$E$39,INT((ROW()-13)/2),0)),"",OFFSET('5. Pp (3 años)'!$E$39,INT((ROW()-13)/2),0))</f>
        <v>PASMO: Porcentaje de Atenciones de Salud Mental Otorgados.</v>
      </c>
      <c r="F173" s="1113" t="str">
        <f ca="1">IF(ISBLANK(OFFSET('5. Pp (3 años)'!$K$39,INT((ROW()-13)/2),0)),"",OFFSET('5. Pp (3 años)'!$K$39,INT((ROW()-13)/2),0))</f>
        <v>Ascendente</v>
      </c>
      <c r="G173" s="1115" t="str">
        <f ca="1">IF(ISBLANK(OFFSET('5. Pp (3 años)'!$H$39,INT((ROW()-13)/2),0)),"",OFFSET('5. Pp (3 años)'!$H$39,INT((ROW()-13)/2),0))</f>
        <v>Trimestral</v>
      </c>
      <c r="H173" s="1097">
        <f ca="1">IF(ISBLANK(OFFSET('9. METAS'!$L$20,INT((ROW()-13)/2),0)),"",OFFSET('9. METAS'!$L$20,INT((ROW()-13)/2),0))</f>
        <v>9765</v>
      </c>
      <c r="I173" s="1099" t="s">
        <v>1393</v>
      </c>
      <c r="J173" s="776">
        <f ca="1">IF(MOD(ROW()-13,2)=0,IF(ISBLANK(OFFSET('11. SEGUIMIENTO 2026'!$N$14,INT((ROW()-13)/2),0)),"",OFFSET('11. SEGUIMIENTO 2026'!$N$14,INT((ROW()-13)/2),0)),IF(ISBLANK(OFFSET('9. METAS'!$R$20,INT((ROW()-14)/2),0)),"",OFFSET('9. METAS'!$R$20,INT((ROW()-14)/2),0)))</f>
        <v>2151</v>
      </c>
      <c r="K173" s="774" t="str">
        <f ca="1">IF(MOD(ROW()-13,2)=0,IF(ISBLANK(OFFSET('11. SEGUIMIENTO 2026'!$O$14,INT((ROW()-13)/2),0)),"",OFFSET('11. SEGUIMIENTO 2026'!$O$14,INT((ROW()-13)/2),0)),IF(ISBLANK(OFFSET('9. METAS'!$S$20,INT((ROW()-14)/2),0)),"",OFFSET('9. METAS'!$S$20,INT((ROW()-14)/2),0)))</f>
        <v/>
      </c>
      <c r="L173" s="774" t="str">
        <f ca="1">IF(MOD(ROW()-13,2)=0,IF(ISBLANK(OFFSET('11. SEGUIMIENTO 2026'!$P$14,INT((ROW()-13)/2),0)),"",OFFSET('11. SEGUIMIENTO 2026'!$P$14,INT((ROW()-13)/2),0)),IF(ISBLANK(OFFSET('9. METAS'!$T$20,INT((ROW()-14)/2),0)),"",OFFSET('9. METAS'!$T$20,INT((ROW()-14)/2),0)))</f>
        <v/>
      </c>
      <c r="M173" s="775" t="str">
        <f ca="1">IF(MOD(ROW()-13,2)=0,IF(ISBLANK(OFFSET('11. SEGUIMIENTO 2026'!$Q$14,INT((ROW()-13)/2),0)),"",OFFSET('11. SEGUIMIENTO 2026'!$Q$14,INT((ROW()-13)/2),0)),IF(ISBLANK(OFFSET('9. METAS'!$U$20,INT((ROW()-14)/2),0)),"",OFFSET('9. METAS'!$U$20,INT((ROW()-14)/2),0)))</f>
        <v/>
      </c>
      <c r="N173" s="1101">
        <f t="shared" ref="N173" ca="1" si="155">IFERROR(J173/J174,"ND")</f>
        <v>0.82319173363949483</v>
      </c>
      <c r="O173" s="1103">
        <f t="shared" ref="O173" ca="1" si="156">IFERROR(((J173)/H173),"ND")</f>
        <v>0.22027649769585253</v>
      </c>
      <c r="P173" s="1080" t="s">
        <v>1591</v>
      </c>
      <c r="Q173" s="1080"/>
      <c r="R173" s="1080"/>
    </row>
    <row r="174" spans="3:18" ht="84.75" customHeight="1">
      <c r="C174" s="1117"/>
      <c r="D174" s="1118"/>
      <c r="E174" s="1118"/>
      <c r="F174" s="1119"/>
      <c r="G174" s="1120"/>
      <c r="H174" s="1105"/>
      <c r="I174" s="1106"/>
      <c r="J174" s="776">
        <f ca="1">IF(MOD(ROW()-13,2)=0,IF(ISBLANK(OFFSET('11. SEGUIMIENTO 2026'!$N$14,INT((ROW()-13)/2),0)),"",OFFSET('11. SEGUIMIENTO 2026'!$N$14,INT((ROW()-13)/2),0)),IF(ISBLANK(OFFSET('9. METAS'!$R$20,INT((ROW()-14)/2),0)),"",OFFSET('9. METAS'!$R$20,INT((ROW()-14)/2),0)))</f>
        <v>2613</v>
      </c>
      <c r="K174" s="774">
        <f ca="1">IF(MOD(ROW()-13,2)=0,IF(ISBLANK(OFFSET('11. SEGUIMIENTO 2026'!$O$14,INT((ROW()-13)/2),0)),"",OFFSET('11. SEGUIMIENTO 2026'!$O$14,INT((ROW()-13)/2),0)),IF(ISBLANK(OFFSET('9. METAS'!$S$20,INT((ROW()-14)/2),0)),"",OFFSET('9. METAS'!$S$20,INT((ROW()-14)/2),0)))</f>
        <v>2412</v>
      </c>
      <c r="L174" s="774">
        <f ca="1">IF(MOD(ROW()-13,2)=0,IF(ISBLANK(OFFSET('11. SEGUIMIENTO 2026'!$P$14,INT((ROW()-13)/2),0)),"",OFFSET('11. SEGUIMIENTO 2026'!$P$14,INT((ROW()-13)/2),0)),IF(ISBLANK(OFFSET('9. METAS'!$T$20,INT((ROW()-14)/2),0)),"",OFFSET('9. METAS'!$T$20,INT((ROW()-14)/2),0)))</f>
        <v>2118</v>
      </c>
      <c r="M174" s="775">
        <f ca="1">IF(MOD(ROW()-13,2)=0,IF(ISBLANK(OFFSET('11. SEGUIMIENTO 2026'!$Q$14,INT((ROW()-13)/2),0)),"",OFFSET('11. SEGUIMIENTO 2026'!$Q$14,INT((ROW()-13)/2),0)),IF(ISBLANK(OFFSET('9. METAS'!$U$20,INT((ROW()-14)/2),0)),"",OFFSET('9. METAS'!$U$20,INT((ROW()-14)/2),0)))</f>
        <v>2622</v>
      </c>
      <c r="N174" s="1107"/>
      <c r="O174" s="1108"/>
      <c r="P174" s="1080"/>
      <c r="Q174" s="1080"/>
      <c r="R174" s="1080"/>
    </row>
    <row r="175" spans="3:18" ht="120" customHeight="1">
      <c r="C175" s="1109" t="str">
        <f ca="1">IF(ISBLANK(OFFSET('5. Pp (3 años)'!$C$39,INT((ROW()-13)/2),0)),"",OFFSET('5. Pp (3 años)'!$C$39,INT((ROW()-13)/2),0))</f>
        <v>Componente</v>
      </c>
      <c r="D175" s="1111"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111" t="str">
        <f ca="1">IF(ISBLANK(OFFSET('5. Pp (3 años)'!$E$39,INT((ROW()-13)/2),0)),"",OFFSET('5. Pp (3 años)'!$E$39,INT((ROW()-13)/2),0))</f>
        <v>PSIB: Porcentaje de Servicios Integrales en el CRIM, Brindados.</v>
      </c>
      <c r="F175" s="1113" t="str">
        <f ca="1">IF(ISBLANK(OFFSET('5. Pp (3 años)'!$K$39,INT((ROW()-13)/2),0)),"",OFFSET('5. Pp (3 años)'!$K$39,INT((ROW()-13)/2),0))</f>
        <v>Ascendente</v>
      </c>
      <c r="G175" s="1115" t="str">
        <f ca="1">IF(ISBLANK(OFFSET('5. Pp (3 años)'!$H$39,INT((ROW()-13)/2),0)),"",OFFSET('5. Pp (3 años)'!$H$39,INT((ROW()-13)/2),0))</f>
        <v>Trimestral</v>
      </c>
      <c r="H175" s="1097">
        <f ca="1">IF(ISBLANK(OFFSET('9. METAS'!$L$20,INT((ROW()-13)/2),0)),"",OFFSET('9. METAS'!$L$20,INT((ROW()-13)/2),0))</f>
        <v>26358</v>
      </c>
      <c r="I175" s="1099" t="s">
        <v>1393</v>
      </c>
      <c r="J175" s="776">
        <f ca="1">IF(MOD(ROW()-13,2)=0,IF(ISBLANK(OFFSET('11. SEGUIMIENTO 2026'!$N$14,INT((ROW()-13)/2),0)),"",OFFSET('11. SEGUIMIENTO 2026'!$N$14,INT((ROW()-13)/2),0)),IF(ISBLANK(OFFSET('9. METAS'!$R$20,INT((ROW()-14)/2),0)),"",OFFSET('9. METAS'!$R$20,INT((ROW()-14)/2),0)))</f>
        <v>6251</v>
      </c>
      <c r="K175" s="774" t="str">
        <f ca="1">IF(MOD(ROW()-13,2)=0,IF(ISBLANK(OFFSET('11. SEGUIMIENTO 2026'!$O$14,INT((ROW()-13)/2),0)),"",OFFSET('11. SEGUIMIENTO 2026'!$O$14,INT((ROW()-13)/2),0)),IF(ISBLANK(OFFSET('9. METAS'!$S$20,INT((ROW()-14)/2),0)),"",OFFSET('9. METAS'!$S$20,INT((ROW()-14)/2),0)))</f>
        <v/>
      </c>
      <c r="L175" s="774" t="str">
        <f ca="1">IF(MOD(ROW()-13,2)=0,IF(ISBLANK(OFFSET('11. SEGUIMIENTO 2026'!$P$14,INT((ROW()-13)/2),0)),"",OFFSET('11. SEGUIMIENTO 2026'!$P$14,INT((ROW()-13)/2),0)),IF(ISBLANK(OFFSET('9. METAS'!$T$20,INT((ROW()-14)/2),0)),"",OFFSET('9. METAS'!$T$20,INT((ROW()-14)/2),0)))</f>
        <v/>
      </c>
      <c r="M175" s="775" t="str">
        <f ca="1">IF(MOD(ROW()-13,2)=0,IF(ISBLANK(OFFSET('11. SEGUIMIENTO 2026'!$Q$14,INT((ROW()-13)/2),0)),"",OFFSET('11. SEGUIMIENTO 2026'!$Q$14,INT((ROW()-13)/2),0)),IF(ISBLANK(OFFSET('9. METAS'!$U$20,INT((ROW()-14)/2),0)),"",OFFSET('9. METAS'!$U$20,INT((ROW()-14)/2),0)))</f>
        <v/>
      </c>
      <c r="N175" s="1101">
        <f t="shared" ref="N175" ca="1" si="157">IFERROR(J175/J176,"ND")</f>
        <v>1.0625531191568927</v>
      </c>
      <c r="O175" s="1103">
        <f t="shared" ref="O175" ca="1" si="158">IFERROR(((J175)/H175),"ND")</f>
        <v>0.23715759921086577</v>
      </c>
      <c r="P175" s="1063" t="s">
        <v>1592</v>
      </c>
      <c r="Q175" s="1063"/>
      <c r="R175" s="1063"/>
    </row>
    <row r="176" spans="3:18" ht="120" customHeight="1">
      <c r="C176" s="1117"/>
      <c r="D176" s="1118"/>
      <c r="E176" s="1118"/>
      <c r="F176" s="1119"/>
      <c r="G176" s="1120"/>
      <c r="H176" s="1105"/>
      <c r="I176" s="1106"/>
      <c r="J176" s="776">
        <f ca="1">IF(MOD(ROW()-13,2)=0,IF(ISBLANK(OFFSET('11. SEGUIMIENTO 2026'!$N$14,INT((ROW()-13)/2),0)),"",OFFSET('11. SEGUIMIENTO 2026'!$N$14,INT((ROW()-13)/2),0)),IF(ISBLANK(OFFSET('9. METAS'!$R$20,INT((ROW()-14)/2),0)),"",OFFSET('9. METAS'!$R$20,INT((ROW()-14)/2),0)))</f>
        <v>5883</v>
      </c>
      <c r="K176" s="774">
        <f ca="1">IF(MOD(ROW()-13,2)=0,IF(ISBLANK(OFFSET('11. SEGUIMIENTO 2026'!$O$14,INT((ROW()-13)/2),0)),"",OFFSET('11. SEGUIMIENTO 2026'!$O$14,INT((ROW()-13)/2),0)),IF(ISBLANK(OFFSET('9. METAS'!$S$20,INT((ROW()-14)/2),0)),"",OFFSET('9. METAS'!$S$20,INT((ROW()-14)/2),0)))</f>
        <v>6225</v>
      </c>
      <c r="L176" s="774">
        <f ca="1">IF(MOD(ROW()-13,2)=0,IF(ISBLANK(OFFSET('11. SEGUIMIENTO 2026'!$P$14,INT((ROW()-13)/2),0)),"",OFFSET('11. SEGUIMIENTO 2026'!$P$14,INT((ROW()-13)/2),0)),IF(ISBLANK(OFFSET('9. METAS'!$T$20,INT((ROW()-14)/2),0)),"",OFFSET('9. METAS'!$T$20,INT((ROW()-14)/2),0)))</f>
        <v>6576</v>
      </c>
      <c r="M176" s="775">
        <f ca="1">IF(MOD(ROW()-13,2)=0,IF(ISBLANK(OFFSET('11. SEGUIMIENTO 2026'!$Q$14,INT((ROW()-13)/2),0)),"",OFFSET('11. SEGUIMIENTO 2026'!$Q$14,INT((ROW()-13)/2),0)),IF(ISBLANK(OFFSET('9. METAS'!$U$20,INT((ROW()-14)/2),0)),"",OFFSET('9. METAS'!$U$20,INT((ROW()-14)/2),0)))</f>
        <v>7674</v>
      </c>
      <c r="N176" s="1107"/>
      <c r="O176" s="1108"/>
      <c r="P176" s="1063"/>
      <c r="Q176" s="1063"/>
      <c r="R176" s="1063"/>
    </row>
    <row r="177" spans="3:18" ht="92.25" customHeight="1">
      <c r="C177" s="1109" t="str">
        <f ca="1">IF(ISBLANK(OFFSET('5. Pp (3 años)'!$C$39,INT((ROW()-13)/2),0)),"",OFFSET('5. Pp (3 años)'!$C$39,INT((ROW()-13)/2),0))</f>
        <v>Actividad</v>
      </c>
      <c r="D177" s="1111" t="str">
        <f ca="1">IF(ISBLANK(OFFSET('5. Pp (3 años)'!$D$39,INT((ROW()-13)/2),0)),"",OFFSET('5. Pp (3 años)'!$D$39,INT((ROW()-13)/2),0))</f>
        <v>4.2.1.1.17.1. Realización de terapias de rehabilitación para personas con discapacidad temporal y/o permanente.</v>
      </c>
      <c r="E177" s="1111" t="str">
        <f ca="1">IF(ISBLANK(OFFSET('5. Pp (3 años)'!$E$39,INT((ROW()-13)/2),0)),"",OFFSET('5. Pp (3 años)'!$E$39,INT((ROW()-13)/2),0))</f>
        <v>PTRR: Porcentaje de Terapias de Rehabilitación Realizadas.</v>
      </c>
      <c r="F177" s="1113" t="str">
        <f ca="1">IF(ISBLANK(OFFSET('5. Pp (3 años)'!$K$39,INT((ROW()-13)/2),0)),"",OFFSET('5. Pp (3 años)'!$K$39,INT((ROW()-13)/2),0))</f>
        <v>Ascendente</v>
      </c>
      <c r="G177" s="1115" t="str">
        <f ca="1">IF(ISBLANK(OFFSET('5. Pp (3 años)'!$H$39,INT((ROW()-13)/2),0)),"",OFFSET('5. Pp (3 años)'!$H$39,INT((ROW()-13)/2),0))</f>
        <v>Trimestral</v>
      </c>
      <c r="H177" s="1097">
        <f ca="1">IF(ISBLANK(OFFSET('9. METAS'!$L$20,INT((ROW()-13)/2),0)),"",OFFSET('9. METAS'!$L$20,INT((ROW()-13)/2),0))</f>
        <v>5616</v>
      </c>
      <c r="I177" s="1099" t="s">
        <v>1393</v>
      </c>
      <c r="J177" s="776">
        <f ca="1">IF(MOD(ROW()-13,2)=0,IF(ISBLANK(OFFSET('11. SEGUIMIENTO 2026'!$N$14,INT((ROW()-13)/2),0)),"",OFFSET('11. SEGUIMIENTO 2026'!$N$14,INT((ROW()-13)/2),0)),IF(ISBLANK(OFFSET('9. METAS'!$R$20,INT((ROW()-14)/2),0)),"",OFFSET('9. METAS'!$R$20,INT((ROW()-14)/2),0)))</f>
        <v>1421</v>
      </c>
      <c r="K177" s="774" t="str">
        <f ca="1">IF(MOD(ROW()-13,2)=0,IF(ISBLANK(OFFSET('11. SEGUIMIENTO 2026'!$O$14,INT((ROW()-13)/2),0)),"",OFFSET('11. SEGUIMIENTO 2026'!$O$14,INT((ROW()-13)/2),0)),IF(ISBLANK(OFFSET('9. METAS'!$S$20,INT((ROW()-14)/2),0)),"",OFFSET('9. METAS'!$S$20,INT((ROW()-14)/2),0)))</f>
        <v/>
      </c>
      <c r="L177" s="774" t="str">
        <f ca="1">IF(MOD(ROW()-13,2)=0,IF(ISBLANK(OFFSET('11. SEGUIMIENTO 2026'!$P$14,INT((ROW()-13)/2),0)),"",OFFSET('11. SEGUIMIENTO 2026'!$P$14,INT((ROW()-13)/2),0)),IF(ISBLANK(OFFSET('9. METAS'!$T$20,INT((ROW()-14)/2),0)),"",OFFSET('9. METAS'!$T$20,INT((ROW()-14)/2),0)))</f>
        <v/>
      </c>
      <c r="M177" s="775" t="str">
        <f ca="1">IF(MOD(ROW()-13,2)=0,IF(ISBLANK(OFFSET('11. SEGUIMIENTO 2026'!$Q$14,INT((ROW()-13)/2),0)),"",OFFSET('11. SEGUIMIENTO 2026'!$Q$14,INT((ROW()-13)/2),0)),IF(ISBLANK(OFFSET('9. METAS'!$U$20,INT((ROW()-14)/2),0)),"",OFFSET('9. METAS'!$U$20,INT((ROW()-14)/2),0)))</f>
        <v/>
      </c>
      <c r="N177" s="1101">
        <f t="shared" ref="N177" ca="1" si="159">IFERROR(J177/J178,"ND")</f>
        <v>1.3380414312617703</v>
      </c>
      <c r="O177" s="1103">
        <f t="shared" ref="O177" ca="1" si="160">IFERROR(((J177)/H177),"ND")</f>
        <v>0.25302706552706555</v>
      </c>
      <c r="P177" s="1063" t="s">
        <v>1593</v>
      </c>
      <c r="Q177" s="1063"/>
      <c r="R177" s="1063"/>
    </row>
    <row r="178" spans="3:18" ht="92.25" customHeight="1">
      <c r="C178" s="1117"/>
      <c r="D178" s="1118"/>
      <c r="E178" s="1118"/>
      <c r="F178" s="1119"/>
      <c r="G178" s="1120"/>
      <c r="H178" s="1105"/>
      <c r="I178" s="1106"/>
      <c r="J178" s="776">
        <f ca="1">IF(MOD(ROW()-13,2)=0,IF(ISBLANK(OFFSET('11. SEGUIMIENTO 2026'!$N$14,INT((ROW()-13)/2),0)),"",OFFSET('11. SEGUIMIENTO 2026'!$N$14,INT((ROW()-13)/2),0)),IF(ISBLANK(OFFSET('9. METAS'!$R$20,INT((ROW()-14)/2),0)),"",OFFSET('9. METAS'!$R$20,INT((ROW()-14)/2),0)))</f>
        <v>1062</v>
      </c>
      <c r="K178" s="774">
        <f ca="1">IF(MOD(ROW()-13,2)=0,IF(ISBLANK(OFFSET('11. SEGUIMIENTO 2026'!$O$14,INT((ROW()-13)/2),0)),"",OFFSET('11. SEGUIMIENTO 2026'!$O$14,INT((ROW()-13)/2),0)),IF(ISBLANK(OFFSET('9. METAS'!$S$20,INT((ROW()-14)/2),0)),"",OFFSET('9. METAS'!$S$20,INT((ROW()-14)/2),0)))</f>
        <v>1236</v>
      </c>
      <c r="L178" s="774">
        <f ca="1">IF(MOD(ROW()-13,2)=0,IF(ISBLANK(OFFSET('11. SEGUIMIENTO 2026'!$P$14,INT((ROW()-13)/2),0)),"",OFFSET('11. SEGUIMIENTO 2026'!$P$14,INT((ROW()-13)/2),0)),IF(ISBLANK(OFFSET('9. METAS'!$T$20,INT((ROW()-14)/2),0)),"",OFFSET('9. METAS'!$T$20,INT((ROW()-14)/2),0)))</f>
        <v>1728</v>
      </c>
      <c r="M178" s="775">
        <f ca="1">IF(MOD(ROW()-13,2)=0,IF(ISBLANK(OFFSET('11. SEGUIMIENTO 2026'!$Q$14,INT((ROW()-13)/2),0)),"",OFFSET('11. SEGUIMIENTO 2026'!$Q$14,INT((ROW()-13)/2),0)),IF(ISBLANK(OFFSET('9. METAS'!$U$20,INT((ROW()-14)/2),0)),"",OFFSET('9. METAS'!$U$20,INT((ROW()-14)/2),0)))</f>
        <v>1590</v>
      </c>
      <c r="N178" s="1107"/>
      <c r="O178" s="1108"/>
      <c r="P178" s="1063"/>
      <c r="Q178" s="1063"/>
      <c r="R178" s="1063"/>
    </row>
    <row r="179" spans="3:18" ht="64.5" customHeight="1">
      <c r="C179" s="1109" t="str">
        <f ca="1">IF(ISBLANK(OFFSET('5. Pp (3 años)'!$C$39,INT((ROW()-13)/2),0)),"",OFFSET('5. Pp (3 años)'!$C$39,INT((ROW()-13)/2),0))</f>
        <v>Actividad</v>
      </c>
      <c r="D179" s="1111" t="str">
        <f ca="1">IF(ISBLANK(OFFSET('5. Pp (3 años)'!$D$39,INT((ROW()-13)/2),0)),"",OFFSET('5. Pp (3 años)'!$D$39,INT((ROW()-13)/2),0))</f>
        <v>4.2.1.1.17.2. Atención a niñas, niños y adolescentes con trastorno del espectro autista, en el Centro de Autismo DIF-Teletón.</v>
      </c>
      <c r="E179" s="1111" t="str">
        <f ca="1">IF(ISBLANK(OFFSET('5. Pp (3 años)'!$E$39,INT((ROW()-13)/2),0)),"",OFFSET('5. Pp (3 años)'!$E$39,INT((ROW()-13)/2),0))</f>
        <v>PANNAR: Porcentaje de  Atenciones a Niñas, Niños y Adolescentes con trastorno del espectro autista Realizadas.</v>
      </c>
      <c r="F179" s="1113" t="str">
        <f ca="1">IF(ISBLANK(OFFSET('5. Pp (3 años)'!$K$39,INT((ROW()-13)/2),0)),"",OFFSET('5. Pp (3 años)'!$K$39,INT((ROW()-13)/2),0))</f>
        <v>Ascendente</v>
      </c>
      <c r="G179" s="1115" t="str">
        <f ca="1">IF(ISBLANK(OFFSET('5. Pp (3 años)'!$H$39,INT((ROW()-13)/2),0)),"",OFFSET('5. Pp (3 años)'!$H$39,INT((ROW()-13)/2),0))</f>
        <v>Trimestral</v>
      </c>
      <c r="H179" s="1097">
        <f ca="1">IF(ISBLANK(OFFSET('9. METAS'!$L$20,INT((ROW()-13)/2),0)),"",OFFSET('9. METAS'!$L$20,INT((ROW()-13)/2),0))</f>
        <v>14200</v>
      </c>
      <c r="I179" s="1099" t="s">
        <v>1393</v>
      </c>
      <c r="J179" s="776">
        <f ca="1">IF(MOD(ROW()-13,2)=0,IF(ISBLANK(OFFSET('11. SEGUIMIENTO 2026'!$N$14,INT((ROW()-13)/2),0)),"",OFFSET('11. SEGUIMIENTO 2026'!$N$14,INT((ROW()-13)/2),0)),IF(ISBLANK(OFFSET('9. METAS'!$R$20,INT((ROW()-14)/2),0)),"",OFFSET('9. METAS'!$R$20,INT((ROW()-14)/2),0)))</f>
        <v>3950</v>
      </c>
      <c r="K179" s="774" t="str">
        <f ca="1">IF(MOD(ROW()-13,2)=0,IF(ISBLANK(OFFSET('11. SEGUIMIENTO 2026'!$O$14,INT((ROW()-13)/2),0)),"",OFFSET('11. SEGUIMIENTO 2026'!$O$14,INT((ROW()-13)/2),0)),IF(ISBLANK(OFFSET('9. METAS'!$S$20,INT((ROW()-14)/2),0)),"",OFFSET('9. METAS'!$S$20,INT((ROW()-14)/2),0)))</f>
        <v/>
      </c>
      <c r="L179" s="774" t="str">
        <f ca="1">IF(MOD(ROW()-13,2)=0,IF(ISBLANK(OFFSET('11. SEGUIMIENTO 2026'!$P$14,INT((ROW()-13)/2),0)),"",OFFSET('11. SEGUIMIENTO 2026'!$P$14,INT((ROW()-13)/2),0)),IF(ISBLANK(OFFSET('9. METAS'!$T$20,INT((ROW()-14)/2),0)),"",OFFSET('9. METAS'!$T$20,INT((ROW()-14)/2),0)))</f>
        <v/>
      </c>
      <c r="M179" s="775" t="str">
        <f ca="1">IF(MOD(ROW()-13,2)=0,IF(ISBLANK(OFFSET('11. SEGUIMIENTO 2026'!$Q$14,INT((ROW()-13)/2),0)),"",OFFSET('11. SEGUIMIENTO 2026'!$Q$14,INT((ROW()-13)/2),0)),IF(ISBLANK(OFFSET('9. METAS'!$U$20,INT((ROW()-14)/2),0)),"",OFFSET('9. METAS'!$U$20,INT((ROW()-14)/2),0)))</f>
        <v/>
      </c>
      <c r="N179" s="1101">
        <f t="shared" ref="N179" ca="1" si="161">IFERROR(J179/J180,"ND")</f>
        <v>1.0972222222222223</v>
      </c>
      <c r="O179" s="1103">
        <f t="shared" ref="O179" ca="1" si="162">IFERROR(((J179)/H179),"ND")</f>
        <v>0.27816901408450706</v>
      </c>
      <c r="P179" s="1063" t="s">
        <v>1594</v>
      </c>
      <c r="Q179" s="1063"/>
      <c r="R179" s="1063"/>
    </row>
    <row r="180" spans="3:18" ht="64.5" customHeight="1">
      <c r="C180" s="1117"/>
      <c r="D180" s="1118"/>
      <c r="E180" s="1118"/>
      <c r="F180" s="1119"/>
      <c r="G180" s="1120"/>
      <c r="H180" s="1105"/>
      <c r="I180" s="1106"/>
      <c r="J180" s="776">
        <f ca="1">IF(MOD(ROW()-13,2)=0,IF(ISBLANK(OFFSET('11. SEGUIMIENTO 2026'!$N$14,INT((ROW()-13)/2),0)),"",OFFSET('11. SEGUIMIENTO 2026'!$N$14,INT((ROW()-13)/2),0)),IF(ISBLANK(OFFSET('9. METAS'!$R$20,INT((ROW()-14)/2),0)),"",OFFSET('9. METAS'!$R$20,INT((ROW()-14)/2),0)))</f>
        <v>3600</v>
      </c>
      <c r="K180" s="774">
        <f ca="1">IF(MOD(ROW()-13,2)=0,IF(ISBLANK(OFFSET('11. SEGUIMIENTO 2026'!$O$14,INT((ROW()-13)/2),0)),"",OFFSET('11. SEGUIMIENTO 2026'!$O$14,INT((ROW()-13)/2),0)),IF(ISBLANK(OFFSET('9. METAS'!$S$20,INT((ROW()-14)/2),0)),"",OFFSET('9. METAS'!$S$20,INT((ROW()-14)/2),0)))</f>
        <v>3500</v>
      </c>
      <c r="L180" s="774">
        <f ca="1">IF(MOD(ROW()-13,2)=0,IF(ISBLANK(OFFSET('11. SEGUIMIENTO 2026'!$P$14,INT((ROW()-13)/2),0)),"",OFFSET('11. SEGUIMIENTO 2026'!$P$14,INT((ROW()-13)/2),0)),IF(ISBLANK(OFFSET('9. METAS'!$T$20,INT((ROW()-14)/2),0)),"",OFFSET('9. METAS'!$T$20,INT((ROW()-14)/2),0)))</f>
        <v>3600</v>
      </c>
      <c r="M180" s="775">
        <f ca="1">IF(MOD(ROW()-13,2)=0,IF(ISBLANK(OFFSET('11. SEGUIMIENTO 2026'!$Q$14,INT((ROW()-13)/2),0)),"",OFFSET('11. SEGUIMIENTO 2026'!$Q$14,INT((ROW()-13)/2),0)),IF(ISBLANK(OFFSET('9. METAS'!$U$20,INT((ROW()-14)/2),0)),"",OFFSET('9. METAS'!$U$20,INT((ROW()-14)/2),0)))</f>
        <v>3500</v>
      </c>
      <c r="N180" s="1107"/>
      <c r="O180" s="1108"/>
      <c r="P180" s="1063"/>
      <c r="Q180" s="1063"/>
      <c r="R180" s="1063"/>
    </row>
    <row r="181" spans="3:18" ht="63.75" customHeight="1">
      <c r="C181" s="1109" t="str">
        <f ca="1">IF(ISBLANK(OFFSET('5. Pp (3 años)'!$C$39,INT((ROW()-13)/2),0)),"",OFFSET('5. Pp (3 años)'!$C$39,INT((ROW()-13)/2),0))</f>
        <v>Actividad</v>
      </c>
      <c r="D181" s="1111" t="str">
        <f ca="1">IF(ISBLANK(OFFSET('5. Pp (3 años)'!$D$39,INT((ROW()-13)/2),0)),"",OFFSET('5. Pp (3 años)'!$D$39,INT((ROW()-13)/2),0))</f>
        <v>4.2.1.1.17.3. Realización de Servicios de Inclusión.</v>
      </c>
      <c r="E181" s="1111" t="str">
        <f ca="1">IF(ISBLANK(OFFSET('5. Pp (3 años)'!$E$39,INT((ROW()-13)/2),0)),"",OFFSET('5. Pp (3 años)'!$E$39,INT((ROW()-13)/2),0))</f>
        <v>PSIR: Porcentaje de Servicios de Inclusión Realizados.</v>
      </c>
      <c r="F181" s="1113" t="str">
        <f ca="1">IF(ISBLANK(OFFSET('5. Pp (3 años)'!$K$39,INT((ROW()-13)/2),0)),"",OFFSET('5. Pp (3 años)'!$K$39,INT((ROW()-13)/2),0))</f>
        <v>Ascendente</v>
      </c>
      <c r="G181" s="1115" t="str">
        <f ca="1">IF(ISBLANK(OFFSET('5. Pp (3 años)'!$H$39,INT((ROW()-13)/2),0)),"",OFFSET('5. Pp (3 años)'!$H$39,INT((ROW()-13)/2),0))</f>
        <v>Trimestral</v>
      </c>
      <c r="H181" s="1097">
        <f ca="1">IF(ISBLANK(OFFSET('9. METAS'!$L$20,INT((ROW()-13)/2),0)),"",OFFSET('9. METAS'!$L$20,INT((ROW()-13)/2),0))</f>
        <v>20742</v>
      </c>
      <c r="I181" s="1099" t="s">
        <v>1393</v>
      </c>
      <c r="J181" s="776">
        <f ca="1">IF(MOD(ROW()-13,2)=0,IF(ISBLANK(OFFSET('11. SEGUIMIENTO 2026'!$N$14,INT((ROW()-13)/2),0)),"",OFFSET('11. SEGUIMIENTO 2026'!$N$14,INT((ROW()-13)/2),0)),IF(ISBLANK(OFFSET('9. METAS'!$R$20,INT((ROW()-14)/2),0)),"",OFFSET('9. METAS'!$R$20,INT((ROW()-14)/2),0)))</f>
        <v>4830</v>
      </c>
      <c r="K181" s="774" t="str">
        <f ca="1">IF(MOD(ROW()-13,2)=0,IF(ISBLANK(OFFSET('11. SEGUIMIENTO 2026'!$O$14,INT((ROW()-13)/2),0)),"",OFFSET('11. SEGUIMIENTO 2026'!$O$14,INT((ROW()-13)/2),0)),IF(ISBLANK(OFFSET('9. METAS'!$S$20,INT((ROW()-14)/2),0)),"",OFFSET('9. METAS'!$S$20,INT((ROW()-14)/2),0)))</f>
        <v/>
      </c>
      <c r="L181" s="774" t="str">
        <f ca="1">IF(MOD(ROW()-13,2)=0,IF(ISBLANK(OFFSET('11. SEGUIMIENTO 2026'!$P$14,INT((ROW()-13)/2),0)),"",OFFSET('11. SEGUIMIENTO 2026'!$P$14,INT((ROW()-13)/2),0)),IF(ISBLANK(OFFSET('9. METAS'!$T$20,INT((ROW()-14)/2),0)),"",OFFSET('9. METAS'!$T$20,INT((ROW()-14)/2),0)))</f>
        <v/>
      </c>
      <c r="M181" s="775" t="str">
        <f ca="1">IF(MOD(ROW()-13,2)=0,IF(ISBLANK(OFFSET('11. SEGUIMIENTO 2026'!$Q$14,INT((ROW()-13)/2),0)),"",OFFSET('11. SEGUIMIENTO 2026'!$Q$14,INT((ROW()-13)/2),0)),IF(ISBLANK(OFFSET('9. METAS'!$U$20,INT((ROW()-14)/2),0)),"",OFFSET('9. METAS'!$U$20,INT((ROW()-14)/2),0)))</f>
        <v/>
      </c>
      <c r="N181" s="1101">
        <f t="shared" ref="N181" ca="1" si="163">IFERROR(J181/J182,"ND")</f>
        <v>1.0018668326073428</v>
      </c>
      <c r="O181" s="1103">
        <f t="shared" ref="O181" ca="1" si="164">IFERROR(((J181)/H181),"ND")</f>
        <v>0.2328608620190917</v>
      </c>
      <c r="P181" s="1063" t="s">
        <v>1595</v>
      </c>
      <c r="Q181" s="1063"/>
      <c r="R181" s="1063"/>
    </row>
    <row r="182" spans="3:18" ht="63.75" customHeight="1">
      <c r="C182" s="1117"/>
      <c r="D182" s="1118"/>
      <c r="E182" s="1118"/>
      <c r="F182" s="1119"/>
      <c r="G182" s="1120"/>
      <c r="H182" s="1105"/>
      <c r="I182" s="1106"/>
      <c r="J182" s="776">
        <f ca="1">IF(MOD(ROW()-13,2)=0,IF(ISBLANK(OFFSET('11. SEGUIMIENTO 2026'!$N$14,INT((ROW()-13)/2),0)),"",OFFSET('11. SEGUIMIENTO 2026'!$N$14,INT((ROW()-13)/2),0)),IF(ISBLANK(OFFSET('9. METAS'!$R$20,INT((ROW()-14)/2),0)),"",OFFSET('9. METAS'!$R$20,INT((ROW()-14)/2),0)))</f>
        <v>4821</v>
      </c>
      <c r="K182" s="774">
        <f ca="1">IF(MOD(ROW()-13,2)=0,IF(ISBLANK(OFFSET('11. SEGUIMIENTO 2026'!$O$14,INT((ROW()-13)/2),0)),"",OFFSET('11. SEGUIMIENTO 2026'!$O$14,INT((ROW()-13)/2),0)),IF(ISBLANK(OFFSET('9. METAS'!$S$20,INT((ROW()-14)/2),0)),"",OFFSET('9. METAS'!$S$20,INT((ROW()-14)/2),0)))</f>
        <v>4989</v>
      </c>
      <c r="L182" s="774">
        <f ca="1">IF(MOD(ROW()-13,2)=0,IF(ISBLANK(OFFSET('11. SEGUIMIENTO 2026'!$P$14,INT((ROW()-13)/2),0)),"",OFFSET('11. SEGUIMIENTO 2026'!$P$14,INT((ROW()-13)/2),0)),IF(ISBLANK(OFFSET('9. METAS'!$T$20,INT((ROW()-14)/2),0)),"",OFFSET('9. METAS'!$T$20,INT((ROW()-14)/2),0)))</f>
        <v>4848</v>
      </c>
      <c r="M182" s="775">
        <f ca="1">IF(MOD(ROW()-13,2)=0,IF(ISBLANK(OFFSET('11. SEGUIMIENTO 2026'!$Q$14,INT((ROW()-13)/2),0)),"",OFFSET('11. SEGUIMIENTO 2026'!$Q$14,INT((ROW()-13)/2),0)),IF(ISBLANK(OFFSET('9. METAS'!$U$20,INT((ROW()-14)/2),0)),"",OFFSET('9. METAS'!$U$20,INT((ROW()-14)/2),0)))</f>
        <v>6084</v>
      </c>
      <c r="N182" s="1107"/>
      <c r="O182" s="1108"/>
      <c r="P182" s="1063"/>
      <c r="Q182" s="1063"/>
      <c r="R182" s="1063"/>
    </row>
    <row r="183" spans="3:18" ht="81.75" customHeight="1">
      <c r="C183" s="1109" t="str">
        <f ca="1">IF(ISBLANK(OFFSET('5. Pp (3 años)'!$C$39,INT((ROW()-13)/2),0)),"",OFFSET('5. Pp (3 años)'!$C$39,INT((ROW()-13)/2),0))</f>
        <v>Componente</v>
      </c>
      <c r="D183" s="1111" t="str">
        <f ca="1">IF(ISBLANK(OFFSET('5. Pp (3 años)'!$D$39,INT((ROW()-13)/2),0)),"",OFFSET('5. Pp (3 años)'!$D$39,INT((ROW()-13)/2),0))</f>
        <v>4.2.1.1.18. Acciones para fomentar el sano desarrollo, la unión e integración del núcleo familiar como base de la sociedad, realizadas.</v>
      </c>
      <c r="E183" s="1111" t="str">
        <f ca="1">IF(ISBLANK(OFFSET('5. Pp (3 años)'!$E$39,INT((ROW()-13)/2),0)),"",OFFSET('5. Pp (3 años)'!$E$39,INT((ROW()-13)/2),0))</f>
        <v>PAR: Porcentaje de Acciones Realizadas.</v>
      </c>
      <c r="F183" s="1113" t="str">
        <f ca="1">IF(ISBLANK(OFFSET('5. Pp (3 años)'!$K$39,INT((ROW()-13)/2),0)),"",OFFSET('5. Pp (3 años)'!$K$39,INT((ROW()-13)/2),0))</f>
        <v>Ascendente</v>
      </c>
      <c r="G183" s="1115" t="str">
        <f ca="1">IF(ISBLANK(OFFSET('5. Pp (3 años)'!$H$39,INT((ROW()-13)/2),0)),"",OFFSET('5. Pp (3 años)'!$H$39,INT((ROW()-13)/2),0))</f>
        <v>Trimestral</v>
      </c>
      <c r="H183" s="1097">
        <f ca="1">IF(ISBLANK(OFFSET('9. METAS'!$L$20,INT((ROW()-13)/2),0)),"",OFFSET('9. METAS'!$L$20,INT((ROW()-13)/2),0))</f>
        <v>22</v>
      </c>
      <c r="I183" s="1099" t="s">
        <v>1393</v>
      </c>
      <c r="J183" s="776">
        <f ca="1">IF(MOD(ROW()-13,2)=0,IF(ISBLANK(OFFSET('11. SEGUIMIENTO 2026'!$N$14,INT((ROW()-13)/2),0)),"",OFFSET('11. SEGUIMIENTO 2026'!$N$14,INT((ROW()-13)/2),0)),IF(ISBLANK(OFFSET('9. METAS'!$R$20,INT((ROW()-14)/2),0)),"",OFFSET('9. METAS'!$R$20,INT((ROW()-14)/2),0)))</f>
        <v>7</v>
      </c>
      <c r="K183" s="774" t="str">
        <f ca="1">IF(MOD(ROW()-13,2)=0,IF(ISBLANK(OFFSET('11. SEGUIMIENTO 2026'!$O$14,INT((ROW()-13)/2),0)),"",OFFSET('11. SEGUIMIENTO 2026'!$O$14,INT((ROW()-13)/2),0)),IF(ISBLANK(OFFSET('9. METAS'!$S$20,INT((ROW()-14)/2),0)),"",OFFSET('9. METAS'!$S$20,INT((ROW()-14)/2),0)))</f>
        <v/>
      </c>
      <c r="L183" s="774" t="str">
        <f ca="1">IF(MOD(ROW()-13,2)=0,IF(ISBLANK(OFFSET('11. SEGUIMIENTO 2026'!$P$14,INT((ROW()-13)/2),0)),"",OFFSET('11. SEGUIMIENTO 2026'!$P$14,INT((ROW()-13)/2),0)),IF(ISBLANK(OFFSET('9. METAS'!$T$20,INT((ROW()-14)/2),0)),"",OFFSET('9. METAS'!$T$20,INT((ROW()-14)/2),0)))</f>
        <v/>
      </c>
      <c r="M183" s="775" t="str">
        <f ca="1">IF(MOD(ROW()-13,2)=0,IF(ISBLANK(OFFSET('11. SEGUIMIENTO 2026'!$Q$14,INT((ROW()-13)/2),0)),"",OFFSET('11. SEGUIMIENTO 2026'!$Q$14,INT((ROW()-13)/2),0)),IF(ISBLANK(OFFSET('9. METAS'!$U$20,INT((ROW()-14)/2),0)),"",OFFSET('9. METAS'!$U$20,INT((ROW()-14)/2),0)))</f>
        <v/>
      </c>
      <c r="N183" s="1101">
        <f t="shared" ref="N183" ca="1" si="165">IFERROR(J183/J184,"ND")</f>
        <v>1</v>
      </c>
      <c r="O183" s="1103">
        <f t="shared" ref="O183" ca="1" si="166">IFERROR(((J183)/H183),"ND")</f>
        <v>0.31818181818181818</v>
      </c>
      <c r="P183" s="1063" t="s">
        <v>1596</v>
      </c>
      <c r="Q183" s="1063"/>
      <c r="R183" s="1063"/>
    </row>
    <row r="184" spans="3:18" ht="81.75" customHeight="1">
      <c r="C184" s="1117"/>
      <c r="D184" s="1118"/>
      <c r="E184" s="1118"/>
      <c r="F184" s="1119"/>
      <c r="G184" s="1120"/>
      <c r="H184" s="1105"/>
      <c r="I184" s="1106"/>
      <c r="J184" s="776">
        <f ca="1">IF(MOD(ROW()-13,2)=0,IF(ISBLANK(OFFSET('11. SEGUIMIENTO 2026'!$N$14,INT((ROW()-13)/2),0)),"",OFFSET('11. SEGUIMIENTO 2026'!$N$14,INT((ROW()-13)/2),0)),IF(ISBLANK(OFFSET('9. METAS'!$R$20,INT((ROW()-14)/2),0)),"",OFFSET('9. METAS'!$R$20,INT((ROW()-14)/2),0)))</f>
        <v>7</v>
      </c>
      <c r="K184" s="774">
        <f ca="1">IF(MOD(ROW()-13,2)=0,IF(ISBLANK(OFFSET('11. SEGUIMIENTO 2026'!$O$14,INT((ROW()-13)/2),0)),"",OFFSET('11. SEGUIMIENTO 2026'!$O$14,INT((ROW()-13)/2),0)),IF(ISBLANK(OFFSET('9. METAS'!$S$20,INT((ROW()-14)/2),0)),"",OFFSET('9. METAS'!$S$20,INT((ROW()-14)/2),0)))</f>
        <v>5</v>
      </c>
      <c r="L184" s="774">
        <f ca="1">IF(MOD(ROW()-13,2)=0,IF(ISBLANK(OFFSET('11. SEGUIMIENTO 2026'!$P$14,INT((ROW()-13)/2),0)),"",OFFSET('11. SEGUIMIENTO 2026'!$P$14,INT((ROW()-13)/2),0)),IF(ISBLANK(OFFSET('9. METAS'!$T$20,INT((ROW()-14)/2),0)),"",OFFSET('9. METAS'!$T$20,INT((ROW()-14)/2),0)))</f>
        <v>6</v>
      </c>
      <c r="M184" s="775">
        <f ca="1">IF(MOD(ROW()-13,2)=0,IF(ISBLANK(OFFSET('11. SEGUIMIENTO 2026'!$Q$14,INT((ROW()-13)/2),0)),"",OFFSET('11. SEGUIMIENTO 2026'!$Q$14,INT((ROW()-13)/2),0)),IF(ISBLANK(OFFSET('9. METAS'!$U$20,INT((ROW()-14)/2),0)),"",OFFSET('9. METAS'!$U$20,INT((ROW()-14)/2),0)))</f>
        <v>4</v>
      </c>
      <c r="N184" s="1107"/>
      <c r="O184" s="1108"/>
      <c r="P184" s="1063"/>
      <c r="Q184" s="1063"/>
      <c r="R184" s="1063"/>
    </row>
    <row r="185" spans="3:18" ht="89.25" customHeight="1">
      <c r="C185" s="1109" t="str">
        <f ca="1">IF(ISBLANK(OFFSET('5. Pp (3 años)'!$C$39,INT((ROW()-13)/2),0)),"",OFFSET('5. Pp (3 años)'!$C$39,INT((ROW()-13)/2),0))</f>
        <v>Actividad</v>
      </c>
      <c r="D185" s="1111" t="str">
        <f ca="1">IF(ISBLANK(OFFSET('5. Pp (3 años)'!$D$39,INT((ROW()-13)/2),0)),"",OFFSET('5. Pp (3 años)'!$D$39,INT((ROW()-13)/2),0))</f>
        <v xml:space="preserve">4.2.1.1.18.1.  Participación en actividades, brigadas y eventos, que fomenten la sana convivencia en el núcleo familiar y su comunidad. </v>
      </c>
      <c r="E185" s="1111" t="str">
        <f ca="1">IF(ISBLANK(OFFSET('5. Pp (3 años)'!$E$39,INT((ROW()-13)/2),0)),"",OFFSET('5. Pp (3 años)'!$E$39,INT((ROW()-13)/2),0))</f>
        <v>PPBER: Porcentaje  de Participación en Actividades, Brigadas y Eventos Realizados</v>
      </c>
      <c r="F185" s="1113" t="str">
        <f ca="1">IF(ISBLANK(OFFSET('5. Pp (3 años)'!$K$39,INT((ROW()-13)/2),0)),"",OFFSET('5. Pp (3 años)'!$K$39,INT((ROW()-13)/2),0))</f>
        <v>Ascendente</v>
      </c>
      <c r="G185" s="1115" t="str">
        <f ca="1">IF(ISBLANK(OFFSET('5. Pp (3 años)'!$H$39,INT((ROW()-13)/2),0)),"",OFFSET('5. Pp (3 años)'!$H$39,INT((ROW()-13)/2),0))</f>
        <v>Trimestral</v>
      </c>
      <c r="H185" s="1097">
        <f ca="1">IF(ISBLANK(OFFSET('9. METAS'!$L$20,INT((ROW()-13)/2),0)),"",OFFSET('9. METAS'!$L$20,INT((ROW()-13)/2),0))</f>
        <v>52</v>
      </c>
      <c r="I185" s="1099" t="s">
        <v>1393</v>
      </c>
      <c r="J185" s="776">
        <f ca="1">IF(MOD(ROW()-13,2)=0,IF(ISBLANK(OFFSET('11. SEGUIMIENTO 2026'!$N$14,INT((ROW()-13)/2),0)),"",OFFSET('11. SEGUIMIENTO 2026'!$N$14,INT((ROW()-13)/2),0)),IF(ISBLANK(OFFSET('9. METAS'!$R$20,INT((ROW()-14)/2),0)),"",OFFSET('9. METAS'!$R$20,INT((ROW()-14)/2),0)))</f>
        <v>11</v>
      </c>
      <c r="K185" s="774" t="str">
        <f ca="1">IF(MOD(ROW()-13,2)=0,IF(ISBLANK(OFFSET('11. SEGUIMIENTO 2026'!$O$14,INT((ROW()-13)/2),0)),"",OFFSET('11. SEGUIMIENTO 2026'!$O$14,INT((ROW()-13)/2),0)),IF(ISBLANK(OFFSET('9. METAS'!$S$20,INT((ROW()-14)/2),0)),"",OFFSET('9. METAS'!$S$20,INT((ROW()-14)/2),0)))</f>
        <v/>
      </c>
      <c r="L185" s="774" t="str">
        <f ca="1">IF(MOD(ROW()-13,2)=0,IF(ISBLANK(OFFSET('11. SEGUIMIENTO 2026'!$P$14,INT((ROW()-13)/2),0)),"",OFFSET('11. SEGUIMIENTO 2026'!$P$14,INT((ROW()-13)/2),0)),IF(ISBLANK(OFFSET('9. METAS'!$T$20,INT((ROW()-14)/2),0)),"",OFFSET('9. METAS'!$T$20,INT((ROW()-14)/2),0)))</f>
        <v/>
      </c>
      <c r="M185" s="775" t="str">
        <f ca="1">IF(MOD(ROW()-13,2)=0,IF(ISBLANK(OFFSET('11. SEGUIMIENTO 2026'!$Q$14,INT((ROW()-13)/2),0)),"",OFFSET('11. SEGUIMIENTO 2026'!$Q$14,INT((ROW()-13)/2),0)),IF(ISBLANK(OFFSET('9. METAS'!$U$20,INT((ROW()-14)/2),0)),"",OFFSET('9. METAS'!$U$20,INT((ROW()-14)/2),0)))</f>
        <v/>
      </c>
      <c r="N185" s="1101">
        <f t="shared" ref="N185" ca="1" si="167">IFERROR(J185/J186,"ND")</f>
        <v>1</v>
      </c>
      <c r="O185" s="1103">
        <f t="shared" ref="O185" ca="1" si="168">IFERROR(((J185)/H185),"ND")</f>
        <v>0.21153846153846154</v>
      </c>
      <c r="P185" s="1063" t="s">
        <v>1597</v>
      </c>
      <c r="Q185" s="1063"/>
      <c r="R185" s="1063"/>
    </row>
    <row r="186" spans="3:18" ht="89.25" customHeight="1">
      <c r="C186" s="1117"/>
      <c r="D186" s="1118"/>
      <c r="E186" s="1118"/>
      <c r="F186" s="1119"/>
      <c r="G186" s="1120"/>
      <c r="H186" s="1105"/>
      <c r="I186" s="1106"/>
      <c r="J186" s="776">
        <f ca="1">IF(MOD(ROW()-13,2)=0,IF(ISBLANK(OFFSET('11. SEGUIMIENTO 2026'!$N$14,INT((ROW()-13)/2),0)),"",OFFSET('11. SEGUIMIENTO 2026'!$N$14,INT((ROW()-13)/2),0)),IF(ISBLANK(OFFSET('9. METAS'!$R$20,INT((ROW()-14)/2),0)),"",OFFSET('9. METAS'!$R$20,INT((ROW()-14)/2),0)))</f>
        <v>11</v>
      </c>
      <c r="K186" s="774">
        <f ca="1">IF(MOD(ROW()-13,2)=0,IF(ISBLANK(OFFSET('11. SEGUIMIENTO 2026'!$O$14,INT((ROW()-13)/2),0)),"",OFFSET('11. SEGUIMIENTO 2026'!$O$14,INT((ROW()-13)/2),0)),IF(ISBLANK(OFFSET('9. METAS'!$S$20,INT((ROW()-14)/2),0)),"",OFFSET('9. METAS'!$S$20,INT((ROW()-14)/2),0)))</f>
        <v>15</v>
      </c>
      <c r="L186" s="774">
        <f ca="1">IF(MOD(ROW()-13,2)=0,IF(ISBLANK(OFFSET('11. SEGUIMIENTO 2026'!$P$14,INT((ROW()-13)/2),0)),"",OFFSET('11. SEGUIMIENTO 2026'!$P$14,INT((ROW()-13)/2),0)),IF(ISBLANK(OFFSET('9. METAS'!$T$20,INT((ROW()-14)/2),0)),"",OFFSET('9. METAS'!$T$20,INT((ROW()-14)/2),0)))</f>
        <v>16</v>
      </c>
      <c r="M186" s="775">
        <f ca="1">IF(MOD(ROW()-13,2)=0,IF(ISBLANK(OFFSET('11. SEGUIMIENTO 2026'!$Q$14,INT((ROW()-13)/2),0)),"",OFFSET('11. SEGUIMIENTO 2026'!$Q$14,INT((ROW()-13)/2),0)),IF(ISBLANK(OFFSET('9. METAS'!$U$20,INT((ROW()-14)/2),0)),"",OFFSET('9. METAS'!$U$20,INT((ROW()-14)/2),0)))</f>
        <v>10</v>
      </c>
      <c r="N186" s="1107"/>
      <c r="O186" s="1108"/>
      <c r="P186" s="1063"/>
      <c r="Q186" s="1063"/>
      <c r="R186" s="1063"/>
    </row>
    <row r="187" spans="3:18" ht="83.25" customHeight="1">
      <c r="C187" s="1109" t="str">
        <f ca="1">IF(ISBLANK(OFFSET('5. Pp (3 años)'!$C$39,INT((ROW()-13)/2),0)),"",OFFSET('5. Pp (3 años)'!$C$39,INT((ROW()-13)/2),0))</f>
        <v>Componente</v>
      </c>
      <c r="D187" s="1111" t="str">
        <f ca="1">IF(ISBLANK(OFFSET('5. Pp (3 años)'!$D$39,INT((ROW()-13)/2),0)),"",OFFSET('5. Pp (3 años)'!$D$39,INT((ROW()-13)/2),0))</f>
        <v xml:space="preserve">4.2.1.1.19. Servicios integrales para personas adultas mayores, otorgados. </v>
      </c>
      <c r="E187" s="1111" t="str">
        <f ca="1">IF(ISBLANK(OFFSET('5. Pp (3 años)'!$E$39,INT((ROW()-13)/2),0)),"",OFFSET('5. Pp (3 años)'!$E$39,INT((ROW()-13)/2),0))</f>
        <v>PSAMO: Porcentaje de Servicios integrales a personas Adultas Mayores Otorgados.</v>
      </c>
      <c r="F187" s="1113" t="str">
        <f ca="1">IF(ISBLANK(OFFSET('5. Pp (3 años)'!$K$39,INT((ROW()-13)/2),0)),"",OFFSET('5. Pp (3 años)'!$K$39,INT((ROW()-13)/2),0))</f>
        <v>Ascendente</v>
      </c>
      <c r="G187" s="1115" t="str">
        <f ca="1">IF(ISBLANK(OFFSET('5. Pp (3 años)'!$H$39,INT((ROW()-13)/2),0)),"",OFFSET('5. Pp (3 años)'!$H$39,INT((ROW()-13)/2),0))</f>
        <v>Trimestral</v>
      </c>
      <c r="H187" s="1097">
        <f ca="1">IF(ISBLANK(OFFSET('9. METAS'!$L$20,INT((ROW()-13)/2),0)),"",OFFSET('9. METAS'!$L$20,INT((ROW()-13)/2),0))</f>
        <v>24890</v>
      </c>
      <c r="I187" s="1099" t="s">
        <v>1393</v>
      </c>
      <c r="J187" s="776">
        <f ca="1">IF(MOD(ROW()-13,2)=0,IF(ISBLANK(OFFSET('11. SEGUIMIENTO 2026'!$N$14,INT((ROW()-13)/2),0)),"",OFFSET('11. SEGUIMIENTO 2026'!$N$14,INT((ROW()-13)/2),0)),IF(ISBLANK(OFFSET('9. METAS'!$R$20,INT((ROW()-14)/2),0)),"",OFFSET('9. METAS'!$R$20,INT((ROW()-14)/2),0)))</f>
        <v>4383</v>
      </c>
      <c r="K187" s="774" t="str">
        <f ca="1">IF(MOD(ROW()-13,2)=0,IF(ISBLANK(OFFSET('11. SEGUIMIENTO 2026'!$O$14,INT((ROW()-13)/2),0)),"",OFFSET('11. SEGUIMIENTO 2026'!$O$14,INT((ROW()-13)/2),0)),IF(ISBLANK(OFFSET('9. METAS'!$S$20,INT((ROW()-14)/2),0)),"",OFFSET('9. METAS'!$S$20,INT((ROW()-14)/2),0)))</f>
        <v/>
      </c>
      <c r="L187" s="774" t="str">
        <f ca="1">IF(MOD(ROW()-13,2)=0,IF(ISBLANK(OFFSET('11. SEGUIMIENTO 2026'!$P$14,INT((ROW()-13)/2),0)),"",OFFSET('11. SEGUIMIENTO 2026'!$P$14,INT((ROW()-13)/2),0)),IF(ISBLANK(OFFSET('9. METAS'!$T$20,INT((ROW()-14)/2),0)),"",OFFSET('9. METAS'!$T$20,INT((ROW()-14)/2),0)))</f>
        <v/>
      </c>
      <c r="M187" s="775" t="str">
        <f ca="1">IF(MOD(ROW()-13,2)=0,IF(ISBLANK(OFFSET('11. SEGUIMIENTO 2026'!$Q$14,INT((ROW()-13)/2),0)),"",OFFSET('11. SEGUIMIENTO 2026'!$Q$14,INT((ROW()-13)/2),0)),IF(ISBLANK(OFFSET('9. METAS'!$U$20,INT((ROW()-14)/2),0)),"",OFFSET('9. METAS'!$U$20,INT((ROW()-14)/2),0)))</f>
        <v/>
      </c>
      <c r="N187" s="1101">
        <f t="shared" ref="N187" ca="1" si="169">IFERROR(J187/J188,"ND")</f>
        <v>0.72746887966804974</v>
      </c>
      <c r="O187" s="1103">
        <f t="shared" ref="O187" ca="1" si="170">IFERROR(((J187)/H187),"ND")</f>
        <v>0.17609481719566092</v>
      </c>
      <c r="P187" s="1054" t="s">
        <v>1598</v>
      </c>
      <c r="Q187" s="1054"/>
      <c r="R187" s="1054"/>
    </row>
    <row r="188" spans="3:18" ht="83.25" customHeight="1">
      <c r="C188" s="1117"/>
      <c r="D188" s="1118"/>
      <c r="E188" s="1118"/>
      <c r="F188" s="1119"/>
      <c r="G188" s="1120"/>
      <c r="H188" s="1105"/>
      <c r="I188" s="1106"/>
      <c r="J188" s="776">
        <f ca="1">IF(MOD(ROW()-13,2)=0,IF(ISBLANK(OFFSET('11. SEGUIMIENTO 2026'!$N$14,INT((ROW()-13)/2),0)),"",OFFSET('11. SEGUIMIENTO 2026'!$N$14,INT((ROW()-13)/2),0)),IF(ISBLANK(OFFSET('9. METAS'!$R$20,INT((ROW()-14)/2),0)),"",OFFSET('9. METAS'!$R$20,INT((ROW()-14)/2),0)))</f>
        <v>6025</v>
      </c>
      <c r="K188" s="774">
        <f ca="1">IF(MOD(ROW()-13,2)=0,IF(ISBLANK(OFFSET('11. SEGUIMIENTO 2026'!$O$14,INT((ROW()-13)/2),0)),"",OFFSET('11. SEGUIMIENTO 2026'!$O$14,INT((ROW()-13)/2),0)),IF(ISBLANK(OFFSET('9. METAS'!$S$20,INT((ROW()-14)/2),0)),"",OFFSET('9. METAS'!$S$20,INT((ROW()-14)/2),0)))</f>
        <v>6340</v>
      </c>
      <c r="L188" s="774">
        <f ca="1">IF(MOD(ROW()-13,2)=0,IF(ISBLANK(OFFSET('11. SEGUIMIENTO 2026'!$P$14,INT((ROW()-13)/2),0)),"",OFFSET('11. SEGUIMIENTO 2026'!$P$14,INT((ROW()-13)/2),0)),IF(ISBLANK(OFFSET('9. METAS'!$T$20,INT((ROW()-14)/2),0)),"",OFFSET('9. METAS'!$T$20,INT((ROW()-14)/2),0)))</f>
        <v>6310</v>
      </c>
      <c r="M188" s="775">
        <f ca="1">IF(MOD(ROW()-13,2)=0,IF(ISBLANK(OFFSET('11. SEGUIMIENTO 2026'!$Q$14,INT((ROW()-13)/2),0)),"",OFFSET('11. SEGUIMIENTO 2026'!$Q$14,INT((ROW()-13)/2),0)),IF(ISBLANK(OFFSET('9. METAS'!$U$20,INT((ROW()-14)/2),0)),"",OFFSET('9. METAS'!$U$20,INT((ROW()-14)/2),0)))</f>
        <v>6215</v>
      </c>
      <c r="N188" s="1107"/>
      <c r="O188" s="1108"/>
      <c r="P188" s="1054"/>
      <c r="Q188" s="1054"/>
      <c r="R188" s="1054"/>
    </row>
    <row r="189" spans="3:18" ht="108.75" customHeight="1">
      <c r="C189" s="1109" t="str">
        <f ca="1">IF(ISBLANK(OFFSET('5. Pp (3 años)'!$C$39,INT((ROW()-13)/2),0)),"",OFFSET('5. Pp (3 años)'!$C$39,INT((ROW()-13)/2),0))</f>
        <v>Actividad</v>
      </c>
      <c r="D189" s="1111"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111" t="str">
        <f ca="1">IF(ISBLANK(OFFSET('5. Pp (3 años)'!$E$39,INT((ROW()-13)/2),0)),"",OFFSET('5. Pp (3 años)'!$E$39,INT((ROW()-13)/2),0))</f>
        <v xml:space="preserve">PSR: Porcentaje de Servicios Psicológicos,  Nutricionales, Jurídicos,  laborales y de trabajo Social Realizados. </v>
      </c>
      <c r="F189" s="1113" t="str">
        <f ca="1">IF(ISBLANK(OFFSET('5. Pp (3 años)'!$K$39,INT((ROW()-13)/2),0)),"",OFFSET('5. Pp (3 años)'!$K$39,INT((ROW()-13)/2),0))</f>
        <v>Ascendente</v>
      </c>
      <c r="G189" s="1115" t="str">
        <f ca="1">IF(ISBLANK(OFFSET('5. Pp (3 años)'!$H$39,INT((ROW()-13)/2),0)),"",OFFSET('5. Pp (3 años)'!$H$39,INT((ROW()-13)/2),0))</f>
        <v>Trimestral</v>
      </c>
      <c r="H189" s="1097">
        <f ca="1">IF(ISBLANK(OFFSET('9. METAS'!$L$20,INT((ROW()-13)/2),0)),"",OFFSET('9. METAS'!$L$20,INT((ROW()-13)/2),0))</f>
        <v>15155</v>
      </c>
      <c r="I189" s="1099" t="s">
        <v>1393</v>
      </c>
      <c r="J189" s="776">
        <f ca="1">IF(MOD(ROW()-13,2)=0,IF(ISBLANK(OFFSET('11. SEGUIMIENTO 2026'!$N$14,INT((ROW()-13)/2),0)),"",OFFSET('11. SEGUIMIENTO 2026'!$N$14,INT((ROW()-13)/2),0)),IF(ISBLANK(OFFSET('9. METAS'!$R$20,INT((ROW()-14)/2),0)),"",OFFSET('9. METAS'!$R$20,INT((ROW()-14)/2),0)))</f>
        <v>2050</v>
      </c>
      <c r="K189" s="774" t="str">
        <f ca="1">IF(MOD(ROW()-13,2)=0,IF(ISBLANK(OFFSET('11. SEGUIMIENTO 2026'!$O$14,INT((ROW()-13)/2),0)),"",OFFSET('11. SEGUIMIENTO 2026'!$O$14,INT((ROW()-13)/2),0)),IF(ISBLANK(OFFSET('9. METAS'!$S$20,INT((ROW()-14)/2),0)),"",OFFSET('9. METAS'!$S$20,INT((ROW()-14)/2),0)))</f>
        <v/>
      </c>
      <c r="L189" s="774" t="str">
        <f ca="1">IF(MOD(ROW()-13,2)=0,IF(ISBLANK(OFFSET('11. SEGUIMIENTO 2026'!$P$14,INT((ROW()-13)/2),0)),"",OFFSET('11. SEGUIMIENTO 2026'!$P$14,INT((ROW()-13)/2),0)),IF(ISBLANK(OFFSET('9. METAS'!$T$20,INT((ROW()-14)/2),0)),"",OFFSET('9. METAS'!$T$20,INT((ROW()-14)/2),0)))</f>
        <v/>
      </c>
      <c r="M189" s="775" t="str">
        <f ca="1">IF(MOD(ROW()-13,2)=0,IF(ISBLANK(OFFSET('11. SEGUIMIENTO 2026'!$Q$14,INT((ROW()-13)/2),0)),"",OFFSET('11. SEGUIMIENTO 2026'!$Q$14,INT((ROW()-13)/2),0)),IF(ISBLANK(OFFSET('9. METAS'!$U$20,INT((ROW()-14)/2),0)),"",OFFSET('9. METAS'!$U$20,INT((ROW()-14)/2),0)))</f>
        <v/>
      </c>
      <c r="N189" s="1101">
        <f t="shared" ref="N189" ca="1" si="171">IFERROR(J189/J190,"ND")</f>
        <v>0.54666666666666663</v>
      </c>
      <c r="O189" s="1103">
        <f t="shared" ref="O189" ca="1" si="172">IFERROR(((J189)/H189),"ND")</f>
        <v>0.13526888815572419</v>
      </c>
      <c r="P189" s="1054" t="s">
        <v>1599</v>
      </c>
      <c r="Q189" s="1054"/>
      <c r="R189" s="1054"/>
    </row>
    <row r="190" spans="3:18" ht="108.75" customHeight="1">
      <c r="C190" s="1117"/>
      <c r="D190" s="1118"/>
      <c r="E190" s="1118"/>
      <c r="F190" s="1119"/>
      <c r="G190" s="1120"/>
      <c r="H190" s="1105"/>
      <c r="I190" s="1106"/>
      <c r="J190" s="776">
        <f ca="1">IF(MOD(ROW()-13,2)=0,IF(ISBLANK(OFFSET('11. SEGUIMIENTO 2026'!$N$14,INT((ROW()-13)/2),0)),"",OFFSET('11. SEGUIMIENTO 2026'!$N$14,INT((ROW()-13)/2),0)),IF(ISBLANK(OFFSET('9. METAS'!$R$20,INT((ROW()-14)/2),0)),"",OFFSET('9. METAS'!$R$20,INT((ROW()-14)/2),0)))</f>
        <v>3750</v>
      </c>
      <c r="K190" s="774">
        <f ca="1">IF(MOD(ROW()-13,2)=0,IF(ISBLANK(OFFSET('11. SEGUIMIENTO 2026'!$O$14,INT((ROW()-13)/2),0)),"",OFFSET('11. SEGUIMIENTO 2026'!$O$14,INT((ROW()-13)/2),0)),IF(ISBLANK(OFFSET('9. METAS'!$S$20,INT((ROW()-14)/2),0)),"",OFFSET('9. METAS'!$S$20,INT((ROW()-14)/2),0)))</f>
        <v>3850</v>
      </c>
      <c r="L190" s="774">
        <f ca="1">IF(MOD(ROW()-13,2)=0,IF(ISBLANK(OFFSET('11. SEGUIMIENTO 2026'!$P$14,INT((ROW()-13)/2),0)),"",OFFSET('11. SEGUIMIENTO 2026'!$P$14,INT((ROW()-13)/2),0)),IF(ISBLANK(OFFSET('9. METAS'!$T$20,INT((ROW()-14)/2),0)),"",OFFSET('9. METAS'!$T$20,INT((ROW()-14)/2),0)))</f>
        <v>3810</v>
      </c>
      <c r="M190" s="775">
        <f ca="1">IF(MOD(ROW()-13,2)=0,IF(ISBLANK(OFFSET('11. SEGUIMIENTO 2026'!$Q$14,INT((ROW()-13)/2),0)),"",OFFSET('11. SEGUIMIENTO 2026'!$Q$14,INT((ROW()-13)/2),0)),IF(ISBLANK(OFFSET('9. METAS'!$U$20,INT((ROW()-14)/2),0)),"",OFFSET('9. METAS'!$U$20,INT((ROW()-14)/2),0)))</f>
        <v>3745</v>
      </c>
      <c r="N190" s="1107"/>
      <c r="O190" s="1108"/>
      <c r="P190" s="1054"/>
      <c r="Q190" s="1054"/>
      <c r="R190" s="1054"/>
    </row>
    <row r="191" spans="3:18" ht="105" customHeight="1">
      <c r="C191" s="1109" t="str">
        <f ca="1">IF(ISBLANK(OFFSET('5. Pp (3 años)'!$C$39,INT((ROW()-13)/2),0)),"",OFFSET('5. Pp (3 años)'!$C$39,INT((ROW()-13)/2),0))</f>
        <v>Actividad</v>
      </c>
      <c r="D191" s="1111" t="str">
        <f ca="1">IF(ISBLANK(OFFSET('5. Pp (3 años)'!$D$39,INT((ROW()-13)/2),0)),"",OFFSET('5. Pp (3 años)'!$D$39,INT((ROW()-13)/2),0))</f>
        <v>4.2.1.1.19.2 Realización de actividades culturales, deportivas y sociales en los diferentes clubs de personas adultas mayores, para fomentar la sana convivencia entre sus integrantes.</v>
      </c>
      <c r="E191" s="1111" t="str">
        <f ca="1">IF(ISBLANK(OFFSET('5. Pp (3 años)'!$E$39,INT((ROW()-13)/2),0)),"",OFFSET('5. Pp (3 años)'!$E$39,INT((ROW()-13)/2),0))</f>
        <v xml:space="preserve">PAAMR: Porcentaje de Actividades para Personas Adultas Mayores Realizados. </v>
      </c>
      <c r="F191" s="1113" t="str">
        <f ca="1">IF(ISBLANK(OFFSET('5. Pp (3 años)'!$K$39,INT((ROW()-13)/2),0)),"",OFFSET('5. Pp (3 años)'!$K$39,INT((ROW()-13)/2),0))</f>
        <v xml:space="preserve">Ascendente </v>
      </c>
      <c r="G191" s="1115" t="str">
        <f ca="1">IF(ISBLANK(OFFSET('5. Pp (3 años)'!$H$39,INT((ROW()-13)/2),0)),"",OFFSET('5. Pp (3 años)'!$H$39,INT((ROW()-13)/2),0))</f>
        <v xml:space="preserve">Trimestral </v>
      </c>
      <c r="H191" s="1097">
        <f ca="1">IF(ISBLANK(OFFSET('9. METAS'!$L$20,INT((ROW()-13)/2),0)),"",OFFSET('9. METAS'!$L$20,INT((ROW()-13)/2),0))</f>
        <v>760</v>
      </c>
      <c r="I191" s="1099" t="s">
        <v>1393</v>
      </c>
      <c r="J191" s="776">
        <f ca="1">IF(MOD(ROW()-13,2)=0,IF(ISBLANK(OFFSET('11. SEGUIMIENTO 2026'!$N$14,INT((ROW()-13)/2),0)),"",OFFSET('11. SEGUIMIENTO 2026'!$N$14,INT((ROW()-13)/2),0)),IF(ISBLANK(OFFSET('9. METAS'!$R$20,INT((ROW()-14)/2),0)),"",OFFSET('9. METAS'!$R$20,INT((ROW()-14)/2),0)))</f>
        <v>206</v>
      </c>
      <c r="K191" s="774" t="str">
        <f ca="1">IF(MOD(ROW()-13,2)=0,IF(ISBLANK(OFFSET('11. SEGUIMIENTO 2026'!$O$14,INT((ROW()-13)/2),0)),"",OFFSET('11. SEGUIMIENTO 2026'!$O$14,INT((ROW()-13)/2),0)),IF(ISBLANK(OFFSET('9. METAS'!$S$20,INT((ROW()-14)/2),0)),"",OFFSET('9. METAS'!$S$20,INT((ROW()-14)/2),0)))</f>
        <v/>
      </c>
      <c r="L191" s="774" t="str">
        <f ca="1">IF(MOD(ROW()-13,2)=0,IF(ISBLANK(OFFSET('11. SEGUIMIENTO 2026'!$P$14,INT((ROW()-13)/2),0)),"",OFFSET('11. SEGUIMIENTO 2026'!$P$14,INT((ROW()-13)/2),0)),IF(ISBLANK(OFFSET('9. METAS'!$T$20,INT((ROW()-14)/2),0)),"",OFFSET('9. METAS'!$T$20,INT((ROW()-14)/2),0)))</f>
        <v/>
      </c>
      <c r="M191" s="775" t="str">
        <f ca="1">IF(MOD(ROW()-13,2)=0,IF(ISBLANK(OFFSET('11. SEGUIMIENTO 2026'!$Q$14,INT((ROW()-13)/2),0)),"",OFFSET('11. SEGUIMIENTO 2026'!$Q$14,INT((ROW()-13)/2),0)),IF(ISBLANK(OFFSET('9. METAS'!$U$20,INT((ROW()-14)/2),0)),"",OFFSET('9. METAS'!$U$20,INT((ROW()-14)/2),0)))</f>
        <v/>
      </c>
      <c r="N191" s="1101">
        <f t="shared" ref="N191" ca="1" si="173">IFERROR(J191/J192,"ND")</f>
        <v>1.177142857142857</v>
      </c>
      <c r="O191" s="1103">
        <f t="shared" ref="O191" ca="1" si="174">IFERROR(((J191)/H191),"ND")</f>
        <v>0.27105263157894738</v>
      </c>
      <c r="P191" s="1054" t="s">
        <v>1600</v>
      </c>
      <c r="Q191" s="1054"/>
      <c r="R191" s="1054"/>
    </row>
    <row r="192" spans="3:18" ht="105" customHeight="1">
      <c r="C192" s="1117"/>
      <c r="D192" s="1118"/>
      <c r="E192" s="1118"/>
      <c r="F192" s="1119"/>
      <c r="G192" s="1120"/>
      <c r="H192" s="1105"/>
      <c r="I192" s="1106"/>
      <c r="J192" s="776">
        <f ca="1">IF(MOD(ROW()-13,2)=0,IF(ISBLANK(OFFSET('11. SEGUIMIENTO 2026'!$N$14,INT((ROW()-13)/2),0)),"",OFFSET('11. SEGUIMIENTO 2026'!$N$14,INT((ROW()-13)/2),0)),IF(ISBLANK(OFFSET('9. METAS'!$R$20,INT((ROW()-14)/2),0)),"",OFFSET('9. METAS'!$R$20,INT((ROW()-14)/2),0)))</f>
        <v>175</v>
      </c>
      <c r="K192" s="774">
        <f ca="1">IF(MOD(ROW()-13,2)=0,IF(ISBLANK(OFFSET('11. SEGUIMIENTO 2026'!$O$14,INT((ROW()-13)/2),0)),"",OFFSET('11. SEGUIMIENTO 2026'!$O$14,INT((ROW()-13)/2),0)),IF(ISBLANK(OFFSET('9. METAS'!$S$20,INT((ROW()-14)/2),0)),"",OFFSET('9. METAS'!$S$20,INT((ROW()-14)/2),0)))</f>
        <v>195</v>
      </c>
      <c r="L192" s="774">
        <f ca="1">IF(MOD(ROW()-13,2)=0,IF(ISBLANK(OFFSET('11. SEGUIMIENTO 2026'!$P$14,INT((ROW()-13)/2),0)),"",OFFSET('11. SEGUIMIENTO 2026'!$P$14,INT((ROW()-13)/2),0)),IF(ISBLANK(OFFSET('9. METAS'!$T$20,INT((ROW()-14)/2),0)),"",OFFSET('9. METAS'!$T$20,INT((ROW()-14)/2),0)))</f>
        <v>215</v>
      </c>
      <c r="M192" s="775">
        <f ca="1">IF(MOD(ROW()-13,2)=0,IF(ISBLANK(OFFSET('11. SEGUIMIENTO 2026'!$Q$14,INT((ROW()-13)/2),0)),"",OFFSET('11. SEGUIMIENTO 2026'!$Q$14,INT((ROW()-13)/2),0)),IF(ISBLANK(OFFSET('9. METAS'!$U$20,INT((ROW()-14)/2),0)),"",OFFSET('9. METAS'!$U$20,INT((ROW()-14)/2),0)))</f>
        <v>175</v>
      </c>
      <c r="N192" s="1107"/>
      <c r="O192" s="1108"/>
      <c r="P192" s="1054"/>
      <c r="Q192" s="1054"/>
      <c r="R192" s="1054"/>
    </row>
    <row r="193" spans="3:18" ht="72" customHeight="1">
      <c r="C193" s="1109" t="str">
        <f ca="1">IF(ISBLANK(OFFSET('5. Pp (3 años)'!$C$39,INT((ROW()-13)/2),0)),"",OFFSET('5. Pp (3 años)'!$C$39,INT((ROW()-13)/2),0))</f>
        <v>Actividad</v>
      </c>
      <c r="D193" s="1111" t="str">
        <f ca="1">IF(ISBLANK(OFFSET('5. Pp (3 años)'!$D$39,INT((ROW()-13)/2),0)),"",OFFSET('5. Pp (3 años)'!$D$39,INT((ROW()-13)/2),0))</f>
        <v>4.2.1.1.19.3 Realización de entrega de raciones de alimentos para las personas adultas mayores en la estancia de día y club de la esperanza.</v>
      </c>
      <c r="E193" s="1111" t="str">
        <f ca="1">IF(ISBLANK(OFFSET('5. Pp (3 años)'!$E$39,INT((ROW()-13)/2),0)),"",OFFSET('5. Pp (3 años)'!$E$39,INT((ROW()-13)/2),0))</f>
        <v>PRAE: Porcentaje de Raciones Alimenticias Entregadas.</v>
      </c>
      <c r="F193" s="1113" t="str">
        <f ca="1">IF(ISBLANK(OFFSET('5. Pp (3 años)'!$K$39,INT((ROW()-13)/2),0)),"",OFFSET('5. Pp (3 años)'!$K$39,INT((ROW()-13)/2),0))</f>
        <v>Ascendente</v>
      </c>
      <c r="G193" s="1115" t="str">
        <f ca="1">IF(ISBLANK(OFFSET('5. Pp (3 años)'!$H$39,INT((ROW()-13)/2),0)),"",OFFSET('5. Pp (3 años)'!$H$39,INT((ROW()-13)/2),0))</f>
        <v>Trimestral</v>
      </c>
      <c r="H193" s="1097">
        <f ca="1">IF(ISBLANK(OFFSET('9. METAS'!$L$20,INT((ROW()-13)/2),0)),"",OFFSET('9. METAS'!$L$20,INT((ROW()-13)/2),0))</f>
        <v>8975</v>
      </c>
      <c r="I193" s="1099" t="s">
        <v>1393</v>
      </c>
      <c r="J193" s="776">
        <f ca="1">IF(MOD(ROW()-13,2)=0,IF(ISBLANK(OFFSET('11. SEGUIMIENTO 2026'!$N$14,INT((ROW()-13)/2),0)),"",OFFSET('11. SEGUIMIENTO 2026'!$N$14,INT((ROW()-13)/2),0)),IF(ISBLANK(OFFSET('9. METAS'!$R$20,INT((ROW()-14)/2),0)),"",OFFSET('9. METAS'!$R$20,INT((ROW()-14)/2),0)))</f>
        <v>2127</v>
      </c>
      <c r="K193" s="774" t="str">
        <f ca="1">IF(MOD(ROW()-13,2)=0,IF(ISBLANK(OFFSET('11. SEGUIMIENTO 2026'!$O$14,INT((ROW()-13)/2),0)),"",OFFSET('11. SEGUIMIENTO 2026'!$O$14,INT((ROW()-13)/2),0)),IF(ISBLANK(OFFSET('9. METAS'!$S$20,INT((ROW()-14)/2),0)),"",OFFSET('9. METAS'!$S$20,INT((ROW()-14)/2),0)))</f>
        <v/>
      </c>
      <c r="L193" s="774" t="str">
        <f ca="1">IF(MOD(ROW()-13,2)=0,IF(ISBLANK(OFFSET('11. SEGUIMIENTO 2026'!$P$14,INT((ROW()-13)/2),0)),"",OFFSET('11. SEGUIMIENTO 2026'!$P$14,INT((ROW()-13)/2),0)),IF(ISBLANK(OFFSET('9. METAS'!$T$20,INT((ROW()-14)/2),0)),"",OFFSET('9. METAS'!$T$20,INT((ROW()-14)/2),0)))</f>
        <v/>
      </c>
      <c r="M193" s="775" t="str">
        <f ca="1">IF(MOD(ROW()-13,2)=0,IF(ISBLANK(OFFSET('11. SEGUIMIENTO 2026'!$Q$14,INT((ROW()-13)/2),0)),"",OFFSET('11. SEGUIMIENTO 2026'!$Q$14,INT((ROW()-13)/2),0)),IF(ISBLANK(OFFSET('9. METAS'!$U$20,INT((ROW()-14)/2),0)),"",OFFSET('9. METAS'!$U$20,INT((ROW()-14)/2),0)))</f>
        <v/>
      </c>
      <c r="N193" s="1101">
        <f t="shared" ref="N193" ca="1" si="175">IFERROR(J193/J194,"ND")</f>
        <v>1.0128571428571429</v>
      </c>
      <c r="O193" s="1103">
        <f t="shared" ref="O193" ca="1" si="176">IFERROR(((J193)/H193),"ND")</f>
        <v>0.236991643454039</v>
      </c>
      <c r="P193" s="1054" t="s">
        <v>1601</v>
      </c>
      <c r="Q193" s="1054"/>
      <c r="R193" s="1054"/>
    </row>
    <row r="194" spans="3:18" ht="72" customHeight="1">
      <c r="C194" s="1117"/>
      <c r="D194" s="1118"/>
      <c r="E194" s="1118"/>
      <c r="F194" s="1119"/>
      <c r="G194" s="1120"/>
      <c r="H194" s="1105"/>
      <c r="I194" s="1106"/>
      <c r="J194" s="776">
        <f ca="1">IF(MOD(ROW()-13,2)=0,IF(ISBLANK(OFFSET('11. SEGUIMIENTO 2026'!$N$14,INT((ROW()-13)/2),0)),"",OFFSET('11. SEGUIMIENTO 2026'!$N$14,INT((ROW()-13)/2),0)),IF(ISBLANK(OFFSET('9. METAS'!$R$20,INT((ROW()-14)/2),0)),"",OFFSET('9. METAS'!$R$20,INT((ROW()-14)/2),0)))</f>
        <v>2100</v>
      </c>
      <c r="K194" s="774">
        <f ca="1">IF(MOD(ROW()-13,2)=0,IF(ISBLANK(OFFSET('11. SEGUIMIENTO 2026'!$O$14,INT((ROW()-13)/2),0)),"",OFFSET('11. SEGUIMIENTO 2026'!$O$14,INT((ROW()-13)/2),0)),IF(ISBLANK(OFFSET('9. METAS'!$S$20,INT((ROW()-14)/2),0)),"",OFFSET('9. METAS'!$S$20,INT((ROW()-14)/2),0)))</f>
        <v>2295</v>
      </c>
      <c r="L194" s="774">
        <f ca="1">IF(MOD(ROW()-13,2)=0,IF(ISBLANK(OFFSET('11. SEGUIMIENTO 2026'!$P$14,INT((ROW()-13)/2),0)),"",OFFSET('11. SEGUIMIENTO 2026'!$P$14,INT((ROW()-13)/2),0)),IF(ISBLANK(OFFSET('9. METAS'!$T$20,INT((ROW()-14)/2),0)),"",OFFSET('9. METAS'!$T$20,INT((ROW()-14)/2),0)))</f>
        <v>2285</v>
      </c>
      <c r="M194" s="775">
        <f ca="1">IF(MOD(ROW()-13,2)=0,IF(ISBLANK(OFFSET('11. SEGUIMIENTO 2026'!$Q$14,INT((ROW()-13)/2),0)),"",OFFSET('11. SEGUIMIENTO 2026'!$Q$14,INT((ROW()-13)/2),0)),IF(ISBLANK(OFFSET('9. METAS'!$U$20,INT((ROW()-14)/2),0)),"",OFFSET('9. METAS'!$U$20,INT((ROW()-14)/2),0)))</f>
        <v>2295</v>
      </c>
      <c r="N194" s="1107"/>
      <c r="O194" s="1108"/>
      <c r="P194" s="1054"/>
      <c r="Q194" s="1054"/>
      <c r="R194" s="1054"/>
    </row>
    <row r="195" spans="3:18" ht="97.5" customHeight="1">
      <c r="C195" s="1109" t="str">
        <f ca="1">IF(ISBLANK(OFFSET('5. Pp (3 años)'!$C$39,INT((ROW()-13)/2),0)),"",OFFSET('5. Pp (3 años)'!$C$39,INT((ROW()-13)/2),0))</f>
        <v>Componente</v>
      </c>
      <c r="D195" s="1111"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111" t="str">
        <f ca="1">IF(ISBLANK(OFFSET('5. Pp (3 años)'!$E$39,INT((ROW()-13)/2),0)),"",OFFSET('5. Pp (3 años)'!$E$39,INT((ROW()-13)/2),0))</f>
        <v>PAAMB: Porcentaje de Atenciones a Personas Adultas Mayores Brindadas.</v>
      </c>
      <c r="F195" s="1113" t="str">
        <f ca="1">IF(ISBLANK(OFFSET('5. Pp (3 años)'!$K$39,INT((ROW()-13)/2),0)),"",OFFSET('5. Pp (3 años)'!$K$39,INT((ROW()-13)/2),0))</f>
        <v>Ascendente</v>
      </c>
      <c r="G195" s="1115" t="str">
        <f ca="1">IF(ISBLANK(OFFSET('5. Pp (3 años)'!$H$39,INT((ROW()-13)/2),0)),"",OFFSET('5. Pp (3 años)'!$H$39,INT((ROW()-13)/2),0))</f>
        <v>Trimestral</v>
      </c>
      <c r="H195" s="1097">
        <f ca="1">IF(ISBLANK(OFFSET('9. METAS'!$L$20,INT((ROW()-13)/2),0)),"",OFFSET('9. METAS'!$L$20,INT((ROW()-13)/2),0))</f>
        <v>37</v>
      </c>
      <c r="I195" s="1099" t="s">
        <v>1393</v>
      </c>
      <c r="J195" s="776">
        <f ca="1">IF(MOD(ROW()-13,2)=0,IF(ISBLANK(OFFSET('11. SEGUIMIENTO 2026'!$N$14,INT((ROW()-13)/2),0)),"",OFFSET('11. SEGUIMIENTO 2026'!$N$14,INT((ROW()-13)/2),0)),IF(ISBLANK(OFFSET('9. METAS'!$R$20,INT((ROW()-14)/2),0)),"",OFFSET('9. METAS'!$R$20,INT((ROW()-14)/2),0)))</f>
        <v>3</v>
      </c>
      <c r="K195" s="774" t="str">
        <f ca="1">IF(MOD(ROW()-13,2)=0,IF(ISBLANK(OFFSET('11. SEGUIMIENTO 2026'!$O$14,INT((ROW()-13)/2),0)),"",OFFSET('11. SEGUIMIENTO 2026'!$O$14,INT((ROW()-13)/2),0)),IF(ISBLANK(OFFSET('9. METAS'!$S$20,INT((ROW()-14)/2),0)),"",OFFSET('9. METAS'!$S$20,INT((ROW()-14)/2),0)))</f>
        <v/>
      </c>
      <c r="L195" s="774" t="str">
        <f ca="1">IF(MOD(ROW()-13,2)=0,IF(ISBLANK(OFFSET('11. SEGUIMIENTO 2026'!$P$14,INT((ROW()-13)/2),0)),"",OFFSET('11. SEGUIMIENTO 2026'!$P$14,INT((ROW()-13)/2),0)),IF(ISBLANK(OFFSET('9. METAS'!$T$20,INT((ROW()-14)/2),0)),"",OFFSET('9. METAS'!$T$20,INT((ROW()-14)/2),0)))</f>
        <v/>
      </c>
      <c r="M195" s="775" t="str">
        <f ca="1">IF(MOD(ROW()-13,2)=0,IF(ISBLANK(OFFSET('11. SEGUIMIENTO 2026'!$Q$14,INT((ROW()-13)/2),0)),"",OFFSET('11. SEGUIMIENTO 2026'!$Q$14,INT((ROW()-13)/2),0)),IF(ISBLANK(OFFSET('9. METAS'!$U$20,INT((ROW()-14)/2),0)),"",OFFSET('9. METAS'!$U$20,INT((ROW()-14)/2),0)))</f>
        <v/>
      </c>
      <c r="N195" s="1101">
        <f t="shared" ref="N195" ca="1" si="177">IFERROR(J195/J196,"ND")</f>
        <v>0.25</v>
      </c>
      <c r="O195" s="1103">
        <f t="shared" ref="O195" ca="1" si="178">IFERROR(((J195)/H195),"ND")</f>
        <v>8.1081081081081086E-2</v>
      </c>
      <c r="P195" s="1054" t="s">
        <v>1602</v>
      </c>
      <c r="Q195" s="1054"/>
      <c r="R195" s="1054"/>
    </row>
    <row r="196" spans="3:18" ht="97.5" customHeight="1">
      <c r="C196" s="1117"/>
      <c r="D196" s="1118"/>
      <c r="E196" s="1118"/>
      <c r="F196" s="1119"/>
      <c r="G196" s="1120"/>
      <c r="H196" s="1105"/>
      <c r="I196" s="1106"/>
      <c r="J196" s="776">
        <f ca="1">IF(MOD(ROW()-13,2)=0,IF(ISBLANK(OFFSET('11. SEGUIMIENTO 2026'!$N$14,INT((ROW()-13)/2),0)),"",OFFSET('11. SEGUIMIENTO 2026'!$N$14,INT((ROW()-13)/2),0)),IF(ISBLANK(OFFSET('9. METAS'!$R$20,INT((ROW()-14)/2),0)),"",OFFSET('9. METAS'!$R$20,INT((ROW()-14)/2),0)))</f>
        <v>12</v>
      </c>
      <c r="K196" s="774">
        <f ca="1">IF(MOD(ROW()-13,2)=0,IF(ISBLANK(OFFSET('11. SEGUIMIENTO 2026'!$O$14,INT((ROW()-13)/2),0)),"",OFFSET('11. SEGUIMIENTO 2026'!$O$14,INT((ROW()-13)/2),0)),IF(ISBLANK(OFFSET('9. METAS'!$S$20,INT((ROW()-14)/2),0)),"",OFFSET('9. METAS'!$S$20,INT((ROW()-14)/2),0)))</f>
        <v>6</v>
      </c>
      <c r="L196" s="774">
        <f ca="1">IF(MOD(ROW()-13,2)=0,IF(ISBLANK(OFFSET('11. SEGUIMIENTO 2026'!$P$14,INT((ROW()-13)/2),0)),"",OFFSET('11. SEGUIMIENTO 2026'!$P$14,INT((ROW()-13)/2),0)),IF(ISBLANK(OFFSET('9. METAS'!$T$20,INT((ROW()-14)/2),0)),"",OFFSET('9. METAS'!$T$20,INT((ROW()-14)/2),0)))</f>
        <v>12</v>
      </c>
      <c r="M196" s="775">
        <f ca="1">IF(MOD(ROW()-13,2)=0,IF(ISBLANK(OFFSET('11. SEGUIMIENTO 2026'!$Q$14,INT((ROW()-13)/2),0)),"",OFFSET('11. SEGUIMIENTO 2026'!$Q$14,INT((ROW()-13)/2),0)),IF(ISBLANK(OFFSET('9. METAS'!$U$20,INT((ROW()-14)/2),0)),"",OFFSET('9. METAS'!$U$20,INT((ROW()-14)/2),0)))</f>
        <v>7</v>
      </c>
      <c r="N196" s="1107"/>
      <c r="O196" s="1108"/>
      <c r="P196" s="1054"/>
      <c r="Q196" s="1054"/>
      <c r="R196" s="1054"/>
    </row>
    <row r="197" spans="3:18" ht="64.5" customHeight="1">
      <c r="C197" s="1109" t="str">
        <f ca="1">IF(ISBLANK(OFFSET('5. Pp (3 años)'!$C$39,INT((ROW()-13)/2),0)),"",OFFSET('5. Pp (3 años)'!$C$39,INT((ROW()-13)/2),0))</f>
        <v>Actividad</v>
      </c>
      <c r="D197" s="1111" t="str">
        <f ca="1">IF(ISBLANK(OFFSET('5. Pp (3 años)'!$D$39,INT((ROW()-13)/2),0)),"",OFFSET('5. Pp (3 años)'!$D$39,INT((ROW()-13)/2),0))</f>
        <v>4.2.1.1.20.1. Realización de actividades recreativas y lúdicas para las personas adultas mayores albergadas en la CTPAM "Grandes Corazones".</v>
      </c>
      <c r="E197" s="1111" t="str">
        <f ca="1">IF(ISBLANK(OFFSET('5. Pp (3 años)'!$E$39,INT((ROW()-13)/2),0)),"",OFFSET('5. Pp (3 años)'!$E$39,INT((ROW()-13)/2),0))</f>
        <v>PARLR: Porcentaje de Actividades Recreativas y Lúdicas Realizadas.</v>
      </c>
      <c r="F197" s="1113" t="str">
        <f ca="1">IF(ISBLANK(OFFSET('5. Pp (3 años)'!$K$39,INT((ROW()-13)/2),0)),"",OFFSET('5. Pp (3 años)'!$K$39,INT((ROW()-13)/2),0))</f>
        <v>Ascendente</v>
      </c>
      <c r="G197" s="1115" t="str">
        <f ca="1">IF(ISBLANK(OFFSET('5. Pp (3 años)'!$H$39,INT((ROW()-13)/2),0)),"",OFFSET('5. Pp (3 años)'!$H$39,INT((ROW()-13)/2),0))</f>
        <v>Trimestral</v>
      </c>
      <c r="H197" s="1097">
        <f ca="1">IF(ISBLANK(OFFSET('9. METAS'!$L$20,INT((ROW()-13)/2),0)),"",OFFSET('9. METAS'!$L$20,INT((ROW()-13)/2),0))</f>
        <v>275</v>
      </c>
      <c r="I197" s="1099" t="s">
        <v>1393</v>
      </c>
      <c r="J197" s="776">
        <f ca="1">IF(MOD(ROW()-13,2)=0,IF(ISBLANK(OFFSET('11. SEGUIMIENTO 2026'!$N$14,INT((ROW()-13)/2),0)),"",OFFSET('11. SEGUIMIENTO 2026'!$N$14,INT((ROW()-13)/2),0)),IF(ISBLANK(OFFSET('9. METAS'!$R$20,INT((ROW()-14)/2),0)),"",OFFSET('9. METAS'!$R$20,INT((ROW()-14)/2),0)))</f>
        <v>70</v>
      </c>
      <c r="K197" s="774" t="str">
        <f ca="1">IF(MOD(ROW()-13,2)=0,IF(ISBLANK(OFFSET('11. SEGUIMIENTO 2026'!$O$14,INT((ROW()-13)/2),0)),"",OFFSET('11. SEGUIMIENTO 2026'!$O$14,INT((ROW()-13)/2),0)),IF(ISBLANK(OFFSET('9. METAS'!$S$20,INT((ROW()-14)/2),0)),"",OFFSET('9. METAS'!$S$20,INT((ROW()-14)/2),0)))</f>
        <v/>
      </c>
      <c r="L197" s="774" t="str">
        <f ca="1">IF(MOD(ROW()-13,2)=0,IF(ISBLANK(OFFSET('11. SEGUIMIENTO 2026'!$P$14,INT((ROW()-13)/2),0)),"",OFFSET('11. SEGUIMIENTO 2026'!$P$14,INT((ROW()-13)/2),0)),IF(ISBLANK(OFFSET('9. METAS'!$T$20,INT((ROW()-14)/2),0)),"",OFFSET('9. METAS'!$T$20,INT((ROW()-14)/2),0)))</f>
        <v/>
      </c>
      <c r="M197" s="775" t="str">
        <f ca="1">IF(MOD(ROW()-13,2)=0,IF(ISBLANK(OFFSET('11. SEGUIMIENTO 2026'!$Q$14,INT((ROW()-13)/2),0)),"",OFFSET('11. SEGUIMIENTO 2026'!$Q$14,INT((ROW()-13)/2),0)),IF(ISBLANK(OFFSET('9. METAS'!$U$20,INT((ROW()-14)/2),0)),"",OFFSET('9. METAS'!$U$20,INT((ROW()-14)/2),0)))</f>
        <v/>
      </c>
      <c r="N197" s="1101">
        <f t="shared" ref="N197" ca="1" si="179">IFERROR(J197/J198,"ND")</f>
        <v>0.93333333333333335</v>
      </c>
      <c r="O197" s="1103">
        <f t="shared" ref="O197" ca="1" si="180">IFERROR(((J197)/H197),"ND")</f>
        <v>0.25454545454545452</v>
      </c>
      <c r="P197" s="1054" t="s">
        <v>1603</v>
      </c>
      <c r="Q197" s="1054"/>
      <c r="R197" s="1054"/>
    </row>
    <row r="198" spans="3:18" ht="64.5" customHeight="1">
      <c r="C198" s="1117"/>
      <c r="D198" s="1118"/>
      <c r="E198" s="1118"/>
      <c r="F198" s="1119"/>
      <c r="G198" s="1120"/>
      <c r="H198" s="1105"/>
      <c r="I198" s="1106"/>
      <c r="J198" s="776">
        <f ca="1">IF(MOD(ROW()-13,2)=0,IF(ISBLANK(OFFSET('11. SEGUIMIENTO 2026'!$N$14,INT((ROW()-13)/2),0)),"",OFFSET('11. SEGUIMIENTO 2026'!$N$14,INT((ROW()-13)/2),0)),IF(ISBLANK(OFFSET('9. METAS'!$R$20,INT((ROW()-14)/2),0)),"",OFFSET('9. METAS'!$R$20,INT((ROW()-14)/2),0)))</f>
        <v>75</v>
      </c>
      <c r="K198" s="774">
        <f ca="1">IF(MOD(ROW()-13,2)=0,IF(ISBLANK(OFFSET('11. SEGUIMIENTO 2026'!$O$14,INT((ROW()-13)/2),0)),"",OFFSET('11. SEGUIMIENTO 2026'!$O$14,INT((ROW()-13)/2),0)),IF(ISBLANK(OFFSET('9. METAS'!$S$20,INT((ROW()-14)/2),0)),"",OFFSET('9. METAS'!$S$20,INT((ROW()-14)/2),0)))</f>
        <v>73</v>
      </c>
      <c r="L198" s="774">
        <f ca="1">IF(MOD(ROW()-13,2)=0,IF(ISBLANK(OFFSET('11. SEGUIMIENTO 2026'!$P$14,INT((ROW()-13)/2),0)),"",OFFSET('11. SEGUIMIENTO 2026'!$P$14,INT((ROW()-13)/2),0)),IF(ISBLANK(OFFSET('9. METAS'!$T$20,INT((ROW()-14)/2),0)),"",OFFSET('9. METAS'!$T$20,INT((ROW()-14)/2),0)))</f>
        <v>65</v>
      </c>
      <c r="M198" s="775">
        <f ca="1">IF(MOD(ROW()-13,2)=0,IF(ISBLANK(OFFSET('11. SEGUIMIENTO 2026'!$Q$14,INT((ROW()-13)/2),0)),"",OFFSET('11. SEGUIMIENTO 2026'!$Q$14,INT((ROW()-13)/2),0)),IF(ISBLANK(OFFSET('9. METAS'!$U$20,INT((ROW()-14)/2),0)),"",OFFSET('9. METAS'!$U$20,INT((ROW()-14)/2),0)))</f>
        <v>62</v>
      </c>
      <c r="N198" s="1107"/>
      <c r="O198" s="1108"/>
      <c r="P198" s="1054"/>
      <c r="Q198" s="1054"/>
      <c r="R198" s="1054"/>
    </row>
    <row r="199" spans="3:18" ht="111.75" customHeight="1">
      <c r="C199" s="1109" t="str">
        <f ca="1">IF(ISBLANK(OFFSET('5. Pp (3 años)'!$C$39,INT((ROW()-13)/2),0)),"",OFFSET('5. Pp (3 años)'!$C$39,INT((ROW()-13)/2),0))</f>
        <v>Actividad</v>
      </c>
      <c r="D199" s="1111"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121" t="str">
        <f ca="1">IF(ISBLANK(OFFSET('5. Pp (3 años)'!$E$39,INT((ROW()-13)/2),0)),"",OFFSET('5. Pp (3 años)'!$E$39,INT((ROW()-13)/2),0))</f>
        <v xml:space="preserve">PSR: Porcentaje de Servicios Psicológicos,  Nutricionales, Jurídicos y de trabajo social, realizados.
</v>
      </c>
      <c r="F199" s="1113" t="str">
        <f ca="1">IF(ISBLANK(OFFSET('5. Pp (3 años)'!$K$39,INT((ROW()-13)/2),0)),"",OFFSET('5. Pp (3 años)'!$K$39,INT((ROW()-13)/2),0))</f>
        <v>Ascendente</v>
      </c>
      <c r="G199" s="1115" t="str">
        <f ca="1">IF(ISBLANK(OFFSET('5. Pp (3 años)'!$H$39,INT((ROW()-13)/2),0)),"",OFFSET('5. Pp (3 años)'!$H$39,INT((ROW()-13)/2),0))</f>
        <v>Trimestral</v>
      </c>
      <c r="H199" s="1097">
        <f ca="1">IF(ISBLANK(OFFSET('9. METAS'!$L$20,INT((ROW()-13)/2),0)),"",OFFSET('9. METAS'!$L$20,INT((ROW()-13)/2),0))</f>
        <v>1100</v>
      </c>
      <c r="I199" s="1099" t="s">
        <v>1393</v>
      </c>
      <c r="J199" s="776">
        <f ca="1">IF(MOD(ROW()-13,2)=0,IF(ISBLANK(OFFSET('11. SEGUIMIENTO 2026'!$N$14,INT((ROW()-13)/2),0)),"",OFFSET('11. SEGUIMIENTO 2026'!$N$14,INT((ROW()-13)/2),0)),IF(ISBLANK(OFFSET('9. METAS'!$R$20,INT((ROW()-14)/2),0)),"",OFFSET('9. METAS'!$R$20,INT((ROW()-14)/2),0)))</f>
        <v>226</v>
      </c>
      <c r="K199" s="774" t="str">
        <f ca="1">IF(MOD(ROW()-13,2)=0,IF(ISBLANK(OFFSET('11. SEGUIMIENTO 2026'!$O$14,INT((ROW()-13)/2),0)),"",OFFSET('11. SEGUIMIENTO 2026'!$O$14,INT((ROW()-13)/2),0)),IF(ISBLANK(OFFSET('9. METAS'!$S$20,INT((ROW()-14)/2),0)),"",OFFSET('9. METAS'!$S$20,INT((ROW()-14)/2),0)))</f>
        <v/>
      </c>
      <c r="L199" s="774" t="str">
        <f ca="1">IF(MOD(ROW()-13,2)=0,IF(ISBLANK(OFFSET('11. SEGUIMIENTO 2026'!$P$14,INT((ROW()-13)/2),0)),"",OFFSET('11. SEGUIMIENTO 2026'!$P$14,INT((ROW()-13)/2),0)),IF(ISBLANK(OFFSET('9. METAS'!$T$20,INT((ROW()-14)/2),0)),"",OFFSET('9. METAS'!$T$20,INT((ROW()-14)/2),0)))</f>
        <v/>
      </c>
      <c r="M199" s="775" t="str">
        <f ca="1">IF(MOD(ROW()-13,2)=0,IF(ISBLANK(OFFSET('11. SEGUIMIENTO 2026'!$Q$14,INT((ROW()-13)/2),0)),"",OFFSET('11. SEGUIMIENTO 2026'!$Q$14,INT((ROW()-13)/2),0)),IF(ISBLANK(OFFSET('9. METAS'!$U$20,INT((ROW()-14)/2),0)),"",OFFSET('9. METAS'!$U$20,INT((ROW()-14)/2),0)))</f>
        <v/>
      </c>
      <c r="N199" s="1101">
        <f t="shared" ref="N199" ca="1" si="181">IFERROR(J199/J200,"ND")</f>
        <v>0.80714285714285716</v>
      </c>
      <c r="O199" s="1103">
        <f t="shared" ref="O199" ca="1" si="182">IFERROR(((J199)/H199),"ND")</f>
        <v>0.20545454545454545</v>
      </c>
      <c r="P199" s="1054" t="s">
        <v>1604</v>
      </c>
      <c r="Q199" s="1054"/>
      <c r="R199" s="1054"/>
    </row>
    <row r="200" spans="3:18" ht="111.75" customHeight="1">
      <c r="C200" s="1117"/>
      <c r="D200" s="1118"/>
      <c r="E200" s="1122"/>
      <c r="F200" s="1119"/>
      <c r="G200" s="1120"/>
      <c r="H200" s="1105"/>
      <c r="I200" s="1106"/>
      <c r="J200" s="776">
        <f ca="1">IF(MOD(ROW()-13,2)=0,IF(ISBLANK(OFFSET('11. SEGUIMIENTO 2026'!$N$14,INT((ROW()-13)/2),0)),"",OFFSET('11. SEGUIMIENTO 2026'!$N$14,INT((ROW()-13)/2),0)),IF(ISBLANK(OFFSET('9. METAS'!$R$20,INT((ROW()-14)/2),0)),"",OFFSET('9. METAS'!$R$20,INT((ROW()-14)/2),0)))</f>
        <v>280</v>
      </c>
      <c r="K200" s="774">
        <f ca="1">IF(MOD(ROW()-13,2)=0,IF(ISBLANK(OFFSET('11. SEGUIMIENTO 2026'!$O$14,INT((ROW()-13)/2),0)),"",OFFSET('11. SEGUIMIENTO 2026'!$O$14,INT((ROW()-13)/2),0)),IF(ISBLANK(OFFSET('9. METAS'!$S$20,INT((ROW()-14)/2),0)),"",OFFSET('9. METAS'!$S$20,INT((ROW()-14)/2),0)))</f>
        <v>290</v>
      </c>
      <c r="L200" s="774">
        <f ca="1">IF(MOD(ROW()-13,2)=0,IF(ISBLANK(OFFSET('11. SEGUIMIENTO 2026'!$P$14,INT((ROW()-13)/2),0)),"",OFFSET('11. SEGUIMIENTO 2026'!$P$14,INT((ROW()-13)/2),0)),IF(ISBLANK(OFFSET('9. METAS'!$T$20,INT((ROW()-14)/2),0)),"",OFFSET('9. METAS'!$T$20,INT((ROW()-14)/2),0)))</f>
        <v>280</v>
      </c>
      <c r="M200" s="775">
        <f ca="1">IF(MOD(ROW()-13,2)=0,IF(ISBLANK(OFFSET('11. SEGUIMIENTO 2026'!$Q$14,INT((ROW()-13)/2),0)),"",OFFSET('11. SEGUIMIENTO 2026'!$Q$14,INT((ROW()-13)/2),0)),IF(ISBLANK(OFFSET('9. METAS'!$U$20,INT((ROW()-14)/2),0)),"",OFFSET('9. METAS'!$U$20,INT((ROW()-14)/2),0)))</f>
        <v>250</v>
      </c>
      <c r="N200" s="1107"/>
      <c r="O200" s="1108"/>
      <c r="P200" s="1054"/>
      <c r="Q200" s="1054"/>
      <c r="R200" s="1054"/>
    </row>
    <row r="201" spans="3:18" ht="102" customHeight="1">
      <c r="C201" s="1109" t="str">
        <f ca="1">IF(ISBLANK(OFFSET('5. Pp (3 años)'!$C$39,INT((ROW()-13)/2),0)),"",OFFSET('5. Pp (3 años)'!$C$39,INT((ROW()-13)/2),0))</f>
        <v>Actividad</v>
      </c>
      <c r="D201" s="1111" t="str">
        <f ca="1">IF(ISBLANK(OFFSET('5. Pp (3 años)'!$D$39,INT((ROW()-13)/2),0)),"",OFFSET('5. Pp (3 años)'!$D$39,INT((ROW()-13)/2),0))</f>
        <v>4.2.1.1.20.3. Realización de entrega de insumos de uso y consumo para las personas adultas mayores ingresadas a la Casa Transitoria para las Personas Adultas Mayores "Grandes Corazones".</v>
      </c>
      <c r="E201" s="1111" t="str">
        <f ca="1">IF(ISBLANK(OFFSET('5. Pp (3 años)'!$E$39,INT((ROW()-13)/2),0)),"",OFFSET('5. Pp (3 años)'!$E$39,INT((ROW()-13)/2),0))</f>
        <v>PIUCE: Porcentaje de Insumos de Uso y Consumo Entregados.</v>
      </c>
      <c r="F201" s="1113" t="str">
        <f ca="1">IF(ISBLANK(OFFSET('5. Pp (3 años)'!$K$39,INT((ROW()-13)/2),0)),"",OFFSET('5. Pp (3 años)'!$K$39,INT((ROW()-13)/2),0))</f>
        <v>Ascendente</v>
      </c>
      <c r="G201" s="1115" t="str">
        <f ca="1">IF(ISBLANK(OFFSET('5. Pp (3 años)'!$H$39,INT((ROW()-13)/2),0)),"",OFFSET('5. Pp (3 años)'!$H$39,INT((ROW()-13)/2),0))</f>
        <v xml:space="preserve">Trimestral </v>
      </c>
      <c r="H201" s="1097">
        <f ca="1">IF(ISBLANK(OFFSET('9. METAS'!$L$20,INT((ROW()-13)/2),0)),"",OFFSET('9. METAS'!$L$20,INT((ROW()-13)/2),0))</f>
        <v>25200</v>
      </c>
      <c r="I201" s="1099" t="s">
        <v>1393</v>
      </c>
      <c r="J201" s="776">
        <f ca="1">IF(MOD(ROW()-13,2)=0,IF(ISBLANK(OFFSET('11. SEGUIMIENTO 2026'!$N$14,INT((ROW()-13)/2),0)),"",OFFSET('11. SEGUIMIENTO 2026'!$N$14,INT((ROW()-13)/2),0)),IF(ISBLANK(OFFSET('9. METAS'!$R$20,INT((ROW()-14)/2),0)),"",OFFSET('9. METAS'!$R$20,INT((ROW()-14)/2),0)))</f>
        <v>2641</v>
      </c>
      <c r="K201" s="774" t="str">
        <f ca="1">IF(MOD(ROW()-13,2)=0,IF(ISBLANK(OFFSET('11. SEGUIMIENTO 2026'!$O$14,INT((ROW()-13)/2),0)),"",OFFSET('11. SEGUIMIENTO 2026'!$O$14,INT((ROW()-13)/2),0)),IF(ISBLANK(OFFSET('9. METAS'!$S$20,INT((ROW()-14)/2),0)),"",OFFSET('9. METAS'!$S$20,INT((ROW()-14)/2),0)))</f>
        <v/>
      </c>
      <c r="L201" s="774" t="str">
        <f ca="1">IF(MOD(ROW()-13,2)=0,IF(ISBLANK(OFFSET('11. SEGUIMIENTO 2026'!$P$14,INT((ROW()-13)/2),0)),"",OFFSET('11. SEGUIMIENTO 2026'!$P$14,INT((ROW()-13)/2),0)),IF(ISBLANK(OFFSET('9. METAS'!$T$20,INT((ROW()-14)/2),0)),"",OFFSET('9. METAS'!$T$20,INT((ROW()-14)/2),0)))</f>
        <v/>
      </c>
      <c r="M201" s="775" t="str">
        <f ca="1">IF(MOD(ROW()-13,2)=0,IF(ISBLANK(OFFSET('11. SEGUIMIENTO 2026'!$Q$14,INT((ROW()-13)/2),0)),"",OFFSET('11. SEGUIMIENTO 2026'!$Q$14,INT((ROW()-13)/2),0)),IF(ISBLANK(OFFSET('9. METAS'!$U$20,INT((ROW()-14)/2),0)),"",OFFSET('9. METAS'!$U$20,INT((ROW()-14)/2),0)))</f>
        <v/>
      </c>
      <c r="N201" s="1101">
        <f t="shared" ref="N201" ca="1" si="183">IFERROR(J201/J202,"ND")</f>
        <v>0.44762711864406779</v>
      </c>
      <c r="O201" s="1103">
        <f t="shared" ref="O201" ca="1" si="184">IFERROR(((J201)/H201),"ND")</f>
        <v>0.1048015873015873</v>
      </c>
      <c r="P201" s="1054" t="s">
        <v>1605</v>
      </c>
      <c r="Q201" s="1054"/>
      <c r="R201" s="1054"/>
    </row>
    <row r="202" spans="3:18" ht="102" customHeight="1">
      <c r="C202" s="1117"/>
      <c r="D202" s="1118"/>
      <c r="E202" s="1118"/>
      <c r="F202" s="1119"/>
      <c r="G202" s="1120"/>
      <c r="H202" s="1105"/>
      <c r="I202" s="1106"/>
      <c r="J202" s="776">
        <f ca="1">IF(MOD(ROW()-13,2)=0,IF(ISBLANK(OFFSET('11. SEGUIMIENTO 2026'!$N$14,INT((ROW()-13)/2),0)),"",OFFSET('11. SEGUIMIENTO 2026'!$N$14,INT((ROW()-13)/2),0)),IF(ISBLANK(OFFSET('9. METAS'!$R$20,INT((ROW()-14)/2),0)),"",OFFSET('9. METAS'!$R$20,INT((ROW()-14)/2),0)))</f>
        <v>5900</v>
      </c>
      <c r="K202" s="774">
        <f ca="1">IF(MOD(ROW()-13,2)=0,IF(ISBLANK(OFFSET('11. SEGUIMIENTO 2026'!$O$14,INT((ROW()-13)/2),0)),"",OFFSET('11. SEGUIMIENTO 2026'!$O$14,INT((ROW()-13)/2),0)),IF(ISBLANK(OFFSET('9. METAS'!$S$20,INT((ROW()-14)/2),0)),"",OFFSET('9. METAS'!$S$20,INT((ROW()-14)/2),0)))</f>
        <v>6500</v>
      </c>
      <c r="L202" s="774">
        <f ca="1">IF(MOD(ROW()-13,2)=0,IF(ISBLANK(OFFSET('11. SEGUIMIENTO 2026'!$P$14,INT((ROW()-13)/2),0)),"",OFFSET('11. SEGUIMIENTO 2026'!$P$14,INT((ROW()-13)/2),0)),IF(ISBLANK(OFFSET('9. METAS'!$T$20,INT((ROW()-14)/2),0)),"",OFFSET('9. METAS'!$T$20,INT((ROW()-14)/2),0)))</f>
        <v>6600</v>
      </c>
      <c r="M202" s="775">
        <f ca="1">IF(MOD(ROW()-13,2)=0,IF(ISBLANK(OFFSET('11. SEGUIMIENTO 2026'!$Q$14,INT((ROW()-13)/2),0)),"",OFFSET('11. SEGUIMIENTO 2026'!$Q$14,INT((ROW()-13)/2),0)),IF(ISBLANK(OFFSET('9. METAS'!$U$20,INT((ROW()-14)/2),0)),"",OFFSET('9. METAS'!$U$20,INT((ROW()-14)/2),0)))</f>
        <v>6200</v>
      </c>
      <c r="N202" s="1107"/>
      <c r="O202" s="1108"/>
      <c r="P202" s="1054"/>
      <c r="Q202" s="1054"/>
      <c r="R202" s="1054"/>
    </row>
    <row r="203" spans="3:18" ht="87" customHeight="1">
      <c r="C203" s="1109" t="str">
        <f ca="1">IF(ISBLANK(OFFSET('5. Pp (3 años)'!$C$39,INT((ROW()-13)/2),0)),"",OFFSET('5. Pp (3 años)'!$C$39,INT((ROW()-13)/2),0))</f>
        <v>Componente</v>
      </c>
      <c r="D203" s="1111" t="str">
        <f ca="1">IF(ISBLANK(OFFSET('5. Pp (3 años)'!$D$39,INT((ROW()-13)/2),0)),"",OFFSET('5. Pp (3 años)'!$D$39,INT((ROW()-13)/2),0))</f>
        <v>4.2.1.1.21. Sensibilización sobre el buen trato para coadyuvar en la integración familiar, dirigido a las familias benitojuareses, realizadas.</v>
      </c>
      <c r="E203" s="1111" t="str">
        <f ca="1">IF(ISBLANK(OFFSET('5. Pp (3 años)'!$E$39,INT((ROW()-13)/2),0)),"",OFFSET('5. Pp (3 años)'!$E$39,INT((ROW()-13)/2),0))</f>
        <v>PSABR: Porcentaje de Sensibilizaciones con Acciones del Buen Trato en Familia Realizadas.</v>
      </c>
      <c r="F203" s="1113" t="str">
        <f ca="1">IF(ISBLANK(OFFSET('5. Pp (3 años)'!$K$39,INT((ROW()-13)/2),0)),"",OFFSET('5. Pp (3 años)'!$K$39,INT((ROW()-13)/2),0))</f>
        <v>Ascendente</v>
      </c>
      <c r="G203" s="1115" t="str">
        <f ca="1">IF(ISBLANK(OFFSET('5. Pp (3 años)'!$H$39,INT((ROW()-13)/2),0)),"",OFFSET('5. Pp (3 años)'!$H$39,INT((ROW()-13)/2),0))</f>
        <v>Trimestral</v>
      </c>
      <c r="H203" s="1097">
        <f ca="1">IF(ISBLANK(OFFSET('9. METAS'!$L$20,INT((ROW()-13)/2),0)),"",OFFSET('9. METAS'!$L$20,INT((ROW()-13)/2),0))</f>
        <v>6040</v>
      </c>
      <c r="I203" s="1099" t="s">
        <v>1393</v>
      </c>
      <c r="J203" s="776">
        <f ca="1">IF(MOD(ROW()-13,2)=0,IF(ISBLANK(OFFSET('11. SEGUIMIENTO 2026'!$N$14,INT((ROW()-13)/2),0)),"",OFFSET('11. SEGUIMIENTO 2026'!$N$14,INT((ROW()-13)/2),0)),IF(ISBLANK(OFFSET('9. METAS'!$R$20,INT((ROW()-14)/2),0)),"",OFFSET('9. METAS'!$R$20,INT((ROW()-14)/2),0)))</f>
        <v>1909</v>
      </c>
      <c r="K203" s="774" t="str">
        <f ca="1">IF(MOD(ROW()-13,2)=0,IF(ISBLANK(OFFSET('11. SEGUIMIENTO 2026'!$O$14,INT((ROW()-13)/2),0)),"",OFFSET('11. SEGUIMIENTO 2026'!$O$14,INT((ROW()-13)/2),0)),IF(ISBLANK(OFFSET('9. METAS'!$S$20,INT((ROW()-14)/2),0)),"",OFFSET('9. METAS'!$S$20,INT((ROW()-14)/2),0)))</f>
        <v/>
      </c>
      <c r="L203" s="774" t="str">
        <f ca="1">IF(MOD(ROW()-13,2)=0,IF(ISBLANK(OFFSET('11. SEGUIMIENTO 2026'!$P$14,INT((ROW()-13)/2),0)),"",OFFSET('11. SEGUIMIENTO 2026'!$P$14,INT((ROW()-13)/2),0)),IF(ISBLANK(OFFSET('9. METAS'!$T$20,INT((ROW()-14)/2),0)),"",OFFSET('9. METAS'!$T$20,INT((ROW()-14)/2),0)))</f>
        <v/>
      </c>
      <c r="M203" s="775" t="str">
        <f ca="1">IF(MOD(ROW()-13,2)=0,IF(ISBLANK(OFFSET('11. SEGUIMIENTO 2026'!$Q$14,INT((ROW()-13)/2),0)),"",OFFSET('11. SEGUIMIENTO 2026'!$Q$14,INT((ROW()-13)/2),0)),IF(ISBLANK(OFFSET('9. METAS'!$U$20,INT((ROW()-14)/2),0)),"",OFFSET('9. METAS'!$U$20,INT((ROW()-14)/2),0)))</f>
        <v/>
      </c>
      <c r="N203" s="1101">
        <f t="shared" ref="N203" ca="1" si="185">IFERROR(J203/J204,"ND")</f>
        <v>1.2642384105960265</v>
      </c>
      <c r="O203" s="1103">
        <f t="shared" ref="O203" ca="1" si="186">IFERROR(((J203)/H203),"ND")</f>
        <v>0.31605960264900662</v>
      </c>
      <c r="P203" s="1055" t="s">
        <v>1606</v>
      </c>
      <c r="Q203" s="1055"/>
      <c r="R203" s="1055"/>
    </row>
    <row r="204" spans="3:18" ht="87" customHeight="1">
      <c r="C204" s="1117"/>
      <c r="D204" s="1118"/>
      <c r="E204" s="1118"/>
      <c r="F204" s="1119"/>
      <c r="G204" s="1120"/>
      <c r="H204" s="1105"/>
      <c r="I204" s="1106"/>
      <c r="J204" s="776">
        <f ca="1">IF(MOD(ROW()-13,2)=0,IF(ISBLANK(OFFSET('11. SEGUIMIENTO 2026'!$N$14,INT((ROW()-13)/2),0)),"",OFFSET('11. SEGUIMIENTO 2026'!$N$14,INT((ROW()-13)/2),0)),IF(ISBLANK(OFFSET('9. METAS'!$R$20,INT((ROW()-14)/2),0)),"",OFFSET('9. METAS'!$R$20,INT((ROW()-14)/2),0)))</f>
        <v>1510</v>
      </c>
      <c r="K204" s="774">
        <f ca="1">IF(MOD(ROW()-13,2)=0,IF(ISBLANK(OFFSET('11. SEGUIMIENTO 2026'!$O$14,INT((ROW()-13)/2),0)),"",OFFSET('11. SEGUIMIENTO 2026'!$O$14,INT((ROW()-13)/2),0)),IF(ISBLANK(OFFSET('9. METAS'!$S$20,INT((ROW()-14)/2),0)),"",OFFSET('9. METAS'!$S$20,INT((ROW()-14)/2),0)))</f>
        <v>1510</v>
      </c>
      <c r="L204" s="774">
        <f ca="1">IF(MOD(ROW()-13,2)=0,IF(ISBLANK(OFFSET('11. SEGUIMIENTO 2026'!$P$14,INT((ROW()-13)/2),0)),"",OFFSET('11. SEGUIMIENTO 2026'!$P$14,INT((ROW()-13)/2),0)),IF(ISBLANK(OFFSET('9. METAS'!$T$20,INT((ROW()-14)/2),0)),"",OFFSET('9. METAS'!$T$20,INT((ROW()-14)/2),0)))</f>
        <v>1510</v>
      </c>
      <c r="M204" s="775">
        <f ca="1">IF(MOD(ROW()-13,2)=0,IF(ISBLANK(OFFSET('11. SEGUIMIENTO 2026'!$Q$14,INT((ROW()-13)/2),0)),"",OFFSET('11. SEGUIMIENTO 2026'!$Q$14,INT((ROW()-13)/2),0)),IF(ISBLANK(OFFSET('9. METAS'!$U$20,INT((ROW()-14)/2),0)),"",OFFSET('9. METAS'!$U$20,INT((ROW()-14)/2),0)))</f>
        <v>1510</v>
      </c>
      <c r="N204" s="1107"/>
      <c r="O204" s="1108"/>
      <c r="P204" s="1055"/>
      <c r="Q204" s="1055"/>
      <c r="R204" s="1055"/>
    </row>
    <row r="205" spans="3:18" ht="63.75" customHeight="1">
      <c r="C205" s="1109" t="str">
        <f ca="1">IF(ISBLANK(OFFSET('5. Pp (3 años)'!$C$39,INT((ROW()-13)/2),0)),"",OFFSET('5. Pp (3 años)'!$C$39,INT((ROW()-13)/2),0))</f>
        <v>Actividad</v>
      </c>
      <c r="D205" s="1111" t="str">
        <f ca="1">IF(ISBLANK(OFFSET('5. Pp (3 años)'!$D$39,INT((ROW()-13)/2),0)),"",OFFSET('5. Pp (3 años)'!$D$39,INT((ROW()-13)/2),0))</f>
        <v>4.2.1.1.21.1. Impartición de capacitaciones sobre el buen trato en familia para población en general.</v>
      </c>
      <c r="E205" s="1111" t="str">
        <f ca="1">IF(ISBLANK(OFFSET('5. Pp (3 años)'!$E$39,INT((ROW()-13)/2),0)),"",OFFSET('5. Pp (3 años)'!$E$39,INT((ROW()-13)/2),0))</f>
        <v xml:space="preserve">PCBTI: Porcentaje de Capacitaciones de Buen Trato en Familia Impartidas. </v>
      </c>
      <c r="F205" s="1113" t="str">
        <f ca="1">IF(ISBLANK(OFFSET('5. Pp (3 años)'!$K$39,INT((ROW()-13)/2),0)),"",OFFSET('5. Pp (3 años)'!$K$39,INT((ROW()-13)/2),0))</f>
        <v>Ascendente</v>
      </c>
      <c r="G205" s="1115" t="str">
        <f ca="1">IF(ISBLANK(OFFSET('5. Pp (3 años)'!$H$39,INT((ROW()-13)/2),0)),"",OFFSET('5. Pp (3 años)'!$H$39,INT((ROW()-13)/2),0))</f>
        <v>Trimestral</v>
      </c>
      <c r="H205" s="1097">
        <f ca="1">IF(ISBLANK(OFFSET('9. METAS'!$L$20,INT((ROW()-13)/2),0)),"",OFFSET('9. METAS'!$L$20,INT((ROW()-13)/2),0))</f>
        <v>100</v>
      </c>
      <c r="I205" s="1099" t="s">
        <v>1393</v>
      </c>
      <c r="J205" s="776">
        <f ca="1">IF(MOD(ROW()-13,2)=0,IF(ISBLANK(OFFSET('11. SEGUIMIENTO 2026'!$N$14,INT((ROW()-13)/2),0)),"",OFFSET('11. SEGUIMIENTO 2026'!$N$14,INT((ROW()-13)/2),0)),IF(ISBLANK(OFFSET('9. METAS'!$R$20,INT((ROW()-14)/2),0)),"",OFFSET('9. METAS'!$R$20,INT((ROW()-14)/2),0)))</f>
        <v>27</v>
      </c>
      <c r="K205" s="774" t="str">
        <f ca="1">IF(MOD(ROW()-13,2)=0,IF(ISBLANK(OFFSET('11. SEGUIMIENTO 2026'!$O$14,INT((ROW()-13)/2),0)),"",OFFSET('11. SEGUIMIENTO 2026'!$O$14,INT((ROW()-13)/2),0)),IF(ISBLANK(OFFSET('9. METAS'!$S$20,INT((ROW()-14)/2),0)),"",OFFSET('9. METAS'!$S$20,INT((ROW()-14)/2),0)))</f>
        <v/>
      </c>
      <c r="L205" s="774" t="str">
        <f ca="1">IF(MOD(ROW()-13,2)=0,IF(ISBLANK(OFFSET('11. SEGUIMIENTO 2026'!$P$14,INT((ROW()-13)/2),0)),"",OFFSET('11. SEGUIMIENTO 2026'!$P$14,INT((ROW()-13)/2),0)),IF(ISBLANK(OFFSET('9. METAS'!$T$20,INT((ROW()-14)/2),0)),"",OFFSET('9. METAS'!$T$20,INT((ROW()-14)/2),0)))</f>
        <v/>
      </c>
      <c r="M205" s="775" t="str">
        <f ca="1">IF(MOD(ROW()-13,2)=0,IF(ISBLANK(OFFSET('11. SEGUIMIENTO 2026'!$Q$14,INT((ROW()-13)/2),0)),"",OFFSET('11. SEGUIMIENTO 2026'!$Q$14,INT((ROW()-13)/2),0)),IF(ISBLANK(OFFSET('9. METAS'!$U$20,INT((ROW()-14)/2),0)),"",OFFSET('9. METAS'!$U$20,INT((ROW()-14)/2),0)))</f>
        <v/>
      </c>
      <c r="N205" s="1101">
        <f t="shared" ref="N205" ca="1" si="187">IFERROR(J205/J206,"ND")</f>
        <v>1.08</v>
      </c>
      <c r="O205" s="1103">
        <f t="shared" ref="O205" ca="1" si="188">IFERROR(((J205)/H205),"ND")</f>
        <v>0.27</v>
      </c>
      <c r="P205" s="1054" t="s">
        <v>1607</v>
      </c>
      <c r="Q205" s="1054"/>
      <c r="R205" s="1054"/>
    </row>
    <row r="206" spans="3:18" ht="63.75" customHeight="1">
      <c r="C206" s="1117"/>
      <c r="D206" s="1118"/>
      <c r="E206" s="1118"/>
      <c r="F206" s="1119"/>
      <c r="G206" s="1120"/>
      <c r="H206" s="1105"/>
      <c r="I206" s="1106"/>
      <c r="J206" s="776">
        <f ca="1">IF(MOD(ROW()-13,2)=0,IF(ISBLANK(OFFSET('11. SEGUIMIENTO 2026'!$N$14,INT((ROW()-13)/2),0)),"",OFFSET('11. SEGUIMIENTO 2026'!$N$14,INT((ROW()-13)/2),0)),IF(ISBLANK(OFFSET('9. METAS'!$R$20,INT((ROW()-14)/2),0)),"",OFFSET('9. METAS'!$R$20,INT((ROW()-14)/2),0)))</f>
        <v>25</v>
      </c>
      <c r="K206" s="774">
        <f ca="1">IF(MOD(ROW()-13,2)=0,IF(ISBLANK(OFFSET('11. SEGUIMIENTO 2026'!$O$14,INT((ROW()-13)/2),0)),"",OFFSET('11. SEGUIMIENTO 2026'!$O$14,INT((ROW()-13)/2),0)),IF(ISBLANK(OFFSET('9. METAS'!$S$20,INT((ROW()-14)/2),0)),"",OFFSET('9. METAS'!$S$20,INT((ROW()-14)/2),0)))</f>
        <v>25</v>
      </c>
      <c r="L206" s="774">
        <f ca="1">IF(MOD(ROW()-13,2)=0,IF(ISBLANK(OFFSET('11. SEGUIMIENTO 2026'!$P$14,INT((ROW()-13)/2),0)),"",OFFSET('11. SEGUIMIENTO 2026'!$P$14,INT((ROW()-13)/2),0)),IF(ISBLANK(OFFSET('9. METAS'!$T$20,INT((ROW()-14)/2),0)),"",OFFSET('9. METAS'!$T$20,INT((ROW()-14)/2),0)))</f>
        <v>25</v>
      </c>
      <c r="M206" s="775">
        <f ca="1">IF(MOD(ROW()-13,2)=0,IF(ISBLANK(OFFSET('11. SEGUIMIENTO 2026'!$Q$14,INT((ROW()-13)/2),0)),"",OFFSET('11. SEGUIMIENTO 2026'!$Q$14,INT((ROW()-13)/2),0)),IF(ISBLANK(OFFSET('9. METAS'!$U$20,INT((ROW()-14)/2),0)),"",OFFSET('9. METAS'!$U$20,INT((ROW()-14)/2),0)))</f>
        <v>25</v>
      </c>
      <c r="N206" s="1107"/>
      <c r="O206" s="1108"/>
      <c r="P206" s="1054"/>
      <c r="Q206" s="1054"/>
      <c r="R206" s="1054"/>
    </row>
    <row r="207" spans="3:18" ht="63.75" customHeight="1">
      <c r="C207" s="1109" t="str">
        <f ca="1">IF(ISBLANK(OFFSET('5. Pp (3 años)'!$C$39,INT((ROW()-13)/2),0)),"",OFFSET('5. Pp (3 años)'!$C$39,INT((ROW()-13)/2),0))</f>
        <v>Actividad</v>
      </c>
      <c r="D207" s="1111" t="str">
        <f ca="1">IF(ISBLANK(OFFSET('5. Pp (3 años)'!$D$39,INT((ROW()-13)/2),0)),"",OFFSET('5. Pp (3 años)'!$D$39,INT((ROW()-13)/2),0))</f>
        <v xml:space="preserve">4.2.1.1.21.2. Realización de eventos que promueven el fortalecimiento de los valores y la integración familiar de los benitojuareses. </v>
      </c>
      <c r="E207" s="1111" t="str">
        <f ca="1">IF(ISBLANK(OFFSET('5. Pp (3 años)'!$E$39,INT((ROW()-13)/2),0)),"",OFFSET('5. Pp (3 años)'!$E$39,INT((ROW()-13)/2),0))</f>
        <v>PEFVIR: Porcentaje de Eventos que promueven el Fortalecimiento de los Valores y la Integración familiar Realizados.</v>
      </c>
      <c r="F207" s="1113" t="str">
        <f ca="1">IF(ISBLANK(OFFSET('5. Pp (3 años)'!$K$39,INT((ROW()-13)/2),0)),"",OFFSET('5. Pp (3 años)'!$K$39,INT((ROW()-13)/2),0))</f>
        <v>Ascendente</v>
      </c>
      <c r="G207" s="1115" t="str">
        <f ca="1">IF(ISBLANK(OFFSET('5. Pp (3 años)'!$H$39,INT((ROW()-13)/2),0)),"",OFFSET('5. Pp (3 años)'!$H$39,INT((ROW()-13)/2),0))</f>
        <v>Trimestral</v>
      </c>
      <c r="H207" s="1097">
        <f ca="1">IF(ISBLANK(OFFSET('9. METAS'!$L$20,INT((ROW()-13)/2),0)),"",OFFSET('9. METAS'!$L$20,INT((ROW()-13)/2),0))</f>
        <v>8</v>
      </c>
      <c r="I207" s="1099" t="s">
        <v>1393</v>
      </c>
      <c r="J207" s="776">
        <f ca="1">IF(MOD(ROW()-13,2)=0,IF(ISBLANK(OFFSET('11. SEGUIMIENTO 2026'!$N$14,INT((ROW()-13)/2),0)),"",OFFSET('11. SEGUIMIENTO 2026'!$N$14,INT((ROW()-13)/2),0)),IF(ISBLANK(OFFSET('9. METAS'!$R$20,INT((ROW()-14)/2),0)),"",OFFSET('9. METAS'!$R$20,INT((ROW()-14)/2),0)))</f>
        <v>2</v>
      </c>
      <c r="K207" s="774" t="str">
        <f ca="1">IF(MOD(ROW()-13,2)=0,IF(ISBLANK(OFFSET('11. SEGUIMIENTO 2026'!$O$14,INT((ROW()-13)/2),0)),"",OFFSET('11. SEGUIMIENTO 2026'!$O$14,INT((ROW()-13)/2),0)),IF(ISBLANK(OFFSET('9. METAS'!$S$20,INT((ROW()-14)/2),0)),"",OFFSET('9. METAS'!$S$20,INT((ROW()-14)/2),0)))</f>
        <v/>
      </c>
      <c r="L207" s="774" t="str">
        <f ca="1">IF(MOD(ROW()-13,2)=0,IF(ISBLANK(OFFSET('11. SEGUIMIENTO 2026'!$P$14,INT((ROW()-13)/2),0)),"",OFFSET('11. SEGUIMIENTO 2026'!$P$14,INT((ROW()-13)/2),0)),IF(ISBLANK(OFFSET('9. METAS'!$T$20,INT((ROW()-14)/2),0)),"",OFFSET('9. METAS'!$T$20,INT((ROW()-14)/2),0)))</f>
        <v/>
      </c>
      <c r="M207" s="775" t="str">
        <f ca="1">IF(MOD(ROW()-13,2)=0,IF(ISBLANK(OFFSET('11. SEGUIMIENTO 2026'!$Q$14,INT((ROW()-13)/2),0)),"",OFFSET('11. SEGUIMIENTO 2026'!$Q$14,INT((ROW()-13)/2),0)),IF(ISBLANK(OFFSET('9. METAS'!$U$20,INT((ROW()-14)/2),0)),"",OFFSET('9. METAS'!$U$20,INT((ROW()-14)/2),0)))</f>
        <v/>
      </c>
      <c r="N207" s="1101">
        <f t="shared" ref="N207" ca="1" si="189">IFERROR(J207/J208,"ND")</f>
        <v>1</v>
      </c>
      <c r="O207" s="1103">
        <f t="shared" ref="O207" ca="1" si="190">IFERROR(((J207)/H207),"ND")</f>
        <v>0.25</v>
      </c>
      <c r="P207" s="1054" t="s">
        <v>1608</v>
      </c>
      <c r="Q207" s="1054"/>
      <c r="R207" s="1054"/>
    </row>
    <row r="208" spans="3:18" ht="63.75" customHeight="1" thickBot="1">
      <c r="C208" s="1110"/>
      <c r="D208" s="1112"/>
      <c r="E208" s="1112"/>
      <c r="F208" s="1114"/>
      <c r="G208" s="1116"/>
      <c r="H208" s="1098"/>
      <c r="I208" s="1100"/>
      <c r="J208" s="777">
        <f ca="1">IF(MOD(ROW()-13,2)=0,IF(ISBLANK(OFFSET('11. SEGUIMIENTO 2026'!$N$14,INT((ROW()-13)/2),0)),"",OFFSET('11. SEGUIMIENTO 2026'!$N$14,INT((ROW()-13)/2),0)),IF(ISBLANK(OFFSET('9. METAS'!$R$20,INT((ROW()-14)/2),0)),"",OFFSET('9. METAS'!$R$20,INT((ROW()-14)/2),0)))</f>
        <v>2</v>
      </c>
      <c r="K208" s="778">
        <f ca="1">IF(MOD(ROW()-13,2)=0,IF(ISBLANK(OFFSET('11. SEGUIMIENTO 2026'!$O$14,INT((ROW()-13)/2),0)),"",OFFSET('11. SEGUIMIENTO 2026'!$O$14,INT((ROW()-13)/2),0)),IF(ISBLANK(OFFSET('9. METAS'!$S$20,INT((ROW()-14)/2),0)),"",OFFSET('9. METAS'!$S$20,INT((ROW()-14)/2),0)))</f>
        <v>2</v>
      </c>
      <c r="L208" s="778">
        <f ca="1">IF(MOD(ROW()-13,2)=0,IF(ISBLANK(OFFSET('11. SEGUIMIENTO 2026'!$P$14,INT((ROW()-13)/2),0)),"",OFFSET('11. SEGUIMIENTO 2026'!$P$14,INT((ROW()-13)/2),0)),IF(ISBLANK(OFFSET('9. METAS'!$T$20,INT((ROW()-14)/2),0)),"",OFFSET('9. METAS'!$T$20,INT((ROW()-14)/2),0)))</f>
        <v>2</v>
      </c>
      <c r="M208" s="779">
        <f ca="1">IF(MOD(ROW()-13,2)=0,IF(ISBLANK(OFFSET('11. SEGUIMIENTO 2026'!$Q$14,INT((ROW()-13)/2),0)),"",OFFSET('11. SEGUIMIENTO 2026'!$Q$14,INT((ROW()-13)/2),0)),IF(ISBLANK(OFFSET('9. METAS'!$U$20,INT((ROW()-14)/2),0)),"",OFFSET('9. METAS'!$U$20,INT((ROW()-14)/2),0)))</f>
        <v>2</v>
      </c>
      <c r="N208" s="1102"/>
      <c r="O208" s="1104"/>
      <c r="P208" s="1056"/>
      <c r="Q208" s="1056"/>
      <c r="R208" s="1056"/>
    </row>
    <row r="209" spans="4:16" ht="15.75" customHeight="1" thickTop="1"/>
    <row r="210" spans="4:16" ht="15" customHeight="1"/>
    <row r="211" spans="4:16" ht="15" customHeight="1"/>
    <row r="212" spans="4:16" ht="15" customHeight="1"/>
    <row r="213" spans="4:16" ht="15" customHeight="1"/>
    <row r="214" spans="4:16" ht="15" customHeight="1">
      <c r="D214" s="769"/>
      <c r="G214" s="1078"/>
      <c r="H214" s="1078"/>
      <c r="I214" s="1078"/>
      <c r="P214" s="769"/>
    </row>
    <row r="215" spans="4:16" ht="64.5" customHeight="1">
      <c r="D215" s="2" t="s">
        <v>1394</v>
      </c>
      <c r="G215" s="1096" t="s">
        <v>1396</v>
      </c>
      <c r="H215" s="1096"/>
      <c r="I215" s="1096"/>
      <c r="P215" s="2" t="s">
        <v>1395</v>
      </c>
    </row>
    <row r="216" spans="4:16" ht="15" customHeight="1"/>
    <row r="217" spans="4:16" ht="15" customHeight="1"/>
    <row r="218" spans="4:16" ht="15" customHeight="1"/>
    <row r="219" spans="4:16" ht="15" customHeight="1"/>
    <row r="220" spans="4:16" ht="15" customHeight="1"/>
    <row r="221" spans="4:16" ht="15" customHeight="1"/>
    <row r="222" spans="4:16" ht="15" customHeight="1"/>
    <row r="223" spans="4:16" ht="15" customHeight="1"/>
    <row r="224" spans="4:16"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75" customHeight="1"/>
  </sheetData>
  <protectedRanges>
    <protectedRange sqref="I13:I208" name="SI.NO"/>
    <protectedRange algorithmName="SHA-512" hashValue="VSDpUfYaSu2o1GNz/dNG0/zdAR2SyjQ4x4E+I/O817AEKyLH+9hkU426TeaW1NebwBiHlEu/vd5f18TkOfpfxw==" saltValue="bop94IANOsb3/TmZjo7hbg==" spinCount="100000" sqref="P13:P208" name="JUSTIFICACION"/>
  </protectedRanges>
  <mergeCells count="997">
    <mergeCell ref="N11:O11"/>
    <mergeCell ref="H10:O10"/>
    <mergeCell ref="C10:C12"/>
    <mergeCell ref="D10:D12"/>
    <mergeCell ref="E10:E12"/>
    <mergeCell ref="F10:F12"/>
    <mergeCell ref="G10:G12"/>
    <mergeCell ref="D5:M5"/>
    <mergeCell ref="D6:M6"/>
    <mergeCell ref="D7:M7"/>
    <mergeCell ref="D8:M8"/>
    <mergeCell ref="C9:E9"/>
    <mergeCell ref="H11:H12"/>
    <mergeCell ref="I11:I12"/>
    <mergeCell ref="J11:M11"/>
    <mergeCell ref="H13:H14"/>
    <mergeCell ref="I13:I14"/>
    <mergeCell ref="N13:N14"/>
    <mergeCell ref="O13:O14"/>
    <mergeCell ref="C15:C16"/>
    <mergeCell ref="D15:D16"/>
    <mergeCell ref="E15:E16"/>
    <mergeCell ref="F15:F16"/>
    <mergeCell ref="G15:G16"/>
    <mergeCell ref="H15:H16"/>
    <mergeCell ref="I15:I16"/>
    <mergeCell ref="N15:N16"/>
    <mergeCell ref="O15:O16"/>
    <mergeCell ref="C13:C14"/>
    <mergeCell ref="D13:D14"/>
    <mergeCell ref="E13:E14"/>
    <mergeCell ref="F13:F14"/>
    <mergeCell ref="G13:G14"/>
    <mergeCell ref="C17:C18"/>
    <mergeCell ref="D17:D18"/>
    <mergeCell ref="E17:E18"/>
    <mergeCell ref="F17:F18"/>
    <mergeCell ref="G17:G18"/>
    <mergeCell ref="H17:H18"/>
    <mergeCell ref="I17:I18"/>
    <mergeCell ref="N17:N18"/>
    <mergeCell ref="O17:O18"/>
    <mergeCell ref="C19:C20"/>
    <mergeCell ref="D19:D20"/>
    <mergeCell ref="E19:E20"/>
    <mergeCell ref="F19:F20"/>
    <mergeCell ref="G19:G20"/>
    <mergeCell ref="H19:H20"/>
    <mergeCell ref="I19:I20"/>
    <mergeCell ref="N19:N20"/>
    <mergeCell ref="O19:O20"/>
    <mergeCell ref="C21:C22"/>
    <mergeCell ref="D21:D22"/>
    <mergeCell ref="E21:E22"/>
    <mergeCell ref="F21:F22"/>
    <mergeCell ref="G21:G22"/>
    <mergeCell ref="H21:H22"/>
    <mergeCell ref="I21:I22"/>
    <mergeCell ref="N21:N22"/>
    <mergeCell ref="O21:O22"/>
    <mergeCell ref="C23:C24"/>
    <mergeCell ref="D23:D24"/>
    <mergeCell ref="E23:E24"/>
    <mergeCell ref="F23:F24"/>
    <mergeCell ref="G23:G24"/>
    <mergeCell ref="H23:H24"/>
    <mergeCell ref="I23:I24"/>
    <mergeCell ref="N23:N24"/>
    <mergeCell ref="O23:O24"/>
    <mergeCell ref="C25:C26"/>
    <mergeCell ref="D25:D26"/>
    <mergeCell ref="E25:E26"/>
    <mergeCell ref="F25:F26"/>
    <mergeCell ref="G25:G26"/>
    <mergeCell ref="H25:H26"/>
    <mergeCell ref="I25:I26"/>
    <mergeCell ref="N25:N26"/>
    <mergeCell ref="O25:O26"/>
    <mergeCell ref="C27:C28"/>
    <mergeCell ref="D27:D28"/>
    <mergeCell ref="E27:E28"/>
    <mergeCell ref="F27:F28"/>
    <mergeCell ref="G27:G28"/>
    <mergeCell ref="H27:H28"/>
    <mergeCell ref="I27:I28"/>
    <mergeCell ref="N27:N28"/>
    <mergeCell ref="O27:O28"/>
    <mergeCell ref="C29:C30"/>
    <mergeCell ref="D29:D30"/>
    <mergeCell ref="E29:E30"/>
    <mergeCell ref="F29:F30"/>
    <mergeCell ref="G29:G30"/>
    <mergeCell ref="H29:H30"/>
    <mergeCell ref="I29:I30"/>
    <mergeCell ref="N29:N30"/>
    <mergeCell ref="O29:O30"/>
    <mergeCell ref="C31:C32"/>
    <mergeCell ref="D31:D32"/>
    <mergeCell ref="E31:E32"/>
    <mergeCell ref="F31:F32"/>
    <mergeCell ref="G31:G32"/>
    <mergeCell ref="H31:H32"/>
    <mergeCell ref="I31:I32"/>
    <mergeCell ref="N31:N32"/>
    <mergeCell ref="O31:O32"/>
    <mergeCell ref="C33:C34"/>
    <mergeCell ref="D33:D34"/>
    <mergeCell ref="E33:E34"/>
    <mergeCell ref="F33:F34"/>
    <mergeCell ref="G33:G34"/>
    <mergeCell ref="H33:H34"/>
    <mergeCell ref="I33:I34"/>
    <mergeCell ref="N33:N34"/>
    <mergeCell ref="O33:O34"/>
    <mergeCell ref="C35:C36"/>
    <mergeCell ref="D35:D36"/>
    <mergeCell ref="E35:E36"/>
    <mergeCell ref="F35:F36"/>
    <mergeCell ref="G35:G36"/>
    <mergeCell ref="H35:H36"/>
    <mergeCell ref="I35:I36"/>
    <mergeCell ref="N35:N36"/>
    <mergeCell ref="O35:O36"/>
    <mergeCell ref="C37:C38"/>
    <mergeCell ref="D37:D38"/>
    <mergeCell ref="E37:E38"/>
    <mergeCell ref="F37:F38"/>
    <mergeCell ref="G37:G38"/>
    <mergeCell ref="H37:H38"/>
    <mergeCell ref="I37:I38"/>
    <mergeCell ref="N37:N38"/>
    <mergeCell ref="O37:O38"/>
    <mergeCell ref="C39:C40"/>
    <mergeCell ref="D39:D40"/>
    <mergeCell ref="E39:E40"/>
    <mergeCell ref="F39:F40"/>
    <mergeCell ref="G39:G40"/>
    <mergeCell ref="H39:H40"/>
    <mergeCell ref="I39:I40"/>
    <mergeCell ref="N39:N40"/>
    <mergeCell ref="O39:O40"/>
    <mergeCell ref="C41:C42"/>
    <mergeCell ref="D41:D42"/>
    <mergeCell ref="E41:E42"/>
    <mergeCell ref="F41:F42"/>
    <mergeCell ref="G41:G42"/>
    <mergeCell ref="H41:H42"/>
    <mergeCell ref="I41:I42"/>
    <mergeCell ref="N41:N42"/>
    <mergeCell ref="O41:O42"/>
    <mergeCell ref="C43:C44"/>
    <mergeCell ref="D43:D44"/>
    <mergeCell ref="E43:E44"/>
    <mergeCell ref="F43:F44"/>
    <mergeCell ref="G43:G44"/>
    <mergeCell ref="H43:H44"/>
    <mergeCell ref="I43:I44"/>
    <mergeCell ref="N43:N44"/>
    <mergeCell ref="O43:O44"/>
    <mergeCell ref="C45:C46"/>
    <mergeCell ref="D45:D46"/>
    <mergeCell ref="E45:E46"/>
    <mergeCell ref="F45:F46"/>
    <mergeCell ref="G45:G46"/>
    <mergeCell ref="H47:H48"/>
    <mergeCell ref="I47:I48"/>
    <mergeCell ref="N47:N48"/>
    <mergeCell ref="O47:O48"/>
    <mergeCell ref="C47:C48"/>
    <mergeCell ref="D47:D48"/>
    <mergeCell ref="E47:E48"/>
    <mergeCell ref="F47:F48"/>
    <mergeCell ref="G47:G48"/>
    <mergeCell ref="C51:C52"/>
    <mergeCell ref="E51:E52"/>
    <mergeCell ref="F51:F52"/>
    <mergeCell ref="G51:G52"/>
    <mergeCell ref="D49:D52"/>
    <mergeCell ref="H51:H52"/>
    <mergeCell ref="I51:I52"/>
    <mergeCell ref="N51:N52"/>
    <mergeCell ref="O51:O52"/>
    <mergeCell ref="C49:C50"/>
    <mergeCell ref="E49:E50"/>
    <mergeCell ref="F49:F50"/>
    <mergeCell ref="G49:G50"/>
    <mergeCell ref="C53:C54"/>
    <mergeCell ref="D53:D54"/>
    <mergeCell ref="E53:E54"/>
    <mergeCell ref="F53:F54"/>
    <mergeCell ref="G53:G54"/>
    <mergeCell ref="H53:H54"/>
    <mergeCell ref="I53:I54"/>
    <mergeCell ref="N53:N54"/>
    <mergeCell ref="O53:O54"/>
    <mergeCell ref="C55:C56"/>
    <mergeCell ref="D55:D56"/>
    <mergeCell ref="E55:E56"/>
    <mergeCell ref="F55:F56"/>
    <mergeCell ref="G55:G56"/>
    <mergeCell ref="H55:H56"/>
    <mergeCell ref="I55:I56"/>
    <mergeCell ref="N55:N56"/>
    <mergeCell ref="O55:O56"/>
    <mergeCell ref="C57:C58"/>
    <mergeCell ref="D57:D58"/>
    <mergeCell ref="E57:E58"/>
    <mergeCell ref="F57:F58"/>
    <mergeCell ref="G57:G58"/>
    <mergeCell ref="H57:H58"/>
    <mergeCell ref="I57:I58"/>
    <mergeCell ref="N57:N58"/>
    <mergeCell ref="O57:O58"/>
    <mergeCell ref="C59:C60"/>
    <mergeCell ref="D59:D60"/>
    <mergeCell ref="E59:E60"/>
    <mergeCell ref="F59:F60"/>
    <mergeCell ref="G59:G60"/>
    <mergeCell ref="H59:H60"/>
    <mergeCell ref="I59:I60"/>
    <mergeCell ref="N59:N60"/>
    <mergeCell ref="O59:O60"/>
    <mergeCell ref="C61:C62"/>
    <mergeCell ref="D61:D62"/>
    <mergeCell ref="E61:E62"/>
    <mergeCell ref="F61:F62"/>
    <mergeCell ref="G61:G62"/>
    <mergeCell ref="H61:H62"/>
    <mergeCell ref="I61:I62"/>
    <mergeCell ref="N61:N62"/>
    <mergeCell ref="O61:O62"/>
    <mergeCell ref="C63:C64"/>
    <mergeCell ref="D63:D64"/>
    <mergeCell ref="E63:E64"/>
    <mergeCell ref="F63:F64"/>
    <mergeCell ref="G63:G64"/>
    <mergeCell ref="H63:H64"/>
    <mergeCell ref="I63:I64"/>
    <mergeCell ref="N63:N64"/>
    <mergeCell ref="O63:O64"/>
    <mergeCell ref="C65:C66"/>
    <mergeCell ref="D65:D66"/>
    <mergeCell ref="E65:E66"/>
    <mergeCell ref="F65:F66"/>
    <mergeCell ref="G65:G66"/>
    <mergeCell ref="H65:H66"/>
    <mergeCell ref="I65:I66"/>
    <mergeCell ref="N65:N66"/>
    <mergeCell ref="O65:O66"/>
    <mergeCell ref="C67:C68"/>
    <mergeCell ref="D67:D68"/>
    <mergeCell ref="E67:E68"/>
    <mergeCell ref="F67:F68"/>
    <mergeCell ref="G67:G68"/>
    <mergeCell ref="H67:H68"/>
    <mergeCell ref="I67:I68"/>
    <mergeCell ref="N67:N68"/>
    <mergeCell ref="O67:O68"/>
    <mergeCell ref="C69:C70"/>
    <mergeCell ref="D69:D70"/>
    <mergeCell ref="E69:E70"/>
    <mergeCell ref="F69:F70"/>
    <mergeCell ref="G69:G70"/>
    <mergeCell ref="H69:H70"/>
    <mergeCell ref="I69:I70"/>
    <mergeCell ref="N69:N70"/>
    <mergeCell ref="O69:O70"/>
    <mergeCell ref="C71:C72"/>
    <mergeCell ref="D71:D72"/>
    <mergeCell ref="E71:E72"/>
    <mergeCell ref="F71:F72"/>
    <mergeCell ref="G71:G72"/>
    <mergeCell ref="H71:H72"/>
    <mergeCell ref="I71:I72"/>
    <mergeCell ref="N71:N72"/>
    <mergeCell ref="O71:O72"/>
    <mergeCell ref="C73:C74"/>
    <mergeCell ref="D73:D74"/>
    <mergeCell ref="E73:E74"/>
    <mergeCell ref="F73:F74"/>
    <mergeCell ref="G73:G74"/>
    <mergeCell ref="H73:H74"/>
    <mergeCell ref="I73:I74"/>
    <mergeCell ref="N73:N74"/>
    <mergeCell ref="O73:O74"/>
    <mergeCell ref="C75:C76"/>
    <mergeCell ref="D75:D76"/>
    <mergeCell ref="E75:E76"/>
    <mergeCell ref="F75:F76"/>
    <mergeCell ref="G75:G76"/>
    <mergeCell ref="H75:H76"/>
    <mergeCell ref="I75:I76"/>
    <mergeCell ref="N75:N76"/>
    <mergeCell ref="O75:O76"/>
    <mergeCell ref="C77:C78"/>
    <mergeCell ref="D77:D78"/>
    <mergeCell ref="E77:E78"/>
    <mergeCell ref="F77:F78"/>
    <mergeCell ref="G77:G78"/>
    <mergeCell ref="H77:H78"/>
    <mergeCell ref="I77:I78"/>
    <mergeCell ref="N77:N78"/>
    <mergeCell ref="O77:O78"/>
    <mergeCell ref="C79:C80"/>
    <mergeCell ref="D79:D80"/>
    <mergeCell ref="E79:E80"/>
    <mergeCell ref="F79:F80"/>
    <mergeCell ref="G79:G80"/>
    <mergeCell ref="H79:H80"/>
    <mergeCell ref="I79:I80"/>
    <mergeCell ref="N79:N80"/>
    <mergeCell ref="O79:O80"/>
    <mergeCell ref="C81:C82"/>
    <mergeCell ref="D81:D82"/>
    <mergeCell ref="E81:E82"/>
    <mergeCell ref="F81:F82"/>
    <mergeCell ref="G81:G82"/>
    <mergeCell ref="H81:H82"/>
    <mergeCell ref="I81:I82"/>
    <mergeCell ref="N81:N82"/>
    <mergeCell ref="O81:O82"/>
    <mergeCell ref="C83:C84"/>
    <mergeCell ref="D83:D84"/>
    <mergeCell ref="E83:E84"/>
    <mergeCell ref="F83:F84"/>
    <mergeCell ref="G83:G84"/>
    <mergeCell ref="H83:H84"/>
    <mergeCell ref="I83:I84"/>
    <mergeCell ref="N83:N84"/>
    <mergeCell ref="O83:O84"/>
    <mergeCell ref="C85:C86"/>
    <mergeCell ref="D85:D86"/>
    <mergeCell ref="E85:E86"/>
    <mergeCell ref="F85:F86"/>
    <mergeCell ref="G85:G86"/>
    <mergeCell ref="H85:H86"/>
    <mergeCell ref="I85:I86"/>
    <mergeCell ref="N85:N86"/>
    <mergeCell ref="O85:O86"/>
    <mergeCell ref="C87:C88"/>
    <mergeCell ref="D87:D88"/>
    <mergeCell ref="E87:E88"/>
    <mergeCell ref="F87:F88"/>
    <mergeCell ref="G87:G88"/>
    <mergeCell ref="H87:H88"/>
    <mergeCell ref="I87:I88"/>
    <mergeCell ref="N87:N88"/>
    <mergeCell ref="O87:O88"/>
    <mergeCell ref="C89:C90"/>
    <mergeCell ref="D89:D90"/>
    <mergeCell ref="E89:E90"/>
    <mergeCell ref="F89:F90"/>
    <mergeCell ref="G89:G90"/>
    <mergeCell ref="H89:H90"/>
    <mergeCell ref="I89:I90"/>
    <mergeCell ref="N89:N90"/>
    <mergeCell ref="O89:O90"/>
    <mergeCell ref="C91:C92"/>
    <mergeCell ref="D91:D92"/>
    <mergeCell ref="E91:E92"/>
    <mergeCell ref="F91:F92"/>
    <mergeCell ref="G91:G92"/>
    <mergeCell ref="H91:H92"/>
    <mergeCell ref="I91:I92"/>
    <mergeCell ref="N91:N92"/>
    <mergeCell ref="O91:O92"/>
    <mergeCell ref="C93:C94"/>
    <mergeCell ref="D93:D94"/>
    <mergeCell ref="E93:E94"/>
    <mergeCell ref="F93:F94"/>
    <mergeCell ref="G93:G94"/>
    <mergeCell ref="H93:H94"/>
    <mergeCell ref="I93:I94"/>
    <mergeCell ref="N93:N94"/>
    <mergeCell ref="O93:O94"/>
    <mergeCell ref="C95:C96"/>
    <mergeCell ref="D95:D96"/>
    <mergeCell ref="E95:E96"/>
    <mergeCell ref="F95:F96"/>
    <mergeCell ref="G95:G96"/>
    <mergeCell ref="H95:H96"/>
    <mergeCell ref="I95:I96"/>
    <mergeCell ref="N95:N96"/>
    <mergeCell ref="O95:O96"/>
    <mergeCell ref="C97:C98"/>
    <mergeCell ref="D97:D98"/>
    <mergeCell ref="E97:E98"/>
    <mergeCell ref="F97:F98"/>
    <mergeCell ref="G97:G98"/>
    <mergeCell ref="H97:H98"/>
    <mergeCell ref="I97:I98"/>
    <mergeCell ref="N97:N98"/>
    <mergeCell ref="O97:O98"/>
    <mergeCell ref="C99:C100"/>
    <mergeCell ref="D99:D100"/>
    <mergeCell ref="E99:E100"/>
    <mergeCell ref="F99:F100"/>
    <mergeCell ref="G99:G100"/>
    <mergeCell ref="H99:H100"/>
    <mergeCell ref="I99:I100"/>
    <mergeCell ref="N99:N100"/>
    <mergeCell ref="O99:O100"/>
    <mergeCell ref="C101:C102"/>
    <mergeCell ref="D101:D102"/>
    <mergeCell ref="E101:E102"/>
    <mergeCell ref="F101:F102"/>
    <mergeCell ref="G101:G102"/>
    <mergeCell ref="H101:H102"/>
    <mergeCell ref="I101:I102"/>
    <mergeCell ref="N101:N102"/>
    <mergeCell ref="O101:O102"/>
    <mergeCell ref="C103:C104"/>
    <mergeCell ref="D103:D104"/>
    <mergeCell ref="E103:E104"/>
    <mergeCell ref="F103:F104"/>
    <mergeCell ref="G103:G104"/>
    <mergeCell ref="H103:H104"/>
    <mergeCell ref="I103:I104"/>
    <mergeCell ref="N103:N104"/>
    <mergeCell ref="O103:O104"/>
    <mergeCell ref="C105:C106"/>
    <mergeCell ref="D105:D106"/>
    <mergeCell ref="E105:E106"/>
    <mergeCell ref="F105:F106"/>
    <mergeCell ref="G105:G106"/>
    <mergeCell ref="H105:H106"/>
    <mergeCell ref="I105:I106"/>
    <mergeCell ref="N105:N106"/>
    <mergeCell ref="O105:O106"/>
    <mergeCell ref="C107:C108"/>
    <mergeCell ref="D107:D108"/>
    <mergeCell ref="E107:E108"/>
    <mergeCell ref="F107:F108"/>
    <mergeCell ref="G107:G108"/>
    <mergeCell ref="H107:H108"/>
    <mergeCell ref="I107:I108"/>
    <mergeCell ref="N107:N108"/>
    <mergeCell ref="O107:O108"/>
    <mergeCell ref="C109:C110"/>
    <mergeCell ref="D109:D110"/>
    <mergeCell ref="E109:E110"/>
    <mergeCell ref="F109:F110"/>
    <mergeCell ref="G109:G110"/>
    <mergeCell ref="H109:H110"/>
    <mergeCell ref="I109:I110"/>
    <mergeCell ref="N109:N110"/>
    <mergeCell ref="O109:O110"/>
    <mergeCell ref="C111:C112"/>
    <mergeCell ref="D111:D112"/>
    <mergeCell ref="E111:E112"/>
    <mergeCell ref="F111:F112"/>
    <mergeCell ref="G111:G112"/>
    <mergeCell ref="H111:H112"/>
    <mergeCell ref="I111:I112"/>
    <mergeCell ref="N111:N112"/>
    <mergeCell ref="O111:O112"/>
    <mergeCell ref="C113:C114"/>
    <mergeCell ref="D113:D114"/>
    <mergeCell ref="E113:E114"/>
    <mergeCell ref="F113:F114"/>
    <mergeCell ref="G113:G114"/>
    <mergeCell ref="H113:H114"/>
    <mergeCell ref="I113:I114"/>
    <mergeCell ref="N113:N114"/>
    <mergeCell ref="O113:O114"/>
    <mergeCell ref="C115:C116"/>
    <mergeCell ref="D115:D116"/>
    <mergeCell ref="E115:E116"/>
    <mergeCell ref="F115:F116"/>
    <mergeCell ref="G115:G116"/>
    <mergeCell ref="H115:H116"/>
    <mergeCell ref="I115:I116"/>
    <mergeCell ref="N115:N116"/>
    <mergeCell ref="O115:O116"/>
    <mergeCell ref="C117:C118"/>
    <mergeCell ref="D117:D118"/>
    <mergeCell ref="E117:E118"/>
    <mergeCell ref="F117:F118"/>
    <mergeCell ref="G117:G118"/>
    <mergeCell ref="H117:H118"/>
    <mergeCell ref="I117:I118"/>
    <mergeCell ref="N117:N118"/>
    <mergeCell ref="O117:O118"/>
    <mergeCell ref="C119:C120"/>
    <mergeCell ref="D119:D120"/>
    <mergeCell ref="E119:E120"/>
    <mergeCell ref="F119:F120"/>
    <mergeCell ref="G119:G120"/>
    <mergeCell ref="H119:H120"/>
    <mergeCell ref="I119:I120"/>
    <mergeCell ref="N119:N120"/>
    <mergeCell ref="O119:O120"/>
    <mergeCell ref="C121:C122"/>
    <mergeCell ref="D121:D122"/>
    <mergeCell ref="E121:E122"/>
    <mergeCell ref="F121:F122"/>
    <mergeCell ref="G121:G122"/>
    <mergeCell ref="H121:H122"/>
    <mergeCell ref="I121:I122"/>
    <mergeCell ref="N121:N122"/>
    <mergeCell ref="O121:O122"/>
    <mergeCell ref="C123:C124"/>
    <mergeCell ref="D123:D124"/>
    <mergeCell ref="E123:E124"/>
    <mergeCell ref="F123:F124"/>
    <mergeCell ref="G123:G124"/>
    <mergeCell ref="H123:H124"/>
    <mergeCell ref="I123:I124"/>
    <mergeCell ref="N123:N124"/>
    <mergeCell ref="O123:O124"/>
    <mergeCell ref="C125:C126"/>
    <mergeCell ref="D125:D126"/>
    <mergeCell ref="E125:E126"/>
    <mergeCell ref="F125:F126"/>
    <mergeCell ref="G125:G126"/>
    <mergeCell ref="H125:H126"/>
    <mergeCell ref="I125:I126"/>
    <mergeCell ref="N125:N126"/>
    <mergeCell ref="O125:O126"/>
    <mergeCell ref="C127:C128"/>
    <mergeCell ref="D127:D128"/>
    <mergeCell ref="E127:E128"/>
    <mergeCell ref="F127:F128"/>
    <mergeCell ref="G127:G128"/>
    <mergeCell ref="H127:H128"/>
    <mergeCell ref="I127:I128"/>
    <mergeCell ref="N127:N128"/>
    <mergeCell ref="O127:O128"/>
    <mergeCell ref="C129:C130"/>
    <mergeCell ref="D129:D130"/>
    <mergeCell ref="E129:E130"/>
    <mergeCell ref="F129:F130"/>
    <mergeCell ref="G129:G130"/>
    <mergeCell ref="H129:H130"/>
    <mergeCell ref="I129:I130"/>
    <mergeCell ref="N129:N130"/>
    <mergeCell ref="O129:O130"/>
    <mergeCell ref="C131:C132"/>
    <mergeCell ref="D131:D132"/>
    <mergeCell ref="E131:E132"/>
    <mergeCell ref="F131:F132"/>
    <mergeCell ref="G131:G132"/>
    <mergeCell ref="H131:H132"/>
    <mergeCell ref="I131:I132"/>
    <mergeCell ref="N131:N132"/>
    <mergeCell ref="O131:O132"/>
    <mergeCell ref="C133:C134"/>
    <mergeCell ref="D133:D134"/>
    <mergeCell ref="E133:E134"/>
    <mergeCell ref="F133:F134"/>
    <mergeCell ref="G133:G134"/>
    <mergeCell ref="H133:H134"/>
    <mergeCell ref="I133:I134"/>
    <mergeCell ref="N133:N134"/>
    <mergeCell ref="O133:O134"/>
    <mergeCell ref="C135:C136"/>
    <mergeCell ref="D135:D136"/>
    <mergeCell ref="E135:E136"/>
    <mergeCell ref="F135:F136"/>
    <mergeCell ref="G135:G136"/>
    <mergeCell ref="H135:H136"/>
    <mergeCell ref="I135:I136"/>
    <mergeCell ref="N135:N136"/>
    <mergeCell ref="O135:O136"/>
    <mergeCell ref="C137:C138"/>
    <mergeCell ref="D137:D138"/>
    <mergeCell ref="E137:E138"/>
    <mergeCell ref="F137:F138"/>
    <mergeCell ref="G137:G138"/>
    <mergeCell ref="H137:H138"/>
    <mergeCell ref="I137:I138"/>
    <mergeCell ref="N137:N138"/>
    <mergeCell ref="O137:O138"/>
    <mergeCell ref="C139:C140"/>
    <mergeCell ref="D139:D140"/>
    <mergeCell ref="E139:E140"/>
    <mergeCell ref="F139:F140"/>
    <mergeCell ref="G139:G140"/>
    <mergeCell ref="H139:H140"/>
    <mergeCell ref="I139:I140"/>
    <mergeCell ref="N139:N140"/>
    <mergeCell ref="O139:O140"/>
    <mergeCell ref="C141:C142"/>
    <mergeCell ref="D141:D142"/>
    <mergeCell ref="E141:E142"/>
    <mergeCell ref="F141:F142"/>
    <mergeCell ref="G141:G142"/>
    <mergeCell ref="H141:H142"/>
    <mergeCell ref="I141:I142"/>
    <mergeCell ref="N141:N142"/>
    <mergeCell ref="O141:O142"/>
    <mergeCell ref="C143:C144"/>
    <mergeCell ref="D143:D144"/>
    <mergeCell ref="E143:E144"/>
    <mergeCell ref="F143:F144"/>
    <mergeCell ref="G143:G144"/>
    <mergeCell ref="H143:H144"/>
    <mergeCell ref="I143:I144"/>
    <mergeCell ref="N143:N144"/>
    <mergeCell ref="O143:O144"/>
    <mergeCell ref="C145:C146"/>
    <mergeCell ref="D145:D146"/>
    <mergeCell ref="E145:E146"/>
    <mergeCell ref="F145:F146"/>
    <mergeCell ref="G145:G146"/>
    <mergeCell ref="H145:H146"/>
    <mergeCell ref="I145:I146"/>
    <mergeCell ref="N145:N146"/>
    <mergeCell ref="O145:O146"/>
    <mergeCell ref="C147:C148"/>
    <mergeCell ref="D147:D148"/>
    <mergeCell ref="E147:E148"/>
    <mergeCell ref="F147:F148"/>
    <mergeCell ref="G147:G148"/>
    <mergeCell ref="H147:H148"/>
    <mergeCell ref="I147:I148"/>
    <mergeCell ref="N147:N148"/>
    <mergeCell ref="O147:O148"/>
    <mergeCell ref="C149:C150"/>
    <mergeCell ref="D149:D150"/>
    <mergeCell ref="E149:E150"/>
    <mergeCell ref="F149:F150"/>
    <mergeCell ref="G149:G150"/>
    <mergeCell ref="H149:H150"/>
    <mergeCell ref="I149:I150"/>
    <mergeCell ref="N149:N150"/>
    <mergeCell ref="O149:O150"/>
    <mergeCell ref="C151:C152"/>
    <mergeCell ref="D151:D152"/>
    <mergeCell ref="E151:E152"/>
    <mergeCell ref="F151:F152"/>
    <mergeCell ref="G151:G152"/>
    <mergeCell ref="H151:H152"/>
    <mergeCell ref="I151:I152"/>
    <mergeCell ref="N151:N152"/>
    <mergeCell ref="O151:O152"/>
    <mergeCell ref="C153:C154"/>
    <mergeCell ref="D153:D154"/>
    <mergeCell ref="E153:E154"/>
    <mergeCell ref="F153:F154"/>
    <mergeCell ref="G153:G154"/>
    <mergeCell ref="H153:H154"/>
    <mergeCell ref="I153:I154"/>
    <mergeCell ref="N153:N154"/>
    <mergeCell ref="O153:O154"/>
    <mergeCell ref="C155:C156"/>
    <mergeCell ref="D155:D156"/>
    <mergeCell ref="E155:E156"/>
    <mergeCell ref="F155:F156"/>
    <mergeCell ref="G155:G156"/>
    <mergeCell ref="H155:H156"/>
    <mergeCell ref="I155:I156"/>
    <mergeCell ref="N155:N156"/>
    <mergeCell ref="O155:O156"/>
    <mergeCell ref="C157:C158"/>
    <mergeCell ref="D157:D158"/>
    <mergeCell ref="E157:E158"/>
    <mergeCell ref="F157:F158"/>
    <mergeCell ref="G157:G158"/>
    <mergeCell ref="H157:H158"/>
    <mergeCell ref="I157:I158"/>
    <mergeCell ref="N157:N158"/>
    <mergeCell ref="O157:O158"/>
    <mergeCell ref="C159:C160"/>
    <mergeCell ref="D159:D160"/>
    <mergeCell ref="E159:E160"/>
    <mergeCell ref="F159:F160"/>
    <mergeCell ref="G159:G160"/>
    <mergeCell ref="H159:H160"/>
    <mergeCell ref="I159:I160"/>
    <mergeCell ref="N159:N160"/>
    <mergeCell ref="O159:O160"/>
    <mergeCell ref="C161:C162"/>
    <mergeCell ref="D161:D162"/>
    <mergeCell ref="E161:E162"/>
    <mergeCell ref="F161:F162"/>
    <mergeCell ref="G161:G162"/>
    <mergeCell ref="H161:H162"/>
    <mergeCell ref="I161:I162"/>
    <mergeCell ref="N161:N162"/>
    <mergeCell ref="O161:O162"/>
    <mergeCell ref="C163:C164"/>
    <mergeCell ref="D163:D164"/>
    <mergeCell ref="E163:E164"/>
    <mergeCell ref="F163:F164"/>
    <mergeCell ref="G163:G164"/>
    <mergeCell ref="H163:H164"/>
    <mergeCell ref="I163:I164"/>
    <mergeCell ref="N163:N164"/>
    <mergeCell ref="O163:O164"/>
    <mergeCell ref="C165:C166"/>
    <mergeCell ref="D165:D166"/>
    <mergeCell ref="E165:E166"/>
    <mergeCell ref="F165:F166"/>
    <mergeCell ref="G165:G166"/>
    <mergeCell ref="H165:H166"/>
    <mergeCell ref="I165:I166"/>
    <mergeCell ref="N165:N166"/>
    <mergeCell ref="O165:O166"/>
    <mergeCell ref="C167:C168"/>
    <mergeCell ref="D167:D168"/>
    <mergeCell ref="E167:E168"/>
    <mergeCell ref="F167:F168"/>
    <mergeCell ref="G167:G168"/>
    <mergeCell ref="H167:H168"/>
    <mergeCell ref="I167:I168"/>
    <mergeCell ref="N167:N168"/>
    <mergeCell ref="O167:O168"/>
    <mergeCell ref="C169:C170"/>
    <mergeCell ref="D169:D170"/>
    <mergeCell ref="E169:E170"/>
    <mergeCell ref="F169:F170"/>
    <mergeCell ref="G169:G170"/>
    <mergeCell ref="H169:H170"/>
    <mergeCell ref="I169:I170"/>
    <mergeCell ref="N169:N170"/>
    <mergeCell ref="O169:O170"/>
    <mergeCell ref="C171:C172"/>
    <mergeCell ref="D171:D172"/>
    <mergeCell ref="E171:E172"/>
    <mergeCell ref="F171:F172"/>
    <mergeCell ref="G171:G172"/>
    <mergeCell ref="H171:H172"/>
    <mergeCell ref="I171:I172"/>
    <mergeCell ref="N171:N172"/>
    <mergeCell ref="O171:O172"/>
    <mergeCell ref="C173:C174"/>
    <mergeCell ref="D173:D174"/>
    <mergeCell ref="E173:E174"/>
    <mergeCell ref="F173:F174"/>
    <mergeCell ref="G173:G174"/>
    <mergeCell ref="H173:H174"/>
    <mergeCell ref="I173:I174"/>
    <mergeCell ref="N173:N174"/>
    <mergeCell ref="O173:O174"/>
    <mergeCell ref="C175:C176"/>
    <mergeCell ref="D175:D176"/>
    <mergeCell ref="E175:E176"/>
    <mergeCell ref="F175:F176"/>
    <mergeCell ref="G175:G176"/>
    <mergeCell ref="H175:H176"/>
    <mergeCell ref="I175:I176"/>
    <mergeCell ref="N175:N176"/>
    <mergeCell ref="O175:O176"/>
    <mergeCell ref="C177:C178"/>
    <mergeCell ref="D177:D178"/>
    <mergeCell ref="E177:E178"/>
    <mergeCell ref="F177:F178"/>
    <mergeCell ref="G177:G178"/>
    <mergeCell ref="H177:H178"/>
    <mergeCell ref="I177:I178"/>
    <mergeCell ref="N177:N178"/>
    <mergeCell ref="O177:O178"/>
    <mergeCell ref="C179:C180"/>
    <mergeCell ref="D179:D180"/>
    <mergeCell ref="E179:E180"/>
    <mergeCell ref="F179:F180"/>
    <mergeCell ref="G179:G180"/>
    <mergeCell ref="H179:H180"/>
    <mergeCell ref="I179:I180"/>
    <mergeCell ref="N179:N180"/>
    <mergeCell ref="O179:O180"/>
    <mergeCell ref="C181:C182"/>
    <mergeCell ref="D181:D182"/>
    <mergeCell ref="E181:E182"/>
    <mergeCell ref="F181:F182"/>
    <mergeCell ref="G181:G182"/>
    <mergeCell ref="H181:H182"/>
    <mergeCell ref="I181:I182"/>
    <mergeCell ref="N181:N182"/>
    <mergeCell ref="O181:O182"/>
    <mergeCell ref="C183:C184"/>
    <mergeCell ref="D183:D184"/>
    <mergeCell ref="E183:E184"/>
    <mergeCell ref="F183:F184"/>
    <mergeCell ref="G183:G184"/>
    <mergeCell ref="H183:H184"/>
    <mergeCell ref="I183:I184"/>
    <mergeCell ref="N183:N184"/>
    <mergeCell ref="O183:O184"/>
    <mergeCell ref="C185:C186"/>
    <mergeCell ref="D185:D186"/>
    <mergeCell ref="E185:E186"/>
    <mergeCell ref="F185:F186"/>
    <mergeCell ref="G185:G186"/>
    <mergeCell ref="H185:H186"/>
    <mergeCell ref="I185:I186"/>
    <mergeCell ref="N185:N186"/>
    <mergeCell ref="O185:O186"/>
    <mergeCell ref="C187:C188"/>
    <mergeCell ref="D187:D188"/>
    <mergeCell ref="E187:E188"/>
    <mergeCell ref="F187:F188"/>
    <mergeCell ref="G187:G188"/>
    <mergeCell ref="H187:H188"/>
    <mergeCell ref="I187:I188"/>
    <mergeCell ref="N187:N188"/>
    <mergeCell ref="O187:O188"/>
    <mergeCell ref="C189:C190"/>
    <mergeCell ref="D189:D190"/>
    <mergeCell ref="E189:E190"/>
    <mergeCell ref="F189:F190"/>
    <mergeCell ref="G189:G190"/>
    <mergeCell ref="H189:H190"/>
    <mergeCell ref="I189:I190"/>
    <mergeCell ref="N189:N190"/>
    <mergeCell ref="O189:O190"/>
    <mergeCell ref="C191:C192"/>
    <mergeCell ref="D191:D192"/>
    <mergeCell ref="E191:E192"/>
    <mergeCell ref="F191:F192"/>
    <mergeCell ref="G191:G192"/>
    <mergeCell ref="H191:H192"/>
    <mergeCell ref="I191:I192"/>
    <mergeCell ref="N191:N192"/>
    <mergeCell ref="O191:O192"/>
    <mergeCell ref="C193:C194"/>
    <mergeCell ref="D193:D194"/>
    <mergeCell ref="E193:E194"/>
    <mergeCell ref="F193:F194"/>
    <mergeCell ref="G193:G194"/>
    <mergeCell ref="H193:H194"/>
    <mergeCell ref="I193:I194"/>
    <mergeCell ref="N193:N194"/>
    <mergeCell ref="O193:O194"/>
    <mergeCell ref="C195:C196"/>
    <mergeCell ref="D195:D196"/>
    <mergeCell ref="E195:E196"/>
    <mergeCell ref="F195:F196"/>
    <mergeCell ref="G195:G196"/>
    <mergeCell ref="H195:H196"/>
    <mergeCell ref="I195:I196"/>
    <mergeCell ref="N195:N196"/>
    <mergeCell ref="O195:O196"/>
    <mergeCell ref="C197:C198"/>
    <mergeCell ref="D197:D198"/>
    <mergeCell ref="E197:E198"/>
    <mergeCell ref="F197:F198"/>
    <mergeCell ref="G197:G198"/>
    <mergeCell ref="H197:H198"/>
    <mergeCell ref="I197:I198"/>
    <mergeCell ref="N197:N198"/>
    <mergeCell ref="O197:O198"/>
    <mergeCell ref="C199:C200"/>
    <mergeCell ref="D199:D200"/>
    <mergeCell ref="E199:E200"/>
    <mergeCell ref="F199:F200"/>
    <mergeCell ref="G199:G200"/>
    <mergeCell ref="H199:H200"/>
    <mergeCell ref="I199:I200"/>
    <mergeCell ref="N199:N200"/>
    <mergeCell ref="O199:O200"/>
    <mergeCell ref="C207:C208"/>
    <mergeCell ref="D207:D208"/>
    <mergeCell ref="E207:E208"/>
    <mergeCell ref="F207:F208"/>
    <mergeCell ref="G207:G208"/>
    <mergeCell ref="C201:C202"/>
    <mergeCell ref="D201:D202"/>
    <mergeCell ref="E201:E202"/>
    <mergeCell ref="F201:F202"/>
    <mergeCell ref="G201:G202"/>
    <mergeCell ref="C205:C206"/>
    <mergeCell ref="D205:D206"/>
    <mergeCell ref="E205:E206"/>
    <mergeCell ref="F205:F206"/>
    <mergeCell ref="G205:G206"/>
    <mergeCell ref="C203:C204"/>
    <mergeCell ref="D203:D204"/>
    <mergeCell ref="E203:E204"/>
    <mergeCell ref="F203:F204"/>
    <mergeCell ref="G203:G204"/>
    <mergeCell ref="H203:H204"/>
    <mergeCell ref="I203:I204"/>
    <mergeCell ref="N203:N204"/>
    <mergeCell ref="O203:O204"/>
    <mergeCell ref="H201:H202"/>
    <mergeCell ref="I201:I202"/>
    <mergeCell ref="N201:N202"/>
    <mergeCell ref="O201:O202"/>
    <mergeCell ref="H45:H46"/>
    <mergeCell ref="I45:I46"/>
    <mergeCell ref="N45:N46"/>
    <mergeCell ref="O45:O46"/>
    <mergeCell ref="H49:H50"/>
    <mergeCell ref="I49:I50"/>
    <mergeCell ref="N49:N50"/>
    <mergeCell ref="O49:O50"/>
    <mergeCell ref="G215:I215"/>
    <mergeCell ref="H207:H208"/>
    <mergeCell ref="I207:I208"/>
    <mergeCell ref="N207:N208"/>
    <mergeCell ref="O207:O208"/>
    <mergeCell ref="H205:H206"/>
    <mergeCell ref="I205:I206"/>
    <mergeCell ref="N205:N206"/>
    <mergeCell ref="O205:O206"/>
    <mergeCell ref="P37:R38"/>
    <mergeCell ref="P39:R40"/>
    <mergeCell ref="P41:R42"/>
    <mergeCell ref="P43:R44"/>
    <mergeCell ref="P45:R46"/>
    <mergeCell ref="P47:R48"/>
    <mergeCell ref="P49:R50"/>
    <mergeCell ref="P51:R52"/>
    <mergeCell ref="P53:R54"/>
    <mergeCell ref="P10:R12"/>
    <mergeCell ref="P13:R14"/>
    <mergeCell ref="P15:R16"/>
    <mergeCell ref="P19:R20"/>
    <mergeCell ref="P21:R22"/>
    <mergeCell ref="P29:R30"/>
    <mergeCell ref="P31:R32"/>
    <mergeCell ref="P33:R34"/>
    <mergeCell ref="P35:R36"/>
    <mergeCell ref="P55:R56"/>
    <mergeCell ref="P57:R58"/>
    <mergeCell ref="P59:R60"/>
    <mergeCell ref="P65:R66"/>
    <mergeCell ref="P17:R18"/>
    <mergeCell ref="G214:I214"/>
    <mergeCell ref="P163:R164"/>
    <mergeCell ref="P165:R166"/>
    <mergeCell ref="P167:R168"/>
    <mergeCell ref="P169:R170"/>
    <mergeCell ref="P171:R172"/>
    <mergeCell ref="P173:R174"/>
    <mergeCell ref="P175:R176"/>
    <mergeCell ref="P177:R178"/>
    <mergeCell ref="P179:R180"/>
    <mergeCell ref="P181:R182"/>
    <mergeCell ref="P183:R184"/>
    <mergeCell ref="P185:R186"/>
    <mergeCell ref="P187:R188"/>
    <mergeCell ref="P189:R190"/>
    <mergeCell ref="P191:R192"/>
    <mergeCell ref="P119:R120"/>
    <mergeCell ref="P121:R122"/>
    <mergeCell ref="P123:R124"/>
    <mergeCell ref="P61:R62"/>
    <mergeCell ref="P83:R84"/>
    <mergeCell ref="P63:R64"/>
    <mergeCell ref="P129:R130"/>
    <mergeCell ref="P131:R132"/>
    <mergeCell ref="P133:R134"/>
    <mergeCell ref="P135:R136"/>
    <mergeCell ref="P81:R82"/>
    <mergeCell ref="P85:R86"/>
    <mergeCell ref="P87:R88"/>
    <mergeCell ref="P89:R90"/>
    <mergeCell ref="P91:R92"/>
    <mergeCell ref="P93:R94"/>
    <mergeCell ref="P101:R102"/>
    <mergeCell ref="P103:R104"/>
    <mergeCell ref="P67:R68"/>
    <mergeCell ref="P69:R70"/>
    <mergeCell ref="P71:R72"/>
    <mergeCell ref="P73:R74"/>
    <mergeCell ref="P75:R76"/>
    <mergeCell ref="P77:R78"/>
    <mergeCell ref="P79:R80"/>
    <mergeCell ref="P137:R138"/>
    <mergeCell ref="P197:R198"/>
    <mergeCell ref="P199:R200"/>
    <mergeCell ref="P105:R106"/>
    <mergeCell ref="P107:R108"/>
    <mergeCell ref="P109:R110"/>
    <mergeCell ref="P111:R112"/>
    <mergeCell ref="P113:R114"/>
    <mergeCell ref="P115:R116"/>
    <mergeCell ref="P117:R118"/>
    <mergeCell ref="P125:R126"/>
    <mergeCell ref="P127:R128"/>
    <mergeCell ref="P201:R202"/>
    <mergeCell ref="P203:R204"/>
    <mergeCell ref="P205:R206"/>
    <mergeCell ref="P207:R208"/>
    <mergeCell ref="P27:R28"/>
    <mergeCell ref="P25:R26"/>
    <mergeCell ref="P23:R24"/>
    <mergeCell ref="P139:R140"/>
    <mergeCell ref="P141:R142"/>
    <mergeCell ref="P143:R144"/>
    <mergeCell ref="P145:R146"/>
    <mergeCell ref="P147:R148"/>
    <mergeCell ref="P149:R150"/>
    <mergeCell ref="P151:R152"/>
    <mergeCell ref="P153:R154"/>
    <mergeCell ref="P155:R156"/>
    <mergeCell ref="P157:R158"/>
    <mergeCell ref="P159:R160"/>
    <mergeCell ref="P161:R162"/>
    <mergeCell ref="P95:R96"/>
    <mergeCell ref="P97:R98"/>
    <mergeCell ref="P99:R100"/>
    <mergeCell ref="P193:R194"/>
    <mergeCell ref="P195:R196"/>
  </mergeCells>
  <conditionalFormatting sqref="J13:M208">
    <cfRule type="containsBlanks" dxfId="7" priority="1">
      <formula>LEN(TRIM(J13))=0</formula>
    </cfRule>
  </conditionalFormatting>
  <printOptions horizontalCentered="1"/>
  <pageMargins left="0.19685039370078741" right="0.23622047244094491" top="0.35433070866141736" bottom="0.35433070866141736" header="0.31496062992125984" footer="0.31496062992125984"/>
  <pageSetup paperSize="14" scale="43"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C4:P475"/>
  <sheetViews>
    <sheetView topLeftCell="D3" zoomScale="91" zoomScaleNormal="91" workbookViewId="0">
      <selection activeCell="G27" sqref="G27:G28"/>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3" width="12.125" style="33" hidden="1"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192</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157" t="s">
        <v>114</v>
      </c>
      <c r="G9" s="1158"/>
      <c r="H9" s="1158"/>
      <c r="I9" s="1158"/>
      <c r="J9" s="1158"/>
      <c r="K9" s="1158"/>
      <c r="L9" s="1158"/>
      <c r="M9" s="1158"/>
      <c r="N9" s="1158"/>
      <c r="O9" s="1158"/>
      <c r="P9" s="1159"/>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1153" t="s">
        <v>173</v>
      </c>
    </row>
    <row r="11" spans="3:16" ht="42" customHeight="1" thickBot="1">
      <c r="C11" s="1034"/>
      <c r="D11" s="1031"/>
      <c r="E11" s="1031"/>
      <c r="F11" s="1031"/>
      <c r="G11" s="1031"/>
      <c r="H11" s="1031" t="s">
        <v>174</v>
      </c>
      <c r="I11" s="1156" t="s">
        <v>175</v>
      </c>
      <c r="J11" s="1031" t="s">
        <v>183</v>
      </c>
      <c r="K11" s="1031"/>
      <c r="L11" s="1031"/>
      <c r="M11" s="1031"/>
      <c r="N11" s="1031" t="s">
        <v>180</v>
      </c>
      <c r="O11" s="1031"/>
      <c r="P11" s="1154"/>
    </row>
    <row r="12" spans="3:16" ht="42" customHeight="1" thickBot="1">
      <c r="C12" s="1034"/>
      <c r="D12" s="1031"/>
      <c r="E12" s="1031"/>
      <c r="F12" s="1031"/>
      <c r="G12" s="1031"/>
      <c r="H12" s="1031"/>
      <c r="I12" s="1156"/>
      <c r="J12" s="245" t="s">
        <v>179</v>
      </c>
      <c r="K12" s="245" t="s">
        <v>176</v>
      </c>
      <c r="L12" s="245" t="s">
        <v>177</v>
      </c>
      <c r="M12" s="245" t="s">
        <v>178</v>
      </c>
      <c r="N12" s="245" t="s">
        <v>182</v>
      </c>
      <c r="O12" s="245" t="s">
        <v>137</v>
      </c>
      <c r="P12" s="1155"/>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023">
        <f ca="1">IF(ISBLANK(OFFSET('9. METAS'!$L$20,INT((ROW()-13)/2),0)),"",OFFSET('9. METAS'!$L$20,INT((ROW()-13)/2),0))</f>
        <v>0.28589999999999999</v>
      </c>
      <c r="I13" s="1019" t="s">
        <v>191</v>
      </c>
      <c r="J13" s="252">
        <f ca="1">IF(MOD(ROW()-13,2)=0,IF(ISBLANK(OFFSET('11. SEGUIMIENTO 2026'!$N$14,INT((ROW()-13)/2),0)),"",OFFSET('11. SEGUIMIENTO 2026'!$N$14,INT((ROW()-13)/2),0)),IF(ISBLANK(OFFSET('9. METAS'!$R$20,INT((ROW()-14)/2),0)),"",OFFSET('9. METAS'!$R$20,INT((ROW()-14)/2),0)))</f>
        <v>7.1499999999999994E-2</v>
      </c>
      <c r="K13" s="253" t="str">
        <f ca="1">IF(MOD(ROW()-13,2)=0,IF(ISBLANK(OFFSET('11. SEGUIMIENTO 2026'!$O$14,INT((ROW()-13)/2),0)),"",OFFSET('11. SEGUIMIENTO 2026'!$O$14,INT((ROW()-13)/2),0)),IF(ISBLANK(OFFSET('9. METAS'!$S$20,INT((ROW()-14)/2),0)),"",OFFSET('9. METAS'!$S$20,INT((ROW()-14)/2),0)))</f>
        <v/>
      </c>
      <c r="L13" s="253" t="str">
        <f ca="1">IF(MOD(ROW()-13,2)=0,IF(ISBLANK(OFFSET('11. SEGUIMIENTO 2026'!$P$14,INT((ROW()-13)/2),0)),"",OFFSET('11. SEGUIMIENTO 2026'!$P$14,INT((ROW()-13)/2),0)),IF(ISBLANK(OFFSET('9. METAS'!$T$20,INT((ROW()-14)/2),0)),"",OFFSET('9. METAS'!$T$20,INT((ROW()-14)/2),0)))</f>
        <v/>
      </c>
      <c r="M13" s="254" t="str">
        <f ca="1">IF(MOD(ROW()-13,2)=0,IF(ISBLANK(OFFSET('11. SEGUIMIENTO 2026'!$Q$14,INT((ROW()-13)/2),0)),"",OFFSET('11. SEGUIMIENTO 2026'!$Q$14,INT((ROW()-13)/2),0)),IF(ISBLANK(OFFSET('9. METAS'!$U$20,INT((ROW()-14)/2),0)),"",OFFSET('9. METAS'!$U$20,INT((ROW()-14)/2),0)))</f>
        <v/>
      </c>
      <c r="N13" s="1012">
        <f ca="1">IFERROR(J13/J14,"ND")</f>
        <v>1</v>
      </c>
      <c r="O13" s="1008" t="str">
        <f ca="1">IFERROR(((J13+K13)/H13),"ND")</f>
        <v>ND</v>
      </c>
      <c r="P13" s="1010"/>
    </row>
    <row r="14" spans="3:16">
      <c r="C14" s="1030"/>
      <c r="D14" s="1026"/>
      <c r="E14" s="1026"/>
      <c r="F14" s="1024"/>
      <c r="G14" s="1021"/>
      <c r="H14" s="1017"/>
      <c r="I14" s="1020"/>
      <c r="J14" s="255">
        <f ca="1">IF(MOD(ROW()-13,2)=0,IF(ISBLANK(OFFSET('11. SEGUIMIENTO 2026'!$N$14,INT((ROW()-13)/2),0)),"",OFFSET('11. SEGUIMIENTO 2026'!$N$14,INT((ROW()-13)/2),0)),IF(ISBLANK(OFFSET('9. METAS'!$R$20,INT((ROW()-14)/2),0)),"",OFFSET('9. METAS'!$R$20,INT((ROW()-14)/2),0)))</f>
        <v>7.1499999999999994E-2</v>
      </c>
      <c r="K14" s="256">
        <f ca="1">IF(MOD(ROW()-13,2)=0,IF(ISBLANK(OFFSET('11. SEGUIMIENTO 2026'!$O$14,INT((ROW()-13)/2),0)),"",OFFSET('11. SEGUIMIENTO 2026'!$O$14,INT((ROW()-13)/2),0)),IF(ISBLANK(OFFSET('9. METAS'!$S$20,INT((ROW()-14)/2),0)),"",OFFSET('9. METAS'!$S$20,INT((ROW()-14)/2),0)))</f>
        <v>7.1499999999999994E-2</v>
      </c>
      <c r="L14" s="256">
        <f ca="1">IF(MOD(ROW()-13,2)=0,IF(ISBLANK(OFFSET('11. SEGUIMIENTO 2026'!$P$14,INT((ROW()-13)/2),0)),"",OFFSET('11. SEGUIMIENTO 2026'!$P$14,INT((ROW()-13)/2),0)),IF(ISBLANK(OFFSET('9. METAS'!$T$20,INT((ROW()-14)/2),0)),"",OFFSET('9. METAS'!$T$20,INT((ROW()-14)/2),0)))</f>
        <v>7.1499999999999994E-2</v>
      </c>
      <c r="M14" s="257">
        <f ca="1">IF(MOD(ROW()-13,2)=0,IF(ISBLANK(OFFSET('11. SEGUIMIENTO 2026'!$Q$14,INT((ROW()-13)/2),0)),"",OFFSET('11. SEGUIMIENTO 2026'!$Q$14,INT((ROW()-13)/2),0)),IF(ISBLANK(OFFSET('9. METAS'!$U$20,INT((ROW()-14)/2),0)),"",OFFSET('9. METAS'!$U$20,INT((ROW()-14)/2),0)))</f>
        <v>7.1400000000000005E-2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017">
        <f ca="1">IF(ISBLANK(OFFSET('9. METAS'!$L$20,INT((ROW()-13)/2),0)),"",OFFSET('9. METAS'!$L$20,INT((ROW()-13)/2),0))</f>
        <v>181300</v>
      </c>
      <c r="I15" s="1014"/>
      <c r="J15" s="255">
        <f ca="1">IF(MOD(ROW()-13,2)=0,IF(ISBLANK(OFFSET('11. SEGUIMIENTO 2026'!$N$14,INT((ROW()-13)/2),0)),"",OFFSET('11. SEGUIMIENTO 2026'!$N$14,INT((ROW()-13)/2),0)),IF(ISBLANK(OFFSET('9. METAS'!$R$20,INT((ROW()-14)/2),0)),"",OFFSET('9. METAS'!$R$20,INT((ROW()-14)/2),0)))</f>
        <v>47075</v>
      </c>
      <c r="K15" s="256" t="str">
        <f ca="1">IF(MOD(ROW()-13,2)=0,IF(ISBLANK(OFFSET('11. SEGUIMIENTO 2026'!$O$14,INT((ROW()-13)/2),0)),"",OFFSET('11. SEGUIMIENTO 2026'!$O$14,INT((ROW()-13)/2),0)),IF(ISBLANK(OFFSET('9. METAS'!$S$20,INT((ROW()-14)/2),0)),"",OFFSET('9. METAS'!$S$20,INT((ROW()-14)/2),0)))</f>
        <v/>
      </c>
      <c r="L15" s="256" t="str">
        <f ca="1">IF(MOD(ROW()-13,2)=0,IF(ISBLANK(OFFSET('11. SEGUIMIENTO 2026'!$P$14,INT((ROW()-13)/2),0)),"",OFFSET('11. SEGUIMIENTO 2026'!$P$14,INT((ROW()-13)/2),0)),IF(ISBLANK(OFFSET('9. METAS'!$T$20,INT((ROW()-14)/2),0)),"",OFFSET('9. METAS'!$T$20,INT((ROW()-14)/2),0)))</f>
        <v/>
      </c>
      <c r="M15" s="257" t="str">
        <f ca="1">IF(MOD(ROW()-13,2)=0,IF(ISBLANK(OFFSET('11. SEGUIMIENTO 2026'!$Q$14,INT((ROW()-13)/2),0)),"",OFFSET('11. SEGUIMIENTO 2026'!$Q$14,INT((ROW()-13)/2),0)),IF(ISBLANK(OFFSET('9. METAS'!$U$20,INT((ROW()-14)/2),0)),"",OFFSET('9. METAS'!$U$20,INT((ROW()-14)/2),0)))</f>
        <v/>
      </c>
      <c r="N15" s="1012">
        <f ca="1">IFERROR(J15/J16,"ND")</f>
        <v>1.0386100386100385</v>
      </c>
      <c r="O15" s="1008" t="str">
        <f ca="1">IFERROR(((J15+K15)/H15),"ND")</f>
        <v>ND</v>
      </c>
      <c r="P15" s="996"/>
    </row>
    <row r="16" spans="3:16">
      <c r="C16" s="1030"/>
      <c r="D16" s="1026"/>
      <c r="E16" s="1026"/>
      <c r="F16" s="1024"/>
      <c r="G16" s="1021"/>
      <c r="H16" s="1017"/>
      <c r="I16" s="1015"/>
      <c r="J16" s="255">
        <f ca="1">IF(MOD(ROW()-13,2)=0,IF(ISBLANK(OFFSET('11. SEGUIMIENTO 2026'!$N$14,INT((ROW()-13)/2),0)),"",OFFSET('11. SEGUIMIENTO 2026'!$N$14,INT((ROW()-13)/2),0)),IF(ISBLANK(OFFSET('9. METAS'!$R$20,INT((ROW()-14)/2),0)),"",OFFSET('9. METAS'!$R$20,INT((ROW()-14)/2),0)))</f>
        <v>45325</v>
      </c>
      <c r="K16" s="256">
        <f ca="1">IF(MOD(ROW()-13,2)=0,IF(ISBLANK(OFFSET('11. SEGUIMIENTO 2026'!$O$14,INT((ROW()-13)/2),0)),"",OFFSET('11. SEGUIMIENTO 2026'!$O$14,INT((ROW()-13)/2),0)),IF(ISBLANK(OFFSET('9. METAS'!$S$20,INT((ROW()-14)/2),0)),"",OFFSET('9. METAS'!$S$20,INT((ROW()-14)/2),0)))</f>
        <v>45325</v>
      </c>
      <c r="L16" s="256">
        <f ca="1">IF(MOD(ROW()-13,2)=0,IF(ISBLANK(OFFSET('11. SEGUIMIENTO 2026'!$P$14,INT((ROW()-13)/2),0)),"",OFFSET('11. SEGUIMIENTO 2026'!$P$14,INT((ROW()-13)/2),0)),IF(ISBLANK(OFFSET('9. METAS'!$T$20,INT((ROW()-14)/2),0)),"",OFFSET('9. METAS'!$T$20,INT((ROW()-14)/2),0)))</f>
        <v>45325</v>
      </c>
      <c r="M16" s="257">
        <f ca="1">IF(MOD(ROW()-13,2)=0,IF(ISBLANK(OFFSET('11. SEGUIMIENTO 2026'!$Q$14,INT((ROW()-13)/2),0)),"",OFFSET('11. SEGUIMIENTO 2026'!$Q$14,INT((ROW()-13)/2),0)),IF(ISBLANK(OFFSET('9. METAS'!$U$20,INT((ROW()-14)/2),0)),"",OFFSET('9. METAS'!$U$20,INT((ROW()-14)/2),0)))</f>
        <v>45325</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017">
        <f ca="1">IF(ISBLANK(OFFSET('9. METAS'!$L$20,INT((ROW()-13)/2),0)),"",OFFSET('9. METAS'!$L$20,INT((ROW()-13)/2),0))</f>
        <v>61</v>
      </c>
      <c r="I17" s="1014"/>
      <c r="J17" s="255">
        <f ca="1">IF(MOD(ROW()-13,2)=0,IF(ISBLANK(OFFSET('11. SEGUIMIENTO 2026'!$N$14,INT((ROW()-13)/2),0)),"",OFFSET('11. SEGUIMIENTO 2026'!$N$14,INT((ROW()-13)/2),0)),IF(ISBLANK(OFFSET('9. METAS'!$R$20,INT((ROW()-14)/2),0)),"",OFFSET('9. METAS'!$R$20,INT((ROW()-14)/2),0)))</f>
        <v>15</v>
      </c>
      <c r="K17" s="256" t="str">
        <f ca="1">IF(MOD(ROW()-13,2)=0,IF(ISBLANK(OFFSET('11. SEGUIMIENTO 2026'!$O$14,INT((ROW()-13)/2),0)),"",OFFSET('11. SEGUIMIENTO 2026'!$O$14,INT((ROW()-13)/2),0)),IF(ISBLANK(OFFSET('9. METAS'!$S$20,INT((ROW()-14)/2),0)),"",OFFSET('9. METAS'!$S$20,INT((ROW()-14)/2),0)))</f>
        <v/>
      </c>
      <c r="L17" s="256" t="str">
        <f ca="1">IF(MOD(ROW()-13,2)=0,IF(ISBLANK(OFFSET('11. SEGUIMIENTO 2026'!$P$14,INT((ROW()-13)/2),0)),"",OFFSET('11. SEGUIMIENTO 2026'!$P$14,INT((ROW()-13)/2),0)),IF(ISBLANK(OFFSET('9. METAS'!$T$20,INT((ROW()-14)/2),0)),"",OFFSET('9. METAS'!$T$20,INT((ROW()-14)/2),0)))</f>
        <v/>
      </c>
      <c r="M17" s="257" t="str">
        <f ca="1">IF(MOD(ROW()-13,2)=0,IF(ISBLANK(OFFSET('11. SEGUIMIENTO 2026'!$Q$14,INT((ROW()-13)/2),0)),"",OFFSET('11. SEGUIMIENTO 2026'!$Q$14,INT((ROW()-13)/2),0)),IF(ISBLANK(OFFSET('9. METAS'!$U$20,INT((ROW()-14)/2),0)),"",OFFSET('9. METAS'!$U$20,INT((ROW()-14)/2),0)))</f>
        <v/>
      </c>
      <c r="N17" s="1012">
        <f t="shared" ref="N17" ca="1" si="0">IFERROR(J17/J18,"ND")</f>
        <v>0.9375</v>
      </c>
      <c r="O17" s="1008" t="str">
        <f t="shared" ref="O17" ca="1" si="1">IFERROR(((J17+K17)/H17),"ND")</f>
        <v>ND</v>
      </c>
      <c r="P17" s="996"/>
    </row>
    <row r="18" spans="3:16">
      <c r="C18" s="1030"/>
      <c r="D18" s="1026"/>
      <c r="E18" s="1026"/>
      <c r="F18" s="1024"/>
      <c r="G18" s="1021"/>
      <c r="H18" s="1017"/>
      <c r="I18" s="1015"/>
      <c r="J18" s="255">
        <f ca="1">IF(MOD(ROW()-13,2)=0,IF(ISBLANK(OFFSET('11. SEGUIMIENTO 2026'!$N$14,INT((ROW()-13)/2),0)),"",OFFSET('11. SEGUIMIENTO 2026'!$N$14,INT((ROW()-13)/2),0)),IF(ISBLANK(OFFSET('9. METAS'!$R$20,INT((ROW()-14)/2),0)),"",OFFSET('9. METAS'!$R$20,INT((ROW()-14)/2),0)))</f>
        <v>16</v>
      </c>
      <c r="K18" s="256">
        <f ca="1">IF(MOD(ROW()-13,2)=0,IF(ISBLANK(OFFSET('11. SEGUIMIENTO 2026'!$O$14,INT((ROW()-13)/2),0)),"",OFFSET('11. SEGUIMIENTO 2026'!$O$14,INT((ROW()-13)/2),0)),IF(ISBLANK(OFFSET('9. METAS'!$S$20,INT((ROW()-14)/2),0)),"",OFFSET('9. METAS'!$S$20,INT((ROW()-14)/2),0)))</f>
        <v>15</v>
      </c>
      <c r="L18" s="256">
        <f ca="1">IF(MOD(ROW()-13,2)=0,IF(ISBLANK(OFFSET('11. SEGUIMIENTO 2026'!$P$14,INT((ROW()-13)/2),0)),"",OFFSET('11. SEGUIMIENTO 2026'!$P$14,INT((ROW()-13)/2),0)),IF(ISBLANK(OFFSET('9. METAS'!$T$20,INT((ROW()-14)/2),0)),"",OFFSET('9. METAS'!$T$20,INT((ROW()-14)/2),0)))</f>
        <v>15</v>
      </c>
      <c r="M18" s="257">
        <f ca="1">IF(MOD(ROW()-13,2)=0,IF(ISBLANK(OFFSET('11. SEGUIMIENTO 2026'!$Q$14,INT((ROW()-13)/2),0)),"",OFFSET('11. SEGUIMIENTO 2026'!$Q$14,INT((ROW()-13)/2),0)),IF(ISBLANK(OFFSET('9. METAS'!$U$20,INT((ROW()-14)/2),0)),"",OFFSET('9. METAS'!$U$20,INT((ROW()-14)/2),0)))</f>
        <v>15</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017">
        <f ca="1">IF(ISBLANK(OFFSET('9. METAS'!$L$20,INT((ROW()-13)/2),0)),"",OFFSET('9. METAS'!$L$20,INT((ROW()-13)/2),0))</f>
        <v>868</v>
      </c>
      <c r="I19" s="1014"/>
      <c r="J19" s="255">
        <f ca="1">IF(MOD(ROW()-13,2)=0,IF(ISBLANK(OFFSET('11. SEGUIMIENTO 2026'!$N$14,INT((ROW()-13)/2),0)),"",OFFSET('11. SEGUIMIENTO 2026'!$N$14,INT((ROW()-13)/2),0)),IF(ISBLANK(OFFSET('9. METAS'!$R$20,INT((ROW()-14)/2),0)),"",OFFSET('9. METAS'!$R$20,INT((ROW()-14)/2),0)))</f>
        <v>221</v>
      </c>
      <c r="K19" s="256" t="str">
        <f ca="1">IF(MOD(ROW()-13,2)=0,IF(ISBLANK(OFFSET('11. SEGUIMIENTO 2026'!$O$14,INT((ROW()-13)/2),0)),"",OFFSET('11. SEGUIMIENTO 2026'!$O$14,INT((ROW()-13)/2),0)),IF(ISBLANK(OFFSET('9. METAS'!$S$20,INT((ROW()-14)/2),0)),"",OFFSET('9. METAS'!$S$20,INT((ROW()-14)/2),0)))</f>
        <v/>
      </c>
      <c r="L19" s="256" t="str">
        <f ca="1">IF(MOD(ROW()-13,2)=0,IF(ISBLANK(OFFSET('11. SEGUIMIENTO 2026'!$P$14,INT((ROW()-13)/2),0)),"",OFFSET('11. SEGUIMIENTO 2026'!$P$14,INT((ROW()-13)/2),0)),IF(ISBLANK(OFFSET('9. METAS'!$T$20,INT((ROW()-14)/2),0)),"",OFFSET('9. METAS'!$T$20,INT((ROW()-14)/2),0)))</f>
        <v/>
      </c>
      <c r="M19" s="257" t="str">
        <f ca="1">IF(MOD(ROW()-13,2)=0,IF(ISBLANK(OFFSET('11. SEGUIMIENTO 2026'!$Q$14,INT((ROW()-13)/2),0)),"",OFFSET('11. SEGUIMIENTO 2026'!$Q$14,INT((ROW()-13)/2),0)),IF(ISBLANK(OFFSET('9. METAS'!$U$20,INT((ROW()-14)/2),0)),"",OFFSET('9. METAS'!$U$20,INT((ROW()-14)/2),0)))</f>
        <v/>
      </c>
      <c r="N19" s="1012">
        <f t="shared" ref="N19" ca="1" si="2">IFERROR(J19/J20,"ND")</f>
        <v>1.0184331797235022</v>
      </c>
      <c r="O19" s="1008" t="str">
        <f t="shared" ref="O19" ca="1" si="3">IFERROR(((J19+K19)/H19),"ND")</f>
        <v>ND</v>
      </c>
      <c r="P19" s="996"/>
    </row>
    <row r="20" spans="3:16">
      <c r="C20" s="1030"/>
      <c r="D20" s="1026"/>
      <c r="E20" s="1026"/>
      <c r="F20" s="1024"/>
      <c r="G20" s="1021"/>
      <c r="H20" s="1017"/>
      <c r="I20" s="1015"/>
      <c r="J20" s="255">
        <f ca="1">IF(MOD(ROW()-13,2)=0,IF(ISBLANK(OFFSET('11. SEGUIMIENTO 2026'!$N$14,INT((ROW()-13)/2),0)),"",OFFSET('11. SEGUIMIENTO 2026'!$N$14,INT((ROW()-13)/2),0)),IF(ISBLANK(OFFSET('9. METAS'!$R$20,INT((ROW()-14)/2),0)),"",OFFSET('9. METAS'!$R$20,INT((ROW()-14)/2),0)))</f>
        <v>217</v>
      </c>
      <c r="K20" s="256">
        <f ca="1">IF(MOD(ROW()-13,2)=0,IF(ISBLANK(OFFSET('11. SEGUIMIENTO 2026'!$O$14,INT((ROW()-13)/2),0)),"",OFFSET('11. SEGUIMIENTO 2026'!$O$14,INT((ROW()-13)/2),0)),IF(ISBLANK(OFFSET('9. METAS'!$S$20,INT((ROW()-14)/2),0)),"",OFFSET('9. METAS'!$S$20,INT((ROW()-14)/2),0)))</f>
        <v>217</v>
      </c>
      <c r="L20" s="256">
        <f ca="1">IF(MOD(ROW()-13,2)=0,IF(ISBLANK(OFFSET('11. SEGUIMIENTO 2026'!$P$14,INT((ROW()-13)/2),0)),"",OFFSET('11. SEGUIMIENTO 2026'!$P$14,INT((ROW()-13)/2),0)),IF(ISBLANK(OFFSET('9. METAS'!$T$20,INT((ROW()-14)/2),0)),"",OFFSET('9. METAS'!$T$20,INT((ROW()-14)/2),0)))</f>
        <v>217</v>
      </c>
      <c r="M20" s="257">
        <f ca="1">IF(MOD(ROW()-13,2)=0,IF(ISBLANK(OFFSET('11. SEGUIMIENTO 2026'!$Q$14,INT((ROW()-13)/2),0)),"",OFFSET('11. SEGUIMIENTO 2026'!$Q$14,INT((ROW()-13)/2),0)),IF(ISBLANK(OFFSET('9. METAS'!$U$20,INT((ROW()-14)/2),0)),"",OFFSET('9. METAS'!$U$20,INT((ROW()-14)/2),0)))</f>
        <v>217</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017">
        <f ca="1">IF(ISBLANK(OFFSET('9. METAS'!$L$20,INT((ROW()-13)/2),0)),"",OFFSET('9. METAS'!$L$20,INT((ROW()-13)/2),0))</f>
        <v>717</v>
      </c>
      <c r="I21" s="1014"/>
      <c r="J21" s="255">
        <f ca="1">IF(MOD(ROW()-13,2)=0,IF(ISBLANK(OFFSET('11. SEGUIMIENTO 2026'!$N$14,INT((ROW()-13)/2),0)),"",OFFSET('11. SEGUIMIENTO 2026'!$N$14,INT((ROW()-13)/2),0)),IF(ISBLANK(OFFSET('9. METAS'!$R$20,INT((ROW()-14)/2),0)),"",OFFSET('9. METAS'!$R$20,INT((ROW()-14)/2),0)))</f>
        <v>249</v>
      </c>
      <c r="K21" s="256" t="str">
        <f ca="1">IF(MOD(ROW()-13,2)=0,IF(ISBLANK(OFFSET('11. SEGUIMIENTO 2026'!$O$14,INT((ROW()-13)/2),0)),"",OFFSET('11. SEGUIMIENTO 2026'!$O$14,INT((ROW()-13)/2),0)),IF(ISBLANK(OFFSET('9. METAS'!$S$20,INT((ROW()-14)/2),0)),"",OFFSET('9. METAS'!$S$20,INT((ROW()-14)/2),0)))</f>
        <v/>
      </c>
      <c r="L21" s="256" t="str">
        <f ca="1">IF(MOD(ROW()-13,2)=0,IF(ISBLANK(OFFSET('11. SEGUIMIENTO 2026'!$P$14,INT((ROW()-13)/2),0)),"",OFFSET('11. SEGUIMIENTO 2026'!$P$14,INT((ROW()-13)/2),0)),IF(ISBLANK(OFFSET('9. METAS'!$T$20,INT((ROW()-14)/2),0)),"",OFFSET('9. METAS'!$T$20,INT((ROW()-14)/2),0)))</f>
        <v/>
      </c>
      <c r="M21" s="257" t="str">
        <f ca="1">IF(MOD(ROW()-13,2)=0,IF(ISBLANK(OFFSET('11. SEGUIMIENTO 2026'!$Q$14,INT((ROW()-13)/2),0)),"",OFFSET('11. SEGUIMIENTO 2026'!$Q$14,INT((ROW()-13)/2),0)),IF(ISBLANK(OFFSET('9. METAS'!$U$20,INT((ROW()-14)/2),0)),"",OFFSET('9. METAS'!$U$20,INT((ROW()-14)/2),0)))</f>
        <v/>
      </c>
      <c r="N21" s="1012">
        <f t="shared" ref="N21" ca="1" si="4">IFERROR(J21/J22,"ND")</f>
        <v>1.3833333333333333</v>
      </c>
      <c r="O21" s="1008" t="str">
        <f t="shared" ref="O21" ca="1" si="5">IFERROR(((J21+K21)/H21),"ND")</f>
        <v>ND</v>
      </c>
      <c r="P21" s="996"/>
    </row>
    <row r="22" spans="3:16">
      <c r="C22" s="1030"/>
      <c r="D22" s="1026"/>
      <c r="E22" s="1026"/>
      <c r="F22" s="1024"/>
      <c r="G22" s="1021"/>
      <c r="H22" s="1017"/>
      <c r="I22" s="1015"/>
      <c r="J22" s="255">
        <f ca="1">IF(MOD(ROW()-13,2)=0,IF(ISBLANK(OFFSET('11. SEGUIMIENTO 2026'!$N$14,INT((ROW()-13)/2),0)),"",OFFSET('11. SEGUIMIENTO 2026'!$N$14,INT((ROW()-13)/2),0)),IF(ISBLANK(OFFSET('9. METAS'!$R$20,INT((ROW()-14)/2),0)),"",OFFSET('9. METAS'!$R$20,INT((ROW()-14)/2),0)))</f>
        <v>180</v>
      </c>
      <c r="K22" s="256">
        <f ca="1">IF(MOD(ROW()-13,2)=0,IF(ISBLANK(OFFSET('11. SEGUIMIENTO 2026'!$O$14,INT((ROW()-13)/2),0)),"",OFFSET('11. SEGUIMIENTO 2026'!$O$14,INT((ROW()-13)/2),0)),IF(ISBLANK(OFFSET('9. METAS'!$S$20,INT((ROW()-14)/2),0)),"",OFFSET('9. METAS'!$S$20,INT((ROW()-14)/2),0)))</f>
        <v>180</v>
      </c>
      <c r="L22" s="256">
        <f ca="1">IF(MOD(ROW()-13,2)=0,IF(ISBLANK(OFFSET('11. SEGUIMIENTO 2026'!$P$14,INT((ROW()-13)/2),0)),"",OFFSET('11. SEGUIMIENTO 2026'!$P$14,INT((ROW()-13)/2),0)),IF(ISBLANK(OFFSET('9. METAS'!$T$20,INT((ROW()-14)/2),0)),"",OFFSET('9. METAS'!$T$20,INT((ROW()-14)/2),0)))</f>
        <v>180</v>
      </c>
      <c r="M22" s="257">
        <f ca="1">IF(MOD(ROW()-13,2)=0,IF(ISBLANK(OFFSET('11. SEGUIMIENTO 2026'!$Q$14,INT((ROW()-13)/2),0)),"",OFFSET('11. SEGUIMIENTO 2026'!$Q$14,INT((ROW()-13)/2),0)),IF(ISBLANK(OFFSET('9. METAS'!$U$20,INT((ROW()-14)/2),0)),"",OFFSET('9. METAS'!$U$20,INT((ROW()-14)/2),0)))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017">
        <f ca="1">IF(ISBLANK(OFFSET('9. METAS'!$L$20,INT((ROW()-13)/2),0)),"",OFFSET('9. METAS'!$L$20,INT((ROW()-13)/2),0))</f>
        <v>194</v>
      </c>
      <c r="I23" s="1014"/>
      <c r="J23" s="255">
        <f ca="1">IF(MOD(ROW()-13,2)=0,IF(ISBLANK(OFFSET('11. SEGUIMIENTO 2026'!$N$14,INT((ROW()-13)/2),0)),"",OFFSET('11. SEGUIMIENTO 2026'!$N$14,INT((ROW()-13)/2),0)),IF(ISBLANK(OFFSET('9. METAS'!$R$20,INT((ROW()-14)/2),0)),"",OFFSET('9. METAS'!$R$20,INT((ROW()-14)/2),0)))</f>
        <v>66</v>
      </c>
      <c r="K23" s="256" t="str">
        <f ca="1">IF(MOD(ROW()-13,2)=0,IF(ISBLANK(OFFSET('11. SEGUIMIENTO 2026'!$O$14,INT((ROW()-13)/2),0)),"",OFFSET('11. SEGUIMIENTO 2026'!$O$14,INT((ROW()-13)/2),0)),IF(ISBLANK(OFFSET('9. METAS'!$S$20,INT((ROW()-14)/2),0)),"",OFFSET('9. METAS'!$S$20,INT((ROW()-14)/2),0)))</f>
        <v/>
      </c>
      <c r="L23" s="256" t="str">
        <f ca="1">IF(MOD(ROW()-13,2)=0,IF(ISBLANK(OFFSET('11. SEGUIMIENTO 2026'!$P$14,INT((ROW()-13)/2),0)),"",OFFSET('11. SEGUIMIENTO 2026'!$P$14,INT((ROW()-13)/2),0)),IF(ISBLANK(OFFSET('9. METAS'!$T$20,INT((ROW()-14)/2),0)),"",OFFSET('9. METAS'!$T$20,INT((ROW()-14)/2),0)))</f>
        <v/>
      </c>
      <c r="M23" s="257" t="str">
        <f ca="1">IF(MOD(ROW()-13,2)=0,IF(ISBLANK(OFFSET('11. SEGUIMIENTO 2026'!$Q$14,INT((ROW()-13)/2),0)),"",OFFSET('11. SEGUIMIENTO 2026'!$Q$14,INT((ROW()-13)/2),0)),IF(ISBLANK(OFFSET('9. METAS'!$U$20,INT((ROW()-14)/2),0)),"",OFFSET('9. METAS'!$U$20,INT((ROW()-14)/2),0)))</f>
        <v/>
      </c>
      <c r="N23" s="1012">
        <f t="shared" ref="N23" ca="1" si="6">IFERROR(J23/J24,"ND")</f>
        <v>1.375</v>
      </c>
      <c r="O23" s="1008" t="str">
        <f t="shared" ref="O23" ca="1" si="7">IFERROR(((J23+K23)/H23),"ND")</f>
        <v>ND</v>
      </c>
      <c r="P23" s="996"/>
    </row>
    <row r="24" spans="3:16">
      <c r="C24" s="1030"/>
      <c r="D24" s="1026"/>
      <c r="E24" s="1026"/>
      <c r="F24" s="1024"/>
      <c r="G24" s="1021"/>
      <c r="H24" s="1017"/>
      <c r="I24" s="1015"/>
      <c r="J24" s="255">
        <f ca="1">IF(MOD(ROW()-13,2)=0,IF(ISBLANK(OFFSET('11. SEGUIMIENTO 2026'!$N$14,INT((ROW()-13)/2),0)),"",OFFSET('11. SEGUIMIENTO 2026'!$N$14,INT((ROW()-13)/2),0)),IF(ISBLANK(OFFSET('9. METAS'!$R$20,INT((ROW()-14)/2),0)),"",OFFSET('9. METAS'!$R$20,INT((ROW()-14)/2),0)))</f>
        <v>48</v>
      </c>
      <c r="K24" s="256">
        <f ca="1">IF(MOD(ROW()-13,2)=0,IF(ISBLANK(OFFSET('11. SEGUIMIENTO 2026'!$O$14,INT((ROW()-13)/2),0)),"",OFFSET('11. SEGUIMIENTO 2026'!$O$14,INT((ROW()-13)/2),0)),IF(ISBLANK(OFFSET('9. METAS'!$S$20,INT((ROW()-14)/2),0)),"",OFFSET('9. METAS'!$S$20,INT((ROW()-14)/2),0)))</f>
        <v>49</v>
      </c>
      <c r="L24" s="256">
        <f ca="1">IF(MOD(ROW()-13,2)=0,IF(ISBLANK(OFFSET('11. SEGUIMIENTO 2026'!$P$14,INT((ROW()-13)/2),0)),"",OFFSET('11. SEGUIMIENTO 2026'!$P$14,INT((ROW()-13)/2),0)),IF(ISBLANK(OFFSET('9. METAS'!$T$20,INT((ROW()-14)/2),0)),"",OFFSET('9. METAS'!$T$20,INT((ROW()-14)/2),0)))</f>
        <v>48</v>
      </c>
      <c r="M24" s="257">
        <f ca="1">IF(MOD(ROW()-13,2)=0,IF(ISBLANK(OFFSET('11. SEGUIMIENTO 2026'!$Q$14,INT((ROW()-13)/2),0)),"",OFFSET('11. SEGUIMIENTO 2026'!$Q$14,INT((ROW()-13)/2),0)),IF(ISBLANK(OFFSET('9. METAS'!$U$20,INT((ROW()-14)/2),0)),"",OFFSET('9. METAS'!$U$20,INT((ROW()-14)/2),0)))</f>
        <v>49</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017">
        <f ca="1">IF(ISBLANK(OFFSET('9. METAS'!$L$20,INT((ROW()-13)/2),0)),"",OFFSET('9. METAS'!$L$20,INT((ROW()-13)/2),0))</f>
        <v>330</v>
      </c>
      <c r="I25" s="1014"/>
      <c r="J25" s="255">
        <f ca="1">IF(MOD(ROW()-13,2)=0,IF(ISBLANK(OFFSET('11. SEGUIMIENTO 2026'!$N$14,INT((ROW()-13)/2),0)),"",OFFSET('11. SEGUIMIENTO 2026'!$N$14,INT((ROW()-13)/2),0)),IF(ISBLANK(OFFSET('9. METAS'!$R$20,INT((ROW()-14)/2),0)),"",OFFSET('9. METAS'!$R$20,INT((ROW()-14)/2),0)))</f>
        <v>81</v>
      </c>
      <c r="K25" s="256" t="str">
        <f ca="1">IF(MOD(ROW()-13,2)=0,IF(ISBLANK(OFFSET('11. SEGUIMIENTO 2026'!$O$14,INT((ROW()-13)/2),0)),"",OFFSET('11. SEGUIMIENTO 2026'!$O$14,INT((ROW()-13)/2),0)),IF(ISBLANK(OFFSET('9. METAS'!$S$20,INT((ROW()-14)/2),0)),"",OFFSET('9. METAS'!$S$20,INT((ROW()-14)/2),0)))</f>
        <v/>
      </c>
      <c r="L25" s="256" t="str">
        <f ca="1">IF(MOD(ROW()-13,2)=0,IF(ISBLANK(OFFSET('11. SEGUIMIENTO 2026'!$P$14,INT((ROW()-13)/2),0)),"",OFFSET('11. SEGUIMIENTO 2026'!$P$14,INT((ROW()-13)/2),0)),IF(ISBLANK(OFFSET('9. METAS'!$T$20,INT((ROW()-14)/2),0)),"",OFFSET('9. METAS'!$T$20,INT((ROW()-14)/2),0)))</f>
        <v/>
      </c>
      <c r="M25" s="257" t="str">
        <f ca="1">IF(MOD(ROW()-13,2)=0,IF(ISBLANK(OFFSET('11. SEGUIMIENTO 2026'!$Q$14,INT((ROW()-13)/2),0)),"",OFFSET('11. SEGUIMIENTO 2026'!$Q$14,INT((ROW()-13)/2),0)),IF(ISBLANK(OFFSET('9. METAS'!$U$20,INT((ROW()-14)/2),0)),"",OFFSET('9. METAS'!$U$20,INT((ROW()-14)/2),0)))</f>
        <v/>
      </c>
      <c r="N25" s="1012">
        <f t="shared" ref="N25" ca="1" si="8">IFERROR(J25/J26,"ND")</f>
        <v>1</v>
      </c>
      <c r="O25" s="1008" t="str">
        <f t="shared" ref="O25" ca="1" si="9">IFERROR(((J25+K25)/H25),"ND")</f>
        <v>ND</v>
      </c>
      <c r="P25" s="996"/>
    </row>
    <row r="26" spans="3:16">
      <c r="C26" s="1030"/>
      <c r="D26" s="1026"/>
      <c r="E26" s="1026"/>
      <c r="F26" s="1024"/>
      <c r="G26" s="1021"/>
      <c r="H26" s="1017"/>
      <c r="I26" s="1015"/>
      <c r="J26" s="255">
        <f ca="1">IF(MOD(ROW()-13,2)=0,IF(ISBLANK(OFFSET('11. SEGUIMIENTO 2026'!$N$14,INT((ROW()-13)/2),0)),"",OFFSET('11. SEGUIMIENTO 2026'!$N$14,INT((ROW()-13)/2),0)),IF(ISBLANK(OFFSET('9. METAS'!$R$20,INT((ROW()-14)/2),0)),"",OFFSET('9. METAS'!$R$20,INT((ROW()-14)/2),0)))</f>
        <v>81</v>
      </c>
      <c r="K26" s="256">
        <f ca="1">IF(MOD(ROW()-13,2)=0,IF(ISBLANK(OFFSET('11. SEGUIMIENTO 2026'!$O$14,INT((ROW()-13)/2),0)),"",OFFSET('11. SEGUIMIENTO 2026'!$O$14,INT((ROW()-13)/2),0)),IF(ISBLANK(OFFSET('9. METAS'!$S$20,INT((ROW()-14)/2),0)),"",OFFSET('9. METAS'!$S$20,INT((ROW()-14)/2),0)))</f>
        <v>83</v>
      </c>
      <c r="L26" s="256">
        <f ca="1">IF(MOD(ROW()-13,2)=0,IF(ISBLANK(OFFSET('11. SEGUIMIENTO 2026'!$P$14,INT((ROW()-13)/2),0)),"",OFFSET('11. SEGUIMIENTO 2026'!$P$14,INT((ROW()-13)/2),0)),IF(ISBLANK(OFFSET('9. METAS'!$T$20,INT((ROW()-14)/2),0)),"",OFFSET('9. METAS'!$T$20,INT((ROW()-14)/2),0)))</f>
        <v>82</v>
      </c>
      <c r="M26" s="257">
        <f ca="1">IF(MOD(ROW()-13,2)=0,IF(ISBLANK(OFFSET('11. SEGUIMIENTO 2026'!$Q$14,INT((ROW()-13)/2),0)),"",OFFSET('11. SEGUIMIENTO 2026'!$Q$14,INT((ROW()-13)/2),0)),IF(ISBLANK(OFFSET('9. METAS'!$U$20,INT((ROW()-14)/2),0)),"",OFFSET('9. METAS'!$U$20,INT((ROW()-14)/2),0)))</f>
        <v>84</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017">
        <f ca="1">IF(ISBLANK(OFFSET('9. METAS'!$L$20,INT((ROW()-13)/2),0)),"",OFFSET('9. METAS'!$L$20,INT((ROW()-13)/2),0))</f>
        <v>406</v>
      </c>
      <c r="I27" s="1014"/>
      <c r="J27" s="255">
        <f ca="1">IF(MOD(ROW()-13,2)=0,IF(ISBLANK(OFFSET('11. SEGUIMIENTO 2026'!$N$14,INT((ROW()-13)/2),0)),"",OFFSET('11. SEGUIMIENTO 2026'!$N$14,INT((ROW()-13)/2),0)),IF(ISBLANK(OFFSET('9. METAS'!$R$20,INT((ROW()-14)/2),0)),"",OFFSET('9. METAS'!$R$20,INT((ROW()-14)/2),0)))</f>
        <v>101</v>
      </c>
      <c r="K27" s="256" t="str">
        <f ca="1">IF(MOD(ROW()-13,2)=0,IF(ISBLANK(OFFSET('11. SEGUIMIENTO 2026'!$O$14,INT((ROW()-13)/2),0)),"",OFFSET('11. SEGUIMIENTO 2026'!$O$14,INT((ROW()-13)/2),0)),IF(ISBLANK(OFFSET('9. METAS'!$S$20,INT((ROW()-14)/2),0)),"",OFFSET('9. METAS'!$S$20,INT((ROW()-14)/2),0)))</f>
        <v/>
      </c>
      <c r="L27" s="256" t="str">
        <f ca="1">IF(MOD(ROW()-13,2)=0,IF(ISBLANK(OFFSET('11. SEGUIMIENTO 2026'!$P$14,INT((ROW()-13)/2),0)),"",OFFSET('11. SEGUIMIENTO 2026'!$P$14,INT((ROW()-13)/2),0)),IF(ISBLANK(OFFSET('9. METAS'!$T$20,INT((ROW()-14)/2),0)),"",OFFSET('9. METAS'!$T$20,INT((ROW()-14)/2),0)))</f>
        <v/>
      </c>
      <c r="M27" s="257" t="str">
        <f ca="1">IF(MOD(ROW()-13,2)=0,IF(ISBLANK(OFFSET('11. SEGUIMIENTO 2026'!$Q$14,INT((ROW()-13)/2),0)),"",OFFSET('11. SEGUIMIENTO 2026'!$Q$14,INT((ROW()-13)/2),0)),IF(ISBLANK(OFFSET('9. METAS'!$U$20,INT((ROW()-14)/2),0)),"",OFFSET('9. METAS'!$U$20,INT((ROW()-14)/2),0)))</f>
        <v/>
      </c>
      <c r="N27" s="1012">
        <f t="shared" ref="N27" ca="1" si="10">IFERROR(J27/J28,"ND")</f>
        <v>1.0202020202020201</v>
      </c>
      <c r="O27" s="1008" t="str">
        <f t="shared" ref="O27" ca="1" si="11">IFERROR(((J27+K27)/H27),"ND")</f>
        <v>ND</v>
      </c>
      <c r="P27" s="996"/>
    </row>
    <row r="28" spans="3:16">
      <c r="C28" s="1030"/>
      <c r="D28" s="1026"/>
      <c r="E28" s="1026"/>
      <c r="F28" s="1024"/>
      <c r="G28" s="1021"/>
      <c r="H28" s="1017"/>
      <c r="I28" s="1015"/>
      <c r="J28" s="255">
        <f ca="1">IF(MOD(ROW()-13,2)=0,IF(ISBLANK(OFFSET('11. SEGUIMIENTO 2026'!$N$14,INT((ROW()-13)/2),0)),"",OFFSET('11. SEGUIMIENTO 2026'!$N$14,INT((ROW()-13)/2),0)),IF(ISBLANK(OFFSET('9. METAS'!$R$20,INT((ROW()-14)/2),0)),"",OFFSET('9. METAS'!$R$20,INT((ROW()-14)/2),0)))</f>
        <v>99</v>
      </c>
      <c r="K28" s="256">
        <f ca="1">IF(MOD(ROW()-13,2)=0,IF(ISBLANK(OFFSET('11. SEGUIMIENTO 2026'!$O$14,INT((ROW()-13)/2),0)),"",OFFSET('11. SEGUIMIENTO 2026'!$O$14,INT((ROW()-13)/2),0)),IF(ISBLANK(OFFSET('9. METAS'!$S$20,INT((ROW()-14)/2),0)),"",OFFSET('9. METAS'!$S$20,INT((ROW()-14)/2),0)))</f>
        <v>105</v>
      </c>
      <c r="L28" s="256">
        <f ca="1">IF(MOD(ROW()-13,2)=0,IF(ISBLANK(OFFSET('11. SEGUIMIENTO 2026'!$P$14,INT((ROW()-13)/2),0)),"",OFFSET('11. SEGUIMIENTO 2026'!$P$14,INT((ROW()-13)/2),0)),IF(ISBLANK(OFFSET('9. METAS'!$T$20,INT((ROW()-14)/2),0)),"",OFFSET('9. METAS'!$T$20,INT((ROW()-14)/2),0)))</f>
        <v>103</v>
      </c>
      <c r="M28" s="257">
        <f ca="1">IF(MOD(ROW()-13,2)=0,IF(ISBLANK(OFFSET('11. SEGUIMIENTO 2026'!$Q$14,INT((ROW()-13)/2),0)),"",OFFSET('11. SEGUIMIENTO 2026'!$Q$14,INT((ROW()-13)/2),0)),IF(ISBLANK(OFFSET('9. METAS'!$U$20,INT((ROW()-14)/2),0)),"",OFFSET('9. METAS'!$U$20,INT((ROW()-14)/2),0)))</f>
        <v>99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017">
        <f ca="1">IF(ISBLANK(OFFSET('9. METAS'!$L$20,INT((ROW()-13)/2),0)),"",OFFSET('9. METAS'!$L$20,INT((ROW()-13)/2),0))</f>
        <v>1119</v>
      </c>
      <c r="I29" s="1014"/>
      <c r="J29" s="255">
        <f ca="1">IF(MOD(ROW()-13,2)=0,IF(ISBLANK(OFFSET('11. SEGUIMIENTO 2026'!$N$14,INT((ROW()-13)/2),0)),"",OFFSET('11. SEGUIMIENTO 2026'!$N$14,INT((ROW()-13)/2),0)),IF(ISBLANK(OFFSET('9. METAS'!$R$20,INT((ROW()-14)/2),0)),"",OFFSET('9. METAS'!$R$20,INT((ROW()-14)/2),0)))</f>
        <v>288</v>
      </c>
      <c r="K29" s="256" t="str">
        <f ca="1">IF(MOD(ROW()-13,2)=0,IF(ISBLANK(OFFSET('11. SEGUIMIENTO 2026'!$O$14,INT((ROW()-13)/2),0)),"",OFFSET('11. SEGUIMIENTO 2026'!$O$14,INT((ROW()-13)/2),0)),IF(ISBLANK(OFFSET('9. METAS'!$S$20,INT((ROW()-14)/2),0)),"",OFFSET('9. METAS'!$S$20,INT((ROW()-14)/2),0)))</f>
        <v/>
      </c>
      <c r="L29" s="256" t="str">
        <f ca="1">IF(MOD(ROW()-13,2)=0,IF(ISBLANK(OFFSET('11. SEGUIMIENTO 2026'!$P$14,INT((ROW()-13)/2),0)),"",OFFSET('11. SEGUIMIENTO 2026'!$P$14,INT((ROW()-13)/2),0)),IF(ISBLANK(OFFSET('9. METAS'!$T$20,INT((ROW()-14)/2),0)),"",OFFSET('9. METAS'!$T$20,INT((ROW()-14)/2),0)))</f>
        <v/>
      </c>
      <c r="M29" s="257" t="str">
        <f ca="1">IF(MOD(ROW()-13,2)=0,IF(ISBLANK(OFFSET('11. SEGUIMIENTO 2026'!$Q$14,INT((ROW()-13)/2),0)),"",OFFSET('11. SEGUIMIENTO 2026'!$Q$14,INT((ROW()-13)/2),0)),IF(ISBLANK(OFFSET('9. METAS'!$U$20,INT((ROW()-14)/2),0)),"",OFFSET('9. METAS'!$U$20,INT((ROW()-14)/2),0)))</f>
        <v/>
      </c>
      <c r="N29" s="1012">
        <f t="shared" ref="N29" ca="1" si="12">IFERROR(J29/J30,"ND")</f>
        <v>1.0105263157894737</v>
      </c>
      <c r="O29" s="1008" t="str">
        <f t="shared" ref="O29" ca="1" si="13">IFERROR(((J29+K29)/H29),"ND")</f>
        <v>ND</v>
      </c>
      <c r="P29" s="996"/>
    </row>
    <row r="30" spans="3:16">
      <c r="C30" s="1030"/>
      <c r="D30" s="1026"/>
      <c r="E30" s="1026"/>
      <c r="F30" s="1024"/>
      <c r="G30" s="1021"/>
      <c r="H30" s="1017"/>
      <c r="I30" s="1015"/>
      <c r="J30" s="255">
        <f ca="1">IF(MOD(ROW()-13,2)=0,IF(ISBLANK(OFFSET('11. SEGUIMIENTO 2026'!$N$14,INT((ROW()-13)/2),0)),"",OFFSET('11. SEGUIMIENTO 2026'!$N$14,INT((ROW()-13)/2),0)),IF(ISBLANK(OFFSET('9. METAS'!$R$20,INT((ROW()-14)/2),0)),"",OFFSET('9. METAS'!$R$20,INT((ROW()-14)/2),0)))</f>
        <v>285</v>
      </c>
      <c r="K30" s="256">
        <f ca="1">IF(MOD(ROW()-13,2)=0,IF(ISBLANK(OFFSET('11. SEGUIMIENTO 2026'!$O$14,INT((ROW()-13)/2),0)),"",OFFSET('11. SEGUIMIENTO 2026'!$O$14,INT((ROW()-13)/2),0)),IF(ISBLANK(OFFSET('9. METAS'!$S$20,INT((ROW()-14)/2),0)),"",OFFSET('9. METAS'!$S$20,INT((ROW()-14)/2),0)))</f>
        <v>285</v>
      </c>
      <c r="L30" s="256">
        <f ca="1">IF(MOD(ROW()-13,2)=0,IF(ISBLANK(OFFSET('11. SEGUIMIENTO 2026'!$P$14,INT((ROW()-13)/2),0)),"",OFFSET('11. SEGUIMIENTO 2026'!$P$14,INT((ROW()-13)/2),0)),IF(ISBLANK(OFFSET('9. METAS'!$T$20,INT((ROW()-14)/2),0)),"",OFFSET('9. METAS'!$T$20,INT((ROW()-14)/2),0)))</f>
        <v>264</v>
      </c>
      <c r="M30" s="257">
        <f ca="1">IF(MOD(ROW()-13,2)=0,IF(ISBLANK(OFFSET('11. SEGUIMIENTO 2026'!$Q$14,INT((ROW()-13)/2),0)),"",OFFSET('11. SEGUIMIENTO 2026'!$Q$14,INT((ROW()-13)/2),0)),IF(ISBLANK(OFFSET('9. METAS'!$U$20,INT((ROW()-14)/2),0)),"",OFFSET('9. METAS'!$U$20,INT((ROW()-14)/2),0)))</f>
        <v>285</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017">
        <f ca="1">IF(ISBLANK(OFFSET('9. METAS'!$L$20,INT((ROW()-13)/2),0)),"",OFFSET('9. METAS'!$L$20,INT((ROW()-13)/2),0))</f>
        <v>510</v>
      </c>
      <c r="I31" s="1014"/>
      <c r="J31" s="255">
        <f ca="1">IF(MOD(ROW()-13,2)=0,IF(ISBLANK(OFFSET('11. SEGUIMIENTO 2026'!$N$14,INT((ROW()-13)/2),0)),"",OFFSET('11. SEGUIMIENTO 2026'!$N$14,INT((ROW()-13)/2),0)),IF(ISBLANK(OFFSET('9. METAS'!$R$20,INT((ROW()-14)/2),0)),"",OFFSET('9. METAS'!$R$20,INT((ROW()-14)/2),0)))</f>
        <v>108</v>
      </c>
      <c r="K31" s="256" t="str">
        <f ca="1">IF(MOD(ROW()-13,2)=0,IF(ISBLANK(OFFSET('11. SEGUIMIENTO 2026'!$O$14,INT((ROW()-13)/2),0)),"",OFFSET('11. SEGUIMIENTO 2026'!$O$14,INT((ROW()-13)/2),0)),IF(ISBLANK(OFFSET('9. METAS'!$S$20,INT((ROW()-14)/2),0)),"",OFFSET('9. METAS'!$S$20,INT((ROW()-14)/2),0)))</f>
        <v/>
      </c>
      <c r="L31" s="256" t="str">
        <f ca="1">IF(MOD(ROW()-13,2)=0,IF(ISBLANK(OFFSET('11. SEGUIMIENTO 2026'!$P$14,INT((ROW()-13)/2),0)),"",OFFSET('11. SEGUIMIENTO 2026'!$P$14,INT((ROW()-13)/2),0)),IF(ISBLANK(OFFSET('9. METAS'!$T$20,INT((ROW()-14)/2),0)),"",OFFSET('9. METAS'!$T$20,INT((ROW()-14)/2),0)))</f>
        <v/>
      </c>
      <c r="M31" s="257" t="str">
        <f ca="1">IF(MOD(ROW()-13,2)=0,IF(ISBLANK(OFFSET('11. SEGUIMIENTO 2026'!$Q$14,INT((ROW()-13)/2),0)),"",OFFSET('11. SEGUIMIENTO 2026'!$Q$14,INT((ROW()-13)/2),0)),IF(ISBLANK(OFFSET('9. METAS'!$U$20,INT((ROW()-14)/2),0)),"",OFFSET('9. METAS'!$U$20,INT((ROW()-14)/2),0)))</f>
        <v/>
      </c>
      <c r="N31" s="1012">
        <f t="shared" ref="N31" ca="1" si="14">IFERROR(J31/J32,"ND")</f>
        <v>0.83720930232558144</v>
      </c>
      <c r="O31" s="1008" t="str">
        <f t="shared" ref="O31" ca="1" si="15">IFERROR(((J31+K31)/H31),"ND")</f>
        <v>ND</v>
      </c>
      <c r="P31" s="996"/>
    </row>
    <row r="32" spans="3:16">
      <c r="C32" s="1030"/>
      <c r="D32" s="1026"/>
      <c r="E32" s="1026"/>
      <c r="F32" s="1024"/>
      <c r="G32" s="1021"/>
      <c r="H32" s="1017"/>
      <c r="I32" s="1015"/>
      <c r="J32" s="255">
        <f ca="1">IF(MOD(ROW()-13,2)=0,IF(ISBLANK(OFFSET('11. SEGUIMIENTO 2026'!$N$14,INT((ROW()-13)/2),0)),"",OFFSET('11. SEGUIMIENTO 2026'!$N$14,INT((ROW()-13)/2),0)),IF(ISBLANK(OFFSET('9. METAS'!$R$20,INT((ROW()-14)/2),0)),"",OFFSET('9. METAS'!$R$20,INT((ROW()-14)/2),0)))</f>
        <v>129</v>
      </c>
      <c r="K32" s="256">
        <f ca="1">IF(MOD(ROW()-13,2)=0,IF(ISBLANK(OFFSET('11. SEGUIMIENTO 2026'!$O$14,INT((ROW()-13)/2),0)),"",OFFSET('11. SEGUIMIENTO 2026'!$O$14,INT((ROW()-13)/2),0)),IF(ISBLANK(OFFSET('9. METAS'!$S$20,INT((ROW()-14)/2),0)),"",OFFSET('9. METAS'!$S$20,INT((ROW()-14)/2),0)))</f>
        <v>126</v>
      </c>
      <c r="L32" s="256">
        <f ca="1">IF(MOD(ROW()-13,2)=0,IF(ISBLANK(OFFSET('11. SEGUIMIENTO 2026'!$P$14,INT((ROW()-13)/2),0)),"",OFFSET('11. SEGUIMIENTO 2026'!$P$14,INT((ROW()-13)/2),0)),IF(ISBLANK(OFFSET('9. METAS'!$T$20,INT((ROW()-14)/2),0)),"",OFFSET('9. METAS'!$T$20,INT((ROW()-14)/2),0)))</f>
        <v>129</v>
      </c>
      <c r="M32" s="257">
        <f ca="1">IF(MOD(ROW()-13,2)=0,IF(ISBLANK(OFFSET('11. SEGUIMIENTO 2026'!$Q$14,INT((ROW()-13)/2),0)),"",OFFSET('11. SEGUIMIENTO 2026'!$Q$14,INT((ROW()-13)/2),0)),IF(ISBLANK(OFFSET('9. METAS'!$U$20,INT((ROW()-14)/2),0)),"",OFFSET('9. METAS'!$U$20,INT((ROW()-14)/2),0)))</f>
        <v>126</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017">
        <f ca="1">IF(ISBLANK(OFFSET('9. METAS'!$L$20,INT((ROW()-13)/2),0)),"",OFFSET('9. METAS'!$L$20,INT((ROW()-13)/2),0))</f>
        <v>67</v>
      </c>
      <c r="I33" s="1014"/>
      <c r="J33" s="255">
        <f ca="1">IF(MOD(ROW()-13,2)=0,IF(ISBLANK(OFFSET('11. SEGUIMIENTO 2026'!$N$14,INT((ROW()-13)/2),0)),"",OFFSET('11. SEGUIMIENTO 2026'!$N$14,INT((ROW()-13)/2),0)),IF(ISBLANK(OFFSET('9. METAS'!$R$20,INT((ROW()-14)/2),0)),"",OFFSET('9. METAS'!$R$20,INT((ROW()-14)/2),0)))</f>
        <v>18</v>
      </c>
      <c r="K33" s="256" t="str">
        <f ca="1">IF(MOD(ROW()-13,2)=0,IF(ISBLANK(OFFSET('11. SEGUIMIENTO 2026'!$O$14,INT((ROW()-13)/2),0)),"",OFFSET('11. SEGUIMIENTO 2026'!$O$14,INT((ROW()-13)/2),0)),IF(ISBLANK(OFFSET('9. METAS'!$S$20,INT((ROW()-14)/2),0)),"",OFFSET('9. METAS'!$S$20,INT((ROW()-14)/2),0)))</f>
        <v/>
      </c>
      <c r="L33" s="256" t="str">
        <f ca="1">IF(MOD(ROW()-13,2)=0,IF(ISBLANK(OFFSET('11. SEGUIMIENTO 2026'!$P$14,INT((ROW()-13)/2),0)),"",OFFSET('11. SEGUIMIENTO 2026'!$P$14,INT((ROW()-13)/2),0)),IF(ISBLANK(OFFSET('9. METAS'!$T$20,INT((ROW()-14)/2),0)),"",OFFSET('9. METAS'!$T$20,INT((ROW()-14)/2),0)))</f>
        <v/>
      </c>
      <c r="M33" s="257" t="str">
        <f ca="1">IF(MOD(ROW()-13,2)=0,IF(ISBLANK(OFFSET('11. SEGUIMIENTO 2026'!$Q$14,INT((ROW()-13)/2),0)),"",OFFSET('11. SEGUIMIENTO 2026'!$Q$14,INT((ROW()-13)/2),0)),IF(ISBLANK(OFFSET('9. METAS'!$U$20,INT((ROW()-14)/2),0)),"",OFFSET('9. METAS'!$U$20,INT((ROW()-14)/2),0)))</f>
        <v/>
      </c>
      <c r="N33" s="1012">
        <f t="shared" ref="N33" ca="1" si="16">IFERROR(J33/J34,"ND")</f>
        <v>1</v>
      </c>
      <c r="O33" s="1008" t="str">
        <f t="shared" ref="O33" ca="1" si="17">IFERROR(((J33+K33)/H33),"ND")</f>
        <v>ND</v>
      </c>
      <c r="P33" s="996"/>
    </row>
    <row r="34" spans="3:16">
      <c r="C34" s="1030"/>
      <c r="D34" s="1026"/>
      <c r="E34" s="1026"/>
      <c r="F34" s="1024"/>
      <c r="G34" s="1021"/>
      <c r="H34" s="1017"/>
      <c r="I34" s="1015"/>
      <c r="J34" s="255">
        <f ca="1">IF(MOD(ROW()-13,2)=0,IF(ISBLANK(OFFSET('11. SEGUIMIENTO 2026'!$N$14,INT((ROW()-13)/2),0)),"",OFFSET('11. SEGUIMIENTO 2026'!$N$14,INT((ROW()-13)/2),0)),IF(ISBLANK(OFFSET('9. METAS'!$R$20,INT((ROW()-14)/2),0)),"",OFFSET('9. METAS'!$R$20,INT((ROW()-14)/2),0)))</f>
        <v>18</v>
      </c>
      <c r="K34" s="256">
        <f ca="1">IF(MOD(ROW()-13,2)=0,IF(ISBLANK(OFFSET('11. SEGUIMIENTO 2026'!$O$14,INT((ROW()-13)/2),0)),"",OFFSET('11. SEGUIMIENTO 2026'!$O$14,INT((ROW()-13)/2),0)),IF(ISBLANK(OFFSET('9. METAS'!$S$20,INT((ROW()-14)/2),0)),"",OFFSET('9. METAS'!$S$20,INT((ROW()-14)/2),0)))</f>
        <v>15</v>
      </c>
      <c r="L34" s="256">
        <f ca="1">IF(MOD(ROW()-13,2)=0,IF(ISBLANK(OFFSET('11. SEGUIMIENTO 2026'!$P$14,INT((ROW()-13)/2),0)),"",OFFSET('11. SEGUIMIENTO 2026'!$P$14,INT((ROW()-13)/2),0)),IF(ISBLANK(OFFSET('9. METAS'!$T$20,INT((ROW()-14)/2),0)),"",OFFSET('9. METAS'!$T$20,INT((ROW()-14)/2),0)))</f>
        <v>13</v>
      </c>
      <c r="M34" s="257">
        <f ca="1">IF(MOD(ROW()-13,2)=0,IF(ISBLANK(OFFSET('11. SEGUIMIENTO 2026'!$Q$14,INT((ROW()-13)/2),0)),"",OFFSET('11. SEGUIMIENTO 2026'!$Q$14,INT((ROW()-13)/2),0)),IF(ISBLANK(OFFSET('9. METAS'!$U$20,INT((ROW()-14)/2),0)),"",OFFSET('9. METAS'!$U$20,INT((ROW()-14)/2),0)))</f>
        <v>21</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017">
        <f ca="1">IF(ISBLANK(OFFSET('9. METAS'!$L$20,INT((ROW()-13)/2),0)),"",OFFSET('9. METAS'!$L$20,INT((ROW()-13)/2),0))</f>
        <v>20305</v>
      </c>
      <c r="I35" s="1014"/>
      <c r="J35" s="255">
        <f ca="1">IF(MOD(ROW()-13,2)=0,IF(ISBLANK(OFFSET('11. SEGUIMIENTO 2026'!$N$14,INT((ROW()-13)/2),0)),"",OFFSET('11. SEGUIMIENTO 2026'!$N$14,INT((ROW()-13)/2),0)),IF(ISBLANK(OFFSET('9. METAS'!$R$20,INT((ROW()-14)/2),0)),"",OFFSET('9. METAS'!$R$20,INT((ROW()-14)/2),0)))</f>
        <v>5183</v>
      </c>
      <c r="K35" s="256" t="str">
        <f ca="1">IF(MOD(ROW()-13,2)=0,IF(ISBLANK(OFFSET('11. SEGUIMIENTO 2026'!$O$14,INT((ROW()-13)/2),0)),"",OFFSET('11. SEGUIMIENTO 2026'!$O$14,INT((ROW()-13)/2),0)),IF(ISBLANK(OFFSET('9. METAS'!$S$20,INT((ROW()-14)/2),0)),"",OFFSET('9. METAS'!$S$20,INT((ROW()-14)/2),0)))</f>
        <v/>
      </c>
      <c r="L35" s="256" t="str">
        <f ca="1">IF(MOD(ROW()-13,2)=0,IF(ISBLANK(OFFSET('11. SEGUIMIENTO 2026'!$P$14,INT((ROW()-13)/2),0)),"",OFFSET('11. SEGUIMIENTO 2026'!$P$14,INT((ROW()-13)/2),0)),IF(ISBLANK(OFFSET('9. METAS'!$T$20,INT((ROW()-14)/2),0)),"",OFFSET('9. METAS'!$T$20,INT((ROW()-14)/2),0)))</f>
        <v/>
      </c>
      <c r="M35" s="257" t="str">
        <f ca="1">IF(MOD(ROW()-13,2)=0,IF(ISBLANK(OFFSET('11. SEGUIMIENTO 2026'!$Q$14,INT((ROW()-13)/2),0)),"",OFFSET('11. SEGUIMIENTO 2026'!$Q$14,INT((ROW()-13)/2),0)),IF(ISBLANK(OFFSET('9. METAS'!$U$20,INT((ROW()-14)/2),0)),"",OFFSET('9. METAS'!$U$20,INT((ROW()-14)/2),0)))</f>
        <v/>
      </c>
      <c r="N35" s="1012">
        <f t="shared" ref="N35" ca="1" si="18">IFERROR(J35/J36,"ND")</f>
        <v>1.1846857142857143</v>
      </c>
      <c r="O35" s="1008" t="str">
        <f t="shared" ref="O35" ca="1" si="19">IFERROR(((J35+K35)/H35),"ND")</f>
        <v>ND</v>
      </c>
      <c r="P35" s="996"/>
    </row>
    <row r="36" spans="3:16">
      <c r="C36" s="1030"/>
      <c r="D36" s="1026"/>
      <c r="E36" s="1026"/>
      <c r="F36" s="1024"/>
      <c r="G36" s="1021"/>
      <c r="H36" s="1017"/>
      <c r="I36" s="1015"/>
      <c r="J36" s="255">
        <f ca="1">IF(MOD(ROW()-13,2)=0,IF(ISBLANK(OFFSET('11. SEGUIMIENTO 2026'!$N$14,INT((ROW()-13)/2),0)),"",OFFSET('11. SEGUIMIENTO 2026'!$N$14,INT((ROW()-13)/2),0)),IF(ISBLANK(OFFSET('9. METAS'!$R$20,INT((ROW()-14)/2),0)),"",OFFSET('9. METAS'!$R$20,INT((ROW()-14)/2),0)))</f>
        <v>4375</v>
      </c>
      <c r="K36" s="256">
        <f ca="1">IF(MOD(ROW()-13,2)=0,IF(ISBLANK(OFFSET('11. SEGUIMIENTO 2026'!$O$14,INT((ROW()-13)/2),0)),"",OFFSET('11. SEGUIMIENTO 2026'!$O$14,INT((ROW()-13)/2),0)),IF(ISBLANK(OFFSET('9. METAS'!$S$20,INT((ROW()-14)/2),0)),"",OFFSET('9. METAS'!$S$20,INT((ROW()-14)/2),0)))</f>
        <v>4855</v>
      </c>
      <c r="L36" s="256">
        <f ca="1">IF(MOD(ROW()-13,2)=0,IF(ISBLANK(OFFSET('11. SEGUIMIENTO 2026'!$P$14,INT((ROW()-13)/2),0)),"",OFFSET('11. SEGUIMIENTO 2026'!$P$14,INT((ROW()-13)/2),0)),IF(ISBLANK(OFFSET('9. METAS'!$T$20,INT((ROW()-14)/2),0)),"",OFFSET('9. METAS'!$T$20,INT((ROW()-14)/2),0)))</f>
        <v>5645</v>
      </c>
      <c r="M36" s="257">
        <f ca="1">IF(MOD(ROW()-13,2)=0,IF(ISBLANK(OFFSET('11. SEGUIMIENTO 2026'!$Q$14,INT((ROW()-13)/2),0)),"",OFFSET('11. SEGUIMIENTO 2026'!$Q$14,INT((ROW()-13)/2),0)),IF(ISBLANK(OFFSET('9. METAS'!$U$20,INT((ROW()-14)/2),0)),"",OFFSET('9. METAS'!$U$20,INT((ROW()-14)/2),0)))</f>
        <v>5430</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017">
        <f ca="1">IF(ISBLANK(OFFSET('9. METAS'!$L$20,INT((ROW()-13)/2),0)),"",OFFSET('9. METAS'!$L$20,INT((ROW()-13)/2),0))</f>
        <v>3905</v>
      </c>
      <c r="I37" s="1014"/>
      <c r="J37" s="255">
        <f ca="1">IF(MOD(ROW()-13,2)=0,IF(ISBLANK(OFFSET('11. SEGUIMIENTO 2026'!$N$14,INT((ROW()-13)/2),0)),"",OFFSET('11. SEGUIMIENTO 2026'!$N$14,INT((ROW()-13)/2),0)),IF(ISBLANK(OFFSET('9. METAS'!$R$20,INT((ROW()-14)/2),0)),"",OFFSET('9. METAS'!$R$20,INT((ROW()-14)/2),0)))</f>
        <v>395</v>
      </c>
      <c r="K37" s="256" t="str">
        <f ca="1">IF(MOD(ROW()-13,2)=0,IF(ISBLANK(OFFSET('11. SEGUIMIENTO 2026'!$O$14,INT((ROW()-13)/2),0)),"",OFFSET('11. SEGUIMIENTO 2026'!$O$14,INT((ROW()-13)/2),0)),IF(ISBLANK(OFFSET('9. METAS'!$S$20,INT((ROW()-14)/2),0)),"",OFFSET('9. METAS'!$S$20,INT((ROW()-14)/2),0)))</f>
        <v/>
      </c>
      <c r="L37" s="256" t="str">
        <f ca="1">IF(MOD(ROW()-13,2)=0,IF(ISBLANK(OFFSET('11. SEGUIMIENTO 2026'!$P$14,INT((ROW()-13)/2),0)),"",OFFSET('11. SEGUIMIENTO 2026'!$P$14,INT((ROW()-13)/2),0)),IF(ISBLANK(OFFSET('9. METAS'!$T$20,INT((ROW()-14)/2),0)),"",OFFSET('9. METAS'!$T$20,INT((ROW()-14)/2),0)))</f>
        <v/>
      </c>
      <c r="M37" s="257" t="str">
        <f ca="1">IF(MOD(ROW()-13,2)=0,IF(ISBLANK(OFFSET('11. SEGUIMIENTO 2026'!$Q$14,INT((ROW()-13)/2),0)),"",OFFSET('11. SEGUIMIENTO 2026'!$Q$14,INT((ROW()-13)/2),0)),IF(ISBLANK(OFFSET('9. METAS'!$U$20,INT((ROW()-14)/2),0)),"",OFFSET('9. METAS'!$U$20,INT((ROW()-14)/2),0)))</f>
        <v/>
      </c>
      <c r="N37" s="1012">
        <f t="shared" ref="N37" ca="1" si="20">IFERROR(J37/J38,"ND")</f>
        <v>0.73831775700934577</v>
      </c>
      <c r="O37" s="1008" t="str">
        <f t="shared" ref="O37" ca="1" si="21">IFERROR(((J37+K37)/H37),"ND")</f>
        <v>ND</v>
      </c>
      <c r="P37" s="996"/>
    </row>
    <row r="38" spans="3:16">
      <c r="C38" s="1030"/>
      <c r="D38" s="1026"/>
      <c r="E38" s="1026"/>
      <c r="F38" s="1024"/>
      <c r="G38" s="1021"/>
      <c r="H38" s="1017"/>
      <c r="I38" s="1015"/>
      <c r="J38" s="255">
        <f ca="1">IF(MOD(ROW()-13,2)=0,IF(ISBLANK(OFFSET('11. SEGUIMIENTO 2026'!$N$14,INT((ROW()-13)/2),0)),"",OFFSET('11. SEGUIMIENTO 2026'!$N$14,INT((ROW()-13)/2),0)),IF(ISBLANK(OFFSET('9. METAS'!$R$20,INT((ROW()-14)/2),0)),"",OFFSET('9. METAS'!$R$20,INT((ROW()-14)/2),0)))</f>
        <v>535</v>
      </c>
      <c r="K38" s="256">
        <f ca="1">IF(MOD(ROW()-13,2)=0,IF(ISBLANK(OFFSET('11. SEGUIMIENTO 2026'!$O$14,INT((ROW()-13)/2),0)),"",OFFSET('11. SEGUIMIENTO 2026'!$O$14,INT((ROW()-13)/2),0)),IF(ISBLANK(OFFSET('9. METAS'!$S$20,INT((ROW()-14)/2),0)),"",OFFSET('9. METAS'!$S$20,INT((ROW()-14)/2),0)))</f>
        <v>600</v>
      </c>
      <c r="L38" s="256">
        <f ca="1">IF(MOD(ROW()-13,2)=0,IF(ISBLANK(OFFSET('11. SEGUIMIENTO 2026'!$P$14,INT((ROW()-13)/2),0)),"",OFFSET('11. SEGUIMIENTO 2026'!$P$14,INT((ROW()-13)/2),0)),IF(ISBLANK(OFFSET('9. METAS'!$T$20,INT((ROW()-14)/2),0)),"",OFFSET('9. METAS'!$T$20,INT((ROW()-14)/2),0)))</f>
        <v>1520</v>
      </c>
      <c r="M38" s="257">
        <f ca="1">IF(MOD(ROW()-13,2)=0,IF(ISBLANK(OFFSET('11. SEGUIMIENTO 2026'!$Q$14,INT((ROW()-13)/2),0)),"",OFFSET('11. SEGUIMIENTO 2026'!$Q$14,INT((ROW()-13)/2),0)),IF(ISBLANK(OFFSET('9. METAS'!$U$20,INT((ROW()-14)/2),0)),"",OFFSET('9. METAS'!$U$20,INT((ROW()-14)/2),0)))</f>
        <v>1250</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017">
        <f ca="1">IF(ISBLANK(OFFSET('9. METAS'!$L$20,INT((ROW()-13)/2),0)),"",OFFSET('9. METAS'!$L$20,INT((ROW()-13)/2),0))</f>
        <v>1540</v>
      </c>
      <c r="I39" s="1014"/>
      <c r="J39" s="255">
        <f ca="1">IF(MOD(ROW()-13,2)=0,IF(ISBLANK(OFFSET('11. SEGUIMIENTO 2026'!$N$14,INT((ROW()-13)/2),0)),"",OFFSET('11. SEGUIMIENTO 2026'!$N$14,INT((ROW()-13)/2),0)),IF(ISBLANK(OFFSET('9. METAS'!$R$20,INT((ROW()-14)/2),0)),"",OFFSET('9. METAS'!$R$20,INT((ROW()-14)/2),0)))</f>
        <v>683</v>
      </c>
      <c r="K39" s="256" t="str">
        <f ca="1">IF(MOD(ROW()-13,2)=0,IF(ISBLANK(OFFSET('11. SEGUIMIENTO 2026'!$O$14,INT((ROW()-13)/2),0)),"",OFFSET('11. SEGUIMIENTO 2026'!$O$14,INT((ROW()-13)/2),0)),IF(ISBLANK(OFFSET('9. METAS'!$S$20,INT((ROW()-14)/2),0)),"",OFFSET('9. METAS'!$S$20,INT((ROW()-14)/2),0)))</f>
        <v/>
      </c>
      <c r="L39" s="256" t="str">
        <f ca="1">IF(MOD(ROW()-13,2)=0,IF(ISBLANK(OFFSET('11. SEGUIMIENTO 2026'!$P$14,INT((ROW()-13)/2),0)),"",OFFSET('11. SEGUIMIENTO 2026'!$P$14,INT((ROW()-13)/2),0)),IF(ISBLANK(OFFSET('9. METAS'!$T$20,INT((ROW()-14)/2),0)),"",OFFSET('9. METAS'!$T$20,INT((ROW()-14)/2),0)))</f>
        <v/>
      </c>
      <c r="M39" s="257" t="str">
        <f ca="1">IF(MOD(ROW()-13,2)=0,IF(ISBLANK(OFFSET('11. SEGUIMIENTO 2026'!$Q$14,INT((ROW()-13)/2),0)),"",OFFSET('11. SEGUIMIENTO 2026'!$Q$14,INT((ROW()-13)/2),0)),IF(ISBLANK(OFFSET('9. METAS'!$U$20,INT((ROW()-14)/2),0)),"",OFFSET('9. METAS'!$U$20,INT((ROW()-14)/2),0)))</f>
        <v/>
      </c>
      <c r="N39" s="1012">
        <f t="shared" ref="N39" ca="1" si="22">IFERROR(J39/J40,"ND")</f>
        <v>2.0696969696969698</v>
      </c>
      <c r="O39" s="1008" t="str">
        <f t="shared" ref="O39" ca="1" si="23">IFERROR(((J39+K39)/H39),"ND")</f>
        <v>ND</v>
      </c>
      <c r="P39" s="996"/>
    </row>
    <row r="40" spans="3:16">
      <c r="C40" s="1030"/>
      <c r="D40" s="1026"/>
      <c r="E40" s="1026"/>
      <c r="F40" s="1024"/>
      <c r="G40" s="1021"/>
      <c r="H40" s="1017"/>
      <c r="I40" s="1015"/>
      <c r="J40" s="255">
        <f ca="1">IF(MOD(ROW()-13,2)=0,IF(ISBLANK(OFFSET('11. SEGUIMIENTO 2026'!$N$14,INT((ROW()-13)/2),0)),"",OFFSET('11. SEGUIMIENTO 2026'!$N$14,INT((ROW()-13)/2),0)),IF(ISBLANK(OFFSET('9. METAS'!$R$20,INT((ROW()-14)/2),0)),"",OFFSET('9. METAS'!$R$20,INT((ROW()-14)/2),0)))</f>
        <v>330</v>
      </c>
      <c r="K40" s="256">
        <f ca="1">IF(MOD(ROW()-13,2)=0,IF(ISBLANK(OFFSET('11. SEGUIMIENTO 2026'!$O$14,INT((ROW()-13)/2),0)),"",OFFSET('11. SEGUIMIENTO 2026'!$O$14,INT((ROW()-13)/2),0)),IF(ISBLANK(OFFSET('9. METAS'!$S$20,INT((ROW()-14)/2),0)),"",OFFSET('9. METAS'!$S$20,INT((ROW()-14)/2),0)))</f>
        <v>435</v>
      </c>
      <c r="L40" s="256">
        <f ca="1">IF(MOD(ROW()-13,2)=0,IF(ISBLANK(OFFSET('11. SEGUIMIENTO 2026'!$P$14,INT((ROW()-13)/2),0)),"",OFFSET('11. SEGUIMIENTO 2026'!$P$14,INT((ROW()-13)/2),0)),IF(ISBLANK(OFFSET('9. METAS'!$T$20,INT((ROW()-14)/2),0)),"",OFFSET('9. METAS'!$T$20,INT((ROW()-14)/2),0)))</f>
        <v>410</v>
      </c>
      <c r="M40" s="257">
        <f ca="1">IF(MOD(ROW()-13,2)=0,IF(ISBLANK(OFFSET('11. SEGUIMIENTO 2026'!$Q$14,INT((ROW()-13)/2),0)),"",OFFSET('11. SEGUIMIENTO 2026'!$Q$14,INT((ROW()-13)/2),0)),IF(ISBLANK(OFFSET('9. METAS'!$U$20,INT((ROW()-14)/2),0)),"",OFFSET('9. METAS'!$U$20,INT((ROW()-14)/2),0)))</f>
        <v>365</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017">
        <f ca="1">IF(ISBLANK(OFFSET('9. METAS'!$L$20,INT((ROW()-13)/2),0)),"",OFFSET('9. METAS'!$L$20,INT((ROW()-13)/2),0))</f>
        <v>14860</v>
      </c>
      <c r="I41" s="1014"/>
      <c r="J41" s="255">
        <f ca="1">IF(MOD(ROW()-13,2)=0,IF(ISBLANK(OFFSET('11. SEGUIMIENTO 2026'!$N$14,INT((ROW()-13)/2),0)),"",OFFSET('11. SEGUIMIENTO 2026'!$N$14,INT((ROW()-13)/2),0)),IF(ISBLANK(OFFSET('9. METAS'!$R$20,INT((ROW()-14)/2),0)),"",OFFSET('9. METAS'!$R$20,INT((ROW()-14)/2),0)))</f>
        <v>4105</v>
      </c>
      <c r="K41" s="256" t="str">
        <f ca="1">IF(MOD(ROW()-13,2)=0,IF(ISBLANK(OFFSET('11. SEGUIMIENTO 2026'!$O$14,INT((ROW()-13)/2),0)),"",OFFSET('11. SEGUIMIENTO 2026'!$O$14,INT((ROW()-13)/2),0)),IF(ISBLANK(OFFSET('9. METAS'!$S$20,INT((ROW()-14)/2),0)),"",OFFSET('9. METAS'!$S$20,INT((ROW()-14)/2),0)))</f>
        <v/>
      </c>
      <c r="L41" s="256" t="str">
        <f ca="1">IF(MOD(ROW()-13,2)=0,IF(ISBLANK(OFFSET('11. SEGUIMIENTO 2026'!$P$14,INT((ROW()-13)/2),0)),"",OFFSET('11. SEGUIMIENTO 2026'!$P$14,INT((ROW()-13)/2),0)),IF(ISBLANK(OFFSET('9. METAS'!$T$20,INT((ROW()-14)/2),0)),"",OFFSET('9. METAS'!$T$20,INT((ROW()-14)/2),0)))</f>
        <v/>
      </c>
      <c r="M41" s="257" t="str">
        <f ca="1">IF(MOD(ROW()-13,2)=0,IF(ISBLANK(OFFSET('11. SEGUIMIENTO 2026'!$Q$14,INT((ROW()-13)/2),0)),"",OFFSET('11. SEGUIMIENTO 2026'!$Q$14,INT((ROW()-13)/2),0)),IF(ISBLANK(OFFSET('9. METAS'!$U$20,INT((ROW()-14)/2),0)),"",OFFSET('9. METAS'!$U$20,INT((ROW()-14)/2),0)))</f>
        <v/>
      </c>
      <c r="N41" s="1012">
        <f t="shared" ref="N41" ca="1" si="24">IFERROR(J41/J42,"ND")</f>
        <v>1.1695156695156694</v>
      </c>
      <c r="O41" s="1008" t="str">
        <f t="shared" ref="O41" ca="1" si="25">IFERROR(((J41+K41)/H41),"ND")</f>
        <v>ND</v>
      </c>
      <c r="P41" s="996"/>
    </row>
    <row r="42" spans="3:16">
      <c r="C42" s="1030"/>
      <c r="D42" s="1026"/>
      <c r="E42" s="1026"/>
      <c r="F42" s="1024"/>
      <c r="G42" s="1021"/>
      <c r="H42" s="1017"/>
      <c r="I42" s="1015"/>
      <c r="J42" s="255">
        <f ca="1">IF(MOD(ROW()-13,2)=0,IF(ISBLANK(OFFSET('11. SEGUIMIENTO 2026'!$N$14,INT((ROW()-13)/2),0)),"",OFFSET('11. SEGUIMIENTO 2026'!$N$14,INT((ROW()-13)/2),0)),IF(ISBLANK(OFFSET('9. METAS'!$R$20,INT((ROW()-14)/2),0)),"",OFFSET('9. METAS'!$R$20,INT((ROW()-14)/2),0)))</f>
        <v>3510</v>
      </c>
      <c r="K42" s="256">
        <f ca="1">IF(MOD(ROW()-13,2)=0,IF(ISBLANK(OFFSET('11. SEGUIMIENTO 2026'!$O$14,INT((ROW()-13)/2),0)),"",OFFSET('11. SEGUIMIENTO 2026'!$O$14,INT((ROW()-13)/2),0)),IF(ISBLANK(OFFSET('9. METAS'!$S$20,INT((ROW()-14)/2),0)),"",OFFSET('9. METAS'!$S$20,INT((ROW()-14)/2),0)))</f>
        <v>3820</v>
      </c>
      <c r="L42" s="256">
        <f ca="1">IF(MOD(ROW()-13,2)=0,IF(ISBLANK(OFFSET('11. SEGUIMIENTO 2026'!$P$14,INT((ROW()-13)/2),0)),"",OFFSET('11. SEGUIMIENTO 2026'!$P$14,INT((ROW()-13)/2),0)),IF(ISBLANK(OFFSET('9. METAS'!$T$20,INT((ROW()-14)/2),0)),"",OFFSET('9. METAS'!$T$20,INT((ROW()-14)/2),0)))</f>
        <v>3715</v>
      </c>
      <c r="M42" s="257">
        <f ca="1">IF(MOD(ROW()-13,2)=0,IF(ISBLANK(OFFSET('11. SEGUIMIENTO 2026'!$Q$14,INT((ROW()-13)/2),0)),"",OFFSET('11. SEGUIMIENTO 2026'!$Q$14,INT((ROW()-13)/2),0)),IF(ISBLANK(OFFSET('9. METAS'!$U$20,INT((ROW()-14)/2),0)),"",OFFSET('9. METAS'!$U$20,INT((ROW()-14)/2),0)))</f>
        <v>3815</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017">
        <f ca="1">IF(ISBLANK(OFFSET('9. METAS'!$L$20,INT((ROW()-13)/2),0)),"",OFFSET('9. METAS'!$L$20,INT((ROW()-13)/2),0))</f>
        <v>5500</v>
      </c>
      <c r="I43" s="1014"/>
      <c r="J43" s="255">
        <f ca="1">IF(MOD(ROW()-13,2)=0,IF(ISBLANK(OFFSET('11. SEGUIMIENTO 2026'!$N$14,INT((ROW()-13)/2),0)),"",OFFSET('11. SEGUIMIENTO 2026'!$N$14,INT((ROW()-13)/2),0)),IF(ISBLANK(OFFSET('9. METAS'!$R$20,INT((ROW()-14)/2),0)),"",OFFSET('9. METAS'!$R$20,INT((ROW()-14)/2),0)))</f>
        <v>1221</v>
      </c>
      <c r="K43" s="256" t="str">
        <f ca="1">IF(MOD(ROW()-13,2)=0,IF(ISBLANK(OFFSET('11. SEGUIMIENTO 2026'!$O$14,INT((ROW()-13)/2),0)),"",OFFSET('11. SEGUIMIENTO 2026'!$O$14,INT((ROW()-13)/2),0)),IF(ISBLANK(OFFSET('9. METAS'!$S$20,INT((ROW()-14)/2),0)),"",OFFSET('9. METAS'!$S$20,INT((ROW()-14)/2),0)))</f>
        <v/>
      </c>
      <c r="L43" s="256" t="str">
        <f ca="1">IF(MOD(ROW()-13,2)=0,IF(ISBLANK(OFFSET('11. SEGUIMIENTO 2026'!$P$14,INT((ROW()-13)/2),0)),"",OFFSET('11. SEGUIMIENTO 2026'!$P$14,INT((ROW()-13)/2),0)),IF(ISBLANK(OFFSET('9. METAS'!$T$20,INT((ROW()-14)/2),0)),"",OFFSET('9. METAS'!$T$20,INT((ROW()-14)/2),0)))</f>
        <v/>
      </c>
      <c r="M43" s="257" t="str">
        <f ca="1">IF(MOD(ROW()-13,2)=0,IF(ISBLANK(OFFSET('11. SEGUIMIENTO 2026'!$Q$14,INT((ROW()-13)/2),0)),"",OFFSET('11. SEGUIMIENTO 2026'!$Q$14,INT((ROW()-13)/2),0)),IF(ISBLANK(OFFSET('9. METAS'!$U$20,INT((ROW()-14)/2),0)),"",OFFSET('9. METAS'!$U$20,INT((ROW()-14)/2),0)))</f>
        <v/>
      </c>
      <c r="N43" s="1012">
        <f t="shared" ref="N43" ca="1" si="26">IFERROR(J43/J44,"ND")</f>
        <v>0.88800000000000001</v>
      </c>
      <c r="O43" s="1008" t="str">
        <f t="shared" ref="O43" ca="1" si="27">IFERROR(((J43+K43)/H43),"ND")</f>
        <v>ND</v>
      </c>
      <c r="P43" s="996"/>
    </row>
    <row r="44" spans="3:16">
      <c r="C44" s="1030"/>
      <c r="D44" s="1026"/>
      <c r="E44" s="1026"/>
      <c r="F44" s="1024"/>
      <c r="G44" s="1021"/>
      <c r="H44" s="1017"/>
      <c r="I44" s="1015"/>
      <c r="J44" s="255">
        <f ca="1">IF(MOD(ROW()-13,2)=0,IF(ISBLANK(OFFSET('11. SEGUIMIENTO 2026'!$N$14,INT((ROW()-13)/2),0)),"",OFFSET('11. SEGUIMIENTO 2026'!$N$14,INT((ROW()-13)/2),0)),IF(ISBLANK(OFFSET('9. METAS'!$R$20,INT((ROW()-14)/2),0)),"",OFFSET('9. METAS'!$R$20,INT((ROW()-14)/2),0)))</f>
        <v>1375</v>
      </c>
      <c r="K44" s="256">
        <f ca="1">IF(MOD(ROW()-13,2)=0,IF(ISBLANK(OFFSET('11. SEGUIMIENTO 2026'!$O$14,INT((ROW()-13)/2),0)),"",OFFSET('11. SEGUIMIENTO 2026'!$O$14,INT((ROW()-13)/2),0)),IF(ISBLANK(OFFSET('9. METAS'!$S$20,INT((ROW()-14)/2),0)),"",OFFSET('9. METAS'!$S$20,INT((ROW()-14)/2),0)))</f>
        <v>1375</v>
      </c>
      <c r="L44" s="256">
        <f ca="1">IF(MOD(ROW()-13,2)=0,IF(ISBLANK(OFFSET('11. SEGUIMIENTO 2026'!$P$14,INT((ROW()-13)/2),0)),"",OFFSET('11. SEGUIMIENTO 2026'!$P$14,INT((ROW()-13)/2),0)),IF(ISBLANK(OFFSET('9. METAS'!$T$20,INT((ROW()-14)/2),0)),"",OFFSET('9. METAS'!$T$20,INT((ROW()-14)/2),0)))</f>
        <v>1375</v>
      </c>
      <c r="M44" s="257">
        <f ca="1">IF(MOD(ROW()-13,2)=0,IF(ISBLANK(OFFSET('11. SEGUIMIENTO 2026'!$Q$14,INT((ROW()-13)/2),0)),"",OFFSET('11. SEGUIMIENTO 2026'!$Q$14,INT((ROW()-13)/2),0)),IF(ISBLANK(OFFSET('9. METAS'!$U$20,INT((ROW()-14)/2),0)),"",OFFSET('9. METAS'!$U$20,INT((ROW()-14)/2),0)))</f>
        <v>1375</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017">
        <f ca="1">IF(ISBLANK(OFFSET('9. METAS'!$L$20,INT((ROW()-13)/2),0)),"",OFFSET('9. METAS'!$L$20,INT((ROW()-13)/2),0))</f>
        <v>100</v>
      </c>
      <c r="I45" s="1014"/>
      <c r="J45" s="255">
        <f ca="1">IF(MOD(ROW()-13,2)=0,IF(ISBLANK(OFFSET('11. SEGUIMIENTO 2026'!$N$14,INT((ROW()-13)/2),0)),"",OFFSET('11. SEGUIMIENTO 2026'!$N$14,INT((ROW()-13)/2),0)),IF(ISBLANK(OFFSET('9. METAS'!$R$20,INT((ROW()-14)/2),0)),"",OFFSET('9. METAS'!$R$20,INT((ROW()-14)/2),0)))</f>
        <v>25</v>
      </c>
      <c r="K45" s="256" t="str">
        <f ca="1">IF(MOD(ROW()-13,2)=0,IF(ISBLANK(OFFSET('11. SEGUIMIENTO 2026'!$O$14,INT((ROW()-13)/2),0)),"",OFFSET('11. SEGUIMIENTO 2026'!$O$14,INT((ROW()-13)/2),0)),IF(ISBLANK(OFFSET('9. METAS'!$S$20,INT((ROW()-14)/2),0)),"",OFFSET('9. METAS'!$S$20,INT((ROW()-14)/2),0)))</f>
        <v/>
      </c>
      <c r="L45" s="256" t="str">
        <f ca="1">IF(MOD(ROW()-13,2)=0,IF(ISBLANK(OFFSET('11. SEGUIMIENTO 2026'!$P$14,INT((ROW()-13)/2),0)),"",OFFSET('11. SEGUIMIENTO 2026'!$P$14,INT((ROW()-13)/2),0)),IF(ISBLANK(OFFSET('9. METAS'!$T$20,INT((ROW()-14)/2),0)),"",OFFSET('9. METAS'!$T$20,INT((ROW()-14)/2),0)))</f>
        <v/>
      </c>
      <c r="M45" s="257" t="str">
        <f ca="1">IF(MOD(ROW()-13,2)=0,IF(ISBLANK(OFFSET('11. SEGUIMIENTO 2026'!$Q$14,INT((ROW()-13)/2),0)),"",OFFSET('11. SEGUIMIENTO 2026'!$Q$14,INT((ROW()-13)/2),0)),IF(ISBLANK(OFFSET('9. METAS'!$U$20,INT((ROW()-14)/2),0)),"",OFFSET('9. METAS'!$U$20,INT((ROW()-14)/2),0)))</f>
        <v/>
      </c>
      <c r="N45" s="1012">
        <f t="shared" ref="N45" ca="1" si="28">IFERROR(J45/J46,"ND")</f>
        <v>1</v>
      </c>
      <c r="O45" s="1008" t="str">
        <f t="shared" ref="O45" ca="1" si="29">IFERROR(((J45+K45)/H45),"ND")</f>
        <v>ND</v>
      </c>
      <c r="P45" s="996"/>
    </row>
    <row r="46" spans="3:16">
      <c r="C46" s="1030"/>
      <c r="D46" s="1026"/>
      <c r="E46" s="1026"/>
      <c r="F46" s="1024"/>
      <c r="G46" s="1021"/>
      <c r="H46" s="1017"/>
      <c r="I46" s="1015"/>
      <c r="J46" s="255">
        <f ca="1">IF(MOD(ROW()-13,2)=0,IF(ISBLANK(OFFSET('11. SEGUIMIENTO 2026'!$N$14,INT((ROW()-13)/2),0)),"",OFFSET('11. SEGUIMIENTO 2026'!$N$14,INT((ROW()-13)/2),0)),IF(ISBLANK(OFFSET('9. METAS'!$R$20,INT((ROW()-14)/2),0)),"",OFFSET('9. METAS'!$R$20,INT((ROW()-14)/2),0)))</f>
        <v>25</v>
      </c>
      <c r="K46" s="256">
        <f ca="1">IF(MOD(ROW()-13,2)=0,IF(ISBLANK(OFFSET('11. SEGUIMIENTO 2026'!$O$14,INT((ROW()-13)/2),0)),"",OFFSET('11. SEGUIMIENTO 2026'!$O$14,INT((ROW()-13)/2),0)),IF(ISBLANK(OFFSET('9. METAS'!$S$20,INT((ROW()-14)/2),0)),"",OFFSET('9. METAS'!$S$20,INT((ROW()-14)/2),0)))</f>
        <v>25</v>
      </c>
      <c r="L46" s="256">
        <f ca="1">IF(MOD(ROW()-13,2)=0,IF(ISBLANK(OFFSET('11. SEGUIMIENTO 2026'!$P$14,INT((ROW()-13)/2),0)),"",OFFSET('11. SEGUIMIENTO 2026'!$P$14,INT((ROW()-13)/2),0)),IF(ISBLANK(OFFSET('9. METAS'!$T$20,INT((ROW()-14)/2),0)),"",OFFSET('9. METAS'!$T$20,INT((ROW()-14)/2),0)))</f>
        <v>25</v>
      </c>
      <c r="M46" s="257">
        <f ca="1">IF(MOD(ROW()-13,2)=0,IF(ISBLANK(OFFSET('11. SEGUIMIENTO 2026'!$Q$14,INT((ROW()-13)/2),0)),"",OFFSET('11. SEGUIMIENTO 2026'!$Q$14,INT((ROW()-13)/2),0)),IF(ISBLANK(OFFSET('9. METAS'!$U$20,INT((ROW()-14)/2),0)),"",OFFSET('9. METAS'!$U$20,INT((ROW()-14)/2),0)))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017">
        <f ca="1">IF(ISBLANK(OFFSET('9. METAS'!$L$20,INT((ROW()-13)/2),0)),"",OFFSET('9. METAS'!$L$20,INT((ROW()-13)/2),0))</f>
        <v>1776</v>
      </c>
      <c r="I47" s="1014"/>
      <c r="J47" s="255">
        <f ca="1">IF(MOD(ROW()-13,2)=0,IF(ISBLANK(OFFSET('11. SEGUIMIENTO 2026'!$N$14,INT((ROW()-13)/2),0)),"",OFFSET('11. SEGUIMIENTO 2026'!$N$14,INT((ROW()-13)/2),0)),IF(ISBLANK(OFFSET('9. METAS'!$R$20,INT((ROW()-14)/2),0)),"",OFFSET('9. METAS'!$R$20,INT((ROW()-14)/2),0)))</f>
        <v>217</v>
      </c>
      <c r="K47" s="256" t="str">
        <f ca="1">IF(MOD(ROW()-13,2)=0,IF(ISBLANK(OFFSET('11. SEGUIMIENTO 2026'!$O$14,INT((ROW()-13)/2),0)),"",OFFSET('11. SEGUIMIENTO 2026'!$O$14,INT((ROW()-13)/2),0)),IF(ISBLANK(OFFSET('9. METAS'!$S$20,INT((ROW()-14)/2),0)),"",OFFSET('9. METAS'!$S$20,INT((ROW()-14)/2),0)))</f>
        <v/>
      </c>
      <c r="L47" s="256" t="str">
        <f ca="1">IF(MOD(ROW()-13,2)=0,IF(ISBLANK(OFFSET('11. SEGUIMIENTO 2026'!$P$14,INT((ROW()-13)/2),0)),"",OFFSET('11. SEGUIMIENTO 2026'!$P$14,INT((ROW()-13)/2),0)),IF(ISBLANK(OFFSET('9. METAS'!$T$20,INT((ROW()-14)/2),0)),"",OFFSET('9. METAS'!$T$20,INT((ROW()-14)/2),0)))</f>
        <v/>
      </c>
      <c r="M47" s="257" t="str">
        <f ca="1">IF(MOD(ROW()-13,2)=0,IF(ISBLANK(OFFSET('11. SEGUIMIENTO 2026'!$Q$14,INT((ROW()-13)/2),0)),"",OFFSET('11. SEGUIMIENTO 2026'!$Q$14,INT((ROW()-13)/2),0)),IF(ISBLANK(OFFSET('9. METAS'!$U$20,INT((ROW()-14)/2),0)),"",OFFSET('9. METAS'!$U$20,INT((ROW()-14)/2),0)))</f>
        <v/>
      </c>
      <c r="N47" s="1012">
        <f t="shared" ref="N47" ca="1" si="30">IFERROR(J47/J48,"ND")</f>
        <v>0.48984198645598193</v>
      </c>
      <c r="O47" s="1008" t="str">
        <f t="shared" ref="O47" ca="1" si="31">IFERROR(((J47+K47)/H47),"ND")</f>
        <v>ND</v>
      </c>
      <c r="P47" s="996"/>
    </row>
    <row r="48" spans="3:16">
      <c r="C48" s="1030"/>
      <c r="D48" s="1026"/>
      <c r="E48" s="1026"/>
      <c r="F48" s="1024"/>
      <c r="G48" s="1021"/>
      <c r="H48" s="1017"/>
      <c r="I48" s="1015"/>
      <c r="J48" s="255">
        <f ca="1">IF(MOD(ROW()-13,2)=0,IF(ISBLANK(OFFSET('11. SEGUIMIENTO 2026'!$N$14,INT((ROW()-13)/2),0)),"",OFFSET('11. SEGUIMIENTO 2026'!$N$14,INT((ROW()-13)/2),0)),IF(ISBLANK(OFFSET('9. METAS'!$R$20,INT((ROW()-14)/2),0)),"",OFFSET('9. METAS'!$R$20,INT((ROW()-14)/2),0)))</f>
        <v>443</v>
      </c>
      <c r="K48" s="256">
        <f ca="1">IF(MOD(ROW()-13,2)=0,IF(ISBLANK(OFFSET('11. SEGUIMIENTO 2026'!$O$14,INT((ROW()-13)/2),0)),"",OFFSET('11. SEGUIMIENTO 2026'!$O$14,INT((ROW()-13)/2),0)),IF(ISBLANK(OFFSET('9. METAS'!$S$20,INT((ROW()-14)/2),0)),"",OFFSET('9. METAS'!$S$20,INT((ROW()-14)/2),0)))</f>
        <v>445</v>
      </c>
      <c r="L48" s="256">
        <f ca="1">IF(MOD(ROW()-13,2)=0,IF(ISBLANK(OFFSET('11. SEGUIMIENTO 2026'!$P$14,INT((ROW()-13)/2),0)),"",OFFSET('11. SEGUIMIENTO 2026'!$P$14,INT((ROW()-13)/2),0)),IF(ISBLANK(OFFSET('9. METAS'!$T$20,INT((ROW()-14)/2),0)),"",OFFSET('9. METAS'!$T$20,INT((ROW()-14)/2),0)))</f>
        <v>443</v>
      </c>
      <c r="M48" s="257">
        <f ca="1">IF(MOD(ROW()-13,2)=0,IF(ISBLANK(OFFSET('11. SEGUIMIENTO 2026'!$Q$14,INT((ROW()-13)/2),0)),"",OFFSET('11. SEGUIMIENTO 2026'!$Q$14,INT((ROW()-13)/2),0)),IF(ISBLANK(OFFSET('9. METAS'!$U$20,INT((ROW()-14)/2),0)),"",OFFSET('9. METAS'!$U$20,INT((ROW()-14)/2),0)))</f>
        <v>445</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017">
        <f ca="1">IF(ISBLANK(OFFSET('9. METAS'!$L$20,INT((ROW()-13)/2),0)),"",OFFSET('9. METAS'!$L$20,INT((ROW()-13)/2),0))</f>
        <v>1250</v>
      </c>
      <c r="I49" s="1014"/>
      <c r="J49" s="255">
        <f ca="1">IF(MOD(ROW()-13,2)=0,IF(ISBLANK(OFFSET('11. SEGUIMIENTO 2026'!$N$14,INT((ROW()-13)/2),0)),"",OFFSET('11. SEGUIMIENTO 2026'!$N$14,INT((ROW()-13)/2),0)),IF(ISBLANK(OFFSET('9. METAS'!$R$20,INT((ROW()-14)/2),0)),"",OFFSET('9. METAS'!$R$20,INT((ROW()-14)/2),0)))</f>
        <v>891</v>
      </c>
      <c r="K49" s="256" t="str">
        <f ca="1">IF(MOD(ROW()-13,2)=0,IF(ISBLANK(OFFSET('11. SEGUIMIENTO 2026'!$O$14,INT((ROW()-13)/2),0)),"",OFFSET('11. SEGUIMIENTO 2026'!$O$14,INT((ROW()-13)/2),0)),IF(ISBLANK(OFFSET('9. METAS'!$S$20,INT((ROW()-14)/2),0)),"",OFFSET('9. METAS'!$S$20,INT((ROW()-14)/2),0)))</f>
        <v/>
      </c>
      <c r="L49" s="256" t="str">
        <f ca="1">IF(MOD(ROW()-13,2)=0,IF(ISBLANK(OFFSET('11. SEGUIMIENTO 2026'!$P$14,INT((ROW()-13)/2),0)),"",OFFSET('11. SEGUIMIENTO 2026'!$P$14,INT((ROW()-13)/2),0)),IF(ISBLANK(OFFSET('9. METAS'!$T$20,INT((ROW()-14)/2),0)),"",OFFSET('9. METAS'!$T$20,INT((ROW()-14)/2),0)))</f>
        <v/>
      </c>
      <c r="M49" s="257" t="str">
        <f ca="1">IF(MOD(ROW()-13,2)=0,IF(ISBLANK(OFFSET('11. SEGUIMIENTO 2026'!$Q$14,INT((ROW()-13)/2),0)),"",OFFSET('11. SEGUIMIENTO 2026'!$Q$14,INT((ROW()-13)/2),0)),IF(ISBLANK(OFFSET('9. METAS'!$U$20,INT((ROW()-14)/2),0)),"",OFFSET('9. METAS'!$U$20,INT((ROW()-14)/2),0)))</f>
        <v/>
      </c>
      <c r="N49" s="1012">
        <f t="shared" ref="N49" ca="1" si="32">IFERROR(J49/J50,"ND")</f>
        <v>2.2275</v>
      </c>
      <c r="O49" s="1008" t="str">
        <f t="shared" ref="O49" ca="1" si="33">IFERROR(((J49+K49)/H49),"ND")</f>
        <v>ND</v>
      </c>
      <c r="P49" s="996"/>
    </row>
    <row r="50" spans="3:16">
      <c r="C50" s="1030"/>
      <c r="D50" s="1026"/>
      <c r="E50" s="1026"/>
      <c r="F50" s="1024"/>
      <c r="G50" s="1021"/>
      <c r="H50" s="1017"/>
      <c r="I50" s="1015"/>
      <c r="J50" s="255">
        <f ca="1">IF(MOD(ROW()-13,2)=0,IF(ISBLANK(OFFSET('11. SEGUIMIENTO 2026'!$N$14,INT((ROW()-13)/2),0)),"",OFFSET('11. SEGUIMIENTO 2026'!$N$14,INT((ROW()-13)/2),0)),IF(ISBLANK(OFFSET('9. METAS'!$R$20,INT((ROW()-14)/2),0)),"",OFFSET('9. METAS'!$R$20,INT((ROW()-14)/2),0)))</f>
        <v>400</v>
      </c>
      <c r="K50" s="256">
        <f ca="1">IF(MOD(ROW()-13,2)=0,IF(ISBLANK(OFFSET('11. SEGUIMIENTO 2026'!$O$14,INT((ROW()-13)/2),0)),"",OFFSET('11. SEGUIMIENTO 2026'!$O$14,INT((ROW()-13)/2),0)),IF(ISBLANK(OFFSET('9. METAS'!$S$20,INT((ROW()-14)/2),0)),"",OFFSET('9. METAS'!$S$20,INT((ROW()-14)/2),0)))</f>
        <v>400</v>
      </c>
      <c r="L50" s="256">
        <f ca="1">IF(MOD(ROW()-13,2)=0,IF(ISBLANK(OFFSET('11. SEGUIMIENTO 2026'!$P$14,INT((ROW()-13)/2),0)),"",OFFSET('11. SEGUIMIENTO 2026'!$P$14,INT((ROW()-13)/2),0)),IF(ISBLANK(OFFSET('9. METAS'!$T$20,INT((ROW()-14)/2),0)),"",OFFSET('9. METAS'!$T$20,INT((ROW()-14)/2),0)))</f>
        <v>300</v>
      </c>
      <c r="M50" s="257">
        <f ca="1">IF(MOD(ROW()-13,2)=0,IF(ISBLANK(OFFSET('11. SEGUIMIENTO 2026'!$Q$14,INT((ROW()-13)/2),0)),"",OFFSET('11. SEGUIMIENTO 2026'!$Q$14,INT((ROW()-13)/2),0)),IF(ISBLANK(OFFSET('9. METAS'!$U$20,INT((ROW()-14)/2),0)),"",OFFSET('9. METAS'!$U$20,INT((ROW()-14)/2),0)))</f>
        <v>150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017">
        <f ca="1">IF(ISBLANK(OFFSET('9. METAS'!$L$20,INT((ROW()-13)/2),0)),"",OFFSET('9. METAS'!$L$20,INT((ROW()-13)/2),0))</f>
        <v>30</v>
      </c>
      <c r="I51" s="1014"/>
      <c r="J51" s="255">
        <f ca="1">IF(MOD(ROW()-13,2)=0,IF(ISBLANK(OFFSET('11. SEGUIMIENTO 2026'!$N$14,INT((ROW()-13)/2),0)),"",OFFSET('11. SEGUIMIENTO 2026'!$N$14,INT((ROW()-13)/2),0)),IF(ISBLANK(OFFSET('9. METAS'!$R$20,INT((ROW()-14)/2),0)),"",OFFSET('9. METAS'!$R$20,INT((ROW()-14)/2),0)))</f>
        <v>12</v>
      </c>
      <c r="K51" s="256" t="str">
        <f ca="1">IF(MOD(ROW()-13,2)=0,IF(ISBLANK(OFFSET('11. SEGUIMIENTO 2026'!$O$14,INT((ROW()-13)/2),0)),"",OFFSET('11. SEGUIMIENTO 2026'!$O$14,INT((ROW()-13)/2),0)),IF(ISBLANK(OFFSET('9. METAS'!$S$20,INT((ROW()-14)/2),0)),"",OFFSET('9. METAS'!$S$20,INT((ROW()-14)/2),0)))</f>
        <v/>
      </c>
      <c r="L51" s="256" t="str">
        <f ca="1">IF(MOD(ROW()-13,2)=0,IF(ISBLANK(OFFSET('11. SEGUIMIENTO 2026'!$P$14,INT((ROW()-13)/2),0)),"",OFFSET('11. SEGUIMIENTO 2026'!$P$14,INT((ROW()-13)/2),0)),IF(ISBLANK(OFFSET('9. METAS'!$T$20,INT((ROW()-14)/2),0)),"",OFFSET('9. METAS'!$T$20,INT((ROW()-14)/2),0)))</f>
        <v/>
      </c>
      <c r="M51" s="257" t="str">
        <f ca="1">IF(MOD(ROW()-13,2)=0,IF(ISBLANK(OFFSET('11. SEGUIMIENTO 2026'!$Q$14,INT((ROW()-13)/2),0)),"",OFFSET('11. SEGUIMIENTO 2026'!$Q$14,INT((ROW()-13)/2),0)),IF(ISBLANK(OFFSET('9. METAS'!$U$20,INT((ROW()-14)/2),0)),"",OFFSET('9. METAS'!$U$20,INT((ROW()-14)/2),0)))</f>
        <v/>
      </c>
      <c r="N51" s="1012">
        <f t="shared" ref="N51" ca="1" si="34">IFERROR(J51/J52,"ND")</f>
        <v>1.3333333333333333</v>
      </c>
      <c r="O51" s="1008" t="str">
        <f t="shared" ref="O51" ca="1" si="35">IFERROR(((J51+K51)/H51),"ND")</f>
        <v>ND</v>
      </c>
      <c r="P51" s="996"/>
    </row>
    <row r="52" spans="3:16">
      <c r="C52" s="1030"/>
      <c r="D52" s="1026"/>
      <c r="E52" s="1026"/>
      <c r="F52" s="1024"/>
      <c r="G52" s="1021"/>
      <c r="H52" s="1017"/>
      <c r="I52" s="1015"/>
      <c r="J52" s="255">
        <f ca="1">IF(MOD(ROW()-13,2)=0,IF(ISBLANK(OFFSET('11. SEGUIMIENTO 2026'!$N$14,INT((ROW()-13)/2),0)),"",OFFSET('11. SEGUIMIENTO 2026'!$N$14,INT((ROW()-13)/2),0)),IF(ISBLANK(OFFSET('9. METAS'!$R$20,INT((ROW()-14)/2),0)),"",OFFSET('9. METAS'!$R$20,INT((ROW()-14)/2),0)))</f>
        <v>9</v>
      </c>
      <c r="K52" s="256">
        <f ca="1">IF(MOD(ROW()-13,2)=0,IF(ISBLANK(OFFSET('11. SEGUIMIENTO 2026'!$O$14,INT((ROW()-13)/2),0)),"",OFFSET('11. SEGUIMIENTO 2026'!$O$14,INT((ROW()-13)/2),0)),IF(ISBLANK(OFFSET('9. METAS'!$S$20,INT((ROW()-14)/2),0)),"",OFFSET('9. METAS'!$S$20,INT((ROW()-14)/2),0)))</f>
        <v>9</v>
      </c>
      <c r="L52" s="256">
        <f ca="1">IF(MOD(ROW()-13,2)=0,IF(ISBLANK(OFFSET('11. SEGUIMIENTO 2026'!$P$14,INT((ROW()-13)/2),0)),"",OFFSET('11. SEGUIMIENTO 2026'!$P$14,INT((ROW()-13)/2),0)),IF(ISBLANK(OFFSET('9. METAS'!$T$20,INT((ROW()-14)/2),0)),"",OFFSET('9. METAS'!$T$20,INT((ROW()-14)/2),0)))</f>
        <v>9</v>
      </c>
      <c r="M52" s="257">
        <f ca="1">IF(MOD(ROW()-13,2)=0,IF(ISBLANK(OFFSET('11. SEGUIMIENTO 2026'!$Q$14,INT((ROW()-13)/2),0)),"",OFFSET('11. SEGUIMIENTO 2026'!$Q$14,INT((ROW()-13)/2),0)),IF(ISBLANK(OFFSET('9. METAS'!$U$20,INT((ROW()-14)/2),0)),"",OFFSET('9. METAS'!$U$20,INT((ROW()-14)/2),0)))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017">
        <f ca="1">IF(ISBLANK(OFFSET('9. METAS'!$L$20,INT((ROW()-13)/2),0)),"",OFFSET('9. METAS'!$L$20,INT((ROW()-13)/2),0))</f>
        <v>2</v>
      </c>
      <c r="I53" s="1014"/>
      <c r="J53" s="255" t="str">
        <f ca="1">IF(MOD(ROW()-13,2)=0,IF(ISBLANK(OFFSET('11. SEGUIMIENTO 2026'!$N$14,INT((ROW()-13)/2),0)),"",OFFSET('11. SEGUIMIENTO 2026'!$N$14,INT((ROW()-13)/2),0)),IF(ISBLANK(OFFSET('9. METAS'!$R$20,INT((ROW()-14)/2),0)),"",OFFSET('9. METAS'!$R$20,INT((ROW()-14)/2),0)))</f>
        <v>NP</v>
      </c>
      <c r="K53" s="256" t="str">
        <f ca="1">IF(MOD(ROW()-13,2)=0,IF(ISBLANK(OFFSET('11. SEGUIMIENTO 2026'!$O$14,INT((ROW()-13)/2),0)),"",OFFSET('11. SEGUIMIENTO 2026'!$O$14,INT((ROW()-13)/2),0)),IF(ISBLANK(OFFSET('9. METAS'!$S$20,INT((ROW()-14)/2),0)),"",OFFSET('9. METAS'!$S$20,INT((ROW()-14)/2),0)))</f>
        <v/>
      </c>
      <c r="L53" s="256" t="str">
        <f ca="1">IF(MOD(ROW()-13,2)=0,IF(ISBLANK(OFFSET('11. SEGUIMIENTO 2026'!$P$14,INT((ROW()-13)/2),0)),"",OFFSET('11. SEGUIMIENTO 2026'!$P$14,INT((ROW()-13)/2),0)),IF(ISBLANK(OFFSET('9. METAS'!$T$20,INT((ROW()-14)/2),0)),"",OFFSET('9. METAS'!$T$20,INT((ROW()-14)/2),0)))</f>
        <v/>
      </c>
      <c r="M53" s="257" t="str">
        <f ca="1">IF(MOD(ROW()-13,2)=0,IF(ISBLANK(OFFSET('11. SEGUIMIENTO 2026'!$Q$14,INT((ROW()-13)/2),0)),"",OFFSET('11. SEGUIMIENTO 2026'!$Q$14,INT((ROW()-13)/2),0)),IF(ISBLANK(OFFSET('9. METAS'!$U$20,INT((ROW()-14)/2),0)),"",OFFSET('9. METAS'!$U$20,INT((ROW()-14)/2),0)))</f>
        <v/>
      </c>
      <c r="N53" s="1012" t="str">
        <f t="shared" ref="N53" ca="1" si="36">IFERROR(J53/J54,"ND")</f>
        <v>ND</v>
      </c>
      <c r="O53" s="1008" t="str">
        <f t="shared" ref="O53" ca="1" si="37">IFERROR(((J53+K53)/H53),"ND")</f>
        <v>ND</v>
      </c>
      <c r="P53" s="996"/>
    </row>
    <row r="54" spans="3:16">
      <c r="C54" s="1030"/>
      <c r="D54" s="1026"/>
      <c r="E54" s="1026"/>
      <c r="F54" s="1024"/>
      <c r="G54" s="1021"/>
      <c r="H54" s="1017"/>
      <c r="I54" s="1015"/>
      <c r="J54" s="255" t="str">
        <f ca="1">IF(MOD(ROW()-13,2)=0,IF(ISBLANK(OFFSET('11. SEGUIMIENTO 2026'!$N$14,INT((ROW()-13)/2),0)),"",OFFSET('11. SEGUIMIENTO 2026'!$N$14,INT((ROW()-13)/2),0)),IF(ISBLANK(OFFSET('9. METAS'!$R$20,INT((ROW()-14)/2),0)),"",OFFSET('9. METAS'!$R$20,INT((ROW()-14)/2),0)))</f>
        <v>NP</v>
      </c>
      <c r="K54" s="256">
        <f ca="1">IF(MOD(ROW()-13,2)=0,IF(ISBLANK(OFFSET('11. SEGUIMIENTO 2026'!$O$14,INT((ROW()-13)/2),0)),"",OFFSET('11. SEGUIMIENTO 2026'!$O$14,INT((ROW()-13)/2),0)),IF(ISBLANK(OFFSET('9. METAS'!$S$20,INT((ROW()-14)/2),0)),"",OFFSET('9. METAS'!$S$20,INT((ROW()-14)/2),0)))</f>
        <v>1</v>
      </c>
      <c r="L54" s="256" t="str">
        <f ca="1">IF(MOD(ROW()-13,2)=0,IF(ISBLANK(OFFSET('11. SEGUIMIENTO 2026'!$P$14,INT((ROW()-13)/2),0)),"",OFFSET('11. SEGUIMIENTO 2026'!$P$14,INT((ROW()-13)/2),0)),IF(ISBLANK(OFFSET('9. METAS'!$T$20,INT((ROW()-14)/2),0)),"",OFFSET('9. METAS'!$T$20,INT((ROW()-14)/2),0)))</f>
        <v>NP</v>
      </c>
      <c r="M54" s="257">
        <f ca="1">IF(MOD(ROW()-13,2)=0,IF(ISBLANK(OFFSET('11. SEGUIMIENTO 2026'!$Q$14,INT((ROW()-13)/2),0)),"",OFFSET('11. SEGUIMIENTO 2026'!$Q$14,INT((ROW()-13)/2),0)),IF(ISBLANK(OFFSET('9. METAS'!$U$20,INT((ROW()-14)/2),0)),"",OFFSET('9. METAS'!$U$20,INT((ROW()-14)/2),0)))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017">
        <f ca="1">IF(ISBLANK(OFFSET('9. METAS'!$L$20,INT((ROW()-13)/2),0)),"",OFFSET('9. METAS'!$L$20,INT((ROW()-13)/2),0))</f>
        <v>2182</v>
      </c>
      <c r="I55" s="1014"/>
      <c r="J55" s="255">
        <f ca="1">IF(MOD(ROW()-13,2)=0,IF(ISBLANK(OFFSET('11. SEGUIMIENTO 2026'!$N$14,INT((ROW()-13)/2),0)),"",OFFSET('11. SEGUIMIENTO 2026'!$N$14,INT((ROW()-13)/2),0)),IF(ISBLANK(OFFSET('9. METAS'!$R$20,INT((ROW()-14)/2),0)),"",OFFSET('9. METAS'!$R$20,INT((ROW()-14)/2),0)))</f>
        <v>595</v>
      </c>
      <c r="K55" s="256" t="str">
        <f ca="1">IF(MOD(ROW()-13,2)=0,IF(ISBLANK(OFFSET('11. SEGUIMIENTO 2026'!$O$14,INT((ROW()-13)/2),0)),"",OFFSET('11. SEGUIMIENTO 2026'!$O$14,INT((ROW()-13)/2),0)),IF(ISBLANK(OFFSET('9. METAS'!$S$20,INT((ROW()-14)/2),0)),"",OFFSET('9. METAS'!$S$20,INT((ROW()-14)/2),0)))</f>
        <v/>
      </c>
      <c r="L55" s="256" t="str">
        <f ca="1">IF(MOD(ROW()-13,2)=0,IF(ISBLANK(OFFSET('11. SEGUIMIENTO 2026'!$P$14,INT((ROW()-13)/2),0)),"",OFFSET('11. SEGUIMIENTO 2026'!$P$14,INT((ROW()-13)/2),0)),IF(ISBLANK(OFFSET('9. METAS'!$T$20,INT((ROW()-14)/2),0)),"",OFFSET('9. METAS'!$T$20,INT((ROW()-14)/2),0)))</f>
        <v/>
      </c>
      <c r="M55" s="257" t="str">
        <f ca="1">IF(MOD(ROW()-13,2)=0,IF(ISBLANK(OFFSET('11. SEGUIMIENTO 2026'!$Q$14,INT((ROW()-13)/2),0)),"",OFFSET('11. SEGUIMIENTO 2026'!$Q$14,INT((ROW()-13)/2),0)),IF(ISBLANK(OFFSET('9. METAS'!$U$20,INT((ROW()-14)/2),0)),"",OFFSET('9. METAS'!$U$20,INT((ROW()-14)/2),0)))</f>
        <v/>
      </c>
      <c r="N55" s="1012">
        <f t="shared" ref="N55" ca="1" si="38">IFERROR(J55/J56,"ND")</f>
        <v>1.1018518518518519</v>
      </c>
      <c r="O55" s="1008" t="str">
        <f t="shared" ref="O55" ca="1" si="39">IFERROR(((J55+K55)/H55),"ND")</f>
        <v>ND</v>
      </c>
      <c r="P55" s="996"/>
    </row>
    <row r="56" spans="3:16">
      <c r="C56" s="1030"/>
      <c r="D56" s="1026"/>
      <c r="E56" s="1026"/>
      <c r="F56" s="1024"/>
      <c r="G56" s="1021"/>
      <c r="H56" s="1017"/>
      <c r="I56" s="1015"/>
      <c r="J56" s="255">
        <f ca="1">IF(MOD(ROW()-13,2)=0,IF(ISBLANK(OFFSET('11. SEGUIMIENTO 2026'!$N$14,INT((ROW()-13)/2),0)),"",OFFSET('11. SEGUIMIENTO 2026'!$N$14,INT((ROW()-13)/2),0)),IF(ISBLANK(OFFSET('9. METAS'!$R$20,INT((ROW()-14)/2),0)),"",OFFSET('9. METAS'!$R$20,INT((ROW()-14)/2),0)))</f>
        <v>540</v>
      </c>
      <c r="K56" s="256">
        <f ca="1">IF(MOD(ROW()-13,2)=0,IF(ISBLANK(OFFSET('11. SEGUIMIENTO 2026'!$O$14,INT((ROW()-13)/2),0)),"",OFFSET('11. SEGUIMIENTO 2026'!$O$14,INT((ROW()-13)/2),0)),IF(ISBLANK(OFFSET('9. METAS'!$S$20,INT((ROW()-14)/2),0)),"",OFFSET('9. METAS'!$S$20,INT((ROW()-14)/2),0)))</f>
        <v>542</v>
      </c>
      <c r="L56" s="256">
        <f ca="1">IF(MOD(ROW()-13,2)=0,IF(ISBLANK(OFFSET('11. SEGUIMIENTO 2026'!$P$14,INT((ROW()-13)/2),0)),"",OFFSET('11. SEGUIMIENTO 2026'!$P$14,INT((ROW()-13)/2),0)),IF(ISBLANK(OFFSET('9. METAS'!$T$20,INT((ROW()-14)/2),0)),"",OFFSET('9. METAS'!$T$20,INT((ROW()-14)/2),0)))</f>
        <v>550</v>
      </c>
      <c r="M56" s="257">
        <f ca="1">IF(MOD(ROW()-13,2)=0,IF(ISBLANK(OFFSET('11. SEGUIMIENTO 2026'!$Q$14,INT((ROW()-13)/2),0)),"",OFFSET('11. SEGUIMIENTO 2026'!$Q$14,INT((ROW()-13)/2),0)),IF(ISBLANK(OFFSET('9. METAS'!$U$20,INT((ROW()-14)/2),0)),"",OFFSET('9. METAS'!$U$20,INT((ROW()-14)/2),0)))</f>
        <v>550</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017">
        <f ca="1">IF(ISBLANK(OFFSET('9. METAS'!$L$20,INT((ROW()-13)/2),0)),"",OFFSET('9. METAS'!$L$20,INT((ROW()-13)/2),0))</f>
        <v>208</v>
      </c>
      <c r="I57" s="1014"/>
      <c r="J57" s="255">
        <f ca="1">IF(MOD(ROW()-13,2)=0,IF(ISBLANK(OFFSET('11. SEGUIMIENTO 2026'!$N$14,INT((ROW()-13)/2),0)),"",OFFSET('11. SEGUIMIENTO 2026'!$N$14,INT((ROW()-13)/2),0)),IF(ISBLANK(OFFSET('9. METAS'!$R$20,INT((ROW()-14)/2),0)),"",OFFSET('9. METAS'!$R$20,INT((ROW()-14)/2),0)))</f>
        <v>51</v>
      </c>
      <c r="K57" s="256" t="str">
        <f ca="1">IF(MOD(ROW()-13,2)=0,IF(ISBLANK(OFFSET('11. SEGUIMIENTO 2026'!$O$14,INT((ROW()-13)/2),0)),"",OFFSET('11. SEGUIMIENTO 2026'!$O$14,INT((ROW()-13)/2),0)),IF(ISBLANK(OFFSET('9. METAS'!$S$20,INT((ROW()-14)/2),0)),"",OFFSET('9. METAS'!$S$20,INT((ROW()-14)/2),0)))</f>
        <v/>
      </c>
      <c r="L57" s="256" t="str">
        <f ca="1">IF(MOD(ROW()-13,2)=0,IF(ISBLANK(OFFSET('11. SEGUIMIENTO 2026'!$P$14,INT((ROW()-13)/2),0)),"",OFFSET('11. SEGUIMIENTO 2026'!$P$14,INT((ROW()-13)/2),0)),IF(ISBLANK(OFFSET('9. METAS'!$T$20,INT((ROW()-14)/2),0)),"",OFFSET('9. METAS'!$T$20,INT((ROW()-14)/2),0)))</f>
        <v/>
      </c>
      <c r="M57" s="257" t="str">
        <f ca="1">IF(MOD(ROW()-13,2)=0,IF(ISBLANK(OFFSET('11. SEGUIMIENTO 2026'!$Q$14,INT((ROW()-13)/2),0)),"",OFFSET('11. SEGUIMIENTO 2026'!$Q$14,INT((ROW()-13)/2),0)),IF(ISBLANK(OFFSET('9. METAS'!$U$20,INT((ROW()-14)/2),0)),"",OFFSET('9. METAS'!$U$20,INT((ROW()-14)/2),0)))</f>
        <v/>
      </c>
      <c r="N57" s="1012">
        <f t="shared" ref="N57" ca="1" si="40">IFERROR(J57/J58,"ND")</f>
        <v>0.98076923076923073</v>
      </c>
      <c r="O57" s="1008" t="str">
        <f t="shared" ref="O57" ca="1" si="41">IFERROR(((J57+K57)/H57),"ND")</f>
        <v>ND</v>
      </c>
      <c r="P57" s="996"/>
    </row>
    <row r="58" spans="3:16">
      <c r="C58" s="1030"/>
      <c r="D58" s="1026"/>
      <c r="E58" s="1026"/>
      <c r="F58" s="1024"/>
      <c r="G58" s="1021"/>
      <c r="H58" s="1017"/>
      <c r="I58" s="1015"/>
      <c r="J58" s="255">
        <f ca="1">IF(MOD(ROW()-13,2)=0,IF(ISBLANK(OFFSET('11. SEGUIMIENTO 2026'!$N$14,INT((ROW()-13)/2),0)),"",OFFSET('11. SEGUIMIENTO 2026'!$N$14,INT((ROW()-13)/2),0)),IF(ISBLANK(OFFSET('9. METAS'!$R$20,INT((ROW()-14)/2),0)),"",OFFSET('9. METAS'!$R$20,INT((ROW()-14)/2),0)))</f>
        <v>52</v>
      </c>
      <c r="K58" s="256">
        <f ca="1">IF(MOD(ROW()-13,2)=0,IF(ISBLANK(OFFSET('11. SEGUIMIENTO 2026'!$O$14,INT((ROW()-13)/2),0)),"",OFFSET('11. SEGUIMIENTO 2026'!$O$14,INT((ROW()-13)/2),0)),IF(ISBLANK(OFFSET('9. METAS'!$S$20,INT((ROW()-14)/2),0)),"",OFFSET('9. METAS'!$S$20,INT((ROW()-14)/2),0)))</f>
        <v>52</v>
      </c>
      <c r="L58" s="256">
        <f ca="1">IF(MOD(ROW()-13,2)=0,IF(ISBLANK(OFFSET('11. SEGUIMIENTO 2026'!$P$14,INT((ROW()-13)/2),0)),"",OFFSET('11. SEGUIMIENTO 2026'!$P$14,INT((ROW()-13)/2),0)),IF(ISBLANK(OFFSET('9. METAS'!$T$20,INT((ROW()-14)/2),0)),"",OFFSET('9. METAS'!$T$20,INT((ROW()-14)/2),0)))</f>
        <v>52</v>
      </c>
      <c r="M58" s="257">
        <f ca="1">IF(MOD(ROW()-13,2)=0,IF(ISBLANK(OFFSET('11. SEGUIMIENTO 2026'!$Q$14,INT((ROW()-13)/2),0)),"",OFFSET('11. SEGUIMIENTO 2026'!$Q$14,INT((ROW()-13)/2),0)),IF(ISBLANK(OFFSET('9. METAS'!$U$20,INT((ROW()-14)/2),0)),"",OFFSET('9. METAS'!$U$20,INT((ROW()-14)/2),0)))</f>
        <v>52</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017">
        <f ca="1">IF(ISBLANK(OFFSET('9. METAS'!$L$20,INT((ROW()-13)/2),0)),"",OFFSET('9. METAS'!$L$20,INT((ROW()-13)/2),0))</f>
        <v>560</v>
      </c>
      <c r="I59" s="1014"/>
      <c r="J59" s="255">
        <f ca="1">IF(MOD(ROW()-13,2)=0,IF(ISBLANK(OFFSET('11. SEGUIMIENTO 2026'!$N$14,INT((ROW()-13)/2),0)),"",OFFSET('11. SEGUIMIENTO 2026'!$N$14,INT((ROW()-13)/2),0)),IF(ISBLANK(OFFSET('9. METAS'!$R$20,INT((ROW()-14)/2),0)),"",OFFSET('9. METAS'!$R$20,INT((ROW()-14)/2),0)))</f>
        <v>126</v>
      </c>
      <c r="K59" s="256" t="str">
        <f ca="1">IF(MOD(ROW()-13,2)=0,IF(ISBLANK(OFFSET('11. SEGUIMIENTO 2026'!$O$14,INT((ROW()-13)/2),0)),"",OFFSET('11. SEGUIMIENTO 2026'!$O$14,INT((ROW()-13)/2),0)),IF(ISBLANK(OFFSET('9. METAS'!$S$20,INT((ROW()-14)/2),0)),"",OFFSET('9. METAS'!$S$20,INT((ROW()-14)/2),0)))</f>
        <v/>
      </c>
      <c r="L59" s="256" t="str">
        <f ca="1">IF(MOD(ROW()-13,2)=0,IF(ISBLANK(OFFSET('11. SEGUIMIENTO 2026'!$P$14,INT((ROW()-13)/2),0)),"",OFFSET('11. SEGUIMIENTO 2026'!$P$14,INT((ROW()-13)/2),0)),IF(ISBLANK(OFFSET('9. METAS'!$T$20,INT((ROW()-14)/2),0)),"",OFFSET('9. METAS'!$T$20,INT((ROW()-14)/2),0)))</f>
        <v/>
      </c>
      <c r="M59" s="257" t="str">
        <f ca="1">IF(MOD(ROW()-13,2)=0,IF(ISBLANK(OFFSET('11. SEGUIMIENTO 2026'!$Q$14,INT((ROW()-13)/2),0)),"",OFFSET('11. SEGUIMIENTO 2026'!$Q$14,INT((ROW()-13)/2),0)),IF(ISBLANK(OFFSET('9. METAS'!$U$20,INT((ROW()-14)/2),0)),"",OFFSET('9. METAS'!$U$20,INT((ROW()-14)/2),0)))</f>
        <v/>
      </c>
      <c r="N59" s="1012">
        <f t="shared" ref="N59" ca="1" si="42">IFERROR(J59/J60,"ND")</f>
        <v>0.9</v>
      </c>
      <c r="O59" s="1008" t="str">
        <f t="shared" ref="O59" ca="1" si="43">IFERROR(((J59+K59)/H59),"ND")</f>
        <v>ND</v>
      </c>
      <c r="P59" s="996"/>
    </row>
    <row r="60" spans="3:16">
      <c r="C60" s="1030"/>
      <c r="D60" s="1026"/>
      <c r="E60" s="1026"/>
      <c r="F60" s="1024"/>
      <c r="G60" s="1021"/>
      <c r="H60" s="1017"/>
      <c r="I60" s="1015"/>
      <c r="J60" s="255">
        <f ca="1">IF(MOD(ROW()-13,2)=0,IF(ISBLANK(OFFSET('11. SEGUIMIENTO 2026'!$N$14,INT((ROW()-13)/2),0)),"",OFFSET('11. SEGUIMIENTO 2026'!$N$14,INT((ROW()-13)/2),0)),IF(ISBLANK(OFFSET('9. METAS'!$R$20,INT((ROW()-14)/2),0)),"",OFFSET('9. METAS'!$R$20,INT((ROW()-14)/2),0)))</f>
        <v>140</v>
      </c>
      <c r="K60" s="256">
        <f ca="1">IF(MOD(ROW()-13,2)=0,IF(ISBLANK(OFFSET('11. SEGUIMIENTO 2026'!$O$14,INT((ROW()-13)/2),0)),"",OFFSET('11. SEGUIMIENTO 2026'!$O$14,INT((ROW()-13)/2),0)),IF(ISBLANK(OFFSET('9. METAS'!$S$20,INT((ROW()-14)/2),0)),"",OFFSET('9. METAS'!$S$20,INT((ROW()-14)/2),0)))</f>
        <v>140</v>
      </c>
      <c r="L60" s="256">
        <f ca="1">IF(MOD(ROW()-13,2)=0,IF(ISBLANK(OFFSET('11. SEGUIMIENTO 2026'!$P$14,INT((ROW()-13)/2),0)),"",OFFSET('11. SEGUIMIENTO 2026'!$P$14,INT((ROW()-13)/2),0)),IF(ISBLANK(OFFSET('9. METAS'!$T$20,INT((ROW()-14)/2),0)),"",OFFSET('9. METAS'!$T$20,INT((ROW()-14)/2),0)))</f>
        <v>140</v>
      </c>
      <c r="M60" s="257">
        <f ca="1">IF(MOD(ROW()-13,2)=0,IF(ISBLANK(OFFSET('11. SEGUIMIENTO 2026'!$Q$14,INT((ROW()-13)/2),0)),"",OFFSET('11. SEGUIMIENTO 2026'!$Q$14,INT((ROW()-13)/2),0)),IF(ISBLANK(OFFSET('9. METAS'!$U$20,INT((ROW()-14)/2),0)),"",OFFSET('9. METAS'!$U$20,INT((ROW()-14)/2),0)))</f>
        <v>140</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017">
        <f ca="1">IF(ISBLANK(OFFSET('9. METAS'!$L$20,INT((ROW()-13)/2),0)),"",OFFSET('9. METAS'!$L$20,INT((ROW()-13)/2),0))</f>
        <v>1008</v>
      </c>
      <c r="I61" s="1014"/>
      <c r="J61" s="255">
        <f ca="1">IF(MOD(ROW()-13,2)=0,IF(ISBLANK(OFFSET('11. SEGUIMIENTO 2026'!$N$14,INT((ROW()-13)/2),0)),"",OFFSET('11. SEGUIMIENTO 2026'!$N$14,INT((ROW()-13)/2),0)),IF(ISBLANK(OFFSET('9. METAS'!$R$20,INT((ROW()-14)/2),0)),"",OFFSET('9. METAS'!$R$20,INT((ROW()-14)/2),0)))</f>
        <v>236</v>
      </c>
      <c r="K61" s="256" t="str">
        <f ca="1">IF(MOD(ROW()-13,2)=0,IF(ISBLANK(OFFSET('11. SEGUIMIENTO 2026'!$O$14,INT((ROW()-13)/2),0)),"",OFFSET('11. SEGUIMIENTO 2026'!$O$14,INT((ROW()-13)/2),0)),IF(ISBLANK(OFFSET('9. METAS'!$S$20,INT((ROW()-14)/2),0)),"",OFFSET('9. METAS'!$S$20,INT((ROW()-14)/2),0)))</f>
        <v/>
      </c>
      <c r="L61" s="256" t="str">
        <f ca="1">IF(MOD(ROW()-13,2)=0,IF(ISBLANK(OFFSET('11. SEGUIMIENTO 2026'!$P$14,INT((ROW()-13)/2),0)),"",OFFSET('11. SEGUIMIENTO 2026'!$P$14,INT((ROW()-13)/2),0)),IF(ISBLANK(OFFSET('9. METAS'!$T$20,INT((ROW()-14)/2),0)),"",OFFSET('9. METAS'!$T$20,INT((ROW()-14)/2),0)))</f>
        <v/>
      </c>
      <c r="M61" s="257" t="str">
        <f ca="1">IF(MOD(ROW()-13,2)=0,IF(ISBLANK(OFFSET('11. SEGUIMIENTO 2026'!$Q$14,INT((ROW()-13)/2),0)),"",OFFSET('11. SEGUIMIENTO 2026'!$Q$14,INT((ROW()-13)/2),0)),IF(ISBLANK(OFFSET('9. METAS'!$U$20,INT((ROW()-14)/2),0)),"",OFFSET('9. METAS'!$U$20,INT((ROW()-14)/2),0)))</f>
        <v/>
      </c>
      <c r="N61" s="1012">
        <f t="shared" ref="N61" ca="1" si="44">IFERROR(J61/J62,"ND")</f>
        <v>0.93650793650793651</v>
      </c>
      <c r="O61" s="1008" t="str">
        <f t="shared" ref="O61" ca="1" si="45">IFERROR(((J61+K61)/H61),"ND")</f>
        <v>ND</v>
      </c>
      <c r="P61" s="996"/>
    </row>
    <row r="62" spans="3:16">
      <c r="C62" s="1030"/>
      <c r="D62" s="1026"/>
      <c r="E62" s="1026"/>
      <c r="F62" s="1024"/>
      <c r="G62" s="1021"/>
      <c r="H62" s="1017"/>
      <c r="I62" s="1015"/>
      <c r="J62" s="255">
        <f ca="1">IF(MOD(ROW()-13,2)=0,IF(ISBLANK(OFFSET('11. SEGUIMIENTO 2026'!$N$14,INT((ROW()-13)/2),0)),"",OFFSET('11. SEGUIMIENTO 2026'!$N$14,INT((ROW()-13)/2),0)),IF(ISBLANK(OFFSET('9. METAS'!$R$20,INT((ROW()-14)/2),0)),"",OFFSET('9. METAS'!$R$20,INT((ROW()-14)/2),0)))</f>
        <v>252</v>
      </c>
      <c r="K62" s="256">
        <f ca="1">IF(MOD(ROW()-13,2)=0,IF(ISBLANK(OFFSET('11. SEGUIMIENTO 2026'!$O$14,INT((ROW()-13)/2),0)),"",OFFSET('11. SEGUIMIENTO 2026'!$O$14,INT((ROW()-13)/2),0)),IF(ISBLANK(OFFSET('9. METAS'!$S$20,INT((ROW()-14)/2),0)),"",OFFSET('9. METAS'!$S$20,INT((ROW()-14)/2),0)))</f>
        <v>252</v>
      </c>
      <c r="L62" s="256">
        <f ca="1">IF(MOD(ROW()-13,2)=0,IF(ISBLANK(OFFSET('11. SEGUIMIENTO 2026'!$P$14,INT((ROW()-13)/2),0)),"",OFFSET('11. SEGUIMIENTO 2026'!$P$14,INT((ROW()-13)/2),0)),IF(ISBLANK(OFFSET('9. METAS'!$T$20,INT((ROW()-14)/2),0)),"",OFFSET('9. METAS'!$T$20,INT((ROW()-14)/2),0)))</f>
        <v>252</v>
      </c>
      <c r="M62" s="257">
        <f ca="1">IF(MOD(ROW()-13,2)=0,IF(ISBLANK(OFFSET('11. SEGUIMIENTO 2026'!$Q$14,INT((ROW()-13)/2),0)),"",OFFSET('11. SEGUIMIENTO 2026'!$Q$14,INT((ROW()-13)/2),0)),IF(ISBLANK(OFFSET('9. METAS'!$U$20,INT((ROW()-14)/2),0)),"",OFFSET('9. METAS'!$U$20,INT((ROW()-14)/2),0)))</f>
        <v>252</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017">
        <f ca="1">IF(ISBLANK(OFFSET('9. METAS'!$L$20,INT((ROW()-13)/2),0)),"",OFFSET('9. METAS'!$L$20,INT((ROW()-13)/2),0))</f>
        <v>1820</v>
      </c>
      <c r="I63" s="1014"/>
      <c r="J63" s="255">
        <f ca="1">IF(MOD(ROW()-13,2)=0,IF(ISBLANK(OFFSET('11. SEGUIMIENTO 2026'!$N$14,INT((ROW()-13)/2),0)),"",OFFSET('11. SEGUIMIENTO 2026'!$N$14,INT((ROW()-13)/2),0)),IF(ISBLANK(OFFSET('9. METAS'!$R$20,INT((ROW()-14)/2),0)),"",OFFSET('9. METAS'!$R$20,INT((ROW()-14)/2),0)))</f>
        <v>424</v>
      </c>
      <c r="K63" s="256" t="str">
        <f ca="1">IF(MOD(ROW()-13,2)=0,IF(ISBLANK(OFFSET('11. SEGUIMIENTO 2026'!$O$14,INT((ROW()-13)/2),0)),"",OFFSET('11. SEGUIMIENTO 2026'!$O$14,INT((ROW()-13)/2),0)),IF(ISBLANK(OFFSET('9. METAS'!$S$20,INT((ROW()-14)/2),0)),"",OFFSET('9. METAS'!$S$20,INT((ROW()-14)/2),0)))</f>
        <v/>
      </c>
      <c r="L63" s="256" t="str">
        <f ca="1">IF(MOD(ROW()-13,2)=0,IF(ISBLANK(OFFSET('11. SEGUIMIENTO 2026'!$P$14,INT((ROW()-13)/2),0)),"",OFFSET('11. SEGUIMIENTO 2026'!$P$14,INT((ROW()-13)/2),0)),IF(ISBLANK(OFFSET('9. METAS'!$T$20,INT((ROW()-14)/2),0)),"",OFFSET('9. METAS'!$T$20,INT((ROW()-14)/2),0)))</f>
        <v/>
      </c>
      <c r="M63" s="257" t="str">
        <f ca="1">IF(MOD(ROW()-13,2)=0,IF(ISBLANK(OFFSET('11. SEGUIMIENTO 2026'!$Q$14,INT((ROW()-13)/2),0)),"",OFFSET('11. SEGUIMIENTO 2026'!$Q$14,INT((ROW()-13)/2),0)),IF(ISBLANK(OFFSET('9. METAS'!$U$20,INT((ROW()-14)/2),0)),"",OFFSET('9. METAS'!$U$20,INT((ROW()-14)/2),0)))</f>
        <v/>
      </c>
      <c r="N63" s="1012">
        <f t="shared" ref="N63" ca="1" si="46">IFERROR(J63/J64,"ND")</f>
        <v>0.94222222222222218</v>
      </c>
      <c r="O63" s="1008" t="str">
        <f t="shared" ref="O63" ca="1" si="47">IFERROR(((J63+K63)/H63),"ND")</f>
        <v>ND</v>
      </c>
      <c r="P63" s="996"/>
    </row>
    <row r="64" spans="3:16">
      <c r="C64" s="1030"/>
      <c r="D64" s="1026"/>
      <c r="E64" s="1026"/>
      <c r="F64" s="1024"/>
      <c r="G64" s="1021"/>
      <c r="H64" s="1017"/>
      <c r="I64" s="1015"/>
      <c r="J64" s="255">
        <f ca="1">IF(MOD(ROW()-13,2)=0,IF(ISBLANK(OFFSET('11. SEGUIMIENTO 2026'!$N$14,INT((ROW()-13)/2),0)),"",OFFSET('11. SEGUIMIENTO 2026'!$N$14,INT((ROW()-13)/2),0)),IF(ISBLANK(OFFSET('9. METAS'!$R$20,INT((ROW()-14)/2),0)),"",OFFSET('9. METAS'!$R$20,INT((ROW()-14)/2),0)))</f>
        <v>450</v>
      </c>
      <c r="K64" s="256">
        <f ca="1">IF(MOD(ROW()-13,2)=0,IF(ISBLANK(OFFSET('11. SEGUIMIENTO 2026'!$O$14,INT((ROW()-13)/2),0)),"",OFFSET('11. SEGUIMIENTO 2026'!$O$14,INT((ROW()-13)/2),0)),IF(ISBLANK(OFFSET('9. METAS'!$S$20,INT((ROW()-14)/2),0)),"",OFFSET('9. METAS'!$S$20,INT((ROW()-14)/2),0)))</f>
        <v>550</v>
      </c>
      <c r="L64" s="256">
        <f ca="1">IF(MOD(ROW()-13,2)=0,IF(ISBLANK(OFFSET('11. SEGUIMIENTO 2026'!$P$14,INT((ROW()-13)/2),0)),"",OFFSET('11. SEGUIMIENTO 2026'!$P$14,INT((ROW()-13)/2),0)),IF(ISBLANK(OFFSET('9. METAS'!$T$20,INT((ROW()-14)/2),0)),"",OFFSET('9. METAS'!$T$20,INT((ROW()-14)/2),0)))</f>
        <v>400</v>
      </c>
      <c r="M64" s="257">
        <f ca="1">IF(MOD(ROW()-13,2)=0,IF(ISBLANK(OFFSET('11. SEGUIMIENTO 2026'!$Q$14,INT((ROW()-13)/2),0)),"",OFFSET('11. SEGUIMIENTO 2026'!$Q$14,INT((ROW()-13)/2),0)),IF(ISBLANK(OFFSET('9. METAS'!$U$20,INT((ROW()-14)/2),0)),"",OFFSET('9. METAS'!$U$20,INT((ROW()-14)/2),0)))</f>
        <v>420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017">
        <f ca="1">IF(ISBLANK(OFFSET('9. METAS'!$L$20,INT((ROW()-13)/2),0)),"",OFFSET('9. METAS'!$L$20,INT((ROW()-13)/2),0))</f>
        <v>2730</v>
      </c>
      <c r="I65" s="1014"/>
      <c r="J65" s="255">
        <f ca="1">IF(MOD(ROW()-13,2)=0,IF(ISBLANK(OFFSET('11. SEGUIMIENTO 2026'!$N$14,INT((ROW()-13)/2),0)),"",OFFSET('11. SEGUIMIENTO 2026'!$N$14,INT((ROW()-13)/2),0)),IF(ISBLANK(OFFSET('9. METAS'!$R$20,INT((ROW()-14)/2),0)),"",OFFSET('9. METAS'!$R$20,INT((ROW()-14)/2),0)))</f>
        <v>692</v>
      </c>
      <c r="K65" s="256" t="str">
        <f ca="1">IF(MOD(ROW()-13,2)=0,IF(ISBLANK(OFFSET('11. SEGUIMIENTO 2026'!$O$14,INT((ROW()-13)/2),0)),"",OFFSET('11. SEGUIMIENTO 2026'!$O$14,INT((ROW()-13)/2),0)),IF(ISBLANK(OFFSET('9. METAS'!$S$20,INT((ROW()-14)/2),0)),"",OFFSET('9. METAS'!$S$20,INT((ROW()-14)/2),0)))</f>
        <v/>
      </c>
      <c r="L65" s="256" t="str">
        <f ca="1">IF(MOD(ROW()-13,2)=0,IF(ISBLANK(OFFSET('11. SEGUIMIENTO 2026'!$P$14,INT((ROW()-13)/2),0)),"",OFFSET('11. SEGUIMIENTO 2026'!$P$14,INT((ROW()-13)/2),0)),IF(ISBLANK(OFFSET('9. METAS'!$T$20,INT((ROW()-14)/2),0)),"",OFFSET('9. METAS'!$T$20,INT((ROW()-14)/2),0)))</f>
        <v/>
      </c>
      <c r="M65" s="257" t="str">
        <f ca="1">IF(MOD(ROW()-13,2)=0,IF(ISBLANK(OFFSET('11. SEGUIMIENTO 2026'!$Q$14,INT((ROW()-13)/2),0)),"",OFFSET('11. SEGUIMIENTO 2026'!$Q$14,INT((ROW()-13)/2),0)),IF(ISBLANK(OFFSET('9. METAS'!$U$20,INT((ROW()-14)/2),0)),"",OFFSET('9. METAS'!$U$20,INT((ROW()-14)/2),0)))</f>
        <v/>
      </c>
      <c r="N65" s="1012">
        <f t="shared" ref="N65" ca="1" si="48">IFERROR(J65/J66,"ND")</f>
        <v>0.98857142857142855</v>
      </c>
      <c r="O65" s="1008" t="str">
        <f t="shared" ref="O65" ca="1" si="49">IFERROR(((J65+K65)/H65),"ND")</f>
        <v>ND</v>
      </c>
      <c r="P65" s="996"/>
    </row>
    <row r="66" spans="3:16">
      <c r="C66" s="1030"/>
      <c r="D66" s="1026"/>
      <c r="E66" s="1026"/>
      <c r="F66" s="1024"/>
      <c r="G66" s="1021"/>
      <c r="H66" s="1017"/>
      <c r="I66" s="1015"/>
      <c r="J66" s="255">
        <f ca="1">IF(MOD(ROW()-13,2)=0,IF(ISBLANK(OFFSET('11. SEGUIMIENTO 2026'!$N$14,INT((ROW()-13)/2),0)),"",OFFSET('11. SEGUIMIENTO 2026'!$N$14,INT((ROW()-13)/2),0)),IF(ISBLANK(OFFSET('9. METAS'!$R$20,INT((ROW()-14)/2),0)),"",OFFSET('9. METAS'!$R$20,INT((ROW()-14)/2),0)))</f>
        <v>700</v>
      </c>
      <c r="K66" s="256">
        <f ca="1">IF(MOD(ROW()-13,2)=0,IF(ISBLANK(OFFSET('11. SEGUIMIENTO 2026'!$O$14,INT((ROW()-13)/2),0)),"",OFFSET('11. SEGUIMIENTO 2026'!$O$14,INT((ROW()-13)/2),0)),IF(ISBLANK(OFFSET('9. METAS'!$S$20,INT((ROW()-14)/2),0)),"",OFFSET('9. METAS'!$S$20,INT((ROW()-14)/2),0)))</f>
        <v>750</v>
      </c>
      <c r="L66" s="256">
        <f ca="1">IF(MOD(ROW()-13,2)=0,IF(ISBLANK(OFFSET('11. SEGUIMIENTO 2026'!$P$14,INT((ROW()-13)/2),0)),"",OFFSET('11. SEGUIMIENTO 2026'!$P$14,INT((ROW()-13)/2),0)),IF(ISBLANK(OFFSET('9. METAS'!$T$20,INT((ROW()-14)/2),0)),"",OFFSET('9. METAS'!$T$20,INT((ROW()-14)/2),0)))</f>
        <v>600</v>
      </c>
      <c r="M66" s="257">
        <f ca="1">IF(MOD(ROW()-13,2)=0,IF(ISBLANK(OFFSET('11. SEGUIMIENTO 2026'!$Q$14,INT((ROW()-13)/2),0)),"",OFFSET('11. SEGUIMIENTO 2026'!$Q$14,INT((ROW()-13)/2),0)),IF(ISBLANK(OFFSET('9. METAS'!$U$20,INT((ROW()-14)/2),0)),"",OFFSET('9. METAS'!$U$20,INT((ROW()-14)/2),0)))</f>
        <v>680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017">
        <f ca="1">IF(ISBLANK(OFFSET('9. METAS'!$L$20,INT((ROW()-13)/2),0)),"",OFFSET('9. METAS'!$L$20,INT((ROW()-13)/2),0))</f>
        <v>600</v>
      </c>
      <c r="I67" s="1014"/>
      <c r="J67" s="255">
        <f ca="1">IF(MOD(ROW()-13,2)=0,IF(ISBLANK(OFFSET('11. SEGUIMIENTO 2026'!$N$14,INT((ROW()-13)/2),0)),"",OFFSET('11. SEGUIMIENTO 2026'!$N$14,INT((ROW()-13)/2),0)),IF(ISBLANK(OFFSET('9. METAS'!$R$20,INT((ROW()-14)/2),0)),"",OFFSET('9. METAS'!$R$20,INT((ROW()-14)/2),0)))</f>
        <v>136</v>
      </c>
      <c r="K67" s="256" t="str">
        <f ca="1">IF(MOD(ROW()-13,2)=0,IF(ISBLANK(OFFSET('11. SEGUIMIENTO 2026'!$O$14,INT((ROW()-13)/2),0)),"",OFFSET('11. SEGUIMIENTO 2026'!$O$14,INT((ROW()-13)/2),0)),IF(ISBLANK(OFFSET('9. METAS'!$S$20,INT((ROW()-14)/2),0)),"",OFFSET('9. METAS'!$S$20,INT((ROW()-14)/2),0)))</f>
        <v/>
      </c>
      <c r="L67" s="256" t="str">
        <f ca="1">IF(MOD(ROW()-13,2)=0,IF(ISBLANK(OFFSET('11. SEGUIMIENTO 2026'!$P$14,INT((ROW()-13)/2),0)),"",OFFSET('11. SEGUIMIENTO 2026'!$P$14,INT((ROW()-13)/2),0)),IF(ISBLANK(OFFSET('9. METAS'!$T$20,INT((ROW()-14)/2),0)),"",OFFSET('9. METAS'!$T$20,INT((ROW()-14)/2),0)))</f>
        <v/>
      </c>
      <c r="M67" s="257" t="str">
        <f ca="1">IF(MOD(ROW()-13,2)=0,IF(ISBLANK(OFFSET('11. SEGUIMIENTO 2026'!$Q$14,INT((ROW()-13)/2),0)),"",OFFSET('11. SEGUIMIENTO 2026'!$Q$14,INT((ROW()-13)/2),0)),IF(ISBLANK(OFFSET('9. METAS'!$U$20,INT((ROW()-14)/2),0)),"",OFFSET('9. METAS'!$U$20,INT((ROW()-14)/2),0)))</f>
        <v/>
      </c>
      <c r="N67" s="1012">
        <f t="shared" ref="N67" ca="1" si="50">IFERROR(J67/J68,"ND")</f>
        <v>0.90666666666666662</v>
      </c>
      <c r="O67" s="1008" t="str">
        <f t="shared" ref="O67" ca="1" si="51">IFERROR(((J67+K67)/H67),"ND")</f>
        <v>ND</v>
      </c>
      <c r="P67" s="996"/>
    </row>
    <row r="68" spans="3:16">
      <c r="C68" s="1030"/>
      <c r="D68" s="1026"/>
      <c r="E68" s="1026"/>
      <c r="F68" s="1024"/>
      <c r="G68" s="1021"/>
      <c r="H68" s="1017"/>
      <c r="I68" s="1015"/>
      <c r="J68" s="255">
        <f ca="1">IF(MOD(ROW()-13,2)=0,IF(ISBLANK(OFFSET('11. SEGUIMIENTO 2026'!$N$14,INT((ROW()-13)/2),0)),"",OFFSET('11. SEGUIMIENTO 2026'!$N$14,INT((ROW()-13)/2),0)),IF(ISBLANK(OFFSET('9. METAS'!$R$20,INT((ROW()-14)/2),0)),"",OFFSET('9. METAS'!$R$20,INT((ROW()-14)/2),0)))</f>
        <v>150</v>
      </c>
      <c r="K68" s="256">
        <f ca="1">IF(MOD(ROW()-13,2)=0,IF(ISBLANK(OFFSET('11. SEGUIMIENTO 2026'!$O$14,INT((ROW()-13)/2),0)),"",OFFSET('11. SEGUIMIENTO 2026'!$O$14,INT((ROW()-13)/2),0)),IF(ISBLANK(OFFSET('9. METAS'!$S$20,INT((ROW()-14)/2),0)),"",OFFSET('9. METAS'!$S$20,INT((ROW()-14)/2),0)))</f>
        <v>150</v>
      </c>
      <c r="L68" s="256">
        <f ca="1">IF(MOD(ROW()-13,2)=0,IF(ISBLANK(OFFSET('11. SEGUIMIENTO 2026'!$P$14,INT((ROW()-13)/2),0)),"",OFFSET('11. SEGUIMIENTO 2026'!$P$14,INT((ROW()-13)/2),0)),IF(ISBLANK(OFFSET('9. METAS'!$T$20,INT((ROW()-14)/2),0)),"",OFFSET('9. METAS'!$T$20,INT((ROW()-14)/2),0)))</f>
        <v>150</v>
      </c>
      <c r="M68" s="257">
        <f ca="1">IF(MOD(ROW()-13,2)=0,IF(ISBLANK(OFFSET('11. SEGUIMIENTO 2026'!$Q$14,INT((ROW()-13)/2),0)),"",OFFSET('11. SEGUIMIENTO 2026'!$Q$14,INT((ROW()-13)/2),0)),IF(ISBLANK(OFFSET('9. METAS'!$U$20,INT((ROW()-14)/2),0)),"",OFFSET('9. METAS'!$U$20,INT((ROW()-14)/2),0)))</f>
        <v>150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017">
        <f ca="1">IF(ISBLANK(OFFSET('9. METAS'!$L$20,INT((ROW()-13)/2),0)),"",OFFSET('9. METAS'!$L$20,INT((ROW()-13)/2),0))</f>
        <v>45000</v>
      </c>
      <c r="I69" s="1014"/>
      <c r="J69" s="255">
        <f ca="1">IF(MOD(ROW()-13,2)=0,IF(ISBLANK(OFFSET('11. SEGUIMIENTO 2026'!$N$14,INT((ROW()-13)/2),0)),"",OFFSET('11. SEGUIMIENTO 2026'!$N$14,INT((ROW()-13)/2),0)),IF(ISBLANK(OFFSET('9. METAS'!$R$20,INT((ROW()-14)/2),0)),"",OFFSET('9. METAS'!$R$20,INT((ROW()-14)/2),0)))</f>
        <v>10875</v>
      </c>
      <c r="K69" s="256" t="str">
        <f ca="1">IF(MOD(ROW()-13,2)=0,IF(ISBLANK(OFFSET('11. SEGUIMIENTO 2026'!$O$14,INT((ROW()-13)/2),0)),"",OFFSET('11. SEGUIMIENTO 2026'!$O$14,INT((ROW()-13)/2),0)),IF(ISBLANK(OFFSET('9. METAS'!$S$20,INT((ROW()-14)/2),0)),"",OFFSET('9. METAS'!$S$20,INT((ROW()-14)/2),0)))</f>
        <v/>
      </c>
      <c r="L69" s="256" t="str">
        <f ca="1">IF(MOD(ROW()-13,2)=0,IF(ISBLANK(OFFSET('11. SEGUIMIENTO 2026'!$P$14,INT((ROW()-13)/2),0)),"",OFFSET('11. SEGUIMIENTO 2026'!$P$14,INT((ROW()-13)/2),0)),IF(ISBLANK(OFFSET('9. METAS'!$T$20,INT((ROW()-14)/2),0)),"",OFFSET('9. METAS'!$T$20,INT((ROW()-14)/2),0)))</f>
        <v/>
      </c>
      <c r="M69" s="257" t="str">
        <f ca="1">IF(MOD(ROW()-13,2)=0,IF(ISBLANK(OFFSET('11. SEGUIMIENTO 2026'!$Q$14,INT((ROW()-13)/2),0)),"",OFFSET('11. SEGUIMIENTO 2026'!$Q$14,INT((ROW()-13)/2),0)),IF(ISBLANK(OFFSET('9. METAS'!$U$20,INT((ROW()-14)/2),0)),"",OFFSET('9. METAS'!$U$20,INT((ROW()-14)/2),0)))</f>
        <v/>
      </c>
      <c r="N69" s="1012">
        <f t="shared" ref="N69" ca="1" si="52">IFERROR(J69/J70,"ND")</f>
        <v>0.90625</v>
      </c>
      <c r="O69" s="1008" t="str">
        <f t="shared" ref="O69" ca="1" si="53">IFERROR(((J69+K69)/H69),"ND")</f>
        <v>ND</v>
      </c>
      <c r="P69" s="996"/>
    </row>
    <row r="70" spans="3:16">
      <c r="C70" s="1030"/>
      <c r="D70" s="1026"/>
      <c r="E70" s="1026"/>
      <c r="F70" s="1024"/>
      <c r="G70" s="1021"/>
      <c r="H70" s="1017"/>
      <c r="I70" s="1015"/>
      <c r="J70" s="255">
        <f ca="1">IF(MOD(ROW()-13,2)=0,IF(ISBLANK(OFFSET('11. SEGUIMIENTO 2026'!$N$14,INT((ROW()-13)/2),0)),"",OFFSET('11. SEGUIMIENTO 2026'!$N$14,INT((ROW()-13)/2),0)),IF(ISBLANK(OFFSET('9. METAS'!$R$20,INT((ROW()-14)/2),0)),"",OFFSET('9. METAS'!$R$20,INT((ROW()-14)/2),0)))</f>
        <v>12000</v>
      </c>
      <c r="K70" s="256">
        <f ca="1">IF(MOD(ROW()-13,2)=0,IF(ISBLANK(OFFSET('11. SEGUIMIENTO 2026'!$O$14,INT((ROW()-13)/2),0)),"",OFFSET('11. SEGUIMIENTO 2026'!$O$14,INT((ROW()-13)/2),0)),IF(ISBLANK(OFFSET('9. METAS'!$S$20,INT((ROW()-14)/2),0)),"",OFFSET('9. METAS'!$S$20,INT((ROW()-14)/2),0)))</f>
        <v>12500</v>
      </c>
      <c r="L70" s="256">
        <f ca="1">IF(MOD(ROW()-13,2)=0,IF(ISBLANK(OFFSET('11. SEGUIMIENTO 2026'!$P$14,INT((ROW()-13)/2),0)),"",OFFSET('11. SEGUIMIENTO 2026'!$P$14,INT((ROW()-13)/2),0)),IF(ISBLANK(OFFSET('9. METAS'!$T$20,INT((ROW()-14)/2),0)),"",OFFSET('9. METAS'!$T$20,INT((ROW()-14)/2),0)))</f>
        <v>8500</v>
      </c>
      <c r="M70" s="257">
        <f ca="1">IF(MOD(ROW()-13,2)=0,IF(ISBLANK(OFFSET('11. SEGUIMIENTO 2026'!$Q$14,INT((ROW()-13)/2),0)),"",OFFSET('11. SEGUIMIENTO 2026'!$Q$14,INT((ROW()-13)/2),0)),IF(ISBLANK(OFFSET('9. METAS'!$U$20,INT((ROW()-14)/2),0)),"",OFFSET('9. METAS'!$U$20,INT((ROW()-14)/2),0)))</f>
        <v>12000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017">
        <f ca="1">IF(ISBLANK(OFFSET('9. METAS'!$L$20,INT((ROW()-13)/2),0)),"",OFFSET('9. METAS'!$L$20,INT((ROW()-13)/2),0))</f>
        <v>58</v>
      </c>
      <c r="I71" s="1014"/>
      <c r="J71" s="255">
        <f ca="1">IF(MOD(ROW()-13,2)=0,IF(ISBLANK(OFFSET('11. SEGUIMIENTO 2026'!$N$14,INT((ROW()-13)/2),0)),"",OFFSET('11. SEGUIMIENTO 2026'!$N$14,INT((ROW()-13)/2),0)),IF(ISBLANK(OFFSET('9. METAS'!$R$20,INT((ROW()-14)/2),0)),"",OFFSET('9. METAS'!$R$20,INT((ROW()-14)/2),0)))</f>
        <v>13</v>
      </c>
      <c r="K71" s="256" t="str">
        <f ca="1">IF(MOD(ROW()-13,2)=0,IF(ISBLANK(OFFSET('11. SEGUIMIENTO 2026'!$O$14,INT((ROW()-13)/2),0)),"",OFFSET('11. SEGUIMIENTO 2026'!$O$14,INT((ROW()-13)/2),0)),IF(ISBLANK(OFFSET('9. METAS'!$S$20,INT((ROW()-14)/2),0)),"",OFFSET('9. METAS'!$S$20,INT((ROW()-14)/2),0)))</f>
        <v/>
      </c>
      <c r="L71" s="256" t="str">
        <f ca="1">IF(MOD(ROW()-13,2)=0,IF(ISBLANK(OFFSET('11. SEGUIMIENTO 2026'!$P$14,INT((ROW()-13)/2),0)),"",OFFSET('11. SEGUIMIENTO 2026'!$P$14,INT((ROW()-13)/2),0)),IF(ISBLANK(OFFSET('9. METAS'!$T$20,INT((ROW()-14)/2),0)),"",OFFSET('9. METAS'!$T$20,INT((ROW()-14)/2),0)))</f>
        <v/>
      </c>
      <c r="M71" s="257" t="str">
        <f ca="1">IF(MOD(ROW()-13,2)=0,IF(ISBLANK(OFFSET('11. SEGUIMIENTO 2026'!$Q$14,INT((ROW()-13)/2),0)),"",OFFSET('11. SEGUIMIENTO 2026'!$Q$14,INT((ROW()-13)/2),0)),IF(ISBLANK(OFFSET('9. METAS'!$U$20,INT((ROW()-14)/2),0)),"",OFFSET('9. METAS'!$U$20,INT((ROW()-14)/2),0)))</f>
        <v/>
      </c>
      <c r="N71" s="1012">
        <f t="shared" ref="N71" ca="1" si="54">IFERROR(J71/J72,"ND")</f>
        <v>0.8666666666666667</v>
      </c>
      <c r="O71" s="1008" t="str">
        <f t="shared" ref="O71" ca="1" si="55">IFERROR(((J71+K71)/H71),"ND")</f>
        <v>ND</v>
      </c>
      <c r="P71" s="996"/>
    </row>
    <row r="72" spans="3:16">
      <c r="C72" s="1030"/>
      <c r="D72" s="1026"/>
      <c r="E72" s="1026"/>
      <c r="F72" s="1024"/>
      <c r="G72" s="1021"/>
      <c r="H72" s="1017"/>
      <c r="I72" s="1015"/>
      <c r="J72" s="255">
        <f ca="1">IF(MOD(ROW()-13,2)=0,IF(ISBLANK(OFFSET('11. SEGUIMIENTO 2026'!$N$14,INT((ROW()-13)/2),0)),"",OFFSET('11. SEGUIMIENTO 2026'!$N$14,INT((ROW()-13)/2),0)),IF(ISBLANK(OFFSET('9. METAS'!$R$20,INT((ROW()-14)/2),0)),"",OFFSET('9. METAS'!$R$20,INT((ROW()-14)/2),0)))</f>
        <v>15</v>
      </c>
      <c r="K72" s="256">
        <f ca="1">IF(MOD(ROW()-13,2)=0,IF(ISBLANK(OFFSET('11. SEGUIMIENTO 2026'!$O$14,INT((ROW()-13)/2),0)),"",OFFSET('11. SEGUIMIENTO 2026'!$O$14,INT((ROW()-13)/2),0)),IF(ISBLANK(OFFSET('9. METAS'!$S$20,INT((ROW()-14)/2),0)),"",OFFSET('9. METAS'!$S$20,INT((ROW()-14)/2),0)))</f>
        <v>15</v>
      </c>
      <c r="L72" s="256">
        <f ca="1">IF(MOD(ROW()-13,2)=0,IF(ISBLANK(OFFSET('11. SEGUIMIENTO 2026'!$P$14,INT((ROW()-13)/2),0)),"",OFFSET('11. SEGUIMIENTO 2026'!$P$14,INT((ROW()-13)/2),0)),IF(ISBLANK(OFFSET('9. METAS'!$T$20,INT((ROW()-14)/2),0)),"",OFFSET('9. METAS'!$T$20,INT((ROW()-14)/2),0)))</f>
        <v>13</v>
      </c>
      <c r="M72" s="257">
        <f ca="1">IF(MOD(ROW()-13,2)=0,IF(ISBLANK(OFFSET('11. SEGUIMIENTO 2026'!$Q$14,INT((ROW()-13)/2),0)),"",OFFSET('11. SEGUIMIENTO 2026'!$Q$14,INT((ROW()-13)/2),0)),IF(ISBLANK(OFFSET('9. METAS'!$U$20,INT((ROW()-14)/2),0)),"",OFFSET('9. METAS'!$U$20,INT((ROW()-14)/2),0)))</f>
        <v>15</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017">
        <f ca="1">IF(ISBLANK(OFFSET('9. METAS'!$L$20,INT((ROW()-13)/2),0)),"",OFFSET('9. METAS'!$L$20,INT((ROW()-13)/2),0))</f>
        <v>335</v>
      </c>
      <c r="I73" s="1014"/>
      <c r="J73" s="255">
        <f ca="1">IF(MOD(ROW()-13,2)=0,IF(ISBLANK(OFFSET('11. SEGUIMIENTO 2026'!$N$14,INT((ROW()-13)/2),0)),"",OFFSET('11. SEGUIMIENTO 2026'!$N$14,INT((ROW()-13)/2),0)),IF(ISBLANK(OFFSET('9. METAS'!$R$20,INT((ROW()-14)/2),0)),"",OFFSET('9. METAS'!$R$20,INT((ROW()-14)/2),0)))</f>
        <v>85</v>
      </c>
      <c r="K73" s="256" t="str">
        <f ca="1">IF(MOD(ROW()-13,2)=0,IF(ISBLANK(OFFSET('11. SEGUIMIENTO 2026'!$O$14,INT((ROW()-13)/2),0)),"",OFFSET('11. SEGUIMIENTO 2026'!$O$14,INT((ROW()-13)/2),0)),IF(ISBLANK(OFFSET('9. METAS'!$S$20,INT((ROW()-14)/2),0)),"",OFFSET('9. METAS'!$S$20,INT((ROW()-14)/2),0)))</f>
        <v/>
      </c>
      <c r="L73" s="256" t="str">
        <f ca="1">IF(MOD(ROW()-13,2)=0,IF(ISBLANK(OFFSET('11. SEGUIMIENTO 2026'!$P$14,INT((ROW()-13)/2),0)),"",OFFSET('11. SEGUIMIENTO 2026'!$P$14,INT((ROW()-13)/2),0)),IF(ISBLANK(OFFSET('9. METAS'!$T$20,INT((ROW()-14)/2),0)),"",OFFSET('9. METAS'!$T$20,INT((ROW()-14)/2),0)))</f>
        <v/>
      </c>
      <c r="M73" s="257" t="str">
        <f ca="1">IF(MOD(ROW()-13,2)=0,IF(ISBLANK(OFFSET('11. SEGUIMIENTO 2026'!$Q$14,INT((ROW()-13)/2),0)),"",OFFSET('11. SEGUIMIENTO 2026'!$Q$14,INT((ROW()-13)/2),0)),IF(ISBLANK(OFFSET('9. METAS'!$U$20,INT((ROW()-14)/2),0)),"",OFFSET('9. METAS'!$U$20,INT((ROW()-14)/2),0)))</f>
        <v/>
      </c>
      <c r="N73" s="1012">
        <f t="shared" ref="N73" ca="1" si="56">IFERROR(J73/J74,"ND")</f>
        <v>1.0625</v>
      </c>
      <c r="O73" s="1008" t="str">
        <f t="shared" ref="O73" ca="1" si="57">IFERROR(((J73+K73)/H73),"ND")</f>
        <v>ND</v>
      </c>
      <c r="P73" s="996"/>
    </row>
    <row r="74" spans="3:16">
      <c r="C74" s="1030"/>
      <c r="D74" s="1026"/>
      <c r="E74" s="1026"/>
      <c r="F74" s="1024"/>
      <c r="G74" s="1021"/>
      <c r="H74" s="1017"/>
      <c r="I74" s="1015"/>
      <c r="J74" s="255">
        <f ca="1">IF(MOD(ROW()-13,2)=0,IF(ISBLANK(OFFSET('11. SEGUIMIENTO 2026'!$N$14,INT((ROW()-13)/2),0)),"",OFFSET('11. SEGUIMIENTO 2026'!$N$14,INT((ROW()-13)/2),0)),IF(ISBLANK(OFFSET('9. METAS'!$R$20,INT((ROW()-14)/2),0)),"",OFFSET('9. METAS'!$R$20,INT((ROW()-14)/2),0)))</f>
        <v>80</v>
      </c>
      <c r="K74" s="256">
        <f ca="1">IF(MOD(ROW()-13,2)=0,IF(ISBLANK(OFFSET('11. SEGUIMIENTO 2026'!$O$14,INT((ROW()-13)/2),0)),"",OFFSET('11. SEGUIMIENTO 2026'!$O$14,INT((ROW()-13)/2),0)),IF(ISBLANK(OFFSET('9. METAS'!$S$20,INT((ROW()-14)/2),0)),"",OFFSET('9. METAS'!$S$20,INT((ROW()-14)/2),0)))</f>
        <v>90</v>
      </c>
      <c r="L74" s="256">
        <f ca="1">IF(MOD(ROW()-13,2)=0,IF(ISBLANK(OFFSET('11. SEGUIMIENTO 2026'!$P$14,INT((ROW()-13)/2),0)),"",OFFSET('11. SEGUIMIENTO 2026'!$P$14,INT((ROW()-13)/2),0)),IF(ISBLANK(OFFSET('9. METAS'!$T$20,INT((ROW()-14)/2),0)),"",OFFSET('9. METAS'!$T$20,INT((ROW()-14)/2),0)))</f>
        <v>90</v>
      </c>
      <c r="M74" s="257">
        <f ca="1">IF(MOD(ROW()-13,2)=0,IF(ISBLANK(OFFSET('11. SEGUIMIENTO 2026'!$Q$14,INT((ROW()-13)/2),0)),"",OFFSET('11. SEGUIMIENTO 2026'!$Q$14,INT((ROW()-13)/2),0)),IF(ISBLANK(OFFSET('9. METAS'!$U$20,INT((ROW()-14)/2),0)),"",OFFSET('9. METAS'!$U$20,INT((ROW()-14)/2),0)))</f>
        <v>75</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017">
        <f ca="1">IF(ISBLANK(OFFSET('9. METAS'!$L$20,INT((ROW()-13)/2),0)),"",OFFSET('9. METAS'!$L$20,INT((ROW()-13)/2),0))</f>
        <v>148</v>
      </c>
      <c r="I75" s="1014"/>
      <c r="J75" s="255">
        <f ca="1">IF(MOD(ROW()-13,2)=0,IF(ISBLANK(OFFSET('11. SEGUIMIENTO 2026'!$N$14,INT((ROW()-13)/2),0)),"",OFFSET('11. SEGUIMIENTO 2026'!$N$14,INT((ROW()-13)/2),0)),IF(ISBLANK(OFFSET('9. METAS'!$R$20,INT((ROW()-14)/2),0)),"",OFFSET('9. METAS'!$R$20,INT((ROW()-14)/2),0)))</f>
        <v>49</v>
      </c>
      <c r="K75" s="256" t="str">
        <f ca="1">IF(MOD(ROW()-13,2)=0,IF(ISBLANK(OFFSET('11. SEGUIMIENTO 2026'!$O$14,INT((ROW()-13)/2),0)),"",OFFSET('11. SEGUIMIENTO 2026'!$O$14,INT((ROW()-13)/2),0)),IF(ISBLANK(OFFSET('9. METAS'!$S$20,INT((ROW()-14)/2),0)),"",OFFSET('9. METAS'!$S$20,INT((ROW()-14)/2),0)))</f>
        <v/>
      </c>
      <c r="L75" s="256" t="str">
        <f ca="1">IF(MOD(ROW()-13,2)=0,IF(ISBLANK(OFFSET('11. SEGUIMIENTO 2026'!$P$14,INT((ROW()-13)/2),0)),"",OFFSET('11. SEGUIMIENTO 2026'!$P$14,INT((ROW()-13)/2),0)),IF(ISBLANK(OFFSET('9. METAS'!$T$20,INT((ROW()-14)/2),0)),"",OFFSET('9. METAS'!$T$20,INT((ROW()-14)/2),0)))</f>
        <v/>
      </c>
      <c r="M75" s="257" t="str">
        <f ca="1">IF(MOD(ROW()-13,2)=0,IF(ISBLANK(OFFSET('11. SEGUIMIENTO 2026'!$Q$14,INT((ROW()-13)/2),0)),"",OFFSET('11. SEGUIMIENTO 2026'!$Q$14,INT((ROW()-13)/2),0)),IF(ISBLANK(OFFSET('9. METAS'!$U$20,INT((ROW()-14)/2),0)),"",OFFSET('9. METAS'!$U$20,INT((ROW()-14)/2),0)))</f>
        <v/>
      </c>
      <c r="N75" s="1012">
        <f t="shared" ref="N75" ca="1" si="58">IFERROR(J75/J76,"ND")</f>
        <v>1.2894736842105263</v>
      </c>
      <c r="O75" s="1008" t="str">
        <f t="shared" ref="O75" ca="1" si="59">IFERROR(((J75+K75)/H75),"ND")</f>
        <v>ND</v>
      </c>
      <c r="P75" s="996"/>
    </row>
    <row r="76" spans="3:16">
      <c r="C76" s="1030"/>
      <c r="D76" s="1026"/>
      <c r="E76" s="1026"/>
      <c r="F76" s="1024"/>
      <c r="G76" s="1021"/>
      <c r="H76" s="1017"/>
      <c r="I76" s="1015"/>
      <c r="J76" s="255">
        <f ca="1">IF(MOD(ROW()-13,2)=0,IF(ISBLANK(OFFSET('11. SEGUIMIENTO 2026'!$N$14,INT((ROW()-13)/2),0)),"",OFFSET('11. SEGUIMIENTO 2026'!$N$14,INT((ROW()-13)/2),0)),IF(ISBLANK(OFFSET('9. METAS'!$R$20,INT((ROW()-14)/2),0)),"",OFFSET('9. METAS'!$R$20,INT((ROW()-14)/2),0)))</f>
        <v>38</v>
      </c>
      <c r="K76" s="256">
        <f ca="1">IF(MOD(ROW()-13,2)=0,IF(ISBLANK(OFFSET('11. SEGUIMIENTO 2026'!$O$14,INT((ROW()-13)/2),0)),"",OFFSET('11. SEGUIMIENTO 2026'!$O$14,INT((ROW()-13)/2),0)),IF(ISBLANK(OFFSET('9. METAS'!$S$20,INT((ROW()-14)/2),0)),"",OFFSET('9. METAS'!$S$20,INT((ROW()-14)/2),0)))</f>
        <v>38</v>
      </c>
      <c r="L76" s="256">
        <f ca="1">IF(MOD(ROW()-13,2)=0,IF(ISBLANK(OFFSET('11. SEGUIMIENTO 2026'!$P$14,INT((ROW()-13)/2),0)),"",OFFSET('11. SEGUIMIENTO 2026'!$P$14,INT((ROW()-13)/2),0)),IF(ISBLANK(OFFSET('9. METAS'!$T$20,INT((ROW()-14)/2),0)),"",OFFSET('9. METAS'!$T$20,INT((ROW()-14)/2),0)))</f>
        <v>30</v>
      </c>
      <c r="M76" s="257">
        <f ca="1">IF(MOD(ROW()-13,2)=0,IF(ISBLANK(OFFSET('11. SEGUIMIENTO 2026'!$Q$14,INT((ROW()-13)/2),0)),"",OFFSET('11. SEGUIMIENTO 2026'!$Q$14,INT((ROW()-13)/2),0)),IF(ISBLANK(OFFSET('9. METAS'!$U$20,INT((ROW()-14)/2),0)),"",OFFSET('9. METAS'!$U$20,INT((ROW()-14)/2),0)))</f>
        <v>42</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017">
        <f ca="1">IF(ISBLANK(OFFSET('9. METAS'!$L$20,INT((ROW()-13)/2),0)),"",OFFSET('9. METAS'!$L$20,INT((ROW()-13)/2),0))</f>
        <v>2820</v>
      </c>
      <c r="I77" s="1014"/>
      <c r="J77" s="255">
        <f ca="1">IF(MOD(ROW()-13,2)=0,IF(ISBLANK(OFFSET('11. SEGUIMIENTO 2026'!$N$14,INT((ROW()-13)/2),0)),"",OFFSET('11. SEGUIMIENTO 2026'!$N$14,INT((ROW()-13)/2),0)),IF(ISBLANK(OFFSET('9. METAS'!$R$20,INT((ROW()-14)/2),0)),"",OFFSET('9. METAS'!$R$20,INT((ROW()-14)/2),0)))</f>
        <v>862</v>
      </c>
      <c r="K77" s="256" t="str">
        <f ca="1">IF(MOD(ROW()-13,2)=0,IF(ISBLANK(OFFSET('11. SEGUIMIENTO 2026'!$O$14,INT((ROW()-13)/2),0)),"",OFFSET('11. SEGUIMIENTO 2026'!$O$14,INT((ROW()-13)/2),0)),IF(ISBLANK(OFFSET('9. METAS'!$S$20,INT((ROW()-14)/2),0)),"",OFFSET('9. METAS'!$S$20,INT((ROW()-14)/2),0)))</f>
        <v/>
      </c>
      <c r="L77" s="256" t="str">
        <f ca="1">IF(MOD(ROW()-13,2)=0,IF(ISBLANK(OFFSET('11. SEGUIMIENTO 2026'!$P$14,INT((ROW()-13)/2),0)),"",OFFSET('11. SEGUIMIENTO 2026'!$P$14,INT((ROW()-13)/2),0)),IF(ISBLANK(OFFSET('9. METAS'!$T$20,INT((ROW()-14)/2),0)),"",OFFSET('9. METAS'!$T$20,INT((ROW()-14)/2),0)))</f>
        <v/>
      </c>
      <c r="M77" s="257" t="str">
        <f ca="1">IF(MOD(ROW()-13,2)=0,IF(ISBLANK(OFFSET('11. SEGUIMIENTO 2026'!$Q$14,INT((ROW()-13)/2),0)),"",OFFSET('11. SEGUIMIENTO 2026'!$Q$14,INT((ROW()-13)/2),0)),IF(ISBLANK(OFFSET('9. METAS'!$U$20,INT((ROW()-14)/2),0)),"",OFFSET('9. METAS'!$U$20,INT((ROW()-14)/2),0)))</f>
        <v/>
      </c>
      <c r="N77" s="1012">
        <f t="shared" ref="N77" ca="1" si="60">IFERROR(J77/J78,"ND")</f>
        <v>1.1493333333333333</v>
      </c>
      <c r="O77" s="1008" t="str">
        <f t="shared" ref="O77" ca="1" si="61">IFERROR(((J77+K77)/H77),"ND")</f>
        <v>ND</v>
      </c>
      <c r="P77" s="996"/>
    </row>
    <row r="78" spans="3:16">
      <c r="C78" s="1030"/>
      <c r="D78" s="1026"/>
      <c r="E78" s="1026"/>
      <c r="F78" s="1024"/>
      <c r="G78" s="1021"/>
      <c r="H78" s="1017"/>
      <c r="I78" s="1015"/>
      <c r="J78" s="255">
        <f ca="1">IF(MOD(ROW()-13,2)=0,IF(ISBLANK(OFFSET('11. SEGUIMIENTO 2026'!$N$14,INT((ROW()-13)/2),0)),"",OFFSET('11. SEGUIMIENTO 2026'!$N$14,INT((ROW()-13)/2),0)),IF(ISBLANK(OFFSET('9. METAS'!$R$20,INT((ROW()-14)/2),0)),"",OFFSET('9. METAS'!$R$20,INT((ROW()-14)/2),0)))</f>
        <v>750</v>
      </c>
      <c r="K78" s="256">
        <f ca="1">IF(MOD(ROW()-13,2)=0,IF(ISBLANK(OFFSET('11. SEGUIMIENTO 2026'!$O$14,INT((ROW()-13)/2),0)),"",OFFSET('11. SEGUIMIENTO 2026'!$O$14,INT((ROW()-13)/2),0)),IF(ISBLANK(OFFSET('9. METAS'!$S$20,INT((ROW()-14)/2),0)),"",OFFSET('9. METAS'!$S$20,INT((ROW()-14)/2),0)))</f>
        <v>720</v>
      </c>
      <c r="L78" s="256">
        <f ca="1">IF(MOD(ROW()-13,2)=0,IF(ISBLANK(OFFSET('11. SEGUIMIENTO 2026'!$P$14,INT((ROW()-13)/2),0)),"",OFFSET('11. SEGUIMIENTO 2026'!$P$14,INT((ROW()-13)/2),0)),IF(ISBLANK(OFFSET('9. METAS'!$T$20,INT((ROW()-14)/2),0)),"",OFFSET('9. METAS'!$T$20,INT((ROW()-14)/2),0)))</f>
        <v>600</v>
      </c>
      <c r="M78" s="257">
        <f ca="1">IF(MOD(ROW()-13,2)=0,IF(ISBLANK(OFFSET('11. SEGUIMIENTO 2026'!$Q$14,INT((ROW()-13)/2),0)),"",OFFSET('11. SEGUIMIENTO 2026'!$Q$14,INT((ROW()-13)/2),0)),IF(ISBLANK(OFFSET('9. METAS'!$U$20,INT((ROW()-14)/2),0)),"",OFFSET('9. METAS'!$U$20,INT((ROW()-14)/2),0)))</f>
        <v>750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017">
        <f ca="1">IF(ISBLANK(OFFSET('9. METAS'!$L$20,INT((ROW()-13)/2),0)),"",OFFSET('9. METAS'!$L$20,INT((ROW()-13)/2),0))</f>
        <v>786</v>
      </c>
      <c r="I79" s="1014"/>
      <c r="J79" s="255">
        <f ca="1">IF(MOD(ROW()-13,2)=0,IF(ISBLANK(OFFSET('11. SEGUIMIENTO 2026'!$N$14,INT((ROW()-13)/2),0)),"",OFFSET('11. SEGUIMIENTO 2026'!$N$14,INT((ROW()-13)/2),0)),IF(ISBLANK(OFFSET('9. METAS'!$R$20,INT((ROW()-14)/2),0)),"",OFFSET('9. METAS'!$R$20,INT((ROW()-14)/2),0)))</f>
        <v>211</v>
      </c>
      <c r="K79" s="256" t="str">
        <f ca="1">IF(MOD(ROW()-13,2)=0,IF(ISBLANK(OFFSET('11. SEGUIMIENTO 2026'!$O$14,INT((ROW()-13)/2),0)),"",OFFSET('11. SEGUIMIENTO 2026'!$O$14,INT((ROW()-13)/2),0)),IF(ISBLANK(OFFSET('9. METAS'!$S$20,INT((ROW()-14)/2),0)),"",OFFSET('9. METAS'!$S$20,INT((ROW()-14)/2),0)))</f>
        <v/>
      </c>
      <c r="L79" s="256" t="str">
        <f ca="1">IF(MOD(ROW()-13,2)=0,IF(ISBLANK(OFFSET('11. SEGUIMIENTO 2026'!$P$14,INT((ROW()-13)/2),0)),"",OFFSET('11. SEGUIMIENTO 2026'!$P$14,INT((ROW()-13)/2),0)),IF(ISBLANK(OFFSET('9. METAS'!$T$20,INT((ROW()-14)/2),0)),"",OFFSET('9. METAS'!$T$20,INT((ROW()-14)/2),0)))</f>
        <v/>
      </c>
      <c r="M79" s="257" t="str">
        <f ca="1">IF(MOD(ROW()-13,2)=0,IF(ISBLANK(OFFSET('11. SEGUIMIENTO 2026'!$Q$14,INT((ROW()-13)/2),0)),"",OFFSET('11. SEGUIMIENTO 2026'!$Q$14,INT((ROW()-13)/2),0)),IF(ISBLANK(OFFSET('9. METAS'!$U$20,INT((ROW()-14)/2),0)),"",OFFSET('9. METAS'!$U$20,INT((ROW()-14)/2),0)))</f>
        <v/>
      </c>
      <c r="N79" s="1012">
        <f t="shared" ref="N79" ca="1" si="62">IFERROR(J79/J80,"ND")</f>
        <v>1.3701298701298701</v>
      </c>
      <c r="O79" s="1008" t="str">
        <f t="shared" ref="O79" ca="1" si="63">IFERROR(((J79+K79)/H79),"ND")</f>
        <v>ND</v>
      </c>
      <c r="P79" s="996"/>
    </row>
    <row r="80" spans="3:16">
      <c r="C80" s="1030"/>
      <c r="D80" s="1026"/>
      <c r="E80" s="1026"/>
      <c r="F80" s="1024"/>
      <c r="G80" s="1021"/>
      <c r="H80" s="1017"/>
      <c r="I80" s="1015"/>
      <c r="J80" s="255">
        <f ca="1">IF(MOD(ROW()-13,2)=0,IF(ISBLANK(OFFSET('11. SEGUIMIENTO 2026'!$N$14,INT((ROW()-13)/2),0)),"",OFFSET('11. SEGUIMIENTO 2026'!$N$14,INT((ROW()-13)/2),0)),IF(ISBLANK(OFFSET('9. METAS'!$R$20,INT((ROW()-14)/2),0)),"",OFFSET('9. METAS'!$R$20,INT((ROW()-14)/2),0)))</f>
        <v>154</v>
      </c>
      <c r="K80" s="256">
        <f ca="1">IF(MOD(ROW()-13,2)=0,IF(ISBLANK(OFFSET('11. SEGUIMIENTO 2026'!$O$14,INT((ROW()-13)/2),0)),"",OFFSET('11. SEGUIMIENTO 2026'!$O$14,INT((ROW()-13)/2),0)),IF(ISBLANK(OFFSET('9. METAS'!$S$20,INT((ROW()-14)/2),0)),"",OFFSET('9. METAS'!$S$20,INT((ROW()-14)/2),0)))</f>
        <v>237</v>
      </c>
      <c r="L80" s="256">
        <f ca="1">IF(MOD(ROW()-13,2)=0,IF(ISBLANK(OFFSET('11. SEGUIMIENTO 2026'!$P$14,INT((ROW()-13)/2),0)),"",OFFSET('11. SEGUIMIENTO 2026'!$P$14,INT((ROW()-13)/2),0)),IF(ISBLANK(OFFSET('9. METAS'!$T$20,INT((ROW()-14)/2),0)),"",OFFSET('9. METAS'!$T$20,INT((ROW()-14)/2),0)))</f>
        <v>283</v>
      </c>
      <c r="M80" s="257">
        <f ca="1">IF(MOD(ROW()-13,2)=0,IF(ISBLANK(OFFSET('11. SEGUIMIENTO 2026'!$Q$14,INT((ROW()-13)/2),0)),"",OFFSET('11. SEGUIMIENTO 2026'!$Q$14,INT((ROW()-13)/2),0)),IF(ISBLANK(OFFSET('9. METAS'!$U$20,INT((ROW()-14)/2),0)),"",OFFSET('9. METAS'!$U$20,INT((ROW()-14)/2),0)))</f>
        <v>112</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017">
        <f ca="1">IF(ISBLANK(OFFSET('9. METAS'!$L$20,INT((ROW()-13)/2),0)),"",OFFSET('9. METAS'!$L$20,INT((ROW()-13)/2),0))</f>
        <v>236</v>
      </c>
      <c r="I81" s="1014"/>
      <c r="J81" s="255">
        <f ca="1">IF(MOD(ROW()-13,2)=0,IF(ISBLANK(OFFSET('11. SEGUIMIENTO 2026'!$N$14,INT((ROW()-13)/2),0)),"",OFFSET('11. SEGUIMIENTO 2026'!$N$14,INT((ROW()-13)/2),0)),IF(ISBLANK(OFFSET('9. METAS'!$R$20,INT((ROW()-14)/2),0)),"",OFFSET('9. METAS'!$R$20,INT((ROW()-14)/2),0)))</f>
        <v>66</v>
      </c>
      <c r="K81" s="256" t="str">
        <f ca="1">IF(MOD(ROW()-13,2)=0,IF(ISBLANK(OFFSET('11. SEGUIMIENTO 2026'!$O$14,INT((ROW()-13)/2),0)),"",OFFSET('11. SEGUIMIENTO 2026'!$O$14,INT((ROW()-13)/2),0)),IF(ISBLANK(OFFSET('9. METAS'!$S$20,INT((ROW()-14)/2),0)),"",OFFSET('9. METAS'!$S$20,INT((ROW()-14)/2),0)))</f>
        <v/>
      </c>
      <c r="L81" s="256" t="str">
        <f ca="1">IF(MOD(ROW()-13,2)=0,IF(ISBLANK(OFFSET('11. SEGUIMIENTO 2026'!$P$14,INT((ROW()-13)/2),0)),"",OFFSET('11. SEGUIMIENTO 2026'!$P$14,INT((ROW()-13)/2),0)),IF(ISBLANK(OFFSET('9. METAS'!$T$20,INT((ROW()-14)/2),0)),"",OFFSET('9. METAS'!$T$20,INT((ROW()-14)/2),0)))</f>
        <v/>
      </c>
      <c r="M81" s="257" t="str">
        <f ca="1">IF(MOD(ROW()-13,2)=0,IF(ISBLANK(OFFSET('11. SEGUIMIENTO 2026'!$Q$14,INT((ROW()-13)/2),0)),"",OFFSET('11. SEGUIMIENTO 2026'!$Q$14,INT((ROW()-13)/2),0)),IF(ISBLANK(OFFSET('9. METAS'!$U$20,INT((ROW()-14)/2),0)),"",OFFSET('9. METAS'!$U$20,INT((ROW()-14)/2),0)))</f>
        <v/>
      </c>
      <c r="N81" s="1012">
        <f t="shared" ref="N81" ca="1" si="64">IFERROR(J81/J82,"ND")</f>
        <v>0.94285714285714284</v>
      </c>
      <c r="O81" s="1008" t="str">
        <f t="shared" ref="O81" ca="1" si="65">IFERROR(((J81+K81)/H81),"ND")</f>
        <v>ND</v>
      </c>
      <c r="P81" s="996"/>
    </row>
    <row r="82" spans="3:16">
      <c r="C82" s="1030"/>
      <c r="D82" s="1026"/>
      <c r="E82" s="1026"/>
      <c r="F82" s="1024"/>
      <c r="G82" s="1021"/>
      <c r="H82" s="1017"/>
      <c r="I82" s="1015"/>
      <c r="J82" s="255">
        <f ca="1">IF(MOD(ROW()-13,2)=0,IF(ISBLANK(OFFSET('11. SEGUIMIENTO 2026'!$N$14,INT((ROW()-13)/2),0)),"",OFFSET('11. SEGUIMIENTO 2026'!$N$14,INT((ROW()-13)/2),0)),IF(ISBLANK(OFFSET('9. METAS'!$R$20,INT((ROW()-14)/2),0)),"",OFFSET('9. METAS'!$R$20,INT((ROW()-14)/2),0)))</f>
        <v>70</v>
      </c>
      <c r="K82" s="256">
        <f ca="1">IF(MOD(ROW()-13,2)=0,IF(ISBLANK(OFFSET('11. SEGUIMIENTO 2026'!$O$14,INT((ROW()-13)/2),0)),"",OFFSET('11. SEGUIMIENTO 2026'!$O$14,INT((ROW()-13)/2),0)),IF(ISBLANK(OFFSET('9. METAS'!$S$20,INT((ROW()-14)/2),0)),"",OFFSET('9. METAS'!$S$20,INT((ROW()-14)/2),0)))</f>
        <v>65</v>
      </c>
      <c r="L82" s="256">
        <f ca="1">IF(MOD(ROW()-13,2)=0,IF(ISBLANK(OFFSET('11. SEGUIMIENTO 2026'!$P$14,INT((ROW()-13)/2),0)),"",OFFSET('11. SEGUIMIENTO 2026'!$P$14,INT((ROW()-13)/2),0)),IF(ISBLANK(OFFSET('9. METAS'!$T$20,INT((ROW()-14)/2),0)),"",OFFSET('9. METAS'!$T$20,INT((ROW()-14)/2),0)))</f>
        <v>35</v>
      </c>
      <c r="M82" s="257">
        <f ca="1">IF(MOD(ROW()-13,2)=0,IF(ISBLANK(OFFSET('11. SEGUIMIENTO 2026'!$Q$14,INT((ROW()-13)/2),0)),"",OFFSET('11. SEGUIMIENTO 2026'!$Q$14,INT((ROW()-13)/2),0)),IF(ISBLANK(OFFSET('9. METAS'!$U$20,INT((ROW()-14)/2),0)),"",OFFSET('9. METAS'!$U$20,INT((ROW()-14)/2),0)))</f>
        <v>66</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017">
        <f ca="1">IF(ISBLANK(OFFSET('9. METAS'!$L$20,INT((ROW()-13)/2),0)),"",OFFSET('9. METAS'!$L$20,INT((ROW()-13)/2),0))</f>
        <v>20510</v>
      </c>
      <c r="I83" s="1014"/>
      <c r="J83" s="255">
        <f ca="1">IF(MOD(ROW()-13,2)=0,IF(ISBLANK(OFFSET('11. SEGUIMIENTO 2026'!$N$14,INT((ROW()-13)/2),0)),"",OFFSET('11. SEGUIMIENTO 2026'!$N$14,INT((ROW()-13)/2),0)),IF(ISBLANK(OFFSET('9. METAS'!$R$20,INT((ROW()-14)/2),0)),"",OFFSET('9. METAS'!$R$20,INT((ROW()-14)/2),0)))</f>
        <v>6150</v>
      </c>
      <c r="K83" s="256" t="str">
        <f ca="1">IF(MOD(ROW()-13,2)=0,IF(ISBLANK(OFFSET('11. SEGUIMIENTO 2026'!$O$14,INT((ROW()-13)/2),0)),"",OFFSET('11. SEGUIMIENTO 2026'!$O$14,INT((ROW()-13)/2),0)),IF(ISBLANK(OFFSET('9. METAS'!$S$20,INT((ROW()-14)/2),0)),"",OFFSET('9. METAS'!$S$20,INT((ROW()-14)/2),0)))</f>
        <v/>
      </c>
      <c r="L83" s="256" t="str">
        <f ca="1">IF(MOD(ROW()-13,2)=0,IF(ISBLANK(OFFSET('11. SEGUIMIENTO 2026'!$P$14,INT((ROW()-13)/2),0)),"",OFFSET('11. SEGUIMIENTO 2026'!$P$14,INT((ROW()-13)/2),0)),IF(ISBLANK(OFFSET('9. METAS'!$T$20,INT((ROW()-14)/2),0)),"",OFFSET('9. METAS'!$T$20,INT((ROW()-14)/2),0)))</f>
        <v/>
      </c>
      <c r="M83" s="257" t="str">
        <f ca="1">IF(MOD(ROW()-13,2)=0,IF(ISBLANK(OFFSET('11. SEGUIMIENTO 2026'!$Q$14,INT((ROW()-13)/2),0)),"",OFFSET('11. SEGUIMIENTO 2026'!$Q$14,INT((ROW()-13)/2),0)),IF(ISBLANK(OFFSET('9. METAS'!$U$20,INT((ROW()-14)/2),0)),"",OFFSET('9. METAS'!$U$20,INT((ROW()-14)/2),0)))</f>
        <v/>
      </c>
      <c r="N83" s="1012">
        <f t="shared" ref="N83" ca="1" si="66">IFERROR(J83/J84,"ND")</f>
        <v>1.0982142857142858</v>
      </c>
      <c r="O83" s="1008" t="str">
        <f t="shared" ref="O83" ca="1" si="67">IFERROR(((J83+K83)/H83),"ND")</f>
        <v>ND</v>
      </c>
      <c r="P83" s="996"/>
    </row>
    <row r="84" spans="3:16">
      <c r="C84" s="1030"/>
      <c r="D84" s="1026"/>
      <c r="E84" s="1026"/>
      <c r="F84" s="1024"/>
      <c r="G84" s="1021"/>
      <c r="H84" s="1017"/>
      <c r="I84" s="1015"/>
      <c r="J84" s="255">
        <f ca="1">IF(MOD(ROW()-13,2)=0,IF(ISBLANK(OFFSET('11. SEGUIMIENTO 2026'!$N$14,INT((ROW()-13)/2),0)),"",OFFSET('11. SEGUIMIENTO 2026'!$N$14,INT((ROW()-13)/2),0)),IF(ISBLANK(OFFSET('9. METAS'!$R$20,INT((ROW()-14)/2),0)),"",OFFSET('9. METAS'!$R$20,INT((ROW()-14)/2),0)))</f>
        <v>5600</v>
      </c>
      <c r="K84" s="256">
        <f ca="1">IF(MOD(ROW()-13,2)=0,IF(ISBLANK(OFFSET('11. SEGUIMIENTO 2026'!$O$14,INT((ROW()-13)/2),0)),"",OFFSET('11. SEGUIMIENTO 2026'!$O$14,INT((ROW()-13)/2),0)),IF(ISBLANK(OFFSET('9. METAS'!$S$20,INT((ROW()-14)/2),0)),"",OFFSET('9. METAS'!$S$20,INT((ROW()-14)/2),0)))</f>
        <v>7500</v>
      </c>
      <c r="L84" s="256">
        <f ca="1">IF(MOD(ROW()-13,2)=0,IF(ISBLANK(OFFSET('11. SEGUIMIENTO 2026'!$P$14,INT((ROW()-13)/2),0)),"",OFFSET('11. SEGUIMIENTO 2026'!$P$14,INT((ROW()-13)/2),0)),IF(ISBLANK(OFFSET('9. METAS'!$T$20,INT((ROW()-14)/2),0)),"",OFFSET('9. METAS'!$T$20,INT((ROW()-14)/2),0)))</f>
        <v>2940</v>
      </c>
      <c r="M84" s="257">
        <f ca="1">IF(MOD(ROW()-13,2)=0,IF(ISBLANK(OFFSET('11. SEGUIMIENTO 2026'!$Q$14,INT((ROW()-13)/2),0)),"",OFFSET('11. SEGUIMIENTO 2026'!$Q$14,INT((ROW()-13)/2),0)),IF(ISBLANK(OFFSET('9. METAS'!$U$20,INT((ROW()-14)/2),0)),"",OFFSET('9. METAS'!$U$20,INT((ROW()-14)/2),0)))</f>
        <v>4470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017">
        <f ca="1">IF(ISBLANK(OFFSET('9. METAS'!$L$20,INT((ROW()-13)/2),0)),"",OFFSET('9. METAS'!$L$20,INT((ROW()-13)/2),0))</f>
        <v>215</v>
      </c>
      <c r="I85" s="1014"/>
      <c r="J85" s="255">
        <f ca="1">IF(MOD(ROW()-13,2)=0,IF(ISBLANK(OFFSET('11. SEGUIMIENTO 2026'!$N$14,INT((ROW()-13)/2),0)),"",OFFSET('11. SEGUIMIENTO 2026'!$N$14,INT((ROW()-13)/2),0)),IF(ISBLANK(OFFSET('9. METAS'!$R$20,INT((ROW()-14)/2),0)),"",OFFSET('9. METAS'!$R$20,INT((ROW()-14)/2),0)))</f>
        <v>80</v>
      </c>
      <c r="K85" s="256" t="str">
        <f ca="1">IF(MOD(ROW()-13,2)=0,IF(ISBLANK(OFFSET('11. SEGUIMIENTO 2026'!$O$14,INT((ROW()-13)/2),0)),"",OFFSET('11. SEGUIMIENTO 2026'!$O$14,INT((ROW()-13)/2),0)),IF(ISBLANK(OFFSET('9. METAS'!$S$20,INT((ROW()-14)/2),0)),"",OFFSET('9. METAS'!$S$20,INT((ROW()-14)/2),0)))</f>
        <v/>
      </c>
      <c r="L85" s="256" t="str">
        <f ca="1">IF(MOD(ROW()-13,2)=0,IF(ISBLANK(OFFSET('11. SEGUIMIENTO 2026'!$P$14,INT((ROW()-13)/2),0)),"",OFFSET('11. SEGUIMIENTO 2026'!$P$14,INT((ROW()-13)/2),0)),IF(ISBLANK(OFFSET('9. METAS'!$T$20,INT((ROW()-14)/2),0)),"",OFFSET('9. METAS'!$T$20,INT((ROW()-14)/2),0)))</f>
        <v/>
      </c>
      <c r="M85" s="257" t="str">
        <f ca="1">IF(MOD(ROW()-13,2)=0,IF(ISBLANK(OFFSET('11. SEGUIMIENTO 2026'!$Q$14,INT((ROW()-13)/2),0)),"",OFFSET('11. SEGUIMIENTO 2026'!$Q$14,INT((ROW()-13)/2),0)),IF(ISBLANK(OFFSET('9. METAS'!$U$20,INT((ROW()-14)/2),0)),"",OFFSET('9. METAS'!$U$20,INT((ROW()-14)/2),0)))</f>
        <v/>
      </c>
      <c r="N85" s="1012">
        <f t="shared" ref="N85" ca="1" si="68">IFERROR(J85/J86,"ND")</f>
        <v>1.5686274509803921</v>
      </c>
      <c r="O85" s="1008" t="str">
        <f t="shared" ref="O85" ca="1" si="69">IFERROR(((J85+K85)/H85),"ND")</f>
        <v>ND</v>
      </c>
      <c r="P85" s="996"/>
    </row>
    <row r="86" spans="3:16">
      <c r="C86" s="1030"/>
      <c r="D86" s="1026"/>
      <c r="E86" s="1026"/>
      <c r="F86" s="1024"/>
      <c r="G86" s="1021"/>
      <c r="H86" s="1017"/>
      <c r="I86" s="1015"/>
      <c r="J86" s="255">
        <f ca="1">IF(MOD(ROW()-13,2)=0,IF(ISBLANK(OFFSET('11. SEGUIMIENTO 2026'!$N$14,INT((ROW()-13)/2),0)),"",OFFSET('11. SEGUIMIENTO 2026'!$N$14,INT((ROW()-13)/2),0)),IF(ISBLANK(OFFSET('9. METAS'!$R$20,INT((ROW()-14)/2),0)),"",OFFSET('9. METAS'!$R$20,INT((ROW()-14)/2),0)))</f>
        <v>51</v>
      </c>
      <c r="K86" s="256">
        <f ca="1">IF(MOD(ROW()-13,2)=0,IF(ISBLANK(OFFSET('11. SEGUIMIENTO 2026'!$O$14,INT((ROW()-13)/2),0)),"",OFFSET('11. SEGUIMIENTO 2026'!$O$14,INT((ROW()-13)/2),0)),IF(ISBLANK(OFFSET('9. METAS'!$S$20,INT((ROW()-14)/2),0)),"",OFFSET('9. METAS'!$S$20,INT((ROW()-14)/2),0)))</f>
        <v>69</v>
      </c>
      <c r="L86" s="256">
        <f ca="1">IF(MOD(ROW()-13,2)=0,IF(ISBLANK(OFFSET('11. SEGUIMIENTO 2026'!$P$14,INT((ROW()-13)/2),0)),"",OFFSET('11. SEGUIMIENTO 2026'!$P$14,INT((ROW()-13)/2),0)),IF(ISBLANK(OFFSET('9. METAS'!$T$20,INT((ROW()-14)/2),0)),"",OFFSET('9. METAS'!$T$20,INT((ROW()-14)/2),0)))</f>
        <v>40</v>
      </c>
      <c r="M86" s="257">
        <f ca="1">IF(MOD(ROW()-13,2)=0,IF(ISBLANK(OFFSET('11. SEGUIMIENTO 2026'!$Q$14,INT((ROW()-13)/2),0)),"",OFFSET('11. SEGUIMIENTO 2026'!$Q$14,INT((ROW()-13)/2),0)),IF(ISBLANK(OFFSET('9. METAS'!$U$20,INT((ROW()-14)/2),0)),"",OFFSET('9. METAS'!$U$20,INT((ROW()-14)/2),0)))</f>
        <v>55</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017">
        <f ca="1">IF(ISBLANK(OFFSET('9. METAS'!$L$20,INT((ROW()-13)/2),0)),"",OFFSET('9. METAS'!$L$20,INT((ROW()-13)/2),0))</f>
        <v>14338</v>
      </c>
      <c r="I87" s="1014"/>
      <c r="J87" s="255">
        <f ca="1">IF(MOD(ROW()-13,2)=0,IF(ISBLANK(OFFSET('11. SEGUIMIENTO 2026'!$N$14,INT((ROW()-13)/2),0)),"",OFFSET('11. SEGUIMIENTO 2026'!$N$14,INT((ROW()-13)/2),0)),IF(ISBLANK(OFFSET('9. METAS'!$R$20,INT((ROW()-14)/2),0)),"",OFFSET('9. METAS'!$R$20,INT((ROW()-14)/2),0)))</f>
        <v>2998</v>
      </c>
      <c r="K87" s="256" t="str">
        <f ca="1">IF(MOD(ROW()-13,2)=0,IF(ISBLANK(OFFSET('11. SEGUIMIENTO 2026'!$O$14,INT((ROW()-13)/2),0)),"",OFFSET('11. SEGUIMIENTO 2026'!$O$14,INT((ROW()-13)/2),0)),IF(ISBLANK(OFFSET('9. METAS'!$S$20,INT((ROW()-14)/2),0)),"",OFFSET('9. METAS'!$S$20,INT((ROW()-14)/2),0)))</f>
        <v/>
      </c>
      <c r="L87" s="256" t="str">
        <f ca="1">IF(MOD(ROW()-13,2)=0,IF(ISBLANK(OFFSET('11. SEGUIMIENTO 2026'!$P$14,INT((ROW()-13)/2),0)),"",OFFSET('11. SEGUIMIENTO 2026'!$P$14,INT((ROW()-13)/2),0)),IF(ISBLANK(OFFSET('9. METAS'!$T$20,INT((ROW()-14)/2),0)),"",OFFSET('9. METAS'!$T$20,INT((ROW()-14)/2),0)))</f>
        <v/>
      </c>
      <c r="M87" s="257" t="str">
        <f ca="1">IF(MOD(ROW()-13,2)=0,IF(ISBLANK(OFFSET('11. SEGUIMIENTO 2026'!$Q$14,INT((ROW()-13)/2),0)),"",OFFSET('11. SEGUIMIENTO 2026'!$Q$14,INT((ROW()-13)/2),0)),IF(ISBLANK(OFFSET('9. METAS'!$U$20,INT((ROW()-14)/2),0)),"",OFFSET('9. METAS'!$U$20,INT((ROW()-14)/2),0)))</f>
        <v/>
      </c>
      <c r="N87" s="1012">
        <f t="shared" ref="N87" ca="1" si="70">IFERROR(J87/J88,"ND")</f>
        <v>1.0107889413351314</v>
      </c>
      <c r="O87" s="1008" t="str">
        <f t="shared" ref="O87" ca="1" si="71">IFERROR(((J87+K87)/H87),"ND")</f>
        <v>ND</v>
      </c>
      <c r="P87" s="996"/>
    </row>
    <row r="88" spans="3:16">
      <c r="C88" s="1030"/>
      <c r="D88" s="1026"/>
      <c r="E88" s="1026"/>
      <c r="F88" s="1024"/>
      <c r="G88" s="1021"/>
      <c r="H88" s="1017"/>
      <c r="I88" s="1015"/>
      <c r="J88" s="255">
        <f ca="1">IF(MOD(ROW()-13,2)=0,IF(ISBLANK(OFFSET('11. SEGUIMIENTO 2026'!$N$14,INT((ROW()-13)/2),0)),"",OFFSET('11. SEGUIMIENTO 2026'!$N$14,INT((ROW()-13)/2),0)),IF(ISBLANK(OFFSET('9. METAS'!$R$20,INT((ROW()-14)/2),0)),"",OFFSET('9. METAS'!$R$20,INT((ROW()-14)/2),0)))</f>
        <v>2966</v>
      </c>
      <c r="K88" s="256">
        <f ca="1">IF(MOD(ROW()-13,2)=0,IF(ISBLANK(OFFSET('11. SEGUIMIENTO 2026'!$O$14,INT((ROW()-13)/2),0)),"",OFFSET('11. SEGUIMIENTO 2026'!$O$14,INT((ROW()-13)/2),0)),IF(ISBLANK(OFFSET('9. METAS'!$S$20,INT((ROW()-14)/2),0)),"",OFFSET('9. METAS'!$S$20,INT((ROW()-14)/2),0)))</f>
        <v>3241</v>
      </c>
      <c r="L88" s="256">
        <f ca="1">IF(MOD(ROW()-13,2)=0,IF(ISBLANK(OFFSET('11. SEGUIMIENTO 2026'!$P$14,INT((ROW()-13)/2),0)),"",OFFSET('11. SEGUIMIENTO 2026'!$P$14,INT((ROW()-13)/2),0)),IF(ISBLANK(OFFSET('9. METAS'!$T$20,INT((ROW()-14)/2),0)),"",OFFSET('9. METAS'!$T$20,INT((ROW()-14)/2),0)))</f>
        <v>4084</v>
      </c>
      <c r="M88" s="257">
        <f ca="1">IF(MOD(ROW()-13,2)=0,IF(ISBLANK(OFFSET('11. SEGUIMIENTO 2026'!$Q$14,INT((ROW()-13)/2),0)),"",OFFSET('11. SEGUIMIENTO 2026'!$Q$14,INT((ROW()-13)/2),0)),IF(ISBLANK(OFFSET('9. METAS'!$U$20,INT((ROW()-14)/2),0)),"",OFFSET('9. METAS'!$U$20,INT((ROW()-14)/2),0)))</f>
        <v>4047</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017">
        <f ca="1">IF(ISBLANK(OFFSET('9. METAS'!$L$20,INT((ROW()-13)/2),0)),"",OFFSET('9. METAS'!$L$20,INT((ROW()-13)/2),0))</f>
        <v>392</v>
      </c>
      <c r="I89" s="1014"/>
      <c r="J89" s="255">
        <f ca="1">IF(MOD(ROW()-13,2)=0,IF(ISBLANK(OFFSET('11. SEGUIMIENTO 2026'!$N$14,INT((ROW()-13)/2),0)),"",OFFSET('11. SEGUIMIENTO 2026'!$N$14,INT((ROW()-13)/2),0)),IF(ISBLANK(OFFSET('9. METAS'!$R$20,INT((ROW()-14)/2),0)),"",OFFSET('9. METAS'!$R$20,INT((ROW()-14)/2),0)))</f>
        <v>52</v>
      </c>
      <c r="K89" s="256" t="str">
        <f ca="1">IF(MOD(ROW()-13,2)=0,IF(ISBLANK(OFFSET('11. SEGUIMIENTO 2026'!$O$14,INT((ROW()-13)/2),0)),"",OFFSET('11. SEGUIMIENTO 2026'!$O$14,INT((ROW()-13)/2),0)),IF(ISBLANK(OFFSET('9. METAS'!$S$20,INT((ROW()-14)/2),0)),"",OFFSET('9. METAS'!$S$20,INT((ROW()-14)/2),0)))</f>
        <v/>
      </c>
      <c r="L89" s="256" t="str">
        <f ca="1">IF(MOD(ROW()-13,2)=0,IF(ISBLANK(OFFSET('11. SEGUIMIENTO 2026'!$P$14,INT((ROW()-13)/2),0)),"",OFFSET('11. SEGUIMIENTO 2026'!$P$14,INT((ROW()-13)/2),0)),IF(ISBLANK(OFFSET('9. METAS'!$T$20,INT((ROW()-14)/2),0)),"",OFFSET('9. METAS'!$T$20,INT((ROW()-14)/2),0)))</f>
        <v/>
      </c>
      <c r="M89" s="257" t="str">
        <f ca="1">IF(MOD(ROW()-13,2)=0,IF(ISBLANK(OFFSET('11. SEGUIMIENTO 2026'!$Q$14,INT((ROW()-13)/2),0)),"",OFFSET('11. SEGUIMIENTO 2026'!$Q$14,INT((ROW()-13)/2),0)),IF(ISBLANK(OFFSET('9. METAS'!$U$20,INT((ROW()-14)/2),0)),"",OFFSET('9. METAS'!$U$20,INT((ROW()-14)/2),0)))</f>
        <v/>
      </c>
      <c r="N89" s="1012">
        <f t="shared" ref="N89" ca="1" si="72">IFERROR(J89/J90,"ND")</f>
        <v>0.74285714285714288</v>
      </c>
      <c r="O89" s="1008" t="str">
        <f t="shared" ref="O89" ca="1" si="73">IFERROR(((J89+K89)/H89),"ND")</f>
        <v>ND</v>
      </c>
      <c r="P89" s="996"/>
    </row>
    <row r="90" spans="3:16">
      <c r="C90" s="1030"/>
      <c r="D90" s="1026"/>
      <c r="E90" s="1026"/>
      <c r="F90" s="1024"/>
      <c r="G90" s="1021"/>
      <c r="H90" s="1017"/>
      <c r="I90" s="1015"/>
      <c r="J90" s="255">
        <f ca="1">IF(MOD(ROW()-13,2)=0,IF(ISBLANK(OFFSET('11. SEGUIMIENTO 2026'!$N$14,INT((ROW()-13)/2),0)),"",OFFSET('11. SEGUIMIENTO 2026'!$N$14,INT((ROW()-13)/2),0)),IF(ISBLANK(OFFSET('9. METAS'!$R$20,INT((ROW()-14)/2),0)),"",OFFSET('9. METAS'!$R$20,INT((ROW()-14)/2),0)))</f>
        <v>70</v>
      </c>
      <c r="K90" s="256">
        <f ca="1">IF(MOD(ROW()-13,2)=0,IF(ISBLANK(OFFSET('11. SEGUIMIENTO 2026'!$O$14,INT((ROW()-13)/2),0)),"",OFFSET('11. SEGUIMIENTO 2026'!$O$14,INT((ROW()-13)/2),0)),IF(ISBLANK(OFFSET('9. METAS'!$S$20,INT((ROW()-14)/2),0)),"",OFFSET('9. METAS'!$S$20,INT((ROW()-14)/2),0)))</f>
        <v>114</v>
      </c>
      <c r="L90" s="256">
        <f ca="1">IF(MOD(ROW()-13,2)=0,IF(ISBLANK(OFFSET('11. SEGUIMIENTO 2026'!$P$14,INT((ROW()-13)/2),0)),"",OFFSET('11. SEGUIMIENTO 2026'!$P$14,INT((ROW()-13)/2),0)),IF(ISBLANK(OFFSET('9. METAS'!$T$20,INT((ROW()-14)/2),0)),"",OFFSET('9. METAS'!$T$20,INT((ROW()-14)/2),0)))</f>
        <v>102</v>
      </c>
      <c r="M90" s="257">
        <f ca="1">IF(MOD(ROW()-13,2)=0,IF(ISBLANK(OFFSET('11. SEGUIMIENTO 2026'!$Q$14,INT((ROW()-13)/2),0)),"",OFFSET('11. SEGUIMIENTO 2026'!$Q$14,INT((ROW()-13)/2),0)),IF(ISBLANK(OFFSET('9. METAS'!$U$20,INT((ROW()-14)/2),0)),"",OFFSET('9. METAS'!$U$20,INT((ROW()-14)/2),0)))</f>
        <v>106</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017">
        <f ca="1">IF(ISBLANK(OFFSET('9. METAS'!$L$20,INT((ROW()-13)/2),0)),"",OFFSET('9. METAS'!$L$20,INT((ROW()-13)/2),0))</f>
        <v>10249</v>
      </c>
      <c r="I91" s="1014"/>
      <c r="J91" s="255">
        <f ca="1">IF(MOD(ROW()-13,2)=0,IF(ISBLANK(OFFSET('11. SEGUIMIENTO 2026'!$N$14,INT((ROW()-13)/2),0)),"",OFFSET('11. SEGUIMIENTO 2026'!$N$14,INT((ROW()-13)/2),0)),IF(ISBLANK(OFFSET('9. METAS'!$R$20,INT((ROW()-14)/2),0)),"",OFFSET('9. METAS'!$R$20,INT((ROW()-14)/2),0)))</f>
        <v>2666</v>
      </c>
      <c r="K91" s="256" t="str">
        <f ca="1">IF(MOD(ROW()-13,2)=0,IF(ISBLANK(OFFSET('11. SEGUIMIENTO 2026'!$O$14,INT((ROW()-13)/2),0)),"",OFFSET('11. SEGUIMIENTO 2026'!$O$14,INT((ROW()-13)/2),0)),IF(ISBLANK(OFFSET('9. METAS'!$S$20,INT((ROW()-14)/2),0)),"",OFFSET('9. METAS'!$S$20,INT((ROW()-14)/2),0)))</f>
        <v/>
      </c>
      <c r="L91" s="256" t="str">
        <f ca="1">IF(MOD(ROW()-13,2)=0,IF(ISBLANK(OFFSET('11. SEGUIMIENTO 2026'!$P$14,INT((ROW()-13)/2),0)),"",OFFSET('11. SEGUIMIENTO 2026'!$P$14,INT((ROW()-13)/2),0)),IF(ISBLANK(OFFSET('9. METAS'!$T$20,INT((ROW()-14)/2),0)),"",OFFSET('9. METAS'!$T$20,INT((ROW()-14)/2),0)))</f>
        <v/>
      </c>
      <c r="M91" s="257" t="str">
        <f ca="1">IF(MOD(ROW()-13,2)=0,IF(ISBLANK(OFFSET('11. SEGUIMIENTO 2026'!$Q$14,INT((ROW()-13)/2),0)),"",OFFSET('11. SEGUIMIENTO 2026'!$Q$14,INT((ROW()-13)/2),0)),IF(ISBLANK(OFFSET('9. METAS'!$U$20,INT((ROW()-14)/2),0)),"",OFFSET('9. METAS'!$U$20,INT((ROW()-14)/2),0)))</f>
        <v/>
      </c>
      <c r="N91" s="1012">
        <f t="shared" ref="N91" ca="1" si="74">IFERROR(J91/J92,"ND")</f>
        <v>1.1561144839549002</v>
      </c>
      <c r="O91" s="1008" t="str">
        <f t="shared" ref="O91" ca="1" si="75">IFERROR(((J91+K91)/H91),"ND")</f>
        <v>ND</v>
      </c>
      <c r="P91" s="996"/>
    </row>
    <row r="92" spans="3:16">
      <c r="C92" s="1030"/>
      <c r="D92" s="1026"/>
      <c r="E92" s="1026"/>
      <c r="F92" s="1024"/>
      <c r="G92" s="1021"/>
      <c r="H92" s="1017"/>
      <c r="I92" s="1015"/>
      <c r="J92" s="255">
        <f ca="1">IF(MOD(ROW()-13,2)=0,IF(ISBLANK(OFFSET('11. SEGUIMIENTO 2026'!$N$14,INT((ROW()-13)/2),0)),"",OFFSET('11. SEGUIMIENTO 2026'!$N$14,INT((ROW()-13)/2),0)),IF(ISBLANK(OFFSET('9. METAS'!$R$20,INT((ROW()-14)/2),0)),"",OFFSET('9. METAS'!$R$20,INT((ROW()-14)/2),0)))</f>
        <v>2306</v>
      </c>
      <c r="K92" s="256">
        <f ca="1">IF(MOD(ROW()-13,2)=0,IF(ISBLANK(OFFSET('11. SEGUIMIENTO 2026'!$O$14,INT((ROW()-13)/2),0)),"",OFFSET('11. SEGUIMIENTO 2026'!$O$14,INT((ROW()-13)/2),0)),IF(ISBLANK(OFFSET('9. METAS'!$S$20,INT((ROW()-14)/2),0)),"",OFFSET('9. METAS'!$S$20,INT((ROW()-14)/2),0)))</f>
        <v>2414</v>
      </c>
      <c r="L92" s="256">
        <f ca="1">IF(MOD(ROW()-13,2)=0,IF(ISBLANK(OFFSET('11. SEGUIMIENTO 2026'!$P$14,INT((ROW()-13)/2),0)),"",OFFSET('11. SEGUIMIENTO 2026'!$P$14,INT((ROW()-13)/2),0)),IF(ISBLANK(OFFSET('9. METAS'!$T$20,INT((ROW()-14)/2),0)),"",OFFSET('9. METAS'!$T$20,INT((ROW()-14)/2),0)))</f>
        <v>2886</v>
      </c>
      <c r="M92" s="257">
        <f ca="1">IF(MOD(ROW()-13,2)=0,IF(ISBLANK(OFFSET('11. SEGUIMIENTO 2026'!$Q$14,INT((ROW()-13)/2),0)),"",OFFSET('11. SEGUIMIENTO 2026'!$Q$14,INT((ROW()-13)/2),0)),IF(ISBLANK(OFFSET('9. METAS'!$U$20,INT((ROW()-14)/2),0)),"",OFFSET('9. METAS'!$U$20,INT((ROW()-14)/2),0)))</f>
        <v>2643</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017">
        <f ca="1">IF(ISBLANK(OFFSET('9. METAS'!$L$20,INT((ROW()-13)/2),0)),"",OFFSET('9. METAS'!$L$20,INT((ROW()-13)/2),0))</f>
        <v>9467.75</v>
      </c>
      <c r="I93" s="1014"/>
      <c r="J93" s="255">
        <f ca="1">IF(MOD(ROW()-13,2)=0,IF(ISBLANK(OFFSET('11. SEGUIMIENTO 2026'!$N$14,INT((ROW()-13)/2),0)),"",OFFSET('11. SEGUIMIENTO 2026'!$N$14,INT((ROW()-13)/2),0)),IF(ISBLANK(OFFSET('9. METAS'!$R$20,INT((ROW()-14)/2),0)),"",OFFSET('9. METAS'!$R$20,INT((ROW()-14)/2),0)))</f>
        <v>2189</v>
      </c>
      <c r="K93" s="256" t="str">
        <f ca="1">IF(MOD(ROW()-13,2)=0,IF(ISBLANK(OFFSET('11. SEGUIMIENTO 2026'!$O$14,INT((ROW()-13)/2),0)),"",OFFSET('11. SEGUIMIENTO 2026'!$O$14,INT((ROW()-13)/2),0)),IF(ISBLANK(OFFSET('9. METAS'!$S$20,INT((ROW()-14)/2),0)),"",OFFSET('9. METAS'!$S$20,INT((ROW()-14)/2),0)))</f>
        <v/>
      </c>
      <c r="L93" s="256" t="str">
        <f ca="1">IF(MOD(ROW()-13,2)=0,IF(ISBLANK(OFFSET('11. SEGUIMIENTO 2026'!$P$14,INT((ROW()-13)/2),0)),"",OFFSET('11. SEGUIMIENTO 2026'!$P$14,INT((ROW()-13)/2),0)),IF(ISBLANK(OFFSET('9. METAS'!$T$20,INT((ROW()-14)/2),0)),"",OFFSET('9. METAS'!$T$20,INT((ROW()-14)/2),0)))</f>
        <v/>
      </c>
      <c r="M93" s="257" t="str">
        <f ca="1">IF(MOD(ROW()-13,2)=0,IF(ISBLANK(OFFSET('11. SEGUIMIENTO 2026'!$Q$14,INT((ROW()-13)/2),0)),"",OFFSET('11. SEGUIMIENTO 2026'!$Q$14,INT((ROW()-13)/2),0)),IF(ISBLANK(OFFSET('9. METAS'!$U$20,INT((ROW()-14)/2),0)),"",OFFSET('9. METAS'!$U$20,INT((ROW()-14)/2),0)))</f>
        <v/>
      </c>
      <c r="N93" s="1012">
        <f t="shared" ref="N93" ca="1" si="76">IFERROR(J93/J94,"ND")</f>
        <v>0.9291171477079796</v>
      </c>
      <c r="O93" s="1008" t="str">
        <f t="shared" ref="O93" ca="1" si="77">IFERROR(((J93+K93)/H93),"ND")</f>
        <v>ND</v>
      </c>
      <c r="P93" s="996"/>
    </row>
    <row r="94" spans="3:16">
      <c r="C94" s="1030"/>
      <c r="D94" s="1026"/>
      <c r="E94" s="1026"/>
      <c r="F94" s="1024"/>
      <c r="G94" s="1021"/>
      <c r="H94" s="1017"/>
      <c r="I94" s="1015"/>
      <c r="J94" s="255">
        <f ca="1">IF(MOD(ROW()-13,2)=0,IF(ISBLANK(OFFSET('11. SEGUIMIENTO 2026'!$N$14,INT((ROW()-13)/2),0)),"",OFFSET('11. SEGUIMIENTO 2026'!$N$14,INT((ROW()-13)/2),0)),IF(ISBLANK(OFFSET('9. METAS'!$R$20,INT((ROW()-14)/2),0)),"",OFFSET('9. METAS'!$R$20,INT((ROW()-14)/2),0)))</f>
        <v>2356</v>
      </c>
      <c r="K94" s="256">
        <f ca="1">IF(MOD(ROW()-13,2)=0,IF(ISBLANK(OFFSET('11. SEGUIMIENTO 2026'!$O$14,INT((ROW()-13)/2),0)),"",OFFSET('11. SEGUIMIENTO 2026'!$O$14,INT((ROW()-13)/2),0)),IF(ISBLANK(OFFSET('9. METAS'!$S$20,INT((ROW()-14)/2),0)),"",OFFSET('9. METAS'!$S$20,INT((ROW()-14)/2),0)))</f>
        <v>2231</v>
      </c>
      <c r="L94" s="256">
        <f ca="1">IF(MOD(ROW()-13,2)=0,IF(ISBLANK(OFFSET('11. SEGUIMIENTO 2026'!$P$14,INT((ROW()-13)/2),0)),"",OFFSET('11. SEGUIMIENTO 2026'!$P$14,INT((ROW()-13)/2),0)),IF(ISBLANK(OFFSET('9. METAS'!$T$20,INT((ROW()-14)/2),0)),"",OFFSET('9. METAS'!$T$20,INT((ROW()-14)/2),0)))</f>
        <v>2443.5</v>
      </c>
      <c r="M94" s="257">
        <f ca="1">IF(MOD(ROW()-13,2)=0,IF(ISBLANK(OFFSET('11. SEGUIMIENTO 2026'!$Q$14,INT((ROW()-13)/2),0)),"",OFFSET('11. SEGUIMIENTO 2026'!$Q$14,INT((ROW()-13)/2),0)),IF(ISBLANK(OFFSET('9. METAS'!$U$20,INT((ROW()-14)/2),0)),"",OFFSET('9. METAS'!$U$20,INT((ROW()-14)/2),0)))</f>
        <v>2437.25</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017">
        <f ca="1">IF(ISBLANK(OFFSET('9. METAS'!$L$20,INT((ROW()-13)/2),0)),"",OFFSET('9. METAS'!$L$20,INT((ROW()-13)/2),0))</f>
        <v>1708</v>
      </c>
      <c r="I95" s="1014"/>
      <c r="J95" s="255">
        <f ca="1">IF(MOD(ROW()-13,2)=0,IF(ISBLANK(OFFSET('11. SEGUIMIENTO 2026'!$N$14,INT((ROW()-13)/2),0)),"",OFFSET('11. SEGUIMIENTO 2026'!$N$14,INT((ROW()-13)/2),0)),IF(ISBLANK(OFFSET('9. METAS'!$R$20,INT((ROW()-14)/2),0)),"",OFFSET('9. METAS'!$R$20,INT((ROW()-14)/2),0)))</f>
        <v>367</v>
      </c>
      <c r="K95" s="256" t="str">
        <f ca="1">IF(MOD(ROW()-13,2)=0,IF(ISBLANK(OFFSET('11. SEGUIMIENTO 2026'!$O$14,INT((ROW()-13)/2),0)),"",OFFSET('11. SEGUIMIENTO 2026'!$O$14,INT((ROW()-13)/2),0)),IF(ISBLANK(OFFSET('9. METAS'!$S$20,INT((ROW()-14)/2),0)),"",OFFSET('9. METAS'!$S$20,INT((ROW()-14)/2),0)))</f>
        <v/>
      </c>
      <c r="L95" s="256" t="str">
        <f ca="1">IF(MOD(ROW()-13,2)=0,IF(ISBLANK(OFFSET('11. SEGUIMIENTO 2026'!$P$14,INT((ROW()-13)/2),0)),"",OFFSET('11. SEGUIMIENTO 2026'!$P$14,INT((ROW()-13)/2),0)),IF(ISBLANK(OFFSET('9. METAS'!$T$20,INT((ROW()-14)/2),0)),"",OFFSET('9. METAS'!$T$20,INT((ROW()-14)/2),0)))</f>
        <v/>
      </c>
      <c r="M95" s="257" t="str">
        <f ca="1">IF(MOD(ROW()-13,2)=0,IF(ISBLANK(OFFSET('11. SEGUIMIENTO 2026'!$Q$14,INT((ROW()-13)/2),0)),"",OFFSET('11. SEGUIMIENTO 2026'!$Q$14,INT((ROW()-13)/2),0)),IF(ISBLANK(OFFSET('9. METAS'!$U$20,INT((ROW()-14)/2),0)),"",OFFSET('9. METAS'!$U$20,INT((ROW()-14)/2),0)))</f>
        <v/>
      </c>
      <c r="N95" s="1012">
        <f t="shared" ref="N95" ca="1" si="78">IFERROR(J95/J96,"ND")</f>
        <v>0.90394088669950734</v>
      </c>
      <c r="O95" s="1008" t="str">
        <f t="shared" ref="O95" ca="1" si="79">IFERROR(((J95+K95)/H95),"ND")</f>
        <v>ND</v>
      </c>
      <c r="P95" s="996"/>
    </row>
    <row r="96" spans="3:16">
      <c r="C96" s="1030"/>
      <c r="D96" s="1026"/>
      <c r="E96" s="1026"/>
      <c r="F96" s="1024"/>
      <c r="G96" s="1021"/>
      <c r="H96" s="1017"/>
      <c r="I96" s="1015"/>
      <c r="J96" s="255">
        <f ca="1">IF(MOD(ROW()-13,2)=0,IF(ISBLANK(OFFSET('11. SEGUIMIENTO 2026'!$N$14,INT((ROW()-13)/2),0)),"",OFFSET('11. SEGUIMIENTO 2026'!$N$14,INT((ROW()-13)/2),0)),IF(ISBLANK(OFFSET('9. METAS'!$R$20,INT((ROW()-14)/2),0)),"",OFFSET('9. METAS'!$R$20,INT((ROW()-14)/2),0)))</f>
        <v>406</v>
      </c>
      <c r="K96" s="256">
        <f ca="1">IF(MOD(ROW()-13,2)=0,IF(ISBLANK(OFFSET('11. SEGUIMIENTO 2026'!$O$14,INT((ROW()-13)/2),0)),"",OFFSET('11. SEGUIMIENTO 2026'!$O$14,INT((ROW()-13)/2),0)),IF(ISBLANK(OFFSET('9. METAS'!$S$20,INT((ROW()-14)/2),0)),"",OFFSET('9. METAS'!$S$20,INT((ROW()-14)/2),0)))</f>
        <v>412</v>
      </c>
      <c r="L96" s="256">
        <f ca="1">IF(MOD(ROW()-13,2)=0,IF(ISBLANK(OFFSET('11. SEGUIMIENTO 2026'!$P$14,INT((ROW()-13)/2),0)),"",OFFSET('11. SEGUIMIENTO 2026'!$P$14,INT((ROW()-13)/2),0)),IF(ISBLANK(OFFSET('9. METAS'!$T$20,INT((ROW()-14)/2),0)),"",OFFSET('9. METAS'!$T$20,INT((ROW()-14)/2),0)))</f>
        <v>456</v>
      </c>
      <c r="M96" s="257">
        <f ca="1">IF(MOD(ROW()-13,2)=0,IF(ISBLANK(OFFSET('11. SEGUIMIENTO 2026'!$Q$14,INT((ROW()-13)/2),0)),"",OFFSET('11. SEGUIMIENTO 2026'!$Q$14,INT((ROW()-13)/2),0)),IF(ISBLANK(OFFSET('9. METAS'!$U$20,INT((ROW()-14)/2),0)),"",OFFSET('9. METAS'!$U$20,INT((ROW()-14)/2),0)))</f>
        <v>434</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017">
        <f ca="1">IF(ISBLANK(OFFSET('9. METAS'!$L$20,INT((ROW()-13)/2),0)),"",OFFSET('9. METAS'!$L$20,INT((ROW()-13)/2),0))</f>
        <v>3179</v>
      </c>
      <c r="I97" s="1014"/>
      <c r="J97" s="255">
        <f ca="1">IF(MOD(ROW()-13,2)=0,IF(ISBLANK(OFFSET('11. SEGUIMIENTO 2026'!$N$14,INT((ROW()-13)/2),0)),"",OFFSET('11. SEGUIMIENTO 2026'!$N$14,INT((ROW()-13)/2),0)),IF(ISBLANK(OFFSET('9. METAS'!$R$20,INT((ROW()-14)/2),0)),"",OFFSET('9. METAS'!$R$20,INT((ROW()-14)/2),0)))</f>
        <v>814</v>
      </c>
      <c r="K97" s="256" t="str">
        <f ca="1">IF(MOD(ROW()-13,2)=0,IF(ISBLANK(OFFSET('11. SEGUIMIENTO 2026'!$O$14,INT((ROW()-13)/2),0)),"",OFFSET('11. SEGUIMIENTO 2026'!$O$14,INT((ROW()-13)/2),0)),IF(ISBLANK(OFFSET('9. METAS'!$S$20,INT((ROW()-14)/2),0)),"",OFFSET('9. METAS'!$S$20,INT((ROW()-14)/2),0)))</f>
        <v/>
      </c>
      <c r="L97" s="256" t="str">
        <f ca="1">IF(MOD(ROW()-13,2)=0,IF(ISBLANK(OFFSET('11. SEGUIMIENTO 2026'!$P$14,INT((ROW()-13)/2),0)),"",OFFSET('11. SEGUIMIENTO 2026'!$P$14,INT((ROW()-13)/2),0)),IF(ISBLANK(OFFSET('9. METAS'!$T$20,INT((ROW()-14)/2),0)),"",OFFSET('9. METAS'!$T$20,INT((ROW()-14)/2),0)))</f>
        <v/>
      </c>
      <c r="M97" s="257" t="str">
        <f ca="1">IF(MOD(ROW()-13,2)=0,IF(ISBLANK(OFFSET('11. SEGUIMIENTO 2026'!$Q$14,INT((ROW()-13)/2),0)),"",OFFSET('11. SEGUIMIENTO 2026'!$Q$14,INT((ROW()-13)/2),0)),IF(ISBLANK(OFFSET('9. METAS'!$U$20,INT((ROW()-14)/2),0)),"",OFFSET('9. METAS'!$U$20,INT((ROW()-14)/2),0)))</f>
        <v/>
      </c>
      <c r="N97" s="1012">
        <f t="shared" ref="N97" ca="1" si="80">IFERROR(J97/J98,"ND")</f>
        <v>1.1448663853727146</v>
      </c>
      <c r="O97" s="1008" t="str">
        <f t="shared" ref="O97" ca="1" si="81">IFERROR(((J97+K97)/H97),"ND")</f>
        <v>ND</v>
      </c>
      <c r="P97" s="996"/>
    </row>
    <row r="98" spans="3:16">
      <c r="C98" s="1030"/>
      <c r="D98" s="1026"/>
      <c r="E98" s="1026"/>
      <c r="F98" s="1024"/>
      <c r="G98" s="1021"/>
      <c r="H98" s="1017"/>
      <c r="I98" s="1015"/>
      <c r="J98" s="255">
        <f ca="1">IF(MOD(ROW()-13,2)=0,IF(ISBLANK(OFFSET('11. SEGUIMIENTO 2026'!$N$14,INT((ROW()-13)/2),0)),"",OFFSET('11. SEGUIMIENTO 2026'!$N$14,INT((ROW()-13)/2),0)),IF(ISBLANK(OFFSET('9. METAS'!$R$20,INT((ROW()-14)/2),0)),"",OFFSET('9. METAS'!$R$20,INT((ROW()-14)/2),0)))</f>
        <v>711</v>
      </c>
      <c r="K98" s="256">
        <f ca="1">IF(MOD(ROW()-13,2)=0,IF(ISBLANK(OFFSET('11. SEGUIMIENTO 2026'!$O$14,INT((ROW()-13)/2),0)),"",OFFSET('11. SEGUIMIENTO 2026'!$O$14,INT((ROW()-13)/2),0)),IF(ISBLANK(OFFSET('9. METAS'!$S$20,INT((ROW()-14)/2),0)),"",OFFSET('9. METAS'!$S$20,INT((ROW()-14)/2),0)))</f>
        <v>806</v>
      </c>
      <c r="L98" s="256">
        <f ca="1">IF(MOD(ROW()-13,2)=0,IF(ISBLANK(OFFSET('11. SEGUIMIENTO 2026'!$P$14,INT((ROW()-13)/2),0)),"",OFFSET('11. SEGUIMIENTO 2026'!$P$14,INT((ROW()-13)/2),0)),IF(ISBLANK(OFFSET('9. METAS'!$T$20,INT((ROW()-14)/2),0)),"",OFFSET('9. METAS'!$T$20,INT((ROW()-14)/2),0)))</f>
        <v>694</v>
      </c>
      <c r="M98" s="257">
        <f ca="1">IF(MOD(ROW()-13,2)=0,IF(ISBLANK(OFFSET('11. SEGUIMIENTO 2026'!$Q$14,INT((ROW()-13)/2),0)),"",OFFSET('11. SEGUIMIENTO 2026'!$Q$14,INT((ROW()-13)/2),0)),IF(ISBLANK(OFFSET('9. METAS'!$U$20,INT((ROW()-14)/2),0)),"",OFFSET('9. METAS'!$U$20,INT((ROW()-14)/2),0)))</f>
        <v>968</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017">
        <f ca="1">IF(ISBLANK(OFFSET('9. METAS'!$L$20,INT((ROW()-13)/2),0)),"",OFFSET('9. METAS'!$L$20,INT((ROW()-13)/2),0))</f>
        <v>5393</v>
      </c>
      <c r="I99" s="1014"/>
      <c r="J99" s="255">
        <f ca="1">IF(MOD(ROW()-13,2)=0,IF(ISBLANK(OFFSET('11. SEGUIMIENTO 2026'!$N$14,INT((ROW()-13)/2),0)),"",OFFSET('11. SEGUIMIENTO 2026'!$N$14,INT((ROW()-13)/2),0)),IF(ISBLANK(OFFSET('9. METAS'!$R$20,INT((ROW()-14)/2),0)),"",OFFSET('9. METAS'!$R$20,INT((ROW()-14)/2),0)))</f>
        <v>1679</v>
      </c>
      <c r="K99" s="256" t="str">
        <f ca="1">IF(MOD(ROW()-13,2)=0,IF(ISBLANK(OFFSET('11. SEGUIMIENTO 2026'!$O$14,INT((ROW()-13)/2),0)),"",OFFSET('11. SEGUIMIENTO 2026'!$O$14,INT((ROW()-13)/2),0)),IF(ISBLANK(OFFSET('9. METAS'!$S$20,INT((ROW()-14)/2),0)),"",OFFSET('9. METAS'!$S$20,INT((ROW()-14)/2),0)))</f>
        <v/>
      </c>
      <c r="L99" s="256" t="str">
        <f ca="1">IF(MOD(ROW()-13,2)=0,IF(ISBLANK(OFFSET('11. SEGUIMIENTO 2026'!$P$14,INT((ROW()-13)/2),0)),"",OFFSET('11. SEGUIMIENTO 2026'!$P$14,INT((ROW()-13)/2),0)),IF(ISBLANK(OFFSET('9. METAS'!$T$20,INT((ROW()-14)/2),0)),"",OFFSET('9. METAS'!$T$20,INT((ROW()-14)/2),0)))</f>
        <v/>
      </c>
      <c r="M99" s="257" t="str">
        <f ca="1">IF(MOD(ROW()-13,2)=0,IF(ISBLANK(OFFSET('11. SEGUIMIENTO 2026'!$Q$14,INT((ROW()-13)/2),0)),"",OFFSET('11. SEGUIMIENTO 2026'!$Q$14,INT((ROW()-13)/2),0)),IF(ISBLANK(OFFSET('9. METAS'!$U$20,INT((ROW()-14)/2),0)),"",OFFSET('9. METAS'!$U$20,INT((ROW()-14)/2),0)))</f>
        <v/>
      </c>
      <c r="N99" s="1012">
        <f t="shared" ref="N99" ca="1" si="82">IFERROR(J99/J100,"ND")</f>
        <v>1.2595648912228057</v>
      </c>
      <c r="O99" s="1008" t="str">
        <f t="shared" ref="O99" ca="1" si="83">IFERROR(((J99+K99)/H99),"ND")</f>
        <v>ND</v>
      </c>
      <c r="P99" s="996"/>
    </row>
    <row r="100" spans="3:16">
      <c r="C100" s="1030"/>
      <c r="D100" s="1026"/>
      <c r="E100" s="1026"/>
      <c r="F100" s="1024"/>
      <c r="G100" s="1021"/>
      <c r="H100" s="1017"/>
      <c r="I100" s="1015"/>
      <c r="J100" s="255">
        <f ca="1">IF(MOD(ROW()-13,2)=0,IF(ISBLANK(OFFSET('11. SEGUIMIENTO 2026'!$N$14,INT((ROW()-13)/2),0)),"",OFFSET('11. SEGUIMIENTO 2026'!$N$14,INT((ROW()-13)/2),0)),IF(ISBLANK(OFFSET('9. METAS'!$R$20,INT((ROW()-14)/2),0)),"",OFFSET('9. METAS'!$R$20,INT((ROW()-14)/2),0)))</f>
        <v>1333</v>
      </c>
      <c r="K100" s="256">
        <f ca="1">IF(MOD(ROW()-13,2)=0,IF(ISBLANK(OFFSET('11. SEGUIMIENTO 2026'!$O$14,INT((ROW()-13)/2),0)),"",OFFSET('11. SEGUIMIENTO 2026'!$O$14,INT((ROW()-13)/2),0)),IF(ISBLANK(OFFSET('9. METAS'!$S$20,INT((ROW()-14)/2),0)),"",OFFSET('9. METAS'!$S$20,INT((ROW()-14)/2),0)))</f>
        <v>1436</v>
      </c>
      <c r="L100" s="256">
        <f ca="1">IF(MOD(ROW()-13,2)=0,IF(ISBLANK(OFFSET('11. SEGUIMIENTO 2026'!$P$14,INT((ROW()-13)/2),0)),"",OFFSET('11. SEGUIMIENTO 2026'!$P$14,INT((ROW()-13)/2),0)),IF(ISBLANK(OFFSET('9. METAS'!$T$20,INT((ROW()-14)/2),0)),"",OFFSET('9. METAS'!$T$20,INT((ROW()-14)/2),0)))</f>
        <v>1326</v>
      </c>
      <c r="M100" s="257">
        <f ca="1">IF(MOD(ROW()-13,2)=0,IF(ISBLANK(OFFSET('11. SEGUIMIENTO 2026'!$Q$14,INT((ROW()-13)/2),0)),"",OFFSET('11. SEGUIMIENTO 2026'!$Q$14,INT((ROW()-13)/2),0)),IF(ISBLANK(OFFSET('9. METAS'!$U$20,INT((ROW()-14)/2),0)),"",OFFSET('9. METAS'!$U$20,INT((ROW()-14)/2),0)))</f>
        <v>1298</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017">
        <f ca="1">IF(ISBLANK(OFFSET('9. METAS'!$L$20,INT((ROW()-13)/2),0)),"",OFFSET('9. METAS'!$L$20,INT((ROW()-13)/2),0))</f>
        <v>1302</v>
      </c>
      <c r="I101" s="1014"/>
      <c r="J101" s="255">
        <f ca="1">IF(MOD(ROW()-13,2)=0,IF(ISBLANK(OFFSET('11. SEGUIMIENTO 2026'!$N$14,INT((ROW()-13)/2),0)),"",OFFSET('11. SEGUIMIENTO 2026'!$N$14,INT((ROW()-13)/2),0)),IF(ISBLANK(OFFSET('9. METAS'!$R$20,INT((ROW()-14)/2),0)),"",OFFSET('9. METAS'!$R$20,INT((ROW()-14)/2),0)))</f>
        <v>387</v>
      </c>
      <c r="K101" s="256" t="str">
        <f ca="1">IF(MOD(ROW()-13,2)=0,IF(ISBLANK(OFFSET('11. SEGUIMIENTO 2026'!$O$14,INT((ROW()-13)/2),0)),"",OFFSET('11. SEGUIMIENTO 2026'!$O$14,INT((ROW()-13)/2),0)),IF(ISBLANK(OFFSET('9. METAS'!$S$20,INT((ROW()-14)/2),0)),"",OFFSET('9. METAS'!$S$20,INT((ROW()-14)/2),0)))</f>
        <v/>
      </c>
      <c r="L101" s="256" t="str">
        <f ca="1">IF(MOD(ROW()-13,2)=0,IF(ISBLANK(OFFSET('11. SEGUIMIENTO 2026'!$P$14,INT((ROW()-13)/2),0)),"",OFFSET('11. SEGUIMIENTO 2026'!$P$14,INT((ROW()-13)/2),0)),IF(ISBLANK(OFFSET('9. METAS'!$T$20,INT((ROW()-14)/2),0)),"",OFFSET('9. METAS'!$T$20,INT((ROW()-14)/2),0)))</f>
        <v/>
      </c>
      <c r="M101" s="257" t="str">
        <f ca="1">IF(MOD(ROW()-13,2)=0,IF(ISBLANK(OFFSET('11. SEGUIMIENTO 2026'!$Q$14,INT((ROW()-13)/2),0)),"",OFFSET('11. SEGUIMIENTO 2026'!$Q$14,INT((ROW()-13)/2),0)),IF(ISBLANK(OFFSET('9. METAS'!$U$20,INT((ROW()-14)/2),0)),"",OFFSET('9. METAS'!$U$20,INT((ROW()-14)/2),0)))</f>
        <v/>
      </c>
      <c r="N101" s="1012">
        <f t="shared" ref="N101" ca="1" si="84">IFERROR(J101/J102,"ND")</f>
        <v>1.1691842900302114</v>
      </c>
      <c r="O101" s="1008" t="str">
        <f t="shared" ref="O101" ca="1" si="85">IFERROR(((J101+K101)/H101),"ND")</f>
        <v>ND</v>
      </c>
      <c r="P101" s="996"/>
    </row>
    <row r="102" spans="3:16">
      <c r="C102" s="1030"/>
      <c r="D102" s="1026"/>
      <c r="E102" s="1026"/>
      <c r="F102" s="1024"/>
      <c r="G102" s="1021"/>
      <c r="H102" s="1017"/>
      <c r="I102" s="1015"/>
      <c r="J102" s="255">
        <f ca="1">IF(MOD(ROW()-13,2)=0,IF(ISBLANK(OFFSET('11. SEGUIMIENTO 2026'!$N$14,INT((ROW()-13)/2),0)),"",OFFSET('11. SEGUIMIENTO 2026'!$N$14,INT((ROW()-13)/2),0)),IF(ISBLANK(OFFSET('9. METAS'!$R$20,INT((ROW()-14)/2),0)),"",OFFSET('9. METAS'!$R$20,INT((ROW()-14)/2),0)))</f>
        <v>331</v>
      </c>
      <c r="K102" s="256">
        <f ca="1">IF(MOD(ROW()-13,2)=0,IF(ISBLANK(OFFSET('11. SEGUIMIENTO 2026'!$O$14,INT((ROW()-13)/2),0)),"",OFFSET('11. SEGUIMIENTO 2026'!$O$14,INT((ROW()-13)/2),0)),IF(ISBLANK(OFFSET('9. METAS'!$S$20,INT((ROW()-14)/2),0)),"",OFFSET('9. METAS'!$S$20,INT((ROW()-14)/2),0)))</f>
        <v>306</v>
      </c>
      <c r="L102" s="256">
        <f ca="1">IF(MOD(ROW()-13,2)=0,IF(ISBLANK(OFFSET('11. SEGUIMIENTO 2026'!$P$14,INT((ROW()-13)/2),0)),"",OFFSET('11. SEGUIMIENTO 2026'!$P$14,INT((ROW()-13)/2),0)),IF(ISBLANK(OFFSET('9. METAS'!$T$20,INT((ROW()-14)/2),0)),"",OFFSET('9. METAS'!$T$20,INT((ROW()-14)/2),0)))</f>
        <v>374</v>
      </c>
      <c r="M102" s="257">
        <f ca="1">IF(MOD(ROW()-13,2)=0,IF(ISBLANK(OFFSET('11. SEGUIMIENTO 2026'!$Q$14,INT((ROW()-13)/2),0)),"",OFFSET('11. SEGUIMIENTO 2026'!$Q$14,INT((ROW()-13)/2),0)),IF(ISBLANK(OFFSET('9. METAS'!$U$20,INT((ROW()-14)/2),0)),"",OFFSET('9. METAS'!$U$20,INT((ROW()-14)/2),0)))</f>
        <v>291</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017">
        <f ca="1">IF(ISBLANK(OFFSET('9. METAS'!$L$20,INT((ROW()-13)/2),0)),"",OFFSET('9. METAS'!$L$20,INT((ROW()-13)/2),0))</f>
        <v>664</v>
      </c>
      <c r="I103" s="1014"/>
      <c r="J103" s="255">
        <f ca="1">IF(MOD(ROW()-13,2)=0,IF(ISBLANK(OFFSET('11. SEGUIMIENTO 2026'!$N$14,INT((ROW()-13)/2),0)),"",OFFSET('11. SEGUIMIENTO 2026'!$N$14,INT((ROW()-13)/2),0)),IF(ISBLANK(OFFSET('9. METAS'!$R$20,INT((ROW()-14)/2),0)),"",OFFSET('9. METAS'!$R$20,INT((ROW()-14)/2),0)))</f>
        <v>209</v>
      </c>
      <c r="K103" s="256" t="str">
        <f ca="1">IF(MOD(ROW()-13,2)=0,IF(ISBLANK(OFFSET('11. SEGUIMIENTO 2026'!$O$14,INT((ROW()-13)/2),0)),"",OFFSET('11. SEGUIMIENTO 2026'!$O$14,INT((ROW()-13)/2),0)),IF(ISBLANK(OFFSET('9. METAS'!$S$20,INT((ROW()-14)/2),0)),"",OFFSET('9. METAS'!$S$20,INT((ROW()-14)/2),0)))</f>
        <v/>
      </c>
      <c r="L103" s="256" t="str">
        <f ca="1">IF(MOD(ROW()-13,2)=0,IF(ISBLANK(OFFSET('11. SEGUIMIENTO 2026'!$P$14,INT((ROW()-13)/2),0)),"",OFFSET('11. SEGUIMIENTO 2026'!$P$14,INT((ROW()-13)/2),0)),IF(ISBLANK(OFFSET('9. METAS'!$T$20,INT((ROW()-14)/2),0)),"",OFFSET('9. METAS'!$T$20,INT((ROW()-14)/2),0)))</f>
        <v/>
      </c>
      <c r="M103" s="257" t="str">
        <f ca="1">IF(MOD(ROW()-13,2)=0,IF(ISBLANK(OFFSET('11. SEGUIMIENTO 2026'!$Q$14,INT((ROW()-13)/2),0)),"",OFFSET('11. SEGUIMIENTO 2026'!$Q$14,INT((ROW()-13)/2),0)),IF(ISBLANK(OFFSET('9. METAS'!$U$20,INT((ROW()-14)/2),0)),"",OFFSET('9. METAS'!$U$20,INT((ROW()-14)/2),0)))</f>
        <v/>
      </c>
      <c r="N103" s="1012">
        <f t="shared" ref="N103" ca="1" si="86">IFERROR(J103/J104,"ND")</f>
        <v>1.6328125</v>
      </c>
      <c r="O103" s="1008" t="str">
        <f t="shared" ref="O103" ca="1" si="87">IFERROR(((J103+K103)/H103),"ND")</f>
        <v>ND</v>
      </c>
      <c r="P103" s="996"/>
    </row>
    <row r="104" spans="3:16">
      <c r="C104" s="1030"/>
      <c r="D104" s="1026"/>
      <c r="E104" s="1026"/>
      <c r="F104" s="1024"/>
      <c r="G104" s="1021"/>
      <c r="H104" s="1017"/>
      <c r="I104" s="1015"/>
      <c r="J104" s="255">
        <f ca="1">IF(MOD(ROW()-13,2)=0,IF(ISBLANK(OFFSET('11. SEGUIMIENTO 2026'!$N$14,INT((ROW()-13)/2),0)),"",OFFSET('11. SEGUIMIENTO 2026'!$N$14,INT((ROW()-13)/2),0)),IF(ISBLANK(OFFSET('9. METAS'!$R$20,INT((ROW()-14)/2),0)),"",OFFSET('9. METAS'!$R$20,INT((ROW()-14)/2),0)))</f>
        <v>128</v>
      </c>
      <c r="K104" s="256">
        <f ca="1">IF(MOD(ROW()-13,2)=0,IF(ISBLANK(OFFSET('11. SEGUIMIENTO 2026'!$O$14,INT((ROW()-13)/2),0)),"",OFFSET('11. SEGUIMIENTO 2026'!$O$14,INT((ROW()-13)/2),0)),IF(ISBLANK(OFFSET('9. METAS'!$S$20,INT((ROW()-14)/2),0)),"",OFFSET('9. METAS'!$S$20,INT((ROW()-14)/2),0)))</f>
        <v>206</v>
      </c>
      <c r="L104" s="256">
        <f ca="1">IF(MOD(ROW()-13,2)=0,IF(ISBLANK(OFFSET('11. SEGUIMIENTO 2026'!$P$14,INT((ROW()-13)/2),0)),"",OFFSET('11. SEGUIMIENTO 2026'!$P$14,INT((ROW()-13)/2),0)),IF(ISBLANK(OFFSET('9. METAS'!$T$20,INT((ROW()-14)/2),0)),"",OFFSET('9. METAS'!$T$20,INT((ROW()-14)/2),0)))</f>
        <v>194</v>
      </c>
      <c r="M104" s="257">
        <f ca="1">IF(MOD(ROW()-13,2)=0,IF(ISBLANK(OFFSET('11. SEGUIMIENTO 2026'!$Q$14,INT((ROW()-13)/2),0)),"",OFFSET('11. SEGUIMIENTO 2026'!$Q$14,INT((ROW()-13)/2),0)),IF(ISBLANK(OFFSET('9. METAS'!$U$20,INT((ROW()-14)/2),0)),"",OFFSET('9. METAS'!$U$20,INT((ROW()-14)/2),0)))</f>
        <v>136</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017">
        <f ca="1">IF(ISBLANK(OFFSET('9. METAS'!$L$20,INT((ROW()-13)/2),0)),"",OFFSET('9. METAS'!$L$20,INT((ROW()-13)/2),0))</f>
        <v>2308</v>
      </c>
      <c r="I105" s="1014"/>
      <c r="J105" s="255">
        <f ca="1">IF(MOD(ROW()-13,2)=0,IF(ISBLANK(OFFSET('11. SEGUIMIENTO 2026'!$N$14,INT((ROW()-13)/2),0)),"",OFFSET('11. SEGUIMIENTO 2026'!$N$14,INT((ROW()-13)/2),0)),IF(ISBLANK(OFFSET('9. METAS'!$R$20,INT((ROW()-14)/2),0)),"",OFFSET('9. METAS'!$R$20,INT((ROW()-14)/2),0)))</f>
        <v>756</v>
      </c>
      <c r="K105" s="256" t="str">
        <f ca="1">IF(MOD(ROW()-13,2)=0,IF(ISBLANK(OFFSET('11. SEGUIMIENTO 2026'!$O$14,INT((ROW()-13)/2),0)),"",OFFSET('11. SEGUIMIENTO 2026'!$O$14,INT((ROW()-13)/2),0)),IF(ISBLANK(OFFSET('9. METAS'!$S$20,INT((ROW()-14)/2),0)),"",OFFSET('9. METAS'!$S$20,INT((ROW()-14)/2),0)))</f>
        <v/>
      </c>
      <c r="L105" s="256" t="str">
        <f ca="1">IF(MOD(ROW()-13,2)=0,IF(ISBLANK(OFFSET('11. SEGUIMIENTO 2026'!$P$14,INT((ROW()-13)/2),0)),"",OFFSET('11. SEGUIMIENTO 2026'!$P$14,INT((ROW()-13)/2),0)),IF(ISBLANK(OFFSET('9. METAS'!$T$20,INT((ROW()-14)/2),0)),"",OFFSET('9. METAS'!$T$20,INT((ROW()-14)/2),0)))</f>
        <v/>
      </c>
      <c r="M105" s="257" t="str">
        <f ca="1">IF(MOD(ROW()-13,2)=0,IF(ISBLANK(OFFSET('11. SEGUIMIENTO 2026'!$Q$14,INT((ROW()-13)/2),0)),"",OFFSET('11. SEGUIMIENTO 2026'!$Q$14,INT((ROW()-13)/2),0)),IF(ISBLANK(OFFSET('9. METAS'!$U$20,INT((ROW()-14)/2),0)),"",OFFSET('9. METAS'!$U$20,INT((ROW()-14)/2),0)))</f>
        <v/>
      </c>
      <c r="N105" s="1012">
        <f t="shared" ref="N105" ca="1" si="88">IFERROR(J105/J106,"ND")</f>
        <v>1.3125</v>
      </c>
      <c r="O105" s="1008" t="str">
        <f t="shared" ref="O105" ca="1" si="89">IFERROR(((J105+K105)/H105),"ND")</f>
        <v>ND</v>
      </c>
      <c r="P105" s="996"/>
    </row>
    <row r="106" spans="3:16">
      <c r="C106" s="1030"/>
      <c r="D106" s="1026"/>
      <c r="E106" s="1026"/>
      <c r="F106" s="1024"/>
      <c r="G106" s="1021"/>
      <c r="H106" s="1017"/>
      <c r="I106" s="1015"/>
      <c r="J106" s="255">
        <f ca="1">IF(MOD(ROW()-13,2)=0,IF(ISBLANK(OFFSET('11. SEGUIMIENTO 2026'!$N$14,INT((ROW()-13)/2),0)),"",OFFSET('11. SEGUIMIENTO 2026'!$N$14,INT((ROW()-13)/2),0)),IF(ISBLANK(OFFSET('9. METAS'!$R$20,INT((ROW()-14)/2),0)),"",OFFSET('9. METAS'!$R$20,INT((ROW()-14)/2),0)))</f>
        <v>576</v>
      </c>
      <c r="K106" s="256">
        <f ca="1">IF(MOD(ROW()-13,2)=0,IF(ISBLANK(OFFSET('11. SEGUIMIENTO 2026'!$O$14,INT((ROW()-13)/2),0)),"",OFFSET('11. SEGUIMIENTO 2026'!$O$14,INT((ROW()-13)/2),0)),IF(ISBLANK(OFFSET('9. METAS'!$S$20,INT((ROW()-14)/2),0)),"",OFFSET('9. METAS'!$S$20,INT((ROW()-14)/2),0)))</f>
        <v>578</v>
      </c>
      <c r="L106" s="256">
        <f ca="1">IF(MOD(ROW()-13,2)=0,IF(ISBLANK(OFFSET('11. SEGUIMIENTO 2026'!$P$14,INT((ROW()-13)/2),0)),"",OFFSET('11. SEGUIMIENTO 2026'!$P$14,INT((ROW()-13)/2),0)),IF(ISBLANK(OFFSET('9. METAS'!$T$20,INT((ROW()-14)/2),0)),"",OFFSET('9. METAS'!$T$20,INT((ROW()-14)/2),0)))</f>
        <v>576</v>
      </c>
      <c r="M106" s="257">
        <f ca="1">IF(MOD(ROW()-13,2)=0,IF(ISBLANK(OFFSET('11. SEGUIMIENTO 2026'!$Q$14,INT((ROW()-13)/2),0)),"",OFFSET('11. SEGUIMIENTO 2026'!$Q$14,INT((ROW()-13)/2),0)),IF(ISBLANK(OFFSET('9. METAS'!$U$20,INT((ROW()-14)/2),0)),"",OFFSET('9. METAS'!$U$20,INT((ROW()-14)/2),0)))</f>
        <v>578</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017">
        <f ca="1">IF(ISBLANK(OFFSET('9. METAS'!$L$20,INT((ROW()-13)/2),0)),"",OFFSET('9. METAS'!$L$20,INT((ROW()-13)/2),0))</f>
        <v>1302</v>
      </c>
      <c r="I107" s="1014"/>
      <c r="J107" s="255">
        <f ca="1">IF(MOD(ROW()-13,2)=0,IF(ISBLANK(OFFSET('11. SEGUIMIENTO 2026'!$N$14,INT((ROW()-13)/2),0)),"",OFFSET('11. SEGUIMIENTO 2026'!$N$14,INT((ROW()-13)/2),0)),IF(ISBLANK(OFFSET('9. METAS'!$R$20,INT((ROW()-14)/2),0)),"",OFFSET('9. METAS'!$R$20,INT((ROW()-14)/2),0)))</f>
        <v>456</v>
      </c>
      <c r="K107" s="256" t="str">
        <f ca="1">IF(MOD(ROW()-13,2)=0,IF(ISBLANK(OFFSET('11. SEGUIMIENTO 2026'!$O$14,INT((ROW()-13)/2),0)),"",OFFSET('11. SEGUIMIENTO 2026'!$O$14,INT((ROW()-13)/2),0)),IF(ISBLANK(OFFSET('9. METAS'!$S$20,INT((ROW()-14)/2),0)),"",OFFSET('9. METAS'!$S$20,INT((ROW()-14)/2),0)))</f>
        <v/>
      </c>
      <c r="L107" s="256" t="str">
        <f ca="1">IF(MOD(ROW()-13,2)=0,IF(ISBLANK(OFFSET('11. SEGUIMIENTO 2026'!$P$14,INT((ROW()-13)/2),0)),"",OFFSET('11. SEGUIMIENTO 2026'!$P$14,INT((ROW()-13)/2),0)),IF(ISBLANK(OFFSET('9. METAS'!$T$20,INT((ROW()-14)/2),0)),"",OFFSET('9. METAS'!$T$20,INT((ROW()-14)/2),0)))</f>
        <v/>
      </c>
      <c r="M107" s="257" t="str">
        <f ca="1">IF(MOD(ROW()-13,2)=0,IF(ISBLANK(OFFSET('11. SEGUIMIENTO 2026'!$Q$14,INT((ROW()-13)/2),0)),"",OFFSET('11. SEGUIMIENTO 2026'!$Q$14,INT((ROW()-13)/2),0)),IF(ISBLANK(OFFSET('9. METAS'!$U$20,INT((ROW()-14)/2),0)),"",OFFSET('9. METAS'!$U$20,INT((ROW()-14)/2),0)))</f>
        <v/>
      </c>
      <c r="N107" s="1012">
        <f t="shared" ref="N107" ca="1" si="90">IFERROR(J107/J108,"ND")</f>
        <v>2.4126984126984126</v>
      </c>
      <c r="O107" s="1008" t="str">
        <f t="shared" ref="O107" ca="1" si="91">IFERROR(((J107+K107)/H107),"ND")</f>
        <v>ND</v>
      </c>
      <c r="P107" s="996"/>
    </row>
    <row r="108" spans="3:16">
      <c r="C108" s="1030"/>
      <c r="D108" s="1026"/>
      <c r="E108" s="1026"/>
      <c r="F108" s="1024"/>
      <c r="G108" s="1021"/>
      <c r="H108" s="1017"/>
      <c r="I108" s="1015"/>
      <c r="J108" s="255">
        <f ca="1">IF(MOD(ROW()-13,2)=0,IF(ISBLANK(OFFSET('11. SEGUIMIENTO 2026'!$N$14,INT((ROW()-13)/2),0)),"",OFFSET('11. SEGUIMIENTO 2026'!$N$14,INT((ROW()-13)/2),0)),IF(ISBLANK(OFFSET('9. METAS'!$R$20,INT((ROW()-14)/2),0)),"",OFFSET('9. METAS'!$R$20,INT((ROW()-14)/2),0)))</f>
        <v>189</v>
      </c>
      <c r="K108" s="256">
        <f ca="1">IF(MOD(ROW()-13,2)=0,IF(ISBLANK(OFFSET('11. SEGUIMIENTO 2026'!$O$14,INT((ROW()-13)/2),0)),"",OFFSET('11. SEGUIMIENTO 2026'!$O$14,INT((ROW()-13)/2),0)),IF(ISBLANK(OFFSET('9. METAS'!$S$20,INT((ROW()-14)/2),0)),"",OFFSET('9. METAS'!$S$20,INT((ROW()-14)/2),0)))</f>
        <v>273</v>
      </c>
      <c r="L108" s="256">
        <f ca="1">IF(MOD(ROW()-13,2)=0,IF(ISBLANK(OFFSET('11. SEGUIMIENTO 2026'!$P$14,INT((ROW()-13)/2),0)),"",OFFSET('11. SEGUIMIENTO 2026'!$P$14,INT((ROW()-13)/2),0)),IF(ISBLANK(OFFSET('9. METAS'!$T$20,INT((ROW()-14)/2),0)),"",OFFSET('9. METAS'!$T$20,INT((ROW()-14)/2),0)))</f>
        <v>378</v>
      </c>
      <c r="M108" s="257">
        <f ca="1">IF(MOD(ROW()-13,2)=0,IF(ISBLANK(OFFSET('11. SEGUIMIENTO 2026'!$Q$14,INT((ROW()-13)/2),0)),"",OFFSET('11. SEGUIMIENTO 2026'!$Q$14,INT((ROW()-13)/2),0)),IF(ISBLANK(OFFSET('9. METAS'!$U$20,INT((ROW()-14)/2),0)),"",OFFSET('9. METAS'!$U$20,INT((ROW()-14)/2),0)))</f>
        <v>462</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017">
        <f ca="1">IF(ISBLANK(OFFSET('9. METAS'!$L$20,INT((ROW()-13)/2),0)),"",OFFSET('9. METAS'!$L$20,INT((ROW()-13)/2),0))</f>
        <v>65</v>
      </c>
      <c r="I109" s="1014"/>
      <c r="J109" s="255">
        <f ca="1">IF(MOD(ROW()-13,2)=0,IF(ISBLANK(OFFSET('11. SEGUIMIENTO 2026'!$N$14,INT((ROW()-13)/2),0)),"",OFFSET('11. SEGUIMIENTO 2026'!$N$14,INT((ROW()-13)/2),0)),IF(ISBLANK(OFFSET('9. METAS'!$R$20,INT((ROW()-14)/2),0)),"",OFFSET('9. METAS'!$R$20,INT((ROW()-14)/2),0)))</f>
        <v>18</v>
      </c>
      <c r="K109" s="256" t="str">
        <f ca="1">IF(MOD(ROW()-13,2)=0,IF(ISBLANK(OFFSET('11. SEGUIMIENTO 2026'!$O$14,INT((ROW()-13)/2),0)),"",OFFSET('11. SEGUIMIENTO 2026'!$O$14,INT((ROW()-13)/2),0)),IF(ISBLANK(OFFSET('9. METAS'!$S$20,INT((ROW()-14)/2),0)),"",OFFSET('9. METAS'!$S$20,INT((ROW()-14)/2),0)))</f>
        <v/>
      </c>
      <c r="L109" s="256" t="str">
        <f ca="1">IF(MOD(ROW()-13,2)=0,IF(ISBLANK(OFFSET('11. SEGUIMIENTO 2026'!$P$14,INT((ROW()-13)/2),0)),"",OFFSET('11. SEGUIMIENTO 2026'!$P$14,INT((ROW()-13)/2),0)),IF(ISBLANK(OFFSET('9. METAS'!$T$20,INT((ROW()-14)/2),0)),"",OFFSET('9. METAS'!$T$20,INT((ROW()-14)/2),0)))</f>
        <v/>
      </c>
      <c r="M109" s="257" t="str">
        <f ca="1">IF(MOD(ROW()-13,2)=0,IF(ISBLANK(OFFSET('11. SEGUIMIENTO 2026'!$Q$14,INT((ROW()-13)/2),0)),"",OFFSET('11. SEGUIMIENTO 2026'!$Q$14,INT((ROW()-13)/2),0)),IF(ISBLANK(OFFSET('9. METAS'!$U$20,INT((ROW()-14)/2),0)),"",OFFSET('9. METAS'!$U$20,INT((ROW()-14)/2),0)))</f>
        <v/>
      </c>
      <c r="N109" s="1012">
        <f t="shared" ref="N109" ca="1" si="92">IFERROR(J109/J110,"ND")</f>
        <v>2</v>
      </c>
      <c r="O109" s="1008" t="str">
        <f t="shared" ref="O109" ca="1" si="93">IFERROR(((J109+K109)/H109),"ND")</f>
        <v>ND</v>
      </c>
      <c r="P109" s="996"/>
    </row>
    <row r="110" spans="3:16">
      <c r="C110" s="1030"/>
      <c r="D110" s="1026"/>
      <c r="E110" s="1026"/>
      <c r="F110" s="1024"/>
      <c r="G110" s="1021"/>
      <c r="H110" s="1017"/>
      <c r="I110" s="1015"/>
      <c r="J110" s="255">
        <f ca="1">IF(MOD(ROW()-13,2)=0,IF(ISBLANK(OFFSET('11. SEGUIMIENTO 2026'!$N$14,INT((ROW()-13)/2),0)),"",OFFSET('11. SEGUIMIENTO 2026'!$N$14,INT((ROW()-13)/2),0)),IF(ISBLANK(OFFSET('9. METAS'!$R$20,INT((ROW()-14)/2),0)),"",OFFSET('9. METAS'!$R$20,INT((ROW()-14)/2),0)))</f>
        <v>9</v>
      </c>
      <c r="K110" s="256">
        <f ca="1">IF(MOD(ROW()-13,2)=0,IF(ISBLANK(OFFSET('11. SEGUIMIENTO 2026'!$O$14,INT((ROW()-13)/2),0)),"",OFFSET('11. SEGUIMIENTO 2026'!$O$14,INT((ROW()-13)/2),0)),IF(ISBLANK(OFFSET('9. METAS'!$S$20,INT((ROW()-14)/2),0)),"",OFFSET('9. METAS'!$S$20,INT((ROW()-14)/2),0)))</f>
        <v>13</v>
      </c>
      <c r="L110" s="256">
        <f ca="1">IF(MOD(ROW()-13,2)=0,IF(ISBLANK(OFFSET('11. SEGUIMIENTO 2026'!$P$14,INT((ROW()-13)/2),0)),"",OFFSET('11. SEGUIMIENTO 2026'!$P$14,INT((ROW()-13)/2),0)),IF(ISBLANK(OFFSET('9. METAS'!$T$20,INT((ROW()-14)/2),0)),"",OFFSET('9. METAS'!$T$20,INT((ROW()-14)/2),0)))</f>
        <v>18</v>
      </c>
      <c r="M110" s="257">
        <f ca="1">IF(MOD(ROW()-13,2)=0,IF(ISBLANK(OFFSET('11. SEGUIMIENTO 2026'!$Q$14,INT((ROW()-13)/2),0)),"",OFFSET('11. SEGUIMIENTO 2026'!$Q$14,INT((ROW()-13)/2),0)),IF(ISBLANK(OFFSET('9. METAS'!$U$20,INT((ROW()-14)/2),0)),"",OFFSET('9. METAS'!$U$20,INT((ROW()-14)/2),0)))</f>
        <v>25</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017">
        <f ca="1">IF(ISBLANK(OFFSET('9. METAS'!$L$20,INT((ROW()-13)/2),0)),"",OFFSET('9. METAS'!$L$20,INT((ROW()-13)/2),0))</f>
        <v>5628</v>
      </c>
      <c r="I111" s="1014"/>
      <c r="J111" s="255">
        <f ca="1">IF(MOD(ROW()-13,2)=0,IF(ISBLANK(OFFSET('11. SEGUIMIENTO 2026'!$N$14,INT((ROW()-13)/2),0)),"",OFFSET('11. SEGUIMIENTO 2026'!$N$14,INT((ROW()-13)/2),0)),IF(ISBLANK(OFFSET('9. METAS'!$R$20,INT((ROW()-14)/2),0)),"",OFFSET('9. METAS'!$R$20,INT((ROW()-14)/2),0)))</f>
        <v>1153</v>
      </c>
      <c r="K111" s="256" t="str">
        <f ca="1">IF(MOD(ROW()-13,2)=0,IF(ISBLANK(OFFSET('11. SEGUIMIENTO 2026'!$O$14,INT((ROW()-13)/2),0)),"",OFFSET('11. SEGUIMIENTO 2026'!$O$14,INT((ROW()-13)/2),0)),IF(ISBLANK(OFFSET('9. METAS'!$S$20,INT((ROW()-14)/2),0)),"",OFFSET('9. METAS'!$S$20,INT((ROW()-14)/2),0)))</f>
        <v/>
      </c>
      <c r="L111" s="256" t="str">
        <f ca="1">IF(MOD(ROW()-13,2)=0,IF(ISBLANK(OFFSET('11. SEGUIMIENTO 2026'!$P$14,INT((ROW()-13)/2),0)),"",OFFSET('11. SEGUIMIENTO 2026'!$P$14,INT((ROW()-13)/2),0)),IF(ISBLANK(OFFSET('9. METAS'!$T$20,INT((ROW()-14)/2),0)),"",OFFSET('9. METAS'!$T$20,INT((ROW()-14)/2),0)))</f>
        <v/>
      </c>
      <c r="M111" s="257" t="str">
        <f ca="1">IF(MOD(ROW()-13,2)=0,IF(ISBLANK(OFFSET('11. SEGUIMIENTO 2026'!$Q$14,INT((ROW()-13)/2),0)),"",OFFSET('11. SEGUIMIENTO 2026'!$Q$14,INT((ROW()-13)/2),0)),IF(ISBLANK(OFFSET('9. METAS'!$U$20,INT((ROW()-14)/2),0)),"",OFFSET('9. METAS'!$U$20,INT((ROW()-14)/2),0)))</f>
        <v/>
      </c>
      <c r="N111" s="1012">
        <f t="shared" ref="N111" ca="1" si="94">IFERROR(J111/J112,"ND")</f>
        <v>1.0558608058608059</v>
      </c>
      <c r="O111" s="1008" t="str">
        <f t="shared" ref="O111" ca="1" si="95">IFERROR(((J111+K111)/H111),"ND")</f>
        <v>ND</v>
      </c>
      <c r="P111" s="996"/>
    </row>
    <row r="112" spans="3:16">
      <c r="C112" s="1030"/>
      <c r="D112" s="1026"/>
      <c r="E112" s="1026"/>
      <c r="F112" s="1024"/>
      <c r="G112" s="1021"/>
      <c r="H112" s="1017"/>
      <c r="I112" s="1015"/>
      <c r="J112" s="255">
        <f ca="1">IF(MOD(ROW()-13,2)=0,IF(ISBLANK(OFFSET('11. SEGUIMIENTO 2026'!$N$14,INT((ROW()-13)/2),0)),"",OFFSET('11. SEGUIMIENTO 2026'!$N$14,INT((ROW()-13)/2),0)),IF(ISBLANK(OFFSET('9. METAS'!$R$20,INT((ROW()-14)/2),0)),"",OFFSET('9. METAS'!$R$20,INT((ROW()-14)/2),0)))</f>
        <v>1092</v>
      </c>
      <c r="K112" s="256">
        <f ca="1">IF(MOD(ROW()-13,2)=0,IF(ISBLANK(OFFSET('11. SEGUIMIENTO 2026'!$O$14,INT((ROW()-13)/2),0)),"",OFFSET('11. SEGUIMIENTO 2026'!$O$14,INT((ROW()-13)/2),0)),IF(ISBLANK(OFFSET('9. METAS'!$S$20,INT((ROW()-14)/2),0)),"",OFFSET('9. METAS'!$S$20,INT((ROW()-14)/2),0)))</f>
        <v>1260</v>
      </c>
      <c r="L112" s="256">
        <f ca="1">IF(MOD(ROW()-13,2)=0,IF(ISBLANK(OFFSET('11. SEGUIMIENTO 2026'!$P$14,INT((ROW()-13)/2),0)),"",OFFSET('11. SEGUIMIENTO 2026'!$P$14,INT((ROW()-13)/2),0)),IF(ISBLANK(OFFSET('9. METAS'!$T$20,INT((ROW()-14)/2),0)),"",OFFSET('9. METAS'!$T$20,INT((ROW()-14)/2),0)))</f>
        <v>1512</v>
      </c>
      <c r="M112" s="257">
        <f ca="1">IF(MOD(ROW()-13,2)=0,IF(ISBLANK(OFFSET('11. SEGUIMIENTO 2026'!$Q$14,INT((ROW()-13)/2),0)),"",OFFSET('11. SEGUIMIENTO 2026'!$Q$14,INT((ROW()-13)/2),0)),IF(ISBLANK(OFFSET('9. METAS'!$U$20,INT((ROW()-14)/2),0)),"",OFFSET('9. METAS'!$U$20,INT((ROW()-14)/2),0)))</f>
        <v>1764</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017">
        <f ca="1">IF(ISBLANK(OFFSET('9. METAS'!$L$20,INT((ROW()-13)/2),0)),"",OFFSET('9. METAS'!$L$20,INT((ROW()-13)/2),0))</f>
        <v>64351</v>
      </c>
      <c r="I113" s="1014"/>
      <c r="J113" s="255">
        <f ca="1">IF(MOD(ROW()-13,2)=0,IF(ISBLANK(OFFSET('11. SEGUIMIENTO 2026'!$N$14,INT((ROW()-13)/2),0)),"",OFFSET('11. SEGUIMIENTO 2026'!$N$14,INT((ROW()-13)/2),0)),IF(ISBLANK(OFFSET('9. METAS'!$R$20,INT((ROW()-14)/2),0)),"",OFFSET('9. METAS'!$R$20,INT((ROW()-14)/2),0)))</f>
        <v>14329</v>
      </c>
      <c r="K113" s="256" t="str">
        <f ca="1">IF(MOD(ROW()-13,2)=0,IF(ISBLANK(OFFSET('11. SEGUIMIENTO 2026'!$O$14,INT((ROW()-13)/2),0)),"",OFFSET('11. SEGUIMIENTO 2026'!$O$14,INT((ROW()-13)/2),0)),IF(ISBLANK(OFFSET('9. METAS'!$S$20,INT((ROW()-14)/2),0)),"",OFFSET('9. METAS'!$S$20,INT((ROW()-14)/2),0)))</f>
        <v/>
      </c>
      <c r="L113" s="256" t="str">
        <f ca="1">IF(MOD(ROW()-13,2)=0,IF(ISBLANK(OFFSET('11. SEGUIMIENTO 2026'!$P$14,INT((ROW()-13)/2),0)),"",OFFSET('11. SEGUIMIENTO 2026'!$P$14,INT((ROW()-13)/2),0)),IF(ISBLANK(OFFSET('9. METAS'!$T$20,INT((ROW()-14)/2),0)),"",OFFSET('9. METAS'!$T$20,INT((ROW()-14)/2),0)))</f>
        <v/>
      </c>
      <c r="M113" s="257" t="str">
        <f ca="1">IF(MOD(ROW()-13,2)=0,IF(ISBLANK(OFFSET('11. SEGUIMIENTO 2026'!$Q$14,INT((ROW()-13)/2),0)),"",OFFSET('11. SEGUIMIENTO 2026'!$Q$14,INT((ROW()-13)/2),0)),IF(ISBLANK(OFFSET('9. METAS'!$U$20,INT((ROW()-14)/2),0)),"",OFFSET('9. METAS'!$U$20,INT((ROW()-14)/2),0)))</f>
        <v/>
      </c>
      <c r="N113" s="1012">
        <f t="shared" ref="N113" ca="1" si="96">IFERROR(J113/J114,"ND")</f>
        <v>1.2025008392077878</v>
      </c>
      <c r="O113" s="1008" t="str">
        <f t="shared" ref="O113" ca="1" si="97">IFERROR(((J113+K113)/H113),"ND")</f>
        <v>ND</v>
      </c>
      <c r="P113" s="996"/>
    </row>
    <row r="114" spans="3:16">
      <c r="C114" s="1030"/>
      <c r="D114" s="1026"/>
      <c r="E114" s="1026"/>
      <c r="F114" s="1024"/>
      <c r="G114" s="1021"/>
      <c r="H114" s="1017"/>
      <c r="I114" s="1015"/>
      <c r="J114" s="255">
        <f ca="1">IF(MOD(ROW()-13,2)=0,IF(ISBLANK(OFFSET('11. SEGUIMIENTO 2026'!$N$14,INT((ROW()-13)/2),0)),"",OFFSET('11. SEGUIMIENTO 2026'!$N$14,INT((ROW()-13)/2),0)),IF(ISBLANK(OFFSET('9. METAS'!$R$20,INT((ROW()-14)/2),0)),"",OFFSET('9. METAS'!$R$20,INT((ROW()-14)/2),0)))</f>
        <v>11916</v>
      </c>
      <c r="K114" s="256">
        <f ca="1">IF(MOD(ROW()-13,2)=0,IF(ISBLANK(OFFSET('11. SEGUIMIENTO 2026'!$O$14,INT((ROW()-13)/2),0)),"",OFFSET('11. SEGUIMIENTO 2026'!$O$14,INT((ROW()-13)/2),0)),IF(ISBLANK(OFFSET('9. METAS'!$S$20,INT((ROW()-14)/2),0)),"",OFFSET('9. METAS'!$S$20,INT((ROW()-14)/2),0)))</f>
        <v>14480</v>
      </c>
      <c r="L114" s="256">
        <f ca="1">IF(MOD(ROW()-13,2)=0,IF(ISBLANK(OFFSET('11. SEGUIMIENTO 2026'!$P$14,INT((ROW()-13)/2),0)),"",OFFSET('11. SEGUIMIENTO 2026'!$P$14,INT((ROW()-13)/2),0)),IF(ISBLANK(OFFSET('9. METAS'!$T$20,INT((ROW()-14)/2),0)),"",OFFSET('9. METAS'!$T$20,INT((ROW()-14)/2),0)))</f>
        <v>17551</v>
      </c>
      <c r="M114" s="257">
        <f ca="1">IF(MOD(ROW()-13,2)=0,IF(ISBLANK(OFFSET('11. SEGUIMIENTO 2026'!$Q$14,INT((ROW()-13)/2),0)),"",OFFSET('11. SEGUIMIENTO 2026'!$Q$14,INT((ROW()-13)/2),0)),IF(ISBLANK(OFFSET('9. METAS'!$U$20,INT((ROW()-14)/2),0)),"",OFFSET('9. METAS'!$U$20,INT((ROW()-14)/2),0)))</f>
        <v>20404</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017">
        <f ca="1">IF(ISBLANK(OFFSET('9. METAS'!$L$20,INT((ROW()-13)/2),0)),"",OFFSET('9. METAS'!$L$20,INT((ROW()-13)/2),0))</f>
        <v>1728</v>
      </c>
      <c r="I115" s="1014"/>
      <c r="J115" s="255">
        <f ca="1">IF(MOD(ROW()-13,2)=0,IF(ISBLANK(OFFSET('11. SEGUIMIENTO 2026'!$N$14,INT((ROW()-13)/2),0)),"",OFFSET('11. SEGUIMIENTO 2026'!$N$14,INT((ROW()-13)/2),0)),IF(ISBLANK(OFFSET('9. METAS'!$R$20,INT((ROW()-14)/2),0)),"",OFFSET('9. METAS'!$R$20,INT((ROW()-14)/2),0)))</f>
        <v>300</v>
      </c>
      <c r="K115" s="256" t="str">
        <f ca="1">IF(MOD(ROW()-13,2)=0,IF(ISBLANK(OFFSET('11. SEGUIMIENTO 2026'!$O$14,INT((ROW()-13)/2),0)),"",OFFSET('11. SEGUIMIENTO 2026'!$O$14,INT((ROW()-13)/2),0)),IF(ISBLANK(OFFSET('9. METAS'!$S$20,INT((ROW()-14)/2),0)),"",OFFSET('9. METAS'!$S$20,INT((ROW()-14)/2),0)))</f>
        <v/>
      </c>
      <c r="L115" s="256" t="str">
        <f ca="1">IF(MOD(ROW()-13,2)=0,IF(ISBLANK(OFFSET('11. SEGUIMIENTO 2026'!$P$14,INT((ROW()-13)/2),0)),"",OFFSET('11. SEGUIMIENTO 2026'!$P$14,INT((ROW()-13)/2),0)),IF(ISBLANK(OFFSET('9. METAS'!$T$20,INT((ROW()-14)/2),0)),"",OFFSET('9. METAS'!$T$20,INT((ROW()-14)/2),0)))</f>
        <v/>
      </c>
      <c r="M115" s="257" t="str">
        <f ca="1">IF(MOD(ROW()-13,2)=0,IF(ISBLANK(OFFSET('11. SEGUIMIENTO 2026'!$Q$14,INT((ROW()-13)/2),0)),"",OFFSET('11. SEGUIMIENTO 2026'!$Q$14,INT((ROW()-13)/2),0)),IF(ISBLANK(OFFSET('9. METAS'!$U$20,INT((ROW()-14)/2),0)),"",OFFSET('9. METAS'!$U$20,INT((ROW()-14)/2),0)))</f>
        <v/>
      </c>
      <c r="N115" s="1012">
        <f t="shared" ref="N115" ca="1" si="98">IFERROR(J115/J116,"ND")</f>
        <v>0.69444444444444442</v>
      </c>
      <c r="O115" s="1008" t="str">
        <f t="shared" ref="O115" ca="1" si="99">IFERROR(((J115+K115)/H115),"ND")</f>
        <v>ND</v>
      </c>
      <c r="P115" s="996"/>
    </row>
    <row r="116" spans="3:16">
      <c r="C116" s="1030"/>
      <c r="D116" s="1026"/>
      <c r="E116" s="1026"/>
      <c r="F116" s="1024"/>
      <c r="G116" s="1021"/>
      <c r="H116" s="1017"/>
      <c r="I116" s="1015"/>
      <c r="J116" s="255">
        <f ca="1">IF(MOD(ROW()-13,2)=0,IF(ISBLANK(OFFSET('11. SEGUIMIENTO 2026'!$N$14,INT((ROW()-13)/2),0)),"",OFFSET('11. SEGUIMIENTO 2026'!$N$14,INT((ROW()-13)/2),0)),IF(ISBLANK(OFFSET('9. METAS'!$R$20,INT((ROW()-14)/2),0)),"",OFFSET('9. METAS'!$R$20,INT((ROW()-14)/2),0)))</f>
        <v>432</v>
      </c>
      <c r="K116" s="256">
        <f ca="1">IF(MOD(ROW()-13,2)=0,IF(ISBLANK(OFFSET('11. SEGUIMIENTO 2026'!$O$14,INT((ROW()-13)/2),0)),"",OFFSET('11. SEGUIMIENTO 2026'!$O$14,INT((ROW()-13)/2),0)),IF(ISBLANK(OFFSET('9. METAS'!$S$20,INT((ROW()-14)/2),0)),"",OFFSET('9. METAS'!$S$20,INT((ROW()-14)/2),0)))</f>
        <v>432</v>
      </c>
      <c r="L116" s="256">
        <f ca="1">IF(MOD(ROW()-13,2)=0,IF(ISBLANK(OFFSET('11. SEGUIMIENTO 2026'!$P$14,INT((ROW()-13)/2),0)),"",OFFSET('11. SEGUIMIENTO 2026'!$P$14,INT((ROW()-13)/2),0)),IF(ISBLANK(OFFSET('9. METAS'!$T$20,INT((ROW()-14)/2),0)),"",OFFSET('9. METAS'!$T$20,INT((ROW()-14)/2),0)))</f>
        <v>432</v>
      </c>
      <c r="M116" s="257">
        <f ca="1">IF(MOD(ROW()-13,2)=0,IF(ISBLANK(OFFSET('11. SEGUIMIENTO 2026'!$Q$14,INT((ROW()-13)/2),0)),"",OFFSET('11. SEGUIMIENTO 2026'!$Q$14,INT((ROW()-13)/2),0)),IF(ISBLANK(OFFSET('9. METAS'!$U$20,INT((ROW()-14)/2),0)),"",OFFSET('9. METAS'!$U$20,INT((ROW()-14)/2),0)))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017">
        <f ca="1">IF(ISBLANK(OFFSET('9. METAS'!$L$20,INT((ROW()-13)/2),0)),"",OFFSET('9. METAS'!$L$20,INT((ROW()-13)/2),0))</f>
        <v>9212</v>
      </c>
      <c r="I117" s="1014"/>
      <c r="J117" s="255">
        <f ca="1">IF(MOD(ROW()-13,2)=0,IF(ISBLANK(OFFSET('11. SEGUIMIENTO 2026'!$N$14,INT((ROW()-13)/2),0)),"",OFFSET('11. SEGUIMIENTO 2026'!$N$14,INT((ROW()-13)/2),0)),IF(ISBLANK(OFFSET('9. METAS'!$R$20,INT((ROW()-14)/2),0)),"",OFFSET('9. METAS'!$R$20,INT((ROW()-14)/2),0)))</f>
        <v>1640</v>
      </c>
      <c r="K117" s="256" t="str">
        <f ca="1">IF(MOD(ROW()-13,2)=0,IF(ISBLANK(OFFSET('11. SEGUIMIENTO 2026'!$O$14,INT((ROW()-13)/2),0)),"",OFFSET('11. SEGUIMIENTO 2026'!$O$14,INT((ROW()-13)/2),0)),IF(ISBLANK(OFFSET('9. METAS'!$S$20,INT((ROW()-14)/2),0)),"",OFFSET('9. METAS'!$S$20,INT((ROW()-14)/2),0)))</f>
        <v/>
      </c>
      <c r="L117" s="256" t="str">
        <f ca="1">IF(MOD(ROW()-13,2)=0,IF(ISBLANK(OFFSET('11. SEGUIMIENTO 2026'!$P$14,INT((ROW()-13)/2),0)),"",OFFSET('11. SEGUIMIENTO 2026'!$P$14,INT((ROW()-13)/2),0)),IF(ISBLANK(OFFSET('9. METAS'!$T$20,INT((ROW()-14)/2),0)),"",OFFSET('9. METAS'!$T$20,INT((ROW()-14)/2),0)))</f>
        <v/>
      </c>
      <c r="M117" s="257" t="str">
        <f ca="1">IF(MOD(ROW()-13,2)=0,IF(ISBLANK(OFFSET('11. SEGUIMIENTO 2026'!$Q$14,INT((ROW()-13)/2),0)),"",OFFSET('11. SEGUIMIENTO 2026'!$Q$14,INT((ROW()-13)/2),0)),IF(ISBLANK(OFFSET('9. METAS'!$U$20,INT((ROW()-14)/2),0)),"",OFFSET('9. METAS'!$U$20,INT((ROW()-14)/2),0)))</f>
        <v/>
      </c>
      <c r="N117" s="1012">
        <f t="shared" ref="N117" ca="1" si="100">IFERROR(J117/J118,"ND")</f>
        <v>0.77067669172932329</v>
      </c>
      <c r="O117" s="1008" t="str">
        <f t="shared" ref="O117" ca="1" si="101">IFERROR(((J117+K117)/H117),"ND")</f>
        <v>ND</v>
      </c>
      <c r="P117" s="996"/>
    </row>
    <row r="118" spans="3:16">
      <c r="C118" s="1030"/>
      <c r="D118" s="1026"/>
      <c r="E118" s="1026"/>
      <c r="F118" s="1024"/>
      <c r="G118" s="1021"/>
      <c r="H118" s="1017"/>
      <c r="I118" s="1015"/>
      <c r="J118" s="255">
        <f ca="1">IF(MOD(ROW()-13,2)=0,IF(ISBLANK(OFFSET('11. SEGUIMIENTO 2026'!$N$14,INT((ROW()-13)/2),0)),"",OFFSET('11. SEGUIMIENTO 2026'!$N$14,INT((ROW()-13)/2),0)),IF(ISBLANK(OFFSET('9. METAS'!$R$20,INT((ROW()-14)/2),0)),"",OFFSET('9. METAS'!$R$20,INT((ROW()-14)/2),0)))</f>
        <v>2128</v>
      </c>
      <c r="K118" s="256">
        <f ca="1">IF(MOD(ROW()-13,2)=0,IF(ISBLANK(OFFSET('11. SEGUIMIENTO 2026'!$O$14,INT((ROW()-13)/2),0)),"",OFFSET('11. SEGUIMIENTO 2026'!$O$14,INT((ROW()-13)/2),0)),IF(ISBLANK(OFFSET('9. METAS'!$S$20,INT((ROW()-14)/2),0)),"",OFFSET('9. METAS'!$S$20,INT((ROW()-14)/2),0)))</f>
        <v>2072</v>
      </c>
      <c r="L118" s="256">
        <f ca="1">IF(MOD(ROW()-13,2)=0,IF(ISBLANK(OFFSET('11. SEGUIMIENTO 2026'!$P$14,INT((ROW()-13)/2),0)),"",OFFSET('11. SEGUIMIENTO 2026'!$P$14,INT((ROW()-13)/2),0)),IF(ISBLANK(OFFSET('9. METAS'!$T$20,INT((ROW()-14)/2),0)),"",OFFSET('9. METAS'!$T$20,INT((ROW()-14)/2),0)))</f>
        <v>2408</v>
      </c>
      <c r="M118" s="257">
        <f ca="1">IF(MOD(ROW()-13,2)=0,IF(ISBLANK(OFFSET('11. SEGUIMIENTO 2026'!$Q$14,INT((ROW()-13)/2),0)),"",OFFSET('11. SEGUIMIENTO 2026'!$Q$14,INT((ROW()-13)/2),0)),IF(ISBLANK(OFFSET('9. METAS'!$U$20,INT((ROW()-14)/2),0)),"",OFFSET('9. METAS'!$U$20,INT((ROW()-14)/2),0)))</f>
        <v>2604</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017">
        <f ca="1">IF(ISBLANK(OFFSET('9. METAS'!$L$20,INT((ROW()-13)/2),0)),"",OFFSET('9. METAS'!$L$20,INT((ROW()-13)/2),0))</f>
        <v>329</v>
      </c>
      <c r="I119" s="1014"/>
      <c r="J119" s="255">
        <f ca="1">IF(MOD(ROW()-13,2)=0,IF(ISBLANK(OFFSET('11. SEGUIMIENTO 2026'!$N$14,INT((ROW()-13)/2),0)),"",OFFSET('11. SEGUIMIENTO 2026'!$N$14,INT((ROW()-13)/2),0)),IF(ISBLANK(OFFSET('9. METAS'!$R$20,INT((ROW()-14)/2),0)),"",OFFSET('9. METAS'!$R$20,INT((ROW()-14)/2),0)))</f>
        <v>44</v>
      </c>
      <c r="K119" s="256" t="str">
        <f ca="1">IF(MOD(ROW()-13,2)=0,IF(ISBLANK(OFFSET('11. SEGUIMIENTO 2026'!$O$14,INT((ROW()-13)/2),0)),"",OFFSET('11. SEGUIMIENTO 2026'!$O$14,INT((ROW()-13)/2),0)),IF(ISBLANK(OFFSET('9. METAS'!$S$20,INT((ROW()-14)/2),0)),"",OFFSET('9. METAS'!$S$20,INT((ROW()-14)/2),0)))</f>
        <v/>
      </c>
      <c r="L119" s="256" t="str">
        <f ca="1">IF(MOD(ROW()-13,2)=0,IF(ISBLANK(OFFSET('11. SEGUIMIENTO 2026'!$P$14,INT((ROW()-13)/2),0)),"",OFFSET('11. SEGUIMIENTO 2026'!$P$14,INT((ROW()-13)/2),0)),IF(ISBLANK(OFFSET('9. METAS'!$T$20,INT((ROW()-14)/2),0)),"",OFFSET('9. METAS'!$T$20,INT((ROW()-14)/2),0)))</f>
        <v/>
      </c>
      <c r="M119" s="257" t="str">
        <f ca="1">IF(MOD(ROW()-13,2)=0,IF(ISBLANK(OFFSET('11. SEGUIMIENTO 2026'!$Q$14,INT((ROW()-13)/2),0)),"",OFFSET('11. SEGUIMIENTO 2026'!$Q$14,INT((ROW()-13)/2),0)),IF(ISBLANK(OFFSET('9. METAS'!$U$20,INT((ROW()-14)/2),0)),"",OFFSET('9. METAS'!$U$20,INT((ROW()-14)/2),0)))</f>
        <v/>
      </c>
      <c r="N119" s="1012">
        <f t="shared" ref="N119" ca="1" si="102">IFERROR(J119/J120,"ND")</f>
        <v>0.57894736842105265</v>
      </c>
      <c r="O119" s="1008" t="str">
        <f t="shared" ref="O119" ca="1" si="103">IFERROR(((J119+K119)/H119),"ND")</f>
        <v>ND</v>
      </c>
      <c r="P119" s="996"/>
    </row>
    <row r="120" spans="3:16">
      <c r="C120" s="1030"/>
      <c r="D120" s="1026"/>
      <c r="E120" s="1026"/>
      <c r="F120" s="1024"/>
      <c r="G120" s="1021"/>
      <c r="H120" s="1017"/>
      <c r="I120" s="1015"/>
      <c r="J120" s="255">
        <f ca="1">IF(MOD(ROW()-13,2)=0,IF(ISBLANK(OFFSET('11. SEGUIMIENTO 2026'!$N$14,INT((ROW()-13)/2),0)),"",OFFSET('11. SEGUIMIENTO 2026'!$N$14,INT((ROW()-13)/2),0)),IF(ISBLANK(OFFSET('9. METAS'!$R$20,INT((ROW()-14)/2),0)),"",OFFSET('9. METAS'!$R$20,INT((ROW()-14)/2),0)))</f>
        <v>76</v>
      </c>
      <c r="K120" s="256">
        <f ca="1">IF(MOD(ROW()-13,2)=0,IF(ISBLANK(OFFSET('11. SEGUIMIENTO 2026'!$O$14,INT((ROW()-13)/2),0)),"",OFFSET('11. SEGUIMIENTO 2026'!$O$14,INT((ROW()-13)/2),0)),IF(ISBLANK(OFFSET('9. METAS'!$S$20,INT((ROW()-14)/2),0)),"",OFFSET('9. METAS'!$S$20,INT((ROW()-14)/2),0)))</f>
        <v>74</v>
      </c>
      <c r="L120" s="256">
        <f ca="1">IF(MOD(ROW()-13,2)=0,IF(ISBLANK(OFFSET('11. SEGUIMIENTO 2026'!$P$14,INT((ROW()-13)/2),0)),"",OFFSET('11. SEGUIMIENTO 2026'!$P$14,INT((ROW()-13)/2),0)),IF(ISBLANK(OFFSET('9. METAS'!$T$20,INT((ROW()-14)/2),0)),"",OFFSET('9. METAS'!$T$20,INT((ROW()-14)/2),0)))</f>
        <v>86</v>
      </c>
      <c r="M120" s="257">
        <f ca="1">IF(MOD(ROW()-13,2)=0,IF(ISBLANK(OFFSET('11. SEGUIMIENTO 2026'!$Q$14,INT((ROW()-13)/2),0)),"",OFFSET('11. SEGUIMIENTO 2026'!$Q$14,INT((ROW()-13)/2),0)),IF(ISBLANK(OFFSET('9. METAS'!$U$20,INT((ROW()-14)/2),0)),"",OFFSET('9. METAS'!$U$20,INT((ROW()-14)/2),0)))</f>
        <v>93</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017">
        <f ca="1">IF(ISBLANK(OFFSET('9. METAS'!$L$20,INT((ROW()-13)/2),0)),"",OFFSET('9. METAS'!$L$20,INT((ROW()-13)/2),0))</f>
        <v>21492</v>
      </c>
      <c r="I121" s="1014"/>
      <c r="J121" s="255">
        <f ca="1">IF(MOD(ROW()-13,2)=0,IF(ISBLANK(OFFSET('11. SEGUIMIENTO 2026'!$N$14,INT((ROW()-13)/2),0)),"",OFFSET('11. SEGUIMIENTO 2026'!$N$14,INT((ROW()-13)/2),0)),IF(ISBLANK(OFFSET('9. METAS'!$R$20,INT((ROW()-14)/2),0)),"",OFFSET('9. METAS'!$R$20,INT((ROW()-14)/2),0)))</f>
        <v>1364</v>
      </c>
      <c r="K121" s="256" t="str">
        <f ca="1">IF(MOD(ROW()-13,2)=0,IF(ISBLANK(OFFSET('11. SEGUIMIENTO 2026'!$O$14,INT((ROW()-13)/2),0)),"",OFFSET('11. SEGUIMIENTO 2026'!$O$14,INT((ROW()-13)/2),0)),IF(ISBLANK(OFFSET('9. METAS'!$S$20,INT((ROW()-14)/2),0)),"",OFFSET('9. METAS'!$S$20,INT((ROW()-14)/2),0)))</f>
        <v/>
      </c>
      <c r="L121" s="256" t="str">
        <f ca="1">IF(MOD(ROW()-13,2)=0,IF(ISBLANK(OFFSET('11. SEGUIMIENTO 2026'!$P$14,INT((ROW()-13)/2),0)),"",OFFSET('11. SEGUIMIENTO 2026'!$P$14,INT((ROW()-13)/2),0)),IF(ISBLANK(OFFSET('9. METAS'!$T$20,INT((ROW()-14)/2),0)),"",OFFSET('9. METAS'!$T$20,INT((ROW()-14)/2),0)))</f>
        <v/>
      </c>
      <c r="M121" s="257" t="str">
        <f ca="1">IF(MOD(ROW()-13,2)=0,IF(ISBLANK(OFFSET('11. SEGUIMIENTO 2026'!$Q$14,INT((ROW()-13)/2),0)),"",OFFSET('11. SEGUIMIENTO 2026'!$Q$14,INT((ROW()-13)/2),0)),IF(ISBLANK(OFFSET('9. METAS'!$U$20,INT((ROW()-14)/2),0)),"",OFFSET('9. METAS'!$U$20,INT((ROW()-14)/2),0)))</f>
        <v/>
      </c>
      <c r="N121" s="1012">
        <f t="shared" ref="N121" ca="1" si="104">IFERROR(J121/J122,"ND")</f>
        <v>0.28703703703703703</v>
      </c>
      <c r="O121" s="1008" t="str">
        <f t="shared" ref="O121" ca="1" si="105">IFERROR(((J121+K121)/H121),"ND")</f>
        <v>ND</v>
      </c>
      <c r="P121" s="996"/>
    </row>
    <row r="122" spans="3:16">
      <c r="C122" s="1030"/>
      <c r="D122" s="1026"/>
      <c r="E122" s="1026"/>
      <c r="F122" s="1024"/>
      <c r="G122" s="1021"/>
      <c r="H122" s="1017"/>
      <c r="I122" s="1015"/>
      <c r="J122" s="255">
        <f ca="1">IF(MOD(ROW()-13,2)=0,IF(ISBLANK(OFFSET('11. SEGUIMIENTO 2026'!$N$14,INT((ROW()-13)/2),0)),"",OFFSET('11. SEGUIMIENTO 2026'!$N$14,INT((ROW()-13)/2),0)),IF(ISBLANK(OFFSET('9. METAS'!$R$20,INT((ROW()-14)/2),0)),"",OFFSET('9. METAS'!$R$20,INT((ROW()-14)/2),0)))</f>
        <v>4752</v>
      </c>
      <c r="K122" s="256">
        <f ca="1">IF(MOD(ROW()-13,2)=0,IF(ISBLANK(OFFSET('11. SEGUIMIENTO 2026'!$O$14,INT((ROW()-13)/2),0)),"",OFFSET('11. SEGUIMIENTO 2026'!$O$14,INT((ROW()-13)/2),0)),IF(ISBLANK(OFFSET('9. METAS'!$S$20,INT((ROW()-14)/2),0)),"",OFFSET('9. METAS'!$S$20,INT((ROW()-14)/2),0)))</f>
        <v>5400</v>
      </c>
      <c r="L122" s="256">
        <f ca="1">IF(MOD(ROW()-13,2)=0,IF(ISBLANK(OFFSET('11. SEGUIMIENTO 2026'!$P$14,INT((ROW()-13)/2),0)),"",OFFSET('11. SEGUIMIENTO 2026'!$P$14,INT((ROW()-13)/2),0)),IF(ISBLANK(OFFSET('9. METAS'!$T$20,INT((ROW()-14)/2),0)),"",OFFSET('9. METAS'!$T$20,INT((ROW()-14)/2),0)))</f>
        <v>5940</v>
      </c>
      <c r="M122" s="257">
        <f ca="1">IF(MOD(ROW()-13,2)=0,IF(ISBLANK(OFFSET('11. SEGUIMIENTO 2026'!$Q$14,INT((ROW()-13)/2),0)),"",OFFSET('11. SEGUIMIENTO 2026'!$Q$14,INT((ROW()-13)/2),0)),IF(ISBLANK(OFFSET('9. METAS'!$U$20,INT((ROW()-14)/2),0)),"",OFFSET('9. METAS'!$U$20,INT((ROW()-14)/2),0)))</f>
        <v>5400</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017">
        <f ca="1">IF(ISBLANK(OFFSET('9. METAS'!$L$20,INT((ROW()-13)/2),0)),"",OFFSET('9. METAS'!$L$20,INT((ROW()-13)/2),0))</f>
        <v>1148</v>
      </c>
      <c r="I123" s="1014"/>
      <c r="J123" s="255">
        <f ca="1">IF(MOD(ROW()-13,2)=0,IF(ISBLANK(OFFSET('11. SEGUIMIENTO 2026'!$N$14,INT((ROW()-13)/2),0)),"",OFFSET('11. SEGUIMIENTO 2026'!$N$14,INT((ROW()-13)/2),0)),IF(ISBLANK(OFFSET('9. METAS'!$R$20,INT((ROW()-14)/2),0)),"",OFFSET('9. METAS'!$R$20,INT((ROW()-14)/2),0)))</f>
        <v>184</v>
      </c>
      <c r="K123" s="256" t="str">
        <f ca="1">IF(MOD(ROW()-13,2)=0,IF(ISBLANK(OFFSET('11. SEGUIMIENTO 2026'!$O$14,INT((ROW()-13)/2),0)),"",OFFSET('11. SEGUIMIENTO 2026'!$O$14,INT((ROW()-13)/2),0)),IF(ISBLANK(OFFSET('9. METAS'!$S$20,INT((ROW()-14)/2),0)),"",OFFSET('9. METAS'!$S$20,INT((ROW()-14)/2),0)))</f>
        <v/>
      </c>
      <c r="L123" s="256" t="str">
        <f ca="1">IF(MOD(ROW()-13,2)=0,IF(ISBLANK(OFFSET('11. SEGUIMIENTO 2026'!$P$14,INT((ROW()-13)/2),0)),"",OFFSET('11. SEGUIMIENTO 2026'!$P$14,INT((ROW()-13)/2),0)),IF(ISBLANK(OFFSET('9. METAS'!$T$20,INT((ROW()-14)/2),0)),"",OFFSET('9. METAS'!$T$20,INT((ROW()-14)/2),0)))</f>
        <v/>
      </c>
      <c r="M123" s="257" t="str">
        <f ca="1">IF(MOD(ROW()-13,2)=0,IF(ISBLANK(OFFSET('11. SEGUIMIENTO 2026'!$Q$14,INT((ROW()-13)/2),0)),"",OFFSET('11. SEGUIMIENTO 2026'!$Q$14,INT((ROW()-13)/2),0)),IF(ISBLANK(OFFSET('9. METAS'!$U$20,INT((ROW()-14)/2),0)),"",OFFSET('9. METAS'!$U$20,INT((ROW()-14)/2),0)))</f>
        <v/>
      </c>
      <c r="N123" s="1012">
        <f t="shared" ref="N123" ca="1" si="106">IFERROR(J123/J124,"ND")</f>
        <v>0.76348547717842319</v>
      </c>
      <c r="O123" s="1008" t="str">
        <f t="shared" ref="O123" ca="1" si="107">IFERROR(((J123+K123)/H123),"ND")</f>
        <v>ND</v>
      </c>
      <c r="P123" s="996"/>
    </row>
    <row r="124" spans="3:16">
      <c r="C124" s="1030"/>
      <c r="D124" s="1026"/>
      <c r="E124" s="1026"/>
      <c r="F124" s="1024"/>
      <c r="G124" s="1021"/>
      <c r="H124" s="1017"/>
      <c r="I124" s="1015"/>
      <c r="J124" s="255">
        <f ca="1">IF(MOD(ROW()-13,2)=0,IF(ISBLANK(OFFSET('11. SEGUIMIENTO 2026'!$N$14,INT((ROW()-13)/2),0)),"",OFFSET('11. SEGUIMIENTO 2026'!$N$14,INT((ROW()-13)/2),0)),IF(ISBLANK(OFFSET('9. METAS'!$R$20,INT((ROW()-14)/2),0)),"",OFFSET('9. METAS'!$R$20,INT((ROW()-14)/2),0)))</f>
        <v>241</v>
      </c>
      <c r="K124" s="256">
        <f ca="1">IF(MOD(ROW()-13,2)=0,IF(ISBLANK(OFFSET('11. SEGUIMIENTO 2026'!$O$14,INT((ROW()-13)/2),0)),"",OFFSET('11. SEGUIMIENTO 2026'!$O$14,INT((ROW()-13)/2),0)),IF(ISBLANK(OFFSET('9. METAS'!$S$20,INT((ROW()-14)/2),0)),"",OFFSET('9. METAS'!$S$20,INT((ROW()-14)/2),0)))</f>
        <v>269</v>
      </c>
      <c r="L124" s="256">
        <f ca="1">IF(MOD(ROW()-13,2)=0,IF(ISBLANK(OFFSET('11. SEGUIMIENTO 2026'!$P$14,INT((ROW()-13)/2),0)),"",OFFSET('11. SEGUIMIENTO 2026'!$P$14,INT((ROW()-13)/2),0)),IF(ISBLANK(OFFSET('9. METAS'!$T$20,INT((ROW()-14)/2),0)),"",OFFSET('9. METAS'!$T$20,INT((ROW()-14)/2),0)))</f>
        <v>289</v>
      </c>
      <c r="M124" s="257">
        <f ca="1">IF(MOD(ROW()-13,2)=0,IF(ISBLANK(OFFSET('11. SEGUIMIENTO 2026'!$Q$14,INT((ROW()-13)/2),0)),"",OFFSET('11. SEGUIMIENTO 2026'!$Q$14,INT((ROW()-13)/2),0)),IF(ISBLANK(OFFSET('9. METAS'!$U$20,INT((ROW()-14)/2),0)),"",OFFSET('9. METAS'!$U$20,INT((ROW()-14)/2),0)))</f>
        <v>349</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017">
        <f ca="1">IF(ISBLANK(OFFSET('9. METAS'!$L$20,INT((ROW()-13)/2),0)),"",OFFSET('9. METAS'!$L$20,INT((ROW()-13)/2),0))</f>
        <v>4906</v>
      </c>
      <c r="I125" s="1014"/>
      <c r="J125" s="255">
        <f ca="1">IF(MOD(ROW()-13,2)=0,IF(ISBLANK(OFFSET('11. SEGUIMIENTO 2026'!$N$14,INT((ROW()-13)/2),0)),"",OFFSET('11. SEGUIMIENTO 2026'!$N$14,INT((ROW()-13)/2),0)),IF(ISBLANK(OFFSET('9. METAS'!$R$20,INT((ROW()-14)/2),0)),"",OFFSET('9. METAS'!$R$20,INT((ROW()-14)/2),0)))</f>
        <v>1664</v>
      </c>
      <c r="K125" s="256" t="str">
        <f ca="1">IF(MOD(ROW()-13,2)=0,IF(ISBLANK(OFFSET('11. SEGUIMIENTO 2026'!$O$14,INT((ROW()-13)/2),0)),"",OFFSET('11. SEGUIMIENTO 2026'!$O$14,INT((ROW()-13)/2),0)),IF(ISBLANK(OFFSET('9. METAS'!$S$20,INT((ROW()-14)/2),0)),"",OFFSET('9. METAS'!$S$20,INT((ROW()-14)/2),0)))</f>
        <v/>
      </c>
      <c r="L125" s="256" t="str">
        <f ca="1">IF(MOD(ROW()-13,2)=0,IF(ISBLANK(OFFSET('11. SEGUIMIENTO 2026'!$P$14,INT((ROW()-13)/2),0)),"",OFFSET('11. SEGUIMIENTO 2026'!$P$14,INT((ROW()-13)/2),0)),IF(ISBLANK(OFFSET('9. METAS'!$T$20,INT((ROW()-14)/2),0)),"",OFFSET('9. METAS'!$T$20,INT((ROW()-14)/2),0)))</f>
        <v/>
      </c>
      <c r="M125" s="257" t="str">
        <f ca="1">IF(MOD(ROW()-13,2)=0,IF(ISBLANK(OFFSET('11. SEGUIMIENTO 2026'!$Q$14,INT((ROW()-13)/2),0)),"",OFFSET('11. SEGUIMIENTO 2026'!$Q$14,INT((ROW()-13)/2),0)),IF(ISBLANK(OFFSET('9. METAS'!$U$20,INT((ROW()-14)/2),0)),"",OFFSET('9. METAS'!$U$20,INT((ROW()-14)/2),0)))</f>
        <v/>
      </c>
      <c r="N125" s="1012">
        <f t="shared" ref="N125" ca="1" si="108">IFERROR(J125/J126,"ND")</f>
        <v>2.1197452229299363</v>
      </c>
      <c r="O125" s="1008" t="str">
        <f t="shared" ref="O125" ca="1" si="109">IFERROR(((J125+K125)/H125),"ND")</f>
        <v>ND</v>
      </c>
      <c r="P125" s="996"/>
    </row>
    <row r="126" spans="3:16">
      <c r="C126" s="1030"/>
      <c r="D126" s="1026"/>
      <c r="E126" s="1026"/>
      <c r="F126" s="1024"/>
      <c r="G126" s="1021"/>
      <c r="H126" s="1017"/>
      <c r="I126" s="1015"/>
      <c r="J126" s="255">
        <f ca="1">IF(MOD(ROW()-13,2)=0,IF(ISBLANK(OFFSET('11. SEGUIMIENTO 2026'!$N$14,INT((ROW()-13)/2),0)),"",OFFSET('11. SEGUIMIENTO 2026'!$N$14,INT((ROW()-13)/2),0)),IF(ISBLANK(OFFSET('9. METAS'!$R$20,INT((ROW()-14)/2),0)),"",OFFSET('9. METAS'!$R$20,INT((ROW()-14)/2),0)))</f>
        <v>785</v>
      </c>
      <c r="K126" s="256">
        <f ca="1">IF(MOD(ROW()-13,2)=0,IF(ISBLANK(OFFSET('11. SEGUIMIENTO 2026'!$O$14,INT((ROW()-13)/2),0)),"",OFFSET('11. SEGUIMIENTO 2026'!$O$14,INT((ROW()-13)/2),0)),IF(ISBLANK(OFFSET('9. METAS'!$S$20,INT((ROW()-14)/2),0)),"",OFFSET('9. METAS'!$S$20,INT((ROW()-14)/2),0)))</f>
        <v>1385</v>
      </c>
      <c r="L126" s="256">
        <f ca="1">IF(MOD(ROW()-13,2)=0,IF(ISBLANK(OFFSET('11. SEGUIMIENTO 2026'!$P$14,INT((ROW()-13)/2),0)),"",OFFSET('11. SEGUIMIENTO 2026'!$P$14,INT((ROW()-13)/2),0)),IF(ISBLANK(OFFSET('9. METAS'!$T$20,INT((ROW()-14)/2),0)),"",OFFSET('9. METAS'!$T$20,INT((ROW()-14)/2),0)))</f>
        <v>1438</v>
      </c>
      <c r="M126" s="257">
        <f ca="1">IF(MOD(ROW()-13,2)=0,IF(ISBLANK(OFFSET('11. SEGUIMIENTO 2026'!$Q$14,INT((ROW()-13)/2),0)),"",OFFSET('11. SEGUIMIENTO 2026'!$Q$14,INT((ROW()-13)/2),0)),IF(ISBLANK(OFFSET('9. METAS'!$U$20,INT((ROW()-14)/2),0)),"",OFFSET('9. METAS'!$U$20,INT((ROW()-14)/2),0)))</f>
        <v>1298</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017">
        <f ca="1">IF(ISBLANK(OFFSET('9. METAS'!$L$20,INT((ROW()-13)/2),0)),"",OFFSET('9. METAS'!$L$20,INT((ROW()-13)/2),0))</f>
        <v>251474</v>
      </c>
      <c r="I127" s="1014"/>
      <c r="J127" s="255">
        <f ca="1">IF(MOD(ROW()-13,2)=0,IF(ISBLANK(OFFSET('11. SEGUIMIENTO 2026'!$N$14,INT((ROW()-13)/2),0)),"",OFFSET('11. SEGUIMIENTO 2026'!$N$14,INT((ROW()-13)/2),0)),IF(ISBLANK(OFFSET('9. METAS'!$R$20,INT((ROW()-14)/2),0)),"",OFFSET('9. METAS'!$R$20,INT((ROW()-14)/2),0)))</f>
        <v>55524</v>
      </c>
      <c r="K127" s="256" t="str">
        <f ca="1">IF(MOD(ROW()-13,2)=0,IF(ISBLANK(OFFSET('11. SEGUIMIENTO 2026'!$O$14,INT((ROW()-13)/2),0)),"",OFFSET('11. SEGUIMIENTO 2026'!$O$14,INT((ROW()-13)/2),0)),IF(ISBLANK(OFFSET('9. METAS'!$S$20,INT((ROW()-14)/2),0)),"",OFFSET('9. METAS'!$S$20,INT((ROW()-14)/2),0)))</f>
        <v/>
      </c>
      <c r="L127" s="256" t="str">
        <f ca="1">IF(MOD(ROW()-13,2)=0,IF(ISBLANK(OFFSET('11. SEGUIMIENTO 2026'!$P$14,INT((ROW()-13)/2),0)),"",OFFSET('11. SEGUIMIENTO 2026'!$P$14,INT((ROW()-13)/2),0)),IF(ISBLANK(OFFSET('9. METAS'!$T$20,INT((ROW()-14)/2),0)),"",OFFSET('9. METAS'!$T$20,INT((ROW()-14)/2),0)))</f>
        <v/>
      </c>
      <c r="M127" s="257" t="str">
        <f ca="1">IF(MOD(ROW()-13,2)=0,IF(ISBLANK(OFFSET('11. SEGUIMIENTO 2026'!$Q$14,INT((ROW()-13)/2),0)),"",OFFSET('11. SEGUIMIENTO 2026'!$Q$14,INT((ROW()-13)/2),0)),IF(ISBLANK(OFFSET('9. METAS'!$U$20,INT((ROW()-14)/2),0)),"",OFFSET('9. METAS'!$U$20,INT((ROW()-14)/2),0)))</f>
        <v/>
      </c>
      <c r="N127" s="1012">
        <f t="shared" ref="N127" ca="1" si="110">IFERROR(J127/J128,"ND")</f>
        <v>0.98431101419986178</v>
      </c>
      <c r="O127" s="1008" t="str">
        <f t="shared" ref="O127" ca="1" si="111">IFERROR(((J127+K127)/H127),"ND")</f>
        <v>ND</v>
      </c>
      <c r="P127" s="996"/>
    </row>
    <row r="128" spans="3:16">
      <c r="C128" s="1030"/>
      <c r="D128" s="1026"/>
      <c r="E128" s="1026"/>
      <c r="F128" s="1024"/>
      <c r="G128" s="1021"/>
      <c r="H128" s="1017"/>
      <c r="I128" s="1015"/>
      <c r="J128" s="255">
        <f ca="1">IF(MOD(ROW()-13,2)=0,IF(ISBLANK(OFFSET('11. SEGUIMIENTO 2026'!$N$14,INT((ROW()-13)/2),0)),"",OFFSET('11. SEGUIMIENTO 2026'!$N$14,INT((ROW()-13)/2),0)),IF(ISBLANK(OFFSET('9. METAS'!$R$20,INT((ROW()-14)/2),0)),"",OFFSET('9. METAS'!$R$20,INT((ROW()-14)/2),0)))</f>
        <v>56409</v>
      </c>
      <c r="K128" s="256">
        <f ca="1">IF(MOD(ROW()-13,2)=0,IF(ISBLANK(OFFSET('11. SEGUIMIENTO 2026'!$O$14,INT((ROW()-13)/2),0)),"",OFFSET('11. SEGUIMIENTO 2026'!$O$14,INT((ROW()-13)/2),0)),IF(ISBLANK(OFFSET('9. METAS'!$S$20,INT((ROW()-14)/2),0)),"",OFFSET('9. METAS'!$S$20,INT((ROW()-14)/2),0)))</f>
        <v>60579</v>
      </c>
      <c r="L128" s="256">
        <f ca="1">IF(MOD(ROW()-13,2)=0,IF(ISBLANK(OFFSET('11. SEGUIMIENTO 2026'!$P$14,INT((ROW()-13)/2),0)),"",OFFSET('11. SEGUIMIENTO 2026'!$P$14,INT((ROW()-13)/2),0)),IF(ISBLANK(OFFSET('9. METAS'!$T$20,INT((ROW()-14)/2),0)),"",OFFSET('9. METAS'!$T$20,INT((ROW()-14)/2),0)))</f>
        <v>73387</v>
      </c>
      <c r="M128" s="257">
        <f ca="1">IF(MOD(ROW()-13,2)=0,IF(ISBLANK(OFFSET('11. SEGUIMIENTO 2026'!$Q$14,INT((ROW()-13)/2),0)),"",OFFSET('11. SEGUIMIENTO 2026'!$Q$14,INT((ROW()-13)/2),0)),IF(ISBLANK(OFFSET('9. METAS'!$U$20,INT((ROW()-14)/2),0)),"",OFFSET('9. METAS'!$U$20,INT((ROW()-14)/2),0)))</f>
        <v>61099</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017">
        <f ca="1">IF(ISBLANK(OFFSET('9. METAS'!$L$20,INT((ROW()-13)/2),0)),"",OFFSET('9. METAS'!$L$20,INT((ROW()-13)/2),0))</f>
        <v>3575</v>
      </c>
      <c r="I129" s="1014"/>
      <c r="J129" s="255">
        <f ca="1">IF(MOD(ROW()-13,2)=0,IF(ISBLANK(OFFSET('11. SEGUIMIENTO 2026'!$N$14,INT((ROW()-13)/2),0)),"",OFFSET('11. SEGUIMIENTO 2026'!$N$14,INT((ROW()-13)/2),0)),IF(ISBLANK(OFFSET('9. METAS'!$R$20,INT((ROW()-14)/2),0)),"",OFFSET('9. METAS'!$R$20,INT((ROW()-14)/2),0)))</f>
        <v>1100</v>
      </c>
      <c r="K129" s="256" t="str">
        <f ca="1">IF(MOD(ROW()-13,2)=0,IF(ISBLANK(OFFSET('11. SEGUIMIENTO 2026'!$O$14,INT((ROW()-13)/2),0)),"",OFFSET('11. SEGUIMIENTO 2026'!$O$14,INT((ROW()-13)/2),0)),IF(ISBLANK(OFFSET('9. METAS'!$S$20,INT((ROW()-14)/2),0)),"",OFFSET('9. METAS'!$S$20,INT((ROW()-14)/2),0)))</f>
        <v/>
      </c>
      <c r="L129" s="256" t="str">
        <f ca="1">IF(MOD(ROW()-13,2)=0,IF(ISBLANK(OFFSET('11. SEGUIMIENTO 2026'!$P$14,INT((ROW()-13)/2),0)),"",OFFSET('11. SEGUIMIENTO 2026'!$P$14,INT((ROW()-13)/2),0)),IF(ISBLANK(OFFSET('9. METAS'!$T$20,INT((ROW()-14)/2),0)),"",OFFSET('9. METAS'!$T$20,INT((ROW()-14)/2),0)))</f>
        <v/>
      </c>
      <c r="M129" s="257" t="str">
        <f ca="1">IF(MOD(ROW()-13,2)=0,IF(ISBLANK(OFFSET('11. SEGUIMIENTO 2026'!$Q$14,INT((ROW()-13)/2),0)),"",OFFSET('11. SEGUIMIENTO 2026'!$Q$14,INT((ROW()-13)/2),0)),IF(ISBLANK(OFFSET('9. METAS'!$U$20,INT((ROW()-14)/2),0)),"",OFFSET('9. METAS'!$U$20,INT((ROW()-14)/2),0)))</f>
        <v/>
      </c>
      <c r="N129" s="1012">
        <f t="shared" ref="N129" ca="1" si="112">IFERROR(J129/J130,"ND")</f>
        <v>0.93220338983050843</v>
      </c>
      <c r="O129" s="1008" t="str">
        <f t="shared" ref="O129" ca="1" si="113">IFERROR(((J129+K129)/H129),"ND")</f>
        <v>ND</v>
      </c>
      <c r="P129" s="996"/>
    </row>
    <row r="130" spans="3:16">
      <c r="C130" s="1030"/>
      <c r="D130" s="1026"/>
      <c r="E130" s="1026"/>
      <c r="F130" s="1024"/>
      <c r="G130" s="1021"/>
      <c r="H130" s="1017"/>
      <c r="I130" s="1015"/>
      <c r="J130" s="255">
        <f ca="1">IF(MOD(ROW()-13,2)=0,IF(ISBLANK(OFFSET('11. SEGUIMIENTO 2026'!$N$14,INT((ROW()-13)/2),0)),"",OFFSET('11. SEGUIMIENTO 2026'!$N$14,INT((ROW()-13)/2),0)),IF(ISBLANK(OFFSET('9. METAS'!$R$20,INT((ROW()-14)/2),0)),"",OFFSET('9. METAS'!$R$20,INT((ROW()-14)/2),0)))</f>
        <v>1180</v>
      </c>
      <c r="K130" s="256">
        <f ca="1">IF(MOD(ROW()-13,2)=0,IF(ISBLANK(OFFSET('11. SEGUIMIENTO 2026'!$O$14,INT((ROW()-13)/2),0)),"",OFFSET('11. SEGUIMIENTO 2026'!$O$14,INT((ROW()-13)/2),0)),IF(ISBLANK(OFFSET('9. METAS'!$S$20,INT((ROW()-14)/2),0)),"",OFFSET('9. METAS'!$S$20,INT((ROW()-14)/2),0)))</f>
        <v>800</v>
      </c>
      <c r="L130" s="256">
        <f ca="1">IF(MOD(ROW()-13,2)=0,IF(ISBLANK(OFFSET('11. SEGUIMIENTO 2026'!$P$14,INT((ROW()-13)/2),0)),"",OFFSET('11. SEGUIMIENTO 2026'!$P$14,INT((ROW()-13)/2),0)),IF(ISBLANK(OFFSET('9. METAS'!$T$20,INT((ROW()-14)/2),0)),"",OFFSET('9. METAS'!$T$20,INT((ROW()-14)/2),0)))</f>
        <v>600</v>
      </c>
      <c r="M130" s="257">
        <f ca="1">IF(MOD(ROW()-13,2)=0,IF(ISBLANK(OFFSET('11. SEGUIMIENTO 2026'!$Q$14,INT((ROW()-13)/2),0)),"",OFFSET('11. SEGUIMIENTO 2026'!$Q$14,INT((ROW()-13)/2),0)),IF(ISBLANK(OFFSET('9. METAS'!$U$20,INT((ROW()-14)/2),0)),"",OFFSET('9. METAS'!$U$20,INT((ROW()-14)/2),0)))</f>
        <v>995</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017">
        <f ca="1">IF(ISBLANK(OFFSET('9. METAS'!$L$20,INT((ROW()-13)/2),0)),"",OFFSET('9. METAS'!$L$20,INT((ROW()-13)/2),0))</f>
        <v>2124</v>
      </c>
      <c r="I131" s="1014"/>
      <c r="J131" s="255">
        <f ca="1">IF(MOD(ROW()-13,2)=0,IF(ISBLANK(OFFSET('11. SEGUIMIENTO 2026'!$N$14,INT((ROW()-13)/2),0)),"",OFFSET('11. SEGUIMIENTO 2026'!$N$14,INT((ROW()-13)/2),0)),IF(ISBLANK(OFFSET('9. METAS'!$R$20,INT((ROW()-14)/2),0)),"",OFFSET('9. METAS'!$R$20,INT((ROW()-14)/2),0)))</f>
        <v>585</v>
      </c>
      <c r="K131" s="256" t="str">
        <f ca="1">IF(MOD(ROW()-13,2)=0,IF(ISBLANK(OFFSET('11. SEGUIMIENTO 2026'!$O$14,INT((ROW()-13)/2),0)),"",OFFSET('11. SEGUIMIENTO 2026'!$O$14,INT((ROW()-13)/2),0)),IF(ISBLANK(OFFSET('9. METAS'!$S$20,INT((ROW()-14)/2),0)),"",OFFSET('9. METAS'!$S$20,INT((ROW()-14)/2),0)))</f>
        <v/>
      </c>
      <c r="L131" s="256" t="str">
        <f ca="1">IF(MOD(ROW()-13,2)=0,IF(ISBLANK(OFFSET('11. SEGUIMIENTO 2026'!$P$14,INT((ROW()-13)/2),0)),"",OFFSET('11. SEGUIMIENTO 2026'!$P$14,INT((ROW()-13)/2),0)),IF(ISBLANK(OFFSET('9. METAS'!$T$20,INT((ROW()-14)/2),0)),"",OFFSET('9. METAS'!$T$20,INT((ROW()-14)/2),0)))</f>
        <v/>
      </c>
      <c r="M131" s="257" t="str">
        <f ca="1">IF(MOD(ROW()-13,2)=0,IF(ISBLANK(OFFSET('11. SEGUIMIENTO 2026'!$Q$14,INT((ROW()-13)/2),0)),"",OFFSET('11. SEGUIMIENTO 2026'!$Q$14,INT((ROW()-13)/2),0)),IF(ISBLANK(OFFSET('9. METAS'!$U$20,INT((ROW()-14)/2),0)),"",OFFSET('9. METAS'!$U$20,INT((ROW()-14)/2),0)))</f>
        <v/>
      </c>
      <c r="N131" s="1012">
        <f t="shared" ref="N131" ca="1" si="114">IFERROR(J131/J132,"ND")</f>
        <v>1.17</v>
      </c>
      <c r="O131" s="1008" t="str">
        <f t="shared" ref="O131" ca="1" si="115">IFERROR(((J131+K131)/H131),"ND")</f>
        <v>ND</v>
      </c>
      <c r="P131" s="996"/>
    </row>
    <row r="132" spans="3:16">
      <c r="C132" s="1030"/>
      <c r="D132" s="1026"/>
      <c r="E132" s="1026"/>
      <c r="F132" s="1024"/>
      <c r="G132" s="1021"/>
      <c r="H132" s="1017"/>
      <c r="I132" s="1015"/>
      <c r="J132" s="255">
        <f ca="1">IF(MOD(ROW()-13,2)=0,IF(ISBLANK(OFFSET('11. SEGUIMIENTO 2026'!$N$14,INT((ROW()-13)/2),0)),"",OFFSET('11. SEGUIMIENTO 2026'!$N$14,INT((ROW()-13)/2),0)),IF(ISBLANK(OFFSET('9. METAS'!$R$20,INT((ROW()-14)/2),0)),"",OFFSET('9. METAS'!$R$20,INT((ROW()-14)/2),0)))</f>
        <v>500</v>
      </c>
      <c r="K132" s="256">
        <f ca="1">IF(MOD(ROW()-13,2)=0,IF(ISBLANK(OFFSET('11. SEGUIMIENTO 2026'!$O$14,INT((ROW()-13)/2),0)),"",OFFSET('11. SEGUIMIENTO 2026'!$O$14,INT((ROW()-13)/2),0)),IF(ISBLANK(OFFSET('9. METAS'!$S$20,INT((ROW()-14)/2),0)),"",OFFSET('9. METAS'!$S$20,INT((ROW()-14)/2),0)))</f>
        <v>528</v>
      </c>
      <c r="L132" s="256">
        <f ca="1">IF(MOD(ROW()-13,2)=0,IF(ISBLANK(OFFSET('11. SEGUIMIENTO 2026'!$P$14,INT((ROW()-13)/2),0)),"",OFFSET('11. SEGUIMIENTO 2026'!$P$14,INT((ROW()-13)/2),0)),IF(ISBLANK(OFFSET('9. METAS'!$T$20,INT((ROW()-14)/2),0)),"",OFFSET('9. METAS'!$T$20,INT((ROW()-14)/2),0)))</f>
        <v>496</v>
      </c>
      <c r="M132" s="257">
        <f ca="1">IF(MOD(ROW()-13,2)=0,IF(ISBLANK(OFFSET('11. SEGUIMIENTO 2026'!$Q$14,INT((ROW()-13)/2),0)),"",OFFSET('11. SEGUIMIENTO 2026'!$Q$14,INT((ROW()-13)/2),0)),IF(ISBLANK(OFFSET('9. METAS'!$U$20,INT((ROW()-14)/2),0)),"",OFFSET('9. METAS'!$U$20,INT((ROW()-14)/2),0)))</f>
        <v>600</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017">
        <f ca="1">IF(ISBLANK(OFFSET('9. METAS'!$L$20,INT((ROW()-13)/2),0)),"",OFFSET('9. METAS'!$L$20,INT((ROW()-13)/2),0))</f>
        <v>22</v>
      </c>
      <c r="I133" s="1014"/>
      <c r="J133" s="255">
        <f ca="1">IF(MOD(ROW()-13,2)=0,IF(ISBLANK(OFFSET('11. SEGUIMIENTO 2026'!$N$14,INT((ROW()-13)/2),0)),"",OFFSET('11. SEGUIMIENTO 2026'!$N$14,INT((ROW()-13)/2),0)),IF(ISBLANK(OFFSET('9. METAS'!$R$20,INT((ROW()-14)/2),0)),"",OFFSET('9. METAS'!$R$20,INT((ROW()-14)/2),0)))</f>
        <v>10</v>
      </c>
      <c r="K133" s="256" t="str">
        <f ca="1">IF(MOD(ROW()-13,2)=0,IF(ISBLANK(OFFSET('11. SEGUIMIENTO 2026'!$O$14,INT((ROW()-13)/2),0)),"",OFFSET('11. SEGUIMIENTO 2026'!$O$14,INT((ROW()-13)/2),0)),IF(ISBLANK(OFFSET('9. METAS'!$S$20,INT((ROW()-14)/2),0)),"",OFFSET('9. METAS'!$S$20,INT((ROW()-14)/2),0)))</f>
        <v/>
      </c>
      <c r="L133" s="256" t="str">
        <f ca="1">IF(MOD(ROW()-13,2)=0,IF(ISBLANK(OFFSET('11. SEGUIMIENTO 2026'!$P$14,INT((ROW()-13)/2),0)),"",OFFSET('11. SEGUIMIENTO 2026'!$P$14,INT((ROW()-13)/2),0)),IF(ISBLANK(OFFSET('9. METAS'!$T$20,INT((ROW()-14)/2),0)),"",OFFSET('9. METAS'!$T$20,INT((ROW()-14)/2),0)))</f>
        <v/>
      </c>
      <c r="M133" s="257" t="str">
        <f ca="1">IF(MOD(ROW()-13,2)=0,IF(ISBLANK(OFFSET('11. SEGUIMIENTO 2026'!$Q$14,INT((ROW()-13)/2),0)),"",OFFSET('11. SEGUIMIENTO 2026'!$Q$14,INT((ROW()-13)/2),0)),IF(ISBLANK(OFFSET('9. METAS'!$U$20,INT((ROW()-14)/2),0)),"",OFFSET('9. METAS'!$U$20,INT((ROW()-14)/2),0)))</f>
        <v/>
      </c>
      <c r="N133" s="1012">
        <f t="shared" ref="N133" ca="1" si="116">IFERROR(J133/J134,"ND")</f>
        <v>1.6666666666666667</v>
      </c>
      <c r="O133" s="1008" t="str">
        <f t="shared" ref="O133" ca="1" si="117">IFERROR(((J133+K133)/H133),"ND")</f>
        <v>ND</v>
      </c>
      <c r="P133" s="996"/>
    </row>
    <row r="134" spans="3:16">
      <c r="C134" s="1030"/>
      <c r="D134" s="1026"/>
      <c r="E134" s="1026"/>
      <c r="F134" s="1024"/>
      <c r="G134" s="1021"/>
      <c r="H134" s="1017"/>
      <c r="I134" s="1015"/>
      <c r="J134" s="255">
        <f ca="1">IF(MOD(ROW()-13,2)=0,IF(ISBLANK(OFFSET('11. SEGUIMIENTO 2026'!$N$14,INT((ROW()-13)/2),0)),"",OFFSET('11. SEGUIMIENTO 2026'!$N$14,INT((ROW()-13)/2),0)),IF(ISBLANK(OFFSET('9. METAS'!$R$20,INT((ROW()-14)/2),0)),"",OFFSET('9. METAS'!$R$20,INT((ROW()-14)/2),0)))</f>
        <v>6</v>
      </c>
      <c r="K134" s="256">
        <f ca="1">IF(MOD(ROW()-13,2)=0,IF(ISBLANK(OFFSET('11. SEGUIMIENTO 2026'!$O$14,INT((ROW()-13)/2),0)),"",OFFSET('11. SEGUIMIENTO 2026'!$O$14,INT((ROW()-13)/2),0)),IF(ISBLANK(OFFSET('9. METAS'!$S$20,INT((ROW()-14)/2),0)),"",OFFSET('9. METAS'!$S$20,INT((ROW()-14)/2),0)))</f>
        <v>5</v>
      </c>
      <c r="L134" s="256">
        <f ca="1">IF(MOD(ROW()-13,2)=0,IF(ISBLANK(OFFSET('11. SEGUIMIENTO 2026'!$P$14,INT((ROW()-13)/2),0)),"",OFFSET('11. SEGUIMIENTO 2026'!$P$14,INT((ROW()-13)/2),0)),IF(ISBLANK(OFFSET('9. METAS'!$T$20,INT((ROW()-14)/2),0)),"",OFFSET('9. METAS'!$T$20,INT((ROW()-14)/2),0)))</f>
        <v>3</v>
      </c>
      <c r="M134" s="257">
        <f ca="1">IF(MOD(ROW()-13,2)=0,IF(ISBLANK(OFFSET('11. SEGUIMIENTO 2026'!$Q$14,INT((ROW()-13)/2),0)),"",OFFSET('11. SEGUIMIENTO 2026'!$Q$14,INT((ROW()-13)/2),0)),IF(ISBLANK(OFFSET('9. METAS'!$U$20,INT((ROW()-14)/2),0)),"",OFFSET('9. METAS'!$U$20,INT((ROW()-14)/2),0)))</f>
        <v>8</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017">
        <f ca="1">IF(ISBLANK(OFFSET('9. METAS'!$L$20,INT((ROW()-13)/2),0)),"",OFFSET('9. METAS'!$L$20,INT((ROW()-13)/2),0))</f>
        <v>21</v>
      </c>
      <c r="I135" s="1014"/>
      <c r="J135" s="255">
        <f ca="1">IF(MOD(ROW()-13,2)=0,IF(ISBLANK(OFFSET('11. SEGUIMIENTO 2026'!$N$14,INT((ROW()-13)/2),0)),"",OFFSET('11. SEGUIMIENTO 2026'!$N$14,INT((ROW()-13)/2),0)),IF(ISBLANK(OFFSET('9. METAS'!$R$20,INT((ROW()-14)/2),0)),"",OFFSET('9. METAS'!$R$20,INT((ROW()-14)/2),0)))</f>
        <v>0</v>
      </c>
      <c r="K135" s="256" t="str">
        <f ca="1">IF(MOD(ROW()-13,2)=0,IF(ISBLANK(OFFSET('11. SEGUIMIENTO 2026'!$O$14,INT((ROW()-13)/2),0)),"",OFFSET('11. SEGUIMIENTO 2026'!$O$14,INT((ROW()-13)/2),0)),IF(ISBLANK(OFFSET('9. METAS'!$S$20,INT((ROW()-14)/2),0)),"",OFFSET('9. METAS'!$S$20,INT((ROW()-14)/2),0)))</f>
        <v/>
      </c>
      <c r="L135" s="256" t="str">
        <f ca="1">IF(MOD(ROW()-13,2)=0,IF(ISBLANK(OFFSET('11. SEGUIMIENTO 2026'!$P$14,INT((ROW()-13)/2),0)),"",OFFSET('11. SEGUIMIENTO 2026'!$P$14,INT((ROW()-13)/2),0)),IF(ISBLANK(OFFSET('9. METAS'!$T$20,INT((ROW()-14)/2),0)),"",OFFSET('9. METAS'!$T$20,INT((ROW()-14)/2),0)))</f>
        <v/>
      </c>
      <c r="M135" s="257" t="str">
        <f ca="1">IF(MOD(ROW()-13,2)=0,IF(ISBLANK(OFFSET('11. SEGUIMIENTO 2026'!$Q$14,INT((ROW()-13)/2),0)),"",OFFSET('11. SEGUIMIENTO 2026'!$Q$14,INT((ROW()-13)/2),0)),IF(ISBLANK(OFFSET('9. METAS'!$U$20,INT((ROW()-14)/2),0)),"",OFFSET('9. METAS'!$U$20,INT((ROW()-14)/2),0)))</f>
        <v/>
      </c>
      <c r="N135" s="1012">
        <f t="shared" ref="N135" ca="1" si="118">IFERROR(J135/J136,"ND")</f>
        <v>0</v>
      </c>
      <c r="O135" s="1008" t="str">
        <f t="shared" ref="O135" ca="1" si="119">IFERROR(((J135+K135)/H135),"ND")</f>
        <v>ND</v>
      </c>
      <c r="P135" s="996"/>
    </row>
    <row r="136" spans="3:16">
      <c r="C136" s="1030"/>
      <c r="D136" s="1026"/>
      <c r="E136" s="1026"/>
      <c r="F136" s="1024"/>
      <c r="G136" s="1021"/>
      <c r="H136" s="1017"/>
      <c r="I136" s="1015"/>
      <c r="J136" s="255">
        <f ca="1">IF(MOD(ROW()-13,2)=0,IF(ISBLANK(OFFSET('11. SEGUIMIENTO 2026'!$N$14,INT((ROW()-13)/2),0)),"",OFFSET('11. SEGUIMIENTO 2026'!$N$14,INT((ROW()-13)/2),0)),IF(ISBLANK(OFFSET('9. METAS'!$R$20,INT((ROW()-14)/2),0)),"",OFFSET('9. METAS'!$R$20,INT((ROW()-14)/2),0)))</f>
        <v>5</v>
      </c>
      <c r="K136" s="256">
        <f ca="1">IF(MOD(ROW()-13,2)=0,IF(ISBLANK(OFFSET('11. SEGUIMIENTO 2026'!$O$14,INT((ROW()-13)/2),0)),"",OFFSET('11. SEGUIMIENTO 2026'!$O$14,INT((ROW()-13)/2),0)),IF(ISBLANK(OFFSET('9. METAS'!$S$20,INT((ROW()-14)/2),0)),"",OFFSET('9. METAS'!$S$20,INT((ROW()-14)/2),0)))</f>
        <v>6</v>
      </c>
      <c r="L136" s="256">
        <f ca="1">IF(MOD(ROW()-13,2)=0,IF(ISBLANK(OFFSET('11. SEGUIMIENTO 2026'!$P$14,INT((ROW()-13)/2),0)),"",OFFSET('11. SEGUIMIENTO 2026'!$P$14,INT((ROW()-13)/2),0)),IF(ISBLANK(OFFSET('9. METAS'!$T$20,INT((ROW()-14)/2),0)),"",OFFSET('9. METAS'!$T$20,INT((ROW()-14)/2),0)))</f>
        <v>4</v>
      </c>
      <c r="M136" s="257">
        <f ca="1">IF(MOD(ROW()-13,2)=0,IF(ISBLANK(OFFSET('11. SEGUIMIENTO 2026'!$Q$14,INT((ROW()-13)/2),0)),"",OFFSET('11. SEGUIMIENTO 2026'!$Q$14,INT((ROW()-13)/2),0)),IF(ISBLANK(OFFSET('9. METAS'!$U$20,INT((ROW()-14)/2),0)),"",OFFSET('9. METAS'!$U$20,INT((ROW()-14)/2),0)))</f>
        <v>6</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017">
        <f ca="1">IF(ISBLANK(OFFSET('9. METAS'!$L$20,INT((ROW()-13)/2),0)),"",OFFSET('9. METAS'!$L$20,INT((ROW()-13)/2),0))</f>
        <v>8130</v>
      </c>
      <c r="I137" s="1014"/>
      <c r="J137" s="255">
        <f ca="1">IF(MOD(ROW()-13,2)=0,IF(ISBLANK(OFFSET('11. SEGUIMIENTO 2026'!$N$14,INT((ROW()-13)/2),0)),"",OFFSET('11. SEGUIMIENTO 2026'!$N$14,INT((ROW()-13)/2),0)),IF(ISBLANK(OFFSET('9. METAS'!$R$20,INT((ROW()-14)/2),0)),"",OFFSET('9. METAS'!$R$20,INT((ROW()-14)/2),0)))</f>
        <v>3714</v>
      </c>
      <c r="K137" s="256" t="str">
        <f ca="1">IF(MOD(ROW()-13,2)=0,IF(ISBLANK(OFFSET('11. SEGUIMIENTO 2026'!$O$14,INT((ROW()-13)/2),0)),"",OFFSET('11. SEGUIMIENTO 2026'!$O$14,INT((ROW()-13)/2),0)),IF(ISBLANK(OFFSET('9. METAS'!$S$20,INT((ROW()-14)/2),0)),"",OFFSET('9. METAS'!$S$20,INT((ROW()-14)/2),0)))</f>
        <v/>
      </c>
      <c r="L137" s="256" t="str">
        <f ca="1">IF(MOD(ROW()-13,2)=0,IF(ISBLANK(OFFSET('11. SEGUIMIENTO 2026'!$P$14,INT((ROW()-13)/2),0)),"",OFFSET('11. SEGUIMIENTO 2026'!$P$14,INT((ROW()-13)/2),0)),IF(ISBLANK(OFFSET('9. METAS'!$T$20,INT((ROW()-14)/2),0)),"",OFFSET('9. METAS'!$T$20,INT((ROW()-14)/2),0)))</f>
        <v/>
      </c>
      <c r="M137" s="257" t="str">
        <f ca="1">IF(MOD(ROW()-13,2)=0,IF(ISBLANK(OFFSET('11. SEGUIMIENTO 2026'!$Q$14,INT((ROW()-13)/2),0)),"",OFFSET('11. SEGUIMIENTO 2026'!$Q$14,INT((ROW()-13)/2),0)),IF(ISBLANK(OFFSET('9. METAS'!$U$20,INT((ROW()-14)/2),0)),"",OFFSET('9. METAS'!$U$20,INT((ROW()-14)/2),0)))</f>
        <v/>
      </c>
      <c r="N137" s="1012">
        <f t="shared" ref="N137" ca="1" si="120">IFERROR(J137/J138,"ND")</f>
        <v>1.3755555555555556</v>
      </c>
      <c r="O137" s="1008" t="str">
        <f t="shared" ref="O137" ca="1" si="121">IFERROR(((J137+K137)/H137),"ND")</f>
        <v>ND</v>
      </c>
      <c r="P137" s="996"/>
    </row>
    <row r="138" spans="3:16">
      <c r="C138" s="1030"/>
      <c r="D138" s="1026"/>
      <c r="E138" s="1026"/>
      <c r="F138" s="1024"/>
      <c r="G138" s="1021"/>
      <c r="H138" s="1017"/>
      <c r="I138" s="1015"/>
      <c r="J138" s="255">
        <f ca="1">IF(MOD(ROW()-13,2)=0,IF(ISBLANK(OFFSET('11. SEGUIMIENTO 2026'!$N$14,INT((ROW()-13)/2),0)),"",OFFSET('11. SEGUIMIENTO 2026'!$N$14,INT((ROW()-13)/2),0)),IF(ISBLANK(OFFSET('9. METAS'!$R$20,INT((ROW()-14)/2),0)),"",OFFSET('9. METAS'!$R$20,INT((ROW()-14)/2),0)))</f>
        <v>2700</v>
      </c>
      <c r="K138" s="256">
        <f ca="1">IF(MOD(ROW()-13,2)=0,IF(ISBLANK(OFFSET('11. SEGUIMIENTO 2026'!$O$14,INT((ROW()-13)/2),0)),"",OFFSET('11. SEGUIMIENTO 2026'!$O$14,INT((ROW()-13)/2),0)),IF(ISBLANK(OFFSET('9. METAS'!$S$20,INT((ROW()-14)/2),0)),"",OFFSET('9. METAS'!$S$20,INT((ROW()-14)/2),0)))</f>
        <v>1500</v>
      </c>
      <c r="L138" s="256">
        <f ca="1">IF(MOD(ROW()-13,2)=0,IF(ISBLANK(OFFSET('11. SEGUIMIENTO 2026'!$P$14,INT((ROW()-13)/2),0)),"",OFFSET('11. SEGUIMIENTO 2026'!$P$14,INT((ROW()-13)/2),0)),IF(ISBLANK(OFFSET('9. METAS'!$T$20,INT((ROW()-14)/2),0)),"",OFFSET('9. METAS'!$T$20,INT((ROW()-14)/2),0)))</f>
        <v>1580</v>
      </c>
      <c r="M138" s="257">
        <f ca="1">IF(MOD(ROW()-13,2)=0,IF(ISBLANK(OFFSET('11. SEGUIMIENTO 2026'!$Q$14,INT((ROW()-13)/2),0)),"",OFFSET('11. SEGUIMIENTO 2026'!$Q$14,INT((ROW()-13)/2),0)),IF(ISBLANK(OFFSET('9. METAS'!$U$20,INT((ROW()-14)/2),0)),"",OFFSET('9. METAS'!$U$20,INT((ROW()-14)/2),0)))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017">
        <f ca="1">IF(ISBLANK(OFFSET('9. METAS'!$L$20,INT((ROW()-13)/2),0)),"",OFFSET('9. METAS'!$L$20,INT((ROW()-13)/2),0))</f>
        <v>15</v>
      </c>
      <c r="I139" s="1014"/>
      <c r="J139" s="255">
        <f ca="1">IF(MOD(ROW()-13,2)=0,IF(ISBLANK(OFFSET('11. SEGUIMIENTO 2026'!$N$14,INT((ROW()-13)/2),0)),"",OFFSET('11. SEGUIMIENTO 2026'!$N$14,INT((ROW()-13)/2),0)),IF(ISBLANK(OFFSET('9. METAS'!$R$20,INT((ROW()-14)/2),0)),"",OFFSET('9. METAS'!$R$20,INT((ROW()-14)/2),0)))</f>
        <v>5</v>
      </c>
      <c r="K139" s="256" t="str">
        <f ca="1">IF(MOD(ROW()-13,2)=0,IF(ISBLANK(OFFSET('11. SEGUIMIENTO 2026'!$O$14,INT((ROW()-13)/2),0)),"",OFFSET('11. SEGUIMIENTO 2026'!$O$14,INT((ROW()-13)/2),0)),IF(ISBLANK(OFFSET('9. METAS'!$S$20,INT((ROW()-14)/2),0)),"",OFFSET('9. METAS'!$S$20,INT((ROW()-14)/2),0)))</f>
        <v/>
      </c>
      <c r="L139" s="256" t="str">
        <f ca="1">IF(MOD(ROW()-13,2)=0,IF(ISBLANK(OFFSET('11. SEGUIMIENTO 2026'!$P$14,INT((ROW()-13)/2),0)),"",OFFSET('11. SEGUIMIENTO 2026'!$P$14,INT((ROW()-13)/2),0)),IF(ISBLANK(OFFSET('9. METAS'!$T$20,INT((ROW()-14)/2),0)),"",OFFSET('9. METAS'!$T$20,INT((ROW()-14)/2),0)))</f>
        <v/>
      </c>
      <c r="M139" s="257" t="str">
        <f ca="1">IF(MOD(ROW()-13,2)=0,IF(ISBLANK(OFFSET('11. SEGUIMIENTO 2026'!$Q$14,INT((ROW()-13)/2),0)),"",OFFSET('11. SEGUIMIENTO 2026'!$Q$14,INT((ROW()-13)/2),0)),IF(ISBLANK(OFFSET('9. METAS'!$U$20,INT((ROW()-14)/2),0)),"",OFFSET('9. METAS'!$U$20,INT((ROW()-14)/2),0)))</f>
        <v/>
      </c>
      <c r="N139" s="1012">
        <f t="shared" ref="N139" ca="1" si="122">IFERROR(J139/J140,"ND")</f>
        <v>1.6666666666666667</v>
      </c>
      <c r="O139" s="1008" t="str">
        <f t="shared" ref="O139" ca="1" si="123">IFERROR(((J139+K139)/H139),"ND")</f>
        <v>ND</v>
      </c>
      <c r="P139" s="996"/>
    </row>
    <row r="140" spans="3:16">
      <c r="C140" s="1030"/>
      <c r="D140" s="1026"/>
      <c r="E140" s="1026"/>
      <c r="F140" s="1024"/>
      <c r="G140" s="1021"/>
      <c r="H140" s="1017"/>
      <c r="I140" s="1015"/>
      <c r="J140" s="255">
        <f ca="1">IF(MOD(ROW()-13,2)=0,IF(ISBLANK(OFFSET('11. SEGUIMIENTO 2026'!$N$14,INT((ROW()-13)/2),0)),"",OFFSET('11. SEGUIMIENTO 2026'!$N$14,INT((ROW()-13)/2),0)),IF(ISBLANK(OFFSET('9. METAS'!$R$20,INT((ROW()-14)/2),0)),"",OFFSET('9. METAS'!$R$20,INT((ROW()-14)/2),0)))</f>
        <v>3</v>
      </c>
      <c r="K140" s="256">
        <f ca="1">IF(MOD(ROW()-13,2)=0,IF(ISBLANK(OFFSET('11. SEGUIMIENTO 2026'!$O$14,INT((ROW()-13)/2),0)),"",OFFSET('11. SEGUIMIENTO 2026'!$O$14,INT((ROW()-13)/2),0)),IF(ISBLANK(OFFSET('9. METAS'!$S$20,INT((ROW()-14)/2),0)),"",OFFSET('9. METAS'!$S$20,INT((ROW()-14)/2),0)))</f>
        <v>3</v>
      </c>
      <c r="L140" s="256">
        <f ca="1">IF(MOD(ROW()-13,2)=0,IF(ISBLANK(OFFSET('11. SEGUIMIENTO 2026'!$P$14,INT((ROW()-13)/2),0)),"",OFFSET('11. SEGUIMIENTO 2026'!$P$14,INT((ROW()-13)/2),0)),IF(ISBLANK(OFFSET('9. METAS'!$T$20,INT((ROW()-14)/2),0)),"",OFFSET('9. METAS'!$T$20,INT((ROW()-14)/2),0)))</f>
        <v>4</v>
      </c>
      <c r="M140" s="257">
        <f ca="1">IF(MOD(ROW()-13,2)=0,IF(ISBLANK(OFFSET('11. SEGUIMIENTO 2026'!$Q$14,INT((ROW()-13)/2),0)),"",OFFSET('11. SEGUIMIENTO 2026'!$Q$14,INT((ROW()-13)/2),0)),IF(ISBLANK(OFFSET('9. METAS'!$U$20,INT((ROW()-14)/2),0)),"",OFFSET('9. METAS'!$U$20,INT((ROW()-14)/2),0)))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017">
        <f ca="1">IF(ISBLANK(OFFSET('9. METAS'!$L$20,INT((ROW()-13)/2),0)),"",OFFSET('9. METAS'!$L$20,INT((ROW()-13)/2),0))</f>
        <v>2500</v>
      </c>
      <c r="I141" s="1014"/>
      <c r="J141" s="255">
        <f ca="1">IF(MOD(ROW()-13,2)=0,IF(ISBLANK(OFFSET('11. SEGUIMIENTO 2026'!$N$14,INT((ROW()-13)/2),0)),"",OFFSET('11. SEGUIMIENTO 2026'!$N$14,INT((ROW()-13)/2),0)),IF(ISBLANK(OFFSET('9. METAS'!$R$20,INT((ROW()-14)/2),0)),"",OFFSET('9. METAS'!$R$20,INT((ROW()-14)/2),0)))</f>
        <v>709</v>
      </c>
      <c r="K141" s="256" t="str">
        <f ca="1">IF(MOD(ROW()-13,2)=0,IF(ISBLANK(OFFSET('11. SEGUIMIENTO 2026'!$O$14,INT((ROW()-13)/2),0)),"",OFFSET('11. SEGUIMIENTO 2026'!$O$14,INT((ROW()-13)/2),0)),IF(ISBLANK(OFFSET('9. METAS'!$S$20,INT((ROW()-14)/2),0)),"",OFFSET('9. METAS'!$S$20,INT((ROW()-14)/2),0)))</f>
        <v/>
      </c>
      <c r="L141" s="256" t="str">
        <f ca="1">IF(MOD(ROW()-13,2)=0,IF(ISBLANK(OFFSET('11. SEGUIMIENTO 2026'!$P$14,INT((ROW()-13)/2),0)),"",OFFSET('11. SEGUIMIENTO 2026'!$P$14,INT((ROW()-13)/2),0)),IF(ISBLANK(OFFSET('9. METAS'!$T$20,INT((ROW()-14)/2),0)),"",OFFSET('9. METAS'!$T$20,INT((ROW()-14)/2),0)))</f>
        <v/>
      </c>
      <c r="M141" s="257" t="str">
        <f ca="1">IF(MOD(ROW()-13,2)=0,IF(ISBLANK(OFFSET('11. SEGUIMIENTO 2026'!$Q$14,INT((ROW()-13)/2),0)),"",OFFSET('11. SEGUIMIENTO 2026'!$Q$14,INT((ROW()-13)/2),0)),IF(ISBLANK(OFFSET('9. METAS'!$U$20,INT((ROW()-14)/2),0)),"",OFFSET('9. METAS'!$U$20,INT((ROW()-14)/2),0)))</f>
        <v/>
      </c>
      <c r="N141" s="1012">
        <f t="shared" ref="N141" ca="1" si="124">IFERROR(J141/J142,"ND")</f>
        <v>1.1816666666666666</v>
      </c>
      <c r="O141" s="1008" t="str">
        <f t="shared" ref="O141" ca="1" si="125">IFERROR(((J141+K141)/H141),"ND")</f>
        <v>ND</v>
      </c>
      <c r="P141" s="996"/>
    </row>
    <row r="142" spans="3:16">
      <c r="C142" s="1030"/>
      <c r="D142" s="1026"/>
      <c r="E142" s="1026"/>
      <c r="F142" s="1024"/>
      <c r="G142" s="1021"/>
      <c r="H142" s="1017"/>
      <c r="I142" s="1015"/>
      <c r="J142" s="255">
        <f ca="1">IF(MOD(ROW()-13,2)=0,IF(ISBLANK(OFFSET('11. SEGUIMIENTO 2026'!$N$14,INT((ROW()-13)/2),0)),"",OFFSET('11. SEGUIMIENTO 2026'!$N$14,INT((ROW()-13)/2),0)),IF(ISBLANK(OFFSET('9. METAS'!$R$20,INT((ROW()-14)/2),0)),"",OFFSET('9. METAS'!$R$20,INT((ROW()-14)/2),0)))</f>
        <v>600</v>
      </c>
      <c r="K142" s="256">
        <f ca="1">IF(MOD(ROW()-13,2)=0,IF(ISBLANK(OFFSET('11. SEGUIMIENTO 2026'!$O$14,INT((ROW()-13)/2),0)),"",OFFSET('11. SEGUIMIENTO 2026'!$O$14,INT((ROW()-13)/2),0)),IF(ISBLANK(OFFSET('9. METAS'!$S$20,INT((ROW()-14)/2),0)),"",OFFSET('9. METAS'!$S$20,INT((ROW()-14)/2),0)))</f>
        <v>750</v>
      </c>
      <c r="L142" s="256">
        <f ca="1">IF(MOD(ROW()-13,2)=0,IF(ISBLANK(OFFSET('11. SEGUIMIENTO 2026'!$P$14,INT((ROW()-13)/2),0)),"",OFFSET('11. SEGUIMIENTO 2026'!$P$14,INT((ROW()-13)/2),0)),IF(ISBLANK(OFFSET('9. METAS'!$T$20,INT((ROW()-14)/2),0)),"",OFFSET('9. METAS'!$T$20,INT((ROW()-14)/2),0)))</f>
        <v>650</v>
      </c>
      <c r="M142" s="257">
        <f ca="1">IF(MOD(ROW()-13,2)=0,IF(ISBLANK(OFFSET('11. SEGUIMIENTO 2026'!$Q$14,INT((ROW()-13)/2),0)),"",OFFSET('11. SEGUIMIENTO 2026'!$Q$14,INT((ROW()-13)/2),0)),IF(ISBLANK(OFFSET('9. METAS'!$U$20,INT((ROW()-14)/2),0)),"",OFFSET('9. METAS'!$U$20,INT((ROW()-14)/2),0)))</f>
        <v>500</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017">
        <f ca="1">IF(ISBLANK(OFFSET('9. METAS'!$L$20,INT((ROW()-13)/2),0)),"",OFFSET('9. METAS'!$L$20,INT((ROW()-13)/2),0))</f>
        <v>370</v>
      </c>
      <c r="I143" s="1014"/>
      <c r="J143" s="255">
        <f ca="1">IF(MOD(ROW()-13,2)=0,IF(ISBLANK(OFFSET('11. SEGUIMIENTO 2026'!$N$14,INT((ROW()-13)/2),0)),"",OFFSET('11. SEGUIMIENTO 2026'!$N$14,INT((ROW()-13)/2),0)),IF(ISBLANK(OFFSET('9. METAS'!$R$20,INT((ROW()-14)/2),0)),"",OFFSET('9. METAS'!$R$20,INT((ROW()-14)/2),0)))</f>
        <v>113</v>
      </c>
      <c r="K143" s="256" t="str">
        <f ca="1">IF(MOD(ROW()-13,2)=0,IF(ISBLANK(OFFSET('11. SEGUIMIENTO 2026'!$O$14,INT((ROW()-13)/2),0)),"",OFFSET('11. SEGUIMIENTO 2026'!$O$14,INT((ROW()-13)/2),0)),IF(ISBLANK(OFFSET('9. METAS'!$S$20,INT((ROW()-14)/2),0)),"",OFFSET('9. METAS'!$S$20,INT((ROW()-14)/2),0)))</f>
        <v/>
      </c>
      <c r="L143" s="256" t="str">
        <f ca="1">IF(MOD(ROW()-13,2)=0,IF(ISBLANK(OFFSET('11. SEGUIMIENTO 2026'!$P$14,INT((ROW()-13)/2),0)),"",OFFSET('11. SEGUIMIENTO 2026'!$P$14,INT((ROW()-13)/2),0)),IF(ISBLANK(OFFSET('9. METAS'!$T$20,INT((ROW()-14)/2),0)),"",OFFSET('9. METAS'!$T$20,INT((ROW()-14)/2),0)))</f>
        <v/>
      </c>
      <c r="M143" s="257" t="str">
        <f ca="1">IF(MOD(ROW()-13,2)=0,IF(ISBLANK(OFFSET('11. SEGUIMIENTO 2026'!$Q$14,INT((ROW()-13)/2),0)),"",OFFSET('11. SEGUIMIENTO 2026'!$Q$14,INT((ROW()-13)/2),0)),IF(ISBLANK(OFFSET('9. METAS'!$U$20,INT((ROW()-14)/2),0)),"",OFFSET('9. METAS'!$U$20,INT((ROW()-14)/2),0)))</f>
        <v/>
      </c>
      <c r="N143" s="1012">
        <f t="shared" ref="N143" ca="1" si="126">IFERROR(J143/J144,"ND")</f>
        <v>1.3294117647058823</v>
      </c>
      <c r="O143" s="1008" t="str">
        <f t="shared" ref="O143" ca="1" si="127">IFERROR(((J143+K143)/H143),"ND")</f>
        <v>ND</v>
      </c>
      <c r="P143" s="996"/>
    </row>
    <row r="144" spans="3:16">
      <c r="C144" s="1030"/>
      <c r="D144" s="1026"/>
      <c r="E144" s="1026"/>
      <c r="F144" s="1024"/>
      <c r="G144" s="1021"/>
      <c r="H144" s="1017"/>
      <c r="I144" s="1015"/>
      <c r="J144" s="255">
        <f ca="1">IF(MOD(ROW()-13,2)=0,IF(ISBLANK(OFFSET('11. SEGUIMIENTO 2026'!$N$14,INT((ROW()-13)/2),0)),"",OFFSET('11. SEGUIMIENTO 2026'!$N$14,INT((ROW()-13)/2),0)),IF(ISBLANK(OFFSET('9. METAS'!$R$20,INT((ROW()-14)/2),0)),"",OFFSET('9. METAS'!$R$20,INT((ROW()-14)/2),0)))</f>
        <v>85</v>
      </c>
      <c r="K144" s="256">
        <f ca="1">IF(MOD(ROW()-13,2)=0,IF(ISBLANK(OFFSET('11. SEGUIMIENTO 2026'!$O$14,INT((ROW()-13)/2),0)),"",OFFSET('11. SEGUIMIENTO 2026'!$O$14,INT((ROW()-13)/2),0)),IF(ISBLANK(OFFSET('9. METAS'!$S$20,INT((ROW()-14)/2),0)),"",OFFSET('9. METAS'!$S$20,INT((ROW()-14)/2),0)))</f>
        <v>110</v>
      </c>
      <c r="L144" s="256">
        <f ca="1">IF(MOD(ROW()-13,2)=0,IF(ISBLANK(OFFSET('11. SEGUIMIENTO 2026'!$P$14,INT((ROW()-13)/2),0)),"",OFFSET('11. SEGUIMIENTO 2026'!$P$14,INT((ROW()-13)/2),0)),IF(ISBLANK(OFFSET('9. METAS'!$T$20,INT((ROW()-14)/2),0)),"",OFFSET('9. METAS'!$T$20,INT((ROW()-14)/2),0)))</f>
        <v>95</v>
      </c>
      <c r="M144" s="257">
        <f ca="1">IF(MOD(ROW()-13,2)=0,IF(ISBLANK(OFFSET('11. SEGUIMIENTO 2026'!$Q$14,INT((ROW()-13)/2),0)),"",OFFSET('11. SEGUIMIENTO 2026'!$Q$14,INT((ROW()-13)/2),0)),IF(ISBLANK(OFFSET('9. METAS'!$U$20,INT((ROW()-14)/2),0)),"",OFFSET('9. METAS'!$U$20,INT((ROW()-14)/2),0)))</f>
        <v>80</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017">
        <f ca="1">IF(ISBLANK(OFFSET('9. METAS'!$L$20,INT((ROW()-13)/2),0)),"",OFFSET('9. METAS'!$L$20,INT((ROW()-13)/2),0))</f>
        <v>3</v>
      </c>
      <c r="I145" s="1014"/>
      <c r="J145" s="255">
        <f ca="1">IF(MOD(ROW()-13,2)=0,IF(ISBLANK(OFFSET('11. SEGUIMIENTO 2026'!$N$14,INT((ROW()-13)/2),0)),"",OFFSET('11. SEGUIMIENTO 2026'!$N$14,INT((ROW()-13)/2),0)),IF(ISBLANK(OFFSET('9. METAS'!$R$20,INT((ROW()-14)/2),0)),"",OFFSET('9. METAS'!$R$20,INT((ROW()-14)/2),0)))</f>
        <v>0</v>
      </c>
      <c r="K145" s="256" t="str">
        <f ca="1">IF(MOD(ROW()-13,2)=0,IF(ISBLANK(OFFSET('11. SEGUIMIENTO 2026'!$O$14,INT((ROW()-13)/2),0)),"",OFFSET('11. SEGUIMIENTO 2026'!$O$14,INT((ROW()-13)/2),0)),IF(ISBLANK(OFFSET('9. METAS'!$S$20,INT((ROW()-14)/2),0)),"",OFFSET('9. METAS'!$S$20,INT((ROW()-14)/2),0)))</f>
        <v/>
      </c>
      <c r="L145" s="256" t="str">
        <f ca="1">IF(MOD(ROW()-13,2)=0,IF(ISBLANK(OFFSET('11. SEGUIMIENTO 2026'!$P$14,INT((ROW()-13)/2),0)),"",OFFSET('11. SEGUIMIENTO 2026'!$P$14,INT((ROW()-13)/2),0)),IF(ISBLANK(OFFSET('9. METAS'!$T$20,INT((ROW()-14)/2),0)),"",OFFSET('9. METAS'!$T$20,INT((ROW()-14)/2),0)))</f>
        <v/>
      </c>
      <c r="M145" s="257" t="str">
        <f ca="1">IF(MOD(ROW()-13,2)=0,IF(ISBLANK(OFFSET('11. SEGUIMIENTO 2026'!$Q$14,INT((ROW()-13)/2),0)),"",OFFSET('11. SEGUIMIENTO 2026'!$Q$14,INT((ROW()-13)/2),0)),IF(ISBLANK(OFFSET('9. METAS'!$U$20,INT((ROW()-14)/2),0)),"",OFFSET('9. METAS'!$U$20,INT((ROW()-14)/2),0)))</f>
        <v/>
      </c>
      <c r="N145" s="1012">
        <f t="shared" ref="N145" ca="1" si="128">IFERROR(J145/J146,"ND")</f>
        <v>0</v>
      </c>
      <c r="O145" s="1008" t="str">
        <f t="shared" ref="O145" ca="1" si="129">IFERROR(((J145+K145)/H145),"ND")</f>
        <v>ND</v>
      </c>
      <c r="P145" s="996"/>
    </row>
    <row r="146" spans="3:16">
      <c r="C146" s="1030"/>
      <c r="D146" s="1026"/>
      <c r="E146" s="1026"/>
      <c r="F146" s="1024"/>
      <c r="G146" s="1021"/>
      <c r="H146" s="1017"/>
      <c r="I146" s="1015"/>
      <c r="J146" s="255">
        <f ca="1">IF(MOD(ROW()-13,2)=0,IF(ISBLANK(OFFSET('11. SEGUIMIENTO 2026'!$N$14,INT((ROW()-13)/2),0)),"",OFFSET('11. SEGUIMIENTO 2026'!$N$14,INT((ROW()-13)/2),0)),IF(ISBLANK(OFFSET('9. METAS'!$R$20,INT((ROW()-14)/2),0)),"",OFFSET('9. METAS'!$R$20,INT((ROW()-14)/2),0)))</f>
        <v>1</v>
      </c>
      <c r="K146" s="256">
        <f ca="1">IF(MOD(ROW()-13,2)=0,IF(ISBLANK(OFFSET('11. SEGUIMIENTO 2026'!$O$14,INT((ROW()-13)/2),0)),"",OFFSET('11. SEGUIMIENTO 2026'!$O$14,INT((ROW()-13)/2),0)),IF(ISBLANK(OFFSET('9. METAS'!$S$20,INT((ROW()-14)/2),0)),"",OFFSET('9. METAS'!$S$20,INT((ROW()-14)/2),0)))</f>
        <v>1</v>
      </c>
      <c r="L146" s="256" t="str">
        <f ca="1">IF(MOD(ROW()-13,2)=0,IF(ISBLANK(OFFSET('11. SEGUIMIENTO 2026'!$P$14,INT((ROW()-13)/2),0)),"",OFFSET('11. SEGUIMIENTO 2026'!$P$14,INT((ROW()-13)/2),0)),IF(ISBLANK(OFFSET('9. METAS'!$T$20,INT((ROW()-14)/2),0)),"",OFFSET('9. METAS'!$T$20,INT((ROW()-14)/2),0)))</f>
        <v>NP</v>
      </c>
      <c r="M146" s="257">
        <f ca="1">IF(MOD(ROW()-13,2)=0,IF(ISBLANK(OFFSET('11. SEGUIMIENTO 2026'!$Q$14,INT((ROW()-13)/2),0)),"",OFFSET('11. SEGUIMIENTO 2026'!$Q$14,INT((ROW()-13)/2),0)),IF(ISBLANK(OFFSET('9. METAS'!$U$20,INT((ROW()-14)/2),0)),"",OFFSET('9. METAS'!$U$20,INT((ROW()-14)/2),0)))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017">
        <f ca="1">IF(ISBLANK(OFFSET('9. METAS'!$L$20,INT((ROW()-13)/2),0)),"",OFFSET('9. METAS'!$L$20,INT((ROW()-13)/2),0))</f>
        <v>4510</v>
      </c>
      <c r="I147" s="1014"/>
      <c r="J147" s="255">
        <f ca="1">IF(MOD(ROW()-13,2)=0,IF(ISBLANK(OFFSET('11. SEGUIMIENTO 2026'!$N$14,INT((ROW()-13)/2),0)),"",OFFSET('11. SEGUIMIENTO 2026'!$N$14,INT((ROW()-13)/2),0)),IF(ISBLANK(OFFSET('9. METAS'!$R$20,INT((ROW()-14)/2),0)),"",OFFSET('9. METAS'!$R$20,INT((ROW()-14)/2),0)))</f>
        <v>181</v>
      </c>
      <c r="K147" s="256" t="str">
        <f ca="1">IF(MOD(ROW()-13,2)=0,IF(ISBLANK(OFFSET('11. SEGUIMIENTO 2026'!$O$14,INT((ROW()-13)/2),0)),"",OFFSET('11. SEGUIMIENTO 2026'!$O$14,INT((ROW()-13)/2),0)),IF(ISBLANK(OFFSET('9. METAS'!$S$20,INT((ROW()-14)/2),0)),"",OFFSET('9. METAS'!$S$20,INT((ROW()-14)/2),0)))</f>
        <v/>
      </c>
      <c r="L147" s="256" t="str">
        <f ca="1">IF(MOD(ROW()-13,2)=0,IF(ISBLANK(OFFSET('11. SEGUIMIENTO 2026'!$P$14,INT((ROW()-13)/2),0)),"",OFFSET('11. SEGUIMIENTO 2026'!$P$14,INT((ROW()-13)/2),0)),IF(ISBLANK(OFFSET('9. METAS'!$T$20,INT((ROW()-14)/2),0)),"",OFFSET('9. METAS'!$T$20,INT((ROW()-14)/2),0)))</f>
        <v/>
      </c>
      <c r="M147" s="257" t="str">
        <f ca="1">IF(MOD(ROW()-13,2)=0,IF(ISBLANK(OFFSET('11. SEGUIMIENTO 2026'!$Q$14,INT((ROW()-13)/2),0)),"",OFFSET('11. SEGUIMIENTO 2026'!$Q$14,INT((ROW()-13)/2),0)),IF(ISBLANK(OFFSET('9. METAS'!$U$20,INT((ROW()-14)/2),0)),"",OFFSET('9. METAS'!$U$20,INT((ROW()-14)/2),0)))</f>
        <v/>
      </c>
      <c r="N147" s="1012">
        <f t="shared" ref="N147" ca="1" si="130">IFERROR(J147/J148,"ND")</f>
        <v>0.4491315136476427</v>
      </c>
      <c r="O147" s="1008" t="str">
        <f t="shared" ref="O147" ca="1" si="131">IFERROR(((J147+K147)/H147),"ND")</f>
        <v>ND</v>
      </c>
      <c r="P147" s="996"/>
    </row>
    <row r="148" spans="3:16">
      <c r="C148" s="1030"/>
      <c r="D148" s="1026"/>
      <c r="E148" s="1026"/>
      <c r="F148" s="1024"/>
      <c r="G148" s="1021"/>
      <c r="H148" s="1017"/>
      <c r="I148" s="1015"/>
      <c r="J148" s="255">
        <f ca="1">IF(MOD(ROW()-13,2)=0,IF(ISBLANK(OFFSET('11. SEGUIMIENTO 2026'!$N$14,INT((ROW()-13)/2),0)),"",OFFSET('11. SEGUIMIENTO 2026'!$N$14,INT((ROW()-13)/2),0)),IF(ISBLANK(OFFSET('9. METAS'!$R$20,INT((ROW()-14)/2),0)),"",OFFSET('9. METAS'!$R$20,INT((ROW()-14)/2),0)))</f>
        <v>403</v>
      </c>
      <c r="K148" s="256">
        <f ca="1">IF(MOD(ROW()-13,2)=0,IF(ISBLANK(OFFSET('11. SEGUIMIENTO 2026'!$O$14,INT((ROW()-13)/2),0)),"",OFFSET('11. SEGUIMIENTO 2026'!$O$14,INT((ROW()-13)/2),0)),IF(ISBLANK(OFFSET('9. METAS'!$S$20,INT((ROW()-14)/2),0)),"",OFFSET('9. METAS'!$S$20,INT((ROW()-14)/2),0)))</f>
        <v>1361</v>
      </c>
      <c r="L148" s="256">
        <f ca="1">IF(MOD(ROW()-13,2)=0,IF(ISBLANK(OFFSET('11. SEGUIMIENTO 2026'!$P$14,INT((ROW()-13)/2),0)),"",OFFSET('11. SEGUIMIENTO 2026'!$P$14,INT((ROW()-13)/2),0)),IF(ISBLANK(OFFSET('9. METAS'!$T$20,INT((ROW()-14)/2),0)),"",OFFSET('9. METAS'!$T$20,INT((ROW()-14)/2),0)))</f>
        <v>1512</v>
      </c>
      <c r="M148" s="257">
        <f ca="1">IF(MOD(ROW()-13,2)=0,IF(ISBLANK(OFFSET('11. SEGUIMIENTO 2026'!$Q$14,INT((ROW()-13)/2),0)),"",OFFSET('11. SEGUIMIENTO 2026'!$Q$14,INT((ROW()-13)/2),0)),IF(ISBLANK(OFFSET('9. METAS'!$U$20,INT((ROW()-14)/2),0)),"",OFFSET('9. METAS'!$U$20,INT((ROW()-14)/2),0)))</f>
        <v>1234</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017">
        <f ca="1">IF(ISBLANK(OFFSET('9. METAS'!$L$20,INT((ROW()-13)/2),0)),"",OFFSET('9. METAS'!$L$20,INT((ROW()-13)/2),0))</f>
        <v>998</v>
      </c>
      <c r="I149" s="1014"/>
      <c r="J149" s="255">
        <f ca="1">IF(MOD(ROW()-13,2)=0,IF(ISBLANK(OFFSET('11. SEGUIMIENTO 2026'!$N$14,INT((ROW()-13)/2),0)),"",OFFSET('11. SEGUIMIENTO 2026'!$N$14,INT((ROW()-13)/2),0)),IF(ISBLANK(OFFSET('9. METAS'!$R$20,INT((ROW()-14)/2),0)),"",OFFSET('9. METAS'!$R$20,INT((ROW()-14)/2),0)))</f>
        <v>11</v>
      </c>
      <c r="K149" s="256" t="str">
        <f ca="1">IF(MOD(ROW()-13,2)=0,IF(ISBLANK(OFFSET('11. SEGUIMIENTO 2026'!$O$14,INT((ROW()-13)/2),0)),"",OFFSET('11. SEGUIMIENTO 2026'!$O$14,INT((ROW()-13)/2),0)),IF(ISBLANK(OFFSET('9. METAS'!$S$20,INT((ROW()-14)/2),0)),"",OFFSET('9. METAS'!$S$20,INT((ROW()-14)/2),0)))</f>
        <v/>
      </c>
      <c r="L149" s="256" t="str">
        <f ca="1">IF(MOD(ROW()-13,2)=0,IF(ISBLANK(OFFSET('11. SEGUIMIENTO 2026'!$P$14,INT((ROW()-13)/2),0)),"",OFFSET('11. SEGUIMIENTO 2026'!$P$14,INT((ROW()-13)/2),0)),IF(ISBLANK(OFFSET('9. METAS'!$T$20,INT((ROW()-14)/2),0)),"",OFFSET('9. METAS'!$T$20,INT((ROW()-14)/2),0)))</f>
        <v/>
      </c>
      <c r="M149" s="257" t="str">
        <f ca="1">IF(MOD(ROW()-13,2)=0,IF(ISBLANK(OFFSET('11. SEGUIMIENTO 2026'!$Q$14,INT((ROW()-13)/2),0)),"",OFFSET('11. SEGUIMIENTO 2026'!$Q$14,INT((ROW()-13)/2),0)),IF(ISBLANK(OFFSET('9. METAS'!$U$20,INT((ROW()-14)/2),0)),"",OFFSET('9. METAS'!$U$20,INT((ROW()-14)/2),0)))</f>
        <v/>
      </c>
      <c r="N149" s="1012">
        <f t="shared" ref="N149" ca="1" si="132">IFERROR(J149/J150,"ND")</f>
        <v>6.4327485380116955E-2</v>
      </c>
      <c r="O149" s="1008" t="str">
        <f t="shared" ref="O149" ca="1" si="133">IFERROR(((J149+K149)/H149),"ND")</f>
        <v>ND</v>
      </c>
      <c r="P149" s="996"/>
    </row>
    <row r="150" spans="3:16">
      <c r="C150" s="1030"/>
      <c r="D150" s="1026"/>
      <c r="E150" s="1026"/>
      <c r="F150" s="1024"/>
      <c r="G150" s="1021"/>
      <c r="H150" s="1017"/>
      <c r="I150" s="1015"/>
      <c r="J150" s="255">
        <f ca="1">IF(MOD(ROW()-13,2)=0,IF(ISBLANK(OFFSET('11. SEGUIMIENTO 2026'!$N$14,INT((ROW()-13)/2),0)),"",OFFSET('11. SEGUIMIENTO 2026'!$N$14,INT((ROW()-13)/2),0)),IF(ISBLANK(OFFSET('9. METAS'!$R$20,INT((ROW()-14)/2),0)),"",OFFSET('9. METAS'!$R$20,INT((ROW()-14)/2),0)))</f>
        <v>171</v>
      </c>
      <c r="K150" s="256">
        <f ca="1">IF(MOD(ROW()-13,2)=0,IF(ISBLANK(OFFSET('11. SEGUIMIENTO 2026'!$O$14,INT((ROW()-13)/2),0)),"",OFFSET('11. SEGUIMIENTO 2026'!$O$14,INT((ROW()-13)/2),0)),IF(ISBLANK(OFFSET('9. METAS'!$S$20,INT((ROW()-14)/2),0)),"",OFFSET('9. METAS'!$S$20,INT((ROW()-14)/2),0)))</f>
        <v>314</v>
      </c>
      <c r="L150" s="256">
        <f ca="1">IF(MOD(ROW()-13,2)=0,IF(ISBLANK(OFFSET('11. SEGUIMIENTO 2026'!$P$14,INT((ROW()-13)/2),0)),"",OFFSET('11. SEGUIMIENTO 2026'!$P$14,INT((ROW()-13)/2),0)),IF(ISBLANK(OFFSET('9. METAS'!$T$20,INT((ROW()-14)/2),0)),"",OFFSET('9. METAS'!$T$20,INT((ROW()-14)/2),0)))</f>
        <v>216</v>
      </c>
      <c r="M150" s="257">
        <f ca="1">IF(MOD(ROW()-13,2)=0,IF(ISBLANK(OFFSET('11. SEGUIMIENTO 2026'!$Q$14,INT((ROW()-13)/2),0)),"",OFFSET('11. SEGUIMIENTO 2026'!$Q$14,INT((ROW()-13)/2),0)),IF(ISBLANK(OFFSET('9. METAS'!$U$20,INT((ROW()-14)/2),0)),"",OFFSET('9. METAS'!$U$20,INT((ROW()-14)/2),0)))</f>
        <v>297</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017">
        <f ca="1">IF(ISBLANK(OFFSET('9. METAS'!$L$20,INT((ROW()-13)/2),0)),"",OFFSET('9. METAS'!$L$20,INT((ROW()-13)/2),0))</f>
        <v>14600</v>
      </c>
      <c r="I151" s="1014"/>
      <c r="J151" s="255">
        <f ca="1">IF(MOD(ROW()-13,2)=0,IF(ISBLANK(OFFSET('11. SEGUIMIENTO 2026'!$N$14,INT((ROW()-13)/2),0)),"",OFFSET('11. SEGUIMIENTO 2026'!$N$14,INT((ROW()-13)/2),0)),IF(ISBLANK(OFFSET('9. METAS'!$R$20,INT((ROW()-14)/2),0)),"",OFFSET('9. METAS'!$R$20,INT((ROW()-14)/2),0)))</f>
        <v>838</v>
      </c>
      <c r="K151" s="256" t="str">
        <f ca="1">IF(MOD(ROW()-13,2)=0,IF(ISBLANK(OFFSET('11. SEGUIMIENTO 2026'!$O$14,INT((ROW()-13)/2),0)),"",OFFSET('11. SEGUIMIENTO 2026'!$O$14,INT((ROW()-13)/2),0)),IF(ISBLANK(OFFSET('9. METAS'!$S$20,INT((ROW()-14)/2),0)),"",OFFSET('9. METAS'!$S$20,INT((ROW()-14)/2),0)))</f>
        <v/>
      </c>
      <c r="L151" s="256" t="str">
        <f ca="1">IF(MOD(ROW()-13,2)=0,IF(ISBLANK(OFFSET('11. SEGUIMIENTO 2026'!$P$14,INT((ROW()-13)/2),0)),"",OFFSET('11. SEGUIMIENTO 2026'!$P$14,INT((ROW()-13)/2),0)),IF(ISBLANK(OFFSET('9. METAS'!$T$20,INT((ROW()-14)/2),0)),"",OFFSET('9. METAS'!$T$20,INT((ROW()-14)/2),0)))</f>
        <v/>
      </c>
      <c r="M151" s="257" t="str">
        <f ca="1">IF(MOD(ROW()-13,2)=0,IF(ISBLANK(OFFSET('11. SEGUIMIENTO 2026'!$Q$14,INT((ROW()-13)/2),0)),"",OFFSET('11. SEGUIMIENTO 2026'!$Q$14,INT((ROW()-13)/2),0)),IF(ISBLANK(OFFSET('9. METAS'!$U$20,INT((ROW()-14)/2),0)),"",OFFSET('9. METAS'!$U$20,INT((ROW()-14)/2),0)))</f>
        <v/>
      </c>
      <c r="N151" s="1012">
        <f t="shared" ref="N151" ca="1" si="134">IFERROR(J151/J152,"ND")</f>
        <v>0.59857142857142853</v>
      </c>
      <c r="O151" s="1008" t="str">
        <f t="shared" ref="O151" ca="1" si="135">IFERROR(((J151+K151)/H151),"ND")</f>
        <v>ND</v>
      </c>
      <c r="P151" s="996"/>
    </row>
    <row r="152" spans="3:16">
      <c r="C152" s="1030"/>
      <c r="D152" s="1026"/>
      <c r="E152" s="1026"/>
      <c r="F152" s="1024"/>
      <c r="G152" s="1021"/>
      <c r="H152" s="1017"/>
      <c r="I152" s="1015"/>
      <c r="J152" s="255">
        <f ca="1">IF(MOD(ROW()-13,2)=0,IF(ISBLANK(OFFSET('11. SEGUIMIENTO 2026'!$N$14,INT((ROW()-13)/2),0)),"",OFFSET('11. SEGUIMIENTO 2026'!$N$14,INT((ROW()-13)/2),0)),IF(ISBLANK(OFFSET('9. METAS'!$R$20,INT((ROW()-14)/2),0)),"",OFFSET('9. METAS'!$R$20,INT((ROW()-14)/2),0)))</f>
        <v>1400</v>
      </c>
      <c r="K152" s="256">
        <f ca="1">IF(MOD(ROW()-13,2)=0,IF(ISBLANK(OFFSET('11. SEGUIMIENTO 2026'!$O$14,INT((ROW()-13)/2),0)),"",OFFSET('11. SEGUIMIENTO 2026'!$O$14,INT((ROW()-13)/2),0)),IF(ISBLANK(OFFSET('9. METAS'!$S$20,INT((ROW()-14)/2),0)),"",OFFSET('9. METAS'!$S$20,INT((ROW()-14)/2),0)))</f>
        <v>5400</v>
      </c>
      <c r="L152" s="256">
        <f ca="1">IF(MOD(ROW()-13,2)=0,IF(ISBLANK(OFFSET('11. SEGUIMIENTO 2026'!$P$14,INT((ROW()-13)/2),0)),"",OFFSET('11. SEGUIMIENTO 2026'!$P$14,INT((ROW()-13)/2),0)),IF(ISBLANK(OFFSET('9. METAS'!$T$20,INT((ROW()-14)/2),0)),"",OFFSET('9. METAS'!$T$20,INT((ROW()-14)/2),0)))</f>
        <v>2900</v>
      </c>
      <c r="M152" s="257">
        <f ca="1">IF(MOD(ROW()-13,2)=0,IF(ISBLANK(OFFSET('11. SEGUIMIENTO 2026'!$Q$14,INT((ROW()-13)/2),0)),"",OFFSET('11. SEGUIMIENTO 2026'!$Q$14,INT((ROW()-13)/2),0)),IF(ISBLANK(OFFSET('9. METAS'!$U$20,INT((ROW()-14)/2),0)),"",OFFSET('9. METAS'!$U$20,INT((ROW()-14)/2),0)))</f>
        <v>4900</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017">
        <f ca="1">IF(ISBLANK(OFFSET('9. METAS'!$L$20,INT((ROW()-13)/2),0)),"",OFFSET('9. METAS'!$L$20,INT((ROW()-13)/2),0))</f>
        <v>1381</v>
      </c>
      <c r="I153" s="1014"/>
      <c r="J153" s="255">
        <f ca="1">IF(MOD(ROW()-13,2)=0,IF(ISBLANK(OFFSET('11. SEGUIMIENTO 2026'!$N$14,INT((ROW()-13)/2),0)),"",OFFSET('11. SEGUIMIENTO 2026'!$N$14,INT((ROW()-13)/2),0)),IF(ISBLANK(OFFSET('9. METAS'!$R$20,INT((ROW()-14)/2),0)),"",OFFSET('9. METAS'!$R$20,INT((ROW()-14)/2),0)))</f>
        <v>113</v>
      </c>
      <c r="K153" s="256" t="str">
        <f ca="1">IF(MOD(ROW()-13,2)=0,IF(ISBLANK(OFFSET('11. SEGUIMIENTO 2026'!$O$14,INT((ROW()-13)/2),0)),"",OFFSET('11. SEGUIMIENTO 2026'!$O$14,INT((ROW()-13)/2),0)),IF(ISBLANK(OFFSET('9. METAS'!$S$20,INT((ROW()-14)/2),0)),"",OFFSET('9. METAS'!$S$20,INT((ROW()-14)/2),0)))</f>
        <v/>
      </c>
      <c r="L153" s="256" t="str">
        <f ca="1">IF(MOD(ROW()-13,2)=0,IF(ISBLANK(OFFSET('11. SEGUIMIENTO 2026'!$P$14,INT((ROW()-13)/2),0)),"",OFFSET('11. SEGUIMIENTO 2026'!$P$14,INT((ROW()-13)/2),0)),IF(ISBLANK(OFFSET('9. METAS'!$T$20,INT((ROW()-14)/2),0)),"",OFFSET('9. METAS'!$T$20,INT((ROW()-14)/2),0)))</f>
        <v/>
      </c>
      <c r="M153" s="257" t="str">
        <f ca="1">IF(MOD(ROW()-13,2)=0,IF(ISBLANK(OFFSET('11. SEGUIMIENTO 2026'!$Q$14,INT((ROW()-13)/2),0)),"",OFFSET('11. SEGUIMIENTO 2026'!$Q$14,INT((ROW()-13)/2),0)),IF(ISBLANK(OFFSET('9. METAS'!$U$20,INT((ROW()-14)/2),0)),"",OFFSET('9. METAS'!$U$20,INT((ROW()-14)/2),0)))</f>
        <v/>
      </c>
      <c r="N153" s="1012">
        <f t="shared" ref="N153" ca="1" si="136">IFERROR(J153/J154,"ND")</f>
        <v>0.81294964028776984</v>
      </c>
      <c r="O153" s="1008" t="str">
        <f t="shared" ref="O153" ca="1" si="137">IFERROR(((J153+K153)/H153),"ND")</f>
        <v>ND</v>
      </c>
      <c r="P153" s="996"/>
    </row>
    <row r="154" spans="3:16">
      <c r="C154" s="1030"/>
      <c r="D154" s="1026"/>
      <c r="E154" s="1026"/>
      <c r="F154" s="1024"/>
      <c r="G154" s="1021"/>
      <c r="H154" s="1017"/>
      <c r="I154" s="1015"/>
      <c r="J154" s="255">
        <f ca="1">IF(MOD(ROW()-13,2)=0,IF(ISBLANK(OFFSET('11. SEGUIMIENTO 2026'!$N$14,INT((ROW()-13)/2),0)),"",OFFSET('11. SEGUIMIENTO 2026'!$N$14,INT((ROW()-13)/2),0)),IF(ISBLANK(OFFSET('9. METAS'!$R$20,INT((ROW()-14)/2),0)),"",OFFSET('9. METAS'!$R$20,INT((ROW()-14)/2),0)))</f>
        <v>139</v>
      </c>
      <c r="K154" s="256">
        <f ca="1">IF(MOD(ROW()-13,2)=0,IF(ISBLANK(OFFSET('11. SEGUIMIENTO 2026'!$O$14,INT((ROW()-13)/2),0)),"",OFFSET('11. SEGUIMIENTO 2026'!$O$14,INT((ROW()-13)/2),0)),IF(ISBLANK(OFFSET('9. METAS'!$S$20,INT((ROW()-14)/2),0)),"",OFFSET('9. METAS'!$S$20,INT((ROW()-14)/2),0)))</f>
        <v>491</v>
      </c>
      <c r="L154" s="256">
        <f ca="1">IF(MOD(ROW()-13,2)=0,IF(ISBLANK(OFFSET('11. SEGUIMIENTO 2026'!$P$14,INT((ROW()-13)/2),0)),"",OFFSET('11. SEGUIMIENTO 2026'!$P$14,INT((ROW()-13)/2),0)),IF(ISBLANK(OFFSET('9. METAS'!$T$20,INT((ROW()-14)/2),0)),"",OFFSET('9. METAS'!$T$20,INT((ROW()-14)/2),0)))</f>
        <v>268</v>
      </c>
      <c r="M154" s="257">
        <f ca="1">IF(MOD(ROW()-13,2)=0,IF(ISBLANK(OFFSET('11. SEGUIMIENTO 2026'!$Q$14,INT((ROW()-13)/2),0)),"",OFFSET('11. SEGUIMIENTO 2026'!$Q$14,INT((ROW()-13)/2),0)),IF(ISBLANK(OFFSET('9. METAS'!$U$20,INT((ROW()-14)/2),0)),"",OFFSET('9. METAS'!$U$20,INT((ROW()-14)/2),0)))</f>
        <v>483</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017">
        <f ca="1">IF(ISBLANK(OFFSET('9. METAS'!$L$20,INT((ROW()-13)/2),0)),"",OFFSET('9. METAS'!$L$20,INT((ROW()-13)/2),0))</f>
        <v>523</v>
      </c>
      <c r="I155" s="1014"/>
      <c r="J155" s="255">
        <f ca="1">IF(MOD(ROW()-13,2)=0,IF(ISBLANK(OFFSET('11. SEGUIMIENTO 2026'!$N$14,INT((ROW()-13)/2),0)),"",OFFSET('11. SEGUIMIENTO 2026'!$N$14,INT((ROW()-13)/2),0)),IF(ISBLANK(OFFSET('9. METAS'!$R$20,INT((ROW()-14)/2),0)),"",OFFSET('9. METAS'!$R$20,INT((ROW()-14)/2),0)))</f>
        <v>30</v>
      </c>
      <c r="K155" s="256" t="str">
        <f ca="1">IF(MOD(ROW()-13,2)=0,IF(ISBLANK(OFFSET('11. SEGUIMIENTO 2026'!$O$14,INT((ROW()-13)/2),0)),"",OFFSET('11. SEGUIMIENTO 2026'!$O$14,INT((ROW()-13)/2),0)),IF(ISBLANK(OFFSET('9. METAS'!$S$20,INT((ROW()-14)/2),0)),"",OFFSET('9. METAS'!$S$20,INT((ROW()-14)/2),0)))</f>
        <v/>
      </c>
      <c r="L155" s="256" t="str">
        <f ca="1">IF(MOD(ROW()-13,2)=0,IF(ISBLANK(OFFSET('11. SEGUIMIENTO 2026'!$P$14,INT((ROW()-13)/2),0)),"",OFFSET('11. SEGUIMIENTO 2026'!$P$14,INT((ROW()-13)/2),0)),IF(ISBLANK(OFFSET('9. METAS'!$T$20,INT((ROW()-14)/2),0)),"",OFFSET('9. METAS'!$T$20,INT((ROW()-14)/2),0)))</f>
        <v/>
      </c>
      <c r="M155" s="257" t="str">
        <f ca="1">IF(MOD(ROW()-13,2)=0,IF(ISBLANK(OFFSET('11. SEGUIMIENTO 2026'!$Q$14,INT((ROW()-13)/2),0)),"",OFFSET('11. SEGUIMIENTO 2026'!$Q$14,INT((ROW()-13)/2),0)),IF(ISBLANK(OFFSET('9. METAS'!$U$20,INT((ROW()-14)/2),0)),"",OFFSET('9. METAS'!$U$20,INT((ROW()-14)/2),0)))</f>
        <v/>
      </c>
      <c r="N155" s="1012">
        <f t="shared" ref="N155" ca="1" si="138">IFERROR(J155/J156,"ND")</f>
        <v>0.43478260869565216</v>
      </c>
      <c r="O155" s="1008" t="str">
        <f t="shared" ref="O155" ca="1" si="139">IFERROR(((J155+K155)/H155),"ND")</f>
        <v>ND</v>
      </c>
      <c r="P155" s="996"/>
    </row>
    <row r="156" spans="3:16">
      <c r="C156" s="1030"/>
      <c r="D156" s="1026"/>
      <c r="E156" s="1026"/>
      <c r="F156" s="1024"/>
      <c r="G156" s="1021"/>
      <c r="H156" s="1017"/>
      <c r="I156" s="1015"/>
      <c r="J156" s="255">
        <f ca="1">IF(MOD(ROW()-13,2)=0,IF(ISBLANK(OFFSET('11. SEGUIMIENTO 2026'!$N$14,INT((ROW()-13)/2),0)),"",OFFSET('11. SEGUIMIENTO 2026'!$N$14,INT((ROW()-13)/2),0)),IF(ISBLANK(OFFSET('9. METAS'!$R$20,INT((ROW()-14)/2),0)),"",OFFSET('9. METAS'!$R$20,INT((ROW()-14)/2),0)))</f>
        <v>69</v>
      </c>
      <c r="K156" s="256">
        <f ca="1">IF(MOD(ROW()-13,2)=0,IF(ISBLANK(OFFSET('11. SEGUIMIENTO 2026'!$O$14,INT((ROW()-13)/2),0)),"",OFFSET('11. SEGUIMIENTO 2026'!$O$14,INT((ROW()-13)/2),0)),IF(ISBLANK(OFFSET('9. METAS'!$S$20,INT((ROW()-14)/2),0)),"",OFFSET('9. METAS'!$S$20,INT((ROW()-14)/2),0)))</f>
        <v>169</v>
      </c>
      <c r="L156" s="256">
        <f ca="1">IF(MOD(ROW()-13,2)=0,IF(ISBLANK(OFFSET('11. SEGUIMIENTO 2026'!$P$14,INT((ROW()-13)/2),0)),"",OFFSET('11. SEGUIMIENTO 2026'!$P$14,INT((ROW()-13)/2),0)),IF(ISBLANK(OFFSET('9. METAS'!$T$20,INT((ROW()-14)/2),0)),"",OFFSET('9. METAS'!$T$20,INT((ROW()-14)/2),0)))</f>
        <v>100</v>
      </c>
      <c r="M156" s="257">
        <f ca="1">IF(MOD(ROW()-13,2)=0,IF(ISBLANK(OFFSET('11. SEGUIMIENTO 2026'!$Q$14,INT((ROW()-13)/2),0)),"",OFFSET('11. SEGUIMIENTO 2026'!$Q$14,INT((ROW()-13)/2),0)),IF(ISBLANK(OFFSET('9. METAS'!$U$20,INT((ROW()-14)/2),0)),"",OFFSET('9. METAS'!$U$20,INT((ROW()-14)/2),0)))</f>
        <v>185</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017">
        <f ca="1">IF(ISBLANK(OFFSET('9. METAS'!$L$20,INT((ROW()-13)/2),0)),"",OFFSET('9. METAS'!$L$20,INT((ROW()-13)/2),0))</f>
        <v>10</v>
      </c>
      <c r="I157" s="1014"/>
      <c r="J157" s="255">
        <f ca="1">IF(MOD(ROW()-13,2)=0,IF(ISBLANK(OFFSET('11. SEGUIMIENTO 2026'!$N$14,INT((ROW()-13)/2),0)),"",OFFSET('11. SEGUIMIENTO 2026'!$N$14,INT((ROW()-13)/2),0)),IF(ISBLANK(OFFSET('9. METAS'!$R$20,INT((ROW()-14)/2),0)),"",OFFSET('9. METAS'!$R$20,INT((ROW()-14)/2),0)))</f>
        <v>0</v>
      </c>
      <c r="K157" s="256" t="str">
        <f ca="1">IF(MOD(ROW()-13,2)=0,IF(ISBLANK(OFFSET('11. SEGUIMIENTO 2026'!$O$14,INT((ROW()-13)/2),0)),"",OFFSET('11. SEGUIMIENTO 2026'!$O$14,INT((ROW()-13)/2),0)),IF(ISBLANK(OFFSET('9. METAS'!$S$20,INT((ROW()-14)/2),0)),"",OFFSET('9. METAS'!$S$20,INT((ROW()-14)/2),0)))</f>
        <v/>
      </c>
      <c r="L157" s="256" t="str">
        <f ca="1">IF(MOD(ROW()-13,2)=0,IF(ISBLANK(OFFSET('11. SEGUIMIENTO 2026'!$P$14,INT((ROW()-13)/2),0)),"",OFFSET('11. SEGUIMIENTO 2026'!$P$14,INT((ROW()-13)/2),0)),IF(ISBLANK(OFFSET('9. METAS'!$T$20,INT((ROW()-14)/2),0)),"",OFFSET('9. METAS'!$T$20,INT((ROW()-14)/2),0)))</f>
        <v/>
      </c>
      <c r="M157" s="257" t="str">
        <f ca="1">IF(MOD(ROW()-13,2)=0,IF(ISBLANK(OFFSET('11. SEGUIMIENTO 2026'!$Q$14,INT((ROW()-13)/2),0)),"",OFFSET('11. SEGUIMIENTO 2026'!$Q$14,INT((ROW()-13)/2),0)),IF(ISBLANK(OFFSET('9. METAS'!$U$20,INT((ROW()-14)/2),0)),"",OFFSET('9. METAS'!$U$20,INT((ROW()-14)/2),0)))</f>
        <v/>
      </c>
      <c r="N157" s="1012" t="str">
        <f t="shared" ref="N157" ca="1" si="140">IFERROR(J157/J158,"ND")</f>
        <v>ND</v>
      </c>
      <c r="O157" s="1008" t="str">
        <f t="shared" ref="O157" ca="1" si="141">IFERROR(((J157+K157)/H157),"ND")</f>
        <v>ND</v>
      </c>
      <c r="P157" s="996"/>
    </row>
    <row r="158" spans="3:16">
      <c r="C158" s="1030"/>
      <c r="D158" s="1026"/>
      <c r="E158" s="1026"/>
      <c r="F158" s="1024"/>
      <c r="G158" s="1021"/>
      <c r="H158" s="1017"/>
      <c r="I158" s="1015"/>
      <c r="J158" s="255" t="str">
        <f ca="1">IF(MOD(ROW()-13,2)=0,IF(ISBLANK(OFFSET('11. SEGUIMIENTO 2026'!$N$14,INT((ROW()-13)/2),0)),"",OFFSET('11. SEGUIMIENTO 2026'!$N$14,INT((ROW()-13)/2),0)),IF(ISBLANK(OFFSET('9. METAS'!$R$20,INT((ROW()-14)/2),0)),"",OFFSET('9. METAS'!$R$20,INT((ROW()-14)/2),0)))</f>
        <v>NP</v>
      </c>
      <c r="K158" s="256">
        <f ca="1">IF(MOD(ROW()-13,2)=0,IF(ISBLANK(OFFSET('11. SEGUIMIENTO 2026'!$O$14,INT((ROW()-13)/2),0)),"",OFFSET('11. SEGUIMIENTO 2026'!$O$14,INT((ROW()-13)/2),0)),IF(ISBLANK(OFFSET('9. METAS'!$S$20,INT((ROW()-14)/2),0)),"",OFFSET('9. METAS'!$S$20,INT((ROW()-14)/2),0)))</f>
        <v>3</v>
      </c>
      <c r="L158" s="256">
        <f ca="1">IF(MOD(ROW()-13,2)=0,IF(ISBLANK(OFFSET('11. SEGUIMIENTO 2026'!$P$14,INT((ROW()-13)/2),0)),"",OFFSET('11. SEGUIMIENTO 2026'!$P$14,INT((ROW()-13)/2),0)),IF(ISBLANK(OFFSET('9. METAS'!$T$20,INT((ROW()-14)/2),0)),"",OFFSET('9. METAS'!$T$20,INT((ROW()-14)/2),0)))</f>
        <v>4</v>
      </c>
      <c r="M158" s="257">
        <f ca="1">IF(MOD(ROW()-13,2)=0,IF(ISBLANK(OFFSET('11. SEGUIMIENTO 2026'!$Q$14,INT((ROW()-13)/2),0)),"",OFFSET('11. SEGUIMIENTO 2026'!$Q$14,INT((ROW()-13)/2),0)),IF(ISBLANK(OFFSET('9. METAS'!$U$20,INT((ROW()-14)/2),0)),"",OFFSET('9. METAS'!$U$20,INT((ROW()-14)/2),0)))</f>
        <v>3</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017">
        <f ca="1">IF(ISBLANK(OFFSET('9. METAS'!$L$20,INT((ROW()-13)/2),0)),"",OFFSET('9. METAS'!$L$20,INT((ROW()-13)/2),0))</f>
        <v>3047620</v>
      </c>
      <c r="I159" s="1014"/>
      <c r="J159" s="255">
        <f ca="1">IF(MOD(ROW()-13,2)=0,IF(ISBLANK(OFFSET('11. SEGUIMIENTO 2026'!$N$14,INT((ROW()-13)/2),0)),"",OFFSET('11. SEGUIMIENTO 2026'!$N$14,INT((ROW()-13)/2),0)),IF(ISBLANK(OFFSET('9. METAS'!$R$20,INT((ROW()-14)/2),0)),"",OFFSET('9. METAS'!$R$20,INT((ROW()-14)/2),0)))</f>
        <v>549584</v>
      </c>
      <c r="K159" s="256" t="str">
        <f ca="1">IF(MOD(ROW()-13,2)=0,IF(ISBLANK(OFFSET('11. SEGUIMIENTO 2026'!$O$14,INT((ROW()-13)/2),0)),"",OFFSET('11. SEGUIMIENTO 2026'!$O$14,INT((ROW()-13)/2),0)),IF(ISBLANK(OFFSET('9. METAS'!$S$20,INT((ROW()-14)/2),0)),"",OFFSET('9. METAS'!$S$20,INT((ROW()-14)/2),0)))</f>
        <v/>
      </c>
      <c r="L159" s="256" t="str">
        <f ca="1">IF(MOD(ROW()-13,2)=0,IF(ISBLANK(OFFSET('11. SEGUIMIENTO 2026'!$P$14,INT((ROW()-13)/2),0)),"",OFFSET('11. SEGUIMIENTO 2026'!$P$14,INT((ROW()-13)/2),0)),IF(ISBLANK(OFFSET('9. METAS'!$T$20,INT((ROW()-14)/2),0)),"",OFFSET('9. METAS'!$T$20,INT((ROW()-14)/2),0)))</f>
        <v/>
      </c>
      <c r="M159" s="257" t="str">
        <f ca="1">IF(MOD(ROW()-13,2)=0,IF(ISBLANK(OFFSET('11. SEGUIMIENTO 2026'!$Q$14,INT((ROW()-13)/2),0)),"",OFFSET('11. SEGUIMIENTO 2026'!$Q$14,INT((ROW()-13)/2),0)),IF(ISBLANK(OFFSET('9. METAS'!$U$20,INT((ROW()-14)/2),0)),"",OFFSET('9. METAS'!$U$20,INT((ROW()-14)/2),0)))</f>
        <v/>
      </c>
      <c r="N159" s="1012">
        <f t="shared" ref="N159" ca="1" si="142">IFERROR(J159/J160,"ND")</f>
        <v>0.68672247907034867</v>
      </c>
      <c r="O159" s="1008" t="str">
        <f t="shared" ref="O159" ca="1" si="143">IFERROR(((J159+K159)/H159),"ND")</f>
        <v>ND</v>
      </c>
      <c r="P159" s="996"/>
    </row>
    <row r="160" spans="3:16">
      <c r="C160" s="1030"/>
      <c r="D160" s="1026"/>
      <c r="E160" s="1026"/>
      <c r="F160" s="1024"/>
      <c r="G160" s="1021"/>
      <c r="H160" s="1017"/>
      <c r="I160" s="1015"/>
      <c r="J160" s="255">
        <f ca="1">IF(MOD(ROW()-13,2)=0,IF(ISBLANK(OFFSET('11. SEGUIMIENTO 2026'!$N$14,INT((ROW()-13)/2),0)),"",OFFSET('11. SEGUIMIENTO 2026'!$N$14,INT((ROW()-13)/2),0)),IF(ISBLANK(OFFSET('9. METAS'!$R$20,INT((ROW()-14)/2),0)),"",OFFSET('9. METAS'!$R$20,INT((ROW()-14)/2),0)))</f>
        <v>800300</v>
      </c>
      <c r="K160" s="256">
        <f ca="1">IF(MOD(ROW()-13,2)=0,IF(ISBLANK(OFFSET('11. SEGUIMIENTO 2026'!$O$14,INT((ROW()-13)/2),0)),"",OFFSET('11. SEGUIMIENTO 2026'!$O$14,INT((ROW()-13)/2),0)),IF(ISBLANK(OFFSET('9. METAS'!$S$20,INT((ROW()-14)/2),0)),"",OFFSET('9. METAS'!$S$20,INT((ROW()-14)/2),0)))</f>
        <v>953880</v>
      </c>
      <c r="L160" s="256">
        <f ca="1">IF(MOD(ROW()-13,2)=0,IF(ISBLANK(OFFSET('11. SEGUIMIENTO 2026'!$P$14,INT((ROW()-13)/2),0)),"",OFFSET('11. SEGUIMIENTO 2026'!$P$14,INT((ROW()-13)/2),0)),IF(ISBLANK(OFFSET('9. METAS'!$T$20,INT((ROW()-14)/2),0)),"",OFFSET('9. METAS'!$T$20,INT((ROW()-14)/2),0)))</f>
        <v>339560</v>
      </c>
      <c r="M160" s="257">
        <f ca="1">IF(MOD(ROW()-13,2)=0,IF(ISBLANK(OFFSET('11. SEGUIMIENTO 2026'!$Q$14,INT((ROW()-13)/2),0)),"",OFFSET('11. SEGUIMIENTO 2026'!$Q$14,INT((ROW()-13)/2),0)),IF(ISBLANK(OFFSET('9. METAS'!$U$20,INT((ROW()-14)/2),0)),"",OFFSET('9. METAS'!$U$20,INT((ROW()-14)/2),0)))</f>
        <v>953880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017">
        <f ca="1">IF(ISBLANK(OFFSET('9. METAS'!$L$20,INT((ROW()-13)/2),0)),"",OFFSET('9. METAS'!$L$20,INT((ROW()-13)/2),0))</f>
        <v>2918020</v>
      </c>
      <c r="I161" s="1014"/>
      <c r="J161" s="255">
        <f ca="1">IF(MOD(ROW()-13,2)=0,IF(ISBLANK(OFFSET('11. SEGUIMIENTO 2026'!$N$14,INT((ROW()-13)/2),0)),"",OFFSET('11. SEGUIMIENTO 2026'!$N$14,INT((ROW()-13)/2),0)),IF(ISBLANK(OFFSET('9. METAS'!$R$20,INT((ROW()-14)/2),0)),"",OFFSET('9. METAS'!$R$20,INT((ROW()-14)/2),0)))</f>
        <v>530445</v>
      </c>
      <c r="K161" s="256" t="str">
        <f ca="1">IF(MOD(ROW()-13,2)=0,IF(ISBLANK(OFFSET('11. SEGUIMIENTO 2026'!$O$14,INT((ROW()-13)/2),0)),"",OFFSET('11. SEGUIMIENTO 2026'!$O$14,INT((ROW()-13)/2),0)),IF(ISBLANK(OFFSET('9. METAS'!$S$20,INT((ROW()-14)/2),0)),"",OFFSET('9. METAS'!$S$20,INT((ROW()-14)/2),0)))</f>
        <v/>
      </c>
      <c r="L161" s="256" t="str">
        <f ca="1">IF(MOD(ROW()-13,2)=0,IF(ISBLANK(OFFSET('11. SEGUIMIENTO 2026'!$P$14,INT((ROW()-13)/2),0)),"",OFFSET('11. SEGUIMIENTO 2026'!$P$14,INT((ROW()-13)/2),0)),IF(ISBLANK(OFFSET('9. METAS'!$T$20,INT((ROW()-14)/2),0)),"",OFFSET('9. METAS'!$T$20,INT((ROW()-14)/2),0)))</f>
        <v/>
      </c>
      <c r="M161" s="257" t="str">
        <f ca="1">IF(MOD(ROW()-13,2)=0,IF(ISBLANK(OFFSET('11. SEGUIMIENTO 2026'!$Q$14,INT((ROW()-13)/2),0)),"",OFFSET('11. SEGUIMIENTO 2026'!$Q$14,INT((ROW()-13)/2),0)),IF(ISBLANK(OFFSET('9. METAS'!$U$20,INT((ROW()-14)/2),0)),"",OFFSET('9. METAS'!$U$20,INT((ROW()-14)/2),0)))</f>
        <v/>
      </c>
      <c r="N161" s="1012">
        <f t="shared" ref="N161" ca="1" si="144">IFERROR(J161/J162,"ND")</f>
        <v>0.69077353822112253</v>
      </c>
      <c r="O161" s="1008" t="str">
        <f t="shared" ref="O161" ca="1" si="145">IFERROR(((J161+K161)/H161),"ND")</f>
        <v>ND</v>
      </c>
      <c r="P161" s="996"/>
    </row>
    <row r="162" spans="3:16">
      <c r="C162" s="1030"/>
      <c r="D162" s="1026"/>
      <c r="E162" s="1026"/>
      <c r="F162" s="1024"/>
      <c r="G162" s="1021"/>
      <c r="H162" s="1017"/>
      <c r="I162" s="1015"/>
      <c r="J162" s="255">
        <f ca="1">IF(MOD(ROW()-13,2)=0,IF(ISBLANK(OFFSET('11. SEGUIMIENTO 2026'!$N$14,INT((ROW()-13)/2),0)),"",OFFSET('11. SEGUIMIENTO 2026'!$N$14,INT((ROW()-13)/2),0)),IF(ISBLANK(OFFSET('9. METAS'!$R$20,INT((ROW()-14)/2),0)),"",OFFSET('9. METAS'!$R$20,INT((ROW()-14)/2),0)))</f>
        <v>767900</v>
      </c>
      <c r="K162" s="256">
        <f ca="1">IF(MOD(ROW()-13,2)=0,IF(ISBLANK(OFFSET('11. SEGUIMIENTO 2026'!$O$14,INT((ROW()-13)/2),0)),"",OFFSET('11. SEGUIMIENTO 2026'!$O$14,INT((ROW()-13)/2),0)),IF(ISBLANK(OFFSET('9. METAS'!$S$20,INT((ROW()-14)/2),0)),"",OFFSET('9. METAS'!$S$20,INT((ROW()-14)/2),0)))</f>
        <v>921480</v>
      </c>
      <c r="L162" s="256">
        <f ca="1">IF(MOD(ROW()-13,2)=0,IF(ISBLANK(OFFSET('11. SEGUIMIENTO 2026'!$P$14,INT((ROW()-13)/2),0)),"",OFFSET('11. SEGUIMIENTO 2026'!$P$14,INT((ROW()-13)/2),0)),IF(ISBLANK(OFFSET('9. METAS'!$T$20,INT((ROW()-14)/2),0)),"",OFFSET('9. METAS'!$T$20,INT((ROW()-14)/2),0)))</f>
        <v>307160</v>
      </c>
      <c r="M162" s="257">
        <f ca="1">IF(MOD(ROW()-13,2)=0,IF(ISBLANK(OFFSET('11. SEGUIMIENTO 2026'!$Q$14,INT((ROW()-13)/2),0)),"",OFFSET('11. SEGUIMIENTO 2026'!$Q$14,INT((ROW()-13)/2),0)),IF(ISBLANK(OFFSET('9. METAS'!$U$20,INT((ROW()-14)/2),0)),"",OFFSET('9. METAS'!$U$20,INT((ROW()-14)/2),0)))</f>
        <v>921480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017">
        <f ca="1">IF(ISBLANK(OFFSET('9. METAS'!$L$20,INT((ROW()-13)/2),0)),"",OFFSET('9. METAS'!$L$20,INT((ROW()-13)/2),0))</f>
        <v>114000</v>
      </c>
      <c r="I163" s="1014"/>
      <c r="J163" s="255">
        <f ca="1">IF(MOD(ROW()-13,2)=0,IF(ISBLANK(OFFSET('11. SEGUIMIENTO 2026'!$N$14,INT((ROW()-13)/2),0)),"",OFFSET('11. SEGUIMIENTO 2026'!$N$14,INT((ROW()-13)/2),0)),IF(ISBLANK(OFFSET('9. METAS'!$R$20,INT((ROW()-14)/2),0)),"",OFFSET('9. METAS'!$R$20,INT((ROW()-14)/2),0)))</f>
        <v>16839</v>
      </c>
      <c r="K163" s="256" t="str">
        <f ca="1">IF(MOD(ROW()-13,2)=0,IF(ISBLANK(OFFSET('11. SEGUIMIENTO 2026'!$O$14,INT((ROW()-13)/2),0)),"",OFFSET('11. SEGUIMIENTO 2026'!$O$14,INT((ROW()-13)/2),0)),IF(ISBLANK(OFFSET('9. METAS'!$S$20,INT((ROW()-14)/2),0)),"",OFFSET('9. METAS'!$S$20,INT((ROW()-14)/2),0)))</f>
        <v/>
      </c>
      <c r="L163" s="256" t="str">
        <f ca="1">IF(MOD(ROW()-13,2)=0,IF(ISBLANK(OFFSET('11. SEGUIMIENTO 2026'!$P$14,INT((ROW()-13)/2),0)),"",OFFSET('11. SEGUIMIENTO 2026'!$P$14,INT((ROW()-13)/2),0)),IF(ISBLANK(OFFSET('9. METAS'!$T$20,INT((ROW()-14)/2),0)),"",OFFSET('9. METAS'!$T$20,INT((ROW()-14)/2),0)))</f>
        <v/>
      </c>
      <c r="M163" s="257" t="str">
        <f ca="1">IF(MOD(ROW()-13,2)=0,IF(ISBLANK(OFFSET('11. SEGUIMIENTO 2026'!$Q$14,INT((ROW()-13)/2),0)),"",OFFSET('11. SEGUIMIENTO 2026'!$Q$14,INT((ROW()-13)/2),0)),IF(ISBLANK(OFFSET('9. METAS'!$U$20,INT((ROW()-14)/2),0)),"",OFFSET('9. METAS'!$U$20,INT((ROW()-14)/2),0)))</f>
        <v/>
      </c>
      <c r="N163" s="1012">
        <f t="shared" ref="N163" ca="1" si="146">IFERROR(J163/J164,"ND")</f>
        <v>0.59084210526315795</v>
      </c>
      <c r="O163" s="1008" t="str">
        <f t="shared" ref="O163" ca="1" si="147">IFERROR(((J163+K163)/H163),"ND")</f>
        <v>ND</v>
      </c>
      <c r="P163" s="996"/>
    </row>
    <row r="164" spans="3:16">
      <c r="C164" s="1030"/>
      <c r="D164" s="1026"/>
      <c r="E164" s="1026"/>
      <c r="F164" s="1024"/>
      <c r="G164" s="1021"/>
      <c r="H164" s="1017"/>
      <c r="I164" s="1015"/>
      <c r="J164" s="255">
        <f ca="1">IF(MOD(ROW()-13,2)=0,IF(ISBLANK(OFFSET('11. SEGUIMIENTO 2026'!$N$14,INT((ROW()-13)/2),0)),"",OFFSET('11. SEGUIMIENTO 2026'!$N$14,INT((ROW()-13)/2),0)),IF(ISBLANK(OFFSET('9. METAS'!$R$20,INT((ROW()-14)/2),0)),"",OFFSET('9. METAS'!$R$20,INT((ROW()-14)/2),0)))</f>
        <v>28500</v>
      </c>
      <c r="K164" s="256">
        <f ca="1">IF(MOD(ROW()-13,2)=0,IF(ISBLANK(OFFSET('11. SEGUIMIENTO 2026'!$O$14,INT((ROW()-13)/2),0)),"",OFFSET('11. SEGUIMIENTO 2026'!$O$14,INT((ROW()-13)/2),0)),IF(ISBLANK(OFFSET('9. METAS'!$S$20,INT((ROW()-14)/2),0)),"",OFFSET('9. METAS'!$S$20,INT((ROW()-14)/2),0)))</f>
        <v>28500</v>
      </c>
      <c r="L164" s="256">
        <f ca="1">IF(MOD(ROW()-13,2)=0,IF(ISBLANK(OFFSET('11. SEGUIMIENTO 2026'!$P$14,INT((ROW()-13)/2),0)),"",OFFSET('11. SEGUIMIENTO 2026'!$P$14,INT((ROW()-13)/2),0)),IF(ISBLANK(OFFSET('9. METAS'!$T$20,INT((ROW()-14)/2),0)),"",OFFSET('9. METAS'!$T$20,INT((ROW()-14)/2),0)))</f>
        <v>28500</v>
      </c>
      <c r="M164" s="257">
        <f ca="1">IF(MOD(ROW()-13,2)=0,IF(ISBLANK(OFFSET('11. SEGUIMIENTO 2026'!$Q$14,INT((ROW()-13)/2),0)),"",OFFSET('11. SEGUIMIENTO 2026'!$Q$14,INT((ROW()-13)/2),0)),IF(ISBLANK(OFFSET('9. METAS'!$U$20,INT((ROW()-14)/2),0)),"",OFFSET('9. METAS'!$U$20,INT((ROW()-14)/2),0)))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017">
        <f ca="1">IF(ISBLANK(OFFSET('9. METAS'!$L$20,INT((ROW()-13)/2),0)),"",OFFSET('9. METAS'!$L$20,INT((ROW()-13)/2),0))</f>
        <v>15600</v>
      </c>
      <c r="I165" s="1014"/>
      <c r="J165" s="255">
        <f ca="1">IF(MOD(ROW()-13,2)=0,IF(ISBLANK(OFFSET('11. SEGUIMIENTO 2026'!$N$14,INT((ROW()-13)/2),0)),"",OFFSET('11. SEGUIMIENTO 2026'!$N$14,INT((ROW()-13)/2),0)),IF(ISBLANK(OFFSET('9. METAS'!$R$20,INT((ROW()-14)/2),0)),"",OFFSET('9. METAS'!$R$20,INT((ROW()-14)/2),0)))</f>
        <v>2300</v>
      </c>
      <c r="K165" s="256" t="str">
        <f ca="1">IF(MOD(ROW()-13,2)=0,IF(ISBLANK(OFFSET('11. SEGUIMIENTO 2026'!$O$14,INT((ROW()-13)/2),0)),"",OFFSET('11. SEGUIMIENTO 2026'!$O$14,INT((ROW()-13)/2),0)),IF(ISBLANK(OFFSET('9. METAS'!$S$20,INT((ROW()-14)/2),0)),"",OFFSET('9. METAS'!$S$20,INT((ROW()-14)/2),0)))</f>
        <v/>
      </c>
      <c r="L165" s="256" t="str">
        <f ca="1">IF(MOD(ROW()-13,2)=0,IF(ISBLANK(OFFSET('11. SEGUIMIENTO 2026'!$P$14,INT((ROW()-13)/2),0)),"",OFFSET('11. SEGUIMIENTO 2026'!$P$14,INT((ROW()-13)/2),0)),IF(ISBLANK(OFFSET('9. METAS'!$T$20,INT((ROW()-14)/2),0)),"",OFFSET('9. METAS'!$T$20,INT((ROW()-14)/2),0)))</f>
        <v/>
      </c>
      <c r="M165" s="257" t="str">
        <f ca="1">IF(MOD(ROW()-13,2)=0,IF(ISBLANK(OFFSET('11. SEGUIMIENTO 2026'!$Q$14,INT((ROW()-13)/2),0)),"",OFFSET('11. SEGUIMIENTO 2026'!$Q$14,INT((ROW()-13)/2),0)),IF(ISBLANK(OFFSET('9. METAS'!$U$20,INT((ROW()-14)/2),0)),"",OFFSET('9. METAS'!$U$20,INT((ROW()-14)/2),0)))</f>
        <v/>
      </c>
      <c r="N165" s="1012">
        <f t="shared" ref="N165" ca="1" si="148">IFERROR(J165/J166,"ND")</f>
        <v>0.58974358974358976</v>
      </c>
      <c r="O165" s="1008" t="str">
        <f t="shared" ref="O165" ca="1" si="149">IFERROR(((J165+K165)/H165),"ND")</f>
        <v>ND</v>
      </c>
      <c r="P165" s="996"/>
    </row>
    <row r="166" spans="3:16">
      <c r="C166" s="1030"/>
      <c r="D166" s="1026"/>
      <c r="E166" s="1026"/>
      <c r="F166" s="1024"/>
      <c r="G166" s="1021"/>
      <c r="H166" s="1017"/>
      <c r="I166" s="1015"/>
      <c r="J166" s="255">
        <f ca="1">IF(MOD(ROW()-13,2)=0,IF(ISBLANK(OFFSET('11. SEGUIMIENTO 2026'!$N$14,INT((ROW()-13)/2),0)),"",OFFSET('11. SEGUIMIENTO 2026'!$N$14,INT((ROW()-13)/2),0)),IF(ISBLANK(OFFSET('9. METAS'!$R$20,INT((ROW()-14)/2),0)),"",OFFSET('9. METAS'!$R$20,INT((ROW()-14)/2),0)))</f>
        <v>3900</v>
      </c>
      <c r="K166" s="256">
        <f ca="1">IF(MOD(ROW()-13,2)=0,IF(ISBLANK(OFFSET('11. SEGUIMIENTO 2026'!$O$14,INT((ROW()-13)/2),0)),"",OFFSET('11. SEGUIMIENTO 2026'!$O$14,INT((ROW()-13)/2),0)),IF(ISBLANK(OFFSET('9. METAS'!$S$20,INT((ROW()-14)/2),0)),"",OFFSET('9. METAS'!$S$20,INT((ROW()-14)/2),0)))</f>
        <v>3900</v>
      </c>
      <c r="L166" s="256">
        <f ca="1">IF(MOD(ROW()-13,2)=0,IF(ISBLANK(OFFSET('11. SEGUIMIENTO 2026'!$P$14,INT((ROW()-13)/2),0)),"",OFFSET('11. SEGUIMIENTO 2026'!$P$14,INT((ROW()-13)/2),0)),IF(ISBLANK(OFFSET('9. METAS'!$T$20,INT((ROW()-14)/2),0)),"",OFFSET('9. METAS'!$T$20,INT((ROW()-14)/2),0)))</f>
        <v>3900</v>
      </c>
      <c r="M166" s="257">
        <f ca="1">IF(MOD(ROW()-13,2)=0,IF(ISBLANK(OFFSET('11. SEGUIMIENTO 2026'!$Q$14,INT((ROW()-13)/2),0)),"",OFFSET('11. SEGUIMIENTO 2026'!$Q$14,INT((ROW()-13)/2),0)),IF(ISBLANK(OFFSET('9. METAS'!$U$20,INT((ROW()-14)/2),0)),"",OFFSET('9. METAS'!$U$20,INT((ROW()-14)/2),0)))</f>
        <v>3900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017">
        <f ca="1">IF(ISBLANK(OFFSET('9. METAS'!$L$20,INT((ROW()-13)/2),0)),"",OFFSET('9. METAS'!$L$20,INT((ROW()-13)/2),0))</f>
        <v>21629</v>
      </c>
      <c r="I167" s="1014"/>
      <c r="J167" s="255">
        <f ca="1">IF(MOD(ROW()-13,2)=0,IF(ISBLANK(OFFSET('11. SEGUIMIENTO 2026'!$N$14,INT((ROW()-13)/2),0)),"",OFFSET('11. SEGUIMIENTO 2026'!$N$14,INT((ROW()-13)/2),0)),IF(ISBLANK(OFFSET('9. METAS'!$R$20,INT((ROW()-14)/2),0)),"",OFFSET('9. METAS'!$R$20,INT((ROW()-14)/2),0)))</f>
        <v>5348</v>
      </c>
      <c r="K167" s="256" t="str">
        <f ca="1">IF(MOD(ROW()-13,2)=0,IF(ISBLANK(OFFSET('11. SEGUIMIENTO 2026'!$O$14,INT((ROW()-13)/2),0)),"",OFFSET('11. SEGUIMIENTO 2026'!$O$14,INT((ROW()-13)/2),0)),IF(ISBLANK(OFFSET('9. METAS'!$S$20,INT((ROW()-14)/2),0)),"",OFFSET('9. METAS'!$S$20,INT((ROW()-14)/2),0)))</f>
        <v/>
      </c>
      <c r="L167" s="256" t="str">
        <f ca="1">IF(MOD(ROW()-13,2)=0,IF(ISBLANK(OFFSET('11. SEGUIMIENTO 2026'!$P$14,INT((ROW()-13)/2),0)),"",OFFSET('11. SEGUIMIENTO 2026'!$P$14,INT((ROW()-13)/2),0)),IF(ISBLANK(OFFSET('9. METAS'!$T$20,INT((ROW()-14)/2),0)),"",OFFSET('9. METAS'!$T$20,INT((ROW()-14)/2),0)))</f>
        <v/>
      </c>
      <c r="M167" s="257" t="str">
        <f ca="1">IF(MOD(ROW()-13,2)=0,IF(ISBLANK(OFFSET('11. SEGUIMIENTO 2026'!$Q$14,INT((ROW()-13)/2),0)),"",OFFSET('11. SEGUIMIENTO 2026'!$Q$14,INT((ROW()-13)/2),0)),IF(ISBLANK(OFFSET('9. METAS'!$U$20,INT((ROW()-14)/2),0)),"",OFFSET('9. METAS'!$U$20,INT((ROW()-14)/2),0)))</f>
        <v/>
      </c>
      <c r="N167" s="1012">
        <f t="shared" ref="N167" ca="1" si="150">IFERROR(J167/J168,"ND")</f>
        <v>0.94254494183997184</v>
      </c>
      <c r="O167" s="1008" t="str">
        <f t="shared" ref="O167" ca="1" si="151">IFERROR(((J167+K167)/H167),"ND")</f>
        <v>ND</v>
      </c>
      <c r="P167" s="996"/>
    </row>
    <row r="168" spans="3:16">
      <c r="C168" s="1030"/>
      <c r="D168" s="1026"/>
      <c r="E168" s="1026"/>
      <c r="F168" s="1024"/>
      <c r="G168" s="1021"/>
      <c r="H168" s="1017"/>
      <c r="I168" s="1015"/>
      <c r="J168" s="255">
        <f ca="1">IF(MOD(ROW()-13,2)=0,IF(ISBLANK(OFFSET('11. SEGUIMIENTO 2026'!$N$14,INT((ROW()-13)/2),0)),"",OFFSET('11. SEGUIMIENTO 2026'!$N$14,INT((ROW()-13)/2),0)),IF(ISBLANK(OFFSET('9. METAS'!$R$20,INT((ROW()-14)/2),0)),"",OFFSET('9. METAS'!$R$20,INT((ROW()-14)/2),0)))</f>
        <v>5674</v>
      </c>
      <c r="K168" s="256">
        <f ca="1">IF(MOD(ROW()-13,2)=0,IF(ISBLANK(OFFSET('11. SEGUIMIENTO 2026'!$O$14,INT((ROW()-13)/2),0)),"",OFFSET('11. SEGUIMIENTO 2026'!$O$14,INT((ROW()-13)/2),0)),IF(ISBLANK(OFFSET('9. METAS'!$S$20,INT((ROW()-14)/2),0)),"",OFFSET('9. METAS'!$S$20,INT((ROW()-14)/2),0)))</f>
        <v>5052</v>
      </c>
      <c r="L168" s="256">
        <f ca="1">IF(MOD(ROW()-13,2)=0,IF(ISBLANK(OFFSET('11. SEGUIMIENTO 2026'!$P$14,INT((ROW()-13)/2),0)),"",OFFSET('11. SEGUIMIENTO 2026'!$P$14,INT((ROW()-13)/2),0)),IF(ISBLANK(OFFSET('9. METAS'!$T$20,INT((ROW()-14)/2),0)),"",OFFSET('9. METAS'!$T$20,INT((ROW()-14)/2),0)))</f>
        <v>5406</v>
      </c>
      <c r="M168" s="257">
        <f ca="1">IF(MOD(ROW()-13,2)=0,IF(ISBLANK(OFFSET('11. SEGUIMIENTO 2026'!$Q$14,INT((ROW()-13)/2),0)),"",OFFSET('11. SEGUIMIENTO 2026'!$Q$14,INT((ROW()-13)/2),0)),IF(ISBLANK(OFFSET('9. METAS'!$U$20,INT((ROW()-14)/2),0)),"",OFFSET('9. METAS'!$U$20,INT((ROW()-14)/2),0)))</f>
        <v>5497</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017">
        <f ca="1">IF(ISBLANK(OFFSET('9. METAS'!$L$20,INT((ROW()-13)/2),0)),"",OFFSET('9. METAS'!$L$20,INT((ROW()-13)/2),0))</f>
        <v>10683</v>
      </c>
      <c r="I169" s="1014"/>
      <c r="J169" s="255">
        <f ca="1">IF(MOD(ROW()-13,2)=0,IF(ISBLANK(OFFSET('11. SEGUIMIENTO 2026'!$N$14,INT((ROW()-13)/2),0)),"",OFFSET('11. SEGUIMIENTO 2026'!$N$14,INT((ROW()-13)/2),0)),IF(ISBLANK(OFFSET('9. METAS'!$R$20,INT((ROW()-14)/2),0)),"",OFFSET('9. METAS'!$R$20,INT((ROW()-14)/2),0)))</f>
        <v>2860</v>
      </c>
      <c r="K169" s="256" t="str">
        <f ca="1">IF(MOD(ROW()-13,2)=0,IF(ISBLANK(OFFSET('11. SEGUIMIENTO 2026'!$O$14,INT((ROW()-13)/2),0)),"",OFFSET('11. SEGUIMIENTO 2026'!$O$14,INT((ROW()-13)/2),0)),IF(ISBLANK(OFFSET('9. METAS'!$S$20,INT((ROW()-14)/2),0)),"",OFFSET('9. METAS'!$S$20,INT((ROW()-14)/2),0)))</f>
        <v/>
      </c>
      <c r="L169" s="256" t="str">
        <f ca="1">IF(MOD(ROW()-13,2)=0,IF(ISBLANK(OFFSET('11. SEGUIMIENTO 2026'!$P$14,INT((ROW()-13)/2),0)),"",OFFSET('11. SEGUIMIENTO 2026'!$P$14,INT((ROW()-13)/2),0)),IF(ISBLANK(OFFSET('9. METAS'!$T$20,INT((ROW()-14)/2),0)),"",OFFSET('9. METAS'!$T$20,INT((ROW()-14)/2),0)))</f>
        <v/>
      </c>
      <c r="M169" s="257" t="str">
        <f ca="1">IF(MOD(ROW()-13,2)=0,IF(ISBLANK(OFFSET('11. SEGUIMIENTO 2026'!$Q$14,INT((ROW()-13)/2),0)),"",OFFSET('11. SEGUIMIENTO 2026'!$Q$14,INT((ROW()-13)/2),0)),IF(ISBLANK(OFFSET('9. METAS'!$U$20,INT((ROW()-14)/2),0)),"",OFFSET('9. METAS'!$U$20,INT((ROW()-14)/2),0)))</f>
        <v/>
      </c>
      <c r="N169" s="1012">
        <f t="shared" ref="N169" ca="1" si="152">IFERROR(J169/J170,"ND")</f>
        <v>1.0557401255075674</v>
      </c>
      <c r="O169" s="1008" t="str">
        <f t="shared" ref="O169" ca="1" si="153">IFERROR(((J169+K169)/H169),"ND")</f>
        <v>ND</v>
      </c>
      <c r="P169" s="996"/>
    </row>
    <row r="170" spans="3:16">
      <c r="C170" s="1030"/>
      <c r="D170" s="1026"/>
      <c r="E170" s="1026"/>
      <c r="F170" s="1024"/>
      <c r="G170" s="1021"/>
      <c r="H170" s="1017"/>
      <c r="I170" s="1015"/>
      <c r="J170" s="255">
        <f ca="1">IF(MOD(ROW()-13,2)=0,IF(ISBLANK(OFFSET('11. SEGUIMIENTO 2026'!$N$14,INT((ROW()-13)/2),0)),"",OFFSET('11. SEGUIMIENTO 2026'!$N$14,INT((ROW()-13)/2),0)),IF(ISBLANK(OFFSET('9. METAS'!$R$20,INT((ROW()-14)/2),0)),"",OFFSET('9. METAS'!$R$20,INT((ROW()-14)/2),0)))</f>
        <v>2709</v>
      </c>
      <c r="K170" s="256">
        <f ca="1">IF(MOD(ROW()-13,2)=0,IF(ISBLANK(OFFSET('11. SEGUIMIENTO 2026'!$O$14,INT((ROW()-13)/2),0)),"",OFFSET('11. SEGUIMIENTO 2026'!$O$14,INT((ROW()-13)/2),0)),IF(ISBLANK(OFFSET('9. METAS'!$S$20,INT((ROW()-14)/2),0)),"",OFFSET('9. METAS'!$S$20,INT((ROW()-14)/2),0)))</f>
        <v>2376</v>
      </c>
      <c r="L170" s="256">
        <f ca="1">IF(MOD(ROW()-13,2)=0,IF(ISBLANK(OFFSET('11. SEGUIMIENTO 2026'!$P$14,INT((ROW()-13)/2),0)),"",OFFSET('11. SEGUIMIENTO 2026'!$P$14,INT((ROW()-13)/2),0)),IF(ISBLANK(OFFSET('9. METAS'!$T$20,INT((ROW()-14)/2),0)),"",OFFSET('9. METAS'!$T$20,INT((ROW()-14)/2),0)))</f>
        <v>3024</v>
      </c>
      <c r="M170" s="257">
        <f ca="1">IF(MOD(ROW()-13,2)=0,IF(ISBLANK(OFFSET('11. SEGUIMIENTO 2026'!$Q$14,INT((ROW()-13)/2),0)),"",OFFSET('11. SEGUIMIENTO 2026'!$Q$14,INT((ROW()-13)/2),0)),IF(ISBLANK(OFFSET('9. METAS'!$U$20,INT((ROW()-14)/2),0)),"",OFFSET('9. METAS'!$U$20,INT((ROW()-14)/2),0)))</f>
        <v>2574</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017">
        <f ca="1">IF(ISBLANK(OFFSET('9. METAS'!$L$20,INT((ROW()-13)/2),0)),"",OFFSET('9. METAS'!$L$20,INT((ROW()-13)/2),0))</f>
        <v>1181</v>
      </c>
      <c r="I171" s="1014"/>
      <c r="J171" s="255">
        <f ca="1">IF(MOD(ROW()-13,2)=0,IF(ISBLANK(OFFSET('11. SEGUIMIENTO 2026'!$N$14,INT((ROW()-13)/2),0)),"",OFFSET('11. SEGUIMIENTO 2026'!$N$14,INT((ROW()-13)/2),0)),IF(ISBLANK(OFFSET('9. METAS'!$R$20,INT((ROW()-14)/2),0)),"",OFFSET('9. METAS'!$R$20,INT((ROW()-14)/2),0)))</f>
        <v>337</v>
      </c>
      <c r="K171" s="256" t="str">
        <f ca="1">IF(MOD(ROW()-13,2)=0,IF(ISBLANK(OFFSET('11. SEGUIMIENTO 2026'!$O$14,INT((ROW()-13)/2),0)),"",OFFSET('11. SEGUIMIENTO 2026'!$O$14,INT((ROW()-13)/2),0)),IF(ISBLANK(OFFSET('9. METAS'!$S$20,INT((ROW()-14)/2),0)),"",OFFSET('9. METAS'!$S$20,INT((ROW()-14)/2),0)))</f>
        <v/>
      </c>
      <c r="L171" s="256" t="str">
        <f ca="1">IF(MOD(ROW()-13,2)=0,IF(ISBLANK(OFFSET('11. SEGUIMIENTO 2026'!$P$14,INT((ROW()-13)/2),0)),"",OFFSET('11. SEGUIMIENTO 2026'!$P$14,INT((ROW()-13)/2),0)),IF(ISBLANK(OFFSET('9. METAS'!$T$20,INT((ROW()-14)/2),0)),"",OFFSET('9. METAS'!$T$20,INT((ROW()-14)/2),0)))</f>
        <v/>
      </c>
      <c r="M171" s="257" t="str">
        <f ca="1">IF(MOD(ROW()-13,2)=0,IF(ISBLANK(OFFSET('11. SEGUIMIENTO 2026'!$Q$14,INT((ROW()-13)/2),0)),"",OFFSET('11. SEGUIMIENTO 2026'!$Q$14,INT((ROW()-13)/2),0)),IF(ISBLANK(OFFSET('9. METAS'!$U$20,INT((ROW()-14)/2),0)),"",OFFSET('9. METAS'!$U$20,INT((ROW()-14)/2),0)))</f>
        <v/>
      </c>
      <c r="N171" s="1012">
        <f t="shared" ref="N171" ca="1" si="154">IFERROR(J171/J172,"ND")</f>
        <v>0.95738636363636365</v>
      </c>
      <c r="O171" s="1008" t="str">
        <f t="shared" ref="O171" ca="1" si="155">IFERROR(((J171+K171)/H171),"ND")</f>
        <v>ND</v>
      </c>
      <c r="P171" s="996"/>
    </row>
    <row r="172" spans="3:16">
      <c r="C172" s="1030"/>
      <c r="D172" s="1026"/>
      <c r="E172" s="1026"/>
      <c r="F172" s="1024"/>
      <c r="G172" s="1021"/>
      <c r="H172" s="1017"/>
      <c r="I172" s="1015"/>
      <c r="J172" s="255">
        <f ca="1">IF(MOD(ROW()-13,2)=0,IF(ISBLANK(OFFSET('11. SEGUIMIENTO 2026'!$N$14,INT((ROW()-13)/2),0)),"",OFFSET('11. SEGUIMIENTO 2026'!$N$14,INT((ROW()-13)/2),0)),IF(ISBLANK(OFFSET('9. METAS'!$R$20,INT((ROW()-14)/2),0)),"",OFFSET('9. METAS'!$R$20,INT((ROW()-14)/2),0)))</f>
        <v>352</v>
      </c>
      <c r="K172" s="256">
        <f ca="1">IF(MOD(ROW()-13,2)=0,IF(ISBLANK(OFFSET('11. SEGUIMIENTO 2026'!$O$14,INT((ROW()-13)/2),0)),"",OFFSET('11. SEGUIMIENTO 2026'!$O$14,INT((ROW()-13)/2),0)),IF(ISBLANK(OFFSET('9. METAS'!$S$20,INT((ROW()-14)/2),0)),"",OFFSET('9. METAS'!$S$20,INT((ROW()-14)/2),0)))</f>
        <v>264</v>
      </c>
      <c r="L172" s="256">
        <f ca="1">IF(MOD(ROW()-13,2)=0,IF(ISBLANK(OFFSET('11. SEGUIMIENTO 2026'!$P$14,INT((ROW()-13)/2),0)),"",OFFSET('11. SEGUIMIENTO 2026'!$P$14,INT((ROW()-13)/2),0)),IF(ISBLANK(OFFSET('9. METAS'!$T$20,INT((ROW()-14)/2),0)),"",OFFSET('9. METAS'!$T$20,INT((ROW()-14)/2),0)))</f>
        <v>264</v>
      </c>
      <c r="M172" s="257">
        <f ca="1">IF(MOD(ROW()-13,2)=0,IF(ISBLANK(OFFSET('11. SEGUIMIENTO 2026'!$Q$14,INT((ROW()-13)/2),0)),"",OFFSET('11. SEGUIMIENTO 2026'!$Q$14,INT((ROW()-13)/2),0)),IF(ISBLANK(OFFSET('9. METAS'!$U$20,INT((ROW()-14)/2),0)),"",OFFSET('9. METAS'!$U$20,INT((ROW()-14)/2),0)))</f>
        <v>301</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017">
        <f ca="1">IF(ISBLANK(OFFSET('9. METAS'!$L$20,INT((ROW()-13)/2),0)),"",OFFSET('9. METAS'!$L$20,INT((ROW()-13)/2),0))</f>
        <v>9765</v>
      </c>
      <c r="I173" s="1014"/>
      <c r="J173" s="255">
        <f ca="1">IF(MOD(ROW()-13,2)=0,IF(ISBLANK(OFFSET('11. SEGUIMIENTO 2026'!$N$14,INT((ROW()-13)/2),0)),"",OFFSET('11. SEGUIMIENTO 2026'!$N$14,INT((ROW()-13)/2),0)),IF(ISBLANK(OFFSET('9. METAS'!$R$20,INT((ROW()-14)/2),0)),"",OFFSET('9. METAS'!$R$20,INT((ROW()-14)/2),0)))</f>
        <v>2151</v>
      </c>
      <c r="K173" s="256" t="str">
        <f ca="1">IF(MOD(ROW()-13,2)=0,IF(ISBLANK(OFFSET('11. SEGUIMIENTO 2026'!$O$14,INT((ROW()-13)/2),0)),"",OFFSET('11. SEGUIMIENTO 2026'!$O$14,INT((ROW()-13)/2),0)),IF(ISBLANK(OFFSET('9. METAS'!$S$20,INT((ROW()-14)/2),0)),"",OFFSET('9. METAS'!$S$20,INT((ROW()-14)/2),0)))</f>
        <v/>
      </c>
      <c r="L173" s="256" t="str">
        <f ca="1">IF(MOD(ROW()-13,2)=0,IF(ISBLANK(OFFSET('11. SEGUIMIENTO 2026'!$P$14,INT((ROW()-13)/2),0)),"",OFFSET('11. SEGUIMIENTO 2026'!$P$14,INT((ROW()-13)/2),0)),IF(ISBLANK(OFFSET('9. METAS'!$T$20,INT((ROW()-14)/2),0)),"",OFFSET('9. METAS'!$T$20,INT((ROW()-14)/2),0)))</f>
        <v/>
      </c>
      <c r="M173" s="257" t="str">
        <f ca="1">IF(MOD(ROW()-13,2)=0,IF(ISBLANK(OFFSET('11. SEGUIMIENTO 2026'!$Q$14,INT((ROW()-13)/2),0)),"",OFFSET('11. SEGUIMIENTO 2026'!$Q$14,INT((ROW()-13)/2),0)),IF(ISBLANK(OFFSET('9. METAS'!$U$20,INT((ROW()-14)/2),0)),"",OFFSET('9. METAS'!$U$20,INT((ROW()-14)/2),0)))</f>
        <v/>
      </c>
      <c r="N173" s="1012">
        <f t="shared" ref="N173" ca="1" si="156">IFERROR(J173/J174,"ND")</f>
        <v>0.82319173363949483</v>
      </c>
      <c r="O173" s="1008" t="str">
        <f t="shared" ref="O173" ca="1" si="157">IFERROR(((J173+K173)/H173),"ND")</f>
        <v>ND</v>
      </c>
      <c r="P173" s="996"/>
    </row>
    <row r="174" spans="3:16">
      <c r="C174" s="1030"/>
      <c r="D174" s="1026"/>
      <c r="E174" s="1026"/>
      <c r="F174" s="1024"/>
      <c r="G174" s="1021"/>
      <c r="H174" s="1017"/>
      <c r="I174" s="1015"/>
      <c r="J174" s="255">
        <f ca="1">IF(MOD(ROW()-13,2)=0,IF(ISBLANK(OFFSET('11. SEGUIMIENTO 2026'!$N$14,INT((ROW()-13)/2),0)),"",OFFSET('11. SEGUIMIENTO 2026'!$N$14,INT((ROW()-13)/2),0)),IF(ISBLANK(OFFSET('9. METAS'!$R$20,INT((ROW()-14)/2),0)),"",OFFSET('9. METAS'!$R$20,INT((ROW()-14)/2),0)))</f>
        <v>2613</v>
      </c>
      <c r="K174" s="256">
        <f ca="1">IF(MOD(ROW()-13,2)=0,IF(ISBLANK(OFFSET('11. SEGUIMIENTO 2026'!$O$14,INT((ROW()-13)/2),0)),"",OFFSET('11. SEGUIMIENTO 2026'!$O$14,INT((ROW()-13)/2),0)),IF(ISBLANK(OFFSET('9. METAS'!$S$20,INT((ROW()-14)/2),0)),"",OFFSET('9. METAS'!$S$20,INT((ROW()-14)/2),0)))</f>
        <v>2412</v>
      </c>
      <c r="L174" s="256">
        <f ca="1">IF(MOD(ROW()-13,2)=0,IF(ISBLANK(OFFSET('11. SEGUIMIENTO 2026'!$P$14,INT((ROW()-13)/2),0)),"",OFFSET('11. SEGUIMIENTO 2026'!$P$14,INT((ROW()-13)/2),0)),IF(ISBLANK(OFFSET('9. METAS'!$T$20,INT((ROW()-14)/2),0)),"",OFFSET('9. METAS'!$T$20,INT((ROW()-14)/2),0)))</f>
        <v>2118</v>
      </c>
      <c r="M174" s="257">
        <f ca="1">IF(MOD(ROW()-13,2)=0,IF(ISBLANK(OFFSET('11. SEGUIMIENTO 2026'!$Q$14,INT((ROW()-13)/2),0)),"",OFFSET('11. SEGUIMIENTO 2026'!$Q$14,INT((ROW()-13)/2),0)),IF(ISBLANK(OFFSET('9. METAS'!$U$20,INT((ROW()-14)/2),0)),"",OFFSET('9. METAS'!$U$20,INT((ROW()-14)/2),0)))</f>
        <v>2622</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017">
        <f ca="1">IF(ISBLANK(OFFSET('9. METAS'!$L$20,INT((ROW()-13)/2),0)),"",OFFSET('9. METAS'!$L$20,INT((ROW()-13)/2),0))</f>
        <v>26358</v>
      </c>
      <c r="I175" s="1014"/>
      <c r="J175" s="255">
        <f ca="1">IF(MOD(ROW()-13,2)=0,IF(ISBLANK(OFFSET('11. SEGUIMIENTO 2026'!$N$14,INT((ROW()-13)/2),0)),"",OFFSET('11. SEGUIMIENTO 2026'!$N$14,INT((ROW()-13)/2),0)),IF(ISBLANK(OFFSET('9. METAS'!$R$20,INT((ROW()-14)/2),0)),"",OFFSET('9. METAS'!$R$20,INT((ROW()-14)/2),0)))</f>
        <v>6251</v>
      </c>
      <c r="K175" s="256" t="str">
        <f ca="1">IF(MOD(ROW()-13,2)=0,IF(ISBLANK(OFFSET('11. SEGUIMIENTO 2026'!$O$14,INT((ROW()-13)/2),0)),"",OFFSET('11. SEGUIMIENTO 2026'!$O$14,INT((ROW()-13)/2),0)),IF(ISBLANK(OFFSET('9. METAS'!$S$20,INT((ROW()-14)/2),0)),"",OFFSET('9. METAS'!$S$20,INT((ROW()-14)/2),0)))</f>
        <v/>
      </c>
      <c r="L175" s="256" t="str">
        <f ca="1">IF(MOD(ROW()-13,2)=0,IF(ISBLANK(OFFSET('11. SEGUIMIENTO 2026'!$P$14,INT((ROW()-13)/2),0)),"",OFFSET('11. SEGUIMIENTO 2026'!$P$14,INT((ROW()-13)/2),0)),IF(ISBLANK(OFFSET('9. METAS'!$T$20,INT((ROW()-14)/2),0)),"",OFFSET('9. METAS'!$T$20,INT((ROW()-14)/2),0)))</f>
        <v/>
      </c>
      <c r="M175" s="257" t="str">
        <f ca="1">IF(MOD(ROW()-13,2)=0,IF(ISBLANK(OFFSET('11. SEGUIMIENTO 2026'!$Q$14,INT((ROW()-13)/2),0)),"",OFFSET('11. SEGUIMIENTO 2026'!$Q$14,INT((ROW()-13)/2),0)),IF(ISBLANK(OFFSET('9. METAS'!$U$20,INT((ROW()-14)/2),0)),"",OFFSET('9. METAS'!$U$20,INT((ROW()-14)/2),0)))</f>
        <v/>
      </c>
      <c r="N175" s="1012">
        <f t="shared" ref="N175" ca="1" si="158">IFERROR(J175/J176,"ND")</f>
        <v>1.0625531191568927</v>
      </c>
      <c r="O175" s="1008" t="str">
        <f t="shared" ref="O175" ca="1" si="159">IFERROR(((J175+K175)/H175),"ND")</f>
        <v>ND</v>
      </c>
      <c r="P175" s="996"/>
    </row>
    <row r="176" spans="3:16">
      <c r="C176" s="1030"/>
      <c r="D176" s="1026"/>
      <c r="E176" s="1026"/>
      <c r="F176" s="1024"/>
      <c r="G176" s="1021"/>
      <c r="H176" s="1017"/>
      <c r="I176" s="1015"/>
      <c r="J176" s="255">
        <f ca="1">IF(MOD(ROW()-13,2)=0,IF(ISBLANK(OFFSET('11. SEGUIMIENTO 2026'!$N$14,INT((ROW()-13)/2),0)),"",OFFSET('11. SEGUIMIENTO 2026'!$N$14,INT((ROW()-13)/2),0)),IF(ISBLANK(OFFSET('9. METAS'!$R$20,INT((ROW()-14)/2),0)),"",OFFSET('9. METAS'!$R$20,INT((ROW()-14)/2),0)))</f>
        <v>5883</v>
      </c>
      <c r="K176" s="256">
        <f ca="1">IF(MOD(ROW()-13,2)=0,IF(ISBLANK(OFFSET('11. SEGUIMIENTO 2026'!$O$14,INT((ROW()-13)/2),0)),"",OFFSET('11. SEGUIMIENTO 2026'!$O$14,INT((ROW()-13)/2),0)),IF(ISBLANK(OFFSET('9. METAS'!$S$20,INT((ROW()-14)/2),0)),"",OFFSET('9. METAS'!$S$20,INT((ROW()-14)/2),0)))</f>
        <v>6225</v>
      </c>
      <c r="L176" s="256">
        <f ca="1">IF(MOD(ROW()-13,2)=0,IF(ISBLANK(OFFSET('11. SEGUIMIENTO 2026'!$P$14,INT((ROW()-13)/2),0)),"",OFFSET('11. SEGUIMIENTO 2026'!$P$14,INT((ROW()-13)/2),0)),IF(ISBLANK(OFFSET('9. METAS'!$T$20,INT((ROW()-14)/2),0)),"",OFFSET('9. METAS'!$T$20,INT((ROW()-14)/2),0)))</f>
        <v>6576</v>
      </c>
      <c r="M176" s="257">
        <f ca="1">IF(MOD(ROW()-13,2)=0,IF(ISBLANK(OFFSET('11. SEGUIMIENTO 2026'!$Q$14,INT((ROW()-13)/2),0)),"",OFFSET('11. SEGUIMIENTO 2026'!$Q$14,INT((ROW()-13)/2),0)),IF(ISBLANK(OFFSET('9. METAS'!$U$20,INT((ROW()-14)/2),0)),"",OFFSET('9. METAS'!$U$20,INT((ROW()-14)/2),0)))</f>
        <v>7674</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017">
        <f ca="1">IF(ISBLANK(OFFSET('9. METAS'!$L$20,INT((ROW()-13)/2),0)),"",OFFSET('9. METAS'!$L$20,INT((ROW()-13)/2),0))</f>
        <v>5616</v>
      </c>
      <c r="I177" s="1014"/>
      <c r="J177" s="255">
        <f ca="1">IF(MOD(ROW()-13,2)=0,IF(ISBLANK(OFFSET('11. SEGUIMIENTO 2026'!$N$14,INT((ROW()-13)/2),0)),"",OFFSET('11. SEGUIMIENTO 2026'!$N$14,INT((ROW()-13)/2),0)),IF(ISBLANK(OFFSET('9. METAS'!$R$20,INT((ROW()-14)/2),0)),"",OFFSET('9. METAS'!$R$20,INT((ROW()-14)/2),0)))</f>
        <v>1421</v>
      </c>
      <c r="K177" s="256" t="str">
        <f ca="1">IF(MOD(ROW()-13,2)=0,IF(ISBLANK(OFFSET('11. SEGUIMIENTO 2026'!$O$14,INT((ROW()-13)/2),0)),"",OFFSET('11. SEGUIMIENTO 2026'!$O$14,INT((ROW()-13)/2),0)),IF(ISBLANK(OFFSET('9. METAS'!$S$20,INT((ROW()-14)/2),0)),"",OFFSET('9. METAS'!$S$20,INT((ROW()-14)/2),0)))</f>
        <v/>
      </c>
      <c r="L177" s="256" t="str">
        <f ca="1">IF(MOD(ROW()-13,2)=0,IF(ISBLANK(OFFSET('11. SEGUIMIENTO 2026'!$P$14,INT((ROW()-13)/2),0)),"",OFFSET('11. SEGUIMIENTO 2026'!$P$14,INT((ROW()-13)/2),0)),IF(ISBLANK(OFFSET('9. METAS'!$T$20,INT((ROW()-14)/2),0)),"",OFFSET('9. METAS'!$T$20,INT((ROW()-14)/2),0)))</f>
        <v/>
      </c>
      <c r="M177" s="257" t="str">
        <f ca="1">IF(MOD(ROW()-13,2)=0,IF(ISBLANK(OFFSET('11. SEGUIMIENTO 2026'!$Q$14,INT((ROW()-13)/2),0)),"",OFFSET('11. SEGUIMIENTO 2026'!$Q$14,INT((ROW()-13)/2),0)),IF(ISBLANK(OFFSET('9. METAS'!$U$20,INT((ROW()-14)/2),0)),"",OFFSET('9. METAS'!$U$20,INT((ROW()-14)/2),0)))</f>
        <v/>
      </c>
      <c r="N177" s="1012">
        <f t="shared" ref="N177" ca="1" si="160">IFERROR(J177/J178,"ND")</f>
        <v>1.3380414312617703</v>
      </c>
      <c r="O177" s="1008" t="str">
        <f t="shared" ref="O177" ca="1" si="161">IFERROR(((J177+K177)/H177),"ND")</f>
        <v>ND</v>
      </c>
      <c r="P177" s="996"/>
    </row>
    <row r="178" spans="3:16">
      <c r="C178" s="1030"/>
      <c r="D178" s="1026"/>
      <c r="E178" s="1026"/>
      <c r="F178" s="1024"/>
      <c r="G178" s="1021"/>
      <c r="H178" s="1017"/>
      <c r="I178" s="1015"/>
      <c r="J178" s="255">
        <f ca="1">IF(MOD(ROW()-13,2)=0,IF(ISBLANK(OFFSET('11. SEGUIMIENTO 2026'!$N$14,INT((ROW()-13)/2),0)),"",OFFSET('11. SEGUIMIENTO 2026'!$N$14,INT((ROW()-13)/2),0)),IF(ISBLANK(OFFSET('9. METAS'!$R$20,INT((ROW()-14)/2),0)),"",OFFSET('9. METAS'!$R$20,INT((ROW()-14)/2),0)))</f>
        <v>1062</v>
      </c>
      <c r="K178" s="256">
        <f ca="1">IF(MOD(ROW()-13,2)=0,IF(ISBLANK(OFFSET('11. SEGUIMIENTO 2026'!$O$14,INT((ROW()-13)/2),0)),"",OFFSET('11. SEGUIMIENTO 2026'!$O$14,INT((ROW()-13)/2),0)),IF(ISBLANK(OFFSET('9. METAS'!$S$20,INT((ROW()-14)/2),0)),"",OFFSET('9. METAS'!$S$20,INT((ROW()-14)/2),0)))</f>
        <v>1236</v>
      </c>
      <c r="L178" s="256">
        <f ca="1">IF(MOD(ROW()-13,2)=0,IF(ISBLANK(OFFSET('11. SEGUIMIENTO 2026'!$P$14,INT((ROW()-13)/2),0)),"",OFFSET('11. SEGUIMIENTO 2026'!$P$14,INT((ROW()-13)/2),0)),IF(ISBLANK(OFFSET('9. METAS'!$T$20,INT((ROW()-14)/2),0)),"",OFFSET('9. METAS'!$T$20,INT((ROW()-14)/2),0)))</f>
        <v>1728</v>
      </c>
      <c r="M178" s="257">
        <f ca="1">IF(MOD(ROW()-13,2)=0,IF(ISBLANK(OFFSET('11. SEGUIMIENTO 2026'!$Q$14,INT((ROW()-13)/2),0)),"",OFFSET('11. SEGUIMIENTO 2026'!$Q$14,INT((ROW()-13)/2),0)),IF(ISBLANK(OFFSET('9. METAS'!$U$20,INT((ROW()-14)/2),0)),"",OFFSET('9. METAS'!$U$20,INT((ROW()-14)/2),0)))</f>
        <v>1590</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017">
        <f ca="1">IF(ISBLANK(OFFSET('9. METAS'!$L$20,INT((ROW()-13)/2),0)),"",OFFSET('9. METAS'!$L$20,INT((ROW()-13)/2),0))</f>
        <v>14200</v>
      </c>
      <c r="I179" s="1014"/>
      <c r="J179" s="255">
        <f ca="1">IF(MOD(ROW()-13,2)=0,IF(ISBLANK(OFFSET('11. SEGUIMIENTO 2026'!$N$14,INT((ROW()-13)/2),0)),"",OFFSET('11. SEGUIMIENTO 2026'!$N$14,INT((ROW()-13)/2),0)),IF(ISBLANK(OFFSET('9. METAS'!$R$20,INT((ROW()-14)/2),0)),"",OFFSET('9. METAS'!$R$20,INT((ROW()-14)/2),0)))</f>
        <v>3950</v>
      </c>
      <c r="K179" s="256" t="str">
        <f ca="1">IF(MOD(ROW()-13,2)=0,IF(ISBLANK(OFFSET('11. SEGUIMIENTO 2026'!$O$14,INT((ROW()-13)/2),0)),"",OFFSET('11. SEGUIMIENTO 2026'!$O$14,INT((ROW()-13)/2),0)),IF(ISBLANK(OFFSET('9. METAS'!$S$20,INT((ROW()-14)/2),0)),"",OFFSET('9. METAS'!$S$20,INT((ROW()-14)/2),0)))</f>
        <v/>
      </c>
      <c r="L179" s="256" t="str">
        <f ca="1">IF(MOD(ROW()-13,2)=0,IF(ISBLANK(OFFSET('11. SEGUIMIENTO 2026'!$P$14,INT((ROW()-13)/2),0)),"",OFFSET('11. SEGUIMIENTO 2026'!$P$14,INT((ROW()-13)/2),0)),IF(ISBLANK(OFFSET('9. METAS'!$T$20,INT((ROW()-14)/2),0)),"",OFFSET('9. METAS'!$T$20,INT((ROW()-14)/2),0)))</f>
        <v/>
      </c>
      <c r="M179" s="257" t="str">
        <f ca="1">IF(MOD(ROW()-13,2)=0,IF(ISBLANK(OFFSET('11. SEGUIMIENTO 2026'!$Q$14,INT((ROW()-13)/2),0)),"",OFFSET('11. SEGUIMIENTO 2026'!$Q$14,INT((ROW()-13)/2),0)),IF(ISBLANK(OFFSET('9. METAS'!$U$20,INT((ROW()-14)/2),0)),"",OFFSET('9. METAS'!$U$20,INT((ROW()-14)/2),0)))</f>
        <v/>
      </c>
      <c r="N179" s="1012">
        <f t="shared" ref="N179" ca="1" si="162">IFERROR(J179/J180,"ND")</f>
        <v>1.0972222222222223</v>
      </c>
      <c r="O179" s="1008" t="str">
        <f t="shared" ref="O179" ca="1" si="163">IFERROR(((J179+K179)/H179),"ND")</f>
        <v>ND</v>
      </c>
      <c r="P179" s="996"/>
    </row>
    <row r="180" spans="3:16">
      <c r="C180" s="1030"/>
      <c r="D180" s="1026"/>
      <c r="E180" s="1026"/>
      <c r="F180" s="1024"/>
      <c r="G180" s="1021"/>
      <c r="H180" s="1017"/>
      <c r="I180" s="1015"/>
      <c r="J180" s="255">
        <f ca="1">IF(MOD(ROW()-13,2)=0,IF(ISBLANK(OFFSET('11. SEGUIMIENTO 2026'!$N$14,INT((ROW()-13)/2),0)),"",OFFSET('11. SEGUIMIENTO 2026'!$N$14,INT((ROW()-13)/2),0)),IF(ISBLANK(OFFSET('9. METAS'!$R$20,INT((ROW()-14)/2),0)),"",OFFSET('9. METAS'!$R$20,INT((ROW()-14)/2),0)))</f>
        <v>3600</v>
      </c>
      <c r="K180" s="256">
        <f ca="1">IF(MOD(ROW()-13,2)=0,IF(ISBLANK(OFFSET('11. SEGUIMIENTO 2026'!$O$14,INT((ROW()-13)/2),0)),"",OFFSET('11. SEGUIMIENTO 2026'!$O$14,INT((ROW()-13)/2),0)),IF(ISBLANK(OFFSET('9. METAS'!$S$20,INT((ROW()-14)/2),0)),"",OFFSET('9. METAS'!$S$20,INT((ROW()-14)/2),0)))</f>
        <v>3500</v>
      </c>
      <c r="L180" s="256">
        <f ca="1">IF(MOD(ROW()-13,2)=0,IF(ISBLANK(OFFSET('11. SEGUIMIENTO 2026'!$P$14,INT((ROW()-13)/2),0)),"",OFFSET('11. SEGUIMIENTO 2026'!$P$14,INT((ROW()-13)/2),0)),IF(ISBLANK(OFFSET('9. METAS'!$T$20,INT((ROW()-14)/2),0)),"",OFFSET('9. METAS'!$T$20,INT((ROW()-14)/2),0)))</f>
        <v>3600</v>
      </c>
      <c r="M180" s="257">
        <f ca="1">IF(MOD(ROW()-13,2)=0,IF(ISBLANK(OFFSET('11. SEGUIMIENTO 2026'!$Q$14,INT((ROW()-13)/2),0)),"",OFFSET('11. SEGUIMIENTO 2026'!$Q$14,INT((ROW()-13)/2),0)),IF(ISBLANK(OFFSET('9. METAS'!$U$20,INT((ROW()-14)/2),0)),"",OFFSET('9. METAS'!$U$20,INT((ROW()-14)/2),0)))</f>
        <v>3500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017">
        <f ca="1">IF(ISBLANK(OFFSET('9. METAS'!$L$20,INT((ROW()-13)/2),0)),"",OFFSET('9. METAS'!$L$20,INT((ROW()-13)/2),0))</f>
        <v>20742</v>
      </c>
      <c r="I181" s="1014"/>
      <c r="J181" s="255">
        <f ca="1">IF(MOD(ROW()-13,2)=0,IF(ISBLANK(OFFSET('11. SEGUIMIENTO 2026'!$N$14,INT((ROW()-13)/2),0)),"",OFFSET('11. SEGUIMIENTO 2026'!$N$14,INT((ROW()-13)/2),0)),IF(ISBLANK(OFFSET('9. METAS'!$R$20,INT((ROW()-14)/2),0)),"",OFFSET('9. METAS'!$R$20,INT((ROW()-14)/2),0)))</f>
        <v>4830</v>
      </c>
      <c r="K181" s="256" t="str">
        <f ca="1">IF(MOD(ROW()-13,2)=0,IF(ISBLANK(OFFSET('11. SEGUIMIENTO 2026'!$O$14,INT((ROW()-13)/2),0)),"",OFFSET('11. SEGUIMIENTO 2026'!$O$14,INT((ROW()-13)/2),0)),IF(ISBLANK(OFFSET('9. METAS'!$S$20,INT((ROW()-14)/2),0)),"",OFFSET('9. METAS'!$S$20,INT((ROW()-14)/2),0)))</f>
        <v/>
      </c>
      <c r="L181" s="256" t="str">
        <f ca="1">IF(MOD(ROW()-13,2)=0,IF(ISBLANK(OFFSET('11. SEGUIMIENTO 2026'!$P$14,INT((ROW()-13)/2),0)),"",OFFSET('11. SEGUIMIENTO 2026'!$P$14,INT((ROW()-13)/2),0)),IF(ISBLANK(OFFSET('9. METAS'!$T$20,INT((ROW()-14)/2),0)),"",OFFSET('9. METAS'!$T$20,INT((ROW()-14)/2),0)))</f>
        <v/>
      </c>
      <c r="M181" s="257" t="str">
        <f ca="1">IF(MOD(ROW()-13,2)=0,IF(ISBLANK(OFFSET('11. SEGUIMIENTO 2026'!$Q$14,INT((ROW()-13)/2),0)),"",OFFSET('11. SEGUIMIENTO 2026'!$Q$14,INT((ROW()-13)/2),0)),IF(ISBLANK(OFFSET('9. METAS'!$U$20,INT((ROW()-14)/2),0)),"",OFFSET('9. METAS'!$U$20,INT((ROW()-14)/2),0)))</f>
        <v/>
      </c>
      <c r="N181" s="1012">
        <f t="shared" ref="N181" ca="1" si="164">IFERROR(J181/J182,"ND")</f>
        <v>1.0018668326073428</v>
      </c>
      <c r="O181" s="1008" t="str">
        <f t="shared" ref="O181" ca="1" si="165">IFERROR(((J181+K181)/H181),"ND")</f>
        <v>ND</v>
      </c>
      <c r="P181" s="996"/>
    </row>
    <row r="182" spans="3:16">
      <c r="C182" s="1030"/>
      <c r="D182" s="1026"/>
      <c r="E182" s="1026"/>
      <c r="F182" s="1024"/>
      <c r="G182" s="1021"/>
      <c r="H182" s="1017"/>
      <c r="I182" s="1015"/>
      <c r="J182" s="255">
        <f ca="1">IF(MOD(ROW()-13,2)=0,IF(ISBLANK(OFFSET('11. SEGUIMIENTO 2026'!$N$14,INT((ROW()-13)/2),0)),"",OFFSET('11. SEGUIMIENTO 2026'!$N$14,INT((ROW()-13)/2),0)),IF(ISBLANK(OFFSET('9. METAS'!$R$20,INT((ROW()-14)/2),0)),"",OFFSET('9. METAS'!$R$20,INT((ROW()-14)/2),0)))</f>
        <v>4821</v>
      </c>
      <c r="K182" s="256">
        <f ca="1">IF(MOD(ROW()-13,2)=0,IF(ISBLANK(OFFSET('11. SEGUIMIENTO 2026'!$O$14,INT((ROW()-13)/2),0)),"",OFFSET('11. SEGUIMIENTO 2026'!$O$14,INT((ROW()-13)/2),0)),IF(ISBLANK(OFFSET('9. METAS'!$S$20,INT((ROW()-14)/2),0)),"",OFFSET('9. METAS'!$S$20,INT((ROW()-14)/2),0)))</f>
        <v>4989</v>
      </c>
      <c r="L182" s="256">
        <f ca="1">IF(MOD(ROW()-13,2)=0,IF(ISBLANK(OFFSET('11. SEGUIMIENTO 2026'!$P$14,INT((ROW()-13)/2),0)),"",OFFSET('11. SEGUIMIENTO 2026'!$P$14,INT((ROW()-13)/2),0)),IF(ISBLANK(OFFSET('9. METAS'!$T$20,INT((ROW()-14)/2),0)),"",OFFSET('9. METAS'!$T$20,INT((ROW()-14)/2),0)))</f>
        <v>4848</v>
      </c>
      <c r="M182" s="257">
        <f ca="1">IF(MOD(ROW()-13,2)=0,IF(ISBLANK(OFFSET('11. SEGUIMIENTO 2026'!$Q$14,INT((ROW()-13)/2),0)),"",OFFSET('11. SEGUIMIENTO 2026'!$Q$14,INT((ROW()-13)/2),0)),IF(ISBLANK(OFFSET('9. METAS'!$U$20,INT((ROW()-14)/2),0)),"",OFFSET('9. METAS'!$U$20,INT((ROW()-14)/2),0)))</f>
        <v>6084</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017">
        <f ca="1">IF(ISBLANK(OFFSET('9. METAS'!$L$20,INT((ROW()-13)/2),0)),"",OFFSET('9. METAS'!$L$20,INT((ROW()-13)/2),0))</f>
        <v>22</v>
      </c>
      <c r="I183" s="1014"/>
      <c r="J183" s="255">
        <f ca="1">IF(MOD(ROW()-13,2)=0,IF(ISBLANK(OFFSET('11. SEGUIMIENTO 2026'!$N$14,INT((ROW()-13)/2),0)),"",OFFSET('11. SEGUIMIENTO 2026'!$N$14,INT((ROW()-13)/2),0)),IF(ISBLANK(OFFSET('9. METAS'!$R$20,INT((ROW()-14)/2),0)),"",OFFSET('9. METAS'!$R$20,INT((ROW()-14)/2),0)))</f>
        <v>7</v>
      </c>
      <c r="K183" s="256" t="str">
        <f ca="1">IF(MOD(ROW()-13,2)=0,IF(ISBLANK(OFFSET('11. SEGUIMIENTO 2026'!$O$14,INT((ROW()-13)/2),0)),"",OFFSET('11. SEGUIMIENTO 2026'!$O$14,INT((ROW()-13)/2),0)),IF(ISBLANK(OFFSET('9. METAS'!$S$20,INT((ROW()-14)/2),0)),"",OFFSET('9. METAS'!$S$20,INT((ROW()-14)/2),0)))</f>
        <v/>
      </c>
      <c r="L183" s="256" t="str">
        <f ca="1">IF(MOD(ROW()-13,2)=0,IF(ISBLANK(OFFSET('11. SEGUIMIENTO 2026'!$P$14,INT((ROW()-13)/2),0)),"",OFFSET('11. SEGUIMIENTO 2026'!$P$14,INT((ROW()-13)/2),0)),IF(ISBLANK(OFFSET('9. METAS'!$T$20,INT((ROW()-14)/2),0)),"",OFFSET('9. METAS'!$T$20,INT((ROW()-14)/2),0)))</f>
        <v/>
      </c>
      <c r="M183" s="257" t="str">
        <f ca="1">IF(MOD(ROW()-13,2)=0,IF(ISBLANK(OFFSET('11. SEGUIMIENTO 2026'!$Q$14,INT((ROW()-13)/2),0)),"",OFFSET('11. SEGUIMIENTO 2026'!$Q$14,INT((ROW()-13)/2),0)),IF(ISBLANK(OFFSET('9. METAS'!$U$20,INT((ROW()-14)/2),0)),"",OFFSET('9. METAS'!$U$20,INT((ROW()-14)/2),0)))</f>
        <v/>
      </c>
      <c r="N183" s="1012">
        <f t="shared" ref="N183" ca="1" si="166">IFERROR(J183/J184,"ND")</f>
        <v>1</v>
      </c>
      <c r="O183" s="1008" t="str">
        <f t="shared" ref="O183" ca="1" si="167">IFERROR(((J183+K183)/H183),"ND")</f>
        <v>ND</v>
      </c>
      <c r="P183" s="996"/>
    </row>
    <row r="184" spans="3:16">
      <c r="C184" s="1030"/>
      <c r="D184" s="1026"/>
      <c r="E184" s="1026"/>
      <c r="F184" s="1024"/>
      <c r="G184" s="1021"/>
      <c r="H184" s="1017"/>
      <c r="I184" s="1015"/>
      <c r="J184" s="255">
        <f ca="1">IF(MOD(ROW()-13,2)=0,IF(ISBLANK(OFFSET('11. SEGUIMIENTO 2026'!$N$14,INT((ROW()-13)/2),0)),"",OFFSET('11. SEGUIMIENTO 2026'!$N$14,INT((ROW()-13)/2),0)),IF(ISBLANK(OFFSET('9. METAS'!$R$20,INT((ROW()-14)/2),0)),"",OFFSET('9. METAS'!$R$20,INT((ROW()-14)/2),0)))</f>
        <v>7</v>
      </c>
      <c r="K184" s="256">
        <f ca="1">IF(MOD(ROW()-13,2)=0,IF(ISBLANK(OFFSET('11. SEGUIMIENTO 2026'!$O$14,INT((ROW()-13)/2),0)),"",OFFSET('11. SEGUIMIENTO 2026'!$O$14,INT((ROW()-13)/2),0)),IF(ISBLANK(OFFSET('9. METAS'!$S$20,INT((ROW()-14)/2),0)),"",OFFSET('9. METAS'!$S$20,INT((ROW()-14)/2),0)))</f>
        <v>5</v>
      </c>
      <c r="L184" s="256">
        <f ca="1">IF(MOD(ROW()-13,2)=0,IF(ISBLANK(OFFSET('11. SEGUIMIENTO 2026'!$P$14,INT((ROW()-13)/2),0)),"",OFFSET('11. SEGUIMIENTO 2026'!$P$14,INT((ROW()-13)/2),0)),IF(ISBLANK(OFFSET('9. METAS'!$T$20,INT((ROW()-14)/2),0)),"",OFFSET('9. METAS'!$T$20,INT((ROW()-14)/2),0)))</f>
        <v>6</v>
      </c>
      <c r="M184" s="257">
        <f ca="1">IF(MOD(ROW()-13,2)=0,IF(ISBLANK(OFFSET('11. SEGUIMIENTO 2026'!$Q$14,INT((ROW()-13)/2),0)),"",OFFSET('11. SEGUIMIENTO 2026'!$Q$14,INT((ROW()-13)/2),0)),IF(ISBLANK(OFFSET('9. METAS'!$U$20,INT((ROW()-14)/2),0)),"",OFFSET('9. METAS'!$U$20,INT((ROW()-14)/2),0)))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017">
        <f ca="1">IF(ISBLANK(OFFSET('9. METAS'!$L$20,INT((ROW()-13)/2),0)),"",OFFSET('9. METAS'!$L$20,INT((ROW()-13)/2),0))</f>
        <v>52</v>
      </c>
      <c r="I185" s="1014"/>
      <c r="J185" s="255">
        <f ca="1">IF(MOD(ROW()-13,2)=0,IF(ISBLANK(OFFSET('11. SEGUIMIENTO 2026'!$N$14,INT((ROW()-13)/2),0)),"",OFFSET('11. SEGUIMIENTO 2026'!$N$14,INT((ROW()-13)/2),0)),IF(ISBLANK(OFFSET('9. METAS'!$R$20,INT((ROW()-14)/2),0)),"",OFFSET('9. METAS'!$R$20,INT((ROW()-14)/2),0)))</f>
        <v>11</v>
      </c>
      <c r="K185" s="256" t="str">
        <f ca="1">IF(MOD(ROW()-13,2)=0,IF(ISBLANK(OFFSET('11. SEGUIMIENTO 2026'!$O$14,INT((ROW()-13)/2),0)),"",OFFSET('11. SEGUIMIENTO 2026'!$O$14,INT((ROW()-13)/2),0)),IF(ISBLANK(OFFSET('9. METAS'!$S$20,INT((ROW()-14)/2),0)),"",OFFSET('9. METAS'!$S$20,INT((ROW()-14)/2),0)))</f>
        <v/>
      </c>
      <c r="L185" s="256" t="str">
        <f ca="1">IF(MOD(ROW()-13,2)=0,IF(ISBLANK(OFFSET('11. SEGUIMIENTO 2026'!$P$14,INT((ROW()-13)/2),0)),"",OFFSET('11. SEGUIMIENTO 2026'!$P$14,INT((ROW()-13)/2),0)),IF(ISBLANK(OFFSET('9. METAS'!$T$20,INT((ROW()-14)/2),0)),"",OFFSET('9. METAS'!$T$20,INT((ROW()-14)/2),0)))</f>
        <v/>
      </c>
      <c r="M185" s="257" t="str">
        <f ca="1">IF(MOD(ROW()-13,2)=0,IF(ISBLANK(OFFSET('11. SEGUIMIENTO 2026'!$Q$14,INT((ROW()-13)/2),0)),"",OFFSET('11. SEGUIMIENTO 2026'!$Q$14,INT((ROW()-13)/2),0)),IF(ISBLANK(OFFSET('9. METAS'!$U$20,INT((ROW()-14)/2),0)),"",OFFSET('9. METAS'!$U$20,INT((ROW()-14)/2),0)))</f>
        <v/>
      </c>
      <c r="N185" s="1012">
        <f t="shared" ref="N185" ca="1" si="168">IFERROR(J185/J186,"ND")</f>
        <v>1</v>
      </c>
      <c r="O185" s="1008" t="str">
        <f t="shared" ref="O185" ca="1" si="169">IFERROR(((J185+K185)/H185),"ND")</f>
        <v>ND</v>
      </c>
      <c r="P185" s="996"/>
    </row>
    <row r="186" spans="3:16">
      <c r="C186" s="1030"/>
      <c r="D186" s="1026"/>
      <c r="E186" s="1026"/>
      <c r="F186" s="1024"/>
      <c r="G186" s="1021"/>
      <c r="H186" s="1017"/>
      <c r="I186" s="1015"/>
      <c r="J186" s="255">
        <f ca="1">IF(MOD(ROW()-13,2)=0,IF(ISBLANK(OFFSET('11. SEGUIMIENTO 2026'!$N$14,INT((ROW()-13)/2),0)),"",OFFSET('11. SEGUIMIENTO 2026'!$N$14,INT((ROW()-13)/2),0)),IF(ISBLANK(OFFSET('9. METAS'!$R$20,INT((ROW()-14)/2),0)),"",OFFSET('9. METAS'!$R$20,INT((ROW()-14)/2),0)))</f>
        <v>11</v>
      </c>
      <c r="K186" s="256">
        <f ca="1">IF(MOD(ROW()-13,2)=0,IF(ISBLANK(OFFSET('11. SEGUIMIENTO 2026'!$O$14,INT((ROW()-13)/2),0)),"",OFFSET('11. SEGUIMIENTO 2026'!$O$14,INT((ROW()-13)/2),0)),IF(ISBLANK(OFFSET('9. METAS'!$S$20,INT((ROW()-14)/2),0)),"",OFFSET('9. METAS'!$S$20,INT((ROW()-14)/2),0)))</f>
        <v>15</v>
      </c>
      <c r="L186" s="256">
        <f ca="1">IF(MOD(ROW()-13,2)=0,IF(ISBLANK(OFFSET('11. SEGUIMIENTO 2026'!$P$14,INT((ROW()-13)/2),0)),"",OFFSET('11. SEGUIMIENTO 2026'!$P$14,INT((ROW()-13)/2),0)),IF(ISBLANK(OFFSET('9. METAS'!$T$20,INT((ROW()-14)/2),0)),"",OFFSET('9. METAS'!$T$20,INT((ROW()-14)/2),0)))</f>
        <v>16</v>
      </c>
      <c r="M186" s="257">
        <f ca="1">IF(MOD(ROW()-13,2)=0,IF(ISBLANK(OFFSET('11. SEGUIMIENTO 2026'!$Q$14,INT((ROW()-13)/2),0)),"",OFFSET('11. SEGUIMIENTO 2026'!$Q$14,INT((ROW()-13)/2),0)),IF(ISBLANK(OFFSET('9. METAS'!$U$20,INT((ROW()-14)/2),0)),"",OFFSET('9. METAS'!$U$20,INT((ROW()-14)/2),0)))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017">
        <f ca="1">IF(ISBLANK(OFFSET('9. METAS'!$L$20,INT((ROW()-13)/2),0)),"",OFFSET('9. METAS'!$L$20,INT((ROW()-13)/2),0))</f>
        <v>24890</v>
      </c>
      <c r="I187" s="1014"/>
      <c r="J187" s="255">
        <f ca="1">IF(MOD(ROW()-13,2)=0,IF(ISBLANK(OFFSET('11. SEGUIMIENTO 2026'!$N$14,INT((ROW()-13)/2),0)),"",OFFSET('11. SEGUIMIENTO 2026'!$N$14,INT((ROW()-13)/2),0)),IF(ISBLANK(OFFSET('9. METAS'!$R$20,INT((ROW()-14)/2),0)),"",OFFSET('9. METAS'!$R$20,INT((ROW()-14)/2),0)))</f>
        <v>4383</v>
      </c>
      <c r="K187" s="256" t="str">
        <f ca="1">IF(MOD(ROW()-13,2)=0,IF(ISBLANK(OFFSET('11. SEGUIMIENTO 2026'!$O$14,INT((ROW()-13)/2),0)),"",OFFSET('11. SEGUIMIENTO 2026'!$O$14,INT((ROW()-13)/2),0)),IF(ISBLANK(OFFSET('9. METAS'!$S$20,INT((ROW()-14)/2),0)),"",OFFSET('9. METAS'!$S$20,INT((ROW()-14)/2),0)))</f>
        <v/>
      </c>
      <c r="L187" s="256" t="str">
        <f ca="1">IF(MOD(ROW()-13,2)=0,IF(ISBLANK(OFFSET('11. SEGUIMIENTO 2026'!$P$14,INT((ROW()-13)/2),0)),"",OFFSET('11. SEGUIMIENTO 2026'!$P$14,INT((ROW()-13)/2),0)),IF(ISBLANK(OFFSET('9. METAS'!$T$20,INT((ROW()-14)/2),0)),"",OFFSET('9. METAS'!$T$20,INT((ROW()-14)/2),0)))</f>
        <v/>
      </c>
      <c r="M187" s="257" t="str">
        <f ca="1">IF(MOD(ROW()-13,2)=0,IF(ISBLANK(OFFSET('11. SEGUIMIENTO 2026'!$Q$14,INT((ROW()-13)/2),0)),"",OFFSET('11. SEGUIMIENTO 2026'!$Q$14,INT((ROW()-13)/2),0)),IF(ISBLANK(OFFSET('9. METAS'!$U$20,INT((ROW()-14)/2),0)),"",OFFSET('9. METAS'!$U$20,INT((ROW()-14)/2),0)))</f>
        <v/>
      </c>
      <c r="N187" s="1012">
        <f t="shared" ref="N187" ca="1" si="170">IFERROR(J187/J188,"ND")</f>
        <v>0.72746887966804974</v>
      </c>
      <c r="O187" s="1008" t="str">
        <f t="shared" ref="O187" ca="1" si="171">IFERROR(((J187+K187)/H187),"ND")</f>
        <v>ND</v>
      </c>
      <c r="P187" s="996"/>
    </row>
    <row r="188" spans="3:16">
      <c r="C188" s="1030"/>
      <c r="D188" s="1026"/>
      <c r="E188" s="1026"/>
      <c r="F188" s="1024"/>
      <c r="G188" s="1021"/>
      <c r="H188" s="1017"/>
      <c r="I188" s="1015"/>
      <c r="J188" s="255">
        <f ca="1">IF(MOD(ROW()-13,2)=0,IF(ISBLANK(OFFSET('11. SEGUIMIENTO 2026'!$N$14,INT((ROW()-13)/2),0)),"",OFFSET('11. SEGUIMIENTO 2026'!$N$14,INT((ROW()-13)/2),0)),IF(ISBLANK(OFFSET('9. METAS'!$R$20,INT((ROW()-14)/2),0)),"",OFFSET('9. METAS'!$R$20,INT((ROW()-14)/2),0)))</f>
        <v>6025</v>
      </c>
      <c r="K188" s="256">
        <f ca="1">IF(MOD(ROW()-13,2)=0,IF(ISBLANK(OFFSET('11. SEGUIMIENTO 2026'!$O$14,INT((ROW()-13)/2),0)),"",OFFSET('11. SEGUIMIENTO 2026'!$O$14,INT((ROW()-13)/2),0)),IF(ISBLANK(OFFSET('9. METAS'!$S$20,INT((ROW()-14)/2),0)),"",OFFSET('9. METAS'!$S$20,INT((ROW()-14)/2),0)))</f>
        <v>6340</v>
      </c>
      <c r="L188" s="256">
        <f ca="1">IF(MOD(ROW()-13,2)=0,IF(ISBLANK(OFFSET('11. SEGUIMIENTO 2026'!$P$14,INT((ROW()-13)/2),0)),"",OFFSET('11. SEGUIMIENTO 2026'!$P$14,INT((ROW()-13)/2),0)),IF(ISBLANK(OFFSET('9. METAS'!$T$20,INT((ROW()-14)/2),0)),"",OFFSET('9. METAS'!$T$20,INT((ROW()-14)/2),0)))</f>
        <v>6310</v>
      </c>
      <c r="M188" s="257">
        <f ca="1">IF(MOD(ROW()-13,2)=0,IF(ISBLANK(OFFSET('11. SEGUIMIENTO 2026'!$Q$14,INT((ROW()-13)/2),0)),"",OFFSET('11. SEGUIMIENTO 2026'!$Q$14,INT((ROW()-13)/2),0)),IF(ISBLANK(OFFSET('9. METAS'!$U$20,INT((ROW()-14)/2),0)),"",OFFSET('9. METAS'!$U$20,INT((ROW()-14)/2),0)))</f>
        <v>6215</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017">
        <f ca="1">IF(ISBLANK(OFFSET('9. METAS'!$L$20,INT((ROW()-13)/2),0)),"",OFFSET('9. METAS'!$L$20,INT((ROW()-13)/2),0))</f>
        <v>15155</v>
      </c>
      <c r="I189" s="1014"/>
      <c r="J189" s="255">
        <f ca="1">IF(MOD(ROW()-13,2)=0,IF(ISBLANK(OFFSET('11. SEGUIMIENTO 2026'!$N$14,INT((ROW()-13)/2),0)),"",OFFSET('11. SEGUIMIENTO 2026'!$N$14,INT((ROW()-13)/2),0)),IF(ISBLANK(OFFSET('9. METAS'!$R$20,INT((ROW()-14)/2),0)),"",OFFSET('9. METAS'!$R$20,INT((ROW()-14)/2),0)))</f>
        <v>2050</v>
      </c>
      <c r="K189" s="256" t="str">
        <f ca="1">IF(MOD(ROW()-13,2)=0,IF(ISBLANK(OFFSET('11. SEGUIMIENTO 2026'!$O$14,INT((ROW()-13)/2),0)),"",OFFSET('11. SEGUIMIENTO 2026'!$O$14,INT((ROW()-13)/2),0)),IF(ISBLANK(OFFSET('9. METAS'!$S$20,INT((ROW()-14)/2),0)),"",OFFSET('9. METAS'!$S$20,INT((ROW()-14)/2),0)))</f>
        <v/>
      </c>
      <c r="L189" s="256" t="str">
        <f ca="1">IF(MOD(ROW()-13,2)=0,IF(ISBLANK(OFFSET('11. SEGUIMIENTO 2026'!$P$14,INT((ROW()-13)/2),0)),"",OFFSET('11. SEGUIMIENTO 2026'!$P$14,INT((ROW()-13)/2),0)),IF(ISBLANK(OFFSET('9. METAS'!$T$20,INT((ROW()-14)/2),0)),"",OFFSET('9. METAS'!$T$20,INT((ROW()-14)/2),0)))</f>
        <v/>
      </c>
      <c r="M189" s="257" t="str">
        <f ca="1">IF(MOD(ROW()-13,2)=0,IF(ISBLANK(OFFSET('11. SEGUIMIENTO 2026'!$Q$14,INT((ROW()-13)/2),0)),"",OFFSET('11. SEGUIMIENTO 2026'!$Q$14,INT((ROW()-13)/2),0)),IF(ISBLANK(OFFSET('9. METAS'!$U$20,INT((ROW()-14)/2),0)),"",OFFSET('9. METAS'!$U$20,INT((ROW()-14)/2),0)))</f>
        <v/>
      </c>
      <c r="N189" s="1012">
        <f t="shared" ref="N189" ca="1" si="172">IFERROR(J189/J190,"ND")</f>
        <v>0.54666666666666663</v>
      </c>
      <c r="O189" s="1008" t="str">
        <f t="shared" ref="O189" ca="1" si="173">IFERROR(((J189+K189)/H189),"ND")</f>
        <v>ND</v>
      </c>
      <c r="P189" s="996"/>
    </row>
    <row r="190" spans="3:16">
      <c r="C190" s="1030"/>
      <c r="D190" s="1026"/>
      <c r="E190" s="1026"/>
      <c r="F190" s="1024"/>
      <c r="G190" s="1021"/>
      <c r="H190" s="1017"/>
      <c r="I190" s="1015"/>
      <c r="J190" s="255">
        <f ca="1">IF(MOD(ROW()-13,2)=0,IF(ISBLANK(OFFSET('11. SEGUIMIENTO 2026'!$N$14,INT((ROW()-13)/2),0)),"",OFFSET('11. SEGUIMIENTO 2026'!$N$14,INT((ROW()-13)/2),0)),IF(ISBLANK(OFFSET('9. METAS'!$R$20,INT((ROW()-14)/2),0)),"",OFFSET('9. METAS'!$R$20,INT((ROW()-14)/2),0)))</f>
        <v>3750</v>
      </c>
      <c r="K190" s="256">
        <f ca="1">IF(MOD(ROW()-13,2)=0,IF(ISBLANK(OFFSET('11. SEGUIMIENTO 2026'!$O$14,INT((ROW()-13)/2),0)),"",OFFSET('11. SEGUIMIENTO 2026'!$O$14,INT((ROW()-13)/2),0)),IF(ISBLANK(OFFSET('9. METAS'!$S$20,INT((ROW()-14)/2),0)),"",OFFSET('9. METAS'!$S$20,INT((ROW()-14)/2),0)))</f>
        <v>3850</v>
      </c>
      <c r="L190" s="256">
        <f ca="1">IF(MOD(ROW()-13,2)=0,IF(ISBLANK(OFFSET('11. SEGUIMIENTO 2026'!$P$14,INT((ROW()-13)/2),0)),"",OFFSET('11. SEGUIMIENTO 2026'!$P$14,INT((ROW()-13)/2),0)),IF(ISBLANK(OFFSET('9. METAS'!$T$20,INT((ROW()-14)/2),0)),"",OFFSET('9. METAS'!$T$20,INT((ROW()-14)/2),0)))</f>
        <v>3810</v>
      </c>
      <c r="M190" s="257">
        <f ca="1">IF(MOD(ROW()-13,2)=0,IF(ISBLANK(OFFSET('11. SEGUIMIENTO 2026'!$Q$14,INT((ROW()-13)/2),0)),"",OFFSET('11. SEGUIMIENTO 2026'!$Q$14,INT((ROW()-13)/2),0)),IF(ISBLANK(OFFSET('9. METAS'!$U$20,INT((ROW()-14)/2),0)),"",OFFSET('9. METAS'!$U$20,INT((ROW()-14)/2),0)))</f>
        <v>3745</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017">
        <f ca="1">IF(ISBLANK(OFFSET('9. METAS'!$L$20,INT((ROW()-13)/2),0)),"",OFFSET('9. METAS'!$L$20,INT((ROW()-13)/2),0))</f>
        <v>760</v>
      </c>
      <c r="I191" s="1014"/>
      <c r="J191" s="255">
        <f ca="1">IF(MOD(ROW()-13,2)=0,IF(ISBLANK(OFFSET('11. SEGUIMIENTO 2026'!$N$14,INT((ROW()-13)/2),0)),"",OFFSET('11. SEGUIMIENTO 2026'!$N$14,INT((ROW()-13)/2),0)),IF(ISBLANK(OFFSET('9. METAS'!$R$20,INT((ROW()-14)/2),0)),"",OFFSET('9. METAS'!$R$20,INT((ROW()-14)/2),0)))</f>
        <v>206</v>
      </c>
      <c r="K191" s="256" t="str">
        <f ca="1">IF(MOD(ROW()-13,2)=0,IF(ISBLANK(OFFSET('11. SEGUIMIENTO 2026'!$O$14,INT((ROW()-13)/2),0)),"",OFFSET('11. SEGUIMIENTO 2026'!$O$14,INT((ROW()-13)/2),0)),IF(ISBLANK(OFFSET('9. METAS'!$S$20,INT((ROW()-14)/2),0)),"",OFFSET('9. METAS'!$S$20,INT((ROW()-14)/2),0)))</f>
        <v/>
      </c>
      <c r="L191" s="256" t="str">
        <f ca="1">IF(MOD(ROW()-13,2)=0,IF(ISBLANK(OFFSET('11. SEGUIMIENTO 2026'!$P$14,INT((ROW()-13)/2),0)),"",OFFSET('11. SEGUIMIENTO 2026'!$P$14,INT((ROW()-13)/2),0)),IF(ISBLANK(OFFSET('9. METAS'!$T$20,INT((ROW()-14)/2),0)),"",OFFSET('9. METAS'!$T$20,INT((ROW()-14)/2),0)))</f>
        <v/>
      </c>
      <c r="M191" s="257" t="str">
        <f ca="1">IF(MOD(ROW()-13,2)=0,IF(ISBLANK(OFFSET('11. SEGUIMIENTO 2026'!$Q$14,INT((ROW()-13)/2),0)),"",OFFSET('11. SEGUIMIENTO 2026'!$Q$14,INT((ROW()-13)/2),0)),IF(ISBLANK(OFFSET('9. METAS'!$U$20,INT((ROW()-14)/2),0)),"",OFFSET('9. METAS'!$U$20,INT((ROW()-14)/2),0)))</f>
        <v/>
      </c>
      <c r="N191" s="1012">
        <f t="shared" ref="N191" ca="1" si="174">IFERROR(J191/J192,"ND")</f>
        <v>1.177142857142857</v>
      </c>
      <c r="O191" s="1008" t="str">
        <f t="shared" ref="O191" ca="1" si="175">IFERROR(((J191+K191)/H191),"ND")</f>
        <v>ND</v>
      </c>
      <c r="P191" s="996"/>
    </row>
    <row r="192" spans="3:16">
      <c r="C192" s="1030"/>
      <c r="D192" s="1026"/>
      <c r="E192" s="1026"/>
      <c r="F192" s="1024"/>
      <c r="G192" s="1021"/>
      <c r="H192" s="1017"/>
      <c r="I192" s="1015"/>
      <c r="J192" s="255">
        <f ca="1">IF(MOD(ROW()-13,2)=0,IF(ISBLANK(OFFSET('11. SEGUIMIENTO 2026'!$N$14,INT((ROW()-13)/2),0)),"",OFFSET('11. SEGUIMIENTO 2026'!$N$14,INT((ROW()-13)/2),0)),IF(ISBLANK(OFFSET('9. METAS'!$R$20,INT((ROW()-14)/2),0)),"",OFFSET('9. METAS'!$R$20,INT((ROW()-14)/2),0)))</f>
        <v>175</v>
      </c>
      <c r="K192" s="256">
        <f ca="1">IF(MOD(ROW()-13,2)=0,IF(ISBLANK(OFFSET('11. SEGUIMIENTO 2026'!$O$14,INT((ROW()-13)/2),0)),"",OFFSET('11. SEGUIMIENTO 2026'!$O$14,INT((ROW()-13)/2),0)),IF(ISBLANK(OFFSET('9. METAS'!$S$20,INT((ROW()-14)/2),0)),"",OFFSET('9. METAS'!$S$20,INT((ROW()-14)/2),0)))</f>
        <v>195</v>
      </c>
      <c r="L192" s="256">
        <f ca="1">IF(MOD(ROW()-13,2)=0,IF(ISBLANK(OFFSET('11. SEGUIMIENTO 2026'!$P$14,INT((ROW()-13)/2),0)),"",OFFSET('11. SEGUIMIENTO 2026'!$P$14,INT((ROW()-13)/2),0)),IF(ISBLANK(OFFSET('9. METAS'!$T$20,INT((ROW()-14)/2),0)),"",OFFSET('9. METAS'!$T$20,INT((ROW()-14)/2),0)))</f>
        <v>215</v>
      </c>
      <c r="M192" s="257">
        <f ca="1">IF(MOD(ROW()-13,2)=0,IF(ISBLANK(OFFSET('11. SEGUIMIENTO 2026'!$Q$14,INT((ROW()-13)/2),0)),"",OFFSET('11. SEGUIMIENTO 2026'!$Q$14,INT((ROW()-13)/2),0)),IF(ISBLANK(OFFSET('9. METAS'!$U$20,INT((ROW()-14)/2),0)),"",OFFSET('9. METAS'!$U$20,INT((ROW()-14)/2),0)))</f>
        <v>175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017">
        <f ca="1">IF(ISBLANK(OFFSET('9. METAS'!$L$20,INT((ROW()-13)/2),0)),"",OFFSET('9. METAS'!$L$20,INT((ROW()-13)/2),0))</f>
        <v>8975</v>
      </c>
      <c r="I193" s="1014"/>
      <c r="J193" s="255">
        <f ca="1">IF(MOD(ROW()-13,2)=0,IF(ISBLANK(OFFSET('11. SEGUIMIENTO 2026'!$N$14,INT((ROW()-13)/2),0)),"",OFFSET('11. SEGUIMIENTO 2026'!$N$14,INT((ROW()-13)/2),0)),IF(ISBLANK(OFFSET('9. METAS'!$R$20,INT((ROW()-14)/2),0)),"",OFFSET('9. METAS'!$R$20,INT((ROW()-14)/2),0)))</f>
        <v>2127</v>
      </c>
      <c r="K193" s="256" t="str">
        <f ca="1">IF(MOD(ROW()-13,2)=0,IF(ISBLANK(OFFSET('11. SEGUIMIENTO 2026'!$O$14,INT((ROW()-13)/2),0)),"",OFFSET('11. SEGUIMIENTO 2026'!$O$14,INT((ROW()-13)/2),0)),IF(ISBLANK(OFFSET('9. METAS'!$S$20,INT((ROW()-14)/2),0)),"",OFFSET('9. METAS'!$S$20,INT((ROW()-14)/2),0)))</f>
        <v/>
      </c>
      <c r="L193" s="256" t="str">
        <f ca="1">IF(MOD(ROW()-13,2)=0,IF(ISBLANK(OFFSET('11. SEGUIMIENTO 2026'!$P$14,INT((ROW()-13)/2),0)),"",OFFSET('11. SEGUIMIENTO 2026'!$P$14,INT((ROW()-13)/2),0)),IF(ISBLANK(OFFSET('9. METAS'!$T$20,INT((ROW()-14)/2),0)),"",OFFSET('9. METAS'!$T$20,INT((ROW()-14)/2),0)))</f>
        <v/>
      </c>
      <c r="M193" s="257" t="str">
        <f ca="1">IF(MOD(ROW()-13,2)=0,IF(ISBLANK(OFFSET('11. SEGUIMIENTO 2026'!$Q$14,INT((ROW()-13)/2),0)),"",OFFSET('11. SEGUIMIENTO 2026'!$Q$14,INT((ROW()-13)/2),0)),IF(ISBLANK(OFFSET('9. METAS'!$U$20,INT((ROW()-14)/2),0)),"",OFFSET('9. METAS'!$U$20,INT((ROW()-14)/2),0)))</f>
        <v/>
      </c>
      <c r="N193" s="1012">
        <f t="shared" ref="N193" ca="1" si="176">IFERROR(J193/J194,"ND")</f>
        <v>1.0128571428571429</v>
      </c>
      <c r="O193" s="1008" t="str">
        <f t="shared" ref="O193" ca="1" si="177">IFERROR(((J193+K193)/H193),"ND")</f>
        <v>ND</v>
      </c>
      <c r="P193" s="996"/>
    </row>
    <row r="194" spans="3:16">
      <c r="C194" s="1030"/>
      <c r="D194" s="1026"/>
      <c r="E194" s="1026"/>
      <c r="F194" s="1024"/>
      <c r="G194" s="1021"/>
      <c r="H194" s="1017"/>
      <c r="I194" s="1015"/>
      <c r="J194" s="255">
        <f ca="1">IF(MOD(ROW()-13,2)=0,IF(ISBLANK(OFFSET('11. SEGUIMIENTO 2026'!$N$14,INT((ROW()-13)/2),0)),"",OFFSET('11. SEGUIMIENTO 2026'!$N$14,INT((ROW()-13)/2),0)),IF(ISBLANK(OFFSET('9. METAS'!$R$20,INT((ROW()-14)/2),0)),"",OFFSET('9. METAS'!$R$20,INT((ROW()-14)/2),0)))</f>
        <v>2100</v>
      </c>
      <c r="K194" s="256">
        <f ca="1">IF(MOD(ROW()-13,2)=0,IF(ISBLANK(OFFSET('11. SEGUIMIENTO 2026'!$O$14,INT((ROW()-13)/2),0)),"",OFFSET('11. SEGUIMIENTO 2026'!$O$14,INT((ROW()-13)/2),0)),IF(ISBLANK(OFFSET('9. METAS'!$S$20,INT((ROW()-14)/2),0)),"",OFFSET('9. METAS'!$S$20,INT((ROW()-14)/2),0)))</f>
        <v>2295</v>
      </c>
      <c r="L194" s="256">
        <f ca="1">IF(MOD(ROW()-13,2)=0,IF(ISBLANK(OFFSET('11. SEGUIMIENTO 2026'!$P$14,INT((ROW()-13)/2),0)),"",OFFSET('11. SEGUIMIENTO 2026'!$P$14,INT((ROW()-13)/2),0)),IF(ISBLANK(OFFSET('9. METAS'!$T$20,INT((ROW()-14)/2),0)),"",OFFSET('9. METAS'!$T$20,INT((ROW()-14)/2),0)))</f>
        <v>2285</v>
      </c>
      <c r="M194" s="257">
        <f ca="1">IF(MOD(ROW()-13,2)=0,IF(ISBLANK(OFFSET('11. SEGUIMIENTO 2026'!$Q$14,INT((ROW()-13)/2),0)),"",OFFSET('11. SEGUIMIENTO 2026'!$Q$14,INT((ROW()-13)/2),0)),IF(ISBLANK(OFFSET('9. METAS'!$U$20,INT((ROW()-14)/2),0)),"",OFFSET('9. METAS'!$U$20,INT((ROW()-14)/2),0)))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017">
        <f ca="1">IF(ISBLANK(OFFSET('9. METAS'!$L$20,INT((ROW()-13)/2),0)),"",OFFSET('9. METAS'!$L$20,INT((ROW()-13)/2),0))</f>
        <v>37</v>
      </c>
      <c r="I195" s="1014"/>
      <c r="J195" s="255">
        <f ca="1">IF(MOD(ROW()-13,2)=0,IF(ISBLANK(OFFSET('11. SEGUIMIENTO 2026'!$N$14,INT((ROW()-13)/2),0)),"",OFFSET('11. SEGUIMIENTO 2026'!$N$14,INT((ROW()-13)/2),0)),IF(ISBLANK(OFFSET('9. METAS'!$R$20,INT((ROW()-14)/2),0)),"",OFFSET('9. METAS'!$R$20,INT((ROW()-14)/2),0)))</f>
        <v>3</v>
      </c>
      <c r="K195" s="256" t="str">
        <f ca="1">IF(MOD(ROW()-13,2)=0,IF(ISBLANK(OFFSET('11. SEGUIMIENTO 2026'!$O$14,INT((ROW()-13)/2),0)),"",OFFSET('11. SEGUIMIENTO 2026'!$O$14,INT((ROW()-13)/2),0)),IF(ISBLANK(OFFSET('9. METAS'!$S$20,INT((ROW()-14)/2),0)),"",OFFSET('9. METAS'!$S$20,INT((ROW()-14)/2),0)))</f>
        <v/>
      </c>
      <c r="L195" s="256" t="str">
        <f ca="1">IF(MOD(ROW()-13,2)=0,IF(ISBLANK(OFFSET('11. SEGUIMIENTO 2026'!$P$14,INT((ROW()-13)/2),0)),"",OFFSET('11. SEGUIMIENTO 2026'!$P$14,INT((ROW()-13)/2),0)),IF(ISBLANK(OFFSET('9. METAS'!$T$20,INT((ROW()-14)/2),0)),"",OFFSET('9. METAS'!$T$20,INT((ROW()-14)/2),0)))</f>
        <v/>
      </c>
      <c r="M195" s="257" t="str">
        <f ca="1">IF(MOD(ROW()-13,2)=0,IF(ISBLANK(OFFSET('11. SEGUIMIENTO 2026'!$Q$14,INT((ROW()-13)/2),0)),"",OFFSET('11. SEGUIMIENTO 2026'!$Q$14,INT((ROW()-13)/2),0)),IF(ISBLANK(OFFSET('9. METAS'!$U$20,INT((ROW()-14)/2),0)),"",OFFSET('9. METAS'!$U$20,INT((ROW()-14)/2),0)))</f>
        <v/>
      </c>
      <c r="N195" s="1012">
        <f t="shared" ref="N195" ca="1" si="178">IFERROR(J195/J196,"ND")</f>
        <v>0.25</v>
      </c>
      <c r="O195" s="1008" t="str">
        <f t="shared" ref="O195" ca="1" si="179">IFERROR(((J195+K195)/H195),"ND")</f>
        <v>ND</v>
      </c>
      <c r="P195" s="996"/>
    </row>
    <row r="196" spans="3:16">
      <c r="C196" s="1030"/>
      <c r="D196" s="1026"/>
      <c r="E196" s="1026"/>
      <c r="F196" s="1024"/>
      <c r="G196" s="1021"/>
      <c r="H196" s="1017"/>
      <c r="I196" s="1015"/>
      <c r="J196" s="255">
        <f ca="1">IF(MOD(ROW()-13,2)=0,IF(ISBLANK(OFFSET('11. SEGUIMIENTO 2026'!$N$14,INT((ROW()-13)/2),0)),"",OFFSET('11. SEGUIMIENTO 2026'!$N$14,INT((ROW()-13)/2),0)),IF(ISBLANK(OFFSET('9. METAS'!$R$20,INT((ROW()-14)/2),0)),"",OFFSET('9. METAS'!$R$20,INT((ROW()-14)/2),0)))</f>
        <v>12</v>
      </c>
      <c r="K196" s="256">
        <f ca="1">IF(MOD(ROW()-13,2)=0,IF(ISBLANK(OFFSET('11. SEGUIMIENTO 2026'!$O$14,INT((ROW()-13)/2),0)),"",OFFSET('11. SEGUIMIENTO 2026'!$O$14,INT((ROW()-13)/2),0)),IF(ISBLANK(OFFSET('9. METAS'!$S$20,INT((ROW()-14)/2),0)),"",OFFSET('9. METAS'!$S$20,INT((ROW()-14)/2),0)))</f>
        <v>6</v>
      </c>
      <c r="L196" s="256">
        <f ca="1">IF(MOD(ROW()-13,2)=0,IF(ISBLANK(OFFSET('11. SEGUIMIENTO 2026'!$P$14,INT((ROW()-13)/2),0)),"",OFFSET('11. SEGUIMIENTO 2026'!$P$14,INT((ROW()-13)/2),0)),IF(ISBLANK(OFFSET('9. METAS'!$T$20,INT((ROW()-14)/2),0)),"",OFFSET('9. METAS'!$T$20,INT((ROW()-14)/2),0)))</f>
        <v>12</v>
      </c>
      <c r="M196" s="257">
        <f ca="1">IF(MOD(ROW()-13,2)=0,IF(ISBLANK(OFFSET('11. SEGUIMIENTO 2026'!$Q$14,INT((ROW()-13)/2),0)),"",OFFSET('11. SEGUIMIENTO 2026'!$Q$14,INT((ROW()-13)/2),0)),IF(ISBLANK(OFFSET('9. METAS'!$U$20,INT((ROW()-14)/2),0)),"",OFFSET('9. METAS'!$U$20,INT((ROW()-14)/2),0)))</f>
        <v>7</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017">
        <f ca="1">IF(ISBLANK(OFFSET('9. METAS'!$L$20,INT((ROW()-13)/2),0)),"",OFFSET('9. METAS'!$L$20,INT((ROW()-13)/2),0))</f>
        <v>275</v>
      </c>
      <c r="I197" s="1014"/>
      <c r="J197" s="255">
        <f ca="1">IF(MOD(ROW()-13,2)=0,IF(ISBLANK(OFFSET('11. SEGUIMIENTO 2026'!$N$14,INT((ROW()-13)/2),0)),"",OFFSET('11. SEGUIMIENTO 2026'!$N$14,INT((ROW()-13)/2),0)),IF(ISBLANK(OFFSET('9. METAS'!$R$20,INT((ROW()-14)/2),0)),"",OFFSET('9. METAS'!$R$20,INT((ROW()-14)/2),0)))</f>
        <v>70</v>
      </c>
      <c r="K197" s="256" t="str">
        <f ca="1">IF(MOD(ROW()-13,2)=0,IF(ISBLANK(OFFSET('11. SEGUIMIENTO 2026'!$O$14,INT((ROW()-13)/2),0)),"",OFFSET('11. SEGUIMIENTO 2026'!$O$14,INT((ROW()-13)/2),0)),IF(ISBLANK(OFFSET('9. METAS'!$S$20,INT((ROW()-14)/2),0)),"",OFFSET('9. METAS'!$S$20,INT((ROW()-14)/2),0)))</f>
        <v/>
      </c>
      <c r="L197" s="256" t="str">
        <f ca="1">IF(MOD(ROW()-13,2)=0,IF(ISBLANK(OFFSET('11. SEGUIMIENTO 2026'!$P$14,INT((ROW()-13)/2),0)),"",OFFSET('11. SEGUIMIENTO 2026'!$P$14,INT((ROW()-13)/2),0)),IF(ISBLANK(OFFSET('9. METAS'!$T$20,INT((ROW()-14)/2),0)),"",OFFSET('9. METAS'!$T$20,INT((ROW()-14)/2),0)))</f>
        <v/>
      </c>
      <c r="M197" s="257" t="str">
        <f ca="1">IF(MOD(ROW()-13,2)=0,IF(ISBLANK(OFFSET('11. SEGUIMIENTO 2026'!$Q$14,INT((ROW()-13)/2),0)),"",OFFSET('11. SEGUIMIENTO 2026'!$Q$14,INT((ROW()-13)/2),0)),IF(ISBLANK(OFFSET('9. METAS'!$U$20,INT((ROW()-14)/2),0)),"",OFFSET('9. METAS'!$U$20,INT((ROW()-14)/2),0)))</f>
        <v/>
      </c>
      <c r="N197" s="1012">
        <f t="shared" ref="N197" ca="1" si="180">IFERROR(J197/J198,"ND")</f>
        <v>0.93333333333333335</v>
      </c>
      <c r="O197" s="1008" t="str">
        <f t="shared" ref="O197" ca="1" si="181">IFERROR(((J197+K197)/H197),"ND")</f>
        <v>ND</v>
      </c>
      <c r="P197" s="996"/>
    </row>
    <row r="198" spans="3:16">
      <c r="C198" s="1030"/>
      <c r="D198" s="1026"/>
      <c r="E198" s="1026"/>
      <c r="F198" s="1024"/>
      <c r="G198" s="1021"/>
      <c r="H198" s="1017"/>
      <c r="I198" s="1015"/>
      <c r="J198" s="255">
        <f ca="1">IF(MOD(ROW()-13,2)=0,IF(ISBLANK(OFFSET('11. SEGUIMIENTO 2026'!$N$14,INT((ROW()-13)/2),0)),"",OFFSET('11. SEGUIMIENTO 2026'!$N$14,INT((ROW()-13)/2),0)),IF(ISBLANK(OFFSET('9. METAS'!$R$20,INT((ROW()-14)/2),0)),"",OFFSET('9. METAS'!$R$20,INT((ROW()-14)/2),0)))</f>
        <v>75</v>
      </c>
      <c r="K198" s="256">
        <f ca="1">IF(MOD(ROW()-13,2)=0,IF(ISBLANK(OFFSET('11. SEGUIMIENTO 2026'!$O$14,INT((ROW()-13)/2),0)),"",OFFSET('11. SEGUIMIENTO 2026'!$O$14,INT((ROW()-13)/2),0)),IF(ISBLANK(OFFSET('9. METAS'!$S$20,INT((ROW()-14)/2),0)),"",OFFSET('9. METAS'!$S$20,INT((ROW()-14)/2),0)))</f>
        <v>73</v>
      </c>
      <c r="L198" s="256">
        <f ca="1">IF(MOD(ROW()-13,2)=0,IF(ISBLANK(OFFSET('11. SEGUIMIENTO 2026'!$P$14,INT((ROW()-13)/2),0)),"",OFFSET('11. SEGUIMIENTO 2026'!$P$14,INT((ROW()-13)/2),0)),IF(ISBLANK(OFFSET('9. METAS'!$T$20,INT((ROW()-14)/2),0)),"",OFFSET('9. METAS'!$T$20,INT((ROW()-14)/2),0)))</f>
        <v>65</v>
      </c>
      <c r="M198" s="257">
        <f ca="1">IF(MOD(ROW()-13,2)=0,IF(ISBLANK(OFFSET('11. SEGUIMIENTO 2026'!$Q$14,INT((ROW()-13)/2),0)),"",OFFSET('11. SEGUIMIENTO 2026'!$Q$14,INT((ROW()-13)/2),0)),IF(ISBLANK(OFFSET('9. METAS'!$U$20,INT((ROW()-14)/2),0)),"",OFFSET('9. METAS'!$U$20,INT((ROW()-14)/2),0)))</f>
        <v>62</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017">
        <f ca="1">IF(ISBLANK(OFFSET('9. METAS'!$L$20,INT((ROW()-13)/2),0)),"",OFFSET('9. METAS'!$L$20,INT((ROW()-13)/2),0))</f>
        <v>1100</v>
      </c>
      <c r="I199" s="1014"/>
      <c r="J199" s="255">
        <f ca="1">IF(MOD(ROW()-13,2)=0,IF(ISBLANK(OFFSET('11. SEGUIMIENTO 2026'!$N$14,INT((ROW()-13)/2),0)),"",OFFSET('11. SEGUIMIENTO 2026'!$N$14,INT((ROW()-13)/2),0)),IF(ISBLANK(OFFSET('9. METAS'!$R$20,INT((ROW()-14)/2),0)),"",OFFSET('9. METAS'!$R$20,INT((ROW()-14)/2),0)))</f>
        <v>226</v>
      </c>
      <c r="K199" s="256" t="str">
        <f ca="1">IF(MOD(ROW()-13,2)=0,IF(ISBLANK(OFFSET('11. SEGUIMIENTO 2026'!$O$14,INT((ROW()-13)/2),0)),"",OFFSET('11. SEGUIMIENTO 2026'!$O$14,INT((ROW()-13)/2),0)),IF(ISBLANK(OFFSET('9. METAS'!$S$20,INT((ROW()-14)/2),0)),"",OFFSET('9. METAS'!$S$20,INT((ROW()-14)/2),0)))</f>
        <v/>
      </c>
      <c r="L199" s="256" t="str">
        <f ca="1">IF(MOD(ROW()-13,2)=0,IF(ISBLANK(OFFSET('11. SEGUIMIENTO 2026'!$P$14,INT((ROW()-13)/2),0)),"",OFFSET('11. SEGUIMIENTO 2026'!$P$14,INT((ROW()-13)/2),0)),IF(ISBLANK(OFFSET('9. METAS'!$T$20,INT((ROW()-14)/2),0)),"",OFFSET('9. METAS'!$T$20,INT((ROW()-14)/2),0)))</f>
        <v/>
      </c>
      <c r="M199" s="257" t="str">
        <f ca="1">IF(MOD(ROW()-13,2)=0,IF(ISBLANK(OFFSET('11. SEGUIMIENTO 2026'!$Q$14,INT((ROW()-13)/2),0)),"",OFFSET('11. SEGUIMIENTO 2026'!$Q$14,INT((ROW()-13)/2),0)),IF(ISBLANK(OFFSET('9. METAS'!$U$20,INT((ROW()-14)/2),0)),"",OFFSET('9. METAS'!$U$20,INT((ROW()-14)/2),0)))</f>
        <v/>
      </c>
      <c r="N199" s="1012">
        <f t="shared" ref="N199" ca="1" si="182">IFERROR(J199/J200,"ND")</f>
        <v>0.80714285714285716</v>
      </c>
      <c r="O199" s="1008" t="str">
        <f t="shared" ref="O199" ca="1" si="183">IFERROR(((J199+K199)/H199),"ND")</f>
        <v>ND</v>
      </c>
      <c r="P199" s="996"/>
    </row>
    <row r="200" spans="3:16">
      <c r="C200" s="1030"/>
      <c r="D200" s="1026"/>
      <c r="E200" s="1026"/>
      <c r="F200" s="1024"/>
      <c r="G200" s="1021"/>
      <c r="H200" s="1017"/>
      <c r="I200" s="1015"/>
      <c r="J200" s="255">
        <f ca="1">IF(MOD(ROW()-13,2)=0,IF(ISBLANK(OFFSET('11. SEGUIMIENTO 2026'!$N$14,INT((ROW()-13)/2),0)),"",OFFSET('11. SEGUIMIENTO 2026'!$N$14,INT((ROW()-13)/2),0)),IF(ISBLANK(OFFSET('9. METAS'!$R$20,INT((ROW()-14)/2),0)),"",OFFSET('9. METAS'!$R$20,INT((ROW()-14)/2),0)))</f>
        <v>280</v>
      </c>
      <c r="K200" s="256">
        <f ca="1">IF(MOD(ROW()-13,2)=0,IF(ISBLANK(OFFSET('11. SEGUIMIENTO 2026'!$O$14,INT((ROW()-13)/2),0)),"",OFFSET('11. SEGUIMIENTO 2026'!$O$14,INT((ROW()-13)/2),0)),IF(ISBLANK(OFFSET('9. METAS'!$S$20,INT((ROW()-14)/2),0)),"",OFFSET('9. METAS'!$S$20,INT((ROW()-14)/2),0)))</f>
        <v>290</v>
      </c>
      <c r="L200" s="256">
        <f ca="1">IF(MOD(ROW()-13,2)=0,IF(ISBLANK(OFFSET('11. SEGUIMIENTO 2026'!$P$14,INT((ROW()-13)/2),0)),"",OFFSET('11. SEGUIMIENTO 2026'!$P$14,INT((ROW()-13)/2),0)),IF(ISBLANK(OFFSET('9. METAS'!$T$20,INT((ROW()-14)/2),0)),"",OFFSET('9. METAS'!$T$20,INT((ROW()-14)/2),0)))</f>
        <v>280</v>
      </c>
      <c r="M200" s="257">
        <f ca="1">IF(MOD(ROW()-13,2)=0,IF(ISBLANK(OFFSET('11. SEGUIMIENTO 2026'!$Q$14,INT((ROW()-13)/2),0)),"",OFFSET('11. SEGUIMIENTO 2026'!$Q$14,INT((ROW()-13)/2),0)),IF(ISBLANK(OFFSET('9. METAS'!$U$20,INT((ROW()-14)/2),0)),"",OFFSET('9. METAS'!$U$20,INT((ROW()-14)/2),0)))</f>
        <v>250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017">
        <f ca="1">IF(ISBLANK(OFFSET('9. METAS'!$L$20,INT((ROW()-13)/2),0)),"",OFFSET('9. METAS'!$L$20,INT((ROW()-13)/2),0))</f>
        <v>25200</v>
      </c>
      <c r="I201" s="1014"/>
      <c r="J201" s="255">
        <f ca="1">IF(MOD(ROW()-13,2)=0,IF(ISBLANK(OFFSET('11. SEGUIMIENTO 2026'!$N$14,INT((ROW()-13)/2),0)),"",OFFSET('11. SEGUIMIENTO 2026'!$N$14,INT((ROW()-13)/2),0)),IF(ISBLANK(OFFSET('9. METAS'!$R$20,INT((ROW()-14)/2),0)),"",OFFSET('9. METAS'!$R$20,INT((ROW()-14)/2),0)))</f>
        <v>2641</v>
      </c>
      <c r="K201" s="256" t="str">
        <f ca="1">IF(MOD(ROW()-13,2)=0,IF(ISBLANK(OFFSET('11. SEGUIMIENTO 2026'!$O$14,INT((ROW()-13)/2),0)),"",OFFSET('11. SEGUIMIENTO 2026'!$O$14,INT((ROW()-13)/2),0)),IF(ISBLANK(OFFSET('9. METAS'!$S$20,INT((ROW()-14)/2),0)),"",OFFSET('9. METAS'!$S$20,INT((ROW()-14)/2),0)))</f>
        <v/>
      </c>
      <c r="L201" s="256" t="str">
        <f ca="1">IF(MOD(ROW()-13,2)=0,IF(ISBLANK(OFFSET('11. SEGUIMIENTO 2026'!$P$14,INT((ROW()-13)/2),0)),"",OFFSET('11. SEGUIMIENTO 2026'!$P$14,INT((ROW()-13)/2),0)),IF(ISBLANK(OFFSET('9. METAS'!$T$20,INT((ROW()-14)/2),0)),"",OFFSET('9. METAS'!$T$20,INT((ROW()-14)/2),0)))</f>
        <v/>
      </c>
      <c r="M201" s="257" t="str">
        <f ca="1">IF(MOD(ROW()-13,2)=0,IF(ISBLANK(OFFSET('11. SEGUIMIENTO 2026'!$Q$14,INT((ROW()-13)/2),0)),"",OFFSET('11. SEGUIMIENTO 2026'!$Q$14,INT((ROW()-13)/2),0)),IF(ISBLANK(OFFSET('9. METAS'!$U$20,INT((ROW()-14)/2),0)),"",OFFSET('9. METAS'!$U$20,INT((ROW()-14)/2),0)))</f>
        <v/>
      </c>
      <c r="N201" s="1012">
        <f t="shared" ref="N201" ca="1" si="184">IFERROR(J201/J202,"ND")</f>
        <v>0.44762711864406779</v>
      </c>
      <c r="O201" s="1008" t="str">
        <f t="shared" ref="O201" ca="1" si="185">IFERROR(((J201+K201)/H201),"ND")</f>
        <v>ND</v>
      </c>
      <c r="P201" s="996"/>
    </row>
    <row r="202" spans="3:16">
      <c r="C202" s="1030"/>
      <c r="D202" s="1026"/>
      <c r="E202" s="1026"/>
      <c r="F202" s="1024"/>
      <c r="G202" s="1021"/>
      <c r="H202" s="1017"/>
      <c r="I202" s="1015"/>
      <c r="J202" s="255">
        <f ca="1">IF(MOD(ROW()-13,2)=0,IF(ISBLANK(OFFSET('11. SEGUIMIENTO 2026'!$N$14,INT((ROW()-13)/2),0)),"",OFFSET('11. SEGUIMIENTO 2026'!$N$14,INT((ROW()-13)/2),0)),IF(ISBLANK(OFFSET('9. METAS'!$R$20,INT((ROW()-14)/2),0)),"",OFFSET('9. METAS'!$R$20,INT((ROW()-14)/2),0)))</f>
        <v>5900</v>
      </c>
      <c r="K202" s="256">
        <f ca="1">IF(MOD(ROW()-13,2)=0,IF(ISBLANK(OFFSET('11. SEGUIMIENTO 2026'!$O$14,INT((ROW()-13)/2),0)),"",OFFSET('11. SEGUIMIENTO 2026'!$O$14,INT((ROW()-13)/2),0)),IF(ISBLANK(OFFSET('9. METAS'!$S$20,INT((ROW()-14)/2),0)),"",OFFSET('9. METAS'!$S$20,INT((ROW()-14)/2),0)))</f>
        <v>6500</v>
      </c>
      <c r="L202" s="256">
        <f ca="1">IF(MOD(ROW()-13,2)=0,IF(ISBLANK(OFFSET('11. SEGUIMIENTO 2026'!$P$14,INT((ROW()-13)/2),0)),"",OFFSET('11. SEGUIMIENTO 2026'!$P$14,INT((ROW()-13)/2),0)),IF(ISBLANK(OFFSET('9. METAS'!$T$20,INT((ROW()-14)/2),0)),"",OFFSET('9. METAS'!$T$20,INT((ROW()-14)/2),0)))</f>
        <v>6600</v>
      </c>
      <c r="M202" s="257">
        <f ca="1">IF(MOD(ROW()-13,2)=0,IF(ISBLANK(OFFSET('11. SEGUIMIENTO 2026'!$Q$14,INT((ROW()-13)/2),0)),"",OFFSET('11. SEGUIMIENTO 2026'!$Q$14,INT((ROW()-13)/2),0)),IF(ISBLANK(OFFSET('9. METAS'!$U$20,INT((ROW()-14)/2),0)),"",OFFSET('9. METAS'!$U$20,INT((ROW()-14)/2),0)))</f>
        <v>6200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017">
        <f ca="1">IF(ISBLANK(OFFSET('9. METAS'!$L$20,INT((ROW()-13)/2),0)),"",OFFSET('9. METAS'!$L$20,INT((ROW()-13)/2),0))</f>
        <v>6040</v>
      </c>
      <c r="I203" s="1014"/>
      <c r="J203" s="255">
        <f ca="1">IF(MOD(ROW()-13,2)=0,IF(ISBLANK(OFFSET('11. SEGUIMIENTO 2026'!$N$14,INT((ROW()-13)/2),0)),"",OFFSET('11. SEGUIMIENTO 2026'!$N$14,INT((ROW()-13)/2),0)),IF(ISBLANK(OFFSET('9. METAS'!$R$20,INT((ROW()-14)/2),0)),"",OFFSET('9. METAS'!$R$20,INT((ROW()-14)/2),0)))</f>
        <v>1909</v>
      </c>
      <c r="K203" s="256" t="str">
        <f ca="1">IF(MOD(ROW()-13,2)=0,IF(ISBLANK(OFFSET('11. SEGUIMIENTO 2026'!$O$14,INT((ROW()-13)/2),0)),"",OFFSET('11. SEGUIMIENTO 2026'!$O$14,INT((ROW()-13)/2),0)),IF(ISBLANK(OFFSET('9. METAS'!$S$20,INT((ROW()-14)/2),0)),"",OFFSET('9. METAS'!$S$20,INT((ROW()-14)/2),0)))</f>
        <v/>
      </c>
      <c r="L203" s="256" t="str">
        <f ca="1">IF(MOD(ROW()-13,2)=0,IF(ISBLANK(OFFSET('11. SEGUIMIENTO 2026'!$P$14,INT((ROW()-13)/2),0)),"",OFFSET('11. SEGUIMIENTO 2026'!$P$14,INT((ROW()-13)/2),0)),IF(ISBLANK(OFFSET('9. METAS'!$T$20,INT((ROW()-14)/2),0)),"",OFFSET('9. METAS'!$T$20,INT((ROW()-14)/2),0)))</f>
        <v/>
      </c>
      <c r="M203" s="257" t="str">
        <f ca="1">IF(MOD(ROW()-13,2)=0,IF(ISBLANK(OFFSET('11. SEGUIMIENTO 2026'!$Q$14,INT((ROW()-13)/2),0)),"",OFFSET('11. SEGUIMIENTO 2026'!$Q$14,INT((ROW()-13)/2),0)),IF(ISBLANK(OFFSET('9. METAS'!$U$20,INT((ROW()-14)/2),0)),"",OFFSET('9. METAS'!$U$20,INT((ROW()-14)/2),0)))</f>
        <v/>
      </c>
      <c r="N203" s="1012">
        <f t="shared" ref="N203" ca="1" si="186">IFERROR(J203/J204,"ND")</f>
        <v>1.2642384105960265</v>
      </c>
      <c r="O203" s="1008" t="str">
        <f t="shared" ref="O203" ca="1" si="187">IFERROR(((J203+K203)/H203),"ND")</f>
        <v>ND</v>
      </c>
      <c r="P203" s="996"/>
    </row>
    <row r="204" spans="3:16">
      <c r="C204" s="1030"/>
      <c r="D204" s="1026"/>
      <c r="E204" s="1026"/>
      <c r="F204" s="1024"/>
      <c r="G204" s="1021"/>
      <c r="H204" s="1017"/>
      <c r="I204" s="1015"/>
      <c r="J204" s="255">
        <f ca="1">IF(MOD(ROW()-13,2)=0,IF(ISBLANK(OFFSET('11. SEGUIMIENTO 2026'!$N$14,INT((ROW()-13)/2),0)),"",OFFSET('11. SEGUIMIENTO 2026'!$N$14,INT((ROW()-13)/2),0)),IF(ISBLANK(OFFSET('9. METAS'!$R$20,INT((ROW()-14)/2),0)),"",OFFSET('9. METAS'!$R$20,INT((ROW()-14)/2),0)))</f>
        <v>1510</v>
      </c>
      <c r="K204" s="256">
        <f ca="1">IF(MOD(ROW()-13,2)=0,IF(ISBLANK(OFFSET('11. SEGUIMIENTO 2026'!$O$14,INT((ROW()-13)/2),0)),"",OFFSET('11. SEGUIMIENTO 2026'!$O$14,INT((ROW()-13)/2),0)),IF(ISBLANK(OFFSET('9. METAS'!$S$20,INT((ROW()-14)/2),0)),"",OFFSET('9. METAS'!$S$20,INT((ROW()-14)/2),0)))</f>
        <v>1510</v>
      </c>
      <c r="L204" s="256">
        <f ca="1">IF(MOD(ROW()-13,2)=0,IF(ISBLANK(OFFSET('11. SEGUIMIENTO 2026'!$P$14,INT((ROW()-13)/2),0)),"",OFFSET('11. SEGUIMIENTO 2026'!$P$14,INT((ROW()-13)/2),0)),IF(ISBLANK(OFFSET('9. METAS'!$T$20,INT((ROW()-14)/2),0)),"",OFFSET('9. METAS'!$T$20,INT((ROW()-14)/2),0)))</f>
        <v>1510</v>
      </c>
      <c r="M204" s="257">
        <f ca="1">IF(MOD(ROW()-13,2)=0,IF(ISBLANK(OFFSET('11. SEGUIMIENTO 2026'!$Q$14,INT((ROW()-13)/2),0)),"",OFFSET('11. SEGUIMIENTO 2026'!$Q$14,INT((ROW()-13)/2),0)),IF(ISBLANK(OFFSET('9. METAS'!$U$20,INT((ROW()-14)/2),0)),"",OFFSET('9. METAS'!$U$20,INT((ROW()-14)/2),0)))</f>
        <v>1510</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017">
        <f ca="1">IF(ISBLANK(OFFSET('9. METAS'!$L$20,INT((ROW()-13)/2),0)),"",OFFSET('9. METAS'!$L$20,INT((ROW()-13)/2),0))</f>
        <v>100</v>
      </c>
      <c r="I205" s="1014"/>
      <c r="J205" s="255">
        <f ca="1">IF(MOD(ROW()-13,2)=0,IF(ISBLANK(OFFSET('11. SEGUIMIENTO 2026'!$N$14,INT((ROW()-13)/2),0)),"",OFFSET('11. SEGUIMIENTO 2026'!$N$14,INT((ROW()-13)/2),0)),IF(ISBLANK(OFFSET('9. METAS'!$R$20,INT((ROW()-14)/2),0)),"",OFFSET('9. METAS'!$R$20,INT((ROW()-14)/2),0)))</f>
        <v>27</v>
      </c>
      <c r="K205" s="256" t="str">
        <f ca="1">IF(MOD(ROW()-13,2)=0,IF(ISBLANK(OFFSET('11. SEGUIMIENTO 2026'!$O$14,INT((ROW()-13)/2),0)),"",OFFSET('11. SEGUIMIENTO 2026'!$O$14,INT((ROW()-13)/2),0)),IF(ISBLANK(OFFSET('9. METAS'!$S$20,INT((ROW()-14)/2),0)),"",OFFSET('9. METAS'!$S$20,INT((ROW()-14)/2),0)))</f>
        <v/>
      </c>
      <c r="L205" s="256" t="str">
        <f ca="1">IF(MOD(ROW()-13,2)=0,IF(ISBLANK(OFFSET('11. SEGUIMIENTO 2026'!$P$14,INT((ROW()-13)/2),0)),"",OFFSET('11. SEGUIMIENTO 2026'!$P$14,INT((ROW()-13)/2),0)),IF(ISBLANK(OFFSET('9. METAS'!$T$20,INT((ROW()-14)/2),0)),"",OFFSET('9. METAS'!$T$20,INT((ROW()-14)/2),0)))</f>
        <v/>
      </c>
      <c r="M205" s="257" t="str">
        <f ca="1">IF(MOD(ROW()-13,2)=0,IF(ISBLANK(OFFSET('11. SEGUIMIENTO 2026'!$Q$14,INT((ROW()-13)/2),0)),"",OFFSET('11. SEGUIMIENTO 2026'!$Q$14,INT((ROW()-13)/2),0)),IF(ISBLANK(OFFSET('9. METAS'!$U$20,INT((ROW()-14)/2),0)),"",OFFSET('9. METAS'!$U$20,INT((ROW()-14)/2),0)))</f>
        <v/>
      </c>
      <c r="N205" s="1012">
        <f t="shared" ref="N205" ca="1" si="188">IFERROR(J205/J206,"ND")</f>
        <v>1.08</v>
      </c>
      <c r="O205" s="1008" t="str">
        <f t="shared" ref="O205" ca="1" si="189">IFERROR(((J205+K205)/H205),"ND")</f>
        <v>ND</v>
      </c>
      <c r="P205" s="996"/>
    </row>
    <row r="206" spans="3:16">
      <c r="C206" s="1030"/>
      <c r="D206" s="1026"/>
      <c r="E206" s="1026"/>
      <c r="F206" s="1024"/>
      <c r="G206" s="1021"/>
      <c r="H206" s="1017"/>
      <c r="I206" s="1015"/>
      <c r="J206" s="255">
        <f ca="1">IF(MOD(ROW()-13,2)=0,IF(ISBLANK(OFFSET('11. SEGUIMIENTO 2026'!$N$14,INT((ROW()-13)/2),0)),"",OFFSET('11. SEGUIMIENTO 2026'!$N$14,INT((ROW()-13)/2),0)),IF(ISBLANK(OFFSET('9. METAS'!$R$20,INT((ROW()-14)/2),0)),"",OFFSET('9. METAS'!$R$20,INT((ROW()-14)/2),0)))</f>
        <v>25</v>
      </c>
      <c r="K206" s="256">
        <f ca="1">IF(MOD(ROW()-13,2)=0,IF(ISBLANK(OFFSET('11. SEGUIMIENTO 2026'!$O$14,INT((ROW()-13)/2),0)),"",OFFSET('11. SEGUIMIENTO 2026'!$O$14,INT((ROW()-13)/2),0)),IF(ISBLANK(OFFSET('9. METAS'!$S$20,INT((ROW()-14)/2),0)),"",OFFSET('9. METAS'!$S$20,INT((ROW()-14)/2),0)))</f>
        <v>25</v>
      </c>
      <c r="L206" s="256">
        <f ca="1">IF(MOD(ROW()-13,2)=0,IF(ISBLANK(OFFSET('11. SEGUIMIENTO 2026'!$P$14,INT((ROW()-13)/2),0)),"",OFFSET('11. SEGUIMIENTO 2026'!$P$14,INT((ROW()-13)/2),0)),IF(ISBLANK(OFFSET('9. METAS'!$T$20,INT((ROW()-14)/2),0)),"",OFFSET('9. METAS'!$T$20,INT((ROW()-14)/2),0)))</f>
        <v>25</v>
      </c>
      <c r="M206" s="257">
        <f ca="1">IF(MOD(ROW()-13,2)=0,IF(ISBLANK(OFFSET('11. SEGUIMIENTO 2026'!$Q$14,INT((ROW()-13)/2),0)),"",OFFSET('11. SEGUIMIENTO 2026'!$Q$14,INT((ROW()-13)/2),0)),IF(ISBLANK(OFFSET('9. METAS'!$U$20,INT((ROW()-14)/2),0)),"",OFFSET('9. METAS'!$U$20,INT((ROW()-14)/2),0)))</f>
        <v>25</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017">
        <f ca="1">IF(ISBLANK(OFFSET('9. METAS'!$L$20,INT((ROW()-13)/2),0)),"",OFFSET('9. METAS'!$L$20,INT((ROW()-13)/2),0))</f>
        <v>8</v>
      </c>
      <c r="I207" s="1014"/>
      <c r="J207" s="255">
        <f ca="1">IF(MOD(ROW()-13,2)=0,IF(ISBLANK(OFFSET('11. SEGUIMIENTO 2026'!$N$14,INT((ROW()-13)/2),0)),"",OFFSET('11. SEGUIMIENTO 2026'!$N$14,INT((ROW()-13)/2),0)),IF(ISBLANK(OFFSET('9. METAS'!$R$20,INT((ROW()-14)/2),0)),"",OFFSET('9. METAS'!$R$20,INT((ROW()-14)/2),0)))</f>
        <v>2</v>
      </c>
      <c r="K207" s="256" t="str">
        <f ca="1">IF(MOD(ROW()-13,2)=0,IF(ISBLANK(OFFSET('11. SEGUIMIENTO 2026'!$O$14,INT((ROW()-13)/2),0)),"",OFFSET('11. SEGUIMIENTO 2026'!$O$14,INT((ROW()-13)/2),0)),IF(ISBLANK(OFFSET('9. METAS'!$S$20,INT((ROW()-14)/2),0)),"",OFFSET('9. METAS'!$S$20,INT((ROW()-14)/2),0)))</f>
        <v/>
      </c>
      <c r="L207" s="256" t="str">
        <f ca="1">IF(MOD(ROW()-13,2)=0,IF(ISBLANK(OFFSET('11. SEGUIMIENTO 2026'!$P$14,INT((ROW()-13)/2),0)),"",OFFSET('11. SEGUIMIENTO 2026'!$P$14,INT((ROW()-13)/2),0)),IF(ISBLANK(OFFSET('9. METAS'!$T$20,INT((ROW()-14)/2),0)),"",OFFSET('9. METAS'!$T$20,INT((ROW()-14)/2),0)))</f>
        <v/>
      </c>
      <c r="M207" s="257" t="str">
        <f ca="1">IF(MOD(ROW()-13,2)=0,IF(ISBLANK(OFFSET('11. SEGUIMIENTO 2026'!$Q$14,INT((ROW()-13)/2),0)),"",OFFSET('11. SEGUIMIENTO 2026'!$Q$14,INT((ROW()-13)/2),0)),IF(ISBLANK(OFFSET('9. METAS'!$U$20,INT((ROW()-14)/2),0)),"",OFFSET('9. METAS'!$U$20,INT((ROW()-14)/2),0)))</f>
        <v/>
      </c>
      <c r="N207" s="1012">
        <f t="shared" ref="N207" ca="1" si="190">IFERROR(J207/J208,"ND")</f>
        <v>1</v>
      </c>
      <c r="O207" s="1008" t="str">
        <f t="shared" ref="O207" ca="1" si="191">IFERROR(((J207+K207)/H207),"ND")</f>
        <v>ND</v>
      </c>
      <c r="P207" s="996"/>
    </row>
    <row r="208" spans="3:16">
      <c r="C208" s="1030"/>
      <c r="D208" s="1026"/>
      <c r="E208" s="1026"/>
      <c r="F208" s="1024"/>
      <c r="G208" s="1021"/>
      <c r="H208" s="1017"/>
      <c r="I208" s="1015"/>
      <c r="J208" s="255">
        <f ca="1">IF(MOD(ROW()-13,2)=0,IF(ISBLANK(OFFSET('11. SEGUIMIENTO 2026'!$N$14,INT((ROW()-13)/2),0)),"",OFFSET('11. SEGUIMIENTO 2026'!$N$14,INT((ROW()-13)/2),0)),IF(ISBLANK(OFFSET('9. METAS'!$R$20,INT((ROW()-14)/2),0)),"",OFFSET('9. METAS'!$R$20,INT((ROW()-14)/2),0)))</f>
        <v>2</v>
      </c>
      <c r="K208" s="256">
        <f ca="1">IF(MOD(ROW()-13,2)=0,IF(ISBLANK(OFFSET('11. SEGUIMIENTO 2026'!$O$14,INT((ROW()-13)/2),0)),"",OFFSET('11. SEGUIMIENTO 2026'!$O$14,INT((ROW()-13)/2),0)),IF(ISBLANK(OFFSET('9. METAS'!$S$20,INT((ROW()-14)/2),0)),"",OFFSET('9. METAS'!$S$20,INT((ROW()-14)/2),0)))</f>
        <v>2</v>
      </c>
      <c r="L208" s="256">
        <f ca="1">IF(MOD(ROW()-13,2)=0,IF(ISBLANK(OFFSET('11. SEGUIMIENTO 2026'!$P$14,INT((ROW()-13)/2),0)),"",OFFSET('11. SEGUIMIENTO 2026'!$P$14,INT((ROW()-13)/2),0)),IF(ISBLANK(OFFSET('9. METAS'!$T$20,INT((ROW()-14)/2),0)),"",OFFSET('9. METAS'!$T$20,INT((ROW()-14)/2),0)))</f>
        <v>2</v>
      </c>
      <c r="M208" s="257">
        <f ca="1">IF(MOD(ROW()-13,2)=0,IF(ISBLANK(OFFSET('11. SEGUIMIENTO 2026'!$Q$14,INT((ROW()-13)/2),0)),"",OFFSET('11. SEGUIMIENTO 2026'!$Q$14,INT((ROW()-13)/2),0)),IF(ISBLANK(OFFSET('9. METAS'!$U$20,INT((ROW()-14)/2),0)),"",OFFSET('9. METAS'!$U$20,INT((ROW()-14)/2),0)))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017" t="str">
        <f ca="1">IF(ISBLANK(OFFSET('9. METAS'!$L$20,INT((ROW()-13)/2),0)),"",OFFSET('9. METAS'!$L$20,INT((ROW()-13)/2),0))</f>
        <v/>
      </c>
      <c r="I209" s="1014"/>
      <c r="J209" s="255" t="str">
        <f ca="1">IF(MOD(ROW()-13,2)=0,IF(ISBLANK(OFFSET('11. SEGUIMIENTO 2026'!$N$14,INT((ROW()-13)/2),0)),"",OFFSET('11. SEGUIMIENTO 2026'!$N$14,INT((ROW()-13)/2),0)),IF(ISBLANK(OFFSET('9. METAS'!$R$20,INT((ROW()-14)/2),0)),"",OFFSET('9. METAS'!$R$20,INT((ROW()-14)/2),0)))</f>
        <v/>
      </c>
      <c r="K209" s="256" t="str">
        <f ca="1">IF(MOD(ROW()-13,2)=0,IF(ISBLANK(OFFSET('11. SEGUIMIENTO 2026'!$O$14,INT((ROW()-13)/2),0)),"",OFFSET('11. SEGUIMIENTO 2026'!$O$14,INT((ROW()-13)/2),0)),IF(ISBLANK(OFFSET('9. METAS'!$S$20,INT((ROW()-14)/2),0)),"",OFFSET('9. METAS'!$S$20,INT((ROW()-14)/2),0)))</f>
        <v/>
      </c>
      <c r="L209" s="256" t="str">
        <f ca="1">IF(MOD(ROW()-13,2)=0,IF(ISBLANK(OFFSET('11. SEGUIMIENTO 2026'!$P$14,INT((ROW()-13)/2),0)),"",OFFSET('11. SEGUIMIENTO 2026'!$P$14,INT((ROW()-13)/2),0)),IF(ISBLANK(OFFSET('9. METAS'!$T$20,INT((ROW()-14)/2),0)),"",OFFSET('9. METAS'!$T$20,INT((ROW()-14)/2),0)))</f>
        <v/>
      </c>
      <c r="M209" s="257" t="str">
        <f ca="1">IF(MOD(ROW()-13,2)=0,IF(ISBLANK(OFFSET('11. SEGUIMIENTO 2026'!$Q$14,INT((ROW()-13)/2),0)),"",OFFSET('11. SEGUIMIENTO 2026'!$Q$14,INT((ROW()-13)/2),0)),IF(ISBLANK(OFFSET('9. METAS'!$U$20,INT((ROW()-14)/2),0)),"",OFFSET('9. METAS'!$U$20,INT((ROW()-14)/2),0)))</f>
        <v/>
      </c>
      <c r="N209" s="1012" t="str">
        <f t="shared" ref="N209" ca="1" si="192">IFERROR(J209/J210,"ND")</f>
        <v>ND</v>
      </c>
      <c r="O209" s="1008" t="str">
        <f t="shared" ref="O209" ca="1" si="193">IFERROR(((J209+K209)/H209),"ND")</f>
        <v>ND</v>
      </c>
      <c r="P209" s="996"/>
    </row>
    <row r="210" spans="3:16">
      <c r="C210" s="1030"/>
      <c r="D210" s="1026"/>
      <c r="E210" s="1026"/>
      <c r="F210" s="1024"/>
      <c r="G210" s="1021"/>
      <c r="H210" s="1017"/>
      <c r="I210" s="1015"/>
      <c r="J210" s="255" t="str">
        <f ca="1">IF(MOD(ROW()-13,2)=0,IF(ISBLANK(OFFSET('11. SEGUIMIENTO 2026'!$N$14,INT((ROW()-13)/2),0)),"",OFFSET('11. SEGUIMIENTO 2026'!$N$14,INT((ROW()-13)/2),0)),IF(ISBLANK(OFFSET('9. METAS'!$R$20,INT((ROW()-14)/2),0)),"",OFFSET('9. METAS'!$R$20,INT((ROW()-14)/2),0)))</f>
        <v/>
      </c>
      <c r="K210" s="256" t="str">
        <f ca="1">IF(MOD(ROW()-13,2)=0,IF(ISBLANK(OFFSET('11. SEGUIMIENTO 2026'!$O$14,INT((ROW()-13)/2),0)),"",OFFSET('11. SEGUIMIENTO 2026'!$O$14,INT((ROW()-13)/2),0)),IF(ISBLANK(OFFSET('9. METAS'!$S$20,INT((ROW()-14)/2),0)),"",OFFSET('9. METAS'!$S$20,INT((ROW()-14)/2),0)))</f>
        <v/>
      </c>
      <c r="L210" s="256" t="str">
        <f ca="1">IF(MOD(ROW()-13,2)=0,IF(ISBLANK(OFFSET('11. SEGUIMIENTO 2026'!$P$14,INT((ROW()-13)/2),0)),"",OFFSET('11. SEGUIMIENTO 2026'!$P$14,INT((ROW()-13)/2),0)),IF(ISBLANK(OFFSET('9. METAS'!$T$20,INT((ROW()-14)/2),0)),"",OFFSET('9. METAS'!$T$20,INT((ROW()-14)/2),0)))</f>
        <v/>
      </c>
      <c r="M210" s="257" t="str">
        <f ca="1">IF(MOD(ROW()-13,2)=0,IF(ISBLANK(OFFSET('11. SEGUIMIENTO 2026'!$Q$14,INT((ROW()-13)/2),0)),"",OFFSET('11. SEGUIMIENTO 2026'!$Q$14,INT((ROW()-13)/2),0)),IF(ISBLANK(OFFSET('9. METAS'!$U$20,INT((ROW()-14)/2),0)),"",OFFSET('9. METAS'!$U$20,INT((ROW()-14)/2),0)))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017" t="str">
        <f ca="1">IF(ISBLANK(OFFSET('9. METAS'!$L$20,INT((ROW()-13)/2),0)),"",OFFSET('9. METAS'!$L$20,INT((ROW()-13)/2),0))</f>
        <v/>
      </c>
      <c r="I211" s="1014"/>
      <c r="J211" s="255" t="str">
        <f ca="1">IF(MOD(ROW()-13,2)=0,IF(ISBLANK(OFFSET('11. SEGUIMIENTO 2026'!$N$14,INT((ROW()-13)/2),0)),"",OFFSET('11. SEGUIMIENTO 2026'!$N$14,INT((ROW()-13)/2),0)),IF(ISBLANK(OFFSET('9. METAS'!$R$20,INT((ROW()-14)/2),0)),"",OFFSET('9. METAS'!$R$20,INT((ROW()-14)/2),0)))</f>
        <v/>
      </c>
      <c r="K211" s="256" t="str">
        <f ca="1">IF(MOD(ROW()-13,2)=0,IF(ISBLANK(OFFSET('11. SEGUIMIENTO 2026'!$O$14,INT((ROW()-13)/2),0)),"",OFFSET('11. SEGUIMIENTO 2026'!$O$14,INT((ROW()-13)/2),0)),IF(ISBLANK(OFFSET('9. METAS'!$S$20,INT((ROW()-14)/2),0)),"",OFFSET('9. METAS'!$S$20,INT((ROW()-14)/2),0)))</f>
        <v/>
      </c>
      <c r="L211" s="256" t="str">
        <f ca="1">IF(MOD(ROW()-13,2)=0,IF(ISBLANK(OFFSET('11. SEGUIMIENTO 2026'!$P$14,INT((ROW()-13)/2),0)),"",OFFSET('11. SEGUIMIENTO 2026'!$P$14,INT((ROW()-13)/2),0)),IF(ISBLANK(OFFSET('9. METAS'!$T$20,INT((ROW()-14)/2),0)),"",OFFSET('9. METAS'!$T$20,INT((ROW()-14)/2),0)))</f>
        <v/>
      </c>
      <c r="M211" s="257" t="str">
        <f ca="1">IF(MOD(ROW()-13,2)=0,IF(ISBLANK(OFFSET('11. SEGUIMIENTO 2026'!$Q$14,INT((ROW()-13)/2),0)),"",OFFSET('11. SEGUIMIENTO 2026'!$Q$14,INT((ROW()-13)/2),0)),IF(ISBLANK(OFFSET('9. METAS'!$U$20,INT((ROW()-14)/2),0)),"",OFFSET('9. METAS'!$U$20,INT((ROW()-14)/2),0)))</f>
        <v/>
      </c>
      <c r="N211" s="1012" t="str">
        <f t="shared" ref="N211" ca="1" si="194">IFERROR(J211/J212,"ND")</f>
        <v>ND</v>
      </c>
      <c r="O211" s="1008" t="str">
        <f t="shared" ref="O211" ca="1" si="195">IFERROR(((J211+K211)/H211),"ND")</f>
        <v>ND</v>
      </c>
      <c r="P211" s="996"/>
    </row>
    <row r="212" spans="3:16">
      <c r="C212" s="1030"/>
      <c r="D212" s="1026"/>
      <c r="E212" s="1026"/>
      <c r="F212" s="1024"/>
      <c r="G212" s="1021"/>
      <c r="H212" s="1017"/>
      <c r="I212" s="1015"/>
      <c r="J212" s="255" t="str">
        <f ca="1">IF(MOD(ROW()-13,2)=0,IF(ISBLANK(OFFSET('11. SEGUIMIENTO 2026'!$N$14,INT((ROW()-13)/2),0)),"",OFFSET('11. SEGUIMIENTO 2026'!$N$14,INT((ROW()-13)/2),0)),IF(ISBLANK(OFFSET('9. METAS'!$R$20,INT((ROW()-14)/2),0)),"",OFFSET('9. METAS'!$R$20,INT((ROW()-14)/2),0)))</f>
        <v/>
      </c>
      <c r="K212" s="256" t="str">
        <f ca="1">IF(MOD(ROW()-13,2)=0,IF(ISBLANK(OFFSET('11. SEGUIMIENTO 2026'!$O$14,INT((ROW()-13)/2),0)),"",OFFSET('11. SEGUIMIENTO 2026'!$O$14,INT((ROW()-13)/2),0)),IF(ISBLANK(OFFSET('9. METAS'!$S$20,INT((ROW()-14)/2),0)),"",OFFSET('9. METAS'!$S$20,INT((ROW()-14)/2),0)))</f>
        <v/>
      </c>
      <c r="L212" s="256" t="str">
        <f ca="1">IF(MOD(ROW()-13,2)=0,IF(ISBLANK(OFFSET('11. SEGUIMIENTO 2026'!$P$14,INT((ROW()-13)/2),0)),"",OFFSET('11. SEGUIMIENTO 2026'!$P$14,INT((ROW()-13)/2),0)),IF(ISBLANK(OFFSET('9. METAS'!$T$20,INT((ROW()-14)/2),0)),"",OFFSET('9. METAS'!$T$20,INT((ROW()-14)/2),0)))</f>
        <v/>
      </c>
      <c r="M212" s="257" t="str">
        <f ca="1">IF(MOD(ROW()-13,2)=0,IF(ISBLANK(OFFSET('11. SEGUIMIENTO 2026'!$Q$14,INT((ROW()-13)/2),0)),"",OFFSET('11. SEGUIMIENTO 2026'!$Q$14,INT((ROW()-13)/2),0)),IF(ISBLANK(OFFSET('9. METAS'!$U$20,INT((ROW()-14)/2),0)),"",OFFSET('9. METAS'!$U$20,INT((ROW()-14)/2),0)))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017" t="str">
        <f ca="1">IF(ISBLANK(OFFSET('9. METAS'!$L$20,INT((ROW()-13)/2),0)),"",OFFSET('9. METAS'!$L$20,INT((ROW()-13)/2),0))</f>
        <v/>
      </c>
      <c r="I213" s="1014"/>
      <c r="J213" s="255" t="str">
        <f ca="1">IF(MOD(ROW()-13,2)=0,IF(ISBLANK(OFFSET('11. SEGUIMIENTO 2026'!$N$14,INT((ROW()-13)/2),0)),"",OFFSET('11. SEGUIMIENTO 2026'!$N$14,INT((ROW()-13)/2),0)),IF(ISBLANK(OFFSET('9. METAS'!$R$20,INT((ROW()-14)/2),0)),"",OFFSET('9. METAS'!$R$20,INT((ROW()-14)/2),0)))</f>
        <v/>
      </c>
      <c r="K213" s="256" t="str">
        <f ca="1">IF(MOD(ROW()-13,2)=0,IF(ISBLANK(OFFSET('11. SEGUIMIENTO 2026'!$O$14,INT((ROW()-13)/2),0)),"",OFFSET('11. SEGUIMIENTO 2026'!$O$14,INT((ROW()-13)/2),0)),IF(ISBLANK(OFFSET('9. METAS'!$S$20,INT((ROW()-14)/2),0)),"",OFFSET('9. METAS'!$S$20,INT((ROW()-14)/2),0)))</f>
        <v/>
      </c>
      <c r="L213" s="256" t="str">
        <f ca="1">IF(MOD(ROW()-13,2)=0,IF(ISBLANK(OFFSET('11. SEGUIMIENTO 2026'!$P$14,INT((ROW()-13)/2),0)),"",OFFSET('11. SEGUIMIENTO 2026'!$P$14,INT((ROW()-13)/2),0)),IF(ISBLANK(OFFSET('9. METAS'!$T$20,INT((ROW()-14)/2),0)),"",OFFSET('9. METAS'!$T$20,INT((ROW()-14)/2),0)))</f>
        <v/>
      </c>
      <c r="M213" s="257" t="str">
        <f ca="1">IF(MOD(ROW()-13,2)=0,IF(ISBLANK(OFFSET('11. SEGUIMIENTO 2026'!$Q$14,INT((ROW()-13)/2),0)),"",OFFSET('11. SEGUIMIENTO 2026'!$Q$14,INT((ROW()-13)/2),0)),IF(ISBLANK(OFFSET('9. METAS'!$U$20,INT((ROW()-14)/2),0)),"",OFFSET('9. METAS'!$U$20,INT((ROW()-14)/2),0)))</f>
        <v/>
      </c>
      <c r="N213" s="1012" t="str">
        <f t="shared" ref="N213" ca="1" si="196">IFERROR(J213/J214,"ND")</f>
        <v>ND</v>
      </c>
      <c r="O213" s="1008" t="str">
        <f t="shared" ref="O213" ca="1" si="197">IFERROR(((J213+K213)/H213),"ND")</f>
        <v>ND</v>
      </c>
      <c r="P213" s="996"/>
    </row>
    <row r="214" spans="3:16">
      <c r="C214" s="1030"/>
      <c r="D214" s="1026"/>
      <c r="E214" s="1026"/>
      <c r="F214" s="1024"/>
      <c r="G214" s="1021"/>
      <c r="H214" s="1017"/>
      <c r="I214" s="1015"/>
      <c r="J214" s="255" t="str">
        <f ca="1">IF(MOD(ROW()-13,2)=0,IF(ISBLANK(OFFSET('11. SEGUIMIENTO 2026'!$N$14,INT((ROW()-13)/2),0)),"",OFFSET('11. SEGUIMIENTO 2026'!$N$14,INT((ROW()-13)/2),0)),IF(ISBLANK(OFFSET('9. METAS'!$R$20,INT((ROW()-14)/2),0)),"",OFFSET('9. METAS'!$R$20,INT((ROW()-14)/2),0)))</f>
        <v/>
      </c>
      <c r="K214" s="256" t="str">
        <f ca="1">IF(MOD(ROW()-13,2)=0,IF(ISBLANK(OFFSET('11. SEGUIMIENTO 2026'!$O$14,INT((ROW()-13)/2),0)),"",OFFSET('11. SEGUIMIENTO 2026'!$O$14,INT((ROW()-13)/2),0)),IF(ISBLANK(OFFSET('9. METAS'!$S$20,INT((ROW()-14)/2),0)),"",OFFSET('9. METAS'!$S$20,INT((ROW()-14)/2),0)))</f>
        <v/>
      </c>
      <c r="L214" s="256" t="str">
        <f ca="1">IF(MOD(ROW()-13,2)=0,IF(ISBLANK(OFFSET('11. SEGUIMIENTO 2026'!$P$14,INT((ROW()-13)/2),0)),"",OFFSET('11. SEGUIMIENTO 2026'!$P$14,INT((ROW()-13)/2),0)),IF(ISBLANK(OFFSET('9. METAS'!$T$20,INT((ROW()-14)/2),0)),"",OFFSET('9. METAS'!$T$20,INT((ROW()-14)/2),0)))</f>
        <v/>
      </c>
      <c r="M214" s="257" t="str">
        <f ca="1">IF(MOD(ROW()-13,2)=0,IF(ISBLANK(OFFSET('11. SEGUIMIENTO 2026'!$Q$14,INT((ROW()-13)/2),0)),"",OFFSET('11. SEGUIMIENTO 2026'!$Q$14,INT((ROW()-13)/2),0)),IF(ISBLANK(OFFSET('9. METAS'!$U$20,INT((ROW()-14)/2),0)),"",OFFSET('9. METAS'!$U$20,INT((ROW()-14)/2),0)))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017" t="str">
        <f ca="1">IF(ISBLANK(OFFSET('9. METAS'!$L$20,INT((ROW()-13)/2),0)),"",OFFSET('9. METAS'!$L$20,INT((ROW()-13)/2),0))</f>
        <v/>
      </c>
      <c r="I215" s="1014"/>
      <c r="J215" s="255" t="str">
        <f ca="1">IF(MOD(ROW()-13,2)=0,IF(ISBLANK(OFFSET('11. SEGUIMIENTO 2026'!$N$14,INT((ROW()-13)/2),0)),"",OFFSET('11. SEGUIMIENTO 2026'!$N$14,INT((ROW()-13)/2),0)),IF(ISBLANK(OFFSET('9. METAS'!$R$20,INT((ROW()-14)/2),0)),"",OFFSET('9. METAS'!$R$20,INT((ROW()-14)/2),0)))</f>
        <v/>
      </c>
      <c r="K215" s="256" t="str">
        <f ca="1">IF(MOD(ROW()-13,2)=0,IF(ISBLANK(OFFSET('11. SEGUIMIENTO 2026'!$O$14,INT((ROW()-13)/2),0)),"",OFFSET('11. SEGUIMIENTO 2026'!$O$14,INT((ROW()-13)/2),0)),IF(ISBLANK(OFFSET('9. METAS'!$S$20,INT((ROW()-14)/2),0)),"",OFFSET('9. METAS'!$S$20,INT((ROW()-14)/2),0)))</f>
        <v/>
      </c>
      <c r="L215" s="256" t="str">
        <f ca="1">IF(MOD(ROW()-13,2)=0,IF(ISBLANK(OFFSET('11. SEGUIMIENTO 2026'!$P$14,INT((ROW()-13)/2),0)),"",OFFSET('11. SEGUIMIENTO 2026'!$P$14,INT((ROW()-13)/2),0)),IF(ISBLANK(OFFSET('9. METAS'!$T$20,INT((ROW()-14)/2),0)),"",OFFSET('9. METAS'!$T$20,INT((ROW()-14)/2),0)))</f>
        <v/>
      </c>
      <c r="M215" s="257" t="str">
        <f ca="1">IF(MOD(ROW()-13,2)=0,IF(ISBLANK(OFFSET('11. SEGUIMIENTO 2026'!$Q$14,INT((ROW()-13)/2),0)),"",OFFSET('11. SEGUIMIENTO 2026'!$Q$14,INT((ROW()-13)/2),0)),IF(ISBLANK(OFFSET('9. METAS'!$U$20,INT((ROW()-14)/2),0)),"",OFFSET('9. METAS'!$U$20,INT((ROW()-14)/2),0)))</f>
        <v/>
      </c>
      <c r="N215" s="1012" t="str">
        <f t="shared" ref="N215" ca="1" si="198">IFERROR(J215/J216,"ND")</f>
        <v>ND</v>
      </c>
      <c r="O215" s="1008" t="str">
        <f t="shared" ref="O215" ca="1" si="199">IFERROR(((J215+K215)/H215),"ND")</f>
        <v>ND</v>
      </c>
      <c r="P215" s="996"/>
    </row>
    <row r="216" spans="3:16">
      <c r="C216" s="1030"/>
      <c r="D216" s="1026"/>
      <c r="E216" s="1026"/>
      <c r="F216" s="1024"/>
      <c r="G216" s="1021"/>
      <c r="H216" s="1017"/>
      <c r="I216" s="1015"/>
      <c r="J216" s="255" t="str">
        <f ca="1">IF(MOD(ROW()-13,2)=0,IF(ISBLANK(OFFSET('11. SEGUIMIENTO 2026'!$N$14,INT((ROW()-13)/2),0)),"",OFFSET('11. SEGUIMIENTO 2026'!$N$14,INT((ROW()-13)/2),0)),IF(ISBLANK(OFFSET('9. METAS'!$R$20,INT((ROW()-14)/2),0)),"",OFFSET('9. METAS'!$R$20,INT((ROW()-14)/2),0)))</f>
        <v/>
      </c>
      <c r="K216" s="256" t="str">
        <f ca="1">IF(MOD(ROW()-13,2)=0,IF(ISBLANK(OFFSET('11. SEGUIMIENTO 2026'!$O$14,INT((ROW()-13)/2),0)),"",OFFSET('11. SEGUIMIENTO 2026'!$O$14,INT((ROW()-13)/2),0)),IF(ISBLANK(OFFSET('9. METAS'!$S$20,INT((ROW()-14)/2),0)),"",OFFSET('9. METAS'!$S$20,INT((ROW()-14)/2),0)))</f>
        <v/>
      </c>
      <c r="L216" s="256" t="str">
        <f ca="1">IF(MOD(ROW()-13,2)=0,IF(ISBLANK(OFFSET('11. SEGUIMIENTO 2026'!$P$14,INT((ROW()-13)/2),0)),"",OFFSET('11. SEGUIMIENTO 2026'!$P$14,INT((ROW()-13)/2),0)),IF(ISBLANK(OFFSET('9. METAS'!$T$20,INT((ROW()-14)/2),0)),"",OFFSET('9. METAS'!$T$20,INT((ROW()-14)/2),0)))</f>
        <v/>
      </c>
      <c r="M216" s="257" t="str">
        <f ca="1">IF(MOD(ROW()-13,2)=0,IF(ISBLANK(OFFSET('11. SEGUIMIENTO 2026'!$Q$14,INT((ROW()-13)/2),0)),"",OFFSET('11. SEGUIMIENTO 2026'!$Q$14,INT((ROW()-13)/2),0)),IF(ISBLANK(OFFSET('9. METAS'!$U$20,INT((ROW()-14)/2),0)),"",OFFSET('9. METAS'!$U$20,INT((ROW()-14)/2),0)))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017" t="str">
        <f ca="1">IF(ISBLANK(OFFSET('9. METAS'!$L$20,INT((ROW()-13)/2),0)),"",OFFSET('9. METAS'!$L$20,INT((ROW()-13)/2),0))</f>
        <v/>
      </c>
      <c r="I217" s="1014"/>
      <c r="J217" s="255" t="str">
        <f ca="1">IF(MOD(ROW()-13,2)=0,IF(ISBLANK(OFFSET('11. SEGUIMIENTO 2026'!$N$14,INT((ROW()-13)/2),0)),"",OFFSET('11. SEGUIMIENTO 2026'!$N$14,INT((ROW()-13)/2),0)),IF(ISBLANK(OFFSET('9. METAS'!$R$20,INT((ROW()-14)/2),0)),"",OFFSET('9. METAS'!$R$20,INT((ROW()-14)/2),0)))</f>
        <v/>
      </c>
      <c r="K217" s="256" t="str">
        <f ca="1">IF(MOD(ROW()-13,2)=0,IF(ISBLANK(OFFSET('11. SEGUIMIENTO 2026'!$O$14,INT((ROW()-13)/2),0)),"",OFFSET('11. SEGUIMIENTO 2026'!$O$14,INT((ROW()-13)/2),0)),IF(ISBLANK(OFFSET('9. METAS'!$S$20,INT((ROW()-14)/2),0)),"",OFFSET('9. METAS'!$S$20,INT((ROW()-14)/2),0)))</f>
        <v/>
      </c>
      <c r="L217" s="256" t="str">
        <f ca="1">IF(MOD(ROW()-13,2)=0,IF(ISBLANK(OFFSET('11. SEGUIMIENTO 2026'!$P$14,INT((ROW()-13)/2),0)),"",OFFSET('11. SEGUIMIENTO 2026'!$P$14,INT((ROW()-13)/2),0)),IF(ISBLANK(OFFSET('9. METAS'!$T$20,INT((ROW()-14)/2),0)),"",OFFSET('9. METAS'!$T$20,INT((ROW()-14)/2),0)))</f>
        <v/>
      </c>
      <c r="M217" s="257" t="str">
        <f ca="1">IF(MOD(ROW()-13,2)=0,IF(ISBLANK(OFFSET('11. SEGUIMIENTO 2026'!$Q$14,INT((ROW()-13)/2),0)),"",OFFSET('11. SEGUIMIENTO 2026'!$Q$14,INT((ROW()-13)/2),0)),IF(ISBLANK(OFFSET('9. METAS'!$U$20,INT((ROW()-14)/2),0)),"",OFFSET('9. METAS'!$U$20,INT((ROW()-14)/2),0)))</f>
        <v/>
      </c>
      <c r="N217" s="1012" t="str">
        <f t="shared" ref="N217" ca="1" si="200">IFERROR(J217/J218,"ND")</f>
        <v>ND</v>
      </c>
      <c r="O217" s="1008" t="str">
        <f t="shared" ref="O217" ca="1" si="201">IFERROR(((J217+K217)/H217),"ND")</f>
        <v>ND</v>
      </c>
      <c r="P217" s="996"/>
    </row>
    <row r="218" spans="3:16">
      <c r="C218" s="1030"/>
      <c r="D218" s="1026"/>
      <c r="E218" s="1026"/>
      <c r="F218" s="1024"/>
      <c r="G218" s="1021"/>
      <c r="H218" s="1017"/>
      <c r="I218" s="1015"/>
      <c r="J218" s="255" t="str">
        <f ca="1">IF(MOD(ROW()-13,2)=0,IF(ISBLANK(OFFSET('11. SEGUIMIENTO 2026'!$N$14,INT((ROW()-13)/2),0)),"",OFFSET('11. SEGUIMIENTO 2026'!$N$14,INT((ROW()-13)/2),0)),IF(ISBLANK(OFFSET('9. METAS'!$R$20,INT((ROW()-14)/2),0)),"",OFFSET('9. METAS'!$R$20,INT((ROW()-14)/2),0)))</f>
        <v/>
      </c>
      <c r="K218" s="256" t="str">
        <f ca="1">IF(MOD(ROW()-13,2)=0,IF(ISBLANK(OFFSET('11. SEGUIMIENTO 2026'!$O$14,INT((ROW()-13)/2),0)),"",OFFSET('11. SEGUIMIENTO 2026'!$O$14,INT((ROW()-13)/2),0)),IF(ISBLANK(OFFSET('9. METAS'!$S$20,INT((ROW()-14)/2),0)),"",OFFSET('9. METAS'!$S$20,INT((ROW()-14)/2),0)))</f>
        <v/>
      </c>
      <c r="L218" s="256" t="str">
        <f ca="1">IF(MOD(ROW()-13,2)=0,IF(ISBLANK(OFFSET('11. SEGUIMIENTO 2026'!$P$14,INT((ROW()-13)/2),0)),"",OFFSET('11. SEGUIMIENTO 2026'!$P$14,INT((ROW()-13)/2),0)),IF(ISBLANK(OFFSET('9. METAS'!$T$20,INT((ROW()-14)/2),0)),"",OFFSET('9. METAS'!$T$20,INT((ROW()-14)/2),0)))</f>
        <v/>
      </c>
      <c r="M218" s="257" t="str">
        <f ca="1">IF(MOD(ROW()-13,2)=0,IF(ISBLANK(OFFSET('11. SEGUIMIENTO 2026'!$Q$14,INT((ROW()-13)/2),0)),"",OFFSET('11. SEGUIMIENTO 2026'!$Q$14,INT((ROW()-13)/2),0)),IF(ISBLANK(OFFSET('9. METAS'!$U$20,INT((ROW()-14)/2),0)),"",OFFSET('9. METAS'!$U$20,INT((ROW()-14)/2),0)))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017" t="str">
        <f ca="1">IF(ISBLANK(OFFSET('9. METAS'!$L$20,INT((ROW()-13)/2),0)),"",OFFSET('9. METAS'!$L$20,INT((ROW()-13)/2),0))</f>
        <v/>
      </c>
      <c r="I219" s="1014"/>
      <c r="J219" s="255" t="str">
        <f ca="1">IF(MOD(ROW()-13,2)=0,IF(ISBLANK(OFFSET('11. SEGUIMIENTO 2026'!$N$14,INT((ROW()-13)/2),0)),"",OFFSET('11. SEGUIMIENTO 2026'!$N$14,INT((ROW()-13)/2),0)),IF(ISBLANK(OFFSET('9. METAS'!$R$20,INT((ROW()-14)/2),0)),"",OFFSET('9. METAS'!$R$20,INT((ROW()-14)/2),0)))</f>
        <v/>
      </c>
      <c r="K219" s="256" t="str">
        <f ca="1">IF(MOD(ROW()-13,2)=0,IF(ISBLANK(OFFSET('11. SEGUIMIENTO 2026'!$O$14,INT((ROW()-13)/2),0)),"",OFFSET('11. SEGUIMIENTO 2026'!$O$14,INT((ROW()-13)/2),0)),IF(ISBLANK(OFFSET('9. METAS'!$S$20,INT((ROW()-14)/2),0)),"",OFFSET('9. METAS'!$S$20,INT((ROW()-14)/2),0)))</f>
        <v/>
      </c>
      <c r="L219" s="256" t="str">
        <f ca="1">IF(MOD(ROW()-13,2)=0,IF(ISBLANK(OFFSET('11. SEGUIMIENTO 2026'!$P$14,INT((ROW()-13)/2),0)),"",OFFSET('11. SEGUIMIENTO 2026'!$P$14,INT((ROW()-13)/2),0)),IF(ISBLANK(OFFSET('9. METAS'!$T$20,INT((ROW()-14)/2),0)),"",OFFSET('9. METAS'!$T$20,INT((ROW()-14)/2),0)))</f>
        <v/>
      </c>
      <c r="M219" s="257" t="str">
        <f ca="1">IF(MOD(ROW()-13,2)=0,IF(ISBLANK(OFFSET('11. SEGUIMIENTO 2026'!$Q$14,INT((ROW()-13)/2),0)),"",OFFSET('11. SEGUIMIENTO 2026'!$Q$14,INT((ROW()-13)/2),0)),IF(ISBLANK(OFFSET('9. METAS'!$U$20,INT((ROW()-14)/2),0)),"",OFFSET('9. METAS'!$U$20,INT((ROW()-14)/2),0)))</f>
        <v/>
      </c>
      <c r="N219" s="1012" t="str">
        <f t="shared" ref="N219" ca="1" si="202">IFERROR(J219/J220,"ND")</f>
        <v>ND</v>
      </c>
      <c r="O219" s="1008" t="str">
        <f t="shared" ref="O219" ca="1" si="203">IFERROR(((J219+K219)/H219),"ND")</f>
        <v>ND</v>
      </c>
      <c r="P219" s="996"/>
    </row>
    <row r="220" spans="3:16">
      <c r="C220" s="1030"/>
      <c r="D220" s="1026"/>
      <c r="E220" s="1026"/>
      <c r="F220" s="1024"/>
      <c r="G220" s="1021"/>
      <c r="H220" s="1017"/>
      <c r="I220" s="1015"/>
      <c r="J220" s="255" t="str">
        <f ca="1">IF(MOD(ROW()-13,2)=0,IF(ISBLANK(OFFSET('11. SEGUIMIENTO 2026'!$N$14,INT((ROW()-13)/2),0)),"",OFFSET('11. SEGUIMIENTO 2026'!$N$14,INT((ROW()-13)/2),0)),IF(ISBLANK(OFFSET('9. METAS'!$R$20,INT((ROW()-14)/2),0)),"",OFFSET('9. METAS'!$R$20,INT((ROW()-14)/2),0)))</f>
        <v/>
      </c>
      <c r="K220" s="256" t="str">
        <f ca="1">IF(MOD(ROW()-13,2)=0,IF(ISBLANK(OFFSET('11. SEGUIMIENTO 2026'!$O$14,INT((ROW()-13)/2),0)),"",OFFSET('11. SEGUIMIENTO 2026'!$O$14,INT((ROW()-13)/2),0)),IF(ISBLANK(OFFSET('9. METAS'!$S$20,INT((ROW()-14)/2),0)),"",OFFSET('9. METAS'!$S$20,INT((ROW()-14)/2),0)))</f>
        <v/>
      </c>
      <c r="L220" s="256" t="str">
        <f ca="1">IF(MOD(ROW()-13,2)=0,IF(ISBLANK(OFFSET('11. SEGUIMIENTO 2026'!$P$14,INT((ROW()-13)/2),0)),"",OFFSET('11. SEGUIMIENTO 2026'!$P$14,INT((ROW()-13)/2),0)),IF(ISBLANK(OFFSET('9. METAS'!$T$20,INT((ROW()-14)/2),0)),"",OFFSET('9. METAS'!$T$20,INT((ROW()-14)/2),0)))</f>
        <v/>
      </c>
      <c r="M220" s="257" t="str">
        <f ca="1">IF(MOD(ROW()-13,2)=0,IF(ISBLANK(OFFSET('11. SEGUIMIENTO 2026'!$Q$14,INT((ROW()-13)/2),0)),"",OFFSET('11. SEGUIMIENTO 2026'!$Q$14,INT((ROW()-13)/2),0)),IF(ISBLANK(OFFSET('9. METAS'!$U$20,INT((ROW()-14)/2),0)),"",OFFSET('9. METAS'!$U$20,INT((ROW()-14)/2),0)))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017" t="str">
        <f ca="1">IF(ISBLANK(OFFSET('9. METAS'!$L$20,INT((ROW()-13)/2),0)),"",OFFSET('9. METAS'!$L$20,INT((ROW()-13)/2),0))</f>
        <v/>
      </c>
      <c r="I221" s="1014"/>
      <c r="J221" s="255" t="str">
        <f ca="1">IF(MOD(ROW()-13,2)=0,IF(ISBLANK(OFFSET('11. SEGUIMIENTO 2026'!$N$14,INT((ROW()-13)/2),0)),"",OFFSET('11. SEGUIMIENTO 2026'!$N$14,INT((ROW()-13)/2),0)),IF(ISBLANK(OFFSET('9. METAS'!$R$20,INT((ROW()-14)/2),0)),"",OFFSET('9. METAS'!$R$20,INT((ROW()-14)/2),0)))</f>
        <v/>
      </c>
      <c r="K221" s="256" t="str">
        <f ca="1">IF(MOD(ROW()-13,2)=0,IF(ISBLANK(OFFSET('11. SEGUIMIENTO 2026'!$O$14,INT((ROW()-13)/2),0)),"",OFFSET('11. SEGUIMIENTO 2026'!$O$14,INT((ROW()-13)/2),0)),IF(ISBLANK(OFFSET('9. METAS'!$S$20,INT((ROW()-14)/2),0)),"",OFFSET('9. METAS'!$S$20,INT((ROW()-14)/2),0)))</f>
        <v/>
      </c>
      <c r="L221" s="256" t="str">
        <f ca="1">IF(MOD(ROW()-13,2)=0,IF(ISBLANK(OFFSET('11. SEGUIMIENTO 2026'!$P$14,INT((ROW()-13)/2),0)),"",OFFSET('11. SEGUIMIENTO 2026'!$P$14,INT((ROW()-13)/2),0)),IF(ISBLANK(OFFSET('9. METAS'!$T$20,INT((ROW()-14)/2),0)),"",OFFSET('9. METAS'!$T$20,INT((ROW()-14)/2),0)))</f>
        <v/>
      </c>
      <c r="M221" s="257" t="str">
        <f ca="1">IF(MOD(ROW()-13,2)=0,IF(ISBLANK(OFFSET('11. SEGUIMIENTO 2026'!$Q$14,INT((ROW()-13)/2),0)),"",OFFSET('11. SEGUIMIENTO 2026'!$Q$14,INT((ROW()-13)/2),0)),IF(ISBLANK(OFFSET('9. METAS'!$U$20,INT((ROW()-14)/2),0)),"",OFFSET('9. METAS'!$U$20,INT((ROW()-14)/2),0)))</f>
        <v/>
      </c>
      <c r="N221" s="1012" t="str">
        <f t="shared" ref="N221" ca="1" si="204">IFERROR(J221/J222,"ND")</f>
        <v>ND</v>
      </c>
      <c r="O221" s="1008" t="str">
        <f t="shared" ref="O221" ca="1" si="205">IFERROR(((J221+K221)/H221),"ND")</f>
        <v>ND</v>
      </c>
      <c r="P221" s="996"/>
    </row>
    <row r="222" spans="3:16">
      <c r="C222" s="1030"/>
      <c r="D222" s="1026"/>
      <c r="E222" s="1026"/>
      <c r="F222" s="1024"/>
      <c r="G222" s="1021"/>
      <c r="H222" s="1017"/>
      <c r="I222" s="1015"/>
      <c r="J222" s="255" t="str">
        <f ca="1">IF(MOD(ROW()-13,2)=0,IF(ISBLANK(OFFSET('11. SEGUIMIENTO 2026'!$N$14,INT((ROW()-13)/2),0)),"",OFFSET('11. SEGUIMIENTO 2026'!$N$14,INT((ROW()-13)/2),0)),IF(ISBLANK(OFFSET('9. METAS'!$R$20,INT((ROW()-14)/2),0)),"",OFFSET('9. METAS'!$R$20,INT((ROW()-14)/2),0)))</f>
        <v/>
      </c>
      <c r="K222" s="256" t="str">
        <f ca="1">IF(MOD(ROW()-13,2)=0,IF(ISBLANK(OFFSET('11. SEGUIMIENTO 2026'!$O$14,INT((ROW()-13)/2),0)),"",OFFSET('11. SEGUIMIENTO 2026'!$O$14,INT((ROW()-13)/2),0)),IF(ISBLANK(OFFSET('9. METAS'!$S$20,INT((ROW()-14)/2),0)),"",OFFSET('9. METAS'!$S$20,INT((ROW()-14)/2),0)))</f>
        <v/>
      </c>
      <c r="L222" s="256" t="str">
        <f ca="1">IF(MOD(ROW()-13,2)=0,IF(ISBLANK(OFFSET('11. SEGUIMIENTO 2026'!$P$14,INT((ROW()-13)/2),0)),"",OFFSET('11. SEGUIMIENTO 2026'!$P$14,INT((ROW()-13)/2),0)),IF(ISBLANK(OFFSET('9. METAS'!$T$20,INT((ROW()-14)/2),0)),"",OFFSET('9. METAS'!$T$20,INT((ROW()-14)/2),0)))</f>
        <v/>
      </c>
      <c r="M222" s="257" t="str">
        <f ca="1">IF(MOD(ROW()-13,2)=0,IF(ISBLANK(OFFSET('11. SEGUIMIENTO 2026'!$Q$14,INT((ROW()-13)/2),0)),"",OFFSET('11. SEGUIMIENTO 2026'!$Q$14,INT((ROW()-13)/2),0)),IF(ISBLANK(OFFSET('9. METAS'!$U$20,INT((ROW()-14)/2),0)),"",OFFSET('9. METAS'!$U$20,INT((ROW()-14)/2),0)))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017" t="str">
        <f ca="1">IF(ISBLANK(OFFSET('9. METAS'!$L$20,INT((ROW()-13)/2),0)),"",OFFSET('9. METAS'!$L$20,INT((ROW()-13)/2),0))</f>
        <v/>
      </c>
      <c r="I223" s="1014"/>
      <c r="J223" s="255" t="str">
        <f ca="1">IF(MOD(ROW()-13,2)=0,IF(ISBLANK(OFFSET('11. SEGUIMIENTO 2026'!$N$14,INT((ROW()-13)/2),0)),"",OFFSET('11. SEGUIMIENTO 2026'!$N$14,INT((ROW()-13)/2),0)),IF(ISBLANK(OFFSET('9. METAS'!$R$20,INT((ROW()-14)/2),0)),"",OFFSET('9. METAS'!$R$20,INT((ROW()-14)/2),0)))</f>
        <v/>
      </c>
      <c r="K223" s="256" t="str">
        <f ca="1">IF(MOD(ROW()-13,2)=0,IF(ISBLANK(OFFSET('11. SEGUIMIENTO 2026'!$O$14,INT((ROW()-13)/2),0)),"",OFFSET('11. SEGUIMIENTO 2026'!$O$14,INT((ROW()-13)/2),0)),IF(ISBLANK(OFFSET('9. METAS'!$S$20,INT((ROW()-14)/2),0)),"",OFFSET('9. METAS'!$S$20,INT((ROW()-14)/2),0)))</f>
        <v/>
      </c>
      <c r="L223" s="256" t="str">
        <f ca="1">IF(MOD(ROW()-13,2)=0,IF(ISBLANK(OFFSET('11. SEGUIMIENTO 2026'!$P$14,INT((ROW()-13)/2),0)),"",OFFSET('11. SEGUIMIENTO 2026'!$P$14,INT((ROW()-13)/2),0)),IF(ISBLANK(OFFSET('9. METAS'!$T$20,INT((ROW()-14)/2),0)),"",OFFSET('9. METAS'!$T$20,INT((ROW()-14)/2),0)))</f>
        <v/>
      </c>
      <c r="M223" s="257" t="str">
        <f ca="1">IF(MOD(ROW()-13,2)=0,IF(ISBLANK(OFFSET('11. SEGUIMIENTO 2026'!$Q$14,INT((ROW()-13)/2),0)),"",OFFSET('11. SEGUIMIENTO 2026'!$Q$14,INT((ROW()-13)/2),0)),IF(ISBLANK(OFFSET('9. METAS'!$U$20,INT((ROW()-14)/2),0)),"",OFFSET('9. METAS'!$U$20,INT((ROW()-14)/2),0)))</f>
        <v/>
      </c>
      <c r="N223" s="1012" t="str">
        <f t="shared" ref="N223" ca="1" si="206">IFERROR(J223/J224,"ND")</f>
        <v>ND</v>
      </c>
      <c r="O223" s="1008" t="str">
        <f t="shared" ref="O223" ca="1" si="207">IFERROR(((J223+K223)/H223),"ND")</f>
        <v>ND</v>
      </c>
      <c r="P223" s="996"/>
    </row>
    <row r="224" spans="3:16">
      <c r="C224" s="1030"/>
      <c r="D224" s="1026"/>
      <c r="E224" s="1026"/>
      <c r="F224" s="1024"/>
      <c r="G224" s="1021"/>
      <c r="H224" s="1017"/>
      <c r="I224" s="1015"/>
      <c r="J224" s="255" t="str">
        <f ca="1">IF(MOD(ROW()-13,2)=0,IF(ISBLANK(OFFSET('11. SEGUIMIENTO 2026'!$N$14,INT((ROW()-13)/2),0)),"",OFFSET('11. SEGUIMIENTO 2026'!$N$14,INT((ROW()-13)/2),0)),IF(ISBLANK(OFFSET('9. METAS'!$R$20,INT((ROW()-14)/2),0)),"",OFFSET('9. METAS'!$R$20,INT((ROW()-14)/2),0)))</f>
        <v/>
      </c>
      <c r="K224" s="256" t="str">
        <f ca="1">IF(MOD(ROW()-13,2)=0,IF(ISBLANK(OFFSET('11. SEGUIMIENTO 2026'!$O$14,INT((ROW()-13)/2),0)),"",OFFSET('11. SEGUIMIENTO 2026'!$O$14,INT((ROW()-13)/2),0)),IF(ISBLANK(OFFSET('9. METAS'!$S$20,INT((ROW()-14)/2),0)),"",OFFSET('9. METAS'!$S$20,INT((ROW()-14)/2),0)))</f>
        <v/>
      </c>
      <c r="L224" s="256" t="str">
        <f ca="1">IF(MOD(ROW()-13,2)=0,IF(ISBLANK(OFFSET('11. SEGUIMIENTO 2026'!$P$14,INT((ROW()-13)/2),0)),"",OFFSET('11. SEGUIMIENTO 2026'!$P$14,INT((ROW()-13)/2),0)),IF(ISBLANK(OFFSET('9. METAS'!$T$20,INT((ROW()-14)/2),0)),"",OFFSET('9. METAS'!$T$20,INT((ROW()-14)/2),0)))</f>
        <v/>
      </c>
      <c r="M224" s="257" t="str">
        <f ca="1">IF(MOD(ROW()-13,2)=0,IF(ISBLANK(OFFSET('11. SEGUIMIENTO 2026'!$Q$14,INT((ROW()-13)/2),0)),"",OFFSET('11. SEGUIMIENTO 2026'!$Q$14,INT((ROW()-13)/2),0)),IF(ISBLANK(OFFSET('9. METAS'!$U$20,INT((ROW()-14)/2),0)),"",OFFSET('9. METAS'!$U$20,INT((ROW()-14)/2),0)))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017" t="str">
        <f ca="1">IF(ISBLANK(OFFSET('9. METAS'!$L$20,INT((ROW()-13)/2),0)),"",OFFSET('9. METAS'!$L$20,INT((ROW()-13)/2),0))</f>
        <v/>
      </c>
      <c r="I225" s="1014"/>
      <c r="J225" s="255" t="str">
        <f ca="1">IF(MOD(ROW()-13,2)=0,IF(ISBLANK(OFFSET('11. SEGUIMIENTO 2026'!$N$14,INT((ROW()-13)/2),0)),"",OFFSET('11. SEGUIMIENTO 2026'!$N$14,INT((ROW()-13)/2),0)),IF(ISBLANK(OFFSET('9. METAS'!$R$20,INT((ROW()-14)/2),0)),"",OFFSET('9. METAS'!$R$20,INT((ROW()-14)/2),0)))</f>
        <v/>
      </c>
      <c r="K225" s="256" t="str">
        <f ca="1">IF(MOD(ROW()-13,2)=0,IF(ISBLANK(OFFSET('11. SEGUIMIENTO 2026'!$O$14,INT((ROW()-13)/2),0)),"",OFFSET('11. SEGUIMIENTO 2026'!$O$14,INT((ROW()-13)/2),0)),IF(ISBLANK(OFFSET('9. METAS'!$S$20,INT((ROW()-14)/2),0)),"",OFFSET('9. METAS'!$S$20,INT((ROW()-14)/2),0)))</f>
        <v/>
      </c>
      <c r="L225" s="256" t="str">
        <f ca="1">IF(MOD(ROW()-13,2)=0,IF(ISBLANK(OFFSET('11. SEGUIMIENTO 2026'!$P$14,INT((ROW()-13)/2),0)),"",OFFSET('11. SEGUIMIENTO 2026'!$P$14,INT((ROW()-13)/2),0)),IF(ISBLANK(OFFSET('9. METAS'!$T$20,INT((ROW()-14)/2),0)),"",OFFSET('9. METAS'!$T$20,INT((ROW()-14)/2),0)))</f>
        <v/>
      </c>
      <c r="M225" s="257" t="str">
        <f ca="1">IF(MOD(ROW()-13,2)=0,IF(ISBLANK(OFFSET('11. SEGUIMIENTO 2026'!$Q$14,INT((ROW()-13)/2),0)),"",OFFSET('11. SEGUIMIENTO 2026'!$Q$14,INT((ROW()-13)/2),0)),IF(ISBLANK(OFFSET('9. METAS'!$U$20,INT((ROW()-14)/2),0)),"",OFFSET('9. METAS'!$U$20,INT((ROW()-14)/2),0)))</f>
        <v/>
      </c>
      <c r="N225" s="1012" t="str">
        <f t="shared" ref="N225" ca="1" si="208">IFERROR(J225/J226,"ND")</f>
        <v>ND</v>
      </c>
      <c r="O225" s="1008" t="str">
        <f t="shared" ref="O225" ca="1" si="209">IFERROR(((J225+K225)/H225),"ND")</f>
        <v>ND</v>
      </c>
      <c r="P225" s="996"/>
    </row>
    <row r="226" spans="3:16">
      <c r="C226" s="1030"/>
      <c r="D226" s="1026"/>
      <c r="E226" s="1026"/>
      <c r="F226" s="1024"/>
      <c r="G226" s="1021"/>
      <c r="H226" s="1017"/>
      <c r="I226" s="1015"/>
      <c r="J226" s="255" t="str">
        <f ca="1">IF(MOD(ROW()-13,2)=0,IF(ISBLANK(OFFSET('11. SEGUIMIENTO 2026'!$N$14,INT((ROW()-13)/2),0)),"",OFFSET('11. SEGUIMIENTO 2026'!$N$14,INT((ROW()-13)/2),0)),IF(ISBLANK(OFFSET('9. METAS'!$R$20,INT((ROW()-14)/2),0)),"",OFFSET('9. METAS'!$R$20,INT((ROW()-14)/2),0)))</f>
        <v/>
      </c>
      <c r="K226" s="256" t="str">
        <f ca="1">IF(MOD(ROW()-13,2)=0,IF(ISBLANK(OFFSET('11. SEGUIMIENTO 2026'!$O$14,INT((ROW()-13)/2),0)),"",OFFSET('11. SEGUIMIENTO 2026'!$O$14,INT((ROW()-13)/2),0)),IF(ISBLANK(OFFSET('9. METAS'!$S$20,INT((ROW()-14)/2),0)),"",OFFSET('9. METAS'!$S$20,INT((ROW()-14)/2),0)))</f>
        <v/>
      </c>
      <c r="L226" s="256" t="str">
        <f ca="1">IF(MOD(ROW()-13,2)=0,IF(ISBLANK(OFFSET('11. SEGUIMIENTO 2026'!$P$14,INT((ROW()-13)/2),0)),"",OFFSET('11. SEGUIMIENTO 2026'!$P$14,INT((ROW()-13)/2),0)),IF(ISBLANK(OFFSET('9. METAS'!$T$20,INT((ROW()-14)/2),0)),"",OFFSET('9. METAS'!$T$20,INT((ROW()-14)/2),0)))</f>
        <v/>
      </c>
      <c r="M226" s="257" t="str">
        <f ca="1">IF(MOD(ROW()-13,2)=0,IF(ISBLANK(OFFSET('11. SEGUIMIENTO 2026'!$Q$14,INT((ROW()-13)/2),0)),"",OFFSET('11. SEGUIMIENTO 2026'!$Q$14,INT((ROW()-13)/2),0)),IF(ISBLANK(OFFSET('9. METAS'!$U$20,INT((ROW()-14)/2),0)),"",OFFSET('9. METAS'!$U$20,INT((ROW()-14)/2),0)))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017" t="str">
        <f ca="1">IF(ISBLANK(OFFSET('9. METAS'!$L$20,INT((ROW()-13)/2),0)),"",OFFSET('9. METAS'!$L$20,INT((ROW()-13)/2),0))</f>
        <v/>
      </c>
      <c r="I227" s="1014"/>
      <c r="J227" s="255" t="str">
        <f ca="1">IF(MOD(ROW()-13,2)=0,IF(ISBLANK(OFFSET('11. SEGUIMIENTO 2026'!$N$14,INT((ROW()-13)/2),0)),"",OFFSET('11. SEGUIMIENTO 2026'!$N$14,INT((ROW()-13)/2),0)),IF(ISBLANK(OFFSET('9. METAS'!$R$20,INT((ROW()-14)/2),0)),"",OFFSET('9. METAS'!$R$20,INT((ROW()-14)/2),0)))</f>
        <v/>
      </c>
      <c r="K227" s="256" t="str">
        <f ca="1">IF(MOD(ROW()-13,2)=0,IF(ISBLANK(OFFSET('11. SEGUIMIENTO 2026'!$O$14,INT((ROW()-13)/2),0)),"",OFFSET('11. SEGUIMIENTO 2026'!$O$14,INT((ROW()-13)/2),0)),IF(ISBLANK(OFFSET('9. METAS'!$S$20,INT((ROW()-14)/2),0)),"",OFFSET('9. METAS'!$S$20,INT((ROW()-14)/2),0)))</f>
        <v/>
      </c>
      <c r="L227" s="256" t="str">
        <f ca="1">IF(MOD(ROW()-13,2)=0,IF(ISBLANK(OFFSET('11. SEGUIMIENTO 2026'!$P$14,INT((ROW()-13)/2),0)),"",OFFSET('11. SEGUIMIENTO 2026'!$P$14,INT((ROW()-13)/2),0)),IF(ISBLANK(OFFSET('9. METAS'!$T$20,INT((ROW()-14)/2),0)),"",OFFSET('9. METAS'!$T$20,INT((ROW()-14)/2),0)))</f>
        <v/>
      </c>
      <c r="M227" s="257" t="str">
        <f ca="1">IF(MOD(ROW()-13,2)=0,IF(ISBLANK(OFFSET('11. SEGUIMIENTO 2026'!$Q$14,INT((ROW()-13)/2),0)),"",OFFSET('11. SEGUIMIENTO 2026'!$Q$14,INT((ROW()-13)/2),0)),IF(ISBLANK(OFFSET('9. METAS'!$U$20,INT((ROW()-14)/2),0)),"",OFFSET('9. METAS'!$U$20,INT((ROW()-14)/2),0)))</f>
        <v/>
      </c>
      <c r="N227" s="1012" t="str">
        <f t="shared" ref="N227" ca="1" si="210">IFERROR(J227/J228,"ND")</f>
        <v>ND</v>
      </c>
      <c r="O227" s="1008" t="str">
        <f t="shared" ref="O227" ca="1" si="211">IFERROR(((J227+K227)/H227),"ND")</f>
        <v>ND</v>
      </c>
      <c r="P227" s="996"/>
    </row>
    <row r="228" spans="3:16">
      <c r="C228" s="1030"/>
      <c r="D228" s="1026"/>
      <c r="E228" s="1026"/>
      <c r="F228" s="1024"/>
      <c r="G228" s="1021"/>
      <c r="H228" s="1017"/>
      <c r="I228" s="1015"/>
      <c r="J228" s="255" t="str">
        <f ca="1">IF(MOD(ROW()-13,2)=0,IF(ISBLANK(OFFSET('11. SEGUIMIENTO 2026'!$N$14,INT((ROW()-13)/2),0)),"",OFFSET('11. SEGUIMIENTO 2026'!$N$14,INT((ROW()-13)/2),0)),IF(ISBLANK(OFFSET('9. METAS'!$R$20,INT((ROW()-14)/2),0)),"",OFFSET('9. METAS'!$R$20,INT((ROW()-14)/2),0)))</f>
        <v/>
      </c>
      <c r="K228" s="256" t="str">
        <f ca="1">IF(MOD(ROW()-13,2)=0,IF(ISBLANK(OFFSET('11. SEGUIMIENTO 2026'!$O$14,INT((ROW()-13)/2),0)),"",OFFSET('11. SEGUIMIENTO 2026'!$O$14,INT((ROW()-13)/2),0)),IF(ISBLANK(OFFSET('9. METAS'!$S$20,INT((ROW()-14)/2),0)),"",OFFSET('9. METAS'!$S$20,INT((ROW()-14)/2),0)))</f>
        <v/>
      </c>
      <c r="L228" s="256" t="str">
        <f ca="1">IF(MOD(ROW()-13,2)=0,IF(ISBLANK(OFFSET('11. SEGUIMIENTO 2026'!$P$14,INT((ROW()-13)/2),0)),"",OFFSET('11. SEGUIMIENTO 2026'!$P$14,INT((ROW()-13)/2),0)),IF(ISBLANK(OFFSET('9. METAS'!$T$20,INT((ROW()-14)/2),0)),"",OFFSET('9. METAS'!$T$20,INT((ROW()-14)/2),0)))</f>
        <v/>
      </c>
      <c r="M228" s="257" t="str">
        <f ca="1">IF(MOD(ROW()-13,2)=0,IF(ISBLANK(OFFSET('11. SEGUIMIENTO 2026'!$Q$14,INT((ROW()-13)/2),0)),"",OFFSET('11. SEGUIMIENTO 2026'!$Q$14,INT((ROW()-13)/2),0)),IF(ISBLANK(OFFSET('9. METAS'!$U$20,INT((ROW()-14)/2),0)),"",OFFSET('9. METAS'!$U$20,INT((ROW()-14)/2),0)))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017" t="str">
        <f ca="1">IF(ISBLANK(OFFSET('9. METAS'!$L$20,INT((ROW()-13)/2),0)),"",OFFSET('9. METAS'!$L$20,INT((ROW()-13)/2),0))</f>
        <v/>
      </c>
      <c r="I229" s="1014"/>
      <c r="J229" s="255" t="str">
        <f ca="1">IF(MOD(ROW()-13,2)=0,IF(ISBLANK(OFFSET('11. SEGUIMIENTO 2026'!$N$14,INT((ROW()-13)/2),0)),"",OFFSET('11. SEGUIMIENTO 2026'!$N$14,INT((ROW()-13)/2),0)),IF(ISBLANK(OFFSET('9. METAS'!$R$20,INT((ROW()-14)/2),0)),"",OFFSET('9. METAS'!$R$20,INT((ROW()-14)/2),0)))</f>
        <v/>
      </c>
      <c r="K229" s="256" t="str">
        <f ca="1">IF(MOD(ROW()-13,2)=0,IF(ISBLANK(OFFSET('11. SEGUIMIENTO 2026'!$O$14,INT((ROW()-13)/2),0)),"",OFFSET('11. SEGUIMIENTO 2026'!$O$14,INT((ROW()-13)/2),0)),IF(ISBLANK(OFFSET('9. METAS'!$S$20,INT((ROW()-14)/2),0)),"",OFFSET('9. METAS'!$S$20,INT((ROW()-14)/2),0)))</f>
        <v/>
      </c>
      <c r="L229" s="256" t="str">
        <f ca="1">IF(MOD(ROW()-13,2)=0,IF(ISBLANK(OFFSET('11. SEGUIMIENTO 2026'!$P$14,INT((ROW()-13)/2),0)),"",OFFSET('11. SEGUIMIENTO 2026'!$P$14,INT((ROW()-13)/2),0)),IF(ISBLANK(OFFSET('9. METAS'!$T$20,INT((ROW()-14)/2),0)),"",OFFSET('9. METAS'!$T$20,INT((ROW()-14)/2),0)))</f>
        <v/>
      </c>
      <c r="M229" s="257" t="str">
        <f ca="1">IF(MOD(ROW()-13,2)=0,IF(ISBLANK(OFFSET('11. SEGUIMIENTO 2026'!$Q$14,INT((ROW()-13)/2),0)),"",OFFSET('11. SEGUIMIENTO 2026'!$Q$14,INT((ROW()-13)/2),0)),IF(ISBLANK(OFFSET('9. METAS'!$U$20,INT((ROW()-14)/2),0)),"",OFFSET('9. METAS'!$U$20,INT((ROW()-14)/2),0)))</f>
        <v/>
      </c>
      <c r="N229" s="1012" t="str">
        <f t="shared" ref="N229" ca="1" si="212">IFERROR(J229/J230,"ND")</f>
        <v>ND</v>
      </c>
      <c r="O229" s="1008" t="str">
        <f t="shared" ref="O229" ca="1" si="213">IFERROR(((J229+K229)/H229),"ND")</f>
        <v>ND</v>
      </c>
      <c r="P229" s="996"/>
    </row>
    <row r="230" spans="3:16">
      <c r="C230" s="1030"/>
      <c r="D230" s="1026"/>
      <c r="E230" s="1026"/>
      <c r="F230" s="1024"/>
      <c r="G230" s="1021"/>
      <c r="H230" s="1017"/>
      <c r="I230" s="1015"/>
      <c r="J230" s="255" t="str">
        <f ca="1">IF(MOD(ROW()-13,2)=0,IF(ISBLANK(OFFSET('11. SEGUIMIENTO 2026'!$N$14,INT((ROW()-13)/2),0)),"",OFFSET('11. SEGUIMIENTO 2026'!$N$14,INT((ROW()-13)/2),0)),IF(ISBLANK(OFFSET('9. METAS'!$R$20,INT((ROW()-14)/2),0)),"",OFFSET('9. METAS'!$R$20,INT((ROW()-14)/2),0)))</f>
        <v/>
      </c>
      <c r="K230" s="256" t="str">
        <f ca="1">IF(MOD(ROW()-13,2)=0,IF(ISBLANK(OFFSET('11. SEGUIMIENTO 2026'!$O$14,INT((ROW()-13)/2),0)),"",OFFSET('11. SEGUIMIENTO 2026'!$O$14,INT((ROW()-13)/2),0)),IF(ISBLANK(OFFSET('9. METAS'!$S$20,INT((ROW()-14)/2),0)),"",OFFSET('9. METAS'!$S$20,INT((ROW()-14)/2),0)))</f>
        <v/>
      </c>
      <c r="L230" s="256" t="str">
        <f ca="1">IF(MOD(ROW()-13,2)=0,IF(ISBLANK(OFFSET('11. SEGUIMIENTO 2026'!$P$14,INT((ROW()-13)/2),0)),"",OFFSET('11. SEGUIMIENTO 2026'!$P$14,INT((ROW()-13)/2),0)),IF(ISBLANK(OFFSET('9. METAS'!$T$20,INT((ROW()-14)/2),0)),"",OFFSET('9. METAS'!$T$20,INT((ROW()-14)/2),0)))</f>
        <v/>
      </c>
      <c r="M230" s="257" t="str">
        <f ca="1">IF(MOD(ROW()-13,2)=0,IF(ISBLANK(OFFSET('11. SEGUIMIENTO 2026'!$Q$14,INT((ROW()-13)/2),0)),"",OFFSET('11. SEGUIMIENTO 2026'!$Q$14,INT((ROW()-13)/2),0)),IF(ISBLANK(OFFSET('9. METAS'!$U$20,INT((ROW()-14)/2),0)),"",OFFSET('9. METAS'!$U$20,INT((ROW()-14)/2),0)))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017" t="str">
        <f ca="1">IF(ISBLANK(OFFSET('9. METAS'!$L$20,INT((ROW()-13)/2),0)),"",OFFSET('9. METAS'!$L$20,INT((ROW()-13)/2),0))</f>
        <v/>
      </c>
      <c r="I231" s="1014"/>
      <c r="J231" s="255" t="str">
        <f ca="1">IF(MOD(ROW()-13,2)=0,IF(ISBLANK(OFFSET('11. SEGUIMIENTO 2026'!$N$14,INT((ROW()-13)/2),0)),"",OFFSET('11. SEGUIMIENTO 2026'!$N$14,INT((ROW()-13)/2),0)),IF(ISBLANK(OFFSET('9. METAS'!$R$20,INT((ROW()-14)/2),0)),"",OFFSET('9. METAS'!$R$20,INT((ROW()-14)/2),0)))</f>
        <v/>
      </c>
      <c r="K231" s="256" t="str">
        <f ca="1">IF(MOD(ROW()-13,2)=0,IF(ISBLANK(OFFSET('11. SEGUIMIENTO 2026'!$O$14,INT((ROW()-13)/2),0)),"",OFFSET('11. SEGUIMIENTO 2026'!$O$14,INT((ROW()-13)/2),0)),IF(ISBLANK(OFFSET('9. METAS'!$S$20,INT((ROW()-14)/2),0)),"",OFFSET('9. METAS'!$S$20,INT((ROW()-14)/2),0)))</f>
        <v/>
      </c>
      <c r="L231" s="256" t="str">
        <f ca="1">IF(MOD(ROW()-13,2)=0,IF(ISBLANK(OFFSET('11. SEGUIMIENTO 2026'!$P$14,INT((ROW()-13)/2),0)),"",OFFSET('11. SEGUIMIENTO 2026'!$P$14,INT((ROW()-13)/2),0)),IF(ISBLANK(OFFSET('9. METAS'!$T$20,INT((ROW()-14)/2),0)),"",OFFSET('9. METAS'!$T$20,INT((ROW()-14)/2),0)))</f>
        <v/>
      </c>
      <c r="M231" s="257" t="str">
        <f ca="1">IF(MOD(ROW()-13,2)=0,IF(ISBLANK(OFFSET('11. SEGUIMIENTO 2026'!$Q$14,INT((ROW()-13)/2),0)),"",OFFSET('11. SEGUIMIENTO 2026'!$Q$14,INT((ROW()-13)/2),0)),IF(ISBLANK(OFFSET('9. METAS'!$U$20,INT((ROW()-14)/2),0)),"",OFFSET('9. METAS'!$U$20,INT((ROW()-14)/2),0)))</f>
        <v/>
      </c>
      <c r="N231" s="1012" t="str">
        <f t="shared" ref="N231" ca="1" si="214">IFERROR(J231/J232,"ND")</f>
        <v>ND</v>
      </c>
      <c r="O231" s="1008" t="str">
        <f t="shared" ref="O231" ca="1" si="215">IFERROR(((J231+K231)/H231),"ND")</f>
        <v>ND</v>
      </c>
      <c r="P231" s="996"/>
    </row>
    <row r="232" spans="3:16">
      <c r="C232" s="1030"/>
      <c r="D232" s="1026"/>
      <c r="E232" s="1026"/>
      <c r="F232" s="1024"/>
      <c r="G232" s="1021"/>
      <c r="H232" s="1017"/>
      <c r="I232" s="1015"/>
      <c r="J232" s="255" t="str">
        <f ca="1">IF(MOD(ROW()-13,2)=0,IF(ISBLANK(OFFSET('11. SEGUIMIENTO 2026'!$N$14,INT((ROW()-13)/2),0)),"",OFFSET('11. SEGUIMIENTO 2026'!$N$14,INT((ROW()-13)/2),0)),IF(ISBLANK(OFFSET('9. METAS'!$R$20,INT((ROW()-14)/2),0)),"",OFFSET('9. METAS'!$R$20,INT((ROW()-14)/2),0)))</f>
        <v/>
      </c>
      <c r="K232" s="256" t="str">
        <f ca="1">IF(MOD(ROW()-13,2)=0,IF(ISBLANK(OFFSET('11. SEGUIMIENTO 2026'!$O$14,INT((ROW()-13)/2),0)),"",OFFSET('11. SEGUIMIENTO 2026'!$O$14,INT((ROW()-13)/2),0)),IF(ISBLANK(OFFSET('9. METAS'!$S$20,INT((ROW()-14)/2),0)),"",OFFSET('9. METAS'!$S$20,INT((ROW()-14)/2),0)))</f>
        <v/>
      </c>
      <c r="L232" s="256" t="str">
        <f ca="1">IF(MOD(ROW()-13,2)=0,IF(ISBLANK(OFFSET('11. SEGUIMIENTO 2026'!$P$14,INT((ROW()-13)/2),0)),"",OFFSET('11. SEGUIMIENTO 2026'!$P$14,INT((ROW()-13)/2),0)),IF(ISBLANK(OFFSET('9. METAS'!$T$20,INT((ROW()-14)/2),0)),"",OFFSET('9. METAS'!$T$20,INT((ROW()-14)/2),0)))</f>
        <v/>
      </c>
      <c r="M232" s="257" t="str">
        <f ca="1">IF(MOD(ROW()-13,2)=0,IF(ISBLANK(OFFSET('11. SEGUIMIENTO 2026'!$Q$14,INT((ROW()-13)/2),0)),"",OFFSET('11. SEGUIMIENTO 2026'!$Q$14,INT((ROW()-13)/2),0)),IF(ISBLANK(OFFSET('9. METAS'!$U$20,INT((ROW()-14)/2),0)),"",OFFSET('9. METAS'!$U$20,INT((ROW()-14)/2),0)))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017" t="str">
        <f ca="1">IF(ISBLANK(OFFSET('9. METAS'!$L$20,INT((ROW()-13)/2),0)),"",OFFSET('9. METAS'!$L$20,INT((ROW()-13)/2),0))</f>
        <v/>
      </c>
      <c r="I233" s="1014"/>
      <c r="J233" s="255" t="str">
        <f ca="1">IF(MOD(ROW()-13,2)=0,IF(ISBLANK(OFFSET('11. SEGUIMIENTO 2026'!$N$14,INT((ROW()-13)/2),0)),"",OFFSET('11. SEGUIMIENTO 2026'!$N$14,INT((ROW()-13)/2),0)),IF(ISBLANK(OFFSET('9. METAS'!$R$20,INT((ROW()-14)/2),0)),"",OFFSET('9. METAS'!$R$20,INT((ROW()-14)/2),0)))</f>
        <v/>
      </c>
      <c r="K233" s="256" t="str">
        <f ca="1">IF(MOD(ROW()-13,2)=0,IF(ISBLANK(OFFSET('11. SEGUIMIENTO 2026'!$O$14,INT((ROW()-13)/2),0)),"",OFFSET('11. SEGUIMIENTO 2026'!$O$14,INT((ROW()-13)/2),0)),IF(ISBLANK(OFFSET('9. METAS'!$S$20,INT((ROW()-14)/2),0)),"",OFFSET('9. METAS'!$S$20,INT((ROW()-14)/2),0)))</f>
        <v/>
      </c>
      <c r="L233" s="256" t="str">
        <f ca="1">IF(MOD(ROW()-13,2)=0,IF(ISBLANK(OFFSET('11. SEGUIMIENTO 2026'!$P$14,INT((ROW()-13)/2),0)),"",OFFSET('11. SEGUIMIENTO 2026'!$P$14,INT((ROW()-13)/2),0)),IF(ISBLANK(OFFSET('9. METAS'!$T$20,INT((ROW()-14)/2),0)),"",OFFSET('9. METAS'!$T$20,INT((ROW()-14)/2),0)))</f>
        <v/>
      </c>
      <c r="M233" s="257" t="str">
        <f ca="1">IF(MOD(ROW()-13,2)=0,IF(ISBLANK(OFFSET('11. SEGUIMIENTO 2026'!$Q$14,INT((ROW()-13)/2),0)),"",OFFSET('11. SEGUIMIENTO 2026'!$Q$14,INT((ROW()-13)/2),0)),IF(ISBLANK(OFFSET('9. METAS'!$U$20,INT((ROW()-14)/2),0)),"",OFFSET('9. METAS'!$U$20,INT((ROW()-14)/2),0)))</f>
        <v/>
      </c>
      <c r="N233" s="1012" t="str">
        <f t="shared" ref="N233" ca="1" si="216">IFERROR(J233/J234,"ND")</f>
        <v>ND</v>
      </c>
      <c r="O233" s="1008" t="str">
        <f t="shared" ref="O233" ca="1" si="217">IFERROR(((J233+K233)/H233),"ND")</f>
        <v>ND</v>
      </c>
      <c r="P233" s="996"/>
    </row>
    <row r="234" spans="3:16">
      <c r="C234" s="1030"/>
      <c r="D234" s="1026"/>
      <c r="E234" s="1026"/>
      <c r="F234" s="1024"/>
      <c r="G234" s="1021"/>
      <c r="H234" s="1017"/>
      <c r="I234" s="1015"/>
      <c r="J234" s="255" t="str">
        <f ca="1">IF(MOD(ROW()-13,2)=0,IF(ISBLANK(OFFSET('11. SEGUIMIENTO 2026'!$N$14,INT((ROW()-13)/2),0)),"",OFFSET('11. SEGUIMIENTO 2026'!$N$14,INT((ROW()-13)/2),0)),IF(ISBLANK(OFFSET('9. METAS'!$R$20,INT((ROW()-14)/2),0)),"",OFFSET('9. METAS'!$R$20,INT((ROW()-14)/2),0)))</f>
        <v/>
      </c>
      <c r="K234" s="256" t="str">
        <f ca="1">IF(MOD(ROW()-13,2)=0,IF(ISBLANK(OFFSET('11. SEGUIMIENTO 2026'!$O$14,INT((ROW()-13)/2),0)),"",OFFSET('11. SEGUIMIENTO 2026'!$O$14,INT((ROW()-13)/2),0)),IF(ISBLANK(OFFSET('9. METAS'!$S$20,INT((ROW()-14)/2),0)),"",OFFSET('9. METAS'!$S$20,INT((ROW()-14)/2),0)))</f>
        <v/>
      </c>
      <c r="L234" s="256" t="str">
        <f ca="1">IF(MOD(ROW()-13,2)=0,IF(ISBLANK(OFFSET('11. SEGUIMIENTO 2026'!$P$14,INT((ROW()-13)/2),0)),"",OFFSET('11. SEGUIMIENTO 2026'!$P$14,INT((ROW()-13)/2),0)),IF(ISBLANK(OFFSET('9. METAS'!$T$20,INT((ROW()-14)/2),0)),"",OFFSET('9. METAS'!$T$20,INT((ROW()-14)/2),0)))</f>
        <v/>
      </c>
      <c r="M234" s="257" t="str">
        <f ca="1">IF(MOD(ROW()-13,2)=0,IF(ISBLANK(OFFSET('11. SEGUIMIENTO 2026'!$Q$14,INT((ROW()-13)/2),0)),"",OFFSET('11. SEGUIMIENTO 2026'!$Q$14,INT((ROW()-13)/2),0)),IF(ISBLANK(OFFSET('9. METAS'!$U$20,INT((ROW()-14)/2),0)),"",OFFSET('9. METAS'!$U$20,INT((ROW()-14)/2),0)))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017" t="str">
        <f ca="1">IF(ISBLANK(OFFSET('9. METAS'!$L$20,INT((ROW()-13)/2),0)),"",OFFSET('9. METAS'!$L$20,INT((ROW()-13)/2),0))</f>
        <v/>
      </c>
      <c r="I235" s="1014"/>
      <c r="J235" s="255" t="str">
        <f ca="1">IF(MOD(ROW()-13,2)=0,IF(ISBLANK(OFFSET('11. SEGUIMIENTO 2026'!$N$14,INT((ROW()-13)/2),0)),"",OFFSET('11. SEGUIMIENTO 2026'!$N$14,INT((ROW()-13)/2),0)),IF(ISBLANK(OFFSET('9. METAS'!$R$20,INT((ROW()-14)/2),0)),"",OFFSET('9. METAS'!$R$20,INT((ROW()-14)/2),0)))</f>
        <v/>
      </c>
      <c r="K235" s="256" t="str">
        <f ca="1">IF(MOD(ROW()-13,2)=0,IF(ISBLANK(OFFSET('11. SEGUIMIENTO 2026'!$O$14,INT((ROW()-13)/2),0)),"",OFFSET('11. SEGUIMIENTO 2026'!$O$14,INT((ROW()-13)/2),0)),IF(ISBLANK(OFFSET('9. METAS'!$S$20,INT((ROW()-14)/2),0)),"",OFFSET('9. METAS'!$S$20,INT((ROW()-14)/2),0)))</f>
        <v/>
      </c>
      <c r="L235" s="256" t="str">
        <f ca="1">IF(MOD(ROW()-13,2)=0,IF(ISBLANK(OFFSET('11. SEGUIMIENTO 2026'!$P$14,INT((ROW()-13)/2),0)),"",OFFSET('11. SEGUIMIENTO 2026'!$P$14,INT((ROW()-13)/2),0)),IF(ISBLANK(OFFSET('9. METAS'!$T$20,INT((ROW()-14)/2),0)),"",OFFSET('9. METAS'!$T$20,INT((ROW()-14)/2),0)))</f>
        <v/>
      </c>
      <c r="M235" s="257" t="str">
        <f ca="1">IF(MOD(ROW()-13,2)=0,IF(ISBLANK(OFFSET('11. SEGUIMIENTO 2026'!$Q$14,INT((ROW()-13)/2),0)),"",OFFSET('11. SEGUIMIENTO 2026'!$Q$14,INT((ROW()-13)/2),0)),IF(ISBLANK(OFFSET('9. METAS'!$U$20,INT((ROW()-14)/2),0)),"",OFFSET('9. METAS'!$U$20,INT((ROW()-14)/2),0)))</f>
        <v/>
      </c>
      <c r="N235" s="1012" t="str">
        <f t="shared" ref="N235" ca="1" si="218">IFERROR(J235/J236,"ND")</f>
        <v>ND</v>
      </c>
      <c r="O235" s="1008" t="str">
        <f t="shared" ref="O235" ca="1" si="219">IFERROR(((J235+K235)/H235),"ND")</f>
        <v>ND</v>
      </c>
      <c r="P235" s="996"/>
    </row>
    <row r="236" spans="3:16">
      <c r="C236" s="1030"/>
      <c r="D236" s="1026"/>
      <c r="E236" s="1026"/>
      <c r="F236" s="1024"/>
      <c r="G236" s="1021"/>
      <c r="H236" s="1017"/>
      <c r="I236" s="1015"/>
      <c r="J236" s="255" t="str">
        <f ca="1">IF(MOD(ROW()-13,2)=0,IF(ISBLANK(OFFSET('11. SEGUIMIENTO 2026'!$N$14,INT((ROW()-13)/2),0)),"",OFFSET('11. SEGUIMIENTO 2026'!$N$14,INT((ROW()-13)/2),0)),IF(ISBLANK(OFFSET('9. METAS'!$R$20,INT((ROW()-14)/2),0)),"",OFFSET('9. METAS'!$R$20,INT((ROW()-14)/2),0)))</f>
        <v/>
      </c>
      <c r="K236" s="256" t="str">
        <f ca="1">IF(MOD(ROW()-13,2)=0,IF(ISBLANK(OFFSET('11. SEGUIMIENTO 2026'!$O$14,INT((ROW()-13)/2),0)),"",OFFSET('11. SEGUIMIENTO 2026'!$O$14,INT((ROW()-13)/2),0)),IF(ISBLANK(OFFSET('9. METAS'!$S$20,INT((ROW()-14)/2),0)),"",OFFSET('9. METAS'!$S$20,INT((ROW()-14)/2),0)))</f>
        <v/>
      </c>
      <c r="L236" s="256" t="str">
        <f ca="1">IF(MOD(ROW()-13,2)=0,IF(ISBLANK(OFFSET('11. SEGUIMIENTO 2026'!$P$14,INT((ROW()-13)/2),0)),"",OFFSET('11. SEGUIMIENTO 2026'!$P$14,INT((ROW()-13)/2),0)),IF(ISBLANK(OFFSET('9. METAS'!$T$20,INT((ROW()-14)/2),0)),"",OFFSET('9. METAS'!$T$20,INT((ROW()-14)/2),0)))</f>
        <v/>
      </c>
      <c r="M236" s="257" t="str">
        <f ca="1">IF(MOD(ROW()-13,2)=0,IF(ISBLANK(OFFSET('11. SEGUIMIENTO 2026'!$Q$14,INT((ROW()-13)/2),0)),"",OFFSET('11. SEGUIMIENTO 2026'!$Q$14,INT((ROW()-13)/2),0)),IF(ISBLANK(OFFSET('9. METAS'!$U$20,INT((ROW()-14)/2),0)),"",OFFSET('9. METAS'!$U$20,INT((ROW()-14)/2),0)))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017" t="str">
        <f ca="1">IF(ISBLANK(OFFSET('9. METAS'!$L$20,INT((ROW()-13)/2),0)),"",OFFSET('9. METAS'!$L$20,INT((ROW()-13)/2),0))</f>
        <v/>
      </c>
      <c r="I237" s="1014"/>
      <c r="J237" s="255" t="str">
        <f ca="1">IF(MOD(ROW()-13,2)=0,IF(ISBLANK(OFFSET('11. SEGUIMIENTO 2026'!$N$14,INT((ROW()-13)/2),0)),"",OFFSET('11. SEGUIMIENTO 2026'!$N$14,INT((ROW()-13)/2),0)),IF(ISBLANK(OFFSET('9. METAS'!$R$20,INT((ROW()-14)/2),0)),"",OFFSET('9. METAS'!$R$20,INT((ROW()-14)/2),0)))</f>
        <v/>
      </c>
      <c r="K237" s="256" t="str">
        <f ca="1">IF(MOD(ROW()-13,2)=0,IF(ISBLANK(OFFSET('11. SEGUIMIENTO 2026'!$O$14,INT((ROW()-13)/2),0)),"",OFFSET('11. SEGUIMIENTO 2026'!$O$14,INT((ROW()-13)/2),0)),IF(ISBLANK(OFFSET('9. METAS'!$S$20,INT((ROW()-14)/2),0)),"",OFFSET('9. METAS'!$S$20,INT((ROW()-14)/2),0)))</f>
        <v/>
      </c>
      <c r="L237" s="256" t="str">
        <f ca="1">IF(MOD(ROW()-13,2)=0,IF(ISBLANK(OFFSET('11. SEGUIMIENTO 2026'!$P$14,INT((ROW()-13)/2),0)),"",OFFSET('11. SEGUIMIENTO 2026'!$P$14,INT((ROW()-13)/2),0)),IF(ISBLANK(OFFSET('9. METAS'!$T$20,INT((ROW()-14)/2),0)),"",OFFSET('9. METAS'!$T$20,INT((ROW()-14)/2),0)))</f>
        <v/>
      </c>
      <c r="M237" s="257" t="str">
        <f ca="1">IF(MOD(ROW()-13,2)=0,IF(ISBLANK(OFFSET('11. SEGUIMIENTO 2026'!$Q$14,INT((ROW()-13)/2),0)),"",OFFSET('11. SEGUIMIENTO 2026'!$Q$14,INT((ROW()-13)/2),0)),IF(ISBLANK(OFFSET('9. METAS'!$U$20,INT((ROW()-14)/2),0)),"",OFFSET('9. METAS'!$U$20,INT((ROW()-14)/2),0)))</f>
        <v/>
      </c>
      <c r="N237" s="1012" t="str">
        <f t="shared" ref="N237" ca="1" si="220">IFERROR(J237/J238,"ND")</f>
        <v>ND</v>
      </c>
      <c r="O237" s="1008" t="str">
        <f t="shared" ref="O237" ca="1" si="221">IFERROR(((J237+K237)/H237),"ND")</f>
        <v>ND</v>
      </c>
      <c r="P237" s="996"/>
    </row>
    <row r="238" spans="3:16">
      <c r="C238" s="1030"/>
      <c r="D238" s="1026"/>
      <c r="E238" s="1026"/>
      <c r="F238" s="1024"/>
      <c r="G238" s="1021"/>
      <c r="H238" s="1017"/>
      <c r="I238" s="1015"/>
      <c r="J238" s="255" t="str">
        <f ca="1">IF(MOD(ROW()-13,2)=0,IF(ISBLANK(OFFSET('11. SEGUIMIENTO 2026'!$N$14,INT((ROW()-13)/2),0)),"",OFFSET('11. SEGUIMIENTO 2026'!$N$14,INT((ROW()-13)/2),0)),IF(ISBLANK(OFFSET('9. METAS'!$R$20,INT((ROW()-14)/2),0)),"",OFFSET('9. METAS'!$R$20,INT((ROW()-14)/2),0)))</f>
        <v/>
      </c>
      <c r="K238" s="256" t="str">
        <f ca="1">IF(MOD(ROW()-13,2)=0,IF(ISBLANK(OFFSET('11. SEGUIMIENTO 2026'!$O$14,INT((ROW()-13)/2),0)),"",OFFSET('11. SEGUIMIENTO 2026'!$O$14,INT((ROW()-13)/2),0)),IF(ISBLANK(OFFSET('9. METAS'!$S$20,INT((ROW()-14)/2),0)),"",OFFSET('9. METAS'!$S$20,INT((ROW()-14)/2),0)))</f>
        <v/>
      </c>
      <c r="L238" s="256" t="str">
        <f ca="1">IF(MOD(ROW()-13,2)=0,IF(ISBLANK(OFFSET('11. SEGUIMIENTO 2026'!$P$14,INT((ROW()-13)/2),0)),"",OFFSET('11. SEGUIMIENTO 2026'!$P$14,INT((ROW()-13)/2),0)),IF(ISBLANK(OFFSET('9. METAS'!$T$20,INT((ROW()-14)/2),0)),"",OFFSET('9. METAS'!$T$20,INT((ROW()-14)/2),0)))</f>
        <v/>
      </c>
      <c r="M238" s="257" t="str">
        <f ca="1">IF(MOD(ROW()-13,2)=0,IF(ISBLANK(OFFSET('11. SEGUIMIENTO 2026'!$Q$14,INT((ROW()-13)/2),0)),"",OFFSET('11. SEGUIMIENTO 2026'!$Q$14,INT((ROW()-13)/2),0)),IF(ISBLANK(OFFSET('9. METAS'!$U$20,INT((ROW()-14)/2),0)),"",OFFSET('9. METAS'!$U$20,INT((ROW()-14)/2),0)))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017" t="str">
        <f ca="1">IF(ISBLANK(OFFSET('9. METAS'!$L$20,INT((ROW()-13)/2),0)),"",OFFSET('9. METAS'!$L$20,INT((ROW()-13)/2),0))</f>
        <v/>
      </c>
      <c r="I239" s="1014"/>
      <c r="J239" s="255" t="str">
        <f ca="1">IF(MOD(ROW()-13,2)=0,IF(ISBLANK(OFFSET('11. SEGUIMIENTO 2026'!$N$14,INT((ROW()-13)/2),0)),"",OFFSET('11. SEGUIMIENTO 2026'!$N$14,INT((ROW()-13)/2),0)),IF(ISBLANK(OFFSET('9. METAS'!$R$20,INT((ROW()-14)/2),0)),"",OFFSET('9. METAS'!$R$20,INT((ROW()-14)/2),0)))</f>
        <v/>
      </c>
      <c r="K239" s="256" t="str">
        <f ca="1">IF(MOD(ROW()-13,2)=0,IF(ISBLANK(OFFSET('11. SEGUIMIENTO 2026'!$O$14,INT((ROW()-13)/2),0)),"",OFFSET('11. SEGUIMIENTO 2026'!$O$14,INT((ROW()-13)/2),0)),IF(ISBLANK(OFFSET('9. METAS'!$S$20,INT((ROW()-14)/2),0)),"",OFFSET('9. METAS'!$S$20,INT((ROW()-14)/2),0)))</f>
        <v/>
      </c>
      <c r="L239" s="256" t="str">
        <f ca="1">IF(MOD(ROW()-13,2)=0,IF(ISBLANK(OFFSET('11. SEGUIMIENTO 2026'!$P$14,INT((ROW()-13)/2),0)),"",OFFSET('11. SEGUIMIENTO 2026'!$P$14,INT((ROW()-13)/2),0)),IF(ISBLANK(OFFSET('9. METAS'!$T$20,INT((ROW()-14)/2),0)),"",OFFSET('9. METAS'!$T$20,INT((ROW()-14)/2),0)))</f>
        <v/>
      </c>
      <c r="M239" s="257" t="str">
        <f ca="1">IF(MOD(ROW()-13,2)=0,IF(ISBLANK(OFFSET('11. SEGUIMIENTO 2026'!$Q$14,INT((ROW()-13)/2),0)),"",OFFSET('11. SEGUIMIENTO 2026'!$Q$14,INT((ROW()-13)/2),0)),IF(ISBLANK(OFFSET('9. METAS'!$U$20,INT((ROW()-14)/2),0)),"",OFFSET('9. METAS'!$U$20,INT((ROW()-14)/2),0)))</f>
        <v/>
      </c>
      <c r="N239" s="1012" t="str">
        <f t="shared" ref="N239" ca="1" si="222">IFERROR(J239/J240,"ND")</f>
        <v>ND</v>
      </c>
      <c r="O239" s="1008" t="str">
        <f t="shared" ref="O239" ca="1" si="223">IFERROR(((J239+K239)/H239),"ND")</f>
        <v>ND</v>
      </c>
      <c r="P239" s="996"/>
    </row>
    <row r="240" spans="3:16">
      <c r="C240" s="1030"/>
      <c r="D240" s="1026"/>
      <c r="E240" s="1026"/>
      <c r="F240" s="1024"/>
      <c r="G240" s="1021"/>
      <c r="H240" s="1017"/>
      <c r="I240" s="1015"/>
      <c r="J240" s="255" t="str">
        <f ca="1">IF(MOD(ROW()-13,2)=0,IF(ISBLANK(OFFSET('11. SEGUIMIENTO 2026'!$N$14,INT((ROW()-13)/2),0)),"",OFFSET('11. SEGUIMIENTO 2026'!$N$14,INT((ROW()-13)/2),0)),IF(ISBLANK(OFFSET('9. METAS'!$R$20,INT((ROW()-14)/2),0)),"",OFFSET('9. METAS'!$R$20,INT((ROW()-14)/2),0)))</f>
        <v/>
      </c>
      <c r="K240" s="256" t="str">
        <f ca="1">IF(MOD(ROW()-13,2)=0,IF(ISBLANK(OFFSET('11. SEGUIMIENTO 2026'!$O$14,INT((ROW()-13)/2),0)),"",OFFSET('11. SEGUIMIENTO 2026'!$O$14,INT((ROW()-13)/2),0)),IF(ISBLANK(OFFSET('9. METAS'!$S$20,INT((ROW()-14)/2),0)),"",OFFSET('9. METAS'!$S$20,INT((ROW()-14)/2),0)))</f>
        <v/>
      </c>
      <c r="L240" s="256" t="str">
        <f ca="1">IF(MOD(ROW()-13,2)=0,IF(ISBLANK(OFFSET('11. SEGUIMIENTO 2026'!$P$14,INT((ROW()-13)/2),0)),"",OFFSET('11. SEGUIMIENTO 2026'!$P$14,INT((ROW()-13)/2),0)),IF(ISBLANK(OFFSET('9. METAS'!$T$20,INT((ROW()-14)/2),0)),"",OFFSET('9. METAS'!$T$20,INT((ROW()-14)/2),0)))</f>
        <v/>
      </c>
      <c r="M240" s="257" t="str">
        <f ca="1">IF(MOD(ROW()-13,2)=0,IF(ISBLANK(OFFSET('11. SEGUIMIENTO 2026'!$Q$14,INT((ROW()-13)/2),0)),"",OFFSET('11. SEGUIMIENTO 2026'!$Q$14,INT((ROW()-13)/2),0)),IF(ISBLANK(OFFSET('9. METAS'!$U$20,INT((ROW()-14)/2),0)),"",OFFSET('9. METAS'!$U$20,INT((ROW()-14)/2),0)))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017" t="str">
        <f ca="1">IF(ISBLANK(OFFSET('9. METAS'!$L$20,INT((ROW()-13)/2),0)),"",OFFSET('9. METAS'!$L$20,INT((ROW()-13)/2),0))</f>
        <v/>
      </c>
      <c r="I241" s="1014"/>
      <c r="J241" s="255" t="str">
        <f ca="1">IF(MOD(ROW()-13,2)=0,IF(ISBLANK(OFFSET('11. SEGUIMIENTO 2026'!$N$14,INT((ROW()-13)/2),0)),"",OFFSET('11. SEGUIMIENTO 2026'!$N$14,INT((ROW()-13)/2),0)),IF(ISBLANK(OFFSET('9. METAS'!$R$20,INT((ROW()-14)/2),0)),"",OFFSET('9. METAS'!$R$20,INT((ROW()-14)/2),0)))</f>
        <v/>
      </c>
      <c r="K241" s="256" t="str">
        <f ca="1">IF(MOD(ROW()-13,2)=0,IF(ISBLANK(OFFSET('11. SEGUIMIENTO 2026'!$O$14,INT((ROW()-13)/2),0)),"",OFFSET('11. SEGUIMIENTO 2026'!$O$14,INT((ROW()-13)/2),0)),IF(ISBLANK(OFFSET('9. METAS'!$S$20,INT((ROW()-14)/2),0)),"",OFFSET('9. METAS'!$S$20,INT((ROW()-14)/2),0)))</f>
        <v/>
      </c>
      <c r="L241" s="256" t="str">
        <f ca="1">IF(MOD(ROW()-13,2)=0,IF(ISBLANK(OFFSET('11. SEGUIMIENTO 2026'!$P$14,INT((ROW()-13)/2),0)),"",OFFSET('11. SEGUIMIENTO 2026'!$P$14,INT((ROW()-13)/2),0)),IF(ISBLANK(OFFSET('9. METAS'!$T$20,INT((ROW()-14)/2),0)),"",OFFSET('9. METAS'!$T$20,INT((ROW()-14)/2),0)))</f>
        <v/>
      </c>
      <c r="M241" s="257" t="str">
        <f ca="1">IF(MOD(ROW()-13,2)=0,IF(ISBLANK(OFFSET('11. SEGUIMIENTO 2026'!$Q$14,INT((ROW()-13)/2),0)),"",OFFSET('11. SEGUIMIENTO 2026'!$Q$14,INT((ROW()-13)/2),0)),IF(ISBLANK(OFFSET('9. METAS'!$U$20,INT((ROW()-14)/2),0)),"",OFFSET('9. METAS'!$U$20,INT((ROW()-14)/2),0)))</f>
        <v/>
      </c>
      <c r="N241" s="1012" t="str">
        <f t="shared" ref="N241" ca="1" si="224">IFERROR(J241/J242,"ND")</f>
        <v>ND</v>
      </c>
      <c r="O241" s="1008" t="str">
        <f t="shared" ref="O241" ca="1" si="225">IFERROR(((J241+K241)/H241),"ND")</f>
        <v>ND</v>
      </c>
      <c r="P241" s="996"/>
    </row>
    <row r="242" spans="3:16">
      <c r="C242" s="1030"/>
      <c r="D242" s="1026"/>
      <c r="E242" s="1026"/>
      <c r="F242" s="1024"/>
      <c r="G242" s="1021"/>
      <c r="H242" s="1017"/>
      <c r="I242" s="1015"/>
      <c r="J242" s="255" t="str">
        <f ca="1">IF(MOD(ROW()-13,2)=0,IF(ISBLANK(OFFSET('11. SEGUIMIENTO 2026'!$N$14,INT((ROW()-13)/2),0)),"",OFFSET('11. SEGUIMIENTO 2026'!$N$14,INT((ROW()-13)/2),0)),IF(ISBLANK(OFFSET('9. METAS'!$R$20,INT((ROW()-14)/2),0)),"",OFFSET('9. METAS'!$R$20,INT((ROW()-14)/2),0)))</f>
        <v/>
      </c>
      <c r="K242" s="256" t="str">
        <f ca="1">IF(MOD(ROW()-13,2)=0,IF(ISBLANK(OFFSET('11. SEGUIMIENTO 2026'!$O$14,INT((ROW()-13)/2),0)),"",OFFSET('11. SEGUIMIENTO 2026'!$O$14,INT((ROW()-13)/2),0)),IF(ISBLANK(OFFSET('9. METAS'!$S$20,INT((ROW()-14)/2),0)),"",OFFSET('9. METAS'!$S$20,INT((ROW()-14)/2),0)))</f>
        <v/>
      </c>
      <c r="L242" s="256" t="str">
        <f ca="1">IF(MOD(ROW()-13,2)=0,IF(ISBLANK(OFFSET('11. SEGUIMIENTO 2026'!$P$14,INT((ROW()-13)/2),0)),"",OFFSET('11. SEGUIMIENTO 2026'!$P$14,INT((ROW()-13)/2),0)),IF(ISBLANK(OFFSET('9. METAS'!$T$20,INT((ROW()-14)/2),0)),"",OFFSET('9. METAS'!$T$20,INT((ROW()-14)/2),0)))</f>
        <v/>
      </c>
      <c r="M242" s="257" t="str">
        <f ca="1">IF(MOD(ROW()-13,2)=0,IF(ISBLANK(OFFSET('11. SEGUIMIENTO 2026'!$Q$14,INT((ROW()-13)/2),0)),"",OFFSET('11. SEGUIMIENTO 2026'!$Q$14,INT((ROW()-13)/2),0)),IF(ISBLANK(OFFSET('9. METAS'!$U$20,INT((ROW()-14)/2),0)),"",OFFSET('9. METAS'!$U$20,INT((ROW()-14)/2),0)))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017" t="str">
        <f ca="1">IF(ISBLANK(OFFSET('9. METAS'!$L$20,INT((ROW()-13)/2),0)),"",OFFSET('9. METAS'!$L$20,INT((ROW()-13)/2),0))</f>
        <v/>
      </c>
      <c r="I243" s="1014"/>
      <c r="J243" s="255" t="str">
        <f ca="1">IF(MOD(ROW()-13,2)=0,IF(ISBLANK(OFFSET('11. SEGUIMIENTO 2026'!$N$14,INT((ROW()-13)/2),0)),"",OFFSET('11. SEGUIMIENTO 2026'!$N$14,INT((ROW()-13)/2),0)),IF(ISBLANK(OFFSET('9. METAS'!$R$20,INT((ROW()-14)/2),0)),"",OFFSET('9. METAS'!$R$20,INT((ROW()-14)/2),0)))</f>
        <v/>
      </c>
      <c r="K243" s="256" t="str">
        <f ca="1">IF(MOD(ROW()-13,2)=0,IF(ISBLANK(OFFSET('11. SEGUIMIENTO 2026'!$O$14,INT((ROW()-13)/2),0)),"",OFFSET('11. SEGUIMIENTO 2026'!$O$14,INT((ROW()-13)/2),0)),IF(ISBLANK(OFFSET('9. METAS'!$S$20,INT((ROW()-14)/2),0)),"",OFFSET('9. METAS'!$S$20,INT((ROW()-14)/2),0)))</f>
        <v/>
      </c>
      <c r="L243" s="256" t="str">
        <f ca="1">IF(MOD(ROW()-13,2)=0,IF(ISBLANK(OFFSET('11. SEGUIMIENTO 2026'!$P$14,INT((ROW()-13)/2),0)),"",OFFSET('11. SEGUIMIENTO 2026'!$P$14,INT((ROW()-13)/2),0)),IF(ISBLANK(OFFSET('9. METAS'!$T$20,INT((ROW()-14)/2),0)),"",OFFSET('9. METAS'!$T$20,INT((ROW()-14)/2),0)))</f>
        <v/>
      </c>
      <c r="M243" s="257" t="str">
        <f ca="1">IF(MOD(ROW()-13,2)=0,IF(ISBLANK(OFFSET('11. SEGUIMIENTO 2026'!$Q$14,INT((ROW()-13)/2),0)),"",OFFSET('11. SEGUIMIENTO 2026'!$Q$14,INT((ROW()-13)/2),0)),IF(ISBLANK(OFFSET('9. METAS'!$U$20,INT((ROW()-14)/2),0)),"",OFFSET('9. METAS'!$U$20,INT((ROW()-14)/2),0)))</f>
        <v/>
      </c>
      <c r="N243" s="1012" t="str">
        <f t="shared" ref="N243" ca="1" si="226">IFERROR(J243/J244,"ND")</f>
        <v>ND</v>
      </c>
      <c r="O243" s="1008" t="str">
        <f t="shared" ref="O243" ca="1" si="227">IFERROR(((J243+K243)/H243),"ND")</f>
        <v>ND</v>
      </c>
      <c r="P243" s="996"/>
    </row>
    <row r="244" spans="3:16">
      <c r="C244" s="1030"/>
      <c r="D244" s="1026"/>
      <c r="E244" s="1026"/>
      <c r="F244" s="1024"/>
      <c r="G244" s="1021"/>
      <c r="H244" s="1017"/>
      <c r="I244" s="1015"/>
      <c r="J244" s="255" t="str">
        <f ca="1">IF(MOD(ROW()-13,2)=0,IF(ISBLANK(OFFSET('11. SEGUIMIENTO 2026'!$N$14,INT((ROW()-13)/2),0)),"",OFFSET('11. SEGUIMIENTO 2026'!$N$14,INT((ROW()-13)/2),0)),IF(ISBLANK(OFFSET('9. METAS'!$R$20,INT((ROW()-14)/2),0)),"",OFFSET('9. METAS'!$R$20,INT((ROW()-14)/2),0)))</f>
        <v/>
      </c>
      <c r="K244" s="256" t="str">
        <f ca="1">IF(MOD(ROW()-13,2)=0,IF(ISBLANK(OFFSET('11. SEGUIMIENTO 2026'!$O$14,INT((ROW()-13)/2),0)),"",OFFSET('11. SEGUIMIENTO 2026'!$O$14,INT((ROW()-13)/2),0)),IF(ISBLANK(OFFSET('9. METAS'!$S$20,INT((ROW()-14)/2),0)),"",OFFSET('9. METAS'!$S$20,INT((ROW()-14)/2),0)))</f>
        <v/>
      </c>
      <c r="L244" s="256" t="str">
        <f ca="1">IF(MOD(ROW()-13,2)=0,IF(ISBLANK(OFFSET('11. SEGUIMIENTO 2026'!$P$14,INT((ROW()-13)/2),0)),"",OFFSET('11. SEGUIMIENTO 2026'!$P$14,INT((ROW()-13)/2),0)),IF(ISBLANK(OFFSET('9. METAS'!$T$20,INT((ROW()-14)/2),0)),"",OFFSET('9. METAS'!$T$20,INT((ROW()-14)/2),0)))</f>
        <v/>
      </c>
      <c r="M244" s="257" t="str">
        <f ca="1">IF(MOD(ROW()-13,2)=0,IF(ISBLANK(OFFSET('11. SEGUIMIENTO 2026'!$Q$14,INT((ROW()-13)/2),0)),"",OFFSET('11. SEGUIMIENTO 2026'!$Q$14,INT((ROW()-13)/2),0)),IF(ISBLANK(OFFSET('9. METAS'!$U$20,INT((ROW()-14)/2),0)),"",OFFSET('9. METAS'!$U$20,INT((ROW()-14)/2),0)))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017" t="str">
        <f ca="1">IF(ISBLANK(OFFSET('9. METAS'!$L$20,INT((ROW()-13)/2),0)),"",OFFSET('9. METAS'!$L$20,INT((ROW()-13)/2),0))</f>
        <v/>
      </c>
      <c r="I245" s="1014"/>
      <c r="J245" s="255" t="str">
        <f ca="1">IF(MOD(ROW()-13,2)=0,IF(ISBLANK(OFFSET('11. SEGUIMIENTO 2026'!$N$14,INT((ROW()-13)/2),0)),"",OFFSET('11. SEGUIMIENTO 2026'!$N$14,INT((ROW()-13)/2),0)),IF(ISBLANK(OFFSET('9. METAS'!$R$20,INT((ROW()-14)/2),0)),"",OFFSET('9. METAS'!$R$20,INT((ROW()-14)/2),0)))</f>
        <v/>
      </c>
      <c r="K245" s="256" t="str">
        <f ca="1">IF(MOD(ROW()-13,2)=0,IF(ISBLANK(OFFSET('11. SEGUIMIENTO 2026'!$O$14,INT((ROW()-13)/2),0)),"",OFFSET('11. SEGUIMIENTO 2026'!$O$14,INT((ROW()-13)/2),0)),IF(ISBLANK(OFFSET('9. METAS'!$S$20,INT((ROW()-14)/2),0)),"",OFFSET('9. METAS'!$S$20,INT((ROW()-14)/2),0)))</f>
        <v/>
      </c>
      <c r="L245" s="256" t="str">
        <f ca="1">IF(MOD(ROW()-13,2)=0,IF(ISBLANK(OFFSET('11. SEGUIMIENTO 2026'!$P$14,INT((ROW()-13)/2),0)),"",OFFSET('11. SEGUIMIENTO 2026'!$P$14,INT((ROW()-13)/2),0)),IF(ISBLANK(OFFSET('9. METAS'!$T$20,INT((ROW()-14)/2),0)),"",OFFSET('9. METAS'!$T$20,INT((ROW()-14)/2),0)))</f>
        <v/>
      </c>
      <c r="M245" s="257" t="str">
        <f ca="1">IF(MOD(ROW()-13,2)=0,IF(ISBLANK(OFFSET('11. SEGUIMIENTO 2026'!$Q$14,INT((ROW()-13)/2),0)),"",OFFSET('11. SEGUIMIENTO 2026'!$Q$14,INT((ROW()-13)/2),0)),IF(ISBLANK(OFFSET('9. METAS'!$U$20,INT((ROW()-14)/2),0)),"",OFFSET('9. METAS'!$U$20,INT((ROW()-14)/2),0)))</f>
        <v/>
      </c>
      <c r="N245" s="1012" t="str">
        <f t="shared" ref="N245" ca="1" si="228">IFERROR(J245/J246,"ND")</f>
        <v>ND</v>
      </c>
      <c r="O245" s="1008" t="str">
        <f t="shared" ref="O245" ca="1" si="229">IFERROR(((J245+K245)/H245),"ND")</f>
        <v>ND</v>
      </c>
      <c r="P245" s="996"/>
    </row>
    <row r="246" spans="3:16">
      <c r="C246" s="1030"/>
      <c r="D246" s="1026"/>
      <c r="E246" s="1026"/>
      <c r="F246" s="1024"/>
      <c r="G246" s="1021"/>
      <c r="H246" s="1017"/>
      <c r="I246" s="1015"/>
      <c r="J246" s="255" t="str">
        <f ca="1">IF(MOD(ROW()-13,2)=0,IF(ISBLANK(OFFSET('11. SEGUIMIENTO 2026'!$N$14,INT((ROW()-13)/2),0)),"",OFFSET('11. SEGUIMIENTO 2026'!$N$14,INT((ROW()-13)/2),0)),IF(ISBLANK(OFFSET('9. METAS'!$R$20,INT((ROW()-14)/2),0)),"",OFFSET('9. METAS'!$R$20,INT((ROW()-14)/2),0)))</f>
        <v/>
      </c>
      <c r="K246" s="256" t="str">
        <f ca="1">IF(MOD(ROW()-13,2)=0,IF(ISBLANK(OFFSET('11. SEGUIMIENTO 2026'!$O$14,INT((ROW()-13)/2),0)),"",OFFSET('11. SEGUIMIENTO 2026'!$O$14,INT((ROW()-13)/2),0)),IF(ISBLANK(OFFSET('9. METAS'!$S$20,INT((ROW()-14)/2),0)),"",OFFSET('9. METAS'!$S$20,INT((ROW()-14)/2),0)))</f>
        <v/>
      </c>
      <c r="L246" s="256" t="str">
        <f ca="1">IF(MOD(ROW()-13,2)=0,IF(ISBLANK(OFFSET('11. SEGUIMIENTO 2026'!$P$14,INT((ROW()-13)/2),0)),"",OFFSET('11. SEGUIMIENTO 2026'!$P$14,INT((ROW()-13)/2),0)),IF(ISBLANK(OFFSET('9. METAS'!$T$20,INT((ROW()-14)/2),0)),"",OFFSET('9. METAS'!$T$20,INT((ROW()-14)/2),0)))</f>
        <v/>
      </c>
      <c r="M246" s="257" t="str">
        <f ca="1">IF(MOD(ROW()-13,2)=0,IF(ISBLANK(OFFSET('11. SEGUIMIENTO 2026'!$Q$14,INT((ROW()-13)/2),0)),"",OFFSET('11. SEGUIMIENTO 2026'!$Q$14,INT((ROW()-13)/2),0)),IF(ISBLANK(OFFSET('9. METAS'!$U$20,INT((ROW()-14)/2),0)),"",OFFSET('9. METAS'!$U$20,INT((ROW()-14)/2),0)))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017" t="str">
        <f ca="1">IF(ISBLANK(OFFSET('9. METAS'!$L$20,INT((ROW()-13)/2),0)),"",OFFSET('9. METAS'!$L$20,INT((ROW()-13)/2),0))</f>
        <v/>
      </c>
      <c r="I247" s="1014"/>
      <c r="J247" s="255" t="str">
        <f ca="1">IF(MOD(ROW()-13,2)=0,IF(ISBLANK(OFFSET('11. SEGUIMIENTO 2026'!$N$14,INT((ROW()-13)/2),0)),"",OFFSET('11. SEGUIMIENTO 2026'!$N$14,INT((ROW()-13)/2),0)),IF(ISBLANK(OFFSET('9. METAS'!$R$20,INT((ROW()-14)/2),0)),"",OFFSET('9. METAS'!$R$20,INT((ROW()-14)/2),0)))</f>
        <v/>
      </c>
      <c r="K247" s="256" t="str">
        <f ca="1">IF(MOD(ROW()-13,2)=0,IF(ISBLANK(OFFSET('11. SEGUIMIENTO 2026'!$O$14,INT((ROW()-13)/2),0)),"",OFFSET('11. SEGUIMIENTO 2026'!$O$14,INT((ROW()-13)/2),0)),IF(ISBLANK(OFFSET('9. METAS'!$S$20,INT((ROW()-14)/2),0)),"",OFFSET('9. METAS'!$S$20,INT((ROW()-14)/2),0)))</f>
        <v/>
      </c>
      <c r="L247" s="256" t="str">
        <f ca="1">IF(MOD(ROW()-13,2)=0,IF(ISBLANK(OFFSET('11. SEGUIMIENTO 2026'!$P$14,INT((ROW()-13)/2),0)),"",OFFSET('11. SEGUIMIENTO 2026'!$P$14,INT((ROW()-13)/2),0)),IF(ISBLANK(OFFSET('9. METAS'!$T$20,INT((ROW()-14)/2),0)),"",OFFSET('9. METAS'!$T$20,INT((ROW()-14)/2),0)))</f>
        <v/>
      </c>
      <c r="M247" s="257" t="str">
        <f ca="1">IF(MOD(ROW()-13,2)=0,IF(ISBLANK(OFFSET('11. SEGUIMIENTO 2026'!$Q$14,INT((ROW()-13)/2),0)),"",OFFSET('11. SEGUIMIENTO 2026'!$Q$14,INT((ROW()-13)/2),0)),IF(ISBLANK(OFFSET('9. METAS'!$U$20,INT((ROW()-14)/2),0)),"",OFFSET('9. METAS'!$U$20,INT((ROW()-14)/2),0)))</f>
        <v/>
      </c>
      <c r="N247" s="1012" t="str">
        <f t="shared" ref="N247" ca="1" si="230">IFERROR(J247/J248,"ND")</f>
        <v>ND</v>
      </c>
      <c r="O247" s="1008" t="str">
        <f t="shared" ref="O247" ca="1" si="231">IFERROR(((J247+K247)/H247),"ND")</f>
        <v>ND</v>
      </c>
      <c r="P247" s="996"/>
    </row>
    <row r="248" spans="3:16">
      <c r="C248" s="1030"/>
      <c r="D248" s="1026"/>
      <c r="E248" s="1026"/>
      <c r="F248" s="1024"/>
      <c r="G248" s="1021"/>
      <c r="H248" s="1017"/>
      <c r="I248" s="1015"/>
      <c r="J248" s="255" t="str">
        <f ca="1">IF(MOD(ROW()-13,2)=0,IF(ISBLANK(OFFSET('11. SEGUIMIENTO 2026'!$N$14,INT((ROW()-13)/2),0)),"",OFFSET('11. SEGUIMIENTO 2026'!$N$14,INT((ROW()-13)/2),0)),IF(ISBLANK(OFFSET('9. METAS'!$R$20,INT((ROW()-14)/2),0)),"",OFFSET('9. METAS'!$R$20,INT((ROW()-14)/2),0)))</f>
        <v/>
      </c>
      <c r="K248" s="256" t="str">
        <f ca="1">IF(MOD(ROW()-13,2)=0,IF(ISBLANK(OFFSET('11. SEGUIMIENTO 2026'!$O$14,INT((ROW()-13)/2),0)),"",OFFSET('11. SEGUIMIENTO 2026'!$O$14,INT((ROW()-13)/2),0)),IF(ISBLANK(OFFSET('9. METAS'!$S$20,INT((ROW()-14)/2),0)),"",OFFSET('9. METAS'!$S$20,INT((ROW()-14)/2),0)))</f>
        <v/>
      </c>
      <c r="L248" s="256" t="str">
        <f ca="1">IF(MOD(ROW()-13,2)=0,IF(ISBLANK(OFFSET('11. SEGUIMIENTO 2026'!$P$14,INT((ROW()-13)/2),0)),"",OFFSET('11. SEGUIMIENTO 2026'!$P$14,INT((ROW()-13)/2),0)),IF(ISBLANK(OFFSET('9. METAS'!$T$20,INT((ROW()-14)/2),0)),"",OFFSET('9. METAS'!$T$20,INT((ROW()-14)/2),0)))</f>
        <v/>
      </c>
      <c r="M248" s="257" t="str">
        <f ca="1">IF(MOD(ROW()-13,2)=0,IF(ISBLANK(OFFSET('11. SEGUIMIENTO 2026'!$Q$14,INT((ROW()-13)/2),0)),"",OFFSET('11. SEGUIMIENTO 2026'!$Q$14,INT((ROW()-13)/2),0)),IF(ISBLANK(OFFSET('9. METAS'!$U$20,INT((ROW()-14)/2),0)),"",OFFSET('9. METAS'!$U$20,INT((ROW()-14)/2),0)))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017" t="str">
        <f ca="1">IF(ISBLANK(OFFSET('9. METAS'!$L$20,INT((ROW()-13)/2),0)),"",OFFSET('9. METAS'!$L$20,INT((ROW()-13)/2),0))</f>
        <v/>
      </c>
      <c r="I249" s="1014"/>
      <c r="J249" s="255" t="str">
        <f ca="1">IF(MOD(ROW()-13,2)=0,IF(ISBLANK(OFFSET('11. SEGUIMIENTO 2026'!$N$14,INT((ROW()-13)/2),0)),"",OFFSET('11. SEGUIMIENTO 2026'!$N$14,INT((ROW()-13)/2),0)),IF(ISBLANK(OFFSET('9. METAS'!$R$20,INT((ROW()-14)/2),0)),"",OFFSET('9. METAS'!$R$20,INT((ROW()-14)/2),0)))</f>
        <v/>
      </c>
      <c r="K249" s="256" t="str">
        <f ca="1">IF(MOD(ROW()-13,2)=0,IF(ISBLANK(OFFSET('11. SEGUIMIENTO 2026'!$O$14,INT((ROW()-13)/2),0)),"",OFFSET('11. SEGUIMIENTO 2026'!$O$14,INT((ROW()-13)/2),0)),IF(ISBLANK(OFFSET('9. METAS'!$S$20,INT((ROW()-14)/2),0)),"",OFFSET('9. METAS'!$S$20,INT((ROW()-14)/2),0)))</f>
        <v/>
      </c>
      <c r="L249" s="256" t="str">
        <f ca="1">IF(MOD(ROW()-13,2)=0,IF(ISBLANK(OFFSET('11. SEGUIMIENTO 2026'!$P$14,INT((ROW()-13)/2),0)),"",OFFSET('11. SEGUIMIENTO 2026'!$P$14,INT((ROW()-13)/2),0)),IF(ISBLANK(OFFSET('9. METAS'!$T$20,INT((ROW()-14)/2),0)),"",OFFSET('9. METAS'!$T$20,INT((ROW()-14)/2),0)))</f>
        <v/>
      </c>
      <c r="M249" s="257" t="str">
        <f ca="1">IF(MOD(ROW()-13,2)=0,IF(ISBLANK(OFFSET('11. SEGUIMIENTO 2026'!$Q$14,INT((ROW()-13)/2),0)),"",OFFSET('11. SEGUIMIENTO 2026'!$Q$14,INT((ROW()-13)/2),0)),IF(ISBLANK(OFFSET('9. METAS'!$U$20,INT((ROW()-14)/2),0)),"",OFFSET('9. METAS'!$U$20,INT((ROW()-14)/2),0)))</f>
        <v/>
      </c>
      <c r="N249" s="1012" t="str">
        <f t="shared" ref="N249" ca="1" si="232">IFERROR(J249/J250,"ND")</f>
        <v>ND</v>
      </c>
      <c r="O249" s="1008" t="str">
        <f t="shared" ref="O249" ca="1" si="233">IFERROR(((J249+K249)/H249),"ND")</f>
        <v>ND</v>
      </c>
      <c r="P249" s="996"/>
    </row>
    <row r="250" spans="3:16">
      <c r="C250" s="1030"/>
      <c r="D250" s="1026"/>
      <c r="E250" s="1026"/>
      <c r="F250" s="1024"/>
      <c r="G250" s="1021"/>
      <c r="H250" s="1017"/>
      <c r="I250" s="1015"/>
      <c r="J250" s="255" t="str">
        <f ca="1">IF(MOD(ROW()-13,2)=0,IF(ISBLANK(OFFSET('11. SEGUIMIENTO 2026'!$N$14,INT((ROW()-13)/2),0)),"",OFFSET('11. SEGUIMIENTO 2026'!$N$14,INT((ROW()-13)/2),0)),IF(ISBLANK(OFFSET('9. METAS'!$R$20,INT((ROW()-14)/2),0)),"",OFFSET('9. METAS'!$R$20,INT((ROW()-14)/2),0)))</f>
        <v/>
      </c>
      <c r="K250" s="256" t="str">
        <f ca="1">IF(MOD(ROW()-13,2)=0,IF(ISBLANK(OFFSET('11. SEGUIMIENTO 2026'!$O$14,INT((ROW()-13)/2),0)),"",OFFSET('11. SEGUIMIENTO 2026'!$O$14,INT((ROW()-13)/2),0)),IF(ISBLANK(OFFSET('9. METAS'!$S$20,INT((ROW()-14)/2),0)),"",OFFSET('9. METAS'!$S$20,INT((ROW()-14)/2),0)))</f>
        <v/>
      </c>
      <c r="L250" s="256" t="str">
        <f ca="1">IF(MOD(ROW()-13,2)=0,IF(ISBLANK(OFFSET('11. SEGUIMIENTO 2026'!$P$14,INT((ROW()-13)/2),0)),"",OFFSET('11. SEGUIMIENTO 2026'!$P$14,INT((ROW()-13)/2),0)),IF(ISBLANK(OFFSET('9. METAS'!$T$20,INT((ROW()-14)/2),0)),"",OFFSET('9. METAS'!$T$20,INT((ROW()-14)/2),0)))</f>
        <v/>
      </c>
      <c r="M250" s="257" t="str">
        <f ca="1">IF(MOD(ROW()-13,2)=0,IF(ISBLANK(OFFSET('11. SEGUIMIENTO 2026'!$Q$14,INT((ROW()-13)/2),0)),"",OFFSET('11. SEGUIMIENTO 2026'!$Q$14,INT((ROW()-13)/2),0)),IF(ISBLANK(OFFSET('9. METAS'!$U$20,INT((ROW()-14)/2),0)),"",OFFSET('9. METAS'!$U$20,INT((ROW()-14)/2),0)))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017" t="str">
        <f ca="1">IF(ISBLANK(OFFSET('9. METAS'!$L$20,INT((ROW()-13)/2),0)),"",OFFSET('9. METAS'!$L$20,INT((ROW()-13)/2),0))</f>
        <v/>
      </c>
      <c r="I251" s="1014"/>
      <c r="J251" s="255" t="str">
        <f ca="1">IF(MOD(ROW()-13,2)=0,IF(ISBLANK(OFFSET('11. SEGUIMIENTO 2026'!$N$14,INT((ROW()-13)/2),0)),"",OFFSET('11. SEGUIMIENTO 2026'!$N$14,INT((ROW()-13)/2),0)),IF(ISBLANK(OFFSET('9. METAS'!$R$20,INT((ROW()-14)/2),0)),"",OFFSET('9. METAS'!$R$20,INT((ROW()-14)/2),0)))</f>
        <v/>
      </c>
      <c r="K251" s="256" t="str">
        <f ca="1">IF(MOD(ROW()-13,2)=0,IF(ISBLANK(OFFSET('11. SEGUIMIENTO 2026'!$O$14,INT((ROW()-13)/2),0)),"",OFFSET('11. SEGUIMIENTO 2026'!$O$14,INT((ROW()-13)/2),0)),IF(ISBLANK(OFFSET('9. METAS'!$S$20,INT((ROW()-14)/2),0)),"",OFFSET('9. METAS'!$S$20,INT((ROW()-14)/2),0)))</f>
        <v/>
      </c>
      <c r="L251" s="256" t="str">
        <f ca="1">IF(MOD(ROW()-13,2)=0,IF(ISBLANK(OFFSET('11. SEGUIMIENTO 2026'!$P$14,INT((ROW()-13)/2),0)),"",OFFSET('11. SEGUIMIENTO 2026'!$P$14,INT((ROW()-13)/2),0)),IF(ISBLANK(OFFSET('9. METAS'!$T$20,INT((ROW()-14)/2),0)),"",OFFSET('9. METAS'!$T$20,INT((ROW()-14)/2),0)))</f>
        <v/>
      </c>
      <c r="M251" s="257" t="str">
        <f ca="1">IF(MOD(ROW()-13,2)=0,IF(ISBLANK(OFFSET('11. SEGUIMIENTO 2026'!$Q$14,INT((ROW()-13)/2),0)),"",OFFSET('11. SEGUIMIENTO 2026'!$Q$14,INT((ROW()-13)/2),0)),IF(ISBLANK(OFFSET('9. METAS'!$U$20,INT((ROW()-14)/2),0)),"",OFFSET('9. METAS'!$U$20,INT((ROW()-14)/2),0)))</f>
        <v/>
      </c>
      <c r="N251" s="1012" t="str">
        <f t="shared" ref="N251" ca="1" si="234">IFERROR(J251/J252,"ND")</f>
        <v>ND</v>
      </c>
      <c r="O251" s="1008" t="str">
        <f t="shared" ref="O251" ca="1" si="235">IFERROR(((J251+K251)/H251),"ND")</f>
        <v>ND</v>
      </c>
      <c r="P251" s="996"/>
    </row>
    <row r="252" spans="3:16">
      <c r="C252" s="1030"/>
      <c r="D252" s="1026"/>
      <c r="E252" s="1026"/>
      <c r="F252" s="1024"/>
      <c r="G252" s="1021"/>
      <c r="H252" s="1017"/>
      <c r="I252" s="1015"/>
      <c r="J252" s="255" t="str">
        <f ca="1">IF(MOD(ROW()-13,2)=0,IF(ISBLANK(OFFSET('11. SEGUIMIENTO 2026'!$N$14,INT((ROW()-13)/2),0)),"",OFFSET('11. SEGUIMIENTO 2026'!$N$14,INT((ROW()-13)/2),0)),IF(ISBLANK(OFFSET('9. METAS'!$R$20,INT((ROW()-14)/2),0)),"",OFFSET('9. METAS'!$R$20,INT((ROW()-14)/2),0)))</f>
        <v/>
      </c>
      <c r="K252" s="256" t="str">
        <f ca="1">IF(MOD(ROW()-13,2)=0,IF(ISBLANK(OFFSET('11. SEGUIMIENTO 2026'!$O$14,INT((ROW()-13)/2),0)),"",OFFSET('11. SEGUIMIENTO 2026'!$O$14,INT((ROW()-13)/2),0)),IF(ISBLANK(OFFSET('9. METAS'!$S$20,INT((ROW()-14)/2),0)),"",OFFSET('9. METAS'!$S$20,INT((ROW()-14)/2),0)))</f>
        <v/>
      </c>
      <c r="L252" s="256" t="str">
        <f ca="1">IF(MOD(ROW()-13,2)=0,IF(ISBLANK(OFFSET('11. SEGUIMIENTO 2026'!$P$14,INT((ROW()-13)/2),0)),"",OFFSET('11. SEGUIMIENTO 2026'!$P$14,INT((ROW()-13)/2),0)),IF(ISBLANK(OFFSET('9. METAS'!$T$20,INT((ROW()-14)/2),0)),"",OFFSET('9. METAS'!$T$20,INT((ROW()-14)/2),0)))</f>
        <v/>
      </c>
      <c r="M252" s="257" t="str">
        <f ca="1">IF(MOD(ROW()-13,2)=0,IF(ISBLANK(OFFSET('11. SEGUIMIENTO 2026'!$Q$14,INT((ROW()-13)/2),0)),"",OFFSET('11. SEGUIMIENTO 2026'!$Q$14,INT((ROW()-13)/2),0)),IF(ISBLANK(OFFSET('9. METAS'!$U$20,INT((ROW()-14)/2),0)),"",OFFSET('9. METAS'!$U$20,INT((ROW()-14)/2),0)))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017" t="str">
        <f ca="1">IF(ISBLANK(OFFSET('9. METAS'!$L$20,INT((ROW()-13)/2),0)),"",OFFSET('9. METAS'!$L$20,INT((ROW()-13)/2),0))</f>
        <v/>
      </c>
      <c r="I253" s="1014"/>
      <c r="J253" s="255" t="str">
        <f ca="1">IF(MOD(ROW()-13,2)=0,IF(ISBLANK(OFFSET('11. SEGUIMIENTO 2026'!$N$14,INT((ROW()-13)/2),0)),"",OFFSET('11. SEGUIMIENTO 2026'!$N$14,INT((ROW()-13)/2),0)),IF(ISBLANK(OFFSET('9. METAS'!$R$20,INT((ROW()-14)/2),0)),"",OFFSET('9. METAS'!$R$20,INT((ROW()-14)/2),0)))</f>
        <v/>
      </c>
      <c r="K253" s="256" t="str">
        <f ca="1">IF(MOD(ROW()-13,2)=0,IF(ISBLANK(OFFSET('11. SEGUIMIENTO 2026'!$O$14,INT((ROW()-13)/2),0)),"",OFFSET('11. SEGUIMIENTO 2026'!$O$14,INT((ROW()-13)/2),0)),IF(ISBLANK(OFFSET('9. METAS'!$S$20,INT((ROW()-14)/2),0)),"",OFFSET('9. METAS'!$S$20,INT((ROW()-14)/2),0)))</f>
        <v/>
      </c>
      <c r="L253" s="256" t="str">
        <f ca="1">IF(MOD(ROW()-13,2)=0,IF(ISBLANK(OFFSET('11. SEGUIMIENTO 2026'!$P$14,INT((ROW()-13)/2),0)),"",OFFSET('11. SEGUIMIENTO 2026'!$P$14,INT((ROW()-13)/2),0)),IF(ISBLANK(OFFSET('9. METAS'!$T$20,INT((ROW()-14)/2),0)),"",OFFSET('9. METAS'!$T$20,INT((ROW()-14)/2),0)))</f>
        <v/>
      </c>
      <c r="M253" s="257" t="str">
        <f ca="1">IF(MOD(ROW()-13,2)=0,IF(ISBLANK(OFFSET('11. SEGUIMIENTO 2026'!$Q$14,INT((ROW()-13)/2),0)),"",OFFSET('11. SEGUIMIENTO 2026'!$Q$14,INT((ROW()-13)/2),0)),IF(ISBLANK(OFFSET('9. METAS'!$U$20,INT((ROW()-14)/2),0)),"",OFFSET('9. METAS'!$U$20,INT((ROW()-14)/2),0)))</f>
        <v/>
      </c>
      <c r="N253" s="1012" t="str">
        <f t="shared" ref="N253" ca="1" si="236">IFERROR(J253/J254,"ND")</f>
        <v>ND</v>
      </c>
      <c r="O253" s="1008" t="str">
        <f t="shared" ref="O253" ca="1" si="237">IFERROR(((J253+K253)/H253),"ND")</f>
        <v>ND</v>
      </c>
      <c r="P253" s="996"/>
    </row>
    <row r="254" spans="3:16">
      <c r="C254" s="1030"/>
      <c r="D254" s="1026"/>
      <c r="E254" s="1026"/>
      <c r="F254" s="1024"/>
      <c r="G254" s="1021"/>
      <c r="H254" s="1017"/>
      <c r="I254" s="1015"/>
      <c r="J254" s="255" t="str">
        <f ca="1">IF(MOD(ROW()-13,2)=0,IF(ISBLANK(OFFSET('11. SEGUIMIENTO 2026'!$N$14,INT((ROW()-13)/2),0)),"",OFFSET('11. SEGUIMIENTO 2026'!$N$14,INT((ROW()-13)/2),0)),IF(ISBLANK(OFFSET('9. METAS'!$R$20,INT((ROW()-14)/2),0)),"",OFFSET('9. METAS'!$R$20,INT((ROW()-14)/2),0)))</f>
        <v/>
      </c>
      <c r="K254" s="256" t="str">
        <f ca="1">IF(MOD(ROW()-13,2)=0,IF(ISBLANK(OFFSET('11. SEGUIMIENTO 2026'!$O$14,INT((ROW()-13)/2),0)),"",OFFSET('11. SEGUIMIENTO 2026'!$O$14,INT((ROW()-13)/2),0)),IF(ISBLANK(OFFSET('9. METAS'!$S$20,INT((ROW()-14)/2),0)),"",OFFSET('9. METAS'!$S$20,INT((ROW()-14)/2),0)))</f>
        <v/>
      </c>
      <c r="L254" s="256" t="str">
        <f ca="1">IF(MOD(ROW()-13,2)=0,IF(ISBLANK(OFFSET('11. SEGUIMIENTO 2026'!$P$14,INT((ROW()-13)/2),0)),"",OFFSET('11. SEGUIMIENTO 2026'!$P$14,INT((ROW()-13)/2),0)),IF(ISBLANK(OFFSET('9. METAS'!$T$20,INT((ROW()-14)/2),0)),"",OFFSET('9. METAS'!$T$20,INT((ROW()-14)/2),0)))</f>
        <v/>
      </c>
      <c r="M254" s="257" t="str">
        <f ca="1">IF(MOD(ROW()-13,2)=0,IF(ISBLANK(OFFSET('11. SEGUIMIENTO 2026'!$Q$14,INT((ROW()-13)/2),0)),"",OFFSET('11. SEGUIMIENTO 2026'!$Q$14,INT((ROW()-13)/2),0)),IF(ISBLANK(OFFSET('9. METAS'!$U$20,INT((ROW()-14)/2),0)),"",OFFSET('9. METAS'!$U$20,INT((ROW()-14)/2),0)))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017" t="str">
        <f ca="1">IF(ISBLANK(OFFSET('9. METAS'!$L$20,INT((ROW()-13)/2),0)),"",OFFSET('9. METAS'!$L$20,INT((ROW()-13)/2),0))</f>
        <v/>
      </c>
      <c r="I255" s="1014"/>
      <c r="J255" s="255" t="str">
        <f ca="1">IF(MOD(ROW()-13,2)=0,IF(ISBLANK(OFFSET('11. SEGUIMIENTO 2026'!$N$14,INT((ROW()-13)/2),0)),"",OFFSET('11. SEGUIMIENTO 2026'!$N$14,INT((ROW()-13)/2),0)),IF(ISBLANK(OFFSET('9. METAS'!$R$20,INT((ROW()-14)/2),0)),"",OFFSET('9. METAS'!$R$20,INT((ROW()-14)/2),0)))</f>
        <v/>
      </c>
      <c r="K255" s="256" t="str">
        <f ca="1">IF(MOD(ROW()-13,2)=0,IF(ISBLANK(OFFSET('11. SEGUIMIENTO 2026'!$O$14,INT((ROW()-13)/2),0)),"",OFFSET('11. SEGUIMIENTO 2026'!$O$14,INT((ROW()-13)/2),0)),IF(ISBLANK(OFFSET('9. METAS'!$S$20,INT((ROW()-14)/2),0)),"",OFFSET('9. METAS'!$S$20,INT((ROW()-14)/2),0)))</f>
        <v/>
      </c>
      <c r="L255" s="256" t="str">
        <f ca="1">IF(MOD(ROW()-13,2)=0,IF(ISBLANK(OFFSET('11. SEGUIMIENTO 2026'!$P$14,INT((ROW()-13)/2),0)),"",OFFSET('11. SEGUIMIENTO 2026'!$P$14,INT((ROW()-13)/2),0)),IF(ISBLANK(OFFSET('9. METAS'!$T$20,INT((ROW()-14)/2),0)),"",OFFSET('9. METAS'!$T$20,INT((ROW()-14)/2),0)))</f>
        <v/>
      </c>
      <c r="M255" s="257" t="str">
        <f ca="1">IF(MOD(ROW()-13,2)=0,IF(ISBLANK(OFFSET('11. SEGUIMIENTO 2026'!$Q$14,INT((ROW()-13)/2),0)),"",OFFSET('11. SEGUIMIENTO 2026'!$Q$14,INT((ROW()-13)/2),0)),IF(ISBLANK(OFFSET('9. METAS'!$U$20,INT((ROW()-14)/2),0)),"",OFFSET('9. METAS'!$U$20,INT((ROW()-14)/2),0)))</f>
        <v/>
      </c>
      <c r="N255" s="1012" t="str">
        <f t="shared" ref="N255" ca="1" si="238">IFERROR(J255/J256,"ND")</f>
        <v>ND</v>
      </c>
      <c r="O255" s="1008" t="str">
        <f t="shared" ref="O255" ca="1" si="239">IFERROR(((J255+K255)/H255),"ND")</f>
        <v>ND</v>
      </c>
      <c r="P255" s="996"/>
    </row>
    <row r="256" spans="3:16">
      <c r="C256" s="1030"/>
      <c r="D256" s="1026"/>
      <c r="E256" s="1026"/>
      <c r="F256" s="1024"/>
      <c r="G256" s="1021"/>
      <c r="H256" s="1017"/>
      <c r="I256" s="1015"/>
      <c r="J256" s="255" t="str">
        <f ca="1">IF(MOD(ROW()-13,2)=0,IF(ISBLANK(OFFSET('11. SEGUIMIENTO 2026'!$N$14,INT((ROW()-13)/2),0)),"",OFFSET('11. SEGUIMIENTO 2026'!$N$14,INT((ROW()-13)/2),0)),IF(ISBLANK(OFFSET('9. METAS'!$R$20,INT((ROW()-14)/2),0)),"",OFFSET('9. METAS'!$R$20,INT((ROW()-14)/2),0)))</f>
        <v/>
      </c>
      <c r="K256" s="256" t="str">
        <f ca="1">IF(MOD(ROW()-13,2)=0,IF(ISBLANK(OFFSET('11. SEGUIMIENTO 2026'!$O$14,INT((ROW()-13)/2),0)),"",OFFSET('11. SEGUIMIENTO 2026'!$O$14,INT((ROW()-13)/2),0)),IF(ISBLANK(OFFSET('9. METAS'!$S$20,INT((ROW()-14)/2),0)),"",OFFSET('9. METAS'!$S$20,INT((ROW()-14)/2),0)))</f>
        <v/>
      </c>
      <c r="L256" s="256" t="str">
        <f ca="1">IF(MOD(ROW()-13,2)=0,IF(ISBLANK(OFFSET('11. SEGUIMIENTO 2026'!$P$14,INT((ROW()-13)/2),0)),"",OFFSET('11. SEGUIMIENTO 2026'!$P$14,INT((ROW()-13)/2),0)),IF(ISBLANK(OFFSET('9. METAS'!$T$20,INT((ROW()-14)/2),0)),"",OFFSET('9. METAS'!$T$20,INT((ROW()-14)/2),0)))</f>
        <v/>
      </c>
      <c r="M256" s="257" t="str">
        <f ca="1">IF(MOD(ROW()-13,2)=0,IF(ISBLANK(OFFSET('11. SEGUIMIENTO 2026'!$Q$14,INT((ROW()-13)/2),0)),"",OFFSET('11. SEGUIMIENTO 2026'!$Q$14,INT((ROW()-13)/2),0)),IF(ISBLANK(OFFSET('9. METAS'!$U$20,INT((ROW()-14)/2),0)),"",OFFSET('9. METAS'!$U$20,INT((ROW()-14)/2),0)))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017" t="str">
        <f ca="1">IF(ISBLANK(OFFSET('9. METAS'!$L$20,INT((ROW()-13)/2),0)),"",OFFSET('9. METAS'!$L$20,INT((ROW()-13)/2),0))</f>
        <v/>
      </c>
      <c r="I257" s="1014"/>
      <c r="J257" s="255" t="str">
        <f ca="1">IF(MOD(ROW()-13,2)=0,IF(ISBLANK(OFFSET('11. SEGUIMIENTO 2026'!$N$14,INT((ROW()-13)/2),0)),"",OFFSET('11. SEGUIMIENTO 2026'!$N$14,INT((ROW()-13)/2),0)),IF(ISBLANK(OFFSET('9. METAS'!$R$20,INT((ROW()-14)/2),0)),"",OFFSET('9. METAS'!$R$20,INT((ROW()-14)/2),0)))</f>
        <v/>
      </c>
      <c r="K257" s="256" t="str">
        <f ca="1">IF(MOD(ROW()-13,2)=0,IF(ISBLANK(OFFSET('11. SEGUIMIENTO 2026'!$O$14,INT((ROW()-13)/2),0)),"",OFFSET('11. SEGUIMIENTO 2026'!$O$14,INT((ROW()-13)/2),0)),IF(ISBLANK(OFFSET('9. METAS'!$S$20,INT((ROW()-14)/2),0)),"",OFFSET('9. METAS'!$S$20,INT((ROW()-14)/2),0)))</f>
        <v/>
      </c>
      <c r="L257" s="256" t="str">
        <f ca="1">IF(MOD(ROW()-13,2)=0,IF(ISBLANK(OFFSET('11. SEGUIMIENTO 2026'!$P$14,INT((ROW()-13)/2),0)),"",OFFSET('11. SEGUIMIENTO 2026'!$P$14,INT((ROW()-13)/2),0)),IF(ISBLANK(OFFSET('9. METAS'!$T$20,INT((ROW()-14)/2),0)),"",OFFSET('9. METAS'!$T$20,INT((ROW()-14)/2),0)))</f>
        <v/>
      </c>
      <c r="M257" s="257" t="str">
        <f ca="1">IF(MOD(ROW()-13,2)=0,IF(ISBLANK(OFFSET('11. SEGUIMIENTO 2026'!$Q$14,INT((ROW()-13)/2),0)),"",OFFSET('11. SEGUIMIENTO 2026'!$Q$14,INT((ROW()-13)/2),0)),IF(ISBLANK(OFFSET('9. METAS'!$U$20,INT((ROW()-14)/2),0)),"",OFFSET('9. METAS'!$U$20,INT((ROW()-14)/2),0)))</f>
        <v/>
      </c>
      <c r="N257" s="1012" t="str">
        <f t="shared" ref="N257" ca="1" si="240">IFERROR(J257/J258,"ND")</f>
        <v>ND</v>
      </c>
      <c r="O257" s="1008" t="str">
        <f t="shared" ref="O257" ca="1" si="241">IFERROR(((J257+K257)/H257),"ND")</f>
        <v>ND</v>
      </c>
      <c r="P257" s="996"/>
    </row>
    <row r="258" spans="3:16">
      <c r="C258" s="1030"/>
      <c r="D258" s="1026"/>
      <c r="E258" s="1026"/>
      <c r="F258" s="1024"/>
      <c r="G258" s="1021"/>
      <c r="H258" s="1017"/>
      <c r="I258" s="1015"/>
      <c r="J258" s="255" t="str">
        <f ca="1">IF(MOD(ROW()-13,2)=0,IF(ISBLANK(OFFSET('11. SEGUIMIENTO 2026'!$N$14,INT((ROW()-13)/2),0)),"",OFFSET('11. SEGUIMIENTO 2026'!$N$14,INT((ROW()-13)/2),0)),IF(ISBLANK(OFFSET('9. METAS'!$R$20,INT((ROW()-14)/2),0)),"",OFFSET('9. METAS'!$R$20,INT((ROW()-14)/2),0)))</f>
        <v/>
      </c>
      <c r="K258" s="256" t="str">
        <f ca="1">IF(MOD(ROW()-13,2)=0,IF(ISBLANK(OFFSET('11. SEGUIMIENTO 2026'!$O$14,INT((ROW()-13)/2),0)),"",OFFSET('11. SEGUIMIENTO 2026'!$O$14,INT((ROW()-13)/2),0)),IF(ISBLANK(OFFSET('9. METAS'!$S$20,INT((ROW()-14)/2),0)),"",OFFSET('9. METAS'!$S$20,INT((ROW()-14)/2),0)))</f>
        <v/>
      </c>
      <c r="L258" s="256" t="str">
        <f ca="1">IF(MOD(ROW()-13,2)=0,IF(ISBLANK(OFFSET('11. SEGUIMIENTO 2026'!$P$14,INT((ROW()-13)/2),0)),"",OFFSET('11. SEGUIMIENTO 2026'!$P$14,INT((ROW()-13)/2),0)),IF(ISBLANK(OFFSET('9. METAS'!$T$20,INT((ROW()-14)/2),0)),"",OFFSET('9. METAS'!$T$20,INT((ROW()-14)/2),0)))</f>
        <v/>
      </c>
      <c r="M258" s="257" t="str">
        <f ca="1">IF(MOD(ROW()-13,2)=0,IF(ISBLANK(OFFSET('11. SEGUIMIENTO 2026'!$Q$14,INT((ROW()-13)/2),0)),"",OFFSET('11. SEGUIMIENTO 2026'!$Q$14,INT((ROW()-13)/2),0)),IF(ISBLANK(OFFSET('9. METAS'!$U$20,INT((ROW()-14)/2),0)),"",OFFSET('9. METAS'!$U$20,INT((ROW()-14)/2),0)))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017" t="str">
        <f ca="1">IF(ISBLANK(OFFSET('9. METAS'!$L$20,INT((ROW()-13)/2),0)),"",OFFSET('9. METAS'!$L$20,INT((ROW()-13)/2),0))</f>
        <v/>
      </c>
      <c r="I259" s="1014"/>
      <c r="J259" s="255" t="str">
        <f ca="1">IF(MOD(ROW()-13,2)=0,IF(ISBLANK(OFFSET('11. SEGUIMIENTO 2026'!$N$14,INT((ROW()-13)/2),0)),"",OFFSET('11. SEGUIMIENTO 2026'!$N$14,INT((ROW()-13)/2),0)),IF(ISBLANK(OFFSET('9. METAS'!$R$20,INT((ROW()-14)/2),0)),"",OFFSET('9. METAS'!$R$20,INT((ROW()-14)/2),0)))</f>
        <v/>
      </c>
      <c r="K259" s="256" t="str">
        <f ca="1">IF(MOD(ROW()-13,2)=0,IF(ISBLANK(OFFSET('11. SEGUIMIENTO 2026'!$O$14,INT((ROW()-13)/2),0)),"",OFFSET('11. SEGUIMIENTO 2026'!$O$14,INT((ROW()-13)/2),0)),IF(ISBLANK(OFFSET('9. METAS'!$S$20,INT((ROW()-14)/2),0)),"",OFFSET('9. METAS'!$S$20,INT((ROW()-14)/2),0)))</f>
        <v/>
      </c>
      <c r="L259" s="256" t="str">
        <f ca="1">IF(MOD(ROW()-13,2)=0,IF(ISBLANK(OFFSET('11. SEGUIMIENTO 2026'!$P$14,INT((ROW()-13)/2),0)),"",OFFSET('11. SEGUIMIENTO 2026'!$P$14,INT((ROW()-13)/2),0)),IF(ISBLANK(OFFSET('9. METAS'!$T$20,INT((ROW()-14)/2),0)),"",OFFSET('9. METAS'!$T$20,INT((ROW()-14)/2),0)))</f>
        <v/>
      </c>
      <c r="M259" s="257" t="str">
        <f ca="1">IF(MOD(ROW()-13,2)=0,IF(ISBLANK(OFFSET('11. SEGUIMIENTO 2026'!$Q$14,INT((ROW()-13)/2),0)),"",OFFSET('11. SEGUIMIENTO 2026'!$Q$14,INT((ROW()-13)/2),0)),IF(ISBLANK(OFFSET('9. METAS'!$U$20,INT((ROW()-14)/2),0)),"",OFFSET('9. METAS'!$U$20,INT((ROW()-14)/2),0)))</f>
        <v/>
      </c>
      <c r="N259" s="1012" t="str">
        <f t="shared" ref="N259" ca="1" si="242">IFERROR(J259/J260,"ND")</f>
        <v>ND</v>
      </c>
      <c r="O259" s="1008" t="str">
        <f t="shared" ref="O259" ca="1" si="243">IFERROR(((J259+K259)/H259),"ND")</f>
        <v>ND</v>
      </c>
      <c r="P259" s="996"/>
    </row>
    <row r="260" spans="3:16">
      <c r="C260" s="1030"/>
      <c r="D260" s="1026"/>
      <c r="E260" s="1026"/>
      <c r="F260" s="1024"/>
      <c r="G260" s="1021"/>
      <c r="H260" s="1017"/>
      <c r="I260" s="1015"/>
      <c r="J260" s="255" t="str">
        <f ca="1">IF(MOD(ROW()-13,2)=0,IF(ISBLANK(OFFSET('11. SEGUIMIENTO 2026'!$N$14,INT((ROW()-13)/2),0)),"",OFFSET('11. SEGUIMIENTO 2026'!$N$14,INT((ROW()-13)/2),0)),IF(ISBLANK(OFFSET('9. METAS'!$R$20,INT((ROW()-14)/2),0)),"",OFFSET('9. METAS'!$R$20,INT((ROW()-14)/2),0)))</f>
        <v/>
      </c>
      <c r="K260" s="256" t="str">
        <f ca="1">IF(MOD(ROW()-13,2)=0,IF(ISBLANK(OFFSET('11. SEGUIMIENTO 2026'!$O$14,INT((ROW()-13)/2),0)),"",OFFSET('11. SEGUIMIENTO 2026'!$O$14,INT((ROW()-13)/2),0)),IF(ISBLANK(OFFSET('9. METAS'!$S$20,INT((ROW()-14)/2),0)),"",OFFSET('9. METAS'!$S$20,INT((ROW()-14)/2),0)))</f>
        <v/>
      </c>
      <c r="L260" s="256" t="str">
        <f ca="1">IF(MOD(ROW()-13,2)=0,IF(ISBLANK(OFFSET('11. SEGUIMIENTO 2026'!$P$14,INT((ROW()-13)/2),0)),"",OFFSET('11. SEGUIMIENTO 2026'!$P$14,INT((ROW()-13)/2),0)),IF(ISBLANK(OFFSET('9. METAS'!$T$20,INT((ROW()-14)/2),0)),"",OFFSET('9. METAS'!$T$20,INT((ROW()-14)/2),0)))</f>
        <v/>
      </c>
      <c r="M260" s="257" t="str">
        <f ca="1">IF(MOD(ROW()-13,2)=0,IF(ISBLANK(OFFSET('11. SEGUIMIENTO 2026'!$Q$14,INT((ROW()-13)/2),0)),"",OFFSET('11. SEGUIMIENTO 2026'!$Q$14,INT((ROW()-13)/2),0)),IF(ISBLANK(OFFSET('9. METAS'!$U$20,INT((ROW()-14)/2),0)),"",OFFSET('9. METAS'!$U$20,INT((ROW()-14)/2),0)))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017" t="str">
        <f ca="1">IF(ISBLANK(OFFSET('9. METAS'!$L$20,INT((ROW()-13)/2),0)),"",OFFSET('9. METAS'!$L$20,INT((ROW()-13)/2),0))</f>
        <v/>
      </c>
      <c r="I261" s="1014"/>
      <c r="J261" s="255" t="str">
        <f ca="1">IF(MOD(ROW()-13,2)=0,IF(ISBLANK(OFFSET('11. SEGUIMIENTO 2026'!$N$14,INT((ROW()-13)/2),0)),"",OFFSET('11. SEGUIMIENTO 2026'!$N$14,INT((ROW()-13)/2),0)),IF(ISBLANK(OFFSET('9. METAS'!$R$20,INT((ROW()-14)/2),0)),"",OFFSET('9. METAS'!$R$20,INT((ROW()-14)/2),0)))</f>
        <v/>
      </c>
      <c r="K261" s="256" t="str">
        <f ca="1">IF(MOD(ROW()-13,2)=0,IF(ISBLANK(OFFSET('11. SEGUIMIENTO 2026'!$O$14,INT((ROW()-13)/2),0)),"",OFFSET('11. SEGUIMIENTO 2026'!$O$14,INT((ROW()-13)/2),0)),IF(ISBLANK(OFFSET('9. METAS'!$S$20,INT((ROW()-14)/2),0)),"",OFFSET('9. METAS'!$S$20,INT((ROW()-14)/2),0)))</f>
        <v/>
      </c>
      <c r="L261" s="256" t="str">
        <f ca="1">IF(MOD(ROW()-13,2)=0,IF(ISBLANK(OFFSET('11. SEGUIMIENTO 2026'!$P$14,INT((ROW()-13)/2),0)),"",OFFSET('11. SEGUIMIENTO 2026'!$P$14,INT((ROW()-13)/2),0)),IF(ISBLANK(OFFSET('9. METAS'!$T$20,INT((ROW()-14)/2),0)),"",OFFSET('9. METAS'!$T$20,INT((ROW()-14)/2),0)))</f>
        <v/>
      </c>
      <c r="M261" s="257" t="str">
        <f ca="1">IF(MOD(ROW()-13,2)=0,IF(ISBLANK(OFFSET('11. SEGUIMIENTO 2026'!$Q$14,INT((ROW()-13)/2),0)),"",OFFSET('11. SEGUIMIENTO 2026'!$Q$14,INT((ROW()-13)/2),0)),IF(ISBLANK(OFFSET('9. METAS'!$U$20,INT((ROW()-14)/2),0)),"",OFFSET('9. METAS'!$U$20,INT((ROW()-14)/2),0)))</f>
        <v/>
      </c>
      <c r="N261" s="1012" t="str">
        <f t="shared" ref="N261" ca="1" si="244">IFERROR(J261/J262,"ND")</f>
        <v>ND</v>
      </c>
      <c r="O261" s="1008" t="str">
        <f t="shared" ref="O261" ca="1" si="245">IFERROR(((J261+K261)/H261),"ND")</f>
        <v>ND</v>
      </c>
      <c r="P261" s="996"/>
    </row>
    <row r="262" spans="3:16">
      <c r="C262" s="1030"/>
      <c r="D262" s="1026"/>
      <c r="E262" s="1026"/>
      <c r="F262" s="1024"/>
      <c r="G262" s="1021"/>
      <c r="H262" s="1017"/>
      <c r="I262" s="1015"/>
      <c r="J262" s="255" t="str">
        <f ca="1">IF(MOD(ROW()-13,2)=0,IF(ISBLANK(OFFSET('11. SEGUIMIENTO 2026'!$N$14,INT((ROW()-13)/2),0)),"",OFFSET('11. SEGUIMIENTO 2026'!$N$14,INT((ROW()-13)/2),0)),IF(ISBLANK(OFFSET('9. METAS'!$R$20,INT((ROW()-14)/2),0)),"",OFFSET('9. METAS'!$R$20,INT((ROW()-14)/2),0)))</f>
        <v/>
      </c>
      <c r="K262" s="256" t="str">
        <f ca="1">IF(MOD(ROW()-13,2)=0,IF(ISBLANK(OFFSET('11. SEGUIMIENTO 2026'!$O$14,INT((ROW()-13)/2),0)),"",OFFSET('11. SEGUIMIENTO 2026'!$O$14,INT((ROW()-13)/2),0)),IF(ISBLANK(OFFSET('9. METAS'!$S$20,INT((ROW()-14)/2),0)),"",OFFSET('9. METAS'!$S$20,INT((ROW()-14)/2),0)))</f>
        <v/>
      </c>
      <c r="L262" s="256" t="str">
        <f ca="1">IF(MOD(ROW()-13,2)=0,IF(ISBLANK(OFFSET('11. SEGUIMIENTO 2026'!$P$14,INT((ROW()-13)/2),0)),"",OFFSET('11. SEGUIMIENTO 2026'!$P$14,INT((ROW()-13)/2),0)),IF(ISBLANK(OFFSET('9. METAS'!$T$20,INT((ROW()-14)/2),0)),"",OFFSET('9. METAS'!$T$20,INT((ROW()-14)/2),0)))</f>
        <v/>
      </c>
      <c r="M262" s="257" t="str">
        <f ca="1">IF(MOD(ROW()-13,2)=0,IF(ISBLANK(OFFSET('11. SEGUIMIENTO 2026'!$Q$14,INT((ROW()-13)/2),0)),"",OFFSET('11. SEGUIMIENTO 2026'!$Q$14,INT((ROW()-13)/2),0)),IF(ISBLANK(OFFSET('9. METAS'!$U$20,INT((ROW()-14)/2),0)),"",OFFSET('9. METAS'!$U$20,INT((ROW()-14)/2),0)))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017" t="str">
        <f ca="1">IF(ISBLANK(OFFSET('9. METAS'!$L$20,INT((ROW()-13)/2),0)),"",OFFSET('9. METAS'!$L$20,INT((ROW()-13)/2),0))</f>
        <v/>
      </c>
      <c r="I263" s="1014"/>
      <c r="J263" s="255" t="str">
        <f ca="1">IF(MOD(ROW()-13,2)=0,IF(ISBLANK(OFFSET('11. SEGUIMIENTO 2026'!$N$14,INT((ROW()-13)/2),0)),"",OFFSET('11. SEGUIMIENTO 2026'!$N$14,INT((ROW()-13)/2),0)),IF(ISBLANK(OFFSET('9. METAS'!$R$20,INT((ROW()-14)/2),0)),"",OFFSET('9. METAS'!$R$20,INT((ROW()-14)/2),0)))</f>
        <v/>
      </c>
      <c r="K263" s="256" t="str">
        <f ca="1">IF(MOD(ROW()-13,2)=0,IF(ISBLANK(OFFSET('11. SEGUIMIENTO 2026'!$O$14,INT((ROW()-13)/2),0)),"",OFFSET('11. SEGUIMIENTO 2026'!$O$14,INT((ROW()-13)/2),0)),IF(ISBLANK(OFFSET('9. METAS'!$S$20,INT((ROW()-14)/2),0)),"",OFFSET('9. METAS'!$S$20,INT((ROW()-14)/2),0)))</f>
        <v/>
      </c>
      <c r="L263" s="256" t="str">
        <f ca="1">IF(MOD(ROW()-13,2)=0,IF(ISBLANK(OFFSET('11. SEGUIMIENTO 2026'!$P$14,INT((ROW()-13)/2),0)),"",OFFSET('11. SEGUIMIENTO 2026'!$P$14,INT((ROW()-13)/2),0)),IF(ISBLANK(OFFSET('9. METAS'!$T$20,INT((ROW()-14)/2),0)),"",OFFSET('9. METAS'!$T$20,INT((ROW()-14)/2),0)))</f>
        <v/>
      </c>
      <c r="M263" s="257" t="str">
        <f ca="1">IF(MOD(ROW()-13,2)=0,IF(ISBLANK(OFFSET('11. SEGUIMIENTO 2026'!$Q$14,INT((ROW()-13)/2),0)),"",OFFSET('11. SEGUIMIENTO 2026'!$Q$14,INT((ROW()-13)/2),0)),IF(ISBLANK(OFFSET('9. METAS'!$U$20,INT((ROW()-14)/2),0)),"",OFFSET('9. METAS'!$U$20,INT((ROW()-14)/2),0)))</f>
        <v/>
      </c>
      <c r="N263" s="1012" t="str">
        <f t="shared" ref="N263" ca="1" si="246">IFERROR(J263/J264,"ND")</f>
        <v>ND</v>
      </c>
      <c r="O263" s="1008" t="str">
        <f t="shared" ref="O263" ca="1" si="247">IFERROR(((J263+K263)/H263),"ND")</f>
        <v>ND</v>
      </c>
      <c r="P263" s="996"/>
    </row>
    <row r="264" spans="3:16">
      <c r="C264" s="1030"/>
      <c r="D264" s="1026"/>
      <c r="E264" s="1026"/>
      <c r="F264" s="1024"/>
      <c r="G264" s="1021"/>
      <c r="H264" s="1017"/>
      <c r="I264" s="1015"/>
      <c r="J264" s="255" t="str">
        <f ca="1">IF(MOD(ROW()-13,2)=0,IF(ISBLANK(OFFSET('11. SEGUIMIENTO 2026'!$N$14,INT((ROW()-13)/2),0)),"",OFFSET('11. SEGUIMIENTO 2026'!$N$14,INT((ROW()-13)/2),0)),IF(ISBLANK(OFFSET('9. METAS'!$R$20,INT((ROW()-14)/2),0)),"",OFFSET('9. METAS'!$R$20,INT((ROW()-14)/2),0)))</f>
        <v/>
      </c>
      <c r="K264" s="256" t="str">
        <f ca="1">IF(MOD(ROW()-13,2)=0,IF(ISBLANK(OFFSET('11. SEGUIMIENTO 2026'!$O$14,INT((ROW()-13)/2),0)),"",OFFSET('11. SEGUIMIENTO 2026'!$O$14,INT((ROW()-13)/2),0)),IF(ISBLANK(OFFSET('9. METAS'!$S$20,INT((ROW()-14)/2),0)),"",OFFSET('9. METAS'!$S$20,INT((ROW()-14)/2),0)))</f>
        <v/>
      </c>
      <c r="L264" s="256" t="str">
        <f ca="1">IF(MOD(ROW()-13,2)=0,IF(ISBLANK(OFFSET('11. SEGUIMIENTO 2026'!$P$14,INT((ROW()-13)/2),0)),"",OFFSET('11. SEGUIMIENTO 2026'!$P$14,INT((ROW()-13)/2),0)),IF(ISBLANK(OFFSET('9. METAS'!$T$20,INT((ROW()-14)/2),0)),"",OFFSET('9. METAS'!$T$20,INT((ROW()-14)/2),0)))</f>
        <v/>
      </c>
      <c r="M264" s="257" t="str">
        <f ca="1">IF(MOD(ROW()-13,2)=0,IF(ISBLANK(OFFSET('11. SEGUIMIENTO 2026'!$Q$14,INT((ROW()-13)/2),0)),"",OFFSET('11. SEGUIMIENTO 2026'!$Q$14,INT((ROW()-13)/2),0)),IF(ISBLANK(OFFSET('9. METAS'!$U$20,INT((ROW()-14)/2),0)),"",OFFSET('9. METAS'!$U$20,INT((ROW()-14)/2),0)))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017" t="str">
        <f ca="1">IF(ISBLANK(OFFSET('9. METAS'!$L$20,INT((ROW()-13)/2),0)),"",OFFSET('9. METAS'!$L$20,INT((ROW()-13)/2),0))</f>
        <v/>
      </c>
      <c r="I265" s="1014"/>
      <c r="J265" s="255" t="str">
        <f ca="1">IF(MOD(ROW()-13,2)=0,IF(ISBLANK(OFFSET('11. SEGUIMIENTO 2026'!$N$14,INT((ROW()-13)/2),0)),"",OFFSET('11. SEGUIMIENTO 2026'!$N$14,INT((ROW()-13)/2),0)),IF(ISBLANK(OFFSET('9. METAS'!$R$20,INT((ROW()-14)/2),0)),"",OFFSET('9. METAS'!$R$20,INT((ROW()-14)/2),0)))</f>
        <v/>
      </c>
      <c r="K265" s="256" t="str">
        <f ca="1">IF(MOD(ROW()-13,2)=0,IF(ISBLANK(OFFSET('11. SEGUIMIENTO 2026'!$O$14,INT((ROW()-13)/2),0)),"",OFFSET('11. SEGUIMIENTO 2026'!$O$14,INT((ROW()-13)/2),0)),IF(ISBLANK(OFFSET('9. METAS'!$S$20,INT((ROW()-14)/2),0)),"",OFFSET('9. METAS'!$S$20,INT((ROW()-14)/2),0)))</f>
        <v/>
      </c>
      <c r="L265" s="256" t="str">
        <f ca="1">IF(MOD(ROW()-13,2)=0,IF(ISBLANK(OFFSET('11. SEGUIMIENTO 2026'!$P$14,INT((ROW()-13)/2),0)),"",OFFSET('11. SEGUIMIENTO 2026'!$P$14,INT((ROW()-13)/2),0)),IF(ISBLANK(OFFSET('9. METAS'!$T$20,INT((ROW()-14)/2),0)),"",OFFSET('9. METAS'!$T$20,INT((ROW()-14)/2),0)))</f>
        <v/>
      </c>
      <c r="M265" s="257" t="str">
        <f ca="1">IF(MOD(ROW()-13,2)=0,IF(ISBLANK(OFFSET('11. SEGUIMIENTO 2026'!$Q$14,INT((ROW()-13)/2),0)),"",OFFSET('11. SEGUIMIENTO 2026'!$Q$14,INT((ROW()-13)/2),0)),IF(ISBLANK(OFFSET('9. METAS'!$U$20,INT((ROW()-14)/2),0)),"",OFFSET('9. METAS'!$U$20,INT((ROW()-14)/2),0)))</f>
        <v/>
      </c>
      <c r="N265" s="1012" t="str">
        <f t="shared" ref="N265" ca="1" si="248">IFERROR(J265/J266,"ND")</f>
        <v>ND</v>
      </c>
      <c r="O265" s="1008" t="str">
        <f t="shared" ref="O265" ca="1" si="249">IFERROR(((J265+K265)/H265),"ND")</f>
        <v>ND</v>
      </c>
      <c r="P265" s="996"/>
    </row>
    <row r="266" spans="3:16">
      <c r="C266" s="1030"/>
      <c r="D266" s="1026"/>
      <c r="E266" s="1026"/>
      <c r="F266" s="1024"/>
      <c r="G266" s="1021"/>
      <c r="H266" s="1017"/>
      <c r="I266" s="1015"/>
      <c r="J266" s="255" t="str">
        <f ca="1">IF(MOD(ROW()-13,2)=0,IF(ISBLANK(OFFSET('11. SEGUIMIENTO 2026'!$N$14,INT((ROW()-13)/2),0)),"",OFFSET('11. SEGUIMIENTO 2026'!$N$14,INT((ROW()-13)/2),0)),IF(ISBLANK(OFFSET('9. METAS'!$R$20,INT((ROW()-14)/2),0)),"",OFFSET('9. METAS'!$R$20,INT((ROW()-14)/2),0)))</f>
        <v/>
      </c>
      <c r="K266" s="256" t="str">
        <f ca="1">IF(MOD(ROW()-13,2)=0,IF(ISBLANK(OFFSET('11. SEGUIMIENTO 2026'!$O$14,INT((ROW()-13)/2),0)),"",OFFSET('11. SEGUIMIENTO 2026'!$O$14,INT((ROW()-13)/2),0)),IF(ISBLANK(OFFSET('9. METAS'!$S$20,INT((ROW()-14)/2),0)),"",OFFSET('9. METAS'!$S$20,INT((ROW()-14)/2),0)))</f>
        <v/>
      </c>
      <c r="L266" s="256" t="str">
        <f ca="1">IF(MOD(ROW()-13,2)=0,IF(ISBLANK(OFFSET('11. SEGUIMIENTO 2026'!$P$14,INT((ROW()-13)/2),0)),"",OFFSET('11. SEGUIMIENTO 2026'!$P$14,INT((ROW()-13)/2),0)),IF(ISBLANK(OFFSET('9. METAS'!$T$20,INT((ROW()-14)/2),0)),"",OFFSET('9. METAS'!$T$20,INT((ROW()-14)/2),0)))</f>
        <v/>
      </c>
      <c r="M266" s="257" t="str">
        <f ca="1">IF(MOD(ROW()-13,2)=0,IF(ISBLANK(OFFSET('11. SEGUIMIENTO 2026'!$Q$14,INT((ROW()-13)/2),0)),"",OFFSET('11. SEGUIMIENTO 2026'!$Q$14,INT((ROW()-13)/2),0)),IF(ISBLANK(OFFSET('9. METAS'!$U$20,INT((ROW()-14)/2),0)),"",OFFSET('9. METAS'!$U$20,INT((ROW()-14)/2),0)))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017" t="str">
        <f ca="1">IF(ISBLANK(OFFSET('9. METAS'!$L$20,INT((ROW()-13)/2),0)),"",OFFSET('9. METAS'!$L$20,INT((ROW()-13)/2),0))</f>
        <v/>
      </c>
      <c r="I267" s="1014"/>
      <c r="J267" s="255" t="str">
        <f ca="1">IF(MOD(ROW()-13,2)=0,IF(ISBLANK(OFFSET('11. SEGUIMIENTO 2026'!$N$14,INT((ROW()-13)/2),0)),"",OFFSET('11. SEGUIMIENTO 2026'!$N$14,INT((ROW()-13)/2),0)),IF(ISBLANK(OFFSET('9. METAS'!$R$20,INT((ROW()-14)/2),0)),"",OFFSET('9. METAS'!$R$20,INT((ROW()-14)/2),0)))</f>
        <v/>
      </c>
      <c r="K267" s="256" t="str">
        <f ca="1">IF(MOD(ROW()-13,2)=0,IF(ISBLANK(OFFSET('11. SEGUIMIENTO 2026'!$O$14,INT((ROW()-13)/2),0)),"",OFFSET('11. SEGUIMIENTO 2026'!$O$14,INT((ROW()-13)/2),0)),IF(ISBLANK(OFFSET('9. METAS'!$S$20,INT((ROW()-14)/2),0)),"",OFFSET('9. METAS'!$S$20,INT((ROW()-14)/2),0)))</f>
        <v/>
      </c>
      <c r="L267" s="256" t="str">
        <f ca="1">IF(MOD(ROW()-13,2)=0,IF(ISBLANK(OFFSET('11. SEGUIMIENTO 2026'!$P$14,INT((ROW()-13)/2),0)),"",OFFSET('11. SEGUIMIENTO 2026'!$P$14,INT((ROW()-13)/2),0)),IF(ISBLANK(OFFSET('9. METAS'!$T$20,INT((ROW()-14)/2),0)),"",OFFSET('9. METAS'!$T$20,INT((ROW()-14)/2),0)))</f>
        <v/>
      </c>
      <c r="M267" s="257" t="str">
        <f ca="1">IF(MOD(ROW()-13,2)=0,IF(ISBLANK(OFFSET('11. SEGUIMIENTO 2026'!$Q$14,INT((ROW()-13)/2),0)),"",OFFSET('11. SEGUIMIENTO 2026'!$Q$14,INT((ROW()-13)/2),0)),IF(ISBLANK(OFFSET('9. METAS'!$U$20,INT((ROW()-14)/2),0)),"",OFFSET('9. METAS'!$U$20,INT((ROW()-14)/2),0)))</f>
        <v/>
      </c>
      <c r="N267" s="1012" t="str">
        <f t="shared" ref="N267" ca="1" si="250">IFERROR(J267/J268,"ND")</f>
        <v>ND</v>
      </c>
      <c r="O267" s="1008" t="str">
        <f t="shared" ref="O267" ca="1" si="251">IFERROR(((J267+K267)/H267),"ND")</f>
        <v>ND</v>
      </c>
      <c r="P267" s="996"/>
    </row>
    <row r="268" spans="3:16">
      <c r="C268" s="1030"/>
      <c r="D268" s="1026"/>
      <c r="E268" s="1026"/>
      <c r="F268" s="1024"/>
      <c r="G268" s="1021"/>
      <c r="H268" s="1017"/>
      <c r="I268" s="1015"/>
      <c r="J268" s="255" t="str">
        <f ca="1">IF(MOD(ROW()-13,2)=0,IF(ISBLANK(OFFSET('11. SEGUIMIENTO 2026'!$N$14,INT((ROW()-13)/2),0)),"",OFFSET('11. SEGUIMIENTO 2026'!$N$14,INT((ROW()-13)/2),0)),IF(ISBLANK(OFFSET('9. METAS'!$R$20,INT((ROW()-14)/2),0)),"",OFFSET('9. METAS'!$R$20,INT((ROW()-14)/2),0)))</f>
        <v/>
      </c>
      <c r="K268" s="256" t="str">
        <f ca="1">IF(MOD(ROW()-13,2)=0,IF(ISBLANK(OFFSET('11. SEGUIMIENTO 2026'!$O$14,INT((ROW()-13)/2),0)),"",OFFSET('11. SEGUIMIENTO 2026'!$O$14,INT((ROW()-13)/2),0)),IF(ISBLANK(OFFSET('9. METAS'!$S$20,INT((ROW()-14)/2),0)),"",OFFSET('9. METAS'!$S$20,INT((ROW()-14)/2),0)))</f>
        <v/>
      </c>
      <c r="L268" s="256" t="str">
        <f ca="1">IF(MOD(ROW()-13,2)=0,IF(ISBLANK(OFFSET('11. SEGUIMIENTO 2026'!$P$14,INT((ROW()-13)/2),0)),"",OFFSET('11. SEGUIMIENTO 2026'!$P$14,INT((ROW()-13)/2),0)),IF(ISBLANK(OFFSET('9. METAS'!$T$20,INT((ROW()-14)/2),0)),"",OFFSET('9. METAS'!$T$20,INT((ROW()-14)/2),0)))</f>
        <v/>
      </c>
      <c r="M268" s="257" t="str">
        <f ca="1">IF(MOD(ROW()-13,2)=0,IF(ISBLANK(OFFSET('11. SEGUIMIENTO 2026'!$Q$14,INT((ROW()-13)/2),0)),"",OFFSET('11. SEGUIMIENTO 2026'!$Q$14,INT((ROW()-13)/2),0)),IF(ISBLANK(OFFSET('9. METAS'!$U$20,INT((ROW()-14)/2),0)),"",OFFSET('9. METAS'!$U$20,INT((ROW()-14)/2),0)))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017" t="str">
        <f ca="1">IF(ISBLANK(OFFSET('9. METAS'!$L$20,INT((ROW()-13)/2),0)),"",OFFSET('9. METAS'!$L$20,INT((ROW()-13)/2),0))</f>
        <v/>
      </c>
      <c r="I269" s="1014"/>
      <c r="J269" s="255" t="str">
        <f ca="1">IF(MOD(ROW()-13,2)=0,IF(ISBLANK(OFFSET('11. SEGUIMIENTO 2026'!$N$14,INT((ROW()-13)/2),0)),"",OFFSET('11. SEGUIMIENTO 2026'!$N$14,INT((ROW()-13)/2),0)),IF(ISBLANK(OFFSET('9. METAS'!$R$20,INT((ROW()-14)/2),0)),"",OFFSET('9. METAS'!$R$20,INT((ROW()-14)/2),0)))</f>
        <v/>
      </c>
      <c r="K269" s="256" t="str">
        <f ca="1">IF(MOD(ROW()-13,2)=0,IF(ISBLANK(OFFSET('11. SEGUIMIENTO 2026'!$O$14,INT((ROW()-13)/2),0)),"",OFFSET('11. SEGUIMIENTO 2026'!$O$14,INT((ROW()-13)/2),0)),IF(ISBLANK(OFFSET('9. METAS'!$S$20,INT((ROW()-14)/2),0)),"",OFFSET('9. METAS'!$S$20,INT((ROW()-14)/2),0)))</f>
        <v/>
      </c>
      <c r="L269" s="256" t="str">
        <f ca="1">IF(MOD(ROW()-13,2)=0,IF(ISBLANK(OFFSET('11. SEGUIMIENTO 2026'!$P$14,INT((ROW()-13)/2),0)),"",OFFSET('11. SEGUIMIENTO 2026'!$P$14,INT((ROW()-13)/2),0)),IF(ISBLANK(OFFSET('9. METAS'!$T$20,INT((ROW()-14)/2),0)),"",OFFSET('9. METAS'!$T$20,INT((ROW()-14)/2),0)))</f>
        <v/>
      </c>
      <c r="M269" s="257" t="str">
        <f ca="1">IF(MOD(ROW()-13,2)=0,IF(ISBLANK(OFFSET('11. SEGUIMIENTO 2026'!$Q$14,INT((ROW()-13)/2),0)),"",OFFSET('11. SEGUIMIENTO 2026'!$Q$14,INT((ROW()-13)/2),0)),IF(ISBLANK(OFFSET('9. METAS'!$U$20,INT((ROW()-14)/2),0)),"",OFFSET('9. METAS'!$U$20,INT((ROW()-14)/2),0)))</f>
        <v/>
      </c>
      <c r="N269" s="1012" t="str">
        <f t="shared" ref="N269" ca="1" si="252">IFERROR(J269/J270,"ND")</f>
        <v>ND</v>
      </c>
      <c r="O269" s="1008" t="str">
        <f t="shared" ref="O269" ca="1" si="253">IFERROR(((J269+K269)/H269),"ND")</f>
        <v>ND</v>
      </c>
      <c r="P269" s="996"/>
    </row>
    <row r="270" spans="3:16">
      <c r="C270" s="1030"/>
      <c r="D270" s="1026"/>
      <c r="E270" s="1026"/>
      <c r="F270" s="1024"/>
      <c r="G270" s="1021"/>
      <c r="H270" s="1017"/>
      <c r="I270" s="1015"/>
      <c r="J270" s="255" t="str">
        <f ca="1">IF(MOD(ROW()-13,2)=0,IF(ISBLANK(OFFSET('11. SEGUIMIENTO 2026'!$N$14,INT((ROW()-13)/2),0)),"",OFFSET('11. SEGUIMIENTO 2026'!$N$14,INT((ROW()-13)/2),0)),IF(ISBLANK(OFFSET('9. METAS'!$R$20,INT((ROW()-14)/2),0)),"",OFFSET('9. METAS'!$R$20,INT((ROW()-14)/2),0)))</f>
        <v/>
      </c>
      <c r="K270" s="256" t="str">
        <f ca="1">IF(MOD(ROW()-13,2)=0,IF(ISBLANK(OFFSET('11. SEGUIMIENTO 2026'!$O$14,INT((ROW()-13)/2),0)),"",OFFSET('11. SEGUIMIENTO 2026'!$O$14,INT((ROW()-13)/2),0)),IF(ISBLANK(OFFSET('9. METAS'!$S$20,INT((ROW()-14)/2),0)),"",OFFSET('9. METAS'!$S$20,INT((ROW()-14)/2),0)))</f>
        <v/>
      </c>
      <c r="L270" s="256" t="str">
        <f ca="1">IF(MOD(ROW()-13,2)=0,IF(ISBLANK(OFFSET('11. SEGUIMIENTO 2026'!$P$14,INT((ROW()-13)/2),0)),"",OFFSET('11. SEGUIMIENTO 2026'!$P$14,INT((ROW()-13)/2),0)),IF(ISBLANK(OFFSET('9. METAS'!$T$20,INT((ROW()-14)/2),0)),"",OFFSET('9. METAS'!$T$20,INT((ROW()-14)/2),0)))</f>
        <v/>
      </c>
      <c r="M270" s="257" t="str">
        <f ca="1">IF(MOD(ROW()-13,2)=0,IF(ISBLANK(OFFSET('11. SEGUIMIENTO 2026'!$Q$14,INT((ROW()-13)/2),0)),"",OFFSET('11. SEGUIMIENTO 2026'!$Q$14,INT((ROW()-13)/2),0)),IF(ISBLANK(OFFSET('9. METAS'!$U$20,INT((ROW()-14)/2),0)),"",OFFSET('9. METAS'!$U$20,INT((ROW()-14)/2),0)))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017" t="str">
        <f ca="1">IF(ISBLANK(OFFSET('9. METAS'!$L$20,INT((ROW()-13)/2),0)),"",OFFSET('9. METAS'!$L$20,INT((ROW()-13)/2),0))</f>
        <v/>
      </c>
      <c r="I271" s="1014"/>
      <c r="J271" s="255" t="str">
        <f ca="1">IF(MOD(ROW()-13,2)=0,IF(ISBLANK(OFFSET('11. SEGUIMIENTO 2026'!$N$14,INT((ROW()-13)/2),0)),"",OFFSET('11. SEGUIMIENTO 2026'!$N$14,INT((ROW()-13)/2),0)),IF(ISBLANK(OFFSET('9. METAS'!$R$20,INT((ROW()-14)/2),0)),"",OFFSET('9. METAS'!$R$20,INT((ROW()-14)/2),0)))</f>
        <v/>
      </c>
      <c r="K271" s="256" t="str">
        <f ca="1">IF(MOD(ROW()-13,2)=0,IF(ISBLANK(OFFSET('11. SEGUIMIENTO 2026'!$O$14,INT((ROW()-13)/2),0)),"",OFFSET('11. SEGUIMIENTO 2026'!$O$14,INT((ROW()-13)/2),0)),IF(ISBLANK(OFFSET('9. METAS'!$S$20,INT((ROW()-14)/2),0)),"",OFFSET('9. METAS'!$S$20,INT((ROW()-14)/2),0)))</f>
        <v/>
      </c>
      <c r="L271" s="256" t="str">
        <f ca="1">IF(MOD(ROW()-13,2)=0,IF(ISBLANK(OFFSET('11. SEGUIMIENTO 2026'!$P$14,INT((ROW()-13)/2),0)),"",OFFSET('11. SEGUIMIENTO 2026'!$P$14,INT((ROW()-13)/2),0)),IF(ISBLANK(OFFSET('9. METAS'!$T$20,INT((ROW()-14)/2),0)),"",OFFSET('9. METAS'!$T$20,INT((ROW()-14)/2),0)))</f>
        <v/>
      </c>
      <c r="M271" s="257" t="str">
        <f ca="1">IF(MOD(ROW()-13,2)=0,IF(ISBLANK(OFFSET('11. SEGUIMIENTO 2026'!$Q$14,INT((ROW()-13)/2),0)),"",OFFSET('11. SEGUIMIENTO 2026'!$Q$14,INT((ROW()-13)/2),0)),IF(ISBLANK(OFFSET('9. METAS'!$U$20,INT((ROW()-14)/2),0)),"",OFFSET('9. METAS'!$U$20,INT((ROW()-14)/2),0)))</f>
        <v/>
      </c>
      <c r="N271" s="1012" t="str">
        <f t="shared" ref="N271" ca="1" si="254">IFERROR(J271/J272,"ND")</f>
        <v>ND</v>
      </c>
      <c r="O271" s="1008" t="str">
        <f t="shared" ref="O271" ca="1" si="255">IFERROR(((J271+K271)/H271),"ND")</f>
        <v>ND</v>
      </c>
      <c r="P271" s="996"/>
    </row>
    <row r="272" spans="3:16">
      <c r="C272" s="1030"/>
      <c r="D272" s="1026"/>
      <c r="E272" s="1026"/>
      <c r="F272" s="1024"/>
      <c r="G272" s="1021"/>
      <c r="H272" s="1017"/>
      <c r="I272" s="1015"/>
      <c r="J272" s="255" t="str">
        <f ca="1">IF(MOD(ROW()-13,2)=0,IF(ISBLANK(OFFSET('11. SEGUIMIENTO 2026'!$N$14,INT((ROW()-13)/2),0)),"",OFFSET('11. SEGUIMIENTO 2026'!$N$14,INT((ROW()-13)/2),0)),IF(ISBLANK(OFFSET('9. METAS'!$R$20,INT((ROW()-14)/2),0)),"",OFFSET('9. METAS'!$R$20,INT((ROW()-14)/2),0)))</f>
        <v/>
      </c>
      <c r="K272" s="256" t="str">
        <f ca="1">IF(MOD(ROW()-13,2)=0,IF(ISBLANK(OFFSET('11. SEGUIMIENTO 2026'!$O$14,INT((ROW()-13)/2),0)),"",OFFSET('11. SEGUIMIENTO 2026'!$O$14,INT((ROW()-13)/2),0)),IF(ISBLANK(OFFSET('9. METAS'!$S$20,INT((ROW()-14)/2),0)),"",OFFSET('9. METAS'!$S$20,INT((ROW()-14)/2),0)))</f>
        <v/>
      </c>
      <c r="L272" s="256" t="str">
        <f ca="1">IF(MOD(ROW()-13,2)=0,IF(ISBLANK(OFFSET('11. SEGUIMIENTO 2026'!$P$14,INT((ROW()-13)/2),0)),"",OFFSET('11. SEGUIMIENTO 2026'!$P$14,INT((ROW()-13)/2),0)),IF(ISBLANK(OFFSET('9. METAS'!$T$20,INT((ROW()-14)/2),0)),"",OFFSET('9. METAS'!$T$20,INT((ROW()-14)/2),0)))</f>
        <v/>
      </c>
      <c r="M272" s="257" t="str">
        <f ca="1">IF(MOD(ROW()-13,2)=0,IF(ISBLANK(OFFSET('11. SEGUIMIENTO 2026'!$Q$14,INT((ROW()-13)/2),0)),"",OFFSET('11. SEGUIMIENTO 2026'!$Q$14,INT((ROW()-13)/2),0)),IF(ISBLANK(OFFSET('9. METAS'!$U$20,INT((ROW()-14)/2),0)),"",OFFSET('9. METAS'!$U$20,INT((ROW()-14)/2),0)))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017" t="str">
        <f ca="1">IF(ISBLANK(OFFSET('9. METAS'!$L$20,INT((ROW()-13)/2),0)),"",OFFSET('9. METAS'!$L$20,INT((ROW()-13)/2),0))</f>
        <v/>
      </c>
      <c r="I273" s="1014"/>
      <c r="J273" s="255" t="str">
        <f ca="1">IF(MOD(ROW()-13,2)=0,IF(ISBLANK(OFFSET('11. SEGUIMIENTO 2026'!$N$14,INT((ROW()-13)/2),0)),"",OFFSET('11. SEGUIMIENTO 2026'!$N$14,INT((ROW()-13)/2),0)),IF(ISBLANK(OFFSET('9. METAS'!$R$20,INT((ROW()-14)/2),0)),"",OFFSET('9. METAS'!$R$20,INT((ROW()-14)/2),0)))</f>
        <v/>
      </c>
      <c r="K273" s="256" t="str">
        <f ca="1">IF(MOD(ROW()-13,2)=0,IF(ISBLANK(OFFSET('11. SEGUIMIENTO 2026'!$O$14,INT((ROW()-13)/2),0)),"",OFFSET('11. SEGUIMIENTO 2026'!$O$14,INT((ROW()-13)/2),0)),IF(ISBLANK(OFFSET('9. METAS'!$S$20,INT((ROW()-14)/2),0)),"",OFFSET('9. METAS'!$S$20,INT((ROW()-14)/2),0)))</f>
        <v/>
      </c>
      <c r="L273" s="256" t="str">
        <f ca="1">IF(MOD(ROW()-13,2)=0,IF(ISBLANK(OFFSET('11. SEGUIMIENTO 2026'!$P$14,INT((ROW()-13)/2),0)),"",OFFSET('11. SEGUIMIENTO 2026'!$P$14,INT((ROW()-13)/2),0)),IF(ISBLANK(OFFSET('9. METAS'!$T$20,INT((ROW()-14)/2),0)),"",OFFSET('9. METAS'!$T$20,INT((ROW()-14)/2),0)))</f>
        <v/>
      </c>
      <c r="M273" s="257" t="str">
        <f ca="1">IF(MOD(ROW()-13,2)=0,IF(ISBLANK(OFFSET('11. SEGUIMIENTO 2026'!$Q$14,INT((ROW()-13)/2),0)),"",OFFSET('11. SEGUIMIENTO 2026'!$Q$14,INT((ROW()-13)/2),0)),IF(ISBLANK(OFFSET('9. METAS'!$U$20,INT((ROW()-14)/2),0)),"",OFFSET('9. METAS'!$U$20,INT((ROW()-14)/2),0)))</f>
        <v/>
      </c>
      <c r="N273" s="1012" t="str">
        <f t="shared" ref="N273" ca="1" si="256">IFERROR(J273/J274,"ND")</f>
        <v>ND</v>
      </c>
      <c r="O273" s="1008" t="str">
        <f t="shared" ref="O273" ca="1" si="257">IFERROR(((J273+K273)/H273),"ND")</f>
        <v>ND</v>
      </c>
      <c r="P273" s="996"/>
    </row>
    <row r="274" spans="3:16">
      <c r="C274" s="1030"/>
      <c r="D274" s="1026"/>
      <c r="E274" s="1026"/>
      <c r="F274" s="1024"/>
      <c r="G274" s="1021"/>
      <c r="H274" s="1017"/>
      <c r="I274" s="1015"/>
      <c r="J274" s="255" t="str">
        <f ca="1">IF(MOD(ROW()-13,2)=0,IF(ISBLANK(OFFSET('11. SEGUIMIENTO 2026'!$N$14,INT((ROW()-13)/2),0)),"",OFFSET('11. SEGUIMIENTO 2026'!$N$14,INT((ROW()-13)/2),0)),IF(ISBLANK(OFFSET('9. METAS'!$R$20,INT((ROW()-14)/2),0)),"",OFFSET('9. METAS'!$R$20,INT((ROW()-14)/2),0)))</f>
        <v/>
      </c>
      <c r="K274" s="256" t="str">
        <f ca="1">IF(MOD(ROW()-13,2)=0,IF(ISBLANK(OFFSET('11. SEGUIMIENTO 2026'!$O$14,INT((ROW()-13)/2),0)),"",OFFSET('11. SEGUIMIENTO 2026'!$O$14,INT((ROW()-13)/2),0)),IF(ISBLANK(OFFSET('9. METAS'!$S$20,INT((ROW()-14)/2),0)),"",OFFSET('9. METAS'!$S$20,INT((ROW()-14)/2),0)))</f>
        <v/>
      </c>
      <c r="L274" s="256" t="str">
        <f ca="1">IF(MOD(ROW()-13,2)=0,IF(ISBLANK(OFFSET('11. SEGUIMIENTO 2026'!$P$14,INT((ROW()-13)/2),0)),"",OFFSET('11. SEGUIMIENTO 2026'!$P$14,INT((ROW()-13)/2),0)),IF(ISBLANK(OFFSET('9. METAS'!$T$20,INT((ROW()-14)/2),0)),"",OFFSET('9. METAS'!$T$20,INT((ROW()-14)/2),0)))</f>
        <v/>
      </c>
      <c r="M274" s="257" t="str">
        <f ca="1">IF(MOD(ROW()-13,2)=0,IF(ISBLANK(OFFSET('11. SEGUIMIENTO 2026'!$Q$14,INT((ROW()-13)/2),0)),"",OFFSET('11. SEGUIMIENTO 2026'!$Q$14,INT((ROW()-13)/2),0)),IF(ISBLANK(OFFSET('9. METAS'!$U$20,INT((ROW()-14)/2),0)),"",OFFSET('9. METAS'!$U$20,INT((ROW()-14)/2),0)))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017" t="str">
        <f ca="1">IF(ISBLANK(OFFSET('9. METAS'!$L$20,INT((ROW()-13)/2),0)),"",OFFSET('9. METAS'!$L$20,INT((ROW()-13)/2),0))</f>
        <v/>
      </c>
      <c r="I275" s="1014"/>
      <c r="J275" s="255" t="str">
        <f ca="1">IF(MOD(ROW()-13,2)=0,IF(ISBLANK(OFFSET('11. SEGUIMIENTO 2026'!$N$14,INT((ROW()-13)/2),0)),"",OFFSET('11. SEGUIMIENTO 2026'!$N$14,INT((ROW()-13)/2),0)),IF(ISBLANK(OFFSET('9. METAS'!$R$20,INT((ROW()-14)/2),0)),"",OFFSET('9. METAS'!$R$20,INT((ROW()-14)/2),0)))</f>
        <v/>
      </c>
      <c r="K275" s="256" t="str">
        <f ca="1">IF(MOD(ROW()-13,2)=0,IF(ISBLANK(OFFSET('11. SEGUIMIENTO 2026'!$O$14,INT((ROW()-13)/2),0)),"",OFFSET('11. SEGUIMIENTO 2026'!$O$14,INT((ROW()-13)/2),0)),IF(ISBLANK(OFFSET('9. METAS'!$S$20,INT((ROW()-14)/2),0)),"",OFFSET('9. METAS'!$S$20,INT((ROW()-14)/2),0)))</f>
        <v/>
      </c>
      <c r="L275" s="256" t="str">
        <f ca="1">IF(MOD(ROW()-13,2)=0,IF(ISBLANK(OFFSET('11. SEGUIMIENTO 2026'!$P$14,INT((ROW()-13)/2),0)),"",OFFSET('11. SEGUIMIENTO 2026'!$P$14,INT((ROW()-13)/2),0)),IF(ISBLANK(OFFSET('9. METAS'!$T$20,INT((ROW()-14)/2),0)),"",OFFSET('9. METAS'!$T$20,INT((ROW()-14)/2),0)))</f>
        <v/>
      </c>
      <c r="M275" s="257" t="str">
        <f ca="1">IF(MOD(ROW()-13,2)=0,IF(ISBLANK(OFFSET('11. SEGUIMIENTO 2026'!$Q$14,INT((ROW()-13)/2),0)),"",OFFSET('11. SEGUIMIENTO 2026'!$Q$14,INT((ROW()-13)/2),0)),IF(ISBLANK(OFFSET('9. METAS'!$U$20,INT((ROW()-14)/2),0)),"",OFFSET('9. METAS'!$U$20,INT((ROW()-14)/2),0)))</f>
        <v/>
      </c>
      <c r="N275" s="1012" t="str">
        <f t="shared" ref="N275" ca="1" si="258">IFERROR(J275/J276,"ND")</f>
        <v>ND</v>
      </c>
      <c r="O275" s="1008" t="str">
        <f t="shared" ref="O275" ca="1" si="259">IFERROR(((J275+K275)/H275),"ND")</f>
        <v>ND</v>
      </c>
      <c r="P275" s="996"/>
    </row>
    <row r="276" spans="3:16">
      <c r="C276" s="1030"/>
      <c r="D276" s="1026"/>
      <c r="E276" s="1026"/>
      <c r="F276" s="1024"/>
      <c r="G276" s="1021"/>
      <c r="H276" s="1017"/>
      <c r="I276" s="1015"/>
      <c r="J276" s="255" t="str">
        <f ca="1">IF(MOD(ROW()-13,2)=0,IF(ISBLANK(OFFSET('11. SEGUIMIENTO 2026'!$N$14,INT((ROW()-13)/2),0)),"",OFFSET('11. SEGUIMIENTO 2026'!$N$14,INT((ROW()-13)/2),0)),IF(ISBLANK(OFFSET('9. METAS'!$R$20,INT((ROW()-14)/2),0)),"",OFFSET('9. METAS'!$R$20,INT((ROW()-14)/2),0)))</f>
        <v/>
      </c>
      <c r="K276" s="256" t="str">
        <f ca="1">IF(MOD(ROW()-13,2)=0,IF(ISBLANK(OFFSET('11. SEGUIMIENTO 2026'!$O$14,INT((ROW()-13)/2),0)),"",OFFSET('11. SEGUIMIENTO 2026'!$O$14,INT((ROW()-13)/2),0)),IF(ISBLANK(OFFSET('9. METAS'!$S$20,INT((ROW()-14)/2),0)),"",OFFSET('9. METAS'!$S$20,INT((ROW()-14)/2),0)))</f>
        <v/>
      </c>
      <c r="L276" s="256" t="str">
        <f ca="1">IF(MOD(ROW()-13,2)=0,IF(ISBLANK(OFFSET('11. SEGUIMIENTO 2026'!$P$14,INT((ROW()-13)/2),0)),"",OFFSET('11. SEGUIMIENTO 2026'!$P$14,INT((ROW()-13)/2),0)),IF(ISBLANK(OFFSET('9. METAS'!$T$20,INT((ROW()-14)/2),0)),"",OFFSET('9. METAS'!$T$20,INT((ROW()-14)/2),0)))</f>
        <v/>
      </c>
      <c r="M276" s="257" t="str">
        <f ca="1">IF(MOD(ROW()-13,2)=0,IF(ISBLANK(OFFSET('11. SEGUIMIENTO 2026'!$Q$14,INT((ROW()-13)/2),0)),"",OFFSET('11. SEGUIMIENTO 2026'!$Q$14,INT((ROW()-13)/2),0)),IF(ISBLANK(OFFSET('9. METAS'!$U$20,INT((ROW()-14)/2),0)),"",OFFSET('9. METAS'!$U$20,INT((ROW()-14)/2),0)))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017" t="str">
        <f ca="1">IF(ISBLANK(OFFSET('9. METAS'!$L$20,INT((ROW()-13)/2),0)),"",OFFSET('9. METAS'!$L$20,INT((ROW()-13)/2),0))</f>
        <v/>
      </c>
      <c r="I277" s="1014"/>
      <c r="J277" s="255" t="str">
        <f ca="1">IF(MOD(ROW()-13,2)=0,IF(ISBLANK(OFFSET('11. SEGUIMIENTO 2026'!$N$14,INT((ROW()-13)/2),0)),"",OFFSET('11. SEGUIMIENTO 2026'!$N$14,INT((ROW()-13)/2),0)),IF(ISBLANK(OFFSET('9. METAS'!$R$20,INT((ROW()-14)/2),0)),"",OFFSET('9. METAS'!$R$20,INT((ROW()-14)/2),0)))</f>
        <v/>
      </c>
      <c r="K277" s="256" t="str">
        <f ca="1">IF(MOD(ROW()-13,2)=0,IF(ISBLANK(OFFSET('11. SEGUIMIENTO 2026'!$O$14,INT((ROW()-13)/2),0)),"",OFFSET('11. SEGUIMIENTO 2026'!$O$14,INT((ROW()-13)/2),0)),IF(ISBLANK(OFFSET('9. METAS'!$S$20,INT((ROW()-14)/2),0)),"",OFFSET('9. METAS'!$S$20,INT((ROW()-14)/2),0)))</f>
        <v/>
      </c>
      <c r="L277" s="256" t="str">
        <f ca="1">IF(MOD(ROW()-13,2)=0,IF(ISBLANK(OFFSET('11. SEGUIMIENTO 2026'!$P$14,INT((ROW()-13)/2),0)),"",OFFSET('11. SEGUIMIENTO 2026'!$P$14,INT((ROW()-13)/2),0)),IF(ISBLANK(OFFSET('9. METAS'!$T$20,INT((ROW()-14)/2),0)),"",OFFSET('9. METAS'!$T$20,INT((ROW()-14)/2),0)))</f>
        <v/>
      </c>
      <c r="M277" s="257" t="str">
        <f ca="1">IF(MOD(ROW()-13,2)=0,IF(ISBLANK(OFFSET('11. SEGUIMIENTO 2026'!$Q$14,INT((ROW()-13)/2),0)),"",OFFSET('11. SEGUIMIENTO 2026'!$Q$14,INT((ROW()-13)/2),0)),IF(ISBLANK(OFFSET('9. METAS'!$U$20,INT((ROW()-14)/2),0)),"",OFFSET('9. METAS'!$U$20,INT((ROW()-14)/2),0)))</f>
        <v/>
      </c>
      <c r="N277" s="1012" t="str">
        <f t="shared" ref="N277" ca="1" si="260">IFERROR(J277/J278,"ND")</f>
        <v>ND</v>
      </c>
      <c r="O277" s="1008" t="str">
        <f t="shared" ref="O277" ca="1" si="261">IFERROR(((J277+K277)/H277),"ND")</f>
        <v>ND</v>
      </c>
      <c r="P277" s="996"/>
    </row>
    <row r="278" spans="3:16">
      <c r="C278" s="1030"/>
      <c r="D278" s="1026"/>
      <c r="E278" s="1026"/>
      <c r="F278" s="1024"/>
      <c r="G278" s="1021"/>
      <c r="H278" s="1017"/>
      <c r="I278" s="1015"/>
      <c r="J278" s="255" t="str">
        <f ca="1">IF(MOD(ROW()-13,2)=0,IF(ISBLANK(OFFSET('11. SEGUIMIENTO 2026'!$N$14,INT((ROW()-13)/2),0)),"",OFFSET('11. SEGUIMIENTO 2026'!$N$14,INT((ROW()-13)/2),0)),IF(ISBLANK(OFFSET('9. METAS'!$R$20,INT((ROW()-14)/2),0)),"",OFFSET('9. METAS'!$R$20,INT((ROW()-14)/2),0)))</f>
        <v/>
      </c>
      <c r="K278" s="256" t="str">
        <f ca="1">IF(MOD(ROW()-13,2)=0,IF(ISBLANK(OFFSET('11. SEGUIMIENTO 2026'!$O$14,INT((ROW()-13)/2),0)),"",OFFSET('11. SEGUIMIENTO 2026'!$O$14,INT((ROW()-13)/2),0)),IF(ISBLANK(OFFSET('9. METAS'!$S$20,INT((ROW()-14)/2),0)),"",OFFSET('9. METAS'!$S$20,INT((ROW()-14)/2),0)))</f>
        <v/>
      </c>
      <c r="L278" s="256" t="str">
        <f ca="1">IF(MOD(ROW()-13,2)=0,IF(ISBLANK(OFFSET('11. SEGUIMIENTO 2026'!$P$14,INT((ROW()-13)/2),0)),"",OFFSET('11. SEGUIMIENTO 2026'!$P$14,INT((ROW()-13)/2),0)),IF(ISBLANK(OFFSET('9. METAS'!$T$20,INT((ROW()-14)/2),0)),"",OFFSET('9. METAS'!$T$20,INT((ROW()-14)/2),0)))</f>
        <v/>
      </c>
      <c r="M278" s="257" t="str">
        <f ca="1">IF(MOD(ROW()-13,2)=0,IF(ISBLANK(OFFSET('11. SEGUIMIENTO 2026'!$Q$14,INT((ROW()-13)/2),0)),"",OFFSET('11. SEGUIMIENTO 2026'!$Q$14,INT((ROW()-13)/2),0)),IF(ISBLANK(OFFSET('9. METAS'!$U$20,INT((ROW()-14)/2),0)),"",OFFSET('9. METAS'!$U$20,INT((ROW()-14)/2),0)))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017" t="str">
        <f ca="1">IF(ISBLANK(OFFSET('9. METAS'!$L$20,INT((ROW()-13)/2),0)),"",OFFSET('9. METAS'!$L$20,INT((ROW()-13)/2),0))</f>
        <v/>
      </c>
      <c r="I279" s="1014"/>
      <c r="J279" s="255" t="str">
        <f ca="1">IF(MOD(ROW()-13,2)=0,IF(ISBLANK(OFFSET('11. SEGUIMIENTO 2026'!$N$14,INT((ROW()-13)/2),0)),"",OFFSET('11. SEGUIMIENTO 2026'!$N$14,INT((ROW()-13)/2),0)),IF(ISBLANK(OFFSET('9. METAS'!$R$20,INT((ROW()-14)/2),0)),"",OFFSET('9. METAS'!$R$20,INT((ROW()-14)/2),0)))</f>
        <v/>
      </c>
      <c r="K279" s="256" t="str">
        <f ca="1">IF(MOD(ROW()-13,2)=0,IF(ISBLANK(OFFSET('11. SEGUIMIENTO 2026'!$O$14,INT((ROW()-13)/2),0)),"",OFFSET('11. SEGUIMIENTO 2026'!$O$14,INT((ROW()-13)/2),0)),IF(ISBLANK(OFFSET('9. METAS'!$S$20,INT((ROW()-14)/2),0)),"",OFFSET('9. METAS'!$S$20,INT((ROW()-14)/2),0)))</f>
        <v/>
      </c>
      <c r="L279" s="256" t="str">
        <f ca="1">IF(MOD(ROW()-13,2)=0,IF(ISBLANK(OFFSET('11. SEGUIMIENTO 2026'!$P$14,INT((ROW()-13)/2),0)),"",OFFSET('11. SEGUIMIENTO 2026'!$P$14,INT((ROW()-13)/2),0)),IF(ISBLANK(OFFSET('9. METAS'!$T$20,INT((ROW()-14)/2),0)),"",OFFSET('9. METAS'!$T$20,INT((ROW()-14)/2),0)))</f>
        <v/>
      </c>
      <c r="M279" s="257" t="str">
        <f ca="1">IF(MOD(ROW()-13,2)=0,IF(ISBLANK(OFFSET('11. SEGUIMIENTO 2026'!$Q$14,INT((ROW()-13)/2),0)),"",OFFSET('11. SEGUIMIENTO 2026'!$Q$14,INT((ROW()-13)/2),0)),IF(ISBLANK(OFFSET('9. METAS'!$U$20,INT((ROW()-14)/2),0)),"",OFFSET('9. METAS'!$U$20,INT((ROW()-14)/2),0)))</f>
        <v/>
      </c>
      <c r="N279" s="1012" t="str">
        <f t="shared" ref="N279" ca="1" si="262">IFERROR(J279/J280,"ND")</f>
        <v>ND</v>
      </c>
      <c r="O279" s="1008" t="str">
        <f t="shared" ref="O279" ca="1" si="263">IFERROR(((J279+K279)/H279),"ND")</f>
        <v>ND</v>
      </c>
      <c r="P279" s="996"/>
    </row>
    <row r="280" spans="3:16">
      <c r="C280" s="1030"/>
      <c r="D280" s="1026"/>
      <c r="E280" s="1026"/>
      <c r="F280" s="1024"/>
      <c r="G280" s="1021"/>
      <c r="H280" s="1017"/>
      <c r="I280" s="1015"/>
      <c r="J280" s="255" t="str">
        <f ca="1">IF(MOD(ROW()-13,2)=0,IF(ISBLANK(OFFSET('11. SEGUIMIENTO 2026'!$N$14,INT((ROW()-13)/2),0)),"",OFFSET('11. SEGUIMIENTO 2026'!$N$14,INT((ROW()-13)/2),0)),IF(ISBLANK(OFFSET('9. METAS'!$R$20,INT((ROW()-14)/2),0)),"",OFFSET('9. METAS'!$R$20,INT((ROW()-14)/2),0)))</f>
        <v/>
      </c>
      <c r="K280" s="256" t="str">
        <f ca="1">IF(MOD(ROW()-13,2)=0,IF(ISBLANK(OFFSET('11. SEGUIMIENTO 2026'!$O$14,INT((ROW()-13)/2),0)),"",OFFSET('11. SEGUIMIENTO 2026'!$O$14,INT((ROW()-13)/2),0)),IF(ISBLANK(OFFSET('9. METAS'!$S$20,INT((ROW()-14)/2),0)),"",OFFSET('9. METAS'!$S$20,INT((ROW()-14)/2),0)))</f>
        <v/>
      </c>
      <c r="L280" s="256" t="str">
        <f ca="1">IF(MOD(ROW()-13,2)=0,IF(ISBLANK(OFFSET('11. SEGUIMIENTO 2026'!$P$14,INT((ROW()-13)/2),0)),"",OFFSET('11. SEGUIMIENTO 2026'!$P$14,INT((ROW()-13)/2),0)),IF(ISBLANK(OFFSET('9. METAS'!$T$20,INT((ROW()-14)/2),0)),"",OFFSET('9. METAS'!$T$20,INT((ROW()-14)/2),0)))</f>
        <v/>
      </c>
      <c r="M280" s="257" t="str">
        <f ca="1">IF(MOD(ROW()-13,2)=0,IF(ISBLANK(OFFSET('11. SEGUIMIENTO 2026'!$Q$14,INT((ROW()-13)/2),0)),"",OFFSET('11. SEGUIMIENTO 2026'!$Q$14,INT((ROW()-13)/2),0)),IF(ISBLANK(OFFSET('9. METAS'!$U$20,INT((ROW()-14)/2),0)),"",OFFSET('9. METAS'!$U$20,INT((ROW()-14)/2),0)))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017" t="str">
        <f ca="1">IF(ISBLANK(OFFSET('9. METAS'!$L$20,INT((ROW()-13)/2),0)),"",OFFSET('9. METAS'!$L$20,INT((ROW()-13)/2),0))</f>
        <v/>
      </c>
      <c r="I281" s="1014"/>
      <c r="J281" s="255" t="str">
        <f ca="1">IF(MOD(ROW()-13,2)=0,IF(ISBLANK(OFFSET('11. SEGUIMIENTO 2026'!$N$14,INT((ROW()-13)/2),0)),"",OFFSET('11. SEGUIMIENTO 2026'!$N$14,INT((ROW()-13)/2),0)),IF(ISBLANK(OFFSET('9. METAS'!$R$20,INT((ROW()-14)/2),0)),"",OFFSET('9. METAS'!$R$20,INT((ROW()-14)/2),0)))</f>
        <v/>
      </c>
      <c r="K281" s="256" t="str">
        <f ca="1">IF(MOD(ROW()-13,2)=0,IF(ISBLANK(OFFSET('11. SEGUIMIENTO 2026'!$O$14,INT((ROW()-13)/2),0)),"",OFFSET('11. SEGUIMIENTO 2026'!$O$14,INT((ROW()-13)/2),0)),IF(ISBLANK(OFFSET('9. METAS'!$S$20,INT((ROW()-14)/2),0)),"",OFFSET('9. METAS'!$S$20,INT((ROW()-14)/2),0)))</f>
        <v/>
      </c>
      <c r="L281" s="256" t="str">
        <f ca="1">IF(MOD(ROW()-13,2)=0,IF(ISBLANK(OFFSET('11. SEGUIMIENTO 2026'!$P$14,INT((ROW()-13)/2),0)),"",OFFSET('11. SEGUIMIENTO 2026'!$P$14,INT((ROW()-13)/2),0)),IF(ISBLANK(OFFSET('9. METAS'!$T$20,INT((ROW()-14)/2),0)),"",OFFSET('9. METAS'!$T$20,INT((ROW()-14)/2),0)))</f>
        <v/>
      </c>
      <c r="M281" s="257" t="str">
        <f ca="1">IF(MOD(ROW()-13,2)=0,IF(ISBLANK(OFFSET('11. SEGUIMIENTO 2026'!$Q$14,INT((ROW()-13)/2),0)),"",OFFSET('11. SEGUIMIENTO 2026'!$Q$14,INT((ROW()-13)/2),0)),IF(ISBLANK(OFFSET('9. METAS'!$U$20,INT((ROW()-14)/2),0)),"",OFFSET('9. METAS'!$U$20,INT((ROW()-14)/2),0)))</f>
        <v/>
      </c>
      <c r="N281" s="1012" t="str">
        <f t="shared" ref="N281" ca="1" si="264">IFERROR(J281/J282,"ND")</f>
        <v>ND</v>
      </c>
      <c r="O281" s="1008" t="str">
        <f t="shared" ref="O281" ca="1" si="265">IFERROR(((J281+K281)/H281),"ND")</f>
        <v>ND</v>
      </c>
      <c r="P281" s="996"/>
    </row>
    <row r="282" spans="3:16">
      <c r="C282" s="1030"/>
      <c r="D282" s="1026"/>
      <c r="E282" s="1026"/>
      <c r="F282" s="1024"/>
      <c r="G282" s="1021"/>
      <c r="H282" s="1017"/>
      <c r="I282" s="1015"/>
      <c r="J282" s="255" t="str">
        <f ca="1">IF(MOD(ROW()-13,2)=0,IF(ISBLANK(OFFSET('11. SEGUIMIENTO 2026'!$N$14,INT((ROW()-13)/2),0)),"",OFFSET('11. SEGUIMIENTO 2026'!$N$14,INT((ROW()-13)/2),0)),IF(ISBLANK(OFFSET('9. METAS'!$R$20,INT((ROW()-14)/2),0)),"",OFFSET('9. METAS'!$R$20,INT((ROW()-14)/2),0)))</f>
        <v/>
      </c>
      <c r="K282" s="256" t="str">
        <f ca="1">IF(MOD(ROW()-13,2)=0,IF(ISBLANK(OFFSET('11. SEGUIMIENTO 2026'!$O$14,INT((ROW()-13)/2),0)),"",OFFSET('11. SEGUIMIENTO 2026'!$O$14,INT((ROW()-13)/2),0)),IF(ISBLANK(OFFSET('9. METAS'!$S$20,INT((ROW()-14)/2),0)),"",OFFSET('9. METAS'!$S$20,INT((ROW()-14)/2),0)))</f>
        <v/>
      </c>
      <c r="L282" s="256" t="str">
        <f ca="1">IF(MOD(ROW()-13,2)=0,IF(ISBLANK(OFFSET('11. SEGUIMIENTO 2026'!$P$14,INT((ROW()-13)/2),0)),"",OFFSET('11. SEGUIMIENTO 2026'!$P$14,INT((ROW()-13)/2),0)),IF(ISBLANK(OFFSET('9. METAS'!$T$20,INT((ROW()-14)/2),0)),"",OFFSET('9. METAS'!$T$20,INT((ROW()-14)/2),0)))</f>
        <v/>
      </c>
      <c r="M282" s="257" t="str">
        <f ca="1">IF(MOD(ROW()-13,2)=0,IF(ISBLANK(OFFSET('11. SEGUIMIENTO 2026'!$Q$14,INT((ROW()-13)/2),0)),"",OFFSET('11. SEGUIMIENTO 2026'!$Q$14,INT((ROW()-13)/2),0)),IF(ISBLANK(OFFSET('9. METAS'!$U$20,INT((ROW()-14)/2),0)),"",OFFSET('9. METAS'!$U$20,INT((ROW()-14)/2),0)))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017" t="str">
        <f ca="1">IF(ISBLANK(OFFSET('9. METAS'!$L$20,INT((ROW()-13)/2),0)),"",OFFSET('9. METAS'!$L$20,INT((ROW()-13)/2),0))</f>
        <v/>
      </c>
      <c r="I283" s="1014"/>
      <c r="J283" s="255" t="str">
        <f ca="1">IF(MOD(ROW()-13,2)=0,IF(ISBLANK(OFFSET('11. SEGUIMIENTO 2026'!$N$14,INT((ROW()-13)/2),0)),"",OFFSET('11. SEGUIMIENTO 2026'!$N$14,INT((ROW()-13)/2),0)),IF(ISBLANK(OFFSET('9. METAS'!$R$20,INT((ROW()-14)/2),0)),"",OFFSET('9. METAS'!$R$20,INT((ROW()-14)/2),0)))</f>
        <v/>
      </c>
      <c r="K283" s="256" t="str">
        <f ca="1">IF(MOD(ROW()-13,2)=0,IF(ISBLANK(OFFSET('11. SEGUIMIENTO 2026'!$O$14,INT((ROW()-13)/2),0)),"",OFFSET('11. SEGUIMIENTO 2026'!$O$14,INT((ROW()-13)/2),0)),IF(ISBLANK(OFFSET('9. METAS'!$S$20,INT((ROW()-14)/2),0)),"",OFFSET('9. METAS'!$S$20,INT((ROW()-14)/2),0)))</f>
        <v/>
      </c>
      <c r="L283" s="256" t="str">
        <f ca="1">IF(MOD(ROW()-13,2)=0,IF(ISBLANK(OFFSET('11. SEGUIMIENTO 2026'!$P$14,INT((ROW()-13)/2),0)),"",OFFSET('11. SEGUIMIENTO 2026'!$P$14,INT((ROW()-13)/2),0)),IF(ISBLANK(OFFSET('9. METAS'!$T$20,INT((ROW()-14)/2),0)),"",OFFSET('9. METAS'!$T$20,INT((ROW()-14)/2),0)))</f>
        <v/>
      </c>
      <c r="M283" s="257" t="str">
        <f ca="1">IF(MOD(ROW()-13,2)=0,IF(ISBLANK(OFFSET('11. SEGUIMIENTO 2026'!$Q$14,INT((ROW()-13)/2),0)),"",OFFSET('11. SEGUIMIENTO 2026'!$Q$14,INT((ROW()-13)/2),0)),IF(ISBLANK(OFFSET('9. METAS'!$U$20,INT((ROW()-14)/2),0)),"",OFFSET('9. METAS'!$U$20,INT((ROW()-14)/2),0)))</f>
        <v/>
      </c>
      <c r="N283" s="1012" t="str">
        <f t="shared" ref="N283" ca="1" si="266">IFERROR(J283/J284,"ND")</f>
        <v>ND</v>
      </c>
      <c r="O283" s="1008" t="str">
        <f t="shared" ref="O283" ca="1" si="267">IFERROR(((J283+K283)/H283),"ND")</f>
        <v>ND</v>
      </c>
      <c r="P283" s="996"/>
    </row>
    <row r="284" spans="3:16">
      <c r="C284" s="1030"/>
      <c r="D284" s="1026"/>
      <c r="E284" s="1026"/>
      <c r="F284" s="1024"/>
      <c r="G284" s="1021"/>
      <c r="H284" s="1017"/>
      <c r="I284" s="1015"/>
      <c r="J284" s="255" t="str">
        <f ca="1">IF(MOD(ROW()-13,2)=0,IF(ISBLANK(OFFSET('11. SEGUIMIENTO 2026'!$N$14,INT((ROW()-13)/2),0)),"",OFFSET('11. SEGUIMIENTO 2026'!$N$14,INT((ROW()-13)/2),0)),IF(ISBLANK(OFFSET('9. METAS'!$R$20,INT((ROW()-14)/2),0)),"",OFFSET('9. METAS'!$R$20,INT((ROW()-14)/2),0)))</f>
        <v/>
      </c>
      <c r="K284" s="256" t="str">
        <f ca="1">IF(MOD(ROW()-13,2)=0,IF(ISBLANK(OFFSET('11. SEGUIMIENTO 2026'!$O$14,INT((ROW()-13)/2),0)),"",OFFSET('11. SEGUIMIENTO 2026'!$O$14,INT((ROW()-13)/2),0)),IF(ISBLANK(OFFSET('9. METAS'!$S$20,INT((ROW()-14)/2),0)),"",OFFSET('9. METAS'!$S$20,INT((ROW()-14)/2),0)))</f>
        <v/>
      </c>
      <c r="L284" s="256" t="str">
        <f ca="1">IF(MOD(ROW()-13,2)=0,IF(ISBLANK(OFFSET('11. SEGUIMIENTO 2026'!$P$14,INT((ROW()-13)/2),0)),"",OFFSET('11. SEGUIMIENTO 2026'!$P$14,INT((ROW()-13)/2),0)),IF(ISBLANK(OFFSET('9. METAS'!$T$20,INT((ROW()-14)/2),0)),"",OFFSET('9. METAS'!$T$20,INT((ROW()-14)/2),0)))</f>
        <v/>
      </c>
      <c r="M284" s="257" t="str">
        <f ca="1">IF(MOD(ROW()-13,2)=0,IF(ISBLANK(OFFSET('11. SEGUIMIENTO 2026'!$Q$14,INT((ROW()-13)/2),0)),"",OFFSET('11. SEGUIMIENTO 2026'!$Q$14,INT((ROW()-13)/2),0)),IF(ISBLANK(OFFSET('9. METAS'!$U$20,INT((ROW()-14)/2),0)),"",OFFSET('9. METAS'!$U$20,INT((ROW()-14)/2),0)))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017" t="str">
        <f ca="1">IF(ISBLANK(OFFSET('9. METAS'!$L$20,INT((ROW()-13)/2),0)),"",OFFSET('9. METAS'!$L$20,INT((ROW()-13)/2),0))</f>
        <v/>
      </c>
      <c r="I285" s="1014"/>
      <c r="J285" s="255" t="str">
        <f ca="1">IF(MOD(ROW()-13,2)=0,IF(ISBLANK(OFFSET('11. SEGUIMIENTO 2026'!$N$14,INT((ROW()-13)/2),0)),"",OFFSET('11. SEGUIMIENTO 2026'!$N$14,INT((ROW()-13)/2),0)),IF(ISBLANK(OFFSET('9. METAS'!$R$20,INT((ROW()-14)/2),0)),"",OFFSET('9. METAS'!$R$20,INT((ROW()-14)/2),0)))</f>
        <v/>
      </c>
      <c r="K285" s="256" t="str">
        <f ca="1">IF(MOD(ROW()-13,2)=0,IF(ISBLANK(OFFSET('11. SEGUIMIENTO 2026'!$O$14,INT((ROW()-13)/2),0)),"",OFFSET('11. SEGUIMIENTO 2026'!$O$14,INT((ROW()-13)/2),0)),IF(ISBLANK(OFFSET('9. METAS'!$S$20,INT((ROW()-14)/2),0)),"",OFFSET('9. METAS'!$S$20,INT((ROW()-14)/2),0)))</f>
        <v/>
      </c>
      <c r="L285" s="256" t="str">
        <f ca="1">IF(MOD(ROW()-13,2)=0,IF(ISBLANK(OFFSET('11. SEGUIMIENTO 2026'!$P$14,INT((ROW()-13)/2),0)),"",OFFSET('11. SEGUIMIENTO 2026'!$P$14,INT((ROW()-13)/2),0)),IF(ISBLANK(OFFSET('9. METAS'!$T$20,INT((ROW()-14)/2),0)),"",OFFSET('9. METAS'!$T$20,INT((ROW()-14)/2),0)))</f>
        <v/>
      </c>
      <c r="M285" s="257" t="str">
        <f ca="1">IF(MOD(ROW()-13,2)=0,IF(ISBLANK(OFFSET('11. SEGUIMIENTO 2026'!$Q$14,INT((ROW()-13)/2),0)),"",OFFSET('11. SEGUIMIENTO 2026'!$Q$14,INT((ROW()-13)/2),0)),IF(ISBLANK(OFFSET('9. METAS'!$U$20,INT((ROW()-14)/2),0)),"",OFFSET('9. METAS'!$U$20,INT((ROW()-14)/2),0)))</f>
        <v/>
      </c>
      <c r="N285" s="1012" t="str">
        <f t="shared" ref="N285" ca="1" si="268">IFERROR(J285/J286,"ND")</f>
        <v>ND</v>
      </c>
      <c r="O285" s="1008" t="str">
        <f t="shared" ref="O285" ca="1" si="269">IFERROR(((J285+K285)/H285),"ND")</f>
        <v>ND</v>
      </c>
      <c r="P285" s="996"/>
    </row>
    <row r="286" spans="3:16">
      <c r="C286" s="1030"/>
      <c r="D286" s="1026"/>
      <c r="E286" s="1026"/>
      <c r="F286" s="1024"/>
      <c r="G286" s="1021"/>
      <c r="H286" s="1017"/>
      <c r="I286" s="1015"/>
      <c r="J286" s="255" t="str">
        <f ca="1">IF(MOD(ROW()-13,2)=0,IF(ISBLANK(OFFSET('11. SEGUIMIENTO 2026'!$N$14,INT((ROW()-13)/2),0)),"",OFFSET('11. SEGUIMIENTO 2026'!$N$14,INT((ROW()-13)/2),0)),IF(ISBLANK(OFFSET('9. METAS'!$R$20,INT((ROW()-14)/2),0)),"",OFFSET('9. METAS'!$R$20,INT((ROW()-14)/2),0)))</f>
        <v/>
      </c>
      <c r="K286" s="256" t="str">
        <f ca="1">IF(MOD(ROW()-13,2)=0,IF(ISBLANK(OFFSET('11. SEGUIMIENTO 2026'!$O$14,INT((ROW()-13)/2),0)),"",OFFSET('11. SEGUIMIENTO 2026'!$O$14,INT((ROW()-13)/2),0)),IF(ISBLANK(OFFSET('9. METAS'!$S$20,INT((ROW()-14)/2),0)),"",OFFSET('9. METAS'!$S$20,INT((ROW()-14)/2),0)))</f>
        <v/>
      </c>
      <c r="L286" s="256" t="str">
        <f ca="1">IF(MOD(ROW()-13,2)=0,IF(ISBLANK(OFFSET('11. SEGUIMIENTO 2026'!$P$14,INT((ROW()-13)/2),0)),"",OFFSET('11. SEGUIMIENTO 2026'!$P$14,INT((ROW()-13)/2),0)),IF(ISBLANK(OFFSET('9. METAS'!$T$20,INT((ROW()-14)/2),0)),"",OFFSET('9. METAS'!$T$20,INT((ROW()-14)/2),0)))</f>
        <v/>
      </c>
      <c r="M286" s="257" t="str">
        <f ca="1">IF(MOD(ROW()-13,2)=0,IF(ISBLANK(OFFSET('11. SEGUIMIENTO 2026'!$Q$14,INT((ROW()-13)/2),0)),"",OFFSET('11. SEGUIMIENTO 2026'!$Q$14,INT((ROW()-13)/2),0)),IF(ISBLANK(OFFSET('9. METAS'!$U$20,INT((ROW()-14)/2),0)),"",OFFSET('9. METAS'!$U$20,INT((ROW()-14)/2),0)))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017" t="str">
        <f ca="1">IF(ISBLANK(OFFSET('9. METAS'!$L$20,INT((ROW()-13)/2),0)),"",OFFSET('9. METAS'!$L$20,INT((ROW()-13)/2),0))</f>
        <v/>
      </c>
      <c r="I287" s="1014"/>
      <c r="J287" s="255" t="str">
        <f ca="1">IF(MOD(ROW()-13,2)=0,IF(ISBLANK(OFFSET('11. SEGUIMIENTO 2026'!$N$14,INT((ROW()-13)/2),0)),"",OFFSET('11. SEGUIMIENTO 2026'!$N$14,INT((ROW()-13)/2),0)),IF(ISBLANK(OFFSET('9. METAS'!$R$20,INT((ROW()-14)/2),0)),"",OFFSET('9. METAS'!$R$20,INT((ROW()-14)/2),0)))</f>
        <v/>
      </c>
      <c r="K287" s="256" t="str">
        <f ca="1">IF(MOD(ROW()-13,2)=0,IF(ISBLANK(OFFSET('11. SEGUIMIENTO 2026'!$O$14,INT((ROW()-13)/2),0)),"",OFFSET('11. SEGUIMIENTO 2026'!$O$14,INT((ROW()-13)/2),0)),IF(ISBLANK(OFFSET('9. METAS'!$S$20,INT((ROW()-14)/2),0)),"",OFFSET('9. METAS'!$S$20,INT((ROW()-14)/2),0)))</f>
        <v/>
      </c>
      <c r="L287" s="256" t="str">
        <f ca="1">IF(MOD(ROW()-13,2)=0,IF(ISBLANK(OFFSET('11. SEGUIMIENTO 2026'!$P$14,INT((ROW()-13)/2),0)),"",OFFSET('11. SEGUIMIENTO 2026'!$P$14,INT((ROW()-13)/2),0)),IF(ISBLANK(OFFSET('9. METAS'!$T$20,INT((ROW()-14)/2),0)),"",OFFSET('9. METAS'!$T$20,INT((ROW()-14)/2),0)))</f>
        <v/>
      </c>
      <c r="M287" s="257" t="str">
        <f ca="1">IF(MOD(ROW()-13,2)=0,IF(ISBLANK(OFFSET('11. SEGUIMIENTO 2026'!$Q$14,INT((ROW()-13)/2),0)),"",OFFSET('11. SEGUIMIENTO 2026'!$Q$14,INT((ROW()-13)/2),0)),IF(ISBLANK(OFFSET('9. METAS'!$U$20,INT((ROW()-14)/2),0)),"",OFFSET('9. METAS'!$U$20,INT((ROW()-14)/2),0)))</f>
        <v/>
      </c>
      <c r="N287" s="1012" t="str">
        <f t="shared" ref="N287" ca="1" si="270">IFERROR(J287/J288,"ND")</f>
        <v>ND</v>
      </c>
      <c r="O287" s="1008" t="str">
        <f t="shared" ref="O287" ca="1" si="271">IFERROR(((J287+K287)/H287),"ND")</f>
        <v>ND</v>
      </c>
      <c r="P287" s="996"/>
    </row>
    <row r="288" spans="3:16">
      <c r="C288" s="1030"/>
      <c r="D288" s="1026"/>
      <c r="E288" s="1026"/>
      <c r="F288" s="1024"/>
      <c r="G288" s="1021"/>
      <c r="H288" s="1017"/>
      <c r="I288" s="1015"/>
      <c r="J288" s="255" t="str">
        <f ca="1">IF(MOD(ROW()-13,2)=0,IF(ISBLANK(OFFSET('11. SEGUIMIENTO 2026'!$N$14,INT((ROW()-13)/2),0)),"",OFFSET('11. SEGUIMIENTO 2026'!$N$14,INT((ROW()-13)/2),0)),IF(ISBLANK(OFFSET('9. METAS'!$R$20,INT((ROW()-14)/2),0)),"",OFFSET('9. METAS'!$R$20,INT((ROW()-14)/2),0)))</f>
        <v/>
      </c>
      <c r="K288" s="256" t="str">
        <f ca="1">IF(MOD(ROW()-13,2)=0,IF(ISBLANK(OFFSET('11. SEGUIMIENTO 2026'!$O$14,INT((ROW()-13)/2),0)),"",OFFSET('11. SEGUIMIENTO 2026'!$O$14,INT((ROW()-13)/2),0)),IF(ISBLANK(OFFSET('9. METAS'!$S$20,INT((ROW()-14)/2),0)),"",OFFSET('9. METAS'!$S$20,INT((ROW()-14)/2),0)))</f>
        <v/>
      </c>
      <c r="L288" s="256" t="str">
        <f ca="1">IF(MOD(ROW()-13,2)=0,IF(ISBLANK(OFFSET('11. SEGUIMIENTO 2026'!$P$14,INT((ROW()-13)/2),0)),"",OFFSET('11. SEGUIMIENTO 2026'!$P$14,INT((ROW()-13)/2),0)),IF(ISBLANK(OFFSET('9. METAS'!$T$20,INT((ROW()-14)/2),0)),"",OFFSET('9. METAS'!$T$20,INT((ROW()-14)/2),0)))</f>
        <v/>
      </c>
      <c r="M288" s="257" t="str">
        <f ca="1">IF(MOD(ROW()-13,2)=0,IF(ISBLANK(OFFSET('11. SEGUIMIENTO 2026'!$Q$14,INT((ROW()-13)/2),0)),"",OFFSET('11. SEGUIMIENTO 2026'!$Q$14,INT((ROW()-13)/2),0)),IF(ISBLANK(OFFSET('9. METAS'!$U$20,INT((ROW()-14)/2),0)),"",OFFSET('9. METAS'!$U$20,INT((ROW()-14)/2),0)))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017" t="str">
        <f ca="1">IF(ISBLANK(OFFSET('9. METAS'!$L$20,INT((ROW()-13)/2),0)),"",OFFSET('9. METAS'!$L$20,INT((ROW()-13)/2),0))</f>
        <v/>
      </c>
      <c r="I289" s="1014"/>
      <c r="J289" s="255" t="str">
        <f ca="1">IF(MOD(ROW()-13,2)=0,IF(ISBLANK(OFFSET('11. SEGUIMIENTO 2026'!$N$14,INT((ROW()-13)/2),0)),"",OFFSET('11. SEGUIMIENTO 2026'!$N$14,INT((ROW()-13)/2),0)),IF(ISBLANK(OFFSET('9. METAS'!$R$20,INT((ROW()-14)/2),0)),"",OFFSET('9. METAS'!$R$20,INT((ROW()-14)/2),0)))</f>
        <v/>
      </c>
      <c r="K289" s="256" t="str">
        <f ca="1">IF(MOD(ROW()-13,2)=0,IF(ISBLANK(OFFSET('11. SEGUIMIENTO 2026'!$O$14,INT((ROW()-13)/2),0)),"",OFFSET('11. SEGUIMIENTO 2026'!$O$14,INT((ROW()-13)/2),0)),IF(ISBLANK(OFFSET('9. METAS'!$S$20,INT((ROW()-14)/2),0)),"",OFFSET('9. METAS'!$S$20,INT((ROW()-14)/2),0)))</f>
        <v/>
      </c>
      <c r="L289" s="256" t="str">
        <f ca="1">IF(MOD(ROW()-13,2)=0,IF(ISBLANK(OFFSET('11. SEGUIMIENTO 2026'!$P$14,INT((ROW()-13)/2),0)),"",OFFSET('11. SEGUIMIENTO 2026'!$P$14,INT((ROW()-13)/2),0)),IF(ISBLANK(OFFSET('9. METAS'!$T$20,INT((ROW()-14)/2),0)),"",OFFSET('9. METAS'!$T$20,INT((ROW()-14)/2),0)))</f>
        <v/>
      </c>
      <c r="M289" s="257" t="str">
        <f ca="1">IF(MOD(ROW()-13,2)=0,IF(ISBLANK(OFFSET('11. SEGUIMIENTO 2026'!$Q$14,INT((ROW()-13)/2),0)),"",OFFSET('11. SEGUIMIENTO 2026'!$Q$14,INT((ROW()-13)/2),0)),IF(ISBLANK(OFFSET('9. METAS'!$U$20,INT((ROW()-14)/2),0)),"",OFFSET('9. METAS'!$U$20,INT((ROW()-14)/2),0)))</f>
        <v/>
      </c>
      <c r="N289" s="1012" t="str">
        <f t="shared" ref="N289" ca="1" si="272">IFERROR(J289/J290,"ND")</f>
        <v>ND</v>
      </c>
      <c r="O289" s="1008" t="str">
        <f t="shared" ref="O289" ca="1" si="273">IFERROR(((J289+K289)/H289),"ND")</f>
        <v>ND</v>
      </c>
      <c r="P289" s="996"/>
    </row>
    <row r="290" spans="3:16">
      <c r="C290" s="1030"/>
      <c r="D290" s="1026"/>
      <c r="E290" s="1026"/>
      <c r="F290" s="1024"/>
      <c r="G290" s="1021"/>
      <c r="H290" s="1017"/>
      <c r="I290" s="1015"/>
      <c r="J290" s="255" t="str">
        <f ca="1">IF(MOD(ROW()-13,2)=0,IF(ISBLANK(OFFSET('11. SEGUIMIENTO 2026'!$N$14,INT((ROW()-13)/2),0)),"",OFFSET('11. SEGUIMIENTO 2026'!$N$14,INT((ROW()-13)/2),0)),IF(ISBLANK(OFFSET('9. METAS'!$R$20,INT((ROW()-14)/2),0)),"",OFFSET('9. METAS'!$R$20,INT((ROW()-14)/2),0)))</f>
        <v/>
      </c>
      <c r="K290" s="256" t="str">
        <f ca="1">IF(MOD(ROW()-13,2)=0,IF(ISBLANK(OFFSET('11. SEGUIMIENTO 2026'!$O$14,INT((ROW()-13)/2),0)),"",OFFSET('11. SEGUIMIENTO 2026'!$O$14,INT((ROW()-13)/2),0)),IF(ISBLANK(OFFSET('9. METAS'!$S$20,INT((ROW()-14)/2),0)),"",OFFSET('9. METAS'!$S$20,INT((ROW()-14)/2),0)))</f>
        <v/>
      </c>
      <c r="L290" s="256" t="str">
        <f ca="1">IF(MOD(ROW()-13,2)=0,IF(ISBLANK(OFFSET('11. SEGUIMIENTO 2026'!$P$14,INT((ROW()-13)/2),0)),"",OFFSET('11. SEGUIMIENTO 2026'!$P$14,INT((ROW()-13)/2),0)),IF(ISBLANK(OFFSET('9. METAS'!$T$20,INT((ROW()-14)/2),0)),"",OFFSET('9. METAS'!$T$20,INT((ROW()-14)/2),0)))</f>
        <v/>
      </c>
      <c r="M290" s="257" t="str">
        <f ca="1">IF(MOD(ROW()-13,2)=0,IF(ISBLANK(OFFSET('11. SEGUIMIENTO 2026'!$Q$14,INT((ROW()-13)/2),0)),"",OFFSET('11. SEGUIMIENTO 2026'!$Q$14,INT((ROW()-13)/2),0)),IF(ISBLANK(OFFSET('9. METAS'!$U$20,INT((ROW()-14)/2),0)),"",OFFSET('9. METAS'!$U$20,INT((ROW()-14)/2),0)))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017" t="str">
        <f ca="1">IF(ISBLANK(OFFSET('9. METAS'!$L$20,INT((ROW()-13)/2),0)),"",OFFSET('9. METAS'!$L$20,INT((ROW()-13)/2),0))</f>
        <v/>
      </c>
      <c r="I291" s="1014"/>
      <c r="J291" s="255" t="str">
        <f ca="1">IF(MOD(ROW()-13,2)=0,IF(ISBLANK(OFFSET('11. SEGUIMIENTO 2026'!$N$14,INT((ROW()-13)/2),0)),"",OFFSET('11. SEGUIMIENTO 2026'!$N$14,INT((ROW()-13)/2),0)),IF(ISBLANK(OFFSET('9. METAS'!$R$20,INT((ROW()-14)/2),0)),"",OFFSET('9. METAS'!$R$20,INT((ROW()-14)/2),0)))</f>
        <v/>
      </c>
      <c r="K291" s="256" t="str">
        <f ca="1">IF(MOD(ROW()-13,2)=0,IF(ISBLANK(OFFSET('11. SEGUIMIENTO 2026'!$O$14,INT((ROW()-13)/2),0)),"",OFFSET('11. SEGUIMIENTO 2026'!$O$14,INT((ROW()-13)/2),0)),IF(ISBLANK(OFFSET('9. METAS'!$S$20,INT((ROW()-14)/2),0)),"",OFFSET('9. METAS'!$S$20,INT((ROW()-14)/2),0)))</f>
        <v/>
      </c>
      <c r="L291" s="256" t="str">
        <f ca="1">IF(MOD(ROW()-13,2)=0,IF(ISBLANK(OFFSET('11. SEGUIMIENTO 2026'!$P$14,INT((ROW()-13)/2),0)),"",OFFSET('11. SEGUIMIENTO 2026'!$P$14,INT((ROW()-13)/2),0)),IF(ISBLANK(OFFSET('9. METAS'!$T$20,INT((ROW()-14)/2),0)),"",OFFSET('9. METAS'!$T$20,INT((ROW()-14)/2),0)))</f>
        <v/>
      </c>
      <c r="M291" s="257" t="str">
        <f ca="1">IF(MOD(ROW()-13,2)=0,IF(ISBLANK(OFFSET('11. SEGUIMIENTO 2026'!$Q$14,INT((ROW()-13)/2),0)),"",OFFSET('11. SEGUIMIENTO 2026'!$Q$14,INT((ROW()-13)/2),0)),IF(ISBLANK(OFFSET('9. METAS'!$U$20,INT((ROW()-14)/2),0)),"",OFFSET('9. METAS'!$U$20,INT((ROW()-14)/2),0)))</f>
        <v/>
      </c>
      <c r="N291" s="1012" t="str">
        <f t="shared" ref="N291" ca="1" si="274">IFERROR(J291/J292,"ND")</f>
        <v>ND</v>
      </c>
      <c r="O291" s="1008" t="str">
        <f t="shared" ref="O291" ca="1" si="275">IFERROR(((J291+K291)/H291),"ND")</f>
        <v>ND</v>
      </c>
      <c r="P291" s="996"/>
    </row>
    <row r="292" spans="3:16">
      <c r="C292" s="1030"/>
      <c r="D292" s="1026"/>
      <c r="E292" s="1026"/>
      <c r="F292" s="1024"/>
      <c r="G292" s="1021"/>
      <c r="H292" s="1017"/>
      <c r="I292" s="1015"/>
      <c r="J292" s="255" t="str">
        <f ca="1">IF(MOD(ROW()-13,2)=0,IF(ISBLANK(OFFSET('11. SEGUIMIENTO 2026'!$N$14,INT((ROW()-13)/2),0)),"",OFFSET('11. SEGUIMIENTO 2026'!$N$14,INT((ROW()-13)/2),0)),IF(ISBLANK(OFFSET('9. METAS'!$R$20,INT((ROW()-14)/2),0)),"",OFFSET('9. METAS'!$R$20,INT((ROW()-14)/2),0)))</f>
        <v/>
      </c>
      <c r="K292" s="256" t="str">
        <f ca="1">IF(MOD(ROW()-13,2)=0,IF(ISBLANK(OFFSET('11. SEGUIMIENTO 2026'!$O$14,INT((ROW()-13)/2),0)),"",OFFSET('11. SEGUIMIENTO 2026'!$O$14,INT((ROW()-13)/2),0)),IF(ISBLANK(OFFSET('9. METAS'!$S$20,INT((ROW()-14)/2),0)),"",OFFSET('9. METAS'!$S$20,INT((ROW()-14)/2),0)))</f>
        <v/>
      </c>
      <c r="L292" s="256" t="str">
        <f ca="1">IF(MOD(ROW()-13,2)=0,IF(ISBLANK(OFFSET('11. SEGUIMIENTO 2026'!$P$14,INT((ROW()-13)/2),0)),"",OFFSET('11. SEGUIMIENTO 2026'!$P$14,INT((ROW()-13)/2),0)),IF(ISBLANK(OFFSET('9. METAS'!$T$20,INT((ROW()-14)/2),0)),"",OFFSET('9. METAS'!$T$20,INT((ROW()-14)/2),0)))</f>
        <v/>
      </c>
      <c r="M292" s="257" t="str">
        <f ca="1">IF(MOD(ROW()-13,2)=0,IF(ISBLANK(OFFSET('11. SEGUIMIENTO 2026'!$Q$14,INT((ROW()-13)/2),0)),"",OFFSET('11. SEGUIMIENTO 2026'!$Q$14,INT((ROW()-13)/2),0)),IF(ISBLANK(OFFSET('9. METAS'!$U$20,INT((ROW()-14)/2),0)),"",OFFSET('9. METAS'!$U$20,INT((ROW()-14)/2),0)))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017" t="str">
        <f ca="1">IF(ISBLANK(OFFSET('9. METAS'!$L$20,INT((ROW()-13)/2),0)),"",OFFSET('9. METAS'!$L$20,INT((ROW()-13)/2),0))</f>
        <v/>
      </c>
      <c r="I293" s="1014"/>
      <c r="J293" s="255" t="str">
        <f ca="1">IF(MOD(ROW()-13,2)=0,IF(ISBLANK(OFFSET('11. SEGUIMIENTO 2026'!$N$14,INT((ROW()-13)/2),0)),"",OFFSET('11. SEGUIMIENTO 2026'!$N$14,INT((ROW()-13)/2),0)),IF(ISBLANK(OFFSET('9. METAS'!$R$20,INT((ROW()-14)/2),0)),"",OFFSET('9. METAS'!$R$20,INT((ROW()-14)/2),0)))</f>
        <v/>
      </c>
      <c r="K293" s="256" t="str">
        <f ca="1">IF(MOD(ROW()-13,2)=0,IF(ISBLANK(OFFSET('11. SEGUIMIENTO 2026'!$O$14,INT((ROW()-13)/2),0)),"",OFFSET('11. SEGUIMIENTO 2026'!$O$14,INT((ROW()-13)/2),0)),IF(ISBLANK(OFFSET('9. METAS'!$S$20,INT((ROW()-14)/2),0)),"",OFFSET('9. METAS'!$S$20,INT((ROW()-14)/2),0)))</f>
        <v/>
      </c>
      <c r="L293" s="256" t="str">
        <f ca="1">IF(MOD(ROW()-13,2)=0,IF(ISBLANK(OFFSET('11. SEGUIMIENTO 2026'!$P$14,INT((ROW()-13)/2),0)),"",OFFSET('11. SEGUIMIENTO 2026'!$P$14,INT((ROW()-13)/2),0)),IF(ISBLANK(OFFSET('9. METAS'!$T$20,INT((ROW()-14)/2),0)),"",OFFSET('9. METAS'!$T$20,INT((ROW()-14)/2),0)))</f>
        <v/>
      </c>
      <c r="M293" s="257" t="str">
        <f ca="1">IF(MOD(ROW()-13,2)=0,IF(ISBLANK(OFFSET('11. SEGUIMIENTO 2026'!$Q$14,INT((ROW()-13)/2),0)),"",OFFSET('11. SEGUIMIENTO 2026'!$Q$14,INT((ROW()-13)/2),0)),IF(ISBLANK(OFFSET('9. METAS'!$U$20,INT((ROW()-14)/2),0)),"",OFFSET('9. METAS'!$U$20,INT((ROW()-14)/2),0)))</f>
        <v/>
      </c>
      <c r="N293" s="1012" t="str">
        <f t="shared" ref="N293" ca="1" si="276">IFERROR(J293/J294,"ND")</f>
        <v>ND</v>
      </c>
      <c r="O293" s="1008" t="str">
        <f t="shared" ref="O293" ca="1" si="277">IFERROR(((J293+K293)/H293),"ND")</f>
        <v>ND</v>
      </c>
      <c r="P293" s="996"/>
    </row>
    <row r="294" spans="3:16">
      <c r="C294" s="1030"/>
      <c r="D294" s="1026"/>
      <c r="E294" s="1026"/>
      <c r="F294" s="1024"/>
      <c r="G294" s="1021"/>
      <c r="H294" s="1017"/>
      <c r="I294" s="1015"/>
      <c r="J294" s="255" t="str">
        <f ca="1">IF(MOD(ROW()-13,2)=0,IF(ISBLANK(OFFSET('11. SEGUIMIENTO 2026'!$N$14,INT((ROW()-13)/2),0)),"",OFFSET('11. SEGUIMIENTO 2026'!$N$14,INT((ROW()-13)/2),0)),IF(ISBLANK(OFFSET('9. METAS'!$R$20,INT((ROW()-14)/2),0)),"",OFFSET('9. METAS'!$R$20,INT((ROW()-14)/2),0)))</f>
        <v/>
      </c>
      <c r="K294" s="256" t="str">
        <f ca="1">IF(MOD(ROW()-13,2)=0,IF(ISBLANK(OFFSET('11. SEGUIMIENTO 2026'!$O$14,INT((ROW()-13)/2),0)),"",OFFSET('11. SEGUIMIENTO 2026'!$O$14,INT((ROW()-13)/2),0)),IF(ISBLANK(OFFSET('9. METAS'!$S$20,INT((ROW()-14)/2),0)),"",OFFSET('9. METAS'!$S$20,INT((ROW()-14)/2),0)))</f>
        <v/>
      </c>
      <c r="L294" s="256" t="str">
        <f ca="1">IF(MOD(ROW()-13,2)=0,IF(ISBLANK(OFFSET('11. SEGUIMIENTO 2026'!$P$14,INT((ROW()-13)/2),0)),"",OFFSET('11. SEGUIMIENTO 2026'!$P$14,INT((ROW()-13)/2),0)),IF(ISBLANK(OFFSET('9. METAS'!$T$20,INT((ROW()-14)/2),0)),"",OFFSET('9. METAS'!$T$20,INT((ROW()-14)/2),0)))</f>
        <v/>
      </c>
      <c r="M294" s="257" t="str">
        <f ca="1">IF(MOD(ROW()-13,2)=0,IF(ISBLANK(OFFSET('11. SEGUIMIENTO 2026'!$Q$14,INT((ROW()-13)/2),0)),"",OFFSET('11. SEGUIMIENTO 2026'!$Q$14,INT((ROW()-13)/2),0)),IF(ISBLANK(OFFSET('9. METAS'!$U$20,INT((ROW()-14)/2),0)),"",OFFSET('9. METAS'!$U$20,INT((ROW()-14)/2),0)))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017" t="str">
        <f ca="1">IF(ISBLANK(OFFSET('9. METAS'!$L$20,INT((ROW()-13)/2),0)),"",OFFSET('9. METAS'!$L$20,INT((ROW()-13)/2),0))</f>
        <v/>
      </c>
      <c r="I295" s="1014"/>
      <c r="J295" s="255" t="str">
        <f ca="1">IF(MOD(ROW()-13,2)=0,IF(ISBLANK(OFFSET('11. SEGUIMIENTO 2026'!$N$14,INT((ROW()-13)/2),0)),"",OFFSET('11. SEGUIMIENTO 2026'!$N$14,INT((ROW()-13)/2),0)),IF(ISBLANK(OFFSET('9. METAS'!$R$20,INT((ROW()-14)/2),0)),"",OFFSET('9. METAS'!$R$20,INT((ROW()-14)/2),0)))</f>
        <v/>
      </c>
      <c r="K295" s="256" t="str">
        <f ca="1">IF(MOD(ROW()-13,2)=0,IF(ISBLANK(OFFSET('11. SEGUIMIENTO 2026'!$O$14,INT((ROW()-13)/2),0)),"",OFFSET('11. SEGUIMIENTO 2026'!$O$14,INT((ROW()-13)/2),0)),IF(ISBLANK(OFFSET('9. METAS'!$S$20,INT((ROW()-14)/2),0)),"",OFFSET('9. METAS'!$S$20,INT((ROW()-14)/2),0)))</f>
        <v/>
      </c>
      <c r="L295" s="256" t="str">
        <f ca="1">IF(MOD(ROW()-13,2)=0,IF(ISBLANK(OFFSET('11. SEGUIMIENTO 2026'!$P$14,INT((ROW()-13)/2),0)),"",OFFSET('11. SEGUIMIENTO 2026'!$P$14,INT((ROW()-13)/2),0)),IF(ISBLANK(OFFSET('9. METAS'!$T$20,INT((ROW()-14)/2),0)),"",OFFSET('9. METAS'!$T$20,INT((ROW()-14)/2),0)))</f>
        <v/>
      </c>
      <c r="M295" s="257" t="str">
        <f ca="1">IF(MOD(ROW()-13,2)=0,IF(ISBLANK(OFFSET('11. SEGUIMIENTO 2026'!$Q$14,INT((ROW()-13)/2),0)),"",OFFSET('11. SEGUIMIENTO 2026'!$Q$14,INT((ROW()-13)/2),0)),IF(ISBLANK(OFFSET('9. METAS'!$U$20,INT((ROW()-14)/2),0)),"",OFFSET('9. METAS'!$U$20,INT((ROW()-14)/2),0)))</f>
        <v/>
      </c>
      <c r="N295" s="1012" t="str">
        <f t="shared" ref="N295" ca="1" si="278">IFERROR(J295/J296,"ND")</f>
        <v>ND</v>
      </c>
      <c r="O295" s="1008" t="str">
        <f t="shared" ref="O295" ca="1" si="279">IFERROR(((J295+K295)/H295),"ND")</f>
        <v>ND</v>
      </c>
      <c r="P295" s="996"/>
    </row>
    <row r="296" spans="3:16">
      <c r="C296" s="1030"/>
      <c r="D296" s="1026"/>
      <c r="E296" s="1026"/>
      <c r="F296" s="1024"/>
      <c r="G296" s="1021"/>
      <c r="H296" s="1017"/>
      <c r="I296" s="1015"/>
      <c r="J296" s="255" t="str">
        <f ca="1">IF(MOD(ROW()-13,2)=0,IF(ISBLANK(OFFSET('11. SEGUIMIENTO 2026'!$N$14,INT((ROW()-13)/2),0)),"",OFFSET('11. SEGUIMIENTO 2026'!$N$14,INT((ROW()-13)/2),0)),IF(ISBLANK(OFFSET('9. METAS'!$R$20,INT((ROW()-14)/2),0)),"",OFFSET('9. METAS'!$R$20,INT((ROW()-14)/2),0)))</f>
        <v/>
      </c>
      <c r="K296" s="256" t="str">
        <f ca="1">IF(MOD(ROW()-13,2)=0,IF(ISBLANK(OFFSET('11. SEGUIMIENTO 2026'!$O$14,INT((ROW()-13)/2),0)),"",OFFSET('11. SEGUIMIENTO 2026'!$O$14,INT((ROW()-13)/2),0)),IF(ISBLANK(OFFSET('9. METAS'!$S$20,INT((ROW()-14)/2),0)),"",OFFSET('9. METAS'!$S$20,INT((ROW()-14)/2),0)))</f>
        <v/>
      </c>
      <c r="L296" s="256" t="str">
        <f ca="1">IF(MOD(ROW()-13,2)=0,IF(ISBLANK(OFFSET('11. SEGUIMIENTO 2026'!$P$14,INT((ROW()-13)/2),0)),"",OFFSET('11. SEGUIMIENTO 2026'!$P$14,INT((ROW()-13)/2),0)),IF(ISBLANK(OFFSET('9. METAS'!$T$20,INT((ROW()-14)/2),0)),"",OFFSET('9. METAS'!$T$20,INT((ROW()-14)/2),0)))</f>
        <v/>
      </c>
      <c r="M296" s="257" t="str">
        <f ca="1">IF(MOD(ROW()-13,2)=0,IF(ISBLANK(OFFSET('11. SEGUIMIENTO 2026'!$Q$14,INT((ROW()-13)/2),0)),"",OFFSET('11. SEGUIMIENTO 2026'!$Q$14,INT((ROW()-13)/2),0)),IF(ISBLANK(OFFSET('9. METAS'!$U$20,INT((ROW()-14)/2),0)),"",OFFSET('9. METAS'!$U$20,INT((ROW()-14)/2),0)))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017" t="str">
        <f ca="1">IF(ISBLANK(OFFSET('9. METAS'!$L$20,INT((ROW()-13)/2),0)),"",OFFSET('9. METAS'!$L$20,INT((ROW()-13)/2),0))</f>
        <v/>
      </c>
      <c r="I297" s="1014"/>
      <c r="J297" s="255" t="str">
        <f ca="1">IF(MOD(ROW()-13,2)=0,IF(ISBLANK(OFFSET('11. SEGUIMIENTO 2026'!$N$14,INT((ROW()-13)/2),0)),"",OFFSET('11. SEGUIMIENTO 2026'!$N$14,INT((ROW()-13)/2),0)),IF(ISBLANK(OFFSET('9. METAS'!$R$20,INT((ROW()-14)/2),0)),"",OFFSET('9. METAS'!$R$20,INT((ROW()-14)/2),0)))</f>
        <v/>
      </c>
      <c r="K297" s="256" t="str">
        <f ca="1">IF(MOD(ROW()-13,2)=0,IF(ISBLANK(OFFSET('11. SEGUIMIENTO 2026'!$O$14,INT((ROW()-13)/2),0)),"",OFFSET('11. SEGUIMIENTO 2026'!$O$14,INT((ROW()-13)/2),0)),IF(ISBLANK(OFFSET('9. METAS'!$S$20,INT((ROW()-14)/2),0)),"",OFFSET('9. METAS'!$S$20,INT((ROW()-14)/2),0)))</f>
        <v/>
      </c>
      <c r="L297" s="256" t="str">
        <f ca="1">IF(MOD(ROW()-13,2)=0,IF(ISBLANK(OFFSET('11. SEGUIMIENTO 2026'!$P$14,INT((ROW()-13)/2),0)),"",OFFSET('11. SEGUIMIENTO 2026'!$P$14,INT((ROW()-13)/2),0)),IF(ISBLANK(OFFSET('9. METAS'!$T$20,INT((ROW()-14)/2),0)),"",OFFSET('9. METAS'!$T$20,INT((ROW()-14)/2),0)))</f>
        <v/>
      </c>
      <c r="M297" s="257" t="str">
        <f ca="1">IF(MOD(ROW()-13,2)=0,IF(ISBLANK(OFFSET('11. SEGUIMIENTO 2026'!$Q$14,INT((ROW()-13)/2),0)),"",OFFSET('11. SEGUIMIENTO 2026'!$Q$14,INT((ROW()-13)/2),0)),IF(ISBLANK(OFFSET('9. METAS'!$U$20,INT((ROW()-14)/2),0)),"",OFFSET('9. METAS'!$U$20,INT((ROW()-14)/2),0)))</f>
        <v/>
      </c>
      <c r="N297" s="1012" t="str">
        <f t="shared" ref="N297" ca="1" si="280">IFERROR(J297/J298,"ND")</f>
        <v>ND</v>
      </c>
      <c r="O297" s="1008" t="str">
        <f t="shared" ref="O297" ca="1" si="281">IFERROR(((J297+K297)/H297),"ND")</f>
        <v>ND</v>
      </c>
      <c r="P297" s="996"/>
    </row>
    <row r="298" spans="3:16">
      <c r="C298" s="1030"/>
      <c r="D298" s="1026"/>
      <c r="E298" s="1026"/>
      <c r="F298" s="1024"/>
      <c r="G298" s="1021"/>
      <c r="H298" s="1017"/>
      <c r="I298" s="1015"/>
      <c r="J298" s="255" t="str">
        <f ca="1">IF(MOD(ROW()-13,2)=0,IF(ISBLANK(OFFSET('11. SEGUIMIENTO 2026'!$N$14,INT((ROW()-13)/2),0)),"",OFFSET('11. SEGUIMIENTO 2026'!$N$14,INT((ROW()-13)/2),0)),IF(ISBLANK(OFFSET('9. METAS'!$R$20,INT((ROW()-14)/2),0)),"",OFFSET('9. METAS'!$R$20,INT((ROW()-14)/2),0)))</f>
        <v/>
      </c>
      <c r="K298" s="256" t="str">
        <f ca="1">IF(MOD(ROW()-13,2)=0,IF(ISBLANK(OFFSET('11. SEGUIMIENTO 2026'!$O$14,INT((ROW()-13)/2),0)),"",OFFSET('11. SEGUIMIENTO 2026'!$O$14,INT((ROW()-13)/2),0)),IF(ISBLANK(OFFSET('9. METAS'!$S$20,INT((ROW()-14)/2),0)),"",OFFSET('9. METAS'!$S$20,INT((ROW()-14)/2),0)))</f>
        <v/>
      </c>
      <c r="L298" s="256" t="str">
        <f ca="1">IF(MOD(ROW()-13,2)=0,IF(ISBLANK(OFFSET('11. SEGUIMIENTO 2026'!$P$14,INT((ROW()-13)/2),0)),"",OFFSET('11. SEGUIMIENTO 2026'!$P$14,INT((ROW()-13)/2),0)),IF(ISBLANK(OFFSET('9. METAS'!$T$20,INT((ROW()-14)/2),0)),"",OFFSET('9. METAS'!$T$20,INT((ROW()-14)/2),0)))</f>
        <v/>
      </c>
      <c r="M298" s="257" t="str">
        <f ca="1">IF(MOD(ROW()-13,2)=0,IF(ISBLANK(OFFSET('11. SEGUIMIENTO 2026'!$Q$14,INT((ROW()-13)/2),0)),"",OFFSET('11. SEGUIMIENTO 2026'!$Q$14,INT((ROW()-13)/2),0)),IF(ISBLANK(OFFSET('9. METAS'!$U$20,INT((ROW()-14)/2),0)),"",OFFSET('9. METAS'!$U$20,INT((ROW()-14)/2),0)))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017" t="str">
        <f ca="1">IF(ISBLANK(OFFSET('9. METAS'!$L$20,INT((ROW()-13)/2),0)),"",OFFSET('9. METAS'!$L$20,INT((ROW()-13)/2),0))</f>
        <v/>
      </c>
      <c r="I299" s="1014"/>
      <c r="J299" s="255" t="str">
        <f ca="1">IF(MOD(ROW()-13,2)=0,IF(ISBLANK(OFFSET('11. SEGUIMIENTO 2026'!$N$14,INT((ROW()-13)/2),0)),"",OFFSET('11. SEGUIMIENTO 2026'!$N$14,INT((ROW()-13)/2),0)),IF(ISBLANK(OFFSET('9. METAS'!$R$20,INT((ROW()-14)/2),0)),"",OFFSET('9. METAS'!$R$20,INT((ROW()-14)/2),0)))</f>
        <v/>
      </c>
      <c r="K299" s="256" t="str">
        <f ca="1">IF(MOD(ROW()-13,2)=0,IF(ISBLANK(OFFSET('11. SEGUIMIENTO 2026'!$O$14,INT((ROW()-13)/2),0)),"",OFFSET('11. SEGUIMIENTO 2026'!$O$14,INT((ROW()-13)/2),0)),IF(ISBLANK(OFFSET('9. METAS'!$S$20,INT((ROW()-14)/2),0)),"",OFFSET('9. METAS'!$S$20,INT((ROW()-14)/2),0)))</f>
        <v/>
      </c>
      <c r="L299" s="256" t="str">
        <f ca="1">IF(MOD(ROW()-13,2)=0,IF(ISBLANK(OFFSET('11. SEGUIMIENTO 2026'!$P$14,INT((ROW()-13)/2),0)),"",OFFSET('11. SEGUIMIENTO 2026'!$P$14,INT((ROW()-13)/2),0)),IF(ISBLANK(OFFSET('9. METAS'!$T$20,INT((ROW()-14)/2),0)),"",OFFSET('9. METAS'!$T$20,INT((ROW()-14)/2),0)))</f>
        <v/>
      </c>
      <c r="M299" s="257" t="str">
        <f ca="1">IF(MOD(ROW()-13,2)=0,IF(ISBLANK(OFFSET('11. SEGUIMIENTO 2026'!$Q$14,INT((ROW()-13)/2),0)),"",OFFSET('11. SEGUIMIENTO 2026'!$Q$14,INT((ROW()-13)/2),0)),IF(ISBLANK(OFFSET('9. METAS'!$U$20,INT((ROW()-14)/2),0)),"",OFFSET('9. METAS'!$U$20,INT((ROW()-14)/2),0)))</f>
        <v/>
      </c>
      <c r="N299" s="1012" t="str">
        <f t="shared" ref="N299" ca="1" si="282">IFERROR(J299/J300,"ND")</f>
        <v>ND</v>
      </c>
      <c r="O299" s="1008" t="str">
        <f t="shared" ref="O299" ca="1" si="283">IFERROR(((J299+K299)/H299),"ND")</f>
        <v>ND</v>
      </c>
      <c r="P299" s="996"/>
    </row>
    <row r="300" spans="3:16">
      <c r="C300" s="1030"/>
      <c r="D300" s="1026"/>
      <c r="E300" s="1026"/>
      <c r="F300" s="1024"/>
      <c r="G300" s="1021"/>
      <c r="H300" s="1017"/>
      <c r="I300" s="1015"/>
      <c r="J300" s="255" t="str">
        <f ca="1">IF(MOD(ROW()-13,2)=0,IF(ISBLANK(OFFSET('11. SEGUIMIENTO 2026'!$N$14,INT((ROW()-13)/2),0)),"",OFFSET('11. SEGUIMIENTO 2026'!$N$14,INT((ROW()-13)/2),0)),IF(ISBLANK(OFFSET('9. METAS'!$R$20,INT((ROW()-14)/2),0)),"",OFFSET('9. METAS'!$R$20,INT((ROW()-14)/2),0)))</f>
        <v/>
      </c>
      <c r="K300" s="256" t="str">
        <f ca="1">IF(MOD(ROW()-13,2)=0,IF(ISBLANK(OFFSET('11. SEGUIMIENTO 2026'!$O$14,INT((ROW()-13)/2),0)),"",OFFSET('11. SEGUIMIENTO 2026'!$O$14,INT((ROW()-13)/2),0)),IF(ISBLANK(OFFSET('9. METAS'!$S$20,INT((ROW()-14)/2),0)),"",OFFSET('9. METAS'!$S$20,INT((ROW()-14)/2),0)))</f>
        <v/>
      </c>
      <c r="L300" s="256" t="str">
        <f ca="1">IF(MOD(ROW()-13,2)=0,IF(ISBLANK(OFFSET('11. SEGUIMIENTO 2026'!$P$14,INT((ROW()-13)/2),0)),"",OFFSET('11. SEGUIMIENTO 2026'!$P$14,INT((ROW()-13)/2),0)),IF(ISBLANK(OFFSET('9. METAS'!$T$20,INT((ROW()-14)/2),0)),"",OFFSET('9. METAS'!$T$20,INT((ROW()-14)/2),0)))</f>
        <v/>
      </c>
      <c r="M300" s="257" t="str">
        <f ca="1">IF(MOD(ROW()-13,2)=0,IF(ISBLANK(OFFSET('11. SEGUIMIENTO 2026'!$Q$14,INT((ROW()-13)/2),0)),"",OFFSET('11. SEGUIMIENTO 2026'!$Q$14,INT((ROW()-13)/2),0)),IF(ISBLANK(OFFSET('9. METAS'!$U$20,INT((ROW()-14)/2),0)),"",OFFSET('9. METAS'!$U$20,INT((ROW()-14)/2),0)))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017" t="str">
        <f ca="1">IF(ISBLANK(OFFSET('9. METAS'!$L$20,INT((ROW()-13)/2),0)),"",OFFSET('9. METAS'!$L$20,INT((ROW()-13)/2),0))</f>
        <v/>
      </c>
      <c r="I301" s="1014"/>
      <c r="J301" s="255" t="str">
        <f ca="1">IF(MOD(ROW()-13,2)=0,IF(ISBLANK(OFFSET('11. SEGUIMIENTO 2026'!$N$14,INT((ROW()-13)/2),0)),"",OFFSET('11. SEGUIMIENTO 2026'!$N$14,INT((ROW()-13)/2),0)),IF(ISBLANK(OFFSET('9. METAS'!$R$20,INT((ROW()-14)/2),0)),"",OFFSET('9. METAS'!$R$20,INT((ROW()-14)/2),0)))</f>
        <v/>
      </c>
      <c r="K301" s="256" t="str">
        <f ca="1">IF(MOD(ROW()-13,2)=0,IF(ISBLANK(OFFSET('11. SEGUIMIENTO 2026'!$O$14,INT((ROW()-13)/2),0)),"",OFFSET('11. SEGUIMIENTO 2026'!$O$14,INT((ROW()-13)/2),0)),IF(ISBLANK(OFFSET('9. METAS'!$S$20,INT((ROW()-14)/2),0)),"",OFFSET('9. METAS'!$S$20,INT((ROW()-14)/2),0)))</f>
        <v/>
      </c>
      <c r="L301" s="256" t="str">
        <f ca="1">IF(MOD(ROW()-13,2)=0,IF(ISBLANK(OFFSET('11. SEGUIMIENTO 2026'!$P$14,INT((ROW()-13)/2),0)),"",OFFSET('11. SEGUIMIENTO 2026'!$P$14,INT((ROW()-13)/2),0)),IF(ISBLANK(OFFSET('9. METAS'!$T$20,INT((ROW()-14)/2),0)),"",OFFSET('9. METAS'!$T$20,INT((ROW()-14)/2),0)))</f>
        <v/>
      </c>
      <c r="M301" s="257" t="str">
        <f ca="1">IF(MOD(ROW()-13,2)=0,IF(ISBLANK(OFFSET('11. SEGUIMIENTO 2026'!$Q$14,INT((ROW()-13)/2),0)),"",OFFSET('11. SEGUIMIENTO 2026'!$Q$14,INT((ROW()-13)/2),0)),IF(ISBLANK(OFFSET('9. METAS'!$U$20,INT((ROW()-14)/2),0)),"",OFFSET('9. METAS'!$U$20,INT((ROW()-14)/2),0)))</f>
        <v/>
      </c>
      <c r="N301" s="1012" t="str">
        <f t="shared" ref="N301" ca="1" si="284">IFERROR(J301/J302,"ND")</f>
        <v>ND</v>
      </c>
      <c r="O301" s="1008" t="str">
        <f t="shared" ref="O301" ca="1" si="285">IFERROR(((J301+K301)/H301),"ND")</f>
        <v>ND</v>
      </c>
      <c r="P301" s="996"/>
    </row>
    <row r="302" spans="3:16">
      <c r="C302" s="1030"/>
      <c r="D302" s="1026"/>
      <c r="E302" s="1026"/>
      <c r="F302" s="1024"/>
      <c r="G302" s="1021"/>
      <c r="H302" s="1017"/>
      <c r="I302" s="1015"/>
      <c r="J302" s="255" t="str">
        <f ca="1">IF(MOD(ROW()-13,2)=0,IF(ISBLANK(OFFSET('11. SEGUIMIENTO 2026'!$N$14,INT((ROW()-13)/2),0)),"",OFFSET('11. SEGUIMIENTO 2026'!$N$14,INT((ROW()-13)/2),0)),IF(ISBLANK(OFFSET('9. METAS'!$R$20,INT((ROW()-14)/2),0)),"",OFFSET('9. METAS'!$R$20,INT((ROW()-14)/2),0)))</f>
        <v/>
      </c>
      <c r="K302" s="256" t="str">
        <f ca="1">IF(MOD(ROW()-13,2)=0,IF(ISBLANK(OFFSET('11. SEGUIMIENTO 2026'!$O$14,INT((ROW()-13)/2),0)),"",OFFSET('11. SEGUIMIENTO 2026'!$O$14,INT((ROW()-13)/2),0)),IF(ISBLANK(OFFSET('9. METAS'!$S$20,INT((ROW()-14)/2),0)),"",OFFSET('9. METAS'!$S$20,INT((ROW()-14)/2),0)))</f>
        <v/>
      </c>
      <c r="L302" s="256" t="str">
        <f ca="1">IF(MOD(ROW()-13,2)=0,IF(ISBLANK(OFFSET('11. SEGUIMIENTO 2026'!$P$14,INT((ROW()-13)/2),0)),"",OFFSET('11. SEGUIMIENTO 2026'!$P$14,INT((ROW()-13)/2),0)),IF(ISBLANK(OFFSET('9. METAS'!$T$20,INT((ROW()-14)/2),0)),"",OFFSET('9. METAS'!$T$20,INT((ROW()-14)/2),0)))</f>
        <v/>
      </c>
      <c r="M302" s="257" t="str">
        <f ca="1">IF(MOD(ROW()-13,2)=0,IF(ISBLANK(OFFSET('11. SEGUIMIENTO 2026'!$Q$14,INT((ROW()-13)/2),0)),"",OFFSET('11. SEGUIMIENTO 2026'!$Q$14,INT((ROW()-13)/2),0)),IF(ISBLANK(OFFSET('9. METAS'!$U$20,INT((ROW()-14)/2),0)),"",OFFSET('9. METAS'!$U$20,INT((ROW()-14)/2),0)))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017" t="str">
        <f ca="1">IF(ISBLANK(OFFSET('9. METAS'!$L$20,INT((ROW()-13)/2),0)),"",OFFSET('9. METAS'!$L$20,INT((ROW()-13)/2),0))</f>
        <v/>
      </c>
      <c r="I303" s="1014"/>
      <c r="J303" s="255" t="str">
        <f ca="1">IF(MOD(ROW()-13,2)=0,IF(ISBLANK(OFFSET('11. SEGUIMIENTO 2026'!$N$14,INT((ROW()-13)/2),0)),"",OFFSET('11. SEGUIMIENTO 2026'!$N$14,INT((ROW()-13)/2),0)),IF(ISBLANK(OFFSET('9. METAS'!$R$20,INT((ROW()-14)/2),0)),"",OFFSET('9. METAS'!$R$20,INT((ROW()-14)/2),0)))</f>
        <v/>
      </c>
      <c r="K303" s="256" t="str">
        <f ca="1">IF(MOD(ROW()-13,2)=0,IF(ISBLANK(OFFSET('11. SEGUIMIENTO 2026'!$O$14,INT((ROW()-13)/2),0)),"",OFFSET('11. SEGUIMIENTO 2026'!$O$14,INT((ROW()-13)/2),0)),IF(ISBLANK(OFFSET('9. METAS'!$S$20,INT((ROW()-14)/2),0)),"",OFFSET('9. METAS'!$S$20,INT((ROW()-14)/2),0)))</f>
        <v/>
      </c>
      <c r="L303" s="256" t="str">
        <f ca="1">IF(MOD(ROW()-13,2)=0,IF(ISBLANK(OFFSET('11. SEGUIMIENTO 2026'!$P$14,INT((ROW()-13)/2),0)),"",OFFSET('11. SEGUIMIENTO 2026'!$P$14,INT((ROW()-13)/2),0)),IF(ISBLANK(OFFSET('9. METAS'!$T$20,INT((ROW()-14)/2),0)),"",OFFSET('9. METAS'!$T$20,INT((ROW()-14)/2),0)))</f>
        <v/>
      </c>
      <c r="M303" s="257" t="str">
        <f ca="1">IF(MOD(ROW()-13,2)=0,IF(ISBLANK(OFFSET('11. SEGUIMIENTO 2026'!$Q$14,INT((ROW()-13)/2),0)),"",OFFSET('11. SEGUIMIENTO 2026'!$Q$14,INT((ROW()-13)/2),0)),IF(ISBLANK(OFFSET('9. METAS'!$U$20,INT((ROW()-14)/2),0)),"",OFFSET('9. METAS'!$U$20,INT((ROW()-14)/2),0)))</f>
        <v/>
      </c>
      <c r="N303" s="1012" t="str">
        <f t="shared" ref="N303" ca="1" si="286">IFERROR(J303/J304,"ND")</f>
        <v>ND</v>
      </c>
      <c r="O303" s="1008" t="str">
        <f t="shared" ref="O303" ca="1" si="287">IFERROR(((J303+K303)/H303),"ND")</f>
        <v>ND</v>
      </c>
      <c r="P303" s="996"/>
    </row>
    <row r="304" spans="3:16">
      <c r="C304" s="1030"/>
      <c r="D304" s="1026"/>
      <c r="E304" s="1026"/>
      <c r="F304" s="1024"/>
      <c r="G304" s="1021"/>
      <c r="H304" s="1017"/>
      <c r="I304" s="1015"/>
      <c r="J304" s="255" t="str">
        <f ca="1">IF(MOD(ROW()-13,2)=0,IF(ISBLANK(OFFSET('11. SEGUIMIENTO 2026'!$N$14,INT((ROW()-13)/2),0)),"",OFFSET('11. SEGUIMIENTO 2026'!$N$14,INT((ROW()-13)/2),0)),IF(ISBLANK(OFFSET('9. METAS'!$R$20,INT((ROW()-14)/2),0)),"",OFFSET('9. METAS'!$R$20,INT((ROW()-14)/2),0)))</f>
        <v/>
      </c>
      <c r="K304" s="256" t="str">
        <f ca="1">IF(MOD(ROW()-13,2)=0,IF(ISBLANK(OFFSET('11. SEGUIMIENTO 2026'!$O$14,INT((ROW()-13)/2),0)),"",OFFSET('11. SEGUIMIENTO 2026'!$O$14,INT((ROW()-13)/2),0)),IF(ISBLANK(OFFSET('9. METAS'!$S$20,INT((ROW()-14)/2),0)),"",OFFSET('9. METAS'!$S$20,INT((ROW()-14)/2),0)))</f>
        <v/>
      </c>
      <c r="L304" s="256" t="str">
        <f ca="1">IF(MOD(ROW()-13,2)=0,IF(ISBLANK(OFFSET('11. SEGUIMIENTO 2026'!$P$14,INT((ROW()-13)/2),0)),"",OFFSET('11. SEGUIMIENTO 2026'!$P$14,INT((ROW()-13)/2),0)),IF(ISBLANK(OFFSET('9. METAS'!$T$20,INT((ROW()-14)/2),0)),"",OFFSET('9. METAS'!$T$20,INT((ROW()-14)/2),0)))</f>
        <v/>
      </c>
      <c r="M304" s="257" t="str">
        <f ca="1">IF(MOD(ROW()-13,2)=0,IF(ISBLANK(OFFSET('11. SEGUIMIENTO 2026'!$Q$14,INT((ROW()-13)/2),0)),"",OFFSET('11. SEGUIMIENTO 2026'!$Q$14,INT((ROW()-13)/2),0)),IF(ISBLANK(OFFSET('9. METAS'!$U$20,INT((ROW()-14)/2),0)),"",OFFSET('9. METAS'!$U$20,INT((ROW()-14)/2),0)))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017" t="str">
        <f ca="1">IF(ISBLANK(OFFSET('9. METAS'!$L$20,INT((ROW()-13)/2),0)),"",OFFSET('9. METAS'!$L$20,INT((ROW()-13)/2),0))</f>
        <v/>
      </c>
      <c r="I305" s="1014"/>
      <c r="J305" s="255" t="str">
        <f ca="1">IF(MOD(ROW()-13,2)=0,IF(ISBLANK(OFFSET('11. SEGUIMIENTO 2026'!$N$14,INT((ROW()-13)/2),0)),"",OFFSET('11. SEGUIMIENTO 2026'!$N$14,INT((ROW()-13)/2),0)),IF(ISBLANK(OFFSET('9. METAS'!$R$20,INT((ROW()-14)/2),0)),"",OFFSET('9. METAS'!$R$20,INT((ROW()-14)/2),0)))</f>
        <v/>
      </c>
      <c r="K305" s="256" t="str">
        <f ca="1">IF(MOD(ROW()-13,2)=0,IF(ISBLANK(OFFSET('11. SEGUIMIENTO 2026'!$O$14,INT((ROW()-13)/2),0)),"",OFFSET('11. SEGUIMIENTO 2026'!$O$14,INT((ROW()-13)/2),0)),IF(ISBLANK(OFFSET('9. METAS'!$S$20,INT((ROW()-14)/2),0)),"",OFFSET('9. METAS'!$S$20,INT((ROW()-14)/2),0)))</f>
        <v/>
      </c>
      <c r="L305" s="256" t="str">
        <f ca="1">IF(MOD(ROW()-13,2)=0,IF(ISBLANK(OFFSET('11. SEGUIMIENTO 2026'!$P$14,INT((ROW()-13)/2),0)),"",OFFSET('11. SEGUIMIENTO 2026'!$P$14,INT((ROW()-13)/2),0)),IF(ISBLANK(OFFSET('9. METAS'!$T$20,INT((ROW()-14)/2),0)),"",OFFSET('9. METAS'!$T$20,INT((ROW()-14)/2),0)))</f>
        <v/>
      </c>
      <c r="M305" s="257" t="str">
        <f ca="1">IF(MOD(ROW()-13,2)=0,IF(ISBLANK(OFFSET('11. SEGUIMIENTO 2026'!$Q$14,INT((ROW()-13)/2),0)),"",OFFSET('11. SEGUIMIENTO 2026'!$Q$14,INT((ROW()-13)/2),0)),IF(ISBLANK(OFFSET('9. METAS'!$U$20,INT((ROW()-14)/2),0)),"",OFFSET('9. METAS'!$U$20,INT((ROW()-14)/2),0)))</f>
        <v/>
      </c>
      <c r="N305" s="1012" t="str">
        <f t="shared" ref="N305" ca="1" si="288">IFERROR(J305/J306,"ND")</f>
        <v>ND</v>
      </c>
      <c r="O305" s="1008" t="str">
        <f t="shared" ref="O305" ca="1" si="289">IFERROR(((J305+K305)/H305),"ND")</f>
        <v>ND</v>
      </c>
      <c r="P305" s="996"/>
    </row>
    <row r="306" spans="3:16">
      <c r="C306" s="1030"/>
      <c r="D306" s="1026"/>
      <c r="E306" s="1026"/>
      <c r="F306" s="1024"/>
      <c r="G306" s="1021"/>
      <c r="H306" s="1017"/>
      <c r="I306" s="1015"/>
      <c r="J306" s="255" t="str">
        <f ca="1">IF(MOD(ROW()-13,2)=0,IF(ISBLANK(OFFSET('11. SEGUIMIENTO 2026'!$N$14,INT((ROW()-13)/2),0)),"",OFFSET('11. SEGUIMIENTO 2026'!$N$14,INT((ROW()-13)/2),0)),IF(ISBLANK(OFFSET('9. METAS'!$R$20,INT((ROW()-14)/2),0)),"",OFFSET('9. METAS'!$R$20,INT((ROW()-14)/2),0)))</f>
        <v/>
      </c>
      <c r="K306" s="256" t="str">
        <f ca="1">IF(MOD(ROW()-13,2)=0,IF(ISBLANK(OFFSET('11. SEGUIMIENTO 2026'!$O$14,INT((ROW()-13)/2),0)),"",OFFSET('11. SEGUIMIENTO 2026'!$O$14,INT((ROW()-13)/2),0)),IF(ISBLANK(OFFSET('9. METAS'!$S$20,INT((ROW()-14)/2),0)),"",OFFSET('9. METAS'!$S$20,INT((ROW()-14)/2),0)))</f>
        <v/>
      </c>
      <c r="L306" s="256" t="str">
        <f ca="1">IF(MOD(ROW()-13,2)=0,IF(ISBLANK(OFFSET('11. SEGUIMIENTO 2026'!$P$14,INT((ROW()-13)/2),0)),"",OFFSET('11. SEGUIMIENTO 2026'!$P$14,INT((ROW()-13)/2),0)),IF(ISBLANK(OFFSET('9. METAS'!$T$20,INT((ROW()-14)/2),0)),"",OFFSET('9. METAS'!$T$20,INT((ROW()-14)/2),0)))</f>
        <v/>
      </c>
      <c r="M306" s="257" t="str">
        <f ca="1">IF(MOD(ROW()-13,2)=0,IF(ISBLANK(OFFSET('11. SEGUIMIENTO 2026'!$Q$14,INT((ROW()-13)/2),0)),"",OFFSET('11. SEGUIMIENTO 2026'!$Q$14,INT((ROW()-13)/2),0)),IF(ISBLANK(OFFSET('9. METAS'!$U$20,INT((ROW()-14)/2),0)),"",OFFSET('9. METAS'!$U$20,INT((ROW()-14)/2),0)))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017" t="str">
        <f ca="1">IF(ISBLANK(OFFSET('9. METAS'!$L$20,INT((ROW()-13)/2),0)),"",OFFSET('9. METAS'!$L$20,INT((ROW()-13)/2),0))</f>
        <v/>
      </c>
      <c r="I307" s="1014"/>
      <c r="J307" s="255" t="str">
        <f ca="1">IF(MOD(ROW()-13,2)=0,IF(ISBLANK(OFFSET('11. SEGUIMIENTO 2026'!$N$14,INT((ROW()-13)/2),0)),"",OFFSET('11. SEGUIMIENTO 2026'!$N$14,INT((ROW()-13)/2),0)),IF(ISBLANK(OFFSET('9. METAS'!$R$20,INT((ROW()-14)/2),0)),"",OFFSET('9. METAS'!$R$20,INT((ROW()-14)/2),0)))</f>
        <v/>
      </c>
      <c r="K307" s="256" t="str">
        <f ca="1">IF(MOD(ROW()-13,2)=0,IF(ISBLANK(OFFSET('11. SEGUIMIENTO 2026'!$O$14,INT((ROW()-13)/2),0)),"",OFFSET('11. SEGUIMIENTO 2026'!$O$14,INT((ROW()-13)/2),0)),IF(ISBLANK(OFFSET('9. METAS'!$S$20,INT((ROW()-14)/2),0)),"",OFFSET('9. METAS'!$S$20,INT((ROW()-14)/2),0)))</f>
        <v/>
      </c>
      <c r="L307" s="256" t="str">
        <f ca="1">IF(MOD(ROW()-13,2)=0,IF(ISBLANK(OFFSET('11. SEGUIMIENTO 2026'!$P$14,INT((ROW()-13)/2),0)),"",OFFSET('11. SEGUIMIENTO 2026'!$P$14,INT((ROW()-13)/2),0)),IF(ISBLANK(OFFSET('9. METAS'!$T$20,INT((ROW()-14)/2),0)),"",OFFSET('9. METAS'!$T$20,INT((ROW()-14)/2),0)))</f>
        <v/>
      </c>
      <c r="M307" s="257" t="str">
        <f ca="1">IF(MOD(ROW()-13,2)=0,IF(ISBLANK(OFFSET('11. SEGUIMIENTO 2026'!$Q$14,INT((ROW()-13)/2),0)),"",OFFSET('11. SEGUIMIENTO 2026'!$Q$14,INT((ROW()-13)/2),0)),IF(ISBLANK(OFFSET('9. METAS'!$U$20,INT((ROW()-14)/2),0)),"",OFFSET('9. METAS'!$U$20,INT((ROW()-14)/2),0)))</f>
        <v/>
      </c>
      <c r="N307" s="1012" t="str">
        <f t="shared" ref="N307" ca="1" si="290">IFERROR(J307/J308,"ND")</f>
        <v>ND</v>
      </c>
      <c r="O307" s="1008" t="str">
        <f t="shared" ref="O307" ca="1" si="291">IFERROR(((J307+K307)/H307),"ND")</f>
        <v>ND</v>
      </c>
      <c r="P307" s="996"/>
    </row>
    <row r="308" spans="3:16">
      <c r="C308" s="1030"/>
      <c r="D308" s="1026"/>
      <c r="E308" s="1026"/>
      <c r="F308" s="1024"/>
      <c r="G308" s="1021"/>
      <c r="H308" s="1017"/>
      <c r="I308" s="1015"/>
      <c r="J308" s="255" t="str">
        <f ca="1">IF(MOD(ROW()-13,2)=0,IF(ISBLANK(OFFSET('11. SEGUIMIENTO 2026'!$N$14,INT((ROW()-13)/2),0)),"",OFFSET('11. SEGUIMIENTO 2026'!$N$14,INT((ROW()-13)/2),0)),IF(ISBLANK(OFFSET('9. METAS'!$R$20,INT((ROW()-14)/2),0)),"",OFFSET('9. METAS'!$R$20,INT((ROW()-14)/2),0)))</f>
        <v/>
      </c>
      <c r="K308" s="256" t="str">
        <f ca="1">IF(MOD(ROW()-13,2)=0,IF(ISBLANK(OFFSET('11. SEGUIMIENTO 2026'!$O$14,INT((ROW()-13)/2),0)),"",OFFSET('11. SEGUIMIENTO 2026'!$O$14,INT((ROW()-13)/2),0)),IF(ISBLANK(OFFSET('9. METAS'!$S$20,INT((ROW()-14)/2),0)),"",OFFSET('9. METAS'!$S$20,INT((ROW()-14)/2),0)))</f>
        <v/>
      </c>
      <c r="L308" s="256" t="str">
        <f ca="1">IF(MOD(ROW()-13,2)=0,IF(ISBLANK(OFFSET('11. SEGUIMIENTO 2026'!$P$14,INT((ROW()-13)/2),0)),"",OFFSET('11. SEGUIMIENTO 2026'!$P$14,INT((ROW()-13)/2),0)),IF(ISBLANK(OFFSET('9. METAS'!$T$20,INT((ROW()-14)/2),0)),"",OFFSET('9. METAS'!$T$20,INT((ROW()-14)/2),0)))</f>
        <v/>
      </c>
      <c r="M308" s="257" t="str">
        <f ca="1">IF(MOD(ROW()-13,2)=0,IF(ISBLANK(OFFSET('11. SEGUIMIENTO 2026'!$Q$14,INT((ROW()-13)/2),0)),"",OFFSET('11. SEGUIMIENTO 2026'!$Q$14,INT((ROW()-13)/2),0)),IF(ISBLANK(OFFSET('9. METAS'!$U$20,INT((ROW()-14)/2),0)),"",OFFSET('9. METAS'!$U$20,INT((ROW()-14)/2),0)))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017" t="str">
        <f ca="1">IF(ISBLANK(OFFSET('9. METAS'!$L$20,INT((ROW()-13)/2),0)),"",OFFSET('9. METAS'!$L$20,INT((ROW()-13)/2),0))</f>
        <v/>
      </c>
      <c r="I309" s="1014"/>
      <c r="J309" s="255" t="str">
        <f ca="1">IF(MOD(ROW()-13,2)=0,IF(ISBLANK(OFFSET('11. SEGUIMIENTO 2026'!$N$14,INT((ROW()-13)/2),0)),"",OFFSET('11. SEGUIMIENTO 2026'!$N$14,INT((ROW()-13)/2),0)),IF(ISBLANK(OFFSET('9. METAS'!$R$20,INT((ROW()-14)/2),0)),"",OFFSET('9. METAS'!$R$20,INT((ROW()-14)/2),0)))</f>
        <v/>
      </c>
      <c r="K309" s="256" t="str">
        <f ca="1">IF(MOD(ROW()-13,2)=0,IF(ISBLANK(OFFSET('11. SEGUIMIENTO 2026'!$O$14,INT((ROW()-13)/2),0)),"",OFFSET('11. SEGUIMIENTO 2026'!$O$14,INT((ROW()-13)/2),0)),IF(ISBLANK(OFFSET('9. METAS'!$S$20,INT((ROW()-14)/2),0)),"",OFFSET('9. METAS'!$S$20,INT((ROW()-14)/2),0)))</f>
        <v/>
      </c>
      <c r="L309" s="256" t="str">
        <f ca="1">IF(MOD(ROW()-13,2)=0,IF(ISBLANK(OFFSET('11. SEGUIMIENTO 2026'!$P$14,INT((ROW()-13)/2),0)),"",OFFSET('11. SEGUIMIENTO 2026'!$P$14,INT((ROW()-13)/2),0)),IF(ISBLANK(OFFSET('9. METAS'!$T$20,INT((ROW()-14)/2),0)),"",OFFSET('9. METAS'!$T$20,INT((ROW()-14)/2),0)))</f>
        <v/>
      </c>
      <c r="M309" s="257" t="str">
        <f ca="1">IF(MOD(ROW()-13,2)=0,IF(ISBLANK(OFFSET('11. SEGUIMIENTO 2026'!$Q$14,INT((ROW()-13)/2),0)),"",OFFSET('11. SEGUIMIENTO 2026'!$Q$14,INT((ROW()-13)/2),0)),IF(ISBLANK(OFFSET('9. METAS'!$U$20,INT((ROW()-14)/2),0)),"",OFFSET('9. METAS'!$U$20,INT((ROW()-14)/2),0)))</f>
        <v/>
      </c>
      <c r="N309" s="1012" t="str">
        <f t="shared" ref="N309" ca="1" si="292">IFERROR(J309/J310,"ND")</f>
        <v>ND</v>
      </c>
      <c r="O309" s="1008" t="str">
        <f t="shared" ref="O309" ca="1" si="293">IFERROR(((J309+K309)/H309),"ND")</f>
        <v>ND</v>
      </c>
      <c r="P309" s="996"/>
    </row>
    <row r="310" spans="3:16">
      <c r="C310" s="1030"/>
      <c r="D310" s="1026"/>
      <c r="E310" s="1026"/>
      <c r="F310" s="1024"/>
      <c r="G310" s="1021"/>
      <c r="H310" s="1017"/>
      <c r="I310" s="1015"/>
      <c r="J310" s="255" t="str">
        <f ca="1">IF(MOD(ROW()-13,2)=0,IF(ISBLANK(OFFSET('11. SEGUIMIENTO 2026'!$N$14,INT((ROW()-13)/2),0)),"",OFFSET('11. SEGUIMIENTO 2026'!$N$14,INT((ROW()-13)/2),0)),IF(ISBLANK(OFFSET('9. METAS'!$R$20,INT((ROW()-14)/2),0)),"",OFFSET('9. METAS'!$R$20,INT((ROW()-14)/2),0)))</f>
        <v/>
      </c>
      <c r="K310" s="256" t="str">
        <f ca="1">IF(MOD(ROW()-13,2)=0,IF(ISBLANK(OFFSET('11. SEGUIMIENTO 2026'!$O$14,INT((ROW()-13)/2),0)),"",OFFSET('11. SEGUIMIENTO 2026'!$O$14,INT((ROW()-13)/2),0)),IF(ISBLANK(OFFSET('9. METAS'!$S$20,INT((ROW()-14)/2),0)),"",OFFSET('9. METAS'!$S$20,INT((ROW()-14)/2),0)))</f>
        <v/>
      </c>
      <c r="L310" s="256" t="str">
        <f ca="1">IF(MOD(ROW()-13,2)=0,IF(ISBLANK(OFFSET('11. SEGUIMIENTO 2026'!$P$14,INT((ROW()-13)/2),0)),"",OFFSET('11. SEGUIMIENTO 2026'!$P$14,INT((ROW()-13)/2),0)),IF(ISBLANK(OFFSET('9. METAS'!$T$20,INT((ROW()-14)/2),0)),"",OFFSET('9. METAS'!$T$20,INT((ROW()-14)/2),0)))</f>
        <v/>
      </c>
      <c r="M310" s="257" t="str">
        <f ca="1">IF(MOD(ROW()-13,2)=0,IF(ISBLANK(OFFSET('11. SEGUIMIENTO 2026'!$Q$14,INT((ROW()-13)/2),0)),"",OFFSET('11. SEGUIMIENTO 2026'!$Q$14,INT((ROW()-13)/2),0)),IF(ISBLANK(OFFSET('9. METAS'!$U$20,INT((ROW()-14)/2),0)),"",OFFSET('9. METAS'!$U$20,INT((ROW()-14)/2),0)))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017" t="str">
        <f ca="1">IF(ISBLANK(OFFSET('9. METAS'!$L$20,INT((ROW()-13)/2),0)),"",OFFSET('9. METAS'!$L$20,INT((ROW()-13)/2),0))</f>
        <v/>
      </c>
      <c r="I311" s="1014"/>
      <c r="J311" s="255" t="str">
        <f ca="1">IF(MOD(ROW()-13,2)=0,IF(ISBLANK(OFFSET('11. SEGUIMIENTO 2026'!$N$14,INT((ROW()-13)/2),0)),"",OFFSET('11. SEGUIMIENTO 2026'!$N$14,INT((ROW()-13)/2),0)),IF(ISBLANK(OFFSET('9. METAS'!$R$20,INT((ROW()-14)/2),0)),"",OFFSET('9. METAS'!$R$20,INT((ROW()-14)/2),0)))</f>
        <v/>
      </c>
      <c r="K311" s="256" t="str">
        <f ca="1">IF(MOD(ROW()-13,2)=0,IF(ISBLANK(OFFSET('11. SEGUIMIENTO 2026'!$O$14,INT((ROW()-13)/2),0)),"",OFFSET('11. SEGUIMIENTO 2026'!$O$14,INT((ROW()-13)/2),0)),IF(ISBLANK(OFFSET('9. METAS'!$S$20,INT((ROW()-14)/2),0)),"",OFFSET('9. METAS'!$S$20,INT((ROW()-14)/2),0)))</f>
        <v/>
      </c>
      <c r="L311" s="256" t="str">
        <f ca="1">IF(MOD(ROW()-13,2)=0,IF(ISBLANK(OFFSET('11. SEGUIMIENTO 2026'!$P$14,INT((ROW()-13)/2),0)),"",OFFSET('11. SEGUIMIENTO 2026'!$P$14,INT((ROW()-13)/2),0)),IF(ISBLANK(OFFSET('9. METAS'!$T$20,INT((ROW()-14)/2),0)),"",OFFSET('9. METAS'!$T$20,INT((ROW()-14)/2),0)))</f>
        <v/>
      </c>
      <c r="M311" s="257" t="str">
        <f ca="1">IF(MOD(ROW()-13,2)=0,IF(ISBLANK(OFFSET('11. SEGUIMIENTO 2026'!$Q$14,INT((ROW()-13)/2),0)),"",OFFSET('11. SEGUIMIENTO 2026'!$Q$14,INT((ROW()-13)/2),0)),IF(ISBLANK(OFFSET('9. METAS'!$U$20,INT((ROW()-14)/2),0)),"",OFFSET('9. METAS'!$U$20,INT((ROW()-14)/2),0)))</f>
        <v/>
      </c>
      <c r="N311" s="1012" t="str">
        <f t="shared" ref="N311" ca="1" si="294">IFERROR(J311/J312,"ND")</f>
        <v>ND</v>
      </c>
      <c r="O311" s="1008" t="str">
        <f t="shared" ref="O311" ca="1" si="295">IFERROR(((J311+K311)/H311),"ND")</f>
        <v>ND</v>
      </c>
      <c r="P311" s="996"/>
    </row>
    <row r="312" spans="3:16">
      <c r="C312" s="1030"/>
      <c r="D312" s="1026"/>
      <c r="E312" s="1026"/>
      <c r="F312" s="1024"/>
      <c r="G312" s="1021"/>
      <c r="H312" s="1017"/>
      <c r="I312" s="1015"/>
      <c r="J312" s="255" t="str">
        <f ca="1">IF(MOD(ROW()-13,2)=0,IF(ISBLANK(OFFSET('11. SEGUIMIENTO 2026'!$N$14,INT((ROW()-13)/2),0)),"",OFFSET('11. SEGUIMIENTO 2026'!$N$14,INT((ROW()-13)/2),0)),IF(ISBLANK(OFFSET('9. METAS'!$R$20,INT((ROW()-14)/2),0)),"",OFFSET('9. METAS'!$R$20,INT((ROW()-14)/2),0)))</f>
        <v/>
      </c>
      <c r="K312" s="256" t="str">
        <f ca="1">IF(MOD(ROW()-13,2)=0,IF(ISBLANK(OFFSET('11. SEGUIMIENTO 2026'!$O$14,INT((ROW()-13)/2),0)),"",OFFSET('11. SEGUIMIENTO 2026'!$O$14,INT((ROW()-13)/2),0)),IF(ISBLANK(OFFSET('9. METAS'!$S$20,INT((ROW()-14)/2),0)),"",OFFSET('9. METAS'!$S$20,INT((ROW()-14)/2),0)))</f>
        <v/>
      </c>
      <c r="L312" s="256" t="str">
        <f ca="1">IF(MOD(ROW()-13,2)=0,IF(ISBLANK(OFFSET('11. SEGUIMIENTO 2026'!$P$14,INT((ROW()-13)/2),0)),"",OFFSET('11. SEGUIMIENTO 2026'!$P$14,INT((ROW()-13)/2),0)),IF(ISBLANK(OFFSET('9. METAS'!$T$20,INT((ROW()-14)/2),0)),"",OFFSET('9. METAS'!$T$20,INT((ROW()-14)/2),0)))</f>
        <v/>
      </c>
      <c r="M312" s="257" t="str">
        <f ca="1">IF(MOD(ROW()-13,2)=0,IF(ISBLANK(OFFSET('11. SEGUIMIENTO 2026'!$Q$14,INT((ROW()-13)/2),0)),"",OFFSET('11. SEGUIMIENTO 2026'!$Q$14,INT((ROW()-13)/2),0)),IF(ISBLANK(OFFSET('9. METAS'!$U$20,INT((ROW()-14)/2),0)),"",OFFSET('9. METAS'!$U$20,INT((ROW()-14)/2),0)))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017" t="str">
        <f ca="1">IF(ISBLANK(OFFSET('9. METAS'!$L$20,INT((ROW()-13)/2),0)),"",OFFSET('9. METAS'!$L$20,INT((ROW()-13)/2),0))</f>
        <v/>
      </c>
      <c r="I313" s="1014"/>
      <c r="J313" s="255" t="str">
        <f ca="1">IF(MOD(ROW()-13,2)=0,IF(ISBLANK(OFFSET('11. SEGUIMIENTO 2026'!$N$14,INT((ROW()-13)/2),0)),"",OFFSET('11. SEGUIMIENTO 2026'!$N$14,INT((ROW()-13)/2),0)),IF(ISBLANK(OFFSET('9. METAS'!$R$20,INT((ROW()-14)/2),0)),"",OFFSET('9. METAS'!$R$20,INT((ROW()-14)/2),0)))</f>
        <v/>
      </c>
      <c r="K313" s="256" t="str">
        <f ca="1">IF(MOD(ROW()-13,2)=0,IF(ISBLANK(OFFSET('11. SEGUIMIENTO 2026'!$O$14,INT((ROW()-13)/2),0)),"",OFFSET('11. SEGUIMIENTO 2026'!$O$14,INT((ROW()-13)/2),0)),IF(ISBLANK(OFFSET('9. METAS'!$S$20,INT((ROW()-14)/2),0)),"",OFFSET('9. METAS'!$S$20,INT((ROW()-14)/2),0)))</f>
        <v/>
      </c>
      <c r="L313" s="256" t="str">
        <f ca="1">IF(MOD(ROW()-13,2)=0,IF(ISBLANK(OFFSET('11. SEGUIMIENTO 2026'!$P$14,INT((ROW()-13)/2),0)),"",OFFSET('11. SEGUIMIENTO 2026'!$P$14,INT((ROW()-13)/2),0)),IF(ISBLANK(OFFSET('9. METAS'!$T$20,INT((ROW()-14)/2),0)),"",OFFSET('9. METAS'!$T$20,INT((ROW()-14)/2),0)))</f>
        <v/>
      </c>
      <c r="M313" s="257" t="str">
        <f ca="1">IF(MOD(ROW()-13,2)=0,IF(ISBLANK(OFFSET('11. SEGUIMIENTO 2026'!$Q$14,INT((ROW()-13)/2),0)),"",OFFSET('11. SEGUIMIENTO 2026'!$Q$14,INT((ROW()-13)/2),0)),IF(ISBLANK(OFFSET('9. METAS'!$U$20,INT((ROW()-14)/2),0)),"",OFFSET('9. METAS'!$U$20,INT((ROW()-14)/2),0)))</f>
        <v/>
      </c>
      <c r="N313" s="1012" t="str">
        <f t="shared" ref="N313" ca="1" si="296">IFERROR(J313/J314,"ND")</f>
        <v>ND</v>
      </c>
      <c r="O313" s="1008" t="str">
        <f t="shared" ref="O313" ca="1" si="297">IFERROR(((J313+K313)/H313),"ND")</f>
        <v>ND</v>
      </c>
      <c r="P313" s="996"/>
    </row>
    <row r="314" spans="3:16">
      <c r="C314" s="1030"/>
      <c r="D314" s="1026"/>
      <c r="E314" s="1026"/>
      <c r="F314" s="1024"/>
      <c r="G314" s="1021"/>
      <c r="H314" s="1017"/>
      <c r="I314" s="1015"/>
      <c r="J314" s="255" t="str">
        <f ca="1">IF(MOD(ROW()-13,2)=0,IF(ISBLANK(OFFSET('11. SEGUIMIENTO 2026'!$N$14,INT((ROW()-13)/2),0)),"",OFFSET('11. SEGUIMIENTO 2026'!$N$14,INT((ROW()-13)/2),0)),IF(ISBLANK(OFFSET('9. METAS'!$R$20,INT((ROW()-14)/2),0)),"",OFFSET('9. METAS'!$R$20,INT((ROW()-14)/2),0)))</f>
        <v/>
      </c>
      <c r="K314" s="256" t="str">
        <f ca="1">IF(MOD(ROW()-13,2)=0,IF(ISBLANK(OFFSET('11. SEGUIMIENTO 2026'!$O$14,INT((ROW()-13)/2),0)),"",OFFSET('11. SEGUIMIENTO 2026'!$O$14,INT((ROW()-13)/2),0)),IF(ISBLANK(OFFSET('9. METAS'!$S$20,INT((ROW()-14)/2),0)),"",OFFSET('9. METAS'!$S$20,INT((ROW()-14)/2),0)))</f>
        <v/>
      </c>
      <c r="L314" s="256" t="str">
        <f ca="1">IF(MOD(ROW()-13,2)=0,IF(ISBLANK(OFFSET('11. SEGUIMIENTO 2026'!$P$14,INT((ROW()-13)/2),0)),"",OFFSET('11. SEGUIMIENTO 2026'!$P$14,INT((ROW()-13)/2),0)),IF(ISBLANK(OFFSET('9. METAS'!$T$20,INT((ROW()-14)/2),0)),"",OFFSET('9. METAS'!$T$20,INT((ROW()-14)/2),0)))</f>
        <v/>
      </c>
      <c r="M314" s="257" t="str">
        <f ca="1">IF(MOD(ROW()-13,2)=0,IF(ISBLANK(OFFSET('11. SEGUIMIENTO 2026'!$Q$14,INT((ROW()-13)/2),0)),"",OFFSET('11. SEGUIMIENTO 2026'!$Q$14,INT((ROW()-13)/2),0)),IF(ISBLANK(OFFSET('9. METAS'!$U$20,INT((ROW()-14)/2),0)),"",OFFSET('9. METAS'!$U$20,INT((ROW()-14)/2),0)))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017" t="str">
        <f ca="1">IF(ISBLANK(OFFSET('9. METAS'!$L$20,INT((ROW()-13)/2),0)),"",OFFSET('9. METAS'!$L$20,INT((ROW()-13)/2),0))</f>
        <v/>
      </c>
      <c r="I315" s="1014"/>
      <c r="J315" s="255" t="str">
        <f ca="1">IF(MOD(ROW()-13,2)=0,IF(ISBLANK(OFFSET('11. SEGUIMIENTO 2026'!$N$14,INT((ROW()-13)/2),0)),"",OFFSET('11. SEGUIMIENTO 2026'!$N$14,INT((ROW()-13)/2),0)),IF(ISBLANK(OFFSET('9. METAS'!$R$20,INT((ROW()-14)/2),0)),"",OFFSET('9. METAS'!$R$20,INT((ROW()-14)/2),0)))</f>
        <v/>
      </c>
      <c r="K315" s="256" t="str">
        <f ca="1">IF(MOD(ROW()-13,2)=0,IF(ISBLANK(OFFSET('11. SEGUIMIENTO 2026'!$O$14,INT((ROW()-13)/2),0)),"",OFFSET('11. SEGUIMIENTO 2026'!$O$14,INT((ROW()-13)/2),0)),IF(ISBLANK(OFFSET('9. METAS'!$S$20,INT((ROW()-14)/2),0)),"",OFFSET('9. METAS'!$S$20,INT((ROW()-14)/2),0)))</f>
        <v/>
      </c>
      <c r="L315" s="256" t="str">
        <f ca="1">IF(MOD(ROW()-13,2)=0,IF(ISBLANK(OFFSET('11. SEGUIMIENTO 2026'!$P$14,INT((ROW()-13)/2),0)),"",OFFSET('11. SEGUIMIENTO 2026'!$P$14,INT((ROW()-13)/2),0)),IF(ISBLANK(OFFSET('9. METAS'!$T$20,INT((ROW()-14)/2),0)),"",OFFSET('9. METAS'!$T$20,INT((ROW()-14)/2),0)))</f>
        <v/>
      </c>
      <c r="M315" s="257" t="str">
        <f ca="1">IF(MOD(ROW()-13,2)=0,IF(ISBLANK(OFFSET('11. SEGUIMIENTO 2026'!$Q$14,INT((ROW()-13)/2),0)),"",OFFSET('11. SEGUIMIENTO 2026'!$Q$14,INT((ROW()-13)/2),0)),IF(ISBLANK(OFFSET('9. METAS'!$U$20,INT((ROW()-14)/2),0)),"",OFFSET('9. METAS'!$U$20,INT((ROW()-14)/2),0)))</f>
        <v/>
      </c>
      <c r="N315" s="1012" t="str">
        <f t="shared" ref="N315" ca="1" si="298">IFERROR(J315/J316,"ND")</f>
        <v>ND</v>
      </c>
      <c r="O315" s="1008" t="str">
        <f t="shared" ref="O315" ca="1" si="299">IFERROR(((J315+K315)/H315),"ND")</f>
        <v>ND</v>
      </c>
      <c r="P315" s="996"/>
    </row>
    <row r="316" spans="3:16">
      <c r="C316" s="1030"/>
      <c r="D316" s="1026"/>
      <c r="E316" s="1026"/>
      <c r="F316" s="1024"/>
      <c r="G316" s="1021"/>
      <c r="H316" s="1017"/>
      <c r="I316" s="1015"/>
      <c r="J316" s="255" t="str">
        <f ca="1">IF(MOD(ROW()-13,2)=0,IF(ISBLANK(OFFSET('11. SEGUIMIENTO 2026'!$N$14,INT((ROW()-13)/2),0)),"",OFFSET('11. SEGUIMIENTO 2026'!$N$14,INT((ROW()-13)/2),0)),IF(ISBLANK(OFFSET('9. METAS'!$R$20,INT((ROW()-14)/2),0)),"",OFFSET('9. METAS'!$R$20,INT((ROW()-14)/2),0)))</f>
        <v/>
      </c>
      <c r="K316" s="256" t="str">
        <f ca="1">IF(MOD(ROW()-13,2)=0,IF(ISBLANK(OFFSET('11. SEGUIMIENTO 2026'!$O$14,INT((ROW()-13)/2),0)),"",OFFSET('11. SEGUIMIENTO 2026'!$O$14,INT((ROW()-13)/2),0)),IF(ISBLANK(OFFSET('9. METAS'!$S$20,INT((ROW()-14)/2),0)),"",OFFSET('9. METAS'!$S$20,INT((ROW()-14)/2),0)))</f>
        <v/>
      </c>
      <c r="L316" s="256" t="str">
        <f ca="1">IF(MOD(ROW()-13,2)=0,IF(ISBLANK(OFFSET('11. SEGUIMIENTO 2026'!$P$14,INT((ROW()-13)/2),0)),"",OFFSET('11. SEGUIMIENTO 2026'!$P$14,INT((ROW()-13)/2),0)),IF(ISBLANK(OFFSET('9. METAS'!$T$20,INT((ROW()-14)/2),0)),"",OFFSET('9. METAS'!$T$20,INT((ROW()-14)/2),0)))</f>
        <v/>
      </c>
      <c r="M316" s="257" t="str">
        <f ca="1">IF(MOD(ROW()-13,2)=0,IF(ISBLANK(OFFSET('11. SEGUIMIENTO 2026'!$Q$14,INT((ROW()-13)/2),0)),"",OFFSET('11. SEGUIMIENTO 2026'!$Q$14,INT((ROW()-13)/2),0)),IF(ISBLANK(OFFSET('9. METAS'!$U$20,INT((ROW()-14)/2),0)),"",OFFSET('9. METAS'!$U$20,INT((ROW()-14)/2),0)))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017" t="str">
        <f ca="1">IF(ISBLANK(OFFSET('9. METAS'!$L$20,INT((ROW()-13)/2),0)),"",OFFSET('9. METAS'!$L$20,INT((ROW()-13)/2),0))</f>
        <v/>
      </c>
      <c r="I317" s="1014"/>
      <c r="J317" s="255" t="str">
        <f ca="1">IF(MOD(ROW()-13,2)=0,IF(ISBLANK(OFFSET('11. SEGUIMIENTO 2026'!$N$14,INT((ROW()-13)/2),0)),"",OFFSET('11. SEGUIMIENTO 2026'!$N$14,INT((ROW()-13)/2),0)),IF(ISBLANK(OFFSET('9. METAS'!$R$20,INT((ROW()-14)/2),0)),"",OFFSET('9. METAS'!$R$20,INT((ROW()-14)/2),0)))</f>
        <v/>
      </c>
      <c r="K317" s="256" t="str">
        <f ca="1">IF(MOD(ROW()-13,2)=0,IF(ISBLANK(OFFSET('11. SEGUIMIENTO 2026'!$O$14,INT((ROW()-13)/2),0)),"",OFFSET('11. SEGUIMIENTO 2026'!$O$14,INT((ROW()-13)/2),0)),IF(ISBLANK(OFFSET('9. METAS'!$S$20,INT((ROW()-14)/2),0)),"",OFFSET('9. METAS'!$S$20,INT((ROW()-14)/2),0)))</f>
        <v/>
      </c>
      <c r="L317" s="256" t="str">
        <f ca="1">IF(MOD(ROW()-13,2)=0,IF(ISBLANK(OFFSET('11. SEGUIMIENTO 2026'!$P$14,INT((ROW()-13)/2),0)),"",OFFSET('11. SEGUIMIENTO 2026'!$P$14,INT((ROW()-13)/2),0)),IF(ISBLANK(OFFSET('9. METAS'!$T$20,INT((ROW()-14)/2),0)),"",OFFSET('9. METAS'!$T$20,INT((ROW()-14)/2),0)))</f>
        <v/>
      </c>
      <c r="M317" s="257" t="str">
        <f ca="1">IF(MOD(ROW()-13,2)=0,IF(ISBLANK(OFFSET('11. SEGUIMIENTO 2026'!$Q$14,INT((ROW()-13)/2),0)),"",OFFSET('11. SEGUIMIENTO 2026'!$Q$14,INT((ROW()-13)/2),0)),IF(ISBLANK(OFFSET('9. METAS'!$U$20,INT((ROW()-14)/2),0)),"",OFFSET('9. METAS'!$U$20,INT((ROW()-14)/2),0)))</f>
        <v/>
      </c>
      <c r="N317" s="1012" t="str">
        <f t="shared" ref="N317" ca="1" si="300">IFERROR(J317/J318,"ND")</f>
        <v>ND</v>
      </c>
      <c r="O317" s="1008" t="str">
        <f t="shared" ref="O317" ca="1" si="301">IFERROR(((J317+K317)/H317),"ND")</f>
        <v>ND</v>
      </c>
      <c r="P317" s="996"/>
    </row>
    <row r="318" spans="3:16">
      <c r="C318" s="1030"/>
      <c r="D318" s="1026"/>
      <c r="E318" s="1026"/>
      <c r="F318" s="1024"/>
      <c r="G318" s="1021"/>
      <c r="H318" s="1017"/>
      <c r="I318" s="1015"/>
      <c r="J318" s="255" t="str">
        <f ca="1">IF(MOD(ROW()-13,2)=0,IF(ISBLANK(OFFSET('11. SEGUIMIENTO 2026'!$N$14,INT((ROW()-13)/2),0)),"",OFFSET('11. SEGUIMIENTO 2026'!$N$14,INT((ROW()-13)/2),0)),IF(ISBLANK(OFFSET('9. METAS'!$R$20,INT((ROW()-14)/2),0)),"",OFFSET('9. METAS'!$R$20,INT((ROW()-14)/2),0)))</f>
        <v/>
      </c>
      <c r="K318" s="256" t="str">
        <f ca="1">IF(MOD(ROW()-13,2)=0,IF(ISBLANK(OFFSET('11. SEGUIMIENTO 2026'!$O$14,INT((ROW()-13)/2),0)),"",OFFSET('11. SEGUIMIENTO 2026'!$O$14,INT((ROW()-13)/2),0)),IF(ISBLANK(OFFSET('9. METAS'!$S$20,INT((ROW()-14)/2),0)),"",OFFSET('9. METAS'!$S$20,INT((ROW()-14)/2),0)))</f>
        <v/>
      </c>
      <c r="L318" s="256" t="str">
        <f ca="1">IF(MOD(ROW()-13,2)=0,IF(ISBLANK(OFFSET('11. SEGUIMIENTO 2026'!$P$14,INT((ROW()-13)/2),0)),"",OFFSET('11. SEGUIMIENTO 2026'!$P$14,INT((ROW()-13)/2),0)),IF(ISBLANK(OFFSET('9. METAS'!$T$20,INT((ROW()-14)/2),0)),"",OFFSET('9. METAS'!$T$20,INT((ROW()-14)/2),0)))</f>
        <v/>
      </c>
      <c r="M318" s="257" t="str">
        <f ca="1">IF(MOD(ROW()-13,2)=0,IF(ISBLANK(OFFSET('11. SEGUIMIENTO 2026'!$Q$14,INT((ROW()-13)/2),0)),"",OFFSET('11. SEGUIMIENTO 2026'!$Q$14,INT((ROW()-13)/2),0)),IF(ISBLANK(OFFSET('9. METAS'!$U$20,INT((ROW()-14)/2),0)),"",OFFSET('9. METAS'!$U$20,INT((ROW()-14)/2),0)))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017" t="str">
        <f ca="1">IF(ISBLANK(OFFSET('9. METAS'!$L$20,INT((ROW()-13)/2),0)),"",OFFSET('9. METAS'!$L$20,INT((ROW()-13)/2),0))</f>
        <v/>
      </c>
      <c r="I319" s="1014"/>
      <c r="J319" s="255" t="str">
        <f ca="1">IF(MOD(ROW()-13,2)=0,IF(ISBLANK(OFFSET('11. SEGUIMIENTO 2026'!$N$14,INT((ROW()-13)/2),0)),"",OFFSET('11. SEGUIMIENTO 2026'!$N$14,INT((ROW()-13)/2),0)),IF(ISBLANK(OFFSET('9. METAS'!$R$20,INT((ROW()-14)/2),0)),"",OFFSET('9. METAS'!$R$20,INT((ROW()-14)/2),0)))</f>
        <v/>
      </c>
      <c r="K319" s="256" t="str">
        <f ca="1">IF(MOD(ROW()-13,2)=0,IF(ISBLANK(OFFSET('11. SEGUIMIENTO 2026'!$O$14,INT((ROW()-13)/2),0)),"",OFFSET('11. SEGUIMIENTO 2026'!$O$14,INT((ROW()-13)/2),0)),IF(ISBLANK(OFFSET('9. METAS'!$S$20,INT((ROW()-14)/2),0)),"",OFFSET('9. METAS'!$S$20,INT((ROW()-14)/2),0)))</f>
        <v/>
      </c>
      <c r="L319" s="256" t="str">
        <f ca="1">IF(MOD(ROW()-13,2)=0,IF(ISBLANK(OFFSET('11. SEGUIMIENTO 2026'!$P$14,INT((ROW()-13)/2),0)),"",OFFSET('11. SEGUIMIENTO 2026'!$P$14,INT((ROW()-13)/2),0)),IF(ISBLANK(OFFSET('9. METAS'!$T$20,INT((ROW()-14)/2),0)),"",OFFSET('9. METAS'!$T$20,INT((ROW()-14)/2),0)))</f>
        <v/>
      </c>
      <c r="M319" s="257" t="str">
        <f ca="1">IF(MOD(ROW()-13,2)=0,IF(ISBLANK(OFFSET('11. SEGUIMIENTO 2026'!$Q$14,INT((ROW()-13)/2),0)),"",OFFSET('11. SEGUIMIENTO 2026'!$Q$14,INT((ROW()-13)/2),0)),IF(ISBLANK(OFFSET('9. METAS'!$U$20,INT((ROW()-14)/2),0)),"",OFFSET('9. METAS'!$U$20,INT((ROW()-14)/2),0)))</f>
        <v/>
      </c>
      <c r="N319" s="1012" t="str">
        <f t="shared" ref="N319" ca="1" si="302">IFERROR(J319/J320,"ND")</f>
        <v>ND</v>
      </c>
      <c r="O319" s="1008" t="str">
        <f t="shared" ref="O319" ca="1" si="303">IFERROR(((J319+K319)/H319),"ND")</f>
        <v>ND</v>
      </c>
      <c r="P319" s="996"/>
    </row>
    <row r="320" spans="3:16">
      <c r="C320" s="1030"/>
      <c r="D320" s="1026"/>
      <c r="E320" s="1026"/>
      <c r="F320" s="1024"/>
      <c r="G320" s="1021"/>
      <c r="H320" s="1017"/>
      <c r="I320" s="1015"/>
      <c r="J320" s="255" t="str">
        <f ca="1">IF(MOD(ROW()-13,2)=0,IF(ISBLANK(OFFSET('11. SEGUIMIENTO 2026'!$N$14,INT((ROW()-13)/2),0)),"",OFFSET('11. SEGUIMIENTO 2026'!$N$14,INT((ROW()-13)/2),0)),IF(ISBLANK(OFFSET('9. METAS'!$R$20,INT((ROW()-14)/2),0)),"",OFFSET('9. METAS'!$R$20,INT((ROW()-14)/2),0)))</f>
        <v/>
      </c>
      <c r="K320" s="256" t="str">
        <f ca="1">IF(MOD(ROW()-13,2)=0,IF(ISBLANK(OFFSET('11. SEGUIMIENTO 2026'!$O$14,INT((ROW()-13)/2),0)),"",OFFSET('11. SEGUIMIENTO 2026'!$O$14,INT((ROW()-13)/2),0)),IF(ISBLANK(OFFSET('9. METAS'!$S$20,INT((ROW()-14)/2),0)),"",OFFSET('9. METAS'!$S$20,INT((ROW()-14)/2),0)))</f>
        <v/>
      </c>
      <c r="L320" s="256" t="str">
        <f ca="1">IF(MOD(ROW()-13,2)=0,IF(ISBLANK(OFFSET('11. SEGUIMIENTO 2026'!$P$14,INT((ROW()-13)/2),0)),"",OFFSET('11. SEGUIMIENTO 2026'!$P$14,INT((ROW()-13)/2),0)),IF(ISBLANK(OFFSET('9. METAS'!$T$20,INT((ROW()-14)/2),0)),"",OFFSET('9. METAS'!$T$20,INT((ROW()-14)/2),0)))</f>
        <v/>
      </c>
      <c r="M320" s="257" t="str">
        <f ca="1">IF(MOD(ROW()-13,2)=0,IF(ISBLANK(OFFSET('11. SEGUIMIENTO 2026'!$Q$14,INT((ROW()-13)/2),0)),"",OFFSET('11. SEGUIMIENTO 2026'!$Q$14,INT((ROW()-13)/2),0)),IF(ISBLANK(OFFSET('9. METAS'!$U$20,INT((ROW()-14)/2),0)),"",OFFSET('9. METAS'!$U$20,INT((ROW()-14)/2),0)))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017" t="str">
        <f ca="1">IF(ISBLANK(OFFSET('9. METAS'!$L$20,INT((ROW()-13)/2),0)),"",OFFSET('9. METAS'!$L$20,INT((ROW()-13)/2),0))</f>
        <v/>
      </c>
      <c r="I321" s="1014"/>
      <c r="J321" s="255" t="str">
        <f ca="1">IF(MOD(ROW()-13,2)=0,IF(ISBLANK(OFFSET('11. SEGUIMIENTO 2026'!$N$14,INT((ROW()-13)/2),0)),"",OFFSET('11. SEGUIMIENTO 2026'!$N$14,INT((ROW()-13)/2),0)),IF(ISBLANK(OFFSET('9. METAS'!$R$20,INT((ROW()-14)/2),0)),"",OFFSET('9. METAS'!$R$20,INT((ROW()-14)/2),0)))</f>
        <v/>
      </c>
      <c r="K321" s="256" t="str">
        <f ca="1">IF(MOD(ROW()-13,2)=0,IF(ISBLANK(OFFSET('11. SEGUIMIENTO 2026'!$O$14,INT((ROW()-13)/2),0)),"",OFFSET('11. SEGUIMIENTO 2026'!$O$14,INT((ROW()-13)/2),0)),IF(ISBLANK(OFFSET('9. METAS'!$S$20,INT((ROW()-14)/2),0)),"",OFFSET('9. METAS'!$S$20,INT((ROW()-14)/2),0)))</f>
        <v/>
      </c>
      <c r="L321" s="256" t="str">
        <f ca="1">IF(MOD(ROW()-13,2)=0,IF(ISBLANK(OFFSET('11. SEGUIMIENTO 2026'!$P$14,INT((ROW()-13)/2),0)),"",OFFSET('11. SEGUIMIENTO 2026'!$P$14,INT((ROW()-13)/2),0)),IF(ISBLANK(OFFSET('9. METAS'!$T$20,INT((ROW()-14)/2),0)),"",OFFSET('9. METAS'!$T$20,INT((ROW()-14)/2),0)))</f>
        <v/>
      </c>
      <c r="M321" s="257" t="str">
        <f ca="1">IF(MOD(ROW()-13,2)=0,IF(ISBLANK(OFFSET('11. SEGUIMIENTO 2026'!$Q$14,INT((ROW()-13)/2),0)),"",OFFSET('11. SEGUIMIENTO 2026'!$Q$14,INT((ROW()-13)/2),0)),IF(ISBLANK(OFFSET('9. METAS'!$U$20,INT((ROW()-14)/2),0)),"",OFFSET('9. METAS'!$U$20,INT((ROW()-14)/2),0)))</f>
        <v/>
      </c>
      <c r="N321" s="1012" t="str">
        <f t="shared" ref="N321" ca="1" si="304">IFERROR(J321/J322,"ND")</f>
        <v>ND</v>
      </c>
      <c r="O321" s="1008" t="str">
        <f t="shared" ref="O321" ca="1" si="305">IFERROR(((J321+K321)/H321),"ND")</f>
        <v>ND</v>
      </c>
      <c r="P321" s="996"/>
    </row>
    <row r="322" spans="3:16">
      <c r="C322" s="1030"/>
      <c r="D322" s="1026"/>
      <c r="E322" s="1026"/>
      <c r="F322" s="1024"/>
      <c r="G322" s="1021"/>
      <c r="H322" s="1017"/>
      <c r="I322" s="1015"/>
      <c r="J322" s="255" t="str">
        <f ca="1">IF(MOD(ROW()-13,2)=0,IF(ISBLANK(OFFSET('11. SEGUIMIENTO 2026'!$N$14,INT((ROW()-13)/2),0)),"",OFFSET('11. SEGUIMIENTO 2026'!$N$14,INT((ROW()-13)/2),0)),IF(ISBLANK(OFFSET('9. METAS'!$R$20,INT((ROW()-14)/2),0)),"",OFFSET('9. METAS'!$R$20,INT((ROW()-14)/2),0)))</f>
        <v/>
      </c>
      <c r="K322" s="256" t="str">
        <f ca="1">IF(MOD(ROW()-13,2)=0,IF(ISBLANK(OFFSET('11. SEGUIMIENTO 2026'!$O$14,INT((ROW()-13)/2),0)),"",OFFSET('11. SEGUIMIENTO 2026'!$O$14,INT((ROW()-13)/2),0)),IF(ISBLANK(OFFSET('9. METAS'!$S$20,INT((ROW()-14)/2),0)),"",OFFSET('9. METAS'!$S$20,INT((ROW()-14)/2),0)))</f>
        <v/>
      </c>
      <c r="L322" s="256" t="str">
        <f ca="1">IF(MOD(ROW()-13,2)=0,IF(ISBLANK(OFFSET('11. SEGUIMIENTO 2026'!$P$14,INT((ROW()-13)/2),0)),"",OFFSET('11. SEGUIMIENTO 2026'!$P$14,INT((ROW()-13)/2),0)),IF(ISBLANK(OFFSET('9. METAS'!$T$20,INT((ROW()-14)/2),0)),"",OFFSET('9. METAS'!$T$20,INT((ROW()-14)/2),0)))</f>
        <v/>
      </c>
      <c r="M322" s="257" t="str">
        <f ca="1">IF(MOD(ROW()-13,2)=0,IF(ISBLANK(OFFSET('11. SEGUIMIENTO 2026'!$Q$14,INT((ROW()-13)/2),0)),"",OFFSET('11. SEGUIMIENTO 2026'!$Q$14,INT((ROW()-13)/2),0)),IF(ISBLANK(OFFSET('9. METAS'!$U$20,INT((ROW()-14)/2),0)),"",OFFSET('9. METAS'!$U$20,INT((ROW()-14)/2),0)))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017" t="str">
        <f ca="1">IF(ISBLANK(OFFSET('9. METAS'!$L$20,INT((ROW()-13)/2),0)),"",OFFSET('9. METAS'!$L$20,INT((ROW()-13)/2),0))</f>
        <v/>
      </c>
      <c r="I323" s="1014"/>
      <c r="J323" s="255" t="str">
        <f ca="1">IF(MOD(ROW()-13,2)=0,IF(ISBLANK(OFFSET('11. SEGUIMIENTO 2026'!$N$14,INT((ROW()-13)/2),0)),"",OFFSET('11. SEGUIMIENTO 2026'!$N$14,INT((ROW()-13)/2),0)),IF(ISBLANK(OFFSET('9. METAS'!$R$20,INT((ROW()-14)/2),0)),"",OFFSET('9. METAS'!$R$20,INT((ROW()-14)/2),0)))</f>
        <v/>
      </c>
      <c r="K323" s="256" t="str">
        <f ca="1">IF(MOD(ROW()-13,2)=0,IF(ISBLANK(OFFSET('11. SEGUIMIENTO 2026'!$O$14,INT((ROW()-13)/2),0)),"",OFFSET('11. SEGUIMIENTO 2026'!$O$14,INT((ROW()-13)/2),0)),IF(ISBLANK(OFFSET('9. METAS'!$S$20,INT((ROW()-14)/2),0)),"",OFFSET('9. METAS'!$S$20,INT((ROW()-14)/2),0)))</f>
        <v/>
      </c>
      <c r="L323" s="256" t="str">
        <f ca="1">IF(MOD(ROW()-13,2)=0,IF(ISBLANK(OFFSET('11. SEGUIMIENTO 2026'!$P$14,INT((ROW()-13)/2),0)),"",OFFSET('11. SEGUIMIENTO 2026'!$P$14,INT((ROW()-13)/2),0)),IF(ISBLANK(OFFSET('9. METAS'!$T$20,INT((ROW()-14)/2),0)),"",OFFSET('9. METAS'!$T$20,INT((ROW()-14)/2),0)))</f>
        <v/>
      </c>
      <c r="M323" s="257" t="str">
        <f ca="1">IF(MOD(ROW()-13,2)=0,IF(ISBLANK(OFFSET('11. SEGUIMIENTO 2026'!$Q$14,INT((ROW()-13)/2),0)),"",OFFSET('11. SEGUIMIENTO 2026'!$Q$14,INT((ROW()-13)/2),0)),IF(ISBLANK(OFFSET('9. METAS'!$U$20,INT((ROW()-14)/2),0)),"",OFFSET('9. METAS'!$U$20,INT((ROW()-14)/2),0)))</f>
        <v/>
      </c>
      <c r="N323" s="1012" t="str">
        <f t="shared" ref="N323" ca="1" si="306">IFERROR(J323/J324,"ND")</f>
        <v>ND</v>
      </c>
      <c r="O323" s="1008" t="str">
        <f t="shared" ref="O323" ca="1" si="307">IFERROR(((J323+K323)/H323),"ND")</f>
        <v>ND</v>
      </c>
      <c r="P323" s="996"/>
    </row>
    <row r="324" spans="3:16">
      <c r="C324" s="1030"/>
      <c r="D324" s="1026"/>
      <c r="E324" s="1026"/>
      <c r="F324" s="1024"/>
      <c r="G324" s="1021"/>
      <c r="H324" s="1017"/>
      <c r="I324" s="1015"/>
      <c r="J324" s="255" t="str">
        <f ca="1">IF(MOD(ROW()-13,2)=0,IF(ISBLANK(OFFSET('11. SEGUIMIENTO 2026'!$N$14,INT((ROW()-13)/2),0)),"",OFFSET('11. SEGUIMIENTO 2026'!$N$14,INT((ROW()-13)/2),0)),IF(ISBLANK(OFFSET('9. METAS'!$R$20,INT((ROW()-14)/2),0)),"",OFFSET('9. METAS'!$R$20,INT((ROW()-14)/2),0)))</f>
        <v/>
      </c>
      <c r="K324" s="256" t="str">
        <f ca="1">IF(MOD(ROW()-13,2)=0,IF(ISBLANK(OFFSET('11. SEGUIMIENTO 2026'!$O$14,INT((ROW()-13)/2),0)),"",OFFSET('11. SEGUIMIENTO 2026'!$O$14,INT((ROW()-13)/2),0)),IF(ISBLANK(OFFSET('9. METAS'!$S$20,INT((ROW()-14)/2),0)),"",OFFSET('9. METAS'!$S$20,INT((ROW()-14)/2),0)))</f>
        <v/>
      </c>
      <c r="L324" s="256" t="str">
        <f ca="1">IF(MOD(ROW()-13,2)=0,IF(ISBLANK(OFFSET('11. SEGUIMIENTO 2026'!$P$14,INT((ROW()-13)/2),0)),"",OFFSET('11. SEGUIMIENTO 2026'!$P$14,INT((ROW()-13)/2),0)),IF(ISBLANK(OFFSET('9. METAS'!$T$20,INT((ROW()-14)/2),0)),"",OFFSET('9. METAS'!$T$20,INT((ROW()-14)/2),0)))</f>
        <v/>
      </c>
      <c r="M324" s="257" t="str">
        <f ca="1">IF(MOD(ROW()-13,2)=0,IF(ISBLANK(OFFSET('11. SEGUIMIENTO 2026'!$Q$14,INT((ROW()-13)/2),0)),"",OFFSET('11. SEGUIMIENTO 2026'!$Q$14,INT((ROW()-13)/2),0)),IF(ISBLANK(OFFSET('9. METAS'!$U$20,INT((ROW()-14)/2),0)),"",OFFSET('9. METAS'!$U$20,INT((ROW()-14)/2),0)))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017" t="str">
        <f ca="1">IF(ISBLANK(OFFSET('9. METAS'!$L$20,INT((ROW()-13)/2),0)),"",OFFSET('9. METAS'!$L$20,INT((ROW()-13)/2),0))</f>
        <v/>
      </c>
      <c r="I325" s="1014"/>
      <c r="J325" s="255" t="str">
        <f ca="1">IF(MOD(ROW()-13,2)=0,IF(ISBLANK(OFFSET('11. SEGUIMIENTO 2026'!$N$14,INT((ROW()-13)/2),0)),"",OFFSET('11. SEGUIMIENTO 2026'!$N$14,INT((ROW()-13)/2),0)),IF(ISBLANK(OFFSET('9. METAS'!$R$20,INT((ROW()-14)/2),0)),"",OFFSET('9. METAS'!$R$20,INT((ROW()-14)/2),0)))</f>
        <v/>
      </c>
      <c r="K325" s="256" t="str">
        <f ca="1">IF(MOD(ROW()-13,2)=0,IF(ISBLANK(OFFSET('11. SEGUIMIENTO 2026'!$O$14,INT((ROW()-13)/2),0)),"",OFFSET('11. SEGUIMIENTO 2026'!$O$14,INT((ROW()-13)/2),0)),IF(ISBLANK(OFFSET('9. METAS'!$S$20,INT((ROW()-14)/2),0)),"",OFFSET('9. METAS'!$S$20,INT((ROW()-14)/2),0)))</f>
        <v/>
      </c>
      <c r="L325" s="256" t="str">
        <f ca="1">IF(MOD(ROW()-13,2)=0,IF(ISBLANK(OFFSET('11. SEGUIMIENTO 2026'!$P$14,INT((ROW()-13)/2),0)),"",OFFSET('11. SEGUIMIENTO 2026'!$P$14,INT((ROW()-13)/2),0)),IF(ISBLANK(OFFSET('9. METAS'!$T$20,INT((ROW()-14)/2),0)),"",OFFSET('9. METAS'!$T$20,INT((ROW()-14)/2),0)))</f>
        <v/>
      </c>
      <c r="M325" s="257" t="str">
        <f ca="1">IF(MOD(ROW()-13,2)=0,IF(ISBLANK(OFFSET('11. SEGUIMIENTO 2026'!$Q$14,INT((ROW()-13)/2),0)),"",OFFSET('11. SEGUIMIENTO 2026'!$Q$14,INT((ROW()-13)/2),0)),IF(ISBLANK(OFFSET('9. METAS'!$U$20,INT((ROW()-14)/2),0)),"",OFFSET('9. METAS'!$U$20,INT((ROW()-14)/2),0)))</f>
        <v/>
      </c>
      <c r="N325" s="1012" t="str">
        <f t="shared" ref="N325" ca="1" si="308">IFERROR(J325/J326,"ND")</f>
        <v>ND</v>
      </c>
      <c r="O325" s="1008" t="str">
        <f t="shared" ref="O325" ca="1" si="309">IFERROR(((J325+K325)/H325),"ND")</f>
        <v>ND</v>
      </c>
      <c r="P325" s="996"/>
    </row>
    <row r="326" spans="3:16">
      <c r="C326" s="1030"/>
      <c r="D326" s="1026"/>
      <c r="E326" s="1026"/>
      <c r="F326" s="1024"/>
      <c r="G326" s="1021"/>
      <c r="H326" s="1017"/>
      <c r="I326" s="1015"/>
      <c r="J326" s="255" t="str">
        <f ca="1">IF(MOD(ROW()-13,2)=0,IF(ISBLANK(OFFSET('11. SEGUIMIENTO 2026'!$N$14,INT((ROW()-13)/2),0)),"",OFFSET('11. SEGUIMIENTO 2026'!$N$14,INT((ROW()-13)/2),0)),IF(ISBLANK(OFFSET('9. METAS'!$R$20,INT((ROW()-14)/2),0)),"",OFFSET('9. METAS'!$R$20,INT((ROW()-14)/2),0)))</f>
        <v/>
      </c>
      <c r="K326" s="256" t="str">
        <f ca="1">IF(MOD(ROW()-13,2)=0,IF(ISBLANK(OFFSET('11. SEGUIMIENTO 2026'!$O$14,INT((ROW()-13)/2),0)),"",OFFSET('11. SEGUIMIENTO 2026'!$O$14,INT((ROW()-13)/2),0)),IF(ISBLANK(OFFSET('9. METAS'!$S$20,INT((ROW()-14)/2),0)),"",OFFSET('9. METAS'!$S$20,INT((ROW()-14)/2),0)))</f>
        <v/>
      </c>
      <c r="L326" s="256" t="str">
        <f ca="1">IF(MOD(ROW()-13,2)=0,IF(ISBLANK(OFFSET('11. SEGUIMIENTO 2026'!$P$14,INT((ROW()-13)/2),0)),"",OFFSET('11. SEGUIMIENTO 2026'!$P$14,INT((ROW()-13)/2),0)),IF(ISBLANK(OFFSET('9. METAS'!$T$20,INT((ROW()-14)/2),0)),"",OFFSET('9. METAS'!$T$20,INT((ROW()-14)/2),0)))</f>
        <v/>
      </c>
      <c r="M326" s="257" t="str">
        <f ca="1">IF(MOD(ROW()-13,2)=0,IF(ISBLANK(OFFSET('11. SEGUIMIENTO 2026'!$Q$14,INT((ROW()-13)/2),0)),"",OFFSET('11. SEGUIMIENTO 2026'!$Q$14,INT((ROW()-13)/2),0)),IF(ISBLANK(OFFSET('9. METAS'!$U$20,INT((ROW()-14)/2),0)),"",OFFSET('9. METAS'!$U$20,INT((ROW()-14)/2),0)))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017" t="str">
        <f ca="1">IF(ISBLANK(OFFSET('9. METAS'!$L$20,INT((ROW()-13)/2),0)),"",OFFSET('9. METAS'!$L$20,INT((ROW()-13)/2),0))</f>
        <v/>
      </c>
      <c r="I327" s="1014"/>
      <c r="J327" s="255" t="str">
        <f ca="1">IF(MOD(ROW()-13,2)=0,IF(ISBLANK(OFFSET('11. SEGUIMIENTO 2026'!$N$14,INT((ROW()-13)/2),0)),"",OFFSET('11. SEGUIMIENTO 2026'!$N$14,INT((ROW()-13)/2),0)),IF(ISBLANK(OFFSET('9. METAS'!$R$20,INT((ROW()-14)/2),0)),"",OFFSET('9. METAS'!$R$20,INT((ROW()-14)/2),0)))</f>
        <v/>
      </c>
      <c r="K327" s="256" t="str">
        <f ca="1">IF(MOD(ROW()-13,2)=0,IF(ISBLANK(OFFSET('11. SEGUIMIENTO 2026'!$O$14,INT((ROW()-13)/2),0)),"",OFFSET('11. SEGUIMIENTO 2026'!$O$14,INT((ROW()-13)/2),0)),IF(ISBLANK(OFFSET('9. METAS'!$S$20,INT((ROW()-14)/2),0)),"",OFFSET('9. METAS'!$S$20,INT((ROW()-14)/2),0)))</f>
        <v/>
      </c>
      <c r="L327" s="256" t="str">
        <f ca="1">IF(MOD(ROW()-13,2)=0,IF(ISBLANK(OFFSET('11. SEGUIMIENTO 2026'!$P$14,INT((ROW()-13)/2),0)),"",OFFSET('11. SEGUIMIENTO 2026'!$P$14,INT((ROW()-13)/2),0)),IF(ISBLANK(OFFSET('9. METAS'!$T$20,INT((ROW()-14)/2),0)),"",OFFSET('9. METAS'!$T$20,INT((ROW()-14)/2),0)))</f>
        <v/>
      </c>
      <c r="M327" s="257" t="str">
        <f ca="1">IF(MOD(ROW()-13,2)=0,IF(ISBLANK(OFFSET('11. SEGUIMIENTO 2026'!$Q$14,INT((ROW()-13)/2),0)),"",OFFSET('11. SEGUIMIENTO 2026'!$Q$14,INT((ROW()-13)/2),0)),IF(ISBLANK(OFFSET('9. METAS'!$U$20,INT((ROW()-14)/2),0)),"",OFFSET('9. METAS'!$U$20,INT((ROW()-14)/2),0)))</f>
        <v/>
      </c>
      <c r="N327" s="1012" t="str">
        <f t="shared" ref="N327" ca="1" si="310">IFERROR(J327/J328,"ND")</f>
        <v>ND</v>
      </c>
      <c r="O327" s="1008" t="str">
        <f t="shared" ref="O327" ca="1" si="311">IFERROR(((J327+K327)/H327),"ND")</f>
        <v>ND</v>
      </c>
      <c r="P327" s="996"/>
    </row>
    <row r="328" spans="3:16">
      <c r="C328" s="1030"/>
      <c r="D328" s="1026"/>
      <c r="E328" s="1026"/>
      <c r="F328" s="1024"/>
      <c r="G328" s="1021"/>
      <c r="H328" s="1017"/>
      <c r="I328" s="1015"/>
      <c r="J328" s="255" t="str">
        <f ca="1">IF(MOD(ROW()-13,2)=0,IF(ISBLANK(OFFSET('11. SEGUIMIENTO 2026'!$N$14,INT((ROW()-13)/2),0)),"",OFFSET('11. SEGUIMIENTO 2026'!$N$14,INT((ROW()-13)/2),0)),IF(ISBLANK(OFFSET('9. METAS'!$R$20,INT((ROW()-14)/2),0)),"",OFFSET('9. METAS'!$R$20,INT((ROW()-14)/2),0)))</f>
        <v/>
      </c>
      <c r="K328" s="256" t="str">
        <f ca="1">IF(MOD(ROW()-13,2)=0,IF(ISBLANK(OFFSET('11. SEGUIMIENTO 2026'!$O$14,INT((ROW()-13)/2),0)),"",OFFSET('11. SEGUIMIENTO 2026'!$O$14,INT((ROW()-13)/2),0)),IF(ISBLANK(OFFSET('9. METAS'!$S$20,INT((ROW()-14)/2),0)),"",OFFSET('9. METAS'!$S$20,INT((ROW()-14)/2),0)))</f>
        <v/>
      </c>
      <c r="L328" s="256" t="str">
        <f ca="1">IF(MOD(ROW()-13,2)=0,IF(ISBLANK(OFFSET('11. SEGUIMIENTO 2026'!$P$14,INT((ROW()-13)/2),0)),"",OFFSET('11. SEGUIMIENTO 2026'!$P$14,INT((ROW()-13)/2),0)),IF(ISBLANK(OFFSET('9. METAS'!$T$20,INT((ROW()-14)/2),0)),"",OFFSET('9. METAS'!$T$20,INT((ROW()-14)/2),0)))</f>
        <v/>
      </c>
      <c r="M328" s="257" t="str">
        <f ca="1">IF(MOD(ROW()-13,2)=0,IF(ISBLANK(OFFSET('11. SEGUIMIENTO 2026'!$Q$14,INT((ROW()-13)/2),0)),"",OFFSET('11. SEGUIMIENTO 2026'!$Q$14,INT((ROW()-13)/2),0)),IF(ISBLANK(OFFSET('9. METAS'!$U$20,INT((ROW()-14)/2),0)),"",OFFSET('9. METAS'!$U$20,INT((ROW()-14)/2),0)))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017" t="str">
        <f ca="1">IF(ISBLANK(OFFSET('9. METAS'!$L$20,INT((ROW()-13)/2),0)),"",OFFSET('9. METAS'!$L$20,INT((ROW()-13)/2),0))</f>
        <v/>
      </c>
      <c r="I329" s="1014"/>
      <c r="J329" s="255" t="str">
        <f ca="1">IF(MOD(ROW()-13,2)=0,IF(ISBLANK(OFFSET('11. SEGUIMIENTO 2026'!$N$14,INT((ROW()-13)/2),0)),"",OFFSET('11. SEGUIMIENTO 2026'!$N$14,INT((ROW()-13)/2),0)),IF(ISBLANK(OFFSET('9. METAS'!$R$20,INT((ROW()-14)/2),0)),"",OFFSET('9. METAS'!$R$20,INT((ROW()-14)/2),0)))</f>
        <v/>
      </c>
      <c r="K329" s="256" t="str">
        <f ca="1">IF(MOD(ROW()-13,2)=0,IF(ISBLANK(OFFSET('11. SEGUIMIENTO 2026'!$O$14,INT((ROW()-13)/2),0)),"",OFFSET('11. SEGUIMIENTO 2026'!$O$14,INT((ROW()-13)/2),0)),IF(ISBLANK(OFFSET('9. METAS'!$S$20,INT((ROW()-14)/2),0)),"",OFFSET('9. METAS'!$S$20,INT((ROW()-14)/2),0)))</f>
        <v/>
      </c>
      <c r="L329" s="256" t="str">
        <f ca="1">IF(MOD(ROW()-13,2)=0,IF(ISBLANK(OFFSET('11. SEGUIMIENTO 2026'!$P$14,INT((ROW()-13)/2),0)),"",OFFSET('11. SEGUIMIENTO 2026'!$P$14,INT((ROW()-13)/2),0)),IF(ISBLANK(OFFSET('9. METAS'!$T$20,INT((ROW()-14)/2),0)),"",OFFSET('9. METAS'!$T$20,INT((ROW()-14)/2),0)))</f>
        <v/>
      </c>
      <c r="M329" s="257" t="str">
        <f ca="1">IF(MOD(ROW()-13,2)=0,IF(ISBLANK(OFFSET('11. SEGUIMIENTO 2026'!$Q$14,INT((ROW()-13)/2),0)),"",OFFSET('11. SEGUIMIENTO 2026'!$Q$14,INT((ROW()-13)/2),0)),IF(ISBLANK(OFFSET('9. METAS'!$U$20,INT((ROW()-14)/2),0)),"",OFFSET('9. METAS'!$U$20,INT((ROW()-14)/2),0)))</f>
        <v/>
      </c>
      <c r="N329" s="1012" t="str">
        <f t="shared" ref="N329" ca="1" si="312">IFERROR(J329/J330,"ND")</f>
        <v>ND</v>
      </c>
      <c r="O329" s="1008" t="str">
        <f t="shared" ref="O329" ca="1" si="313">IFERROR(((J329+K329)/H329),"ND")</f>
        <v>ND</v>
      </c>
      <c r="P329" s="996"/>
    </row>
    <row r="330" spans="3:16">
      <c r="C330" s="1030"/>
      <c r="D330" s="1026"/>
      <c r="E330" s="1026"/>
      <c r="F330" s="1024"/>
      <c r="G330" s="1021"/>
      <c r="H330" s="1017"/>
      <c r="I330" s="1015"/>
      <c r="J330" s="255" t="str">
        <f ca="1">IF(MOD(ROW()-13,2)=0,IF(ISBLANK(OFFSET('11. SEGUIMIENTO 2026'!$N$14,INT((ROW()-13)/2),0)),"",OFFSET('11. SEGUIMIENTO 2026'!$N$14,INT((ROW()-13)/2),0)),IF(ISBLANK(OFFSET('9. METAS'!$R$20,INT((ROW()-14)/2),0)),"",OFFSET('9. METAS'!$R$20,INT((ROW()-14)/2),0)))</f>
        <v/>
      </c>
      <c r="K330" s="256" t="str">
        <f ca="1">IF(MOD(ROW()-13,2)=0,IF(ISBLANK(OFFSET('11. SEGUIMIENTO 2026'!$O$14,INT((ROW()-13)/2),0)),"",OFFSET('11. SEGUIMIENTO 2026'!$O$14,INT((ROW()-13)/2),0)),IF(ISBLANK(OFFSET('9. METAS'!$S$20,INT((ROW()-14)/2),0)),"",OFFSET('9. METAS'!$S$20,INT((ROW()-14)/2),0)))</f>
        <v/>
      </c>
      <c r="L330" s="256" t="str">
        <f ca="1">IF(MOD(ROW()-13,2)=0,IF(ISBLANK(OFFSET('11. SEGUIMIENTO 2026'!$P$14,INT((ROW()-13)/2),0)),"",OFFSET('11. SEGUIMIENTO 2026'!$P$14,INT((ROW()-13)/2),0)),IF(ISBLANK(OFFSET('9. METAS'!$T$20,INT((ROW()-14)/2),0)),"",OFFSET('9. METAS'!$T$20,INT((ROW()-14)/2),0)))</f>
        <v/>
      </c>
      <c r="M330" s="257" t="str">
        <f ca="1">IF(MOD(ROW()-13,2)=0,IF(ISBLANK(OFFSET('11. SEGUIMIENTO 2026'!$Q$14,INT((ROW()-13)/2),0)),"",OFFSET('11. SEGUIMIENTO 2026'!$Q$14,INT((ROW()-13)/2),0)),IF(ISBLANK(OFFSET('9. METAS'!$U$20,INT((ROW()-14)/2),0)),"",OFFSET('9. METAS'!$U$20,INT((ROW()-14)/2),0)))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017" t="str">
        <f ca="1">IF(ISBLANK(OFFSET('9. METAS'!$L$20,INT((ROW()-13)/2),0)),"",OFFSET('9. METAS'!$L$20,INT((ROW()-13)/2),0))</f>
        <v/>
      </c>
      <c r="I331" s="1014"/>
      <c r="J331" s="255" t="str">
        <f ca="1">IF(MOD(ROW()-13,2)=0,IF(ISBLANK(OFFSET('11. SEGUIMIENTO 2026'!$N$14,INT((ROW()-13)/2),0)),"",OFFSET('11. SEGUIMIENTO 2026'!$N$14,INT((ROW()-13)/2),0)),IF(ISBLANK(OFFSET('9. METAS'!$R$20,INT((ROW()-14)/2),0)),"",OFFSET('9. METAS'!$R$20,INT((ROW()-14)/2),0)))</f>
        <v/>
      </c>
      <c r="K331" s="256" t="str">
        <f ca="1">IF(MOD(ROW()-13,2)=0,IF(ISBLANK(OFFSET('11. SEGUIMIENTO 2026'!$O$14,INT((ROW()-13)/2),0)),"",OFFSET('11. SEGUIMIENTO 2026'!$O$14,INT((ROW()-13)/2),0)),IF(ISBLANK(OFFSET('9. METAS'!$S$20,INT((ROW()-14)/2),0)),"",OFFSET('9. METAS'!$S$20,INT((ROW()-14)/2),0)))</f>
        <v/>
      </c>
      <c r="L331" s="256" t="str">
        <f ca="1">IF(MOD(ROW()-13,2)=0,IF(ISBLANK(OFFSET('11. SEGUIMIENTO 2026'!$P$14,INT((ROW()-13)/2),0)),"",OFFSET('11. SEGUIMIENTO 2026'!$P$14,INT((ROW()-13)/2),0)),IF(ISBLANK(OFFSET('9. METAS'!$T$20,INT((ROW()-14)/2),0)),"",OFFSET('9. METAS'!$T$20,INT((ROW()-14)/2),0)))</f>
        <v/>
      </c>
      <c r="M331" s="257" t="str">
        <f ca="1">IF(MOD(ROW()-13,2)=0,IF(ISBLANK(OFFSET('11. SEGUIMIENTO 2026'!$Q$14,INT((ROW()-13)/2),0)),"",OFFSET('11. SEGUIMIENTO 2026'!$Q$14,INT((ROW()-13)/2),0)),IF(ISBLANK(OFFSET('9. METAS'!$U$20,INT((ROW()-14)/2),0)),"",OFFSET('9. METAS'!$U$20,INT((ROW()-14)/2),0)))</f>
        <v/>
      </c>
      <c r="N331" s="1012" t="str">
        <f t="shared" ref="N331" ca="1" si="314">IFERROR(J331/J332,"ND")</f>
        <v>ND</v>
      </c>
      <c r="O331" s="1008" t="str">
        <f t="shared" ref="O331" ca="1" si="315">IFERROR(((J331+K331)/H331),"ND")</f>
        <v>ND</v>
      </c>
      <c r="P331" s="996"/>
    </row>
    <row r="332" spans="3:16">
      <c r="C332" s="1030"/>
      <c r="D332" s="1026"/>
      <c r="E332" s="1026"/>
      <c r="F332" s="1024"/>
      <c r="G332" s="1021"/>
      <c r="H332" s="1017"/>
      <c r="I332" s="1015"/>
      <c r="J332" s="255" t="str">
        <f ca="1">IF(MOD(ROW()-13,2)=0,IF(ISBLANK(OFFSET('11. SEGUIMIENTO 2026'!$N$14,INT((ROW()-13)/2),0)),"",OFFSET('11. SEGUIMIENTO 2026'!$N$14,INT((ROW()-13)/2),0)),IF(ISBLANK(OFFSET('9. METAS'!$R$20,INT((ROW()-14)/2),0)),"",OFFSET('9. METAS'!$R$20,INT((ROW()-14)/2),0)))</f>
        <v/>
      </c>
      <c r="K332" s="256" t="str">
        <f ca="1">IF(MOD(ROW()-13,2)=0,IF(ISBLANK(OFFSET('11. SEGUIMIENTO 2026'!$O$14,INT((ROW()-13)/2),0)),"",OFFSET('11. SEGUIMIENTO 2026'!$O$14,INT((ROW()-13)/2),0)),IF(ISBLANK(OFFSET('9. METAS'!$S$20,INT((ROW()-14)/2),0)),"",OFFSET('9. METAS'!$S$20,INT((ROW()-14)/2),0)))</f>
        <v/>
      </c>
      <c r="L332" s="256" t="str">
        <f ca="1">IF(MOD(ROW()-13,2)=0,IF(ISBLANK(OFFSET('11. SEGUIMIENTO 2026'!$P$14,INT((ROW()-13)/2),0)),"",OFFSET('11. SEGUIMIENTO 2026'!$P$14,INT((ROW()-13)/2),0)),IF(ISBLANK(OFFSET('9. METAS'!$T$20,INT((ROW()-14)/2),0)),"",OFFSET('9. METAS'!$T$20,INT((ROW()-14)/2),0)))</f>
        <v/>
      </c>
      <c r="M332" s="257" t="str">
        <f ca="1">IF(MOD(ROW()-13,2)=0,IF(ISBLANK(OFFSET('11. SEGUIMIENTO 2026'!$Q$14,INT((ROW()-13)/2),0)),"",OFFSET('11. SEGUIMIENTO 2026'!$Q$14,INT((ROW()-13)/2),0)),IF(ISBLANK(OFFSET('9. METAS'!$U$20,INT((ROW()-14)/2),0)),"",OFFSET('9. METAS'!$U$20,INT((ROW()-14)/2),0)))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017" t="str">
        <f ca="1">IF(ISBLANK(OFFSET('9. METAS'!$L$20,INT((ROW()-13)/2),0)),"",OFFSET('9. METAS'!$L$20,INT((ROW()-13)/2),0))</f>
        <v/>
      </c>
      <c r="I333" s="1014"/>
      <c r="J333" s="255" t="str">
        <f ca="1">IF(MOD(ROW()-13,2)=0,IF(ISBLANK(OFFSET('11. SEGUIMIENTO 2026'!$N$14,INT((ROW()-13)/2),0)),"",OFFSET('11. SEGUIMIENTO 2026'!$N$14,INT((ROW()-13)/2),0)),IF(ISBLANK(OFFSET('9. METAS'!$R$20,INT((ROW()-14)/2),0)),"",OFFSET('9. METAS'!$R$20,INT((ROW()-14)/2),0)))</f>
        <v/>
      </c>
      <c r="K333" s="256" t="str">
        <f ca="1">IF(MOD(ROW()-13,2)=0,IF(ISBLANK(OFFSET('11. SEGUIMIENTO 2026'!$O$14,INT((ROW()-13)/2),0)),"",OFFSET('11. SEGUIMIENTO 2026'!$O$14,INT((ROW()-13)/2),0)),IF(ISBLANK(OFFSET('9. METAS'!$S$20,INT((ROW()-14)/2),0)),"",OFFSET('9. METAS'!$S$20,INT((ROW()-14)/2),0)))</f>
        <v/>
      </c>
      <c r="L333" s="256" t="str">
        <f ca="1">IF(MOD(ROW()-13,2)=0,IF(ISBLANK(OFFSET('11. SEGUIMIENTO 2026'!$P$14,INT((ROW()-13)/2),0)),"",OFFSET('11. SEGUIMIENTO 2026'!$P$14,INT((ROW()-13)/2),0)),IF(ISBLANK(OFFSET('9. METAS'!$T$20,INT((ROW()-14)/2),0)),"",OFFSET('9. METAS'!$T$20,INT((ROW()-14)/2),0)))</f>
        <v/>
      </c>
      <c r="M333" s="257" t="str">
        <f ca="1">IF(MOD(ROW()-13,2)=0,IF(ISBLANK(OFFSET('11. SEGUIMIENTO 2026'!$Q$14,INT((ROW()-13)/2),0)),"",OFFSET('11. SEGUIMIENTO 2026'!$Q$14,INT((ROW()-13)/2),0)),IF(ISBLANK(OFFSET('9. METAS'!$U$20,INT((ROW()-14)/2),0)),"",OFFSET('9. METAS'!$U$20,INT((ROW()-14)/2),0)))</f>
        <v/>
      </c>
      <c r="N333" s="1012" t="str">
        <f t="shared" ref="N333" ca="1" si="316">IFERROR(J333/J334,"ND")</f>
        <v>ND</v>
      </c>
      <c r="O333" s="1008" t="str">
        <f t="shared" ref="O333" ca="1" si="317">IFERROR(((J333+K333)/H333),"ND")</f>
        <v>ND</v>
      </c>
      <c r="P333" s="996"/>
    </row>
    <row r="334" spans="3:16">
      <c r="C334" s="1030"/>
      <c r="D334" s="1026"/>
      <c r="E334" s="1026"/>
      <c r="F334" s="1024"/>
      <c r="G334" s="1021"/>
      <c r="H334" s="1017"/>
      <c r="I334" s="1015"/>
      <c r="J334" s="255" t="str">
        <f ca="1">IF(MOD(ROW()-13,2)=0,IF(ISBLANK(OFFSET('11. SEGUIMIENTO 2026'!$N$14,INT((ROW()-13)/2),0)),"",OFFSET('11. SEGUIMIENTO 2026'!$N$14,INT((ROW()-13)/2),0)),IF(ISBLANK(OFFSET('9. METAS'!$R$20,INT((ROW()-14)/2),0)),"",OFFSET('9. METAS'!$R$20,INT((ROW()-14)/2),0)))</f>
        <v/>
      </c>
      <c r="K334" s="256" t="str">
        <f ca="1">IF(MOD(ROW()-13,2)=0,IF(ISBLANK(OFFSET('11. SEGUIMIENTO 2026'!$O$14,INT((ROW()-13)/2),0)),"",OFFSET('11. SEGUIMIENTO 2026'!$O$14,INT((ROW()-13)/2),0)),IF(ISBLANK(OFFSET('9. METAS'!$S$20,INT((ROW()-14)/2),0)),"",OFFSET('9. METAS'!$S$20,INT((ROW()-14)/2),0)))</f>
        <v/>
      </c>
      <c r="L334" s="256" t="str">
        <f ca="1">IF(MOD(ROW()-13,2)=0,IF(ISBLANK(OFFSET('11. SEGUIMIENTO 2026'!$P$14,INT((ROW()-13)/2),0)),"",OFFSET('11. SEGUIMIENTO 2026'!$P$14,INT((ROW()-13)/2),0)),IF(ISBLANK(OFFSET('9. METAS'!$T$20,INT((ROW()-14)/2),0)),"",OFFSET('9. METAS'!$T$20,INT((ROW()-14)/2),0)))</f>
        <v/>
      </c>
      <c r="M334" s="257" t="str">
        <f ca="1">IF(MOD(ROW()-13,2)=0,IF(ISBLANK(OFFSET('11. SEGUIMIENTO 2026'!$Q$14,INT((ROW()-13)/2),0)),"",OFFSET('11. SEGUIMIENTO 2026'!$Q$14,INT((ROW()-13)/2),0)),IF(ISBLANK(OFFSET('9. METAS'!$U$20,INT((ROW()-14)/2),0)),"",OFFSET('9. METAS'!$U$20,INT((ROW()-14)/2),0)))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017" t="str">
        <f ca="1">IF(ISBLANK(OFFSET('9. METAS'!$L$20,INT((ROW()-13)/2),0)),"",OFFSET('9. METAS'!$L$20,INT((ROW()-13)/2),0))</f>
        <v/>
      </c>
      <c r="I335" s="1014"/>
      <c r="J335" s="255" t="str">
        <f ca="1">IF(MOD(ROW()-13,2)=0,IF(ISBLANK(OFFSET('11. SEGUIMIENTO 2026'!$N$14,INT((ROW()-13)/2),0)),"",OFFSET('11. SEGUIMIENTO 2026'!$N$14,INT((ROW()-13)/2),0)),IF(ISBLANK(OFFSET('9. METAS'!$R$20,INT((ROW()-14)/2),0)),"",OFFSET('9. METAS'!$R$20,INT((ROW()-14)/2),0)))</f>
        <v/>
      </c>
      <c r="K335" s="256" t="str">
        <f ca="1">IF(MOD(ROW()-13,2)=0,IF(ISBLANK(OFFSET('11. SEGUIMIENTO 2026'!$O$14,INT((ROW()-13)/2),0)),"",OFFSET('11. SEGUIMIENTO 2026'!$O$14,INT((ROW()-13)/2),0)),IF(ISBLANK(OFFSET('9. METAS'!$S$20,INT((ROW()-14)/2),0)),"",OFFSET('9. METAS'!$S$20,INT((ROW()-14)/2),0)))</f>
        <v/>
      </c>
      <c r="L335" s="256" t="str">
        <f ca="1">IF(MOD(ROW()-13,2)=0,IF(ISBLANK(OFFSET('11. SEGUIMIENTO 2026'!$P$14,INT((ROW()-13)/2),0)),"",OFFSET('11. SEGUIMIENTO 2026'!$P$14,INT((ROW()-13)/2),0)),IF(ISBLANK(OFFSET('9. METAS'!$T$20,INT((ROW()-14)/2),0)),"",OFFSET('9. METAS'!$T$20,INT((ROW()-14)/2),0)))</f>
        <v/>
      </c>
      <c r="M335" s="257" t="str">
        <f ca="1">IF(MOD(ROW()-13,2)=0,IF(ISBLANK(OFFSET('11. SEGUIMIENTO 2026'!$Q$14,INT((ROW()-13)/2),0)),"",OFFSET('11. SEGUIMIENTO 2026'!$Q$14,INT((ROW()-13)/2),0)),IF(ISBLANK(OFFSET('9. METAS'!$U$20,INT((ROW()-14)/2),0)),"",OFFSET('9. METAS'!$U$20,INT((ROW()-14)/2),0)))</f>
        <v/>
      </c>
      <c r="N335" s="1012" t="str">
        <f t="shared" ref="N335" ca="1" si="318">IFERROR(J335/J336,"ND")</f>
        <v>ND</v>
      </c>
      <c r="O335" s="1008" t="str">
        <f t="shared" ref="O335" ca="1" si="319">IFERROR(((J335+K335)/H335),"ND")</f>
        <v>ND</v>
      </c>
      <c r="P335" s="996"/>
    </row>
    <row r="336" spans="3:16">
      <c r="C336" s="1030"/>
      <c r="D336" s="1026"/>
      <c r="E336" s="1026"/>
      <c r="F336" s="1024"/>
      <c r="G336" s="1021"/>
      <c r="H336" s="1017"/>
      <c r="I336" s="1015"/>
      <c r="J336" s="255" t="str">
        <f ca="1">IF(MOD(ROW()-13,2)=0,IF(ISBLANK(OFFSET('11. SEGUIMIENTO 2026'!$N$14,INT((ROW()-13)/2),0)),"",OFFSET('11. SEGUIMIENTO 2026'!$N$14,INT((ROW()-13)/2),0)),IF(ISBLANK(OFFSET('9. METAS'!$R$20,INT((ROW()-14)/2),0)),"",OFFSET('9. METAS'!$R$20,INT((ROW()-14)/2),0)))</f>
        <v/>
      </c>
      <c r="K336" s="256" t="str">
        <f ca="1">IF(MOD(ROW()-13,2)=0,IF(ISBLANK(OFFSET('11. SEGUIMIENTO 2026'!$O$14,INT((ROW()-13)/2),0)),"",OFFSET('11. SEGUIMIENTO 2026'!$O$14,INT((ROW()-13)/2),0)),IF(ISBLANK(OFFSET('9. METAS'!$S$20,INT((ROW()-14)/2),0)),"",OFFSET('9. METAS'!$S$20,INT((ROW()-14)/2),0)))</f>
        <v/>
      </c>
      <c r="L336" s="256" t="str">
        <f ca="1">IF(MOD(ROW()-13,2)=0,IF(ISBLANK(OFFSET('11. SEGUIMIENTO 2026'!$P$14,INT((ROW()-13)/2),0)),"",OFFSET('11. SEGUIMIENTO 2026'!$P$14,INT((ROW()-13)/2),0)),IF(ISBLANK(OFFSET('9. METAS'!$T$20,INT((ROW()-14)/2),0)),"",OFFSET('9. METAS'!$T$20,INT((ROW()-14)/2),0)))</f>
        <v/>
      </c>
      <c r="M336" s="257" t="str">
        <f ca="1">IF(MOD(ROW()-13,2)=0,IF(ISBLANK(OFFSET('11. SEGUIMIENTO 2026'!$Q$14,INT((ROW()-13)/2),0)),"",OFFSET('11. SEGUIMIENTO 2026'!$Q$14,INT((ROW()-13)/2),0)),IF(ISBLANK(OFFSET('9. METAS'!$U$20,INT((ROW()-14)/2),0)),"",OFFSET('9. METAS'!$U$20,INT((ROW()-14)/2),0)))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017" t="str">
        <f ca="1">IF(ISBLANK(OFFSET('9. METAS'!$L$20,INT((ROW()-13)/2),0)),"",OFFSET('9. METAS'!$L$20,INT((ROW()-13)/2),0))</f>
        <v/>
      </c>
      <c r="I337" s="1014"/>
      <c r="J337" s="255" t="str">
        <f ca="1">IF(MOD(ROW()-13,2)=0,IF(ISBLANK(OFFSET('11. SEGUIMIENTO 2026'!$N$14,INT((ROW()-13)/2),0)),"",OFFSET('11. SEGUIMIENTO 2026'!$N$14,INT((ROW()-13)/2),0)),IF(ISBLANK(OFFSET('9. METAS'!$R$20,INT((ROW()-14)/2),0)),"",OFFSET('9. METAS'!$R$20,INT((ROW()-14)/2),0)))</f>
        <v/>
      </c>
      <c r="K337" s="256" t="str">
        <f ca="1">IF(MOD(ROW()-13,2)=0,IF(ISBLANK(OFFSET('11. SEGUIMIENTO 2026'!$O$14,INT((ROW()-13)/2),0)),"",OFFSET('11. SEGUIMIENTO 2026'!$O$14,INT((ROW()-13)/2),0)),IF(ISBLANK(OFFSET('9. METAS'!$S$20,INT((ROW()-14)/2),0)),"",OFFSET('9. METAS'!$S$20,INT((ROW()-14)/2),0)))</f>
        <v/>
      </c>
      <c r="L337" s="256" t="str">
        <f ca="1">IF(MOD(ROW()-13,2)=0,IF(ISBLANK(OFFSET('11. SEGUIMIENTO 2026'!$P$14,INT((ROW()-13)/2),0)),"",OFFSET('11. SEGUIMIENTO 2026'!$P$14,INT((ROW()-13)/2),0)),IF(ISBLANK(OFFSET('9. METAS'!$T$20,INT((ROW()-14)/2),0)),"",OFFSET('9. METAS'!$T$20,INT((ROW()-14)/2),0)))</f>
        <v/>
      </c>
      <c r="M337" s="257" t="str">
        <f ca="1">IF(MOD(ROW()-13,2)=0,IF(ISBLANK(OFFSET('11. SEGUIMIENTO 2026'!$Q$14,INT((ROW()-13)/2),0)),"",OFFSET('11. SEGUIMIENTO 2026'!$Q$14,INT((ROW()-13)/2),0)),IF(ISBLANK(OFFSET('9. METAS'!$U$20,INT((ROW()-14)/2),0)),"",OFFSET('9. METAS'!$U$20,INT((ROW()-14)/2),0)))</f>
        <v/>
      </c>
      <c r="N337" s="1012" t="str">
        <f t="shared" ref="N337" ca="1" si="320">IFERROR(J337/J338,"ND")</f>
        <v>ND</v>
      </c>
      <c r="O337" s="1008" t="str">
        <f t="shared" ref="O337" ca="1" si="321">IFERROR(((J337+K337)/H337),"ND")</f>
        <v>ND</v>
      </c>
      <c r="P337" s="996"/>
    </row>
    <row r="338" spans="3:16">
      <c r="C338" s="1030"/>
      <c r="D338" s="1026"/>
      <c r="E338" s="1026"/>
      <c r="F338" s="1024"/>
      <c r="G338" s="1021"/>
      <c r="H338" s="1017"/>
      <c r="I338" s="1015"/>
      <c r="J338" s="255" t="str">
        <f ca="1">IF(MOD(ROW()-13,2)=0,IF(ISBLANK(OFFSET('11. SEGUIMIENTO 2026'!$N$14,INT((ROW()-13)/2),0)),"",OFFSET('11. SEGUIMIENTO 2026'!$N$14,INT((ROW()-13)/2),0)),IF(ISBLANK(OFFSET('9. METAS'!$R$20,INT((ROW()-14)/2),0)),"",OFFSET('9. METAS'!$R$20,INT((ROW()-14)/2),0)))</f>
        <v/>
      </c>
      <c r="K338" s="256" t="str">
        <f ca="1">IF(MOD(ROW()-13,2)=0,IF(ISBLANK(OFFSET('11. SEGUIMIENTO 2026'!$O$14,INT((ROW()-13)/2),0)),"",OFFSET('11. SEGUIMIENTO 2026'!$O$14,INT((ROW()-13)/2),0)),IF(ISBLANK(OFFSET('9. METAS'!$S$20,INT((ROW()-14)/2),0)),"",OFFSET('9. METAS'!$S$20,INT((ROW()-14)/2),0)))</f>
        <v/>
      </c>
      <c r="L338" s="256" t="str">
        <f ca="1">IF(MOD(ROW()-13,2)=0,IF(ISBLANK(OFFSET('11. SEGUIMIENTO 2026'!$P$14,INT((ROW()-13)/2),0)),"",OFFSET('11. SEGUIMIENTO 2026'!$P$14,INT((ROW()-13)/2),0)),IF(ISBLANK(OFFSET('9. METAS'!$T$20,INT((ROW()-14)/2),0)),"",OFFSET('9. METAS'!$T$20,INT((ROW()-14)/2),0)))</f>
        <v/>
      </c>
      <c r="M338" s="257" t="str">
        <f ca="1">IF(MOD(ROW()-13,2)=0,IF(ISBLANK(OFFSET('11. SEGUIMIENTO 2026'!$Q$14,INT((ROW()-13)/2),0)),"",OFFSET('11. SEGUIMIENTO 2026'!$Q$14,INT((ROW()-13)/2),0)),IF(ISBLANK(OFFSET('9. METAS'!$U$20,INT((ROW()-14)/2),0)),"",OFFSET('9. METAS'!$U$20,INT((ROW()-14)/2),0)))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017" t="str">
        <f ca="1">IF(ISBLANK(OFFSET('9. METAS'!$L$20,INT((ROW()-13)/2),0)),"",OFFSET('9. METAS'!$L$20,INT((ROW()-13)/2),0))</f>
        <v/>
      </c>
      <c r="I339" s="1014"/>
      <c r="J339" s="255" t="str">
        <f ca="1">IF(MOD(ROW()-13,2)=0,IF(ISBLANK(OFFSET('11. SEGUIMIENTO 2026'!$N$14,INT((ROW()-13)/2),0)),"",OFFSET('11. SEGUIMIENTO 2026'!$N$14,INT((ROW()-13)/2),0)),IF(ISBLANK(OFFSET('9. METAS'!$R$20,INT((ROW()-14)/2),0)),"",OFFSET('9. METAS'!$R$20,INT((ROW()-14)/2),0)))</f>
        <v/>
      </c>
      <c r="K339" s="256" t="str">
        <f ca="1">IF(MOD(ROW()-13,2)=0,IF(ISBLANK(OFFSET('11. SEGUIMIENTO 2026'!$O$14,INT((ROW()-13)/2),0)),"",OFFSET('11. SEGUIMIENTO 2026'!$O$14,INT((ROW()-13)/2),0)),IF(ISBLANK(OFFSET('9. METAS'!$S$20,INT((ROW()-14)/2),0)),"",OFFSET('9. METAS'!$S$20,INT((ROW()-14)/2),0)))</f>
        <v/>
      </c>
      <c r="L339" s="256" t="str">
        <f ca="1">IF(MOD(ROW()-13,2)=0,IF(ISBLANK(OFFSET('11. SEGUIMIENTO 2026'!$P$14,INT((ROW()-13)/2),0)),"",OFFSET('11. SEGUIMIENTO 2026'!$P$14,INT((ROW()-13)/2),0)),IF(ISBLANK(OFFSET('9. METAS'!$T$20,INT((ROW()-14)/2),0)),"",OFFSET('9. METAS'!$T$20,INT((ROW()-14)/2),0)))</f>
        <v/>
      </c>
      <c r="M339" s="257" t="str">
        <f ca="1">IF(MOD(ROW()-13,2)=0,IF(ISBLANK(OFFSET('11. SEGUIMIENTO 2026'!$Q$14,INT((ROW()-13)/2),0)),"",OFFSET('11. SEGUIMIENTO 2026'!$Q$14,INT((ROW()-13)/2),0)),IF(ISBLANK(OFFSET('9. METAS'!$U$20,INT((ROW()-14)/2),0)),"",OFFSET('9. METAS'!$U$20,INT((ROW()-14)/2),0)))</f>
        <v/>
      </c>
      <c r="N339" s="1012" t="str">
        <f t="shared" ref="N339" ca="1" si="322">IFERROR(J339/J340,"ND")</f>
        <v>ND</v>
      </c>
      <c r="O339" s="1008" t="str">
        <f t="shared" ref="O339" ca="1" si="323">IFERROR(((J339+K339)/H339),"ND")</f>
        <v>ND</v>
      </c>
      <c r="P339" s="996"/>
    </row>
    <row r="340" spans="3:16">
      <c r="C340" s="1030"/>
      <c r="D340" s="1026"/>
      <c r="E340" s="1026"/>
      <c r="F340" s="1024"/>
      <c r="G340" s="1021"/>
      <c r="H340" s="1017"/>
      <c r="I340" s="1015"/>
      <c r="J340" s="255" t="str">
        <f ca="1">IF(MOD(ROW()-13,2)=0,IF(ISBLANK(OFFSET('11. SEGUIMIENTO 2026'!$N$14,INT((ROW()-13)/2),0)),"",OFFSET('11. SEGUIMIENTO 2026'!$N$14,INT((ROW()-13)/2),0)),IF(ISBLANK(OFFSET('9. METAS'!$R$20,INT((ROW()-14)/2),0)),"",OFFSET('9. METAS'!$R$20,INT((ROW()-14)/2),0)))</f>
        <v/>
      </c>
      <c r="K340" s="256" t="str">
        <f ca="1">IF(MOD(ROW()-13,2)=0,IF(ISBLANK(OFFSET('11. SEGUIMIENTO 2026'!$O$14,INT((ROW()-13)/2),0)),"",OFFSET('11. SEGUIMIENTO 2026'!$O$14,INT((ROW()-13)/2),0)),IF(ISBLANK(OFFSET('9. METAS'!$S$20,INT((ROW()-14)/2),0)),"",OFFSET('9. METAS'!$S$20,INT((ROW()-14)/2),0)))</f>
        <v/>
      </c>
      <c r="L340" s="256" t="str">
        <f ca="1">IF(MOD(ROW()-13,2)=0,IF(ISBLANK(OFFSET('11. SEGUIMIENTO 2026'!$P$14,INT((ROW()-13)/2),0)),"",OFFSET('11. SEGUIMIENTO 2026'!$P$14,INT((ROW()-13)/2),0)),IF(ISBLANK(OFFSET('9. METAS'!$T$20,INT((ROW()-14)/2),0)),"",OFFSET('9. METAS'!$T$20,INT((ROW()-14)/2),0)))</f>
        <v/>
      </c>
      <c r="M340" s="257" t="str">
        <f ca="1">IF(MOD(ROW()-13,2)=0,IF(ISBLANK(OFFSET('11. SEGUIMIENTO 2026'!$Q$14,INT((ROW()-13)/2),0)),"",OFFSET('11. SEGUIMIENTO 2026'!$Q$14,INT((ROW()-13)/2),0)),IF(ISBLANK(OFFSET('9. METAS'!$U$20,INT((ROW()-14)/2),0)),"",OFFSET('9. METAS'!$U$20,INT((ROW()-14)/2),0)))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017" t="str">
        <f ca="1">IF(ISBLANK(OFFSET('9. METAS'!$L$20,INT((ROW()-13)/2),0)),"",OFFSET('9. METAS'!$L$20,INT((ROW()-13)/2),0))</f>
        <v/>
      </c>
      <c r="I341" s="1014"/>
      <c r="J341" s="255" t="str">
        <f ca="1">IF(MOD(ROW()-13,2)=0,IF(ISBLANK(OFFSET('11. SEGUIMIENTO 2026'!$N$14,INT((ROW()-13)/2),0)),"",OFFSET('11. SEGUIMIENTO 2026'!$N$14,INT((ROW()-13)/2),0)),IF(ISBLANK(OFFSET('9. METAS'!$R$20,INT((ROW()-14)/2),0)),"",OFFSET('9. METAS'!$R$20,INT((ROW()-14)/2),0)))</f>
        <v/>
      </c>
      <c r="K341" s="256" t="str">
        <f ca="1">IF(MOD(ROW()-13,2)=0,IF(ISBLANK(OFFSET('11. SEGUIMIENTO 2026'!$O$14,INT((ROW()-13)/2),0)),"",OFFSET('11. SEGUIMIENTO 2026'!$O$14,INT((ROW()-13)/2),0)),IF(ISBLANK(OFFSET('9. METAS'!$S$20,INT((ROW()-14)/2),0)),"",OFFSET('9. METAS'!$S$20,INT((ROW()-14)/2),0)))</f>
        <v/>
      </c>
      <c r="L341" s="256" t="str">
        <f ca="1">IF(MOD(ROW()-13,2)=0,IF(ISBLANK(OFFSET('11. SEGUIMIENTO 2026'!$P$14,INT((ROW()-13)/2),0)),"",OFFSET('11. SEGUIMIENTO 2026'!$P$14,INT((ROW()-13)/2),0)),IF(ISBLANK(OFFSET('9. METAS'!$T$20,INT((ROW()-14)/2),0)),"",OFFSET('9. METAS'!$T$20,INT((ROW()-14)/2),0)))</f>
        <v/>
      </c>
      <c r="M341" s="257" t="str">
        <f ca="1">IF(MOD(ROW()-13,2)=0,IF(ISBLANK(OFFSET('11. SEGUIMIENTO 2026'!$Q$14,INT((ROW()-13)/2),0)),"",OFFSET('11. SEGUIMIENTO 2026'!$Q$14,INT((ROW()-13)/2),0)),IF(ISBLANK(OFFSET('9. METAS'!$U$20,INT((ROW()-14)/2),0)),"",OFFSET('9. METAS'!$U$20,INT((ROW()-14)/2),0)))</f>
        <v/>
      </c>
      <c r="N341" s="1012" t="str">
        <f t="shared" ref="N341" ca="1" si="324">IFERROR(J341/J342,"ND")</f>
        <v>ND</v>
      </c>
      <c r="O341" s="1008" t="str">
        <f t="shared" ref="O341" ca="1" si="325">IFERROR(((J341+K341)/H341),"ND")</f>
        <v>ND</v>
      </c>
      <c r="P341" s="996"/>
    </row>
    <row r="342" spans="3:16">
      <c r="C342" s="1030"/>
      <c r="D342" s="1026"/>
      <c r="E342" s="1026"/>
      <c r="F342" s="1024"/>
      <c r="G342" s="1021"/>
      <c r="H342" s="1017"/>
      <c r="I342" s="1015"/>
      <c r="J342" s="255" t="str">
        <f ca="1">IF(MOD(ROW()-13,2)=0,IF(ISBLANK(OFFSET('11. SEGUIMIENTO 2026'!$N$14,INT((ROW()-13)/2),0)),"",OFFSET('11. SEGUIMIENTO 2026'!$N$14,INT((ROW()-13)/2),0)),IF(ISBLANK(OFFSET('9. METAS'!$R$20,INT((ROW()-14)/2),0)),"",OFFSET('9. METAS'!$R$20,INT((ROW()-14)/2),0)))</f>
        <v/>
      </c>
      <c r="K342" s="256" t="str">
        <f ca="1">IF(MOD(ROW()-13,2)=0,IF(ISBLANK(OFFSET('11. SEGUIMIENTO 2026'!$O$14,INT((ROW()-13)/2),0)),"",OFFSET('11. SEGUIMIENTO 2026'!$O$14,INT((ROW()-13)/2),0)),IF(ISBLANK(OFFSET('9. METAS'!$S$20,INT((ROW()-14)/2),0)),"",OFFSET('9. METAS'!$S$20,INT((ROW()-14)/2),0)))</f>
        <v/>
      </c>
      <c r="L342" s="256" t="str">
        <f ca="1">IF(MOD(ROW()-13,2)=0,IF(ISBLANK(OFFSET('11. SEGUIMIENTO 2026'!$P$14,INT((ROW()-13)/2),0)),"",OFFSET('11. SEGUIMIENTO 2026'!$P$14,INT((ROW()-13)/2),0)),IF(ISBLANK(OFFSET('9. METAS'!$T$20,INT((ROW()-14)/2),0)),"",OFFSET('9. METAS'!$T$20,INT((ROW()-14)/2),0)))</f>
        <v/>
      </c>
      <c r="M342" s="257" t="str">
        <f ca="1">IF(MOD(ROW()-13,2)=0,IF(ISBLANK(OFFSET('11. SEGUIMIENTO 2026'!$Q$14,INT((ROW()-13)/2),0)),"",OFFSET('11. SEGUIMIENTO 2026'!$Q$14,INT((ROW()-13)/2),0)),IF(ISBLANK(OFFSET('9. METAS'!$U$20,INT((ROW()-14)/2),0)),"",OFFSET('9. METAS'!$U$20,INT((ROW()-14)/2),0)))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017" t="str">
        <f ca="1">IF(ISBLANK(OFFSET('9. METAS'!$L$20,INT((ROW()-13)/2),0)),"",OFFSET('9. METAS'!$L$20,INT((ROW()-13)/2),0))</f>
        <v/>
      </c>
      <c r="I343" s="1014"/>
      <c r="J343" s="255" t="str">
        <f ca="1">IF(MOD(ROW()-13,2)=0,IF(ISBLANK(OFFSET('11. SEGUIMIENTO 2026'!$N$14,INT((ROW()-13)/2),0)),"",OFFSET('11. SEGUIMIENTO 2026'!$N$14,INT((ROW()-13)/2),0)),IF(ISBLANK(OFFSET('9. METAS'!$R$20,INT((ROW()-14)/2),0)),"",OFFSET('9. METAS'!$R$20,INT((ROW()-14)/2),0)))</f>
        <v/>
      </c>
      <c r="K343" s="256" t="str">
        <f ca="1">IF(MOD(ROW()-13,2)=0,IF(ISBLANK(OFFSET('11. SEGUIMIENTO 2026'!$O$14,INT((ROW()-13)/2),0)),"",OFFSET('11. SEGUIMIENTO 2026'!$O$14,INT((ROW()-13)/2),0)),IF(ISBLANK(OFFSET('9. METAS'!$S$20,INT((ROW()-14)/2),0)),"",OFFSET('9. METAS'!$S$20,INT((ROW()-14)/2),0)))</f>
        <v/>
      </c>
      <c r="L343" s="256" t="str">
        <f ca="1">IF(MOD(ROW()-13,2)=0,IF(ISBLANK(OFFSET('11. SEGUIMIENTO 2026'!$P$14,INT((ROW()-13)/2),0)),"",OFFSET('11. SEGUIMIENTO 2026'!$P$14,INT((ROW()-13)/2),0)),IF(ISBLANK(OFFSET('9. METAS'!$T$20,INT((ROW()-14)/2),0)),"",OFFSET('9. METAS'!$T$20,INT((ROW()-14)/2),0)))</f>
        <v/>
      </c>
      <c r="M343" s="257" t="str">
        <f ca="1">IF(MOD(ROW()-13,2)=0,IF(ISBLANK(OFFSET('11. SEGUIMIENTO 2026'!$Q$14,INT((ROW()-13)/2),0)),"",OFFSET('11. SEGUIMIENTO 2026'!$Q$14,INT((ROW()-13)/2),0)),IF(ISBLANK(OFFSET('9. METAS'!$U$20,INT((ROW()-14)/2),0)),"",OFFSET('9. METAS'!$U$20,INT((ROW()-14)/2),0)))</f>
        <v/>
      </c>
      <c r="N343" s="1012" t="str">
        <f t="shared" ref="N343" ca="1" si="326">IFERROR(J343/J344,"ND")</f>
        <v>ND</v>
      </c>
      <c r="O343" s="1008" t="str">
        <f t="shared" ref="O343" ca="1" si="327">IFERROR(((J343+K343)/H343),"ND")</f>
        <v>ND</v>
      </c>
      <c r="P343" s="996"/>
    </row>
    <row r="344" spans="3:16">
      <c r="C344" s="1030"/>
      <c r="D344" s="1026"/>
      <c r="E344" s="1026"/>
      <c r="F344" s="1024"/>
      <c r="G344" s="1021"/>
      <c r="H344" s="1017"/>
      <c r="I344" s="1015"/>
      <c r="J344" s="255" t="str">
        <f ca="1">IF(MOD(ROW()-13,2)=0,IF(ISBLANK(OFFSET('11. SEGUIMIENTO 2026'!$N$14,INT((ROW()-13)/2),0)),"",OFFSET('11. SEGUIMIENTO 2026'!$N$14,INT((ROW()-13)/2),0)),IF(ISBLANK(OFFSET('9. METAS'!$R$20,INT((ROW()-14)/2),0)),"",OFFSET('9. METAS'!$R$20,INT((ROW()-14)/2),0)))</f>
        <v/>
      </c>
      <c r="K344" s="256" t="str">
        <f ca="1">IF(MOD(ROW()-13,2)=0,IF(ISBLANK(OFFSET('11. SEGUIMIENTO 2026'!$O$14,INT((ROW()-13)/2),0)),"",OFFSET('11. SEGUIMIENTO 2026'!$O$14,INT((ROW()-13)/2),0)),IF(ISBLANK(OFFSET('9. METAS'!$S$20,INT((ROW()-14)/2),0)),"",OFFSET('9. METAS'!$S$20,INT((ROW()-14)/2),0)))</f>
        <v/>
      </c>
      <c r="L344" s="256" t="str">
        <f ca="1">IF(MOD(ROW()-13,2)=0,IF(ISBLANK(OFFSET('11. SEGUIMIENTO 2026'!$P$14,INT((ROW()-13)/2),0)),"",OFFSET('11. SEGUIMIENTO 2026'!$P$14,INT((ROW()-13)/2),0)),IF(ISBLANK(OFFSET('9. METAS'!$T$20,INT((ROW()-14)/2),0)),"",OFFSET('9. METAS'!$T$20,INT((ROW()-14)/2),0)))</f>
        <v/>
      </c>
      <c r="M344" s="257" t="str">
        <f ca="1">IF(MOD(ROW()-13,2)=0,IF(ISBLANK(OFFSET('11. SEGUIMIENTO 2026'!$Q$14,INT((ROW()-13)/2),0)),"",OFFSET('11. SEGUIMIENTO 2026'!$Q$14,INT((ROW()-13)/2),0)),IF(ISBLANK(OFFSET('9. METAS'!$U$20,INT((ROW()-14)/2),0)),"",OFFSET('9. METAS'!$U$20,INT((ROW()-14)/2),0)))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017" t="str">
        <f ca="1">IF(ISBLANK(OFFSET('9. METAS'!$L$20,INT((ROW()-13)/2),0)),"",OFFSET('9. METAS'!$L$20,INT((ROW()-13)/2),0))</f>
        <v/>
      </c>
      <c r="I345" s="1014"/>
      <c r="J345" s="255" t="str">
        <f ca="1">IF(MOD(ROW()-13,2)=0,IF(ISBLANK(OFFSET('11. SEGUIMIENTO 2026'!$N$14,INT((ROW()-13)/2),0)),"",OFFSET('11. SEGUIMIENTO 2026'!$N$14,INT((ROW()-13)/2),0)),IF(ISBLANK(OFFSET('9. METAS'!$R$20,INT((ROW()-14)/2),0)),"",OFFSET('9. METAS'!$R$20,INT((ROW()-14)/2),0)))</f>
        <v/>
      </c>
      <c r="K345" s="256" t="str">
        <f ca="1">IF(MOD(ROW()-13,2)=0,IF(ISBLANK(OFFSET('11. SEGUIMIENTO 2026'!$O$14,INT((ROW()-13)/2),0)),"",OFFSET('11. SEGUIMIENTO 2026'!$O$14,INT((ROW()-13)/2),0)),IF(ISBLANK(OFFSET('9. METAS'!$S$20,INT((ROW()-14)/2),0)),"",OFFSET('9. METAS'!$S$20,INT((ROW()-14)/2),0)))</f>
        <v/>
      </c>
      <c r="L345" s="256" t="str">
        <f ca="1">IF(MOD(ROW()-13,2)=0,IF(ISBLANK(OFFSET('11. SEGUIMIENTO 2026'!$P$14,INT((ROW()-13)/2),0)),"",OFFSET('11. SEGUIMIENTO 2026'!$P$14,INT((ROW()-13)/2),0)),IF(ISBLANK(OFFSET('9. METAS'!$T$20,INT((ROW()-14)/2),0)),"",OFFSET('9. METAS'!$T$20,INT((ROW()-14)/2),0)))</f>
        <v/>
      </c>
      <c r="M345" s="257" t="str">
        <f ca="1">IF(MOD(ROW()-13,2)=0,IF(ISBLANK(OFFSET('11. SEGUIMIENTO 2026'!$Q$14,INT((ROW()-13)/2),0)),"",OFFSET('11. SEGUIMIENTO 2026'!$Q$14,INT((ROW()-13)/2),0)),IF(ISBLANK(OFFSET('9. METAS'!$U$20,INT((ROW()-14)/2),0)),"",OFFSET('9. METAS'!$U$20,INT((ROW()-14)/2),0)))</f>
        <v/>
      </c>
      <c r="N345" s="1012" t="str">
        <f t="shared" ref="N345" ca="1" si="328">IFERROR(J345/J346,"ND")</f>
        <v>ND</v>
      </c>
      <c r="O345" s="1008" t="str">
        <f t="shared" ref="O345" ca="1" si="329">IFERROR(((J345+K345)/H345),"ND")</f>
        <v>ND</v>
      </c>
      <c r="P345" s="996"/>
    </row>
    <row r="346" spans="3:16">
      <c r="C346" s="1030"/>
      <c r="D346" s="1026"/>
      <c r="E346" s="1026"/>
      <c r="F346" s="1024"/>
      <c r="G346" s="1021"/>
      <c r="H346" s="1017"/>
      <c r="I346" s="1015"/>
      <c r="J346" s="255" t="str">
        <f ca="1">IF(MOD(ROW()-13,2)=0,IF(ISBLANK(OFFSET('11. SEGUIMIENTO 2026'!$N$14,INT((ROW()-13)/2),0)),"",OFFSET('11. SEGUIMIENTO 2026'!$N$14,INT((ROW()-13)/2),0)),IF(ISBLANK(OFFSET('9. METAS'!$R$20,INT((ROW()-14)/2),0)),"",OFFSET('9. METAS'!$R$20,INT((ROW()-14)/2),0)))</f>
        <v/>
      </c>
      <c r="K346" s="256" t="str">
        <f ca="1">IF(MOD(ROW()-13,2)=0,IF(ISBLANK(OFFSET('11. SEGUIMIENTO 2026'!$O$14,INT((ROW()-13)/2),0)),"",OFFSET('11. SEGUIMIENTO 2026'!$O$14,INT((ROW()-13)/2),0)),IF(ISBLANK(OFFSET('9. METAS'!$S$20,INT((ROW()-14)/2),0)),"",OFFSET('9. METAS'!$S$20,INT((ROW()-14)/2),0)))</f>
        <v/>
      </c>
      <c r="L346" s="256" t="str">
        <f ca="1">IF(MOD(ROW()-13,2)=0,IF(ISBLANK(OFFSET('11. SEGUIMIENTO 2026'!$P$14,INT((ROW()-13)/2),0)),"",OFFSET('11. SEGUIMIENTO 2026'!$P$14,INT((ROW()-13)/2),0)),IF(ISBLANK(OFFSET('9. METAS'!$T$20,INT((ROW()-14)/2),0)),"",OFFSET('9. METAS'!$T$20,INT((ROW()-14)/2),0)))</f>
        <v/>
      </c>
      <c r="M346" s="257" t="str">
        <f ca="1">IF(MOD(ROW()-13,2)=0,IF(ISBLANK(OFFSET('11. SEGUIMIENTO 2026'!$Q$14,INT((ROW()-13)/2),0)),"",OFFSET('11. SEGUIMIENTO 2026'!$Q$14,INT((ROW()-13)/2),0)),IF(ISBLANK(OFFSET('9. METAS'!$U$20,INT((ROW()-14)/2),0)),"",OFFSET('9. METAS'!$U$20,INT((ROW()-14)/2),0)))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017" t="str">
        <f ca="1">IF(ISBLANK(OFFSET('9. METAS'!$L$20,INT((ROW()-13)/2),0)),"",OFFSET('9. METAS'!$L$20,INT((ROW()-13)/2),0))</f>
        <v/>
      </c>
      <c r="I347" s="1014"/>
      <c r="J347" s="255" t="str">
        <f ca="1">IF(MOD(ROW()-13,2)=0,IF(ISBLANK(OFFSET('11. SEGUIMIENTO 2026'!$N$14,INT((ROW()-13)/2),0)),"",OFFSET('11. SEGUIMIENTO 2026'!$N$14,INT((ROW()-13)/2),0)),IF(ISBLANK(OFFSET('9. METAS'!$R$20,INT((ROW()-14)/2),0)),"",OFFSET('9. METAS'!$R$20,INT((ROW()-14)/2),0)))</f>
        <v/>
      </c>
      <c r="K347" s="256" t="str">
        <f ca="1">IF(MOD(ROW()-13,2)=0,IF(ISBLANK(OFFSET('11. SEGUIMIENTO 2026'!$O$14,INT((ROW()-13)/2),0)),"",OFFSET('11. SEGUIMIENTO 2026'!$O$14,INT((ROW()-13)/2),0)),IF(ISBLANK(OFFSET('9. METAS'!$S$20,INT((ROW()-14)/2),0)),"",OFFSET('9. METAS'!$S$20,INT((ROW()-14)/2),0)))</f>
        <v/>
      </c>
      <c r="L347" s="256" t="str">
        <f ca="1">IF(MOD(ROW()-13,2)=0,IF(ISBLANK(OFFSET('11. SEGUIMIENTO 2026'!$P$14,INT((ROW()-13)/2),0)),"",OFFSET('11. SEGUIMIENTO 2026'!$P$14,INT((ROW()-13)/2),0)),IF(ISBLANK(OFFSET('9. METAS'!$T$20,INT((ROW()-14)/2),0)),"",OFFSET('9. METAS'!$T$20,INT((ROW()-14)/2),0)))</f>
        <v/>
      </c>
      <c r="M347" s="257" t="str">
        <f ca="1">IF(MOD(ROW()-13,2)=0,IF(ISBLANK(OFFSET('11. SEGUIMIENTO 2026'!$Q$14,INT((ROW()-13)/2),0)),"",OFFSET('11. SEGUIMIENTO 2026'!$Q$14,INT((ROW()-13)/2),0)),IF(ISBLANK(OFFSET('9. METAS'!$U$20,INT((ROW()-14)/2),0)),"",OFFSET('9. METAS'!$U$20,INT((ROW()-14)/2),0)))</f>
        <v/>
      </c>
      <c r="N347" s="1012" t="str">
        <f t="shared" ref="N347" ca="1" si="330">IFERROR(J347/J348,"ND")</f>
        <v>ND</v>
      </c>
      <c r="O347" s="1008" t="str">
        <f t="shared" ref="O347" ca="1" si="331">IFERROR(((J347+K347)/H347),"ND")</f>
        <v>ND</v>
      </c>
      <c r="P347" s="996"/>
    </row>
    <row r="348" spans="3:16">
      <c r="C348" s="1030"/>
      <c r="D348" s="1026"/>
      <c r="E348" s="1026"/>
      <c r="F348" s="1024"/>
      <c r="G348" s="1021"/>
      <c r="H348" s="1017"/>
      <c r="I348" s="1015"/>
      <c r="J348" s="255" t="str">
        <f ca="1">IF(MOD(ROW()-13,2)=0,IF(ISBLANK(OFFSET('11. SEGUIMIENTO 2026'!$N$14,INT((ROW()-13)/2),0)),"",OFFSET('11. SEGUIMIENTO 2026'!$N$14,INT((ROW()-13)/2),0)),IF(ISBLANK(OFFSET('9. METAS'!$R$20,INT((ROW()-14)/2),0)),"",OFFSET('9. METAS'!$R$20,INT((ROW()-14)/2),0)))</f>
        <v/>
      </c>
      <c r="K348" s="256" t="str">
        <f ca="1">IF(MOD(ROW()-13,2)=0,IF(ISBLANK(OFFSET('11. SEGUIMIENTO 2026'!$O$14,INT((ROW()-13)/2),0)),"",OFFSET('11. SEGUIMIENTO 2026'!$O$14,INT((ROW()-13)/2),0)),IF(ISBLANK(OFFSET('9. METAS'!$S$20,INT((ROW()-14)/2),0)),"",OFFSET('9. METAS'!$S$20,INT((ROW()-14)/2),0)))</f>
        <v/>
      </c>
      <c r="L348" s="256" t="str">
        <f ca="1">IF(MOD(ROW()-13,2)=0,IF(ISBLANK(OFFSET('11. SEGUIMIENTO 2026'!$P$14,INT((ROW()-13)/2),0)),"",OFFSET('11. SEGUIMIENTO 2026'!$P$14,INT((ROW()-13)/2),0)),IF(ISBLANK(OFFSET('9. METAS'!$T$20,INT((ROW()-14)/2),0)),"",OFFSET('9. METAS'!$T$20,INT((ROW()-14)/2),0)))</f>
        <v/>
      </c>
      <c r="M348" s="257" t="str">
        <f ca="1">IF(MOD(ROW()-13,2)=0,IF(ISBLANK(OFFSET('11. SEGUIMIENTO 2026'!$Q$14,INT((ROW()-13)/2),0)),"",OFFSET('11. SEGUIMIENTO 2026'!$Q$14,INT((ROW()-13)/2),0)),IF(ISBLANK(OFFSET('9. METAS'!$U$20,INT((ROW()-14)/2),0)),"",OFFSET('9. METAS'!$U$20,INT((ROW()-14)/2),0)))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017" t="str">
        <f ca="1">IF(ISBLANK(OFFSET('9. METAS'!$L$20,INT((ROW()-13)/2),0)),"",OFFSET('9. METAS'!$L$20,INT((ROW()-13)/2),0))</f>
        <v/>
      </c>
      <c r="I349" s="1014"/>
      <c r="J349" s="255" t="str">
        <f ca="1">IF(MOD(ROW()-13,2)=0,IF(ISBLANK(OFFSET('11. SEGUIMIENTO 2026'!$N$14,INT((ROW()-13)/2),0)),"",OFFSET('11. SEGUIMIENTO 2026'!$N$14,INT((ROW()-13)/2),0)),IF(ISBLANK(OFFSET('9. METAS'!$R$20,INT((ROW()-14)/2),0)),"",OFFSET('9. METAS'!$R$20,INT((ROW()-14)/2),0)))</f>
        <v/>
      </c>
      <c r="K349" s="256" t="str">
        <f ca="1">IF(MOD(ROW()-13,2)=0,IF(ISBLANK(OFFSET('11. SEGUIMIENTO 2026'!$O$14,INT((ROW()-13)/2),0)),"",OFFSET('11. SEGUIMIENTO 2026'!$O$14,INT((ROW()-13)/2),0)),IF(ISBLANK(OFFSET('9. METAS'!$S$20,INT((ROW()-14)/2),0)),"",OFFSET('9. METAS'!$S$20,INT((ROW()-14)/2),0)))</f>
        <v/>
      </c>
      <c r="L349" s="256" t="str">
        <f ca="1">IF(MOD(ROW()-13,2)=0,IF(ISBLANK(OFFSET('11. SEGUIMIENTO 2026'!$P$14,INT((ROW()-13)/2),0)),"",OFFSET('11. SEGUIMIENTO 2026'!$P$14,INT((ROW()-13)/2),0)),IF(ISBLANK(OFFSET('9. METAS'!$T$20,INT((ROW()-14)/2),0)),"",OFFSET('9. METAS'!$T$20,INT((ROW()-14)/2),0)))</f>
        <v/>
      </c>
      <c r="M349" s="257" t="str">
        <f ca="1">IF(MOD(ROW()-13,2)=0,IF(ISBLANK(OFFSET('11. SEGUIMIENTO 2026'!$Q$14,INT((ROW()-13)/2),0)),"",OFFSET('11. SEGUIMIENTO 2026'!$Q$14,INT((ROW()-13)/2),0)),IF(ISBLANK(OFFSET('9. METAS'!$U$20,INT((ROW()-14)/2),0)),"",OFFSET('9. METAS'!$U$20,INT((ROW()-14)/2),0)))</f>
        <v/>
      </c>
      <c r="N349" s="1012" t="str">
        <f t="shared" ref="N349" ca="1" si="332">IFERROR(J349/J350,"ND")</f>
        <v>ND</v>
      </c>
      <c r="O349" s="1008" t="str">
        <f t="shared" ref="O349" ca="1" si="333">IFERROR(((J349+K349)/H349),"ND")</f>
        <v>ND</v>
      </c>
      <c r="P349" s="996"/>
    </row>
    <row r="350" spans="3:16">
      <c r="C350" s="1030"/>
      <c r="D350" s="1026"/>
      <c r="E350" s="1026"/>
      <c r="F350" s="1024"/>
      <c r="G350" s="1021"/>
      <c r="H350" s="1017"/>
      <c r="I350" s="1015"/>
      <c r="J350" s="255" t="str">
        <f ca="1">IF(MOD(ROW()-13,2)=0,IF(ISBLANK(OFFSET('11. SEGUIMIENTO 2026'!$N$14,INT((ROW()-13)/2),0)),"",OFFSET('11. SEGUIMIENTO 2026'!$N$14,INT((ROW()-13)/2),0)),IF(ISBLANK(OFFSET('9. METAS'!$R$20,INT((ROW()-14)/2),0)),"",OFFSET('9. METAS'!$R$20,INT((ROW()-14)/2),0)))</f>
        <v/>
      </c>
      <c r="K350" s="256" t="str">
        <f ca="1">IF(MOD(ROW()-13,2)=0,IF(ISBLANK(OFFSET('11. SEGUIMIENTO 2026'!$O$14,INT((ROW()-13)/2),0)),"",OFFSET('11. SEGUIMIENTO 2026'!$O$14,INT((ROW()-13)/2),0)),IF(ISBLANK(OFFSET('9. METAS'!$S$20,INT((ROW()-14)/2),0)),"",OFFSET('9. METAS'!$S$20,INT((ROW()-14)/2),0)))</f>
        <v/>
      </c>
      <c r="L350" s="256" t="str">
        <f ca="1">IF(MOD(ROW()-13,2)=0,IF(ISBLANK(OFFSET('11. SEGUIMIENTO 2026'!$P$14,INT((ROW()-13)/2),0)),"",OFFSET('11. SEGUIMIENTO 2026'!$P$14,INT((ROW()-13)/2),0)),IF(ISBLANK(OFFSET('9. METAS'!$T$20,INT((ROW()-14)/2),0)),"",OFFSET('9. METAS'!$T$20,INT((ROW()-14)/2),0)))</f>
        <v/>
      </c>
      <c r="M350" s="257" t="str">
        <f ca="1">IF(MOD(ROW()-13,2)=0,IF(ISBLANK(OFFSET('11. SEGUIMIENTO 2026'!$Q$14,INT((ROW()-13)/2),0)),"",OFFSET('11. SEGUIMIENTO 2026'!$Q$14,INT((ROW()-13)/2),0)),IF(ISBLANK(OFFSET('9. METAS'!$U$20,INT((ROW()-14)/2),0)),"",OFFSET('9. METAS'!$U$20,INT((ROW()-14)/2),0)))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017" t="str">
        <f ca="1">IF(ISBLANK(OFFSET('9. METAS'!$L$20,INT((ROW()-13)/2),0)),"",OFFSET('9. METAS'!$L$20,INT((ROW()-13)/2),0))</f>
        <v/>
      </c>
      <c r="I351" s="1014"/>
      <c r="J351" s="255" t="str">
        <f ca="1">IF(MOD(ROW()-13,2)=0,IF(ISBLANK(OFFSET('11. SEGUIMIENTO 2026'!$N$14,INT((ROW()-13)/2),0)),"",OFFSET('11. SEGUIMIENTO 2026'!$N$14,INT((ROW()-13)/2),0)),IF(ISBLANK(OFFSET('9. METAS'!$R$20,INT((ROW()-14)/2),0)),"",OFFSET('9. METAS'!$R$20,INT((ROW()-14)/2),0)))</f>
        <v/>
      </c>
      <c r="K351" s="256" t="str">
        <f ca="1">IF(MOD(ROW()-13,2)=0,IF(ISBLANK(OFFSET('11. SEGUIMIENTO 2026'!$O$14,INT((ROW()-13)/2),0)),"",OFFSET('11. SEGUIMIENTO 2026'!$O$14,INT((ROW()-13)/2),0)),IF(ISBLANK(OFFSET('9. METAS'!$S$20,INT((ROW()-14)/2),0)),"",OFFSET('9. METAS'!$S$20,INT((ROW()-14)/2),0)))</f>
        <v/>
      </c>
      <c r="L351" s="256" t="str">
        <f ca="1">IF(MOD(ROW()-13,2)=0,IF(ISBLANK(OFFSET('11. SEGUIMIENTO 2026'!$P$14,INT((ROW()-13)/2),0)),"",OFFSET('11. SEGUIMIENTO 2026'!$P$14,INT((ROW()-13)/2),0)),IF(ISBLANK(OFFSET('9. METAS'!$T$20,INT((ROW()-14)/2),0)),"",OFFSET('9. METAS'!$T$20,INT((ROW()-14)/2),0)))</f>
        <v/>
      </c>
      <c r="M351" s="257" t="str">
        <f ca="1">IF(MOD(ROW()-13,2)=0,IF(ISBLANK(OFFSET('11. SEGUIMIENTO 2026'!$Q$14,INT((ROW()-13)/2),0)),"",OFFSET('11. SEGUIMIENTO 2026'!$Q$14,INT((ROW()-13)/2),0)),IF(ISBLANK(OFFSET('9. METAS'!$U$20,INT((ROW()-14)/2),0)),"",OFFSET('9. METAS'!$U$20,INT((ROW()-14)/2),0)))</f>
        <v/>
      </c>
      <c r="N351" s="1012" t="str">
        <f t="shared" ref="N351" ca="1" si="334">IFERROR(J351/J352,"ND")</f>
        <v>ND</v>
      </c>
      <c r="O351" s="1008" t="str">
        <f t="shared" ref="O351" ca="1" si="335">IFERROR(((J351+K351)/H351),"ND")</f>
        <v>ND</v>
      </c>
      <c r="P351" s="996"/>
    </row>
    <row r="352" spans="3:16">
      <c r="C352" s="1030"/>
      <c r="D352" s="1026"/>
      <c r="E352" s="1026"/>
      <c r="F352" s="1024"/>
      <c r="G352" s="1021"/>
      <c r="H352" s="1017"/>
      <c r="I352" s="1015"/>
      <c r="J352" s="255" t="str">
        <f ca="1">IF(MOD(ROW()-13,2)=0,IF(ISBLANK(OFFSET('11. SEGUIMIENTO 2026'!$N$14,INT((ROW()-13)/2),0)),"",OFFSET('11. SEGUIMIENTO 2026'!$N$14,INT((ROW()-13)/2),0)),IF(ISBLANK(OFFSET('9. METAS'!$R$20,INT((ROW()-14)/2),0)),"",OFFSET('9. METAS'!$R$20,INT((ROW()-14)/2),0)))</f>
        <v/>
      </c>
      <c r="K352" s="256" t="str">
        <f ca="1">IF(MOD(ROW()-13,2)=0,IF(ISBLANK(OFFSET('11. SEGUIMIENTO 2026'!$O$14,INT((ROW()-13)/2),0)),"",OFFSET('11. SEGUIMIENTO 2026'!$O$14,INT((ROW()-13)/2),0)),IF(ISBLANK(OFFSET('9. METAS'!$S$20,INT((ROW()-14)/2),0)),"",OFFSET('9. METAS'!$S$20,INT((ROW()-14)/2),0)))</f>
        <v/>
      </c>
      <c r="L352" s="256" t="str">
        <f ca="1">IF(MOD(ROW()-13,2)=0,IF(ISBLANK(OFFSET('11. SEGUIMIENTO 2026'!$P$14,INT((ROW()-13)/2),0)),"",OFFSET('11. SEGUIMIENTO 2026'!$P$14,INT((ROW()-13)/2),0)),IF(ISBLANK(OFFSET('9. METAS'!$T$20,INT((ROW()-14)/2),0)),"",OFFSET('9. METAS'!$T$20,INT((ROW()-14)/2),0)))</f>
        <v/>
      </c>
      <c r="M352" s="257" t="str">
        <f ca="1">IF(MOD(ROW()-13,2)=0,IF(ISBLANK(OFFSET('11. SEGUIMIENTO 2026'!$Q$14,INT((ROW()-13)/2),0)),"",OFFSET('11. SEGUIMIENTO 2026'!$Q$14,INT((ROW()-13)/2),0)),IF(ISBLANK(OFFSET('9. METAS'!$U$20,INT((ROW()-14)/2),0)),"",OFFSET('9. METAS'!$U$20,INT((ROW()-14)/2),0)))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017" t="str">
        <f ca="1">IF(ISBLANK(OFFSET('9. METAS'!$L$20,INT((ROW()-13)/2),0)),"",OFFSET('9. METAS'!$L$20,INT((ROW()-13)/2),0))</f>
        <v/>
      </c>
      <c r="I353" s="1014"/>
      <c r="J353" s="255" t="str">
        <f ca="1">IF(MOD(ROW()-13,2)=0,IF(ISBLANK(OFFSET('11. SEGUIMIENTO 2026'!$N$14,INT((ROW()-13)/2),0)),"",OFFSET('11. SEGUIMIENTO 2026'!$N$14,INT((ROW()-13)/2),0)),IF(ISBLANK(OFFSET('9. METAS'!$R$20,INT((ROW()-14)/2),0)),"",OFFSET('9. METAS'!$R$20,INT((ROW()-14)/2),0)))</f>
        <v/>
      </c>
      <c r="K353" s="256" t="str">
        <f ca="1">IF(MOD(ROW()-13,2)=0,IF(ISBLANK(OFFSET('11. SEGUIMIENTO 2026'!$O$14,INT((ROW()-13)/2),0)),"",OFFSET('11. SEGUIMIENTO 2026'!$O$14,INT((ROW()-13)/2),0)),IF(ISBLANK(OFFSET('9. METAS'!$S$20,INT((ROW()-14)/2),0)),"",OFFSET('9. METAS'!$S$20,INT((ROW()-14)/2),0)))</f>
        <v/>
      </c>
      <c r="L353" s="256" t="str">
        <f ca="1">IF(MOD(ROW()-13,2)=0,IF(ISBLANK(OFFSET('11. SEGUIMIENTO 2026'!$P$14,INT((ROW()-13)/2),0)),"",OFFSET('11. SEGUIMIENTO 2026'!$P$14,INT((ROW()-13)/2),0)),IF(ISBLANK(OFFSET('9. METAS'!$T$20,INT((ROW()-14)/2),0)),"",OFFSET('9. METAS'!$T$20,INT((ROW()-14)/2),0)))</f>
        <v/>
      </c>
      <c r="M353" s="257" t="str">
        <f ca="1">IF(MOD(ROW()-13,2)=0,IF(ISBLANK(OFFSET('11. SEGUIMIENTO 2026'!$Q$14,INT((ROW()-13)/2),0)),"",OFFSET('11. SEGUIMIENTO 2026'!$Q$14,INT((ROW()-13)/2),0)),IF(ISBLANK(OFFSET('9. METAS'!$U$20,INT((ROW()-14)/2),0)),"",OFFSET('9. METAS'!$U$20,INT((ROW()-14)/2),0)))</f>
        <v/>
      </c>
      <c r="N353" s="1012" t="str">
        <f t="shared" ref="N353" ca="1" si="336">IFERROR(J353/J354,"ND")</f>
        <v>ND</v>
      </c>
      <c r="O353" s="1008" t="str">
        <f t="shared" ref="O353" ca="1" si="337">IFERROR(((J353+K353)/H353),"ND")</f>
        <v>ND</v>
      </c>
      <c r="P353" s="996"/>
    </row>
    <row r="354" spans="3:16">
      <c r="C354" s="1030"/>
      <c r="D354" s="1026"/>
      <c r="E354" s="1026"/>
      <c r="F354" s="1024"/>
      <c r="G354" s="1021"/>
      <c r="H354" s="1017"/>
      <c r="I354" s="1015"/>
      <c r="J354" s="255" t="str">
        <f ca="1">IF(MOD(ROW()-13,2)=0,IF(ISBLANK(OFFSET('11. SEGUIMIENTO 2026'!$N$14,INT((ROW()-13)/2),0)),"",OFFSET('11. SEGUIMIENTO 2026'!$N$14,INT((ROW()-13)/2),0)),IF(ISBLANK(OFFSET('9. METAS'!$R$20,INT((ROW()-14)/2),0)),"",OFFSET('9. METAS'!$R$20,INT((ROW()-14)/2),0)))</f>
        <v/>
      </c>
      <c r="K354" s="256" t="str">
        <f ca="1">IF(MOD(ROW()-13,2)=0,IF(ISBLANK(OFFSET('11. SEGUIMIENTO 2026'!$O$14,INT((ROW()-13)/2),0)),"",OFFSET('11. SEGUIMIENTO 2026'!$O$14,INT((ROW()-13)/2),0)),IF(ISBLANK(OFFSET('9. METAS'!$S$20,INT((ROW()-14)/2),0)),"",OFFSET('9. METAS'!$S$20,INT((ROW()-14)/2),0)))</f>
        <v/>
      </c>
      <c r="L354" s="256" t="str">
        <f ca="1">IF(MOD(ROW()-13,2)=0,IF(ISBLANK(OFFSET('11. SEGUIMIENTO 2026'!$P$14,INT((ROW()-13)/2),0)),"",OFFSET('11. SEGUIMIENTO 2026'!$P$14,INT((ROW()-13)/2),0)),IF(ISBLANK(OFFSET('9. METAS'!$T$20,INT((ROW()-14)/2),0)),"",OFFSET('9. METAS'!$T$20,INT((ROW()-14)/2),0)))</f>
        <v/>
      </c>
      <c r="M354" s="257" t="str">
        <f ca="1">IF(MOD(ROW()-13,2)=0,IF(ISBLANK(OFFSET('11. SEGUIMIENTO 2026'!$Q$14,INT((ROW()-13)/2),0)),"",OFFSET('11. SEGUIMIENTO 2026'!$Q$14,INT((ROW()-13)/2),0)),IF(ISBLANK(OFFSET('9. METAS'!$U$20,INT((ROW()-14)/2),0)),"",OFFSET('9. METAS'!$U$20,INT((ROW()-14)/2),0)))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017" t="str">
        <f ca="1">IF(ISBLANK(OFFSET('9. METAS'!$L$20,INT((ROW()-13)/2),0)),"",OFFSET('9. METAS'!$L$20,INT((ROW()-13)/2),0))</f>
        <v/>
      </c>
      <c r="I355" s="1014"/>
      <c r="J355" s="255" t="str">
        <f ca="1">IF(MOD(ROW()-13,2)=0,IF(ISBLANK(OFFSET('11. SEGUIMIENTO 2026'!$N$14,INT((ROW()-13)/2),0)),"",OFFSET('11. SEGUIMIENTO 2026'!$N$14,INT((ROW()-13)/2),0)),IF(ISBLANK(OFFSET('9. METAS'!$R$20,INT((ROW()-14)/2),0)),"",OFFSET('9. METAS'!$R$20,INT((ROW()-14)/2),0)))</f>
        <v/>
      </c>
      <c r="K355" s="256" t="str">
        <f ca="1">IF(MOD(ROW()-13,2)=0,IF(ISBLANK(OFFSET('11. SEGUIMIENTO 2026'!$O$14,INT((ROW()-13)/2),0)),"",OFFSET('11. SEGUIMIENTO 2026'!$O$14,INT((ROW()-13)/2),0)),IF(ISBLANK(OFFSET('9. METAS'!$S$20,INT((ROW()-14)/2),0)),"",OFFSET('9. METAS'!$S$20,INT((ROW()-14)/2),0)))</f>
        <v/>
      </c>
      <c r="L355" s="256" t="str">
        <f ca="1">IF(MOD(ROW()-13,2)=0,IF(ISBLANK(OFFSET('11. SEGUIMIENTO 2026'!$P$14,INT((ROW()-13)/2),0)),"",OFFSET('11. SEGUIMIENTO 2026'!$P$14,INT((ROW()-13)/2),0)),IF(ISBLANK(OFFSET('9. METAS'!$T$20,INT((ROW()-14)/2),0)),"",OFFSET('9. METAS'!$T$20,INT((ROW()-14)/2),0)))</f>
        <v/>
      </c>
      <c r="M355" s="257" t="str">
        <f ca="1">IF(MOD(ROW()-13,2)=0,IF(ISBLANK(OFFSET('11. SEGUIMIENTO 2026'!$Q$14,INT((ROW()-13)/2),0)),"",OFFSET('11. SEGUIMIENTO 2026'!$Q$14,INT((ROW()-13)/2),0)),IF(ISBLANK(OFFSET('9. METAS'!$U$20,INT((ROW()-14)/2),0)),"",OFFSET('9. METAS'!$U$20,INT((ROW()-14)/2),0)))</f>
        <v/>
      </c>
      <c r="N355" s="1012" t="str">
        <f t="shared" ref="N355" ca="1" si="338">IFERROR(J355/J356,"ND")</f>
        <v>ND</v>
      </c>
      <c r="O355" s="1008" t="str">
        <f t="shared" ref="O355" ca="1" si="339">IFERROR(((J355+K355)/H355),"ND")</f>
        <v>ND</v>
      </c>
      <c r="P355" s="996"/>
    </row>
    <row r="356" spans="3:16">
      <c r="C356" s="1030"/>
      <c r="D356" s="1026"/>
      <c r="E356" s="1026"/>
      <c r="F356" s="1024"/>
      <c r="G356" s="1021"/>
      <c r="H356" s="1017"/>
      <c r="I356" s="1015"/>
      <c r="J356" s="255" t="str">
        <f ca="1">IF(MOD(ROW()-13,2)=0,IF(ISBLANK(OFFSET('11. SEGUIMIENTO 2026'!$N$14,INT((ROW()-13)/2),0)),"",OFFSET('11. SEGUIMIENTO 2026'!$N$14,INT((ROW()-13)/2),0)),IF(ISBLANK(OFFSET('9. METAS'!$R$20,INT((ROW()-14)/2),0)),"",OFFSET('9. METAS'!$R$20,INT((ROW()-14)/2),0)))</f>
        <v/>
      </c>
      <c r="K356" s="256" t="str">
        <f ca="1">IF(MOD(ROW()-13,2)=0,IF(ISBLANK(OFFSET('11. SEGUIMIENTO 2026'!$O$14,INT((ROW()-13)/2),0)),"",OFFSET('11. SEGUIMIENTO 2026'!$O$14,INT((ROW()-13)/2),0)),IF(ISBLANK(OFFSET('9. METAS'!$S$20,INT((ROW()-14)/2),0)),"",OFFSET('9. METAS'!$S$20,INT((ROW()-14)/2),0)))</f>
        <v/>
      </c>
      <c r="L356" s="256" t="str">
        <f ca="1">IF(MOD(ROW()-13,2)=0,IF(ISBLANK(OFFSET('11. SEGUIMIENTO 2026'!$P$14,INT((ROW()-13)/2),0)),"",OFFSET('11. SEGUIMIENTO 2026'!$P$14,INT((ROW()-13)/2),0)),IF(ISBLANK(OFFSET('9. METAS'!$T$20,INT((ROW()-14)/2),0)),"",OFFSET('9. METAS'!$T$20,INT((ROW()-14)/2),0)))</f>
        <v/>
      </c>
      <c r="M356" s="257" t="str">
        <f ca="1">IF(MOD(ROW()-13,2)=0,IF(ISBLANK(OFFSET('11. SEGUIMIENTO 2026'!$Q$14,INT((ROW()-13)/2),0)),"",OFFSET('11. SEGUIMIENTO 2026'!$Q$14,INT((ROW()-13)/2),0)),IF(ISBLANK(OFFSET('9. METAS'!$U$20,INT((ROW()-14)/2),0)),"",OFFSET('9. METAS'!$U$20,INT((ROW()-14)/2),0)))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017" t="str">
        <f ca="1">IF(ISBLANK(OFFSET('9. METAS'!$L$20,INT((ROW()-13)/2),0)),"",OFFSET('9. METAS'!$L$20,INT((ROW()-13)/2),0))</f>
        <v/>
      </c>
      <c r="I357" s="1014"/>
      <c r="J357" s="255" t="str">
        <f ca="1">IF(MOD(ROW()-13,2)=0,IF(ISBLANK(OFFSET('11. SEGUIMIENTO 2026'!$N$14,INT((ROW()-13)/2),0)),"",OFFSET('11. SEGUIMIENTO 2026'!$N$14,INT((ROW()-13)/2),0)),IF(ISBLANK(OFFSET('9. METAS'!$R$20,INT((ROW()-14)/2),0)),"",OFFSET('9. METAS'!$R$20,INT((ROW()-14)/2),0)))</f>
        <v/>
      </c>
      <c r="K357" s="256" t="str">
        <f ca="1">IF(MOD(ROW()-13,2)=0,IF(ISBLANK(OFFSET('11. SEGUIMIENTO 2026'!$O$14,INT((ROW()-13)/2),0)),"",OFFSET('11. SEGUIMIENTO 2026'!$O$14,INT((ROW()-13)/2),0)),IF(ISBLANK(OFFSET('9. METAS'!$S$20,INT((ROW()-14)/2),0)),"",OFFSET('9. METAS'!$S$20,INT((ROW()-14)/2),0)))</f>
        <v/>
      </c>
      <c r="L357" s="256" t="str">
        <f ca="1">IF(MOD(ROW()-13,2)=0,IF(ISBLANK(OFFSET('11. SEGUIMIENTO 2026'!$P$14,INT((ROW()-13)/2),0)),"",OFFSET('11. SEGUIMIENTO 2026'!$P$14,INT((ROW()-13)/2),0)),IF(ISBLANK(OFFSET('9. METAS'!$T$20,INT((ROW()-14)/2),0)),"",OFFSET('9. METAS'!$T$20,INT((ROW()-14)/2),0)))</f>
        <v/>
      </c>
      <c r="M357" s="257" t="str">
        <f ca="1">IF(MOD(ROW()-13,2)=0,IF(ISBLANK(OFFSET('11. SEGUIMIENTO 2026'!$Q$14,INT((ROW()-13)/2),0)),"",OFFSET('11. SEGUIMIENTO 2026'!$Q$14,INT((ROW()-13)/2),0)),IF(ISBLANK(OFFSET('9. METAS'!$U$20,INT((ROW()-14)/2),0)),"",OFFSET('9. METAS'!$U$20,INT((ROW()-14)/2),0)))</f>
        <v/>
      </c>
      <c r="N357" s="1012" t="str">
        <f t="shared" ref="N357" ca="1" si="340">IFERROR(J357/J358,"ND")</f>
        <v>ND</v>
      </c>
      <c r="O357" s="1008" t="str">
        <f t="shared" ref="O357" ca="1" si="341">IFERROR(((J357+K357)/H357),"ND")</f>
        <v>ND</v>
      </c>
      <c r="P357" s="996"/>
    </row>
    <row r="358" spans="3:16">
      <c r="C358" s="1030"/>
      <c r="D358" s="1026"/>
      <c r="E358" s="1026"/>
      <c r="F358" s="1024"/>
      <c r="G358" s="1021"/>
      <c r="H358" s="1017"/>
      <c r="I358" s="1015"/>
      <c r="J358" s="255" t="str">
        <f ca="1">IF(MOD(ROW()-13,2)=0,IF(ISBLANK(OFFSET('11. SEGUIMIENTO 2026'!$N$14,INT((ROW()-13)/2),0)),"",OFFSET('11. SEGUIMIENTO 2026'!$N$14,INT((ROW()-13)/2),0)),IF(ISBLANK(OFFSET('9. METAS'!$R$20,INT((ROW()-14)/2),0)),"",OFFSET('9. METAS'!$R$20,INT((ROW()-14)/2),0)))</f>
        <v/>
      </c>
      <c r="K358" s="256" t="str">
        <f ca="1">IF(MOD(ROW()-13,2)=0,IF(ISBLANK(OFFSET('11. SEGUIMIENTO 2026'!$O$14,INT((ROW()-13)/2),0)),"",OFFSET('11. SEGUIMIENTO 2026'!$O$14,INT((ROW()-13)/2),0)),IF(ISBLANK(OFFSET('9. METAS'!$S$20,INT((ROW()-14)/2),0)),"",OFFSET('9. METAS'!$S$20,INT((ROW()-14)/2),0)))</f>
        <v/>
      </c>
      <c r="L358" s="256" t="str">
        <f ca="1">IF(MOD(ROW()-13,2)=0,IF(ISBLANK(OFFSET('11. SEGUIMIENTO 2026'!$P$14,INT((ROW()-13)/2),0)),"",OFFSET('11. SEGUIMIENTO 2026'!$P$14,INT((ROW()-13)/2),0)),IF(ISBLANK(OFFSET('9. METAS'!$T$20,INT((ROW()-14)/2),0)),"",OFFSET('9. METAS'!$T$20,INT((ROW()-14)/2),0)))</f>
        <v/>
      </c>
      <c r="M358" s="257" t="str">
        <f ca="1">IF(MOD(ROW()-13,2)=0,IF(ISBLANK(OFFSET('11. SEGUIMIENTO 2026'!$Q$14,INT((ROW()-13)/2),0)),"",OFFSET('11. SEGUIMIENTO 2026'!$Q$14,INT((ROW()-13)/2),0)),IF(ISBLANK(OFFSET('9. METAS'!$U$20,INT((ROW()-14)/2),0)),"",OFFSET('9. METAS'!$U$20,INT((ROW()-14)/2),0)))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017" t="str">
        <f ca="1">IF(ISBLANK(OFFSET('9. METAS'!$L$20,INT((ROW()-13)/2),0)),"",OFFSET('9. METAS'!$L$20,INT((ROW()-13)/2),0))</f>
        <v/>
      </c>
      <c r="I359" s="1014"/>
      <c r="J359" s="255" t="str">
        <f ca="1">IF(MOD(ROW()-13,2)=0,IF(ISBLANK(OFFSET('11. SEGUIMIENTO 2026'!$N$14,INT((ROW()-13)/2),0)),"",OFFSET('11. SEGUIMIENTO 2026'!$N$14,INT((ROW()-13)/2),0)),IF(ISBLANK(OFFSET('9. METAS'!$R$20,INT((ROW()-14)/2),0)),"",OFFSET('9. METAS'!$R$20,INT((ROW()-14)/2),0)))</f>
        <v/>
      </c>
      <c r="K359" s="256" t="str">
        <f ca="1">IF(MOD(ROW()-13,2)=0,IF(ISBLANK(OFFSET('11. SEGUIMIENTO 2026'!$O$14,INT((ROW()-13)/2),0)),"",OFFSET('11. SEGUIMIENTO 2026'!$O$14,INT((ROW()-13)/2),0)),IF(ISBLANK(OFFSET('9. METAS'!$S$20,INT((ROW()-14)/2),0)),"",OFFSET('9. METAS'!$S$20,INT((ROW()-14)/2),0)))</f>
        <v/>
      </c>
      <c r="L359" s="256" t="str">
        <f ca="1">IF(MOD(ROW()-13,2)=0,IF(ISBLANK(OFFSET('11. SEGUIMIENTO 2026'!$P$14,INT((ROW()-13)/2),0)),"",OFFSET('11. SEGUIMIENTO 2026'!$P$14,INT((ROW()-13)/2),0)),IF(ISBLANK(OFFSET('9. METAS'!$T$20,INT((ROW()-14)/2),0)),"",OFFSET('9. METAS'!$T$20,INT((ROW()-14)/2),0)))</f>
        <v/>
      </c>
      <c r="M359" s="257" t="str">
        <f ca="1">IF(MOD(ROW()-13,2)=0,IF(ISBLANK(OFFSET('11. SEGUIMIENTO 2026'!$Q$14,INT((ROW()-13)/2),0)),"",OFFSET('11. SEGUIMIENTO 2026'!$Q$14,INT((ROW()-13)/2),0)),IF(ISBLANK(OFFSET('9. METAS'!$U$20,INT((ROW()-14)/2),0)),"",OFFSET('9. METAS'!$U$20,INT((ROW()-14)/2),0)))</f>
        <v/>
      </c>
      <c r="N359" s="1012" t="str">
        <f t="shared" ref="N359" ca="1" si="342">IFERROR(J359/J360,"ND")</f>
        <v>ND</v>
      </c>
      <c r="O359" s="1008" t="str">
        <f t="shared" ref="O359" ca="1" si="343">IFERROR(((J359+K359)/H359),"ND")</f>
        <v>ND</v>
      </c>
      <c r="P359" s="996"/>
    </row>
    <row r="360" spans="3:16">
      <c r="C360" s="1030"/>
      <c r="D360" s="1026"/>
      <c r="E360" s="1026"/>
      <c r="F360" s="1024"/>
      <c r="G360" s="1021"/>
      <c r="H360" s="1017"/>
      <c r="I360" s="1015"/>
      <c r="J360" s="255" t="str">
        <f ca="1">IF(MOD(ROW()-13,2)=0,IF(ISBLANK(OFFSET('11. SEGUIMIENTO 2026'!$N$14,INT((ROW()-13)/2),0)),"",OFFSET('11. SEGUIMIENTO 2026'!$N$14,INT((ROW()-13)/2),0)),IF(ISBLANK(OFFSET('9. METAS'!$R$20,INT((ROW()-14)/2),0)),"",OFFSET('9. METAS'!$R$20,INT((ROW()-14)/2),0)))</f>
        <v/>
      </c>
      <c r="K360" s="256" t="str">
        <f ca="1">IF(MOD(ROW()-13,2)=0,IF(ISBLANK(OFFSET('11. SEGUIMIENTO 2026'!$O$14,INT((ROW()-13)/2),0)),"",OFFSET('11. SEGUIMIENTO 2026'!$O$14,INT((ROW()-13)/2),0)),IF(ISBLANK(OFFSET('9. METAS'!$S$20,INT((ROW()-14)/2),0)),"",OFFSET('9. METAS'!$S$20,INT((ROW()-14)/2),0)))</f>
        <v/>
      </c>
      <c r="L360" s="256" t="str">
        <f ca="1">IF(MOD(ROW()-13,2)=0,IF(ISBLANK(OFFSET('11. SEGUIMIENTO 2026'!$P$14,INT((ROW()-13)/2),0)),"",OFFSET('11. SEGUIMIENTO 2026'!$P$14,INT((ROW()-13)/2),0)),IF(ISBLANK(OFFSET('9. METAS'!$T$20,INT((ROW()-14)/2),0)),"",OFFSET('9. METAS'!$T$20,INT((ROW()-14)/2),0)))</f>
        <v/>
      </c>
      <c r="M360" s="257" t="str">
        <f ca="1">IF(MOD(ROW()-13,2)=0,IF(ISBLANK(OFFSET('11. SEGUIMIENTO 2026'!$Q$14,INT((ROW()-13)/2),0)),"",OFFSET('11. SEGUIMIENTO 2026'!$Q$14,INT((ROW()-13)/2),0)),IF(ISBLANK(OFFSET('9. METAS'!$U$20,INT((ROW()-14)/2),0)),"",OFFSET('9. METAS'!$U$20,INT((ROW()-14)/2),0)))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017" t="str">
        <f ca="1">IF(ISBLANK(OFFSET('9. METAS'!$L$20,INT((ROW()-13)/2),0)),"",OFFSET('9. METAS'!$L$20,INT((ROW()-13)/2),0))</f>
        <v/>
      </c>
      <c r="I361" s="1014"/>
      <c r="J361" s="255" t="str">
        <f ca="1">IF(MOD(ROW()-13,2)=0,IF(ISBLANK(OFFSET('11. SEGUIMIENTO 2026'!$N$14,INT((ROW()-13)/2),0)),"",OFFSET('11. SEGUIMIENTO 2026'!$N$14,INT((ROW()-13)/2),0)),IF(ISBLANK(OFFSET('9. METAS'!$R$20,INT((ROW()-14)/2),0)),"",OFFSET('9. METAS'!$R$20,INT((ROW()-14)/2),0)))</f>
        <v/>
      </c>
      <c r="K361" s="256" t="str">
        <f ca="1">IF(MOD(ROW()-13,2)=0,IF(ISBLANK(OFFSET('11. SEGUIMIENTO 2026'!$O$14,INT((ROW()-13)/2),0)),"",OFFSET('11. SEGUIMIENTO 2026'!$O$14,INT((ROW()-13)/2),0)),IF(ISBLANK(OFFSET('9. METAS'!$S$20,INT((ROW()-14)/2),0)),"",OFFSET('9. METAS'!$S$20,INT((ROW()-14)/2),0)))</f>
        <v/>
      </c>
      <c r="L361" s="256" t="str">
        <f ca="1">IF(MOD(ROW()-13,2)=0,IF(ISBLANK(OFFSET('11. SEGUIMIENTO 2026'!$P$14,INT((ROW()-13)/2),0)),"",OFFSET('11. SEGUIMIENTO 2026'!$P$14,INT((ROW()-13)/2),0)),IF(ISBLANK(OFFSET('9. METAS'!$T$20,INT((ROW()-14)/2),0)),"",OFFSET('9. METAS'!$T$20,INT((ROW()-14)/2),0)))</f>
        <v/>
      </c>
      <c r="M361" s="257" t="str">
        <f ca="1">IF(MOD(ROW()-13,2)=0,IF(ISBLANK(OFFSET('11. SEGUIMIENTO 2026'!$Q$14,INT((ROW()-13)/2),0)),"",OFFSET('11. SEGUIMIENTO 2026'!$Q$14,INT((ROW()-13)/2),0)),IF(ISBLANK(OFFSET('9. METAS'!$U$20,INT((ROW()-14)/2),0)),"",OFFSET('9. METAS'!$U$20,INT((ROW()-14)/2),0)))</f>
        <v/>
      </c>
      <c r="N361" s="1012" t="str">
        <f t="shared" ref="N361" ca="1" si="344">IFERROR(J361/J362,"ND")</f>
        <v>ND</v>
      </c>
      <c r="O361" s="1008" t="str">
        <f t="shared" ref="O361" ca="1" si="345">IFERROR(((J361+K361)/H361),"ND")</f>
        <v>ND</v>
      </c>
      <c r="P361" s="996"/>
    </row>
    <row r="362" spans="3:16">
      <c r="C362" s="1030"/>
      <c r="D362" s="1026"/>
      <c r="E362" s="1026"/>
      <c r="F362" s="1024"/>
      <c r="G362" s="1021"/>
      <c r="H362" s="1017"/>
      <c r="I362" s="1015"/>
      <c r="J362" s="255" t="str">
        <f ca="1">IF(MOD(ROW()-13,2)=0,IF(ISBLANK(OFFSET('11. SEGUIMIENTO 2026'!$N$14,INT((ROW()-13)/2),0)),"",OFFSET('11. SEGUIMIENTO 2026'!$N$14,INT((ROW()-13)/2),0)),IF(ISBLANK(OFFSET('9. METAS'!$R$20,INT((ROW()-14)/2),0)),"",OFFSET('9. METAS'!$R$20,INT((ROW()-14)/2),0)))</f>
        <v/>
      </c>
      <c r="K362" s="256" t="str">
        <f ca="1">IF(MOD(ROW()-13,2)=0,IF(ISBLANK(OFFSET('11. SEGUIMIENTO 2026'!$O$14,INT((ROW()-13)/2),0)),"",OFFSET('11. SEGUIMIENTO 2026'!$O$14,INT((ROW()-13)/2),0)),IF(ISBLANK(OFFSET('9. METAS'!$S$20,INT((ROW()-14)/2),0)),"",OFFSET('9. METAS'!$S$20,INT((ROW()-14)/2),0)))</f>
        <v/>
      </c>
      <c r="L362" s="256" t="str">
        <f ca="1">IF(MOD(ROW()-13,2)=0,IF(ISBLANK(OFFSET('11. SEGUIMIENTO 2026'!$P$14,INT((ROW()-13)/2),0)),"",OFFSET('11. SEGUIMIENTO 2026'!$P$14,INT((ROW()-13)/2),0)),IF(ISBLANK(OFFSET('9. METAS'!$T$20,INT((ROW()-14)/2),0)),"",OFFSET('9. METAS'!$T$20,INT((ROW()-14)/2),0)))</f>
        <v/>
      </c>
      <c r="M362" s="257" t="str">
        <f ca="1">IF(MOD(ROW()-13,2)=0,IF(ISBLANK(OFFSET('11. SEGUIMIENTO 2026'!$Q$14,INT((ROW()-13)/2),0)),"",OFFSET('11. SEGUIMIENTO 2026'!$Q$14,INT((ROW()-13)/2),0)),IF(ISBLANK(OFFSET('9. METAS'!$U$20,INT((ROW()-14)/2),0)),"",OFFSET('9. METAS'!$U$20,INT((ROW()-14)/2),0)))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017" t="str">
        <f ca="1">IF(ISBLANK(OFFSET('9. METAS'!$L$20,INT((ROW()-13)/2),0)),"",OFFSET('9. METAS'!$L$20,INT((ROW()-13)/2),0))</f>
        <v/>
      </c>
      <c r="I363" s="1014"/>
      <c r="J363" s="255" t="str">
        <f ca="1">IF(MOD(ROW()-13,2)=0,IF(ISBLANK(OFFSET('11. SEGUIMIENTO 2026'!$N$14,INT((ROW()-13)/2),0)),"",OFFSET('11. SEGUIMIENTO 2026'!$N$14,INT((ROW()-13)/2),0)),IF(ISBLANK(OFFSET('9. METAS'!$R$20,INT((ROW()-14)/2),0)),"",OFFSET('9. METAS'!$R$20,INT((ROW()-14)/2),0)))</f>
        <v/>
      </c>
      <c r="K363" s="256" t="str">
        <f ca="1">IF(MOD(ROW()-13,2)=0,IF(ISBLANK(OFFSET('11. SEGUIMIENTO 2026'!$O$14,INT((ROW()-13)/2),0)),"",OFFSET('11. SEGUIMIENTO 2026'!$O$14,INT((ROW()-13)/2),0)),IF(ISBLANK(OFFSET('9. METAS'!$S$20,INT((ROW()-14)/2),0)),"",OFFSET('9. METAS'!$S$20,INT((ROW()-14)/2),0)))</f>
        <v/>
      </c>
      <c r="L363" s="256" t="str">
        <f ca="1">IF(MOD(ROW()-13,2)=0,IF(ISBLANK(OFFSET('11. SEGUIMIENTO 2026'!$P$14,INT((ROW()-13)/2),0)),"",OFFSET('11. SEGUIMIENTO 2026'!$P$14,INT((ROW()-13)/2),0)),IF(ISBLANK(OFFSET('9. METAS'!$T$20,INT((ROW()-14)/2),0)),"",OFFSET('9. METAS'!$T$20,INT((ROW()-14)/2),0)))</f>
        <v/>
      </c>
      <c r="M363" s="257" t="str">
        <f ca="1">IF(MOD(ROW()-13,2)=0,IF(ISBLANK(OFFSET('11. SEGUIMIENTO 2026'!$Q$14,INT((ROW()-13)/2),0)),"",OFFSET('11. SEGUIMIENTO 2026'!$Q$14,INT((ROW()-13)/2),0)),IF(ISBLANK(OFFSET('9. METAS'!$U$20,INT((ROW()-14)/2),0)),"",OFFSET('9. METAS'!$U$20,INT((ROW()-14)/2),0)))</f>
        <v/>
      </c>
      <c r="N363" s="1012" t="str">
        <f t="shared" ref="N363" ca="1" si="346">IFERROR(J363/J364,"ND")</f>
        <v>ND</v>
      </c>
      <c r="O363" s="1008" t="str">
        <f t="shared" ref="O363" ca="1" si="347">IFERROR(((J363+K363)/H363),"ND")</f>
        <v>ND</v>
      </c>
      <c r="P363" s="996"/>
    </row>
    <row r="364" spans="3:16">
      <c r="C364" s="1030"/>
      <c r="D364" s="1026"/>
      <c r="E364" s="1026"/>
      <c r="F364" s="1024"/>
      <c r="G364" s="1021"/>
      <c r="H364" s="1017"/>
      <c r="I364" s="1015"/>
      <c r="J364" s="255" t="str">
        <f ca="1">IF(MOD(ROW()-13,2)=0,IF(ISBLANK(OFFSET('11. SEGUIMIENTO 2026'!$N$14,INT((ROW()-13)/2),0)),"",OFFSET('11. SEGUIMIENTO 2026'!$N$14,INT((ROW()-13)/2),0)),IF(ISBLANK(OFFSET('9. METAS'!$R$20,INT((ROW()-14)/2),0)),"",OFFSET('9. METAS'!$R$20,INT((ROW()-14)/2),0)))</f>
        <v/>
      </c>
      <c r="K364" s="256" t="str">
        <f ca="1">IF(MOD(ROW()-13,2)=0,IF(ISBLANK(OFFSET('11. SEGUIMIENTO 2026'!$O$14,INT((ROW()-13)/2),0)),"",OFFSET('11. SEGUIMIENTO 2026'!$O$14,INT((ROW()-13)/2),0)),IF(ISBLANK(OFFSET('9. METAS'!$S$20,INT((ROW()-14)/2),0)),"",OFFSET('9. METAS'!$S$20,INT((ROW()-14)/2),0)))</f>
        <v/>
      </c>
      <c r="L364" s="256" t="str">
        <f ca="1">IF(MOD(ROW()-13,2)=0,IF(ISBLANK(OFFSET('11. SEGUIMIENTO 2026'!$P$14,INT((ROW()-13)/2),0)),"",OFFSET('11. SEGUIMIENTO 2026'!$P$14,INT((ROW()-13)/2),0)),IF(ISBLANK(OFFSET('9. METAS'!$T$20,INT((ROW()-14)/2),0)),"",OFFSET('9. METAS'!$T$20,INT((ROW()-14)/2),0)))</f>
        <v/>
      </c>
      <c r="M364" s="257" t="str">
        <f ca="1">IF(MOD(ROW()-13,2)=0,IF(ISBLANK(OFFSET('11. SEGUIMIENTO 2026'!$Q$14,INT((ROW()-13)/2),0)),"",OFFSET('11. SEGUIMIENTO 2026'!$Q$14,INT((ROW()-13)/2),0)),IF(ISBLANK(OFFSET('9. METAS'!$U$20,INT((ROW()-14)/2),0)),"",OFFSET('9. METAS'!$U$20,INT((ROW()-14)/2),0)))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017" t="str">
        <f ca="1">IF(ISBLANK(OFFSET('9. METAS'!$L$20,INT((ROW()-13)/2),0)),"",OFFSET('9. METAS'!$L$20,INT((ROW()-13)/2),0))</f>
        <v/>
      </c>
      <c r="I365" s="1014"/>
      <c r="J365" s="255" t="str">
        <f ca="1">IF(MOD(ROW()-13,2)=0,IF(ISBLANK(OFFSET('11. SEGUIMIENTO 2026'!$N$14,INT((ROW()-13)/2),0)),"",OFFSET('11. SEGUIMIENTO 2026'!$N$14,INT((ROW()-13)/2),0)),IF(ISBLANK(OFFSET('9. METAS'!$R$20,INT((ROW()-14)/2),0)),"",OFFSET('9. METAS'!$R$20,INT((ROW()-14)/2),0)))</f>
        <v/>
      </c>
      <c r="K365" s="256" t="str">
        <f ca="1">IF(MOD(ROW()-13,2)=0,IF(ISBLANK(OFFSET('11. SEGUIMIENTO 2026'!$O$14,INT((ROW()-13)/2),0)),"",OFFSET('11. SEGUIMIENTO 2026'!$O$14,INT((ROW()-13)/2),0)),IF(ISBLANK(OFFSET('9. METAS'!$S$20,INT((ROW()-14)/2),0)),"",OFFSET('9. METAS'!$S$20,INT((ROW()-14)/2),0)))</f>
        <v/>
      </c>
      <c r="L365" s="256" t="str">
        <f ca="1">IF(MOD(ROW()-13,2)=0,IF(ISBLANK(OFFSET('11. SEGUIMIENTO 2026'!$P$14,INT((ROW()-13)/2),0)),"",OFFSET('11. SEGUIMIENTO 2026'!$P$14,INT((ROW()-13)/2),0)),IF(ISBLANK(OFFSET('9. METAS'!$T$20,INT((ROW()-14)/2),0)),"",OFFSET('9. METAS'!$T$20,INT((ROW()-14)/2),0)))</f>
        <v/>
      </c>
      <c r="M365" s="257" t="str">
        <f ca="1">IF(MOD(ROW()-13,2)=0,IF(ISBLANK(OFFSET('11. SEGUIMIENTO 2026'!$Q$14,INT((ROW()-13)/2),0)),"",OFFSET('11. SEGUIMIENTO 2026'!$Q$14,INT((ROW()-13)/2),0)),IF(ISBLANK(OFFSET('9. METAS'!$U$20,INT((ROW()-14)/2),0)),"",OFFSET('9. METAS'!$U$20,INT((ROW()-14)/2),0)))</f>
        <v/>
      </c>
      <c r="N365" s="1012" t="str">
        <f t="shared" ref="N365" ca="1" si="348">IFERROR(J365/J366,"ND")</f>
        <v>ND</v>
      </c>
      <c r="O365" s="1008" t="str">
        <f t="shared" ref="O365" ca="1" si="349">IFERROR(((J365+K365)/H365),"ND")</f>
        <v>ND</v>
      </c>
      <c r="P365" s="996"/>
    </row>
    <row r="366" spans="3:16">
      <c r="C366" s="1030"/>
      <c r="D366" s="1026"/>
      <c r="E366" s="1026"/>
      <c r="F366" s="1024"/>
      <c r="G366" s="1021"/>
      <c r="H366" s="1017"/>
      <c r="I366" s="1015"/>
      <c r="J366" s="255" t="str">
        <f ca="1">IF(MOD(ROW()-13,2)=0,IF(ISBLANK(OFFSET('11. SEGUIMIENTO 2026'!$N$14,INT((ROW()-13)/2),0)),"",OFFSET('11. SEGUIMIENTO 2026'!$N$14,INT((ROW()-13)/2),0)),IF(ISBLANK(OFFSET('9. METAS'!$R$20,INT((ROW()-14)/2),0)),"",OFFSET('9. METAS'!$R$20,INT((ROW()-14)/2),0)))</f>
        <v/>
      </c>
      <c r="K366" s="256" t="str">
        <f ca="1">IF(MOD(ROW()-13,2)=0,IF(ISBLANK(OFFSET('11. SEGUIMIENTO 2026'!$O$14,INT((ROW()-13)/2),0)),"",OFFSET('11. SEGUIMIENTO 2026'!$O$14,INT((ROW()-13)/2),0)),IF(ISBLANK(OFFSET('9. METAS'!$S$20,INT((ROW()-14)/2),0)),"",OFFSET('9. METAS'!$S$20,INT((ROW()-14)/2),0)))</f>
        <v/>
      </c>
      <c r="L366" s="256" t="str">
        <f ca="1">IF(MOD(ROW()-13,2)=0,IF(ISBLANK(OFFSET('11. SEGUIMIENTO 2026'!$P$14,INT((ROW()-13)/2),0)),"",OFFSET('11. SEGUIMIENTO 2026'!$P$14,INT((ROW()-13)/2),0)),IF(ISBLANK(OFFSET('9. METAS'!$T$20,INT((ROW()-14)/2),0)),"",OFFSET('9. METAS'!$T$20,INT((ROW()-14)/2),0)))</f>
        <v/>
      </c>
      <c r="M366" s="257" t="str">
        <f ca="1">IF(MOD(ROW()-13,2)=0,IF(ISBLANK(OFFSET('11. SEGUIMIENTO 2026'!$Q$14,INT((ROW()-13)/2),0)),"",OFFSET('11. SEGUIMIENTO 2026'!$Q$14,INT((ROW()-13)/2),0)),IF(ISBLANK(OFFSET('9. METAS'!$U$20,INT((ROW()-14)/2),0)),"",OFFSET('9. METAS'!$U$20,INT((ROW()-14)/2),0)))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017" t="str">
        <f ca="1">IF(ISBLANK(OFFSET('9. METAS'!$L$20,INT((ROW()-13)/2),0)),"",OFFSET('9. METAS'!$L$20,INT((ROW()-13)/2),0))</f>
        <v/>
      </c>
      <c r="I367" s="1014"/>
      <c r="J367" s="255" t="str">
        <f ca="1">IF(MOD(ROW()-13,2)=0,IF(ISBLANK(OFFSET('11. SEGUIMIENTO 2026'!$N$14,INT((ROW()-13)/2),0)),"",OFFSET('11. SEGUIMIENTO 2026'!$N$14,INT((ROW()-13)/2),0)),IF(ISBLANK(OFFSET('9. METAS'!$R$20,INT((ROW()-14)/2),0)),"",OFFSET('9. METAS'!$R$20,INT((ROW()-14)/2),0)))</f>
        <v/>
      </c>
      <c r="K367" s="256" t="str">
        <f ca="1">IF(MOD(ROW()-13,2)=0,IF(ISBLANK(OFFSET('11. SEGUIMIENTO 2026'!$O$14,INT((ROW()-13)/2),0)),"",OFFSET('11. SEGUIMIENTO 2026'!$O$14,INT((ROW()-13)/2),0)),IF(ISBLANK(OFFSET('9. METAS'!$S$20,INT((ROW()-14)/2),0)),"",OFFSET('9. METAS'!$S$20,INT((ROW()-14)/2),0)))</f>
        <v/>
      </c>
      <c r="L367" s="256" t="str">
        <f ca="1">IF(MOD(ROW()-13,2)=0,IF(ISBLANK(OFFSET('11. SEGUIMIENTO 2026'!$P$14,INT((ROW()-13)/2),0)),"",OFFSET('11. SEGUIMIENTO 2026'!$P$14,INT((ROW()-13)/2),0)),IF(ISBLANK(OFFSET('9. METAS'!$T$20,INT((ROW()-14)/2),0)),"",OFFSET('9. METAS'!$T$20,INT((ROW()-14)/2),0)))</f>
        <v/>
      </c>
      <c r="M367" s="257" t="str">
        <f ca="1">IF(MOD(ROW()-13,2)=0,IF(ISBLANK(OFFSET('11. SEGUIMIENTO 2026'!$Q$14,INT((ROW()-13)/2),0)),"",OFFSET('11. SEGUIMIENTO 2026'!$Q$14,INT((ROW()-13)/2),0)),IF(ISBLANK(OFFSET('9. METAS'!$U$20,INT((ROW()-14)/2),0)),"",OFFSET('9. METAS'!$U$20,INT((ROW()-14)/2),0)))</f>
        <v/>
      </c>
      <c r="N367" s="1012" t="str">
        <f t="shared" ref="N367" ca="1" si="350">IFERROR(J367/J368,"ND")</f>
        <v>ND</v>
      </c>
      <c r="O367" s="1008" t="str">
        <f t="shared" ref="O367" ca="1" si="351">IFERROR(((J367+K367)/H367),"ND")</f>
        <v>ND</v>
      </c>
      <c r="P367" s="996"/>
    </row>
    <row r="368" spans="3:16">
      <c r="C368" s="1030"/>
      <c r="D368" s="1026"/>
      <c r="E368" s="1026"/>
      <c r="F368" s="1024"/>
      <c r="G368" s="1021"/>
      <c r="H368" s="1017"/>
      <c r="I368" s="1015"/>
      <c r="J368" s="255" t="str">
        <f ca="1">IF(MOD(ROW()-13,2)=0,IF(ISBLANK(OFFSET('11. SEGUIMIENTO 2026'!$N$14,INT((ROW()-13)/2),0)),"",OFFSET('11. SEGUIMIENTO 2026'!$N$14,INT((ROW()-13)/2),0)),IF(ISBLANK(OFFSET('9. METAS'!$R$20,INT((ROW()-14)/2),0)),"",OFFSET('9. METAS'!$R$20,INT((ROW()-14)/2),0)))</f>
        <v/>
      </c>
      <c r="K368" s="256" t="str">
        <f ca="1">IF(MOD(ROW()-13,2)=0,IF(ISBLANK(OFFSET('11. SEGUIMIENTO 2026'!$O$14,INT((ROW()-13)/2),0)),"",OFFSET('11. SEGUIMIENTO 2026'!$O$14,INT((ROW()-13)/2),0)),IF(ISBLANK(OFFSET('9. METAS'!$S$20,INT((ROW()-14)/2),0)),"",OFFSET('9. METAS'!$S$20,INT((ROW()-14)/2),0)))</f>
        <v/>
      </c>
      <c r="L368" s="256" t="str">
        <f ca="1">IF(MOD(ROW()-13,2)=0,IF(ISBLANK(OFFSET('11. SEGUIMIENTO 2026'!$P$14,INT((ROW()-13)/2),0)),"",OFFSET('11. SEGUIMIENTO 2026'!$P$14,INT((ROW()-13)/2),0)),IF(ISBLANK(OFFSET('9. METAS'!$T$20,INT((ROW()-14)/2),0)),"",OFFSET('9. METAS'!$T$20,INT((ROW()-14)/2),0)))</f>
        <v/>
      </c>
      <c r="M368" s="257" t="str">
        <f ca="1">IF(MOD(ROW()-13,2)=0,IF(ISBLANK(OFFSET('11. SEGUIMIENTO 2026'!$Q$14,INT((ROW()-13)/2),0)),"",OFFSET('11. SEGUIMIENTO 2026'!$Q$14,INT((ROW()-13)/2),0)),IF(ISBLANK(OFFSET('9. METAS'!$U$20,INT((ROW()-14)/2),0)),"",OFFSET('9. METAS'!$U$20,INT((ROW()-14)/2),0)))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017" t="str">
        <f ca="1">IF(ISBLANK(OFFSET('9. METAS'!$L$20,INT((ROW()-13)/2),0)),"",OFFSET('9. METAS'!$L$20,INT((ROW()-13)/2),0))</f>
        <v/>
      </c>
      <c r="I369" s="1014"/>
      <c r="J369" s="255" t="str">
        <f ca="1">IF(MOD(ROW()-13,2)=0,IF(ISBLANK(OFFSET('11. SEGUIMIENTO 2026'!$N$14,INT((ROW()-13)/2),0)),"",OFFSET('11. SEGUIMIENTO 2026'!$N$14,INT((ROW()-13)/2),0)),IF(ISBLANK(OFFSET('9. METAS'!$R$20,INT((ROW()-14)/2),0)),"",OFFSET('9. METAS'!$R$20,INT((ROW()-14)/2),0)))</f>
        <v/>
      </c>
      <c r="K369" s="256" t="str">
        <f ca="1">IF(MOD(ROW()-13,2)=0,IF(ISBLANK(OFFSET('11. SEGUIMIENTO 2026'!$O$14,INT((ROW()-13)/2),0)),"",OFFSET('11. SEGUIMIENTO 2026'!$O$14,INT((ROW()-13)/2),0)),IF(ISBLANK(OFFSET('9. METAS'!$S$20,INT((ROW()-14)/2),0)),"",OFFSET('9. METAS'!$S$20,INT((ROW()-14)/2),0)))</f>
        <v/>
      </c>
      <c r="L369" s="256" t="str">
        <f ca="1">IF(MOD(ROW()-13,2)=0,IF(ISBLANK(OFFSET('11. SEGUIMIENTO 2026'!$P$14,INT((ROW()-13)/2),0)),"",OFFSET('11. SEGUIMIENTO 2026'!$P$14,INT((ROW()-13)/2),0)),IF(ISBLANK(OFFSET('9. METAS'!$T$20,INT((ROW()-14)/2),0)),"",OFFSET('9. METAS'!$T$20,INT((ROW()-14)/2),0)))</f>
        <v/>
      </c>
      <c r="M369" s="257" t="str">
        <f ca="1">IF(MOD(ROW()-13,2)=0,IF(ISBLANK(OFFSET('11. SEGUIMIENTO 2026'!$Q$14,INT((ROW()-13)/2),0)),"",OFFSET('11. SEGUIMIENTO 2026'!$Q$14,INT((ROW()-13)/2),0)),IF(ISBLANK(OFFSET('9. METAS'!$U$20,INT((ROW()-14)/2),0)),"",OFFSET('9. METAS'!$U$20,INT((ROW()-14)/2),0)))</f>
        <v/>
      </c>
      <c r="N369" s="1012" t="str">
        <f t="shared" ref="N369" ca="1" si="352">IFERROR(J369/J370,"ND")</f>
        <v>ND</v>
      </c>
      <c r="O369" s="1008" t="str">
        <f t="shared" ref="O369" ca="1" si="353">IFERROR(((J369+K369)/H369),"ND")</f>
        <v>ND</v>
      </c>
      <c r="P369" s="996"/>
    </row>
    <row r="370" spans="3:16">
      <c r="C370" s="1030"/>
      <c r="D370" s="1026"/>
      <c r="E370" s="1026"/>
      <c r="F370" s="1024"/>
      <c r="G370" s="1021"/>
      <c r="H370" s="1017"/>
      <c r="I370" s="1015"/>
      <c r="J370" s="255" t="str">
        <f ca="1">IF(MOD(ROW()-13,2)=0,IF(ISBLANK(OFFSET('11. SEGUIMIENTO 2026'!$N$14,INT((ROW()-13)/2),0)),"",OFFSET('11. SEGUIMIENTO 2026'!$N$14,INT((ROW()-13)/2),0)),IF(ISBLANK(OFFSET('9. METAS'!$R$20,INT((ROW()-14)/2),0)),"",OFFSET('9. METAS'!$R$20,INT((ROW()-14)/2),0)))</f>
        <v/>
      </c>
      <c r="K370" s="256" t="str">
        <f ca="1">IF(MOD(ROW()-13,2)=0,IF(ISBLANK(OFFSET('11. SEGUIMIENTO 2026'!$O$14,INT((ROW()-13)/2),0)),"",OFFSET('11. SEGUIMIENTO 2026'!$O$14,INT((ROW()-13)/2),0)),IF(ISBLANK(OFFSET('9. METAS'!$S$20,INT((ROW()-14)/2),0)),"",OFFSET('9. METAS'!$S$20,INT((ROW()-14)/2),0)))</f>
        <v/>
      </c>
      <c r="L370" s="256" t="str">
        <f ca="1">IF(MOD(ROW()-13,2)=0,IF(ISBLANK(OFFSET('11. SEGUIMIENTO 2026'!$P$14,INT((ROW()-13)/2),0)),"",OFFSET('11. SEGUIMIENTO 2026'!$P$14,INT((ROW()-13)/2),0)),IF(ISBLANK(OFFSET('9. METAS'!$T$20,INT((ROW()-14)/2),0)),"",OFFSET('9. METAS'!$T$20,INT((ROW()-14)/2),0)))</f>
        <v/>
      </c>
      <c r="M370" s="257" t="str">
        <f ca="1">IF(MOD(ROW()-13,2)=0,IF(ISBLANK(OFFSET('11. SEGUIMIENTO 2026'!$Q$14,INT((ROW()-13)/2),0)),"",OFFSET('11. SEGUIMIENTO 2026'!$Q$14,INT((ROW()-13)/2),0)),IF(ISBLANK(OFFSET('9. METAS'!$U$20,INT((ROW()-14)/2),0)),"",OFFSET('9. METAS'!$U$20,INT((ROW()-14)/2),0)))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017" t="str">
        <f ca="1">IF(ISBLANK(OFFSET('9. METAS'!$L$20,INT((ROW()-13)/2),0)),"",OFFSET('9. METAS'!$L$20,INT((ROW()-13)/2),0))</f>
        <v/>
      </c>
      <c r="I371" s="1014"/>
      <c r="J371" s="255" t="str">
        <f ca="1">IF(MOD(ROW()-13,2)=0,IF(ISBLANK(OFFSET('11. SEGUIMIENTO 2026'!$N$14,INT((ROW()-13)/2),0)),"",OFFSET('11. SEGUIMIENTO 2026'!$N$14,INT((ROW()-13)/2),0)),IF(ISBLANK(OFFSET('9. METAS'!$R$20,INT((ROW()-14)/2),0)),"",OFFSET('9. METAS'!$R$20,INT((ROW()-14)/2),0)))</f>
        <v/>
      </c>
      <c r="K371" s="256" t="str">
        <f ca="1">IF(MOD(ROW()-13,2)=0,IF(ISBLANK(OFFSET('11. SEGUIMIENTO 2026'!$O$14,INT((ROW()-13)/2),0)),"",OFFSET('11. SEGUIMIENTO 2026'!$O$14,INT((ROW()-13)/2),0)),IF(ISBLANK(OFFSET('9. METAS'!$S$20,INT((ROW()-14)/2),0)),"",OFFSET('9. METAS'!$S$20,INT((ROW()-14)/2),0)))</f>
        <v/>
      </c>
      <c r="L371" s="256" t="str">
        <f ca="1">IF(MOD(ROW()-13,2)=0,IF(ISBLANK(OFFSET('11. SEGUIMIENTO 2026'!$P$14,INT((ROW()-13)/2),0)),"",OFFSET('11. SEGUIMIENTO 2026'!$P$14,INT((ROW()-13)/2),0)),IF(ISBLANK(OFFSET('9. METAS'!$T$20,INT((ROW()-14)/2),0)),"",OFFSET('9. METAS'!$T$20,INT((ROW()-14)/2),0)))</f>
        <v/>
      </c>
      <c r="M371" s="257" t="str">
        <f ca="1">IF(MOD(ROW()-13,2)=0,IF(ISBLANK(OFFSET('11. SEGUIMIENTO 2026'!$Q$14,INT((ROW()-13)/2),0)),"",OFFSET('11. SEGUIMIENTO 2026'!$Q$14,INT((ROW()-13)/2),0)),IF(ISBLANK(OFFSET('9. METAS'!$U$20,INT((ROW()-14)/2),0)),"",OFFSET('9. METAS'!$U$20,INT((ROW()-14)/2),0)))</f>
        <v/>
      </c>
      <c r="N371" s="1012" t="str">
        <f t="shared" ref="N371" ca="1" si="354">IFERROR(J371/J372,"ND")</f>
        <v>ND</v>
      </c>
      <c r="O371" s="1008" t="str">
        <f t="shared" ref="O371" ca="1" si="355">IFERROR(((J371+K371)/H371),"ND")</f>
        <v>ND</v>
      </c>
      <c r="P371" s="996"/>
    </row>
    <row r="372" spans="3:16">
      <c r="C372" s="1030"/>
      <c r="D372" s="1026"/>
      <c r="E372" s="1026"/>
      <c r="F372" s="1024"/>
      <c r="G372" s="1021"/>
      <c r="H372" s="1017"/>
      <c r="I372" s="1015"/>
      <c r="J372" s="255" t="str">
        <f ca="1">IF(MOD(ROW()-13,2)=0,IF(ISBLANK(OFFSET('11. SEGUIMIENTO 2026'!$N$14,INT((ROW()-13)/2),0)),"",OFFSET('11. SEGUIMIENTO 2026'!$N$14,INT((ROW()-13)/2),0)),IF(ISBLANK(OFFSET('9. METAS'!$R$20,INT((ROW()-14)/2),0)),"",OFFSET('9. METAS'!$R$20,INT((ROW()-14)/2),0)))</f>
        <v/>
      </c>
      <c r="K372" s="256" t="str">
        <f ca="1">IF(MOD(ROW()-13,2)=0,IF(ISBLANK(OFFSET('11. SEGUIMIENTO 2026'!$O$14,INT((ROW()-13)/2),0)),"",OFFSET('11. SEGUIMIENTO 2026'!$O$14,INT((ROW()-13)/2),0)),IF(ISBLANK(OFFSET('9. METAS'!$S$20,INT((ROW()-14)/2),0)),"",OFFSET('9. METAS'!$S$20,INT((ROW()-14)/2),0)))</f>
        <v/>
      </c>
      <c r="L372" s="256" t="str">
        <f ca="1">IF(MOD(ROW()-13,2)=0,IF(ISBLANK(OFFSET('11. SEGUIMIENTO 2026'!$P$14,INT((ROW()-13)/2),0)),"",OFFSET('11. SEGUIMIENTO 2026'!$P$14,INT((ROW()-13)/2),0)),IF(ISBLANK(OFFSET('9. METAS'!$T$20,INT((ROW()-14)/2),0)),"",OFFSET('9. METAS'!$T$20,INT((ROW()-14)/2),0)))</f>
        <v/>
      </c>
      <c r="M372" s="257" t="str">
        <f ca="1">IF(MOD(ROW()-13,2)=0,IF(ISBLANK(OFFSET('11. SEGUIMIENTO 2026'!$Q$14,INT((ROW()-13)/2),0)),"",OFFSET('11. SEGUIMIENTO 2026'!$Q$14,INT((ROW()-13)/2),0)),IF(ISBLANK(OFFSET('9. METAS'!$U$20,INT((ROW()-14)/2),0)),"",OFFSET('9. METAS'!$U$20,INT((ROW()-14)/2),0)))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017" t="str">
        <f ca="1">IF(ISBLANK(OFFSET('9. METAS'!$L$20,INT((ROW()-13)/2),0)),"",OFFSET('9. METAS'!$L$20,INT((ROW()-13)/2),0))</f>
        <v/>
      </c>
      <c r="I373" s="1014"/>
      <c r="J373" s="255" t="str">
        <f ca="1">IF(MOD(ROW()-13,2)=0,IF(ISBLANK(OFFSET('11. SEGUIMIENTO 2026'!$N$14,INT((ROW()-13)/2),0)),"",OFFSET('11. SEGUIMIENTO 2026'!$N$14,INT((ROW()-13)/2),0)),IF(ISBLANK(OFFSET('9. METAS'!$R$20,INT((ROW()-14)/2),0)),"",OFFSET('9. METAS'!$R$20,INT((ROW()-14)/2),0)))</f>
        <v/>
      </c>
      <c r="K373" s="256" t="str">
        <f ca="1">IF(MOD(ROW()-13,2)=0,IF(ISBLANK(OFFSET('11. SEGUIMIENTO 2026'!$O$14,INT((ROW()-13)/2),0)),"",OFFSET('11. SEGUIMIENTO 2026'!$O$14,INT((ROW()-13)/2),0)),IF(ISBLANK(OFFSET('9. METAS'!$S$20,INT((ROW()-14)/2),0)),"",OFFSET('9. METAS'!$S$20,INT((ROW()-14)/2),0)))</f>
        <v/>
      </c>
      <c r="L373" s="256" t="str">
        <f ca="1">IF(MOD(ROW()-13,2)=0,IF(ISBLANK(OFFSET('11. SEGUIMIENTO 2026'!$P$14,INT((ROW()-13)/2),0)),"",OFFSET('11. SEGUIMIENTO 2026'!$P$14,INT((ROW()-13)/2),0)),IF(ISBLANK(OFFSET('9. METAS'!$T$20,INT((ROW()-14)/2),0)),"",OFFSET('9. METAS'!$T$20,INT((ROW()-14)/2),0)))</f>
        <v/>
      </c>
      <c r="M373" s="257" t="str">
        <f ca="1">IF(MOD(ROW()-13,2)=0,IF(ISBLANK(OFFSET('11. SEGUIMIENTO 2026'!$Q$14,INT((ROW()-13)/2),0)),"",OFFSET('11. SEGUIMIENTO 2026'!$Q$14,INT((ROW()-13)/2),0)),IF(ISBLANK(OFFSET('9. METAS'!$U$20,INT((ROW()-14)/2),0)),"",OFFSET('9. METAS'!$U$20,INT((ROW()-14)/2),0)))</f>
        <v/>
      </c>
      <c r="N373" s="1012" t="str">
        <f t="shared" ref="N373" ca="1" si="356">IFERROR(J373/J374,"ND")</f>
        <v>ND</v>
      </c>
      <c r="O373" s="1008" t="str">
        <f t="shared" ref="O373" ca="1" si="357">IFERROR(((J373+K373)/H373),"ND")</f>
        <v>ND</v>
      </c>
      <c r="P373" s="996"/>
    </row>
    <row r="374" spans="3:16">
      <c r="C374" s="1030"/>
      <c r="D374" s="1026"/>
      <c r="E374" s="1026"/>
      <c r="F374" s="1024"/>
      <c r="G374" s="1021"/>
      <c r="H374" s="1017"/>
      <c r="I374" s="1015"/>
      <c r="J374" s="255" t="str">
        <f ca="1">IF(MOD(ROW()-13,2)=0,IF(ISBLANK(OFFSET('11. SEGUIMIENTO 2026'!$N$14,INT((ROW()-13)/2),0)),"",OFFSET('11. SEGUIMIENTO 2026'!$N$14,INT((ROW()-13)/2),0)),IF(ISBLANK(OFFSET('9. METAS'!$R$20,INT((ROW()-14)/2),0)),"",OFFSET('9. METAS'!$R$20,INT((ROW()-14)/2),0)))</f>
        <v/>
      </c>
      <c r="K374" s="256" t="str">
        <f ca="1">IF(MOD(ROW()-13,2)=0,IF(ISBLANK(OFFSET('11. SEGUIMIENTO 2026'!$O$14,INT((ROW()-13)/2),0)),"",OFFSET('11. SEGUIMIENTO 2026'!$O$14,INT((ROW()-13)/2),0)),IF(ISBLANK(OFFSET('9. METAS'!$S$20,INT((ROW()-14)/2),0)),"",OFFSET('9. METAS'!$S$20,INT((ROW()-14)/2),0)))</f>
        <v/>
      </c>
      <c r="L374" s="256" t="str">
        <f ca="1">IF(MOD(ROW()-13,2)=0,IF(ISBLANK(OFFSET('11. SEGUIMIENTO 2026'!$P$14,INT((ROW()-13)/2),0)),"",OFFSET('11. SEGUIMIENTO 2026'!$P$14,INT((ROW()-13)/2),0)),IF(ISBLANK(OFFSET('9. METAS'!$T$20,INT((ROW()-14)/2),0)),"",OFFSET('9. METAS'!$T$20,INT((ROW()-14)/2),0)))</f>
        <v/>
      </c>
      <c r="M374" s="257" t="str">
        <f ca="1">IF(MOD(ROW()-13,2)=0,IF(ISBLANK(OFFSET('11. SEGUIMIENTO 2026'!$Q$14,INT((ROW()-13)/2),0)),"",OFFSET('11. SEGUIMIENTO 2026'!$Q$14,INT((ROW()-13)/2),0)),IF(ISBLANK(OFFSET('9. METAS'!$U$20,INT((ROW()-14)/2),0)),"",OFFSET('9. METAS'!$U$20,INT((ROW()-14)/2),0)))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017" t="str">
        <f ca="1">IF(ISBLANK(OFFSET('9. METAS'!$L$20,INT((ROW()-13)/2),0)),"",OFFSET('9. METAS'!$L$20,INT((ROW()-13)/2),0))</f>
        <v/>
      </c>
      <c r="I375" s="1014"/>
      <c r="J375" s="255" t="str">
        <f ca="1">IF(MOD(ROW()-13,2)=0,IF(ISBLANK(OFFSET('11. SEGUIMIENTO 2026'!$N$14,INT((ROW()-13)/2),0)),"",OFFSET('11. SEGUIMIENTO 2026'!$N$14,INT((ROW()-13)/2),0)),IF(ISBLANK(OFFSET('9. METAS'!$R$20,INT((ROW()-14)/2),0)),"",OFFSET('9. METAS'!$R$20,INT((ROW()-14)/2),0)))</f>
        <v/>
      </c>
      <c r="K375" s="256" t="str">
        <f ca="1">IF(MOD(ROW()-13,2)=0,IF(ISBLANK(OFFSET('11. SEGUIMIENTO 2026'!$O$14,INT((ROW()-13)/2),0)),"",OFFSET('11. SEGUIMIENTO 2026'!$O$14,INT((ROW()-13)/2),0)),IF(ISBLANK(OFFSET('9. METAS'!$S$20,INT((ROW()-14)/2),0)),"",OFFSET('9. METAS'!$S$20,INT((ROW()-14)/2),0)))</f>
        <v/>
      </c>
      <c r="L375" s="256" t="str">
        <f ca="1">IF(MOD(ROW()-13,2)=0,IF(ISBLANK(OFFSET('11. SEGUIMIENTO 2026'!$P$14,INT((ROW()-13)/2),0)),"",OFFSET('11. SEGUIMIENTO 2026'!$P$14,INT((ROW()-13)/2),0)),IF(ISBLANK(OFFSET('9. METAS'!$T$20,INT((ROW()-14)/2),0)),"",OFFSET('9. METAS'!$T$20,INT((ROW()-14)/2),0)))</f>
        <v/>
      </c>
      <c r="M375" s="257" t="str">
        <f ca="1">IF(MOD(ROW()-13,2)=0,IF(ISBLANK(OFFSET('11. SEGUIMIENTO 2026'!$Q$14,INT((ROW()-13)/2),0)),"",OFFSET('11. SEGUIMIENTO 2026'!$Q$14,INT((ROW()-13)/2),0)),IF(ISBLANK(OFFSET('9. METAS'!$U$20,INT((ROW()-14)/2),0)),"",OFFSET('9. METAS'!$U$20,INT((ROW()-14)/2),0)))</f>
        <v/>
      </c>
      <c r="N375" s="1012" t="str">
        <f t="shared" ref="N375" ca="1" si="358">IFERROR(J375/J376,"ND")</f>
        <v>ND</v>
      </c>
      <c r="O375" s="1008" t="str">
        <f t="shared" ref="O375" ca="1" si="359">IFERROR(((J375+K375)/H375),"ND")</f>
        <v>ND</v>
      </c>
      <c r="P375" s="996"/>
    </row>
    <row r="376" spans="3:16">
      <c r="C376" s="1030"/>
      <c r="D376" s="1026"/>
      <c r="E376" s="1026"/>
      <c r="F376" s="1024"/>
      <c r="G376" s="1021"/>
      <c r="H376" s="1017"/>
      <c r="I376" s="1015"/>
      <c r="J376" s="255" t="str">
        <f ca="1">IF(MOD(ROW()-13,2)=0,IF(ISBLANK(OFFSET('11. SEGUIMIENTO 2026'!$N$14,INT((ROW()-13)/2),0)),"",OFFSET('11. SEGUIMIENTO 2026'!$N$14,INT((ROW()-13)/2),0)),IF(ISBLANK(OFFSET('9. METAS'!$R$20,INT((ROW()-14)/2),0)),"",OFFSET('9. METAS'!$R$20,INT((ROW()-14)/2),0)))</f>
        <v/>
      </c>
      <c r="K376" s="256" t="str">
        <f ca="1">IF(MOD(ROW()-13,2)=0,IF(ISBLANK(OFFSET('11. SEGUIMIENTO 2026'!$O$14,INT((ROW()-13)/2),0)),"",OFFSET('11. SEGUIMIENTO 2026'!$O$14,INT((ROW()-13)/2),0)),IF(ISBLANK(OFFSET('9. METAS'!$S$20,INT((ROW()-14)/2),0)),"",OFFSET('9. METAS'!$S$20,INT((ROW()-14)/2),0)))</f>
        <v/>
      </c>
      <c r="L376" s="256" t="str">
        <f ca="1">IF(MOD(ROW()-13,2)=0,IF(ISBLANK(OFFSET('11. SEGUIMIENTO 2026'!$P$14,INT((ROW()-13)/2),0)),"",OFFSET('11. SEGUIMIENTO 2026'!$P$14,INT((ROW()-13)/2),0)),IF(ISBLANK(OFFSET('9. METAS'!$T$20,INT((ROW()-14)/2),0)),"",OFFSET('9. METAS'!$T$20,INT((ROW()-14)/2),0)))</f>
        <v/>
      </c>
      <c r="M376" s="257" t="str">
        <f ca="1">IF(MOD(ROW()-13,2)=0,IF(ISBLANK(OFFSET('11. SEGUIMIENTO 2026'!$Q$14,INT((ROW()-13)/2),0)),"",OFFSET('11. SEGUIMIENTO 2026'!$Q$14,INT((ROW()-13)/2),0)),IF(ISBLANK(OFFSET('9. METAS'!$U$20,INT((ROW()-14)/2),0)),"",OFFSET('9. METAS'!$U$20,INT((ROW()-14)/2),0)))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017" t="str">
        <f ca="1">IF(ISBLANK(OFFSET('9. METAS'!$L$20,INT((ROW()-13)/2),0)),"",OFFSET('9. METAS'!$L$20,INT((ROW()-13)/2),0))</f>
        <v/>
      </c>
      <c r="I377" s="1014"/>
      <c r="J377" s="255" t="str">
        <f ca="1">IF(MOD(ROW()-13,2)=0,IF(ISBLANK(OFFSET('11. SEGUIMIENTO 2026'!$N$14,INT((ROW()-13)/2),0)),"",OFFSET('11. SEGUIMIENTO 2026'!$N$14,INT((ROW()-13)/2),0)),IF(ISBLANK(OFFSET('9. METAS'!$R$20,INT((ROW()-14)/2),0)),"",OFFSET('9. METAS'!$R$20,INT((ROW()-14)/2),0)))</f>
        <v/>
      </c>
      <c r="K377" s="256" t="str">
        <f ca="1">IF(MOD(ROW()-13,2)=0,IF(ISBLANK(OFFSET('11. SEGUIMIENTO 2026'!$O$14,INT((ROW()-13)/2),0)),"",OFFSET('11. SEGUIMIENTO 2026'!$O$14,INT((ROW()-13)/2),0)),IF(ISBLANK(OFFSET('9. METAS'!$S$20,INT((ROW()-14)/2),0)),"",OFFSET('9. METAS'!$S$20,INT((ROW()-14)/2),0)))</f>
        <v/>
      </c>
      <c r="L377" s="256" t="str">
        <f ca="1">IF(MOD(ROW()-13,2)=0,IF(ISBLANK(OFFSET('11. SEGUIMIENTO 2026'!$P$14,INT((ROW()-13)/2),0)),"",OFFSET('11. SEGUIMIENTO 2026'!$P$14,INT((ROW()-13)/2),0)),IF(ISBLANK(OFFSET('9. METAS'!$T$20,INT((ROW()-14)/2),0)),"",OFFSET('9. METAS'!$T$20,INT((ROW()-14)/2),0)))</f>
        <v/>
      </c>
      <c r="M377" s="257" t="str">
        <f ca="1">IF(MOD(ROW()-13,2)=0,IF(ISBLANK(OFFSET('11. SEGUIMIENTO 2026'!$Q$14,INT((ROW()-13)/2),0)),"",OFFSET('11. SEGUIMIENTO 2026'!$Q$14,INT((ROW()-13)/2),0)),IF(ISBLANK(OFFSET('9. METAS'!$U$20,INT((ROW()-14)/2),0)),"",OFFSET('9. METAS'!$U$20,INT((ROW()-14)/2),0)))</f>
        <v/>
      </c>
      <c r="N377" s="1012" t="str">
        <f t="shared" ref="N377" ca="1" si="360">IFERROR(J377/J378,"ND")</f>
        <v>ND</v>
      </c>
      <c r="O377" s="1008" t="str">
        <f t="shared" ref="O377" ca="1" si="361">IFERROR(((J377+K377)/H377),"ND")</f>
        <v>ND</v>
      </c>
      <c r="P377" s="996"/>
    </row>
    <row r="378" spans="3:16">
      <c r="C378" s="1030"/>
      <c r="D378" s="1026"/>
      <c r="E378" s="1026"/>
      <c r="F378" s="1024"/>
      <c r="G378" s="1021"/>
      <c r="H378" s="1017"/>
      <c r="I378" s="1015"/>
      <c r="J378" s="255" t="str">
        <f ca="1">IF(MOD(ROW()-13,2)=0,IF(ISBLANK(OFFSET('11. SEGUIMIENTO 2026'!$N$14,INT((ROW()-13)/2),0)),"",OFFSET('11. SEGUIMIENTO 2026'!$N$14,INT((ROW()-13)/2),0)),IF(ISBLANK(OFFSET('9. METAS'!$R$20,INT((ROW()-14)/2),0)),"",OFFSET('9. METAS'!$R$20,INT((ROW()-14)/2),0)))</f>
        <v/>
      </c>
      <c r="K378" s="256" t="str">
        <f ca="1">IF(MOD(ROW()-13,2)=0,IF(ISBLANK(OFFSET('11. SEGUIMIENTO 2026'!$O$14,INT((ROW()-13)/2),0)),"",OFFSET('11. SEGUIMIENTO 2026'!$O$14,INT((ROW()-13)/2),0)),IF(ISBLANK(OFFSET('9. METAS'!$S$20,INT((ROW()-14)/2),0)),"",OFFSET('9. METAS'!$S$20,INT((ROW()-14)/2),0)))</f>
        <v/>
      </c>
      <c r="L378" s="256" t="str">
        <f ca="1">IF(MOD(ROW()-13,2)=0,IF(ISBLANK(OFFSET('11. SEGUIMIENTO 2026'!$P$14,INT((ROW()-13)/2),0)),"",OFFSET('11. SEGUIMIENTO 2026'!$P$14,INT((ROW()-13)/2),0)),IF(ISBLANK(OFFSET('9. METAS'!$T$20,INT((ROW()-14)/2),0)),"",OFFSET('9. METAS'!$T$20,INT((ROW()-14)/2),0)))</f>
        <v/>
      </c>
      <c r="M378" s="257" t="str">
        <f ca="1">IF(MOD(ROW()-13,2)=0,IF(ISBLANK(OFFSET('11. SEGUIMIENTO 2026'!$Q$14,INT((ROW()-13)/2),0)),"",OFFSET('11. SEGUIMIENTO 2026'!$Q$14,INT((ROW()-13)/2),0)),IF(ISBLANK(OFFSET('9. METAS'!$U$20,INT((ROW()-14)/2),0)),"",OFFSET('9. METAS'!$U$20,INT((ROW()-14)/2),0)))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017" t="str">
        <f ca="1">IF(ISBLANK(OFFSET('9. METAS'!$L$20,INT((ROW()-13)/2),0)),"",OFFSET('9. METAS'!$L$20,INT((ROW()-13)/2),0))</f>
        <v/>
      </c>
      <c r="I379" s="1014"/>
      <c r="J379" s="255" t="str">
        <f ca="1">IF(MOD(ROW()-13,2)=0,IF(ISBLANK(OFFSET('11. SEGUIMIENTO 2026'!$N$14,INT((ROW()-13)/2),0)),"",OFFSET('11. SEGUIMIENTO 2026'!$N$14,INT((ROW()-13)/2),0)),IF(ISBLANK(OFFSET('9. METAS'!$R$20,INT((ROW()-14)/2),0)),"",OFFSET('9. METAS'!$R$20,INT((ROW()-14)/2),0)))</f>
        <v/>
      </c>
      <c r="K379" s="256" t="str">
        <f ca="1">IF(MOD(ROW()-13,2)=0,IF(ISBLANK(OFFSET('11. SEGUIMIENTO 2026'!$O$14,INT((ROW()-13)/2),0)),"",OFFSET('11. SEGUIMIENTO 2026'!$O$14,INT((ROW()-13)/2),0)),IF(ISBLANK(OFFSET('9. METAS'!$S$20,INT((ROW()-14)/2),0)),"",OFFSET('9. METAS'!$S$20,INT((ROW()-14)/2),0)))</f>
        <v/>
      </c>
      <c r="L379" s="256" t="str">
        <f ca="1">IF(MOD(ROW()-13,2)=0,IF(ISBLANK(OFFSET('11. SEGUIMIENTO 2026'!$P$14,INT((ROW()-13)/2),0)),"",OFFSET('11. SEGUIMIENTO 2026'!$P$14,INT((ROW()-13)/2),0)),IF(ISBLANK(OFFSET('9. METAS'!$T$20,INT((ROW()-14)/2),0)),"",OFFSET('9. METAS'!$T$20,INT((ROW()-14)/2),0)))</f>
        <v/>
      </c>
      <c r="M379" s="257" t="str">
        <f ca="1">IF(MOD(ROW()-13,2)=0,IF(ISBLANK(OFFSET('11. SEGUIMIENTO 2026'!$Q$14,INT((ROW()-13)/2),0)),"",OFFSET('11. SEGUIMIENTO 2026'!$Q$14,INT((ROW()-13)/2),0)),IF(ISBLANK(OFFSET('9. METAS'!$U$20,INT((ROW()-14)/2),0)),"",OFFSET('9. METAS'!$U$20,INT((ROW()-14)/2),0)))</f>
        <v/>
      </c>
      <c r="N379" s="1012" t="str">
        <f t="shared" ref="N379" ca="1" si="362">IFERROR(J379/J380,"ND")</f>
        <v>ND</v>
      </c>
      <c r="O379" s="1008" t="str">
        <f t="shared" ref="O379" ca="1" si="363">IFERROR(((J379+K379)/H379),"ND")</f>
        <v>ND</v>
      </c>
      <c r="P379" s="996"/>
    </row>
    <row r="380" spans="3:16">
      <c r="C380" s="1030"/>
      <c r="D380" s="1026"/>
      <c r="E380" s="1026"/>
      <c r="F380" s="1024"/>
      <c r="G380" s="1021"/>
      <c r="H380" s="1017"/>
      <c r="I380" s="1015"/>
      <c r="J380" s="255" t="str">
        <f ca="1">IF(MOD(ROW()-13,2)=0,IF(ISBLANK(OFFSET('11. SEGUIMIENTO 2026'!$N$14,INT((ROW()-13)/2),0)),"",OFFSET('11. SEGUIMIENTO 2026'!$N$14,INT((ROW()-13)/2),0)),IF(ISBLANK(OFFSET('9. METAS'!$R$20,INT((ROW()-14)/2),0)),"",OFFSET('9. METAS'!$R$20,INT((ROW()-14)/2),0)))</f>
        <v/>
      </c>
      <c r="K380" s="256" t="str">
        <f ca="1">IF(MOD(ROW()-13,2)=0,IF(ISBLANK(OFFSET('11. SEGUIMIENTO 2026'!$O$14,INT((ROW()-13)/2),0)),"",OFFSET('11. SEGUIMIENTO 2026'!$O$14,INT((ROW()-13)/2),0)),IF(ISBLANK(OFFSET('9. METAS'!$S$20,INT((ROW()-14)/2),0)),"",OFFSET('9. METAS'!$S$20,INT((ROW()-14)/2),0)))</f>
        <v/>
      </c>
      <c r="L380" s="256" t="str">
        <f ca="1">IF(MOD(ROW()-13,2)=0,IF(ISBLANK(OFFSET('11. SEGUIMIENTO 2026'!$P$14,INT((ROW()-13)/2),0)),"",OFFSET('11. SEGUIMIENTO 2026'!$P$14,INT((ROW()-13)/2),0)),IF(ISBLANK(OFFSET('9. METAS'!$T$20,INT((ROW()-14)/2),0)),"",OFFSET('9. METAS'!$T$20,INT((ROW()-14)/2),0)))</f>
        <v/>
      </c>
      <c r="M380" s="257" t="str">
        <f ca="1">IF(MOD(ROW()-13,2)=0,IF(ISBLANK(OFFSET('11. SEGUIMIENTO 2026'!$Q$14,INT((ROW()-13)/2),0)),"",OFFSET('11. SEGUIMIENTO 2026'!$Q$14,INT((ROW()-13)/2),0)),IF(ISBLANK(OFFSET('9. METAS'!$U$20,INT((ROW()-14)/2),0)),"",OFFSET('9. METAS'!$U$20,INT((ROW()-14)/2),0)))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017" t="str">
        <f ca="1">IF(ISBLANK(OFFSET('9. METAS'!$L$20,INT((ROW()-13)/2),0)),"",OFFSET('9. METAS'!$L$20,INT((ROW()-13)/2),0))</f>
        <v/>
      </c>
      <c r="I381" s="1014"/>
      <c r="J381" s="255" t="str">
        <f ca="1">IF(MOD(ROW()-13,2)=0,IF(ISBLANK(OFFSET('11. SEGUIMIENTO 2026'!$N$14,INT((ROW()-13)/2),0)),"",OFFSET('11. SEGUIMIENTO 2026'!$N$14,INT((ROW()-13)/2),0)),IF(ISBLANK(OFFSET('9. METAS'!$R$20,INT((ROW()-14)/2),0)),"",OFFSET('9. METAS'!$R$20,INT((ROW()-14)/2),0)))</f>
        <v/>
      </c>
      <c r="K381" s="256" t="str">
        <f ca="1">IF(MOD(ROW()-13,2)=0,IF(ISBLANK(OFFSET('11. SEGUIMIENTO 2026'!$O$14,INT((ROW()-13)/2),0)),"",OFFSET('11. SEGUIMIENTO 2026'!$O$14,INT((ROW()-13)/2),0)),IF(ISBLANK(OFFSET('9. METAS'!$S$20,INT((ROW()-14)/2),0)),"",OFFSET('9. METAS'!$S$20,INT((ROW()-14)/2),0)))</f>
        <v/>
      </c>
      <c r="L381" s="256" t="str">
        <f ca="1">IF(MOD(ROW()-13,2)=0,IF(ISBLANK(OFFSET('11. SEGUIMIENTO 2026'!$P$14,INT((ROW()-13)/2),0)),"",OFFSET('11. SEGUIMIENTO 2026'!$P$14,INT((ROW()-13)/2),0)),IF(ISBLANK(OFFSET('9. METAS'!$T$20,INT((ROW()-14)/2),0)),"",OFFSET('9. METAS'!$T$20,INT((ROW()-14)/2),0)))</f>
        <v/>
      </c>
      <c r="M381" s="257" t="str">
        <f ca="1">IF(MOD(ROW()-13,2)=0,IF(ISBLANK(OFFSET('11. SEGUIMIENTO 2026'!$Q$14,INT((ROW()-13)/2),0)),"",OFFSET('11. SEGUIMIENTO 2026'!$Q$14,INT((ROW()-13)/2),0)),IF(ISBLANK(OFFSET('9. METAS'!$U$20,INT((ROW()-14)/2),0)),"",OFFSET('9. METAS'!$U$20,INT((ROW()-14)/2),0)))</f>
        <v/>
      </c>
      <c r="N381" s="1012" t="str">
        <f t="shared" ref="N381" ca="1" si="364">IFERROR(J381/J382,"ND")</f>
        <v>ND</v>
      </c>
      <c r="O381" s="1008" t="str">
        <f t="shared" ref="O381" ca="1" si="365">IFERROR(((J381+K381)/H381),"ND")</f>
        <v>ND</v>
      </c>
      <c r="P381" s="996"/>
    </row>
    <row r="382" spans="3:16">
      <c r="C382" s="1030"/>
      <c r="D382" s="1026"/>
      <c r="E382" s="1026"/>
      <c r="F382" s="1024"/>
      <c r="G382" s="1021"/>
      <c r="H382" s="1017"/>
      <c r="I382" s="1015"/>
      <c r="J382" s="255" t="str">
        <f ca="1">IF(MOD(ROW()-13,2)=0,IF(ISBLANK(OFFSET('11. SEGUIMIENTO 2026'!$N$14,INT((ROW()-13)/2),0)),"",OFFSET('11. SEGUIMIENTO 2026'!$N$14,INT((ROW()-13)/2),0)),IF(ISBLANK(OFFSET('9. METAS'!$R$20,INT((ROW()-14)/2),0)),"",OFFSET('9. METAS'!$R$20,INT((ROW()-14)/2),0)))</f>
        <v/>
      </c>
      <c r="K382" s="256" t="str">
        <f ca="1">IF(MOD(ROW()-13,2)=0,IF(ISBLANK(OFFSET('11. SEGUIMIENTO 2026'!$O$14,INT((ROW()-13)/2),0)),"",OFFSET('11. SEGUIMIENTO 2026'!$O$14,INT((ROW()-13)/2),0)),IF(ISBLANK(OFFSET('9. METAS'!$S$20,INT((ROW()-14)/2),0)),"",OFFSET('9. METAS'!$S$20,INT((ROW()-14)/2),0)))</f>
        <v/>
      </c>
      <c r="L382" s="256" t="str">
        <f ca="1">IF(MOD(ROW()-13,2)=0,IF(ISBLANK(OFFSET('11. SEGUIMIENTO 2026'!$P$14,INT((ROW()-13)/2),0)),"",OFFSET('11. SEGUIMIENTO 2026'!$P$14,INT((ROW()-13)/2),0)),IF(ISBLANK(OFFSET('9. METAS'!$T$20,INT((ROW()-14)/2),0)),"",OFFSET('9. METAS'!$T$20,INT((ROW()-14)/2),0)))</f>
        <v/>
      </c>
      <c r="M382" s="257" t="str">
        <f ca="1">IF(MOD(ROW()-13,2)=0,IF(ISBLANK(OFFSET('11. SEGUIMIENTO 2026'!$Q$14,INT((ROW()-13)/2),0)),"",OFFSET('11. SEGUIMIENTO 2026'!$Q$14,INT((ROW()-13)/2),0)),IF(ISBLANK(OFFSET('9. METAS'!$U$20,INT((ROW()-14)/2),0)),"",OFFSET('9. METAS'!$U$20,INT((ROW()-14)/2),0)))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017" t="str">
        <f ca="1">IF(ISBLANK(OFFSET('9. METAS'!$L$20,INT((ROW()-13)/2),0)),"",OFFSET('9. METAS'!$L$20,INT((ROW()-13)/2),0))</f>
        <v/>
      </c>
      <c r="I383" s="1014"/>
      <c r="J383" s="255" t="str">
        <f ca="1">IF(MOD(ROW()-13,2)=0,IF(ISBLANK(OFFSET('11. SEGUIMIENTO 2026'!$N$14,INT((ROW()-13)/2),0)),"",OFFSET('11. SEGUIMIENTO 2026'!$N$14,INT((ROW()-13)/2),0)),IF(ISBLANK(OFFSET('9. METAS'!$R$20,INT((ROW()-14)/2),0)),"",OFFSET('9. METAS'!$R$20,INT((ROW()-14)/2),0)))</f>
        <v/>
      </c>
      <c r="K383" s="256" t="str">
        <f ca="1">IF(MOD(ROW()-13,2)=0,IF(ISBLANK(OFFSET('11. SEGUIMIENTO 2026'!$O$14,INT((ROW()-13)/2),0)),"",OFFSET('11. SEGUIMIENTO 2026'!$O$14,INT((ROW()-13)/2),0)),IF(ISBLANK(OFFSET('9. METAS'!$S$20,INT((ROW()-14)/2),0)),"",OFFSET('9. METAS'!$S$20,INT((ROW()-14)/2),0)))</f>
        <v/>
      </c>
      <c r="L383" s="256" t="str">
        <f ca="1">IF(MOD(ROW()-13,2)=0,IF(ISBLANK(OFFSET('11. SEGUIMIENTO 2026'!$P$14,INT((ROW()-13)/2),0)),"",OFFSET('11. SEGUIMIENTO 2026'!$P$14,INT((ROW()-13)/2),0)),IF(ISBLANK(OFFSET('9. METAS'!$T$20,INT((ROW()-14)/2),0)),"",OFFSET('9. METAS'!$T$20,INT((ROW()-14)/2),0)))</f>
        <v/>
      </c>
      <c r="M383" s="257" t="str">
        <f ca="1">IF(MOD(ROW()-13,2)=0,IF(ISBLANK(OFFSET('11. SEGUIMIENTO 2026'!$Q$14,INT((ROW()-13)/2),0)),"",OFFSET('11. SEGUIMIENTO 2026'!$Q$14,INT((ROW()-13)/2),0)),IF(ISBLANK(OFFSET('9. METAS'!$U$20,INT((ROW()-14)/2),0)),"",OFFSET('9. METAS'!$U$20,INT((ROW()-14)/2),0)))</f>
        <v/>
      </c>
      <c r="N383" s="1012" t="str">
        <f t="shared" ref="N383" ca="1" si="366">IFERROR(J383/J384,"ND")</f>
        <v>ND</v>
      </c>
      <c r="O383" s="1008" t="str">
        <f t="shared" ref="O383" ca="1" si="367">IFERROR(((J383+K383)/H383),"ND")</f>
        <v>ND</v>
      </c>
      <c r="P383" s="996"/>
    </row>
    <row r="384" spans="3:16">
      <c r="C384" s="1030"/>
      <c r="D384" s="1026"/>
      <c r="E384" s="1026"/>
      <c r="F384" s="1024"/>
      <c r="G384" s="1021"/>
      <c r="H384" s="1017"/>
      <c r="I384" s="1015"/>
      <c r="J384" s="255" t="str">
        <f ca="1">IF(MOD(ROW()-13,2)=0,IF(ISBLANK(OFFSET('11. SEGUIMIENTO 2026'!$N$14,INT((ROW()-13)/2),0)),"",OFFSET('11. SEGUIMIENTO 2026'!$N$14,INT((ROW()-13)/2),0)),IF(ISBLANK(OFFSET('9. METAS'!$R$20,INT((ROW()-14)/2),0)),"",OFFSET('9. METAS'!$R$20,INT((ROW()-14)/2),0)))</f>
        <v/>
      </c>
      <c r="K384" s="256" t="str">
        <f ca="1">IF(MOD(ROW()-13,2)=0,IF(ISBLANK(OFFSET('11. SEGUIMIENTO 2026'!$O$14,INT((ROW()-13)/2),0)),"",OFFSET('11. SEGUIMIENTO 2026'!$O$14,INT((ROW()-13)/2),0)),IF(ISBLANK(OFFSET('9. METAS'!$S$20,INT((ROW()-14)/2),0)),"",OFFSET('9. METAS'!$S$20,INT((ROW()-14)/2),0)))</f>
        <v/>
      </c>
      <c r="L384" s="256" t="str">
        <f ca="1">IF(MOD(ROW()-13,2)=0,IF(ISBLANK(OFFSET('11. SEGUIMIENTO 2026'!$P$14,INT((ROW()-13)/2),0)),"",OFFSET('11. SEGUIMIENTO 2026'!$P$14,INT((ROW()-13)/2),0)),IF(ISBLANK(OFFSET('9. METAS'!$T$20,INT((ROW()-14)/2),0)),"",OFFSET('9. METAS'!$T$20,INT((ROW()-14)/2),0)))</f>
        <v/>
      </c>
      <c r="M384" s="257" t="str">
        <f ca="1">IF(MOD(ROW()-13,2)=0,IF(ISBLANK(OFFSET('11. SEGUIMIENTO 2026'!$Q$14,INT((ROW()-13)/2),0)),"",OFFSET('11. SEGUIMIENTO 2026'!$Q$14,INT((ROW()-13)/2),0)),IF(ISBLANK(OFFSET('9. METAS'!$U$20,INT((ROW()-14)/2),0)),"",OFFSET('9. METAS'!$U$20,INT((ROW()-14)/2),0)))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017" t="str">
        <f ca="1">IF(ISBLANK(OFFSET('9. METAS'!$L$20,INT((ROW()-13)/2),0)),"",OFFSET('9. METAS'!$L$20,INT((ROW()-13)/2),0))</f>
        <v/>
      </c>
      <c r="I385" s="1014"/>
      <c r="J385" s="255" t="str">
        <f ca="1">IF(MOD(ROW()-13,2)=0,IF(ISBLANK(OFFSET('11. SEGUIMIENTO 2026'!$N$14,INT((ROW()-13)/2),0)),"",OFFSET('11. SEGUIMIENTO 2026'!$N$14,INT((ROW()-13)/2),0)),IF(ISBLANK(OFFSET('9. METAS'!$R$20,INT((ROW()-14)/2),0)),"",OFFSET('9. METAS'!$R$20,INT((ROW()-14)/2),0)))</f>
        <v/>
      </c>
      <c r="K385" s="256" t="str">
        <f ca="1">IF(MOD(ROW()-13,2)=0,IF(ISBLANK(OFFSET('11. SEGUIMIENTO 2026'!$O$14,INT((ROW()-13)/2),0)),"",OFFSET('11. SEGUIMIENTO 2026'!$O$14,INT((ROW()-13)/2),0)),IF(ISBLANK(OFFSET('9. METAS'!$S$20,INT((ROW()-14)/2),0)),"",OFFSET('9. METAS'!$S$20,INT((ROW()-14)/2),0)))</f>
        <v/>
      </c>
      <c r="L385" s="256" t="str">
        <f ca="1">IF(MOD(ROW()-13,2)=0,IF(ISBLANK(OFFSET('11. SEGUIMIENTO 2026'!$P$14,INT((ROW()-13)/2),0)),"",OFFSET('11. SEGUIMIENTO 2026'!$P$14,INT((ROW()-13)/2),0)),IF(ISBLANK(OFFSET('9. METAS'!$T$20,INT((ROW()-14)/2),0)),"",OFFSET('9. METAS'!$T$20,INT((ROW()-14)/2),0)))</f>
        <v/>
      </c>
      <c r="M385" s="257" t="str">
        <f ca="1">IF(MOD(ROW()-13,2)=0,IF(ISBLANK(OFFSET('11. SEGUIMIENTO 2026'!$Q$14,INT((ROW()-13)/2),0)),"",OFFSET('11. SEGUIMIENTO 2026'!$Q$14,INT((ROW()-13)/2),0)),IF(ISBLANK(OFFSET('9. METAS'!$U$20,INT((ROW()-14)/2),0)),"",OFFSET('9. METAS'!$U$20,INT((ROW()-14)/2),0)))</f>
        <v/>
      </c>
      <c r="N385" s="1012" t="str">
        <f t="shared" ref="N385" ca="1" si="368">IFERROR(J385/J386,"ND")</f>
        <v>ND</v>
      </c>
      <c r="O385" s="1008" t="str">
        <f t="shared" ref="O385" ca="1" si="369">IFERROR(((J385+K385)/H385),"ND")</f>
        <v>ND</v>
      </c>
      <c r="P385" s="996"/>
    </row>
    <row r="386" spans="3:16">
      <c r="C386" s="1030"/>
      <c r="D386" s="1026"/>
      <c r="E386" s="1026"/>
      <c r="F386" s="1024"/>
      <c r="G386" s="1021"/>
      <c r="H386" s="1017"/>
      <c r="I386" s="1015"/>
      <c r="J386" s="255" t="str">
        <f ca="1">IF(MOD(ROW()-13,2)=0,IF(ISBLANK(OFFSET('11. SEGUIMIENTO 2026'!$N$14,INT((ROW()-13)/2),0)),"",OFFSET('11. SEGUIMIENTO 2026'!$N$14,INT((ROW()-13)/2),0)),IF(ISBLANK(OFFSET('9. METAS'!$R$20,INT((ROW()-14)/2),0)),"",OFFSET('9. METAS'!$R$20,INT((ROW()-14)/2),0)))</f>
        <v/>
      </c>
      <c r="K386" s="256" t="str">
        <f ca="1">IF(MOD(ROW()-13,2)=0,IF(ISBLANK(OFFSET('11. SEGUIMIENTO 2026'!$O$14,INT((ROW()-13)/2),0)),"",OFFSET('11. SEGUIMIENTO 2026'!$O$14,INT((ROW()-13)/2),0)),IF(ISBLANK(OFFSET('9. METAS'!$S$20,INT((ROW()-14)/2),0)),"",OFFSET('9. METAS'!$S$20,INT((ROW()-14)/2),0)))</f>
        <v/>
      </c>
      <c r="L386" s="256" t="str">
        <f ca="1">IF(MOD(ROW()-13,2)=0,IF(ISBLANK(OFFSET('11. SEGUIMIENTO 2026'!$P$14,INT((ROW()-13)/2),0)),"",OFFSET('11. SEGUIMIENTO 2026'!$P$14,INT((ROW()-13)/2),0)),IF(ISBLANK(OFFSET('9. METAS'!$T$20,INT((ROW()-14)/2),0)),"",OFFSET('9. METAS'!$T$20,INT((ROW()-14)/2),0)))</f>
        <v/>
      </c>
      <c r="M386" s="257" t="str">
        <f ca="1">IF(MOD(ROW()-13,2)=0,IF(ISBLANK(OFFSET('11. SEGUIMIENTO 2026'!$Q$14,INT((ROW()-13)/2),0)),"",OFFSET('11. SEGUIMIENTO 2026'!$Q$14,INT((ROW()-13)/2),0)),IF(ISBLANK(OFFSET('9. METAS'!$U$20,INT((ROW()-14)/2),0)),"",OFFSET('9. METAS'!$U$20,INT((ROW()-14)/2),0)))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017" t="str">
        <f ca="1">IF(ISBLANK(OFFSET('9. METAS'!$L$20,INT((ROW()-13)/2),0)),"",OFFSET('9. METAS'!$L$20,INT((ROW()-13)/2),0))</f>
        <v/>
      </c>
      <c r="I387" s="1014"/>
      <c r="J387" s="255" t="str">
        <f ca="1">IF(MOD(ROW()-13,2)=0,IF(ISBLANK(OFFSET('11. SEGUIMIENTO 2026'!$N$14,INT((ROW()-13)/2),0)),"",OFFSET('11. SEGUIMIENTO 2026'!$N$14,INT((ROW()-13)/2),0)),IF(ISBLANK(OFFSET('9. METAS'!$R$20,INT((ROW()-14)/2),0)),"",OFFSET('9. METAS'!$R$20,INT((ROW()-14)/2),0)))</f>
        <v/>
      </c>
      <c r="K387" s="256" t="str">
        <f ca="1">IF(MOD(ROW()-13,2)=0,IF(ISBLANK(OFFSET('11. SEGUIMIENTO 2026'!$O$14,INT((ROW()-13)/2),0)),"",OFFSET('11. SEGUIMIENTO 2026'!$O$14,INT((ROW()-13)/2),0)),IF(ISBLANK(OFFSET('9. METAS'!$S$20,INT((ROW()-14)/2),0)),"",OFFSET('9. METAS'!$S$20,INT((ROW()-14)/2),0)))</f>
        <v/>
      </c>
      <c r="L387" s="256" t="str">
        <f ca="1">IF(MOD(ROW()-13,2)=0,IF(ISBLANK(OFFSET('11. SEGUIMIENTO 2026'!$P$14,INT((ROW()-13)/2),0)),"",OFFSET('11. SEGUIMIENTO 2026'!$P$14,INT((ROW()-13)/2),0)),IF(ISBLANK(OFFSET('9. METAS'!$T$20,INT((ROW()-14)/2),0)),"",OFFSET('9. METAS'!$T$20,INT((ROW()-14)/2),0)))</f>
        <v/>
      </c>
      <c r="M387" s="257" t="str">
        <f ca="1">IF(MOD(ROW()-13,2)=0,IF(ISBLANK(OFFSET('11. SEGUIMIENTO 2026'!$Q$14,INT((ROW()-13)/2),0)),"",OFFSET('11. SEGUIMIENTO 2026'!$Q$14,INT((ROW()-13)/2),0)),IF(ISBLANK(OFFSET('9. METAS'!$U$20,INT((ROW()-14)/2),0)),"",OFFSET('9. METAS'!$U$20,INT((ROW()-14)/2),0)))</f>
        <v/>
      </c>
      <c r="N387" s="1012" t="str">
        <f t="shared" ref="N387" ca="1" si="370">IFERROR(J387/J388,"ND")</f>
        <v>ND</v>
      </c>
      <c r="O387" s="1008" t="str">
        <f t="shared" ref="O387" ca="1" si="371">IFERROR(((J387+K387)/H387),"ND")</f>
        <v>ND</v>
      </c>
      <c r="P387" s="996"/>
    </row>
    <row r="388" spans="3:16">
      <c r="C388" s="1030"/>
      <c r="D388" s="1026"/>
      <c r="E388" s="1026"/>
      <c r="F388" s="1024"/>
      <c r="G388" s="1021"/>
      <c r="H388" s="1017"/>
      <c r="I388" s="1015"/>
      <c r="J388" s="255" t="str">
        <f ca="1">IF(MOD(ROW()-13,2)=0,IF(ISBLANK(OFFSET('11. SEGUIMIENTO 2026'!$N$14,INT((ROW()-13)/2),0)),"",OFFSET('11. SEGUIMIENTO 2026'!$N$14,INT((ROW()-13)/2),0)),IF(ISBLANK(OFFSET('9. METAS'!$R$20,INT((ROW()-14)/2),0)),"",OFFSET('9. METAS'!$R$20,INT((ROW()-14)/2),0)))</f>
        <v/>
      </c>
      <c r="K388" s="256" t="str">
        <f ca="1">IF(MOD(ROW()-13,2)=0,IF(ISBLANK(OFFSET('11. SEGUIMIENTO 2026'!$O$14,INT((ROW()-13)/2),0)),"",OFFSET('11. SEGUIMIENTO 2026'!$O$14,INT((ROW()-13)/2),0)),IF(ISBLANK(OFFSET('9. METAS'!$S$20,INT((ROW()-14)/2),0)),"",OFFSET('9. METAS'!$S$20,INT((ROW()-14)/2),0)))</f>
        <v/>
      </c>
      <c r="L388" s="256" t="str">
        <f ca="1">IF(MOD(ROW()-13,2)=0,IF(ISBLANK(OFFSET('11. SEGUIMIENTO 2026'!$P$14,INT((ROW()-13)/2),0)),"",OFFSET('11. SEGUIMIENTO 2026'!$P$14,INT((ROW()-13)/2),0)),IF(ISBLANK(OFFSET('9. METAS'!$T$20,INT((ROW()-14)/2),0)),"",OFFSET('9. METAS'!$T$20,INT((ROW()-14)/2),0)))</f>
        <v/>
      </c>
      <c r="M388" s="257" t="str">
        <f ca="1">IF(MOD(ROW()-13,2)=0,IF(ISBLANK(OFFSET('11. SEGUIMIENTO 2026'!$Q$14,INT((ROW()-13)/2),0)),"",OFFSET('11. SEGUIMIENTO 2026'!$Q$14,INT((ROW()-13)/2),0)),IF(ISBLANK(OFFSET('9. METAS'!$U$20,INT((ROW()-14)/2),0)),"",OFFSET('9. METAS'!$U$20,INT((ROW()-14)/2),0)))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017" t="str">
        <f ca="1">IF(ISBLANK(OFFSET('9. METAS'!$L$20,INT((ROW()-13)/2),0)),"",OFFSET('9. METAS'!$L$20,INT((ROW()-13)/2),0))</f>
        <v/>
      </c>
      <c r="I389" s="1014"/>
      <c r="J389" s="255" t="str">
        <f ca="1">IF(MOD(ROW()-13,2)=0,IF(ISBLANK(OFFSET('11. SEGUIMIENTO 2026'!$N$14,INT((ROW()-13)/2),0)),"",OFFSET('11. SEGUIMIENTO 2026'!$N$14,INT((ROW()-13)/2),0)),IF(ISBLANK(OFFSET('9. METAS'!$R$20,INT((ROW()-14)/2),0)),"",OFFSET('9. METAS'!$R$20,INT((ROW()-14)/2),0)))</f>
        <v/>
      </c>
      <c r="K389" s="256" t="str">
        <f ca="1">IF(MOD(ROW()-13,2)=0,IF(ISBLANK(OFFSET('11. SEGUIMIENTO 2026'!$O$14,INT((ROW()-13)/2),0)),"",OFFSET('11. SEGUIMIENTO 2026'!$O$14,INT((ROW()-13)/2),0)),IF(ISBLANK(OFFSET('9. METAS'!$S$20,INT((ROW()-14)/2),0)),"",OFFSET('9. METAS'!$S$20,INT((ROW()-14)/2),0)))</f>
        <v/>
      </c>
      <c r="L389" s="256" t="str">
        <f ca="1">IF(MOD(ROW()-13,2)=0,IF(ISBLANK(OFFSET('11. SEGUIMIENTO 2026'!$P$14,INT((ROW()-13)/2),0)),"",OFFSET('11. SEGUIMIENTO 2026'!$P$14,INT((ROW()-13)/2),0)),IF(ISBLANK(OFFSET('9. METAS'!$T$20,INT((ROW()-14)/2),0)),"",OFFSET('9. METAS'!$T$20,INT((ROW()-14)/2),0)))</f>
        <v/>
      </c>
      <c r="M389" s="257" t="str">
        <f ca="1">IF(MOD(ROW()-13,2)=0,IF(ISBLANK(OFFSET('11. SEGUIMIENTO 2026'!$Q$14,INT((ROW()-13)/2),0)),"",OFFSET('11. SEGUIMIENTO 2026'!$Q$14,INT((ROW()-13)/2),0)),IF(ISBLANK(OFFSET('9. METAS'!$U$20,INT((ROW()-14)/2),0)),"",OFFSET('9. METAS'!$U$20,INT((ROW()-14)/2),0)))</f>
        <v/>
      </c>
      <c r="N389" s="1012" t="str">
        <f t="shared" ref="N389" ca="1" si="372">IFERROR(J389/J390,"ND")</f>
        <v>ND</v>
      </c>
      <c r="O389" s="1008" t="str">
        <f t="shared" ref="O389" ca="1" si="373">IFERROR(((J389+K389)/H389),"ND")</f>
        <v>ND</v>
      </c>
      <c r="P389" s="996"/>
    </row>
    <row r="390" spans="3:16">
      <c r="C390" s="1030"/>
      <c r="D390" s="1026"/>
      <c r="E390" s="1026"/>
      <c r="F390" s="1024"/>
      <c r="G390" s="1021"/>
      <c r="H390" s="1017"/>
      <c r="I390" s="1015"/>
      <c r="J390" s="255" t="str">
        <f ca="1">IF(MOD(ROW()-13,2)=0,IF(ISBLANK(OFFSET('11. SEGUIMIENTO 2026'!$N$14,INT((ROW()-13)/2),0)),"",OFFSET('11. SEGUIMIENTO 2026'!$N$14,INT((ROW()-13)/2),0)),IF(ISBLANK(OFFSET('9. METAS'!$R$20,INT((ROW()-14)/2),0)),"",OFFSET('9. METAS'!$R$20,INT((ROW()-14)/2),0)))</f>
        <v/>
      </c>
      <c r="K390" s="256" t="str">
        <f ca="1">IF(MOD(ROW()-13,2)=0,IF(ISBLANK(OFFSET('11. SEGUIMIENTO 2026'!$O$14,INT((ROW()-13)/2),0)),"",OFFSET('11. SEGUIMIENTO 2026'!$O$14,INT((ROW()-13)/2),0)),IF(ISBLANK(OFFSET('9. METAS'!$S$20,INT((ROW()-14)/2),0)),"",OFFSET('9. METAS'!$S$20,INT((ROW()-14)/2),0)))</f>
        <v/>
      </c>
      <c r="L390" s="256" t="str">
        <f ca="1">IF(MOD(ROW()-13,2)=0,IF(ISBLANK(OFFSET('11. SEGUIMIENTO 2026'!$P$14,INT((ROW()-13)/2),0)),"",OFFSET('11. SEGUIMIENTO 2026'!$P$14,INT((ROW()-13)/2),0)),IF(ISBLANK(OFFSET('9. METAS'!$T$20,INT((ROW()-14)/2),0)),"",OFFSET('9. METAS'!$T$20,INT((ROW()-14)/2),0)))</f>
        <v/>
      </c>
      <c r="M390" s="257" t="str">
        <f ca="1">IF(MOD(ROW()-13,2)=0,IF(ISBLANK(OFFSET('11. SEGUIMIENTO 2026'!$Q$14,INT((ROW()-13)/2),0)),"",OFFSET('11. SEGUIMIENTO 2026'!$Q$14,INT((ROW()-13)/2),0)),IF(ISBLANK(OFFSET('9. METAS'!$U$20,INT((ROW()-14)/2),0)),"",OFFSET('9. METAS'!$U$20,INT((ROW()-14)/2),0)))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017" t="str">
        <f ca="1">IF(ISBLANK(OFFSET('9. METAS'!$L$20,INT((ROW()-13)/2),0)),"",OFFSET('9. METAS'!$L$20,INT((ROW()-13)/2),0))</f>
        <v/>
      </c>
      <c r="I391" s="1014"/>
      <c r="J391" s="255" t="str">
        <f ca="1">IF(MOD(ROW()-13,2)=0,IF(ISBLANK(OFFSET('11. SEGUIMIENTO 2026'!$N$14,INT((ROW()-13)/2),0)),"",OFFSET('11. SEGUIMIENTO 2026'!$N$14,INT((ROW()-13)/2),0)),IF(ISBLANK(OFFSET('9. METAS'!$R$20,INT((ROW()-14)/2),0)),"",OFFSET('9. METAS'!$R$20,INT((ROW()-14)/2),0)))</f>
        <v/>
      </c>
      <c r="K391" s="256" t="str">
        <f ca="1">IF(MOD(ROW()-13,2)=0,IF(ISBLANK(OFFSET('11. SEGUIMIENTO 2026'!$O$14,INT((ROW()-13)/2),0)),"",OFFSET('11. SEGUIMIENTO 2026'!$O$14,INT((ROW()-13)/2),0)),IF(ISBLANK(OFFSET('9. METAS'!$S$20,INT((ROW()-14)/2),0)),"",OFFSET('9. METAS'!$S$20,INT((ROW()-14)/2),0)))</f>
        <v/>
      </c>
      <c r="L391" s="256" t="str">
        <f ca="1">IF(MOD(ROW()-13,2)=0,IF(ISBLANK(OFFSET('11. SEGUIMIENTO 2026'!$P$14,INT((ROW()-13)/2),0)),"",OFFSET('11. SEGUIMIENTO 2026'!$P$14,INT((ROW()-13)/2),0)),IF(ISBLANK(OFFSET('9. METAS'!$T$20,INT((ROW()-14)/2),0)),"",OFFSET('9. METAS'!$T$20,INT((ROW()-14)/2),0)))</f>
        <v/>
      </c>
      <c r="M391" s="257" t="str">
        <f ca="1">IF(MOD(ROW()-13,2)=0,IF(ISBLANK(OFFSET('11. SEGUIMIENTO 2026'!$Q$14,INT((ROW()-13)/2),0)),"",OFFSET('11. SEGUIMIENTO 2026'!$Q$14,INT((ROW()-13)/2),0)),IF(ISBLANK(OFFSET('9. METAS'!$U$20,INT((ROW()-14)/2),0)),"",OFFSET('9. METAS'!$U$20,INT((ROW()-14)/2),0)))</f>
        <v/>
      </c>
      <c r="N391" s="1012" t="str">
        <f t="shared" ref="N391" ca="1" si="374">IFERROR(J391/J392,"ND")</f>
        <v>ND</v>
      </c>
      <c r="O391" s="1008" t="str">
        <f t="shared" ref="O391" ca="1" si="375">IFERROR(((J391+K391)/H391),"ND")</f>
        <v>ND</v>
      </c>
      <c r="P391" s="996"/>
    </row>
    <row r="392" spans="3:16">
      <c r="C392" s="1030"/>
      <c r="D392" s="1026"/>
      <c r="E392" s="1026"/>
      <c r="F392" s="1024"/>
      <c r="G392" s="1021"/>
      <c r="H392" s="1017"/>
      <c r="I392" s="1015"/>
      <c r="J392" s="255" t="str">
        <f ca="1">IF(MOD(ROW()-13,2)=0,IF(ISBLANK(OFFSET('11. SEGUIMIENTO 2026'!$N$14,INT((ROW()-13)/2),0)),"",OFFSET('11. SEGUIMIENTO 2026'!$N$14,INT((ROW()-13)/2),0)),IF(ISBLANK(OFFSET('9. METAS'!$R$20,INT((ROW()-14)/2),0)),"",OFFSET('9. METAS'!$R$20,INT((ROW()-14)/2),0)))</f>
        <v/>
      </c>
      <c r="K392" s="256" t="str">
        <f ca="1">IF(MOD(ROW()-13,2)=0,IF(ISBLANK(OFFSET('11. SEGUIMIENTO 2026'!$O$14,INT((ROW()-13)/2),0)),"",OFFSET('11. SEGUIMIENTO 2026'!$O$14,INT((ROW()-13)/2),0)),IF(ISBLANK(OFFSET('9. METAS'!$S$20,INT((ROW()-14)/2),0)),"",OFFSET('9. METAS'!$S$20,INT((ROW()-14)/2),0)))</f>
        <v/>
      </c>
      <c r="L392" s="256" t="str">
        <f ca="1">IF(MOD(ROW()-13,2)=0,IF(ISBLANK(OFFSET('11. SEGUIMIENTO 2026'!$P$14,INT((ROW()-13)/2),0)),"",OFFSET('11. SEGUIMIENTO 2026'!$P$14,INT((ROW()-13)/2),0)),IF(ISBLANK(OFFSET('9. METAS'!$T$20,INT((ROW()-14)/2),0)),"",OFFSET('9. METAS'!$T$20,INT((ROW()-14)/2),0)))</f>
        <v/>
      </c>
      <c r="M392" s="257" t="str">
        <f ca="1">IF(MOD(ROW()-13,2)=0,IF(ISBLANK(OFFSET('11. SEGUIMIENTO 2026'!$Q$14,INT((ROW()-13)/2),0)),"",OFFSET('11. SEGUIMIENTO 2026'!$Q$14,INT((ROW()-13)/2),0)),IF(ISBLANK(OFFSET('9. METAS'!$U$20,INT((ROW()-14)/2),0)),"",OFFSET('9. METAS'!$U$20,INT((ROW()-14)/2),0)))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017" t="str">
        <f ca="1">IF(ISBLANK(OFFSET('9. METAS'!$L$20,INT((ROW()-13)/2),0)),"",OFFSET('9. METAS'!$L$20,INT((ROW()-13)/2),0))</f>
        <v/>
      </c>
      <c r="I393" s="1014"/>
      <c r="J393" s="255" t="str">
        <f ca="1">IF(MOD(ROW()-13,2)=0,IF(ISBLANK(OFFSET('11. SEGUIMIENTO 2026'!$N$14,INT((ROW()-13)/2),0)),"",OFFSET('11. SEGUIMIENTO 2026'!$N$14,INT((ROW()-13)/2),0)),IF(ISBLANK(OFFSET('9. METAS'!$R$20,INT((ROW()-14)/2),0)),"",OFFSET('9. METAS'!$R$20,INT((ROW()-14)/2),0)))</f>
        <v/>
      </c>
      <c r="K393" s="256" t="str">
        <f ca="1">IF(MOD(ROW()-13,2)=0,IF(ISBLANK(OFFSET('11. SEGUIMIENTO 2026'!$O$14,INT((ROW()-13)/2),0)),"",OFFSET('11. SEGUIMIENTO 2026'!$O$14,INT((ROW()-13)/2),0)),IF(ISBLANK(OFFSET('9. METAS'!$S$20,INT((ROW()-14)/2),0)),"",OFFSET('9. METAS'!$S$20,INT((ROW()-14)/2),0)))</f>
        <v/>
      </c>
      <c r="L393" s="256" t="str">
        <f ca="1">IF(MOD(ROW()-13,2)=0,IF(ISBLANK(OFFSET('11. SEGUIMIENTO 2026'!$P$14,INT((ROW()-13)/2),0)),"",OFFSET('11. SEGUIMIENTO 2026'!$P$14,INT((ROW()-13)/2),0)),IF(ISBLANK(OFFSET('9. METAS'!$T$20,INT((ROW()-14)/2),0)),"",OFFSET('9. METAS'!$T$20,INT((ROW()-14)/2),0)))</f>
        <v/>
      </c>
      <c r="M393" s="257" t="str">
        <f ca="1">IF(MOD(ROW()-13,2)=0,IF(ISBLANK(OFFSET('11. SEGUIMIENTO 2026'!$Q$14,INT((ROW()-13)/2),0)),"",OFFSET('11. SEGUIMIENTO 2026'!$Q$14,INT((ROW()-13)/2),0)),IF(ISBLANK(OFFSET('9. METAS'!$U$20,INT((ROW()-14)/2),0)),"",OFFSET('9. METAS'!$U$20,INT((ROW()-14)/2),0)))</f>
        <v/>
      </c>
      <c r="N393" s="1012" t="str">
        <f t="shared" ref="N393" ca="1" si="376">IFERROR(J393/J394,"ND")</f>
        <v>ND</v>
      </c>
      <c r="O393" s="1008" t="str">
        <f t="shared" ref="O393" ca="1" si="377">IFERROR(((J393+K393)/H393),"ND")</f>
        <v>ND</v>
      </c>
      <c r="P393" s="996"/>
    </row>
    <row r="394" spans="3:16">
      <c r="C394" s="1030"/>
      <c r="D394" s="1026"/>
      <c r="E394" s="1026"/>
      <c r="F394" s="1024"/>
      <c r="G394" s="1021"/>
      <c r="H394" s="1017"/>
      <c r="I394" s="1015"/>
      <c r="J394" s="255" t="str">
        <f ca="1">IF(MOD(ROW()-13,2)=0,IF(ISBLANK(OFFSET('11. SEGUIMIENTO 2026'!$N$14,INT((ROW()-13)/2),0)),"",OFFSET('11. SEGUIMIENTO 2026'!$N$14,INT((ROW()-13)/2),0)),IF(ISBLANK(OFFSET('9. METAS'!$R$20,INT((ROW()-14)/2),0)),"",OFFSET('9. METAS'!$R$20,INT((ROW()-14)/2),0)))</f>
        <v/>
      </c>
      <c r="K394" s="256" t="str">
        <f ca="1">IF(MOD(ROW()-13,2)=0,IF(ISBLANK(OFFSET('11. SEGUIMIENTO 2026'!$O$14,INT((ROW()-13)/2),0)),"",OFFSET('11. SEGUIMIENTO 2026'!$O$14,INT((ROW()-13)/2),0)),IF(ISBLANK(OFFSET('9. METAS'!$S$20,INT((ROW()-14)/2),0)),"",OFFSET('9. METAS'!$S$20,INT((ROW()-14)/2),0)))</f>
        <v/>
      </c>
      <c r="L394" s="256" t="str">
        <f ca="1">IF(MOD(ROW()-13,2)=0,IF(ISBLANK(OFFSET('11. SEGUIMIENTO 2026'!$P$14,INT((ROW()-13)/2),0)),"",OFFSET('11. SEGUIMIENTO 2026'!$P$14,INT((ROW()-13)/2),0)),IF(ISBLANK(OFFSET('9. METAS'!$T$20,INT((ROW()-14)/2),0)),"",OFFSET('9. METAS'!$T$20,INT((ROW()-14)/2),0)))</f>
        <v/>
      </c>
      <c r="M394" s="257" t="str">
        <f ca="1">IF(MOD(ROW()-13,2)=0,IF(ISBLANK(OFFSET('11. SEGUIMIENTO 2026'!$Q$14,INT((ROW()-13)/2),0)),"",OFFSET('11. SEGUIMIENTO 2026'!$Q$14,INT((ROW()-13)/2),0)),IF(ISBLANK(OFFSET('9. METAS'!$U$20,INT((ROW()-14)/2),0)),"",OFFSET('9. METAS'!$U$20,INT((ROW()-14)/2),0)))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017" t="str">
        <f ca="1">IF(ISBLANK(OFFSET('9. METAS'!$L$20,INT((ROW()-13)/2),0)),"",OFFSET('9. METAS'!$L$20,INT((ROW()-13)/2),0))</f>
        <v/>
      </c>
      <c r="I395" s="1014"/>
      <c r="J395" s="255" t="str">
        <f ca="1">IF(MOD(ROW()-13,2)=0,IF(ISBLANK(OFFSET('11. SEGUIMIENTO 2026'!$N$14,INT((ROW()-13)/2),0)),"",OFFSET('11. SEGUIMIENTO 2026'!$N$14,INT((ROW()-13)/2),0)),IF(ISBLANK(OFFSET('9. METAS'!$R$20,INT((ROW()-14)/2),0)),"",OFFSET('9. METAS'!$R$20,INT((ROW()-14)/2),0)))</f>
        <v/>
      </c>
      <c r="K395" s="256" t="str">
        <f ca="1">IF(MOD(ROW()-13,2)=0,IF(ISBLANK(OFFSET('11. SEGUIMIENTO 2026'!$O$14,INT((ROW()-13)/2),0)),"",OFFSET('11. SEGUIMIENTO 2026'!$O$14,INT((ROW()-13)/2),0)),IF(ISBLANK(OFFSET('9. METAS'!$S$20,INT((ROW()-14)/2),0)),"",OFFSET('9. METAS'!$S$20,INT((ROW()-14)/2),0)))</f>
        <v/>
      </c>
      <c r="L395" s="256" t="str">
        <f ca="1">IF(MOD(ROW()-13,2)=0,IF(ISBLANK(OFFSET('11. SEGUIMIENTO 2026'!$P$14,INT((ROW()-13)/2),0)),"",OFFSET('11. SEGUIMIENTO 2026'!$P$14,INT((ROW()-13)/2),0)),IF(ISBLANK(OFFSET('9. METAS'!$T$20,INT((ROW()-14)/2),0)),"",OFFSET('9. METAS'!$T$20,INT((ROW()-14)/2),0)))</f>
        <v/>
      </c>
      <c r="M395" s="257" t="str">
        <f ca="1">IF(MOD(ROW()-13,2)=0,IF(ISBLANK(OFFSET('11. SEGUIMIENTO 2026'!$Q$14,INT((ROW()-13)/2),0)),"",OFFSET('11. SEGUIMIENTO 2026'!$Q$14,INT((ROW()-13)/2),0)),IF(ISBLANK(OFFSET('9. METAS'!$U$20,INT((ROW()-14)/2),0)),"",OFFSET('9. METAS'!$U$20,INT((ROW()-14)/2),0)))</f>
        <v/>
      </c>
      <c r="N395" s="1012" t="str">
        <f t="shared" ref="N395" ca="1" si="378">IFERROR(J395/J396,"ND")</f>
        <v>ND</v>
      </c>
      <c r="O395" s="1008" t="str">
        <f t="shared" ref="O395" ca="1" si="379">IFERROR(((J395+K395)/H395),"ND")</f>
        <v>ND</v>
      </c>
      <c r="P395" s="996"/>
    </row>
    <row r="396" spans="3:16">
      <c r="C396" s="1030"/>
      <c r="D396" s="1026"/>
      <c r="E396" s="1026"/>
      <c r="F396" s="1024"/>
      <c r="G396" s="1021"/>
      <c r="H396" s="1017"/>
      <c r="I396" s="1015"/>
      <c r="J396" s="255" t="str">
        <f ca="1">IF(MOD(ROW()-13,2)=0,IF(ISBLANK(OFFSET('11. SEGUIMIENTO 2026'!$N$14,INT((ROW()-13)/2),0)),"",OFFSET('11. SEGUIMIENTO 2026'!$N$14,INT((ROW()-13)/2),0)),IF(ISBLANK(OFFSET('9. METAS'!$R$20,INT((ROW()-14)/2),0)),"",OFFSET('9. METAS'!$R$20,INT((ROW()-14)/2),0)))</f>
        <v/>
      </c>
      <c r="K396" s="256" t="str">
        <f ca="1">IF(MOD(ROW()-13,2)=0,IF(ISBLANK(OFFSET('11. SEGUIMIENTO 2026'!$O$14,INT((ROW()-13)/2),0)),"",OFFSET('11. SEGUIMIENTO 2026'!$O$14,INT((ROW()-13)/2),0)),IF(ISBLANK(OFFSET('9. METAS'!$S$20,INT((ROW()-14)/2),0)),"",OFFSET('9. METAS'!$S$20,INT((ROW()-14)/2),0)))</f>
        <v/>
      </c>
      <c r="L396" s="256" t="str">
        <f ca="1">IF(MOD(ROW()-13,2)=0,IF(ISBLANK(OFFSET('11. SEGUIMIENTO 2026'!$P$14,INT((ROW()-13)/2),0)),"",OFFSET('11. SEGUIMIENTO 2026'!$P$14,INT((ROW()-13)/2),0)),IF(ISBLANK(OFFSET('9. METAS'!$T$20,INT((ROW()-14)/2),0)),"",OFFSET('9. METAS'!$T$20,INT((ROW()-14)/2),0)))</f>
        <v/>
      </c>
      <c r="M396" s="257" t="str">
        <f ca="1">IF(MOD(ROW()-13,2)=0,IF(ISBLANK(OFFSET('11. SEGUIMIENTO 2026'!$Q$14,INT((ROW()-13)/2),0)),"",OFFSET('11. SEGUIMIENTO 2026'!$Q$14,INT((ROW()-13)/2),0)),IF(ISBLANK(OFFSET('9. METAS'!$U$20,INT((ROW()-14)/2),0)),"",OFFSET('9. METAS'!$U$20,INT((ROW()-14)/2),0)))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017" t="str">
        <f ca="1">IF(ISBLANK(OFFSET('9. METAS'!$L$20,INT((ROW()-13)/2),0)),"",OFFSET('9. METAS'!$L$20,INT((ROW()-13)/2),0))</f>
        <v/>
      </c>
      <c r="I397" s="1014"/>
      <c r="J397" s="255" t="str">
        <f ca="1">IF(MOD(ROW()-13,2)=0,IF(ISBLANK(OFFSET('11. SEGUIMIENTO 2026'!$N$14,INT((ROW()-13)/2),0)),"",OFFSET('11. SEGUIMIENTO 2026'!$N$14,INT((ROW()-13)/2),0)),IF(ISBLANK(OFFSET('9. METAS'!$R$20,INT((ROW()-14)/2),0)),"",OFFSET('9. METAS'!$R$20,INT((ROW()-14)/2),0)))</f>
        <v/>
      </c>
      <c r="K397" s="256" t="str">
        <f ca="1">IF(MOD(ROW()-13,2)=0,IF(ISBLANK(OFFSET('11. SEGUIMIENTO 2026'!$O$14,INT((ROW()-13)/2),0)),"",OFFSET('11. SEGUIMIENTO 2026'!$O$14,INT((ROW()-13)/2),0)),IF(ISBLANK(OFFSET('9. METAS'!$S$20,INT((ROW()-14)/2),0)),"",OFFSET('9. METAS'!$S$20,INT((ROW()-14)/2),0)))</f>
        <v/>
      </c>
      <c r="L397" s="256" t="str">
        <f ca="1">IF(MOD(ROW()-13,2)=0,IF(ISBLANK(OFFSET('11. SEGUIMIENTO 2026'!$P$14,INT((ROW()-13)/2),0)),"",OFFSET('11. SEGUIMIENTO 2026'!$P$14,INT((ROW()-13)/2),0)),IF(ISBLANK(OFFSET('9. METAS'!$T$20,INT((ROW()-14)/2),0)),"",OFFSET('9. METAS'!$T$20,INT((ROW()-14)/2),0)))</f>
        <v/>
      </c>
      <c r="M397" s="257" t="str">
        <f ca="1">IF(MOD(ROW()-13,2)=0,IF(ISBLANK(OFFSET('11. SEGUIMIENTO 2026'!$Q$14,INT((ROW()-13)/2),0)),"",OFFSET('11. SEGUIMIENTO 2026'!$Q$14,INT((ROW()-13)/2),0)),IF(ISBLANK(OFFSET('9. METAS'!$U$20,INT((ROW()-14)/2),0)),"",OFFSET('9. METAS'!$U$20,INT((ROW()-14)/2),0)))</f>
        <v/>
      </c>
      <c r="N397" s="1012" t="str">
        <f t="shared" ref="N397" ca="1" si="380">IFERROR(J397/J398,"ND")</f>
        <v>ND</v>
      </c>
      <c r="O397" s="1008" t="str">
        <f t="shared" ref="O397" ca="1" si="381">IFERROR(((J397+K397)/H397),"ND")</f>
        <v>ND</v>
      </c>
      <c r="P397" s="996"/>
    </row>
    <row r="398" spans="3:16">
      <c r="C398" s="1030"/>
      <c r="D398" s="1026"/>
      <c r="E398" s="1026"/>
      <c r="F398" s="1024"/>
      <c r="G398" s="1021"/>
      <c r="H398" s="1017"/>
      <c r="I398" s="1015"/>
      <c r="J398" s="255" t="str">
        <f ca="1">IF(MOD(ROW()-13,2)=0,IF(ISBLANK(OFFSET('11. SEGUIMIENTO 2026'!$N$14,INT((ROW()-13)/2),0)),"",OFFSET('11. SEGUIMIENTO 2026'!$N$14,INT((ROW()-13)/2),0)),IF(ISBLANK(OFFSET('9. METAS'!$R$20,INT((ROW()-14)/2),0)),"",OFFSET('9. METAS'!$R$20,INT((ROW()-14)/2),0)))</f>
        <v/>
      </c>
      <c r="K398" s="256" t="str">
        <f ca="1">IF(MOD(ROW()-13,2)=0,IF(ISBLANK(OFFSET('11. SEGUIMIENTO 2026'!$O$14,INT((ROW()-13)/2),0)),"",OFFSET('11. SEGUIMIENTO 2026'!$O$14,INT((ROW()-13)/2),0)),IF(ISBLANK(OFFSET('9. METAS'!$S$20,INT((ROW()-14)/2),0)),"",OFFSET('9. METAS'!$S$20,INT((ROW()-14)/2),0)))</f>
        <v/>
      </c>
      <c r="L398" s="256" t="str">
        <f ca="1">IF(MOD(ROW()-13,2)=0,IF(ISBLANK(OFFSET('11. SEGUIMIENTO 2026'!$P$14,INT((ROW()-13)/2),0)),"",OFFSET('11. SEGUIMIENTO 2026'!$P$14,INT((ROW()-13)/2),0)),IF(ISBLANK(OFFSET('9. METAS'!$T$20,INT((ROW()-14)/2),0)),"",OFFSET('9. METAS'!$T$20,INT((ROW()-14)/2),0)))</f>
        <v/>
      </c>
      <c r="M398" s="257" t="str">
        <f ca="1">IF(MOD(ROW()-13,2)=0,IF(ISBLANK(OFFSET('11. SEGUIMIENTO 2026'!$Q$14,INT((ROW()-13)/2),0)),"",OFFSET('11. SEGUIMIENTO 2026'!$Q$14,INT((ROW()-13)/2),0)),IF(ISBLANK(OFFSET('9. METAS'!$U$20,INT((ROW()-14)/2),0)),"",OFFSET('9. METAS'!$U$20,INT((ROW()-14)/2),0)))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017" t="str">
        <f ca="1">IF(ISBLANK(OFFSET('9. METAS'!$L$20,INT((ROW()-13)/2),0)),"",OFFSET('9. METAS'!$L$20,INT((ROW()-13)/2),0))</f>
        <v/>
      </c>
      <c r="I399" s="1014"/>
      <c r="J399" s="255" t="str">
        <f ca="1">IF(MOD(ROW()-13,2)=0,IF(ISBLANK(OFFSET('11. SEGUIMIENTO 2026'!$N$14,INT((ROW()-13)/2),0)),"",OFFSET('11. SEGUIMIENTO 2026'!$N$14,INT((ROW()-13)/2),0)),IF(ISBLANK(OFFSET('9. METAS'!$R$20,INT((ROW()-14)/2),0)),"",OFFSET('9. METAS'!$R$20,INT((ROW()-14)/2),0)))</f>
        <v/>
      </c>
      <c r="K399" s="256" t="str">
        <f ca="1">IF(MOD(ROW()-13,2)=0,IF(ISBLANK(OFFSET('11. SEGUIMIENTO 2026'!$O$14,INT((ROW()-13)/2),0)),"",OFFSET('11. SEGUIMIENTO 2026'!$O$14,INT((ROW()-13)/2),0)),IF(ISBLANK(OFFSET('9. METAS'!$S$20,INT((ROW()-14)/2),0)),"",OFFSET('9. METAS'!$S$20,INT((ROW()-14)/2),0)))</f>
        <v/>
      </c>
      <c r="L399" s="256" t="str">
        <f ca="1">IF(MOD(ROW()-13,2)=0,IF(ISBLANK(OFFSET('11. SEGUIMIENTO 2026'!$P$14,INT((ROW()-13)/2),0)),"",OFFSET('11. SEGUIMIENTO 2026'!$P$14,INT((ROW()-13)/2),0)),IF(ISBLANK(OFFSET('9. METAS'!$T$20,INT((ROW()-14)/2),0)),"",OFFSET('9. METAS'!$T$20,INT((ROW()-14)/2),0)))</f>
        <v/>
      </c>
      <c r="M399" s="257" t="str">
        <f ca="1">IF(MOD(ROW()-13,2)=0,IF(ISBLANK(OFFSET('11. SEGUIMIENTO 2026'!$Q$14,INT((ROW()-13)/2),0)),"",OFFSET('11. SEGUIMIENTO 2026'!$Q$14,INT((ROW()-13)/2),0)),IF(ISBLANK(OFFSET('9. METAS'!$U$20,INT((ROW()-14)/2),0)),"",OFFSET('9. METAS'!$U$20,INT((ROW()-14)/2),0)))</f>
        <v/>
      </c>
      <c r="N399" s="1012" t="str">
        <f t="shared" ref="N399" ca="1" si="382">IFERROR(J399/J400,"ND")</f>
        <v>ND</v>
      </c>
      <c r="O399" s="1008" t="str">
        <f t="shared" ref="O399" ca="1" si="383">IFERROR(((J399+K399)/H399),"ND")</f>
        <v>ND</v>
      </c>
      <c r="P399" s="996"/>
    </row>
    <row r="400" spans="3:16">
      <c r="C400" s="1030"/>
      <c r="D400" s="1026"/>
      <c r="E400" s="1026"/>
      <c r="F400" s="1024"/>
      <c r="G400" s="1021"/>
      <c r="H400" s="1017"/>
      <c r="I400" s="1015"/>
      <c r="J400" s="255" t="str">
        <f ca="1">IF(MOD(ROW()-13,2)=0,IF(ISBLANK(OFFSET('11. SEGUIMIENTO 2026'!$N$14,INT((ROW()-13)/2),0)),"",OFFSET('11. SEGUIMIENTO 2026'!$N$14,INT((ROW()-13)/2),0)),IF(ISBLANK(OFFSET('9. METAS'!$R$20,INT((ROW()-14)/2),0)),"",OFFSET('9. METAS'!$R$20,INT((ROW()-14)/2),0)))</f>
        <v/>
      </c>
      <c r="K400" s="256" t="str">
        <f ca="1">IF(MOD(ROW()-13,2)=0,IF(ISBLANK(OFFSET('11. SEGUIMIENTO 2026'!$O$14,INT((ROW()-13)/2),0)),"",OFFSET('11. SEGUIMIENTO 2026'!$O$14,INT((ROW()-13)/2),0)),IF(ISBLANK(OFFSET('9. METAS'!$S$20,INT((ROW()-14)/2),0)),"",OFFSET('9. METAS'!$S$20,INT((ROW()-14)/2),0)))</f>
        <v/>
      </c>
      <c r="L400" s="256" t="str">
        <f ca="1">IF(MOD(ROW()-13,2)=0,IF(ISBLANK(OFFSET('11. SEGUIMIENTO 2026'!$P$14,INT((ROW()-13)/2),0)),"",OFFSET('11. SEGUIMIENTO 2026'!$P$14,INT((ROW()-13)/2),0)),IF(ISBLANK(OFFSET('9. METAS'!$T$20,INT((ROW()-14)/2),0)),"",OFFSET('9. METAS'!$T$20,INT((ROW()-14)/2),0)))</f>
        <v/>
      </c>
      <c r="M400" s="257" t="str">
        <f ca="1">IF(MOD(ROW()-13,2)=0,IF(ISBLANK(OFFSET('11. SEGUIMIENTO 2026'!$Q$14,INT((ROW()-13)/2),0)),"",OFFSET('11. SEGUIMIENTO 2026'!$Q$14,INT((ROW()-13)/2),0)),IF(ISBLANK(OFFSET('9. METAS'!$U$20,INT((ROW()-14)/2),0)),"",OFFSET('9. METAS'!$U$20,INT((ROW()-14)/2),0)))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017" t="str">
        <f ca="1">IF(ISBLANK(OFFSET('9. METAS'!$L$20,INT((ROW()-13)/2),0)),"",OFFSET('9. METAS'!$L$20,INT((ROW()-13)/2),0))</f>
        <v/>
      </c>
      <c r="I401" s="1014"/>
      <c r="J401" s="255" t="str">
        <f ca="1">IF(MOD(ROW()-13,2)=0,IF(ISBLANK(OFFSET('11. SEGUIMIENTO 2026'!$N$14,INT((ROW()-13)/2),0)),"",OFFSET('11. SEGUIMIENTO 2026'!$N$14,INT((ROW()-13)/2),0)),IF(ISBLANK(OFFSET('9. METAS'!$R$20,INT((ROW()-14)/2),0)),"",OFFSET('9. METAS'!$R$20,INT((ROW()-14)/2),0)))</f>
        <v/>
      </c>
      <c r="K401" s="256" t="str">
        <f ca="1">IF(MOD(ROW()-13,2)=0,IF(ISBLANK(OFFSET('11. SEGUIMIENTO 2026'!$O$14,INT((ROW()-13)/2),0)),"",OFFSET('11. SEGUIMIENTO 2026'!$O$14,INT((ROW()-13)/2),0)),IF(ISBLANK(OFFSET('9. METAS'!$S$20,INT((ROW()-14)/2),0)),"",OFFSET('9. METAS'!$S$20,INT((ROW()-14)/2),0)))</f>
        <v/>
      </c>
      <c r="L401" s="256" t="str">
        <f ca="1">IF(MOD(ROW()-13,2)=0,IF(ISBLANK(OFFSET('11. SEGUIMIENTO 2026'!$P$14,INT((ROW()-13)/2),0)),"",OFFSET('11. SEGUIMIENTO 2026'!$P$14,INT((ROW()-13)/2),0)),IF(ISBLANK(OFFSET('9. METAS'!$T$20,INT((ROW()-14)/2),0)),"",OFFSET('9. METAS'!$T$20,INT((ROW()-14)/2),0)))</f>
        <v/>
      </c>
      <c r="M401" s="257" t="str">
        <f ca="1">IF(MOD(ROW()-13,2)=0,IF(ISBLANK(OFFSET('11. SEGUIMIENTO 2026'!$Q$14,INT((ROW()-13)/2),0)),"",OFFSET('11. SEGUIMIENTO 2026'!$Q$14,INT((ROW()-13)/2),0)),IF(ISBLANK(OFFSET('9. METAS'!$U$20,INT((ROW()-14)/2),0)),"",OFFSET('9. METAS'!$U$20,INT((ROW()-14)/2),0)))</f>
        <v/>
      </c>
      <c r="N401" s="1012" t="str">
        <f t="shared" ref="N401" ca="1" si="384">IFERROR(J401/J402,"ND")</f>
        <v>ND</v>
      </c>
      <c r="O401" s="1008" t="str">
        <f t="shared" ref="O401" ca="1" si="385">IFERROR(((J401+K401)/H401),"ND")</f>
        <v>ND</v>
      </c>
      <c r="P401" s="996"/>
    </row>
    <row r="402" spans="3:16">
      <c r="C402" s="1030"/>
      <c r="D402" s="1026"/>
      <c r="E402" s="1026"/>
      <c r="F402" s="1024"/>
      <c r="G402" s="1021"/>
      <c r="H402" s="1017"/>
      <c r="I402" s="1015"/>
      <c r="J402" s="255" t="str">
        <f ca="1">IF(MOD(ROW()-13,2)=0,IF(ISBLANK(OFFSET('11. SEGUIMIENTO 2026'!$N$14,INT((ROW()-13)/2),0)),"",OFFSET('11. SEGUIMIENTO 2026'!$N$14,INT((ROW()-13)/2),0)),IF(ISBLANK(OFFSET('9. METAS'!$R$20,INT((ROW()-14)/2),0)),"",OFFSET('9. METAS'!$R$20,INT((ROW()-14)/2),0)))</f>
        <v/>
      </c>
      <c r="K402" s="256" t="str">
        <f ca="1">IF(MOD(ROW()-13,2)=0,IF(ISBLANK(OFFSET('11. SEGUIMIENTO 2026'!$O$14,INT((ROW()-13)/2),0)),"",OFFSET('11. SEGUIMIENTO 2026'!$O$14,INT((ROW()-13)/2),0)),IF(ISBLANK(OFFSET('9. METAS'!$S$20,INT((ROW()-14)/2),0)),"",OFFSET('9. METAS'!$S$20,INT((ROW()-14)/2),0)))</f>
        <v/>
      </c>
      <c r="L402" s="256" t="str">
        <f ca="1">IF(MOD(ROW()-13,2)=0,IF(ISBLANK(OFFSET('11. SEGUIMIENTO 2026'!$P$14,INT((ROW()-13)/2),0)),"",OFFSET('11. SEGUIMIENTO 2026'!$P$14,INT((ROW()-13)/2),0)),IF(ISBLANK(OFFSET('9. METAS'!$T$20,INT((ROW()-14)/2),0)),"",OFFSET('9. METAS'!$T$20,INT((ROW()-14)/2),0)))</f>
        <v/>
      </c>
      <c r="M402" s="257" t="str">
        <f ca="1">IF(MOD(ROW()-13,2)=0,IF(ISBLANK(OFFSET('11. SEGUIMIENTO 2026'!$Q$14,INT((ROW()-13)/2),0)),"",OFFSET('11. SEGUIMIENTO 2026'!$Q$14,INT((ROW()-13)/2),0)),IF(ISBLANK(OFFSET('9. METAS'!$U$20,INT((ROW()-14)/2),0)),"",OFFSET('9. METAS'!$U$20,INT((ROW()-14)/2),0)))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017" t="str">
        <f ca="1">IF(ISBLANK(OFFSET('9. METAS'!$L$20,INT((ROW()-13)/2),0)),"",OFFSET('9. METAS'!$L$20,INT((ROW()-13)/2),0))</f>
        <v/>
      </c>
      <c r="I403" s="1014"/>
      <c r="J403" s="255" t="str">
        <f ca="1">IF(MOD(ROW()-13,2)=0,IF(ISBLANK(OFFSET('11. SEGUIMIENTO 2026'!$N$14,INT((ROW()-13)/2),0)),"",OFFSET('11. SEGUIMIENTO 2026'!$N$14,INT((ROW()-13)/2),0)),IF(ISBLANK(OFFSET('9. METAS'!$R$20,INT((ROW()-14)/2),0)),"",OFFSET('9. METAS'!$R$20,INT((ROW()-14)/2),0)))</f>
        <v/>
      </c>
      <c r="K403" s="256" t="str">
        <f ca="1">IF(MOD(ROW()-13,2)=0,IF(ISBLANK(OFFSET('11. SEGUIMIENTO 2026'!$O$14,INT((ROW()-13)/2),0)),"",OFFSET('11. SEGUIMIENTO 2026'!$O$14,INT((ROW()-13)/2),0)),IF(ISBLANK(OFFSET('9. METAS'!$S$20,INT((ROW()-14)/2),0)),"",OFFSET('9. METAS'!$S$20,INT((ROW()-14)/2),0)))</f>
        <v/>
      </c>
      <c r="L403" s="256" t="str">
        <f ca="1">IF(MOD(ROW()-13,2)=0,IF(ISBLANK(OFFSET('11. SEGUIMIENTO 2026'!$P$14,INT((ROW()-13)/2),0)),"",OFFSET('11. SEGUIMIENTO 2026'!$P$14,INT((ROW()-13)/2),0)),IF(ISBLANK(OFFSET('9. METAS'!$T$20,INT((ROW()-14)/2),0)),"",OFFSET('9. METAS'!$T$20,INT((ROW()-14)/2),0)))</f>
        <v/>
      </c>
      <c r="M403" s="257" t="str">
        <f ca="1">IF(MOD(ROW()-13,2)=0,IF(ISBLANK(OFFSET('11. SEGUIMIENTO 2026'!$Q$14,INT((ROW()-13)/2),0)),"",OFFSET('11. SEGUIMIENTO 2026'!$Q$14,INT((ROW()-13)/2),0)),IF(ISBLANK(OFFSET('9. METAS'!$U$20,INT((ROW()-14)/2),0)),"",OFFSET('9. METAS'!$U$20,INT((ROW()-14)/2),0)))</f>
        <v/>
      </c>
      <c r="N403" s="1012" t="str">
        <f t="shared" ref="N403" ca="1" si="386">IFERROR(J403/J404,"ND")</f>
        <v>ND</v>
      </c>
      <c r="O403" s="1008" t="str">
        <f t="shared" ref="O403" ca="1" si="387">IFERROR(((J403+K403)/H403),"ND")</f>
        <v>ND</v>
      </c>
      <c r="P403" s="996"/>
    </row>
    <row r="404" spans="3:16">
      <c r="C404" s="1030"/>
      <c r="D404" s="1026"/>
      <c r="E404" s="1026"/>
      <c r="F404" s="1024"/>
      <c r="G404" s="1021"/>
      <c r="H404" s="1017"/>
      <c r="I404" s="1015"/>
      <c r="J404" s="255" t="str">
        <f ca="1">IF(MOD(ROW()-13,2)=0,IF(ISBLANK(OFFSET('11. SEGUIMIENTO 2026'!$N$14,INT((ROW()-13)/2),0)),"",OFFSET('11. SEGUIMIENTO 2026'!$N$14,INT((ROW()-13)/2),0)),IF(ISBLANK(OFFSET('9. METAS'!$R$20,INT((ROW()-14)/2),0)),"",OFFSET('9. METAS'!$R$20,INT((ROW()-14)/2),0)))</f>
        <v/>
      </c>
      <c r="K404" s="256" t="str">
        <f ca="1">IF(MOD(ROW()-13,2)=0,IF(ISBLANK(OFFSET('11. SEGUIMIENTO 2026'!$O$14,INT((ROW()-13)/2),0)),"",OFFSET('11. SEGUIMIENTO 2026'!$O$14,INT((ROW()-13)/2),0)),IF(ISBLANK(OFFSET('9. METAS'!$S$20,INT((ROW()-14)/2),0)),"",OFFSET('9. METAS'!$S$20,INT((ROW()-14)/2),0)))</f>
        <v/>
      </c>
      <c r="L404" s="256" t="str">
        <f ca="1">IF(MOD(ROW()-13,2)=0,IF(ISBLANK(OFFSET('11. SEGUIMIENTO 2026'!$P$14,INT((ROW()-13)/2),0)),"",OFFSET('11. SEGUIMIENTO 2026'!$P$14,INT((ROW()-13)/2),0)),IF(ISBLANK(OFFSET('9. METAS'!$T$20,INT((ROW()-14)/2),0)),"",OFFSET('9. METAS'!$T$20,INT((ROW()-14)/2),0)))</f>
        <v/>
      </c>
      <c r="M404" s="257" t="str">
        <f ca="1">IF(MOD(ROW()-13,2)=0,IF(ISBLANK(OFFSET('11. SEGUIMIENTO 2026'!$Q$14,INT((ROW()-13)/2),0)),"",OFFSET('11. SEGUIMIENTO 2026'!$Q$14,INT((ROW()-13)/2),0)),IF(ISBLANK(OFFSET('9. METAS'!$U$20,INT((ROW()-14)/2),0)),"",OFFSET('9. METAS'!$U$20,INT((ROW()-14)/2),0)))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017" t="str">
        <f ca="1">IF(ISBLANK(OFFSET('9. METAS'!$L$20,INT((ROW()-13)/2),0)),"",OFFSET('9. METAS'!$L$20,INT((ROW()-13)/2),0))</f>
        <v/>
      </c>
      <c r="I405" s="1014"/>
      <c r="J405" s="255" t="str">
        <f ca="1">IF(MOD(ROW()-13,2)=0,IF(ISBLANK(OFFSET('11. SEGUIMIENTO 2026'!$N$14,INT((ROW()-13)/2),0)),"",OFFSET('11. SEGUIMIENTO 2026'!$N$14,INT((ROW()-13)/2),0)),IF(ISBLANK(OFFSET('9. METAS'!$R$20,INT((ROW()-14)/2),0)),"",OFFSET('9. METAS'!$R$20,INT((ROW()-14)/2),0)))</f>
        <v/>
      </c>
      <c r="K405" s="256" t="str">
        <f ca="1">IF(MOD(ROW()-13,2)=0,IF(ISBLANK(OFFSET('11. SEGUIMIENTO 2026'!$O$14,INT((ROW()-13)/2),0)),"",OFFSET('11. SEGUIMIENTO 2026'!$O$14,INT((ROW()-13)/2),0)),IF(ISBLANK(OFFSET('9. METAS'!$S$20,INT((ROW()-14)/2),0)),"",OFFSET('9. METAS'!$S$20,INT((ROW()-14)/2),0)))</f>
        <v/>
      </c>
      <c r="L405" s="256" t="str">
        <f ca="1">IF(MOD(ROW()-13,2)=0,IF(ISBLANK(OFFSET('11. SEGUIMIENTO 2026'!$P$14,INT((ROW()-13)/2),0)),"",OFFSET('11. SEGUIMIENTO 2026'!$P$14,INT((ROW()-13)/2),0)),IF(ISBLANK(OFFSET('9. METAS'!$T$20,INT((ROW()-14)/2),0)),"",OFFSET('9. METAS'!$T$20,INT((ROW()-14)/2),0)))</f>
        <v/>
      </c>
      <c r="M405" s="257" t="str">
        <f ca="1">IF(MOD(ROW()-13,2)=0,IF(ISBLANK(OFFSET('11. SEGUIMIENTO 2026'!$Q$14,INT((ROW()-13)/2),0)),"",OFFSET('11. SEGUIMIENTO 2026'!$Q$14,INT((ROW()-13)/2),0)),IF(ISBLANK(OFFSET('9. METAS'!$U$20,INT((ROW()-14)/2),0)),"",OFFSET('9. METAS'!$U$20,INT((ROW()-14)/2),0)))</f>
        <v/>
      </c>
      <c r="N405" s="1012" t="str">
        <f t="shared" ref="N405" ca="1" si="388">IFERROR(J405/J406,"ND")</f>
        <v>ND</v>
      </c>
      <c r="O405" s="1008" t="str">
        <f t="shared" ref="O405" ca="1" si="389">IFERROR(((J405+K405)/H405),"ND")</f>
        <v>ND</v>
      </c>
      <c r="P405" s="996"/>
    </row>
    <row r="406" spans="3:16">
      <c r="C406" s="1030"/>
      <c r="D406" s="1026"/>
      <c r="E406" s="1026"/>
      <c r="F406" s="1024"/>
      <c r="G406" s="1021"/>
      <c r="H406" s="1017"/>
      <c r="I406" s="1015"/>
      <c r="J406" s="255" t="str">
        <f ca="1">IF(MOD(ROW()-13,2)=0,IF(ISBLANK(OFFSET('11. SEGUIMIENTO 2026'!$N$14,INT((ROW()-13)/2),0)),"",OFFSET('11. SEGUIMIENTO 2026'!$N$14,INT((ROW()-13)/2),0)),IF(ISBLANK(OFFSET('9. METAS'!$R$20,INT((ROW()-14)/2),0)),"",OFFSET('9. METAS'!$R$20,INT((ROW()-14)/2),0)))</f>
        <v/>
      </c>
      <c r="K406" s="256" t="str">
        <f ca="1">IF(MOD(ROW()-13,2)=0,IF(ISBLANK(OFFSET('11. SEGUIMIENTO 2026'!$O$14,INT((ROW()-13)/2),0)),"",OFFSET('11. SEGUIMIENTO 2026'!$O$14,INT((ROW()-13)/2),0)),IF(ISBLANK(OFFSET('9. METAS'!$S$20,INT((ROW()-14)/2),0)),"",OFFSET('9. METAS'!$S$20,INT((ROW()-14)/2),0)))</f>
        <v/>
      </c>
      <c r="L406" s="256" t="str">
        <f ca="1">IF(MOD(ROW()-13,2)=0,IF(ISBLANK(OFFSET('11. SEGUIMIENTO 2026'!$P$14,INT((ROW()-13)/2),0)),"",OFFSET('11. SEGUIMIENTO 2026'!$P$14,INT((ROW()-13)/2),0)),IF(ISBLANK(OFFSET('9. METAS'!$T$20,INT((ROW()-14)/2),0)),"",OFFSET('9. METAS'!$T$20,INT((ROW()-14)/2),0)))</f>
        <v/>
      </c>
      <c r="M406" s="257" t="str">
        <f ca="1">IF(MOD(ROW()-13,2)=0,IF(ISBLANK(OFFSET('11. SEGUIMIENTO 2026'!$Q$14,INT((ROW()-13)/2),0)),"",OFFSET('11. SEGUIMIENTO 2026'!$Q$14,INT((ROW()-13)/2),0)),IF(ISBLANK(OFFSET('9. METAS'!$U$20,INT((ROW()-14)/2),0)),"",OFFSET('9. METAS'!$U$20,INT((ROW()-14)/2),0)))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017" t="str">
        <f ca="1">IF(ISBLANK(OFFSET('9. METAS'!$L$20,INT((ROW()-13)/2),0)),"",OFFSET('9. METAS'!$L$20,INT((ROW()-13)/2),0))</f>
        <v/>
      </c>
      <c r="I407" s="1014"/>
      <c r="J407" s="255" t="str">
        <f ca="1">IF(MOD(ROW()-13,2)=0,IF(ISBLANK(OFFSET('11. SEGUIMIENTO 2026'!$N$14,INT((ROW()-13)/2),0)),"",OFFSET('11. SEGUIMIENTO 2026'!$N$14,INT((ROW()-13)/2),0)),IF(ISBLANK(OFFSET('9. METAS'!$R$20,INT((ROW()-14)/2),0)),"",OFFSET('9. METAS'!$R$20,INT((ROW()-14)/2),0)))</f>
        <v/>
      </c>
      <c r="K407" s="256" t="str">
        <f ca="1">IF(MOD(ROW()-13,2)=0,IF(ISBLANK(OFFSET('11. SEGUIMIENTO 2026'!$O$14,INT((ROW()-13)/2),0)),"",OFFSET('11. SEGUIMIENTO 2026'!$O$14,INT((ROW()-13)/2),0)),IF(ISBLANK(OFFSET('9. METAS'!$S$20,INT((ROW()-14)/2),0)),"",OFFSET('9. METAS'!$S$20,INT((ROW()-14)/2),0)))</f>
        <v/>
      </c>
      <c r="L407" s="256" t="str">
        <f ca="1">IF(MOD(ROW()-13,2)=0,IF(ISBLANK(OFFSET('11. SEGUIMIENTO 2026'!$P$14,INT((ROW()-13)/2),0)),"",OFFSET('11. SEGUIMIENTO 2026'!$P$14,INT((ROW()-13)/2),0)),IF(ISBLANK(OFFSET('9. METAS'!$T$20,INT((ROW()-14)/2),0)),"",OFFSET('9. METAS'!$T$20,INT((ROW()-14)/2),0)))</f>
        <v/>
      </c>
      <c r="M407" s="257" t="str">
        <f ca="1">IF(MOD(ROW()-13,2)=0,IF(ISBLANK(OFFSET('11. SEGUIMIENTO 2026'!$Q$14,INT((ROW()-13)/2),0)),"",OFFSET('11. SEGUIMIENTO 2026'!$Q$14,INT((ROW()-13)/2),0)),IF(ISBLANK(OFFSET('9. METAS'!$U$20,INT((ROW()-14)/2),0)),"",OFFSET('9. METAS'!$U$20,INT((ROW()-14)/2),0)))</f>
        <v/>
      </c>
      <c r="N407" s="1012" t="str">
        <f t="shared" ref="N407" ca="1" si="390">IFERROR(J407/J408,"ND")</f>
        <v>ND</v>
      </c>
      <c r="O407" s="1008" t="str">
        <f t="shared" ref="O407" ca="1" si="391">IFERROR(((J407+K407)/H407),"ND")</f>
        <v>ND</v>
      </c>
      <c r="P407" s="996"/>
    </row>
    <row r="408" spans="3:16">
      <c r="C408" s="1030"/>
      <c r="D408" s="1026"/>
      <c r="E408" s="1026"/>
      <c r="F408" s="1024"/>
      <c r="G408" s="1021"/>
      <c r="H408" s="1017"/>
      <c r="I408" s="1015"/>
      <c r="J408" s="255" t="str">
        <f ca="1">IF(MOD(ROW()-13,2)=0,IF(ISBLANK(OFFSET('11. SEGUIMIENTO 2026'!$N$14,INT((ROW()-13)/2),0)),"",OFFSET('11. SEGUIMIENTO 2026'!$N$14,INT((ROW()-13)/2),0)),IF(ISBLANK(OFFSET('9. METAS'!$R$20,INT((ROW()-14)/2),0)),"",OFFSET('9. METAS'!$R$20,INT((ROW()-14)/2),0)))</f>
        <v/>
      </c>
      <c r="K408" s="256" t="str">
        <f ca="1">IF(MOD(ROW()-13,2)=0,IF(ISBLANK(OFFSET('11. SEGUIMIENTO 2026'!$O$14,INT((ROW()-13)/2),0)),"",OFFSET('11. SEGUIMIENTO 2026'!$O$14,INT((ROW()-13)/2),0)),IF(ISBLANK(OFFSET('9. METAS'!$S$20,INT((ROW()-14)/2),0)),"",OFFSET('9. METAS'!$S$20,INT((ROW()-14)/2),0)))</f>
        <v/>
      </c>
      <c r="L408" s="256" t="str">
        <f ca="1">IF(MOD(ROW()-13,2)=0,IF(ISBLANK(OFFSET('11. SEGUIMIENTO 2026'!$P$14,INT((ROW()-13)/2),0)),"",OFFSET('11. SEGUIMIENTO 2026'!$P$14,INT((ROW()-13)/2),0)),IF(ISBLANK(OFFSET('9. METAS'!$T$20,INT((ROW()-14)/2),0)),"",OFFSET('9. METAS'!$T$20,INT((ROW()-14)/2),0)))</f>
        <v/>
      </c>
      <c r="M408" s="257" t="str">
        <f ca="1">IF(MOD(ROW()-13,2)=0,IF(ISBLANK(OFFSET('11. SEGUIMIENTO 2026'!$Q$14,INT((ROW()-13)/2),0)),"",OFFSET('11. SEGUIMIENTO 2026'!$Q$14,INT((ROW()-13)/2),0)),IF(ISBLANK(OFFSET('9. METAS'!$U$20,INT((ROW()-14)/2),0)),"",OFFSET('9. METAS'!$U$20,INT((ROW()-14)/2),0)))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017" t="str">
        <f ca="1">IF(ISBLANK(OFFSET('9. METAS'!$L$20,INT((ROW()-13)/2),0)),"",OFFSET('9. METAS'!$L$20,INT((ROW()-13)/2),0))</f>
        <v/>
      </c>
      <c r="I409" s="1014"/>
      <c r="J409" s="255" t="str">
        <f ca="1">IF(MOD(ROW()-13,2)=0,IF(ISBLANK(OFFSET('11. SEGUIMIENTO 2026'!$N$14,INT((ROW()-13)/2),0)),"",OFFSET('11. SEGUIMIENTO 2026'!$N$14,INT((ROW()-13)/2),0)),IF(ISBLANK(OFFSET('9. METAS'!$R$20,INT((ROW()-14)/2),0)),"",OFFSET('9. METAS'!$R$20,INT((ROW()-14)/2),0)))</f>
        <v/>
      </c>
      <c r="K409" s="256" t="str">
        <f ca="1">IF(MOD(ROW()-13,2)=0,IF(ISBLANK(OFFSET('11. SEGUIMIENTO 2026'!$O$14,INT((ROW()-13)/2),0)),"",OFFSET('11. SEGUIMIENTO 2026'!$O$14,INT((ROW()-13)/2),0)),IF(ISBLANK(OFFSET('9. METAS'!$S$20,INT((ROW()-14)/2),0)),"",OFFSET('9. METAS'!$S$20,INT((ROW()-14)/2),0)))</f>
        <v/>
      </c>
      <c r="L409" s="256" t="str">
        <f ca="1">IF(MOD(ROW()-13,2)=0,IF(ISBLANK(OFFSET('11. SEGUIMIENTO 2026'!$P$14,INT((ROW()-13)/2),0)),"",OFFSET('11. SEGUIMIENTO 2026'!$P$14,INT((ROW()-13)/2),0)),IF(ISBLANK(OFFSET('9. METAS'!$T$20,INT((ROW()-14)/2),0)),"",OFFSET('9. METAS'!$T$20,INT((ROW()-14)/2),0)))</f>
        <v/>
      </c>
      <c r="M409" s="257" t="str">
        <f ca="1">IF(MOD(ROW()-13,2)=0,IF(ISBLANK(OFFSET('11. SEGUIMIENTO 2026'!$Q$14,INT((ROW()-13)/2),0)),"",OFFSET('11. SEGUIMIENTO 2026'!$Q$14,INT((ROW()-13)/2),0)),IF(ISBLANK(OFFSET('9. METAS'!$U$20,INT((ROW()-14)/2),0)),"",OFFSET('9. METAS'!$U$20,INT((ROW()-14)/2),0)))</f>
        <v/>
      </c>
      <c r="N409" s="1012" t="str">
        <f t="shared" ref="N409" ca="1" si="392">IFERROR(J409/J410,"ND")</f>
        <v>ND</v>
      </c>
      <c r="O409" s="1008" t="str">
        <f t="shared" ref="O409" ca="1" si="393">IFERROR(((J409+K409)/H409),"ND")</f>
        <v>ND</v>
      </c>
      <c r="P409" s="996"/>
    </row>
    <row r="410" spans="3:16">
      <c r="C410" s="1030"/>
      <c r="D410" s="1026"/>
      <c r="E410" s="1026"/>
      <c r="F410" s="1024"/>
      <c r="G410" s="1021"/>
      <c r="H410" s="1017"/>
      <c r="I410" s="1015"/>
      <c r="J410" s="255" t="str">
        <f ca="1">IF(MOD(ROW()-13,2)=0,IF(ISBLANK(OFFSET('11. SEGUIMIENTO 2026'!$N$14,INT((ROW()-13)/2),0)),"",OFFSET('11. SEGUIMIENTO 2026'!$N$14,INT((ROW()-13)/2),0)),IF(ISBLANK(OFFSET('9. METAS'!$R$20,INT((ROW()-14)/2),0)),"",OFFSET('9. METAS'!$R$20,INT((ROW()-14)/2),0)))</f>
        <v/>
      </c>
      <c r="K410" s="256" t="str">
        <f ca="1">IF(MOD(ROW()-13,2)=0,IF(ISBLANK(OFFSET('11. SEGUIMIENTO 2026'!$O$14,INT((ROW()-13)/2),0)),"",OFFSET('11. SEGUIMIENTO 2026'!$O$14,INT((ROW()-13)/2),0)),IF(ISBLANK(OFFSET('9. METAS'!$S$20,INT((ROW()-14)/2),0)),"",OFFSET('9. METAS'!$S$20,INT((ROW()-14)/2),0)))</f>
        <v/>
      </c>
      <c r="L410" s="256" t="str">
        <f ca="1">IF(MOD(ROW()-13,2)=0,IF(ISBLANK(OFFSET('11. SEGUIMIENTO 2026'!$P$14,INT((ROW()-13)/2),0)),"",OFFSET('11. SEGUIMIENTO 2026'!$P$14,INT((ROW()-13)/2),0)),IF(ISBLANK(OFFSET('9. METAS'!$T$20,INT((ROW()-14)/2),0)),"",OFFSET('9. METAS'!$T$20,INT((ROW()-14)/2),0)))</f>
        <v/>
      </c>
      <c r="M410" s="257" t="str">
        <f ca="1">IF(MOD(ROW()-13,2)=0,IF(ISBLANK(OFFSET('11. SEGUIMIENTO 2026'!$Q$14,INT((ROW()-13)/2),0)),"",OFFSET('11. SEGUIMIENTO 2026'!$Q$14,INT((ROW()-13)/2),0)),IF(ISBLANK(OFFSET('9. METAS'!$U$20,INT((ROW()-14)/2),0)),"",OFFSET('9. METAS'!$U$20,INT((ROW()-14)/2),0)))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017" t="str">
        <f ca="1">IF(ISBLANK(OFFSET('9. METAS'!$L$20,INT((ROW()-13)/2),0)),"",OFFSET('9. METAS'!$L$20,INT((ROW()-13)/2),0))</f>
        <v/>
      </c>
      <c r="I411" s="1014"/>
      <c r="J411" s="255" t="str">
        <f ca="1">IF(MOD(ROW()-13,2)=0,IF(ISBLANK(OFFSET('11. SEGUIMIENTO 2026'!$N$14,INT((ROW()-13)/2),0)),"",OFFSET('11. SEGUIMIENTO 2026'!$N$14,INT((ROW()-13)/2),0)),IF(ISBLANK(OFFSET('9. METAS'!$R$20,INT((ROW()-14)/2),0)),"",OFFSET('9. METAS'!$R$20,INT((ROW()-14)/2),0)))</f>
        <v/>
      </c>
      <c r="K411" s="256" t="str">
        <f ca="1">IF(MOD(ROW()-13,2)=0,IF(ISBLANK(OFFSET('11. SEGUIMIENTO 2026'!$O$14,INT((ROW()-13)/2),0)),"",OFFSET('11. SEGUIMIENTO 2026'!$O$14,INT((ROW()-13)/2),0)),IF(ISBLANK(OFFSET('9. METAS'!$S$20,INT((ROW()-14)/2),0)),"",OFFSET('9. METAS'!$S$20,INT((ROW()-14)/2),0)))</f>
        <v/>
      </c>
      <c r="L411" s="256" t="str">
        <f ca="1">IF(MOD(ROW()-13,2)=0,IF(ISBLANK(OFFSET('11. SEGUIMIENTO 2026'!$P$14,INT((ROW()-13)/2),0)),"",OFFSET('11. SEGUIMIENTO 2026'!$P$14,INT((ROW()-13)/2),0)),IF(ISBLANK(OFFSET('9. METAS'!$T$20,INT((ROW()-14)/2),0)),"",OFFSET('9. METAS'!$T$20,INT((ROW()-14)/2),0)))</f>
        <v/>
      </c>
      <c r="M411" s="257" t="str">
        <f ca="1">IF(MOD(ROW()-13,2)=0,IF(ISBLANK(OFFSET('11. SEGUIMIENTO 2026'!$Q$14,INT((ROW()-13)/2),0)),"",OFFSET('11. SEGUIMIENTO 2026'!$Q$14,INT((ROW()-13)/2),0)),IF(ISBLANK(OFFSET('9. METAS'!$U$20,INT((ROW()-14)/2),0)),"",OFFSET('9. METAS'!$U$20,INT((ROW()-14)/2),0)))</f>
        <v/>
      </c>
      <c r="N411" s="1012" t="str">
        <f t="shared" ref="N411" ca="1" si="394">IFERROR(J411/J412,"ND")</f>
        <v>ND</v>
      </c>
      <c r="O411" s="1008" t="str">
        <f t="shared" ref="O411" ca="1" si="395">IFERROR(((J411+K411)/H411),"ND")</f>
        <v>ND</v>
      </c>
      <c r="P411" s="996"/>
    </row>
    <row r="412" spans="3:16">
      <c r="C412" s="1030"/>
      <c r="D412" s="1026"/>
      <c r="E412" s="1026"/>
      <c r="F412" s="1024"/>
      <c r="G412" s="1021"/>
      <c r="H412" s="1017"/>
      <c r="I412" s="1015"/>
      <c r="J412" s="255" t="str">
        <f ca="1">IF(MOD(ROW()-13,2)=0,IF(ISBLANK(OFFSET('11. SEGUIMIENTO 2026'!$N$14,INT((ROW()-13)/2),0)),"",OFFSET('11. SEGUIMIENTO 2026'!$N$14,INT((ROW()-13)/2),0)),IF(ISBLANK(OFFSET('9. METAS'!$R$20,INT((ROW()-14)/2),0)),"",OFFSET('9. METAS'!$R$20,INT((ROW()-14)/2),0)))</f>
        <v/>
      </c>
      <c r="K412" s="256" t="str">
        <f ca="1">IF(MOD(ROW()-13,2)=0,IF(ISBLANK(OFFSET('11. SEGUIMIENTO 2026'!$O$14,INT((ROW()-13)/2),0)),"",OFFSET('11. SEGUIMIENTO 2026'!$O$14,INT((ROW()-13)/2),0)),IF(ISBLANK(OFFSET('9. METAS'!$S$20,INT((ROW()-14)/2),0)),"",OFFSET('9. METAS'!$S$20,INT((ROW()-14)/2),0)))</f>
        <v/>
      </c>
      <c r="L412" s="256" t="str">
        <f ca="1">IF(MOD(ROW()-13,2)=0,IF(ISBLANK(OFFSET('11. SEGUIMIENTO 2026'!$P$14,INT((ROW()-13)/2),0)),"",OFFSET('11. SEGUIMIENTO 2026'!$P$14,INT((ROW()-13)/2),0)),IF(ISBLANK(OFFSET('9. METAS'!$T$20,INT((ROW()-14)/2),0)),"",OFFSET('9. METAS'!$T$20,INT((ROW()-14)/2),0)))</f>
        <v/>
      </c>
      <c r="M412" s="257" t="str">
        <f ca="1">IF(MOD(ROW()-13,2)=0,IF(ISBLANK(OFFSET('11. SEGUIMIENTO 2026'!$Q$14,INT((ROW()-13)/2),0)),"",OFFSET('11. SEGUIMIENTO 2026'!$Q$14,INT((ROW()-13)/2),0)),IF(ISBLANK(OFFSET('9. METAS'!$U$20,INT((ROW()-14)/2),0)),"",OFFSET('9. METAS'!$U$20,INT((ROW()-14)/2),0)))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017" t="str">
        <f ca="1">IF(ISBLANK(OFFSET('9. METAS'!$L$20,INT((ROW()-13)/2),0)),"",OFFSET('9. METAS'!$L$20,INT((ROW()-13)/2),0))</f>
        <v/>
      </c>
      <c r="I413" s="1014"/>
      <c r="J413" s="255" t="str">
        <f ca="1">IF(MOD(ROW()-13,2)=0,IF(ISBLANK(OFFSET('11. SEGUIMIENTO 2026'!$N$14,INT((ROW()-13)/2),0)),"",OFFSET('11. SEGUIMIENTO 2026'!$N$14,INT((ROW()-13)/2),0)),IF(ISBLANK(OFFSET('9. METAS'!$R$20,INT((ROW()-14)/2),0)),"",OFFSET('9. METAS'!$R$20,INT((ROW()-14)/2),0)))</f>
        <v/>
      </c>
      <c r="K413" s="256" t="str">
        <f ca="1">IF(MOD(ROW()-13,2)=0,IF(ISBLANK(OFFSET('11. SEGUIMIENTO 2026'!$O$14,INT((ROW()-13)/2),0)),"",OFFSET('11. SEGUIMIENTO 2026'!$O$14,INT((ROW()-13)/2),0)),IF(ISBLANK(OFFSET('9. METAS'!$S$20,INT((ROW()-14)/2),0)),"",OFFSET('9. METAS'!$S$20,INT((ROW()-14)/2),0)))</f>
        <v/>
      </c>
      <c r="L413" s="256" t="str">
        <f ca="1">IF(MOD(ROW()-13,2)=0,IF(ISBLANK(OFFSET('11. SEGUIMIENTO 2026'!$P$14,INT((ROW()-13)/2),0)),"",OFFSET('11. SEGUIMIENTO 2026'!$P$14,INT((ROW()-13)/2),0)),IF(ISBLANK(OFFSET('9. METAS'!$T$20,INT((ROW()-14)/2),0)),"",OFFSET('9. METAS'!$T$20,INT((ROW()-14)/2),0)))</f>
        <v/>
      </c>
      <c r="M413" s="257" t="str">
        <f ca="1">IF(MOD(ROW()-13,2)=0,IF(ISBLANK(OFFSET('11. SEGUIMIENTO 2026'!$Q$14,INT((ROW()-13)/2),0)),"",OFFSET('11. SEGUIMIENTO 2026'!$Q$14,INT((ROW()-13)/2),0)),IF(ISBLANK(OFFSET('9. METAS'!$U$20,INT((ROW()-14)/2),0)),"",OFFSET('9. METAS'!$U$20,INT((ROW()-14)/2),0)))</f>
        <v/>
      </c>
      <c r="N413" s="1012" t="str">
        <f t="shared" ref="N413" ca="1" si="396">IFERROR(J413/J414,"ND")</f>
        <v>ND</v>
      </c>
      <c r="O413" s="1008" t="str">
        <f t="shared" ref="O413" ca="1" si="397">IFERROR(((J413+K413)/H413),"ND")</f>
        <v>ND</v>
      </c>
      <c r="P413" s="996"/>
    </row>
    <row r="414" spans="3:16">
      <c r="C414" s="1030"/>
      <c r="D414" s="1026"/>
      <c r="E414" s="1026"/>
      <c r="F414" s="1024"/>
      <c r="G414" s="1021"/>
      <c r="H414" s="1017"/>
      <c r="I414" s="1015"/>
      <c r="J414" s="255" t="str">
        <f ca="1">IF(MOD(ROW()-13,2)=0,IF(ISBLANK(OFFSET('11. SEGUIMIENTO 2026'!$N$14,INT((ROW()-13)/2),0)),"",OFFSET('11. SEGUIMIENTO 2026'!$N$14,INT((ROW()-13)/2),0)),IF(ISBLANK(OFFSET('9. METAS'!$R$20,INT((ROW()-14)/2),0)),"",OFFSET('9. METAS'!$R$20,INT((ROW()-14)/2),0)))</f>
        <v/>
      </c>
      <c r="K414" s="256" t="str">
        <f ca="1">IF(MOD(ROW()-13,2)=0,IF(ISBLANK(OFFSET('11. SEGUIMIENTO 2026'!$O$14,INT((ROW()-13)/2),0)),"",OFFSET('11. SEGUIMIENTO 2026'!$O$14,INT((ROW()-13)/2),0)),IF(ISBLANK(OFFSET('9. METAS'!$S$20,INT((ROW()-14)/2),0)),"",OFFSET('9. METAS'!$S$20,INT((ROW()-14)/2),0)))</f>
        <v/>
      </c>
      <c r="L414" s="256" t="str">
        <f ca="1">IF(MOD(ROW()-13,2)=0,IF(ISBLANK(OFFSET('11. SEGUIMIENTO 2026'!$P$14,INT((ROW()-13)/2),0)),"",OFFSET('11. SEGUIMIENTO 2026'!$P$14,INT((ROW()-13)/2),0)),IF(ISBLANK(OFFSET('9. METAS'!$T$20,INT((ROW()-14)/2),0)),"",OFFSET('9. METAS'!$T$20,INT((ROW()-14)/2),0)))</f>
        <v/>
      </c>
      <c r="M414" s="257" t="str">
        <f ca="1">IF(MOD(ROW()-13,2)=0,IF(ISBLANK(OFFSET('11. SEGUIMIENTO 2026'!$Q$14,INT((ROW()-13)/2),0)),"",OFFSET('11. SEGUIMIENTO 2026'!$Q$14,INT((ROW()-13)/2),0)),IF(ISBLANK(OFFSET('9. METAS'!$U$20,INT((ROW()-14)/2),0)),"",OFFSET('9. METAS'!$U$20,INT((ROW()-14)/2),0)))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017" t="str">
        <f ca="1">IF(ISBLANK(OFFSET('9. METAS'!$L$20,INT((ROW()-13)/2),0)),"",OFFSET('9. METAS'!$L$20,INT((ROW()-13)/2),0))</f>
        <v/>
      </c>
      <c r="I415" s="1014"/>
      <c r="J415" s="255" t="str">
        <f ca="1">IF(MOD(ROW()-13,2)=0,IF(ISBLANK(OFFSET('11. SEGUIMIENTO 2026'!$N$14,INT((ROW()-13)/2),0)),"",OFFSET('11. SEGUIMIENTO 2026'!$N$14,INT((ROW()-13)/2),0)),IF(ISBLANK(OFFSET('9. METAS'!$R$20,INT((ROW()-14)/2),0)),"",OFFSET('9. METAS'!$R$20,INT((ROW()-14)/2),0)))</f>
        <v/>
      </c>
      <c r="K415" s="256" t="str">
        <f ca="1">IF(MOD(ROW()-13,2)=0,IF(ISBLANK(OFFSET('11. SEGUIMIENTO 2026'!$O$14,INT((ROW()-13)/2),0)),"",OFFSET('11. SEGUIMIENTO 2026'!$O$14,INT((ROW()-13)/2),0)),IF(ISBLANK(OFFSET('9. METAS'!$S$20,INT((ROW()-14)/2),0)),"",OFFSET('9. METAS'!$S$20,INT((ROW()-14)/2),0)))</f>
        <v/>
      </c>
      <c r="L415" s="256" t="str">
        <f ca="1">IF(MOD(ROW()-13,2)=0,IF(ISBLANK(OFFSET('11. SEGUIMIENTO 2026'!$P$14,INT((ROW()-13)/2),0)),"",OFFSET('11. SEGUIMIENTO 2026'!$P$14,INT((ROW()-13)/2),0)),IF(ISBLANK(OFFSET('9. METAS'!$T$20,INT((ROW()-14)/2),0)),"",OFFSET('9. METAS'!$T$20,INT((ROW()-14)/2),0)))</f>
        <v/>
      </c>
      <c r="M415" s="257" t="str">
        <f ca="1">IF(MOD(ROW()-13,2)=0,IF(ISBLANK(OFFSET('11. SEGUIMIENTO 2026'!$Q$14,INT((ROW()-13)/2),0)),"",OFFSET('11. SEGUIMIENTO 2026'!$Q$14,INT((ROW()-13)/2),0)),IF(ISBLANK(OFFSET('9. METAS'!$U$20,INT((ROW()-14)/2),0)),"",OFFSET('9. METAS'!$U$20,INT((ROW()-14)/2),0)))</f>
        <v/>
      </c>
      <c r="N415" s="1012" t="str">
        <f t="shared" ref="N415" ca="1" si="398">IFERROR(J415/J416,"ND")</f>
        <v>ND</v>
      </c>
      <c r="O415" s="1008" t="str">
        <f t="shared" ref="O415" ca="1" si="399">IFERROR(((J415+K415)/H415),"ND")</f>
        <v>ND</v>
      </c>
      <c r="P415" s="996"/>
    </row>
    <row r="416" spans="3:16">
      <c r="C416" s="1030"/>
      <c r="D416" s="1026"/>
      <c r="E416" s="1026"/>
      <c r="F416" s="1024"/>
      <c r="G416" s="1021"/>
      <c r="H416" s="1017"/>
      <c r="I416" s="1015"/>
      <c r="J416" s="255" t="str">
        <f ca="1">IF(MOD(ROW()-13,2)=0,IF(ISBLANK(OFFSET('11. SEGUIMIENTO 2026'!$N$14,INT((ROW()-13)/2),0)),"",OFFSET('11. SEGUIMIENTO 2026'!$N$14,INT((ROW()-13)/2),0)),IF(ISBLANK(OFFSET('9. METAS'!$R$20,INT((ROW()-14)/2),0)),"",OFFSET('9. METAS'!$R$20,INT((ROW()-14)/2),0)))</f>
        <v/>
      </c>
      <c r="K416" s="256" t="str">
        <f ca="1">IF(MOD(ROW()-13,2)=0,IF(ISBLANK(OFFSET('11. SEGUIMIENTO 2026'!$O$14,INT((ROW()-13)/2),0)),"",OFFSET('11. SEGUIMIENTO 2026'!$O$14,INT((ROW()-13)/2),0)),IF(ISBLANK(OFFSET('9. METAS'!$S$20,INT((ROW()-14)/2),0)),"",OFFSET('9. METAS'!$S$20,INT((ROW()-14)/2),0)))</f>
        <v/>
      </c>
      <c r="L416" s="256" t="str">
        <f ca="1">IF(MOD(ROW()-13,2)=0,IF(ISBLANK(OFFSET('11. SEGUIMIENTO 2026'!$P$14,INT((ROW()-13)/2),0)),"",OFFSET('11. SEGUIMIENTO 2026'!$P$14,INT((ROW()-13)/2),0)),IF(ISBLANK(OFFSET('9. METAS'!$T$20,INT((ROW()-14)/2),0)),"",OFFSET('9. METAS'!$T$20,INT((ROW()-14)/2),0)))</f>
        <v/>
      </c>
      <c r="M416" s="257" t="str">
        <f ca="1">IF(MOD(ROW()-13,2)=0,IF(ISBLANK(OFFSET('11. SEGUIMIENTO 2026'!$Q$14,INT((ROW()-13)/2),0)),"",OFFSET('11. SEGUIMIENTO 2026'!$Q$14,INT((ROW()-13)/2),0)),IF(ISBLANK(OFFSET('9. METAS'!$U$20,INT((ROW()-14)/2),0)),"",OFFSET('9. METAS'!$U$20,INT((ROW()-14)/2),0)))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017" t="str">
        <f ca="1">IF(ISBLANK(OFFSET('9. METAS'!$L$20,INT((ROW()-13)/2),0)),"",OFFSET('9. METAS'!$L$20,INT((ROW()-13)/2),0))</f>
        <v/>
      </c>
      <c r="I417" s="1014"/>
      <c r="J417" s="255" t="str">
        <f ca="1">IF(MOD(ROW()-13,2)=0,IF(ISBLANK(OFFSET('11. SEGUIMIENTO 2026'!$N$14,INT((ROW()-13)/2),0)),"",OFFSET('11. SEGUIMIENTO 2026'!$N$14,INT((ROW()-13)/2),0)),IF(ISBLANK(OFFSET('9. METAS'!$R$20,INT((ROW()-14)/2),0)),"",OFFSET('9. METAS'!$R$20,INT((ROW()-14)/2),0)))</f>
        <v/>
      </c>
      <c r="K417" s="256" t="str">
        <f ca="1">IF(MOD(ROW()-13,2)=0,IF(ISBLANK(OFFSET('11. SEGUIMIENTO 2026'!$O$14,INT((ROW()-13)/2),0)),"",OFFSET('11. SEGUIMIENTO 2026'!$O$14,INT((ROW()-13)/2),0)),IF(ISBLANK(OFFSET('9. METAS'!$S$20,INT((ROW()-14)/2),0)),"",OFFSET('9. METAS'!$S$20,INT((ROW()-14)/2),0)))</f>
        <v/>
      </c>
      <c r="L417" s="256" t="str">
        <f ca="1">IF(MOD(ROW()-13,2)=0,IF(ISBLANK(OFFSET('11. SEGUIMIENTO 2026'!$P$14,INT((ROW()-13)/2),0)),"",OFFSET('11. SEGUIMIENTO 2026'!$P$14,INT((ROW()-13)/2),0)),IF(ISBLANK(OFFSET('9. METAS'!$T$20,INT((ROW()-14)/2),0)),"",OFFSET('9. METAS'!$T$20,INT((ROW()-14)/2),0)))</f>
        <v/>
      </c>
      <c r="M417" s="257" t="str">
        <f ca="1">IF(MOD(ROW()-13,2)=0,IF(ISBLANK(OFFSET('11. SEGUIMIENTO 2026'!$Q$14,INT((ROW()-13)/2),0)),"",OFFSET('11. SEGUIMIENTO 2026'!$Q$14,INT((ROW()-13)/2),0)),IF(ISBLANK(OFFSET('9. METAS'!$U$20,INT((ROW()-14)/2),0)),"",OFFSET('9. METAS'!$U$20,INT((ROW()-14)/2),0)))</f>
        <v/>
      </c>
      <c r="N417" s="1012" t="str">
        <f t="shared" ref="N417" ca="1" si="400">IFERROR(J417/J418,"ND")</f>
        <v>ND</v>
      </c>
      <c r="O417" s="1008" t="str">
        <f t="shared" ref="O417" ca="1" si="401">IFERROR(((J417+K417)/H417),"ND")</f>
        <v>ND</v>
      </c>
      <c r="P417" s="996"/>
    </row>
    <row r="418" spans="3:16">
      <c r="C418" s="1030"/>
      <c r="D418" s="1026"/>
      <c r="E418" s="1026"/>
      <c r="F418" s="1024"/>
      <c r="G418" s="1021"/>
      <c r="H418" s="1017"/>
      <c r="I418" s="1015"/>
      <c r="J418" s="255" t="str">
        <f ca="1">IF(MOD(ROW()-13,2)=0,IF(ISBLANK(OFFSET('11. SEGUIMIENTO 2026'!$N$14,INT((ROW()-13)/2),0)),"",OFFSET('11. SEGUIMIENTO 2026'!$N$14,INT((ROW()-13)/2),0)),IF(ISBLANK(OFFSET('9. METAS'!$R$20,INT((ROW()-14)/2),0)),"",OFFSET('9. METAS'!$R$20,INT((ROW()-14)/2),0)))</f>
        <v/>
      </c>
      <c r="K418" s="256" t="str">
        <f ca="1">IF(MOD(ROW()-13,2)=0,IF(ISBLANK(OFFSET('11. SEGUIMIENTO 2026'!$O$14,INT((ROW()-13)/2),0)),"",OFFSET('11. SEGUIMIENTO 2026'!$O$14,INT((ROW()-13)/2),0)),IF(ISBLANK(OFFSET('9. METAS'!$S$20,INT((ROW()-14)/2),0)),"",OFFSET('9. METAS'!$S$20,INT((ROW()-14)/2),0)))</f>
        <v/>
      </c>
      <c r="L418" s="256" t="str">
        <f ca="1">IF(MOD(ROW()-13,2)=0,IF(ISBLANK(OFFSET('11. SEGUIMIENTO 2026'!$P$14,INT((ROW()-13)/2),0)),"",OFFSET('11. SEGUIMIENTO 2026'!$P$14,INT((ROW()-13)/2),0)),IF(ISBLANK(OFFSET('9. METAS'!$T$20,INT((ROW()-14)/2),0)),"",OFFSET('9. METAS'!$T$20,INT((ROW()-14)/2),0)))</f>
        <v/>
      </c>
      <c r="M418" s="257" t="str">
        <f ca="1">IF(MOD(ROW()-13,2)=0,IF(ISBLANK(OFFSET('11. SEGUIMIENTO 2026'!$Q$14,INT((ROW()-13)/2),0)),"",OFFSET('11. SEGUIMIENTO 2026'!$Q$14,INT((ROW()-13)/2),0)),IF(ISBLANK(OFFSET('9. METAS'!$U$20,INT((ROW()-14)/2),0)),"",OFFSET('9. METAS'!$U$20,INT((ROW()-14)/2),0)))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017" t="str">
        <f ca="1">IF(ISBLANK(OFFSET('9. METAS'!$L$20,INT((ROW()-13)/2),0)),"",OFFSET('9. METAS'!$L$20,INT((ROW()-13)/2),0))</f>
        <v/>
      </c>
      <c r="I419" s="1014"/>
      <c r="J419" s="255" t="str">
        <f ca="1">IF(MOD(ROW()-13,2)=0,IF(ISBLANK(OFFSET('11. SEGUIMIENTO 2026'!$N$14,INT((ROW()-13)/2),0)),"",OFFSET('11. SEGUIMIENTO 2026'!$N$14,INT((ROW()-13)/2),0)),IF(ISBLANK(OFFSET('9. METAS'!$R$20,INT((ROW()-14)/2),0)),"",OFFSET('9. METAS'!$R$20,INT((ROW()-14)/2),0)))</f>
        <v/>
      </c>
      <c r="K419" s="256" t="str">
        <f ca="1">IF(MOD(ROW()-13,2)=0,IF(ISBLANK(OFFSET('11. SEGUIMIENTO 2026'!$O$14,INT((ROW()-13)/2),0)),"",OFFSET('11. SEGUIMIENTO 2026'!$O$14,INT((ROW()-13)/2),0)),IF(ISBLANK(OFFSET('9. METAS'!$S$20,INT((ROW()-14)/2),0)),"",OFFSET('9. METAS'!$S$20,INT((ROW()-14)/2),0)))</f>
        <v/>
      </c>
      <c r="L419" s="256" t="str">
        <f ca="1">IF(MOD(ROW()-13,2)=0,IF(ISBLANK(OFFSET('11. SEGUIMIENTO 2026'!$P$14,INT((ROW()-13)/2),0)),"",OFFSET('11. SEGUIMIENTO 2026'!$P$14,INT((ROW()-13)/2),0)),IF(ISBLANK(OFFSET('9. METAS'!$T$20,INT((ROW()-14)/2),0)),"",OFFSET('9. METAS'!$T$20,INT((ROW()-14)/2),0)))</f>
        <v/>
      </c>
      <c r="M419" s="257" t="str">
        <f ca="1">IF(MOD(ROW()-13,2)=0,IF(ISBLANK(OFFSET('11. SEGUIMIENTO 2026'!$Q$14,INT((ROW()-13)/2),0)),"",OFFSET('11. SEGUIMIENTO 2026'!$Q$14,INT((ROW()-13)/2),0)),IF(ISBLANK(OFFSET('9. METAS'!$U$20,INT((ROW()-14)/2),0)),"",OFFSET('9. METAS'!$U$20,INT((ROW()-14)/2),0)))</f>
        <v/>
      </c>
      <c r="N419" s="1012" t="str">
        <f t="shared" ref="N419" ca="1" si="402">IFERROR(J419/J420,"ND")</f>
        <v>ND</v>
      </c>
      <c r="O419" s="1008" t="str">
        <f t="shared" ref="O419" ca="1" si="403">IFERROR(((J419+K419)/H419),"ND")</f>
        <v>ND</v>
      </c>
      <c r="P419" s="996"/>
    </row>
    <row r="420" spans="3:16">
      <c r="C420" s="1030"/>
      <c r="D420" s="1026"/>
      <c r="E420" s="1026"/>
      <c r="F420" s="1024"/>
      <c r="G420" s="1021"/>
      <c r="H420" s="1017"/>
      <c r="I420" s="1015"/>
      <c r="J420" s="255" t="str">
        <f ca="1">IF(MOD(ROW()-13,2)=0,IF(ISBLANK(OFFSET('11. SEGUIMIENTO 2026'!$N$14,INT((ROW()-13)/2),0)),"",OFFSET('11. SEGUIMIENTO 2026'!$N$14,INT((ROW()-13)/2),0)),IF(ISBLANK(OFFSET('9. METAS'!$R$20,INT((ROW()-14)/2),0)),"",OFFSET('9. METAS'!$R$20,INT((ROW()-14)/2),0)))</f>
        <v/>
      </c>
      <c r="K420" s="256" t="str">
        <f ca="1">IF(MOD(ROW()-13,2)=0,IF(ISBLANK(OFFSET('11. SEGUIMIENTO 2026'!$O$14,INT((ROW()-13)/2),0)),"",OFFSET('11. SEGUIMIENTO 2026'!$O$14,INT((ROW()-13)/2),0)),IF(ISBLANK(OFFSET('9. METAS'!$S$20,INT((ROW()-14)/2),0)),"",OFFSET('9. METAS'!$S$20,INT((ROW()-14)/2),0)))</f>
        <v/>
      </c>
      <c r="L420" s="256" t="str">
        <f ca="1">IF(MOD(ROW()-13,2)=0,IF(ISBLANK(OFFSET('11. SEGUIMIENTO 2026'!$P$14,INT((ROW()-13)/2),0)),"",OFFSET('11. SEGUIMIENTO 2026'!$P$14,INT((ROW()-13)/2),0)),IF(ISBLANK(OFFSET('9. METAS'!$T$20,INT((ROW()-14)/2),0)),"",OFFSET('9. METAS'!$T$20,INT((ROW()-14)/2),0)))</f>
        <v/>
      </c>
      <c r="M420" s="257" t="str">
        <f ca="1">IF(MOD(ROW()-13,2)=0,IF(ISBLANK(OFFSET('11. SEGUIMIENTO 2026'!$Q$14,INT((ROW()-13)/2),0)),"",OFFSET('11. SEGUIMIENTO 2026'!$Q$14,INT((ROW()-13)/2),0)),IF(ISBLANK(OFFSET('9. METAS'!$U$20,INT((ROW()-14)/2),0)),"",OFFSET('9. METAS'!$U$20,INT((ROW()-14)/2),0)))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017" t="str">
        <f ca="1">IF(ISBLANK(OFFSET('9. METAS'!$L$20,INT((ROW()-13)/2),0)),"",OFFSET('9. METAS'!$L$20,INT((ROW()-13)/2),0))</f>
        <v/>
      </c>
      <c r="I421" s="1014"/>
      <c r="J421" s="255" t="str">
        <f ca="1">IF(MOD(ROW()-13,2)=0,IF(ISBLANK(OFFSET('11. SEGUIMIENTO 2026'!$N$14,INT((ROW()-13)/2),0)),"",OFFSET('11. SEGUIMIENTO 2026'!$N$14,INT((ROW()-13)/2),0)),IF(ISBLANK(OFFSET('9. METAS'!$R$20,INT((ROW()-14)/2),0)),"",OFFSET('9. METAS'!$R$20,INT((ROW()-14)/2),0)))</f>
        <v/>
      </c>
      <c r="K421" s="256" t="str">
        <f ca="1">IF(MOD(ROW()-13,2)=0,IF(ISBLANK(OFFSET('11. SEGUIMIENTO 2026'!$O$14,INT((ROW()-13)/2),0)),"",OFFSET('11. SEGUIMIENTO 2026'!$O$14,INT((ROW()-13)/2),0)),IF(ISBLANK(OFFSET('9. METAS'!$S$20,INT((ROW()-14)/2),0)),"",OFFSET('9. METAS'!$S$20,INT((ROW()-14)/2),0)))</f>
        <v/>
      </c>
      <c r="L421" s="256" t="str">
        <f ca="1">IF(MOD(ROW()-13,2)=0,IF(ISBLANK(OFFSET('11. SEGUIMIENTO 2026'!$P$14,INT((ROW()-13)/2),0)),"",OFFSET('11. SEGUIMIENTO 2026'!$P$14,INT((ROW()-13)/2),0)),IF(ISBLANK(OFFSET('9. METAS'!$T$20,INT((ROW()-14)/2),0)),"",OFFSET('9. METAS'!$T$20,INT((ROW()-14)/2),0)))</f>
        <v/>
      </c>
      <c r="M421" s="257" t="str">
        <f ca="1">IF(MOD(ROW()-13,2)=0,IF(ISBLANK(OFFSET('11. SEGUIMIENTO 2026'!$Q$14,INT((ROW()-13)/2),0)),"",OFFSET('11. SEGUIMIENTO 2026'!$Q$14,INT((ROW()-13)/2),0)),IF(ISBLANK(OFFSET('9. METAS'!$U$20,INT((ROW()-14)/2),0)),"",OFFSET('9. METAS'!$U$20,INT((ROW()-14)/2),0)))</f>
        <v/>
      </c>
      <c r="N421" s="1012" t="str">
        <f t="shared" ref="N421" ca="1" si="404">IFERROR(J421/J422,"ND")</f>
        <v>ND</v>
      </c>
      <c r="O421" s="1008" t="str">
        <f t="shared" ref="O421" ca="1" si="405">IFERROR(((J421+K421)/H421),"ND")</f>
        <v>ND</v>
      </c>
      <c r="P421" s="996"/>
    </row>
    <row r="422" spans="3:16">
      <c r="C422" s="1030"/>
      <c r="D422" s="1026"/>
      <c r="E422" s="1026"/>
      <c r="F422" s="1024"/>
      <c r="G422" s="1021"/>
      <c r="H422" s="1017"/>
      <c r="I422" s="1015"/>
      <c r="J422" s="255" t="str">
        <f ca="1">IF(MOD(ROW()-13,2)=0,IF(ISBLANK(OFFSET('11. SEGUIMIENTO 2026'!$N$14,INT((ROW()-13)/2),0)),"",OFFSET('11. SEGUIMIENTO 2026'!$N$14,INT((ROW()-13)/2),0)),IF(ISBLANK(OFFSET('9. METAS'!$R$20,INT((ROW()-14)/2),0)),"",OFFSET('9. METAS'!$R$20,INT((ROW()-14)/2),0)))</f>
        <v/>
      </c>
      <c r="K422" s="256" t="str">
        <f ca="1">IF(MOD(ROW()-13,2)=0,IF(ISBLANK(OFFSET('11. SEGUIMIENTO 2026'!$O$14,INT((ROW()-13)/2),0)),"",OFFSET('11. SEGUIMIENTO 2026'!$O$14,INT((ROW()-13)/2),0)),IF(ISBLANK(OFFSET('9. METAS'!$S$20,INT((ROW()-14)/2),0)),"",OFFSET('9. METAS'!$S$20,INT((ROW()-14)/2),0)))</f>
        <v/>
      </c>
      <c r="L422" s="256" t="str">
        <f ca="1">IF(MOD(ROW()-13,2)=0,IF(ISBLANK(OFFSET('11. SEGUIMIENTO 2026'!$P$14,INT((ROW()-13)/2),0)),"",OFFSET('11. SEGUIMIENTO 2026'!$P$14,INT((ROW()-13)/2),0)),IF(ISBLANK(OFFSET('9. METAS'!$T$20,INT((ROW()-14)/2),0)),"",OFFSET('9. METAS'!$T$20,INT((ROW()-14)/2),0)))</f>
        <v/>
      </c>
      <c r="M422" s="257" t="str">
        <f ca="1">IF(MOD(ROW()-13,2)=0,IF(ISBLANK(OFFSET('11. SEGUIMIENTO 2026'!$Q$14,INT((ROW()-13)/2),0)),"",OFFSET('11. SEGUIMIENTO 2026'!$Q$14,INT((ROW()-13)/2),0)),IF(ISBLANK(OFFSET('9. METAS'!$U$20,INT((ROW()-14)/2),0)),"",OFFSET('9. METAS'!$U$20,INT((ROW()-14)/2),0)))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017" t="str">
        <f ca="1">IF(ISBLANK(OFFSET('9. METAS'!$L$20,INT((ROW()-13)/2),0)),"",OFFSET('9. METAS'!$L$20,INT((ROW()-13)/2),0))</f>
        <v/>
      </c>
      <c r="I423" s="1014"/>
      <c r="J423" s="255" t="str">
        <f ca="1">IF(MOD(ROW()-13,2)=0,IF(ISBLANK(OFFSET('11. SEGUIMIENTO 2026'!$N$14,INT((ROW()-13)/2),0)),"",OFFSET('11. SEGUIMIENTO 2026'!$N$14,INT((ROW()-13)/2),0)),IF(ISBLANK(OFFSET('9. METAS'!$R$20,INT((ROW()-14)/2),0)),"",OFFSET('9. METAS'!$R$20,INT((ROW()-14)/2),0)))</f>
        <v/>
      </c>
      <c r="K423" s="256" t="str">
        <f ca="1">IF(MOD(ROW()-13,2)=0,IF(ISBLANK(OFFSET('11. SEGUIMIENTO 2026'!$O$14,INT((ROW()-13)/2),0)),"",OFFSET('11. SEGUIMIENTO 2026'!$O$14,INT((ROW()-13)/2),0)),IF(ISBLANK(OFFSET('9. METAS'!$S$20,INT((ROW()-14)/2),0)),"",OFFSET('9. METAS'!$S$20,INT((ROW()-14)/2),0)))</f>
        <v/>
      </c>
      <c r="L423" s="256" t="str">
        <f ca="1">IF(MOD(ROW()-13,2)=0,IF(ISBLANK(OFFSET('11. SEGUIMIENTO 2026'!$P$14,INT((ROW()-13)/2),0)),"",OFFSET('11. SEGUIMIENTO 2026'!$P$14,INT((ROW()-13)/2),0)),IF(ISBLANK(OFFSET('9. METAS'!$T$20,INT((ROW()-14)/2),0)),"",OFFSET('9. METAS'!$T$20,INT((ROW()-14)/2),0)))</f>
        <v/>
      </c>
      <c r="M423" s="257" t="str">
        <f ca="1">IF(MOD(ROW()-13,2)=0,IF(ISBLANK(OFFSET('11. SEGUIMIENTO 2026'!$Q$14,INT((ROW()-13)/2),0)),"",OFFSET('11. SEGUIMIENTO 2026'!$Q$14,INT((ROW()-13)/2),0)),IF(ISBLANK(OFFSET('9. METAS'!$U$20,INT((ROW()-14)/2),0)),"",OFFSET('9. METAS'!$U$20,INT((ROW()-14)/2),0)))</f>
        <v/>
      </c>
      <c r="N423" s="1012" t="str">
        <f t="shared" ref="N423" ca="1" si="406">IFERROR(J423/J424,"ND")</f>
        <v>ND</v>
      </c>
      <c r="O423" s="1008" t="str">
        <f t="shared" ref="O423" ca="1" si="407">IFERROR(((J423+K423)/H423),"ND")</f>
        <v>ND</v>
      </c>
      <c r="P423" s="996"/>
    </row>
    <row r="424" spans="3:16">
      <c r="C424" s="1030"/>
      <c r="D424" s="1026"/>
      <c r="E424" s="1026"/>
      <c r="F424" s="1024"/>
      <c r="G424" s="1021"/>
      <c r="H424" s="1017"/>
      <c r="I424" s="1015"/>
      <c r="J424" s="255" t="str">
        <f ca="1">IF(MOD(ROW()-13,2)=0,IF(ISBLANK(OFFSET('11. SEGUIMIENTO 2026'!$N$14,INT((ROW()-13)/2),0)),"",OFFSET('11. SEGUIMIENTO 2026'!$N$14,INT((ROW()-13)/2),0)),IF(ISBLANK(OFFSET('9. METAS'!$R$20,INT((ROW()-14)/2),0)),"",OFFSET('9. METAS'!$R$20,INT((ROW()-14)/2),0)))</f>
        <v/>
      </c>
      <c r="K424" s="256" t="str">
        <f ca="1">IF(MOD(ROW()-13,2)=0,IF(ISBLANK(OFFSET('11. SEGUIMIENTO 2026'!$O$14,INT((ROW()-13)/2),0)),"",OFFSET('11. SEGUIMIENTO 2026'!$O$14,INT((ROW()-13)/2),0)),IF(ISBLANK(OFFSET('9. METAS'!$S$20,INT((ROW()-14)/2),0)),"",OFFSET('9. METAS'!$S$20,INT((ROW()-14)/2),0)))</f>
        <v/>
      </c>
      <c r="L424" s="256" t="str">
        <f ca="1">IF(MOD(ROW()-13,2)=0,IF(ISBLANK(OFFSET('11. SEGUIMIENTO 2026'!$P$14,INT((ROW()-13)/2),0)),"",OFFSET('11. SEGUIMIENTO 2026'!$P$14,INT((ROW()-13)/2),0)),IF(ISBLANK(OFFSET('9. METAS'!$T$20,INT((ROW()-14)/2),0)),"",OFFSET('9. METAS'!$T$20,INT((ROW()-14)/2),0)))</f>
        <v/>
      </c>
      <c r="M424" s="257" t="str">
        <f ca="1">IF(MOD(ROW()-13,2)=0,IF(ISBLANK(OFFSET('11. SEGUIMIENTO 2026'!$Q$14,INT((ROW()-13)/2),0)),"",OFFSET('11. SEGUIMIENTO 2026'!$Q$14,INT((ROW()-13)/2),0)),IF(ISBLANK(OFFSET('9. METAS'!$U$20,INT((ROW()-14)/2),0)),"",OFFSET('9. METAS'!$U$20,INT((ROW()-14)/2),0)))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017" t="str">
        <f ca="1">IF(ISBLANK(OFFSET('9. METAS'!$L$20,INT((ROW()-13)/2),0)),"",OFFSET('9. METAS'!$L$20,INT((ROW()-13)/2),0))</f>
        <v/>
      </c>
      <c r="I425" s="1014"/>
      <c r="J425" s="255" t="str">
        <f ca="1">IF(MOD(ROW()-13,2)=0,IF(ISBLANK(OFFSET('11. SEGUIMIENTO 2026'!$N$14,INT((ROW()-13)/2),0)),"",OFFSET('11. SEGUIMIENTO 2026'!$N$14,INT((ROW()-13)/2),0)),IF(ISBLANK(OFFSET('9. METAS'!$R$20,INT((ROW()-14)/2),0)),"",OFFSET('9. METAS'!$R$20,INT((ROW()-14)/2),0)))</f>
        <v/>
      </c>
      <c r="K425" s="256" t="str">
        <f ca="1">IF(MOD(ROW()-13,2)=0,IF(ISBLANK(OFFSET('11. SEGUIMIENTO 2026'!$O$14,INT((ROW()-13)/2),0)),"",OFFSET('11. SEGUIMIENTO 2026'!$O$14,INT((ROW()-13)/2),0)),IF(ISBLANK(OFFSET('9. METAS'!$S$20,INT((ROW()-14)/2),0)),"",OFFSET('9. METAS'!$S$20,INT((ROW()-14)/2),0)))</f>
        <v/>
      </c>
      <c r="L425" s="256" t="str">
        <f ca="1">IF(MOD(ROW()-13,2)=0,IF(ISBLANK(OFFSET('11. SEGUIMIENTO 2026'!$P$14,INT((ROW()-13)/2),0)),"",OFFSET('11. SEGUIMIENTO 2026'!$P$14,INT((ROW()-13)/2),0)),IF(ISBLANK(OFFSET('9. METAS'!$T$20,INT((ROW()-14)/2),0)),"",OFFSET('9. METAS'!$T$20,INT((ROW()-14)/2),0)))</f>
        <v/>
      </c>
      <c r="M425" s="257" t="str">
        <f ca="1">IF(MOD(ROW()-13,2)=0,IF(ISBLANK(OFFSET('11. SEGUIMIENTO 2026'!$Q$14,INT((ROW()-13)/2),0)),"",OFFSET('11. SEGUIMIENTO 2026'!$Q$14,INT((ROW()-13)/2),0)),IF(ISBLANK(OFFSET('9. METAS'!$U$20,INT((ROW()-14)/2),0)),"",OFFSET('9. METAS'!$U$20,INT((ROW()-14)/2),0)))</f>
        <v/>
      </c>
      <c r="N425" s="1012" t="str">
        <f t="shared" ref="N425" ca="1" si="408">IFERROR(J425/J426,"ND")</f>
        <v>ND</v>
      </c>
      <c r="O425" s="1008" t="str">
        <f t="shared" ref="O425" ca="1" si="409">IFERROR(((J425+K425)/H425),"ND")</f>
        <v>ND</v>
      </c>
      <c r="P425" s="996"/>
    </row>
    <row r="426" spans="3:16">
      <c r="C426" s="1030"/>
      <c r="D426" s="1026"/>
      <c r="E426" s="1026"/>
      <c r="F426" s="1024"/>
      <c r="G426" s="1021"/>
      <c r="H426" s="1017"/>
      <c r="I426" s="1015"/>
      <c r="J426" s="255" t="str">
        <f ca="1">IF(MOD(ROW()-13,2)=0,IF(ISBLANK(OFFSET('11. SEGUIMIENTO 2026'!$N$14,INT((ROW()-13)/2),0)),"",OFFSET('11. SEGUIMIENTO 2026'!$N$14,INT((ROW()-13)/2),0)),IF(ISBLANK(OFFSET('9. METAS'!$R$20,INT((ROW()-14)/2),0)),"",OFFSET('9. METAS'!$R$20,INT((ROW()-14)/2),0)))</f>
        <v/>
      </c>
      <c r="K426" s="256" t="str">
        <f ca="1">IF(MOD(ROW()-13,2)=0,IF(ISBLANK(OFFSET('11. SEGUIMIENTO 2026'!$O$14,INT((ROW()-13)/2),0)),"",OFFSET('11. SEGUIMIENTO 2026'!$O$14,INT((ROW()-13)/2),0)),IF(ISBLANK(OFFSET('9. METAS'!$S$20,INT((ROW()-14)/2),0)),"",OFFSET('9. METAS'!$S$20,INT((ROW()-14)/2),0)))</f>
        <v/>
      </c>
      <c r="L426" s="256" t="str">
        <f ca="1">IF(MOD(ROW()-13,2)=0,IF(ISBLANK(OFFSET('11. SEGUIMIENTO 2026'!$P$14,INT((ROW()-13)/2),0)),"",OFFSET('11. SEGUIMIENTO 2026'!$P$14,INT((ROW()-13)/2),0)),IF(ISBLANK(OFFSET('9. METAS'!$T$20,INT((ROW()-14)/2),0)),"",OFFSET('9. METAS'!$T$20,INT((ROW()-14)/2),0)))</f>
        <v/>
      </c>
      <c r="M426" s="257" t="str">
        <f ca="1">IF(MOD(ROW()-13,2)=0,IF(ISBLANK(OFFSET('11. SEGUIMIENTO 2026'!$Q$14,INT((ROW()-13)/2),0)),"",OFFSET('11. SEGUIMIENTO 2026'!$Q$14,INT((ROW()-13)/2),0)),IF(ISBLANK(OFFSET('9. METAS'!$U$20,INT((ROW()-14)/2),0)),"",OFFSET('9. METAS'!$U$20,INT((ROW()-14)/2),0)))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017" t="str">
        <f ca="1">IF(ISBLANK(OFFSET('9. METAS'!$L$20,INT((ROW()-13)/2),0)),"",OFFSET('9. METAS'!$L$20,INT((ROW()-13)/2),0))</f>
        <v/>
      </c>
      <c r="I427" s="1014"/>
      <c r="J427" s="255" t="str">
        <f ca="1">IF(MOD(ROW()-13,2)=0,IF(ISBLANK(OFFSET('11. SEGUIMIENTO 2026'!$N$14,INT((ROW()-13)/2),0)),"",OFFSET('11. SEGUIMIENTO 2026'!$N$14,INT((ROW()-13)/2),0)),IF(ISBLANK(OFFSET('9. METAS'!$R$20,INT((ROW()-14)/2),0)),"",OFFSET('9. METAS'!$R$20,INT((ROW()-14)/2),0)))</f>
        <v/>
      </c>
      <c r="K427" s="256" t="str">
        <f ca="1">IF(MOD(ROW()-13,2)=0,IF(ISBLANK(OFFSET('11. SEGUIMIENTO 2026'!$O$14,INT((ROW()-13)/2),0)),"",OFFSET('11. SEGUIMIENTO 2026'!$O$14,INT((ROW()-13)/2),0)),IF(ISBLANK(OFFSET('9. METAS'!$S$20,INT((ROW()-14)/2),0)),"",OFFSET('9. METAS'!$S$20,INT((ROW()-14)/2),0)))</f>
        <v/>
      </c>
      <c r="L427" s="256" t="str">
        <f ca="1">IF(MOD(ROW()-13,2)=0,IF(ISBLANK(OFFSET('11. SEGUIMIENTO 2026'!$P$14,INT((ROW()-13)/2),0)),"",OFFSET('11. SEGUIMIENTO 2026'!$P$14,INT((ROW()-13)/2),0)),IF(ISBLANK(OFFSET('9. METAS'!$T$20,INT((ROW()-14)/2),0)),"",OFFSET('9. METAS'!$T$20,INT((ROW()-14)/2),0)))</f>
        <v/>
      </c>
      <c r="M427" s="257" t="str">
        <f ca="1">IF(MOD(ROW()-13,2)=0,IF(ISBLANK(OFFSET('11. SEGUIMIENTO 2026'!$Q$14,INT((ROW()-13)/2),0)),"",OFFSET('11. SEGUIMIENTO 2026'!$Q$14,INT((ROW()-13)/2),0)),IF(ISBLANK(OFFSET('9. METAS'!$U$20,INT((ROW()-14)/2),0)),"",OFFSET('9. METAS'!$U$20,INT((ROW()-14)/2),0)))</f>
        <v/>
      </c>
      <c r="N427" s="1012" t="str">
        <f t="shared" ref="N427" ca="1" si="410">IFERROR(J427/J428,"ND")</f>
        <v>ND</v>
      </c>
      <c r="O427" s="1008" t="str">
        <f t="shared" ref="O427" ca="1" si="411">IFERROR(((J427+K427)/H427),"ND")</f>
        <v>ND</v>
      </c>
      <c r="P427" s="996"/>
    </row>
    <row r="428" spans="3:16">
      <c r="C428" s="1030"/>
      <c r="D428" s="1026"/>
      <c r="E428" s="1026"/>
      <c r="F428" s="1024"/>
      <c r="G428" s="1021"/>
      <c r="H428" s="1017"/>
      <c r="I428" s="1015"/>
      <c r="J428" s="255" t="str">
        <f ca="1">IF(MOD(ROW()-13,2)=0,IF(ISBLANK(OFFSET('11. SEGUIMIENTO 2026'!$N$14,INT((ROW()-13)/2),0)),"",OFFSET('11. SEGUIMIENTO 2026'!$N$14,INT((ROW()-13)/2),0)),IF(ISBLANK(OFFSET('9. METAS'!$R$20,INT((ROW()-14)/2),0)),"",OFFSET('9. METAS'!$R$20,INT((ROW()-14)/2),0)))</f>
        <v/>
      </c>
      <c r="K428" s="256" t="str">
        <f ca="1">IF(MOD(ROW()-13,2)=0,IF(ISBLANK(OFFSET('11. SEGUIMIENTO 2026'!$O$14,INT((ROW()-13)/2),0)),"",OFFSET('11. SEGUIMIENTO 2026'!$O$14,INT((ROW()-13)/2),0)),IF(ISBLANK(OFFSET('9. METAS'!$S$20,INT((ROW()-14)/2),0)),"",OFFSET('9. METAS'!$S$20,INT((ROW()-14)/2),0)))</f>
        <v/>
      </c>
      <c r="L428" s="256" t="str">
        <f ca="1">IF(MOD(ROW()-13,2)=0,IF(ISBLANK(OFFSET('11. SEGUIMIENTO 2026'!$P$14,INT((ROW()-13)/2),0)),"",OFFSET('11. SEGUIMIENTO 2026'!$P$14,INT((ROW()-13)/2),0)),IF(ISBLANK(OFFSET('9. METAS'!$T$20,INT((ROW()-14)/2),0)),"",OFFSET('9. METAS'!$T$20,INT((ROW()-14)/2),0)))</f>
        <v/>
      </c>
      <c r="M428" s="257" t="str">
        <f ca="1">IF(MOD(ROW()-13,2)=0,IF(ISBLANK(OFFSET('11. SEGUIMIENTO 2026'!$Q$14,INT((ROW()-13)/2),0)),"",OFFSET('11. SEGUIMIENTO 2026'!$Q$14,INT((ROW()-13)/2),0)),IF(ISBLANK(OFFSET('9. METAS'!$U$20,INT((ROW()-14)/2),0)),"",OFFSET('9. METAS'!$U$20,INT((ROW()-14)/2),0)))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017" t="str">
        <f ca="1">IF(ISBLANK(OFFSET('9. METAS'!$L$20,INT((ROW()-13)/2),0)),"",OFFSET('9. METAS'!$L$20,INT((ROW()-13)/2),0))</f>
        <v/>
      </c>
      <c r="I429" s="1014"/>
      <c r="J429" s="255" t="str">
        <f ca="1">IF(MOD(ROW()-13,2)=0,IF(ISBLANK(OFFSET('11. SEGUIMIENTO 2026'!$N$14,INT((ROW()-13)/2),0)),"",OFFSET('11. SEGUIMIENTO 2026'!$N$14,INT((ROW()-13)/2),0)),IF(ISBLANK(OFFSET('9. METAS'!$R$20,INT((ROW()-14)/2),0)),"",OFFSET('9. METAS'!$R$20,INT((ROW()-14)/2),0)))</f>
        <v/>
      </c>
      <c r="K429" s="256" t="str">
        <f ca="1">IF(MOD(ROW()-13,2)=0,IF(ISBLANK(OFFSET('11. SEGUIMIENTO 2026'!$O$14,INT((ROW()-13)/2),0)),"",OFFSET('11. SEGUIMIENTO 2026'!$O$14,INT((ROW()-13)/2),0)),IF(ISBLANK(OFFSET('9. METAS'!$S$20,INT((ROW()-14)/2),0)),"",OFFSET('9. METAS'!$S$20,INT((ROW()-14)/2),0)))</f>
        <v/>
      </c>
      <c r="L429" s="256" t="str">
        <f ca="1">IF(MOD(ROW()-13,2)=0,IF(ISBLANK(OFFSET('11. SEGUIMIENTO 2026'!$P$14,INT((ROW()-13)/2),0)),"",OFFSET('11. SEGUIMIENTO 2026'!$P$14,INT((ROW()-13)/2),0)),IF(ISBLANK(OFFSET('9. METAS'!$T$20,INT((ROW()-14)/2),0)),"",OFFSET('9. METAS'!$T$20,INT((ROW()-14)/2),0)))</f>
        <v/>
      </c>
      <c r="M429" s="257" t="str">
        <f ca="1">IF(MOD(ROW()-13,2)=0,IF(ISBLANK(OFFSET('11. SEGUIMIENTO 2026'!$Q$14,INT((ROW()-13)/2),0)),"",OFFSET('11. SEGUIMIENTO 2026'!$Q$14,INT((ROW()-13)/2),0)),IF(ISBLANK(OFFSET('9. METAS'!$U$20,INT((ROW()-14)/2),0)),"",OFFSET('9. METAS'!$U$20,INT((ROW()-14)/2),0)))</f>
        <v/>
      </c>
      <c r="N429" s="1012" t="str">
        <f t="shared" ref="N429" ca="1" si="412">IFERROR(J429/J430,"ND")</f>
        <v>ND</v>
      </c>
      <c r="O429" s="1008" t="str">
        <f t="shared" ref="O429" ca="1" si="413">IFERROR(((J429+K429)/H429),"ND")</f>
        <v>ND</v>
      </c>
      <c r="P429" s="996"/>
    </row>
    <row r="430" spans="3:16">
      <c r="C430" s="1030"/>
      <c r="D430" s="1026"/>
      <c r="E430" s="1026"/>
      <c r="F430" s="1024"/>
      <c r="G430" s="1021"/>
      <c r="H430" s="1017"/>
      <c r="I430" s="1015"/>
      <c r="J430" s="255" t="str">
        <f ca="1">IF(MOD(ROW()-13,2)=0,IF(ISBLANK(OFFSET('11. SEGUIMIENTO 2026'!$N$14,INT((ROW()-13)/2),0)),"",OFFSET('11. SEGUIMIENTO 2026'!$N$14,INT((ROW()-13)/2),0)),IF(ISBLANK(OFFSET('9. METAS'!$R$20,INT((ROW()-14)/2),0)),"",OFFSET('9. METAS'!$R$20,INT((ROW()-14)/2),0)))</f>
        <v/>
      </c>
      <c r="K430" s="256" t="str">
        <f ca="1">IF(MOD(ROW()-13,2)=0,IF(ISBLANK(OFFSET('11. SEGUIMIENTO 2026'!$O$14,INT((ROW()-13)/2),0)),"",OFFSET('11. SEGUIMIENTO 2026'!$O$14,INT((ROW()-13)/2),0)),IF(ISBLANK(OFFSET('9. METAS'!$S$20,INT((ROW()-14)/2),0)),"",OFFSET('9. METAS'!$S$20,INT((ROW()-14)/2),0)))</f>
        <v/>
      </c>
      <c r="L430" s="256" t="str">
        <f ca="1">IF(MOD(ROW()-13,2)=0,IF(ISBLANK(OFFSET('11. SEGUIMIENTO 2026'!$P$14,INT((ROW()-13)/2),0)),"",OFFSET('11. SEGUIMIENTO 2026'!$P$14,INT((ROW()-13)/2),0)),IF(ISBLANK(OFFSET('9. METAS'!$T$20,INT((ROW()-14)/2),0)),"",OFFSET('9. METAS'!$T$20,INT((ROW()-14)/2),0)))</f>
        <v/>
      </c>
      <c r="M430" s="257" t="str">
        <f ca="1">IF(MOD(ROW()-13,2)=0,IF(ISBLANK(OFFSET('11. SEGUIMIENTO 2026'!$Q$14,INT((ROW()-13)/2),0)),"",OFFSET('11. SEGUIMIENTO 2026'!$Q$14,INT((ROW()-13)/2),0)),IF(ISBLANK(OFFSET('9. METAS'!$U$20,INT((ROW()-14)/2),0)),"",OFFSET('9. METAS'!$U$20,INT((ROW()-14)/2),0)))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017" t="str">
        <f ca="1">IF(ISBLANK(OFFSET('9. METAS'!$L$20,INT((ROW()-13)/2),0)),"",OFFSET('9. METAS'!$L$20,INT((ROW()-13)/2),0))</f>
        <v/>
      </c>
      <c r="I431" s="1014"/>
      <c r="J431" s="255" t="str">
        <f ca="1">IF(MOD(ROW()-13,2)=0,IF(ISBLANK(OFFSET('11. SEGUIMIENTO 2026'!$N$14,INT((ROW()-13)/2),0)),"",OFFSET('11. SEGUIMIENTO 2026'!$N$14,INT((ROW()-13)/2),0)),IF(ISBLANK(OFFSET('9. METAS'!$R$20,INT((ROW()-14)/2),0)),"",OFFSET('9. METAS'!$R$20,INT((ROW()-14)/2),0)))</f>
        <v/>
      </c>
      <c r="K431" s="256" t="str">
        <f ca="1">IF(MOD(ROW()-13,2)=0,IF(ISBLANK(OFFSET('11. SEGUIMIENTO 2026'!$O$14,INT((ROW()-13)/2),0)),"",OFFSET('11. SEGUIMIENTO 2026'!$O$14,INT((ROW()-13)/2),0)),IF(ISBLANK(OFFSET('9. METAS'!$S$20,INT((ROW()-14)/2),0)),"",OFFSET('9. METAS'!$S$20,INT((ROW()-14)/2),0)))</f>
        <v/>
      </c>
      <c r="L431" s="256" t="str">
        <f ca="1">IF(MOD(ROW()-13,2)=0,IF(ISBLANK(OFFSET('11. SEGUIMIENTO 2026'!$P$14,INT((ROW()-13)/2),0)),"",OFFSET('11. SEGUIMIENTO 2026'!$P$14,INT((ROW()-13)/2),0)),IF(ISBLANK(OFFSET('9. METAS'!$T$20,INT((ROW()-14)/2),0)),"",OFFSET('9. METAS'!$T$20,INT((ROW()-14)/2),0)))</f>
        <v/>
      </c>
      <c r="M431" s="257" t="str">
        <f ca="1">IF(MOD(ROW()-13,2)=0,IF(ISBLANK(OFFSET('11. SEGUIMIENTO 2026'!$Q$14,INT((ROW()-13)/2),0)),"",OFFSET('11. SEGUIMIENTO 2026'!$Q$14,INT((ROW()-13)/2),0)),IF(ISBLANK(OFFSET('9. METAS'!$U$20,INT((ROW()-14)/2),0)),"",OFFSET('9. METAS'!$U$20,INT((ROW()-14)/2),0)))</f>
        <v/>
      </c>
      <c r="N431" s="1012" t="str">
        <f t="shared" ref="N431" ca="1" si="414">IFERROR(J431/J432,"ND")</f>
        <v>ND</v>
      </c>
      <c r="O431" s="1008" t="str">
        <f t="shared" ref="O431" ca="1" si="415">IFERROR(((J431+K431)/H431),"ND")</f>
        <v>ND</v>
      </c>
      <c r="P431" s="996"/>
    </row>
    <row r="432" spans="3:16">
      <c r="C432" s="1030"/>
      <c r="D432" s="1026"/>
      <c r="E432" s="1026"/>
      <c r="F432" s="1024"/>
      <c r="G432" s="1021"/>
      <c r="H432" s="1017"/>
      <c r="I432" s="1015"/>
      <c r="J432" s="255" t="str">
        <f ca="1">IF(MOD(ROW()-13,2)=0,IF(ISBLANK(OFFSET('11. SEGUIMIENTO 2026'!$N$14,INT((ROW()-13)/2),0)),"",OFFSET('11. SEGUIMIENTO 2026'!$N$14,INT((ROW()-13)/2),0)),IF(ISBLANK(OFFSET('9. METAS'!$R$20,INT((ROW()-14)/2),0)),"",OFFSET('9. METAS'!$R$20,INT((ROW()-14)/2),0)))</f>
        <v/>
      </c>
      <c r="K432" s="256" t="str">
        <f ca="1">IF(MOD(ROW()-13,2)=0,IF(ISBLANK(OFFSET('11. SEGUIMIENTO 2026'!$O$14,INT((ROW()-13)/2),0)),"",OFFSET('11. SEGUIMIENTO 2026'!$O$14,INT((ROW()-13)/2),0)),IF(ISBLANK(OFFSET('9. METAS'!$S$20,INT((ROW()-14)/2),0)),"",OFFSET('9. METAS'!$S$20,INT((ROW()-14)/2),0)))</f>
        <v/>
      </c>
      <c r="L432" s="256" t="str">
        <f ca="1">IF(MOD(ROW()-13,2)=0,IF(ISBLANK(OFFSET('11. SEGUIMIENTO 2026'!$P$14,INT((ROW()-13)/2),0)),"",OFFSET('11. SEGUIMIENTO 2026'!$P$14,INT((ROW()-13)/2),0)),IF(ISBLANK(OFFSET('9. METAS'!$T$20,INT((ROW()-14)/2),0)),"",OFFSET('9. METAS'!$T$20,INT((ROW()-14)/2),0)))</f>
        <v/>
      </c>
      <c r="M432" s="257" t="str">
        <f ca="1">IF(MOD(ROW()-13,2)=0,IF(ISBLANK(OFFSET('11. SEGUIMIENTO 2026'!$Q$14,INT((ROW()-13)/2),0)),"",OFFSET('11. SEGUIMIENTO 2026'!$Q$14,INT((ROW()-13)/2),0)),IF(ISBLANK(OFFSET('9. METAS'!$U$20,INT((ROW()-14)/2),0)),"",OFFSET('9. METAS'!$U$20,INT((ROW()-14)/2),0)))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017" t="str">
        <f ca="1">IF(ISBLANK(OFFSET('9. METAS'!$L$20,INT((ROW()-13)/2),0)),"",OFFSET('9. METAS'!$L$20,INT((ROW()-13)/2),0))</f>
        <v/>
      </c>
      <c r="I433" s="1014"/>
      <c r="J433" s="255" t="str">
        <f ca="1">IF(MOD(ROW()-13,2)=0,IF(ISBLANK(OFFSET('11. SEGUIMIENTO 2026'!$N$14,INT((ROW()-13)/2),0)),"",OFFSET('11. SEGUIMIENTO 2026'!$N$14,INT((ROW()-13)/2),0)),IF(ISBLANK(OFFSET('9. METAS'!$R$20,INT((ROW()-14)/2),0)),"",OFFSET('9. METAS'!$R$20,INT((ROW()-14)/2),0)))</f>
        <v/>
      </c>
      <c r="K433" s="256" t="str">
        <f ca="1">IF(MOD(ROW()-13,2)=0,IF(ISBLANK(OFFSET('11. SEGUIMIENTO 2026'!$O$14,INT((ROW()-13)/2),0)),"",OFFSET('11. SEGUIMIENTO 2026'!$O$14,INT((ROW()-13)/2),0)),IF(ISBLANK(OFFSET('9. METAS'!$S$20,INT((ROW()-14)/2),0)),"",OFFSET('9. METAS'!$S$20,INT((ROW()-14)/2),0)))</f>
        <v/>
      </c>
      <c r="L433" s="256" t="str">
        <f ca="1">IF(MOD(ROW()-13,2)=0,IF(ISBLANK(OFFSET('11. SEGUIMIENTO 2026'!$P$14,INT((ROW()-13)/2),0)),"",OFFSET('11. SEGUIMIENTO 2026'!$P$14,INT((ROW()-13)/2),0)),IF(ISBLANK(OFFSET('9. METAS'!$T$20,INT((ROW()-14)/2),0)),"",OFFSET('9. METAS'!$T$20,INT((ROW()-14)/2),0)))</f>
        <v/>
      </c>
      <c r="M433" s="257" t="str">
        <f ca="1">IF(MOD(ROW()-13,2)=0,IF(ISBLANK(OFFSET('11. SEGUIMIENTO 2026'!$Q$14,INT((ROW()-13)/2),0)),"",OFFSET('11. SEGUIMIENTO 2026'!$Q$14,INT((ROW()-13)/2),0)),IF(ISBLANK(OFFSET('9. METAS'!$U$20,INT((ROW()-14)/2),0)),"",OFFSET('9. METAS'!$U$20,INT((ROW()-14)/2),0)))</f>
        <v/>
      </c>
      <c r="N433" s="1012" t="str">
        <f t="shared" ref="N433" ca="1" si="416">IFERROR(J433/J434,"ND")</f>
        <v>ND</v>
      </c>
      <c r="O433" s="1008" t="str">
        <f t="shared" ref="O433" ca="1" si="417">IFERROR(((J433+K433)/H433),"ND")</f>
        <v>ND</v>
      </c>
      <c r="P433" s="996"/>
    </row>
    <row r="434" spans="3:16">
      <c r="C434" s="1030"/>
      <c r="D434" s="1026"/>
      <c r="E434" s="1026"/>
      <c r="F434" s="1024"/>
      <c r="G434" s="1021"/>
      <c r="H434" s="1017"/>
      <c r="I434" s="1015"/>
      <c r="J434" s="255" t="str">
        <f ca="1">IF(MOD(ROW()-13,2)=0,IF(ISBLANK(OFFSET('11. SEGUIMIENTO 2026'!$N$14,INT((ROW()-13)/2),0)),"",OFFSET('11. SEGUIMIENTO 2026'!$N$14,INT((ROW()-13)/2),0)),IF(ISBLANK(OFFSET('9. METAS'!$R$20,INT((ROW()-14)/2),0)),"",OFFSET('9. METAS'!$R$20,INT((ROW()-14)/2),0)))</f>
        <v/>
      </c>
      <c r="K434" s="256" t="str">
        <f ca="1">IF(MOD(ROW()-13,2)=0,IF(ISBLANK(OFFSET('11. SEGUIMIENTO 2026'!$O$14,INT((ROW()-13)/2),0)),"",OFFSET('11. SEGUIMIENTO 2026'!$O$14,INT((ROW()-13)/2),0)),IF(ISBLANK(OFFSET('9. METAS'!$S$20,INT((ROW()-14)/2),0)),"",OFFSET('9. METAS'!$S$20,INT((ROW()-14)/2),0)))</f>
        <v/>
      </c>
      <c r="L434" s="256" t="str">
        <f ca="1">IF(MOD(ROW()-13,2)=0,IF(ISBLANK(OFFSET('11. SEGUIMIENTO 2026'!$P$14,INT((ROW()-13)/2),0)),"",OFFSET('11. SEGUIMIENTO 2026'!$P$14,INT((ROW()-13)/2),0)),IF(ISBLANK(OFFSET('9. METAS'!$T$20,INT((ROW()-14)/2),0)),"",OFFSET('9. METAS'!$T$20,INT((ROW()-14)/2),0)))</f>
        <v/>
      </c>
      <c r="M434" s="257" t="str">
        <f ca="1">IF(MOD(ROW()-13,2)=0,IF(ISBLANK(OFFSET('11. SEGUIMIENTO 2026'!$Q$14,INT((ROW()-13)/2),0)),"",OFFSET('11. SEGUIMIENTO 2026'!$Q$14,INT((ROW()-13)/2),0)),IF(ISBLANK(OFFSET('9. METAS'!$U$20,INT((ROW()-14)/2),0)),"",OFFSET('9. METAS'!$U$20,INT((ROW()-14)/2),0)))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017" t="str">
        <f ca="1">IF(ISBLANK(OFFSET('9. METAS'!$L$20,INT((ROW()-13)/2),0)),"",OFFSET('9. METAS'!$L$20,INT((ROW()-13)/2),0))</f>
        <v/>
      </c>
      <c r="I435" s="1014"/>
      <c r="J435" s="255" t="str">
        <f ca="1">IF(MOD(ROW()-13,2)=0,IF(ISBLANK(OFFSET('11. SEGUIMIENTO 2026'!$N$14,INT((ROW()-13)/2),0)),"",OFFSET('11. SEGUIMIENTO 2026'!$N$14,INT((ROW()-13)/2),0)),IF(ISBLANK(OFFSET('9. METAS'!$R$20,INT((ROW()-14)/2),0)),"",OFFSET('9. METAS'!$R$20,INT((ROW()-14)/2),0)))</f>
        <v/>
      </c>
      <c r="K435" s="256" t="str">
        <f ca="1">IF(MOD(ROW()-13,2)=0,IF(ISBLANK(OFFSET('11. SEGUIMIENTO 2026'!$O$14,INT((ROW()-13)/2),0)),"",OFFSET('11. SEGUIMIENTO 2026'!$O$14,INT((ROW()-13)/2),0)),IF(ISBLANK(OFFSET('9. METAS'!$S$20,INT((ROW()-14)/2),0)),"",OFFSET('9. METAS'!$S$20,INT((ROW()-14)/2),0)))</f>
        <v/>
      </c>
      <c r="L435" s="256" t="str">
        <f ca="1">IF(MOD(ROW()-13,2)=0,IF(ISBLANK(OFFSET('11. SEGUIMIENTO 2026'!$P$14,INT((ROW()-13)/2),0)),"",OFFSET('11. SEGUIMIENTO 2026'!$P$14,INT((ROW()-13)/2),0)),IF(ISBLANK(OFFSET('9. METAS'!$T$20,INT((ROW()-14)/2),0)),"",OFFSET('9. METAS'!$T$20,INT((ROW()-14)/2),0)))</f>
        <v/>
      </c>
      <c r="M435" s="257" t="str">
        <f ca="1">IF(MOD(ROW()-13,2)=0,IF(ISBLANK(OFFSET('11. SEGUIMIENTO 2026'!$Q$14,INT((ROW()-13)/2),0)),"",OFFSET('11. SEGUIMIENTO 2026'!$Q$14,INT((ROW()-13)/2),0)),IF(ISBLANK(OFFSET('9. METAS'!$U$20,INT((ROW()-14)/2),0)),"",OFFSET('9. METAS'!$U$20,INT((ROW()-14)/2),0)))</f>
        <v/>
      </c>
      <c r="N435" s="1012" t="str">
        <f t="shared" ref="N435" ca="1" si="418">IFERROR(J435/J436,"ND")</f>
        <v>ND</v>
      </c>
      <c r="O435" s="1008" t="str">
        <f t="shared" ref="O435" ca="1" si="419">IFERROR(((J435+K435)/H435),"ND")</f>
        <v>ND</v>
      </c>
      <c r="P435" s="996"/>
    </row>
    <row r="436" spans="3:16">
      <c r="C436" s="1030"/>
      <c r="D436" s="1026"/>
      <c r="E436" s="1026"/>
      <c r="F436" s="1024"/>
      <c r="G436" s="1021"/>
      <c r="H436" s="1017"/>
      <c r="I436" s="1015"/>
      <c r="J436" s="255" t="str">
        <f ca="1">IF(MOD(ROW()-13,2)=0,IF(ISBLANK(OFFSET('11. SEGUIMIENTO 2026'!$N$14,INT((ROW()-13)/2),0)),"",OFFSET('11. SEGUIMIENTO 2026'!$N$14,INT((ROW()-13)/2),0)),IF(ISBLANK(OFFSET('9. METAS'!$R$20,INT((ROW()-14)/2),0)),"",OFFSET('9. METAS'!$R$20,INT((ROW()-14)/2),0)))</f>
        <v/>
      </c>
      <c r="K436" s="256" t="str">
        <f ca="1">IF(MOD(ROW()-13,2)=0,IF(ISBLANK(OFFSET('11. SEGUIMIENTO 2026'!$O$14,INT((ROW()-13)/2),0)),"",OFFSET('11. SEGUIMIENTO 2026'!$O$14,INT((ROW()-13)/2),0)),IF(ISBLANK(OFFSET('9. METAS'!$S$20,INT((ROW()-14)/2),0)),"",OFFSET('9. METAS'!$S$20,INT((ROW()-14)/2),0)))</f>
        <v/>
      </c>
      <c r="L436" s="256" t="str">
        <f ca="1">IF(MOD(ROW()-13,2)=0,IF(ISBLANK(OFFSET('11. SEGUIMIENTO 2026'!$P$14,INT((ROW()-13)/2),0)),"",OFFSET('11. SEGUIMIENTO 2026'!$P$14,INT((ROW()-13)/2),0)),IF(ISBLANK(OFFSET('9. METAS'!$T$20,INT((ROW()-14)/2),0)),"",OFFSET('9. METAS'!$T$20,INT((ROW()-14)/2),0)))</f>
        <v/>
      </c>
      <c r="M436" s="257" t="str">
        <f ca="1">IF(MOD(ROW()-13,2)=0,IF(ISBLANK(OFFSET('11. SEGUIMIENTO 2026'!$Q$14,INT((ROW()-13)/2),0)),"",OFFSET('11. SEGUIMIENTO 2026'!$Q$14,INT((ROW()-13)/2),0)),IF(ISBLANK(OFFSET('9. METAS'!$U$20,INT((ROW()-14)/2),0)),"",OFFSET('9. METAS'!$U$20,INT((ROW()-14)/2),0)))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017" t="str">
        <f ca="1">IF(ISBLANK(OFFSET('9. METAS'!$L$20,INT((ROW()-13)/2),0)),"",OFFSET('9. METAS'!$L$20,INT((ROW()-13)/2),0))</f>
        <v/>
      </c>
      <c r="I437" s="1014"/>
      <c r="J437" s="255" t="str">
        <f ca="1">IF(MOD(ROW()-13,2)=0,IF(ISBLANK(OFFSET('11. SEGUIMIENTO 2026'!$N$14,INT((ROW()-13)/2),0)),"",OFFSET('11. SEGUIMIENTO 2026'!$N$14,INT((ROW()-13)/2),0)),IF(ISBLANK(OFFSET('9. METAS'!$R$20,INT((ROW()-14)/2),0)),"",OFFSET('9. METAS'!$R$20,INT((ROW()-14)/2),0)))</f>
        <v/>
      </c>
      <c r="K437" s="256" t="str">
        <f ca="1">IF(MOD(ROW()-13,2)=0,IF(ISBLANK(OFFSET('11. SEGUIMIENTO 2026'!$O$14,INT((ROW()-13)/2),0)),"",OFFSET('11. SEGUIMIENTO 2026'!$O$14,INT((ROW()-13)/2),0)),IF(ISBLANK(OFFSET('9. METAS'!$S$20,INT((ROW()-14)/2),0)),"",OFFSET('9. METAS'!$S$20,INT((ROW()-14)/2),0)))</f>
        <v/>
      </c>
      <c r="L437" s="256" t="str">
        <f ca="1">IF(MOD(ROW()-13,2)=0,IF(ISBLANK(OFFSET('11. SEGUIMIENTO 2026'!$P$14,INT((ROW()-13)/2),0)),"",OFFSET('11. SEGUIMIENTO 2026'!$P$14,INT((ROW()-13)/2),0)),IF(ISBLANK(OFFSET('9. METAS'!$T$20,INT((ROW()-14)/2),0)),"",OFFSET('9. METAS'!$T$20,INT((ROW()-14)/2),0)))</f>
        <v/>
      </c>
      <c r="M437" s="257" t="str">
        <f ca="1">IF(MOD(ROW()-13,2)=0,IF(ISBLANK(OFFSET('11. SEGUIMIENTO 2026'!$Q$14,INT((ROW()-13)/2),0)),"",OFFSET('11. SEGUIMIENTO 2026'!$Q$14,INT((ROW()-13)/2),0)),IF(ISBLANK(OFFSET('9. METAS'!$U$20,INT((ROW()-14)/2),0)),"",OFFSET('9. METAS'!$U$20,INT((ROW()-14)/2),0)))</f>
        <v/>
      </c>
      <c r="N437" s="1012" t="str">
        <f t="shared" ref="N437" ca="1" si="420">IFERROR(J437/J438,"ND")</f>
        <v>ND</v>
      </c>
      <c r="O437" s="1008" t="str">
        <f t="shared" ref="O437" ca="1" si="421">IFERROR(((J437+K437)/H437),"ND")</f>
        <v>ND</v>
      </c>
      <c r="P437" s="996"/>
    </row>
    <row r="438" spans="3:16">
      <c r="C438" s="1030"/>
      <c r="D438" s="1026"/>
      <c r="E438" s="1026"/>
      <c r="F438" s="1024"/>
      <c r="G438" s="1021"/>
      <c r="H438" s="1017"/>
      <c r="I438" s="1015"/>
      <c r="J438" s="255" t="str">
        <f ca="1">IF(MOD(ROW()-13,2)=0,IF(ISBLANK(OFFSET('11. SEGUIMIENTO 2026'!$N$14,INT((ROW()-13)/2),0)),"",OFFSET('11. SEGUIMIENTO 2026'!$N$14,INT((ROW()-13)/2),0)),IF(ISBLANK(OFFSET('9. METAS'!$R$20,INT((ROW()-14)/2),0)),"",OFFSET('9. METAS'!$R$20,INT((ROW()-14)/2),0)))</f>
        <v/>
      </c>
      <c r="K438" s="256" t="str">
        <f ca="1">IF(MOD(ROW()-13,2)=0,IF(ISBLANK(OFFSET('11. SEGUIMIENTO 2026'!$O$14,INT((ROW()-13)/2),0)),"",OFFSET('11. SEGUIMIENTO 2026'!$O$14,INT((ROW()-13)/2),0)),IF(ISBLANK(OFFSET('9. METAS'!$S$20,INT((ROW()-14)/2),0)),"",OFFSET('9. METAS'!$S$20,INT((ROW()-14)/2),0)))</f>
        <v/>
      </c>
      <c r="L438" s="256" t="str">
        <f ca="1">IF(MOD(ROW()-13,2)=0,IF(ISBLANK(OFFSET('11. SEGUIMIENTO 2026'!$P$14,INT((ROW()-13)/2),0)),"",OFFSET('11. SEGUIMIENTO 2026'!$P$14,INT((ROW()-13)/2),0)),IF(ISBLANK(OFFSET('9. METAS'!$T$20,INT((ROW()-14)/2),0)),"",OFFSET('9. METAS'!$T$20,INT((ROW()-14)/2),0)))</f>
        <v/>
      </c>
      <c r="M438" s="257" t="str">
        <f ca="1">IF(MOD(ROW()-13,2)=0,IF(ISBLANK(OFFSET('11. SEGUIMIENTO 2026'!$Q$14,INT((ROW()-13)/2),0)),"",OFFSET('11. SEGUIMIENTO 2026'!$Q$14,INT((ROW()-13)/2),0)),IF(ISBLANK(OFFSET('9. METAS'!$U$20,INT((ROW()-14)/2),0)),"",OFFSET('9. METAS'!$U$20,INT((ROW()-14)/2),0)))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017" t="str">
        <f ca="1">IF(ISBLANK(OFFSET('9. METAS'!$L$20,INT((ROW()-13)/2),0)),"",OFFSET('9. METAS'!$L$20,INT((ROW()-13)/2),0))</f>
        <v/>
      </c>
      <c r="I439" s="1014"/>
      <c r="J439" s="255" t="str">
        <f ca="1">IF(MOD(ROW()-13,2)=0,IF(ISBLANK(OFFSET('11. SEGUIMIENTO 2026'!$N$14,INT((ROW()-13)/2),0)),"",OFFSET('11. SEGUIMIENTO 2026'!$N$14,INT((ROW()-13)/2),0)),IF(ISBLANK(OFFSET('9. METAS'!$R$20,INT((ROW()-14)/2),0)),"",OFFSET('9. METAS'!$R$20,INT((ROW()-14)/2),0)))</f>
        <v/>
      </c>
      <c r="K439" s="256" t="str">
        <f ca="1">IF(MOD(ROW()-13,2)=0,IF(ISBLANK(OFFSET('11. SEGUIMIENTO 2026'!$O$14,INT((ROW()-13)/2),0)),"",OFFSET('11. SEGUIMIENTO 2026'!$O$14,INT((ROW()-13)/2),0)),IF(ISBLANK(OFFSET('9. METAS'!$S$20,INT((ROW()-14)/2),0)),"",OFFSET('9. METAS'!$S$20,INT((ROW()-14)/2),0)))</f>
        <v/>
      </c>
      <c r="L439" s="256" t="str">
        <f ca="1">IF(MOD(ROW()-13,2)=0,IF(ISBLANK(OFFSET('11. SEGUIMIENTO 2026'!$P$14,INT((ROW()-13)/2),0)),"",OFFSET('11. SEGUIMIENTO 2026'!$P$14,INT((ROW()-13)/2),0)),IF(ISBLANK(OFFSET('9. METAS'!$T$20,INT((ROW()-14)/2),0)),"",OFFSET('9. METAS'!$T$20,INT((ROW()-14)/2),0)))</f>
        <v/>
      </c>
      <c r="M439" s="257" t="str">
        <f ca="1">IF(MOD(ROW()-13,2)=0,IF(ISBLANK(OFFSET('11. SEGUIMIENTO 2026'!$Q$14,INT((ROW()-13)/2),0)),"",OFFSET('11. SEGUIMIENTO 2026'!$Q$14,INT((ROW()-13)/2),0)),IF(ISBLANK(OFFSET('9. METAS'!$U$20,INT((ROW()-14)/2),0)),"",OFFSET('9. METAS'!$U$20,INT((ROW()-14)/2),0)))</f>
        <v/>
      </c>
      <c r="N439" s="1012" t="str">
        <f t="shared" ref="N439" ca="1" si="422">IFERROR(J439/J440,"ND")</f>
        <v>ND</v>
      </c>
      <c r="O439" s="1008" t="str">
        <f t="shared" ref="O439" ca="1" si="423">IFERROR(((J439+K439)/H439),"ND")</f>
        <v>ND</v>
      </c>
      <c r="P439" s="996"/>
    </row>
    <row r="440" spans="3:16">
      <c r="C440" s="1030"/>
      <c r="D440" s="1026"/>
      <c r="E440" s="1026"/>
      <c r="F440" s="1024"/>
      <c r="G440" s="1021"/>
      <c r="H440" s="1017"/>
      <c r="I440" s="1015"/>
      <c r="J440" s="255" t="str">
        <f ca="1">IF(MOD(ROW()-13,2)=0,IF(ISBLANK(OFFSET('11. SEGUIMIENTO 2026'!$N$14,INT((ROW()-13)/2),0)),"",OFFSET('11. SEGUIMIENTO 2026'!$N$14,INT((ROW()-13)/2),0)),IF(ISBLANK(OFFSET('9. METAS'!$R$20,INT((ROW()-14)/2),0)),"",OFFSET('9. METAS'!$R$20,INT((ROW()-14)/2),0)))</f>
        <v/>
      </c>
      <c r="K440" s="256" t="str">
        <f ca="1">IF(MOD(ROW()-13,2)=0,IF(ISBLANK(OFFSET('11. SEGUIMIENTO 2026'!$O$14,INT((ROW()-13)/2),0)),"",OFFSET('11. SEGUIMIENTO 2026'!$O$14,INT((ROW()-13)/2),0)),IF(ISBLANK(OFFSET('9. METAS'!$S$20,INT((ROW()-14)/2),0)),"",OFFSET('9. METAS'!$S$20,INT((ROW()-14)/2),0)))</f>
        <v/>
      </c>
      <c r="L440" s="256" t="str">
        <f ca="1">IF(MOD(ROW()-13,2)=0,IF(ISBLANK(OFFSET('11. SEGUIMIENTO 2026'!$P$14,INT((ROW()-13)/2),0)),"",OFFSET('11. SEGUIMIENTO 2026'!$P$14,INT((ROW()-13)/2),0)),IF(ISBLANK(OFFSET('9. METAS'!$T$20,INT((ROW()-14)/2),0)),"",OFFSET('9. METAS'!$T$20,INT((ROW()-14)/2),0)))</f>
        <v/>
      </c>
      <c r="M440" s="257" t="str">
        <f ca="1">IF(MOD(ROW()-13,2)=0,IF(ISBLANK(OFFSET('11. SEGUIMIENTO 2026'!$Q$14,INT((ROW()-13)/2),0)),"",OFFSET('11. SEGUIMIENTO 2026'!$Q$14,INT((ROW()-13)/2),0)),IF(ISBLANK(OFFSET('9. METAS'!$U$20,INT((ROW()-14)/2),0)),"",OFFSET('9. METAS'!$U$20,INT((ROW()-14)/2),0)))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017" t="str">
        <f ca="1">IF(ISBLANK(OFFSET('9. METAS'!$L$20,INT((ROW()-13)/2),0)),"",OFFSET('9. METAS'!$L$20,INT((ROW()-13)/2),0))</f>
        <v/>
      </c>
      <c r="I441" s="1014"/>
      <c r="J441" s="255" t="str">
        <f ca="1">IF(MOD(ROW()-13,2)=0,IF(ISBLANK(OFFSET('11. SEGUIMIENTO 2026'!$N$14,INT((ROW()-13)/2),0)),"",OFFSET('11. SEGUIMIENTO 2026'!$N$14,INT((ROW()-13)/2),0)),IF(ISBLANK(OFFSET('9. METAS'!$R$20,INT((ROW()-14)/2),0)),"",OFFSET('9. METAS'!$R$20,INT((ROW()-14)/2),0)))</f>
        <v/>
      </c>
      <c r="K441" s="256" t="str">
        <f ca="1">IF(MOD(ROW()-13,2)=0,IF(ISBLANK(OFFSET('11. SEGUIMIENTO 2026'!$O$14,INT((ROW()-13)/2),0)),"",OFFSET('11. SEGUIMIENTO 2026'!$O$14,INT((ROW()-13)/2),0)),IF(ISBLANK(OFFSET('9. METAS'!$S$20,INT((ROW()-14)/2),0)),"",OFFSET('9. METAS'!$S$20,INT((ROW()-14)/2),0)))</f>
        <v/>
      </c>
      <c r="L441" s="256" t="str">
        <f ca="1">IF(MOD(ROW()-13,2)=0,IF(ISBLANK(OFFSET('11. SEGUIMIENTO 2026'!$P$14,INT((ROW()-13)/2),0)),"",OFFSET('11. SEGUIMIENTO 2026'!$P$14,INT((ROW()-13)/2),0)),IF(ISBLANK(OFFSET('9. METAS'!$T$20,INT((ROW()-14)/2),0)),"",OFFSET('9. METAS'!$T$20,INT((ROW()-14)/2),0)))</f>
        <v/>
      </c>
      <c r="M441" s="257" t="str">
        <f ca="1">IF(MOD(ROW()-13,2)=0,IF(ISBLANK(OFFSET('11. SEGUIMIENTO 2026'!$Q$14,INT((ROW()-13)/2),0)),"",OFFSET('11. SEGUIMIENTO 2026'!$Q$14,INT((ROW()-13)/2),0)),IF(ISBLANK(OFFSET('9. METAS'!$U$20,INT((ROW()-14)/2),0)),"",OFFSET('9. METAS'!$U$20,INT((ROW()-14)/2),0)))</f>
        <v/>
      </c>
      <c r="N441" s="1012" t="str">
        <f t="shared" ref="N441" ca="1" si="424">IFERROR(J441/J442,"ND")</f>
        <v>ND</v>
      </c>
      <c r="O441" s="1008" t="str">
        <f t="shared" ref="O441" ca="1" si="425">IFERROR(((J441+K441)/H441),"ND")</f>
        <v>ND</v>
      </c>
      <c r="P441" s="996"/>
    </row>
    <row r="442" spans="3:16">
      <c r="C442" s="1030"/>
      <c r="D442" s="1026"/>
      <c r="E442" s="1026"/>
      <c r="F442" s="1024"/>
      <c r="G442" s="1021"/>
      <c r="H442" s="1017"/>
      <c r="I442" s="1015"/>
      <c r="J442" s="255" t="str">
        <f ca="1">IF(MOD(ROW()-13,2)=0,IF(ISBLANK(OFFSET('11. SEGUIMIENTO 2026'!$N$14,INT((ROW()-13)/2),0)),"",OFFSET('11. SEGUIMIENTO 2026'!$N$14,INT((ROW()-13)/2),0)),IF(ISBLANK(OFFSET('9. METAS'!$R$20,INT((ROW()-14)/2),0)),"",OFFSET('9. METAS'!$R$20,INT((ROW()-14)/2),0)))</f>
        <v/>
      </c>
      <c r="K442" s="256" t="str">
        <f ca="1">IF(MOD(ROW()-13,2)=0,IF(ISBLANK(OFFSET('11. SEGUIMIENTO 2026'!$O$14,INT((ROW()-13)/2),0)),"",OFFSET('11. SEGUIMIENTO 2026'!$O$14,INT((ROW()-13)/2),0)),IF(ISBLANK(OFFSET('9. METAS'!$S$20,INT((ROW()-14)/2),0)),"",OFFSET('9. METAS'!$S$20,INT((ROW()-14)/2),0)))</f>
        <v/>
      </c>
      <c r="L442" s="256" t="str">
        <f ca="1">IF(MOD(ROW()-13,2)=0,IF(ISBLANK(OFFSET('11. SEGUIMIENTO 2026'!$P$14,INT((ROW()-13)/2),0)),"",OFFSET('11. SEGUIMIENTO 2026'!$P$14,INT((ROW()-13)/2),0)),IF(ISBLANK(OFFSET('9. METAS'!$T$20,INT((ROW()-14)/2),0)),"",OFFSET('9. METAS'!$T$20,INT((ROW()-14)/2),0)))</f>
        <v/>
      </c>
      <c r="M442" s="257" t="str">
        <f ca="1">IF(MOD(ROW()-13,2)=0,IF(ISBLANK(OFFSET('11. SEGUIMIENTO 2026'!$Q$14,INT((ROW()-13)/2),0)),"",OFFSET('11. SEGUIMIENTO 2026'!$Q$14,INT((ROW()-13)/2),0)),IF(ISBLANK(OFFSET('9. METAS'!$U$20,INT((ROW()-14)/2),0)),"",OFFSET('9. METAS'!$U$20,INT((ROW()-14)/2),0)))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017" t="str">
        <f ca="1">IF(ISBLANK(OFFSET('9. METAS'!$L$20,INT((ROW()-13)/2),0)),"",OFFSET('9. METAS'!$L$20,INT((ROW()-13)/2),0))</f>
        <v/>
      </c>
      <c r="I443" s="1014"/>
      <c r="J443" s="255" t="str">
        <f ca="1">IF(MOD(ROW()-13,2)=0,IF(ISBLANK(OFFSET('11. SEGUIMIENTO 2026'!$N$14,INT((ROW()-13)/2),0)),"",OFFSET('11. SEGUIMIENTO 2026'!$N$14,INT((ROW()-13)/2),0)),IF(ISBLANK(OFFSET('9. METAS'!$R$20,INT((ROW()-14)/2),0)),"",OFFSET('9. METAS'!$R$20,INT((ROW()-14)/2),0)))</f>
        <v/>
      </c>
      <c r="K443" s="256" t="str">
        <f ca="1">IF(MOD(ROW()-13,2)=0,IF(ISBLANK(OFFSET('11. SEGUIMIENTO 2026'!$O$14,INT((ROW()-13)/2),0)),"",OFFSET('11. SEGUIMIENTO 2026'!$O$14,INT((ROW()-13)/2),0)),IF(ISBLANK(OFFSET('9. METAS'!$S$20,INT((ROW()-14)/2),0)),"",OFFSET('9. METAS'!$S$20,INT((ROW()-14)/2),0)))</f>
        <v/>
      </c>
      <c r="L443" s="256" t="str">
        <f ca="1">IF(MOD(ROW()-13,2)=0,IF(ISBLANK(OFFSET('11. SEGUIMIENTO 2026'!$P$14,INT((ROW()-13)/2),0)),"",OFFSET('11. SEGUIMIENTO 2026'!$P$14,INT((ROW()-13)/2),0)),IF(ISBLANK(OFFSET('9. METAS'!$T$20,INT((ROW()-14)/2),0)),"",OFFSET('9. METAS'!$T$20,INT((ROW()-14)/2),0)))</f>
        <v/>
      </c>
      <c r="M443" s="257" t="str">
        <f ca="1">IF(MOD(ROW()-13,2)=0,IF(ISBLANK(OFFSET('11. SEGUIMIENTO 2026'!$Q$14,INT((ROW()-13)/2),0)),"",OFFSET('11. SEGUIMIENTO 2026'!$Q$14,INT((ROW()-13)/2),0)),IF(ISBLANK(OFFSET('9. METAS'!$U$20,INT((ROW()-14)/2),0)),"",OFFSET('9. METAS'!$U$20,INT((ROW()-14)/2),0)))</f>
        <v/>
      </c>
      <c r="N443" s="1012" t="str">
        <f t="shared" ref="N443" ca="1" si="426">IFERROR(J443/J444,"ND")</f>
        <v>ND</v>
      </c>
      <c r="O443" s="1008" t="str">
        <f t="shared" ref="O443" ca="1" si="427">IFERROR(((J443+K443)/H443),"ND")</f>
        <v>ND</v>
      </c>
      <c r="P443" s="996"/>
    </row>
    <row r="444" spans="3:16">
      <c r="C444" s="1030"/>
      <c r="D444" s="1026"/>
      <c r="E444" s="1026"/>
      <c r="F444" s="1024"/>
      <c r="G444" s="1021"/>
      <c r="H444" s="1017"/>
      <c r="I444" s="1015"/>
      <c r="J444" s="255" t="str">
        <f ca="1">IF(MOD(ROW()-13,2)=0,IF(ISBLANK(OFFSET('11. SEGUIMIENTO 2026'!$N$14,INT((ROW()-13)/2),0)),"",OFFSET('11. SEGUIMIENTO 2026'!$N$14,INT((ROW()-13)/2),0)),IF(ISBLANK(OFFSET('9. METAS'!$R$20,INT((ROW()-14)/2),0)),"",OFFSET('9. METAS'!$R$20,INT((ROW()-14)/2),0)))</f>
        <v/>
      </c>
      <c r="K444" s="256" t="str">
        <f ca="1">IF(MOD(ROW()-13,2)=0,IF(ISBLANK(OFFSET('11. SEGUIMIENTO 2026'!$O$14,INT((ROW()-13)/2),0)),"",OFFSET('11. SEGUIMIENTO 2026'!$O$14,INT((ROW()-13)/2),0)),IF(ISBLANK(OFFSET('9. METAS'!$S$20,INT((ROW()-14)/2),0)),"",OFFSET('9. METAS'!$S$20,INT((ROW()-14)/2),0)))</f>
        <v/>
      </c>
      <c r="L444" s="256" t="str">
        <f ca="1">IF(MOD(ROW()-13,2)=0,IF(ISBLANK(OFFSET('11. SEGUIMIENTO 2026'!$P$14,INT((ROW()-13)/2),0)),"",OFFSET('11. SEGUIMIENTO 2026'!$P$14,INT((ROW()-13)/2),0)),IF(ISBLANK(OFFSET('9. METAS'!$T$20,INT((ROW()-14)/2),0)),"",OFFSET('9. METAS'!$T$20,INT((ROW()-14)/2),0)))</f>
        <v/>
      </c>
      <c r="M444" s="257" t="str">
        <f ca="1">IF(MOD(ROW()-13,2)=0,IF(ISBLANK(OFFSET('11. SEGUIMIENTO 2026'!$Q$14,INT((ROW()-13)/2),0)),"",OFFSET('11. SEGUIMIENTO 2026'!$Q$14,INT((ROW()-13)/2),0)),IF(ISBLANK(OFFSET('9. METAS'!$U$20,INT((ROW()-14)/2),0)),"",OFFSET('9. METAS'!$U$20,INT((ROW()-14)/2),0)))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017" t="str">
        <f ca="1">IF(ISBLANK(OFFSET('9. METAS'!$L$20,INT((ROW()-13)/2),0)),"",OFFSET('9. METAS'!$L$20,INT((ROW()-13)/2),0))</f>
        <v/>
      </c>
      <c r="I445" s="1014"/>
      <c r="J445" s="255" t="str">
        <f ca="1">IF(MOD(ROW()-13,2)=0,IF(ISBLANK(OFFSET('11. SEGUIMIENTO 2026'!$N$14,INT((ROW()-13)/2),0)),"",OFFSET('11. SEGUIMIENTO 2026'!$N$14,INT((ROW()-13)/2),0)),IF(ISBLANK(OFFSET('9. METAS'!$R$20,INT((ROW()-14)/2),0)),"",OFFSET('9. METAS'!$R$20,INT((ROW()-14)/2),0)))</f>
        <v/>
      </c>
      <c r="K445" s="256" t="str">
        <f ca="1">IF(MOD(ROW()-13,2)=0,IF(ISBLANK(OFFSET('11. SEGUIMIENTO 2026'!$O$14,INT((ROW()-13)/2),0)),"",OFFSET('11. SEGUIMIENTO 2026'!$O$14,INT((ROW()-13)/2),0)),IF(ISBLANK(OFFSET('9. METAS'!$S$20,INT((ROW()-14)/2),0)),"",OFFSET('9. METAS'!$S$20,INT((ROW()-14)/2),0)))</f>
        <v/>
      </c>
      <c r="L445" s="256" t="str">
        <f ca="1">IF(MOD(ROW()-13,2)=0,IF(ISBLANK(OFFSET('11. SEGUIMIENTO 2026'!$P$14,INT((ROW()-13)/2),0)),"",OFFSET('11. SEGUIMIENTO 2026'!$P$14,INT((ROW()-13)/2),0)),IF(ISBLANK(OFFSET('9. METAS'!$T$20,INT((ROW()-14)/2),0)),"",OFFSET('9. METAS'!$T$20,INT((ROW()-14)/2),0)))</f>
        <v/>
      </c>
      <c r="M445" s="257" t="str">
        <f ca="1">IF(MOD(ROW()-13,2)=0,IF(ISBLANK(OFFSET('11. SEGUIMIENTO 2026'!$Q$14,INT((ROW()-13)/2),0)),"",OFFSET('11. SEGUIMIENTO 2026'!$Q$14,INT((ROW()-13)/2),0)),IF(ISBLANK(OFFSET('9. METAS'!$U$20,INT((ROW()-14)/2),0)),"",OFFSET('9. METAS'!$U$20,INT((ROW()-14)/2),0)))</f>
        <v/>
      </c>
      <c r="N445" s="1012" t="str">
        <f t="shared" ref="N445" ca="1" si="428">IFERROR(J445/J446,"ND")</f>
        <v>ND</v>
      </c>
      <c r="O445" s="1008" t="str">
        <f t="shared" ref="O445" ca="1" si="429">IFERROR(((J445+K445)/H445),"ND")</f>
        <v>ND</v>
      </c>
      <c r="P445" s="996"/>
    </row>
    <row r="446" spans="3:16">
      <c r="C446" s="1030"/>
      <c r="D446" s="1026"/>
      <c r="E446" s="1026"/>
      <c r="F446" s="1024"/>
      <c r="G446" s="1021"/>
      <c r="H446" s="1017"/>
      <c r="I446" s="1015"/>
      <c r="J446" s="255" t="str">
        <f ca="1">IF(MOD(ROW()-13,2)=0,IF(ISBLANK(OFFSET('11. SEGUIMIENTO 2026'!$N$14,INT((ROW()-13)/2),0)),"",OFFSET('11. SEGUIMIENTO 2026'!$N$14,INT((ROW()-13)/2),0)),IF(ISBLANK(OFFSET('9. METAS'!$R$20,INT((ROW()-14)/2),0)),"",OFFSET('9. METAS'!$R$20,INT((ROW()-14)/2),0)))</f>
        <v/>
      </c>
      <c r="K446" s="256" t="str">
        <f ca="1">IF(MOD(ROW()-13,2)=0,IF(ISBLANK(OFFSET('11. SEGUIMIENTO 2026'!$O$14,INT((ROW()-13)/2),0)),"",OFFSET('11. SEGUIMIENTO 2026'!$O$14,INT((ROW()-13)/2),0)),IF(ISBLANK(OFFSET('9. METAS'!$S$20,INT((ROW()-14)/2),0)),"",OFFSET('9. METAS'!$S$20,INT((ROW()-14)/2),0)))</f>
        <v/>
      </c>
      <c r="L446" s="256" t="str">
        <f ca="1">IF(MOD(ROW()-13,2)=0,IF(ISBLANK(OFFSET('11. SEGUIMIENTO 2026'!$P$14,INT((ROW()-13)/2),0)),"",OFFSET('11. SEGUIMIENTO 2026'!$P$14,INT((ROW()-13)/2),0)),IF(ISBLANK(OFFSET('9. METAS'!$T$20,INT((ROW()-14)/2),0)),"",OFFSET('9. METAS'!$T$20,INT((ROW()-14)/2),0)))</f>
        <v/>
      </c>
      <c r="M446" s="257" t="str">
        <f ca="1">IF(MOD(ROW()-13,2)=0,IF(ISBLANK(OFFSET('11. SEGUIMIENTO 2026'!$Q$14,INT((ROW()-13)/2),0)),"",OFFSET('11. SEGUIMIENTO 2026'!$Q$14,INT((ROW()-13)/2),0)),IF(ISBLANK(OFFSET('9. METAS'!$U$20,INT((ROW()-14)/2),0)),"",OFFSET('9. METAS'!$U$20,INT((ROW()-14)/2),0)))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017" t="str">
        <f ca="1">IF(ISBLANK(OFFSET('9. METAS'!$L$20,INT((ROW()-13)/2),0)),"",OFFSET('9. METAS'!$L$20,INT((ROW()-13)/2),0))</f>
        <v/>
      </c>
      <c r="I447" s="1014"/>
      <c r="J447" s="255" t="str">
        <f ca="1">IF(MOD(ROW()-13,2)=0,IF(ISBLANK(OFFSET('11. SEGUIMIENTO 2026'!$N$14,INT((ROW()-13)/2),0)),"",OFFSET('11. SEGUIMIENTO 2026'!$N$14,INT((ROW()-13)/2),0)),IF(ISBLANK(OFFSET('9. METAS'!$R$20,INT((ROW()-14)/2),0)),"",OFFSET('9. METAS'!$R$20,INT((ROW()-14)/2),0)))</f>
        <v/>
      </c>
      <c r="K447" s="256" t="str">
        <f ca="1">IF(MOD(ROW()-13,2)=0,IF(ISBLANK(OFFSET('11. SEGUIMIENTO 2026'!$O$14,INT((ROW()-13)/2),0)),"",OFFSET('11. SEGUIMIENTO 2026'!$O$14,INT((ROW()-13)/2),0)),IF(ISBLANK(OFFSET('9. METAS'!$S$20,INT((ROW()-14)/2),0)),"",OFFSET('9. METAS'!$S$20,INT((ROW()-14)/2),0)))</f>
        <v/>
      </c>
      <c r="L447" s="256" t="str">
        <f ca="1">IF(MOD(ROW()-13,2)=0,IF(ISBLANK(OFFSET('11. SEGUIMIENTO 2026'!$P$14,INT((ROW()-13)/2),0)),"",OFFSET('11. SEGUIMIENTO 2026'!$P$14,INT((ROW()-13)/2),0)),IF(ISBLANK(OFFSET('9. METAS'!$T$20,INT((ROW()-14)/2),0)),"",OFFSET('9. METAS'!$T$20,INT((ROW()-14)/2),0)))</f>
        <v/>
      </c>
      <c r="M447" s="257" t="str">
        <f ca="1">IF(MOD(ROW()-13,2)=0,IF(ISBLANK(OFFSET('11. SEGUIMIENTO 2026'!$Q$14,INT((ROW()-13)/2),0)),"",OFFSET('11. SEGUIMIENTO 2026'!$Q$14,INT((ROW()-13)/2),0)),IF(ISBLANK(OFFSET('9. METAS'!$U$20,INT((ROW()-14)/2),0)),"",OFFSET('9. METAS'!$U$20,INT((ROW()-14)/2),0)))</f>
        <v/>
      </c>
      <c r="N447" s="1012" t="str">
        <f t="shared" ref="N447" ca="1" si="430">IFERROR(J447/J448,"ND")</f>
        <v>ND</v>
      </c>
      <c r="O447" s="1008" t="str">
        <f t="shared" ref="O447" ca="1" si="431">IFERROR(((J447+K447)/H447),"ND")</f>
        <v>ND</v>
      </c>
      <c r="P447" s="996"/>
    </row>
    <row r="448" spans="3:16">
      <c r="C448" s="1030"/>
      <c r="D448" s="1026"/>
      <c r="E448" s="1026"/>
      <c r="F448" s="1024"/>
      <c r="G448" s="1021"/>
      <c r="H448" s="1017"/>
      <c r="I448" s="1015"/>
      <c r="J448" s="255" t="str">
        <f ca="1">IF(MOD(ROW()-13,2)=0,IF(ISBLANK(OFFSET('11. SEGUIMIENTO 2026'!$N$14,INT((ROW()-13)/2),0)),"",OFFSET('11. SEGUIMIENTO 2026'!$N$14,INT((ROW()-13)/2),0)),IF(ISBLANK(OFFSET('9. METAS'!$R$20,INT((ROW()-14)/2),0)),"",OFFSET('9. METAS'!$R$20,INT((ROW()-14)/2),0)))</f>
        <v/>
      </c>
      <c r="K448" s="256" t="str">
        <f ca="1">IF(MOD(ROW()-13,2)=0,IF(ISBLANK(OFFSET('11. SEGUIMIENTO 2026'!$O$14,INT((ROW()-13)/2),0)),"",OFFSET('11. SEGUIMIENTO 2026'!$O$14,INT((ROW()-13)/2),0)),IF(ISBLANK(OFFSET('9. METAS'!$S$20,INT((ROW()-14)/2),0)),"",OFFSET('9. METAS'!$S$20,INT((ROW()-14)/2),0)))</f>
        <v/>
      </c>
      <c r="L448" s="256" t="str">
        <f ca="1">IF(MOD(ROW()-13,2)=0,IF(ISBLANK(OFFSET('11. SEGUIMIENTO 2026'!$P$14,INT((ROW()-13)/2),0)),"",OFFSET('11. SEGUIMIENTO 2026'!$P$14,INT((ROW()-13)/2),0)),IF(ISBLANK(OFFSET('9. METAS'!$T$20,INT((ROW()-14)/2),0)),"",OFFSET('9. METAS'!$T$20,INT((ROW()-14)/2),0)))</f>
        <v/>
      </c>
      <c r="M448" s="257" t="str">
        <f ca="1">IF(MOD(ROW()-13,2)=0,IF(ISBLANK(OFFSET('11. SEGUIMIENTO 2026'!$Q$14,INT((ROW()-13)/2),0)),"",OFFSET('11. SEGUIMIENTO 2026'!$Q$14,INT((ROW()-13)/2),0)),IF(ISBLANK(OFFSET('9. METAS'!$U$20,INT((ROW()-14)/2),0)),"",OFFSET('9. METAS'!$U$20,INT((ROW()-14)/2),0)))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017" t="str">
        <f ca="1">IF(ISBLANK(OFFSET('9. METAS'!$L$20,INT((ROW()-13)/2),0)),"",OFFSET('9. METAS'!$L$20,INT((ROW()-13)/2),0))</f>
        <v/>
      </c>
      <c r="I449" s="1014"/>
      <c r="J449" s="255" t="str">
        <f ca="1">IF(MOD(ROW()-13,2)=0,IF(ISBLANK(OFFSET('11. SEGUIMIENTO 2026'!$N$14,INT((ROW()-13)/2),0)),"",OFFSET('11. SEGUIMIENTO 2026'!$N$14,INT((ROW()-13)/2),0)),IF(ISBLANK(OFFSET('9. METAS'!$R$20,INT((ROW()-14)/2),0)),"",OFFSET('9. METAS'!$R$20,INT((ROW()-14)/2),0)))</f>
        <v/>
      </c>
      <c r="K449" s="256" t="str">
        <f ca="1">IF(MOD(ROW()-13,2)=0,IF(ISBLANK(OFFSET('11. SEGUIMIENTO 2026'!$O$14,INT((ROW()-13)/2),0)),"",OFFSET('11. SEGUIMIENTO 2026'!$O$14,INT((ROW()-13)/2),0)),IF(ISBLANK(OFFSET('9. METAS'!$S$20,INT((ROW()-14)/2),0)),"",OFFSET('9. METAS'!$S$20,INT((ROW()-14)/2),0)))</f>
        <v/>
      </c>
      <c r="L449" s="256" t="str">
        <f ca="1">IF(MOD(ROW()-13,2)=0,IF(ISBLANK(OFFSET('11. SEGUIMIENTO 2026'!$P$14,INT((ROW()-13)/2),0)),"",OFFSET('11. SEGUIMIENTO 2026'!$P$14,INT((ROW()-13)/2),0)),IF(ISBLANK(OFFSET('9. METAS'!$T$20,INT((ROW()-14)/2),0)),"",OFFSET('9. METAS'!$T$20,INT((ROW()-14)/2),0)))</f>
        <v/>
      </c>
      <c r="M449" s="257" t="str">
        <f ca="1">IF(MOD(ROW()-13,2)=0,IF(ISBLANK(OFFSET('11. SEGUIMIENTO 2026'!$Q$14,INT((ROW()-13)/2),0)),"",OFFSET('11. SEGUIMIENTO 2026'!$Q$14,INT((ROW()-13)/2),0)),IF(ISBLANK(OFFSET('9. METAS'!$U$20,INT((ROW()-14)/2),0)),"",OFFSET('9. METAS'!$U$20,INT((ROW()-14)/2),0)))</f>
        <v/>
      </c>
      <c r="N449" s="1012" t="str">
        <f t="shared" ref="N449" ca="1" si="432">IFERROR(J449/J450,"ND")</f>
        <v>ND</v>
      </c>
      <c r="O449" s="1008" t="str">
        <f t="shared" ref="O449" ca="1" si="433">IFERROR(((J449+K449)/H449),"ND")</f>
        <v>ND</v>
      </c>
      <c r="P449" s="996"/>
    </row>
    <row r="450" spans="3:16">
      <c r="C450" s="1030"/>
      <c r="D450" s="1026"/>
      <c r="E450" s="1026"/>
      <c r="F450" s="1024"/>
      <c r="G450" s="1021"/>
      <c r="H450" s="1017"/>
      <c r="I450" s="1015"/>
      <c r="J450" s="255" t="str">
        <f ca="1">IF(MOD(ROW()-13,2)=0,IF(ISBLANK(OFFSET('11. SEGUIMIENTO 2026'!$N$14,INT((ROW()-13)/2),0)),"",OFFSET('11. SEGUIMIENTO 2026'!$N$14,INT((ROW()-13)/2),0)),IF(ISBLANK(OFFSET('9. METAS'!$R$20,INT((ROW()-14)/2),0)),"",OFFSET('9. METAS'!$R$20,INT((ROW()-14)/2),0)))</f>
        <v/>
      </c>
      <c r="K450" s="256" t="str">
        <f ca="1">IF(MOD(ROW()-13,2)=0,IF(ISBLANK(OFFSET('11. SEGUIMIENTO 2026'!$O$14,INT((ROW()-13)/2),0)),"",OFFSET('11. SEGUIMIENTO 2026'!$O$14,INT((ROW()-13)/2),0)),IF(ISBLANK(OFFSET('9. METAS'!$S$20,INT((ROW()-14)/2),0)),"",OFFSET('9. METAS'!$S$20,INT((ROW()-14)/2),0)))</f>
        <v/>
      </c>
      <c r="L450" s="256" t="str">
        <f ca="1">IF(MOD(ROW()-13,2)=0,IF(ISBLANK(OFFSET('11. SEGUIMIENTO 2026'!$P$14,INT((ROW()-13)/2),0)),"",OFFSET('11. SEGUIMIENTO 2026'!$P$14,INT((ROW()-13)/2),0)),IF(ISBLANK(OFFSET('9. METAS'!$T$20,INT((ROW()-14)/2),0)),"",OFFSET('9. METAS'!$T$20,INT((ROW()-14)/2),0)))</f>
        <v/>
      </c>
      <c r="M450" s="257" t="str">
        <f ca="1">IF(MOD(ROW()-13,2)=0,IF(ISBLANK(OFFSET('11. SEGUIMIENTO 2026'!$Q$14,INT((ROW()-13)/2),0)),"",OFFSET('11. SEGUIMIENTO 2026'!$Q$14,INT((ROW()-13)/2),0)),IF(ISBLANK(OFFSET('9. METAS'!$U$20,INT((ROW()-14)/2),0)),"",OFFSET('9. METAS'!$U$20,INT((ROW()-14)/2),0)))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017" t="str">
        <f ca="1">IF(ISBLANK(OFFSET('9. METAS'!$L$20,INT((ROW()-13)/2),0)),"",OFFSET('9. METAS'!$L$20,INT((ROW()-13)/2),0))</f>
        <v/>
      </c>
      <c r="I451" s="1014"/>
      <c r="J451" s="255" t="str">
        <f ca="1">IF(MOD(ROW()-13,2)=0,IF(ISBLANK(OFFSET('11. SEGUIMIENTO 2026'!$N$14,INT((ROW()-13)/2),0)),"",OFFSET('11. SEGUIMIENTO 2026'!$N$14,INT((ROW()-13)/2),0)),IF(ISBLANK(OFFSET('9. METAS'!$R$20,INT((ROW()-14)/2),0)),"",OFFSET('9. METAS'!$R$20,INT((ROW()-14)/2),0)))</f>
        <v/>
      </c>
      <c r="K451" s="256" t="str">
        <f ca="1">IF(MOD(ROW()-13,2)=0,IF(ISBLANK(OFFSET('11. SEGUIMIENTO 2026'!$O$14,INT((ROW()-13)/2),0)),"",OFFSET('11. SEGUIMIENTO 2026'!$O$14,INT((ROW()-13)/2),0)),IF(ISBLANK(OFFSET('9. METAS'!$S$20,INT((ROW()-14)/2),0)),"",OFFSET('9. METAS'!$S$20,INT((ROW()-14)/2),0)))</f>
        <v/>
      </c>
      <c r="L451" s="256" t="str">
        <f ca="1">IF(MOD(ROW()-13,2)=0,IF(ISBLANK(OFFSET('11. SEGUIMIENTO 2026'!$P$14,INT((ROW()-13)/2),0)),"",OFFSET('11. SEGUIMIENTO 2026'!$P$14,INT((ROW()-13)/2),0)),IF(ISBLANK(OFFSET('9. METAS'!$T$20,INT((ROW()-14)/2),0)),"",OFFSET('9. METAS'!$T$20,INT((ROW()-14)/2),0)))</f>
        <v/>
      </c>
      <c r="M451" s="257" t="str">
        <f ca="1">IF(MOD(ROW()-13,2)=0,IF(ISBLANK(OFFSET('11. SEGUIMIENTO 2026'!$Q$14,INT((ROW()-13)/2),0)),"",OFFSET('11. SEGUIMIENTO 2026'!$Q$14,INT((ROW()-13)/2),0)),IF(ISBLANK(OFFSET('9. METAS'!$U$20,INT((ROW()-14)/2),0)),"",OFFSET('9. METAS'!$U$20,INT((ROW()-14)/2),0)))</f>
        <v/>
      </c>
      <c r="N451" s="1012" t="str">
        <f t="shared" ref="N451" ca="1" si="434">IFERROR(J451/J452,"ND")</f>
        <v>ND</v>
      </c>
      <c r="O451" s="1008" t="str">
        <f t="shared" ref="O451" ca="1" si="435">IFERROR(((J451+K451)/H451),"ND")</f>
        <v>ND</v>
      </c>
      <c r="P451" s="996"/>
    </row>
    <row r="452" spans="3:16">
      <c r="C452" s="1030"/>
      <c r="D452" s="1026"/>
      <c r="E452" s="1026"/>
      <c r="F452" s="1024"/>
      <c r="G452" s="1021"/>
      <c r="H452" s="1017"/>
      <c r="I452" s="1015"/>
      <c r="J452" s="255" t="str">
        <f ca="1">IF(MOD(ROW()-13,2)=0,IF(ISBLANK(OFFSET('11. SEGUIMIENTO 2026'!$N$14,INT((ROW()-13)/2),0)),"",OFFSET('11. SEGUIMIENTO 2026'!$N$14,INT((ROW()-13)/2),0)),IF(ISBLANK(OFFSET('9. METAS'!$R$20,INT((ROW()-14)/2),0)),"",OFFSET('9. METAS'!$R$20,INT((ROW()-14)/2),0)))</f>
        <v/>
      </c>
      <c r="K452" s="256" t="str">
        <f ca="1">IF(MOD(ROW()-13,2)=0,IF(ISBLANK(OFFSET('11. SEGUIMIENTO 2026'!$O$14,INT((ROW()-13)/2),0)),"",OFFSET('11. SEGUIMIENTO 2026'!$O$14,INT((ROW()-13)/2),0)),IF(ISBLANK(OFFSET('9. METAS'!$S$20,INT((ROW()-14)/2),0)),"",OFFSET('9. METAS'!$S$20,INT((ROW()-14)/2),0)))</f>
        <v/>
      </c>
      <c r="L452" s="256" t="str">
        <f ca="1">IF(MOD(ROW()-13,2)=0,IF(ISBLANK(OFFSET('11. SEGUIMIENTO 2026'!$P$14,INT((ROW()-13)/2),0)),"",OFFSET('11. SEGUIMIENTO 2026'!$P$14,INT((ROW()-13)/2),0)),IF(ISBLANK(OFFSET('9. METAS'!$T$20,INT((ROW()-14)/2),0)),"",OFFSET('9. METAS'!$T$20,INT((ROW()-14)/2),0)))</f>
        <v/>
      </c>
      <c r="M452" s="257" t="str">
        <f ca="1">IF(MOD(ROW()-13,2)=0,IF(ISBLANK(OFFSET('11. SEGUIMIENTO 2026'!$Q$14,INT((ROW()-13)/2),0)),"",OFFSET('11. SEGUIMIENTO 2026'!$Q$14,INT((ROW()-13)/2),0)),IF(ISBLANK(OFFSET('9. METAS'!$U$20,INT((ROW()-14)/2),0)),"",OFFSET('9. METAS'!$U$20,INT((ROW()-14)/2),0)))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017" t="str">
        <f ca="1">IF(ISBLANK(OFFSET('9. METAS'!$L$20,INT((ROW()-13)/2),0)),"",OFFSET('9. METAS'!$L$20,INT((ROW()-13)/2),0))</f>
        <v/>
      </c>
      <c r="I453" s="1014"/>
      <c r="J453" s="255" t="str">
        <f ca="1">IF(MOD(ROW()-13,2)=0,IF(ISBLANK(OFFSET('11. SEGUIMIENTO 2026'!$N$14,INT((ROW()-13)/2),0)),"",OFFSET('11. SEGUIMIENTO 2026'!$N$14,INT((ROW()-13)/2),0)),IF(ISBLANK(OFFSET('9. METAS'!$R$20,INT((ROW()-14)/2),0)),"",OFFSET('9. METAS'!$R$20,INT((ROW()-14)/2),0)))</f>
        <v/>
      </c>
      <c r="K453" s="256" t="str">
        <f ca="1">IF(MOD(ROW()-13,2)=0,IF(ISBLANK(OFFSET('11. SEGUIMIENTO 2026'!$O$14,INT((ROW()-13)/2),0)),"",OFFSET('11. SEGUIMIENTO 2026'!$O$14,INT((ROW()-13)/2),0)),IF(ISBLANK(OFFSET('9. METAS'!$S$20,INT((ROW()-14)/2),0)),"",OFFSET('9. METAS'!$S$20,INT((ROW()-14)/2),0)))</f>
        <v/>
      </c>
      <c r="L453" s="256" t="str">
        <f ca="1">IF(MOD(ROW()-13,2)=0,IF(ISBLANK(OFFSET('11. SEGUIMIENTO 2026'!$P$14,INT((ROW()-13)/2),0)),"",OFFSET('11. SEGUIMIENTO 2026'!$P$14,INT((ROW()-13)/2),0)),IF(ISBLANK(OFFSET('9. METAS'!$T$20,INT((ROW()-14)/2),0)),"",OFFSET('9. METAS'!$T$20,INT((ROW()-14)/2),0)))</f>
        <v/>
      </c>
      <c r="M453" s="257" t="str">
        <f ca="1">IF(MOD(ROW()-13,2)=0,IF(ISBLANK(OFFSET('11. SEGUIMIENTO 2026'!$Q$14,INT((ROW()-13)/2),0)),"",OFFSET('11. SEGUIMIENTO 2026'!$Q$14,INT((ROW()-13)/2),0)),IF(ISBLANK(OFFSET('9. METAS'!$U$20,INT((ROW()-14)/2),0)),"",OFFSET('9. METAS'!$U$20,INT((ROW()-14)/2),0)))</f>
        <v/>
      </c>
      <c r="N453" s="1012" t="str">
        <f t="shared" ref="N453" ca="1" si="436">IFERROR(J453/J454,"ND")</f>
        <v>ND</v>
      </c>
      <c r="O453" s="1008" t="str">
        <f t="shared" ref="O453" ca="1" si="437">IFERROR(((J453+K453)/H453),"ND")</f>
        <v>ND</v>
      </c>
      <c r="P453" s="996"/>
    </row>
    <row r="454" spans="3:16">
      <c r="C454" s="1030"/>
      <c r="D454" s="1026"/>
      <c r="E454" s="1026"/>
      <c r="F454" s="1024"/>
      <c r="G454" s="1021"/>
      <c r="H454" s="1017"/>
      <c r="I454" s="1015"/>
      <c r="J454" s="255" t="str">
        <f ca="1">IF(MOD(ROW()-13,2)=0,IF(ISBLANK(OFFSET('11. SEGUIMIENTO 2026'!$N$14,INT((ROW()-13)/2),0)),"",OFFSET('11. SEGUIMIENTO 2026'!$N$14,INT((ROW()-13)/2),0)),IF(ISBLANK(OFFSET('9. METAS'!$R$20,INT((ROW()-14)/2),0)),"",OFFSET('9. METAS'!$R$20,INT((ROW()-14)/2),0)))</f>
        <v/>
      </c>
      <c r="K454" s="256" t="str">
        <f ca="1">IF(MOD(ROW()-13,2)=0,IF(ISBLANK(OFFSET('11. SEGUIMIENTO 2026'!$O$14,INT((ROW()-13)/2),0)),"",OFFSET('11. SEGUIMIENTO 2026'!$O$14,INT((ROW()-13)/2),0)),IF(ISBLANK(OFFSET('9. METAS'!$S$20,INT((ROW()-14)/2),0)),"",OFFSET('9. METAS'!$S$20,INT((ROW()-14)/2),0)))</f>
        <v/>
      </c>
      <c r="L454" s="256" t="str">
        <f ca="1">IF(MOD(ROW()-13,2)=0,IF(ISBLANK(OFFSET('11. SEGUIMIENTO 2026'!$P$14,INT((ROW()-13)/2),0)),"",OFFSET('11. SEGUIMIENTO 2026'!$P$14,INT((ROW()-13)/2),0)),IF(ISBLANK(OFFSET('9. METAS'!$T$20,INT((ROW()-14)/2),0)),"",OFFSET('9. METAS'!$T$20,INT((ROW()-14)/2),0)))</f>
        <v/>
      </c>
      <c r="M454" s="257" t="str">
        <f ca="1">IF(MOD(ROW()-13,2)=0,IF(ISBLANK(OFFSET('11. SEGUIMIENTO 2026'!$Q$14,INT((ROW()-13)/2),0)),"",OFFSET('11. SEGUIMIENTO 2026'!$Q$14,INT((ROW()-13)/2),0)),IF(ISBLANK(OFFSET('9. METAS'!$U$20,INT((ROW()-14)/2),0)),"",OFFSET('9. METAS'!$U$20,INT((ROW()-14)/2),0)))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017" t="str">
        <f ca="1">IF(ISBLANK(OFFSET('9. METAS'!$L$20,INT((ROW()-13)/2),0)),"",OFFSET('9. METAS'!$L$20,INT((ROW()-13)/2),0))</f>
        <v/>
      </c>
      <c r="I455" s="1014"/>
      <c r="J455" s="255" t="str">
        <f ca="1">IF(MOD(ROW()-13,2)=0,IF(ISBLANK(OFFSET('11. SEGUIMIENTO 2026'!$N$14,INT((ROW()-13)/2),0)),"",OFFSET('11. SEGUIMIENTO 2026'!$N$14,INT((ROW()-13)/2),0)),IF(ISBLANK(OFFSET('9. METAS'!$R$20,INT((ROW()-14)/2),0)),"",OFFSET('9. METAS'!$R$20,INT((ROW()-14)/2),0)))</f>
        <v/>
      </c>
      <c r="K455" s="256" t="str">
        <f ca="1">IF(MOD(ROW()-13,2)=0,IF(ISBLANK(OFFSET('11. SEGUIMIENTO 2026'!$O$14,INT((ROW()-13)/2),0)),"",OFFSET('11. SEGUIMIENTO 2026'!$O$14,INT((ROW()-13)/2),0)),IF(ISBLANK(OFFSET('9. METAS'!$S$20,INT((ROW()-14)/2),0)),"",OFFSET('9. METAS'!$S$20,INT((ROW()-14)/2),0)))</f>
        <v/>
      </c>
      <c r="L455" s="256" t="str">
        <f ca="1">IF(MOD(ROW()-13,2)=0,IF(ISBLANK(OFFSET('11. SEGUIMIENTO 2026'!$P$14,INT((ROW()-13)/2),0)),"",OFFSET('11. SEGUIMIENTO 2026'!$P$14,INT((ROW()-13)/2),0)),IF(ISBLANK(OFFSET('9. METAS'!$T$20,INT((ROW()-14)/2),0)),"",OFFSET('9. METAS'!$T$20,INT((ROW()-14)/2),0)))</f>
        <v/>
      </c>
      <c r="M455" s="257" t="str">
        <f ca="1">IF(MOD(ROW()-13,2)=0,IF(ISBLANK(OFFSET('11. SEGUIMIENTO 2026'!$Q$14,INT((ROW()-13)/2),0)),"",OFFSET('11. SEGUIMIENTO 2026'!$Q$14,INT((ROW()-13)/2),0)),IF(ISBLANK(OFFSET('9. METAS'!$U$20,INT((ROW()-14)/2),0)),"",OFFSET('9. METAS'!$U$20,INT((ROW()-14)/2),0)))</f>
        <v/>
      </c>
      <c r="N455" s="1012" t="str">
        <f t="shared" ref="N455" ca="1" si="438">IFERROR(J455/J456,"ND")</f>
        <v>ND</v>
      </c>
      <c r="O455" s="1008" t="str">
        <f t="shared" ref="O455" ca="1" si="439">IFERROR(((J455+K455)/H455),"ND")</f>
        <v>ND</v>
      </c>
      <c r="P455" s="996"/>
    </row>
    <row r="456" spans="3:16">
      <c r="C456" s="1030"/>
      <c r="D456" s="1026"/>
      <c r="E456" s="1026"/>
      <c r="F456" s="1024"/>
      <c r="G456" s="1021"/>
      <c r="H456" s="1017"/>
      <c r="I456" s="1015"/>
      <c r="J456" s="255" t="str">
        <f ca="1">IF(MOD(ROW()-13,2)=0,IF(ISBLANK(OFFSET('11. SEGUIMIENTO 2026'!$N$14,INT((ROW()-13)/2),0)),"",OFFSET('11. SEGUIMIENTO 2026'!$N$14,INT((ROW()-13)/2),0)),IF(ISBLANK(OFFSET('9. METAS'!$R$20,INT((ROW()-14)/2),0)),"",OFFSET('9. METAS'!$R$20,INT((ROW()-14)/2),0)))</f>
        <v/>
      </c>
      <c r="K456" s="256" t="str">
        <f ca="1">IF(MOD(ROW()-13,2)=0,IF(ISBLANK(OFFSET('11. SEGUIMIENTO 2026'!$O$14,INT((ROW()-13)/2),0)),"",OFFSET('11. SEGUIMIENTO 2026'!$O$14,INT((ROW()-13)/2),0)),IF(ISBLANK(OFFSET('9. METAS'!$S$20,INT((ROW()-14)/2),0)),"",OFFSET('9. METAS'!$S$20,INT((ROW()-14)/2),0)))</f>
        <v/>
      </c>
      <c r="L456" s="256" t="str">
        <f ca="1">IF(MOD(ROW()-13,2)=0,IF(ISBLANK(OFFSET('11. SEGUIMIENTO 2026'!$P$14,INT((ROW()-13)/2),0)),"",OFFSET('11. SEGUIMIENTO 2026'!$P$14,INT((ROW()-13)/2),0)),IF(ISBLANK(OFFSET('9. METAS'!$T$20,INT((ROW()-14)/2),0)),"",OFFSET('9. METAS'!$T$20,INT((ROW()-14)/2),0)))</f>
        <v/>
      </c>
      <c r="M456" s="257" t="str">
        <f ca="1">IF(MOD(ROW()-13,2)=0,IF(ISBLANK(OFFSET('11. SEGUIMIENTO 2026'!$Q$14,INT((ROW()-13)/2),0)),"",OFFSET('11. SEGUIMIENTO 2026'!$Q$14,INT((ROW()-13)/2),0)),IF(ISBLANK(OFFSET('9. METAS'!$U$20,INT((ROW()-14)/2),0)),"",OFFSET('9. METAS'!$U$20,INT((ROW()-14)/2),0)))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017" t="str">
        <f ca="1">IF(ISBLANK(OFFSET('9. METAS'!$L$20,INT((ROW()-13)/2),0)),"",OFFSET('9. METAS'!$L$20,INT((ROW()-13)/2),0))</f>
        <v/>
      </c>
      <c r="I457" s="1014"/>
      <c r="J457" s="255" t="str">
        <f ca="1">IF(MOD(ROW()-13,2)=0,IF(ISBLANK(OFFSET('11. SEGUIMIENTO 2026'!$N$14,INT((ROW()-13)/2),0)),"",OFFSET('11. SEGUIMIENTO 2026'!$N$14,INT((ROW()-13)/2),0)),IF(ISBLANK(OFFSET('9. METAS'!$R$20,INT((ROW()-14)/2),0)),"",OFFSET('9. METAS'!$R$20,INT((ROW()-14)/2),0)))</f>
        <v/>
      </c>
      <c r="K457" s="256" t="str">
        <f ca="1">IF(MOD(ROW()-13,2)=0,IF(ISBLANK(OFFSET('11. SEGUIMIENTO 2026'!$O$14,INT((ROW()-13)/2),0)),"",OFFSET('11. SEGUIMIENTO 2026'!$O$14,INT((ROW()-13)/2),0)),IF(ISBLANK(OFFSET('9. METAS'!$S$20,INT((ROW()-14)/2),0)),"",OFFSET('9. METAS'!$S$20,INT((ROW()-14)/2),0)))</f>
        <v/>
      </c>
      <c r="L457" s="256" t="str">
        <f ca="1">IF(MOD(ROW()-13,2)=0,IF(ISBLANK(OFFSET('11. SEGUIMIENTO 2026'!$P$14,INT((ROW()-13)/2),0)),"",OFFSET('11. SEGUIMIENTO 2026'!$P$14,INT((ROW()-13)/2),0)),IF(ISBLANK(OFFSET('9. METAS'!$T$20,INT((ROW()-14)/2),0)),"",OFFSET('9. METAS'!$T$20,INT((ROW()-14)/2),0)))</f>
        <v/>
      </c>
      <c r="M457" s="257" t="str">
        <f ca="1">IF(MOD(ROW()-13,2)=0,IF(ISBLANK(OFFSET('11. SEGUIMIENTO 2026'!$Q$14,INT((ROW()-13)/2),0)),"",OFFSET('11. SEGUIMIENTO 2026'!$Q$14,INT((ROW()-13)/2),0)),IF(ISBLANK(OFFSET('9. METAS'!$U$20,INT((ROW()-14)/2),0)),"",OFFSET('9. METAS'!$U$20,INT((ROW()-14)/2),0)))</f>
        <v/>
      </c>
      <c r="N457" s="1012" t="str">
        <f t="shared" ref="N457" ca="1" si="440">IFERROR(J457/J458,"ND")</f>
        <v>ND</v>
      </c>
      <c r="O457" s="1008" t="str">
        <f t="shared" ref="O457" ca="1" si="441">IFERROR(((J457+K457)/H457),"ND")</f>
        <v>ND</v>
      </c>
      <c r="P457" s="996"/>
    </row>
    <row r="458" spans="3:16">
      <c r="C458" s="1030"/>
      <c r="D458" s="1026"/>
      <c r="E458" s="1026"/>
      <c r="F458" s="1024"/>
      <c r="G458" s="1021"/>
      <c r="H458" s="1017"/>
      <c r="I458" s="1015"/>
      <c r="J458" s="255" t="str">
        <f ca="1">IF(MOD(ROW()-13,2)=0,IF(ISBLANK(OFFSET('11. SEGUIMIENTO 2026'!$N$14,INT((ROW()-13)/2),0)),"",OFFSET('11. SEGUIMIENTO 2026'!$N$14,INT((ROW()-13)/2),0)),IF(ISBLANK(OFFSET('9. METAS'!$R$20,INT((ROW()-14)/2),0)),"",OFFSET('9. METAS'!$R$20,INT((ROW()-14)/2),0)))</f>
        <v/>
      </c>
      <c r="K458" s="256" t="str">
        <f ca="1">IF(MOD(ROW()-13,2)=0,IF(ISBLANK(OFFSET('11. SEGUIMIENTO 2026'!$O$14,INT((ROW()-13)/2),0)),"",OFFSET('11. SEGUIMIENTO 2026'!$O$14,INT((ROW()-13)/2),0)),IF(ISBLANK(OFFSET('9. METAS'!$S$20,INT((ROW()-14)/2),0)),"",OFFSET('9. METAS'!$S$20,INT((ROW()-14)/2),0)))</f>
        <v/>
      </c>
      <c r="L458" s="256" t="str">
        <f ca="1">IF(MOD(ROW()-13,2)=0,IF(ISBLANK(OFFSET('11. SEGUIMIENTO 2026'!$P$14,INT((ROW()-13)/2),0)),"",OFFSET('11. SEGUIMIENTO 2026'!$P$14,INT((ROW()-13)/2),0)),IF(ISBLANK(OFFSET('9. METAS'!$T$20,INT((ROW()-14)/2),0)),"",OFFSET('9. METAS'!$T$20,INT((ROW()-14)/2),0)))</f>
        <v/>
      </c>
      <c r="M458" s="257" t="str">
        <f ca="1">IF(MOD(ROW()-13,2)=0,IF(ISBLANK(OFFSET('11. SEGUIMIENTO 2026'!$Q$14,INT((ROW()-13)/2),0)),"",OFFSET('11. SEGUIMIENTO 2026'!$Q$14,INT((ROW()-13)/2),0)),IF(ISBLANK(OFFSET('9. METAS'!$U$20,INT((ROW()-14)/2),0)),"",OFFSET('9. METAS'!$U$20,INT((ROW()-14)/2),0)))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017" t="str">
        <f ca="1">IF(ISBLANK(OFFSET('9. METAS'!$L$20,INT((ROW()-13)/2),0)),"",OFFSET('9. METAS'!$L$20,INT((ROW()-13)/2),0))</f>
        <v/>
      </c>
      <c r="I459" s="1014"/>
      <c r="J459" s="255" t="str">
        <f ca="1">IF(MOD(ROW()-13,2)=0,IF(ISBLANK(OFFSET('11. SEGUIMIENTO 2026'!$N$14,INT((ROW()-13)/2),0)),"",OFFSET('11. SEGUIMIENTO 2026'!$N$14,INT((ROW()-13)/2),0)),IF(ISBLANK(OFFSET('9. METAS'!$R$20,INT((ROW()-14)/2),0)),"",OFFSET('9. METAS'!$R$20,INT((ROW()-14)/2),0)))</f>
        <v/>
      </c>
      <c r="K459" s="256" t="str">
        <f ca="1">IF(MOD(ROW()-13,2)=0,IF(ISBLANK(OFFSET('11. SEGUIMIENTO 2026'!$O$14,INT((ROW()-13)/2),0)),"",OFFSET('11. SEGUIMIENTO 2026'!$O$14,INT((ROW()-13)/2),0)),IF(ISBLANK(OFFSET('9. METAS'!$S$20,INT((ROW()-14)/2),0)),"",OFFSET('9. METAS'!$S$20,INT((ROW()-14)/2),0)))</f>
        <v/>
      </c>
      <c r="L459" s="256" t="str">
        <f ca="1">IF(MOD(ROW()-13,2)=0,IF(ISBLANK(OFFSET('11. SEGUIMIENTO 2026'!$P$14,INT((ROW()-13)/2),0)),"",OFFSET('11. SEGUIMIENTO 2026'!$P$14,INT((ROW()-13)/2),0)),IF(ISBLANK(OFFSET('9. METAS'!$T$20,INT((ROW()-14)/2),0)),"",OFFSET('9. METAS'!$T$20,INT((ROW()-14)/2),0)))</f>
        <v/>
      </c>
      <c r="M459" s="257" t="str">
        <f ca="1">IF(MOD(ROW()-13,2)=0,IF(ISBLANK(OFFSET('11. SEGUIMIENTO 2026'!$Q$14,INT((ROW()-13)/2),0)),"",OFFSET('11. SEGUIMIENTO 2026'!$Q$14,INT((ROW()-13)/2),0)),IF(ISBLANK(OFFSET('9. METAS'!$U$20,INT((ROW()-14)/2),0)),"",OFFSET('9. METAS'!$U$20,INT((ROW()-14)/2),0)))</f>
        <v/>
      </c>
      <c r="N459" s="1012" t="str">
        <f t="shared" ref="N459" ca="1" si="442">IFERROR(J459/J460,"ND")</f>
        <v>ND</v>
      </c>
      <c r="O459" s="1008" t="str">
        <f t="shared" ref="O459" ca="1" si="443">IFERROR(((J459+K459)/H459),"ND")</f>
        <v>ND</v>
      </c>
      <c r="P459" s="996"/>
    </row>
    <row r="460" spans="3:16">
      <c r="C460" s="1030"/>
      <c r="D460" s="1026"/>
      <c r="E460" s="1026"/>
      <c r="F460" s="1024"/>
      <c r="G460" s="1021"/>
      <c r="H460" s="1017"/>
      <c r="I460" s="1015"/>
      <c r="J460" s="255" t="str">
        <f ca="1">IF(MOD(ROW()-13,2)=0,IF(ISBLANK(OFFSET('11. SEGUIMIENTO 2026'!$N$14,INT((ROW()-13)/2),0)),"",OFFSET('11. SEGUIMIENTO 2026'!$N$14,INT((ROW()-13)/2),0)),IF(ISBLANK(OFFSET('9. METAS'!$R$20,INT((ROW()-14)/2),0)),"",OFFSET('9. METAS'!$R$20,INT((ROW()-14)/2),0)))</f>
        <v/>
      </c>
      <c r="K460" s="256" t="str">
        <f ca="1">IF(MOD(ROW()-13,2)=0,IF(ISBLANK(OFFSET('11. SEGUIMIENTO 2026'!$O$14,INT((ROW()-13)/2),0)),"",OFFSET('11. SEGUIMIENTO 2026'!$O$14,INT((ROW()-13)/2),0)),IF(ISBLANK(OFFSET('9. METAS'!$S$20,INT((ROW()-14)/2),0)),"",OFFSET('9. METAS'!$S$20,INT((ROW()-14)/2),0)))</f>
        <v/>
      </c>
      <c r="L460" s="256" t="str">
        <f ca="1">IF(MOD(ROW()-13,2)=0,IF(ISBLANK(OFFSET('11. SEGUIMIENTO 2026'!$P$14,INT((ROW()-13)/2),0)),"",OFFSET('11. SEGUIMIENTO 2026'!$P$14,INT((ROW()-13)/2),0)),IF(ISBLANK(OFFSET('9. METAS'!$T$20,INT((ROW()-14)/2),0)),"",OFFSET('9. METAS'!$T$20,INT((ROW()-14)/2),0)))</f>
        <v/>
      </c>
      <c r="M460" s="257" t="str">
        <f ca="1">IF(MOD(ROW()-13,2)=0,IF(ISBLANK(OFFSET('11. SEGUIMIENTO 2026'!$Q$14,INT((ROW()-13)/2),0)),"",OFFSET('11. SEGUIMIENTO 2026'!$Q$14,INT((ROW()-13)/2),0)),IF(ISBLANK(OFFSET('9. METAS'!$U$20,INT((ROW()-14)/2),0)),"",OFFSET('9. METAS'!$U$20,INT((ROW()-14)/2),0)))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017" t="str">
        <f ca="1">IF(ISBLANK(OFFSET('9. METAS'!$L$20,INT((ROW()-13)/2),0)),"",OFFSET('9. METAS'!$L$20,INT((ROW()-13)/2),0))</f>
        <v/>
      </c>
      <c r="I461" s="1014"/>
      <c r="J461" s="255" t="str">
        <f ca="1">IF(MOD(ROW()-13,2)=0,IF(ISBLANK(OFFSET('11. SEGUIMIENTO 2026'!$N$14,INT((ROW()-13)/2),0)),"",OFFSET('11. SEGUIMIENTO 2026'!$N$14,INT((ROW()-13)/2),0)),IF(ISBLANK(OFFSET('9. METAS'!$R$20,INT((ROW()-14)/2),0)),"",OFFSET('9. METAS'!$R$20,INT((ROW()-14)/2),0)))</f>
        <v/>
      </c>
      <c r="K461" s="256" t="str">
        <f ca="1">IF(MOD(ROW()-13,2)=0,IF(ISBLANK(OFFSET('11. SEGUIMIENTO 2026'!$O$14,INT((ROW()-13)/2),0)),"",OFFSET('11. SEGUIMIENTO 2026'!$O$14,INT((ROW()-13)/2),0)),IF(ISBLANK(OFFSET('9. METAS'!$S$20,INT((ROW()-14)/2),0)),"",OFFSET('9. METAS'!$S$20,INT((ROW()-14)/2),0)))</f>
        <v/>
      </c>
      <c r="L461" s="256" t="str">
        <f ca="1">IF(MOD(ROW()-13,2)=0,IF(ISBLANK(OFFSET('11. SEGUIMIENTO 2026'!$P$14,INT((ROW()-13)/2),0)),"",OFFSET('11. SEGUIMIENTO 2026'!$P$14,INT((ROW()-13)/2),0)),IF(ISBLANK(OFFSET('9. METAS'!$T$20,INT((ROW()-14)/2),0)),"",OFFSET('9. METAS'!$T$20,INT((ROW()-14)/2),0)))</f>
        <v/>
      </c>
      <c r="M461" s="257" t="str">
        <f ca="1">IF(MOD(ROW()-13,2)=0,IF(ISBLANK(OFFSET('11. SEGUIMIENTO 2026'!$Q$14,INT((ROW()-13)/2),0)),"",OFFSET('11. SEGUIMIENTO 2026'!$Q$14,INT((ROW()-13)/2),0)),IF(ISBLANK(OFFSET('9. METAS'!$U$20,INT((ROW()-14)/2),0)),"",OFFSET('9. METAS'!$U$20,INT((ROW()-14)/2),0)))</f>
        <v/>
      </c>
      <c r="N461" s="1012" t="str">
        <f t="shared" ref="N461" ca="1" si="444">IFERROR(J461/J462,"ND")</f>
        <v>ND</v>
      </c>
      <c r="O461" s="1008" t="str">
        <f t="shared" ref="O461" ca="1" si="445">IFERROR(((J461+K461)/H461),"ND")</f>
        <v>ND</v>
      </c>
      <c r="P461" s="996"/>
    </row>
    <row r="462" spans="3:16">
      <c r="C462" s="1030"/>
      <c r="D462" s="1026"/>
      <c r="E462" s="1026"/>
      <c r="F462" s="1024"/>
      <c r="G462" s="1021"/>
      <c r="H462" s="1017"/>
      <c r="I462" s="1015"/>
      <c r="J462" s="255" t="str">
        <f ca="1">IF(MOD(ROW()-13,2)=0,IF(ISBLANK(OFFSET('11. SEGUIMIENTO 2026'!$N$14,INT((ROW()-13)/2),0)),"",OFFSET('11. SEGUIMIENTO 2026'!$N$14,INT((ROW()-13)/2),0)),IF(ISBLANK(OFFSET('9. METAS'!$R$20,INT((ROW()-14)/2),0)),"",OFFSET('9. METAS'!$R$20,INT((ROW()-14)/2),0)))</f>
        <v/>
      </c>
      <c r="K462" s="256" t="str">
        <f ca="1">IF(MOD(ROW()-13,2)=0,IF(ISBLANK(OFFSET('11. SEGUIMIENTO 2026'!$O$14,INT((ROW()-13)/2),0)),"",OFFSET('11. SEGUIMIENTO 2026'!$O$14,INT((ROW()-13)/2),0)),IF(ISBLANK(OFFSET('9. METAS'!$S$20,INT((ROW()-14)/2),0)),"",OFFSET('9. METAS'!$S$20,INT((ROW()-14)/2),0)))</f>
        <v/>
      </c>
      <c r="L462" s="256" t="str">
        <f ca="1">IF(MOD(ROW()-13,2)=0,IF(ISBLANK(OFFSET('11. SEGUIMIENTO 2026'!$P$14,INT((ROW()-13)/2),0)),"",OFFSET('11. SEGUIMIENTO 2026'!$P$14,INT((ROW()-13)/2),0)),IF(ISBLANK(OFFSET('9. METAS'!$T$20,INT((ROW()-14)/2),0)),"",OFFSET('9. METAS'!$T$20,INT((ROW()-14)/2),0)))</f>
        <v/>
      </c>
      <c r="M462" s="257" t="str">
        <f ca="1">IF(MOD(ROW()-13,2)=0,IF(ISBLANK(OFFSET('11. SEGUIMIENTO 2026'!$Q$14,INT((ROW()-13)/2),0)),"",OFFSET('11. SEGUIMIENTO 2026'!$Q$14,INT((ROW()-13)/2),0)),IF(ISBLANK(OFFSET('9. METAS'!$U$20,INT((ROW()-14)/2),0)),"",OFFSET('9. METAS'!$U$20,INT((ROW()-14)/2),0)))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017" t="str">
        <f ca="1">IF(ISBLANK(OFFSET('9. METAS'!$L$20,INT((ROW()-13)/2),0)),"",OFFSET('9. METAS'!$L$20,INT((ROW()-13)/2),0))</f>
        <v/>
      </c>
      <c r="I463" s="1014"/>
      <c r="J463" s="255" t="str">
        <f ca="1">IF(MOD(ROW()-13,2)=0,IF(ISBLANK(OFFSET('11. SEGUIMIENTO 2026'!$N$14,INT((ROW()-13)/2),0)),"",OFFSET('11. SEGUIMIENTO 2026'!$N$14,INT((ROW()-13)/2),0)),IF(ISBLANK(OFFSET('9. METAS'!$R$20,INT((ROW()-14)/2),0)),"",OFFSET('9. METAS'!$R$20,INT((ROW()-14)/2),0)))</f>
        <v/>
      </c>
      <c r="K463" s="256" t="str">
        <f ca="1">IF(MOD(ROW()-13,2)=0,IF(ISBLANK(OFFSET('11. SEGUIMIENTO 2026'!$O$14,INT((ROW()-13)/2),0)),"",OFFSET('11. SEGUIMIENTO 2026'!$O$14,INT((ROW()-13)/2),0)),IF(ISBLANK(OFFSET('9. METAS'!$S$20,INT((ROW()-14)/2),0)),"",OFFSET('9. METAS'!$S$20,INT((ROW()-14)/2),0)))</f>
        <v/>
      </c>
      <c r="L463" s="256" t="str">
        <f ca="1">IF(MOD(ROW()-13,2)=0,IF(ISBLANK(OFFSET('11. SEGUIMIENTO 2026'!$P$14,INT((ROW()-13)/2),0)),"",OFFSET('11. SEGUIMIENTO 2026'!$P$14,INT((ROW()-13)/2),0)),IF(ISBLANK(OFFSET('9. METAS'!$T$20,INT((ROW()-14)/2),0)),"",OFFSET('9. METAS'!$T$20,INT((ROW()-14)/2),0)))</f>
        <v/>
      </c>
      <c r="M463" s="257" t="str">
        <f ca="1">IF(MOD(ROW()-13,2)=0,IF(ISBLANK(OFFSET('11. SEGUIMIENTO 2026'!$Q$14,INT((ROW()-13)/2),0)),"",OFFSET('11. SEGUIMIENTO 2026'!$Q$14,INT((ROW()-13)/2),0)),IF(ISBLANK(OFFSET('9. METAS'!$U$20,INT((ROW()-14)/2),0)),"",OFFSET('9. METAS'!$U$20,INT((ROW()-14)/2),0)))</f>
        <v/>
      </c>
      <c r="N463" s="1012" t="str">
        <f t="shared" ref="N463" ca="1" si="446">IFERROR(J463/J464,"ND")</f>
        <v>ND</v>
      </c>
      <c r="O463" s="1008" t="str">
        <f t="shared" ref="O463" ca="1" si="447">IFERROR(((J463+K463)/H463),"ND")</f>
        <v>ND</v>
      </c>
      <c r="P463" s="996"/>
    </row>
    <row r="464" spans="3:16">
      <c r="C464" s="1030"/>
      <c r="D464" s="1026"/>
      <c r="E464" s="1026"/>
      <c r="F464" s="1024"/>
      <c r="G464" s="1021"/>
      <c r="H464" s="1017"/>
      <c r="I464" s="1015"/>
      <c r="J464" s="255" t="str">
        <f ca="1">IF(MOD(ROW()-13,2)=0,IF(ISBLANK(OFFSET('11. SEGUIMIENTO 2026'!$N$14,INT((ROW()-13)/2),0)),"",OFFSET('11. SEGUIMIENTO 2026'!$N$14,INT((ROW()-13)/2),0)),IF(ISBLANK(OFFSET('9. METAS'!$R$20,INT((ROW()-14)/2),0)),"",OFFSET('9. METAS'!$R$20,INT((ROW()-14)/2),0)))</f>
        <v/>
      </c>
      <c r="K464" s="256" t="str">
        <f ca="1">IF(MOD(ROW()-13,2)=0,IF(ISBLANK(OFFSET('11. SEGUIMIENTO 2026'!$O$14,INT((ROW()-13)/2),0)),"",OFFSET('11. SEGUIMIENTO 2026'!$O$14,INT((ROW()-13)/2),0)),IF(ISBLANK(OFFSET('9. METAS'!$S$20,INT((ROW()-14)/2),0)),"",OFFSET('9. METAS'!$S$20,INT((ROW()-14)/2),0)))</f>
        <v/>
      </c>
      <c r="L464" s="256" t="str">
        <f ca="1">IF(MOD(ROW()-13,2)=0,IF(ISBLANK(OFFSET('11. SEGUIMIENTO 2026'!$P$14,INT((ROW()-13)/2),0)),"",OFFSET('11. SEGUIMIENTO 2026'!$P$14,INT((ROW()-13)/2),0)),IF(ISBLANK(OFFSET('9. METAS'!$T$20,INT((ROW()-14)/2),0)),"",OFFSET('9. METAS'!$T$20,INT((ROW()-14)/2),0)))</f>
        <v/>
      </c>
      <c r="M464" s="257" t="str">
        <f ca="1">IF(MOD(ROW()-13,2)=0,IF(ISBLANK(OFFSET('11. SEGUIMIENTO 2026'!$Q$14,INT((ROW()-13)/2),0)),"",OFFSET('11. SEGUIMIENTO 2026'!$Q$14,INT((ROW()-13)/2),0)),IF(ISBLANK(OFFSET('9. METAS'!$U$20,INT((ROW()-14)/2),0)),"",OFFSET('9. METAS'!$U$20,INT((ROW()-14)/2),0)))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017" t="str">
        <f ca="1">IF(ISBLANK(OFFSET('9. METAS'!$L$20,INT((ROW()-13)/2),0)),"",OFFSET('9. METAS'!$L$20,INT((ROW()-13)/2),0))</f>
        <v/>
      </c>
      <c r="I465" s="1014"/>
      <c r="J465" s="255" t="str">
        <f ca="1">IF(MOD(ROW()-13,2)=0,IF(ISBLANK(OFFSET('11. SEGUIMIENTO 2026'!$N$14,INT((ROW()-13)/2),0)),"",OFFSET('11. SEGUIMIENTO 2026'!$N$14,INT((ROW()-13)/2),0)),IF(ISBLANK(OFFSET('9. METAS'!$R$20,INT((ROW()-14)/2),0)),"",OFFSET('9. METAS'!$R$20,INT((ROW()-14)/2),0)))</f>
        <v/>
      </c>
      <c r="K465" s="256" t="str">
        <f ca="1">IF(MOD(ROW()-13,2)=0,IF(ISBLANK(OFFSET('11. SEGUIMIENTO 2026'!$O$14,INT((ROW()-13)/2),0)),"",OFFSET('11. SEGUIMIENTO 2026'!$O$14,INT((ROW()-13)/2),0)),IF(ISBLANK(OFFSET('9. METAS'!$S$20,INT((ROW()-14)/2),0)),"",OFFSET('9. METAS'!$S$20,INT((ROW()-14)/2),0)))</f>
        <v/>
      </c>
      <c r="L465" s="256" t="str">
        <f ca="1">IF(MOD(ROW()-13,2)=0,IF(ISBLANK(OFFSET('11. SEGUIMIENTO 2026'!$P$14,INT((ROW()-13)/2),0)),"",OFFSET('11. SEGUIMIENTO 2026'!$P$14,INT((ROW()-13)/2),0)),IF(ISBLANK(OFFSET('9. METAS'!$T$20,INT((ROW()-14)/2),0)),"",OFFSET('9. METAS'!$T$20,INT((ROW()-14)/2),0)))</f>
        <v/>
      </c>
      <c r="M465" s="257" t="str">
        <f ca="1">IF(MOD(ROW()-13,2)=0,IF(ISBLANK(OFFSET('11. SEGUIMIENTO 2026'!$Q$14,INT((ROW()-13)/2),0)),"",OFFSET('11. SEGUIMIENTO 2026'!$Q$14,INT((ROW()-13)/2),0)),IF(ISBLANK(OFFSET('9. METAS'!$U$20,INT((ROW()-14)/2),0)),"",OFFSET('9. METAS'!$U$20,INT((ROW()-14)/2),0)))</f>
        <v/>
      </c>
      <c r="N465" s="1012" t="str">
        <f t="shared" ref="N465" ca="1" si="448">IFERROR(J465/J466,"ND")</f>
        <v>ND</v>
      </c>
      <c r="O465" s="1008" t="str">
        <f t="shared" ref="O465" ca="1" si="449">IFERROR(((J465+K465)/H465),"ND")</f>
        <v>ND</v>
      </c>
      <c r="P465" s="996"/>
    </row>
    <row r="466" spans="3:16">
      <c r="C466" s="1030"/>
      <c r="D466" s="1026"/>
      <c r="E466" s="1026"/>
      <c r="F466" s="1024"/>
      <c r="G466" s="1021"/>
      <c r="H466" s="1017"/>
      <c r="I466" s="1015"/>
      <c r="J466" s="255" t="str">
        <f ca="1">IF(MOD(ROW()-13,2)=0,IF(ISBLANK(OFFSET('11. SEGUIMIENTO 2026'!$N$14,INT((ROW()-13)/2),0)),"",OFFSET('11. SEGUIMIENTO 2026'!$N$14,INT((ROW()-13)/2),0)),IF(ISBLANK(OFFSET('9. METAS'!$R$20,INT((ROW()-14)/2),0)),"",OFFSET('9. METAS'!$R$20,INT((ROW()-14)/2),0)))</f>
        <v/>
      </c>
      <c r="K466" s="256" t="str">
        <f ca="1">IF(MOD(ROW()-13,2)=0,IF(ISBLANK(OFFSET('11. SEGUIMIENTO 2026'!$O$14,INT((ROW()-13)/2),0)),"",OFFSET('11. SEGUIMIENTO 2026'!$O$14,INT((ROW()-13)/2),0)),IF(ISBLANK(OFFSET('9. METAS'!$S$20,INT((ROW()-14)/2),0)),"",OFFSET('9. METAS'!$S$20,INT((ROW()-14)/2),0)))</f>
        <v/>
      </c>
      <c r="L466" s="256" t="str">
        <f ca="1">IF(MOD(ROW()-13,2)=0,IF(ISBLANK(OFFSET('11. SEGUIMIENTO 2026'!$P$14,INT((ROW()-13)/2),0)),"",OFFSET('11. SEGUIMIENTO 2026'!$P$14,INT((ROW()-13)/2),0)),IF(ISBLANK(OFFSET('9. METAS'!$T$20,INT((ROW()-14)/2),0)),"",OFFSET('9. METAS'!$T$20,INT((ROW()-14)/2),0)))</f>
        <v/>
      </c>
      <c r="M466" s="257" t="str">
        <f ca="1">IF(MOD(ROW()-13,2)=0,IF(ISBLANK(OFFSET('11. SEGUIMIENTO 2026'!$Q$14,INT((ROW()-13)/2),0)),"",OFFSET('11. SEGUIMIENTO 2026'!$Q$14,INT((ROW()-13)/2),0)),IF(ISBLANK(OFFSET('9. METAS'!$U$20,INT((ROW()-14)/2),0)),"",OFFSET('9. METAS'!$U$20,INT((ROW()-14)/2),0)))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017" t="str">
        <f ca="1">IF(ISBLANK(OFFSET('9. METAS'!$L$20,INT((ROW()-13)/2),0)),"",OFFSET('9. METAS'!$L$20,INT((ROW()-13)/2),0))</f>
        <v/>
      </c>
      <c r="I467" s="1014"/>
      <c r="J467" s="255" t="str">
        <f ca="1">IF(MOD(ROW()-13,2)=0,IF(ISBLANK(OFFSET('11. SEGUIMIENTO 2026'!$N$14,INT((ROW()-13)/2),0)),"",OFFSET('11. SEGUIMIENTO 2026'!$N$14,INT((ROW()-13)/2),0)),IF(ISBLANK(OFFSET('9. METAS'!$R$20,INT((ROW()-14)/2),0)),"",OFFSET('9. METAS'!$R$20,INT((ROW()-14)/2),0)))</f>
        <v/>
      </c>
      <c r="K467" s="256" t="str">
        <f ca="1">IF(MOD(ROW()-13,2)=0,IF(ISBLANK(OFFSET('11. SEGUIMIENTO 2026'!$O$14,INT((ROW()-13)/2),0)),"",OFFSET('11. SEGUIMIENTO 2026'!$O$14,INT((ROW()-13)/2),0)),IF(ISBLANK(OFFSET('9. METAS'!$S$20,INT((ROW()-14)/2),0)),"",OFFSET('9. METAS'!$S$20,INT((ROW()-14)/2),0)))</f>
        <v/>
      </c>
      <c r="L467" s="256" t="str">
        <f ca="1">IF(MOD(ROW()-13,2)=0,IF(ISBLANK(OFFSET('11. SEGUIMIENTO 2026'!$P$14,INT((ROW()-13)/2),0)),"",OFFSET('11. SEGUIMIENTO 2026'!$P$14,INT((ROW()-13)/2),0)),IF(ISBLANK(OFFSET('9. METAS'!$T$20,INT((ROW()-14)/2),0)),"",OFFSET('9. METAS'!$T$20,INT((ROW()-14)/2),0)))</f>
        <v/>
      </c>
      <c r="M467" s="257" t="str">
        <f ca="1">IF(MOD(ROW()-13,2)=0,IF(ISBLANK(OFFSET('11. SEGUIMIENTO 2026'!$Q$14,INT((ROW()-13)/2),0)),"",OFFSET('11. SEGUIMIENTO 2026'!$Q$14,INT((ROW()-13)/2),0)),IF(ISBLANK(OFFSET('9. METAS'!$U$20,INT((ROW()-14)/2),0)),"",OFFSET('9. METAS'!$U$20,INT((ROW()-14)/2),0)))</f>
        <v/>
      </c>
      <c r="N467" s="1012" t="str">
        <f t="shared" ref="N467" ca="1" si="450">IFERROR(J467/J468,"ND")</f>
        <v>ND</v>
      </c>
      <c r="O467" s="1008" t="str">
        <f t="shared" ref="O467" ca="1" si="451">IFERROR(((J467+K467)/H467),"ND")</f>
        <v>ND</v>
      </c>
      <c r="P467" s="996"/>
    </row>
    <row r="468" spans="3:16">
      <c r="C468" s="1030"/>
      <c r="D468" s="1026"/>
      <c r="E468" s="1026"/>
      <c r="F468" s="1024"/>
      <c r="G468" s="1021"/>
      <c r="H468" s="1017"/>
      <c r="I468" s="1015"/>
      <c r="J468" s="255" t="str">
        <f ca="1">IF(MOD(ROW()-13,2)=0,IF(ISBLANK(OFFSET('11. SEGUIMIENTO 2026'!$N$14,INT((ROW()-13)/2),0)),"",OFFSET('11. SEGUIMIENTO 2026'!$N$14,INT((ROW()-13)/2),0)),IF(ISBLANK(OFFSET('9. METAS'!$R$20,INT((ROW()-14)/2),0)),"",OFFSET('9. METAS'!$R$20,INT((ROW()-14)/2),0)))</f>
        <v/>
      </c>
      <c r="K468" s="256" t="str">
        <f ca="1">IF(MOD(ROW()-13,2)=0,IF(ISBLANK(OFFSET('11. SEGUIMIENTO 2026'!$O$14,INT((ROW()-13)/2),0)),"",OFFSET('11. SEGUIMIENTO 2026'!$O$14,INT((ROW()-13)/2),0)),IF(ISBLANK(OFFSET('9. METAS'!$S$20,INT((ROW()-14)/2),0)),"",OFFSET('9. METAS'!$S$20,INT((ROW()-14)/2),0)))</f>
        <v/>
      </c>
      <c r="L468" s="256" t="str">
        <f ca="1">IF(MOD(ROW()-13,2)=0,IF(ISBLANK(OFFSET('11. SEGUIMIENTO 2026'!$P$14,INT((ROW()-13)/2),0)),"",OFFSET('11. SEGUIMIENTO 2026'!$P$14,INT((ROW()-13)/2),0)),IF(ISBLANK(OFFSET('9. METAS'!$T$20,INT((ROW()-14)/2),0)),"",OFFSET('9. METAS'!$T$20,INT((ROW()-14)/2),0)))</f>
        <v/>
      </c>
      <c r="M468" s="257" t="str">
        <f ca="1">IF(MOD(ROW()-13,2)=0,IF(ISBLANK(OFFSET('11. SEGUIMIENTO 2026'!$Q$14,INT((ROW()-13)/2),0)),"",OFFSET('11. SEGUIMIENTO 2026'!$Q$14,INT((ROW()-13)/2),0)),IF(ISBLANK(OFFSET('9. METAS'!$U$20,INT((ROW()-14)/2),0)),"",OFFSET('9. METAS'!$U$20,INT((ROW()-14)/2),0)))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017" t="str">
        <f ca="1">IF(ISBLANK(OFFSET('9. METAS'!$L$20,INT((ROW()-13)/2),0)),"",OFFSET('9. METAS'!$L$20,INT((ROW()-13)/2),0))</f>
        <v/>
      </c>
      <c r="I469" s="1014"/>
      <c r="J469" s="255" t="str">
        <f ca="1">IF(MOD(ROW()-13,2)=0,IF(ISBLANK(OFFSET('11. SEGUIMIENTO 2026'!$N$14,INT((ROW()-13)/2),0)),"",OFFSET('11. SEGUIMIENTO 2026'!$N$14,INT((ROW()-13)/2),0)),IF(ISBLANK(OFFSET('9. METAS'!$R$20,INT((ROW()-14)/2),0)),"",OFFSET('9. METAS'!$R$20,INT((ROW()-14)/2),0)))</f>
        <v/>
      </c>
      <c r="K469" s="256" t="str">
        <f ca="1">IF(MOD(ROW()-13,2)=0,IF(ISBLANK(OFFSET('11. SEGUIMIENTO 2026'!$O$14,INT((ROW()-13)/2),0)),"",OFFSET('11. SEGUIMIENTO 2026'!$O$14,INT((ROW()-13)/2),0)),IF(ISBLANK(OFFSET('9. METAS'!$S$20,INT((ROW()-14)/2),0)),"",OFFSET('9. METAS'!$S$20,INT((ROW()-14)/2),0)))</f>
        <v/>
      </c>
      <c r="L469" s="256" t="str">
        <f ca="1">IF(MOD(ROW()-13,2)=0,IF(ISBLANK(OFFSET('11. SEGUIMIENTO 2026'!$P$14,INT((ROW()-13)/2),0)),"",OFFSET('11. SEGUIMIENTO 2026'!$P$14,INT((ROW()-13)/2),0)),IF(ISBLANK(OFFSET('9. METAS'!$T$20,INT((ROW()-14)/2),0)),"",OFFSET('9. METAS'!$T$20,INT((ROW()-14)/2),0)))</f>
        <v/>
      </c>
      <c r="M469" s="257" t="str">
        <f ca="1">IF(MOD(ROW()-13,2)=0,IF(ISBLANK(OFFSET('11. SEGUIMIENTO 2026'!$Q$14,INT((ROW()-13)/2),0)),"",OFFSET('11. SEGUIMIENTO 2026'!$Q$14,INT((ROW()-13)/2),0)),IF(ISBLANK(OFFSET('9. METAS'!$U$20,INT((ROW()-14)/2),0)),"",OFFSET('9. METAS'!$U$20,INT((ROW()-14)/2),0)))</f>
        <v/>
      </c>
      <c r="N469" s="1012" t="str">
        <f t="shared" ref="N469" ca="1" si="452">IFERROR(J469/J470,"ND")</f>
        <v>ND</v>
      </c>
      <c r="O469" s="1008" t="str">
        <f t="shared" ref="O469" ca="1" si="453">IFERROR(((J469+K469)/H469),"ND")</f>
        <v>ND</v>
      </c>
      <c r="P469" s="996"/>
    </row>
    <row r="470" spans="3:16">
      <c r="C470" s="1030"/>
      <c r="D470" s="1026"/>
      <c r="E470" s="1026"/>
      <c r="F470" s="1024"/>
      <c r="G470" s="1021"/>
      <c r="H470" s="1017"/>
      <c r="I470" s="1015"/>
      <c r="J470" s="255" t="str">
        <f ca="1">IF(MOD(ROW()-13,2)=0,IF(ISBLANK(OFFSET('11. SEGUIMIENTO 2026'!$N$14,INT((ROW()-13)/2),0)),"",OFFSET('11. SEGUIMIENTO 2026'!$N$14,INT((ROW()-13)/2),0)),IF(ISBLANK(OFFSET('9. METAS'!$R$20,INT((ROW()-14)/2),0)),"",OFFSET('9. METAS'!$R$20,INT((ROW()-14)/2),0)))</f>
        <v/>
      </c>
      <c r="K470" s="256" t="str">
        <f ca="1">IF(MOD(ROW()-13,2)=0,IF(ISBLANK(OFFSET('11. SEGUIMIENTO 2026'!$O$14,INT((ROW()-13)/2),0)),"",OFFSET('11. SEGUIMIENTO 2026'!$O$14,INT((ROW()-13)/2),0)),IF(ISBLANK(OFFSET('9. METAS'!$S$20,INT((ROW()-14)/2),0)),"",OFFSET('9. METAS'!$S$20,INT((ROW()-14)/2),0)))</f>
        <v/>
      </c>
      <c r="L470" s="256" t="str">
        <f ca="1">IF(MOD(ROW()-13,2)=0,IF(ISBLANK(OFFSET('11. SEGUIMIENTO 2026'!$P$14,INT((ROW()-13)/2),0)),"",OFFSET('11. SEGUIMIENTO 2026'!$P$14,INT((ROW()-13)/2),0)),IF(ISBLANK(OFFSET('9. METAS'!$T$20,INT((ROW()-14)/2),0)),"",OFFSET('9. METAS'!$T$20,INT((ROW()-14)/2),0)))</f>
        <v/>
      </c>
      <c r="M470" s="257" t="str">
        <f ca="1">IF(MOD(ROW()-13,2)=0,IF(ISBLANK(OFFSET('11. SEGUIMIENTO 2026'!$Q$14,INT((ROW()-13)/2),0)),"",OFFSET('11. SEGUIMIENTO 2026'!$Q$14,INT((ROW()-13)/2),0)),IF(ISBLANK(OFFSET('9. METAS'!$U$20,INT((ROW()-14)/2),0)),"",OFFSET('9. METAS'!$U$20,INT((ROW()-14)/2),0)))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017" t="str">
        <f ca="1">IF(ISBLANK(OFFSET('9. METAS'!$L$20,INT((ROW()-13)/2),0)),"",OFFSET('9. METAS'!$L$20,INT((ROW()-13)/2),0))</f>
        <v/>
      </c>
      <c r="I471" s="1014"/>
      <c r="J471" s="255" t="str">
        <f ca="1">IF(MOD(ROW()-13,2)=0,IF(ISBLANK(OFFSET('11. SEGUIMIENTO 2026'!$N$14,INT((ROW()-13)/2),0)),"",OFFSET('11. SEGUIMIENTO 2026'!$N$14,INT((ROW()-13)/2),0)),IF(ISBLANK(OFFSET('9. METAS'!$R$20,INT((ROW()-14)/2),0)),"",OFFSET('9. METAS'!$R$20,INT((ROW()-14)/2),0)))</f>
        <v/>
      </c>
      <c r="K471" s="256" t="str">
        <f ca="1">IF(MOD(ROW()-13,2)=0,IF(ISBLANK(OFFSET('11. SEGUIMIENTO 2026'!$O$14,INT((ROW()-13)/2),0)),"",OFFSET('11. SEGUIMIENTO 2026'!$O$14,INT((ROW()-13)/2),0)),IF(ISBLANK(OFFSET('9. METAS'!$S$20,INT((ROW()-14)/2),0)),"",OFFSET('9. METAS'!$S$20,INT((ROW()-14)/2),0)))</f>
        <v/>
      </c>
      <c r="L471" s="256" t="str">
        <f ca="1">IF(MOD(ROW()-13,2)=0,IF(ISBLANK(OFFSET('11. SEGUIMIENTO 2026'!$P$14,INT((ROW()-13)/2),0)),"",OFFSET('11. SEGUIMIENTO 2026'!$P$14,INT((ROW()-13)/2),0)),IF(ISBLANK(OFFSET('9. METAS'!$T$20,INT((ROW()-14)/2),0)),"",OFFSET('9. METAS'!$T$20,INT((ROW()-14)/2),0)))</f>
        <v/>
      </c>
      <c r="M471" s="257" t="str">
        <f ca="1">IF(MOD(ROW()-13,2)=0,IF(ISBLANK(OFFSET('11. SEGUIMIENTO 2026'!$Q$14,INT((ROW()-13)/2),0)),"",OFFSET('11. SEGUIMIENTO 2026'!$Q$14,INT((ROW()-13)/2),0)),IF(ISBLANK(OFFSET('9. METAS'!$U$20,INT((ROW()-14)/2),0)),"",OFFSET('9. METAS'!$U$20,INT((ROW()-14)/2),0)))</f>
        <v/>
      </c>
      <c r="N471" s="1012" t="str">
        <f t="shared" ref="N471" ca="1" si="454">IFERROR(J471/J472,"ND")</f>
        <v>ND</v>
      </c>
      <c r="O471" s="1008" t="str">
        <f t="shared" ref="O471" ca="1" si="455">IFERROR(((J471+K471)/H471),"ND")</f>
        <v>ND</v>
      </c>
      <c r="P471" s="996"/>
    </row>
    <row r="472" spans="3:16">
      <c r="C472" s="1030"/>
      <c r="D472" s="1026"/>
      <c r="E472" s="1026"/>
      <c r="F472" s="1024"/>
      <c r="G472" s="1021"/>
      <c r="H472" s="1017"/>
      <c r="I472" s="1015"/>
      <c r="J472" s="255" t="str">
        <f ca="1">IF(MOD(ROW()-13,2)=0,IF(ISBLANK(OFFSET('11. SEGUIMIENTO 2026'!$N$14,INT((ROW()-13)/2),0)),"",OFFSET('11. SEGUIMIENTO 2026'!$N$14,INT((ROW()-13)/2),0)),IF(ISBLANK(OFFSET('9. METAS'!$R$20,INT((ROW()-14)/2),0)),"",OFFSET('9. METAS'!$R$20,INT((ROW()-14)/2),0)))</f>
        <v/>
      </c>
      <c r="K472" s="256" t="str">
        <f ca="1">IF(MOD(ROW()-13,2)=0,IF(ISBLANK(OFFSET('11. SEGUIMIENTO 2026'!$O$14,INT((ROW()-13)/2),0)),"",OFFSET('11. SEGUIMIENTO 2026'!$O$14,INT((ROW()-13)/2),0)),IF(ISBLANK(OFFSET('9. METAS'!$S$20,INT((ROW()-14)/2),0)),"",OFFSET('9. METAS'!$S$20,INT((ROW()-14)/2),0)))</f>
        <v/>
      </c>
      <c r="L472" s="256" t="str">
        <f ca="1">IF(MOD(ROW()-13,2)=0,IF(ISBLANK(OFFSET('11. SEGUIMIENTO 2026'!$P$14,INT((ROW()-13)/2),0)),"",OFFSET('11. SEGUIMIENTO 2026'!$P$14,INT((ROW()-13)/2),0)),IF(ISBLANK(OFFSET('9. METAS'!$T$20,INT((ROW()-14)/2),0)),"",OFFSET('9. METAS'!$T$20,INT((ROW()-14)/2),0)))</f>
        <v/>
      </c>
      <c r="M472" s="257" t="str">
        <f ca="1">IF(MOD(ROW()-13,2)=0,IF(ISBLANK(OFFSET('11. SEGUIMIENTO 2026'!$Q$14,INT((ROW()-13)/2),0)),"",OFFSET('11. SEGUIMIENTO 2026'!$Q$14,INT((ROW()-13)/2),0)),IF(ISBLANK(OFFSET('9. METAS'!$U$20,INT((ROW()-14)/2),0)),"",OFFSET('9. METAS'!$U$20,INT((ROW()-14)/2),0)))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017" t="str">
        <f ca="1">IF(ISBLANK(OFFSET('9. METAS'!$L$20,INT((ROW()-13)/2),0)),"",OFFSET('9. METAS'!$L$20,INT((ROW()-13)/2),0))</f>
        <v/>
      </c>
      <c r="I473" s="1014"/>
      <c r="J473" s="255" t="str">
        <f ca="1">IF(MOD(ROW()-13,2)=0,IF(ISBLANK(OFFSET('11. SEGUIMIENTO 2026'!$N$14,INT((ROW()-13)/2),0)),"",OFFSET('11. SEGUIMIENTO 2026'!$N$14,INT((ROW()-13)/2),0)),IF(ISBLANK(OFFSET('9. METAS'!$R$20,INT((ROW()-14)/2),0)),"",OFFSET('9. METAS'!$R$20,INT((ROW()-14)/2),0)))</f>
        <v/>
      </c>
      <c r="K473" s="256" t="str">
        <f ca="1">IF(MOD(ROW()-13,2)=0,IF(ISBLANK(OFFSET('11. SEGUIMIENTO 2026'!$O$14,INT((ROW()-13)/2),0)),"",OFFSET('11. SEGUIMIENTO 2026'!$O$14,INT((ROW()-13)/2),0)),IF(ISBLANK(OFFSET('9. METAS'!$S$20,INT((ROW()-14)/2),0)),"",OFFSET('9. METAS'!$S$20,INT((ROW()-14)/2),0)))</f>
        <v/>
      </c>
      <c r="L473" s="256" t="str">
        <f ca="1">IF(MOD(ROW()-13,2)=0,IF(ISBLANK(OFFSET('11. SEGUIMIENTO 2026'!$P$14,INT((ROW()-13)/2),0)),"",OFFSET('11. SEGUIMIENTO 2026'!$P$14,INT((ROW()-13)/2),0)),IF(ISBLANK(OFFSET('9. METAS'!$T$20,INT((ROW()-14)/2),0)),"",OFFSET('9. METAS'!$T$20,INT((ROW()-14)/2),0)))</f>
        <v/>
      </c>
      <c r="M473" s="257" t="str">
        <f ca="1">IF(MOD(ROW()-13,2)=0,IF(ISBLANK(OFFSET('11. SEGUIMIENTO 2026'!$Q$14,INT((ROW()-13)/2),0)),"",OFFSET('11. SEGUIMIENTO 2026'!$Q$14,INT((ROW()-13)/2),0)),IF(ISBLANK(OFFSET('9. METAS'!$U$20,INT((ROW()-14)/2),0)),"",OFFSET('9. METAS'!$U$20,INT((ROW()-14)/2),0)))</f>
        <v/>
      </c>
      <c r="N473" s="1012" t="str">
        <f ca="1">IFERROR(J473/J474,"ND")</f>
        <v>ND</v>
      </c>
      <c r="O473" s="1008" t="str">
        <f ca="1">IFERROR(((J473+K473)/H473),"ND")</f>
        <v>ND</v>
      </c>
      <c r="P473" s="996"/>
    </row>
    <row r="474" spans="3:16" ht="15.75" thickBot="1">
      <c r="C474" s="1029"/>
      <c r="D474" s="1027"/>
      <c r="E474" s="1027"/>
      <c r="F474" s="1025"/>
      <c r="G474" s="1022"/>
      <c r="H474" s="1160"/>
      <c r="I474" s="1161"/>
      <c r="J474" s="258" t="str">
        <f ca="1">IF(MOD(ROW()-13,2)=0,IF(ISBLANK(OFFSET('11. SEGUIMIENTO 2026'!$N$14,INT((ROW()-13)/2),0)),"",OFFSET('11. SEGUIMIENTO 2026'!$N$14,INT((ROW()-13)/2),0)),IF(ISBLANK(OFFSET('9. METAS'!$R$20,INT((ROW()-14)/2),0)),"",OFFSET('9. METAS'!$R$20,INT((ROW()-14)/2),0)))</f>
        <v/>
      </c>
      <c r="K474" s="259" t="str">
        <f ca="1">IF(MOD(ROW()-13,2)=0,IF(ISBLANK(OFFSET('11. SEGUIMIENTO 2026'!$O$14,INT((ROW()-13)/2),0)),"",OFFSET('11. SEGUIMIENTO 2026'!$O$14,INT((ROW()-13)/2),0)),IF(ISBLANK(OFFSET('9. METAS'!$S$20,INT((ROW()-14)/2),0)),"",OFFSET('9. METAS'!$S$20,INT((ROW()-14)/2),0)))</f>
        <v/>
      </c>
      <c r="L474" s="259" t="str">
        <f ca="1">IF(MOD(ROW()-13,2)=0,IF(ISBLANK(OFFSET('11. SEGUIMIENTO 2026'!$P$14,INT((ROW()-13)/2),0)),"",OFFSET('11. SEGUIMIENTO 2026'!$P$14,INT((ROW()-13)/2),0)),IF(ISBLANK(OFFSET('9. METAS'!$T$20,INT((ROW()-14)/2),0)),"",OFFSET('9. METAS'!$T$20,INT((ROW()-14)/2),0)))</f>
        <v/>
      </c>
      <c r="M474" s="260" t="str">
        <f ca="1">IF(MOD(ROW()-13,2)=0,IF(ISBLANK(OFFSET('11. SEGUIMIENTO 2026'!$Q$14,INT((ROW()-13)/2),0)),"",OFFSET('11. SEGUIMIENTO 2026'!$Q$14,INT((ROW()-13)/2),0)),IF(ISBLANK(OFFSET('9. METAS'!$U$20,INT((ROW()-14)/2),0)),"",OFFSET('9. METAS'!$U$20,INT((ROW()-14)/2),0)))</f>
        <v/>
      </c>
      <c r="N474" s="1162"/>
      <c r="O474" s="1009"/>
      <c r="P474" s="1163"/>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BE128"/>
  <sheetViews>
    <sheetView showGridLines="0" topLeftCell="S36" zoomScale="70" zoomScaleNormal="70" workbookViewId="0">
      <selection activeCell="G27" sqref="G27:G28"/>
    </sheetView>
  </sheetViews>
  <sheetFormatPr baseColWidth="10" defaultColWidth="9.125" defaultRowHeight="12.75"/>
  <cols>
    <col min="1" max="1" width="3.625" style="266" customWidth="1"/>
    <col min="2" max="2" width="25.375" style="266" customWidth="1"/>
    <col min="3" max="3" width="3.75" style="266" customWidth="1"/>
    <col min="4" max="6" width="11.125" style="266" customWidth="1"/>
    <col min="7" max="7" width="66.375" style="266" customWidth="1"/>
    <col min="8" max="16" width="11.125" style="266" customWidth="1"/>
    <col min="17" max="17" width="28.25" style="266" customWidth="1"/>
    <col min="18" max="33" width="11.125" style="266" customWidth="1"/>
    <col min="34" max="16384" width="9.125" style="266"/>
  </cols>
  <sheetData>
    <row r="1" spans="1:56" ht="13.5" customHeight="1">
      <c r="B1" s="267"/>
      <c r="C1" s="268"/>
      <c r="D1" s="269"/>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row>
    <row r="2" spans="1:56" ht="103.5" customHeight="1">
      <c r="A2" s="792" t="s">
        <v>208</v>
      </c>
      <c r="B2" s="792"/>
      <c r="C2" s="792"/>
      <c r="D2" s="792"/>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792"/>
      <c r="AL2" s="792"/>
      <c r="AM2" s="792"/>
      <c r="AN2" s="792"/>
      <c r="AO2" s="792"/>
      <c r="AP2" s="792"/>
      <c r="AQ2" s="270"/>
      <c r="AR2" s="270"/>
      <c r="AS2" s="793" t="s">
        <v>214</v>
      </c>
      <c r="AT2" s="793"/>
      <c r="AU2" s="793"/>
      <c r="AV2" s="793"/>
      <c r="AW2" s="793"/>
      <c r="AX2" s="793"/>
      <c r="AY2" s="793"/>
      <c r="AZ2" s="793"/>
      <c r="BA2" s="793"/>
      <c r="BB2" s="793"/>
      <c r="BC2" s="793"/>
      <c r="BD2" s="793"/>
    </row>
    <row r="3" spans="1:56" ht="13.5" customHeight="1">
      <c r="B3" s="268"/>
      <c r="C3" s="268"/>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S3" s="793"/>
      <c r="AT3" s="793"/>
      <c r="AU3" s="793"/>
      <c r="AV3" s="793"/>
      <c r="AW3" s="793"/>
      <c r="AX3" s="793"/>
      <c r="AY3" s="793"/>
      <c r="AZ3" s="793"/>
      <c r="BA3" s="793"/>
      <c r="BB3" s="793"/>
      <c r="BC3" s="793"/>
      <c r="BD3" s="793"/>
    </row>
    <row r="4" spans="1:56" ht="24.95" customHeight="1">
      <c r="B4" s="268"/>
      <c r="C4" s="268"/>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S4" s="793"/>
      <c r="AT4" s="793"/>
      <c r="AU4" s="793"/>
      <c r="AV4" s="793"/>
      <c r="AW4" s="793"/>
      <c r="AX4" s="793"/>
      <c r="AY4" s="793"/>
      <c r="AZ4" s="793"/>
      <c r="BA4" s="793"/>
      <c r="BB4" s="793"/>
      <c r="BC4" s="793"/>
      <c r="BD4" s="793"/>
    </row>
    <row r="5" spans="1:56" s="271" customFormat="1" ht="20.25">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S5" s="793"/>
      <c r="AT5" s="793"/>
      <c r="AU5" s="793"/>
      <c r="AV5" s="793"/>
      <c r="AW5" s="793"/>
      <c r="AX5" s="793"/>
      <c r="AY5" s="793"/>
      <c r="AZ5" s="793"/>
      <c r="BA5" s="793"/>
      <c r="BB5" s="793"/>
      <c r="BC5" s="793"/>
      <c r="BD5" s="793"/>
    </row>
    <row r="6" spans="1:56" s="271" customFormat="1" ht="20.25">
      <c r="B6" s="815" t="s">
        <v>210</v>
      </c>
      <c r="C6" s="272"/>
      <c r="D6" s="272"/>
      <c r="E6" s="272"/>
      <c r="F6" s="272"/>
      <c r="G6" s="272"/>
      <c r="H6" s="272"/>
      <c r="I6" s="272"/>
      <c r="J6" s="272"/>
      <c r="K6" s="272"/>
      <c r="L6" s="272"/>
      <c r="M6" s="272"/>
      <c r="N6" s="272"/>
      <c r="O6" s="272"/>
      <c r="P6" s="272"/>
      <c r="Q6" s="272"/>
      <c r="R6" s="272"/>
      <c r="T6" s="272"/>
      <c r="U6" s="272"/>
      <c r="V6" s="272"/>
      <c r="W6" s="272"/>
      <c r="X6" s="272"/>
      <c r="Y6" s="272"/>
      <c r="Z6" s="272"/>
      <c r="AA6" s="272"/>
      <c r="AB6" s="272"/>
      <c r="AC6" s="272"/>
      <c r="AD6" s="272"/>
      <c r="AE6" s="272"/>
      <c r="AF6" s="272"/>
      <c r="AG6" s="272"/>
      <c r="AS6" s="793"/>
      <c r="AT6" s="793"/>
      <c r="AU6" s="793"/>
      <c r="AV6" s="793"/>
      <c r="AW6" s="793"/>
      <c r="AX6" s="793"/>
      <c r="AY6" s="793"/>
      <c r="AZ6" s="793"/>
      <c r="BA6" s="793"/>
      <c r="BB6" s="793"/>
      <c r="BC6" s="793"/>
      <c r="BD6" s="793"/>
    </row>
    <row r="7" spans="1:56" s="271" customFormat="1" ht="20.25">
      <c r="B7" s="815"/>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S7" s="793"/>
      <c r="AT7" s="793"/>
      <c r="AU7" s="793"/>
      <c r="AV7" s="793"/>
      <c r="AW7" s="793"/>
      <c r="AX7" s="793"/>
      <c r="AY7" s="793"/>
      <c r="AZ7" s="793"/>
      <c r="BA7" s="793"/>
      <c r="BB7" s="793"/>
      <c r="BC7" s="793"/>
      <c r="BD7" s="793"/>
    </row>
    <row r="8" spans="1:56" s="271" customFormat="1" ht="21" thickBot="1">
      <c r="B8" s="815"/>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S8" s="793"/>
      <c r="AT8" s="793"/>
      <c r="AU8" s="793"/>
      <c r="AV8" s="793"/>
      <c r="AW8" s="793"/>
      <c r="AX8" s="793"/>
      <c r="AY8" s="793"/>
      <c r="AZ8" s="793"/>
      <c r="BA8" s="793"/>
      <c r="BB8" s="793"/>
      <c r="BC8" s="793"/>
      <c r="BD8" s="793"/>
    </row>
    <row r="9" spans="1:56" s="271" customFormat="1" ht="21" customHeight="1">
      <c r="B9" s="293"/>
      <c r="C9" s="272"/>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4"/>
      <c r="AI9" s="274"/>
      <c r="AJ9" s="274"/>
      <c r="AK9" s="274"/>
      <c r="AL9" s="274"/>
      <c r="AM9" s="274"/>
      <c r="AN9" s="274"/>
      <c r="AO9" s="274"/>
      <c r="AP9" s="274"/>
      <c r="AQ9" s="274"/>
      <c r="AR9" s="274"/>
      <c r="AS9" s="794" t="s">
        <v>215</v>
      </c>
      <c r="AT9" s="794"/>
      <c r="AU9" s="794"/>
      <c r="AV9" s="794"/>
      <c r="AW9" s="794"/>
      <c r="AX9" s="794"/>
      <c r="AY9" s="794"/>
      <c r="AZ9" s="794"/>
      <c r="BA9" s="794"/>
      <c r="BB9" s="794"/>
      <c r="BC9" s="794"/>
      <c r="BD9" s="794"/>
    </row>
    <row r="10" spans="1:56" s="271" customFormat="1" ht="20.25">
      <c r="B10" s="293"/>
      <c r="C10" s="272"/>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4"/>
      <c r="AI10" s="274"/>
      <c r="AJ10" s="274"/>
      <c r="AK10" s="274"/>
      <c r="AL10" s="274"/>
      <c r="AM10" s="274"/>
      <c r="AN10" s="274"/>
      <c r="AO10" s="274"/>
      <c r="AP10" s="274"/>
      <c r="AQ10" s="274"/>
      <c r="AR10" s="274"/>
      <c r="AS10" s="793"/>
      <c r="AT10" s="793"/>
      <c r="AU10" s="793"/>
      <c r="AV10" s="793"/>
      <c r="AW10" s="793"/>
      <c r="AX10" s="793"/>
      <c r="AY10" s="793"/>
      <c r="AZ10" s="793"/>
      <c r="BA10" s="793"/>
      <c r="BB10" s="793"/>
      <c r="BC10" s="793"/>
      <c r="BD10" s="793"/>
    </row>
    <row r="11" spans="1:56" s="271" customFormat="1" ht="20.25">
      <c r="B11" s="815" t="s">
        <v>209</v>
      </c>
      <c r="C11" s="272"/>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4"/>
      <c r="AI11" s="274"/>
      <c r="AJ11" s="274"/>
      <c r="AK11" s="274"/>
      <c r="AL11" s="274"/>
      <c r="AM11" s="274"/>
      <c r="AN11" s="274"/>
      <c r="AO11" s="274"/>
      <c r="AP11" s="274"/>
      <c r="AQ11" s="274"/>
      <c r="AR11" s="274"/>
      <c r="AS11" s="793"/>
      <c r="AT11" s="793"/>
      <c r="AU11" s="793"/>
      <c r="AV11" s="793"/>
      <c r="AW11" s="793"/>
      <c r="AX11" s="793"/>
      <c r="AY11" s="793"/>
      <c r="AZ11" s="793"/>
      <c r="BA11" s="793"/>
      <c r="BB11" s="793"/>
      <c r="BC11" s="793"/>
      <c r="BD11" s="793"/>
    </row>
    <row r="12" spans="1:56" s="271" customFormat="1" ht="20.25">
      <c r="B12" s="815"/>
      <c r="C12" s="272"/>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4"/>
      <c r="AI12" s="274"/>
      <c r="AJ12" s="274"/>
      <c r="AK12" s="274"/>
      <c r="AL12" s="274"/>
      <c r="AM12" s="274"/>
      <c r="AN12" s="274"/>
      <c r="AO12" s="274"/>
      <c r="AP12" s="274"/>
      <c r="AQ12" s="274"/>
      <c r="AR12" s="274"/>
      <c r="AS12" s="793"/>
      <c r="AT12" s="793"/>
      <c r="AU12" s="793"/>
      <c r="AV12" s="793"/>
      <c r="AW12" s="793"/>
      <c r="AX12" s="793"/>
      <c r="AY12" s="793"/>
      <c r="AZ12" s="793"/>
      <c r="BA12" s="793"/>
      <c r="BB12" s="793"/>
      <c r="BC12" s="793"/>
      <c r="BD12" s="793"/>
    </row>
    <row r="13" spans="1:56" s="271" customFormat="1" ht="21" customHeight="1">
      <c r="B13" s="815"/>
      <c r="C13" s="272"/>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4"/>
      <c r="AI13" s="274"/>
      <c r="AJ13" s="274"/>
      <c r="AK13" s="274"/>
      <c r="AL13" s="274"/>
      <c r="AM13" s="274"/>
      <c r="AN13" s="274"/>
      <c r="AO13" s="274"/>
      <c r="AP13" s="274"/>
      <c r="AQ13" s="274"/>
      <c r="AR13" s="274"/>
      <c r="AS13" s="793"/>
      <c r="AT13" s="793"/>
      <c r="AU13" s="793"/>
      <c r="AV13" s="793"/>
      <c r="AW13" s="793"/>
      <c r="AX13" s="793"/>
      <c r="AY13" s="793"/>
      <c r="AZ13" s="793"/>
      <c r="BA13" s="793"/>
      <c r="BB13" s="793"/>
      <c r="BC13" s="793"/>
      <c r="BD13" s="793"/>
    </row>
    <row r="14" spans="1:56" s="271" customFormat="1" ht="20.25">
      <c r="B14" s="815"/>
      <c r="C14" s="272"/>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4"/>
      <c r="AI14" s="274"/>
      <c r="AJ14" s="274"/>
      <c r="AK14" s="274"/>
      <c r="AL14" s="274"/>
      <c r="AM14" s="274"/>
      <c r="AN14" s="274"/>
      <c r="AO14" s="274"/>
      <c r="AP14" s="274"/>
      <c r="AQ14" s="274"/>
      <c r="AR14" s="274"/>
      <c r="AS14" s="793"/>
      <c r="AT14" s="793"/>
      <c r="AU14" s="793"/>
      <c r="AV14" s="793"/>
      <c r="AW14" s="793"/>
      <c r="AX14" s="793"/>
      <c r="AY14" s="793"/>
      <c r="AZ14" s="793"/>
      <c r="BA14" s="793"/>
      <c r="BB14" s="793"/>
      <c r="BC14" s="793"/>
      <c r="BD14" s="793"/>
    </row>
    <row r="15" spans="1:56" s="271" customFormat="1" ht="20.25">
      <c r="B15" s="815"/>
      <c r="C15" s="272"/>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4"/>
      <c r="AI15" s="274"/>
      <c r="AJ15" s="274"/>
      <c r="AK15" s="274"/>
      <c r="AL15" s="274"/>
      <c r="AM15" s="274"/>
      <c r="AN15" s="274"/>
      <c r="AO15" s="274"/>
      <c r="AP15" s="274"/>
      <c r="AQ15" s="274"/>
      <c r="AR15" s="274"/>
      <c r="AS15" s="793"/>
      <c r="AT15" s="793"/>
      <c r="AU15" s="793"/>
      <c r="AV15" s="793"/>
      <c r="AW15" s="793"/>
      <c r="AX15" s="793"/>
      <c r="AY15" s="793"/>
      <c r="AZ15" s="793"/>
      <c r="BA15" s="793"/>
      <c r="BB15" s="793"/>
      <c r="BC15" s="793"/>
      <c r="BD15" s="793"/>
    </row>
    <row r="16" spans="1:56" s="271" customFormat="1" ht="20.25">
      <c r="B16" s="815"/>
      <c r="C16" s="272"/>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4"/>
      <c r="AI16" s="274"/>
      <c r="AJ16" s="274"/>
      <c r="AK16" s="274"/>
      <c r="AL16" s="274"/>
      <c r="AM16" s="274"/>
      <c r="AN16" s="274"/>
      <c r="AO16" s="274"/>
      <c r="AP16" s="274"/>
      <c r="AQ16" s="274"/>
      <c r="AR16" s="274"/>
      <c r="AS16" s="793"/>
      <c r="AT16" s="793"/>
      <c r="AU16" s="793"/>
      <c r="AV16" s="793"/>
      <c r="AW16" s="793"/>
      <c r="AX16" s="793"/>
      <c r="AY16" s="793"/>
      <c r="AZ16" s="793"/>
      <c r="BA16" s="793"/>
      <c r="BB16" s="793"/>
      <c r="BC16" s="793"/>
      <c r="BD16" s="793"/>
    </row>
    <row r="17" spans="2:57" s="271" customFormat="1" ht="20.25">
      <c r="B17" s="815"/>
      <c r="C17" s="272"/>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4"/>
      <c r="AI17" s="274"/>
      <c r="AJ17" s="274"/>
      <c r="AK17" s="274"/>
      <c r="AL17" s="274"/>
      <c r="AM17" s="274"/>
      <c r="AN17" s="274"/>
      <c r="AO17" s="274"/>
      <c r="AP17" s="274"/>
      <c r="AQ17" s="274"/>
      <c r="AR17" s="274"/>
      <c r="AS17" s="793"/>
      <c r="AT17" s="793"/>
      <c r="AU17" s="793"/>
      <c r="AV17" s="793"/>
      <c r="AW17" s="793"/>
      <c r="AX17" s="793"/>
      <c r="AY17" s="793"/>
      <c r="AZ17" s="793"/>
      <c r="BA17" s="793"/>
      <c r="BB17" s="793"/>
      <c r="BC17" s="793"/>
      <c r="BD17" s="793"/>
    </row>
    <row r="18" spans="2:57" ht="13.5" customHeight="1">
      <c r="B18" s="815"/>
      <c r="AS18" s="793"/>
      <c r="AT18" s="793"/>
      <c r="AU18" s="793"/>
      <c r="AV18" s="793"/>
      <c r="AW18" s="793"/>
      <c r="AX18" s="793"/>
      <c r="AY18" s="793"/>
      <c r="AZ18" s="793"/>
      <c r="BA18" s="793"/>
      <c r="BB18" s="793"/>
      <c r="BC18" s="793"/>
      <c r="BD18" s="793"/>
    </row>
    <row r="19" spans="2:57" ht="13.5" customHeight="1">
      <c r="B19" s="815"/>
      <c r="D19" s="275"/>
      <c r="E19" s="276"/>
      <c r="G19" s="275"/>
      <c r="H19" s="276"/>
      <c r="J19" s="275"/>
      <c r="K19" s="276"/>
      <c r="M19" s="275"/>
      <c r="N19" s="276"/>
      <c r="AS19" s="793"/>
      <c r="AT19" s="793"/>
      <c r="AU19" s="793"/>
      <c r="AV19" s="793"/>
      <c r="AW19" s="793"/>
      <c r="AX19" s="793"/>
      <c r="AY19" s="793"/>
      <c r="AZ19" s="793"/>
      <c r="BA19" s="793"/>
      <c r="BB19" s="793"/>
      <c r="BC19" s="793"/>
      <c r="BD19" s="793"/>
    </row>
    <row r="20" spans="2:57" ht="13.5" customHeight="1">
      <c r="B20" s="815"/>
      <c r="D20" s="276"/>
      <c r="E20" s="276"/>
      <c r="G20" s="276"/>
      <c r="H20" s="276"/>
      <c r="J20" s="276"/>
      <c r="K20" s="276"/>
      <c r="M20" s="276"/>
      <c r="N20" s="276"/>
      <c r="AS20" s="793"/>
      <c r="AT20" s="793"/>
      <c r="AU20" s="793"/>
      <c r="AV20" s="793"/>
      <c r="AW20" s="793"/>
      <c r="AX20" s="793"/>
      <c r="AY20" s="793"/>
      <c r="AZ20" s="793"/>
      <c r="BA20" s="793"/>
      <c r="BB20" s="793"/>
      <c r="BC20" s="793"/>
      <c r="BD20" s="793"/>
    </row>
    <row r="21" spans="2:57" ht="13.5" customHeight="1">
      <c r="B21" s="815"/>
      <c r="D21" s="276"/>
      <c r="E21" s="276"/>
      <c r="G21" s="276"/>
      <c r="H21" s="276"/>
      <c r="J21" s="276"/>
      <c r="K21" s="276"/>
      <c r="M21" s="276"/>
      <c r="N21" s="276"/>
      <c r="AS21" s="793"/>
      <c r="AT21" s="793"/>
      <c r="AU21" s="793"/>
      <c r="AV21" s="793"/>
      <c r="AW21" s="793"/>
      <c r="AX21" s="793"/>
      <c r="AY21" s="793"/>
      <c r="AZ21" s="793"/>
      <c r="BA21" s="793"/>
      <c r="BB21" s="793"/>
      <c r="BC21" s="793"/>
      <c r="BD21" s="793"/>
    </row>
    <row r="22" spans="2:57" ht="13.5" customHeight="1">
      <c r="B22" s="815"/>
      <c r="D22" s="276"/>
      <c r="E22" s="276"/>
      <c r="G22" s="276"/>
      <c r="H22" s="276"/>
      <c r="J22" s="276"/>
      <c r="K22" s="276"/>
      <c r="M22" s="276"/>
      <c r="N22" s="276"/>
      <c r="AS22" s="793"/>
      <c r="AT22" s="793"/>
      <c r="AU22" s="793"/>
      <c r="AV22" s="793"/>
      <c r="AW22" s="793"/>
      <c r="AX22" s="793"/>
      <c r="AY22" s="793"/>
      <c r="AZ22" s="793"/>
      <c r="BA22" s="793"/>
      <c r="BB22" s="793"/>
      <c r="BC22" s="793"/>
      <c r="BD22" s="793"/>
    </row>
    <row r="23" spans="2:57" ht="13.5" customHeight="1">
      <c r="B23" s="815"/>
      <c r="D23" s="276"/>
      <c r="E23" s="276"/>
      <c r="G23" s="276"/>
      <c r="H23" s="276"/>
      <c r="J23" s="276"/>
      <c r="K23" s="276"/>
      <c r="M23" s="276"/>
      <c r="N23" s="276"/>
      <c r="AS23" s="793"/>
      <c r="AT23" s="793"/>
      <c r="AU23" s="793"/>
      <c r="AV23" s="793"/>
      <c r="AW23" s="793"/>
      <c r="AX23" s="793"/>
      <c r="AY23" s="793"/>
      <c r="AZ23" s="793"/>
      <c r="BA23" s="793"/>
      <c r="BB23" s="793"/>
      <c r="BC23" s="793"/>
      <c r="BD23" s="793"/>
    </row>
    <row r="24" spans="2:57" ht="13.5" customHeight="1">
      <c r="B24" s="815"/>
      <c r="AS24" s="793"/>
      <c r="AT24" s="793"/>
      <c r="AU24" s="793"/>
      <c r="AV24" s="793"/>
      <c r="AW24" s="793"/>
      <c r="AX24" s="793"/>
      <c r="AY24" s="793"/>
      <c r="AZ24" s="793"/>
      <c r="BA24" s="793"/>
      <c r="BB24" s="793"/>
      <c r="BC24" s="793"/>
      <c r="BD24" s="793"/>
    </row>
    <row r="25" spans="2:57" ht="13.5" customHeight="1">
      <c r="B25" s="815"/>
      <c r="D25" s="275"/>
      <c r="E25" s="276"/>
      <c r="G25" s="277"/>
      <c r="H25" s="276"/>
      <c r="J25" s="276"/>
      <c r="K25" s="276"/>
      <c r="M25" s="275"/>
      <c r="N25" s="276"/>
      <c r="AS25" s="793"/>
      <c r="AT25" s="793"/>
      <c r="AU25" s="793"/>
      <c r="AV25" s="793"/>
      <c r="AW25" s="793"/>
      <c r="AX25" s="793"/>
      <c r="AY25" s="793"/>
      <c r="AZ25" s="793"/>
      <c r="BA25" s="793"/>
      <c r="BB25" s="793"/>
      <c r="BC25" s="793"/>
      <c r="BD25" s="793"/>
    </row>
    <row r="26" spans="2:57" ht="13.5" customHeight="1">
      <c r="B26" s="815"/>
      <c r="D26" s="276"/>
      <c r="E26" s="278"/>
      <c r="F26" s="278"/>
      <c r="G26" s="279"/>
      <c r="H26" s="279"/>
      <c r="I26" s="279"/>
      <c r="J26" s="278"/>
      <c r="K26" s="279"/>
      <c r="L26" s="278"/>
      <c r="M26" s="280"/>
      <c r="N26" s="280"/>
      <c r="AS26" s="793"/>
      <c r="AT26" s="793"/>
      <c r="AU26" s="793"/>
      <c r="AV26" s="793"/>
      <c r="AW26" s="793"/>
      <c r="AX26" s="793"/>
      <c r="AY26" s="793"/>
      <c r="AZ26" s="793"/>
      <c r="BA26" s="793"/>
      <c r="BB26" s="793"/>
      <c r="BC26" s="793"/>
      <c r="BD26" s="793"/>
    </row>
    <row r="27" spans="2:57" ht="13.5" customHeight="1">
      <c r="B27" s="815"/>
      <c r="D27" s="276"/>
      <c r="E27" s="278"/>
      <c r="F27" s="278"/>
      <c r="G27" s="281"/>
      <c r="H27" s="279"/>
      <c r="I27" s="279"/>
      <c r="J27" s="278"/>
      <c r="K27" s="279"/>
      <c r="L27" s="278"/>
      <c r="M27" s="280"/>
      <c r="N27" s="280"/>
      <c r="AS27" s="793"/>
      <c r="AT27" s="793"/>
      <c r="AU27" s="793"/>
      <c r="AV27" s="793"/>
      <c r="AW27" s="793"/>
      <c r="AX27" s="793"/>
      <c r="AY27" s="793"/>
      <c r="AZ27" s="793"/>
      <c r="BA27" s="793"/>
      <c r="BB27" s="793"/>
      <c r="BC27" s="793"/>
      <c r="BD27" s="793"/>
    </row>
    <row r="28" spans="2:57" ht="21" customHeight="1">
      <c r="B28" s="273"/>
      <c r="D28" s="276"/>
      <c r="E28" s="283"/>
      <c r="F28" s="283"/>
      <c r="G28" s="279"/>
      <c r="H28" s="279"/>
      <c r="I28" s="279"/>
      <c r="J28" s="278"/>
      <c r="K28" s="279"/>
      <c r="L28" s="278"/>
      <c r="M28" s="280"/>
      <c r="N28" s="280"/>
      <c r="AS28" s="793"/>
      <c r="AT28" s="793"/>
      <c r="AU28" s="793"/>
      <c r="AV28" s="793"/>
      <c r="AW28" s="793"/>
      <c r="AX28" s="793"/>
      <c r="AY28" s="793"/>
      <c r="AZ28" s="793"/>
      <c r="BA28" s="793"/>
      <c r="BB28" s="793"/>
      <c r="BC28" s="793"/>
      <c r="BD28" s="793"/>
    </row>
    <row r="29" spans="2:57" ht="20.25">
      <c r="B29" s="273"/>
      <c r="D29" s="276"/>
      <c r="E29" s="283"/>
      <c r="F29" s="283"/>
      <c r="G29" s="279"/>
      <c r="H29" s="279"/>
      <c r="I29" s="279"/>
      <c r="J29" s="278"/>
      <c r="K29" s="279"/>
      <c r="L29" s="278"/>
      <c r="M29" s="280"/>
      <c r="N29" s="280"/>
      <c r="AS29" s="793"/>
      <c r="AT29" s="793"/>
      <c r="AU29" s="793"/>
      <c r="AV29" s="793"/>
      <c r="AW29" s="793"/>
      <c r="AX29" s="793"/>
      <c r="AY29" s="793"/>
      <c r="AZ29" s="793"/>
      <c r="BA29" s="793"/>
      <c r="BB29" s="793"/>
      <c r="BC29" s="793"/>
      <c r="BD29" s="793"/>
    </row>
    <row r="30" spans="2:57" ht="20.25">
      <c r="B30" s="273"/>
      <c r="D30" s="276"/>
      <c r="E30" s="283"/>
      <c r="F30" s="283"/>
      <c r="G30" s="279"/>
      <c r="H30" s="279"/>
      <c r="I30" s="279"/>
      <c r="J30" s="278"/>
      <c r="K30" s="279"/>
      <c r="L30" s="278"/>
      <c r="M30" s="280"/>
      <c r="N30" s="280"/>
      <c r="AS30" s="793"/>
      <c r="AT30" s="793"/>
      <c r="AU30" s="793"/>
      <c r="AV30" s="793"/>
      <c r="AW30" s="793"/>
      <c r="AX30" s="793"/>
      <c r="AY30" s="793"/>
      <c r="AZ30" s="793"/>
      <c r="BA30" s="793"/>
      <c r="BB30" s="793"/>
      <c r="BC30" s="793"/>
      <c r="BD30" s="793"/>
    </row>
    <row r="31" spans="2:57" ht="20.25">
      <c r="B31" s="273"/>
      <c r="D31" s="276"/>
      <c r="E31" s="278"/>
      <c r="F31" s="278"/>
      <c r="G31" s="284"/>
      <c r="H31" s="279"/>
      <c r="I31" s="279"/>
      <c r="J31" s="279"/>
      <c r="K31" s="279"/>
      <c r="L31" s="284"/>
      <c r="M31" s="285"/>
      <c r="N31" s="280"/>
      <c r="AS31" s="282"/>
      <c r="AT31" s="282"/>
      <c r="AU31" s="282"/>
      <c r="AV31" s="282"/>
      <c r="AW31" s="282"/>
      <c r="AX31" s="282"/>
      <c r="AY31" s="282"/>
      <c r="AZ31" s="282"/>
      <c r="BA31" s="282"/>
      <c r="BB31" s="282"/>
      <c r="BC31" s="282"/>
      <c r="BD31" s="282"/>
    </row>
    <row r="32" spans="2:57" ht="21" thickBot="1">
      <c r="B32" s="286"/>
      <c r="AS32" s="793" t="s">
        <v>216</v>
      </c>
      <c r="AT32" s="793"/>
      <c r="AU32" s="793"/>
      <c r="AV32" s="793"/>
      <c r="AW32" s="793"/>
      <c r="AX32" s="793"/>
      <c r="AY32" s="793"/>
      <c r="AZ32" s="793"/>
      <c r="BA32" s="793"/>
      <c r="BB32" s="793"/>
      <c r="BC32" s="793"/>
      <c r="BD32" s="793"/>
      <c r="BE32" s="793"/>
    </row>
    <row r="33" spans="2:57" ht="18.75" customHeight="1">
      <c r="B33" s="799" t="s">
        <v>211</v>
      </c>
      <c r="D33" s="802"/>
      <c r="E33" s="803"/>
      <c r="F33" s="803"/>
      <c r="G33" s="803"/>
      <c r="H33" s="803"/>
      <c r="I33" s="803"/>
      <c r="J33" s="803"/>
      <c r="K33" s="803"/>
      <c r="L33" s="803"/>
      <c r="M33" s="803"/>
      <c r="N33" s="803"/>
      <c r="O33" s="803"/>
      <c r="P33" s="803"/>
      <c r="Q33" s="803"/>
      <c r="R33" s="803"/>
      <c r="S33" s="803"/>
      <c r="T33" s="803"/>
      <c r="U33" s="803"/>
      <c r="V33" s="803"/>
      <c r="W33" s="803"/>
      <c r="X33" s="803"/>
      <c r="Y33" s="803"/>
      <c r="Z33" s="803"/>
      <c r="AA33" s="803"/>
      <c r="AB33" s="803"/>
      <c r="AC33" s="803"/>
      <c r="AD33" s="803"/>
      <c r="AE33" s="803"/>
      <c r="AF33" s="803"/>
      <c r="AG33" s="803"/>
      <c r="AH33" s="803"/>
      <c r="AI33" s="803"/>
      <c r="AJ33" s="803"/>
      <c r="AK33" s="803"/>
      <c r="AL33" s="803"/>
      <c r="AM33" s="803"/>
      <c r="AN33" s="803"/>
      <c r="AO33" s="803"/>
      <c r="AP33" s="804"/>
      <c r="AQ33" s="287"/>
      <c r="AR33" s="287"/>
      <c r="AS33" s="793"/>
      <c r="AT33" s="793"/>
      <c r="AU33" s="793"/>
      <c r="AV33" s="793"/>
      <c r="AW33" s="793"/>
      <c r="AX33" s="793"/>
      <c r="AY33" s="793"/>
      <c r="AZ33" s="793"/>
      <c r="BA33" s="793"/>
      <c r="BB33" s="793"/>
      <c r="BC33" s="793"/>
      <c r="BD33" s="793"/>
      <c r="BE33" s="793"/>
    </row>
    <row r="34" spans="2:57" ht="18.75" customHeight="1">
      <c r="B34" s="800"/>
      <c r="D34" s="805"/>
      <c r="E34" s="806"/>
      <c r="F34" s="806"/>
      <c r="G34" s="806"/>
      <c r="H34" s="806"/>
      <c r="I34" s="806"/>
      <c r="J34" s="806"/>
      <c r="K34" s="806"/>
      <c r="L34" s="806"/>
      <c r="M34" s="806"/>
      <c r="N34" s="806"/>
      <c r="O34" s="806"/>
      <c r="P34" s="806"/>
      <c r="Q34" s="806"/>
      <c r="R34" s="806"/>
      <c r="S34" s="806"/>
      <c r="T34" s="806"/>
      <c r="U34" s="806"/>
      <c r="V34" s="806"/>
      <c r="W34" s="806"/>
      <c r="X34" s="806"/>
      <c r="Y34" s="806"/>
      <c r="Z34" s="806"/>
      <c r="AA34" s="806"/>
      <c r="AB34" s="806"/>
      <c r="AC34" s="806"/>
      <c r="AD34" s="806"/>
      <c r="AE34" s="806"/>
      <c r="AF34" s="806"/>
      <c r="AG34" s="806"/>
      <c r="AH34" s="806"/>
      <c r="AI34" s="806"/>
      <c r="AJ34" s="806"/>
      <c r="AK34" s="806"/>
      <c r="AL34" s="806"/>
      <c r="AM34" s="806"/>
      <c r="AN34" s="806"/>
      <c r="AO34" s="806"/>
      <c r="AP34" s="807"/>
      <c r="AQ34" s="287"/>
      <c r="AR34" s="287"/>
      <c r="AS34" s="793"/>
      <c r="AT34" s="793"/>
      <c r="AU34" s="793"/>
      <c r="AV34" s="793"/>
      <c r="AW34" s="793"/>
      <c r="AX34" s="793"/>
      <c r="AY34" s="793"/>
      <c r="AZ34" s="793"/>
      <c r="BA34" s="793"/>
      <c r="BB34" s="793"/>
      <c r="BC34" s="793"/>
      <c r="BD34" s="793"/>
      <c r="BE34" s="793"/>
    </row>
    <row r="35" spans="2:57" ht="18.75" customHeight="1">
      <c r="B35" s="800"/>
      <c r="D35" s="805"/>
      <c r="E35" s="806"/>
      <c r="F35" s="806"/>
      <c r="G35" s="806"/>
      <c r="H35" s="806"/>
      <c r="I35" s="806"/>
      <c r="J35" s="806"/>
      <c r="K35" s="806"/>
      <c r="L35" s="806"/>
      <c r="M35" s="806"/>
      <c r="N35" s="806"/>
      <c r="O35" s="806"/>
      <c r="P35" s="806"/>
      <c r="Q35" s="806"/>
      <c r="R35" s="806"/>
      <c r="S35" s="806"/>
      <c r="T35" s="806"/>
      <c r="U35" s="806"/>
      <c r="V35" s="806"/>
      <c r="W35" s="806"/>
      <c r="X35" s="806"/>
      <c r="Y35" s="806"/>
      <c r="Z35" s="806"/>
      <c r="AA35" s="806"/>
      <c r="AB35" s="806"/>
      <c r="AC35" s="806"/>
      <c r="AD35" s="806"/>
      <c r="AE35" s="806"/>
      <c r="AF35" s="806"/>
      <c r="AG35" s="806"/>
      <c r="AH35" s="806"/>
      <c r="AI35" s="806"/>
      <c r="AJ35" s="806"/>
      <c r="AK35" s="806"/>
      <c r="AL35" s="806"/>
      <c r="AM35" s="806"/>
      <c r="AN35" s="806"/>
      <c r="AO35" s="806"/>
      <c r="AP35" s="807"/>
      <c r="AQ35" s="287"/>
      <c r="AR35" s="287"/>
      <c r="AS35" s="793"/>
      <c r="AT35" s="793"/>
      <c r="AU35" s="793"/>
      <c r="AV35" s="793"/>
      <c r="AW35" s="793"/>
      <c r="AX35" s="793"/>
      <c r="AY35" s="793"/>
      <c r="AZ35" s="793"/>
      <c r="BA35" s="793"/>
      <c r="BB35" s="793"/>
      <c r="BC35" s="793"/>
      <c r="BD35" s="793"/>
      <c r="BE35" s="793"/>
    </row>
    <row r="36" spans="2:57" ht="18.75" customHeight="1">
      <c r="B36" s="800"/>
      <c r="D36" s="805"/>
      <c r="E36" s="806"/>
      <c r="F36" s="806"/>
      <c r="G36" s="806"/>
      <c r="H36" s="806"/>
      <c r="I36" s="806"/>
      <c r="J36" s="806"/>
      <c r="K36" s="806"/>
      <c r="L36" s="806"/>
      <c r="M36" s="806"/>
      <c r="N36" s="806"/>
      <c r="O36" s="806"/>
      <c r="P36" s="806"/>
      <c r="Q36" s="806"/>
      <c r="R36" s="806"/>
      <c r="S36" s="806"/>
      <c r="T36" s="806"/>
      <c r="U36" s="806"/>
      <c r="V36" s="806"/>
      <c r="W36" s="806"/>
      <c r="X36" s="806"/>
      <c r="Y36" s="806"/>
      <c r="Z36" s="806"/>
      <c r="AA36" s="806"/>
      <c r="AB36" s="806"/>
      <c r="AC36" s="806"/>
      <c r="AD36" s="806"/>
      <c r="AE36" s="806"/>
      <c r="AF36" s="806"/>
      <c r="AG36" s="806"/>
      <c r="AH36" s="806"/>
      <c r="AI36" s="806"/>
      <c r="AJ36" s="806"/>
      <c r="AK36" s="806"/>
      <c r="AL36" s="806"/>
      <c r="AM36" s="806"/>
      <c r="AN36" s="806"/>
      <c r="AO36" s="806"/>
      <c r="AP36" s="807"/>
      <c r="AQ36" s="287"/>
      <c r="AR36" s="287"/>
      <c r="AS36" s="793"/>
      <c r="AT36" s="793"/>
      <c r="AU36" s="793"/>
      <c r="AV36" s="793"/>
      <c r="AW36" s="793"/>
      <c r="AX36" s="793"/>
      <c r="AY36" s="793"/>
      <c r="AZ36" s="793"/>
      <c r="BA36" s="793"/>
      <c r="BB36" s="793"/>
      <c r="BC36" s="793"/>
      <c r="BD36" s="793"/>
      <c r="BE36" s="793"/>
    </row>
    <row r="37" spans="2:57" ht="18.75" customHeight="1">
      <c r="B37" s="800"/>
      <c r="D37" s="805"/>
      <c r="E37" s="806"/>
      <c r="F37" s="806"/>
      <c r="G37" s="806"/>
      <c r="H37" s="806"/>
      <c r="I37" s="806"/>
      <c r="J37" s="806"/>
      <c r="K37" s="806"/>
      <c r="L37" s="806"/>
      <c r="M37" s="806"/>
      <c r="N37" s="806"/>
      <c r="O37" s="806"/>
      <c r="P37" s="806"/>
      <c r="Q37" s="806"/>
      <c r="R37" s="806"/>
      <c r="S37" s="806"/>
      <c r="T37" s="806"/>
      <c r="U37" s="806"/>
      <c r="V37" s="806"/>
      <c r="W37" s="806"/>
      <c r="X37" s="806"/>
      <c r="Y37" s="806"/>
      <c r="Z37" s="806"/>
      <c r="AA37" s="806"/>
      <c r="AB37" s="806"/>
      <c r="AC37" s="806"/>
      <c r="AD37" s="806"/>
      <c r="AE37" s="806"/>
      <c r="AF37" s="806"/>
      <c r="AG37" s="806"/>
      <c r="AH37" s="806"/>
      <c r="AI37" s="806"/>
      <c r="AJ37" s="806"/>
      <c r="AK37" s="806"/>
      <c r="AL37" s="806"/>
      <c r="AM37" s="806"/>
      <c r="AN37" s="806"/>
      <c r="AO37" s="806"/>
      <c r="AP37" s="807"/>
      <c r="AQ37" s="287"/>
      <c r="AR37" s="287"/>
      <c r="AS37" s="793"/>
      <c r="AT37" s="793"/>
      <c r="AU37" s="793"/>
      <c r="AV37" s="793"/>
      <c r="AW37" s="793"/>
      <c r="AX37" s="793"/>
      <c r="AY37" s="793"/>
      <c r="AZ37" s="793"/>
      <c r="BA37" s="793"/>
      <c r="BB37" s="793"/>
      <c r="BC37" s="793"/>
      <c r="BD37" s="793"/>
      <c r="BE37" s="793"/>
    </row>
    <row r="38" spans="2:57" ht="18.75" customHeight="1">
      <c r="B38" s="800"/>
      <c r="D38" s="805"/>
      <c r="E38" s="806"/>
      <c r="F38" s="806"/>
      <c r="G38" s="806"/>
      <c r="H38" s="806"/>
      <c r="I38" s="806"/>
      <c r="J38" s="806"/>
      <c r="K38" s="806"/>
      <c r="L38" s="806"/>
      <c r="M38" s="806"/>
      <c r="N38" s="806"/>
      <c r="O38" s="806"/>
      <c r="P38" s="806"/>
      <c r="Q38" s="806"/>
      <c r="R38" s="806"/>
      <c r="S38" s="806"/>
      <c r="T38" s="806"/>
      <c r="U38" s="806"/>
      <c r="V38" s="806"/>
      <c r="W38" s="806"/>
      <c r="X38" s="806"/>
      <c r="Y38" s="806"/>
      <c r="Z38" s="806"/>
      <c r="AA38" s="806"/>
      <c r="AB38" s="806"/>
      <c r="AC38" s="806"/>
      <c r="AD38" s="806"/>
      <c r="AE38" s="806"/>
      <c r="AF38" s="806"/>
      <c r="AG38" s="806"/>
      <c r="AH38" s="806"/>
      <c r="AI38" s="806"/>
      <c r="AJ38" s="806"/>
      <c r="AK38" s="806"/>
      <c r="AL38" s="806"/>
      <c r="AM38" s="806"/>
      <c r="AN38" s="806"/>
      <c r="AO38" s="806"/>
      <c r="AP38" s="807"/>
      <c r="AQ38" s="287"/>
      <c r="AR38" s="287"/>
      <c r="AS38" s="793"/>
      <c r="AT38" s="793"/>
      <c r="AU38" s="793"/>
      <c r="AV38" s="793"/>
      <c r="AW38" s="793"/>
      <c r="AX38" s="793"/>
      <c r="AY38" s="793"/>
      <c r="AZ38" s="793"/>
      <c r="BA38" s="793"/>
      <c r="BB38" s="793"/>
      <c r="BC38" s="793"/>
      <c r="BD38" s="793"/>
      <c r="BE38" s="793"/>
    </row>
    <row r="39" spans="2:57" ht="18.75" customHeight="1">
      <c r="B39" s="800"/>
      <c r="D39" s="805"/>
      <c r="E39" s="806"/>
      <c r="F39" s="806"/>
      <c r="G39" s="806"/>
      <c r="H39" s="806"/>
      <c r="I39" s="806"/>
      <c r="J39" s="806"/>
      <c r="K39" s="806"/>
      <c r="L39" s="806"/>
      <c r="M39" s="806"/>
      <c r="N39" s="806"/>
      <c r="O39" s="806"/>
      <c r="P39" s="806"/>
      <c r="Q39" s="806"/>
      <c r="R39" s="806"/>
      <c r="S39" s="806"/>
      <c r="T39" s="806"/>
      <c r="U39" s="806"/>
      <c r="V39" s="806"/>
      <c r="W39" s="806"/>
      <c r="X39" s="806"/>
      <c r="Y39" s="806"/>
      <c r="Z39" s="806"/>
      <c r="AA39" s="806"/>
      <c r="AB39" s="806"/>
      <c r="AC39" s="806"/>
      <c r="AD39" s="806"/>
      <c r="AE39" s="806"/>
      <c r="AF39" s="806"/>
      <c r="AG39" s="806"/>
      <c r="AH39" s="806"/>
      <c r="AI39" s="806"/>
      <c r="AJ39" s="806"/>
      <c r="AK39" s="806"/>
      <c r="AL39" s="806"/>
      <c r="AM39" s="806"/>
      <c r="AN39" s="806"/>
      <c r="AO39" s="806"/>
      <c r="AP39" s="807"/>
      <c r="AQ39" s="287"/>
      <c r="AR39" s="287"/>
      <c r="AS39" s="793"/>
      <c r="AT39" s="793"/>
      <c r="AU39" s="793"/>
      <c r="AV39" s="793"/>
      <c r="AW39" s="793"/>
      <c r="AX39" s="793"/>
      <c r="AY39" s="793"/>
      <c r="AZ39" s="793"/>
      <c r="BA39" s="793"/>
      <c r="BB39" s="793"/>
      <c r="BC39" s="793"/>
      <c r="BD39" s="793"/>
      <c r="BE39" s="793"/>
    </row>
    <row r="40" spans="2:57" ht="18.75" customHeight="1">
      <c r="B40" s="800"/>
      <c r="D40" s="805"/>
      <c r="E40" s="806"/>
      <c r="F40" s="806"/>
      <c r="G40" s="806"/>
      <c r="H40" s="806"/>
      <c r="I40" s="806"/>
      <c r="J40" s="806"/>
      <c r="K40" s="806"/>
      <c r="L40" s="806"/>
      <c r="M40" s="806"/>
      <c r="N40" s="806"/>
      <c r="O40" s="806"/>
      <c r="P40" s="806"/>
      <c r="Q40" s="806"/>
      <c r="R40" s="806"/>
      <c r="S40" s="806"/>
      <c r="T40" s="806"/>
      <c r="U40" s="806"/>
      <c r="V40" s="806"/>
      <c r="W40" s="806"/>
      <c r="X40" s="806"/>
      <c r="Y40" s="806"/>
      <c r="Z40" s="806"/>
      <c r="AA40" s="806"/>
      <c r="AB40" s="806"/>
      <c r="AC40" s="806"/>
      <c r="AD40" s="806"/>
      <c r="AE40" s="806"/>
      <c r="AF40" s="806"/>
      <c r="AG40" s="806"/>
      <c r="AH40" s="806"/>
      <c r="AI40" s="806"/>
      <c r="AJ40" s="806"/>
      <c r="AK40" s="806"/>
      <c r="AL40" s="806"/>
      <c r="AM40" s="806"/>
      <c r="AN40" s="806"/>
      <c r="AO40" s="806"/>
      <c r="AP40" s="807"/>
      <c r="AQ40" s="287"/>
      <c r="AR40" s="287"/>
      <c r="AS40" s="793"/>
      <c r="AT40" s="793"/>
      <c r="AU40" s="793"/>
      <c r="AV40" s="793"/>
      <c r="AW40" s="793"/>
      <c r="AX40" s="793"/>
      <c r="AY40" s="793"/>
      <c r="AZ40" s="793"/>
      <c r="BA40" s="793"/>
      <c r="BB40" s="793"/>
      <c r="BC40" s="793"/>
      <c r="BD40" s="793"/>
      <c r="BE40" s="793"/>
    </row>
    <row r="41" spans="2:57" ht="18.75" customHeight="1" thickBot="1">
      <c r="B41" s="801"/>
      <c r="D41" s="808"/>
      <c r="E41" s="809"/>
      <c r="F41" s="809"/>
      <c r="G41" s="809"/>
      <c r="H41" s="809"/>
      <c r="I41" s="809"/>
      <c r="J41" s="809"/>
      <c r="K41" s="809"/>
      <c r="L41" s="809"/>
      <c r="M41" s="809"/>
      <c r="N41" s="809"/>
      <c r="O41" s="809"/>
      <c r="P41" s="809"/>
      <c r="Q41" s="809"/>
      <c r="R41" s="809"/>
      <c r="S41" s="809"/>
      <c r="T41" s="809"/>
      <c r="U41" s="809"/>
      <c r="V41" s="809"/>
      <c r="W41" s="809"/>
      <c r="X41" s="809"/>
      <c r="Y41" s="809"/>
      <c r="Z41" s="809"/>
      <c r="AA41" s="809"/>
      <c r="AB41" s="809"/>
      <c r="AC41" s="809"/>
      <c r="AD41" s="809"/>
      <c r="AE41" s="809"/>
      <c r="AF41" s="809"/>
      <c r="AG41" s="809"/>
      <c r="AH41" s="809"/>
      <c r="AI41" s="809"/>
      <c r="AJ41" s="809"/>
      <c r="AK41" s="809"/>
      <c r="AL41" s="809"/>
      <c r="AM41" s="809"/>
      <c r="AN41" s="809"/>
      <c r="AO41" s="809"/>
      <c r="AP41" s="810"/>
      <c r="AQ41" s="287"/>
      <c r="AR41" s="287"/>
      <c r="AS41" s="793"/>
      <c r="AT41" s="793"/>
      <c r="AU41" s="793"/>
      <c r="AV41" s="793"/>
      <c r="AW41" s="793"/>
      <c r="AX41" s="793"/>
      <c r="AY41" s="793"/>
      <c r="AZ41" s="793"/>
      <c r="BA41" s="793"/>
      <c r="BB41" s="793"/>
      <c r="BC41" s="793"/>
      <c r="BD41" s="793"/>
      <c r="BE41" s="793"/>
    </row>
    <row r="42" spans="2:57" ht="23.25">
      <c r="B42" s="288"/>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793"/>
      <c r="AT42" s="793"/>
      <c r="AU42" s="793"/>
      <c r="AV42" s="793"/>
      <c r="AW42" s="793"/>
      <c r="AX42" s="793"/>
      <c r="AY42" s="793"/>
      <c r="AZ42" s="793"/>
      <c r="BA42" s="793"/>
      <c r="BB42" s="793"/>
      <c r="BC42" s="793"/>
      <c r="BD42" s="793"/>
      <c r="BE42" s="793"/>
    </row>
    <row r="43" spans="2:57" ht="20.25">
      <c r="B43" s="286"/>
      <c r="AS43" s="793"/>
      <c r="AT43" s="793"/>
      <c r="AU43" s="793"/>
      <c r="AV43" s="793"/>
      <c r="AW43" s="793"/>
      <c r="AX43" s="793"/>
      <c r="AY43" s="793"/>
      <c r="AZ43" s="793"/>
      <c r="BA43" s="793"/>
      <c r="BB43" s="793"/>
      <c r="BC43" s="793"/>
      <c r="BD43" s="793"/>
      <c r="BE43" s="793"/>
    </row>
    <row r="44" spans="2:57" ht="13.5" customHeight="1">
      <c r="B44" s="815" t="s">
        <v>212</v>
      </c>
      <c r="D44" s="276"/>
      <c r="E44" s="276"/>
      <c r="F44" s="276"/>
      <c r="G44" s="276"/>
      <c r="H44" s="276"/>
      <c r="M44" s="276"/>
      <c r="N44" s="276"/>
      <c r="O44" s="276"/>
      <c r="P44" s="276"/>
      <c r="Q44" s="276"/>
      <c r="R44" s="276"/>
      <c r="S44" s="276"/>
      <c r="T44" s="276"/>
      <c r="U44" s="276"/>
      <c r="W44" s="275"/>
      <c r="X44" s="275"/>
      <c r="Y44" s="276"/>
      <c r="Z44" s="276"/>
      <c r="AA44" s="276"/>
      <c r="AB44" s="276"/>
      <c r="AC44" s="276"/>
      <c r="AD44" s="275"/>
      <c r="AE44" s="275"/>
      <c r="AS44" s="282"/>
      <c r="AT44" s="282"/>
      <c r="AU44" s="282"/>
      <c r="AV44" s="282"/>
      <c r="AW44" s="282"/>
      <c r="AX44" s="282"/>
      <c r="AY44" s="282"/>
      <c r="AZ44" s="282"/>
      <c r="BA44" s="282"/>
      <c r="BB44" s="282"/>
      <c r="BC44" s="282"/>
      <c r="BD44" s="282"/>
    </row>
    <row r="45" spans="2:57" ht="13.5" customHeight="1">
      <c r="B45" s="815"/>
      <c r="D45" s="276"/>
      <c r="E45" s="276"/>
      <c r="F45" s="276"/>
      <c r="G45" s="276"/>
      <c r="H45" s="276"/>
      <c r="M45" s="276"/>
      <c r="N45" s="276"/>
      <c r="O45" s="276"/>
      <c r="P45" s="276"/>
      <c r="Q45" s="276"/>
      <c r="R45" s="276"/>
      <c r="S45" s="276"/>
      <c r="T45" s="276"/>
      <c r="U45" s="276"/>
      <c r="W45" s="275"/>
      <c r="X45" s="275"/>
      <c r="Y45" s="276"/>
      <c r="Z45" s="276"/>
      <c r="AA45" s="276"/>
      <c r="AB45" s="276"/>
      <c r="AC45" s="276"/>
      <c r="AD45" s="275"/>
      <c r="AE45" s="275"/>
      <c r="AS45" s="282"/>
      <c r="AT45" s="282"/>
      <c r="AU45" s="282"/>
      <c r="AV45" s="282"/>
      <c r="AW45" s="282"/>
      <c r="AX45" s="282"/>
      <c r="AY45" s="282"/>
      <c r="AZ45" s="282"/>
      <c r="BA45" s="282"/>
      <c r="BB45" s="282"/>
      <c r="BC45" s="282"/>
      <c r="BD45" s="282"/>
    </row>
    <row r="46" spans="2:57" ht="13.5" customHeight="1">
      <c r="B46" s="815"/>
      <c r="D46" s="276"/>
      <c r="E46" s="276"/>
      <c r="F46" s="276"/>
      <c r="G46" s="276"/>
      <c r="H46" s="276"/>
      <c r="M46" s="276"/>
      <c r="N46" s="276"/>
      <c r="O46" s="276"/>
      <c r="P46" s="276"/>
      <c r="Q46" s="276"/>
      <c r="R46" s="276"/>
      <c r="S46" s="276"/>
      <c r="T46" s="276"/>
      <c r="U46" s="276"/>
      <c r="W46" s="275"/>
      <c r="X46" s="275"/>
      <c r="Y46" s="276"/>
      <c r="Z46" s="276"/>
      <c r="AA46" s="276"/>
      <c r="AB46" s="276"/>
      <c r="AC46" s="276"/>
      <c r="AD46" s="275"/>
      <c r="AE46" s="275"/>
      <c r="AS46" s="282"/>
      <c r="AT46" s="282"/>
      <c r="AU46" s="282"/>
      <c r="AV46" s="282"/>
      <c r="AW46" s="282"/>
      <c r="AX46" s="282"/>
      <c r="AY46" s="282"/>
      <c r="AZ46" s="282"/>
      <c r="BA46" s="282"/>
      <c r="BB46" s="282"/>
      <c r="BC46" s="282"/>
      <c r="BD46" s="282"/>
    </row>
    <row r="47" spans="2:57" ht="13.5" customHeight="1">
      <c r="B47" s="815"/>
      <c r="D47" s="276"/>
      <c r="E47" s="276"/>
      <c r="F47" s="276"/>
      <c r="G47" s="276"/>
      <c r="H47" s="276"/>
      <c r="M47" s="276"/>
      <c r="N47" s="276"/>
      <c r="O47" s="276"/>
      <c r="P47" s="276"/>
      <c r="Q47" s="276"/>
      <c r="R47" s="276"/>
      <c r="S47" s="276"/>
      <c r="T47" s="276"/>
      <c r="U47" s="276"/>
      <c r="W47" s="275"/>
      <c r="X47" s="275"/>
      <c r="Y47" s="276"/>
      <c r="Z47" s="276"/>
      <c r="AA47" s="276"/>
      <c r="AB47" s="276"/>
      <c r="AC47" s="276"/>
      <c r="AD47" s="275"/>
      <c r="AE47" s="275"/>
      <c r="AS47" s="282"/>
      <c r="AT47" s="282"/>
      <c r="AU47" s="282"/>
      <c r="AV47" s="282"/>
      <c r="AW47" s="282"/>
      <c r="AX47" s="282"/>
      <c r="AY47" s="282"/>
      <c r="AZ47" s="282"/>
      <c r="BA47" s="282"/>
      <c r="BB47" s="282"/>
      <c r="BC47" s="282"/>
      <c r="BD47" s="282"/>
    </row>
    <row r="48" spans="2:57" ht="13.5" customHeight="1">
      <c r="B48" s="815"/>
      <c r="D48" s="276"/>
      <c r="E48" s="276"/>
      <c r="F48" s="276"/>
      <c r="G48" s="276"/>
      <c r="H48" s="276"/>
      <c r="M48" s="276"/>
      <c r="N48" s="276"/>
      <c r="O48" s="276"/>
      <c r="P48" s="276"/>
      <c r="Q48" s="276"/>
      <c r="R48" s="276"/>
      <c r="S48" s="276"/>
      <c r="T48" s="276"/>
      <c r="U48" s="276"/>
      <c r="W48" s="275"/>
      <c r="X48" s="275"/>
      <c r="Y48" s="276"/>
      <c r="Z48" s="276"/>
      <c r="AA48" s="276"/>
      <c r="AB48" s="276"/>
      <c r="AC48" s="276"/>
      <c r="AD48" s="275"/>
      <c r="AE48" s="275"/>
      <c r="AS48" s="282"/>
      <c r="AT48" s="282"/>
      <c r="AU48" s="282"/>
      <c r="AV48" s="282"/>
      <c r="AW48" s="282"/>
      <c r="AX48" s="282"/>
      <c r="AY48" s="282"/>
      <c r="AZ48" s="282"/>
      <c r="BA48" s="282"/>
      <c r="BB48" s="282"/>
      <c r="BC48" s="282"/>
      <c r="BD48" s="282"/>
    </row>
    <row r="49" spans="2:56" ht="13.5" customHeight="1">
      <c r="B49" s="815"/>
      <c r="D49" s="276"/>
      <c r="E49" s="276"/>
      <c r="F49" s="276"/>
      <c r="G49" s="276"/>
      <c r="H49" s="276"/>
      <c r="AS49" s="282"/>
      <c r="AT49" s="282"/>
      <c r="AU49" s="282"/>
      <c r="AV49" s="282"/>
      <c r="AW49" s="282"/>
      <c r="AX49" s="282"/>
      <c r="AY49" s="282"/>
      <c r="AZ49" s="282"/>
      <c r="BA49" s="282"/>
      <c r="BB49" s="282"/>
      <c r="BC49" s="282"/>
      <c r="BD49" s="282"/>
    </row>
    <row r="50" spans="2:56" ht="13.5" customHeight="1">
      <c r="B50" s="815"/>
      <c r="D50" s="276"/>
      <c r="E50" s="276"/>
      <c r="F50" s="276"/>
      <c r="G50" s="276"/>
      <c r="H50" s="276"/>
      <c r="J50" s="275"/>
      <c r="K50" s="276"/>
      <c r="M50" s="275"/>
      <c r="N50" s="276"/>
      <c r="AS50" s="282"/>
      <c r="AT50" s="282"/>
      <c r="AU50" s="282"/>
      <c r="AV50" s="282"/>
      <c r="AW50" s="282"/>
      <c r="AX50" s="282"/>
      <c r="AY50" s="282"/>
      <c r="AZ50" s="282"/>
      <c r="BA50" s="282"/>
      <c r="BB50" s="282"/>
      <c r="BC50" s="282"/>
      <c r="BD50" s="282"/>
    </row>
    <row r="51" spans="2:56" ht="13.5" customHeight="1">
      <c r="B51" s="815"/>
      <c r="D51" s="276"/>
      <c r="E51" s="276"/>
      <c r="F51" s="276"/>
      <c r="G51" s="276"/>
      <c r="H51" s="276"/>
      <c r="J51" s="276"/>
      <c r="K51" s="276"/>
      <c r="M51" s="276"/>
      <c r="N51" s="276"/>
      <c r="AS51" s="282"/>
      <c r="AT51" s="282"/>
      <c r="AU51" s="282"/>
      <c r="AV51" s="282"/>
      <c r="AW51" s="282"/>
      <c r="AX51" s="282"/>
      <c r="AY51" s="282"/>
      <c r="AZ51" s="282"/>
      <c r="BA51" s="282"/>
      <c r="BB51" s="282"/>
      <c r="BC51" s="282"/>
      <c r="BD51" s="282"/>
    </row>
    <row r="52" spans="2:56" ht="13.5" customHeight="1" thickBot="1">
      <c r="B52" s="815"/>
      <c r="D52" s="276"/>
      <c r="E52" s="276"/>
      <c r="F52" s="276"/>
      <c r="G52" s="276"/>
      <c r="H52" s="276"/>
      <c r="J52" s="276"/>
      <c r="K52" s="276"/>
      <c r="M52" s="276"/>
      <c r="N52" s="276"/>
      <c r="AS52" s="290"/>
      <c r="AT52" s="290"/>
      <c r="AU52" s="290"/>
      <c r="AV52" s="290"/>
      <c r="AW52" s="290"/>
      <c r="AX52" s="290"/>
      <c r="AY52" s="290"/>
      <c r="AZ52" s="290"/>
      <c r="BA52" s="290"/>
      <c r="BB52" s="290"/>
      <c r="BC52" s="290"/>
      <c r="BD52" s="290"/>
    </row>
    <row r="53" spans="2:56" ht="13.5" customHeight="1">
      <c r="B53" s="294"/>
      <c r="D53" s="276"/>
      <c r="E53" s="276"/>
      <c r="F53" s="276"/>
      <c r="G53" s="276"/>
      <c r="H53" s="276"/>
      <c r="J53" s="276"/>
      <c r="K53" s="276"/>
      <c r="M53" s="276"/>
      <c r="N53" s="276"/>
      <c r="AS53" s="813" t="s">
        <v>217</v>
      </c>
      <c r="AT53" s="813"/>
      <c r="AU53" s="813"/>
      <c r="AV53" s="813"/>
      <c r="AW53" s="813"/>
      <c r="AX53" s="813"/>
      <c r="AY53" s="813"/>
      <c r="AZ53" s="813"/>
      <c r="BA53" s="813"/>
      <c r="BB53" s="813"/>
      <c r="BC53" s="813"/>
      <c r="BD53" s="813"/>
    </row>
    <row r="54" spans="2:56" ht="13.5" customHeight="1">
      <c r="B54" s="294"/>
      <c r="D54" s="276"/>
      <c r="E54" s="276"/>
      <c r="F54" s="276"/>
      <c r="G54" s="276"/>
      <c r="H54" s="276"/>
      <c r="J54" s="276"/>
      <c r="K54" s="276"/>
      <c r="M54" s="276"/>
      <c r="N54" s="276"/>
      <c r="AS54" s="814"/>
      <c r="AT54" s="814"/>
      <c r="AU54" s="814"/>
      <c r="AV54" s="814"/>
      <c r="AW54" s="814"/>
      <c r="AX54" s="814"/>
      <c r="AY54" s="814"/>
      <c r="AZ54" s="814"/>
      <c r="BA54" s="814"/>
      <c r="BB54" s="814"/>
      <c r="BC54" s="814"/>
      <c r="BD54" s="814"/>
    </row>
    <row r="55" spans="2:56" ht="13.5" customHeight="1">
      <c r="B55" s="286"/>
      <c r="M55" s="275"/>
      <c r="AS55" s="814"/>
      <c r="AT55" s="814"/>
      <c r="AU55" s="814"/>
      <c r="AV55" s="814"/>
      <c r="AW55" s="814"/>
      <c r="AX55" s="814"/>
      <c r="AY55" s="814"/>
      <c r="AZ55" s="814"/>
      <c r="BA55" s="814"/>
      <c r="BB55" s="814"/>
      <c r="BC55" s="814"/>
      <c r="BD55" s="814"/>
    </row>
    <row r="56" spans="2:56" ht="13.5" customHeight="1">
      <c r="B56" s="815" t="s">
        <v>213</v>
      </c>
      <c r="D56" s="275"/>
      <c r="E56" s="276"/>
      <c r="G56" s="275"/>
      <c r="H56" s="276"/>
      <c r="J56" s="275"/>
      <c r="K56" s="276"/>
      <c r="N56" s="276"/>
      <c r="AS56" s="814"/>
      <c r="AT56" s="814"/>
      <c r="AU56" s="814"/>
      <c r="AV56" s="814"/>
      <c r="AW56" s="814"/>
      <c r="AX56" s="814"/>
      <c r="AY56" s="814"/>
      <c r="AZ56" s="814"/>
      <c r="BA56" s="814"/>
      <c r="BB56" s="814"/>
      <c r="BC56" s="814"/>
      <c r="BD56" s="814"/>
    </row>
    <row r="57" spans="2:56" ht="13.5" customHeight="1">
      <c r="B57" s="815"/>
      <c r="D57" s="276"/>
      <c r="E57" s="276"/>
      <c r="G57" s="276"/>
      <c r="H57" s="276"/>
      <c r="J57" s="276"/>
      <c r="K57" s="276"/>
      <c r="M57" s="276"/>
      <c r="N57" s="276"/>
      <c r="AS57" s="814"/>
      <c r="AT57" s="814"/>
      <c r="AU57" s="814"/>
      <c r="AV57" s="814"/>
      <c r="AW57" s="814"/>
      <c r="AX57" s="814"/>
      <c r="AY57" s="814"/>
      <c r="AZ57" s="814"/>
      <c r="BA57" s="814"/>
      <c r="BB57" s="814"/>
      <c r="BC57" s="814"/>
      <c r="BD57" s="814"/>
    </row>
    <row r="58" spans="2:56" ht="13.5" customHeight="1">
      <c r="B58" s="815"/>
      <c r="D58" s="276"/>
      <c r="E58" s="276"/>
      <c r="F58" s="291"/>
      <c r="G58" s="276"/>
      <c r="H58" s="276"/>
      <c r="J58" s="276"/>
      <c r="K58" s="276"/>
      <c r="M58" s="276"/>
      <c r="N58" s="276"/>
      <c r="AS58" s="814"/>
      <c r="AT58" s="814"/>
      <c r="AU58" s="814"/>
      <c r="AV58" s="814"/>
      <c r="AW58" s="814"/>
      <c r="AX58" s="814"/>
      <c r="AY58" s="814"/>
      <c r="AZ58" s="814"/>
      <c r="BA58" s="814"/>
      <c r="BB58" s="814"/>
      <c r="BC58" s="814"/>
      <c r="BD58" s="814"/>
    </row>
    <row r="59" spans="2:56" ht="13.5" customHeight="1">
      <c r="B59" s="815"/>
      <c r="D59" s="276"/>
      <c r="E59" s="276"/>
      <c r="G59" s="276"/>
      <c r="H59" s="276"/>
      <c r="J59" s="276"/>
      <c r="K59" s="276"/>
      <c r="M59" s="276"/>
      <c r="N59" s="276"/>
      <c r="AS59" s="814"/>
      <c r="AT59" s="814"/>
      <c r="AU59" s="814"/>
      <c r="AV59" s="814"/>
      <c r="AW59" s="814"/>
      <c r="AX59" s="814"/>
      <c r="AY59" s="814"/>
      <c r="AZ59" s="814"/>
      <c r="BA59" s="814"/>
      <c r="BB59" s="814"/>
      <c r="BC59" s="814"/>
      <c r="BD59" s="814"/>
    </row>
    <row r="60" spans="2:56" ht="13.5" customHeight="1">
      <c r="B60" s="815"/>
      <c r="D60" s="276"/>
      <c r="E60" s="276"/>
      <c r="G60" s="276"/>
      <c r="H60" s="276"/>
      <c r="J60" s="276"/>
      <c r="K60" s="276"/>
      <c r="M60" s="276"/>
      <c r="N60" s="276"/>
      <c r="AS60" s="814"/>
      <c r="AT60" s="814"/>
      <c r="AU60" s="814"/>
      <c r="AV60" s="814"/>
      <c r="AW60" s="814"/>
      <c r="AX60" s="814"/>
      <c r="AY60" s="814"/>
      <c r="AZ60" s="814"/>
      <c r="BA60" s="814"/>
      <c r="BB60" s="814"/>
      <c r="BC60" s="814"/>
      <c r="BD60" s="814"/>
    </row>
    <row r="61" spans="2:56" ht="13.5" customHeight="1">
      <c r="B61" s="815"/>
      <c r="AS61" s="814"/>
      <c r="AT61" s="814"/>
      <c r="AU61" s="814"/>
      <c r="AV61" s="814"/>
      <c r="AW61" s="814"/>
      <c r="AX61" s="814"/>
      <c r="AY61" s="814"/>
      <c r="AZ61" s="814"/>
      <c r="BA61" s="814"/>
      <c r="BB61" s="814"/>
      <c r="BC61" s="814"/>
      <c r="BD61" s="814"/>
    </row>
    <row r="62" spans="2:56" ht="13.5" customHeight="1">
      <c r="B62" s="815"/>
      <c r="D62" s="275"/>
      <c r="E62" s="276"/>
      <c r="G62" s="275"/>
      <c r="H62" s="276"/>
      <c r="J62" s="275"/>
      <c r="K62" s="276"/>
      <c r="M62" s="275"/>
      <c r="N62" s="276"/>
      <c r="AS62" s="814"/>
      <c r="AT62" s="814"/>
      <c r="AU62" s="814"/>
      <c r="AV62" s="814"/>
      <c r="AW62" s="814"/>
      <c r="AX62" s="814"/>
      <c r="AY62" s="814"/>
      <c r="AZ62" s="814"/>
      <c r="BA62" s="814"/>
      <c r="BB62" s="814"/>
      <c r="BC62" s="814"/>
      <c r="BD62" s="814"/>
    </row>
    <row r="63" spans="2:56" ht="13.5" customHeight="1">
      <c r="B63" s="815"/>
      <c r="D63" s="276"/>
      <c r="E63" s="276"/>
      <c r="G63" s="276"/>
      <c r="H63" s="276"/>
      <c r="J63" s="276"/>
      <c r="K63" s="276"/>
      <c r="M63" s="276"/>
      <c r="N63" s="276"/>
      <c r="AS63" s="814"/>
      <c r="AT63" s="814"/>
      <c r="AU63" s="814"/>
      <c r="AV63" s="814"/>
      <c r="AW63" s="814"/>
      <c r="AX63" s="814"/>
      <c r="AY63" s="814"/>
      <c r="AZ63" s="814"/>
      <c r="BA63" s="814"/>
      <c r="BB63" s="814"/>
      <c r="BC63" s="814"/>
      <c r="BD63" s="814"/>
    </row>
    <row r="64" spans="2:56" ht="13.5" customHeight="1">
      <c r="B64" s="815"/>
      <c r="D64" s="276"/>
      <c r="E64" s="276"/>
      <c r="G64" s="276"/>
      <c r="H64" s="276"/>
      <c r="J64" s="276"/>
      <c r="K64" s="276"/>
      <c r="M64" s="276"/>
      <c r="N64" s="276"/>
      <c r="AS64" s="814"/>
      <c r="AT64" s="814"/>
      <c r="AU64" s="814"/>
      <c r="AV64" s="814"/>
      <c r="AW64" s="814"/>
      <c r="AX64" s="814"/>
      <c r="AY64" s="814"/>
      <c r="AZ64" s="814"/>
      <c r="BA64" s="814"/>
      <c r="BB64" s="814"/>
      <c r="BC64" s="814"/>
      <c r="BD64" s="814"/>
    </row>
    <row r="65" spans="2:56" ht="13.5" customHeight="1">
      <c r="B65" s="815"/>
      <c r="D65" s="276"/>
      <c r="E65" s="276"/>
      <c r="G65" s="276"/>
      <c r="H65" s="276"/>
      <c r="J65" s="276"/>
      <c r="K65" s="276"/>
      <c r="M65" s="276"/>
      <c r="N65" s="276"/>
      <c r="AS65" s="814"/>
      <c r="AT65" s="814"/>
      <c r="AU65" s="814"/>
      <c r="AV65" s="814"/>
      <c r="AW65" s="814"/>
      <c r="AX65" s="814"/>
      <c r="AY65" s="814"/>
      <c r="AZ65" s="814"/>
      <c r="BA65" s="814"/>
      <c r="BB65" s="814"/>
      <c r="BC65" s="814"/>
      <c r="BD65" s="814"/>
    </row>
    <row r="66" spans="2:56" ht="13.5" customHeight="1">
      <c r="B66" s="815"/>
      <c r="D66" s="276"/>
      <c r="E66" s="276"/>
      <c r="G66" s="276"/>
      <c r="H66" s="276"/>
      <c r="J66" s="276"/>
      <c r="K66" s="276"/>
      <c r="M66" s="276"/>
      <c r="N66" s="276"/>
      <c r="AS66" s="814"/>
      <c r="AT66" s="814"/>
      <c r="AU66" s="814"/>
      <c r="AV66" s="814"/>
      <c r="AW66" s="814"/>
      <c r="AX66" s="814"/>
      <c r="AY66" s="814"/>
      <c r="AZ66" s="814"/>
      <c r="BA66" s="814"/>
      <c r="BB66" s="814"/>
      <c r="BC66" s="814"/>
      <c r="BD66" s="814"/>
    </row>
    <row r="67" spans="2:56" ht="13.5" customHeight="1">
      <c r="B67" s="815"/>
      <c r="AS67" s="814"/>
      <c r="AT67" s="814"/>
      <c r="AU67" s="814"/>
      <c r="AV67" s="814"/>
      <c r="AW67" s="814"/>
      <c r="AX67" s="814"/>
      <c r="AY67" s="814"/>
      <c r="AZ67" s="814"/>
      <c r="BA67" s="814"/>
      <c r="BB67" s="814"/>
      <c r="BC67" s="814"/>
      <c r="BD67" s="814"/>
    </row>
    <row r="68" spans="2:56" ht="13.5" customHeight="1">
      <c r="B68" s="815"/>
      <c r="G68" s="278"/>
      <c r="H68" s="279"/>
      <c r="I68" s="279"/>
      <c r="J68" s="279"/>
      <c r="K68" s="279"/>
      <c r="L68" s="292"/>
      <c r="M68" s="285"/>
      <c r="AS68" s="814"/>
      <c r="AT68" s="814"/>
      <c r="AU68" s="814"/>
      <c r="AV68" s="814"/>
      <c r="AW68" s="814"/>
      <c r="AX68" s="814"/>
      <c r="AY68" s="814"/>
      <c r="AZ68" s="814"/>
      <c r="BA68" s="814"/>
      <c r="BB68" s="814"/>
      <c r="BC68" s="814"/>
      <c r="BD68" s="814"/>
    </row>
    <row r="69" spans="2:56" ht="13.5" customHeight="1">
      <c r="B69" s="815"/>
      <c r="G69" s="283"/>
      <c r="H69" s="279"/>
      <c r="I69" s="279"/>
      <c r="J69" s="279"/>
      <c r="K69" s="279"/>
      <c r="L69" s="292"/>
      <c r="M69" s="285"/>
      <c r="AS69" s="814"/>
      <c r="AT69" s="814"/>
      <c r="AU69" s="814"/>
      <c r="AV69" s="814"/>
      <c r="AW69" s="814"/>
      <c r="AX69" s="814"/>
      <c r="AY69" s="814"/>
      <c r="AZ69" s="814"/>
      <c r="BA69" s="814"/>
      <c r="BB69" s="814"/>
      <c r="BC69" s="814"/>
      <c r="BD69" s="814"/>
    </row>
    <row r="70" spans="2:56" ht="13.5" customHeight="1">
      <c r="B70" s="815"/>
      <c r="G70" s="283"/>
      <c r="H70" s="279"/>
      <c r="I70" s="279"/>
      <c r="J70" s="279"/>
      <c r="K70" s="279"/>
      <c r="L70" s="292"/>
      <c r="M70" s="285"/>
      <c r="AS70" s="814"/>
      <c r="AT70" s="814"/>
      <c r="AU70" s="814"/>
      <c r="AV70" s="814"/>
      <c r="AW70" s="814"/>
      <c r="AX70" s="814"/>
      <c r="AY70" s="814"/>
      <c r="AZ70" s="814"/>
      <c r="BA70" s="814"/>
      <c r="BB70" s="814"/>
      <c r="BC70" s="814"/>
      <c r="BD70" s="814"/>
    </row>
    <row r="71" spans="2:56" ht="13.5" customHeight="1" thickBot="1">
      <c r="B71" s="815"/>
      <c r="G71" s="291"/>
      <c r="AS71" s="814"/>
      <c r="AT71" s="814"/>
      <c r="AU71" s="814"/>
      <c r="AV71" s="814"/>
      <c r="AW71" s="814"/>
      <c r="AX71" s="814"/>
      <c r="AY71" s="814"/>
      <c r="AZ71" s="814"/>
      <c r="BA71" s="814"/>
      <c r="BB71" s="814"/>
      <c r="BC71" s="814"/>
      <c r="BD71" s="814"/>
    </row>
    <row r="72" spans="2:56" ht="13.5" customHeight="1">
      <c r="B72" s="815"/>
      <c r="AS72" s="813" t="s">
        <v>218</v>
      </c>
      <c r="AT72" s="813"/>
      <c r="AU72" s="813"/>
      <c r="AV72" s="813"/>
      <c r="AW72" s="813"/>
      <c r="AX72" s="813"/>
      <c r="AY72" s="813"/>
      <c r="AZ72" s="813"/>
      <c r="BA72" s="813"/>
      <c r="BB72" s="813"/>
      <c r="BC72" s="813"/>
      <c r="BD72" s="813"/>
    </row>
    <row r="73" spans="2:56" ht="13.5" customHeight="1">
      <c r="B73" s="815"/>
      <c r="AS73" s="814"/>
      <c r="AT73" s="814"/>
      <c r="AU73" s="814"/>
      <c r="AV73" s="814"/>
      <c r="AW73" s="814"/>
      <c r="AX73" s="814"/>
      <c r="AY73" s="814"/>
      <c r="AZ73" s="814"/>
      <c r="BA73" s="814"/>
      <c r="BB73" s="814"/>
      <c r="BC73" s="814"/>
      <c r="BD73" s="814"/>
    </row>
    <row r="74" spans="2:56" ht="13.5" customHeight="1">
      <c r="B74" s="815"/>
      <c r="AS74" s="814"/>
      <c r="AT74" s="814"/>
      <c r="AU74" s="814"/>
      <c r="AV74" s="814"/>
      <c r="AW74" s="814"/>
      <c r="AX74" s="814"/>
      <c r="AY74" s="814"/>
      <c r="AZ74" s="814"/>
      <c r="BA74" s="814"/>
      <c r="BB74" s="814"/>
      <c r="BC74" s="814"/>
      <c r="BD74" s="814"/>
    </row>
    <row r="75" spans="2:56" ht="13.5" customHeight="1">
      <c r="B75" s="815"/>
      <c r="AS75" s="814"/>
      <c r="AT75" s="814"/>
      <c r="AU75" s="814"/>
      <c r="AV75" s="814"/>
      <c r="AW75" s="814"/>
      <c r="AX75" s="814"/>
      <c r="AY75" s="814"/>
      <c r="AZ75" s="814"/>
      <c r="BA75" s="814"/>
      <c r="BB75" s="814"/>
      <c r="BC75" s="814"/>
      <c r="BD75" s="814"/>
    </row>
    <row r="76" spans="2:56" ht="13.5" customHeight="1">
      <c r="B76" s="815"/>
      <c r="AS76" s="814"/>
      <c r="AT76" s="814"/>
      <c r="AU76" s="814"/>
      <c r="AV76" s="814"/>
      <c r="AW76" s="814"/>
      <c r="AX76" s="814"/>
      <c r="AY76" s="814"/>
      <c r="AZ76" s="814"/>
      <c r="BA76" s="814"/>
      <c r="BB76" s="814"/>
      <c r="BC76" s="814"/>
      <c r="BD76" s="814"/>
    </row>
    <row r="77" spans="2:56" ht="13.5" customHeight="1">
      <c r="B77" s="815"/>
      <c r="AS77" s="814"/>
      <c r="AT77" s="814"/>
      <c r="AU77" s="814"/>
      <c r="AV77" s="814"/>
      <c r="AW77" s="814"/>
      <c r="AX77" s="814"/>
      <c r="AY77" s="814"/>
      <c r="AZ77" s="814"/>
      <c r="BA77" s="814"/>
      <c r="BB77" s="814"/>
      <c r="BC77" s="814"/>
      <c r="BD77" s="814"/>
    </row>
    <row r="78" spans="2:56" ht="13.5" customHeight="1">
      <c r="B78" s="815"/>
      <c r="AS78" s="814"/>
      <c r="AT78" s="814"/>
      <c r="AU78" s="814"/>
      <c r="AV78" s="814"/>
      <c r="AW78" s="814"/>
      <c r="AX78" s="814"/>
      <c r="AY78" s="814"/>
      <c r="AZ78" s="814"/>
      <c r="BA78" s="814"/>
      <c r="BB78" s="814"/>
      <c r="BC78" s="814"/>
      <c r="BD78" s="814"/>
    </row>
    <row r="79" spans="2:56" ht="13.5" customHeight="1">
      <c r="B79" s="815"/>
      <c r="C79" s="268"/>
      <c r="D79" s="269"/>
      <c r="E79" s="267"/>
      <c r="F79" s="269"/>
      <c r="G79" s="267"/>
      <c r="H79" s="267"/>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S79" s="814"/>
      <c r="AT79" s="814"/>
      <c r="AU79" s="814"/>
      <c r="AV79" s="814"/>
      <c r="AW79" s="814"/>
      <c r="AX79" s="814"/>
      <c r="AY79" s="814"/>
      <c r="AZ79" s="814"/>
      <c r="BA79" s="814"/>
      <c r="BB79" s="814"/>
      <c r="BC79" s="814"/>
      <c r="BD79" s="814"/>
    </row>
    <row r="80" spans="2:56" ht="13.5" customHeight="1">
      <c r="B80" s="815"/>
      <c r="C80" s="268"/>
      <c r="D80" s="267"/>
      <c r="E80" s="267"/>
      <c r="F80" s="267"/>
      <c r="H80" s="267"/>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S80" s="814"/>
      <c r="AT80" s="814"/>
      <c r="AU80" s="814"/>
      <c r="AV80" s="814"/>
      <c r="AW80" s="814"/>
      <c r="AX80" s="814"/>
      <c r="AY80" s="814"/>
      <c r="AZ80" s="814"/>
      <c r="BA80" s="814"/>
      <c r="BB80" s="814"/>
      <c r="BC80" s="814"/>
      <c r="BD80" s="814"/>
    </row>
    <row r="81" spans="2:56" ht="13.5" customHeight="1">
      <c r="B81" s="815"/>
      <c r="C81" s="268"/>
      <c r="D81" s="267"/>
      <c r="E81" s="267"/>
      <c r="F81" s="269"/>
      <c r="G81" s="267"/>
      <c r="H81" s="267"/>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S81" s="814"/>
      <c r="AT81" s="814"/>
      <c r="AU81" s="814"/>
      <c r="AV81" s="814"/>
      <c r="AW81" s="814"/>
      <c r="AX81" s="814"/>
      <c r="AY81" s="814"/>
      <c r="AZ81" s="814"/>
      <c r="BA81" s="814"/>
      <c r="BB81" s="814"/>
      <c r="BC81" s="814"/>
      <c r="BD81" s="814"/>
    </row>
    <row r="82" spans="2:56" ht="13.5" customHeight="1">
      <c r="B82" s="815"/>
      <c r="C82" s="268"/>
      <c r="D82" s="267"/>
      <c r="E82" s="267"/>
      <c r="F82" s="269"/>
      <c r="G82" s="267"/>
      <c r="H82" s="267"/>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S82" s="814"/>
      <c r="AT82" s="814"/>
      <c r="AU82" s="814"/>
      <c r="AV82" s="814"/>
      <c r="AW82" s="814"/>
      <c r="AX82" s="814"/>
      <c r="AY82" s="814"/>
      <c r="AZ82" s="814"/>
      <c r="BA82" s="814"/>
      <c r="BB82" s="814"/>
      <c r="BC82" s="814"/>
      <c r="BD82" s="814"/>
    </row>
    <row r="83" spans="2:56" ht="13.5" customHeight="1">
      <c r="B83" s="815"/>
      <c r="C83" s="268"/>
      <c r="D83" s="267"/>
      <c r="E83" s="267"/>
      <c r="F83" s="269"/>
      <c r="G83" s="267"/>
      <c r="H83" s="267"/>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S83" s="814"/>
      <c r="AT83" s="814"/>
      <c r="AU83" s="814"/>
      <c r="AV83" s="814"/>
      <c r="AW83" s="814"/>
      <c r="AX83" s="814"/>
      <c r="AY83" s="814"/>
      <c r="AZ83" s="814"/>
      <c r="BA83" s="814"/>
      <c r="BB83" s="814"/>
      <c r="BC83" s="814"/>
      <c r="BD83" s="814"/>
    </row>
    <row r="84" spans="2:56" ht="13.5" customHeight="1">
      <c r="B84" s="815"/>
      <c r="C84" s="268"/>
      <c r="D84" s="267"/>
      <c r="E84" s="267"/>
      <c r="F84" s="269"/>
      <c r="G84" s="267"/>
      <c r="H84" s="267"/>
      <c r="I84" s="267"/>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S84" s="814"/>
      <c r="AT84" s="814"/>
      <c r="AU84" s="814"/>
      <c r="AV84" s="814"/>
      <c r="AW84" s="814"/>
      <c r="AX84" s="814"/>
      <c r="AY84" s="814"/>
      <c r="AZ84" s="814"/>
      <c r="BA84" s="814"/>
      <c r="BB84" s="814"/>
      <c r="BC84" s="814"/>
      <c r="BD84" s="814"/>
    </row>
    <row r="85" spans="2:56" ht="13.5" customHeight="1">
      <c r="B85" s="815"/>
      <c r="C85" s="268"/>
      <c r="D85" s="267"/>
      <c r="E85" s="267"/>
      <c r="F85" s="269"/>
      <c r="G85" s="267"/>
      <c r="H85" s="267"/>
      <c r="I85" s="267"/>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S85" s="814"/>
      <c r="AT85" s="814"/>
      <c r="AU85" s="814"/>
      <c r="AV85" s="814"/>
      <c r="AW85" s="814"/>
      <c r="AX85" s="814"/>
      <c r="AY85" s="814"/>
      <c r="AZ85" s="814"/>
      <c r="BA85" s="814"/>
      <c r="BB85" s="814"/>
      <c r="BC85" s="814"/>
      <c r="BD85" s="814"/>
    </row>
    <row r="86" spans="2:56" ht="13.5" customHeight="1">
      <c r="B86" s="815"/>
      <c r="C86" s="268"/>
      <c r="D86" s="267"/>
      <c r="E86" s="267"/>
      <c r="F86" s="269"/>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S86" s="814"/>
      <c r="AT86" s="814"/>
      <c r="AU86" s="814"/>
      <c r="AV86" s="814"/>
      <c r="AW86" s="814"/>
      <c r="AX86" s="814"/>
      <c r="AY86" s="814"/>
      <c r="AZ86" s="814"/>
      <c r="BA86" s="814"/>
      <c r="BB86" s="814"/>
      <c r="BC86" s="814"/>
      <c r="BD86" s="814"/>
    </row>
    <row r="87" spans="2:56" ht="13.5" customHeight="1">
      <c r="B87" s="815"/>
      <c r="C87" s="268"/>
      <c r="D87" s="267"/>
      <c r="E87" s="267"/>
      <c r="F87" s="269"/>
      <c r="G87" s="267"/>
      <c r="H87" s="267"/>
      <c r="I87" s="267"/>
      <c r="J87" s="267"/>
      <c r="K87" s="267"/>
      <c r="L87" s="267"/>
      <c r="M87" s="267"/>
      <c r="N87" s="267"/>
      <c r="O87" s="267"/>
      <c r="P87" s="267"/>
      <c r="Q87" s="267"/>
      <c r="R87" s="267"/>
      <c r="S87" s="267"/>
      <c r="T87" s="267"/>
      <c r="U87" s="267"/>
      <c r="V87" s="267"/>
      <c r="W87" s="267"/>
      <c r="X87" s="267"/>
      <c r="Y87" s="267"/>
      <c r="Z87" s="267"/>
      <c r="AA87" s="267"/>
      <c r="AB87" s="267"/>
      <c r="AC87" s="267"/>
      <c r="AD87" s="267"/>
      <c r="AE87" s="267"/>
      <c r="AF87" s="267"/>
      <c r="AG87" s="267"/>
      <c r="AS87" s="814"/>
      <c r="AT87" s="814"/>
      <c r="AU87" s="814"/>
      <c r="AV87" s="814"/>
      <c r="AW87" s="814"/>
      <c r="AX87" s="814"/>
      <c r="AY87" s="814"/>
      <c r="AZ87" s="814"/>
      <c r="BA87" s="814"/>
      <c r="BB87" s="814"/>
      <c r="BC87" s="814"/>
      <c r="BD87" s="814"/>
    </row>
    <row r="88" spans="2:56" ht="13.5" customHeight="1">
      <c r="B88" s="815"/>
      <c r="C88" s="268"/>
      <c r="D88" s="267"/>
      <c r="E88" s="267"/>
      <c r="F88" s="269"/>
      <c r="G88" s="267"/>
      <c r="H88" s="267"/>
      <c r="I88" s="267"/>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S88" s="814"/>
      <c r="AT88" s="814"/>
      <c r="AU88" s="814"/>
      <c r="AV88" s="814"/>
      <c r="AW88" s="814"/>
      <c r="AX88" s="814"/>
      <c r="AY88" s="814"/>
      <c r="AZ88" s="814"/>
      <c r="BA88" s="814"/>
      <c r="BB88" s="814"/>
      <c r="BC88" s="814"/>
      <c r="BD88" s="814"/>
    </row>
    <row r="89" spans="2:56" ht="13.5" customHeight="1">
      <c r="B89" s="815"/>
      <c r="C89" s="268"/>
      <c r="D89" s="267"/>
      <c r="E89" s="267"/>
      <c r="F89" s="269"/>
      <c r="G89" s="267"/>
      <c r="H89" s="267"/>
      <c r="I89" s="267"/>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S89" s="814"/>
      <c r="AT89" s="814"/>
      <c r="AU89" s="814"/>
      <c r="AV89" s="814"/>
      <c r="AW89" s="814"/>
      <c r="AX89" s="814"/>
      <c r="AY89" s="814"/>
      <c r="AZ89" s="814"/>
      <c r="BA89" s="814"/>
      <c r="BB89" s="814"/>
      <c r="BC89" s="814"/>
      <c r="BD89" s="814"/>
    </row>
    <row r="90" spans="2:56" ht="13.5" customHeight="1">
      <c r="B90" s="815"/>
      <c r="C90" s="268"/>
      <c r="D90" s="267"/>
      <c r="E90" s="267"/>
      <c r="F90" s="269"/>
      <c r="G90" s="267"/>
      <c r="H90" s="267"/>
      <c r="I90" s="267"/>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S90" s="814"/>
      <c r="AT90" s="814"/>
      <c r="AU90" s="814"/>
      <c r="AV90" s="814"/>
      <c r="AW90" s="814"/>
      <c r="AX90" s="814"/>
      <c r="AY90" s="814"/>
      <c r="AZ90" s="814"/>
      <c r="BA90" s="814"/>
      <c r="BB90" s="814"/>
      <c r="BC90" s="814"/>
      <c r="BD90" s="814"/>
    </row>
    <row r="91" spans="2:56" ht="13.5" customHeight="1">
      <c r="B91" s="815"/>
      <c r="C91" s="268"/>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S91" s="814"/>
      <c r="AT91" s="814"/>
      <c r="AU91" s="814"/>
      <c r="AV91" s="814"/>
      <c r="AW91" s="814"/>
      <c r="AX91" s="814"/>
      <c r="AY91" s="814"/>
      <c r="AZ91" s="814"/>
      <c r="BA91" s="814"/>
      <c r="BB91" s="814"/>
      <c r="BC91" s="814"/>
      <c r="BD91" s="814"/>
    </row>
    <row r="92" spans="2:56" ht="13.5" customHeight="1">
      <c r="B92" s="815"/>
      <c r="C92" s="268"/>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S92" s="814"/>
      <c r="AT92" s="814"/>
      <c r="AU92" s="814"/>
      <c r="AV92" s="814"/>
      <c r="AW92" s="814"/>
      <c r="AX92" s="814"/>
      <c r="AY92" s="814"/>
      <c r="AZ92" s="814"/>
      <c r="BA92" s="814"/>
      <c r="BB92" s="814"/>
      <c r="BC92" s="814"/>
      <c r="BD92" s="814"/>
    </row>
    <row r="93" spans="2:56" ht="13.5" customHeight="1">
      <c r="B93" s="815"/>
      <c r="C93" s="268"/>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S93" s="814"/>
      <c r="AT93" s="814"/>
      <c r="AU93" s="814"/>
      <c r="AV93" s="814"/>
      <c r="AW93" s="814"/>
      <c r="AX93" s="814"/>
      <c r="AY93" s="814"/>
      <c r="AZ93" s="814"/>
      <c r="BA93" s="814"/>
      <c r="BB93" s="814"/>
      <c r="BC93" s="814"/>
      <c r="BD93" s="814"/>
    </row>
    <row r="94" spans="2:56" ht="13.5" customHeight="1">
      <c r="B94" s="815"/>
      <c r="C94" s="268"/>
      <c r="D94" s="267"/>
      <c r="E94" s="267"/>
      <c r="F94" s="267"/>
      <c r="G94" s="267"/>
      <c r="H94" s="267"/>
      <c r="I94" s="267"/>
      <c r="J94" s="267"/>
      <c r="K94" s="267"/>
      <c r="L94" s="267"/>
      <c r="M94" s="267"/>
      <c r="N94" s="267"/>
      <c r="O94" s="267"/>
      <c r="P94" s="267"/>
      <c r="Q94" s="267"/>
      <c r="R94" s="267"/>
      <c r="S94" s="267"/>
      <c r="T94" s="267"/>
      <c r="U94" s="267"/>
      <c r="V94" s="267"/>
      <c r="W94" s="267"/>
      <c r="X94" s="267"/>
      <c r="Y94" s="267"/>
      <c r="Z94" s="267"/>
      <c r="AA94" s="267"/>
      <c r="AB94" s="267"/>
      <c r="AC94" s="267"/>
      <c r="AD94" s="267"/>
      <c r="AE94" s="267"/>
      <c r="AF94" s="267"/>
      <c r="AG94" s="267"/>
      <c r="AS94" s="814"/>
      <c r="AT94" s="814"/>
      <c r="AU94" s="814"/>
      <c r="AV94" s="814"/>
      <c r="AW94" s="814"/>
      <c r="AX94" s="814"/>
      <c r="AY94" s="814"/>
      <c r="AZ94" s="814"/>
      <c r="BA94" s="814"/>
      <c r="BB94" s="814"/>
      <c r="BC94" s="814"/>
      <c r="BD94" s="814"/>
    </row>
    <row r="95" spans="2:56" ht="13.5" customHeight="1">
      <c r="B95" s="815"/>
      <c r="C95" s="268"/>
      <c r="D95" s="267"/>
      <c r="E95" s="267"/>
      <c r="F95" s="267"/>
      <c r="G95" s="267"/>
      <c r="H95" s="267"/>
      <c r="I95" s="267"/>
      <c r="J95" s="267"/>
      <c r="K95" s="267"/>
      <c r="L95" s="267"/>
      <c r="M95" s="267"/>
      <c r="N95" s="267"/>
      <c r="O95" s="267"/>
      <c r="P95" s="267"/>
      <c r="Q95" s="267"/>
      <c r="R95" s="267"/>
      <c r="S95" s="267"/>
      <c r="T95" s="267"/>
      <c r="U95" s="267"/>
      <c r="V95" s="267"/>
      <c r="W95" s="267"/>
      <c r="X95" s="267"/>
      <c r="Y95" s="267"/>
      <c r="Z95" s="267"/>
      <c r="AA95" s="267"/>
      <c r="AB95" s="267"/>
      <c r="AC95" s="267"/>
      <c r="AD95" s="267"/>
      <c r="AE95" s="267"/>
      <c r="AF95" s="267"/>
      <c r="AG95" s="267"/>
      <c r="AS95" s="814"/>
      <c r="AT95" s="814"/>
      <c r="AU95" s="814"/>
      <c r="AV95" s="814"/>
      <c r="AW95" s="814"/>
      <c r="AX95" s="814"/>
      <c r="AY95" s="814"/>
      <c r="AZ95" s="814"/>
      <c r="BA95" s="814"/>
      <c r="BB95" s="814"/>
      <c r="BC95" s="814"/>
      <c r="BD95" s="814"/>
    </row>
    <row r="96" spans="2:56" ht="13.5" customHeight="1">
      <c r="B96" s="815"/>
      <c r="C96" s="268"/>
      <c r="D96" s="267"/>
      <c r="E96" s="267"/>
      <c r="F96" s="267"/>
      <c r="G96" s="267"/>
      <c r="H96" s="267"/>
      <c r="I96" s="267"/>
      <c r="J96" s="267"/>
      <c r="K96" s="267"/>
      <c r="L96" s="267"/>
      <c r="M96" s="267"/>
      <c r="N96" s="267"/>
      <c r="O96" s="267"/>
      <c r="P96" s="267"/>
      <c r="Q96" s="267"/>
      <c r="R96" s="267"/>
      <c r="S96" s="267"/>
      <c r="T96" s="267"/>
      <c r="U96" s="267"/>
      <c r="V96" s="267"/>
      <c r="W96" s="267"/>
      <c r="X96" s="267"/>
      <c r="Y96" s="267"/>
      <c r="Z96" s="267"/>
      <c r="AA96" s="267"/>
      <c r="AB96" s="267"/>
      <c r="AC96" s="267"/>
      <c r="AD96" s="267"/>
      <c r="AE96" s="267"/>
      <c r="AF96" s="267"/>
      <c r="AG96" s="267"/>
      <c r="AS96" s="814"/>
      <c r="AT96" s="814"/>
      <c r="AU96" s="814"/>
      <c r="AV96" s="814"/>
      <c r="AW96" s="814"/>
      <c r="AX96" s="814"/>
      <c r="AY96" s="814"/>
      <c r="AZ96" s="814"/>
      <c r="BA96" s="814"/>
      <c r="BB96" s="814"/>
      <c r="BC96" s="814"/>
      <c r="BD96" s="814"/>
    </row>
    <row r="97" spans="2:56" ht="13.5" customHeight="1">
      <c r="B97" s="815"/>
      <c r="C97" s="268"/>
      <c r="D97" s="267"/>
      <c r="E97" s="267"/>
      <c r="F97" s="267"/>
      <c r="G97" s="267"/>
      <c r="H97" s="267"/>
      <c r="I97" s="267"/>
      <c r="J97" s="267"/>
      <c r="K97" s="267"/>
      <c r="L97" s="267"/>
      <c r="M97" s="267"/>
      <c r="N97" s="267"/>
      <c r="O97" s="267"/>
      <c r="P97" s="267"/>
      <c r="Q97" s="267"/>
      <c r="R97" s="267"/>
      <c r="S97" s="267"/>
      <c r="T97" s="267"/>
      <c r="U97" s="267"/>
      <c r="V97" s="267"/>
      <c r="W97" s="267"/>
      <c r="X97" s="267"/>
      <c r="Y97" s="267"/>
      <c r="Z97" s="267"/>
      <c r="AA97" s="267"/>
      <c r="AB97" s="267"/>
      <c r="AC97" s="267"/>
      <c r="AD97" s="267"/>
      <c r="AE97" s="267"/>
      <c r="AF97" s="267"/>
      <c r="AG97" s="267"/>
      <c r="AS97" s="814"/>
      <c r="AT97" s="814"/>
      <c r="AU97" s="814"/>
      <c r="AV97" s="814"/>
      <c r="AW97" s="814"/>
      <c r="AX97" s="814"/>
      <c r="AY97" s="814"/>
      <c r="AZ97" s="814"/>
      <c r="BA97" s="814"/>
      <c r="BB97" s="814"/>
      <c r="BC97" s="814"/>
      <c r="BD97" s="814"/>
    </row>
    <row r="98" spans="2:56" ht="13.5" customHeight="1">
      <c r="B98" s="815"/>
      <c r="C98" s="268"/>
      <c r="D98" s="267"/>
      <c r="E98" s="267"/>
      <c r="F98" s="267"/>
      <c r="G98" s="267"/>
      <c r="H98" s="267"/>
      <c r="I98" s="267"/>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S98" s="814"/>
      <c r="AT98" s="814"/>
      <c r="AU98" s="814"/>
      <c r="AV98" s="814"/>
      <c r="AW98" s="814"/>
      <c r="AX98" s="814"/>
      <c r="AY98" s="814"/>
      <c r="AZ98" s="814"/>
      <c r="BA98" s="814"/>
      <c r="BB98" s="814"/>
      <c r="BC98" s="814"/>
      <c r="BD98" s="814"/>
    </row>
    <row r="99" spans="2:56" ht="13.5" customHeight="1">
      <c r="B99" s="815"/>
      <c r="C99" s="268"/>
      <c r="D99" s="267"/>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S99" s="814"/>
      <c r="AT99" s="814"/>
      <c r="AU99" s="814"/>
      <c r="AV99" s="814"/>
      <c r="AW99" s="814"/>
      <c r="AX99" s="814"/>
      <c r="AY99" s="814"/>
      <c r="AZ99" s="814"/>
      <c r="BA99" s="814"/>
      <c r="BB99" s="814"/>
      <c r="BC99" s="814"/>
      <c r="BD99" s="814"/>
    </row>
    <row r="100" spans="2:56" ht="13.5" customHeight="1">
      <c r="B100" s="815"/>
      <c r="C100" s="268"/>
      <c r="D100" s="267"/>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c r="AA100" s="267"/>
      <c r="AB100" s="267"/>
      <c r="AC100" s="267"/>
      <c r="AD100" s="267"/>
      <c r="AE100" s="267"/>
      <c r="AF100" s="267"/>
      <c r="AG100" s="267"/>
      <c r="AS100" s="814"/>
      <c r="AT100" s="814"/>
      <c r="AU100" s="814"/>
      <c r="AV100" s="814"/>
      <c r="AW100" s="814"/>
      <c r="AX100" s="814"/>
      <c r="AY100" s="814"/>
      <c r="AZ100" s="814"/>
      <c r="BA100" s="814"/>
      <c r="BB100" s="814"/>
      <c r="BC100" s="814"/>
      <c r="BD100" s="814"/>
    </row>
    <row r="101" spans="2:56" ht="13.5" customHeight="1">
      <c r="B101" s="815"/>
      <c r="C101" s="268"/>
      <c r="D101" s="267"/>
      <c r="E101" s="267"/>
      <c r="F101" s="267"/>
      <c r="G101" s="267"/>
      <c r="H101" s="267"/>
      <c r="I101" s="267"/>
      <c r="J101" s="267"/>
      <c r="K101" s="267"/>
      <c r="L101" s="267"/>
      <c r="M101" s="267"/>
      <c r="N101" s="267"/>
      <c r="O101" s="267"/>
      <c r="P101" s="267"/>
      <c r="Q101" s="267"/>
      <c r="R101" s="267"/>
      <c r="S101" s="267"/>
      <c r="T101" s="267"/>
      <c r="U101" s="267"/>
      <c r="V101" s="267"/>
      <c r="W101" s="267"/>
      <c r="X101" s="267"/>
      <c r="Y101" s="267"/>
      <c r="Z101" s="267"/>
      <c r="AA101" s="267"/>
      <c r="AB101" s="267"/>
      <c r="AC101" s="267"/>
      <c r="AD101" s="267"/>
      <c r="AE101" s="267"/>
      <c r="AF101" s="267"/>
      <c r="AG101" s="267"/>
      <c r="AS101" s="814"/>
      <c r="AT101" s="814"/>
      <c r="AU101" s="814"/>
      <c r="AV101" s="814"/>
      <c r="AW101" s="814"/>
      <c r="AX101" s="814"/>
      <c r="AY101" s="814"/>
      <c r="AZ101" s="814"/>
      <c r="BA101" s="814"/>
      <c r="BB101" s="814"/>
      <c r="BC101" s="814"/>
      <c r="BD101" s="814"/>
    </row>
    <row r="102" spans="2:56" ht="13.5" customHeight="1">
      <c r="B102" s="815"/>
      <c r="C102" s="268"/>
      <c r="D102" s="267"/>
      <c r="E102" s="267"/>
      <c r="F102" s="267"/>
      <c r="G102" s="267"/>
      <c r="H102" s="267"/>
      <c r="I102" s="267"/>
      <c r="J102" s="267"/>
      <c r="K102" s="267"/>
      <c r="L102" s="267"/>
      <c r="M102" s="267"/>
      <c r="N102" s="267"/>
      <c r="O102" s="267"/>
      <c r="P102" s="267"/>
      <c r="Q102" s="267"/>
      <c r="R102" s="267"/>
      <c r="S102" s="267"/>
      <c r="T102" s="267"/>
      <c r="U102" s="267"/>
      <c r="V102" s="267"/>
      <c r="W102" s="267"/>
      <c r="X102" s="267"/>
      <c r="Y102" s="267"/>
      <c r="Z102" s="267"/>
      <c r="AA102" s="267"/>
      <c r="AB102" s="267"/>
      <c r="AC102" s="267"/>
      <c r="AD102" s="267"/>
      <c r="AE102" s="267"/>
      <c r="AF102" s="267"/>
      <c r="AG102" s="267"/>
      <c r="AS102" s="814"/>
      <c r="AT102" s="814"/>
      <c r="AU102" s="814"/>
      <c r="AV102" s="814"/>
      <c r="AW102" s="814"/>
      <c r="AX102" s="814"/>
      <c r="AY102" s="814"/>
      <c r="AZ102" s="814"/>
      <c r="BA102" s="814"/>
      <c r="BB102" s="814"/>
      <c r="BC102" s="814"/>
      <c r="BD102" s="814"/>
    </row>
    <row r="103" spans="2:56" ht="13.5" customHeight="1">
      <c r="B103" s="815"/>
      <c r="C103" s="268"/>
      <c r="D103" s="267"/>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c r="AA103" s="267"/>
      <c r="AB103" s="267"/>
      <c r="AC103" s="267"/>
      <c r="AD103" s="267"/>
      <c r="AE103" s="267"/>
      <c r="AF103" s="267"/>
      <c r="AG103" s="267"/>
      <c r="AS103" s="814"/>
      <c r="AT103" s="814"/>
      <c r="AU103" s="814"/>
      <c r="AV103" s="814"/>
      <c r="AW103" s="814"/>
      <c r="AX103" s="814"/>
      <c r="AY103" s="814"/>
      <c r="AZ103" s="814"/>
      <c r="BA103" s="814"/>
      <c r="BB103" s="814"/>
      <c r="BC103" s="814"/>
      <c r="BD103" s="814"/>
    </row>
    <row r="104" spans="2:56" ht="13.5" customHeight="1">
      <c r="B104" s="815"/>
      <c r="C104" s="268"/>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S104" s="814"/>
      <c r="AT104" s="814"/>
      <c r="AU104" s="814"/>
      <c r="AV104" s="814"/>
      <c r="AW104" s="814"/>
      <c r="AX104" s="814"/>
      <c r="AY104" s="814"/>
      <c r="AZ104" s="814"/>
      <c r="BA104" s="814"/>
      <c r="BB104" s="814"/>
      <c r="BC104" s="814"/>
      <c r="BD104" s="814"/>
    </row>
    <row r="105" spans="2:56" ht="13.5" customHeight="1">
      <c r="B105" s="815"/>
      <c r="C105" s="268"/>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S105" s="814"/>
      <c r="AT105" s="814"/>
      <c r="AU105" s="814"/>
      <c r="AV105" s="814"/>
      <c r="AW105" s="814"/>
      <c r="AX105" s="814"/>
      <c r="AY105" s="814"/>
      <c r="AZ105" s="814"/>
      <c r="BA105" s="814"/>
      <c r="BB105" s="814"/>
      <c r="BC105" s="814"/>
      <c r="BD105" s="814"/>
    </row>
    <row r="106" spans="2:56" ht="13.5" customHeight="1">
      <c r="B106" s="815"/>
      <c r="C106" s="268"/>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S106" s="814"/>
      <c r="AT106" s="814"/>
      <c r="AU106" s="814"/>
      <c r="AV106" s="814"/>
      <c r="AW106" s="814"/>
      <c r="AX106" s="814"/>
      <c r="AY106" s="814"/>
      <c r="AZ106" s="814"/>
      <c r="BA106" s="814"/>
      <c r="BB106" s="814"/>
      <c r="BC106" s="814"/>
      <c r="BD106" s="814"/>
    </row>
    <row r="107" spans="2:56" ht="13.5" customHeight="1">
      <c r="B107" s="815"/>
      <c r="C107" s="268"/>
      <c r="D107" s="267"/>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S107" s="814"/>
      <c r="AT107" s="814"/>
      <c r="AU107" s="814"/>
      <c r="AV107" s="814"/>
      <c r="AW107" s="814"/>
      <c r="AX107" s="814"/>
      <c r="AY107" s="814"/>
      <c r="AZ107" s="814"/>
      <c r="BA107" s="814"/>
      <c r="BB107" s="814"/>
      <c r="BC107" s="814"/>
      <c r="BD107" s="814"/>
    </row>
    <row r="108" spans="2:56" ht="13.5" customHeight="1">
      <c r="B108" s="815"/>
      <c r="C108" s="268"/>
      <c r="D108" s="267"/>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S108" s="814"/>
      <c r="AT108" s="814"/>
      <c r="AU108" s="814"/>
      <c r="AV108" s="814"/>
      <c r="AW108" s="814"/>
      <c r="AX108" s="814"/>
      <c r="AY108" s="814"/>
      <c r="AZ108" s="814"/>
      <c r="BA108" s="814"/>
      <c r="BB108" s="814"/>
      <c r="BC108" s="814"/>
      <c r="BD108" s="814"/>
    </row>
    <row r="109" spans="2:56" ht="13.5" customHeight="1">
      <c r="B109" s="815"/>
      <c r="C109" s="268"/>
      <c r="D109" s="267"/>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c r="AA109" s="267"/>
      <c r="AB109" s="267"/>
      <c r="AC109" s="267"/>
      <c r="AD109" s="267"/>
      <c r="AE109" s="267"/>
      <c r="AF109" s="267"/>
      <c r="AG109" s="267"/>
      <c r="AS109" s="814"/>
      <c r="AT109" s="814"/>
      <c r="AU109" s="814"/>
      <c r="AV109" s="814"/>
      <c r="AW109" s="814"/>
      <c r="AX109" s="814"/>
      <c r="AY109" s="814"/>
      <c r="AZ109" s="814"/>
      <c r="BA109" s="814"/>
      <c r="BB109" s="814"/>
      <c r="BC109" s="814"/>
      <c r="BD109" s="814"/>
    </row>
    <row r="110" spans="2:56" ht="13.5" customHeight="1">
      <c r="B110" s="815"/>
      <c r="C110" s="268"/>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S110" s="814"/>
      <c r="AT110" s="814"/>
      <c r="AU110" s="814"/>
      <c r="AV110" s="814"/>
      <c r="AW110" s="814"/>
      <c r="AX110" s="814"/>
      <c r="AY110" s="814"/>
      <c r="AZ110" s="814"/>
      <c r="BA110" s="814"/>
      <c r="BB110" s="814"/>
      <c r="BC110" s="814"/>
      <c r="BD110" s="814"/>
    </row>
    <row r="111" spans="2:56" ht="13.5" customHeight="1">
      <c r="B111" s="815"/>
      <c r="C111" s="268"/>
      <c r="D111" s="267"/>
      <c r="E111" s="267"/>
      <c r="F111" s="267"/>
      <c r="G111" s="267"/>
      <c r="H111" s="267"/>
      <c r="I111" s="267"/>
      <c r="J111" s="267"/>
      <c r="K111" s="267"/>
      <c r="L111" s="267"/>
      <c r="M111" s="267"/>
      <c r="N111" s="267"/>
      <c r="O111" s="267"/>
      <c r="P111" s="267"/>
      <c r="Q111" s="267"/>
      <c r="R111" s="267"/>
      <c r="S111" s="267"/>
      <c r="T111" s="267"/>
      <c r="U111" s="267"/>
      <c r="V111" s="267"/>
      <c r="W111" s="267"/>
      <c r="X111" s="267"/>
      <c r="Y111" s="267"/>
      <c r="Z111" s="267"/>
      <c r="AA111" s="267"/>
      <c r="AB111" s="267"/>
      <c r="AC111" s="267"/>
      <c r="AD111" s="267"/>
      <c r="AE111" s="267"/>
      <c r="AF111" s="267"/>
      <c r="AG111" s="267"/>
      <c r="AS111" s="814"/>
      <c r="AT111" s="814"/>
      <c r="AU111" s="814"/>
      <c r="AV111" s="814"/>
      <c r="AW111" s="814"/>
      <c r="AX111" s="814"/>
      <c r="AY111" s="814"/>
      <c r="AZ111" s="814"/>
      <c r="BA111" s="814"/>
      <c r="BB111" s="814"/>
      <c r="BC111" s="814"/>
      <c r="BD111" s="814"/>
    </row>
    <row r="112" spans="2:56" ht="47.25" customHeight="1">
      <c r="B112" s="815"/>
      <c r="C112" s="268"/>
      <c r="D112" s="267"/>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S112" s="814"/>
      <c r="AT112" s="814"/>
      <c r="AU112" s="814"/>
      <c r="AV112" s="814"/>
      <c r="AW112" s="814"/>
      <c r="AX112" s="814"/>
      <c r="AY112" s="814"/>
      <c r="AZ112" s="814"/>
      <c r="BA112" s="814"/>
      <c r="BB112" s="814"/>
      <c r="BC112" s="814"/>
      <c r="BD112" s="814"/>
    </row>
    <row r="113" spans="2:56" ht="12.75" customHeight="1">
      <c r="B113" s="815"/>
      <c r="AS113" s="814"/>
      <c r="AT113" s="814"/>
      <c r="AU113" s="814"/>
      <c r="AV113" s="814"/>
      <c r="AW113" s="814"/>
      <c r="AX113" s="814"/>
      <c r="AY113" s="814"/>
      <c r="AZ113" s="814"/>
      <c r="BA113" s="814"/>
      <c r="BB113" s="814"/>
      <c r="BC113" s="814"/>
      <c r="BD113" s="814"/>
    </row>
    <row r="114" spans="2:56">
      <c r="AS114" s="814"/>
      <c r="AT114" s="814"/>
      <c r="AU114" s="814"/>
      <c r="AV114" s="814"/>
      <c r="AW114" s="814"/>
      <c r="AX114" s="814"/>
      <c r="AY114" s="814"/>
      <c r="AZ114" s="814"/>
      <c r="BA114" s="814"/>
      <c r="BB114" s="814"/>
      <c r="BC114" s="814"/>
      <c r="BD114" s="814"/>
    </row>
    <row r="115" spans="2:56">
      <c r="AS115" s="814"/>
      <c r="AT115" s="814"/>
      <c r="AU115" s="814"/>
      <c r="AV115" s="814"/>
      <c r="AW115" s="814"/>
      <c r="AX115" s="814"/>
      <c r="AY115" s="814"/>
      <c r="AZ115" s="814"/>
      <c r="BA115" s="814"/>
      <c r="BB115" s="814"/>
      <c r="BC115" s="814"/>
      <c r="BD115" s="814"/>
    </row>
    <row r="116" spans="2:56">
      <c r="AS116" s="814"/>
      <c r="AT116" s="814"/>
      <c r="AU116" s="814"/>
      <c r="AV116" s="814"/>
      <c r="AW116" s="814"/>
      <c r="AX116" s="814"/>
      <c r="AY116" s="814"/>
      <c r="AZ116" s="814"/>
      <c r="BA116" s="814"/>
      <c r="BB116" s="814"/>
      <c r="BC116" s="814"/>
      <c r="BD116" s="814"/>
    </row>
    <row r="117" spans="2:56">
      <c r="AS117" s="814"/>
      <c r="AT117" s="814"/>
      <c r="AU117" s="814"/>
      <c r="AV117" s="814"/>
      <c r="AW117" s="814"/>
      <c r="AX117" s="814"/>
      <c r="AY117" s="814"/>
      <c r="AZ117" s="814"/>
      <c r="BA117" s="814"/>
      <c r="BB117" s="814"/>
      <c r="BC117" s="814"/>
      <c r="BD117" s="814"/>
    </row>
    <row r="118" spans="2:56">
      <c r="AS118" s="814"/>
      <c r="AT118" s="814"/>
      <c r="AU118" s="814"/>
      <c r="AV118" s="814"/>
      <c r="AW118" s="814"/>
      <c r="AX118" s="814"/>
      <c r="AY118" s="814"/>
      <c r="AZ118" s="814"/>
      <c r="BA118" s="814"/>
      <c r="BB118" s="814"/>
      <c r="BC118" s="814"/>
      <c r="BD118" s="814"/>
    </row>
    <row r="119" spans="2:56">
      <c r="AS119" s="814"/>
      <c r="AT119" s="814"/>
      <c r="AU119" s="814"/>
      <c r="AV119" s="814"/>
      <c r="AW119" s="814"/>
      <c r="AX119" s="814"/>
      <c r="AY119" s="814"/>
      <c r="AZ119" s="814"/>
      <c r="BA119" s="814"/>
      <c r="BB119" s="814"/>
      <c r="BC119" s="814"/>
      <c r="BD119" s="814"/>
    </row>
    <row r="120" spans="2:56">
      <c r="AS120" s="814"/>
      <c r="AT120" s="814"/>
      <c r="AU120" s="814"/>
      <c r="AV120" s="814"/>
      <c r="AW120" s="814"/>
      <c r="AX120" s="814"/>
      <c r="AY120" s="814"/>
      <c r="AZ120" s="814"/>
      <c r="BA120" s="814"/>
      <c r="BB120" s="814"/>
      <c r="BC120" s="814"/>
      <c r="BD120" s="814"/>
    </row>
    <row r="121" spans="2:56">
      <c r="AS121" s="814"/>
      <c r="AT121" s="814"/>
      <c r="AU121" s="814"/>
      <c r="AV121" s="814"/>
      <c r="AW121" s="814"/>
      <c r="AX121" s="814"/>
      <c r="AY121" s="814"/>
      <c r="AZ121" s="814"/>
      <c r="BA121" s="814"/>
      <c r="BB121" s="814"/>
      <c r="BC121" s="814"/>
      <c r="BD121" s="814"/>
    </row>
    <row r="122" spans="2:56">
      <c r="AS122" s="814"/>
      <c r="AT122" s="814"/>
      <c r="AU122" s="814"/>
      <c r="AV122" s="814"/>
      <c r="AW122" s="814"/>
      <c r="AX122" s="814"/>
      <c r="AY122" s="814"/>
      <c r="AZ122" s="814"/>
      <c r="BA122" s="814"/>
      <c r="BB122" s="814"/>
      <c r="BC122" s="814"/>
      <c r="BD122" s="814"/>
    </row>
    <row r="123" spans="2:56">
      <c r="AS123" s="814"/>
      <c r="AT123" s="814"/>
      <c r="AU123" s="814"/>
      <c r="AV123" s="814"/>
      <c r="AW123" s="814"/>
      <c r="AX123" s="814"/>
      <c r="AY123" s="814"/>
      <c r="AZ123" s="814"/>
      <c r="BA123" s="814"/>
      <c r="BB123" s="814"/>
      <c r="BC123" s="814"/>
      <c r="BD123" s="814"/>
    </row>
    <row r="124" spans="2:56">
      <c r="AS124" s="814"/>
      <c r="AT124" s="814"/>
      <c r="AU124" s="814"/>
      <c r="AV124" s="814"/>
      <c r="AW124" s="814"/>
      <c r="AX124" s="814"/>
      <c r="AY124" s="814"/>
      <c r="AZ124" s="814"/>
      <c r="BA124" s="814"/>
      <c r="BB124" s="814"/>
      <c r="BC124" s="814"/>
      <c r="BD124" s="814"/>
    </row>
    <row r="125" spans="2:56">
      <c r="AS125" s="814"/>
      <c r="AT125" s="814"/>
      <c r="AU125" s="814"/>
      <c r="AV125" s="814"/>
      <c r="AW125" s="814"/>
      <c r="AX125" s="814"/>
      <c r="AY125" s="814"/>
      <c r="AZ125" s="814"/>
      <c r="BA125" s="814"/>
      <c r="BB125" s="814"/>
      <c r="BC125" s="814"/>
      <c r="BD125" s="814"/>
    </row>
    <row r="126" spans="2:56">
      <c r="AS126" s="814"/>
      <c r="AT126" s="814"/>
      <c r="AU126" s="814"/>
      <c r="AV126" s="814"/>
      <c r="AW126" s="814"/>
      <c r="AX126" s="814"/>
      <c r="AY126" s="814"/>
      <c r="AZ126" s="814"/>
      <c r="BA126" s="814"/>
      <c r="BB126" s="814"/>
      <c r="BC126" s="814"/>
      <c r="BD126" s="814"/>
    </row>
    <row r="127" spans="2:56">
      <c r="AS127" s="814"/>
      <c r="AT127" s="814"/>
      <c r="AU127" s="814"/>
      <c r="AV127" s="814"/>
      <c r="AW127" s="814"/>
      <c r="AX127" s="814"/>
      <c r="AY127" s="814"/>
      <c r="AZ127" s="814"/>
      <c r="BA127" s="814"/>
      <c r="BB127" s="814"/>
      <c r="BC127" s="814"/>
      <c r="BD127" s="814"/>
    </row>
    <row r="128" spans="2:56">
      <c r="AS128" s="814"/>
      <c r="AT128" s="814"/>
      <c r="AU128" s="814"/>
      <c r="AV128" s="814"/>
      <c r="AW128" s="814"/>
      <c r="AX128" s="814"/>
      <c r="AY128" s="814"/>
      <c r="AZ128" s="814"/>
      <c r="BA128" s="814"/>
      <c r="BB128" s="814"/>
      <c r="BC128" s="814"/>
      <c r="BD128" s="814"/>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C4:P475"/>
  <sheetViews>
    <sheetView topLeftCell="D1" zoomScale="91" zoomScaleNormal="91" workbookViewId="0">
      <selection activeCell="G27" sqref="G27:G28"/>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2" width="12.75" style="33" customWidth="1"/>
    <col min="13" max="13" width="12.75" style="33" hidden="1"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193</v>
      </c>
      <c r="E7" s="872"/>
      <c r="F7" s="872"/>
      <c r="G7" s="872"/>
      <c r="H7" s="872"/>
      <c r="I7" s="872"/>
      <c r="J7" s="872"/>
      <c r="K7" s="872"/>
      <c r="L7" s="872"/>
      <c r="M7" s="872"/>
      <c r="P7" s="247"/>
    </row>
    <row r="8" spans="3:16" ht="27" thickBot="1">
      <c r="C8" s="251"/>
      <c r="D8" s="1145"/>
      <c r="E8" s="1145"/>
      <c r="F8" s="1145"/>
      <c r="G8" s="1145"/>
      <c r="H8" s="1145"/>
      <c r="I8" s="1145"/>
      <c r="J8" s="1145"/>
      <c r="K8" s="1145"/>
      <c r="L8" s="1145"/>
      <c r="M8" s="1145"/>
      <c r="P8" s="247"/>
    </row>
    <row r="9" spans="3:16" ht="22.5" customHeight="1" thickBot="1">
      <c r="C9" s="1002" t="s">
        <v>184</v>
      </c>
      <c r="D9" s="1003"/>
      <c r="E9" s="1004"/>
      <c r="F9" s="1157" t="s">
        <v>114</v>
      </c>
      <c r="G9" s="1158"/>
      <c r="H9" s="1158"/>
      <c r="I9" s="1158"/>
      <c r="J9" s="1158"/>
      <c r="K9" s="1158"/>
      <c r="L9" s="1158"/>
      <c r="M9" s="1158"/>
      <c r="N9" s="1158"/>
      <c r="O9" s="1158"/>
      <c r="P9" s="1159"/>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1153" t="s">
        <v>173</v>
      </c>
    </row>
    <row r="11" spans="3:16" ht="42" customHeight="1" thickBot="1">
      <c r="C11" s="1034"/>
      <c r="D11" s="1031"/>
      <c r="E11" s="1031"/>
      <c r="F11" s="1031"/>
      <c r="G11" s="1031"/>
      <c r="H11" s="1031" t="s">
        <v>174</v>
      </c>
      <c r="I11" s="1156" t="s">
        <v>175</v>
      </c>
      <c r="J11" s="1031" t="s">
        <v>183</v>
      </c>
      <c r="K11" s="1031"/>
      <c r="L11" s="1031"/>
      <c r="M11" s="1031"/>
      <c r="N11" s="1031" t="s">
        <v>180</v>
      </c>
      <c r="O11" s="1031"/>
      <c r="P11" s="1154"/>
    </row>
    <row r="12" spans="3:16" ht="42" customHeight="1" thickBot="1">
      <c r="C12" s="1034"/>
      <c r="D12" s="1031"/>
      <c r="E12" s="1031"/>
      <c r="F12" s="1031"/>
      <c r="G12" s="1031"/>
      <c r="H12" s="1031"/>
      <c r="I12" s="1156"/>
      <c r="J12" s="245" t="s">
        <v>179</v>
      </c>
      <c r="K12" s="245" t="s">
        <v>176</v>
      </c>
      <c r="L12" s="245" t="s">
        <v>177</v>
      </c>
      <c r="M12" s="245" t="s">
        <v>178</v>
      </c>
      <c r="N12" s="245" t="s">
        <v>182</v>
      </c>
      <c r="O12" s="245" t="s">
        <v>137</v>
      </c>
      <c r="P12" s="1155"/>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023">
        <f ca="1">IF(ISBLANK(OFFSET('9. METAS'!$L$20,INT((ROW()-13)/2),0)),"",OFFSET('9. METAS'!$L$20,INT((ROW()-13)/2),0))</f>
        <v>0.28589999999999999</v>
      </c>
      <c r="I13" s="1019" t="s">
        <v>191</v>
      </c>
      <c r="J13" s="252">
        <f ca="1">IF(MOD(ROW()-13,2)=0,IF(ISBLANK(OFFSET('11. SEGUIMIENTO 2026'!$N$14,INT((ROW()-13)/2),0)),"",OFFSET('11. SEGUIMIENTO 2026'!$N$14,INT((ROW()-13)/2),0)),IF(ISBLANK(OFFSET('9. METAS'!$R$20,INT((ROW()-14)/2),0)),"",OFFSET('9. METAS'!$R$20,INT((ROW()-14)/2),0)))</f>
        <v>7.1499999999999994E-2</v>
      </c>
      <c r="K13" s="253" t="str">
        <f ca="1">IF(MOD(ROW()-13,2)=0,IF(ISBLANK(OFFSET('11. SEGUIMIENTO 2026'!$O$14,INT((ROW()-13)/2),0)),"",OFFSET('11. SEGUIMIENTO 2026'!$O$14,INT((ROW()-13)/2),0)),IF(ISBLANK(OFFSET('9. METAS'!$S$20,INT((ROW()-14)/2),0)),"",OFFSET('9. METAS'!$S$20,INT((ROW()-14)/2),0)))</f>
        <v/>
      </c>
      <c r="L13" s="253" t="str">
        <f ca="1">IF(MOD(ROW()-13,2)=0,IF(ISBLANK(OFFSET('11. SEGUIMIENTO 2026'!$P$14,INT((ROW()-13)/2),0)),"",OFFSET('11. SEGUIMIENTO 2026'!$P$14,INT((ROW()-13)/2),0)),IF(ISBLANK(OFFSET('9. METAS'!$T$20,INT((ROW()-14)/2),0)),"",OFFSET('9. METAS'!$T$20,INT((ROW()-14)/2),0)))</f>
        <v/>
      </c>
      <c r="M13" s="254" t="str">
        <f ca="1">IF(MOD(ROW()-13,2)=0,IF(ISBLANK(OFFSET('11. SEGUIMIENTO 2026'!$Q$14,INT((ROW()-13)/2),0)),"",OFFSET('11. SEGUIMIENTO 2026'!$Q$14,INT((ROW()-13)/2),0)),IF(ISBLANK(OFFSET('9. METAS'!$U$20,INT((ROW()-14)/2),0)),"",OFFSET('9. METAS'!$U$20,INT((ROW()-14)/2),0)))</f>
        <v/>
      </c>
      <c r="N13" s="1012">
        <f ca="1">IFERROR(J13/J14,"ND")</f>
        <v>1</v>
      </c>
      <c r="O13" s="1008" t="str">
        <f ca="1">IFERROR(((J13+K13+L13)/H13),"ND")</f>
        <v>ND</v>
      </c>
      <c r="P13" s="1010"/>
    </row>
    <row r="14" spans="3:16">
      <c r="C14" s="1030"/>
      <c r="D14" s="1026"/>
      <c r="E14" s="1026"/>
      <c r="F14" s="1024"/>
      <c r="G14" s="1021"/>
      <c r="H14" s="1017"/>
      <c r="I14" s="1020"/>
      <c r="J14" s="255">
        <f ca="1">IF(MOD(ROW()-13,2)=0,IF(ISBLANK(OFFSET('11. SEGUIMIENTO 2026'!$N$14,INT((ROW()-13)/2),0)),"",OFFSET('11. SEGUIMIENTO 2026'!$N$14,INT((ROW()-13)/2),0)),IF(ISBLANK(OFFSET('9. METAS'!$R$20,INT((ROW()-14)/2),0)),"",OFFSET('9. METAS'!$R$20,INT((ROW()-14)/2),0)))</f>
        <v>7.1499999999999994E-2</v>
      </c>
      <c r="K14" s="256">
        <f ca="1">IF(MOD(ROW()-13,2)=0,IF(ISBLANK(OFFSET('11. SEGUIMIENTO 2026'!$O$14,INT((ROW()-13)/2),0)),"",OFFSET('11. SEGUIMIENTO 2026'!$O$14,INT((ROW()-13)/2),0)),IF(ISBLANK(OFFSET('9. METAS'!$S$20,INT((ROW()-14)/2),0)),"",OFFSET('9. METAS'!$S$20,INT((ROW()-14)/2),0)))</f>
        <v>7.1499999999999994E-2</v>
      </c>
      <c r="L14" s="256">
        <f ca="1">IF(MOD(ROW()-13,2)=0,IF(ISBLANK(OFFSET('11. SEGUIMIENTO 2026'!$P$14,INT((ROW()-13)/2),0)),"",OFFSET('11. SEGUIMIENTO 2026'!$P$14,INT((ROW()-13)/2),0)),IF(ISBLANK(OFFSET('9. METAS'!$T$20,INT((ROW()-14)/2),0)),"",OFFSET('9. METAS'!$T$20,INT((ROW()-14)/2),0)))</f>
        <v>7.1499999999999994E-2</v>
      </c>
      <c r="M14" s="257">
        <f ca="1">IF(MOD(ROW()-13,2)=0,IF(ISBLANK(OFFSET('11. SEGUIMIENTO 2026'!$Q$14,INT((ROW()-13)/2),0)),"",OFFSET('11. SEGUIMIENTO 2026'!$Q$14,INT((ROW()-13)/2),0)),IF(ISBLANK(OFFSET('9. METAS'!$U$20,INT((ROW()-14)/2),0)),"",OFFSET('9. METAS'!$U$20,INT((ROW()-14)/2),0)))</f>
        <v>7.1400000000000005E-2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017">
        <f ca="1">IF(ISBLANK(OFFSET('9. METAS'!$L$20,INT((ROW()-13)/2),0)),"",OFFSET('9. METAS'!$L$20,INT((ROW()-13)/2),0))</f>
        <v>181300</v>
      </c>
      <c r="I15" s="1014"/>
      <c r="J15" s="255">
        <f ca="1">IF(MOD(ROW()-13,2)=0,IF(ISBLANK(OFFSET('11. SEGUIMIENTO 2026'!$N$14,INT((ROW()-13)/2),0)),"",OFFSET('11. SEGUIMIENTO 2026'!$N$14,INT((ROW()-13)/2),0)),IF(ISBLANK(OFFSET('9. METAS'!$R$20,INT((ROW()-14)/2),0)),"",OFFSET('9. METAS'!$R$20,INT((ROW()-14)/2),0)))</f>
        <v>47075</v>
      </c>
      <c r="K15" s="256" t="str">
        <f ca="1">IF(MOD(ROW()-13,2)=0,IF(ISBLANK(OFFSET('11. SEGUIMIENTO 2026'!$O$14,INT((ROW()-13)/2),0)),"",OFFSET('11. SEGUIMIENTO 2026'!$O$14,INT((ROW()-13)/2),0)),IF(ISBLANK(OFFSET('9. METAS'!$S$20,INT((ROW()-14)/2),0)),"",OFFSET('9. METAS'!$S$20,INT((ROW()-14)/2),0)))</f>
        <v/>
      </c>
      <c r="L15" s="256" t="str">
        <f ca="1">IF(MOD(ROW()-13,2)=0,IF(ISBLANK(OFFSET('11. SEGUIMIENTO 2026'!$P$14,INT((ROW()-13)/2),0)),"",OFFSET('11. SEGUIMIENTO 2026'!$P$14,INT((ROW()-13)/2),0)),IF(ISBLANK(OFFSET('9. METAS'!$T$20,INT((ROW()-14)/2),0)),"",OFFSET('9. METAS'!$T$20,INT((ROW()-14)/2),0)))</f>
        <v/>
      </c>
      <c r="M15" s="257" t="str">
        <f ca="1">IF(MOD(ROW()-13,2)=0,IF(ISBLANK(OFFSET('11. SEGUIMIENTO 2026'!$Q$14,INT((ROW()-13)/2),0)),"",OFFSET('11. SEGUIMIENTO 2026'!$Q$14,INT((ROW()-13)/2),0)),IF(ISBLANK(OFFSET('9. METAS'!$U$20,INT((ROW()-14)/2),0)),"",OFFSET('9. METAS'!$U$20,INT((ROW()-14)/2),0)))</f>
        <v/>
      </c>
      <c r="N15" s="1012">
        <f ca="1">IFERROR(J15/J16,"ND")</f>
        <v>1.0386100386100385</v>
      </c>
      <c r="O15" s="1008" t="str">
        <f ca="1">IFERROR(((J15+K15+L15)/H15),"ND")</f>
        <v>ND</v>
      </c>
      <c r="P15" s="996"/>
    </row>
    <row r="16" spans="3:16">
      <c r="C16" s="1030"/>
      <c r="D16" s="1026"/>
      <c r="E16" s="1026"/>
      <c r="F16" s="1024"/>
      <c r="G16" s="1021"/>
      <c r="H16" s="1017"/>
      <c r="I16" s="1015"/>
      <c r="J16" s="255">
        <f ca="1">IF(MOD(ROW()-13,2)=0,IF(ISBLANK(OFFSET('11. SEGUIMIENTO 2026'!$N$14,INT((ROW()-13)/2),0)),"",OFFSET('11. SEGUIMIENTO 2026'!$N$14,INT((ROW()-13)/2),0)),IF(ISBLANK(OFFSET('9. METAS'!$R$20,INT((ROW()-14)/2),0)),"",OFFSET('9. METAS'!$R$20,INT((ROW()-14)/2),0)))</f>
        <v>45325</v>
      </c>
      <c r="K16" s="256">
        <f ca="1">IF(MOD(ROW()-13,2)=0,IF(ISBLANK(OFFSET('11. SEGUIMIENTO 2026'!$O$14,INT((ROW()-13)/2),0)),"",OFFSET('11. SEGUIMIENTO 2026'!$O$14,INT((ROW()-13)/2),0)),IF(ISBLANK(OFFSET('9. METAS'!$S$20,INT((ROW()-14)/2),0)),"",OFFSET('9. METAS'!$S$20,INT((ROW()-14)/2),0)))</f>
        <v>45325</v>
      </c>
      <c r="L16" s="256">
        <f ca="1">IF(MOD(ROW()-13,2)=0,IF(ISBLANK(OFFSET('11. SEGUIMIENTO 2026'!$P$14,INT((ROW()-13)/2),0)),"",OFFSET('11. SEGUIMIENTO 2026'!$P$14,INT((ROW()-13)/2),0)),IF(ISBLANK(OFFSET('9. METAS'!$T$20,INT((ROW()-14)/2),0)),"",OFFSET('9. METAS'!$T$20,INT((ROW()-14)/2),0)))</f>
        <v>45325</v>
      </c>
      <c r="M16" s="257">
        <f ca="1">IF(MOD(ROW()-13,2)=0,IF(ISBLANK(OFFSET('11. SEGUIMIENTO 2026'!$Q$14,INT((ROW()-13)/2),0)),"",OFFSET('11. SEGUIMIENTO 2026'!$Q$14,INT((ROW()-13)/2),0)),IF(ISBLANK(OFFSET('9. METAS'!$U$20,INT((ROW()-14)/2),0)),"",OFFSET('9. METAS'!$U$20,INT((ROW()-14)/2),0)))</f>
        <v>45325</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017">
        <f ca="1">IF(ISBLANK(OFFSET('9. METAS'!$L$20,INT((ROW()-13)/2),0)),"",OFFSET('9. METAS'!$L$20,INT((ROW()-13)/2),0))</f>
        <v>61</v>
      </c>
      <c r="I17" s="1014"/>
      <c r="J17" s="255">
        <f ca="1">IF(MOD(ROW()-13,2)=0,IF(ISBLANK(OFFSET('11. SEGUIMIENTO 2026'!$N$14,INT((ROW()-13)/2),0)),"",OFFSET('11. SEGUIMIENTO 2026'!$N$14,INT((ROW()-13)/2),0)),IF(ISBLANK(OFFSET('9. METAS'!$R$20,INT((ROW()-14)/2),0)),"",OFFSET('9. METAS'!$R$20,INT((ROW()-14)/2),0)))</f>
        <v>15</v>
      </c>
      <c r="K17" s="256" t="str">
        <f ca="1">IF(MOD(ROW()-13,2)=0,IF(ISBLANK(OFFSET('11. SEGUIMIENTO 2026'!$O$14,INT((ROW()-13)/2),0)),"",OFFSET('11. SEGUIMIENTO 2026'!$O$14,INT((ROW()-13)/2),0)),IF(ISBLANK(OFFSET('9. METAS'!$S$20,INT((ROW()-14)/2),0)),"",OFFSET('9. METAS'!$S$20,INT((ROW()-14)/2),0)))</f>
        <v/>
      </c>
      <c r="L17" s="256" t="str">
        <f ca="1">IF(MOD(ROW()-13,2)=0,IF(ISBLANK(OFFSET('11. SEGUIMIENTO 2026'!$P$14,INT((ROW()-13)/2),0)),"",OFFSET('11. SEGUIMIENTO 2026'!$P$14,INT((ROW()-13)/2),0)),IF(ISBLANK(OFFSET('9. METAS'!$T$20,INT((ROW()-14)/2),0)),"",OFFSET('9. METAS'!$T$20,INT((ROW()-14)/2),0)))</f>
        <v/>
      </c>
      <c r="M17" s="257" t="str">
        <f ca="1">IF(MOD(ROW()-13,2)=0,IF(ISBLANK(OFFSET('11. SEGUIMIENTO 2026'!$Q$14,INT((ROW()-13)/2),0)),"",OFFSET('11. SEGUIMIENTO 2026'!$Q$14,INT((ROW()-13)/2),0)),IF(ISBLANK(OFFSET('9. METAS'!$U$20,INT((ROW()-14)/2),0)),"",OFFSET('9. METAS'!$U$20,INT((ROW()-14)/2),0)))</f>
        <v/>
      </c>
      <c r="N17" s="1012">
        <f t="shared" ref="N17" ca="1" si="0">IFERROR(J17/J18,"ND")</f>
        <v>0.9375</v>
      </c>
      <c r="O17" s="1008" t="str">
        <f t="shared" ref="O17" ca="1" si="1">IFERROR(((J17+K17+L17)/H17),"ND")</f>
        <v>ND</v>
      </c>
      <c r="P17" s="996"/>
    </row>
    <row r="18" spans="3:16">
      <c r="C18" s="1030"/>
      <c r="D18" s="1026"/>
      <c r="E18" s="1026"/>
      <c r="F18" s="1024"/>
      <c r="G18" s="1021"/>
      <c r="H18" s="1017"/>
      <c r="I18" s="1015"/>
      <c r="J18" s="255">
        <f ca="1">IF(MOD(ROW()-13,2)=0,IF(ISBLANK(OFFSET('11. SEGUIMIENTO 2026'!$N$14,INT((ROW()-13)/2),0)),"",OFFSET('11. SEGUIMIENTO 2026'!$N$14,INT((ROW()-13)/2),0)),IF(ISBLANK(OFFSET('9. METAS'!$R$20,INT((ROW()-14)/2),0)),"",OFFSET('9. METAS'!$R$20,INT((ROW()-14)/2),0)))</f>
        <v>16</v>
      </c>
      <c r="K18" s="256">
        <f ca="1">IF(MOD(ROW()-13,2)=0,IF(ISBLANK(OFFSET('11. SEGUIMIENTO 2026'!$O$14,INT((ROW()-13)/2),0)),"",OFFSET('11. SEGUIMIENTO 2026'!$O$14,INT((ROW()-13)/2),0)),IF(ISBLANK(OFFSET('9. METAS'!$S$20,INT((ROW()-14)/2),0)),"",OFFSET('9. METAS'!$S$20,INT((ROW()-14)/2),0)))</f>
        <v>15</v>
      </c>
      <c r="L18" s="256">
        <f ca="1">IF(MOD(ROW()-13,2)=0,IF(ISBLANK(OFFSET('11. SEGUIMIENTO 2026'!$P$14,INT((ROW()-13)/2),0)),"",OFFSET('11. SEGUIMIENTO 2026'!$P$14,INT((ROW()-13)/2),0)),IF(ISBLANK(OFFSET('9. METAS'!$T$20,INT((ROW()-14)/2),0)),"",OFFSET('9. METAS'!$T$20,INT((ROW()-14)/2),0)))</f>
        <v>15</v>
      </c>
      <c r="M18" s="257">
        <f ca="1">IF(MOD(ROW()-13,2)=0,IF(ISBLANK(OFFSET('11. SEGUIMIENTO 2026'!$Q$14,INT((ROW()-13)/2),0)),"",OFFSET('11. SEGUIMIENTO 2026'!$Q$14,INT((ROW()-13)/2),0)),IF(ISBLANK(OFFSET('9. METAS'!$U$20,INT((ROW()-14)/2),0)),"",OFFSET('9. METAS'!$U$20,INT((ROW()-14)/2),0)))</f>
        <v>15</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017">
        <f ca="1">IF(ISBLANK(OFFSET('9. METAS'!$L$20,INT((ROW()-13)/2),0)),"",OFFSET('9. METAS'!$L$20,INT((ROW()-13)/2),0))</f>
        <v>868</v>
      </c>
      <c r="I19" s="1014"/>
      <c r="J19" s="255">
        <f ca="1">IF(MOD(ROW()-13,2)=0,IF(ISBLANK(OFFSET('11. SEGUIMIENTO 2026'!$N$14,INT((ROW()-13)/2),0)),"",OFFSET('11. SEGUIMIENTO 2026'!$N$14,INT((ROW()-13)/2),0)),IF(ISBLANK(OFFSET('9. METAS'!$R$20,INT((ROW()-14)/2),0)),"",OFFSET('9. METAS'!$R$20,INT((ROW()-14)/2),0)))</f>
        <v>221</v>
      </c>
      <c r="K19" s="256" t="str">
        <f ca="1">IF(MOD(ROW()-13,2)=0,IF(ISBLANK(OFFSET('11. SEGUIMIENTO 2026'!$O$14,INT((ROW()-13)/2),0)),"",OFFSET('11. SEGUIMIENTO 2026'!$O$14,INT((ROW()-13)/2),0)),IF(ISBLANK(OFFSET('9. METAS'!$S$20,INT((ROW()-14)/2),0)),"",OFFSET('9. METAS'!$S$20,INT((ROW()-14)/2),0)))</f>
        <v/>
      </c>
      <c r="L19" s="256" t="str">
        <f ca="1">IF(MOD(ROW()-13,2)=0,IF(ISBLANK(OFFSET('11. SEGUIMIENTO 2026'!$P$14,INT((ROW()-13)/2),0)),"",OFFSET('11. SEGUIMIENTO 2026'!$P$14,INT((ROW()-13)/2),0)),IF(ISBLANK(OFFSET('9. METAS'!$T$20,INT((ROW()-14)/2),0)),"",OFFSET('9. METAS'!$T$20,INT((ROW()-14)/2),0)))</f>
        <v/>
      </c>
      <c r="M19" s="257" t="str">
        <f ca="1">IF(MOD(ROW()-13,2)=0,IF(ISBLANK(OFFSET('11. SEGUIMIENTO 2026'!$Q$14,INT((ROW()-13)/2),0)),"",OFFSET('11. SEGUIMIENTO 2026'!$Q$14,INT((ROW()-13)/2),0)),IF(ISBLANK(OFFSET('9. METAS'!$U$20,INT((ROW()-14)/2),0)),"",OFFSET('9. METAS'!$U$20,INT((ROW()-14)/2),0)))</f>
        <v/>
      </c>
      <c r="N19" s="1012">
        <f t="shared" ref="N19" ca="1" si="2">IFERROR(J19/J20,"ND")</f>
        <v>1.0184331797235022</v>
      </c>
      <c r="O19" s="1008" t="str">
        <f t="shared" ref="O19" ca="1" si="3">IFERROR(((J19+K19+L19)/H19),"ND")</f>
        <v>ND</v>
      </c>
      <c r="P19" s="996"/>
    </row>
    <row r="20" spans="3:16">
      <c r="C20" s="1030"/>
      <c r="D20" s="1026"/>
      <c r="E20" s="1026"/>
      <c r="F20" s="1024"/>
      <c r="G20" s="1021"/>
      <c r="H20" s="1017"/>
      <c r="I20" s="1015"/>
      <c r="J20" s="255">
        <f ca="1">IF(MOD(ROW()-13,2)=0,IF(ISBLANK(OFFSET('11. SEGUIMIENTO 2026'!$N$14,INT((ROW()-13)/2),0)),"",OFFSET('11. SEGUIMIENTO 2026'!$N$14,INT((ROW()-13)/2),0)),IF(ISBLANK(OFFSET('9. METAS'!$R$20,INT((ROW()-14)/2),0)),"",OFFSET('9. METAS'!$R$20,INT((ROW()-14)/2),0)))</f>
        <v>217</v>
      </c>
      <c r="K20" s="256">
        <f ca="1">IF(MOD(ROW()-13,2)=0,IF(ISBLANK(OFFSET('11. SEGUIMIENTO 2026'!$O$14,INT((ROW()-13)/2),0)),"",OFFSET('11. SEGUIMIENTO 2026'!$O$14,INT((ROW()-13)/2),0)),IF(ISBLANK(OFFSET('9. METAS'!$S$20,INT((ROW()-14)/2),0)),"",OFFSET('9. METAS'!$S$20,INT((ROW()-14)/2),0)))</f>
        <v>217</v>
      </c>
      <c r="L20" s="256">
        <f ca="1">IF(MOD(ROW()-13,2)=0,IF(ISBLANK(OFFSET('11. SEGUIMIENTO 2026'!$P$14,INT((ROW()-13)/2),0)),"",OFFSET('11. SEGUIMIENTO 2026'!$P$14,INT((ROW()-13)/2),0)),IF(ISBLANK(OFFSET('9. METAS'!$T$20,INT((ROW()-14)/2),0)),"",OFFSET('9. METAS'!$T$20,INT((ROW()-14)/2),0)))</f>
        <v>217</v>
      </c>
      <c r="M20" s="257">
        <f ca="1">IF(MOD(ROW()-13,2)=0,IF(ISBLANK(OFFSET('11. SEGUIMIENTO 2026'!$Q$14,INT((ROW()-13)/2),0)),"",OFFSET('11. SEGUIMIENTO 2026'!$Q$14,INT((ROW()-13)/2),0)),IF(ISBLANK(OFFSET('9. METAS'!$U$20,INT((ROW()-14)/2),0)),"",OFFSET('9. METAS'!$U$20,INT((ROW()-14)/2),0)))</f>
        <v>217</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017">
        <f ca="1">IF(ISBLANK(OFFSET('9. METAS'!$L$20,INT((ROW()-13)/2),0)),"",OFFSET('9. METAS'!$L$20,INT((ROW()-13)/2),0))</f>
        <v>717</v>
      </c>
      <c r="I21" s="1014"/>
      <c r="J21" s="255">
        <f ca="1">IF(MOD(ROW()-13,2)=0,IF(ISBLANK(OFFSET('11. SEGUIMIENTO 2026'!$N$14,INT((ROW()-13)/2),0)),"",OFFSET('11. SEGUIMIENTO 2026'!$N$14,INT((ROW()-13)/2),0)),IF(ISBLANK(OFFSET('9. METAS'!$R$20,INT((ROW()-14)/2),0)),"",OFFSET('9. METAS'!$R$20,INT((ROW()-14)/2),0)))</f>
        <v>249</v>
      </c>
      <c r="K21" s="256" t="str">
        <f ca="1">IF(MOD(ROW()-13,2)=0,IF(ISBLANK(OFFSET('11. SEGUIMIENTO 2026'!$O$14,INT((ROW()-13)/2),0)),"",OFFSET('11. SEGUIMIENTO 2026'!$O$14,INT((ROW()-13)/2),0)),IF(ISBLANK(OFFSET('9. METAS'!$S$20,INT((ROW()-14)/2),0)),"",OFFSET('9. METAS'!$S$20,INT((ROW()-14)/2),0)))</f>
        <v/>
      </c>
      <c r="L21" s="256" t="str">
        <f ca="1">IF(MOD(ROW()-13,2)=0,IF(ISBLANK(OFFSET('11. SEGUIMIENTO 2026'!$P$14,INT((ROW()-13)/2),0)),"",OFFSET('11. SEGUIMIENTO 2026'!$P$14,INT((ROW()-13)/2),0)),IF(ISBLANK(OFFSET('9. METAS'!$T$20,INT((ROW()-14)/2),0)),"",OFFSET('9. METAS'!$T$20,INT((ROW()-14)/2),0)))</f>
        <v/>
      </c>
      <c r="M21" s="257" t="str">
        <f ca="1">IF(MOD(ROW()-13,2)=0,IF(ISBLANK(OFFSET('11. SEGUIMIENTO 2026'!$Q$14,INT((ROW()-13)/2),0)),"",OFFSET('11. SEGUIMIENTO 2026'!$Q$14,INT((ROW()-13)/2),0)),IF(ISBLANK(OFFSET('9. METAS'!$U$20,INT((ROW()-14)/2),0)),"",OFFSET('9. METAS'!$U$20,INT((ROW()-14)/2),0)))</f>
        <v/>
      </c>
      <c r="N21" s="1012">
        <f t="shared" ref="N21" ca="1" si="4">IFERROR(J21/J22,"ND")</f>
        <v>1.3833333333333333</v>
      </c>
      <c r="O21" s="1008" t="str">
        <f t="shared" ref="O21" ca="1" si="5">IFERROR(((J21+K21+L21)/H21),"ND")</f>
        <v>ND</v>
      </c>
      <c r="P21" s="996"/>
    </row>
    <row r="22" spans="3:16">
      <c r="C22" s="1030"/>
      <c r="D22" s="1026"/>
      <c r="E22" s="1026"/>
      <c r="F22" s="1024"/>
      <c r="G22" s="1021"/>
      <c r="H22" s="1017"/>
      <c r="I22" s="1015"/>
      <c r="J22" s="255">
        <f ca="1">IF(MOD(ROW()-13,2)=0,IF(ISBLANK(OFFSET('11. SEGUIMIENTO 2026'!$N$14,INT((ROW()-13)/2),0)),"",OFFSET('11. SEGUIMIENTO 2026'!$N$14,INT((ROW()-13)/2),0)),IF(ISBLANK(OFFSET('9. METAS'!$R$20,INT((ROW()-14)/2),0)),"",OFFSET('9. METAS'!$R$20,INT((ROW()-14)/2),0)))</f>
        <v>180</v>
      </c>
      <c r="K22" s="256">
        <f ca="1">IF(MOD(ROW()-13,2)=0,IF(ISBLANK(OFFSET('11. SEGUIMIENTO 2026'!$O$14,INT((ROW()-13)/2),0)),"",OFFSET('11. SEGUIMIENTO 2026'!$O$14,INT((ROW()-13)/2),0)),IF(ISBLANK(OFFSET('9. METAS'!$S$20,INT((ROW()-14)/2),0)),"",OFFSET('9. METAS'!$S$20,INT((ROW()-14)/2),0)))</f>
        <v>180</v>
      </c>
      <c r="L22" s="256">
        <f ca="1">IF(MOD(ROW()-13,2)=0,IF(ISBLANK(OFFSET('11. SEGUIMIENTO 2026'!$P$14,INT((ROW()-13)/2),0)),"",OFFSET('11. SEGUIMIENTO 2026'!$P$14,INT((ROW()-13)/2),0)),IF(ISBLANK(OFFSET('9. METAS'!$T$20,INT((ROW()-14)/2),0)),"",OFFSET('9. METAS'!$T$20,INT((ROW()-14)/2),0)))</f>
        <v>180</v>
      </c>
      <c r="M22" s="257">
        <f ca="1">IF(MOD(ROW()-13,2)=0,IF(ISBLANK(OFFSET('11. SEGUIMIENTO 2026'!$Q$14,INT((ROW()-13)/2),0)),"",OFFSET('11. SEGUIMIENTO 2026'!$Q$14,INT((ROW()-13)/2),0)),IF(ISBLANK(OFFSET('9. METAS'!$U$20,INT((ROW()-14)/2),0)),"",OFFSET('9. METAS'!$U$20,INT((ROW()-14)/2),0)))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017">
        <f ca="1">IF(ISBLANK(OFFSET('9. METAS'!$L$20,INT((ROW()-13)/2),0)),"",OFFSET('9. METAS'!$L$20,INT((ROW()-13)/2),0))</f>
        <v>194</v>
      </c>
      <c r="I23" s="1014"/>
      <c r="J23" s="255">
        <f ca="1">IF(MOD(ROW()-13,2)=0,IF(ISBLANK(OFFSET('11. SEGUIMIENTO 2026'!$N$14,INT((ROW()-13)/2),0)),"",OFFSET('11. SEGUIMIENTO 2026'!$N$14,INT((ROW()-13)/2),0)),IF(ISBLANK(OFFSET('9. METAS'!$R$20,INT((ROW()-14)/2),0)),"",OFFSET('9. METAS'!$R$20,INT((ROW()-14)/2),0)))</f>
        <v>66</v>
      </c>
      <c r="K23" s="256" t="str">
        <f ca="1">IF(MOD(ROW()-13,2)=0,IF(ISBLANK(OFFSET('11. SEGUIMIENTO 2026'!$O$14,INT((ROW()-13)/2),0)),"",OFFSET('11. SEGUIMIENTO 2026'!$O$14,INT((ROW()-13)/2),0)),IF(ISBLANK(OFFSET('9. METAS'!$S$20,INT((ROW()-14)/2),0)),"",OFFSET('9. METAS'!$S$20,INT((ROW()-14)/2),0)))</f>
        <v/>
      </c>
      <c r="L23" s="256" t="str">
        <f ca="1">IF(MOD(ROW()-13,2)=0,IF(ISBLANK(OFFSET('11. SEGUIMIENTO 2026'!$P$14,INT((ROW()-13)/2),0)),"",OFFSET('11. SEGUIMIENTO 2026'!$P$14,INT((ROW()-13)/2),0)),IF(ISBLANK(OFFSET('9. METAS'!$T$20,INT((ROW()-14)/2),0)),"",OFFSET('9. METAS'!$T$20,INT((ROW()-14)/2),0)))</f>
        <v/>
      </c>
      <c r="M23" s="257" t="str">
        <f ca="1">IF(MOD(ROW()-13,2)=0,IF(ISBLANK(OFFSET('11. SEGUIMIENTO 2026'!$Q$14,INT((ROW()-13)/2),0)),"",OFFSET('11. SEGUIMIENTO 2026'!$Q$14,INT((ROW()-13)/2),0)),IF(ISBLANK(OFFSET('9. METAS'!$U$20,INT((ROW()-14)/2),0)),"",OFFSET('9. METAS'!$U$20,INT((ROW()-14)/2),0)))</f>
        <v/>
      </c>
      <c r="N23" s="1012">
        <f t="shared" ref="N23" ca="1" si="6">IFERROR(J23/J24,"ND")</f>
        <v>1.375</v>
      </c>
      <c r="O23" s="1008" t="str">
        <f t="shared" ref="O23" ca="1" si="7">IFERROR(((J23+K23+L23)/H23),"ND")</f>
        <v>ND</v>
      </c>
      <c r="P23" s="996"/>
    </row>
    <row r="24" spans="3:16">
      <c r="C24" s="1030"/>
      <c r="D24" s="1026"/>
      <c r="E24" s="1026"/>
      <c r="F24" s="1024"/>
      <c r="G24" s="1021"/>
      <c r="H24" s="1017"/>
      <c r="I24" s="1015"/>
      <c r="J24" s="255">
        <f ca="1">IF(MOD(ROW()-13,2)=0,IF(ISBLANK(OFFSET('11. SEGUIMIENTO 2026'!$N$14,INT((ROW()-13)/2),0)),"",OFFSET('11. SEGUIMIENTO 2026'!$N$14,INT((ROW()-13)/2),0)),IF(ISBLANK(OFFSET('9. METAS'!$R$20,INT((ROW()-14)/2),0)),"",OFFSET('9. METAS'!$R$20,INT((ROW()-14)/2),0)))</f>
        <v>48</v>
      </c>
      <c r="K24" s="256">
        <f ca="1">IF(MOD(ROW()-13,2)=0,IF(ISBLANK(OFFSET('11. SEGUIMIENTO 2026'!$O$14,INT((ROW()-13)/2),0)),"",OFFSET('11. SEGUIMIENTO 2026'!$O$14,INT((ROW()-13)/2),0)),IF(ISBLANK(OFFSET('9. METAS'!$S$20,INT((ROW()-14)/2),0)),"",OFFSET('9. METAS'!$S$20,INT((ROW()-14)/2),0)))</f>
        <v>49</v>
      </c>
      <c r="L24" s="256">
        <f ca="1">IF(MOD(ROW()-13,2)=0,IF(ISBLANK(OFFSET('11. SEGUIMIENTO 2026'!$P$14,INT((ROW()-13)/2),0)),"",OFFSET('11. SEGUIMIENTO 2026'!$P$14,INT((ROW()-13)/2),0)),IF(ISBLANK(OFFSET('9. METAS'!$T$20,INT((ROW()-14)/2),0)),"",OFFSET('9. METAS'!$T$20,INT((ROW()-14)/2),0)))</f>
        <v>48</v>
      </c>
      <c r="M24" s="257">
        <f ca="1">IF(MOD(ROW()-13,2)=0,IF(ISBLANK(OFFSET('11. SEGUIMIENTO 2026'!$Q$14,INT((ROW()-13)/2),0)),"",OFFSET('11. SEGUIMIENTO 2026'!$Q$14,INT((ROW()-13)/2),0)),IF(ISBLANK(OFFSET('9. METAS'!$U$20,INT((ROW()-14)/2),0)),"",OFFSET('9. METAS'!$U$20,INT((ROW()-14)/2),0)))</f>
        <v>49</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017">
        <f ca="1">IF(ISBLANK(OFFSET('9. METAS'!$L$20,INT((ROW()-13)/2),0)),"",OFFSET('9. METAS'!$L$20,INT((ROW()-13)/2),0))</f>
        <v>330</v>
      </c>
      <c r="I25" s="1014"/>
      <c r="J25" s="255">
        <f ca="1">IF(MOD(ROW()-13,2)=0,IF(ISBLANK(OFFSET('11. SEGUIMIENTO 2026'!$N$14,INT((ROW()-13)/2),0)),"",OFFSET('11. SEGUIMIENTO 2026'!$N$14,INT((ROW()-13)/2),0)),IF(ISBLANK(OFFSET('9. METAS'!$R$20,INT((ROW()-14)/2),0)),"",OFFSET('9. METAS'!$R$20,INT((ROW()-14)/2),0)))</f>
        <v>81</v>
      </c>
      <c r="K25" s="256" t="str">
        <f ca="1">IF(MOD(ROW()-13,2)=0,IF(ISBLANK(OFFSET('11. SEGUIMIENTO 2026'!$O$14,INT((ROW()-13)/2),0)),"",OFFSET('11. SEGUIMIENTO 2026'!$O$14,INT((ROW()-13)/2),0)),IF(ISBLANK(OFFSET('9. METAS'!$S$20,INT((ROW()-14)/2),0)),"",OFFSET('9. METAS'!$S$20,INT((ROW()-14)/2),0)))</f>
        <v/>
      </c>
      <c r="L25" s="256" t="str">
        <f ca="1">IF(MOD(ROW()-13,2)=0,IF(ISBLANK(OFFSET('11. SEGUIMIENTO 2026'!$P$14,INT((ROW()-13)/2),0)),"",OFFSET('11. SEGUIMIENTO 2026'!$P$14,INT((ROW()-13)/2),0)),IF(ISBLANK(OFFSET('9. METAS'!$T$20,INT((ROW()-14)/2),0)),"",OFFSET('9. METAS'!$T$20,INT((ROW()-14)/2),0)))</f>
        <v/>
      </c>
      <c r="M25" s="257" t="str">
        <f ca="1">IF(MOD(ROW()-13,2)=0,IF(ISBLANK(OFFSET('11. SEGUIMIENTO 2026'!$Q$14,INT((ROW()-13)/2),0)),"",OFFSET('11. SEGUIMIENTO 2026'!$Q$14,INT((ROW()-13)/2),0)),IF(ISBLANK(OFFSET('9. METAS'!$U$20,INT((ROW()-14)/2),0)),"",OFFSET('9. METAS'!$U$20,INT((ROW()-14)/2),0)))</f>
        <v/>
      </c>
      <c r="N25" s="1012">
        <f t="shared" ref="N25" ca="1" si="8">IFERROR(J25/J26,"ND")</f>
        <v>1</v>
      </c>
      <c r="O25" s="1008" t="str">
        <f t="shared" ref="O25" ca="1" si="9">IFERROR(((J25+K25+L25)/H25),"ND")</f>
        <v>ND</v>
      </c>
      <c r="P25" s="996"/>
    </row>
    <row r="26" spans="3:16">
      <c r="C26" s="1030"/>
      <c r="D26" s="1026"/>
      <c r="E26" s="1026"/>
      <c r="F26" s="1024"/>
      <c r="G26" s="1021"/>
      <c r="H26" s="1017"/>
      <c r="I26" s="1015"/>
      <c r="J26" s="255">
        <f ca="1">IF(MOD(ROW()-13,2)=0,IF(ISBLANK(OFFSET('11. SEGUIMIENTO 2026'!$N$14,INT((ROW()-13)/2),0)),"",OFFSET('11. SEGUIMIENTO 2026'!$N$14,INT((ROW()-13)/2),0)),IF(ISBLANK(OFFSET('9. METAS'!$R$20,INT((ROW()-14)/2),0)),"",OFFSET('9. METAS'!$R$20,INT((ROW()-14)/2),0)))</f>
        <v>81</v>
      </c>
      <c r="K26" s="256">
        <f ca="1">IF(MOD(ROW()-13,2)=0,IF(ISBLANK(OFFSET('11. SEGUIMIENTO 2026'!$O$14,INT((ROW()-13)/2),0)),"",OFFSET('11. SEGUIMIENTO 2026'!$O$14,INT((ROW()-13)/2),0)),IF(ISBLANK(OFFSET('9. METAS'!$S$20,INT((ROW()-14)/2),0)),"",OFFSET('9. METAS'!$S$20,INT((ROW()-14)/2),0)))</f>
        <v>83</v>
      </c>
      <c r="L26" s="256">
        <f ca="1">IF(MOD(ROW()-13,2)=0,IF(ISBLANK(OFFSET('11. SEGUIMIENTO 2026'!$P$14,INT((ROW()-13)/2),0)),"",OFFSET('11. SEGUIMIENTO 2026'!$P$14,INT((ROW()-13)/2),0)),IF(ISBLANK(OFFSET('9. METAS'!$T$20,INT((ROW()-14)/2),0)),"",OFFSET('9. METAS'!$T$20,INT((ROW()-14)/2),0)))</f>
        <v>82</v>
      </c>
      <c r="M26" s="257">
        <f ca="1">IF(MOD(ROW()-13,2)=0,IF(ISBLANK(OFFSET('11. SEGUIMIENTO 2026'!$Q$14,INT((ROW()-13)/2),0)),"",OFFSET('11. SEGUIMIENTO 2026'!$Q$14,INT((ROW()-13)/2),0)),IF(ISBLANK(OFFSET('9. METAS'!$U$20,INT((ROW()-14)/2),0)),"",OFFSET('9. METAS'!$U$20,INT((ROW()-14)/2),0)))</f>
        <v>84</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017">
        <f ca="1">IF(ISBLANK(OFFSET('9. METAS'!$L$20,INT((ROW()-13)/2),0)),"",OFFSET('9. METAS'!$L$20,INT((ROW()-13)/2),0))</f>
        <v>406</v>
      </c>
      <c r="I27" s="1014"/>
      <c r="J27" s="255">
        <f ca="1">IF(MOD(ROW()-13,2)=0,IF(ISBLANK(OFFSET('11. SEGUIMIENTO 2026'!$N$14,INT((ROW()-13)/2),0)),"",OFFSET('11. SEGUIMIENTO 2026'!$N$14,INT((ROW()-13)/2),0)),IF(ISBLANK(OFFSET('9. METAS'!$R$20,INT((ROW()-14)/2),0)),"",OFFSET('9. METAS'!$R$20,INT((ROW()-14)/2),0)))</f>
        <v>101</v>
      </c>
      <c r="K27" s="256" t="str">
        <f ca="1">IF(MOD(ROW()-13,2)=0,IF(ISBLANK(OFFSET('11. SEGUIMIENTO 2026'!$O$14,INT((ROW()-13)/2),0)),"",OFFSET('11. SEGUIMIENTO 2026'!$O$14,INT((ROW()-13)/2),0)),IF(ISBLANK(OFFSET('9. METAS'!$S$20,INT((ROW()-14)/2),0)),"",OFFSET('9. METAS'!$S$20,INT((ROW()-14)/2),0)))</f>
        <v/>
      </c>
      <c r="L27" s="256" t="str">
        <f ca="1">IF(MOD(ROW()-13,2)=0,IF(ISBLANK(OFFSET('11. SEGUIMIENTO 2026'!$P$14,INT((ROW()-13)/2),0)),"",OFFSET('11. SEGUIMIENTO 2026'!$P$14,INT((ROW()-13)/2),0)),IF(ISBLANK(OFFSET('9. METAS'!$T$20,INT((ROW()-14)/2),0)),"",OFFSET('9. METAS'!$T$20,INT((ROW()-14)/2),0)))</f>
        <v/>
      </c>
      <c r="M27" s="257" t="str">
        <f ca="1">IF(MOD(ROW()-13,2)=0,IF(ISBLANK(OFFSET('11. SEGUIMIENTO 2026'!$Q$14,INT((ROW()-13)/2),0)),"",OFFSET('11. SEGUIMIENTO 2026'!$Q$14,INT((ROW()-13)/2),0)),IF(ISBLANK(OFFSET('9. METAS'!$U$20,INT((ROW()-14)/2),0)),"",OFFSET('9. METAS'!$U$20,INT((ROW()-14)/2),0)))</f>
        <v/>
      </c>
      <c r="N27" s="1012">
        <f t="shared" ref="N27" ca="1" si="10">IFERROR(J27/J28,"ND")</f>
        <v>1.0202020202020201</v>
      </c>
      <c r="O27" s="1008" t="str">
        <f t="shared" ref="O27" ca="1" si="11">IFERROR(((J27+K27+L27)/H27),"ND")</f>
        <v>ND</v>
      </c>
      <c r="P27" s="996"/>
    </row>
    <row r="28" spans="3:16">
      <c r="C28" s="1030"/>
      <c r="D28" s="1026"/>
      <c r="E28" s="1026"/>
      <c r="F28" s="1024"/>
      <c r="G28" s="1021"/>
      <c r="H28" s="1017"/>
      <c r="I28" s="1015"/>
      <c r="J28" s="255">
        <f ca="1">IF(MOD(ROW()-13,2)=0,IF(ISBLANK(OFFSET('11. SEGUIMIENTO 2026'!$N$14,INT((ROW()-13)/2),0)),"",OFFSET('11. SEGUIMIENTO 2026'!$N$14,INT((ROW()-13)/2),0)),IF(ISBLANK(OFFSET('9. METAS'!$R$20,INT((ROW()-14)/2),0)),"",OFFSET('9. METAS'!$R$20,INT((ROW()-14)/2),0)))</f>
        <v>99</v>
      </c>
      <c r="K28" s="256">
        <f ca="1">IF(MOD(ROW()-13,2)=0,IF(ISBLANK(OFFSET('11. SEGUIMIENTO 2026'!$O$14,INT((ROW()-13)/2),0)),"",OFFSET('11. SEGUIMIENTO 2026'!$O$14,INT((ROW()-13)/2),0)),IF(ISBLANK(OFFSET('9. METAS'!$S$20,INT((ROW()-14)/2),0)),"",OFFSET('9. METAS'!$S$20,INT((ROW()-14)/2),0)))</f>
        <v>105</v>
      </c>
      <c r="L28" s="256">
        <f ca="1">IF(MOD(ROW()-13,2)=0,IF(ISBLANK(OFFSET('11. SEGUIMIENTO 2026'!$P$14,INT((ROW()-13)/2),0)),"",OFFSET('11. SEGUIMIENTO 2026'!$P$14,INT((ROW()-13)/2),0)),IF(ISBLANK(OFFSET('9. METAS'!$T$20,INT((ROW()-14)/2),0)),"",OFFSET('9. METAS'!$T$20,INT((ROW()-14)/2),0)))</f>
        <v>103</v>
      </c>
      <c r="M28" s="257">
        <f ca="1">IF(MOD(ROW()-13,2)=0,IF(ISBLANK(OFFSET('11. SEGUIMIENTO 2026'!$Q$14,INT((ROW()-13)/2),0)),"",OFFSET('11. SEGUIMIENTO 2026'!$Q$14,INT((ROW()-13)/2),0)),IF(ISBLANK(OFFSET('9. METAS'!$U$20,INT((ROW()-14)/2),0)),"",OFFSET('9. METAS'!$U$20,INT((ROW()-14)/2),0)))</f>
        <v>99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017">
        <f ca="1">IF(ISBLANK(OFFSET('9. METAS'!$L$20,INT((ROW()-13)/2),0)),"",OFFSET('9. METAS'!$L$20,INT((ROW()-13)/2),0))</f>
        <v>1119</v>
      </c>
      <c r="I29" s="1014"/>
      <c r="J29" s="255">
        <f ca="1">IF(MOD(ROW()-13,2)=0,IF(ISBLANK(OFFSET('11. SEGUIMIENTO 2026'!$N$14,INT((ROW()-13)/2),0)),"",OFFSET('11. SEGUIMIENTO 2026'!$N$14,INT((ROW()-13)/2),0)),IF(ISBLANK(OFFSET('9. METAS'!$R$20,INT((ROW()-14)/2),0)),"",OFFSET('9. METAS'!$R$20,INT((ROW()-14)/2),0)))</f>
        <v>288</v>
      </c>
      <c r="K29" s="256" t="str">
        <f ca="1">IF(MOD(ROW()-13,2)=0,IF(ISBLANK(OFFSET('11. SEGUIMIENTO 2026'!$O$14,INT((ROW()-13)/2),0)),"",OFFSET('11. SEGUIMIENTO 2026'!$O$14,INT((ROW()-13)/2),0)),IF(ISBLANK(OFFSET('9. METAS'!$S$20,INT((ROW()-14)/2),0)),"",OFFSET('9. METAS'!$S$20,INT((ROW()-14)/2),0)))</f>
        <v/>
      </c>
      <c r="L29" s="256" t="str">
        <f ca="1">IF(MOD(ROW()-13,2)=0,IF(ISBLANK(OFFSET('11. SEGUIMIENTO 2026'!$P$14,INT((ROW()-13)/2),0)),"",OFFSET('11. SEGUIMIENTO 2026'!$P$14,INT((ROW()-13)/2),0)),IF(ISBLANK(OFFSET('9. METAS'!$T$20,INT((ROW()-14)/2),0)),"",OFFSET('9. METAS'!$T$20,INT((ROW()-14)/2),0)))</f>
        <v/>
      </c>
      <c r="M29" s="257" t="str">
        <f ca="1">IF(MOD(ROW()-13,2)=0,IF(ISBLANK(OFFSET('11. SEGUIMIENTO 2026'!$Q$14,INT((ROW()-13)/2),0)),"",OFFSET('11. SEGUIMIENTO 2026'!$Q$14,INT((ROW()-13)/2),0)),IF(ISBLANK(OFFSET('9. METAS'!$U$20,INT((ROW()-14)/2),0)),"",OFFSET('9. METAS'!$U$20,INT((ROW()-14)/2),0)))</f>
        <v/>
      </c>
      <c r="N29" s="1012">
        <f t="shared" ref="N29" ca="1" si="12">IFERROR(J29/J30,"ND")</f>
        <v>1.0105263157894737</v>
      </c>
      <c r="O29" s="1008" t="str">
        <f t="shared" ref="O29" ca="1" si="13">IFERROR(((J29+K29+L29)/H29),"ND")</f>
        <v>ND</v>
      </c>
      <c r="P29" s="996"/>
    </row>
    <row r="30" spans="3:16">
      <c r="C30" s="1030"/>
      <c r="D30" s="1026"/>
      <c r="E30" s="1026"/>
      <c r="F30" s="1024"/>
      <c r="G30" s="1021"/>
      <c r="H30" s="1017"/>
      <c r="I30" s="1015"/>
      <c r="J30" s="255">
        <f ca="1">IF(MOD(ROW()-13,2)=0,IF(ISBLANK(OFFSET('11. SEGUIMIENTO 2026'!$N$14,INT((ROW()-13)/2),0)),"",OFFSET('11. SEGUIMIENTO 2026'!$N$14,INT((ROW()-13)/2),0)),IF(ISBLANK(OFFSET('9. METAS'!$R$20,INT((ROW()-14)/2),0)),"",OFFSET('9. METAS'!$R$20,INT((ROW()-14)/2),0)))</f>
        <v>285</v>
      </c>
      <c r="K30" s="256">
        <f ca="1">IF(MOD(ROW()-13,2)=0,IF(ISBLANK(OFFSET('11. SEGUIMIENTO 2026'!$O$14,INT((ROW()-13)/2),0)),"",OFFSET('11. SEGUIMIENTO 2026'!$O$14,INT((ROW()-13)/2),0)),IF(ISBLANK(OFFSET('9. METAS'!$S$20,INT((ROW()-14)/2),0)),"",OFFSET('9. METAS'!$S$20,INT((ROW()-14)/2),0)))</f>
        <v>285</v>
      </c>
      <c r="L30" s="256">
        <f ca="1">IF(MOD(ROW()-13,2)=0,IF(ISBLANK(OFFSET('11. SEGUIMIENTO 2026'!$P$14,INT((ROW()-13)/2),0)),"",OFFSET('11. SEGUIMIENTO 2026'!$P$14,INT((ROW()-13)/2),0)),IF(ISBLANK(OFFSET('9. METAS'!$T$20,INT((ROW()-14)/2),0)),"",OFFSET('9. METAS'!$T$20,INT((ROW()-14)/2),0)))</f>
        <v>264</v>
      </c>
      <c r="M30" s="257">
        <f ca="1">IF(MOD(ROW()-13,2)=0,IF(ISBLANK(OFFSET('11. SEGUIMIENTO 2026'!$Q$14,INT((ROW()-13)/2),0)),"",OFFSET('11. SEGUIMIENTO 2026'!$Q$14,INT((ROW()-13)/2),0)),IF(ISBLANK(OFFSET('9. METAS'!$U$20,INT((ROW()-14)/2),0)),"",OFFSET('9. METAS'!$U$20,INT((ROW()-14)/2),0)))</f>
        <v>285</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017">
        <f ca="1">IF(ISBLANK(OFFSET('9. METAS'!$L$20,INT((ROW()-13)/2),0)),"",OFFSET('9. METAS'!$L$20,INT((ROW()-13)/2),0))</f>
        <v>510</v>
      </c>
      <c r="I31" s="1014"/>
      <c r="J31" s="255">
        <f ca="1">IF(MOD(ROW()-13,2)=0,IF(ISBLANK(OFFSET('11. SEGUIMIENTO 2026'!$N$14,INT((ROW()-13)/2),0)),"",OFFSET('11. SEGUIMIENTO 2026'!$N$14,INT((ROW()-13)/2),0)),IF(ISBLANK(OFFSET('9. METAS'!$R$20,INT((ROW()-14)/2),0)),"",OFFSET('9. METAS'!$R$20,INT((ROW()-14)/2),0)))</f>
        <v>108</v>
      </c>
      <c r="K31" s="256" t="str">
        <f ca="1">IF(MOD(ROW()-13,2)=0,IF(ISBLANK(OFFSET('11. SEGUIMIENTO 2026'!$O$14,INT((ROW()-13)/2),0)),"",OFFSET('11. SEGUIMIENTO 2026'!$O$14,INT((ROW()-13)/2),0)),IF(ISBLANK(OFFSET('9. METAS'!$S$20,INT((ROW()-14)/2),0)),"",OFFSET('9. METAS'!$S$20,INT((ROW()-14)/2),0)))</f>
        <v/>
      </c>
      <c r="L31" s="256" t="str">
        <f ca="1">IF(MOD(ROW()-13,2)=0,IF(ISBLANK(OFFSET('11. SEGUIMIENTO 2026'!$P$14,INT((ROW()-13)/2),0)),"",OFFSET('11. SEGUIMIENTO 2026'!$P$14,INT((ROW()-13)/2),0)),IF(ISBLANK(OFFSET('9. METAS'!$T$20,INT((ROW()-14)/2),0)),"",OFFSET('9. METAS'!$T$20,INT((ROW()-14)/2),0)))</f>
        <v/>
      </c>
      <c r="M31" s="257" t="str">
        <f ca="1">IF(MOD(ROW()-13,2)=0,IF(ISBLANK(OFFSET('11. SEGUIMIENTO 2026'!$Q$14,INT((ROW()-13)/2),0)),"",OFFSET('11. SEGUIMIENTO 2026'!$Q$14,INT((ROW()-13)/2),0)),IF(ISBLANK(OFFSET('9. METAS'!$U$20,INT((ROW()-14)/2),0)),"",OFFSET('9. METAS'!$U$20,INT((ROW()-14)/2),0)))</f>
        <v/>
      </c>
      <c r="N31" s="1012">
        <f t="shared" ref="N31" ca="1" si="14">IFERROR(J31/J32,"ND")</f>
        <v>0.83720930232558144</v>
      </c>
      <c r="O31" s="1008" t="str">
        <f t="shared" ref="O31" ca="1" si="15">IFERROR(((J31+K31+L31)/H31),"ND")</f>
        <v>ND</v>
      </c>
      <c r="P31" s="996"/>
    </row>
    <row r="32" spans="3:16">
      <c r="C32" s="1030"/>
      <c r="D32" s="1026"/>
      <c r="E32" s="1026"/>
      <c r="F32" s="1024"/>
      <c r="G32" s="1021"/>
      <c r="H32" s="1017"/>
      <c r="I32" s="1015"/>
      <c r="J32" s="255">
        <f ca="1">IF(MOD(ROW()-13,2)=0,IF(ISBLANK(OFFSET('11. SEGUIMIENTO 2026'!$N$14,INT((ROW()-13)/2),0)),"",OFFSET('11. SEGUIMIENTO 2026'!$N$14,INT((ROW()-13)/2),0)),IF(ISBLANK(OFFSET('9. METAS'!$R$20,INT((ROW()-14)/2),0)),"",OFFSET('9. METAS'!$R$20,INT((ROW()-14)/2),0)))</f>
        <v>129</v>
      </c>
      <c r="K32" s="256">
        <f ca="1">IF(MOD(ROW()-13,2)=0,IF(ISBLANK(OFFSET('11. SEGUIMIENTO 2026'!$O$14,INT((ROW()-13)/2),0)),"",OFFSET('11. SEGUIMIENTO 2026'!$O$14,INT((ROW()-13)/2),0)),IF(ISBLANK(OFFSET('9. METAS'!$S$20,INT((ROW()-14)/2),0)),"",OFFSET('9. METAS'!$S$20,INT((ROW()-14)/2),0)))</f>
        <v>126</v>
      </c>
      <c r="L32" s="256">
        <f ca="1">IF(MOD(ROW()-13,2)=0,IF(ISBLANK(OFFSET('11. SEGUIMIENTO 2026'!$P$14,INT((ROW()-13)/2),0)),"",OFFSET('11. SEGUIMIENTO 2026'!$P$14,INT((ROW()-13)/2),0)),IF(ISBLANK(OFFSET('9. METAS'!$T$20,INT((ROW()-14)/2),0)),"",OFFSET('9. METAS'!$T$20,INT((ROW()-14)/2),0)))</f>
        <v>129</v>
      </c>
      <c r="M32" s="257">
        <f ca="1">IF(MOD(ROW()-13,2)=0,IF(ISBLANK(OFFSET('11. SEGUIMIENTO 2026'!$Q$14,INT((ROW()-13)/2),0)),"",OFFSET('11. SEGUIMIENTO 2026'!$Q$14,INT((ROW()-13)/2),0)),IF(ISBLANK(OFFSET('9. METAS'!$U$20,INT((ROW()-14)/2),0)),"",OFFSET('9. METAS'!$U$20,INT((ROW()-14)/2),0)))</f>
        <v>126</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017">
        <f ca="1">IF(ISBLANK(OFFSET('9. METAS'!$L$20,INT((ROW()-13)/2),0)),"",OFFSET('9. METAS'!$L$20,INT((ROW()-13)/2),0))</f>
        <v>67</v>
      </c>
      <c r="I33" s="1014"/>
      <c r="J33" s="255">
        <f ca="1">IF(MOD(ROW()-13,2)=0,IF(ISBLANK(OFFSET('11. SEGUIMIENTO 2026'!$N$14,INT((ROW()-13)/2),0)),"",OFFSET('11. SEGUIMIENTO 2026'!$N$14,INT((ROW()-13)/2),0)),IF(ISBLANK(OFFSET('9. METAS'!$R$20,INT((ROW()-14)/2),0)),"",OFFSET('9. METAS'!$R$20,INT((ROW()-14)/2),0)))</f>
        <v>18</v>
      </c>
      <c r="K33" s="256" t="str">
        <f ca="1">IF(MOD(ROW()-13,2)=0,IF(ISBLANK(OFFSET('11. SEGUIMIENTO 2026'!$O$14,INT((ROW()-13)/2),0)),"",OFFSET('11. SEGUIMIENTO 2026'!$O$14,INT((ROW()-13)/2),0)),IF(ISBLANK(OFFSET('9. METAS'!$S$20,INT((ROW()-14)/2),0)),"",OFFSET('9. METAS'!$S$20,INT((ROW()-14)/2),0)))</f>
        <v/>
      </c>
      <c r="L33" s="256" t="str">
        <f ca="1">IF(MOD(ROW()-13,2)=0,IF(ISBLANK(OFFSET('11. SEGUIMIENTO 2026'!$P$14,INT((ROW()-13)/2),0)),"",OFFSET('11. SEGUIMIENTO 2026'!$P$14,INT((ROW()-13)/2),0)),IF(ISBLANK(OFFSET('9. METAS'!$T$20,INT((ROW()-14)/2),0)),"",OFFSET('9. METAS'!$T$20,INT((ROW()-14)/2),0)))</f>
        <v/>
      </c>
      <c r="M33" s="257" t="str">
        <f ca="1">IF(MOD(ROW()-13,2)=0,IF(ISBLANK(OFFSET('11. SEGUIMIENTO 2026'!$Q$14,INT((ROW()-13)/2),0)),"",OFFSET('11. SEGUIMIENTO 2026'!$Q$14,INT((ROW()-13)/2),0)),IF(ISBLANK(OFFSET('9. METAS'!$U$20,INT((ROW()-14)/2),0)),"",OFFSET('9. METAS'!$U$20,INT((ROW()-14)/2),0)))</f>
        <v/>
      </c>
      <c r="N33" s="1012">
        <f t="shared" ref="N33" ca="1" si="16">IFERROR(J33/J34,"ND")</f>
        <v>1</v>
      </c>
      <c r="O33" s="1008" t="str">
        <f t="shared" ref="O33" ca="1" si="17">IFERROR(((J33+K33+L33)/H33),"ND")</f>
        <v>ND</v>
      </c>
      <c r="P33" s="996"/>
    </row>
    <row r="34" spans="3:16">
      <c r="C34" s="1030"/>
      <c r="D34" s="1026"/>
      <c r="E34" s="1026"/>
      <c r="F34" s="1024"/>
      <c r="G34" s="1021"/>
      <c r="H34" s="1017"/>
      <c r="I34" s="1015"/>
      <c r="J34" s="255">
        <f ca="1">IF(MOD(ROW()-13,2)=0,IF(ISBLANK(OFFSET('11. SEGUIMIENTO 2026'!$N$14,INT((ROW()-13)/2),0)),"",OFFSET('11. SEGUIMIENTO 2026'!$N$14,INT((ROW()-13)/2),0)),IF(ISBLANK(OFFSET('9. METAS'!$R$20,INT((ROW()-14)/2),0)),"",OFFSET('9. METAS'!$R$20,INT((ROW()-14)/2),0)))</f>
        <v>18</v>
      </c>
      <c r="K34" s="256">
        <f ca="1">IF(MOD(ROW()-13,2)=0,IF(ISBLANK(OFFSET('11. SEGUIMIENTO 2026'!$O$14,INT((ROW()-13)/2),0)),"",OFFSET('11. SEGUIMIENTO 2026'!$O$14,INT((ROW()-13)/2),0)),IF(ISBLANK(OFFSET('9. METAS'!$S$20,INT((ROW()-14)/2),0)),"",OFFSET('9. METAS'!$S$20,INT((ROW()-14)/2),0)))</f>
        <v>15</v>
      </c>
      <c r="L34" s="256">
        <f ca="1">IF(MOD(ROW()-13,2)=0,IF(ISBLANK(OFFSET('11. SEGUIMIENTO 2026'!$P$14,INT((ROW()-13)/2),0)),"",OFFSET('11. SEGUIMIENTO 2026'!$P$14,INT((ROW()-13)/2),0)),IF(ISBLANK(OFFSET('9. METAS'!$T$20,INT((ROW()-14)/2),0)),"",OFFSET('9. METAS'!$T$20,INT((ROW()-14)/2),0)))</f>
        <v>13</v>
      </c>
      <c r="M34" s="257">
        <f ca="1">IF(MOD(ROW()-13,2)=0,IF(ISBLANK(OFFSET('11. SEGUIMIENTO 2026'!$Q$14,INT((ROW()-13)/2),0)),"",OFFSET('11. SEGUIMIENTO 2026'!$Q$14,INT((ROW()-13)/2),0)),IF(ISBLANK(OFFSET('9. METAS'!$U$20,INT((ROW()-14)/2),0)),"",OFFSET('9. METAS'!$U$20,INT((ROW()-14)/2),0)))</f>
        <v>21</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017">
        <f ca="1">IF(ISBLANK(OFFSET('9. METAS'!$L$20,INT((ROW()-13)/2),0)),"",OFFSET('9. METAS'!$L$20,INT((ROW()-13)/2),0))</f>
        <v>20305</v>
      </c>
      <c r="I35" s="1014"/>
      <c r="J35" s="255">
        <f ca="1">IF(MOD(ROW()-13,2)=0,IF(ISBLANK(OFFSET('11. SEGUIMIENTO 2026'!$N$14,INT((ROW()-13)/2),0)),"",OFFSET('11. SEGUIMIENTO 2026'!$N$14,INT((ROW()-13)/2),0)),IF(ISBLANK(OFFSET('9. METAS'!$R$20,INT((ROW()-14)/2),0)),"",OFFSET('9. METAS'!$R$20,INT((ROW()-14)/2),0)))</f>
        <v>5183</v>
      </c>
      <c r="K35" s="256" t="str">
        <f ca="1">IF(MOD(ROW()-13,2)=0,IF(ISBLANK(OFFSET('11. SEGUIMIENTO 2026'!$O$14,INT((ROW()-13)/2),0)),"",OFFSET('11. SEGUIMIENTO 2026'!$O$14,INT((ROW()-13)/2),0)),IF(ISBLANK(OFFSET('9. METAS'!$S$20,INT((ROW()-14)/2),0)),"",OFFSET('9. METAS'!$S$20,INT((ROW()-14)/2),0)))</f>
        <v/>
      </c>
      <c r="L35" s="256" t="str">
        <f ca="1">IF(MOD(ROW()-13,2)=0,IF(ISBLANK(OFFSET('11. SEGUIMIENTO 2026'!$P$14,INT((ROW()-13)/2),0)),"",OFFSET('11. SEGUIMIENTO 2026'!$P$14,INT((ROW()-13)/2),0)),IF(ISBLANK(OFFSET('9. METAS'!$T$20,INT((ROW()-14)/2),0)),"",OFFSET('9. METAS'!$T$20,INT((ROW()-14)/2),0)))</f>
        <v/>
      </c>
      <c r="M35" s="257" t="str">
        <f ca="1">IF(MOD(ROW()-13,2)=0,IF(ISBLANK(OFFSET('11. SEGUIMIENTO 2026'!$Q$14,INT((ROW()-13)/2),0)),"",OFFSET('11. SEGUIMIENTO 2026'!$Q$14,INT((ROW()-13)/2),0)),IF(ISBLANK(OFFSET('9. METAS'!$U$20,INT((ROW()-14)/2),0)),"",OFFSET('9. METAS'!$U$20,INT((ROW()-14)/2),0)))</f>
        <v/>
      </c>
      <c r="N35" s="1012">
        <f t="shared" ref="N35" ca="1" si="18">IFERROR(J35/J36,"ND")</f>
        <v>1.1846857142857143</v>
      </c>
      <c r="O35" s="1008" t="str">
        <f t="shared" ref="O35" ca="1" si="19">IFERROR(((J35+K35+L35)/H35),"ND")</f>
        <v>ND</v>
      </c>
      <c r="P35" s="996"/>
    </row>
    <row r="36" spans="3:16">
      <c r="C36" s="1030"/>
      <c r="D36" s="1026"/>
      <c r="E36" s="1026"/>
      <c r="F36" s="1024"/>
      <c r="G36" s="1021"/>
      <c r="H36" s="1017"/>
      <c r="I36" s="1015"/>
      <c r="J36" s="255">
        <f ca="1">IF(MOD(ROW()-13,2)=0,IF(ISBLANK(OFFSET('11. SEGUIMIENTO 2026'!$N$14,INT((ROW()-13)/2),0)),"",OFFSET('11. SEGUIMIENTO 2026'!$N$14,INT((ROW()-13)/2),0)),IF(ISBLANK(OFFSET('9. METAS'!$R$20,INT((ROW()-14)/2),0)),"",OFFSET('9. METAS'!$R$20,INT((ROW()-14)/2),0)))</f>
        <v>4375</v>
      </c>
      <c r="K36" s="256">
        <f ca="1">IF(MOD(ROW()-13,2)=0,IF(ISBLANK(OFFSET('11. SEGUIMIENTO 2026'!$O$14,INT((ROW()-13)/2),0)),"",OFFSET('11. SEGUIMIENTO 2026'!$O$14,INT((ROW()-13)/2),0)),IF(ISBLANK(OFFSET('9. METAS'!$S$20,INT((ROW()-14)/2),0)),"",OFFSET('9. METAS'!$S$20,INT((ROW()-14)/2),0)))</f>
        <v>4855</v>
      </c>
      <c r="L36" s="256">
        <f ca="1">IF(MOD(ROW()-13,2)=0,IF(ISBLANK(OFFSET('11. SEGUIMIENTO 2026'!$P$14,INT((ROW()-13)/2),0)),"",OFFSET('11. SEGUIMIENTO 2026'!$P$14,INT((ROW()-13)/2),0)),IF(ISBLANK(OFFSET('9. METAS'!$T$20,INT((ROW()-14)/2),0)),"",OFFSET('9. METAS'!$T$20,INT((ROW()-14)/2),0)))</f>
        <v>5645</v>
      </c>
      <c r="M36" s="257">
        <f ca="1">IF(MOD(ROW()-13,2)=0,IF(ISBLANK(OFFSET('11. SEGUIMIENTO 2026'!$Q$14,INT((ROW()-13)/2),0)),"",OFFSET('11. SEGUIMIENTO 2026'!$Q$14,INT((ROW()-13)/2),0)),IF(ISBLANK(OFFSET('9. METAS'!$U$20,INT((ROW()-14)/2),0)),"",OFFSET('9. METAS'!$U$20,INT((ROW()-14)/2),0)))</f>
        <v>5430</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017">
        <f ca="1">IF(ISBLANK(OFFSET('9. METAS'!$L$20,INT((ROW()-13)/2),0)),"",OFFSET('9. METAS'!$L$20,INT((ROW()-13)/2),0))</f>
        <v>3905</v>
      </c>
      <c r="I37" s="1014"/>
      <c r="J37" s="255">
        <f ca="1">IF(MOD(ROW()-13,2)=0,IF(ISBLANK(OFFSET('11. SEGUIMIENTO 2026'!$N$14,INT((ROW()-13)/2),0)),"",OFFSET('11. SEGUIMIENTO 2026'!$N$14,INT((ROW()-13)/2),0)),IF(ISBLANK(OFFSET('9. METAS'!$R$20,INT((ROW()-14)/2),0)),"",OFFSET('9. METAS'!$R$20,INT((ROW()-14)/2),0)))</f>
        <v>395</v>
      </c>
      <c r="K37" s="256" t="str">
        <f ca="1">IF(MOD(ROW()-13,2)=0,IF(ISBLANK(OFFSET('11. SEGUIMIENTO 2026'!$O$14,INT((ROW()-13)/2),0)),"",OFFSET('11. SEGUIMIENTO 2026'!$O$14,INT((ROW()-13)/2),0)),IF(ISBLANK(OFFSET('9. METAS'!$S$20,INT((ROW()-14)/2),0)),"",OFFSET('9. METAS'!$S$20,INT((ROW()-14)/2),0)))</f>
        <v/>
      </c>
      <c r="L37" s="256" t="str">
        <f ca="1">IF(MOD(ROW()-13,2)=0,IF(ISBLANK(OFFSET('11. SEGUIMIENTO 2026'!$P$14,INT((ROW()-13)/2),0)),"",OFFSET('11. SEGUIMIENTO 2026'!$P$14,INT((ROW()-13)/2),0)),IF(ISBLANK(OFFSET('9. METAS'!$T$20,INT((ROW()-14)/2),0)),"",OFFSET('9. METAS'!$T$20,INT((ROW()-14)/2),0)))</f>
        <v/>
      </c>
      <c r="M37" s="257" t="str">
        <f ca="1">IF(MOD(ROW()-13,2)=0,IF(ISBLANK(OFFSET('11. SEGUIMIENTO 2026'!$Q$14,INT((ROW()-13)/2),0)),"",OFFSET('11. SEGUIMIENTO 2026'!$Q$14,INT((ROW()-13)/2),0)),IF(ISBLANK(OFFSET('9. METAS'!$U$20,INT((ROW()-14)/2),0)),"",OFFSET('9. METAS'!$U$20,INT((ROW()-14)/2),0)))</f>
        <v/>
      </c>
      <c r="N37" s="1012">
        <f t="shared" ref="N37" ca="1" si="20">IFERROR(J37/J38,"ND")</f>
        <v>0.73831775700934577</v>
      </c>
      <c r="O37" s="1008" t="str">
        <f t="shared" ref="O37" ca="1" si="21">IFERROR(((J37+K37+L37)/H37),"ND")</f>
        <v>ND</v>
      </c>
      <c r="P37" s="996"/>
    </row>
    <row r="38" spans="3:16">
      <c r="C38" s="1030"/>
      <c r="D38" s="1026"/>
      <c r="E38" s="1026"/>
      <c r="F38" s="1024"/>
      <c r="G38" s="1021"/>
      <c r="H38" s="1017"/>
      <c r="I38" s="1015"/>
      <c r="J38" s="255">
        <f ca="1">IF(MOD(ROW()-13,2)=0,IF(ISBLANK(OFFSET('11. SEGUIMIENTO 2026'!$N$14,INT((ROW()-13)/2),0)),"",OFFSET('11. SEGUIMIENTO 2026'!$N$14,INT((ROW()-13)/2),0)),IF(ISBLANK(OFFSET('9. METAS'!$R$20,INT((ROW()-14)/2),0)),"",OFFSET('9. METAS'!$R$20,INT((ROW()-14)/2),0)))</f>
        <v>535</v>
      </c>
      <c r="K38" s="256">
        <f ca="1">IF(MOD(ROW()-13,2)=0,IF(ISBLANK(OFFSET('11. SEGUIMIENTO 2026'!$O$14,INT((ROW()-13)/2),0)),"",OFFSET('11. SEGUIMIENTO 2026'!$O$14,INT((ROW()-13)/2),0)),IF(ISBLANK(OFFSET('9. METAS'!$S$20,INT((ROW()-14)/2),0)),"",OFFSET('9. METAS'!$S$20,INT((ROW()-14)/2),0)))</f>
        <v>600</v>
      </c>
      <c r="L38" s="256">
        <f ca="1">IF(MOD(ROW()-13,2)=0,IF(ISBLANK(OFFSET('11. SEGUIMIENTO 2026'!$P$14,INT((ROW()-13)/2),0)),"",OFFSET('11. SEGUIMIENTO 2026'!$P$14,INT((ROW()-13)/2),0)),IF(ISBLANK(OFFSET('9. METAS'!$T$20,INT((ROW()-14)/2),0)),"",OFFSET('9. METAS'!$T$20,INT((ROW()-14)/2),0)))</f>
        <v>1520</v>
      </c>
      <c r="M38" s="257">
        <f ca="1">IF(MOD(ROW()-13,2)=0,IF(ISBLANK(OFFSET('11. SEGUIMIENTO 2026'!$Q$14,INT((ROW()-13)/2),0)),"",OFFSET('11. SEGUIMIENTO 2026'!$Q$14,INT((ROW()-13)/2),0)),IF(ISBLANK(OFFSET('9. METAS'!$U$20,INT((ROW()-14)/2),0)),"",OFFSET('9. METAS'!$U$20,INT((ROW()-14)/2),0)))</f>
        <v>1250</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017">
        <f ca="1">IF(ISBLANK(OFFSET('9. METAS'!$L$20,INT((ROW()-13)/2),0)),"",OFFSET('9. METAS'!$L$20,INT((ROW()-13)/2),0))</f>
        <v>1540</v>
      </c>
      <c r="I39" s="1014"/>
      <c r="J39" s="255">
        <f ca="1">IF(MOD(ROW()-13,2)=0,IF(ISBLANK(OFFSET('11. SEGUIMIENTO 2026'!$N$14,INT((ROW()-13)/2),0)),"",OFFSET('11. SEGUIMIENTO 2026'!$N$14,INT((ROW()-13)/2),0)),IF(ISBLANK(OFFSET('9. METAS'!$R$20,INT((ROW()-14)/2),0)),"",OFFSET('9. METAS'!$R$20,INT((ROW()-14)/2),0)))</f>
        <v>683</v>
      </c>
      <c r="K39" s="256" t="str">
        <f ca="1">IF(MOD(ROW()-13,2)=0,IF(ISBLANK(OFFSET('11. SEGUIMIENTO 2026'!$O$14,INT((ROW()-13)/2),0)),"",OFFSET('11. SEGUIMIENTO 2026'!$O$14,INT((ROW()-13)/2),0)),IF(ISBLANK(OFFSET('9. METAS'!$S$20,INT((ROW()-14)/2),0)),"",OFFSET('9. METAS'!$S$20,INT((ROW()-14)/2),0)))</f>
        <v/>
      </c>
      <c r="L39" s="256" t="str">
        <f ca="1">IF(MOD(ROW()-13,2)=0,IF(ISBLANK(OFFSET('11. SEGUIMIENTO 2026'!$P$14,INT((ROW()-13)/2),0)),"",OFFSET('11. SEGUIMIENTO 2026'!$P$14,INT((ROW()-13)/2),0)),IF(ISBLANK(OFFSET('9. METAS'!$T$20,INT((ROW()-14)/2),0)),"",OFFSET('9. METAS'!$T$20,INT((ROW()-14)/2),0)))</f>
        <v/>
      </c>
      <c r="M39" s="257" t="str">
        <f ca="1">IF(MOD(ROW()-13,2)=0,IF(ISBLANK(OFFSET('11. SEGUIMIENTO 2026'!$Q$14,INT((ROW()-13)/2),0)),"",OFFSET('11. SEGUIMIENTO 2026'!$Q$14,INT((ROW()-13)/2),0)),IF(ISBLANK(OFFSET('9. METAS'!$U$20,INT((ROW()-14)/2),0)),"",OFFSET('9. METAS'!$U$20,INT((ROW()-14)/2),0)))</f>
        <v/>
      </c>
      <c r="N39" s="1012">
        <f t="shared" ref="N39" ca="1" si="22">IFERROR(J39/J40,"ND")</f>
        <v>2.0696969696969698</v>
      </c>
      <c r="O39" s="1008" t="str">
        <f t="shared" ref="O39" ca="1" si="23">IFERROR(((J39+K39+L39)/H39),"ND")</f>
        <v>ND</v>
      </c>
      <c r="P39" s="996"/>
    </row>
    <row r="40" spans="3:16">
      <c r="C40" s="1030"/>
      <c r="D40" s="1026"/>
      <c r="E40" s="1026"/>
      <c r="F40" s="1024"/>
      <c r="G40" s="1021"/>
      <c r="H40" s="1017"/>
      <c r="I40" s="1015"/>
      <c r="J40" s="255">
        <f ca="1">IF(MOD(ROW()-13,2)=0,IF(ISBLANK(OFFSET('11. SEGUIMIENTO 2026'!$N$14,INT((ROW()-13)/2),0)),"",OFFSET('11. SEGUIMIENTO 2026'!$N$14,INT((ROW()-13)/2),0)),IF(ISBLANK(OFFSET('9. METAS'!$R$20,INT((ROW()-14)/2),0)),"",OFFSET('9. METAS'!$R$20,INT((ROW()-14)/2),0)))</f>
        <v>330</v>
      </c>
      <c r="K40" s="256">
        <f ca="1">IF(MOD(ROW()-13,2)=0,IF(ISBLANK(OFFSET('11. SEGUIMIENTO 2026'!$O$14,INT((ROW()-13)/2),0)),"",OFFSET('11. SEGUIMIENTO 2026'!$O$14,INT((ROW()-13)/2),0)),IF(ISBLANK(OFFSET('9. METAS'!$S$20,INT((ROW()-14)/2),0)),"",OFFSET('9. METAS'!$S$20,INT((ROW()-14)/2),0)))</f>
        <v>435</v>
      </c>
      <c r="L40" s="256">
        <f ca="1">IF(MOD(ROW()-13,2)=0,IF(ISBLANK(OFFSET('11. SEGUIMIENTO 2026'!$P$14,INT((ROW()-13)/2),0)),"",OFFSET('11. SEGUIMIENTO 2026'!$P$14,INT((ROW()-13)/2),0)),IF(ISBLANK(OFFSET('9. METAS'!$T$20,INT((ROW()-14)/2),0)),"",OFFSET('9. METAS'!$T$20,INT((ROW()-14)/2),0)))</f>
        <v>410</v>
      </c>
      <c r="M40" s="257">
        <f ca="1">IF(MOD(ROW()-13,2)=0,IF(ISBLANK(OFFSET('11. SEGUIMIENTO 2026'!$Q$14,INT((ROW()-13)/2),0)),"",OFFSET('11. SEGUIMIENTO 2026'!$Q$14,INT((ROW()-13)/2),0)),IF(ISBLANK(OFFSET('9. METAS'!$U$20,INT((ROW()-14)/2),0)),"",OFFSET('9. METAS'!$U$20,INT((ROW()-14)/2),0)))</f>
        <v>365</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017">
        <f ca="1">IF(ISBLANK(OFFSET('9. METAS'!$L$20,INT((ROW()-13)/2),0)),"",OFFSET('9. METAS'!$L$20,INT((ROW()-13)/2),0))</f>
        <v>14860</v>
      </c>
      <c r="I41" s="1014"/>
      <c r="J41" s="255">
        <f ca="1">IF(MOD(ROW()-13,2)=0,IF(ISBLANK(OFFSET('11. SEGUIMIENTO 2026'!$N$14,INT((ROW()-13)/2),0)),"",OFFSET('11. SEGUIMIENTO 2026'!$N$14,INT((ROW()-13)/2),0)),IF(ISBLANK(OFFSET('9. METAS'!$R$20,INT((ROW()-14)/2),0)),"",OFFSET('9. METAS'!$R$20,INT((ROW()-14)/2),0)))</f>
        <v>4105</v>
      </c>
      <c r="K41" s="256" t="str">
        <f ca="1">IF(MOD(ROW()-13,2)=0,IF(ISBLANK(OFFSET('11. SEGUIMIENTO 2026'!$O$14,INT((ROW()-13)/2),0)),"",OFFSET('11. SEGUIMIENTO 2026'!$O$14,INT((ROW()-13)/2),0)),IF(ISBLANK(OFFSET('9. METAS'!$S$20,INT((ROW()-14)/2),0)),"",OFFSET('9. METAS'!$S$20,INT((ROW()-14)/2),0)))</f>
        <v/>
      </c>
      <c r="L41" s="256" t="str">
        <f ca="1">IF(MOD(ROW()-13,2)=0,IF(ISBLANK(OFFSET('11. SEGUIMIENTO 2026'!$P$14,INT((ROW()-13)/2),0)),"",OFFSET('11. SEGUIMIENTO 2026'!$P$14,INT((ROW()-13)/2),0)),IF(ISBLANK(OFFSET('9. METAS'!$T$20,INT((ROW()-14)/2),0)),"",OFFSET('9. METAS'!$T$20,INT((ROW()-14)/2),0)))</f>
        <v/>
      </c>
      <c r="M41" s="257" t="str">
        <f ca="1">IF(MOD(ROW()-13,2)=0,IF(ISBLANK(OFFSET('11. SEGUIMIENTO 2026'!$Q$14,INT((ROW()-13)/2),0)),"",OFFSET('11. SEGUIMIENTO 2026'!$Q$14,INT((ROW()-13)/2),0)),IF(ISBLANK(OFFSET('9. METAS'!$U$20,INT((ROW()-14)/2),0)),"",OFFSET('9. METAS'!$U$20,INT((ROW()-14)/2),0)))</f>
        <v/>
      </c>
      <c r="N41" s="1012">
        <f t="shared" ref="N41" ca="1" si="24">IFERROR(J41/J42,"ND")</f>
        <v>1.1695156695156694</v>
      </c>
      <c r="O41" s="1008" t="str">
        <f t="shared" ref="O41" ca="1" si="25">IFERROR(((J41+K41+L41)/H41),"ND")</f>
        <v>ND</v>
      </c>
      <c r="P41" s="996"/>
    </row>
    <row r="42" spans="3:16">
      <c r="C42" s="1030"/>
      <c r="D42" s="1026"/>
      <c r="E42" s="1026"/>
      <c r="F42" s="1024"/>
      <c r="G42" s="1021"/>
      <c r="H42" s="1017"/>
      <c r="I42" s="1015"/>
      <c r="J42" s="255">
        <f ca="1">IF(MOD(ROW()-13,2)=0,IF(ISBLANK(OFFSET('11. SEGUIMIENTO 2026'!$N$14,INT((ROW()-13)/2),0)),"",OFFSET('11. SEGUIMIENTO 2026'!$N$14,INT((ROW()-13)/2),0)),IF(ISBLANK(OFFSET('9. METAS'!$R$20,INT((ROW()-14)/2),0)),"",OFFSET('9. METAS'!$R$20,INT((ROW()-14)/2),0)))</f>
        <v>3510</v>
      </c>
      <c r="K42" s="256">
        <f ca="1">IF(MOD(ROW()-13,2)=0,IF(ISBLANK(OFFSET('11. SEGUIMIENTO 2026'!$O$14,INT((ROW()-13)/2),0)),"",OFFSET('11. SEGUIMIENTO 2026'!$O$14,INT((ROW()-13)/2),0)),IF(ISBLANK(OFFSET('9. METAS'!$S$20,INT((ROW()-14)/2),0)),"",OFFSET('9. METAS'!$S$20,INT((ROW()-14)/2),0)))</f>
        <v>3820</v>
      </c>
      <c r="L42" s="256">
        <f ca="1">IF(MOD(ROW()-13,2)=0,IF(ISBLANK(OFFSET('11. SEGUIMIENTO 2026'!$P$14,INT((ROW()-13)/2),0)),"",OFFSET('11. SEGUIMIENTO 2026'!$P$14,INT((ROW()-13)/2),0)),IF(ISBLANK(OFFSET('9. METAS'!$T$20,INT((ROW()-14)/2),0)),"",OFFSET('9. METAS'!$T$20,INT((ROW()-14)/2),0)))</f>
        <v>3715</v>
      </c>
      <c r="M42" s="257">
        <f ca="1">IF(MOD(ROW()-13,2)=0,IF(ISBLANK(OFFSET('11. SEGUIMIENTO 2026'!$Q$14,INT((ROW()-13)/2),0)),"",OFFSET('11. SEGUIMIENTO 2026'!$Q$14,INT((ROW()-13)/2),0)),IF(ISBLANK(OFFSET('9. METAS'!$U$20,INT((ROW()-14)/2),0)),"",OFFSET('9. METAS'!$U$20,INT((ROW()-14)/2),0)))</f>
        <v>3815</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017">
        <f ca="1">IF(ISBLANK(OFFSET('9. METAS'!$L$20,INT((ROW()-13)/2),0)),"",OFFSET('9. METAS'!$L$20,INT((ROW()-13)/2),0))</f>
        <v>5500</v>
      </c>
      <c r="I43" s="1014"/>
      <c r="J43" s="255">
        <f ca="1">IF(MOD(ROW()-13,2)=0,IF(ISBLANK(OFFSET('11. SEGUIMIENTO 2026'!$N$14,INT((ROW()-13)/2),0)),"",OFFSET('11. SEGUIMIENTO 2026'!$N$14,INT((ROW()-13)/2),0)),IF(ISBLANK(OFFSET('9. METAS'!$R$20,INT((ROW()-14)/2),0)),"",OFFSET('9. METAS'!$R$20,INT((ROW()-14)/2),0)))</f>
        <v>1221</v>
      </c>
      <c r="K43" s="256" t="str">
        <f ca="1">IF(MOD(ROW()-13,2)=0,IF(ISBLANK(OFFSET('11. SEGUIMIENTO 2026'!$O$14,INT((ROW()-13)/2),0)),"",OFFSET('11. SEGUIMIENTO 2026'!$O$14,INT((ROW()-13)/2),0)),IF(ISBLANK(OFFSET('9. METAS'!$S$20,INT((ROW()-14)/2),0)),"",OFFSET('9. METAS'!$S$20,INT((ROW()-14)/2),0)))</f>
        <v/>
      </c>
      <c r="L43" s="256" t="str">
        <f ca="1">IF(MOD(ROW()-13,2)=0,IF(ISBLANK(OFFSET('11. SEGUIMIENTO 2026'!$P$14,INT((ROW()-13)/2),0)),"",OFFSET('11. SEGUIMIENTO 2026'!$P$14,INT((ROW()-13)/2),0)),IF(ISBLANK(OFFSET('9. METAS'!$T$20,INT((ROW()-14)/2),0)),"",OFFSET('9. METAS'!$T$20,INT((ROW()-14)/2),0)))</f>
        <v/>
      </c>
      <c r="M43" s="257" t="str">
        <f ca="1">IF(MOD(ROW()-13,2)=0,IF(ISBLANK(OFFSET('11. SEGUIMIENTO 2026'!$Q$14,INT((ROW()-13)/2),0)),"",OFFSET('11. SEGUIMIENTO 2026'!$Q$14,INT((ROW()-13)/2),0)),IF(ISBLANK(OFFSET('9. METAS'!$U$20,INT((ROW()-14)/2),0)),"",OFFSET('9. METAS'!$U$20,INT((ROW()-14)/2),0)))</f>
        <v/>
      </c>
      <c r="N43" s="1012">
        <f t="shared" ref="N43" ca="1" si="26">IFERROR(J43/J44,"ND")</f>
        <v>0.88800000000000001</v>
      </c>
      <c r="O43" s="1008" t="str">
        <f t="shared" ref="O43" ca="1" si="27">IFERROR(((J43+K43+L43)/H43),"ND")</f>
        <v>ND</v>
      </c>
      <c r="P43" s="996"/>
    </row>
    <row r="44" spans="3:16">
      <c r="C44" s="1030"/>
      <c r="D44" s="1026"/>
      <c r="E44" s="1026"/>
      <c r="F44" s="1024"/>
      <c r="G44" s="1021"/>
      <c r="H44" s="1017"/>
      <c r="I44" s="1015"/>
      <c r="J44" s="255">
        <f ca="1">IF(MOD(ROW()-13,2)=0,IF(ISBLANK(OFFSET('11. SEGUIMIENTO 2026'!$N$14,INT((ROW()-13)/2),0)),"",OFFSET('11. SEGUIMIENTO 2026'!$N$14,INT((ROW()-13)/2),0)),IF(ISBLANK(OFFSET('9. METAS'!$R$20,INT((ROW()-14)/2),0)),"",OFFSET('9. METAS'!$R$20,INT((ROW()-14)/2),0)))</f>
        <v>1375</v>
      </c>
      <c r="K44" s="256">
        <f ca="1">IF(MOD(ROW()-13,2)=0,IF(ISBLANK(OFFSET('11. SEGUIMIENTO 2026'!$O$14,INT((ROW()-13)/2),0)),"",OFFSET('11. SEGUIMIENTO 2026'!$O$14,INT((ROW()-13)/2),0)),IF(ISBLANK(OFFSET('9. METAS'!$S$20,INT((ROW()-14)/2),0)),"",OFFSET('9. METAS'!$S$20,INT((ROW()-14)/2),0)))</f>
        <v>1375</v>
      </c>
      <c r="L44" s="256">
        <f ca="1">IF(MOD(ROW()-13,2)=0,IF(ISBLANK(OFFSET('11. SEGUIMIENTO 2026'!$P$14,INT((ROW()-13)/2),0)),"",OFFSET('11. SEGUIMIENTO 2026'!$P$14,INT((ROW()-13)/2),0)),IF(ISBLANK(OFFSET('9. METAS'!$T$20,INT((ROW()-14)/2),0)),"",OFFSET('9. METAS'!$T$20,INT((ROW()-14)/2),0)))</f>
        <v>1375</v>
      </c>
      <c r="M44" s="257">
        <f ca="1">IF(MOD(ROW()-13,2)=0,IF(ISBLANK(OFFSET('11. SEGUIMIENTO 2026'!$Q$14,INT((ROW()-13)/2),0)),"",OFFSET('11. SEGUIMIENTO 2026'!$Q$14,INT((ROW()-13)/2),0)),IF(ISBLANK(OFFSET('9. METAS'!$U$20,INT((ROW()-14)/2),0)),"",OFFSET('9. METAS'!$U$20,INT((ROW()-14)/2),0)))</f>
        <v>1375</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017">
        <f ca="1">IF(ISBLANK(OFFSET('9. METAS'!$L$20,INT((ROW()-13)/2),0)),"",OFFSET('9. METAS'!$L$20,INT((ROW()-13)/2),0))</f>
        <v>100</v>
      </c>
      <c r="I45" s="1014"/>
      <c r="J45" s="255">
        <f ca="1">IF(MOD(ROW()-13,2)=0,IF(ISBLANK(OFFSET('11. SEGUIMIENTO 2026'!$N$14,INT((ROW()-13)/2),0)),"",OFFSET('11. SEGUIMIENTO 2026'!$N$14,INT((ROW()-13)/2),0)),IF(ISBLANK(OFFSET('9. METAS'!$R$20,INT((ROW()-14)/2),0)),"",OFFSET('9. METAS'!$R$20,INT((ROW()-14)/2),0)))</f>
        <v>25</v>
      </c>
      <c r="K45" s="256" t="str">
        <f ca="1">IF(MOD(ROW()-13,2)=0,IF(ISBLANK(OFFSET('11. SEGUIMIENTO 2026'!$O$14,INT((ROW()-13)/2),0)),"",OFFSET('11. SEGUIMIENTO 2026'!$O$14,INT((ROW()-13)/2),0)),IF(ISBLANK(OFFSET('9. METAS'!$S$20,INT((ROW()-14)/2),0)),"",OFFSET('9. METAS'!$S$20,INT((ROW()-14)/2),0)))</f>
        <v/>
      </c>
      <c r="L45" s="256" t="str">
        <f ca="1">IF(MOD(ROW()-13,2)=0,IF(ISBLANK(OFFSET('11. SEGUIMIENTO 2026'!$P$14,INT((ROW()-13)/2),0)),"",OFFSET('11. SEGUIMIENTO 2026'!$P$14,INT((ROW()-13)/2),0)),IF(ISBLANK(OFFSET('9. METAS'!$T$20,INT((ROW()-14)/2),0)),"",OFFSET('9. METAS'!$T$20,INT((ROW()-14)/2),0)))</f>
        <v/>
      </c>
      <c r="M45" s="257" t="str">
        <f ca="1">IF(MOD(ROW()-13,2)=0,IF(ISBLANK(OFFSET('11. SEGUIMIENTO 2026'!$Q$14,INT((ROW()-13)/2),0)),"",OFFSET('11. SEGUIMIENTO 2026'!$Q$14,INT((ROW()-13)/2),0)),IF(ISBLANK(OFFSET('9. METAS'!$U$20,INT((ROW()-14)/2),0)),"",OFFSET('9. METAS'!$U$20,INT((ROW()-14)/2),0)))</f>
        <v/>
      </c>
      <c r="N45" s="1012">
        <f t="shared" ref="N45" ca="1" si="28">IFERROR(J45/J46,"ND")</f>
        <v>1</v>
      </c>
      <c r="O45" s="1008" t="str">
        <f t="shared" ref="O45" ca="1" si="29">IFERROR(((J45+K45+L45)/H45),"ND")</f>
        <v>ND</v>
      </c>
      <c r="P45" s="996"/>
    </row>
    <row r="46" spans="3:16">
      <c r="C46" s="1030"/>
      <c r="D46" s="1026"/>
      <c r="E46" s="1026"/>
      <c r="F46" s="1024"/>
      <c r="G46" s="1021"/>
      <c r="H46" s="1017"/>
      <c r="I46" s="1015"/>
      <c r="J46" s="255">
        <f ca="1">IF(MOD(ROW()-13,2)=0,IF(ISBLANK(OFFSET('11. SEGUIMIENTO 2026'!$N$14,INT((ROW()-13)/2),0)),"",OFFSET('11. SEGUIMIENTO 2026'!$N$14,INT((ROW()-13)/2),0)),IF(ISBLANK(OFFSET('9. METAS'!$R$20,INT((ROW()-14)/2),0)),"",OFFSET('9. METAS'!$R$20,INT((ROW()-14)/2),0)))</f>
        <v>25</v>
      </c>
      <c r="K46" s="256">
        <f ca="1">IF(MOD(ROW()-13,2)=0,IF(ISBLANK(OFFSET('11. SEGUIMIENTO 2026'!$O$14,INT((ROW()-13)/2),0)),"",OFFSET('11. SEGUIMIENTO 2026'!$O$14,INT((ROW()-13)/2),0)),IF(ISBLANK(OFFSET('9. METAS'!$S$20,INT((ROW()-14)/2),0)),"",OFFSET('9. METAS'!$S$20,INT((ROW()-14)/2),0)))</f>
        <v>25</v>
      </c>
      <c r="L46" s="256">
        <f ca="1">IF(MOD(ROW()-13,2)=0,IF(ISBLANK(OFFSET('11. SEGUIMIENTO 2026'!$P$14,INT((ROW()-13)/2),0)),"",OFFSET('11. SEGUIMIENTO 2026'!$P$14,INT((ROW()-13)/2),0)),IF(ISBLANK(OFFSET('9. METAS'!$T$20,INT((ROW()-14)/2),0)),"",OFFSET('9. METAS'!$T$20,INT((ROW()-14)/2),0)))</f>
        <v>25</v>
      </c>
      <c r="M46" s="257">
        <f ca="1">IF(MOD(ROW()-13,2)=0,IF(ISBLANK(OFFSET('11. SEGUIMIENTO 2026'!$Q$14,INT((ROW()-13)/2),0)),"",OFFSET('11. SEGUIMIENTO 2026'!$Q$14,INT((ROW()-13)/2),0)),IF(ISBLANK(OFFSET('9. METAS'!$U$20,INT((ROW()-14)/2),0)),"",OFFSET('9. METAS'!$U$20,INT((ROW()-14)/2),0)))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017">
        <f ca="1">IF(ISBLANK(OFFSET('9. METAS'!$L$20,INT((ROW()-13)/2),0)),"",OFFSET('9. METAS'!$L$20,INT((ROW()-13)/2),0))</f>
        <v>1776</v>
      </c>
      <c r="I47" s="1014"/>
      <c r="J47" s="255">
        <f ca="1">IF(MOD(ROW()-13,2)=0,IF(ISBLANK(OFFSET('11. SEGUIMIENTO 2026'!$N$14,INT((ROW()-13)/2),0)),"",OFFSET('11. SEGUIMIENTO 2026'!$N$14,INT((ROW()-13)/2),0)),IF(ISBLANK(OFFSET('9. METAS'!$R$20,INT((ROW()-14)/2),0)),"",OFFSET('9. METAS'!$R$20,INT((ROW()-14)/2),0)))</f>
        <v>217</v>
      </c>
      <c r="K47" s="256" t="str">
        <f ca="1">IF(MOD(ROW()-13,2)=0,IF(ISBLANK(OFFSET('11. SEGUIMIENTO 2026'!$O$14,INT((ROW()-13)/2),0)),"",OFFSET('11. SEGUIMIENTO 2026'!$O$14,INT((ROW()-13)/2),0)),IF(ISBLANK(OFFSET('9. METAS'!$S$20,INT((ROW()-14)/2),0)),"",OFFSET('9. METAS'!$S$20,INT((ROW()-14)/2),0)))</f>
        <v/>
      </c>
      <c r="L47" s="256" t="str">
        <f ca="1">IF(MOD(ROW()-13,2)=0,IF(ISBLANK(OFFSET('11. SEGUIMIENTO 2026'!$P$14,INT((ROW()-13)/2),0)),"",OFFSET('11. SEGUIMIENTO 2026'!$P$14,INT((ROW()-13)/2),0)),IF(ISBLANK(OFFSET('9. METAS'!$T$20,INT((ROW()-14)/2),0)),"",OFFSET('9. METAS'!$T$20,INT((ROW()-14)/2),0)))</f>
        <v/>
      </c>
      <c r="M47" s="257" t="str">
        <f ca="1">IF(MOD(ROW()-13,2)=0,IF(ISBLANK(OFFSET('11. SEGUIMIENTO 2026'!$Q$14,INT((ROW()-13)/2),0)),"",OFFSET('11. SEGUIMIENTO 2026'!$Q$14,INT((ROW()-13)/2),0)),IF(ISBLANK(OFFSET('9. METAS'!$U$20,INT((ROW()-14)/2),0)),"",OFFSET('9. METAS'!$U$20,INT((ROW()-14)/2),0)))</f>
        <v/>
      </c>
      <c r="N47" s="1012">
        <f t="shared" ref="N47" ca="1" si="30">IFERROR(J47/J48,"ND")</f>
        <v>0.48984198645598193</v>
      </c>
      <c r="O47" s="1008" t="str">
        <f t="shared" ref="O47" ca="1" si="31">IFERROR(((J47+K47+L47)/H47),"ND")</f>
        <v>ND</v>
      </c>
      <c r="P47" s="996"/>
    </row>
    <row r="48" spans="3:16">
      <c r="C48" s="1030"/>
      <c r="D48" s="1026"/>
      <c r="E48" s="1026"/>
      <c r="F48" s="1024"/>
      <c r="G48" s="1021"/>
      <c r="H48" s="1017"/>
      <c r="I48" s="1015"/>
      <c r="J48" s="255">
        <f ca="1">IF(MOD(ROW()-13,2)=0,IF(ISBLANK(OFFSET('11. SEGUIMIENTO 2026'!$N$14,INT((ROW()-13)/2),0)),"",OFFSET('11. SEGUIMIENTO 2026'!$N$14,INT((ROW()-13)/2),0)),IF(ISBLANK(OFFSET('9. METAS'!$R$20,INT((ROW()-14)/2),0)),"",OFFSET('9. METAS'!$R$20,INT((ROW()-14)/2),0)))</f>
        <v>443</v>
      </c>
      <c r="K48" s="256">
        <f ca="1">IF(MOD(ROW()-13,2)=0,IF(ISBLANK(OFFSET('11. SEGUIMIENTO 2026'!$O$14,INT((ROW()-13)/2),0)),"",OFFSET('11. SEGUIMIENTO 2026'!$O$14,INT((ROW()-13)/2),0)),IF(ISBLANK(OFFSET('9. METAS'!$S$20,INT((ROW()-14)/2),0)),"",OFFSET('9. METAS'!$S$20,INT((ROW()-14)/2),0)))</f>
        <v>445</v>
      </c>
      <c r="L48" s="256">
        <f ca="1">IF(MOD(ROW()-13,2)=0,IF(ISBLANK(OFFSET('11. SEGUIMIENTO 2026'!$P$14,INT((ROW()-13)/2),0)),"",OFFSET('11. SEGUIMIENTO 2026'!$P$14,INT((ROW()-13)/2),0)),IF(ISBLANK(OFFSET('9. METAS'!$T$20,INT((ROW()-14)/2),0)),"",OFFSET('9. METAS'!$T$20,INT((ROW()-14)/2),0)))</f>
        <v>443</v>
      </c>
      <c r="M48" s="257">
        <f ca="1">IF(MOD(ROW()-13,2)=0,IF(ISBLANK(OFFSET('11. SEGUIMIENTO 2026'!$Q$14,INT((ROW()-13)/2),0)),"",OFFSET('11. SEGUIMIENTO 2026'!$Q$14,INT((ROW()-13)/2),0)),IF(ISBLANK(OFFSET('9. METAS'!$U$20,INT((ROW()-14)/2),0)),"",OFFSET('9. METAS'!$U$20,INT((ROW()-14)/2),0)))</f>
        <v>445</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017">
        <f ca="1">IF(ISBLANK(OFFSET('9. METAS'!$L$20,INT((ROW()-13)/2),0)),"",OFFSET('9. METAS'!$L$20,INT((ROW()-13)/2),0))</f>
        <v>1250</v>
      </c>
      <c r="I49" s="1014"/>
      <c r="J49" s="255">
        <f ca="1">IF(MOD(ROW()-13,2)=0,IF(ISBLANK(OFFSET('11. SEGUIMIENTO 2026'!$N$14,INT((ROW()-13)/2),0)),"",OFFSET('11. SEGUIMIENTO 2026'!$N$14,INT((ROW()-13)/2),0)),IF(ISBLANK(OFFSET('9. METAS'!$R$20,INT((ROW()-14)/2),0)),"",OFFSET('9. METAS'!$R$20,INT((ROW()-14)/2),0)))</f>
        <v>891</v>
      </c>
      <c r="K49" s="256" t="str">
        <f ca="1">IF(MOD(ROW()-13,2)=0,IF(ISBLANK(OFFSET('11. SEGUIMIENTO 2026'!$O$14,INT((ROW()-13)/2),0)),"",OFFSET('11. SEGUIMIENTO 2026'!$O$14,INT((ROW()-13)/2),0)),IF(ISBLANK(OFFSET('9. METAS'!$S$20,INT((ROW()-14)/2),0)),"",OFFSET('9. METAS'!$S$20,INT((ROW()-14)/2),0)))</f>
        <v/>
      </c>
      <c r="L49" s="256" t="str">
        <f ca="1">IF(MOD(ROW()-13,2)=0,IF(ISBLANK(OFFSET('11. SEGUIMIENTO 2026'!$P$14,INT((ROW()-13)/2),0)),"",OFFSET('11. SEGUIMIENTO 2026'!$P$14,INT((ROW()-13)/2),0)),IF(ISBLANK(OFFSET('9. METAS'!$T$20,INT((ROW()-14)/2),0)),"",OFFSET('9. METAS'!$T$20,INT((ROW()-14)/2),0)))</f>
        <v/>
      </c>
      <c r="M49" s="257" t="str">
        <f ca="1">IF(MOD(ROW()-13,2)=0,IF(ISBLANK(OFFSET('11. SEGUIMIENTO 2026'!$Q$14,INT((ROW()-13)/2),0)),"",OFFSET('11. SEGUIMIENTO 2026'!$Q$14,INT((ROW()-13)/2),0)),IF(ISBLANK(OFFSET('9. METAS'!$U$20,INT((ROW()-14)/2),0)),"",OFFSET('9. METAS'!$U$20,INT((ROW()-14)/2),0)))</f>
        <v/>
      </c>
      <c r="N49" s="1012">
        <f t="shared" ref="N49" ca="1" si="32">IFERROR(J49/J50,"ND")</f>
        <v>2.2275</v>
      </c>
      <c r="O49" s="1008" t="str">
        <f t="shared" ref="O49" ca="1" si="33">IFERROR(((J49+K49+L49)/H49),"ND")</f>
        <v>ND</v>
      </c>
      <c r="P49" s="996"/>
    </row>
    <row r="50" spans="3:16">
      <c r="C50" s="1030"/>
      <c r="D50" s="1026"/>
      <c r="E50" s="1026"/>
      <c r="F50" s="1024"/>
      <c r="G50" s="1021"/>
      <c r="H50" s="1017"/>
      <c r="I50" s="1015"/>
      <c r="J50" s="255">
        <f ca="1">IF(MOD(ROW()-13,2)=0,IF(ISBLANK(OFFSET('11. SEGUIMIENTO 2026'!$N$14,INT((ROW()-13)/2),0)),"",OFFSET('11. SEGUIMIENTO 2026'!$N$14,INT((ROW()-13)/2),0)),IF(ISBLANK(OFFSET('9. METAS'!$R$20,INT((ROW()-14)/2),0)),"",OFFSET('9. METAS'!$R$20,INT((ROW()-14)/2),0)))</f>
        <v>400</v>
      </c>
      <c r="K50" s="256">
        <f ca="1">IF(MOD(ROW()-13,2)=0,IF(ISBLANK(OFFSET('11. SEGUIMIENTO 2026'!$O$14,INT((ROW()-13)/2),0)),"",OFFSET('11. SEGUIMIENTO 2026'!$O$14,INT((ROW()-13)/2),0)),IF(ISBLANK(OFFSET('9. METAS'!$S$20,INT((ROW()-14)/2),0)),"",OFFSET('9. METAS'!$S$20,INT((ROW()-14)/2),0)))</f>
        <v>400</v>
      </c>
      <c r="L50" s="256">
        <f ca="1">IF(MOD(ROW()-13,2)=0,IF(ISBLANK(OFFSET('11. SEGUIMIENTO 2026'!$P$14,INT((ROW()-13)/2),0)),"",OFFSET('11. SEGUIMIENTO 2026'!$P$14,INT((ROW()-13)/2),0)),IF(ISBLANK(OFFSET('9. METAS'!$T$20,INT((ROW()-14)/2),0)),"",OFFSET('9. METAS'!$T$20,INT((ROW()-14)/2),0)))</f>
        <v>300</v>
      </c>
      <c r="M50" s="257">
        <f ca="1">IF(MOD(ROW()-13,2)=0,IF(ISBLANK(OFFSET('11. SEGUIMIENTO 2026'!$Q$14,INT((ROW()-13)/2),0)),"",OFFSET('11. SEGUIMIENTO 2026'!$Q$14,INT((ROW()-13)/2),0)),IF(ISBLANK(OFFSET('9. METAS'!$U$20,INT((ROW()-14)/2),0)),"",OFFSET('9. METAS'!$U$20,INT((ROW()-14)/2),0)))</f>
        <v>150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017">
        <f ca="1">IF(ISBLANK(OFFSET('9. METAS'!$L$20,INT((ROW()-13)/2),0)),"",OFFSET('9. METAS'!$L$20,INT((ROW()-13)/2),0))</f>
        <v>30</v>
      </c>
      <c r="I51" s="1014"/>
      <c r="J51" s="255">
        <f ca="1">IF(MOD(ROW()-13,2)=0,IF(ISBLANK(OFFSET('11. SEGUIMIENTO 2026'!$N$14,INT((ROW()-13)/2),0)),"",OFFSET('11. SEGUIMIENTO 2026'!$N$14,INT((ROW()-13)/2),0)),IF(ISBLANK(OFFSET('9. METAS'!$R$20,INT((ROW()-14)/2),0)),"",OFFSET('9. METAS'!$R$20,INT((ROW()-14)/2),0)))</f>
        <v>12</v>
      </c>
      <c r="K51" s="256" t="str">
        <f ca="1">IF(MOD(ROW()-13,2)=0,IF(ISBLANK(OFFSET('11. SEGUIMIENTO 2026'!$O$14,INT((ROW()-13)/2),0)),"",OFFSET('11. SEGUIMIENTO 2026'!$O$14,INT((ROW()-13)/2),0)),IF(ISBLANK(OFFSET('9. METAS'!$S$20,INT((ROW()-14)/2),0)),"",OFFSET('9. METAS'!$S$20,INT((ROW()-14)/2),0)))</f>
        <v/>
      </c>
      <c r="L51" s="256" t="str">
        <f ca="1">IF(MOD(ROW()-13,2)=0,IF(ISBLANK(OFFSET('11. SEGUIMIENTO 2026'!$P$14,INT((ROW()-13)/2),0)),"",OFFSET('11. SEGUIMIENTO 2026'!$P$14,INT((ROW()-13)/2),0)),IF(ISBLANK(OFFSET('9. METAS'!$T$20,INT((ROW()-14)/2),0)),"",OFFSET('9. METAS'!$T$20,INT((ROW()-14)/2),0)))</f>
        <v/>
      </c>
      <c r="M51" s="257" t="str">
        <f ca="1">IF(MOD(ROW()-13,2)=0,IF(ISBLANK(OFFSET('11. SEGUIMIENTO 2026'!$Q$14,INT((ROW()-13)/2),0)),"",OFFSET('11. SEGUIMIENTO 2026'!$Q$14,INT((ROW()-13)/2),0)),IF(ISBLANK(OFFSET('9. METAS'!$U$20,INT((ROW()-14)/2),0)),"",OFFSET('9. METAS'!$U$20,INT((ROW()-14)/2),0)))</f>
        <v/>
      </c>
      <c r="N51" s="1012">
        <f t="shared" ref="N51" ca="1" si="34">IFERROR(J51/J52,"ND")</f>
        <v>1.3333333333333333</v>
      </c>
      <c r="O51" s="1008" t="str">
        <f t="shared" ref="O51" ca="1" si="35">IFERROR(((J51+K51+L51)/H51),"ND")</f>
        <v>ND</v>
      </c>
      <c r="P51" s="996"/>
    </row>
    <row r="52" spans="3:16">
      <c r="C52" s="1030"/>
      <c r="D52" s="1026"/>
      <c r="E52" s="1026"/>
      <c r="F52" s="1024"/>
      <c r="G52" s="1021"/>
      <c r="H52" s="1017"/>
      <c r="I52" s="1015"/>
      <c r="J52" s="255">
        <f ca="1">IF(MOD(ROW()-13,2)=0,IF(ISBLANK(OFFSET('11. SEGUIMIENTO 2026'!$N$14,INT((ROW()-13)/2),0)),"",OFFSET('11. SEGUIMIENTO 2026'!$N$14,INT((ROW()-13)/2),0)),IF(ISBLANK(OFFSET('9. METAS'!$R$20,INT((ROW()-14)/2),0)),"",OFFSET('9. METAS'!$R$20,INT((ROW()-14)/2),0)))</f>
        <v>9</v>
      </c>
      <c r="K52" s="256">
        <f ca="1">IF(MOD(ROW()-13,2)=0,IF(ISBLANK(OFFSET('11. SEGUIMIENTO 2026'!$O$14,INT((ROW()-13)/2),0)),"",OFFSET('11. SEGUIMIENTO 2026'!$O$14,INT((ROW()-13)/2),0)),IF(ISBLANK(OFFSET('9. METAS'!$S$20,INT((ROW()-14)/2),0)),"",OFFSET('9. METAS'!$S$20,INT((ROW()-14)/2),0)))</f>
        <v>9</v>
      </c>
      <c r="L52" s="256">
        <f ca="1">IF(MOD(ROW()-13,2)=0,IF(ISBLANK(OFFSET('11. SEGUIMIENTO 2026'!$P$14,INT((ROW()-13)/2),0)),"",OFFSET('11. SEGUIMIENTO 2026'!$P$14,INT((ROW()-13)/2),0)),IF(ISBLANK(OFFSET('9. METAS'!$T$20,INT((ROW()-14)/2),0)),"",OFFSET('9. METAS'!$T$20,INT((ROW()-14)/2),0)))</f>
        <v>9</v>
      </c>
      <c r="M52" s="257">
        <f ca="1">IF(MOD(ROW()-13,2)=0,IF(ISBLANK(OFFSET('11. SEGUIMIENTO 2026'!$Q$14,INT((ROW()-13)/2),0)),"",OFFSET('11. SEGUIMIENTO 2026'!$Q$14,INT((ROW()-13)/2),0)),IF(ISBLANK(OFFSET('9. METAS'!$U$20,INT((ROW()-14)/2),0)),"",OFFSET('9. METAS'!$U$20,INT((ROW()-14)/2),0)))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017">
        <f ca="1">IF(ISBLANK(OFFSET('9. METAS'!$L$20,INT((ROW()-13)/2),0)),"",OFFSET('9. METAS'!$L$20,INT((ROW()-13)/2),0))</f>
        <v>2</v>
      </c>
      <c r="I53" s="1014"/>
      <c r="J53" s="255" t="str">
        <f ca="1">IF(MOD(ROW()-13,2)=0,IF(ISBLANK(OFFSET('11. SEGUIMIENTO 2026'!$N$14,INT((ROW()-13)/2),0)),"",OFFSET('11. SEGUIMIENTO 2026'!$N$14,INT((ROW()-13)/2),0)),IF(ISBLANK(OFFSET('9. METAS'!$R$20,INT((ROW()-14)/2),0)),"",OFFSET('9. METAS'!$R$20,INT((ROW()-14)/2),0)))</f>
        <v>NP</v>
      </c>
      <c r="K53" s="256" t="str">
        <f ca="1">IF(MOD(ROW()-13,2)=0,IF(ISBLANK(OFFSET('11. SEGUIMIENTO 2026'!$O$14,INT((ROW()-13)/2),0)),"",OFFSET('11. SEGUIMIENTO 2026'!$O$14,INT((ROW()-13)/2),0)),IF(ISBLANK(OFFSET('9. METAS'!$S$20,INT((ROW()-14)/2),0)),"",OFFSET('9. METAS'!$S$20,INT((ROW()-14)/2),0)))</f>
        <v/>
      </c>
      <c r="L53" s="256" t="str">
        <f ca="1">IF(MOD(ROW()-13,2)=0,IF(ISBLANK(OFFSET('11. SEGUIMIENTO 2026'!$P$14,INT((ROW()-13)/2),0)),"",OFFSET('11. SEGUIMIENTO 2026'!$P$14,INT((ROW()-13)/2),0)),IF(ISBLANK(OFFSET('9. METAS'!$T$20,INT((ROW()-14)/2),0)),"",OFFSET('9. METAS'!$T$20,INT((ROW()-14)/2),0)))</f>
        <v/>
      </c>
      <c r="M53" s="257" t="str">
        <f ca="1">IF(MOD(ROW()-13,2)=0,IF(ISBLANK(OFFSET('11. SEGUIMIENTO 2026'!$Q$14,INT((ROW()-13)/2),0)),"",OFFSET('11. SEGUIMIENTO 2026'!$Q$14,INT((ROW()-13)/2),0)),IF(ISBLANK(OFFSET('9. METAS'!$U$20,INT((ROW()-14)/2),0)),"",OFFSET('9. METAS'!$U$20,INT((ROW()-14)/2),0)))</f>
        <v/>
      </c>
      <c r="N53" s="1012" t="str">
        <f t="shared" ref="N53" ca="1" si="36">IFERROR(J53/J54,"ND")</f>
        <v>ND</v>
      </c>
      <c r="O53" s="1008" t="str">
        <f t="shared" ref="O53" ca="1" si="37">IFERROR(((J53+K53+L53)/H53),"ND")</f>
        <v>ND</v>
      </c>
      <c r="P53" s="996"/>
    </row>
    <row r="54" spans="3:16">
      <c r="C54" s="1030"/>
      <c r="D54" s="1026"/>
      <c r="E54" s="1026"/>
      <c r="F54" s="1024"/>
      <c r="G54" s="1021"/>
      <c r="H54" s="1017"/>
      <c r="I54" s="1015"/>
      <c r="J54" s="255" t="str">
        <f ca="1">IF(MOD(ROW()-13,2)=0,IF(ISBLANK(OFFSET('11. SEGUIMIENTO 2026'!$N$14,INT((ROW()-13)/2),0)),"",OFFSET('11. SEGUIMIENTO 2026'!$N$14,INT((ROW()-13)/2),0)),IF(ISBLANK(OFFSET('9. METAS'!$R$20,INT((ROW()-14)/2),0)),"",OFFSET('9. METAS'!$R$20,INT((ROW()-14)/2),0)))</f>
        <v>NP</v>
      </c>
      <c r="K54" s="256">
        <f ca="1">IF(MOD(ROW()-13,2)=0,IF(ISBLANK(OFFSET('11. SEGUIMIENTO 2026'!$O$14,INT((ROW()-13)/2),0)),"",OFFSET('11. SEGUIMIENTO 2026'!$O$14,INT((ROW()-13)/2),0)),IF(ISBLANK(OFFSET('9. METAS'!$S$20,INT((ROW()-14)/2),0)),"",OFFSET('9. METAS'!$S$20,INT((ROW()-14)/2),0)))</f>
        <v>1</v>
      </c>
      <c r="L54" s="256" t="str">
        <f ca="1">IF(MOD(ROW()-13,2)=0,IF(ISBLANK(OFFSET('11. SEGUIMIENTO 2026'!$P$14,INT((ROW()-13)/2),0)),"",OFFSET('11. SEGUIMIENTO 2026'!$P$14,INT((ROW()-13)/2),0)),IF(ISBLANK(OFFSET('9. METAS'!$T$20,INT((ROW()-14)/2),0)),"",OFFSET('9. METAS'!$T$20,INT((ROW()-14)/2),0)))</f>
        <v>NP</v>
      </c>
      <c r="M54" s="257">
        <f ca="1">IF(MOD(ROW()-13,2)=0,IF(ISBLANK(OFFSET('11. SEGUIMIENTO 2026'!$Q$14,INT((ROW()-13)/2),0)),"",OFFSET('11. SEGUIMIENTO 2026'!$Q$14,INT((ROW()-13)/2),0)),IF(ISBLANK(OFFSET('9. METAS'!$U$20,INT((ROW()-14)/2),0)),"",OFFSET('9. METAS'!$U$20,INT((ROW()-14)/2),0)))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017">
        <f ca="1">IF(ISBLANK(OFFSET('9. METAS'!$L$20,INT((ROW()-13)/2),0)),"",OFFSET('9. METAS'!$L$20,INT((ROW()-13)/2),0))</f>
        <v>2182</v>
      </c>
      <c r="I55" s="1014"/>
      <c r="J55" s="255">
        <f ca="1">IF(MOD(ROW()-13,2)=0,IF(ISBLANK(OFFSET('11. SEGUIMIENTO 2026'!$N$14,INT((ROW()-13)/2),0)),"",OFFSET('11. SEGUIMIENTO 2026'!$N$14,INT((ROW()-13)/2),0)),IF(ISBLANK(OFFSET('9. METAS'!$R$20,INT((ROW()-14)/2),0)),"",OFFSET('9. METAS'!$R$20,INT((ROW()-14)/2),0)))</f>
        <v>595</v>
      </c>
      <c r="K55" s="256" t="str">
        <f ca="1">IF(MOD(ROW()-13,2)=0,IF(ISBLANK(OFFSET('11. SEGUIMIENTO 2026'!$O$14,INT((ROW()-13)/2),0)),"",OFFSET('11. SEGUIMIENTO 2026'!$O$14,INT((ROW()-13)/2),0)),IF(ISBLANK(OFFSET('9. METAS'!$S$20,INT((ROW()-14)/2),0)),"",OFFSET('9. METAS'!$S$20,INT((ROW()-14)/2),0)))</f>
        <v/>
      </c>
      <c r="L55" s="256" t="str">
        <f ca="1">IF(MOD(ROW()-13,2)=0,IF(ISBLANK(OFFSET('11. SEGUIMIENTO 2026'!$P$14,INT((ROW()-13)/2),0)),"",OFFSET('11. SEGUIMIENTO 2026'!$P$14,INT((ROW()-13)/2),0)),IF(ISBLANK(OFFSET('9. METAS'!$T$20,INT((ROW()-14)/2),0)),"",OFFSET('9. METAS'!$T$20,INT((ROW()-14)/2),0)))</f>
        <v/>
      </c>
      <c r="M55" s="257" t="str">
        <f ca="1">IF(MOD(ROW()-13,2)=0,IF(ISBLANK(OFFSET('11. SEGUIMIENTO 2026'!$Q$14,INT((ROW()-13)/2),0)),"",OFFSET('11. SEGUIMIENTO 2026'!$Q$14,INT((ROW()-13)/2),0)),IF(ISBLANK(OFFSET('9. METAS'!$U$20,INT((ROW()-14)/2),0)),"",OFFSET('9. METAS'!$U$20,INT((ROW()-14)/2),0)))</f>
        <v/>
      </c>
      <c r="N55" s="1012">
        <f t="shared" ref="N55" ca="1" si="38">IFERROR(J55/J56,"ND")</f>
        <v>1.1018518518518519</v>
      </c>
      <c r="O55" s="1008" t="str">
        <f t="shared" ref="O55" ca="1" si="39">IFERROR(((J55+K55+L55)/H55),"ND")</f>
        <v>ND</v>
      </c>
      <c r="P55" s="996"/>
    </row>
    <row r="56" spans="3:16">
      <c r="C56" s="1030"/>
      <c r="D56" s="1026"/>
      <c r="E56" s="1026"/>
      <c r="F56" s="1024"/>
      <c r="G56" s="1021"/>
      <c r="H56" s="1017"/>
      <c r="I56" s="1015"/>
      <c r="J56" s="255">
        <f ca="1">IF(MOD(ROW()-13,2)=0,IF(ISBLANK(OFFSET('11. SEGUIMIENTO 2026'!$N$14,INT((ROW()-13)/2),0)),"",OFFSET('11. SEGUIMIENTO 2026'!$N$14,INT((ROW()-13)/2),0)),IF(ISBLANK(OFFSET('9. METAS'!$R$20,INT((ROW()-14)/2),0)),"",OFFSET('9. METAS'!$R$20,INT((ROW()-14)/2),0)))</f>
        <v>540</v>
      </c>
      <c r="K56" s="256">
        <f ca="1">IF(MOD(ROW()-13,2)=0,IF(ISBLANK(OFFSET('11. SEGUIMIENTO 2026'!$O$14,INT((ROW()-13)/2),0)),"",OFFSET('11. SEGUIMIENTO 2026'!$O$14,INT((ROW()-13)/2),0)),IF(ISBLANK(OFFSET('9. METAS'!$S$20,INT((ROW()-14)/2),0)),"",OFFSET('9. METAS'!$S$20,INT((ROW()-14)/2),0)))</f>
        <v>542</v>
      </c>
      <c r="L56" s="256">
        <f ca="1">IF(MOD(ROW()-13,2)=0,IF(ISBLANK(OFFSET('11. SEGUIMIENTO 2026'!$P$14,INT((ROW()-13)/2),0)),"",OFFSET('11. SEGUIMIENTO 2026'!$P$14,INT((ROW()-13)/2),0)),IF(ISBLANK(OFFSET('9. METAS'!$T$20,INT((ROW()-14)/2),0)),"",OFFSET('9. METAS'!$T$20,INT((ROW()-14)/2),0)))</f>
        <v>550</v>
      </c>
      <c r="M56" s="257">
        <f ca="1">IF(MOD(ROW()-13,2)=0,IF(ISBLANK(OFFSET('11. SEGUIMIENTO 2026'!$Q$14,INT((ROW()-13)/2),0)),"",OFFSET('11. SEGUIMIENTO 2026'!$Q$14,INT((ROW()-13)/2),0)),IF(ISBLANK(OFFSET('9. METAS'!$U$20,INT((ROW()-14)/2),0)),"",OFFSET('9. METAS'!$U$20,INT((ROW()-14)/2),0)))</f>
        <v>550</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017">
        <f ca="1">IF(ISBLANK(OFFSET('9. METAS'!$L$20,INT((ROW()-13)/2),0)),"",OFFSET('9. METAS'!$L$20,INT((ROW()-13)/2),0))</f>
        <v>208</v>
      </c>
      <c r="I57" s="1014"/>
      <c r="J57" s="255">
        <f ca="1">IF(MOD(ROW()-13,2)=0,IF(ISBLANK(OFFSET('11. SEGUIMIENTO 2026'!$N$14,INT((ROW()-13)/2),0)),"",OFFSET('11. SEGUIMIENTO 2026'!$N$14,INT((ROW()-13)/2),0)),IF(ISBLANK(OFFSET('9. METAS'!$R$20,INT((ROW()-14)/2),0)),"",OFFSET('9. METAS'!$R$20,INT((ROW()-14)/2),0)))</f>
        <v>51</v>
      </c>
      <c r="K57" s="256" t="str">
        <f ca="1">IF(MOD(ROW()-13,2)=0,IF(ISBLANK(OFFSET('11. SEGUIMIENTO 2026'!$O$14,INT((ROW()-13)/2),0)),"",OFFSET('11. SEGUIMIENTO 2026'!$O$14,INT((ROW()-13)/2),0)),IF(ISBLANK(OFFSET('9. METAS'!$S$20,INT((ROW()-14)/2),0)),"",OFFSET('9. METAS'!$S$20,INT((ROW()-14)/2),0)))</f>
        <v/>
      </c>
      <c r="L57" s="256" t="str">
        <f ca="1">IF(MOD(ROW()-13,2)=0,IF(ISBLANK(OFFSET('11. SEGUIMIENTO 2026'!$P$14,INT((ROW()-13)/2),0)),"",OFFSET('11. SEGUIMIENTO 2026'!$P$14,INT((ROW()-13)/2),0)),IF(ISBLANK(OFFSET('9. METAS'!$T$20,INT((ROW()-14)/2),0)),"",OFFSET('9. METAS'!$T$20,INT((ROW()-14)/2),0)))</f>
        <v/>
      </c>
      <c r="M57" s="257" t="str">
        <f ca="1">IF(MOD(ROW()-13,2)=0,IF(ISBLANK(OFFSET('11. SEGUIMIENTO 2026'!$Q$14,INT((ROW()-13)/2),0)),"",OFFSET('11. SEGUIMIENTO 2026'!$Q$14,INT((ROW()-13)/2),0)),IF(ISBLANK(OFFSET('9. METAS'!$U$20,INT((ROW()-14)/2),0)),"",OFFSET('9. METAS'!$U$20,INT((ROW()-14)/2),0)))</f>
        <v/>
      </c>
      <c r="N57" s="1012">
        <f t="shared" ref="N57" ca="1" si="40">IFERROR(J57/J58,"ND")</f>
        <v>0.98076923076923073</v>
      </c>
      <c r="O57" s="1008" t="str">
        <f t="shared" ref="O57" ca="1" si="41">IFERROR(((J57+K57+L57)/H57),"ND")</f>
        <v>ND</v>
      </c>
      <c r="P57" s="996"/>
    </row>
    <row r="58" spans="3:16">
      <c r="C58" s="1030"/>
      <c r="D58" s="1026"/>
      <c r="E58" s="1026"/>
      <c r="F58" s="1024"/>
      <c r="G58" s="1021"/>
      <c r="H58" s="1017"/>
      <c r="I58" s="1015"/>
      <c r="J58" s="255">
        <f ca="1">IF(MOD(ROW()-13,2)=0,IF(ISBLANK(OFFSET('11. SEGUIMIENTO 2026'!$N$14,INT((ROW()-13)/2),0)),"",OFFSET('11. SEGUIMIENTO 2026'!$N$14,INT((ROW()-13)/2),0)),IF(ISBLANK(OFFSET('9. METAS'!$R$20,INT((ROW()-14)/2),0)),"",OFFSET('9. METAS'!$R$20,INT((ROW()-14)/2),0)))</f>
        <v>52</v>
      </c>
      <c r="K58" s="256">
        <f ca="1">IF(MOD(ROW()-13,2)=0,IF(ISBLANK(OFFSET('11. SEGUIMIENTO 2026'!$O$14,INT((ROW()-13)/2),0)),"",OFFSET('11. SEGUIMIENTO 2026'!$O$14,INT((ROW()-13)/2),0)),IF(ISBLANK(OFFSET('9. METAS'!$S$20,INT((ROW()-14)/2),0)),"",OFFSET('9. METAS'!$S$20,INT((ROW()-14)/2),0)))</f>
        <v>52</v>
      </c>
      <c r="L58" s="256">
        <f ca="1">IF(MOD(ROW()-13,2)=0,IF(ISBLANK(OFFSET('11. SEGUIMIENTO 2026'!$P$14,INT((ROW()-13)/2),0)),"",OFFSET('11. SEGUIMIENTO 2026'!$P$14,INT((ROW()-13)/2),0)),IF(ISBLANK(OFFSET('9. METAS'!$T$20,INT((ROW()-14)/2),0)),"",OFFSET('9. METAS'!$T$20,INT((ROW()-14)/2),0)))</f>
        <v>52</v>
      </c>
      <c r="M58" s="257">
        <f ca="1">IF(MOD(ROW()-13,2)=0,IF(ISBLANK(OFFSET('11. SEGUIMIENTO 2026'!$Q$14,INT((ROW()-13)/2),0)),"",OFFSET('11. SEGUIMIENTO 2026'!$Q$14,INT((ROW()-13)/2),0)),IF(ISBLANK(OFFSET('9. METAS'!$U$20,INT((ROW()-14)/2),0)),"",OFFSET('9. METAS'!$U$20,INT((ROW()-14)/2),0)))</f>
        <v>52</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017">
        <f ca="1">IF(ISBLANK(OFFSET('9. METAS'!$L$20,INT((ROW()-13)/2),0)),"",OFFSET('9. METAS'!$L$20,INT((ROW()-13)/2),0))</f>
        <v>560</v>
      </c>
      <c r="I59" s="1014"/>
      <c r="J59" s="255">
        <f ca="1">IF(MOD(ROW()-13,2)=0,IF(ISBLANK(OFFSET('11. SEGUIMIENTO 2026'!$N$14,INT((ROW()-13)/2),0)),"",OFFSET('11. SEGUIMIENTO 2026'!$N$14,INT((ROW()-13)/2),0)),IF(ISBLANK(OFFSET('9. METAS'!$R$20,INT((ROW()-14)/2),0)),"",OFFSET('9. METAS'!$R$20,INT((ROW()-14)/2),0)))</f>
        <v>126</v>
      </c>
      <c r="K59" s="256" t="str">
        <f ca="1">IF(MOD(ROW()-13,2)=0,IF(ISBLANK(OFFSET('11. SEGUIMIENTO 2026'!$O$14,INT((ROW()-13)/2),0)),"",OFFSET('11. SEGUIMIENTO 2026'!$O$14,INT((ROW()-13)/2),0)),IF(ISBLANK(OFFSET('9. METAS'!$S$20,INT((ROW()-14)/2),0)),"",OFFSET('9. METAS'!$S$20,INT((ROW()-14)/2),0)))</f>
        <v/>
      </c>
      <c r="L59" s="256" t="str">
        <f ca="1">IF(MOD(ROW()-13,2)=0,IF(ISBLANK(OFFSET('11. SEGUIMIENTO 2026'!$P$14,INT((ROW()-13)/2),0)),"",OFFSET('11. SEGUIMIENTO 2026'!$P$14,INT((ROW()-13)/2),0)),IF(ISBLANK(OFFSET('9. METAS'!$T$20,INT((ROW()-14)/2),0)),"",OFFSET('9. METAS'!$T$20,INT((ROW()-14)/2),0)))</f>
        <v/>
      </c>
      <c r="M59" s="257" t="str">
        <f ca="1">IF(MOD(ROW()-13,2)=0,IF(ISBLANK(OFFSET('11. SEGUIMIENTO 2026'!$Q$14,INT((ROW()-13)/2),0)),"",OFFSET('11. SEGUIMIENTO 2026'!$Q$14,INT((ROW()-13)/2),0)),IF(ISBLANK(OFFSET('9. METAS'!$U$20,INT((ROW()-14)/2),0)),"",OFFSET('9. METAS'!$U$20,INT((ROW()-14)/2),0)))</f>
        <v/>
      </c>
      <c r="N59" s="1012">
        <f t="shared" ref="N59" ca="1" si="42">IFERROR(J59/J60,"ND")</f>
        <v>0.9</v>
      </c>
      <c r="O59" s="1008" t="str">
        <f t="shared" ref="O59" ca="1" si="43">IFERROR(((J59+K59+L59)/H59),"ND")</f>
        <v>ND</v>
      </c>
      <c r="P59" s="996"/>
    </row>
    <row r="60" spans="3:16">
      <c r="C60" s="1030"/>
      <c r="D60" s="1026"/>
      <c r="E60" s="1026"/>
      <c r="F60" s="1024"/>
      <c r="G60" s="1021"/>
      <c r="H60" s="1017"/>
      <c r="I60" s="1015"/>
      <c r="J60" s="255">
        <f ca="1">IF(MOD(ROW()-13,2)=0,IF(ISBLANK(OFFSET('11. SEGUIMIENTO 2026'!$N$14,INT((ROW()-13)/2),0)),"",OFFSET('11. SEGUIMIENTO 2026'!$N$14,INT((ROW()-13)/2),0)),IF(ISBLANK(OFFSET('9. METAS'!$R$20,INT((ROW()-14)/2),0)),"",OFFSET('9. METAS'!$R$20,INT((ROW()-14)/2),0)))</f>
        <v>140</v>
      </c>
      <c r="K60" s="256">
        <f ca="1">IF(MOD(ROW()-13,2)=0,IF(ISBLANK(OFFSET('11. SEGUIMIENTO 2026'!$O$14,INT((ROW()-13)/2),0)),"",OFFSET('11. SEGUIMIENTO 2026'!$O$14,INT((ROW()-13)/2),0)),IF(ISBLANK(OFFSET('9. METAS'!$S$20,INT((ROW()-14)/2),0)),"",OFFSET('9. METAS'!$S$20,INT((ROW()-14)/2),0)))</f>
        <v>140</v>
      </c>
      <c r="L60" s="256">
        <f ca="1">IF(MOD(ROW()-13,2)=0,IF(ISBLANK(OFFSET('11. SEGUIMIENTO 2026'!$P$14,INT((ROW()-13)/2),0)),"",OFFSET('11. SEGUIMIENTO 2026'!$P$14,INT((ROW()-13)/2),0)),IF(ISBLANK(OFFSET('9. METAS'!$T$20,INT((ROW()-14)/2),0)),"",OFFSET('9. METAS'!$T$20,INT((ROW()-14)/2),0)))</f>
        <v>140</v>
      </c>
      <c r="M60" s="257">
        <f ca="1">IF(MOD(ROW()-13,2)=0,IF(ISBLANK(OFFSET('11. SEGUIMIENTO 2026'!$Q$14,INT((ROW()-13)/2),0)),"",OFFSET('11. SEGUIMIENTO 2026'!$Q$14,INT((ROW()-13)/2),0)),IF(ISBLANK(OFFSET('9. METAS'!$U$20,INT((ROW()-14)/2),0)),"",OFFSET('9. METAS'!$U$20,INT((ROW()-14)/2),0)))</f>
        <v>140</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017">
        <f ca="1">IF(ISBLANK(OFFSET('9. METAS'!$L$20,INT((ROW()-13)/2),0)),"",OFFSET('9. METAS'!$L$20,INT((ROW()-13)/2),0))</f>
        <v>1008</v>
      </c>
      <c r="I61" s="1014"/>
      <c r="J61" s="255">
        <f ca="1">IF(MOD(ROW()-13,2)=0,IF(ISBLANK(OFFSET('11. SEGUIMIENTO 2026'!$N$14,INT((ROW()-13)/2),0)),"",OFFSET('11. SEGUIMIENTO 2026'!$N$14,INT((ROW()-13)/2),0)),IF(ISBLANK(OFFSET('9. METAS'!$R$20,INT((ROW()-14)/2),0)),"",OFFSET('9. METAS'!$R$20,INT((ROW()-14)/2),0)))</f>
        <v>236</v>
      </c>
      <c r="K61" s="256" t="str">
        <f ca="1">IF(MOD(ROW()-13,2)=0,IF(ISBLANK(OFFSET('11. SEGUIMIENTO 2026'!$O$14,INT((ROW()-13)/2),0)),"",OFFSET('11. SEGUIMIENTO 2026'!$O$14,INT((ROW()-13)/2),0)),IF(ISBLANK(OFFSET('9. METAS'!$S$20,INT((ROW()-14)/2),0)),"",OFFSET('9. METAS'!$S$20,INT((ROW()-14)/2),0)))</f>
        <v/>
      </c>
      <c r="L61" s="256" t="str">
        <f ca="1">IF(MOD(ROW()-13,2)=0,IF(ISBLANK(OFFSET('11. SEGUIMIENTO 2026'!$P$14,INT((ROW()-13)/2),0)),"",OFFSET('11. SEGUIMIENTO 2026'!$P$14,INT((ROW()-13)/2),0)),IF(ISBLANK(OFFSET('9. METAS'!$T$20,INT((ROW()-14)/2),0)),"",OFFSET('9. METAS'!$T$20,INT((ROW()-14)/2),0)))</f>
        <v/>
      </c>
      <c r="M61" s="257" t="str">
        <f ca="1">IF(MOD(ROW()-13,2)=0,IF(ISBLANK(OFFSET('11. SEGUIMIENTO 2026'!$Q$14,INT((ROW()-13)/2),0)),"",OFFSET('11. SEGUIMIENTO 2026'!$Q$14,INT((ROW()-13)/2),0)),IF(ISBLANK(OFFSET('9. METAS'!$U$20,INT((ROW()-14)/2),0)),"",OFFSET('9. METAS'!$U$20,INT((ROW()-14)/2),0)))</f>
        <v/>
      </c>
      <c r="N61" s="1012">
        <f t="shared" ref="N61" ca="1" si="44">IFERROR(J61/J62,"ND")</f>
        <v>0.93650793650793651</v>
      </c>
      <c r="O61" s="1008" t="str">
        <f t="shared" ref="O61" ca="1" si="45">IFERROR(((J61+K61+L61)/H61),"ND")</f>
        <v>ND</v>
      </c>
      <c r="P61" s="996"/>
    </row>
    <row r="62" spans="3:16">
      <c r="C62" s="1030"/>
      <c r="D62" s="1026"/>
      <c r="E62" s="1026"/>
      <c r="F62" s="1024"/>
      <c r="G62" s="1021"/>
      <c r="H62" s="1017"/>
      <c r="I62" s="1015"/>
      <c r="J62" s="255">
        <f ca="1">IF(MOD(ROW()-13,2)=0,IF(ISBLANK(OFFSET('11. SEGUIMIENTO 2026'!$N$14,INT((ROW()-13)/2),0)),"",OFFSET('11. SEGUIMIENTO 2026'!$N$14,INT((ROW()-13)/2),0)),IF(ISBLANK(OFFSET('9. METAS'!$R$20,INT((ROW()-14)/2),0)),"",OFFSET('9. METAS'!$R$20,INT((ROW()-14)/2),0)))</f>
        <v>252</v>
      </c>
      <c r="K62" s="256">
        <f ca="1">IF(MOD(ROW()-13,2)=0,IF(ISBLANK(OFFSET('11. SEGUIMIENTO 2026'!$O$14,INT((ROW()-13)/2),0)),"",OFFSET('11. SEGUIMIENTO 2026'!$O$14,INT((ROW()-13)/2),0)),IF(ISBLANK(OFFSET('9. METAS'!$S$20,INT((ROW()-14)/2),0)),"",OFFSET('9. METAS'!$S$20,INT((ROW()-14)/2),0)))</f>
        <v>252</v>
      </c>
      <c r="L62" s="256">
        <f ca="1">IF(MOD(ROW()-13,2)=0,IF(ISBLANK(OFFSET('11. SEGUIMIENTO 2026'!$P$14,INT((ROW()-13)/2),0)),"",OFFSET('11. SEGUIMIENTO 2026'!$P$14,INT((ROW()-13)/2),0)),IF(ISBLANK(OFFSET('9. METAS'!$T$20,INT((ROW()-14)/2),0)),"",OFFSET('9. METAS'!$T$20,INT((ROW()-14)/2),0)))</f>
        <v>252</v>
      </c>
      <c r="M62" s="257">
        <f ca="1">IF(MOD(ROW()-13,2)=0,IF(ISBLANK(OFFSET('11. SEGUIMIENTO 2026'!$Q$14,INT((ROW()-13)/2),0)),"",OFFSET('11. SEGUIMIENTO 2026'!$Q$14,INT((ROW()-13)/2),0)),IF(ISBLANK(OFFSET('9. METAS'!$U$20,INT((ROW()-14)/2),0)),"",OFFSET('9. METAS'!$U$20,INT((ROW()-14)/2),0)))</f>
        <v>252</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017">
        <f ca="1">IF(ISBLANK(OFFSET('9. METAS'!$L$20,INT((ROW()-13)/2),0)),"",OFFSET('9. METAS'!$L$20,INT((ROW()-13)/2),0))</f>
        <v>1820</v>
      </c>
      <c r="I63" s="1014"/>
      <c r="J63" s="255">
        <f ca="1">IF(MOD(ROW()-13,2)=0,IF(ISBLANK(OFFSET('11. SEGUIMIENTO 2026'!$N$14,INT((ROW()-13)/2),0)),"",OFFSET('11. SEGUIMIENTO 2026'!$N$14,INT((ROW()-13)/2),0)),IF(ISBLANK(OFFSET('9. METAS'!$R$20,INT((ROW()-14)/2),0)),"",OFFSET('9. METAS'!$R$20,INT((ROW()-14)/2),0)))</f>
        <v>424</v>
      </c>
      <c r="K63" s="256" t="str">
        <f ca="1">IF(MOD(ROW()-13,2)=0,IF(ISBLANK(OFFSET('11. SEGUIMIENTO 2026'!$O$14,INT((ROW()-13)/2),0)),"",OFFSET('11. SEGUIMIENTO 2026'!$O$14,INT((ROW()-13)/2),0)),IF(ISBLANK(OFFSET('9. METAS'!$S$20,INT((ROW()-14)/2),0)),"",OFFSET('9. METAS'!$S$20,INT((ROW()-14)/2),0)))</f>
        <v/>
      </c>
      <c r="L63" s="256" t="str">
        <f ca="1">IF(MOD(ROW()-13,2)=0,IF(ISBLANK(OFFSET('11. SEGUIMIENTO 2026'!$P$14,INT((ROW()-13)/2),0)),"",OFFSET('11. SEGUIMIENTO 2026'!$P$14,INT((ROW()-13)/2),0)),IF(ISBLANK(OFFSET('9. METAS'!$T$20,INT((ROW()-14)/2),0)),"",OFFSET('9. METAS'!$T$20,INT((ROW()-14)/2),0)))</f>
        <v/>
      </c>
      <c r="M63" s="257" t="str">
        <f ca="1">IF(MOD(ROW()-13,2)=0,IF(ISBLANK(OFFSET('11. SEGUIMIENTO 2026'!$Q$14,INT((ROW()-13)/2),0)),"",OFFSET('11. SEGUIMIENTO 2026'!$Q$14,INT((ROW()-13)/2),0)),IF(ISBLANK(OFFSET('9. METAS'!$U$20,INT((ROW()-14)/2),0)),"",OFFSET('9. METAS'!$U$20,INT((ROW()-14)/2),0)))</f>
        <v/>
      </c>
      <c r="N63" s="1012">
        <f t="shared" ref="N63" ca="1" si="46">IFERROR(J63/J64,"ND")</f>
        <v>0.94222222222222218</v>
      </c>
      <c r="O63" s="1008" t="str">
        <f t="shared" ref="O63" ca="1" si="47">IFERROR(((J63+K63+L63)/H63),"ND")</f>
        <v>ND</v>
      </c>
      <c r="P63" s="996"/>
    </row>
    <row r="64" spans="3:16">
      <c r="C64" s="1030"/>
      <c r="D64" s="1026"/>
      <c r="E64" s="1026"/>
      <c r="F64" s="1024"/>
      <c r="G64" s="1021"/>
      <c r="H64" s="1017"/>
      <c r="I64" s="1015"/>
      <c r="J64" s="255">
        <f ca="1">IF(MOD(ROW()-13,2)=0,IF(ISBLANK(OFFSET('11. SEGUIMIENTO 2026'!$N$14,INT((ROW()-13)/2),0)),"",OFFSET('11. SEGUIMIENTO 2026'!$N$14,INT((ROW()-13)/2),0)),IF(ISBLANK(OFFSET('9. METAS'!$R$20,INT((ROW()-14)/2),0)),"",OFFSET('9. METAS'!$R$20,INT((ROW()-14)/2),0)))</f>
        <v>450</v>
      </c>
      <c r="K64" s="256">
        <f ca="1">IF(MOD(ROW()-13,2)=0,IF(ISBLANK(OFFSET('11. SEGUIMIENTO 2026'!$O$14,INT((ROW()-13)/2),0)),"",OFFSET('11. SEGUIMIENTO 2026'!$O$14,INT((ROW()-13)/2),0)),IF(ISBLANK(OFFSET('9. METAS'!$S$20,INT((ROW()-14)/2),0)),"",OFFSET('9. METAS'!$S$20,INT((ROW()-14)/2),0)))</f>
        <v>550</v>
      </c>
      <c r="L64" s="256">
        <f ca="1">IF(MOD(ROW()-13,2)=0,IF(ISBLANK(OFFSET('11. SEGUIMIENTO 2026'!$P$14,INT((ROW()-13)/2),0)),"",OFFSET('11. SEGUIMIENTO 2026'!$P$14,INT((ROW()-13)/2),0)),IF(ISBLANK(OFFSET('9. METAS'!$T$20,INT((ROW()-14)/2),0)),"",OFFSET('9. METAS'!$T$20,INT((ROW()-14)/2),0)))</f>
        <v>400</v>
      </c>
      <c r="M64" s="257">
        <f ca="1">IF(MOD(ROW()-13,2)=0,IF(ISBLANK(OFFSET('11. SEGUIMIENTO 2026'!$Q$14,INT((ROW()-13)/2),0)),"",OFFSET('11. SEGUIMIENTO 2026'!$Q$14,INT((ROW()-13)/2),0)),IF(ISBLANK(OFFSET('9. METAS'!$U$20,INT((ROW()-14)/2),0)),"",OFFSET('9. METAS'!$U$20,INT((ROW()-14)/2),0)))</f>
        <v>420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017">
        <f ca="1">IF(ISBLANK(OFFSET('9. METAS'!$L$20,INT((ROW()-13)/2),0)),"",OFFSET('9. METAS'!$L$20,INT((ROW()-13)/2),0))</f>
        <v>2730</v>
      </c>
      <c r="I65" s="1014"/>
      <c r="J65" s="255">
        <f ca="1">IF(MOD(ROW()-13,2)=0,IF(ISBLANK(OFFSET('11. SEGUIMIENTO 2026'!$N$14,INT((ROW()-13)/2),0)),"",OFFSET('11. SEGUIMIENTO 2026'!$N$14,INT((ROW()-13)/2),0)),IF(ISBLANK(OFFSET('9. METAS'!$R$20,INT((ROW()-14)/2),0)),"",OFFSET('9. METAS'!$R$20,INT((ROW()-14)/2),0)))</f>
        <v>692</v>
      </c>
      <c r="K65" s="256" t="str">
        <f ca="1">IF(MOD(ROW()-13,2)=0,IF(ISBLANK(OFFSET('11. SEGUIMIENTO 2026'!$O$14,INT((ROW()-13)/2),0)),"",OFFSET('11. SEGUIMIENTO 2026'!$O$14,INT((ROW()-13)/2),0)),IF(ISBLANK(OFFSET('9. METAS'!$S$20,INT((ROW()-14)/2),0)),"",OFFSET('9. METAS'!$S$20,INT((ROW()-14)/2),0)))</f>
        <v/>
      </c>
      <c r="L65" s="256" t="str">
        <f ca="1">IF(MOD(ROW()-13,2)=0,IF(ISBLANK(OFFSET('11. SEGUIMIENTO 2026'!$P$14,INT((ROW()-13)/2),0)),"",OFFSET('11. SEGUIMIENTO 2026'!$P$14,INT((ROW()-13)/2),0)),IF(ISBLANK(OFFSET('9. METAS'!$T$20,INT((ROW()-14)/2),0)),"",OFFSET('9. METAS'!$T$20,INT((ROW()-14)/2),0)))</f>
        <v/>
      </c>
      <c r="M65" s="257" t="str">
        <f ca="1">IF(MOD(ROW()-13,2)=0,IF(ISBLANK(OFFSET('11. SEGUIMIENTO 2026'!$Q$14,INT((ROW()-13)/2),0)),"",OFFSET('11. SEGUIMIENTO 2026'!$Q$14,INT((ROW()-13)/2),0)),IF(ISBLANK(OFFSET('9. METAS'!$U$20,INT((ROW()-14)/2),0)),"",OFFSET('9. METAS'!$U$20,INT((ROW()-14)/2),0)))</f>
        <v/>
      </c>
      <c r="N65" s="1012">
        <f t="shared" ref="N65" ca="1" si="48">IFERROR(J65/J66,"ND")</f>
        <v>0.98857142857142855</v>
      </c>
      <c r="O65" s="1008" t="str">
        <f t="shared" ref="O65" ca="1" si="49">IFERROR(((J65+K65+L65)/H65),"ND")</f>
        <v>ND</v>
      </c>
      <c r="P65" s="996"/>
    </row>
    <row r="66" spans="3:16">
      <c r="C66" s="1030"/>
      <c r="D66" s="1026"/>
      <c r="E66" s="1026"/>
      <c r="F66" s="1024"/>
      <c r="G66" s="1021"/>
      <c r="H66" s="1017"/>
      <c r="I66" s="1015"/>
      <c r="J66" s="255">
        <f ca="1">IF(MOD(ROW()-13,2)=0,IF(ISBLANK(OFFSET('11. SEGUIMIENTO 2026'!$N$14,INT((ROW()-13)/2),0)),"",OFFSET('11. SEGUIMIENTO 2026'!$N$14,INT((ROW()-13)/2),0)),IF(ISBLANK(OFFSET('9. METAS'!$R$20,INT((ROW()-14)/2),0)),"",OFFSET('9. METAS'!$R$20,INT((ROW()-14)/2),0)))</f>
        <v>700</v>
      </c>
      <c r="K66" s="256">
        <f ca="1">IF(MOD(ROW()-13,2)=0,IF(ISBLANK(OFFSET('11. SEGUIMIENTO 2026'!$O$14,INT((ROW()-13)/2),0)),"",OFFSET('11. SEGUIMIENTO 2026'!$O$14,INT((ROW()-13)/2),0)),IF(ISBLANK(OFFSET('9. METAS'!$S$20,INT((ROW()-14)/2),0)),"",OFFSET('9. METAS'!$S$20,INT((ROW()-14)/2),0)))</f>
        <v>750</v>
      </c>
      <c r="L66" s="256">
        <f ca="1">IF(MOD(ROW()-13,2)=0,IF(ISBLANK(OFFSET('11. SEGUIMIENTO 2026'!$P$14,INT((ROW()-13)/2),0)),"",OFFSET('11. SEGUIMIENTO 2026'!$P$14,INT((ROW()-13)/2),0)),IF(ISBLANK(OFFSET('9. METAS'!$T$20,INT((ROW()-14)/2),0)),"",OFFSET('9. METAS'!$T$20,INT((ROW()-14)/2),0)))</f>
        <v>600</v>
      </c>
      <c r="M66" s="257">
        <f ca="1">IF(MOD(ROW()-13,2)=0,IF(ISBLANK(OFFSET('11. SEGUIMIENTO 2026'!$Q$14,INT((ROW()-13)/2),0)),"",OFFSET('11. SEGUIMIENTO 2026'!$Q$14,INT((ROW()-13)/2),0)),IF(ISBLANK(OFFSET('9. METAS'!$U$20,INT((ROW()-14)/2),0)),"",OFFSET('9. METAS'!$U$20,INT((ROW()-14)/2),0)))</f>
        <v>680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017">
        <f ca="1">IF(ISBLANK(OFFSET('9. METAS'!$L$20,INT((ROW()-13)/2),0)),"",OFFSET('9. METAS'!$L$20,INT((ROW()-13)/2),0))</f>
        <v>600</v>
      </c>
      <c r="I67" s="1014"/>
      <c r="J67" s="255">
        <f ca="1">IF(MOD(ROW()-13,2)=0,IF(ISBLANK(OFFSET('11. SEGUIMIENTO 2026'!$N$14,INT((ROW()-13)/2),0)),"",OFFSET('11. SEGUIMIENTO 2026'!$N$14,INT((ROW()-13)/2),0)),IF(ISBLANK(OFFSET('9. METAS'!$R$20,INT((ROW()-14)/2),0)),"",OFFSET('9. METAS'!$R$20,INT((ROW()-14)/2),0)))</f>
        <v>136</v>
      </c>
      <c r="K67" s="256" t="str">
        <f ca="1">IF(MOD(ROW()-13,2)=0,IF(ISBLANK(OFFSET('11. SEGUIMIENTO 2026'!$O$14,INT((ROW()-13)/2),0)),"",OFFSET('11. SEGUIMIENTO 2026'!$O$14,INT((ROW()-13)/2),0)),IF(ISBLANK(OFFSET('9. METAS'!$S$20,INT((ROW()-14)/2),0)),"",OFFSET('9. METAS'!$S$20,INT((ROW()-14)/2),0)))</f>
        <v/>
      </c>
      <c r="L67" s="256" t="str">
        <f ca="1">IF(MOD(ROW()-13,2)=0,IF(ISBLANK(OFFSET('11. SEGUIMIENTO 2026'!$P$14,INT((ROW()-13)/2),0)),"",OFFSET('11. SEGUIMIENTO 2026'!$P$14,INT((ROW()-13)/2),0)),IF(ISBLANK(OFFSET('9. METAS'!$T$20,INT((ROW()-14)/2),0)),"",OFFSET('9. METAS'!$T$20,INT((ROW()-14)/2),0)))</f>
        <v/>
      </c>
      <c r="M67" s="257" t="str">
        <f ca="1">IF(MOD(ROW()-13,2)=0,IF(ISBLANK(OFFSET('11. SEGUIMIENTO 2026'!$Q$14,INT((ROW()-13)/2),0)),"",OFFSET('11. SEGUIMIENTO 2026'!$Q$14,INT((ROW()-13)/2),0)),IF(ISBLANK(OFFSET('9. METAS'!$U$20,INT((ROW()-14)/2),0)),"",OFFSET('9. METAS'!$U$20,INT((ROW()-14)/2),0)))</f>
        <v/>
      </c>
      <c r="N67" s="1012">
        <f t="shared" ref="N67" ca="1" si="50">IFERROR(J67/J68,"ND")</f>
        <v>0.90666666666666662</v>
      </c>
      <c r="O67" s="1008" t="str">
        <f t="shared" ref="O67" ca="1" si="51">IFERROR(((J67+K67+L67)/H67),"ND")</f>
        <v>ND</v>
      </c>
      <c r="P67" s="996"/>
    </row>
    <row r="68" spans="3:16">
      <c r="C68" s="1030"/>
      <c r="D68" s="1026"/>
      <c r="E68" s="1026"/>
      <c r="F68" s="1024"/>
      <c r="G68" s="1021"/>
      <c r="H68" s="1017"/>
      <c r="I68" s="1015"/>
      <c r="J68" s="255">
        <f ca="1">IF(MOD(ROW()-13,2)=0,IF(ISBLANK(OFFSET('11. SEGUIMIENTO 2026'!$N$14,INT((ROW()-13)/2),0)),"",OFFSET('11. SEGUIMIENTO 2026'!$N$14,INT((ROW()-13)/2),0)),IF(ISBLANK(OFFSET('9. METAS'!$R$20,INT((ROW()-14)/2),0)),"",OFFSET('9. METAS'!$R$20,INT((ROW()-14)/2),0)))</f>
        <v>150</v>
      </c>
      <c r="K68" s="256">
        <f ca="1">IF(MOD(ROW()-13,2)=0,IF(ISBLANK(OFFSET('11. SEGUIMIENTO 2026'!$O$14,INT((ROW()-13)/2),0)),"",OFFSET('11. SEGUIMIENTO 2026'!$O$14,INT((ROW()-13)/2),0)),IF(ISBLANK(OFFSET('9. METAS'!$S$20,INT((ROW()-14)/2),0)),"",OFFSET('9. METAS'!$S$20,INT((ROW()-14)/2),0)))</f>
        <v>150</v>
      </c>
      <c r="L68" s="256">
        <f ca="1">IF(MOD(ROW()-13,2)=0,IF(ISBLANK(OFFSET('11. SEGUIMIENTO 2026'!$P$14,INT((ROW()-13)/2),0)),"",OFFSET('11. SEGUIMIENTO 2026'!$P$14,INT((ROW()-13)/2),0)),IF(ISBLANK(OFFSET('9. METAS'!$T$20,INT((ROW()-14)/2),0)),"",OFFSET('9. METAS'!$T$20,INT((ROW()-14)/2),0)))</f>
        <v>150</v>
      </c>
      <c r="M68" s="257">
        <f ca="1">IF(MOD(ROW()-13,2)=0,IF(ISBLANK(OFFSET('11. SEGUIMIENTO 2026'!$Q$14,INT((ROW()-13)/2),0)),"",OFFSET('11. SEGUIMIENTO 2026'!$Q$14,INT((ROW()-13)/2),0)),IF(ISBLANK(OFFSET('9. METAS'!$U$20,INT((ROW()-14)/2),0)),"",OFFSET('9. METAS'!$U$20,INT((ROW()-14)/2),0)))</f>
        <v>150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017">
        <f ca="1">IF(ISBLANK(OFFSET('9. METAS'!$L$20,INT((ROW()-13)/2),0)),"",OFFSET('9. METAS'!$L$20,INT((ROW()-13)/2),0))</f>
        <v>45000</v>
      </c>
      <c r="I69" s="1014"/>
      <c r="J69" s="255">
        <f ca="1">IF(MOD(ROW()-13,2)=0,IF(ISBLANK(OFFSET('11. SEGUIMIENTO 2026'!$N$14,INT((ROW()-13)/2),0)),"",OFFSET('11. SEGUIMIENTO 2026'!$N$14,INT((ROW()-13)/2),0)),IF(ISBLANK(OFFSET('9. METAS'!$R$20,INT((ROW()-14)/2),0)),"",OFFSET('9. METAS'!$R$20,INT((ROW()-14)/2),0)))</f>
        <v>10875</v>
      </c>
      <c r="K69" s="256" t="str">
        <f ca="1">IF(MOD(ROW()-13,2)=0,IF(ISBLANK(OFFSET('11. SEGUIMIENTO 2026'!$O$14,INT((ROW()-13)/2),0)),"",OFFSET('11. SEGUIMIENTO 2026'!$O$14,INT((ROW()-13)/2),0)),IF(ISBLANK(OFFSET('9. METAS'!$S$20,INT((ROW()-14)/2),0)),"",OFFSET('9. METAS'!$S$20,INT((ROW()-14)/2),0)))</f>
        <v/>
      </c>
      <c r="L69" s="256" t="str">
        <f ca="1">IF(MOD(ROW()-13,2)=0,IF(ISBLANK(OFFSET('11. SEGUIMIENTO 2026'!$P$14,INT((ROW()-13)/2),0)),"",OFFSET('11. SEGUIMIENTO 2026'!$P$14,INT((ROW()-13)/2),0)),IF(ISBLANK(OFFSET('9. METAS'!$T$20,INT((ROW()-14)/2),0)),"",OFFSET('9. METAS'!$T$20,INT((ROW()-14)/2),0)))</f>
        <v/>
      </c>
      <c r="M69" s="257" t="str">
        <f ca="1">IF(MOD(ROW()-13,2)=0,IF(ISBLANK(OFFSET('11. SEGUIMIENTO 2026'!$Q$14,INT((ROW()-13)/2),0)),"",OFFSET('11. SEGUIMIENTO 2026'!$Q$14,INT((ROW()-13)/2),0)),IF(ISBLANK(OFFSET('9. METAS'!$U$20,INT((ROW()-14)/2),0)),"",OFFSET('9. METAS'!$U$20,INT((ROW()-14)/2),0)))</f>
        <v/>
      </c>
      <c r="N69" s="1012">
        <f t="shared" ref="N69" ca="1" si="52">IFERROR(J69/J70,"ND")</f>
        <v>0.90625</v>
      </c>
      <c r="O69" s="1008" t="str">
        <f t="shared" ref="O69" ca="1" si="53">IFERROR(((J69+K69+L69)/H69),"ND")</f>
        <v>ND</v>
      </c>
      <c r="P69" s="996"/>
    </row>
    <row r="70" spans="3:16">
      <c r="C70" s="1030"/>
      <c r="D70" s="1026"/>
      <c r="E70" s="1026"/>
      <c r="F70" s="1024"/>
      <c r="G70" s="1021"/>
      <c r="H70" s="1017"/>
      <c r="I70" s="1015"/>
      <c r="J70" s="255">
        <f ca="1">IF(MOD(ROW()-13,2)=0,IF(ISBLANK(OFFSET('11. SEGUIMIENTO 2026'!$N$14,INT((ROW()-13)/2),0)),"",OFFSET('11. SEGUIMIENTO 2026'!$N$14,INT((ROW()-13)/2),0)),IF(ISBLANK(OFFSET('9. METAS'!$R$20,INT((ROW()-14)/2),0)),"",OFFSET('9. METAS'!$R$20,INT((ROW()-14)/2),0)))</f>
        <v>12000</v>
      </c>
      <c r="K70" s="256">
        <f ca="1">IF(MOD(ROW()-13,2)=0,IF(ISBLANK(OFFSET('11. SEGUIMIENTO 2026'!$O$14,INT((ROW()-13)/2),0)),"",OFFSET('11. SEGUIMIENTO 2026'!$O$14,INT((ROW()-13)/2),0)),IF(ISBLANK(OFFSET('9. METAS'!$S$20,INT((ROW()-14)/2),0)),"",OFFSET('9. METAS'!$S$20,INT((ROW()-14)/2),0)))</f>
        <v>12500</v>
      </c>
      <c r="L70" s="256">
        <f ca="1">IF(MOD(ROW()-13,2)=0,IF(ISBLANK(OFFSET('11. SEGUIMIENTO 2026'!$P$14,INT((ROW()-13)/2),0)),"",OFFSET('11. SEGUIMIENTO 2026'!$P$14,INT((ROW()-13)/2),0)),IF(ISBLANK(OFFSET('9. METAS'!$T$20,INT((ROW()-14)/2),0)),"",OFFSET('9. METAS'!$T$20,INT((ROW()-14)/2),0)))</f>
        <v>8500</v>
      </c>
      <c r="M70" s="257">
        <f ca="1">IF(MOD(ROW()-13,2)=0,IF(ISBLANK(OFFSET('11. SEGUIMIENTO 2026'!$Q$14,INT((ROW()-13)/2),0)),"",OFFSET('11. SEGUIMIENTO 2026'!$Q$14,INT((ROW()-13)/2),0)),IF(ISBLANK(OFFSET('9. METAS'!$U$20,INT((ROW()-14)/2),0)),"",OFFSET('9. METAS'!$U$20,INT((ROW()-14)/2),0)))</f>
        <v>12000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017">
        <f ca="1">IF(ISBLANK(OFFSET('9. METAS'!$L$20,INT((ROW()-13)/2),0)),"",OFFSET('9. METAS'!$L$20,INT((ROW()-13)/2),0))</f>
        <v>58</v>
      </c>
      <c r="I71" s="1014"/>
      <c r="J71" s="255">
        <f ca="1">IF(MOD(ROW()-13,2)=0,IF(ISBLANK(OFFSET('11. SEGUIMIENTO 2026'!$N$14,INT((ROW()-13)/2),0)),"",OFFSET('11. SEGUIMIENTO 2026'!$N$14,INT((ROW()-13)/2),0)),IF(ISBLANK(OFFSET('9. METAS'!$R$20,INT((ROW()-14)/2),0)),"",OFFSET('9. METAS'!$R$20,INT((ROW()-14)/2),0)))</f>
        <v>13</v>
      </c>
      <c r="K71" s="256" t="str">
        <f ca="1">IF(MOD(ROW()-13,2)=0,IF(ISBLANK(OFFSET('11. SEGUIMIENTO 2026'!$O$14,INT((ROW()-13)/2),0)),"",OFFSET('11. SEGUIMIENTO 2026'!$O$14,INT((ROW()-13)/2),0)),IF(ISBLANK(OFFSET('9. METAS'!$S$20,INT((ROW()-14)/2),0)),"",OFFSET('9. METAS'!$S$20,INT((ROW()-14)/2),0)))</f>
        <v/>
      </c>
      <c r="L71" s="256" t="str">
        <f ca="1">IF(MOD(ROW()-13,2)=0,IF(ISBLANK(OFFSET('11. SEGUIMIENTO 2026'!$P$14,INT((ROW()-13)/2),0)),"",OFFSET('11. SEGUIMIENTO 2026'!$P$14,INT((ROW()-13)/2),0)),IF(ISBLANK(OFFSET('9. METAS'!$T$20,INT((ROW()-14)/2),0)),"",OFFSET('9. METAS'!$T$20,INT((ROW()-14)/2),0)))</f>
        <v/>
      </c>
      <c r="M71" s="257" t="str">
        <f ca="1">IF(MOD(ROW()-13,2)=0,IF(ISBLANK(OFFSET('11. SEGUIMIENTO 2026'!$Q$14,INT((ROW()-13)/2),0)),"",OFFSET('11. SEGUIMIENTO 2026'!$Q$14,INT((ROW()-13)/2),0)),IF(ISBLANK(OFFSET('9. METAS'!$U$20,INT((ROW()-14)/2),0)),"",OFFSET('9. METAS'!$U$20,INT((ROW()-14)/2),0)))</f>
        <v/>
      </c>
      <c r="N71" s="1012">
        <f t="shared" ref="N71" ca="1" si="54">IFERROR(J71/J72,"ND")</f>
        <v>0.8666666666666667</v>
      </c>
      <c r="O71" s="1008" t="str">
        <f t="shared" ref="O71" ca="1" si="55">IFERROR(((J71+K71+L71)/H71),"ND")</f>
        <v>ND</v>
      </c>
      <c r="P71" s="996"/>
    </row>
    <row r="72" spans="3:16">
      <c r="C72" s="1030"/>
      <c r="D72" s="1026"/>
      <c r="E72" s="1026"/>
      <c r="F72" s="1024"/>
      <c r="G72" s="1021"/>
      <c r="H72" s="1017"/>
      <c r="I72" s="1015"/>
      <c r="J72" s="255">
        <f ca="1">IF(MOD(ROW()-13,2)=0,IF(ISBLANK(OFFSET('11. SEGUIMIENTO 2026'!$N$14,INT((ROW()-13)/2),0)),"",OFFSET('11. SEGUIMIENTO 2026'!$N$14,INT((ROW()-13)/2),0)),IF(ISBLANK(OFFSET('9. METAS'!$R$20,INT((ROW()-14)/2),0)),"",OFFSET('9. METAS'!$R$20,INT((ROW()-14)/2),0)))</f>
        <v>15</v>
      </c>
      <c r="K72" s="256">
        <f ca="1">IF(MOD(ROW()-13,2)=0,IF(ISBLANK(OFFSET('11. SEGUIMIENTO 2026'!$O$14,INT((ROW()-13)/2),0)),"",OFFSET('11. SEGUIMIENTO 2026'!$O$14,INT((ROW()-13)/2),0)),IF(ISBLANK(OFFSET('9. METAS'!$S$20,INT((ROW()-14)/2),0)),"",OFFSET('9. METAS'!$S$20,INT((ROW()-14)/2),0)))</f>
        <v>15</v>
      </c>
      <c r="L72" s="256">
        <f ca="1">IF(MOD(ROW()-13,2)=0,IF(ISBLANK(OFFSET('11. SEGUIMIENTO 2026'!$P$14,INT((ROW()-13)/2),0)),"",OFFSET('11. SEGUIMIENTO 2026'!$P$14,INT((ROW()-13)/2),0)),IF(ISBLANK(OFFSET('9. METAS'!$T$20,INT((ROW()-14)/2),0)),"",OFFSET('9. METAS'!$T$20,INT((ROW()-14)/2),0)))</f>
        <v>13</v>
      </c>
      <c r="M72" s="257">
        <f ca="1">IF(MOD(ROW()-13,2)=0,IF(ISBLANK(OFFSET('11. SEGUIMIENTO 2026'!$Q$14,INT((ROW()-13)/2),0)),"",OFFSET('11. SEGUIMIENTO 2026'!$Q$14,INT((ROW()-13)/2),0)),IF(ISBLANK(OFFSET('9. METAS'!$U$20,INT((ROW()-14)/2),0)),"",OFFSET('9. METAS'!$U$20,INT((ROW()-14)/2),0)))</f>
        <v>15</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017">
        <f ca="1">IF(ISBLANK(OFFSET('9. METAS'!$L$20,INT((ROW()-13)/2),0)),"",OFFSET('9. METAS'!$L$20,INT((ROW()-13)/2),0))</f>
        <v>335</v>
      </c>
      <c r="I73" s="1014"/>
      <c r="J73" s="255">
        <f ca="1">IF(MOD(ROW()-13,2)=0,IF(ISBLANK(OFFSET('11. SEGUIMIENTO 2026'!$N$14,INT((ROW()-13)/2),0)),"",OFFSET('11. SEGUIMIENTO 2026'!$N$14,INT((ROW()-13)/2),0)),IF(ISBLANK(OFFSET('9. METAS'!$R$20,INT((ROW()-14)/2),0)),"",OFFSET('9. METAS'!$R$20,INT((ROW()-14)/2),0)))</f>
        <v>85</v>
      </c>
      <c r="K73" s="256" t="str">
        <f ca="1">IF(MOD(ROW()-13,2)=0,IF(ISBLANK(OFFSET('11. SEGUIMIENTO 2026'!$O$14,INT((ROW()-13)/2),0)),"",OFFSET('11. SEGUIMIENTO 2026'!$O$14,INT((ROW()-13)/2),0)),IF(ISBLANK(OFFSET('9. METAS'!$S$20,INT((ROW()-14)/2),0)),"",OFFSET('9. METAS'!$S$20,INT((ROW()-14)/2),0)))</f>
        <v/>
      </c>
      <c r="L73" s="256" t="str">
        <f ca="1">IF(MOD(ROW()-13,2)=0,IF(ISBLANK(OFFSET('11. SEGUIMIENTO 2026'!$P$14,INT((ROW()-13)/2),0)),"",OFFSET('11. SEGUIMIENTO 2026'!$P$14,INT((ROW()-13)/2),0)),IF(ISBLANK(OFFSET('9. METAS'!$T$20,INT((ROW()-14)/2),0)),"",OFFSET('9. METAS'!$T$20,INT((ROW()-14)/2),0)))</f>
        <v/>
      </c>
      <c r="M73" s="257" t="str">
        <f ca="1">IF(MOD(ROW()-13,2)=0,IF(ISBLANK(OFFSET('11. SEGUIMIENTO 2026'!$Q$14,INT((ROW()-13)/2),0)),"",OFFSET('11. SEGUIMIENTO 2026'!$Q$14,INT((ROW()-13)/2),0)),IF(ISBLANK(OFFSET('9. METAS'!$U$20,INT((ROW()-14)/2),0)),"",OFFSET('9. METAS'!$U$20,INT((ROW()-14)/2),0)))</f>
        <v/>
      </c>
      <c r="N73" s="1012">
        <f t="shared" ref="N73" ca="1" si="56">IFERROR(J73/J74,"ND")</f>
        <v>1.0625</v>
      </c>
      <c r="O73" s="1008" t="str">
        <f t="shared" ref="O73" ca="1" si="57">IFERROR(((J73+K73+L73)/H73),"ND")</f>
        <v>ND</v>
      </c>
      <c r="P73" s="996"/>
    </row>
    <row r="74" spans="3:16">
      <c r="C74" s="1030"/>
      <c r="D74" s="1026"/>
      <c r="E74" s="1026"/>
      <c r="F74" s="1024"/>
      <c r="G74" s="1021"/>
      <c r="H74" s="1017"/>
      <c r="I74" s="1015"/>
      <c r="J74" s="255">
        <f ca="1">IF(MOD(ROW()-13,2)=0,IF(ISBLANK(OFFSET('11. SEGUIMIENTO 2026'!$N$14,INT((ROW()-13)/2),0)),"",OFFSET('11. SEGUIMIENTO 2026'!$N$14,INT((ROW()-13)/2),0)),IF(ISBLANK(OFFSET('9. METAS'!$R$20,INT((ROW()-14)/2),0)),"",OFFSET('9. METAS'!$R$20,INT((ROW()-14)/2),0)))</f>
        <v>80</v>
      </c>
      <c r="K74" s="256">
        <f ca="1">IF(MOD(ROW()-13,2)=0,IF(ISBLANK(OFFSET('11. SEGUIMIENTO 2026'!$O$14,INT((ROW()-13)/2),0)),"",OFFSET('11. SEGUIMIENTO 2026'!$O$14,INT((ROW()-13)/2),0)),IF(ISBLANK(OFFSET('9. METAS'!$S$20,INT((ROW()-14)/2),0)),"",OFFSET('9. METAS'!$S$20,INT((ROW()-14)/2),0)))</f>
        <v>90</v>
      </c>
      <c r="L74" s="256">
        <f ca="1">IF(MOD(ROW()-13,2)=0,IF(ISBLANK(OFFSET('11. SEGUIMIENTO 2026'!$P$14,INT((ROW()-13)/2),0)),"",OFFSET('11. SEGUIMIENTO 2026'!$P$14,INT((ROW()-13)/2),0)),IF(ISBLANK(OFFSET('9. METAS'!$T$20,INT((ROW()-14)/2),0)),"",OFFSET('9. METAS'!$T$20,INT((ROW()-14)/2),0)))</f>
        <v>90</v>
      </c>
      <c r="M74" s="257">
        <f ca="1">IF(MOD(ROW()-13,2)=0,IF(ISBLANK(OFFSET('11. SEGUIMIENTO 2026'!$Q$14,INT((ROW()-13)/2),0)),"",OFFSET('11. SEGUIMIENTO 2026'!$Q$14,INT((ROW()-13)/2),0)),IF(ISBLANK(OFFSET('9. METAS'!$U$20,INT((ROW()-14)/2),0)),"",OFFSET('9. METAS'!$U$20,INT((ROW()-14)/2),0)))</f>
        <v>75</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017">
        <f ca="1">IF(ISBLANK(OFFSET('9. METAS'!$L$20,INT((ROW()-13)/2),0)),"",OFFSET('9. METAS'!$L$20,INT((ROW()-13)/2),0))</f>
        <v>148</v>
      </c>
      <c r="I75" s="1014"/>
      <c r="J75" s="255">
        <f ca="1">IF(MOD(ROW()-13,2)=0,IF(ISBLANK(OFFSET('11. SEGUIMIENTO 2026'!$N$14,INT((ROW()-13)/2),0)),"",OFFSET('11. SEGUIMIENTO 2026'!$N$14,INT((ROW()-13)/2),0)),IF(ISBLANK(OFFSET('9. METAS'!$R$20,INT((ROW()-14)/2),0)),"",OFFSET('9. METAS'!$R$20,INT((ROW()-14)/2),0)))</f>
        <v>49</v>
      </c>
      <c r="K75" s="256" t="str">
        <f ca="1">IF(MOD(ROW()-13,2)=0,IF(ISBLANK(OFFSET('11. SEGUIMIENTO 2026'!$O$14,INT((ROW()-13)/2),0)),"",OFFSET('11. SEGUIMIENTO 2026'!$O$14,INT((ROW()-13)/2),0)),IF(ISBLANK(OFFSET('9. METAS'!$S$20,INT((ROW()-14)/2),0)),"",OFFSET('9. METAS'!$S$20,INT((ROW()-14)/2),0)))</f>
        <v/>
      </c>
      <c r="L75" s="256" t="str">
        <f ca="1">IF(MOD(ROW()-13,2)=0,IF(ISBLANK(OFFSET('11. SEGUIMIENTO 2026'!$P$14,INT((ROW()-13)/2),0)),"",OFFSET('11. SEGUIMIENTO 2026'!$P$14,INT((ROW()-13)/2),0)),IF(ISBLANK(OFFSET('9. METAS'!$T$20,INT((ROW()-14)/2),0)),"",OFFSET('9. METAS'!$T$20,INT((ROW()-14)/2),0)))</f>
        <v/>
      </c>
      <c r="M75" s="257" t="str">
        <f ca="1">IF(MOD(ROW()-13,2)=0,IF(ISBLANK(OFFSET('11. SEGUIMIENTO 2026'!$Q$14,INT((ROW()-13)/2),0)),"",OFFSET('11. SEGUIMIENTO 2026'!$Q$14,INT((ROW()-13)/2),0)),IF(ISBLANK(OFFSET('9. METAS'!$U$20,INT((ROW()-14)/2),0)),"",OFFSET('9. METAS'!$U$20,INT((ROW()-14)/2),0)))</f>
        <v/>
      </c>
      <c r="N75" s="1012">
        <f t="shared" ref="N75" ca="1" si="58">IFERROR(J75/J76,"ND")</f>
        <v>1.2894736842105263</v>
      </c>
      <c r="O75" s="1008" t="str">
        <f t="shared" ref="O75" ca="1" si="59">IFERROR(((J75+K75+L75)/H75),"ND")</f>
        <v>ND</v>
      </c>
      <c r="P75" s="996"/>
    </row>
    <row r="76" spans="3:16">
      <c r="C76" s="1030"/>
      <c r="D76" s="1026"/>
      <c r="E76" s="1026"/>
      <c r="F76" s="1024"/>
      <c r="G76" s="1021"/>
      <c r="H76" s="1017"/>
      <c r="I76" s="1015"/>
      <c r="J76" s="255">
        <f ca="1">IF(MOD(ROW()-13,2)=0,IF(ISBLANK(OFFSET('11. SEGUIMIENTO 2026'!$N$14,INT((ROW()-13)/2),0)),"",OFFSET('11. SEGUIMIENTO 2026'!$N$14,INT((ROW()-13)/2),0)),IF(ISBLANK(OFFSET('9. METAS'!$R$20,INT((ROW()-14)/2),0)),"",OFFSET('9. METAS'!$R$20,INT((ROW()-14)/2),0)))</f>
        <v>38</v>
      </c>
      <c r="K76" s="256">
        <f ca="1">IF(MOD(ROW()-13,2)=0,IF(ISBLANK(OFFSET('11. SEGUIMIENTO 2026'!$O$14,INT((ROW()-13)/2),0)),"",OFFSET('11. SEGUIMIENTO 2026'!$O$14,INT((ROW()-13)/2),0)),IF(ISBLANK(OFFSET('9. METAS'!$S$20,INT((ROW()-14)/2),0)),"",OFFSET('9. METAS'!$S$20,INT((ROW()-14)/2),0)))</f>
        <v>38</v>
      </c>
      <c r="L76" s="256">
        <f ca="1">IF(MOD(ROW()-13,2)=0,IF(ISBLANK(OFFSET('11. SEGUIMIENTO 2026'!$P$14,INT((ROW()-13)/2),0)),"",OFFSET('11. SEGUIMIENTO 2026'!$P$14,INT((ROW()-13)/2),0)),IF(ISBLANK(OFFSET('9. METAS'!$T$20,INT((ROW()-14)/2),0)),"",OFFSET('9. METAS'!$T$20,INT((ROW()-14)/2),0)))</f>
        <v>30</v>
      </c>
      <c r="M76" s="257">
        <f ca="1">IF(MOD(ROW()-13,2)=0,IF(ISBLANK(OFFSET('11. SEGUIMIENTO 2026'!$Q$14,INT((ROW()-13)/2),0)),"",OFFSET('11. SEGUIMIENTO 2026'!$Q$14,INT((ROW()-13)/2),0)),IF(ISBLANK(OFFSET('9. METAS'!$U$20,INT((ROW()-14)/2),0)),"",OFFSET('9. METAS'!$U$20,INT((ROW()-14)/2),0)))</f>
        <v>42</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017">
        <f ca="1">IF(ISBLANK(OFFSET('9. METAS'!$L$20,INT((ROW()-13)/2),0)),"",OFFSET('9. METAS'!$L$20,INT((ROW()-13)/2),0))</f>
        <v>2820</v>
      </c>
      <c r="I77" s="1014"/>
      <c r="J77" s="255">
        <f ca="1">IF(MOD(ROW()-13,2)=0,IF(ISBLANK(OFFSET('11. SEGUIMIENTO 2026'!$N$14,INT((ROW()-13)/2),0)),"",OFFSET('11. SEGUIMIENTO 2026'!$N$14,INT((ROW()-13)/2),0)),IF(ISBLANK(OFFSET('9. METAS'!$R$20,INT((ROW()-14)/2),0)),"",OFFSET('9. METAS'!$R$20,INT((ROW()-14)/2),0)))</f>
        <v>862</v>
      </c>
      <c r="K77" s="256" t="str">
        <f ca="1">IF(MOD(ROW()-13,2)=0,IF(ISBLANK(OFFSET('11. SEGUIMIENTO 2026'!$O$14,INT((ROW()-13)/2),0)),"",OFFSET('11. SEGUIMIENTO 2026'!$O$14,INT((ROW()-13)/2),0)),IF(ISBLANK(OFFSET('9. METAS'!$S$20,INT((ROW()-14)/2),0)),"",OFFSET('9. METAS'!$S$20,INT((ROW()-14)/2),0)))</f>
        <v/>
      </c>
      <c r="L77" s="256" t="str">
        <f ca="1">IF(MOD(ROW()-13,2)=0,IF(ISBLANK(OFFSET('11. SEGUIMIENTO 2026'!$P$14,INT((ROW()-13)/2),0)),"",OFFSET('11. SEGUIMIENTO 2026'!$P$14,INT((ROW()-13)/2),0)),IF(ISBLANK(OFFSET('9. METAS'!$T$20,INT((ROW()-14)/2),0)),"",OFFSET('9. METAS'!$T$20,INT((ROW()-14)/2),0)))</f>
        <v/>
      </c>
      <c r="M77" s="257" t="str">
        <f ca="1">IF(MOD(ROW()-13,2)=0,IF(ISBLANK(OFFSET('11. SEGUIMIENTO 2026'!$Q$14,INT((ROW()-13)/2),0)),"",OFFSET('11. SEGUIMIENTO 2026'!$Q$14,INT((ROW()-13)/2),0)),IF(ISBLANK(OFFSET('9. METAS'!$U$20,INT((ROW()-14)/2),0)),"",OFFSET('9. METAS'!$U$20,INT((ROW()-14)/2),0)))</f>
        <v/>
      </c>
      <c r="N77" s="1012">
        <f t="shared" ref="N77" ca="1" si="60">IFERROR(J77/J78,"ND")</f>
        <v>1.1493333333333333</v>
      </c>
      <c r="O77" s="1008" t="str">
        <f t="shared" ref="O77" ca="1" si="61">IFERROR(((J77+K77+L77)/H77),"ND")</f>
        <v>ND</v>
      </c>
      <c r="P77" s="996"/>
    </row>
    <row r="78" spans="3:16">
      <c r="C78" s="1030"/>
      <c r="D78" s="1026"/>
      <c r="E78" s="1026"/>
      <c r="F78" s="1024"/>
      <c r="G78" s="1021"/>
      <c r="H78" s="1017"/>
      <c r="I78" s="1015"/>
      <c r="J78" s="255">
        <f ca="1">IF(MOD(ROW()-13,2)=0,IF(ISBLANK(OFFSET('11. SEGUIMIENTO 2026'!$N$14,INT((ROW()-13)/2),0)),"",OFFSET('11. SEGUIMIENTO 2026'!$N$14,INT((ROW()-13)/2),0)),IF(ISBLANK(OFFSET('9. METAS'!$R$20,INT((ROW()-14)/2),0)),"",OFFSET('9. METAS'!$R$20,INT((ROW()-14)/2),0)))</f>
        <v>750</v>
      </c>
      <c r="K78" s="256">
        <f ca="1">IF(MOD(ROW()-13,2)=0,IF(ISBLANK(OFFSET('11. SEGUIMIENTO 2026'!$O$14,INT((ROW()-13)/2),0)),"",OFFSET('11. SEGUIMIENTO 2026'!$O$14,INT((ROW()-13)/2),0)),IF(ISBLANK(OFFSET('9. METAS'!$S$20,INT((ROW()-14)/2),0)),"",OFFSET('9. METAS'!$S$20,INT((ROW()-14)/2),0)))</f>
        <v>720</v>
      </c>
      <c r="L78" s="256">
        <f ca="1">IF(MOD(ROW()-13,2)=0,IF(ISBLANK(OFFSET('11. SEGUIMIENTO 2026'!$P$14,INT((ROW()-13)/2),0)),"",OFFSET('11. SEGUIMIENTO 2026'!$P$14,INT((ROW()-13)/2),0)),IF(ISBLANK(OFFSET('9. METAS'!$T$20,INT((ROW()-14)/2),0)),"",OFFSET('9. METAS'!$T$20,INT((ROW()-14)/2),0)))</f>
        <v>600</v>
      </c>
      <c r="M78" s="257">
        <f ca="1">IF(MOD(ROW()-13,2)=0,IF(ISBLANK(OFFSET('11. SEGUIMIENTO 2026'!$Q$14,INT((ROW()-13)/2),0)),"",OFFSET('11. SEGUIMIENTO 2026'!$Q$14,INT((ROW()-13)/2),0)),IF(ISBLANK(OFFSET('9. METAS'!$U$20,INT((ROW()-14)/2),0)),"",OFFSET('9. METAS'!$U$20,INT((ROW()-14)/2),0)))</f>
        <v>750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017">
        <f ca="1">IF(ISBLANK(OFFSET('9. METAS'!$L$20,INT((ROW()-13)/2),0)),"",OFFSET('9. METAS'!$L$20,INT((ROW()-13)/2),0))</f>
        <v>786</v>
      </c>
      <c r="I79" s="1014"/>
      <c r="J79" s="255">
        <f ca="1">IF(MOD(ROW()-13,2)=0,IF(ISBLANK(OFFSET('11. SEGUIMIENTO 2026'!$N$14,INT((ROW()-13)/2),0)),"",OFFSET('11. SEGUIMIENTO 2026'!$N$14,INT((ROW()-13)/2),0)),IF(ISBLANK(OFFSET('9. METAS'!$R$20,INT((ROW()-14)/2),0)),"",OFFSET('9. METAS'!$R$20,INT((ROW()-14)/2),0)))</f>
        <v>211</v>
      </c>
      <c r="K79" s="256" t="str">
        <f ca="1">IF(MOD(ROW()-13,2)=0,IF(ISBLANK(OFFSET('11. SEGUIMIENTO 2026'!$O$14,INT((ROW()-13)/2),0)),"",OFFSET('11. SEGUIMIENTO 2026'!$O$14,INT((ROW()-13)/2),0)),IF(ISBLANK(OFFSET('9. METAS'!$S$20,INT((ROW()-14)/2),0)),"",OFFSET('9. METAS'!$S$20,INT((ROW()-14)/2),0)))</f>
        <v/>
      </c>
      <c r="L79" s="256" t="str">
        <f ca="1">IF(MOD(ROW()-13,2)=0,IF(ISBLANK(OFFSET('11. SEGUIMIENTO 2026'!$P$14,INT((ROW()-13)/2),0)),"",OFFSET('11. SEGUIMIENTO 2026'!$P$14,INT((ROW()-13)/2),0)),IF(ISBLANK(OFFSET('9. METAS'!$T$20,INT((ROW()-14)/2),0)),"",OFFSET('9. METAS'!$T$20,INT((ROW()-14)/2),0)))</f>
        <v/>
      </c>
      <c r="M79" s="257" t="str">
        <f ca="1">IF(MOD(ROW()-13,2)=0,IF(ISBLANK(OFFSET('11. SEGUIMIENTO 2026'!$Q$14,INT((ROW()-13)/2),0)),"",OFFSET('11. SEGUIMIENTO 2026'!$Q$14,INT((ROW()-13)/2),0)),IF(ISBLANK(OFFSET('9. METAS'!$U$20,INT((ROW()-14)/2),0)),"",OFFSET('9. METAS'!$U$20,INT((ROW()-14)/2),0)))</f>
        <v/>
      </c>
      <c r="N79" s="1012">
        <f t="shared" ref="N79" ca="1" si="62">IFERROR(J79/J80,"ND")</f>
        <v>1.3701298701298701</v>
      </c>
      <c r="O79" s="1008" t="str">
        <f t="shared" ref="O79" ca="1" si="63">IFERROR(((J79+K79+L79)/H79),"ND")</f>
        <v>ND</v>
      </c>
      <c r="P79" s="996"/>
    </row>
    <row r="80" spans="3:16">
      <c r="C80" s="1030"/>
      <c r="D80" s="1026"/>
      <c r="E80" s="1026"/>
      <c r="F80" s="1024"/>
      <c r="G80" s="1021"/>
      <c r="H80" s="1017"/>
      <c r="I80" s="1015"/>
      <c r="J80" s="255">
        <f ca="1">IF(MOD(ROW()-13,2)=0,IF(ISBLANK(OFFSET('11. SEGUIMIENTO 2026'!$N$14,INT((ROW()-13)/2),0)),"",OFFSET('11. SEGUIMIENTO 2026'!$N$14,INT((ROW()-13)/2),0)),IF(ISBLANK(OFFSET('9. METAS'!$R$20,INT((ROW()-14)/2),0)),"",OFFSET('9. METAS'!$R$20,INT((ROW()-14)/2),0)))</f>
        <v>154</v>
      </c>
      <c r="K80" s="256">
        <f ca="1">IF(MOD(ROW()-13,2)=0,IF(ISBLANK(OFFSET('11. SEGUIMIENTO 2026'!$O$14,INT((ROW()-13)/2),0)),"",OFFSET('11. SEGUIMIENTO 2026'!$O$14,INT((ROW()-13)/2),0)),IF(ISBLANK(OFFSET('9. METAS'!$S$20,INT((ROW()-14)/2),0)),"",OFFSET('9. METAS'!$S$20,INT((ROW()-14)/2),0)))</f>
        <v>237</v>
      </c>
      <c r="L80" s="256">
        <f ca="1">IF(MOD(ROW()-13,2)=0,IF(ISBLANK(OFFSET('11. SEGUIMIENTO 2026'!$P$14,INT((ROW()-13)/2),0)),"",OFFSET('11. SEGUIMIENTO 2026'!$P$14,INT((ROW()-13)/2),0)),IF(ISBLANK(OFFSET('9. METAS'!$T$20,INT((ROW()-14)/2),0)),"",OFFSET('9. METAS'!$T$20,INT((ROW()-14)/2),0)))</f>
        <v>283</v>
      </c>
      <c r="M80" s="257">
        <f ca="1">IF(MOD(ROW()-13,2)=0,IF(ISBLANK(OFFSET('11. SEGUIMIENTO 2026'!$Q$14,INT((ROW()-13)/2),0)),"",OFFSET('11. SEGUIMIENTO 2026'!$Q$14,INT((ROW()-13)/2),0)),IF(ISBLANK(OFFSET('9. METAS'!$U$20,INT((ROW()-14)/2),0)),"",OFFSET('9. METAS'!$U$20,INT((ROW()-14)/2),0)))</f>
        <v>112</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017">
        <f ca="1">IF(ISBLANK(OFFSET('9. METAS'!$L$20,INT((ROW()-13)/2),0)),"",OFFSET('9. METAS'!$L$20,INT((ROW()-13)/2),0))</f>
        <v>236</v>
      </c>
      <c r="I81" s="1014"/>
      <c r="J81" s="255">
        <f ca="1">IF(MOD(ROW()-13,2)=0,IF(ISBLANK(OFFSET('11. SEGUIMIENTO 2026'!$N$14,INT((ROW()-13)/2),0)),"",OFFSET('11. SEGUIMIENTO 2026'!$N$14,INT((ROW()-13)/2),0)),IF(ISBLANK(OFFSET('9. METAS'!$R$20,INT((ROW()-14)/2),0)),"",OFFSET('9. METAS'!$R$20,INT((ROW()-14)/2),0)))</f>
        <v>66</v>
      </c>
      <c r="K81" s="256" t="str">
        <f ca="1">IF(MOD(ROW()-13,2)=0,IF(ISBLANK(OFFSET('11. SEGUIMIENTO 2026'!$O$14,INT((ROW()-13)/2),0)),"",OFFSET('11. SEGUIMIENTO 2026'!$O$14,INT((ROW()-13)/2),0)),IF(ISBLANK(OFFSET('9. METAS'!$S$20,INT((ROW()-14)/2),0)),"",OFFSET('9. METAS'!$S$20,INT((ROW()-14)/2),0)))</f>
        <v/>
      </c>
      <c r="L81" s="256" t="str">
        <f ca="1">IF(MOD(ROW()-13,2)=0,IF(ISBLANK(OFFSET('11. SEGUIMIENTO 2026'!$P$14,INT((ROW()-13)/2),0)),"",OFFSET('11. SEGUIMIENTO 2026'!$P$14,INT((ROW()-13)/2),0)),IF(ISBLANK(OFFSET('9. METAS'!$T$20,INT((ROW()-14)/2),0)),"",OFFSET('9. METAS'!$T$20,INT((ROW()-14)/2),0)))</f>
        <v/>
      </c>
      <c r="M81" s="257" t="str">
        <f ca="1">IF(MOD(ROW()-13,2)=0,IF(ISBLANK(OFFSET('11. SEGUIMIENTO 2026'!$Q$14,INT((ROW()-13)/2),0)),"",OFFSET('11. SEGUIMIENTO 2026'!$Q$14,INT((ROW()-13)/2),0)),IF(ISBLANK(OFFSET('9. METAS'!$U$20,INT((ROW()-14)/2),0)),"",OFFSET('9. METAS'!$U$20,INT((ROW()-14)/2),0)))</f>
        <v/>
      </c>
      <c r="N81" s="1012">
        <f t="shared" ref="N81" ca="1" si="64">IFERROR(J81/J82,"ND")</f>
        <v>0.94285714285714284</v>
      </c>
      <c r="O81" s="1008" t="str">
        <f t="shared" ref="O81" ca="1" si="65">IFERROR(((J81+K81+L81)/H81),"ND")</f>
        <v>ND</v>
      </c>
      <c r="P81" s="996"/>
    </row>
    <row r="82" spans="3:16">
      <c r="C82" s="1030"/>
      <c r="D82" s="1026"/>
      <c r="E82" s="1026"/>
      <c r="F82" s="1024"/>
      <c r="G82" s="1021"/>
      <c r="H82" s="1017"/>
      <c r="I82" s="1015"/>
      <c r="J82" s="255">
        <f ca="1">IF(MOD(ROW()-13,2)=0,IF(ISBLANK(OFFSET('11. SEGUIMIENTO 2026'!$N$14,INT((ROW()-13)/2),0)),"",OFFSET('11. SEGUIMIENTO 2026'!$N$14,INT((ROW()-13)/2),0)),IF(ISBLANK(OFFSET('9. METAS'!$R$20,INT((ROW()-14)/2),0)),"",OFFSET('9. METAS'!$R$20,INT((ROW()-14)/2),0)))</f>
        <v>70</v>
      </c>
      <c r="K82" s="256">
        <f ca="1">IF(MOD(ROW()-13,2)=0,IF(ISBLANK(OFFSET('11. SEGUIMIENTO 2026'!$O$14,INT((ROW()-13)/2),0)),"",OFFSET('11. SEGUIMIENTO 2026'!$O$14,INT((ROW()-13)/2),0)),IF(ISBLANK(OFFSET('9. METAS'!$S$20,INT((ROW()-14)/2),0)),"",OFFSET('9. METAS'!$S$20,INT((ROW()-14)/2),0)))</f>
        <v>65</v>
      </c>
      <c r="L82" s="256">
        <f ca="1">IF(MOD(ROW()-13,2)=0,IF(ISBLANK(OFFSET('11. SEGUIMIENTO 2026'!$P$14,INT((ROW()-13)/2),0)),"",OFFSET('11. SEGUIMIENTO 2026'!$P$14,INT((ROW()-13)/2),0)),IF(ISBLANK(OFFSET('9. METAS'!$T$20,INT((ROW()-14)/2),0)),"",OFFSET('9. METAS'!$T$20,INT((ROW()-14)/2),0)))</f>
        <v>35</v>
      </c>
      <c r="M82" s="257">
        <f ca="1">IF(MOD(ROW()-13,2)=0,IF(ISBLANK(OFFSET('11. SEGUIMIENTO 2026'!$Q$14,INT((ROW()-13)/2),0)),"",OFFSET('11. SEGUIMIENTO 2026'!$Q$14,INT((ROW()-13)/2),0)),IF(ISBLANK(OFFSET('9. METAS'!$U$20,INT((ROW()-14)/2),0)),"",OFFSET('9. METAS'!$U$20,INT((ROW()-14)/2),0)))</f>
        <v>66</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017">
        <f ca="1">IF(ISBLANK(OFFSET('9. METAS'!$L$20,INT((ROW()-13)/2),0)),"",OFFSET('9. METAS'!$L$20,INT((ROW()-13)/2),0))</f>
        <v>20510</v>
      </c>
      <c r="I83" s="1014"/>
      <c r="J83" s="255">
        <f ca="1">IF(MOD(ROW()-13,2)=0,IF(ISBLANK(OFFSET('11. SEGUIMIENTO 2026'!$N$14,INT((ROW()-13)/2),0)),"",OFFSET('11. SEGUIMIENTO 2026'!$N$14,INT((ROW()-13)/2),0)),IF(ISBLANK(OFFSET('9. METAS'!$R$20,INT((ROW()-14)/2),0)),"",OFFSET('9. METAS'!$R$20,INT((ROW()-14)/2),0)))</f>
        <v>6150</v>
      </c>
      <c r="K83" s="256" t="str">
        <f ca="1">IF(MOD(ROW()-13,2)=0,IF(ISBLANK(OFFSET('11. SEGUIMIENTO 2026'!$O$14,INT((ROW()-13)/2),0)),"",OFFSET('11. SEGUIMIENTO 2026'!$O$14,INT((ROW()-13)/2),0)),IF(ISBLANK(OFFSET('9. METAS'!$S$20,INT((ROW()-14)/2),0)),"",OFFSET('9. METAS'!$S$20,INT((ROW()-14)/2),0)))</f>
        <v/>
      </c>
      <c r="L83" s="256" t="str">
        <f ca="1">IF(MOD(ROW()-13,2)=0,IF(ISBLANK(OFFSET('11. SEGUIMIENTO 2026'!$P$14,INT((ROW()-13)/2),0)),"",OFFSET('11. SEGUIMIENTO 2026'!$P$14,INT((ROW()-13)/2),0)),IF(ISBLANK(OFFSET('9. METAS'!$T$20,INT((ROW()-14)/2),0)),"",OFFSET('9. METAS'!$T$20,INT((ROW()-14)/2),0)))</f>
        <v/>
      </c>
      <c r="M83" s="257" t="str">
        <f ca="1">IF(MOD(ROW()-13,2)=0,IF(ISBLANK(OFFSET('11. SEGUIMIENTO 2026'!$Q$14,INT((ROW()-13)/2),0)),"",OFFSET('11. SEGUIMIENTO 2026'!$Q$14,INT((ROW()-13)/2),0)),IF(ISBLANK(OFFSET('9. METAS'!$U$20,INT((ROW()-14)/2),0)),"",OFFSET('9. METAS'!$U$20,INT((ROW()-14)/2),0)))</f>
        <v/>
      </c>
      <c r="N83" s="1012">
        <f t="shared" ref="N83" ca="1" si="66">IFERROR(J83/J84,"ND")</f>
        <v>1.0982142857142858</v>
      </c>
      <c r="O83" s="1008" t="str">
        <f t="shared" ref="O83" ca="1" si="67">IFERROR(((J83+K83+L83)/H83),"ND")</f>
        <v>ND</v>
      </c>
      <c r="P83" s="996"/>
    </row>
    <row r="84" spans="3:16">
      <c r="C84" s="1030"/>
      <c r="D84" s="1026"/>
      <c r="E84" s="1026"/>
      <c r="F84" s="1024"/>
      <c r="G84" s="1021"/>
      <c r="H84" s="1017"/>
      <c r="I84" s="1015"/>
      <c r="J84" s="255">
        <f ca="1">IF(MOD(ROW()-13,2)=0,IF(ISBLANK(OFFSET('11. SEGUIMIENTO 2026'!$N$14,INT((ROW()-13)/2),0)),"",OFFSET('11. SEGUIMIENTO 2026'!$N$14,INT((ROW()-13)/2),0)),IF(ISBLANK(OFFSET('9. METAS'!$R$20,INT((ROW()-14)/2),0)),"",OFFSET('9. METAS'!$R$20,INT((ROW()-14)/2),0)))</f>
        <v>5600</v>
      </c>
      <c r="K84" s="256">
        <f ca="1">IF(MOD(ROW()-13,2)=0,IF(ISBLANK(OFFSET('11. SEGUIMIENTO 2026'!$O$14,INT((ROW()-13)/2),0)),"",OFFSET('11. SEGUIMIENTO 2026'!$O$14,INT((ROW()-13)/2),0)),IF(ISBLANK(OFFSET('9. METAS'!$S$20,INT((ROW()-14)/2),0)),"",OFFSET('9. METAS'!$S$20,INT((ROW()-14)/2),0)))</f>
        <v>7500</v>
      </c>
      <c r="L84" s="256">
        <f ca="1">IF(MOD(ROW()-13,2)=0,IF(ISBLANK(OFFSET('11. SEGUIMIENTO 2026'!$P$14,INT((ROW()-13)/2),0)),"",OFFSET('11. SEGUIMIENTO 2026'!$P$14,INT((ROW()-13)/2),0)),IF(ISBLANK(OFFSET('9. METAS'!$T$20,INT((ROW()-14)/2),0)),"",OFFSET('9. METAS'!$T$20,INT((ROW()-14)/2),0)))</f>
        <v>2940</v>
      </c>
      <c r="M84" s="257">
        <f ca="1">IF(MOD(ROW()-13,2)=0,IF(ISBLANK(OFFSET('11. SEGUIMIENTO 2026'!$Q$14,INT((ROW()-13)/2),0)),"",OFFSET('11. SEGUIMIENTO 2026'!$Q$14,INT((ROW()-13)/2),0)),IF(ISBLANK(OFFSET('9. METAS'!$U$20,INT((ROW()-14)/2),0)),"",OFFSET('9. METAS'!$U$20,INT((ROW()-14)/2),0)))</f>
        <v>4470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017">
        <f ca="1">IF(ISBLANK(OFFSET('9. METAS'!$L$20,INT((ROW()-13)/2),0)),"",OFFSET('9. METAS'!$L$20,INT((ROW()-13)/2),0))</f>
        <v>215</v>
      </c>
      <c r="I85" s="1014"/>
      <c r="J85" s="255">
        <f ca="1">IF(MOD(ROW()-13,2)=0,IF(ISBLANK(OFFSET('11. SEGUIMIENTO 2026'!$N$14,INT((ROW()-13)/2),0)),"",OFFSET('11. SEGUIMIENTO 2026'!$N$14,INT((ROW()-13)/2),0)),IF(ISBLANK(OFFSET('9. METAS'!$R$20,INT((ROW()-14)/2),0)),"",OFFSET('9. METAS'!$R$20,INT((ROW()-14)/2),0)))</f>
        <v>80</v>
      </c>
      <c r="K85" s="256" t="str">
        <f ca="1">IF(MOD(ROW()-13,2)=0,IF(ISBLANK(OFFSET('11. SEGUIMIENTO 2026'!$O$14,INT((ROW()-13)/2),0)),"",OFFSET('11. SEGUIMIENTO 2026'!$O$14,INT((ROW()-13)/2),0)),IF(ISBLANK(OFFSET('9. METAS'!$S$20,INT((ROW()-14)/2),0)),"",OFFSET('9. METAS'!$S$20,INT((ROW()-14)/2),0)))</f>
        <v/>
      </c>
      <c r="L85" s="256" t="str">
        <f ca="1">IF(MOD(ROW()-13,2)=0,IF(ISBLANK(OFFSET('11. SEGUIMIENTO 2026'!$P$14,INT((ROW()-13)/2),0)),"",OFFSET('11. SEGUIMIENTO 2026'!$P$14,INT((ROW()-13)/2),0)),IF(ISBLANK(OFFSET('9. METAS'!$T$20,INT((ROW()-14)/2),0)),"",OFFSET('9. METAS'!$T$20,INT((ROW()-14)/2),0)))</f>
        <v/>
      </c>
      <c r="M85" s="257" t="str">
        <f ca="1">IF(MOD(ROW()-13,2)=0,IF(ISBLANK(OFFSET('11. SEGUIMIENTO 2026'!$Q$14,INT((ROW()-13)/2),0)),"",OFFSET('11. SEGUIMIENTO 2026'!$Q$14,INT((ROW()-13)/2),0)),IF(ISBLANK(OFFSET('9. METAS'!$U$20,INT((ROW()-14)/2),0)),"",OFFSET('9. METAS'!$U$20,INT((ROW()-14)/2),0)))</f>
        <v/>
      </c>
      <c r="N85" s="1012">
        <f t="shared" ref="N85" ca="1" si="68">IFERROR(J85/J86,"ND")</f>
        <v>1.5686274509803921</v>
      </c>
      <c r="O85" s="1008" t="str">
        <f t="shared" ref="O85" ca="1" si="69">IFERROR(((J85+K85+L85)/H85),"ND")</f>
        <v>ND</v>
      </c>
      <c r="P85" s="996"/>
    </row>
    <row r="86" spans="3:16">
      <c r="C86" s="1030"/>
      <c r="D86" s="1026"/>
      <c r="E86" s="1026"/>
      <c r="F86" s="1024"/>
      <c r="G86" s="1021"/>
      <c r="H86" s="1017"/>
      <c r="I86" s="1015"/>
      <c r="J86" s="255">
        <f ca="1">IF(MOD(ROW()-13,2)=0,IF(ISBLANK(OFFSET('11. SEGUIMIENTO 2026'!$N$14,INT((ROW()-13)/2),0)),"",OFFSET('11. SEGUIMIENTO 2026'!$N$14,INT((ROW()-13)/2),0)),IF(ISBLANK(OFFSET('9. METAS'!$R$20,INT((ROW()-14)/2),0)),"",OFFSET('9. METAS'!$R$20,INT((ROW()-14)/2),0)))</f>
        <v>51</v>
      </c>
      <c r="K86" s="256">
        <f ca="1">IF(MOD(ROW()-13,2)=0,IF(ISBLANK(OFFSET('11. SEGUIMIENTO 2026'!$O$14,INT((ROW()-13)/2),0)),"",OFFSET('11. SEGUIMIENTO 2026'!$O$14,INT((ROW()-13)/2),0)),IF(ISBLANK(OFFSET('9. METAS'!$S$20,INT((ROW()-14)/2),0)),"",OFFSET('9. METAS'!$S$20,INT((ROW()-14)/2),0)))</f>
        <v>69</v>
      </c>
      <c r="L86" s="256">
        <f ca="1">IF(MOD(ROW()-13,2)=0,IF(ISBLANK(OFFSET('11. SEGUIMIENTO 2026'!$P$14,INT((ROW()-13)/2),0)),"",OFFSET('11. SEGUIMIENTO 2026'!$P$14,INT((ROW()-13)/2),0)),IF(ISBLANK(OFFSET('9. METAS'!$T$20,INT((ROW()-14)/2),0)),"",OFFSET('9. METAS'!$T$20,INT((ROW()-14)/2),0)))</f>
        <v>40</v>
      </c>
      <c r="M86" s="257">
        <f ca="1">IF(MOD(ROW()-13,2)=0,IF(ISBLANK(OFFSET('11. SEGUIMIENTO 2026'!$Q$14,INT((ROW()-13)/2),0)),"",OFFSET('11. SEGUIMIENTO 2026'!$Q$14,INT((ROW()-13)/2),0)),IF(ISBLANK(OFFSET('9. METAS'!$U$20,INT((ROW()-14)/2),0)),"",OFFSET('9. METAS'!$U$20,INT((ROW()-14)/2),0)))</f>
        <v>55</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017">
        <f ca="1">IF(ISBLANK(OFFSET('9. METAS'!$L$20,INT((ROW()-13)/2),0)),"",OFFSET('9. METAS'!$L$20,INT((ROW()-13)/2),0))</f>
        <v>14338</v>
      </c>
      <c r="I87" s="1014"/>
      <c r="J87" s="255">
        <f ca="1">IF(MOD(ROW()-13,2)=0,IF(ISBLANK(OFFSET('11. SEGUIMIENTO 2026'!$N$14,INT((ROW()-13)/2),0)),"",OFFSET('11. SEGUIMIENTO 2026'!$N$14,INT((ROW()-13)/2),0)),IF(ISBLANK(OFFSET('9. METAS'!$R$20,INT((ROW()-14)/2),0)),"",OFFSET('9. METAS'!$R$20,INT((ROW()-14)/2),0)))</f>
        <v>2998</v>
      </c>
      <c r="K87" s="256" t="str">
        <f ca="1">IF(MOD(ROW()-13,2)=0,IF(ISBLANK(OFFSET('11. SEGUIMIENTO 2026'!$O$14,INT((ROW()-13)/2),0)),"",OFFSET('11. SEGUIMIENTO 2026'!$O$14,INT((ROW()-13)/2),0)),IF(ISBLANK(OFFSET('9. METAS'!$S$20,INT((ROW()-14)/2),0)),"",OFFSET('9. METAS'!$S$20,INT((ROW()-14)/2),0)))</f>
        <v/>
      </c>
      <c r="L87" s="256" t="str">
        <f ca="1">IF(MOD(ROW()-13,2)=0,IF(ISBLANK(OFFSET('11. SEGUIMIENTO 2026'!$P$14,INT((ROW()-13)/2),0)),"",OFFSET('11. SEGUIMIENTO 2026'!$P$14,INT((ROW()-13)/2),0)),IF(ISBLANK(OFFSET('9. METAS'!$T$20,INT((ROW()-14)/2),0)),"",OFFSET('9. METAS'!$T$20,INT((ROW()-14)/2),0)))</f>
        <v/>
      </c>
      <c r="M87" s="257" t="str">
        <f ca="1">IF(MOD(ROW()-13,2)=0,IF(ISBLANK(OFFSET('11. SEGUIMIENTO 2026'!$Q$14,INT((ROW()-13)/2),0)),"",OFFSET('11. SEGUIMIENTO 2026'!$Q$14,INT((ROW()-13)/2),0)),IF(ISBLANK(OFFSET('9. METAS'!$U$20,INT((ROW()-14)/2),0)),"",OFFSET('9. METAS'!$U$20,INT((ROW()-14)/2),0)))</f>
        <v/>
      </c>
      <c r="N87" s="1012">
        <f t="shared" ref="N87" ca="1" si="70">IFERROR(J87/J88,"ND")</f>
        <v>1.0107889413351314</v>
      </c>
      <c r="O87" s="1008" t="str">
        <f t="shared" ref="O87" ca="1" si="71">IFERROR(((J87+K87+L87)/H87),"ND")</f>
        <v>ND</v>
      </c>
      <c r="P87" s="996"/>
    </row>
    <row r="88" spans="3:16">
      <c r="C88" s="1030"/>
      <c r="D88" s="1026"/>
      <c r="E88" s="1026"/>
      <c r="F88" s="1024"/>
      <c r="G88" s="1021"/>
      <c r="H88" s="1017"/>
      <c r="I88" s="1015"/>
      <c r="J88" s="255">
        <f ca="1">IF(MOD(ROW()-13,2)=0,IF(ISBLANK(OFFSET('11. SEGUIMIENTO 2026'!$N$14,INT((ROW()-13)/2),0)),"",OFFSET('11. SEGUIMIENTO 2026'!$N$14,INT((ROW()-13)/2),0)),IF(ISBLANK(OFFSET('9. METAS'!$R$20,INT((ROW()-14)/2),0)),"",OFFSET('9. METAS'!$R$20,INT((ROW()-14)/2),0)))</f>
        <v>2966</v>
      </c>
      <c r="K88" s="256">
        <f ca="1">IF(MOD(ROW()-13,2)=0,IF(ISBLANK(OFFSET('11. SEGUIMIENTO 2026'!$O$14,INT((ROW()-13)/2),0)),"",OFFSET('11. SEGUIMIENTO 2026'!$O$14,INT((ROW()-13)/2),0)),IF(ISBLANK(OFFSET('9. METAS'!$S$20,INT((ROW()-14)/2),0)),"",OFFSET('9. METAS'!$S$20,INT((ROW()-14)/2),0)))</f>
        <v>3241</v>
      </c>
      <c r="L88" s="256">
        <f ca="1">IF(MOD(ROW()-13,2)=0,IF(ISBLANK(OFFSET('11. SEGUIMIENTO 2026'!$P$14,INT((ROW()-13)/2),0)),"",OFFSET('11. SEGUIMIENTO 2026'!$P$14,INT((ROW()-13)/2),0)),IF(ISBLANK(OFFSET('9. METAS'!$T$20,INT((ROW()-14)/2),0)),"",OFFSET('9. METAS'!$T$20,INT((ROW()-14)/2),0)))</f>
        <v>4084</v>
      </c>
      <c r="M88" s="257">
        <f ca="1">IF(MOD(ROW()-13,2)=0,IF(ISBLANK(OFFSET('11. SEGUIMIENTO 2026'!$Q$14,INT((ROW()-13)/2),0)),"",OFFSET('11. SEGUIMIENTO 2026'!$Q$14,INT((ROW()-13)/2),0)),IF(ISBLANK(OFFSET('9. METAS'!$U$20,INT((ROW()-14)/2),0)),"",OFFSET('9. METAS'!$U$20,INT((ROW()-14)/2),0)))</f>
        <v>4047</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017">
        <f ca="1">IF(ISBLANK(OFFSET('9. METAS'!$L$20,INT((ROW()-13)/2),0)),"",OFFSET('9. METAS'!$L$20,INT((ROW()-13)/2),0))</f>
        <v>392</v>
      </c>
      <c r="I89" s="1014"/>
      <c r="J89" s="255">
        <f ca="1">IF(MOD(ROW()-13,2)=0,IF(ISBLANK(OFFSET('11. SEGUIMIENTO 2026'!$N$14,INT((ROW()-13)/2),0)),"",OFFSET('11. SEGUIMIENTO 2026'!$N$14,INT((ROW()-13)/2),0)),IF(ISBLANK(OFFSET('9. METAS'!$R$20,INT((ROW()-14)/2),0)),"",OFFSET('9. METAS'!$R$20,INT((ROW()-14)/2),0)))</f>
        <v>52</v>
      </c>
      <c r="K89" s="256" t="str">
        <f ca="1">IF(MOD(ROW()-13,2)=0,IF(ISBLANK(OFFSET('11. SEGUIMIENTO 2026'!$O$14,INT((ROW()-13)/2),0)),"",OFFSET('11. SEGUIMIENTO 2026'!$O$14,INT((ROW()-13)/2),0)),IF(ISBLANK(OFFSET('9. METAS'!$S$20,INT((ROW()-14)/2),0)),"",OFFSET('9. METAS'!$S$20,INT((ROW()-14)/2),0)))</f>
        <v/>
      </c>
      <c r="L89" s="256" t="str">
        <f ca="1">IF(MOD(ROW()-13,2)=0,IF(ISBLANK(OFFSET('11. SEGUIMIENTO 2026'!$P$14,INT((ROW()-13)/2),0)),"",OFFSET('11. SEGUIMIENTO 2026'!$P$14,INT((ROW()-13)/2),0)),IF(ISBLANK(OFFSET('9. METAS'!$T$20,INT((ROW()-14)/2),0)),"",OFFSET('9. METAS'!$T$20,INT((ROW()-14)/2),0)))</f>
        <v/>
      </c>
      <c r="M89" s="257" t="str">
        <f ca="1">IF(MOD(ROW()-13,2)=0,IF(ISBLANK(OFFSET('11. SEGUIMIENTO 2026'!$Q$14,INT((ROW()-13)/2),0)),"",OFFSET('11. SEGUIMIENTO 2026'!$Q$14,INT((ROW()-13)/2),0)),IF(ISBLANK(OFFSET('9. METAS'!$U$20,INT((ROW()-14)/2),0)),"",OFFSET('9. METAS'!$U$20,INT((ROW()-14)/2),0)))</f>
        <v/>
      </c>
      <c r="N89" s="1012">
        <f t="shared" ref="N89" ca="1" si="72">IFERROR(J89/J90,"ND")</f>
        <v>0.74285714285714288</v>
      </c>
      <c r="O89" s="1008" t="str">
        <f t="shared" ref="O89" ca="1" si="73">IFERROR(((J89+K89+L89)/H89),"ND")</f>
        <v>ND</v>
      </c>
      <c r="P89" s="996"/>
    </row>
    <row r="90" spans="3:16">
      <c r="C90" s="1030"/>
      <c r="D90" s="1026"/>
      <c r="E90" s="1026"/>
      <c r="F90" s="1024"/>
      <c r="G90" s="1021"/>
      <c r="H90" s="1017"/>
      <c r="I90" s="1015"/>
      <c r="J90" s="255">
        <f ca="1">IF(MOD(ROW()-13,2)=0,IF(ISBLANK(OFFSET('11. SEGUIMIENTO 2026'!$N$14,INT((ROW()-13)/2),0)),"",OFFSET('11. SEGUIMIENTO 2026'!$N$14,INT((ROW()-13)/2),0)),IF(ISBLANK(OFFSET('9. METAS'!$R$20,INT((ROW()-14)/2),0)),"",OFFSET('9. METAS'!$R$20,INT((ROW()-14)/2),0)))</f>
        <v>70</v>
      </c>
      <c r="K90" s="256">
        <f ca="1">IF(MOD(ROW()-13,2)=0,IF(ISBLANK(OFFSET('11. SEGUIMIENTO 2026'!$O$14,INT((ROW()-13)/2),0)),"",OFFSET('11. SEGUIMIENTO 2026'!$O$14,INT((ROW()-13)/2),0)),IF(ISBLANK(OFFSET('9. METAS'!$S$20,INT((ROW()-14)/2),0)),"",OFFSET('9. METAS'!$S$20,INT((ROW()-14)/2),0)))</f>
        <v>114</v>
      </c>
      <c r="L90" s="256">
        <f ca="1">IF(MOD(ROW()-13,2)=0,IF(ISBLANK(OFFSET('11. SEGUIMIENTO 2026'!$P$14,INT((ROW()-13)/2),0)),"",OFFSET('11. SEGUIMIENTO 2026'!$P$14,INT((ROW()-13)/2),0)),IF(ISBLANK(OFFSET('9. METAS'!$T$20,INT((ROW()-14)/2),0)),"",OFFSET('9. METAS'!$T$20,INT((ROW()-14)/2),0)))</f>
        <v>102</v>
      </c>
      <c r="M90" s="257">
        <f ca="1">IF(MOD(ROW()-13,2)=0,IF(ISBLANK(OFFSET('11. SEGUIMIENTO 2026'!$Q$14,INT((ROW()-13)/2),0)),"",OFFSET('11. SEGUIMIENTO 2026'!$Q$14,INT((ROW()-13)/2),0)),IF(ISBLANK(OFFSET('9. METAS'!$U$20,INT((ROW()-14)/2),0)),"",OFFSET('9. METAS'!$U$20,INT((ROW()-14)/2),0)))</f>
        <v>106</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017">
        <f ca="1">IF(ISBLANK(OFFSET('9. METAS'!$L$20,INT((ROW()-13)/2),0)),"",OFFSET('9. METAS'!$L$20,INT((ROW()-13)/2),0))</f>
        <v>10249</v>
      </c>
      <c r="I91" s="1014"/>
      <c r="J91" s="255">
        <f ca="1">IF(MOD(ROW()-13,2)=0,IF(ISBLANK(OFFSET('11. SEGUIMIENTO 2026'!$N$14,INT((ROW()-13)/2),0)),"",OFFSET('11. SEGUIMIENTO 2026'!$N$14,INT((ROW()-13)/2),0)),IF(ISBLANK(OFFSET('9. METAS'!$R$20,INT((ROW()-14)/2),0)),"",OFFSET('9. METAS'!$R$20,INT((ROW()-14)/2),0)))</f>
        <v>2666</v>
      </c>
      <c r="K91" s="256" t="str">
        <f ca="1">IF(MOD(ROW()-13,2)=0,IF(ISBLANK(OFFSET('11. SEGUIMIENTO 2026'!$O$14,INT((ROW()-13)/2),0)),"",OFFSET('11. SEGUIMIENTO 2026'!$O$14,INT((ROW()-13)/2),0)),IF(ISBLANK(OFFSET('9. METAS'!$S$20,INT((ROW()-14)/2),0)),"",OFFSET('9. METAS'!$S$20,INT((ROW()-14)/2),0)))</f>
        <v/>
      </c>
      <c r="L91" s="256" t="str">
        <f ca="1">IF(MOD(ROW()-13,2)=0,IF(ISBLANK(OFFSET('11. SEGUIMIENTO 2026'!$P$14,INT((ROW()-13)/2),0)),"",OFFSET('11. SEGUIMIENTO 2026'!$P$14,INT((ROW()-13)/2),0)),IF(ISBLANK(OFFSET('9. METAS'!$T$20,INT((ROW()-14)/2),0)),"",OFFSET('9. METAS'!$T$20,INT((ROW()-14)/2),0)))</f>
        <v/>
      </c>
      <c r="M91" s="257" t="str">
        <f ca="1">IF(MOD(ROW()-13,2)=0,IF(ISBLANK(OFFSET('11. SEGUIMIENTO 2026'!$Q$14,INT((ROW()-13)/2),0)),"",OFFSET('11. SEGUIMIENTO 2026'!$Q$14,INT((ROW()-13)/2),0)),IF(ISBLANK(OFFSET('9. METAS'!$U$20,INT((ROW()-14)/2),0)),"",OFFSET('9. METAS'!$U$20,INT((ROW()-14)/2),0)))</f>
        <v/>
      </c>
      <c r="N91" s="1012">
        <f t="shared" ref="N91" ca="1" si="74">IFERROR(J91/J92,"ND")</f>
        <v>1.1561144839549002</v>
      </c>
      <c r="O91" s="1008" t="str">
        <f t="shared" ref="O91" ca="1" si="75">IFERROR(((J91+K91+L91)/H91),"ND")</f>
        <v>ND</v>
      </c>
      <c r="P91" s="996"/>
    </row>
    <row r="92" spans="3:16">
      <c r="C92" s="1030"/>
      <c r="D92" s="1026"/>
      <c r="E92" s="1026"/>
      <c r="F92" s="1024"/>
      <c r="G92" s="1021"/>
      <c r="H92" s="1017"/>
      <c r="I92" s="1015"/>
      <c r="J92" s="255">
        <f ca="1">IF(MOD(ROW()-13,2)=0,IF(ISBLANK(OFFSET('11. SEGUIMIENTO 2026'!$N$14,INT((ROW()-13)/2),0)),"",OFFSET('11. SEGUIMIENTO 2026'!$N$14,INT((ROW()-13)/2),0)),IF(ISBLANK(OFFSET('9. METAS'!$R$20,INT((ROW()-14)/2),0)),"",OFFSET('9. METAS'!$R$20,INT((ROW()-14)/2),0)))</f>
        <v>2306</v>
      </c>
      <c r="K92" s="256">
        <f ca="1">IF(MOD(ROW()-13,2)=0,IF(ISBLANK(OFFSET('11. SEGUIMIENTO 2026'!$O$14,INT((ROW()-13)/2),0)),"",OFFSET('11. SEGUIMIENTO 2026'!$O$14,INT((ROW()-13)/2),0)),IF(ISBLANK(OFFSET('9. METAS'!$S$20,INT((ROW()-14)/2),0)),"",OFFSET('9. METAS'!$S$20,INT((ROW()-14)/2),0)))</f>
        <v>2414</v>
      </c>
      <c r="L92" s="256">
        <f ca="1">IF(MOD(ROW()-13,2)=0,IF(ISBLANK(OFFSET('11. SEGUIMIENTO 2026'!$P$14,INT((ROW()-13)/2),0)),"",OFFSET('11. SEGUIMIENTO 2026'!$P$14,INT((ROW()-13)/2),0)),IF(ISBLANK(OFFSET('9. METAS'!$T$20,INT((ROW()-14)/2),0)),"",OFFSET('9. METAS'!$T$20,INT((ROW()-14)/2),0)))</f>
        <v>2886</v>
      </c>
      <c r="M92" s="257">
        <f ca="1">IF(MOD(ROW()-13,2)=0,IF(ISBLANK(OFFSET('11. SEGUIMIENTO 2026'!$Q$14,INT((ROW()-13)/2),0)),"",OFFSET('11. SEGUIMIENTO 2026'!$Q$14,INT((ROW()-13)/2),0)),IF(ISBLANK(OFFSET('9. METAS'!$U$20,INT((ROW()-14)/2),0)),"",OFFSET('9. METAS'!$U$20,INT((ROW()-14)/2),0)))</f>
        <v>2643</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017">
        <f ca="1">IF(ISBLANK(OFFSET('9. METAS'!$L$20,INT((ROW()-13)/2),0)),"",OFFSET('9. METAS'!$L$20,INT((ROW()-13)/2),0))</f>
        <v>9467.75</v>
      </c>
      <c r="I93" s="1014"/>
      <c r="J93" s="255">
        <f ca="1">IF(MOD(ROW()-13,2)=0,IF(ISBLANK(OFFSET('11. SEGUIMIENTO 2026'!$N$14,INT((ROW()-13)/2),0)),"",OFFSET('11. SEGUIMIENTO 2026'!$N$14,INT((ROW()-13)/2),0)),IF(ISBLANK(OFFSET('9. METAS'!$R$20,INT((ROW()-14)/2),0)),"",OFFSET('9. METAS'!$R$20,INT((ROW()-14)/2),0)))</f>
        <v>2189</v>
      </c>
      <c r="K93" s="256" t="str">
        <f ca="1">IF(MOD(ROW()-13,2)=0,IF(ISBLANK(OFFSET('11. SEGUIMIENTO 2026'!$O$14,INT((ROW()-13)/2),0)),"",OFFSET('11. SEGUIMIENTO 2026'!$O$14,INT((ROW()-13)/2),0)),IF(ISBLANK(OFFSET('9. METAS'!$S$20,INT((ROW()-14)/2),0)),"",OFFSET('9. METAS'!$S$20,INT((ROW()-14)/2),0)))</f>
        <v/>
      </c>
      <c r="L93" s="256" t="str">
        <f ca="1">IF(MOD(ROW()-13,2)=0,IF(ISBLANK(OFFSET('11. SEGUIMIENTO 2026'!$P$14,INT((ROW()-13)/2),0)),"",OFFSET('11. SEGUIMIENTO 2026'!$P$14,INT((ROW()-13)/2),0)),IF(ISBLANK(OFFSET('9. METAS'!$T$20,INT((ROW()-14)/2),0)),"",OFFSET('9. METAS'!$T$20,INT((ROW()-14)/2),0)))</f>
        <v/>
      </c>
      <c r="M93" s="257" t="str">
        <f ca="1">IF(MOD(ROW()-13,2)=0,IF(ISBLANK(OFFSET('11. SEGUIMIENTO 2026'!$Q$14,INT((ROW()-13)/2),0)),"",OFFSET('11. SEGUIMIENTO 2026'!$Q$14,INT((ROW()-13)/2),0)),IF(ISBLANK(OFFSET('9. METAS'!$U$20,INT((ROW()-14)/2),0)),"",OFFSET('9. METAS'!$U$20,INT((ROW()-14)/2),0)))</f>
        <v/>
      </c>
      <c r="N93" s="1012">
        <f t="shared" ref="N93" ca="1" si="76">IFERROR(J93/J94,"ND")</f>
        <v>0.9291171477079796</v>
      </c>
      <c r="O93" s="1008" t="str">
        <f t="shared" ref="O93" ca="1" si="77">IFERROR(((J93+K93+L93)/H93),"ND")</f>
        <v>ND</v>
      </c>
      <c r="P93" s="996"/>
    </row>
    <row r="94" spans="3:16">
      <c r="C94" s="1030"/>
      <c r="D94" s="1026"/>
      <c r="E94" s="1026"/>
      <c r="F94" s="1024"/>
      <c r="G94" s="1021"/>
      <c r="H94" s="1017"/>
      <c r="I94" s="1015"/>
      <c r="J94" s="255">
        <f ca="1">IF(MOD(ROW()-13,2)=0,IF(ISBLANK(OFFSET('11. SEGUIMIENTO 2026'!$N$14,INT((ROW()-13)/2),0)),"",OFFSET('11. SEGUIMIENTO 2026'!$N$14,INT((ROW()-13)/2),0)),IF(ISBLANK(OFFSET('9. METAS'!$R$20,INT((ROW()-14)/2),0)),"",OFFSET('9. METAS'!$R$20,INT((ROW()-14)/2),0)))</f>
        <v>2356</v>
      </c>
      <c r="K94" s="256">
        <f ca="1">IF(MOD(ROW()-13,2)=0,IF(ISBLANK(OFFSET('11. SEGUIMIENTO 2026'!$O$14,INT((ROW()-13)/2),0)),"",OFFSET('11. SEGUIMIENTO 2026'!$O$14,INT((ROW()-13)/2),0)),IF(ISBLANK(OFFSET('9. METAS'!$S$20,INT((ROW()-14)/2),0)),"",OFFSET('9. METAS'!$S$20,INT((ROW()-14)/2),0)))</f>
        <v>2231</v>
      </c>
      <c r="L94" s="256">
        <f ca="1">IF(MOD(ROW()-13,2)=0,IF(ISBLANK(OFFSET('11. SEGUIMIENTO 2026'!$P$14,INT((ROW()-13)/2),0)),"",OFFSET('11. SEGUIMIENTO 2026'!$P$14,INT((ROW()-13)/2),0)),IF(ISBLANK(OFFSET('9. METAS'!$T$20,INT((ROW()-14)/2),0)),"",OFFSET('9. METAS'!$T$20,INT((ROW()-14)/2),0)))</f>
        <v>2443.5</v>
      </c>
      <c r="M94" s="257">
        <f ca="1">IF(MOD(ROW()-13,2)=0,IF(ISBLANK(OFFSET('11. SEGUIMIENTO 2026'!$Q$14,INT((ROW()-13)/2),0)),"",OFFSET('11. SEGUIMIENTO 2026'!$Q$14,INT((ROW()-13)/2),0)),IF(ISBLANK(OFFSET('9. METAS'!$U$20,INT((ROW()-14)/2),0)),"",OFFSET('9. METAS'!$U$20,INT((ROW()-14)/2),0)))</f>
        <v>2437.25</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017">
        <f ca="1">IF(ISBLANK(OFFSET('9. METAS'!$L$20,INT((ROW()-13)/2),0)),"",OFFSET('9. METAS'!$L$20,INT((ROW()-13)/2),0))</f>
        <v>1708</v>
      </c>
      <c r="I95" s="1014"/>
      <c r="J95" s="255">
        <f ca="1">IF(MOD(ROW()-13,2)=0,IF(ISBLANK(OFFSET('11. SEGUIMIENTO 2026'!$N$14,INT((ROW()-13)/2),0)),"",OFFSET('11. SEGUIMIENTO 2026'!$N$14,INT((ROW()-13)/2),0)),IF(ISBLANK(OFFSET('9. METAS'!$R$20,INT((ROW()-14)/2),0)),"",OFFSET('9. METAS'!$R$20,INT((ROW()-14)/2),0)))</f>
        <v>367</v>
      </c>
      <c r="K95" s="256" t="str">
        <f ca="1">IF(MOD(ROW()-13,2)=0,IF(ISBLANK(OFFSET('11. SEGUIMIENTO 2026'!$O$14,INT((ROW()-13)/2),0)),"",OFFSET('11. SEGUIMIENTO 2026'!$O$14,INT((ROW()-13)/2),0)),IF(ISBLANK(OFFSET('9. METAS'!$S$20,INT((ROW()-14)/2),0)),"",OFFSET('9. METAS'!$S$20,INT((ROW()-14)/2),0)))</f>
        <v/>
      </c>
      <c r="L95" s="256" t="str">
        <f ca="1">IF(MOD(ROW()-13,2)=0,IF(ISBLANK(OFFSET('11. SEGUIMIENTO 2026'!$P$14,INT((ROW()-13)/2),0)),"",OFFSET('11. SEGUIMIENTO 2026'!$P$14,INT((ROW()-13)/2),0)),IF(ISBLANK(OFFSET('9. METAS'!$T$20,INT((ROW()-14)/2),0)),"",OFFSET('9. METAS'!$T$20,INT((ROW()-14)/2),0)))</f>
        <v/>
      </c>
      <c r="M95" s="257" t="str">
        <f ca="1">IF(MOD(ROW()-13,2)=0,IF(ISBLANK(OFFSET('11. SEGUIMIENTO 2026'!$Q$14,INT((ROW()-13)/2),0)),"",OFFSET('11. SEGUIMIENTO 2026'!$Q$14,INT((ROW()-13)/2),0)),IF(ISBLANK(OFFSET('9. METAS'!$U$20,INT((ROW()-14)/2),0)),"",OFFSET('9. METAS'!$U$20,INT((ROW()-14)/2),0)))</f>
        <v/>
      </c>
      <c r="N95" s="1012">
        <f t="shared" ref="N95" ca="1" si="78">IFERROR(J95/J96,"ND")</f>
        <v>0.90394088669950734</v>
      </c>
      <c r="O95" s="1008" t="str">
        <f t="shared" ref="O95" ca="1" si="79">IFERROR(((J95+K95+L95)/H95),"ND")</f>
        <v>ND</v>
      </c>
      <c r="P95" s="996"/>
    </row>
    <row r="96" spans="3:16">
      <c r="C96" s="1030"/>
      <c r="D96" s="1026"/>
      <c r="E96" s="1026"/>
      <c r="F96" s="1024"/>
      <c r="G96" s="1021"/>
      <c r="H96" s="1017"/>
      <c r="I96" s="1015"/>
      <c r="J96" s="255">
        <f ca="1">IF(MOD(ROW()-13,2)=0,IF(ISBLANK(OFFSET('11. SEGUIMIENTO 2026'!$N$14,INT((ROW()-13)/2),0)),"",OFFSET('11. SEGUIMIENTO 2026'!$N$14,INT((ROW()-13)/2),0)),IF(ISBLANK(OFFSET('9. METAS'!$R$20,INT((ROW()-14)/2),0)),"",OFFSET('9. METAS'!$R$20,INT((ROW()-14)/2),0)))</f>
        <v>406</v>
      </c>
      <c r="K96" s="256">
        <f ca="1">IF(MOD(ROW()-13,2)=0,IF(ISBLANK(OFFSET('11. SEGUIMIENTO 2026'!$O$14,INT((ROW()-13)/2),0)),"",OFFSET('11. SEGUIMIENTO 2026'!$O$14,INT((ROW()-13)/2),0)),IF(ISBLANK(OFFSET('9. METAS'!$S$20,INT((ROW()-14)/2),0)),"",OFFSET('9. METAS'!$S$20,INT((ROW()-14)/2),0)))</f>
        <v>412</v>
      </c>
      <c r="L96" s="256">
        <f ca="1">IF(MOD(ROW()-13,2)=0,IF(ISBLANK(OFFSET('11. SEGUIMIENTO 2026'!$P$14,INT((ROW()-13)/2),0)),"",OFFSET('11. SEGUIMIENTO 2026'!$P$14,INT((ROW()-13)/2),0)),IF(ISBLANK(OFFSET('9. METAS'!$T$20,INT((ROW()-14)/2),0)),"",OFFSET('9. METAS'!$T$20,INT((ROW()-14)/2),0)))</f>
        <v>456</v>
      </c>
      <c r="M96" s="257">
        <f ca="1">IF(MOD(ROW()-13,2)=0,IF(ISBLANK(OFFSET('11. SEGUIMIENTO 2026'!$Q$14,INT((ROW()-13)/2),0)),"",OFFSET('11. SEGUIMIENTO 2026'!$Q$14,INT((ROW()-13)/2),0)),IF(ISBLANK(OFFSET('9. METAS'!$U$20,INT((ROW()-14)/2),0)),"",OFFSET('9. METAS'!$U$20,INT((ROW()-14)/2),0)))</f>
        <v>434</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017">
        <f ca="1">IF(ISBLANK(OFFSET('9. METAS'!$L$20,INT((ROW()-13)/2),0)),"",OFFSET('9. METAS'!$L$20,INT((ROW()-13)/2),0))</f>
        <v>3179</v>
      </c>
      <c r="I97" s="1014"/>
      <c r="J97" s="255">
        <f ca="1">IF(MOD(ROW()-13,2)=0,IF(ISBLANK(OFFSET('11. SEGUIMIENTO 2026'!$N$14,INT((ROW()-13)/2),0)),"",OFFSET('11. SEGUIMIENTO 2026'!$N$14,INT((ROW()-13)/2),0)),IF(ISBLANK(OFFSET('9. METAS'!$R$20,INT((ROW()-14)/2),0)),"",OFFSET('9. METAS'!$R$20,INT((ROW()-14)/2),0)))</f>
        <v>814</v>
      </c>
      <c r="K97" s="256" t="str">
        <f ca="1">IF(MOD(ROW()-13,2)=0,IF(ISBLANK(OFFSET('11. SEGUIMIENTO 2026'!$O$14,INT((ROW()-13)/2),0)),"",OFFSET('11. SEGUIMIENTO 2026'!$O$14,INT((ROW()-13)/2),0)),IF(ISBLANK(OFFSET('9. METAS'!$S$20,INT((ROW()-14)/2),0)),"",OFFSET('9. METAS'!$S$20,INT((ROW()-14)/2),0)))</f>
        <v/>
      </c>
      <c r="L97" s="256" t="str">
        <f ca="1">IF(MOD(ROW()-13,2)=0,IF(ISBLANK(OFFSET('11. SEGUIMIENTO 2026'!$P$14,INT((ROW()-13)/2),0)),"",OFFSET('11. SEGUIMIENTO 2026'!$P$14,INT((ROW()-13)/2),0)),IF(ISBLANK(OFFSET('9. METAS'!$T$20,INT((ROW()-14)/2),0)),"",OFFSET('9. METAS'!$T$20,INT((ROW()-14)/2),0)))</f>
        <v/>
      </c>
      <c r="M97" s="257" t="str">
        <f ca="1">IF(MOD(ROW()-13,2)=0,IF(ISBLANK(OFFSET('11. SEGUIMIENTO 2026'!$Q$14,INT((ROW()-13)/2),0)),"",OFFSET('11. SEGUIMIENTO 2026'!$Q$14,INT((ROW()-13)/2),0)),IF(ISBLANK(OFFSET('9. METAS'!$U$20,INT((ROW()-14)/2),0)),"",OFFSET('9. METAS'!$U$20,INT((ROW()-14)/2),0)))</f>
        <v/>
      </c>
      <c r="N97" s="1012">
        <f t="shared" ref="N97" ca="1" si="80">IFERROR(J97/J98,"ND")</f>
        <v>1.1448663853727146</v>
      </c>
      <c r="O97" s="1008" t="str">
        <f t="shared" ref="O97" ca="1" si="81">IFERROR(((J97+K97+L97)/H97),"ND")</f>
        <v>ND</v>
      </c>
      <c r="P97" s="996"/>
    </row>
    <row r="98" spans="3:16">
      <c r="C98" s="1030"/>
      <c r="D98" s="1026"/>
      <c r="E98" s="1026"/>
      <c r="F98" s="1024"/>
      <c r="G98" s="1021"/>
      <c r="H98" s="1017"/>
      <c r="I98" s="1015"/>
      <c r="J98" s="255">
        <f ca="1">IF(MOD(ROW()-13,2)=0,IF(ISBLANK(OFFSET('11. SEGUIMIENTO 2026'!$N$14,INT((ROW()-13)/2),0)),"",OFFSET('11. SEGUIMIENTO 2026'!$N$14,INT((ROW()-13)/2),0)),IF(ISBLANK(OFFSET('9. METAS'!$R$20,INT((ROW()-14)/2),0)),"",OFFSET('9. METAS'!$R$20,INT((ROW()-14)/2),0)))</f>
        <v>711</v>
      </c>
      <c r="K98" s="256">
        <f ca="1">IF(MOD(ROW()-13,2)=0,IF(ISBLANK(OFFSET('11. SEGUIMIENTO 2026'!$O$14,INT((ROW()-13)/2),0)),"",OFFSET('11. SEGUIMIENTO 2026'!$O$14,INT((ROW()-13)/2),0)),IF(ISBLANK(OFFSET('9. METAS'!$S$20,INT((ROW()-14)/2),0)),"",OFFSET('9. METAS'!$S$20,INT((ROW()-14)/2),0)))</f>
        <v>806</v>
      </c>
      <c r="L98" s="256">
        <f ca="1">IF(MOD(ROW()-13,2)=0,IF(ISBLANK(OFFSET('11. SEGUIMIENTO 2026'!$P$14,INT((ROW()-13)/2),0)),"",OFFSET('11. SEGUIMIENTO 2026'!$P$14,INT((ROW()-13)/2),0)),IF(ISBLANK(OFFSET('9. METAS'!$T$20,INT((ROW()-14)/2),0)),"",OFFSET('9. METAS'!$T$20,INT((ROW()-14)/2),0)))</f>
        <v>694</v>
      </c>
      <c r="M98" s="257">
        <f ca="1">IF(MOD(ROW()-13,2)=0,IF(ISBLANK(OFFSET('11. SEGUIMIENTO 2026'!$Q$14,INT((ROW()-13)/2),0)),"",OFFSET('11. SEGUIMIENTO 2026'!$Q$14,INT((ROW()-13)/2),0)),IF(ISBLANK(OFFSET('9. METAS'!$U$20,INT((ROW()-14)/2),0)),"",OFFSET('9. METAS'!$U$20,INT((ROW()-14)/2),0)))</f>
        <v>968</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017">
        <f ca="1">IF(ISBLANK(OFFSET('9. METAS'!$L$20,INT((ROW()-13)/2),0)),"",OFFSET('9. METAS'!$L$20,INT((ROW()-13)/2),0))</f>
        <v>5393</v>
      </c>
      <c r="I99" s="1014"/>
      <c r="J99" s="255">
        <f ca="1">IF(MOD(ROW()-13,2)=0,IF(ISBLANK(OFFSET('11. SEGUIMIENTO 2026'!$N$14,INT((ROW()-13)/2),0)),"",OFFSET('11. SEGUIMIENTO 2026'!$N$14,INT((ROW()-13)/2),0)),IF(ISBLANK(OFFSET('9. METAS'!$R$20,INT((ROW()-14)/2),0)),"",OFFSET('9. METAS'!$R$20,INT((ROW()-14)/2),0)))</f>
        <v>1679</v>
      </c>
      <c r="K99" s="256" t="str">
        <f ca="1">IF(MOD(ROW()-13,2)=0,IF(ISBLANK(OFFSET('11. SEGUIMIENTO 2026'!$O$14,INT((ROW()-13)/2),0)),"",OFFSET('11. SEGUIMIENTO 2026'!$O$14,INT((ROW()-13)/2),0)),IF(ISBLANK(OFFSET('9. METAS'!$S$20,INT((ROW()-14)/2),0)),"",OFFSET('9. METAS'!$S$20,INT((ROW()-14)/2),0)))</f>
        <v/>
      </c>
      <c r="L99" s="256" t="str">
        <f ca="1">IF(MOD(ROW()-13,2)=0,IF(ISBLANK(OFFSET('11. SEGUIMIENTO 2026'!$P$14,INT((ROW()-13)/2),0)),"",OFFSET('11. SEGUIMIENTO 2026'!$P$14,INT((ROW()-13)/2),0)),IF(ISBLANK(OFFSET('9. METAS'!$T$20,INT((ROW()-14)/2),0)),"",OFFSET('9. METAS'!$T$20,INT((ROW()-14)/2),0)))</f>
        <v/>
      </c>
      <c r="M99" s="257" t="str">
        <f ca="1">IF(MOD(ROW()-13,2)=0,IF(ISBLANK(OFFSET('11. SEGUIMIENTO 2026'!$Q$14,INT((ROW()-13)/2),0)),"",OFFSET('11. SEGUIMIENTO 2026'!$Q$14,INT((ROW()-13)/2),0)),IF(ISBLANK(OFFSET('9. METAS'!$U$20,INT((ROW()-14)/2),0)),"",OFFSET('9. METAS'!$U$20,INT((ROW()-14)/2),0)))</f>
        <v/>
      </c>
      <c r="N99" s="1012">
        <f t="shared" ref="N99" ca="1" si="82">IFERROR(J99/J100,"ND")</f>
        <v>1.2595648912228057</v>
      </c>
      <c r="O99" s="1008" t="str">
        <f t="shared" ref="O99" ca="1" si="83">IFERROR(((J99+K99+L99)/H99),"ND")</f>
        <v>ND</v>
      </c>
      <c r="P99" s="996"/>
    </row>
    <row r="100" spans="3:16">
      <c r="C100" s="1030"/>
      <c r="D100" s="1026"/>
      <c r="E100" s="1026"/>
      <c r="F100" s="1024"/>
      <c r="G100" s="1021"/>
      <c r="H100" s="1017"/>
      <c r="I100" s="1015"/>
      <c r="J100" s="255">
        <f ca="1">IF(MOD(ROW()-13,2)=0,IF(ISBLANK(OFFSET('11. SEGUIMIENTO 2026'!$N$14,INT((ROW()-13)/2),0)),"",OFFSET('11. SEGUIMIENTO 2026'!$N$14,INT((ROW()-13)/2),0)),IF(ISBLANK(OFFSET('9. METAS'!$R$20,INT((ROW()-14)/2),0)),"",OFFSET('9. METAS'!$R$20,INT((ROW()-14)/2),0)))</f>
        <v>1333</v>
      </c>
      <c r="K100" s="256">
        <f ca="1">IF(MOD(ROW()-13,2)=0,IF(ISBLANK(OFFSET('11. SEGUIMIENTO 2026'!$O$14,INT((ROW()-13)/2),0)),"",OFFSET('11. SEGUIMIENTO 2026'!$O$14,INT((ROW()-13)/2),0)),IF(ISBLANK(OFFSET('9. METAS'!$S$20,INT((ROW()-14)/2),0)),"",OFFSET('9. METAS'!$S$20,INT((ROW()-14)/2),0)))</f>
        <v>1436</v>
      </c>
      <c r="L100" s="256">
        <f ca="1">IF(MOD(ROW()-13,2)=0,IF(ISBLANK(OFFSET('11. SEGUIMIENTO 2026'!$P$14,INT((ROW()-13)/2),0)),"",OFFSET('11. SEGUIMIENTO 2026'!$P$14,INT((ROW()-13)/2),0)),IF(ISBLANK(OFFSET('9. METAS'!$T$20,INT((ROW()-14)/2),0)),"",OFFSET('9. METAS'!$T$20,INT((ROW()-14)/2),0)))</f>
        <v>1326</v>
      </c>
      <c r="M100" s="257">
        <f ca="1">IF(MOD(ROW()-13,2)=0,IF(ISBLANK(OFFSET('11. SEGUIMIENTO 2026'!$Q$14,INT((ROW()-13)/2),0)),"",OFFSET('11. SEGUIMIENTO 2026'!$Q$14,INT((ROW()-13)/2),0)),IF(ISBLANK(OFFSET('9. METAS'!$U$20,INT((ROW()-14)/2),0)),"",OFFSET('9. METAS'!$U$20,INT((ROW()-14)/2),0)))</f>
        <v>1298</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017">
        <f ca="1">IF(ISBLANK(OFFSET('9. METAS'!$L$20,INT((ROW()-13)/2),0)),"",OFFSET('9. METAS'!$L$20,INT((ROW()-13)/2),0))</f>
        <v>1302</v>
      </c>
      <c r="I101" s="1014"/>
      <c r="J101" s="255">
        <f ca="1">IF(MOD(ROW()-13,2)=0,IF(ISBLANK(OFFSET('11. SEGUIMIENTO 2026'!$N$14,INT((ROW()-13)/2),0)),"",OFFSET('11. SEGUIMIENTO 2026'!$N$14,INT((ROW()-13)/2),0)),IF(ISBLANK(OFFSET('9. METAS'!$R$20,INT((ROW()-14)/2),0)),"",OFFSET('9. METAS'!$R$20,INT((ROW()-14)/2),0)))</f>
        <v>387</v>
      </c>
      <c r="K101" s="256" t="str">
        <f ca="1">IF(MOD(ROW()-13,2)=0,IF(ISBLANK(OFFSET('11. SEGUIMIENTO 2026'!$O$14,INT((ROW()-13)/2),0)),"",OFFSET('11. SEGUIMIENTO 2026'!$O$14,INT((ROW()-13)/2),0)),IF(ISBLANK(OFFSET('9. METAS'!$S$20,INT((ROW()-14)/2),0)),"",OFFSET('9. METAS'!$S$20,INT((ROW()-14)/2),0)))</f>
        <v/>
      </c>
      <c r="L101" s="256" t="str">
        <f ca="1">IF(MOD(ROW()-13,2)=0,IF(ISBLANK(OFFSET('11. SEGUIMIENTO 2026'!$P$14,INT((ROW()-13)/2),0)),"",OFFSET('11. SEGUIMIENTO 2026'!$P$14,INT((ROW()-13)/2),0)),IF(ISBLANK(OFFSET('9. METAS'!$T$20,INT((ROW()-14)/2),0)),"",OFFSET('9. METAS'!$T$20,INT((ROW()-14)/2),0)))</f>
        <v/>
      </c>
      <c r="M101" s="257" t="str">
        <f ca="1">IF(MOD(ROW()-13,2)=0,IF(ISBLANK(OFFSET('11. SEGUIMIENTO 2026'!$Q$14,INT((ROW()-13)/2),0)),"",OFFSET('11. SEGUIMIENTO 2026'!$Q$14,INT((ROW()-13)/2),0)),IF(ISBLANK(OFFSET('9. METAS'!$U$20,INT((ROW()-14)/2),0)),"",OFFSET('9. METAS'!$U$20,INT((ROW()-14)/2),0)))</f>
        <v/>
      </c>
      <c r="N101" s="1012">
        <f t="shared" ref="N101" ca="1" si="84">IFERROR(J101/J102,"ND")</f>
        <v>1.1691842900302114</v>
      </c>
      <c r="O101" s="1008" t="str">
        <f t="shared" ref="O101" ca="1" si="85">IFERROR(((J101+K101+L101)/H101),"ND")</f>
        <v>ND</v>
      </c>
      <c r="P101" s="996"/>
    </row>
    <row r="102" spans="3:16">
      <c r="C102" s="1030"/>
      <c r="D102" s="1026"/>
      <c r="E102" s="1026"/>
      <c r="F102" s="1024"/>
      <c r="G102" s="1021"/>
      <c r="H102" s="1017"/>
      <c r="I102" s="1015"/>
      <c r="J102" s="255">
        <f ca="1">IF(MOD(ROW()-13,2)=0,IF(ISBLANK(OFFSET('11. SEGUIMIENTO 2026'!$N$14,INT((ROW()-13)/2),0)),"",OFFSET('11. SEGUIMIENTO 2026'!$N$14,INT((ROW()-13)/2),0)),IF(ISBLANK(OFFSET('9. METAS'!$R$20,INT((ROW()-14)/2),0)),"",OFFSET('9. METAS'!$R$20,INT((ROW()-14)/2),0)))</f>
        <v>331</v>
      </c>
      <c r="K102" s="256">
        <f ca="1">IF(MOD(ROW()-13,2)=0,IF(ISBLANK(OFFSET('11. SEGUIMIENTO 2026'!$O$14,INT((ROW()-13)/2),0)),"",OFFSET('11. SEGUIMIENTO 2026'!$O$14,INT((ROW()-13)/2),0)),IF(ISBLANK(OFFSET('9. METAS'!$S$20,INT((ROW()-14)/2),0)),"",OFFSET('9. METAS'!$S$20,INT((ROW()-14)/2),0)))</f>
        <v>306</v>
      </c>
      <c r="L102" s="256">
        <f ca="1">IF(MOD(ROW()-13,2)=0,IF(ISBLANK(OFFSET('11. SEGUIMIENTO 2026'!$P$14,INT((ROW()-13)/2),0)),"",OFFSET('11. SEGUIMIENTO 2026'!$P$14,INT((ROW()-13)/2),0)),IF(ISBLANK(OFFSET('9. METAS'!$T$20,INT((ROW()-14)/2),0)),"",OFFSET('9. METAS'!$T$20,INT((ROW()-14)/2),0)))</f>
        <v>374</v>
      </c>
      <c r="M102" s="257">
        <f ca="1">IF(MOD(ROW()-13,2)=0,IF(ISBLANK(OFFSET('11. SEGUIMIENTO 2026'!$Q$14,INT((ROW()-13)/2),0)),"",OFFSET('11. SEGUIMIENTO 2026'!$Q$14,INT((ROW()-13)/2),0)),IF(ISBLANK(OFFSET('9. METAS'!$U$20,INT((ROW()-14)/2),0)),"",OFFSET('9. METAS'!$U$20,INT((ROW()-14)/2),0)))</f>
        <v>291</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017">
        <f ca="1">IF(ISBLANK(OFFSET('9. METAS'!$L$20,INT((ROW()-13)/2),0)),"",OFFSET('9. METAS'!$L$20,INT((ROW()-13)/2),0))</f>
        <v>664</v>
      </c>
      <c r="I103" s="1014"/>
      <c r="J103" s="255">
        <f ca="1">IF(MOD(ROW()-13,2)=0,IF(ISBLANK(OFFSET('11. SEGUIMIENTO 2026'!$N$14,INT((ROW()-13)/2),0)),"",OFFSET('11. SEGUIMIENTO 2026'!$N$14,INT((ROW()-13)/2),0)),IF(ISBLANK(OFFSET('9. METAS'!$R$20,INT((ROW()-14)/2),0)),"",OFFSET('9. METAS'!$R$20,INT((ROW()-14)/2),0)))</f>
        <v>209</v>
      </c>
      <c r="K103" s="256" t="str">
        <f ca="1">IF(MOD(ROW()-13,2)=0,IF(ISBLANK(OFFSET('11. SEGUIMIENTO 2026'!$O$14,INT((ROW()-13)/2),0)),"",OFFSET('11. SEGUIMIENTO 2026'!$O$14,INT((ROW()-13)/2),0)),IF(ISBLANK(OFFSET('9. METAS'!$S$20,INT((ROW()-14)/2),0)),"",OFFSET('9. METAS'!$S$20,INT((ROW()-14)/2),0)))</f>
        <v/>
      </c>
      <c r="L103" s="256" t="str">
        <f ca="1">IF(MOD(ROW()-13,2)=0,IF(ISBLANK(OFFSET('11. SEGUIMIENTO 2026'!$P$14,INT((ROW()-13)/2),0)),"",OFFSET('11. SEGUIMIENTO 2026'!$P$14,INT((ROW()-13)/2),0)),IF(ISBLANK(OFFSET('9. METAS'!$T$20,INT((ROW()-14)/2),0)),"",OFFSET('9. METAS'!$T$20,INT((ROW()-14)/2),0)))</f>
        <v/>
      </c>
      <c r="M103" s="257" t="str">
        <f ca="1">IF(MOD(ROW()-13,2)=0,IF(ISBLANK(OFFSET('11. SEGUIMIENTO 2026'!$Q$14,INT((ROW()-13)/2),0)),"",OFFSET('11. SEGUIMIENTO 2026'!$Q$14,INT((ROW()-13)/2),0)),IF(ISBLANK(OFFSET('9. METAS'!$U$20,INT((ROW()-14)/2),0)),"",OFFSET('9. METAS'!$U$20,INT((ROW()-14)/2),0)))</f>
        <v/>
      </c>
      <c r="N103" s="1012">
        <f t="shared" ref="N103" ca="1" si="86">IFERROR(J103/J104,"ND")</f>
        <v>1.6328125</v>
      </c>
      <c r="O103" s="1008" t="str">
        <f t="shared" ref="O103" ca="1" si="87">IFERROR(((J103+K103+L103)/H103),"ND")</f>
        <v>ND</v>
      </c>
      <c r="P103" s="996"/>
    </row>
    <row r="104" spans="3:16">
      <c r="C104" s="1030"/>
      <c r="D104" s="1026"/>
      <c r="E104" s="1026"/>
      <c r="F104" s="1024"/>
      <c r="G104" s="1021"/>
      <c r="H104" s="1017"/>
      <c r="I104" s="1015"/>
      <c r="J104" s="255">
        <f ca="1">IF(MOD(ROW()-13,2)=0,IF(ISBLANK(OFFSET('11. SEGUIMIENTO 2026'!$N$14,INT((ROW()-13)/2),0)),"",OFFSET('11. SEGUIMIENTO 2026'!$N$14,INT((ROW()-13)/2),0)),IF(ISBLANK(OFFSET('9. METAS'!$R$20,INT((ROW()-14)/2),0)),"",OFFSET('9. METAS'!$R$20,INT((ROW()-14)/2),0)))</f>
        <v>128</v>
      </c>
      <c r="K104" s="256">
        <f ca="1">IF(MOD(ROW()-13,2)=0,IF(ISBLANK(OFFSET('11. SEGUIMIENTO 2026'!$O$14,INT((ROW()-13)/2),0)),"",OFFSET('11. SEGUIMIENTO 2026'!$O$14,INT((ROW()-13)/2),0)),IF(ISBLANK(OFFSET('9. METAS'!$S$20,INT((ROW()-14)/2),0)),"",OFFSET('9. METAS'!$S$20,INT((ROW()-14)/2),0)))</f>
        <v>206</v>
      </c>
      <c r="L104" s="256">
        <f ca="1">IF(MOD(ROW()-13,2)=0,IF(ISBLANK(OFFSET('11. SEGUIMIENTO 2026'!$P$14,INT((ROW()-13)/2),0)),"",OFFSET('11. SEGUIMIENTO 2026'!$P$14,INT((ROW()-13)/2),0)),IF(ISBLANK(OFFSET('9. METAS'!$T$20,INT((ROW()-14)/2),0)),"",OFFSET('9. METAS'!$T$20,INT((ROW()-14)/2),0)))</f>
        <v>194</v>
      </c>
      <c r="M104" s="257">
        <f ca="1">IF(MOD(ROW()-13,2)=0,IF(ISBLANK(OFFSET('11. SEGUIMIENTO 2026'!$Q$14,INT((ROW()-13)/2),0)),"",OFFSET('11. SEGUIMIENTO 2026'!$Q$14,INT((ROW()-13)/2),0)),IF(ISBLANK(OFFSET('9. METAS'!$U$20,INT((ROW()-14)/2),0)),"",OFFSET('9. METAS'!$U$20,INT((ROW()-14)/2),0)))</f>
        <v>136</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017">
        <f ca="1">IF(ISBLANK(OFFSET('9. METAS'!$L$20,INT((ROW()-13)/2),0)),"",OFFSET('9. METAS'!$L$20,INT((ROW()-13)/2),0))</f>
        <v>2308</v>
      </c>
      <c r="I105" s="1014"/>
      <c r="J105" s="255">
        <f ca="1">IF(MOD(ROW()-13,2)=0,IF(ISBLANK(OFFSET('11. SEGUIMIENTO 2026'!$N$14,INT((ROW()-13)/2),0)),"",OFFSET('11. SEGUIMIENTO 2026'!$N$14,INT((ROW()-13)/2),0)),IF(ISBLANK(OFFSET('9. METAS'!$R$20,INT((ROW()-14)/2),0)),"",OFFSET('9. METAS'!$R$20,INT((ROW()-14)/2),0)))</f>
        <v>756</v>
      </c>
      <c r="K105" s="256" t="str">
        <f ca="1">IF(MOD(ROW()-13,2)=0,IF(ISBLANK(OFFSET('11. SEGUIMIENTO 2026'!$O$14,INT((ROW()-13)/2),0)),"",OFFSET('11. SEGUIMIENTO 2026'!$O$14,INT((ROW()-13)/2),0)),IF(ISBLANK(OFFSET('9. METAS'!$S$20,INT((ROW()-14)/2),0)),"",OFFSET('9. METAS'!$S$20,INT((ROW()-14)/2),0)))</f>
        <v/>
      </c>
      <c r="L105" s="256" t="str">
        <f ca="1">IF(MOD(ROW()-13,2)=0,IF(ISBLANK(OFFSET('11. SEGUIMIENTO 2026'!$P$14,INT((ROW()-13)/2),0)),"",OFFSET('11. SEGUIMIENTO 2026'!$P$14,INT((ROW()-13)/2),0)),IF(ISBLANK(OFFSET('9. METAS'!$T$20,INT((ROW()-14)/2),0)),"",OFFSET('9. METAS'!$T$20,INT((ROW()-14)/2),0)))</f>
        <v/>
      </c>
      <c r="M105" s="257" t="str">
        <f ca="1">IF(MOD(ROW()-13,2)=0,IF(ISBLANK(OFFSET('11. SEGUIMIENTO 2026'!$Q$14,INT((ROW()-13)/2),0)),"",OFFSET('11. SEGUIMIENTO 2026'!$Q$14,INT((ROW()-13)/2),0)),IF(ISBLANK(OFFSET('9. METAS'!$U$20,INT((ROW()-14)/2),0)),"",OFFSET('9. METAS'!$U$20,INT((ROW()-14)/2),0)))</f>
        <v/>
      </c>
      <c r="N105" s="1012">
        <f t="shared" ref="N105" ca="1" si="88">IFERROR(J105/J106,"ND")</f>
        <v>1.3125</v>
      </c>
      <c r="O105" s="1008" t="str">
        <f t="shared" ref="O105" ca="1" si="89">IFERROR(((J105+K105+L105)/H105),"ND")</f>
        <v>ND</v>
      </c>
      <c r="P105" s="996"/>
    </row>
    <row r="106" spans="3:16">
      <c r="C106" s="1030"/>
      <c r="D106" s="1026"/>
      <c r="E106" s="1026"/>
      <c r="F106" s="1024"/>
      <c r="G106" s="1021"/>
      <c r="H106" s="1017"/>
      <c r="I106" s="1015"/>
      <c r="J106" s="255">
        <f ca="1">IF(MOD(ROW()-13,2)=0,IF(ISBLANK(OFFSET('11. SEGUIMIENTO 2026'!$N$14,INT((ROW()-13)/2),0)),"",OFFSET('11. SEGUIMIENTO 2026'!$N$14,INT((ROW()-13)/2),0)),IF(ISBLANK(OFFSET('9. METAS'!$R$20,INT((ROW()-14)/2),0)),"",OFFSET('9. METAS'!$R$20,INT((ROW()-14)/2),0)))</f>
        <v>576</v>
      </c>
      <c r="K106" s="256">
        <f ca="1">IF(MOD(ROW()-13,2)=0,IF(ISBLANK(OFFSET('11. SEGUIMIENTO 2026'!$O$14,INT((ROW()-13)/2),0)),"",OFFSET('11. SEGUIMIENTO 2026'!$O$14,INT((ROW()-13)/2),0)),IF(ISBLANK(OFFSET('9. METAS'!$S$20,INT((ROW()-14)/2),0)),"",OFFSET('9. METAS'!$S$20,INT((ROW()-14)/2),0)))</f>
        <v>578</v>
      </c>
      <c r="L106" s="256">
        <f ca="1">IF(MOD(ROW()-13,2)=0,IF(ISBLANK(OFFSET('11. SEGUIMIENTO 2026'!$P$14,INT((ROW()-13)/2),0)),"",OFFSET('11. SEGUIMIENTO 2026'!$P$14,INT((ROW()-13)/2),0)),IF(ISBLANK(OFFSET('9. METAS'!$T$20,INT((ROW()-14)/2),0)),"",OFFSET('9. METAS'!$T$20,INT((ROW()-14)/2),0)))</f>
        <v>576</v>
      </c>
      <c r="M106" s="257">
        <f ca="1">IF(MOD(ROW()-13,2)=0,IF(ISBLANK(OFFSET('11. SEGUIMIENTO 2026'!$Q$14,INT((ROW()-13)/2),0)),"",OFFSET('11. SEGUIMIENTO 2026'!$Q$14,INT((ROW()-13)/2),0)),IF(ISBLANK(OFFSET('9. METAS'!$U$20,INT((ROW()-14)/2),0)),"",OFFSET('9. METAS'!$U$20,INT((ROW()-14)/2),0)))</f>
        <v>578</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017">
        <f ca="1">IF(ISBLANK(OFFSET('9. METAS'!$L$20,INT((ROW()-13)/2),0)),"",OFFSET('9. METAS'!$L$20,INT((ROW()-13)/2),0))</f>
        <v>1302</v>
      </c>
      <c r="I107" s="1014"/>
      <c r="J107" s="255">
        <f ca="1">IF(MOD(ROW()-13,2)=0,IF(ISBLANK(OFFSET('11. SEGUIMIENTO 2026'!$N$14,INT((ROW()-13)/2),0)),"",OFFSET('11. SEGUIMIENTO 2026'!$N$14,INT((ROW()-13)/2),0)),IF(ISBLANK(OFFSET('9. METAS'!$R$20,INT((ROW()-14)/2),0)),"",OFFSET('9. METAS'!$R$20,INT((ROW()-14)/2),0)))</f>
        <v>456</v>
      </c>
      <c r="K107" s="256" t="str">
        <f ca="1">IF(MOD(ROW()-13,2)=0,IF(ISBLANK(OFFSET('11. SEGUIMIENTO 2026'!$O$14,INT((ROW()-13)/2),0)),"",OFFSET('11. SEGUIMIENTO 2026'!$O$14,INT((ROW()-13)/2),0)),IF(ISBLANK(OFFSET('9. METAS'!$S$20,INT((ROW()-14)/2),0)),"",OFFSET('9. METAS'!$S$20,INT((ROW()-14)/2),0)))</f>
        <v/>
      </c>
      <c r="L107" s="256" t="str">
        <f ca="1">IF(MOD(ROW()-13,2)=0,IF(ISBLANK(OFFSET('11. SEGUIMIENTO 2026'!$P$14,INT((ROW()-13)/2),0)),"",OFFSET('11. SEGUIMIENTO 2026'!$P$14,INT((ROW()-13)/2),0)),IF(ISBLANK(OFFSET('9. METAS'!$T$20,INT((ROW()-14)/2),0)),"",OFFSET('9. METAS'!$T$20,INT((ROW()-14)/2),0)))</f>
        <v/>
      </c>
      <c r="M107" s="257" t="str">
        <f ca="1">IF(MOD(ROW()-13,2)=0,IF(ISBLANK(OFFSET('11. SEGUIMIENTO 2026'!$Q$14,INT((ROW()-13)/2),0)),"",OFFSET('11. SEGUIMIENTO 2026'!$Q$14,INT((ROW()-13)/2),0)),IF(ISBLANK(OFFSET('9. METAS'!$U$20,INT((ROW()-14)/2),0)),"",OFFSET('9. METAS'!$U$20,INT((ROW()-14)/2),0)))</f>
        <v/>
      </c>
      <c r="N107" s="1012">
        <f t="shared" ref="N107" ca="1" si="90">IFERROR(J107/J108,"ND")</f>
        <v>2.4126984126984126</v>
      </c>
      <c r="O107" s="1008" t="str">
        <f t="shared" ref="O107" ca="1" si="91">IFERROR(((J107+K107+L107)/H107),"ND")</f>
        <v>ND</v>
      </c>
      <c r="P107" s="996"/>
    </row>
    <row r="108" spans="3:16">
      <c r="C108" s="1030"/>
      <c r="D108" s="1026"/>
      <c r="E108" s="1026"/>
      <c r="F108" s="1024"/>
      <c r="G108" s="1021"/>
      <c r="H108" s="1017"/>
      <c r="I108" s="1015"/>
      <c r="J108" s="255">
        <f ca="1">IF(MOD(ROW()-13,2)=0,IF(ISBLANK(OFFSET('11. SEGUIMIENTO 2026'!$N$14,INT((ROW()-13)/2),0)),"",OFFSET('11. SEGUIMIENTO 2026'!$N$14,INT((ROW()-13)/2),0)),IF(ISBLANK(OFFSET('9. METAS'!$R$20,INT((ROW()-14)/2),0)),"",OFFSET('9. METAS'!$R$20,INT((ROW()-14)/2),0)))</f>
        <v>189</v>
      </c>
      <c r="K108" s="256">
        <f ca="1">IF(MOD(ROW()-13,2)=0,IF(ISBLANK(OFFSET('11. SEGUIMIENTO 2026'!$O$14,INT((ROW()-13)/2),0)),"",OFFSET('11. SEGUIMIENTO 2026'!$O$14,INT((ROW()-13)/2),0)),IF(ISBLANK(OFFSET('9. METAS'!$S$20,INT((ROW()-14)/2),0)),"",OFFSET('9. METAS'!$S$20,INT((ROW()-14)/2),0)))</f>
        <v>273</v>
      </c>
      <c r="L108" s="256">
        <f ca="1">IF(MOD(ROW()-13,2)=0,IF(ISBLANK(OFFSET('11. SEGUIMIENTO 2026'!$P$14,INT((ROW()-13)/2),0)),"",OFFSET('11. SEGUIMIENTO 2026'!$P$14,INT((ROW()-13)/2),0)),IF(ISBLANK(OFFSET('9. METAS'!$T$20,INT((ROW()-14)/2),0)),"",OFFSET('9. METAS'!$T$20,INT((ROW()-14)/2),0)))</f>
        <v>378</v>
      </c>
      <c r="M108" s="257">
        <f ca="1">IF(MOD(ROW()-13,2)=0,IF(ISBLANK(OFFSET('11. SEGUIMIENTO 2026'!$Q$14,INT((ROW()-13)/2),0)),"",OFFSET('11. SEGUIMIENTO 2026'!$Q$14,INT((ROW()-13)/2),0)),IF(ISBLANK(OFFSET('9. METAS'!$U$20,INT((ROW()-14)/2),0)),"",OFFSET('9. METAS'!$U$20,INT((ROW()-14)/2),0)))</f>
        <v>462</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017">
        <f ca="1">IF(ISBLANK(OFFSET('9. METAS'!$L$20,INT((ROW()-13)/2),0)),"",OFFSET('9. METAS'!$L$20,INT((ROW()-13)/2),0))</f>
        <v>65</v>
      </c>
      <c r="I109" s="1014"/>
      <c r="J109" s="255">
        <f ca="1">IF(MOD(ROW()-13,2)=0,IF(ISBLANK(OFFSET('11. SEGUIMIENTO 2026'!$N$14,INT((ROW()-13)/2),0)),"",OFFSET('11. SEGUIMIENTO 2026'!$N$14,INT((ROW()-13)/2),0)),IF(ISBLANK(OFFSET('9. METAS'!$R$20,INT((ROW()-14)/2),0)),"",OFFSET('9. METAS'!$R$20,INT((ROW()-14)/2),0)))</f>
        <v>18</v>
      </c>
      <c r="K109" s="256" t="str">
        <f ca="1">IF(MOD(ROW()-13,2)=0,IF(ISBLANK(OFFSET('11. SEGUIMIENTO 2026'!$O$14,INT((ROW()-13)/2),0)),"",OFFSET('11. SEGUIMIENTO 2026'!$O$14,INT((ROW()-13)/2),0)),IF(ISBLANK(OFFSET('9. METAS'!$S$20,INT((ROW()-14)/2),0)),"",OFFSET('9. METAS'!$S$20,INT((ROW()-14)/2),0)))</f>
        <v/>
      </c>
      <c r="L109" s="256" t="str">
        <f ca="1">IF(MOD(ROW()-13,2)=0,IF(ISBLANK(OFFSET('11. SEGUIMIENTO 2026'!$P$14,INT((ROW()-13)/2),0)),"",OFFSET('11. SEGUIMIENTO 2026'!$P$14,INT((ROW()-13)/2),0)),IF(ISBLANK(OFFSET('9. METAS'!$T$20,INT((ROW()-14)/2),0)),"",OFFSET('9. METAS'!$T$20,INT((ROW()-14)/2),0)))</f>
        <v/>
      </c>
      <c r="M109" s="257" t="str">
        <f ca="1">IF(MOD(ROW()-13,2)=0,IF(ISBLANK(OFFSET('11. SEGUIMIENTO 2026'!$Q$14,INT((ROW()-13)/2),0)),"",OFFSET('11. SEGUIMIENTO 2026'!$Q$14,INT((ROW()-13)/2),0)),IF(ISBLANK(OFFSET('9. METAS'!$U$20,INT((ROW()-14)/2),0)),"",OFFSET('9. METAS'!$U$20,INT((ROW()-14)/2),0)))</f>
        <v/>
      </c>
      <c r="N109" s="1012">
        <f t="shared" ref="N109" ca="1" si="92">IFERROR(J109/J110,"ND")</f>
        <v>2</v>
      </c>
      <c r="O109" s="1008" t="str">
        <f t="shared" ref="O109" ca="1" si="93">IFERROR(((J109+K109+L109)/H109),"ND")</f>
        <v>ND</v>
      </c>
      <c r="P109" s="996"/>
    </row>
    <row r="110" spans="3:16">
      <c r="C110" s="1030"/>
      <c r="D110" s="1026"/>
      <c r="E110" s="1026"/>
      <c r="F110" s="1024"/>
      <c r="G110" s="1021"/>
      <c r="H110" s="1017"/>
      <c r="I110" s="1015"/>
      <c r="J110" s="255">
        <f ca="1">IF(MOD(ROW()-13,2)=0,IF(ISBLANK(OFFSET('11. SEGUIMIENTO 2026'!$N$14,INT((ROW()-13)/2),0)),"",OFFSET('11. SEGUIMIENTO 2026'!$N$14,INT((ROW()-13)/2),0)),IF(ISBLANK(OFFSET('9. METAS'!$R$20,INT((ROW()-14)/2),0)),"",OFFSET('9. METAS'!$R$20,INT((ROW()-14)/2),0)))</f>
        <v>9</v>
      </c>
      <c r="K110" s="256">
        <f ca="1">IF(MOD(ROW()-13,2)=0,IF(ISBLANK(OFFSET('11. SEGUIMIENTO 2026'!$O$14,INT((ROW()-13)/2),0)),"",OFFSET('11. SEGUIMIENTO 2026'!$O$14,INT((ROW()-13)/2),0)),IF(ISBLANK(OFFSET('9. METAS'!$S$20,INT((ROW()-14)/2),0)),"",OFFSET('9. METAS'!$S$20,INT((ROW()-14)/2),0)))</f>
        <v>13</v>
      </c>
      <c r="L110" s="256">
        <f ca="1">IF(MOD(ROW()-13,2)=0,IF(ISBLANK(OFFSET('11. SEGUIMIENTO 2026'!$P$14,INT((ROW()-13)/2),0)),"",OFFSET('11. SEGUIMIENTO 2026'!$P$14,INT((ROW()-13)/2),0)),IF(ISBLANK(OFFSET('9. METAS'!$T$20,INT((ROW()-14)/2),0)),"",OFFSET('9. METAS'!$T$20,INT((ROW()-14)/2),0)))</f>
        <v>18</v>
      </c>
      <c r="M110" s="257">
        <f ca="1">IF(MOD(ROW()-13,2)=0,IF(ISBLANK(OFFSET('11. SEGUIMIENTO 2026'!$Q$14,INT((ROW()-13)/2),0)),"",OFFSET('11. SEGUIMIENTO 2026'!$Q$14,INT((ROW()-13)/2),0)),IF(ISBLANK(OFFSET('9. METAS'!$U$20,INT((ROW()-14)/2),0)),"",OFFSET('9. METAS'!$U$20,INT((ROW()-14)/2),0)))</f>
        <v>25</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017">
        <f ca="1">IF(ISBLANK(OFFSET('9. METAS'!$L$20,INT((ROW()-13)/2),0)),"",OFFSET('9. METAS'!$L$20,INT((ROW()-13)/2),0))</f>
        <v>5628</v>
      </c>
      <c r="I111" s="1014"/>
      <c r="J111" s="255">
        <f ca="1">IF(MOD(ROW()-13,2)=0,IF(ISBLANK(OFFSET('11. SEGUIMIENTO 2026'!$N$14,INT((ROW()-13)/2),0)),"",OFFSET('11. SEGUIMIENTO 2026'!$N$14,INT((ROW()-13)/2),0)),IF(ISBLANK(OFFSET('9. METAS'!$R$20,INT((ROW()-14)/2),0)),"",OFFSET('9. METAS'!$R$20,INT((ROW()-14)/2),0)))</f>
        <v>1153</v>
      </c>
      <c r="K111" s="256" t="str">
        <f ca="1">IF(MOD(ROW()-13,2)=0,IF(ISBLANK(OFFSET('11. SEGUIMIENTO 2026'!$O$14,INT((ROW()-13)/2),0)),"",OFFSET('11. SEGUIMIENTO 2026'!$O$14,INT((ROW()-13)/2),0)),IF(ISBLANK(OFFSET('9. METAS'!$S$20,INT((ROW()-14)/2),0)),"",OFFSET('9. METAS'!$S$20,INT((ROW()-14)/2),0)))</f>
        <v/>
      </c>
      <c r="L111" s="256" t="str">
        <f ca="1">IF(MOD(ROW()-13,2)=0,IF(ISBLANK(OFFSET('11. SEGUIMIENTO 2026'!$P$14,INT((ROW()-13)/2),0)),"",OFFSET('11. SEGUIMIENTO 2026'!$P$14,INT((ROW()-13)/2),0)),IF(ISBLANK(OFFSET('9. METAS'!$T$20,INT((ROW()-14)/2),0)),"",OFFSET('9. METAS'!$T$20,INT((ROW()-14)/2),0)))</f>
        <v/>
      </c>
      <c r="M111" s="257" t="str">
        <f ca="1">IF(MOD(ROW()-13,2)=0,IF(ISBLANK(OFFSET('11. SEGUIMIENTO 2026'!$Q$14,INT((ROW()-13)/2),0)),"",OFFSET('11. SEGUIMIENTO 2026'!$Q$14,INT((ROW()-13)/2),0)),IF(ISBLANK(OFFSET('9. METAS'!$U$20,INT((ROW()-14)/2),0)),"",OFFSET('9. METAS'!$U$20,INT((ROW()-14)/2),0)))</f>
        <v/>
      </c>
      <c r="N111" s="1012">
        <f t="shared" ref="N111" ca="1" si="94">IFERROR(J111/J112,"ND")</f>
        <v>1.0558608058608059</v>
      </c>
      <c r="O111" s="1008" t="str">
        <f t="shared" ref="O111" ca="1" si="95">IFERROR(((J111+K111+L111)/H111),"ND")</f>
        <v>ND</v>
      </c>
      <c r="P111" s="996"/>
    </row>
    <row r="112" spans="3:16">
      <c r="C112" s="1030"/>
      <c r="D112" s="1026"/>
      <c r="E112" s="1026"/>
      <c r="F112" s="1024"/>
      <c r="G112" s="1021"/>
      <c r="H112" s="1017"/>
      <c r="I112" s="1015"/>
      <c r="J112" s="255">
        <f ca="1">IF(MOD(ROW()-13,2)=0,IF(ISBLANK(OFFSET('11. SEGUIMIENTO 2026'!$N$14,INT((ROW()-13)/2),0)),"",OFFSET('11. SEGUIMIENTO 2026'!$N$14,INT((ROW()-13)/2),0)),IF(ISBLANK(OFFSET('9. METAS'!$R$20,INT((ROW()-14)/2),0)),"",OFFSET('9. METAS'!$R$20,INT((ROW()-14)/2),0)))</f>
        <v>1092</v>
      </c>
      <c r="K112" s="256">
        <f ca="1">IF(MOD(ROW()-13,2)=0,IF(ISBLANK(OFFSET('11. SEGUIMIENTO 2026'!$O$14,INT((ROW()-13)/2),0)),"",OFFSET('11. SEGUIMIENTO 2026'!$O$14,INT((ROW()-13)/2),0)),IF(ISBLANK(OFFSET('9. METAS'!$S$20,INT((ROW()-14)/2),0)),"",OFFSET('9. METAS'!$S$20,INT((ROW()-14)/2),0)))</f>
        <v>1260</v>
      </c>
      <c r="L112" s="256">
        <f ca="1">IF(MOD(ROW()-13,2)=0,IF(ISBLANK(OFFSET('11. SEGUIMIENTO 2026'!$P$14,INT((ROW()-13)/2),0)),"",OFFSET('11. SEGUIMIENTO 2026'!$P$14,INT((ROW()-13)/2),0)),IF(ISBLANK(OFFSET('9. METAS'!$T$20,INT((ROW()-14)/2),0)),"",OFFSET('9. METAS'!$T$20,INT((ROW()-14)/2),0)))</f>
        <v>1512</v>
      </c>
      <c r="M112" s="257">
        <f ca="1">IF(MOD(ROW()-13,2)=0,IF(ISBLANK(OFFSET('11. SEGUIMIENTO 2026'!$Q$14,INT((ROW()-13)/2),0)),"",OFFSET('11. SEGUIMIENTO 2026'!$Q$14,INT((ROW()-13)/2),0)),IF(ISBLANK(OFFSET('9. METAS'!$U$20,INT((ROW()-14)/2),0)),"",OFFSET('9. METAS'!$U$20,INT((ROW()-14)/2),0)))</f>
        <v>1764</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017">
        <f ca="1">IF(ISBLANK(OFFSET('9. METAS'!$L$20,INT((ROW()-13)/2),0)),"",OFFSET('9. METAS'!$L$20,INT((ROW()-13)/2),0))</f>
        <v>64351</v>
      </c>
      <c r="I113" s="1014"/>
      <c r="J113" s="255">
        <f ca="1">IF(MOD(ROW()-13,2)=0,IF(ISBLANK(OFFSET('11. SEGUIMIENTO 2026'!$N$14,INT((ROW()-13)/2),0)),"",OFFSET('11. SEGUIMIENTO 2026'!$N$14,INT((ROW()-13)/2),0)),IF(ISBLANK(OFFSET('9. METAS'!$R$20,INT((ROW()-14)/2),0)),"",OFFSET('9. METAS'!$R$20,INT((ROW()-14)/2),0)))</f>
        <v>14329</v>
      </c>
      <c r="K113" s="256" t="str">
        <f ca="1">IF(MOD(ROW()-13,2)=0,IF(ISBLANK(OFFSET('11. SEGUIMIENTO 2026'!$O$14,INT((ROW()-13)/2),0)),"",OFFSET('11. SEGUIMIENTO 2026'!$O$14,INT((ROW()-13)/2),0)),IF(ISBLANK(OFFSET('9. METAS'!$S$20,INT((ROW()-14)/2),0)),"",OFFSET('9. METAS'!$S$20,INT((ROW()-14)/2),0)))</f>
        <v/>
      </c>
      <c r="L113" s="256" t="str">
        <f ca="1">IF(MOD(ROW()-13,2)=0,IF(ISBLANK(OFFSET('11. SEGUIMIENTO 2026'!$P$14,INT((ROW()-13)/2),0)),"",OFFSET('11. SEGUIMIENTO 2026'!$P$14,INT((ROW()-13)/2),0)),IF(ISBLANK(OFFSET('9. METAS'!$T$20,INT((ROW()-14)/2),0)),"",OFFSET('9. METAS'!$T$20,INT((ROW()-14)/2),0)))</f>
        <v/>
      </c>
      <c r="M113" s="257" t="str">
        <f ca="1">IF(MOD(ROW()-13,2)=0,IF(ISBLANK(OFFSET('11. SEGUIMIENTO 2026'!$Q$14,INT((ROW()-13)/2),0)),"",OFFSET('11. SEGUIMIENTO 2026'!$Q$14,INT((ROW()-13)/2),0)),IF(ISBLANK(OFFSET('9. METAS'!$U$20,INT((ROW()-14)/2),0)),"",OFFSET('9. METAS'!$U$20,INT((ROW()-14)/2),0)))</f>
        <v/>
      </c>
      <c r="N113" s="1012">
        <f t="shared" ref="N113" ca="1" si="96">IFERROR(J113/J114,"ND")</f>
        <v>1.2025008392077878</v>
      </c>
      <c r="O113" s="1008" t="str">
        <f t="shared" ref="O113" ca="1" si="97">IFERROR(((J113+K113+L113)/H113),"ND")</f>
        <v>ND</v>
      </c>
      <c r="P113" s="996"/>
    </row>
    <row r="114" spans="3:16">
      <c r="C114" s="1030"/>
      <c r="D114" s="1026"/>
      <c r="E114" s="1026"/>
      <c r="F114" s="1024"/>
      <c r="G114" s="1021"/>
      <c r="H114" s="1017"/>
      <c r="I114" s="1015"/>
      <c r="J114" s="255">
        <f ca="1">IF(MOD(ROW()-13,2)=0,IF(ISBLANK(OFFSET('11. SEGUIMIENTO 2026'!$N$14,INT((ROW()-13)/2),0)),"",OFFSET('11. SEGUIMIENTO 2026'!$N$14,INT((ROW()-13)/2),0)),IF(ISBLANK(OFFSET('9. METAS'!$R$20,INT((ROW()-14)/2),0)),"",OFFSET('9. METAS'!$R$20,INT((ROW()-14)/2),0)))</f>
        <v>11916</v>
      </c>
      <c r="K114" s="256">
        <f ca="1">IF(MOD(ROW()-13,2)=0,IF(ISBLANK(OFFSET('11. SEGUIMIENTO 2026'!$O$14,INT((ROW()-13)/2),0)),"",OFFSET('11. SEGUIMIENTO 2026'!$O$14,INT((ROW()-13)/2),0)),IF(ISBLANK(OFFSET('9. METAS'!$S$20,INT((ROW()-14)/2),0)),"",OFFSET('9. METAS'!$S$20,INT((ROW()-14)/2),0)))</f>
        <v>14480</v>
      </c>
      <c r="L114" s="256">
        <f ca="1">IF(MOD(ROW()-13,2)=0,IF(ISBLANK(OFFSET('11. SEGUIMIENTO 2026'!$P$14,INT((ROW()-13)/2),0)),"",OFFSET('11. SEGUIMIENTO 2026'!$P$14,INT((ROW()-13)/2),0)),IF(ISBLANK(OFFSET('9. METAS'!$T$20,INT((ROW()-14)/2),0)),"",OFFSET('9. METAS'!$T$20,INT((ROW()-14)/2),0)))</f>
        <v>17551</v>
      </c>
      <c r="M114" s="257">
        <f ca="1">IF(MOD(ROW()-13,2)=0,IF(ISBLANK(OFFSET('11. SEGUIMIENTO 2026'!$Q$14,INT((ROW()-13)/2),0)),"",OFFSET('11. SEGUIMIENTO 2026'!$Q$14,INT((ROW()-13)/2),0)),IF(ISBLANK(OFFSET('9. METAS'!$U$20,INT((ROW()-14)/2),0)),"",OFFSET('9. METAS'!$U$20,INT((ROW()-14)/2),0)))</f>
        <v>20404</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017">
        <f ca="1">IF(ISBLANK(OFFSET('9. METAS'!$L$20,INT((ROW()-13)/2),0)),"",OFFSET('9. METAS'!$L$20,INT((ROW()-13)/2),0))</f>
        <v>1728</v>
      </c>
      <c r="I115" s="1014"/>
      <c r="J115" s="255">
        <f ca="1">IF(MOD(ROW()-13,2)=0,IF(ISBLANK(OFFSET('11. SEGUIMIENTO 2026'!$N$14,INT((ROW()-13)/2),0)),"",OFFSET('11. SEGUIMIENTO 2026'!$N$14,INT((ROW()-13)/2),0)),IF(ISBLANK(OFFSET('9. METAS'!$R$20,INT((ROW()-14)/2),0)),"",OFFSET('9. METAS'!$R$20,INT((ROW()-14)/2),0)))</f>
        <v>300</v>
      </c>
      <c r="K115" s="256" t="str">
        <f ca="1">IF(MOD(ROW()-13,2)=0,IF(ISBLANK(OFFSET('11. SEGUIMIENTO 2026'!$O$14,INT((ROW()-13)/2),0)),"",OFFSET('11. SEGUIMIENTO 2026'!$O$14,INT((ROW()-13)/2),0)),IF(ISBLANK(OFFSET('9. METAS'!$S$20,INT((ROW()-14)/2),0)),"",OFFSET('9. METAS'!$S$20,INT((ROW()-14)/2),0)))</f>
        <v/>
      </c>
      <c r="L115" s="256" t="str">
        <f ca="1">IF(MOD(ROW()-13,2)=0,IF(ISBLANK(OFFSET('11. SEGUIMIENTO 2026'!$P$14,INT((ROW()-13)/2),0)),"",OFFSET('11. SEGUIMIENTO 2026'!$P$14,INT((ROW()-13)/2),0)),IF(ISBLANK(OFFSET('9. METAS'!$T$20,INT((ROW()-14)/2),0)),"",OFFSET('9. METAS'!$T$20,INT((ROW()-14)/2),0)))</f>
        <v/>
      </c>
      <c r="M115" s="257" t="str">
        <f ca="1">IF(MOD(ROW()-13,2)=0,IF(ISBLANK(OFFSET('11. SEGUIMIENTO 2026'!$Q$14,INT((ROW()-13)/2),0)),"",OFFSET('11. SEGUIMIENTO 2026'!$Q$14,INT((ROW()-13)/2),0)),IF(ISBLANK(OFFSET('9. METAS'!$U$20,INT((ROW()-14)/2),0)),"",OFFSET('9. METAS'!$U$20,INT((ROW()-14)/2),0)))</f>
        <v/>
      </c>
      <c r="N115" s="1012">
        <f t="shared" ref="N115" ca="1" si="98">IFERROR(J115/J116,"ND")</f>
        <v>0.69444444444444442</v>
      </c>
      <c r="O115" s="1008" t="str">
        <f t="shared" ref="O115" ca="1" si="99">IFERROR(((J115+K115+L115)/H115),"ND")</f>
        <v>ND</v>
      </c>
      <c r="P115" s="996"/>
    </row>
    <row r="116" spans="3:16">
      <c r="C116" s="1030"/>
      <c r="D116" s="1026"/>
      <c r="E116" s="1026"/>
      <c r="F116" s="1024"/>
      <c r="G116" s="1021"/>
      <c r="H116" s="1017"/>
      <c r="I116" s="1015"/>
      <c r="J116" s="255">
        <f ca="1">IF(MOD(ROW()-13,2)=0,IF(ISBLANK(OFFSET('11. SEGUIMIENTO 2026'!$N$14,INT((ROW()-13)/2),0)),"",OFFSET('11. SEGUIMIENTO 2026'!$N$14,INT((ROW()-13)/2),0)),IF(ISBLANK(OFFSET('9. METAS'!$R$20,INT((ROW()-14)/2),0)),"",OFFSET('9. METAS'!$R$20,INT((ROW()-14)/2),0)))</f>
        <v>432</v>
      </c>
      <c r="K116" s="256">
        <f ca="1">IF(MOD(ROW()-13,2)=0,IF(ISBLANK(OFFSET('11. SEGUIMIENTO 2026'!$O$14,INT((ROW()-13)/2),0)),"",OFFSET('11. SEGUIMIENTO 2026'!$O$14,INT((ROW()-13)/2),0)),IF(ISBLANK(OFFSET('9. METAS'!$S$20,INT((ROW()-14)/2),0)),"",OFFSET('9. METAS'!$S$20,INT((ROW()-14)/2),0)))</f>
        <v>432</v>
      </c>
      <c r="L116" s="256">
        <f ca="1">IF(MOD(ROW()-13,2)=0,IF(ISBLANK(OFFSET('11. SEGUIMIENTO 2026'!$P$14,INT((ROW()-13)/2),0)),"",OFFSET('11. SEGUIMIENTO 2026'!$P$14,INT((ROW()-13)/2),0)),IF(ISBLANK(OFFSET('9. METAS'!$T$20,INT((ROW()-14)/2),0)),"",OFFSET('9. METAS'!$T$20,INT((ROW()-14)/2),0)))</f>
        <v>432</v>
      </c>
      <c r="M116" s="257">
        <f ca="1">IF(MOD(ROW()-13,2)=0,IF(ISBLANK(OFFSET('11. SEGUIMIENTO 2026'!$Q$14,INT((ROW()-13)/2),0)),"",OFFSET('11. SEGUIMIENTO 2026'!$Q$14,INT((ROW()-13)/2),0)),IF(ISBLANK(OFFSET('9. METAS'!$U$20,INT((ROW()-14)/2),0)),"",OFFSET('9. METAS'!$U$20,INT((ROW()-14)/2),0)))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017">
        <f ca="1">IF(ISBLANK(OFFSET('9. METAS'!$L$20,INT((ROW()-13)/2),0)),"",OFFSET('9. METAS'!$L$20,INT((ROW()-13)/2),0))</f>
        <v>9212</v>
      </c>
      <c r="I117" s="1014"/>
      <c r="J117" s="255">
        <f ca="1">IF(MOD(ROW()-13,2)=0,IF(ISBLANK(OFFSET('11. SEGUIMIENTO 2026'!$N$14,INT((ROW()-13)/2),0)),"",OFFSET('11. SEGUIMIENTO 2026'!$N$14,INT((ROW()-13)/2),0)),IF(ISBLANK(OFFSET('9. METAS'!$R$20,INT((ROW()-14)/2),0)),"",OFFSET('9. METAS'!$R$20,INT((ROW()-14)/2),0)))</f>
        <v>1640</v>
      </c>
      <c r="K117" s="256" t="str">
        <f ca="1">IF(MOD(ROW()-13,2)=0,IF(ISBLANK(OFFSET('11. SEGUIMIENTO 2026'!$O$14,INT((ROW()-13)/2),0)),"",OFFSET('11. SEGUIMIENTO 2026'!$O$14,INT((ROW()-13)/2),0)),IF(ISBLANK(OFFSET('9. METAS'!$S$20,INT((ROW()-14)/2),0)),"",OFFSET('9. METAS'!$S$20,INT((ROW()-14)/2),0)))</f>
        <v/>
      </c>
      <c r="L117" s="256" t="str">
        <f ca="1">IF(MOD(ROW()-13,2)=0,IF(ISBLANK(OFFSET('11. SEGUIMIENTO 2026'!$P$14,INT((ROW()-13)/2),0)),"",OFFSET('11. SEGUIMIENTO 2026'!$P$14,INT((ROW()-13)/2),0)),IF(ISBLANK(OFFSET('9. METAS'!$T$20,INT((ROW()-14)/2),0)),"",OFFSET('9. METAS'!$T$20,INT((ROW()-14)/2),0)))</f>
        <v/>
      </c>
      <c r="M117" s="257" t="str">
        <f ca="1">IF(MOD(ROW()-13,2)=0,IF(ISBLANK(OFFSET('11. SEGUIMIENTO 2026'!$Q$14,INT((ROW()-13)/2),0)),"",OFFSET('11. SEGUIMIENTO 2026'!$Q$14,INT((ROW()-13)/2),0)),IF(ISBLANK(OFFSET('9. METAS'!$U$20,INT((ROW()-14)/2),0)),"",OFFSET('9. METAS'!$U$20,INT((ROW()-14)/2),0)))</f>
        <v/>
      </c>
      <c r="N117" s="1012">
        <f t="shared" ref="N117" ca="1" si="100">IFERROR(J117/J118,"ND")</f>
        <v>0.77067669172932329</v>
      </c>
      <c r="O117" s="1008" t="str">
        <f t="shared" ref="O117" ca="1" si="101">IFERROR(((J117+K117+L117)/H117),"ND")</f>
        <v>ND</v>
      </c>
      <c r="P117" s="996"/>
    </row>
    <row r="118" spans="3:16">
      <c r="C118" s="1030"/>
      <c r="D118" s="1026"/>
      <c r="E118" s="1026"/>
      <c r="F118" s="1024"/>
      <c r="G118" s="1021"/>
      <c r="H118" s="1017"/>
      <c r="I118" s="1015"/>
      <c r="J118" s="255">
        <f ca="1">IF(MOD(ROW()-13,2)=0,IF(ISBLANK(OFFSET('11. SEGUIMIENTO 2026'!$N$14,INT((ROW()-13)/2),0)),"",OFFSET('11. SEGUIMIENTO 2026'!$N$14,INT((ROW()-13)/2),0)),IF(ISBLANK(OFFSET('9. METAS'!$R$20,INT((ROW()-14)/2),0)),"",OFFSET('9. METAS'!$R$20,INT((ROW()-14)/2),0)))</f>
        <v>2128</v>
      </c>
      <c r="K118" s="256">
        <f ca="1">IF(MOD(ROW()-13,2)=0,IF(ISBLANK(OFFSET('11. SEGUIMIENTO 2026'!$O$14,INT((ROW()-13)/2),0)),"",OFFSET('11. SEGUIMIENTO 2026'!$O$14,INT((ROW()-13)/2),0)),IF(ISBLANK(OFFSET('9. METAS'!$S$20,INT((ROW()-14)/2),0)),"",OFFSET('9. METAS'!$S$20,INT((ROW()-14)/2),0)))</f>
        <v>2072</v>
      </c>
      <c r="L118" s="256">
        <f ca="1">IF(MOD(ROW()-13,2)=0,IF(ISBLANK(OFFSET('11. SEGUIMIENTO 2026'!$P$14,INT((ROW()-13)/2),0)),"",OFFSET('11. SEGUIMIENTO 2026'!$P$14,INT((ROW()-13)/2),0)),IF(ISBLANK(OFFSET('9. METAS'!$T$20,INT((ROW()-14)/2),0)),"",OFFSET('9. METAS'!$T$20,INT((ROW()-14)/2),0)))</f>
        <v>2408</v>
      </c>
      <c r="M118" s="257">
        <f ca="1">IF(MOD(ROW()-13,2)=0,IF(ISBLANK(OFFSET('11. SEGUIMIENTO 2026'!$Q$14,INT((ROW()-13)/2),0)),"",OFFSET('11. SEGUIMIENTO 2026'!$Q$14,INT((ROW()-13)/2),0)),IF(ISBLANK(OFFSET('9. METAS'!$U$20,INT((ROW()-14)/2),0)),"",OFFSET('9. METAS'!$U$20,INT((ROW()-14)/2),0)))</f>
        <v>2604</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017">
        <f ca="1">IF(ISBLANK(OFFSET('9. METAS'!$L$20,INT((ROW()-13)/2),0)),"",OFFSET('9. METAS'!$L$20,INT((ROW()-13)/2),0))</f>
        <v>329</v>
      </c>
      <c r="I119" s="1014"/>
      <c r="J119" s="255">
        <f ca="1">IF(MOD(ROW()-13,2)=0,IF(ISBLANK(OFFSET('11. SEGUIMIENTO 2026'!$N$14,INT((ROW()-13)/2),0)),"",OFFSET('11. SEGUIMIENTO 2026'!$N$14,INT((ROW()-13)/2),0)),IF(ISBLANK(OFFSET('9. METAS'!$R$20,INT((ROW()-14)/2),0)),"",OFFSET('9. METAS'!$R$20,INT((ROW()-14)/2),0)))</f>
        <v>44</v>
      </c>
      <c r="K119" s="256" t="str">
        <f ca="1">IF(MOD(ROW()-13,2)=0,IF(ISBLANK(OFFSET('11. SEGUIMIENTO 2026'!$O$14,INT((ROW()-13)/2),0)),"",OFFSET('11. SEGUIMIENTO 2026'!$O$14,INT((ROW()-13)/2),0)),IF(ISBLANK(OFFSET('9. METAS'!$S$20,INT((ROW()-14)/2),0)),"",OFFSET('9. METAS'!$S$20,INT((ROW()-14)/2),0)))</f>
        <v/>
      </c>
      <c r="L119" s="256" t="str">
        <f ca="1">IF(MOD(ROW()-13,2)=0,IF(ISBLANK(OFFSET('11. SEGUIMIENTO 2026'!$P$14,INT((ROW()-13)/2),0)),"",OFFSET('11. SEGUIMIENTO 2026'!$P$14,INT((ROW()-13)/2),0)),IF(ISBLANK(OFFSET('9. METAS'!$T$20,INT((ROW()-14)/2),0)),"",OFFSET('9. METAS'!$T$20,INT((ROW()-14)/2),0)))</f>
        <v/>
      </c>
      <c r="M119" s="257" t="str">
        <f ca="1">IF(MOD(ROW()-13,2)=0,IF(ISBLANK(OFFSET('11. SEGUIMIENTO 2026'!$Q$14,INT((ROW()-13)/2),0)),"",OFFSET('11. SEGUIMIENTO 2026'!$Q$14,INT((ROW()-13)/2),0)),IF(ISBLANK(OFFSET('9. METAS'!$U$20,INT((ROW()-14)/2),0)),"",OFFSET('9. METAS'!$U$20,INT((ROW()-14)/2),0)))</f>
        <v/>
      </c>
      <c r="N119" s="1012">
        <f t="shared" ref="N119" ca="1" si="102">IFERROR(J119/J120,"ND")</f>
        <v>0.57894736842105265</v>
      </c>
      <c r="O119" s="1008" t="str">
        <f t="shared" ref="O119" ca="1" si="103">IFERROR(((J119+K119+L119)/H119),"ND")</f>
        <v>ND</v>
      </c>
      <c r="P119" s="996"/>
    </row>
    <row r="120" spans="3:16">
      <c r="C120" s="1030"/>
      <c r="D120" s="1026"/>
      <c r="E120" s="1026"/>
      <c r="F120" s="1024"/>
      <c r="G120" s="1021"/>
      <c r="H120" s="1017"/>
      <c r="I120" s="1015"/>
      <c r="J120" s="255">
        <f ca="1">IF(MOD(ROW()-13,2)=0,IF(ISBLANK(OFFSET('11. SEGUIMIENTO 2026'!$N$14,INT((ROW()-13)/2),0)),"",OFFSET('11. SEGUIMIENTO 2026'!$N$14,INT((ROW()-13)/2),0)),IF(ISBLANK(OFFSET('9. METAS'!$R$20,INT((ROW()-14)/2),0)),"",OFFSET('9. METAS'!$R$20,INT((ROW()-14)/2),0)))</f>
        <v>76</v>
      </c>
      <c r="K120" s="256">
        <f ca="1">IF(MOD(ROW()-13,2)=0,IF(ISBLANK(OFFSET('11. SEGUIMIENTO 2026'!$O$14,INT((ROW()-13)/2),0)),"",OFFSET('11. SEGUIMIENTO 2026'!$O$14,INT((ROW()-13)/2),0)),IF(ISBLANK(OFFSET('9. METAS'!$S$20,INT((ROW()-14)/2),0)),"",OFFSET('9. METAS'!$S$20,INT((ROW()-14)/2),0)))</f>
        <v>74</v>
      </c>
      <c r="L120" s="256">
        <f ca="1">IF(MOD(ROW()-13,2)=0,IF(ISBLANK(OFFSET('11. SEGUIMIENTO 2026'!$P$14,INT((ROW()-13)/2),0)),"",OFFSET('11. SEGUIMIENTO 2026'!$P$14,INT((ROW()-13)/2),0)),IF(ISBLANK(OFFSET('9. METAS'!$T$20,INT((ROW()-14)/2),0)),"",OFFSET('9. METAS'!$T$20,INT((ROW()-14)/2),0)))</f>
        <v>86</v>
      </c>
      <c r="M120" s="257">
        <f ca="1">IF(MOD(ROW()-13,2)=0,IF(ISBLANK(OFFSET('11. SEGUIMIENTO 2026'!$Q$14,INT((ROW()-13)/2),0)),"",OFFSET('11. SEGUIMIENTO 2026'!$Q$14,INT((ROW()-13)/2),0)),IF(ISBLANK(OFFSET('9. METAS'!$U$20,INT((ROW()-14)/2),0)),"",OFFSET('9. METAS'!$U$20,INT((ROW()-14)/2),0)))</f>
        <v>93</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017">
        <f ca="1">IF(ISBLANK(OFFSET('9. METAS'!$L$20,INT((ROW()-13)/2),0)),"",OFFSET('9. METAS'!$L$20,INT((ROW()-13)/2),0))</f>
        <v>21492</v>
      </c>
      <c r="I121" s="1014"/>
      <c r="J121" s="255">
        <f ca="1">IF(MOD(ROW()-13,2)=0,IF(ISBLANK(OFFSET('11. SEGUIMIENTO 2026'!$N$14,INT((ROW()-13)/2),0)),"",OFFSET('11. SEGUIMIENTO 2026'!$N$14,INT((ROW()-13)/2),0)),IF(ISBLANK(OFFSET('9. METAS'!$R$20,INT((ROW()-14)/2),0)),"",OFFSET('9. METAS'!$R$20,INT((ROW()-14)/2),0)))</f>
        <v>1364</v>
      </c>
      <c r="K121" s="256" t="str">
        <f ca="1">IF(MOD(ROW()-13,2)=0,IF(ISBLANK(OFFSET('11. SEGUIMIENTO 2026'!$O$14,INT((ROW()-13)/2),0)),"",OFFSET('11. SEGUIMIENTO 2026'!$O$14,INT((ROW()-13)/2),0)),IF(ISBLANK(OFFSET('9. METAS'!$S$20,INT((ROW()-14)/2),0)),"",OFFSET('9. METAS'!$S$20,INT((ROW()-14)/2),0)))</f>
        <v/>
      </c>
      <c r="L121" s="256" t="str">
        <f ca="1">IF(MOD(ROW()-13,2)=0,IF(ISBLANK(OFFSET('11. SEGUIMIENTO 2026'!$P$14,INT((ROW()-13)/2),0)),"",OFFSET('11. SEGUIMIENTO 2026'!$P$14,INT((ROW()-13)/2),0)),IF(ISBLANK(OFFSET('9. METAS'!$T$20,INT((ROW()-14)/2),0)),"",OFFSET('9. METAS'!$T$20,INT((ROW()-14)/2),0)))</f>
        <v/>
      </c>
      <c r="M121" s="257" t="str">
        <f ca="1">IF(MOD(ROW()-13,2)=0,IF(ISBLANK(OFFSET('11. SEGUIMIENTO 2026'!$Q$14,INT((ROW()-13)/2),0)),"",OFFSET('11. SEGUIMIENTO 2026'!$Q$14,INT((ROW()-13)/2),0)),IF(ISBLANK(OFFSET('9. METAS'!$U$20,INT((ROW()-14)/2),0)),"",OFFSET('9. METAS'!$U$20,INT((ROW()-14)/2),0)))</f>
        <v/>
      </c>
      <c r="N121" s="1012">
        <f t="shared" ref="N121" ca="1" si="104">IFERROR(J121/J122,"ND")</f>
        <v>0.28703703703703703</v>
      </c>
      <c r="O121" s="1008" t="str">
        <f t="shared" ref="O121" ca="1" si="105">IFERROR(((J121+K121+L121)/H121),"ND")</f>
        <v>ND</v>
      </c>
      <c r="P121" s="996"/>
    </row>
    <row r="122" spans="3:16">
      <c r="C122" s="1030"/>
      <c r="D122" s="1026"/>
      <c r="E122" s="1026"/>
      <c r="F122" s="1024"/>
      <c r="G122" s="1021"/>
      <c r="H122" s="1017"/>
      <c r="I122" s="1015"/>
      <c r="J122" s="255">
        <f ca="1">IF(MOD(ROW()-13,2)=0,IF(ISBLANK(OFFSET('11. SEGUIMIENTO 2026'!$N$14,INT((ROW()-13)/2),0)),"",OFFSET('11. SEGUIMIENTO 2026'!$N$14,INT((ROW()-13)/2),0)),IF(ISBLANK(OFFSET('9. METAS'!$R$20,INT((ROW()-14)/2),0)),"",OFFSET('9. METAS'!$R$20,INT((ROW()-14)/2),0)))</f>
        <v>4752</v>
      </c>
      <c r="K122" s="256">
        <f ca="1">IF(MOD(ROW()-13,2)=0,IF(ISBLANK(OFFSET('11. SEGUIMIENTO 2026'!$O$14,INT((ROW()-13)/2),0)),"",OFFSET('11. SEGUIMIENTO 2026'!$O$14,INT((ROW()-13)/2),0)),IF(ISBLANK(OFFSET('9. METAS'!$S$20,INT((ROW()-14)/2),0)),"",OFFSET('9. METAS'!$S$20,INT((ROW()-14)/2),0)))</f>
        <v>5400</v>
      </c>
      <c r="L122" s="256">
        <f ca="1">IF(MOD(ROW()-13,2)=0,IF(ISBLANK(OFFSET('11. SEGUIMIENTO 2026'!$P$14,INT((ROW()-13)/2),0)),"",OFFSET('11. SEGUIMIENTO 2026'!$P$14,INT((ROW()-13)/2),0)),IF(ISBLANK(OFFSET('9. METAS'!$T$20,INT((ROW()-14)/2),0)),"",OFFSET('9. METAS'!$T$20,INT((ROW()-14)/2),0)))</f>
        <v>5940</v>
      </c>
      <c r="M122" s="257">
        <f ca="1">IF(MOD(ROW()-13,2)=0,IF(ISBLANK(OFFSET('11. SEGUIMIENTO 2026'!$Q$14,INT((ROW()-13)/2),0)),"",OFFSET('11. SEGUIMIENTO 2026'!$Q$14,INT((ROW()-13)/2),0)),IF(ISBLANK(OFFSET('9. METAS'!$U$20,INT((ROW()-14)/2),0)),"",OFFSET('9. METAS'!$U$20,INT((ROW()-14)/2),0)))</f>
        <v>5400</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017">
        <f ca="1">IF(ISBLANK(OFFSET('9. METAS'!$L$20,INT((ROW()-13)/2),0)),"",OFFSET('9. METAS'!$L$20,INT((ROW()-13)/2),0))</f>
        <v>1148</v>
      </c>
      <c r="I123" s="1014"/>
      <c r="J123" s="255">
        <f ca="1">IF(MOD(ROW()-13,2)=0,IF(ISBLANK(OFFSET('11. SEGUIMIENTO 2026'!$N$14,INT((ROW()-13)/2),0)),"",OFFSET('11. SEGUIMIENTO 2026'!$N$14,INT((ROW()-13)/2),0)),IF(ISBLANK(OFFSET('9. METAS'!$R$20,INT((ROW()-14)/2),0)),"",OFFSET('9. METAS'!$R$20,INT((ROW()-14)/2),0)))</f>
        <v>184</v>
      </c>
      <c r="K123" s="256" t="str">
        <f ca="1">IF(MOD(ROW()-13,2)=0,IF(ISBLANK(OFFSET('11. SEGUIMIENTO 2026'!$O$14,INT((ROW()-13)/2),0)),"",OFFSET('11. SEGUIMIENTO 2026'!$O$14,INT((ROW()-13)/2),0)),IF(ISBLANK(OFFSET('9. METAS'!$S$20,INT((ROW()-14)/2),0)),"",OFFSET('9. METAS'!$S$20,INT((ROW()-14)/2),0)))</f>
        <v/>
      </c>
      <c r="L123" s="256" t="str">
        <f ca="1">IF(MOD(ROW()-13,2)=0,IF(ISBLANK(OFFSET('11. SEGUIMIENTO 2026'!$P$14,INT((ROW()-13)/2),0)),"",OFFSET('11. SEGUIMIENTO 2026'!$P$14,INT((ROW()-13)/2),0)),IF(ISBLANK(OFFSET('9. METAS'!$T$20,INT((ROW()-14)/2),0)),"",OFFSET('9. METAS'!$T$20,INT((ROW()-14)/2),0)))</f>
        <v/>
      </c>
      <c r="M123" s="257" t="str">
        <f ca="1">IF(MOD(ROW()-13,2)=0,IF(ISBLANK(OFFSET('11. SEGUIMIENTO 2026'!$Q$14,INT((ROW()-13)/2),0)),"",OFFSET('11. SEGUIMIENTO 2026'!$Q$14,INT((ROW()-13)/2),0)),IF(ISBLANK(OFFSET('9. METAS'!$U$20,INT((ROW()-14)/2),0)),"",OFFSET('9. METAS'!$U$20,INT((ROW()-14)/2),0)))</f>
        <v/>
      </c>
      <c r="N123" s="1012">
        <f t="shared" ref="N123" ca="1" si="106">IFERROR(J123/J124,"ND")</f>
        <v>0.76348547717842319</v>
      </c>
      <c r="O123" s="1008" t="str">
        <f t="shared" ref="O123" ca="1" si="107">IFERROR(((J123+K123+L123)/H123),"ND")</f>
        <v>ND</v>
      </c>
      <c r="P123" s="996"/>
    </row>
    <row r="124" spans="3:16">
      <c r="C124" s="1030"/>
      <c r="D124" s="1026"/>
      <c r="E124" s="1026"/>
      <c r="F124" s="1024"/>
      <c r="G124" s="1021"/>
      <c r="H124" s="1017"/>
      <c r="I124" s="1015"/>
      <c r="J124" s="255">
        <f ca="1">IF(MOD(ROW()-13,2)=0,IF(ISBLANK(OFFSET('11. SEGUIMIENTO 2026'!$N$14,INT((ROW()-13)/2),0)),"",OFFSET('11. SEGUIMIENTO 2026'!$N$14,INT((ROW()-13)/2),0)),IF(ISBLANK(OFFSET('9. METAS'!$R$20,INT((ROW()-14)/2),0)),"",OFFSET('9. METAS'!$R$20,INT((ROW()-14)/2),0)))</f>
        <v>241</v>
      </c>
      <c r="K124" s="256">
        <f ca="1">IF(MOD(ROW()-13,2)=0,IF(ISBLANK(OFFSET('11. SEGUIMIENTO 2026'!$O$14,INT((ROW()-13)/2),0)),"",OFFSET('11. SEGUIMIENTO 2026'!$O$14,INT((ROW()-13)/2),0)),IF(ISBLANK(OFFSET('9. METAS'!$S$20,INT((ROW()-14)/2),0)),"",OFFSET('9. METAS'!$S$20,INT((ROW()-14)/2),0)))</f>
        <v>269</v>
      </c>
      <c r="L124" s="256">
        <f ca="1">IF(MOD(ROW()-13,2)=0,IF(ISBLANK(OFFSET('11. SEGUIMIENTO 2026'!$P$14,INT((ROW()-13)/2),0)),"",OFFSET('11. SEGUIMIENTO 2026'!$P$14,INT((ROW()-13)/2),0)),IF(ISBLANK(OFFSET('9. METAS'!$T$20,INT((ROW()-14)/2),0)),"",OFFSET('9. METAS'!$T$20,INT((ROW()-14)/2),0)))</f>
        <v>289</v>
      </c>
      <c r="M124" s="257">
        <f ca="1">IF(MOD(ROW()-13,2)=0,IF(ISBLANK(OFFSET('11. SEGUIMIENTO 2026'!$Q$14,INT((ROW()-13)/2),0)),"",OFFSET('11. SEGUIMIENTO 2026'!$Q$14,INT((ROW()-13)/2),0)),IF(ISBLANK(OFFSET('9. METAS'!$U$20,INT((ROW()-14)/2),0)),"",OFFSET('9. METAS'!$U$20,INT((ROW()-14)/2),0)))</f>
        <v>349</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017">
        <f ca="1">IF(ISBLANK(OFFSET('9. METAS'!$L$20,INT((ROW()-13)/2),0)),"",OFFSET('9. METAS'!$L$20,INT((ROW()-13)/2),0))</f>
        <v>4906</v>
      </c>
      <c r="I125" s="1014"/>
      <c r="J125" s="255">
        <f ca="1">IF(MOD(ROW()-13,2)=0,IF(ISBLANK(OFFSET('11. SEGUIMIENTO 2026'!$N$14,INT((ROW()-13)/2),0)),"",OFFSET('11. SEGUIMIENTO 2026'!$N$14,INT((ROW()-13)/2),0)),IF(ISBLANK(OFFSET('9. METAS'!$R$20,INT((ROW()-14)/2),0)),"",OFFSET('9. METAS'!$R$20,INT((ROW()-14)/2),0)))</f>
        <v>1664</v>
      </c>
      <c r="K125" s="256" t="str">
        <f ca="1">IF(MOD(ROW()-13,2)=0,IF(ISBLANK(OFFSET('11. SEGUIMIENTO 2026'!$O$14,INT((ROW()-13)/2),0)),"",OFFSET('11. SEGUIMIENTO 2026'!$O$14,INT((ROW()-13)/2),0)),IF(ISBLANK(OFFSET('9. METAS'!$S$20,INT((ROW()-14)/2),0)),"",OFFSET('9. METAS'!$S$20,INT((ROW()-14)/2),0)))</f>
        <v/>
      </c>
      <c r="L125" s="256" t="str">
        <f ca="1">IF(MOD(ROW()-13,2)=0,IF(ISBLANK(OFFSET('11. SEGUIMIENTO 2026'!$P$14,INT((ROW()-13)/2),0)),"",OFFSET('11. SEGUIMIENTO 2026'!$P$14,INT((ROW()-13)/2),0)),IF(ISBLANK(OFFSET('9. METAS'!$T$20,INT((ROW()-14)/2),0)),"",OFFSET('9. METAS'!$T$20,INT((ROW()-14)/2),0)))</f>
        <v/>
      </c>
      <c r="M125" s="257" t="str">
        <f ca="1">IF(MOD(ROW()-13,2)=0,IF(ISBLANK(OFFSET('11. SEGUIMIENTO 2026'!$Q$14,INT((ROW()-13)/2),0)),"",OFFSET('11. SEGUIMIENTO 2026'!$Q$14,INT((ROW()-13)/2),0)),IF(ISBLANK(OFFSET('9. METAS'!$U$20,INT((ROW()-14)/2),0)),"",OFFSET('9. METAS'!$U$20,INT((ROW()-14)/2),0)))</f>
        <v/>
      </c>
      <c r="N125" s="1012">
        <f t="shared" ref="N125" ca="1" si="108">IFERROR(J125/J126,"ND")</f>
        <v>2.1197452229299363</v>
      </c>
      <c r="O125" s="1008" t="str">
        <f t="shared" ref="O125" ca="1" si="109">IFERROR(((J125+K125+L125)/H125),"ND")</f>
        <v>ND</v>
      </c>
      <c r="P125" s="996"/>
    </row>
    <row r="126" spans="3:16">
      <c r="C126" s="1030"/>
      <c r="D126" s="1026"/>
      <c r="E126" s="1026"/>
      <c r="F126" s="1024"/>
      <c r="G126" s="1021"/>
      <c r="H126" s="1017"/>
      <c r="I126" s="1015"/>
      <c r="J126" s="255">
        <f ca="1">IF(MOD(ROW()-13,2)=0,IF(ISBLANK(OFFSET('11. SEGUIMIENTO 2026'!$N$14,INT((ROW()-13)/2),0)),"",OFFSET('11. SEGUIMIENTO 2026'!$N$14,INT((ROW()-13)/2),0)),IF(ISBLANK(OFFSET('9. METAS'!$R$20,INT((ROW()-14)/2),0)),"",OFFSET('9. METAS'!$R$20,INT((ROW()-14)/2),0)))</f>
        <v>785</v>
      </c>
      <c r="K126" s="256">
        <f ca="1">IF(MOD(ROW()-13,2)=0,IF(ISBLANK(OFFSET('11. SEGUIMIENTO 2026'!$O$14,INT((ROW()-13)/2),0)),"",OFFSET('11. SEGUIMIENTO 2026'!$O$14,INT((ROW()-13)/2),0)),IF(ISBLANK(OFFSET('9. METAS'!$S$20,INT((ROW()-14)/2),0)),"",OFFSET('9. METAS'!$S$20,INT((ROW()-14)/2),0)))</f>
        <v>1385</v>
      </c>
      <c r="L126" s="256">
        <f ca="1">IF(MOD(ROW()-13,2)=0,IF(ISBLANK(OFFSET('11. SEGUIMIENTO 2026'!$P$14,INT((ROW()-13)/2),0)),"",OFFSET('11. SEGUIMIENTO 2026'!$P$14,INT((ROW()-13)/2),0)),IF(ISBLANK(OFFSET('9. METAS'!$T$20,INT((ROW()-14)/2),0)),"",OFFSET('9. METAS'!$T$20,INT((ROW()-14)/2),0)))</f>
        <v>1438</v>
      </c>
      <c r="M126" s="257">
        <f ca="1">IF(MOD(ROW()-13,2)=0,IF(ISBLANK(OFFSET('11. SEGUIMIENTO 2026'!$Q$14,INT((ROW()-13)/2),0)),"",OFFSET('11. SEGUIMIENTO 2026'!$Q$14,INT((ROW()-13)/2),0)),IF(ISBLANK(OFFSET('9. METAS'!$U$20,INT((ROW()-14)/2),0)),"",OFFSET('9. METAS'!$U$20,INT((ROW()-14)/2),0)))</f>
        <v>1298</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017">
        <f ca="1">IF(ISBLANK(OFFSET('9. METAS'!$L$20,INT((ROW()-13)/2),0)),"",OFFSET('9. METAS'!$L$20,INT((ROW()-13)/2),0))</f>
        <v>251474</v>
      </c>
      <c r="I127" s="1014"/>
      <c r="J127" s="255">
        <f ca="1">IF(MOD(ROW()-13,2)=0,IF(ISBLANK(OFFSET('11. SEGUIMIENTO 2026'!$N$14,INT((ROW()-13)/2),0)),"",OFFSET('11. SEGUIMIENTO 2026'!$N$14,INT((ROW()-13)/2),0)),IF(ISBLANK(OFFSET('9. METAS'!$R$20,INT((ROW()-14)/2),0)),"",OFFSET('9. METAS'!$R$20,INT((ROW()-14)/2),0)))</f>
        <v>55524</v>
      </c>
      <c r="K127" s="256" t="str">
        <f ca="1">IF(MOD(ROW()-13,2)=0,IF(ISBLANK(OFFSET('11. SEGUIMIENTO 2026'!$O$14,INT((ROW()-13)/2),0)),"",OFFSET('11. SEGUIMIENTO 2026'!$O$14,INT((ROW()-13)/2),0)),IF(ISBLANK(OFFSET('9. METAS'!$S$20,INT((ROW()-14)/2),0)),"",OFFSET('9. METAS'!$S$20,INT((ROW()-14)/2),0)))</f>
        <v/>
      </c>
      <c r="L127" s="256" t="str">
        <f ca="1">IF(MOD(ROW()-13,2)=0,IF(ISBLANK(OFFSET('11. SEGUIMIENTO 2026'!$P$14,INT((ROW()-13)/2),0)),"",OFFSET('11. SEGUIMIENTO 2026'!$P$14,INT((ROW()-13)/2),0)),IF(ISBLANK(OFFSET('9. METAS'!$T$20,INT((ROW()-14)/2),0)),"",OFFSET('9. METAS'!$T$20,INT((ROW()-14)/2),0)))</f>
        <v/>
      </c>
      <c r="M127" s="257" t="str">
        <f ca="1">IF(MOD(ROW()-13,2)=0,IF(ISBLANK(OFFSET('11. SEGUIMIENTO 2026'!$Q$14,INT((ROW()-13)/2),0)),"",OFFSET('11. SEGUIMIENTO 2026'!$Q$14,INT((ROW()-13)/2),0)),IF(ISBLANK(OFFSET('9. METAS'!$U$20,INT((ROW()-14)/2),0)),"",OFFSET('9. METAS'!$U$20,INT((ROW()-14)/2),0)))</f>
        <v/>
      </c>
      <c r="N127" s="1012">
        <f t="shared" ref="N127" ca="1" si="110">IFERROR(J127/J128,"ND")</f>
        <v>0.98431101419986178</v>
      </c>
      <c r="O127" s="1008" t="str">
        <f t="shared" ref="O127" ca="1" si="111">IFERROR(((J127+K127+L127)/H127),"ND")</f>
        <v>ND</v>
      </c>
      <c r="P127" s="996"/>
    </row>
    <row r="128" spans="3:16">
      <c r="C128" s="1030"/>
      <c r="D128" s="1026"/>
      <c r="E128" s="1026"/>
      <c r="F128" s="1024"/>
      <c r="G128" s="1021"/>
      <c r="H128" s="1017"/>
      <c r="I128" s="1015"/>
      <c r="J128" s="255">
        <f ca="1">IF(MOD(ROW()-13,2)=0,IF(ISBLANK(OFFSET('11. SEGUIMIENTO 2026'!$N$14,INT((ROW()-13)/2),0)),"",OFFSET('11. SEGUIMIENTO 2026'!$N$14,INT((ROW()-13)/2),0)),IF(ISBLANK(OFFSET('9. METAS'!$R$20,INT((ROW()-14)/2),0)),"",OFFSET('9. METAS'!$R$20,INT((ROW()-14)/2),0)))</f>
        <v>56409</v>
      </c>
      <c r="K128" s="256">
        <f ca="1">IF(MOD(ROW()-13,2)=0,IF(ISBLANK(OFFSET('11. SEGUIMIENTO 2026'!$O$14,INT((ROW()-13)/2),0)),"",OFFSET('11. SEGUIMIENTO 2026'!$O$14,INT((ROW()-13)/2),0)),IF(ISBLANK(OFFSET('9. METAS'!$S$20,INT((ROW()-14)/2),0)),"",OFFSET('9. METAS'!$S$20,INT((ROW()-14)/2),0)))</f>
        <v>60579</v>
      </c>
      <c r="L128" s="256">
        <f ca="1">IF(MOD(ROW()-13,2)=0,IF(ISBLANK(OFFSET('11. SEGUIMIENTO 2026'!$P$14,INT((ROW()-13)/2),0)),"",OFFSET('11. SEGUIMIENTO 2026'!$P$14,INT((ROW()-13)/2),0)),IF(ISBLANK(OFFSET('9. METAS'!$T$20,INT((ROW()-14)/2),0)),"",OFFSET('9. METAS'!$T$20,INT((ROW()-14)/2),0)))</f>
        <v>73387</v>
      </c>
      <c r="M128" s="257">
        <f ca="1">IF(MOD(ROW()-13,2)=0,IF(ISBLANK(OFFSET('11. SEGUIMIENTO 2026'!$Q$14,INT((ROW()-13)/2),0)),"",OFFSET('11. SEGUIMIENTO 2026'!$Q$14,INT((ROW()-13)/2),0)),IF(ISBLANK(OFFSET('9. METAS'!$U$20,INT((ROW()-14)/2),0)),"",OFFSET('9. METAS'!$U$20,INT((ROW()-14)/2),0)))</f>
        <v>61099</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017">
        <f ca="1">IF(ISBLANK(OFFSET('9. METAS'!$L$20,INT((ROW()-13)/2),0)),"",OFFSET('9. METAS'!$L$20,INT((ROW()-13)/2),0))</f>
        <v>3575</v>
      </c>
      <c r="I129" s="1014"/>
      <c r="J129" s="255">
        <f ca="1">IF(MOD(ROW()-13,2)=0,IF(ISBLANK(OFFSET('11. SEGUIMIENTO 2026'!$N$14,INT((ROW()-13)/2),0)),"",OFFSET('11. SEGUIMIENTO 2026'!$N$14,INT((ROW()-13)/2),0)),IF(ISBLANK(OFFSET('9. METAS'!$R$20,INT((ROW()-14)/2),0)),"",OFFSET('9. METAS'!$R$20,INT((ROW()-14)/2),0)))</f>
        <v>1100</v>
      </c>
      <c r="K129" s="256" t="str">
        <f ca="1">IF(MOD(ROW()-13,2)=0,IF(ISBLANK(OFFSET('11. SEGUIMIENTO 2026'!$O$14,INT((ROW()-13)/2),0)),"",OFFSET('11. SEGUIMIENTO 2026'!$O$14,INT((ROW()-13)/2),0)),IF(ISBLANK(OFFSET('9. METAS'!$S$20,INT((ROW()-14)/2),0)),"",OFFSET('9. METAS'!$S$20,INT((ROW()-14)/2),0)))</f>
        <v/>
      </c>
      <c r="L129" s="256" t="str">
        <f ca="1">IF(MOD(ROW()-13,2)=0,IF(ISBLANK(OFFSET('11. SEGUIMIENTO 2026'!$P$14,INT((ROW()-13)/2),0)),"",OFFSET('11. SEGUIMIENTO 2026'!$P$14,INT((ROW()-13)/2),0)),IF(ISBLANK(OFFSET('9. METAS'!$T$20,INT((ROW()-14)/2),0)),"",OFFSET('9. METAS'!$T$20,INT((ROW()-14)/2),0)))</f>
        <v/>
      </c>
      <c r="M129" s="257" t="str">
        <f ca="1">IF(MOD(ROW()-13,2)=0,IF(ISBLANK(OFFSET('11. SEGUIMIENTO 2026'!$Q$14,INT((ROW()-13)/2),0)),"",OFFSET('11. SEGUIMIENTO 2026'!$Q$14,INT((ROW()-13)/2),0)),IF(ISBLANK(OFFSET('9. METAS'!$U$20,INT((ROW()-14)/2),0)),"",OFFSET('9. METAS'!$U$20,INT((ROW()-14)/2),0)))</f>
        <v/>
      </c>
      <c r="N129" s="1012">
        <f t="shared" ref="N129" ca="1" si="112">IFERROR(J129/J130,"ND")</f>
        <v>0.93220338983050843</v>
      </c>
      <c r="O129" s="1008" t="str">
        <f t="shared" ref="O129" ca="1" si="113">IFERROR(((J129+K129+L129)/H129),"ND")</f>
        <v>ND</v>
      </c>
      <c r="P129" s="996"/>
    </row>
    <row r="130" spans="3:16">
      <c r="C130" s="1030"/>
      <c r="D130" s="1026"/>
      <c r="E130" s="1026"/>
      <c r="F130" s="1024"/>
      <c r="G130" s="1021"/>
      <c r="H130" s="1017"/>
      <c r="I130" s="1015"/>
      <c r="J130" s="255">
        <f ca="1">IF(MOD(ROW()-13,2)=0,IF(ISBLANK(OFFSET('11. SEGUIMIENTO 2026'!$N$14,INT((ROW()-13)/2),0)),"",OFFSET('11. SEGUIMIENTO 2026'!$N$14,INT((ROW()-13)/2),0)),IF(ISBLANK(OFFSET('9. METAS'!$R$20,INT((ROW()-14)/2),0)),"",OFFSET('9. METAS'!$R$20,INT((ROW()-14)/2),0)))</f>
        <v>1180</v>
      </c>
      <c r="K130" s="256">
        <f ca="1">IF(MOD(ROW()-13,2)=0,IF(ISBLANK(OFFSET('11. SEGUIMIENTO 2026'!$O$14,INT((ROW()-13)/2),0)),"",OFFSET('11. SEGUIMIENTO 2026'!$O$14,INT((ROW()-13)/2),0)),IF(ISBLANK(OFFSET('9. METAS'!$S$20,INT((ROW()-14)/2),0)),"",OFFSET('9. METAS'!$S$20,INT((ROW()-14)/2),0)))</f>
        <v>800</v>
      </c>
      <c r="L130" s="256">
        <f ca="1">IF(MOD(ROW()-13,2)=0,IF(ISBLANK(OFFSET('11. SEGUIMIENTO 2026'!$P$14,INT((ROW()-13)/2),0)),"",OFFSET('11. SEGUIMIENTO 2026'!$P$14,INT((ROW()-13)/2),0)),IF(ISBLANK(OFFSET('9. METAS'!$T$20,INT((ROW()-14)/2),0)),"",OFFSET('9. METAS'!$T$20,INT((ROW()-14)/2),0)))</f>
        <v>600</v>
      </c>
      <c r="M130" s="257">
        <f ca="1">IF(MOD(ROW()-13,2)=0,IF(ISBLANK(OFFSET('11. SEGUIMIENTO 2026'!$Q$14,INT((ROW()-13)/2),0)),"",OFFSET('11. SEGUIMIENTO 2026'!$Q$14,INT((ROW()-13)/2),0)),IF(ISBLANK(OFFSET('9. METAS'!$U$20,INT((ROW()-14)/2),0)),"",OFFSET('9. METAS'!$U$20,INT((ROW()-14)/2),0)))</f>
        <v>995</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017">
        <f ca="1">IF(ISBLANK(OFFSET('9. METAS'!$L$20,INT((ROW()-13)/2),0)),"",OFFSET('9. METAS'!$L$20,INT((ROW()-13)/2),0))</f>
        <v>2124</v>
      </c>
      <c r="I131" s="1014"/>
      <c r="J131" s="255">
        <f ca="1">IF(MOD(ROW()-13,2)=0,IF(ISBLANK(OFFSET('11. SEGUIMIENTO 2026'!$N$14,INT((ROW()-13)/2),0)),"",OFFSET('11. SEGUIMIENTO 2026'!$N$14,INT((ROW()-13)/2),0)),IF(ISBLANK(OFFSET('9. METAS'!$R$20,INT((ROW()-14)/2),0)),"",OFFSET('9. METAS'!$R$20,INT((ROW()-14)/2),0)))</f>
        <v>585</v>
      </c>
      <c r="K131" s="256" t="str">
        <f ca="1">IF(MOD(ROW()-13,2)=0,IF(ISBLANK(OFFSET('11. SEGUIMIENTO 2026'!$O$14,INT((ROW()-13)/2),0)),"",OFFSET('11. SEGUIMIENTO 2026'!$O$14,INT((ROW()-13)/2),0)),IF(ISBLANK(OFFSET('9. METAS'!$S$20,INT((ROW()-14)/2),0)),"",OFFSET('9. METAS'!$S$20,INT((ROW()-14)/2),0)))</f>
        <v/>
      </c>
      <c r="L131" s="256" t="str">
        <f ca="1">IF(MOD(ROW()-13,2)=0,IF(ISBLANK(OFFSET('11. SEGUIMIENTO 2026'!$P$14,INT((ROW()-13)/2),0)),"",OFFSET('11. SEGUIMIENTO 2026'!$P$14,INT((ROW()-13)/2),0)),IF(ISBLANK(OFFSET('9. METAS'!$T$20,INT((ROW()-14)/2),0)),"",OFFSET('9. METAS'!$T$20,INT((ROW()-14)/2),0)))</f>
        <v/>
      </c>
      <c r="M131" s="257" t="str">
        <f ca="1">IF(MOD(ROW()-13,2)=0,IF(ISBLANK(OFFSET('11. SEGUIMIENTO 2026'!$Q$14,INT((ROW()-13)/2),0)),"",OFFSET('11. SEGUIMIENTO 2026'!$Q$14,INT((ROW()-13)/2),0)),IF(ISBLANK(OFFSET('9. METAS'!$U$20,INT((ROW()-14)/2),0)),"",OFFSET('9. METAS'!$U$20,INT((ROW()-14)/2),0)))</f>
        <v/>
      </c>
      <c r="N131" s="1012">
        <f t="shared" ref="N131" ca="1" si="114">IFERROR(J131/J132,"ND")</f>
        <v>1.17</v>
      </c>
      <c r="O131" s="1008" t="str">
        <f t="shared" ref="O131" ca="1" si="115">IFERROR(((J131+K131+L131)/H131),"ND")</f>
        <v>ND</v>
      </c>
      <c r="P131" s="996"/>
    </row>
    <row r="132" spans="3:16">
      <c r="C132" s="1030"/>
      <c r="D132" s="1026"/>
      <c r="E132" s="1026"/>
      <c r="F132" s="1024"/>
      <c r="G132" s="1021"/>
      <c r="H132" s="1017"/>
      <c r="I132" s="1015"/>
      <c r="J132" s="255">
        <f ca="1">IF(MOD(ROW()-13,2)=0,IF(ISBLANK(OFFSET('11. SEGUIMIENTO 2026'!$N$14,INT((ROW()-13)/2),0)),"",OFFSET('11. SEGUIMIENTO 2026'!$N$14,INT((ROW()-13)/2),0)),IF(ISBLANK(OFFSET('9. METAS'!$R$20,INT((ROW()-14)/2),0)),"",OFFSET('9. METAS'!$R$20,INT((ROW()-14)/2),0)))</f>
        <v>500</v>
      </c>
      <c r="K132" s="256">
        <f ca="1">IF(MOD(ROW()-13,2)=0,IF(ISBLANK(OFFSET('11. SEGUIMIENTO 2026'!$O$14,INT((ROW()-13)/2),0)),"",OFFSET('11. SEGUIMIENTO 2026'!$O$14,INT((ROW()-13)/2),0)),IF(ISBLANK(OFFSET('9. METAS'!$S$20,INT((ROW()-14)/2),0)),"",OFFSET('9. METAS'!$S$20,INT((ROW()-14)/2),0)))</f>
        <v>528</v>
      </c>
      <c r="L132" s="256">
        <f ca="1">IF(MOD(ROW()-13,2)=0,IF(ISBLANK(OFFSET('11. SEGUIMIENTO 2026'!$P$14,INT((ROW()-13)/2),0)),"",OFFSET('11. SEGUIMIENTO 2026'!$P$14,INT((ROW()-13)/2),0)),IF(ISBLANK(OFFSET('9. METAS'!$T$20,INT((ROW()-14)/2),0)),"",OFFSET('9. METAS'!$T$20,INT((ROW()-14)/2),0)))</f>
        <v>496</v>
      </c>
      <c r="M132" s="257">
        <f ca="1">IF(MOD(ROW()-13,2)=0,IF(ISBLANK(OFFSET('11. SEGUIMIENTO 2026'!$Q$14,INT((ROW()-13)/2),0)),"",OFFSET('11. SEGUIMIENTO 2026'!$Q$14,INT((ROW()-13)/2),0)),IF(ISBLANK(OFFSET('9. METAS'!$U$20,INT((ROW()-14)/2),0)),"",OFFSET('9. METAS'!$U$20,INT((ROW()-14)/2),0)))</f>
        <v>600</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017">
        <f ca="1">IF(ISBLANK(OFFSET('9. METAS'!$L$20,INT((ROW()-13)/2),0)),"",OFFSET('9. METAS'!$L$20,INT((ROW()-13)/2),0))</f>
        <v>22</v>
      </c>
      <c r="I133" s="1014"/>
      <c r="J133" s="255">
        <f ca="1">IF(MOD(ROW()-13,2)=0,IF(ISBLANK(OFFSET('11. SEGUIMIENTO 2026'!$N$14,INT((ROW()-13)/2),0)),"",OFFSET('11. SEGUIMIENTO 2026'!$N$14,INT((ROW()-13)/2),0)),IF(ISBLANK(OFFSET('9. METAS'!$R$20,INT((ROW()-14)/2),0)),"",OFFSET('9. METAS'!$R$20,INT((ROW()-14)/2),0)))</f>
        <v>10</v>
      </c>
      <c r="K133" s="256" t="str">
        <f ca="1">IF(MOD(ROW()-13,2)=0,IF(ISBLANK(OFFSET('11. SEGUIMIENTO 2026'!$O$14,INT((ROW()-13)/2),0)),"",OFFSET('11. SEGUIMIENTO 2026'!$O$14,INT((ROW()-13)/2),0)),IF(ISBLANK(OFFSET('9. METAS'!$S$20,INT((ROW()-14)/2),0)),"",OFFSET('9. METAS'!$S$20,INT((ROW()-14)/2),0)))</f>
        <v/>
      </c>
      <c r="L133" s="256" t="str">
        <f ca="1">IF(MOD(ROW()-13,2)=0,IF(ISBLANK(OFFSET('11. SEGUIMIENTO 2026'!$P$14,INT((ROW()-13)/2),0)),"",OFFSET('11. SEGUIMIENTO 2026'!$P$14,INT((ROW()-13)/2),0)),IF(ISBLANK(OFFSET('9. METAS'!$T$20,INT((ROW()-14)/2),0)),"",OFFSET('9. METAS'!$T$20,INT((ROW()-14)/2),0)))</f>
        <v/>
      </c>
      <c r="M133" s="257" t="str">
        <f ca="1">IF(MOD(ROW()-13,2)=0,IF(ISBLANK(OFFSET('11. SEGUIMIENTO 2026'!$Q$14,INT((ROW()-13)/2),0)),"",OFFSET('11. SEGUIMIENTO 2026'!$Q$14,INT((ROW()-13)/2),0)),IF(ISBLANK(OFFSET('9. METAS'!$U$20,INT((ROW()-14)/2),0)),"",OFFSET('9. METAS'!$U$20,INT((ROW()-14)/2),0)))</f>
        <v/>
      </c>
      <c r="N133" s="1012">
        <f t="shared" ref="N133" ca="1" si="116">IFERROR(J133/J134,"ND")</f>
        <v>1.6666666666666667</v>
      </c>
      <c r="O133" s="1008" t="str">
        <f t="shared" ref="O133" ca="1" si="117">IFERROR(((J133+K133+L133)/H133),"ND")</f>
        <v>ND</v>
      </c>
      <c r="P133" s="996"/>
    </row>
    <row r="134" spans="3:16">
      <c r="C134" s="1030"/>
      <c r="D134" s="1026"/>
      <c r="E134" s="1026"/>
      <c r="F134" s="1024"/>
      <c r="G134" s="1021"/>
      <c r="H134" s="1017"/>
      <c r="I134" s="1015"/>
      <c r="J134" s="255">
        <f ca="1">IF(MOD(ROW()-13,2)=0,IF(ISBLANK(OFFSET('11. SEGUIMIENTO 2026'!$N$14,INT((ROW()-13)/2),0)),"",OFFSET('11. SEGUIMIENTO 2026'!$N$14,INT((ROW()-13)/2),0)),IF(ISBLANK(OFFSET('9. METAS'!$R$20,INT((ROW()-14)/2),0)),"",OFFSET('9. METAS'!$R$20,INT((ROW()-14)/2),0)))</f>
        <v>6</v>
      </c>
      <c r="K134" s="256">
        <f ca="1">IF(MOD(ROW()-13,2)=0,IF(ISBLANK(OFFSET('11. SEGUIMIENTO 2026'!$O$14,INT((ROW()-13)/2),0)),"",OFFSET('11. SEGUIMIENTO 2026'!$O$14,INT((ROW()-13)/2),0)),IF(ISBLANK(OFFSET('9. METAS'!$S$20,INT((ROW()-14)/2),0)),"",OFFSET('9. METAS'!$S$20,INT((ROW()-14)/2),0)))</f>
        <v>5</v>
      </c>
      <c r="L134" s="256">
        <f ca="1">IF(MOD(ROW()-13,2)=0,IF(ISBLANK(OFFSET('11. SEGUIMIENTO 2026'!$P$14,INT((ROW()-13)/2),0)),"",OFFSET('11. SEGUIMIENTO 2026'!$P$14,INT((ROW()-13)/2),0)),IF(ISBLANK(OFFSET('9. METAS'!$T$20,INT((ROW()-14)/2),0)),"",OFFSET('9. METAS'!$T$20,INT((ROW()-14)/2),0)))</f>
        <v>3</v>
      </c>
      <c r="M134" s="257">
        <f ca="1">IF(MOD(ROW()-13,2)=0,IF(ISBLANK(OFFSET('11. SEGUIMIENTO 2026'!$Q$14,INT((ROW()-13)/2),0)),"",OFFSET('11. SEGUIMIENTO 2026'!$Q$14,INT((ROW()-13)/2),0)),IF(ISBLANK(OFFSET('9. METAS'!$U$20,INT((ROW()-14)/2),0)),"",OFFSET('9. METAS'!$U$20,INT((ROW()-14)/2),0)))</f>
        <v>8</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017">
        <f ca="1">IF(ISBLANK(OFFSET('9. METAS'!$L$20,INT((ROW()-13)/2),0)),"",OFFSET('9. METAS'!$L$20,INT((ROW()-13)/2),0))</f>
        <v>21</v>
      </c>
      <c r="I135" s="1014"/>
      <c r="J135" s="255">
        <f ca="1">IF(MOD(ROW()-13,2)=0,IF(ISBLANK(OFFSET('11. SEGUIMIENTO 2026'!$N$14,INT((ROW()-13)/2),0)),"",OFFSET('11. SEGUIMIENTO 2026'!$N$14,INT((ROW()-13)/2),0)),IF(ISBLANK(OFFSET('9. METAS'!$R$20,INT((ROW()-14)/2),0)),"",OFFSET('9. METAS'!$R$20,INT((ROW()-14)/2),0)))</f>
        <v>0</v>
      </c>
      <c r="K135" s="256" t="str">
        <f ca="1">IF(MOD(ROW()-13,2)=0,IF(ISBLANK(OFFSET('11. SEGUIMIENTO 2026'!$O$14,INT((ROW()-13)/2),0)),"",OFFSET('11. SEGUIMIENTO 2026'!$O$14,INT((ROW()-13)/2),0)),IF(ISBLANK(OFFSET('9. METAS'!$S$20,INT((ROW()-14)/2),0)),"",OFFSET('9. METAS'!$S$20,INT((ROW()-14)/2),0)))</f>
        <v/>
      </c>
      <c r="L135" s="256" t="str">
        <f ca="1">IF(MOD(ROW()-13,2)=0,IF(ISBLANK(OFFSET('11. SEGUIMIENTO 2026'!$P$14,INT((ROW()-13)/2),0)),"",OFFSET('11. SEGUIMIENTO 2026'!$P$14,INT((ROW()-13)/2),0)),IF(ISBLANK(OFFSET('9. METAS'!$T$20,INT((ROW()-14)/2),0)),"",OFFSET('9. METAS'!$T$20,INT((ROW()-14)/2),0)))</f>
        <v/>
      </c>
      <c r="M135" s="257" t="str">
        <f ca="1">IF(MOD(ROW()-13,2)=0,IF(ISBLANK(OFFSET('11. SEGUIMIENTO 2026'!$Q$14,INT((ROW()-13)/2),0)),"",OFFSET('11. SEGUIMIENTO 2026'!$Q$14,INT((ROW()-13)/2),0)),IF(ISBLANK(OFFSET('9. METAS'!$U$20,INT((ROW()-14)/2),0)),"",OFFSET('9. METAS'!$U$20,INT((ROW()-14)/2),0)))</f>
        <v/>
      </c>
      <c r="N135" s="1012">
        <f t="shared" ref="N135" ca="1" si="118">IFERROR(J135/J136,"ND")</f>
        <v>0</v>
      </c>
      <c r="O135" s="1008" t="str">
        <f t="shared" ref="O135" ca="1" si="119">IFERROR(((J135+K135+L135)/H135),"ND")</f>
        <v>ND</v>
      </c>
      <c r="P135" s="996"/>
    </row>
    <row r="136" spans="3:16">
      <c r="C136" s="1030"/>
      <c r="D136" s="1026"/>
      <c r="E136" s="1026"/>
      <c r="F136" s="1024"/>
      <c r="G136" s="1021"/>
      <c r="H136" s="1017"/>
      <c r="I136" s="1015"/>
      <c r="J136" s="255">
        <f ca="1">IF(MOD(ROW()-13,2)=0,IF(ISBLANK(OFFSET('11. SEGUIMIENTO 2026'!$N$14,INT((ROW()-13)/2),0)),"",OFFSET('11. SEGUIMIENTO 2026'!$N$14,INT((ROW()-13)/2),0)),IF(ISBLANK(OFFSET('9. METAS'!$R$20,INT((ROW()-14)/2),0)),"",OFFSET('9. METAS'!$R$20,INT((ROW()-14)/2),0)))</f>
        <v>5</v>
      </c>
      <c r="K136" s="256">
        <f ca="1">IF(MOD(ROW()-13,2)=0,IF(ISBLANK(OFFSET('11. SEGUIMIENTO 2026'!$O$14,INT((ROW()-13)/2),0)),"",OFFSET('11. SEGUIMIENTO 2026'!$O$14,INT((ROW()-13)/2),0)),IF(ISBLANK(OFFSET('9. METAS'!$S$20,INT((ROW()-14)/2),0)),"",OFFSET('9. METAS'!$S$20,INT((ROW()-14)/2),0)))</f>
        <v>6</v>
      </c>
      <c r="L136" s="256">
        <f ca="1">IF(MOD(ROW()-13,2)=0,IF(ISBLANK(OFFSET('11. SEGUIMIENTO 2026'!$P$14,INT((ROW()-13)/2),0)),"",OFFSET('11. SEGUIMIENTO 2026'!$P$14,INT((ROW()-13)/2),0)),IF(ISBLANK(OFFSET('9. METAS'!$T$20,INT((ROW()-14)/2),0)),"",OFFSET('9. METAS'!$T$20,INT((ROW()-14)/2),0)))</f>
        <v>4</v>
      </c>
      <c r="M136" s="257">
        <f ca="1">IF(MOD(ROW()-13,2)=0,IF(ISBLANK(OFFSET('11. SEGUIMIENTO 2026'!$Q$14,INT((ROW()-13)/2),0)),"",OFFSET('11. SEGUIMIENTO 2026'!$Q$14,INT((ROW()-13)/2),0)),IF(ISBLANK(OFFSET('9. METAS'!$U$20,INT((ROW()-14)/2),0)),"",OFFSET('9. METAS'!$U$20,INT((ROW()-14)/2),0)))</f>
        <v>6</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017">
        <f ca="1">IF(ISBLANK(OFFSET('9. METAS'!$L$20,INT((ROW()-13)/2),0)),"",OFFSET('9. METAS'!$L$20,INT((ROW()-13)/2),0))</f>
        <v>8130</v>
      </c>
      <c r="I137" s="1014"/>
      <c r="J137" s="255">
        <f ca="1">IF(MOD(ROW()-13,2)=0,IF(ISBLANK(OFFSET('11. SEGUIMIENTO 2026'!$N$14,INT((ROW()-13)/2),0)),"",OFFSET('11. SEGUIMIENTO 2026'!$N$14,INT((ROW()-13)/2),0)),IF(ISBLANK(OFFSET('9. METAS'!$R$20,INT((ROW()-14)/2),0)),"",OFFSET('9. METAS'!$R$20,INT((ROW()-14)/2),0)))</f>
        <v>3714</v>
      </c>
      <c r="K137" s="256" t="str">
        <f ca="1">IF(MOD(ROW()-13,2)=0,IF(ISBLANK(OFFSET('11. SEGUIMIENTO 2026'!$O$14,INT((ROW()-13)/2),0)),"",OFFSET('11. SEGUIMIENTO 2026'!$O$14,INT((ROW()-13)/2),0)),IF(ISBLANK(OFFSET('9. METAS'!$S$20,INT((ROW()-14)/2),0)),"",OFFSET('9. METAS'!$S$20,INT((ROW()-14)/2),0)))</f>
        <v/>
      </c>
      <c r="L137" s="256" t="str">
        <f ca="1">IF(MOD(ROW()-13,2)=0,IF(ISBLANK(OFFSET('11. SEGUIMIENTO 2026'!$P$14,INT((ROW()-13)/2),0)),"",OFFSET('11. SEGUIMIENTO 2026'!$P$14,INT((ROW()-13)/2),0)),IF(ISBLANK(OFFSET('9. METAS'!$T$20,INT((ROW()-14)/2),0)),"",OFFSET('9. METAS'!$T$20,INT((ROW()-14)/2),0)))</f>
        <v/>
      </c>
      <c r="M137" s="257" t="str">
        <f ca="1">IF(MOD(ROW()-13,2)=0,IF(ISBLANK(OFFSET('11. SEGUIMIENTO 2026'!$Q$14,INT((ROW()-13)/2),0)),"",OFFSET('11. SEGUIMIENTO 2026'!$Q$14,INT((ROW()-13)/2),0)),IF(ISBLANK(OFFSET('9. METAS'!$U$20,INT((ROW()-14)/2),0)),"",OFFSET('9. METAS'!$U$20,INT((ROW()-14)/2),0)))</f>
        <v/>
      </c>
      <c r="N137" s="1012">
        <f t="shared" ref="N137" ca="1" si="120">IFERROR(J137/J138,"ND")</f>
        <v>1.3755555555555556</v>
      </c>
      <c r="O137" s="1008" t="str">
        <f t="shared" ref="O137" ca="1" si="121">IFERROR(((J137+K137+L137)/H137),"ND")</f>
        <v>ND</v>
      </c>
      <c r="P137" s="996"/>
    </row>
    <row r="138" spans="3:16">
      <c r="C138" s="1030"/>
      <c r="D138" s="1026"/>
      <c r="E138" s="1026"/>
      <c r="F138" s="1024"/>
      <c r="G138" s="1021"/>
      <c r="H138" s="1017"/>
      <c r="I138" s="1015"/>
      <c r="J138" s="255">
        <f ca="1">IF(MOD(ROW()-13,2)=0,IF(ISBLANK(OFFSET('11. SEGUIMIENTO 2026'!$N$14,INT((ROW()-13)/2),0)),"",OFFSET('11. SEGUIMIENTO 2026'!$N$14,INT((ROW()-13)/2),0)),IF(ISBLANK(OFFSET('9. METAS'!$R$20,INT((ROW()-14)/2),0)),"",OFFSET('9. METAS'!$R$20,INT((ROW()-14)/2),0)))</f>
        <v>2700</v>
      </c>
      <c r="K138" s="256">
        <f ca="1">IF(MOD(ROW()-13,2)=0,IF(ISBLANK(OFFSET('11. SEGUIMIENTO 2026'!$O$14,INT((ROW()-13)/2),0)),"",OFFSET('11. SEGUIMIENTO 2026'!$O$14,INT((ROW()-13)/2),0)),IF(ISBLANK(OFFSET('9. METAS'!$S$20,INT((ROW()-14)/2),0)),"",OFFSET('9. METAS'!$S$20,INT((ROW()-14)/2),0)))</f>
        <v>1500</v>
      </c>
      <c r="L138" s="256">
        <f ca="1">IF(MOD(ROW()-13,2)=0,IF(ISBLANK(OFFSET('11. SEGUIMIENTO 2026'!$P$14,INT((ROW()-13)/2),0)),"",OFFSET('11. SEGUIMIENTO 2026'!$P$14,INT((ROW()-13)/2),0)),IF(ISBLANK(OFFSET('9. METAS'!$T$20,INT((ROW()-14)/2),0)),"",OFFSET('9. METAS'!$T$20,INT((ROW()-14)/2),0)))</f>
        <v>1580</v>
      </c>
      <c r="M138" s="257">
        <f ca="1">IF(MOD(ROW()-13,2)=0,IF(ISBLANK(OFFSET('11. SEGUIMIENTO 2026'!$Q$14,INT((ROW()-13)/2),0)),"",OFFSET('11. SEGUIMIENTO 2026'!$Q$14,INT((ROW()-13)/2),0)),IF(ISBLANK(OFFSET('9. METAS'!$U$20,INT((ROW()-14)/2),0)),"",OFFSET('9. METAS'!$U$20,INT((ROW()-14)/2),0)))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017">
        <f ca="1">IF(ISBLANK(OFFSET('9. METAS'!$L$20,INT((ROW()-13)/2),0)),"",OFFSET('9. METAS'!$L$20,INT((ROW()-13)/2),0))</f>
        <v>15</v>
      </c>
      <c r="I139" s="1014"/>
      <c r="J139" s="255">
        <f ca="1">IF(MOD(ROW()-13,2)=0,IF(ISBLANK(OFFSET('11. SEGUIMIENTO 2026'!$N$14,INT((ROW()-13)/2),0)),"",OFFSET('11. SEGUIMIENTO 2026'!$N$14,INT((ROW()-13)/2),0)),IF(ISBLANK(OFFSET('9. METAS'!$R$20,INT((ROW()-14)/2),0)),"",OFFSET('9. METAS'!$R$20,INT((ROW()-14)/2),0)))</f>
        <v>5</v>
      </c>
      <c r="K139" s="256" t="str">
        <f ca="1">IF(MOD(ROW()-13,2)=0,IF(ISBLANK(OFFSET('11. SEGUIMIENTO 2026'!$O$14,INT((ROW()-13)/2),0)),"",OFFSET('11. SEGUIMIENTO 2026'!$O$14,INT((ROW()-13)/2),0)),IF(ISBLANK(OFFSET('9. METAS'!$S$20,INT((ROW()-14)/2),0)),"",OFFSET('9. METAS'!$S$20,INT((ROW()-14)/2),0)))</f>
        <v/>
      </c>
      <c r="L139" s="256" t="str">
        <f ca="1">IF(MOD(ROW()-13,2)=0,IF(ISBLANK(OFFSET('11. SEGUIMIENTO 2026'!$P$14,INT((ROW()-13)/2),0)),"",OFFSET('11. SEGUIMIENTO 2026'!$P$14,INT((ROW()-13)/2),0)),IF(ISBLANK(OFFSET('9. METAS'!$T$20,INT((ROW()-14)/2),0)),"",OFFSET('9. METAS'!$T$20,INT((ROW()-14)/2),0)))</f>
        <v/>
      </c>
      <c r="M139" s="257" t="str">
        <f ca="1">IF(MOD(ROW()-13,2)=0,IF(ISBLANK(OFFSET('11. SEGUIMIENTO 2026'!$Q$14,INT((ROW()-13)/2),0)),"",OFFSET('11. SEGUIMIENTO 2026'!$Q$14,INT((ROW()-13)/2),0)),IF(ISBLANK(OFFSET('9. METAS'!$U$20,INT((ROW()-14)/2),0)),"",OFFSET('9. METAS'!$U$20,INT((ROW()-14)/2),0)))</f>
        <v/>
      </c>
      <c r="N139" s="1012">
        <f t="shared" ref="N139" ca="1" si="122">IFERROR(J139/J140,"ND")</f>
        <v>1.6666666666666667</v>
      </c>
      <c r="O139" s="1008" t="str">
        <f t="shared" ref="O139" ca="1" si="123">IFERROR(((J139+K139+L139)/H139),"ND")</f>
        <v>ND</v>
      </c>
      <c r="P139" s="996"/>
    </row>
    <row r="140" spans="3:16">
      <c r="C140" s="1030"/>
      <c r="D140" s="1026"/>
      <c r="E140" s="1026"/>
      <c r="F140" s="1024"/>
      <c r="G140" s="1021"/>
      <c r="H140" s="1017"/>
      <c r="I140" s="1015"/>
      <c r="J140" s="255">
        <f ca="1">IF(MOD(ROW()-13,2)=0,IF(ISBLANK(OFFSET('11. SEGUIMIENTO 2026'!$N$14,INT((ROW()-13)/2),0)),"",OFFSET('11. SEGUIMIENTO 2026'!$N$14,INT((ROW()-13)/2),0)),IF(ISBLANK(OFFSET('9. METAS'!$R$20,INT((ROW()-14)/2),0)),"",OFFSET('9. METAS'!$R$20,INT((ROW()-14)/2),0)))</f>
        <v>3</v>
      </c>
      <c r="K140" s="256">
        <f ca="1">IF(MOD(ROW()-13,2)=0,IF(ISBLANK(OFFSET('11. SEGUIMIENTO 2026'!$O$14,INT((ROW()-13)/2),0)),"",OFFSET('11. SEGUIMIENTO 2026'!$O$14,INT((ROW()-13)/2),0)),IF(ISBLANK(OFFSET('9. METAS'!$S$20,INT((ROW()-14)/2),0)),"",OFFSET('9. METAS'!$S$20,INT((ROW()-14)/2),0)))</f>
        <v>3</v>
      </c>
      <c r="L140" s="256">
        <f ca="1">IF(MOD(ROW()-13,2)=0,IF(ISBLANK(OFFSET('11. SEGUIMIENTO 2026'!$P$14,INT((ROW()-13)/2),0)),"",OFFSET('11. SEGUIMIENTO 2026'!$P$14,INT((ROW()-13)/2),0)),IF(ISBLANK(OFFSET('9. METAS'!$T$20,INT((ROW()-14)/2),0)),"",OFFSET('9. METAS'!$T$20,INT((ROW()-14)/2),0)))</f>
        <v>4</v>
      </c>
      <c r="M140" s="257">
        <f ca="1">IF(MOD(ROW()-13,2)=0,IF(ISBLANK(OFFSET('11. SEGUIMIENTO 2026'!$Q$14,INT((ROW()-13)/2),0)),"",OFFSET('11. SEGUIMIENTO 2026'!$Q$14,INT((ROW()-13)/2),0)),IF(ISBLANK(OFFSET('9. METAS'!$U$20,INT((ROW()-14)/2),0)),"",OFFSET('9. METAS'!$U$20,INT((ROW()-14)/2),0)))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017">
        <f ca="1">IF(ISBLANK(OFFSET('9. METAS'!$L$20,INT((ROW()-13)/2),0)),"",OFFSET('9. METAS'!$L$20,INT((ROW()-13)/2),0))</f>
        <v>2500</v>
      </c>
      <c r="I141" s="1014"/>
      <c r="J141" s="255">
        <f ca="1">IF(MOD(ROW()-13,2)=0,IF(ISBLANK(OFFSET('11. SEGUIMIENTO 2026'!$N$14,INT((ROW()-13)/2),0)),"",OFFSET('11. SEGUIMIENTO 2026'!$N$14,INT((ROW()-13)/2),0)),IF(ISBLANK(OFFSET('9. METAS'!$R$20,INT((ROW()-14)/2),0)),"",OFFSET('9. METAS'!$R$20,INT((ROW()-14)/2),0)))</f>
        <v>709</v>
      </c>
      <c r="K141" s="256" t="str">
        <f ca="1">IF(MOD(ROW()-13,2)=0,IF(ISBLANK(OFFSET('11. SEGUIMIENTO 2026'!$O$14,INT((ROW()-13)/2),0)),"",OFFSET('11. SEGUIMIENTO 2026'!$O$14,INT((ROW()-13)/2),0)),IF(ISBLANK(OFFSET('9. METAS'!$S$20,INT((ROW()-14)/2),0)),"",OFFSET('9. METAS'!$S$20,INT((ROW()-14)/2),0)))</f>
        <v/>
      </c>
      <c r="L141" s="256" t="str">
        <f ca="1">IF(MOD(ROW()-13,2)=0,IF(ISBLANK(OFFSET('11. SEGUIMIENTO 2026'!$P$14,INT((ROW()-13)/2),0)),"",OFFSET('11. SEGUIMIENTO 2026'!$P$14,INT((ROW()-13)/2),0)),IF(ISBLANK(OFFSET('9. METAS'!$T$20,INT((ROW()-14)/2),0)),"",OFFSET('9. METAS'!$T$20,INT((ROW()-14)/2),0)))</f>
        <v/>
      </c>
      <c r="M141" s="257" t="str">
        <f ca="1">IF(MOD(ROW()-13,2)=0,IF(ISBLANK(OFFSET('11. SEGUIMIENTO 2026'!$Q$14,INT((ROW()-13)/2),0)),"",OFFSET('11. SEGUIMIENTO 2026'!$Q$14,INT((ROW()-13)/2),0)),IF(ISBLANK(OFFSET('9. METAS'!$U$20,INT((ROW()-14)/2),0)),"",OFFSET('9. METAS'!$U$20,INT((ROW()-14)/2),0)))</f>
        <v/>
      </c>
      <c r="N141" s="1012">
        <f t="shared" ref="N141" ca="1" si="124">IFERROR(J141/J142,"ND")</f>
        <v>1.1816666666666666</v>
      </c>
      <c r="O141" s="1008" t="str">
        <f t="shared" ref="O141" ca="1" si="125">IFERROR(((J141+K141+L141)/H141),"ND")</f>
        <v>ND</v>
      </c>
      <c r="P141" s="996"/>
    </row>
    <row r="142" spans="3:16">
      <c r="C142" s="1030"/>
      <c r="D142" s="1026"/>
      <c r="E142" s="1026"/>
      <c r="F142" s="1024"/>
      <c r="G142" s="1021"/>
      <c r="H142" s="1017"/>
      <c r="I142" s="1015"/>
      <c r="J142" s="255">
        <f ca="1">IF(MOD(ROW()-13,2)=0,IF(ISBLANK(OFFSET('11. SEGUIMIENTO 2026'!$N$14,INT((ROW()-13)/2),0)),"",OFFSET('11. SEGUIMIENTO 2026'!$N$14,INT((ROW()-13)/2),0)),IF(ISBLANK(OFFSET('9. METAS'!$R$20,INT((ROW()-14)/2),0)),"",OFFSET('9. METAS'!$R$20,INT((ROW()-14)/2),0)))</f>
        <v>600</v>
      </c>
      <c r="K142" s="256">
        <f ca="1">IF(MOD(ROW()-13,2)=0,IF(ISBLANK(OFFSET('11. SEGUIMIENTO 2026'!$O$14,INT((ROW()-13)/2),0)),"",OFFSET('11. SEGUIMIENTO 2026'!$O$14,INT((ROW()-13)/2),0)),IF(ISBLANK(OFFSET('9. METAS'!$S$20,INT((ROW()-14)/2),0)),"",OFFSET('9. METAS'!$S$20,INT((ROW()-14)/2),0)))</f>
        <v>750</v>
      </c>
      <c r="L142" s="256">
        <f ca="1">IF(MOD(ROW()-13,2)=0,IF(ISBLANK(OFFSET('11. SEGUIMIENTO 2026'!$P$14,INT((ROW()-13)/2),0)),"",OFFSET('11. SEGUIMIENTO 2026'!$P$14,INT((ROW()-13)/2),0)),IF(ISBLANK(OFFSET('9. METAS'!$T$20,INT((ROW()-14)/2),0)),"",OFFSET('9. METAS'!$T$20,INT((ROW()-14)/2),0)))</f>
        <v>650</v>
      </c>
      <c r="M142" s="257">
        <f ca="1">IF(MOD(ROW()-13,2)=0,IF(ISBLANK(OFFSET('11. SEGUIMIENTO 2026'!$Q$14,INT((ROW()-13)/2),0)),"",OFFSET('11. SEGUIMIENTO 2026'!$Q$14,INT((ROW()-13)/2),0)),IF(ISBLANK(OFFSET('9. METAS'!$U$20,INT((ROW()-14)/2),0)),"",OFFSET('9. METAS'!$U$20,INT((ROW()-14)/2),0)))</f>
        <v>500</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017">
        <f ca="1">IF(ISBLANK(OFFSET('9. METAS'!$L$20,INT((ROW()-13)/2),0)),"",OFFSET('9. METAS'!$L$20,INT((ROW()-13)/2),0))</f>
        <v>370</v>
      </c>
      <c r="I143" s="1014"/>
      <c r="J143" s="255">
        <f ca="1">IF(MOD(ROW()-13,2)=0,IF(ISBLANK(OFFSET('11. SEGUIMIENTO 2026'!$N$14,INT((ROW()-13)/2),0)),"",OFFSET('11. SEGUIMIENTO 2026'!$N$14,INT((ROW()-13)/2),0)),IF(ISBLANK(OFFSET('9. METAS'!$R$20,INT((ROW()-14)/2),0)),"",OFFSET('9. METAS'!$R$20,INT((ROW()-14)/2),0)))</f>
        <v>113</v>
      </c>
      <c r="K143" s="256" t="str">
        <f ca="1">IF(MOD(ROW()-13,2)=0,IF(ISBLANK(OFFSET('11. SEGUIMIENTO 2026'!$O$14,INT((ROW()-13)/2),0)),"",OFFSET('11. SEGUIMIENTO 2026'!$O$14,INT((ROW()-13)/2),0)),IF(ISBLANK(OFFSET('9. METAS'!$S$20,INT((ROW()-14)/2),0)),"",OFFSET('9. METAS'!$S$20,INT((ROW()-14)/2),0)))</f>
        <v/>
      </c>
      <c r="L143" s="256" t="str">
        <f ca="1">IF(MOD(ROW()-13,2)=0,IF(ISBLANK(OFFSET('11. SEGUIMIENTO 2026'!$P$14,INT((ROW()-13)/2),0)),"",OFFSET('11. SEGUIMIENTO 2026'!$P$14,INT((ROW()-13)/2),0)),IF(ISBLANK(OFFSET('9. METAS'!$T$20,INT((ROW()-14)/2),0)),"",OFFSET('9. METAS'!$T$20,INT((ROW()-14)/2),0)))</f>
        <v/>
      </c>
      <c r="M143" s="257" t="str">
        <f ca="1">IF(MOD(ROW()-13,2)=0,IF(ISBLANK(OFFSET('11. SEGUIMIENTO 2026'!$Q$14,INT((ROW()-13)/2),0)),"",OFFSET('11. SEGUIMIENTO 2026'!$Q$14,INT((ROW()-13)/2),0)),IF(ISBLANK(OFFSET('9. METAS'!$U$20,INT((ROW()-14)/2),0)),"",OFFSET('9. METAS'!$U$20,INT((ROW()-14)/2),0)))</f>
        <v/>
      </c>
      <c r="N143" s="1012">
        <f t="shared" ref="N143" ca="1" si="126">IFERROR(J143/J144,"ND")</f>
        <v>1.3294117647058823</v>
      </c>
      <c r="O143" s="1008" t="str">
        <f t="shared" ref="O143" ca="1" si="127">IFERROR(((J143+K143+L143)/H143),"ND")</f>
        <v>ND</v>
      </c>
      <c r="P143" s="996"/>
    </row>
    <row r="144" spans="3:16">
      <c r="C144" s="1030"/>
      <c r="D144" s="1026"/>
      <c r="E144" s="1026"/>
      <c r="F144" s="1024"/>
      <c r="G144" s="1021"/>
      <c r="H144" s="1017"/>
      <c r="I144" s="1015"/>
      <c r="J144" s="255">
        <f ca="1">IF(MOD(ROW()-13,2)=0,IF(ISBLANK(OFFSET('11. SEGUIMIENTO 2026'!$N$14,INT((ROW()-13)/2),0)),"",OFFSET('11. SEGUIMIENTO 2026'!$N$14,INT((ROW()-13)/2),0)),IF(ISBLANK(OFFSET('9. METAS'!$R$20,INT((ROW()-14)/2),0)),"",OFFSET('9. METAS'!$R$20,INT((ROW()-14)/2),0)))</f>
        <v>85</v>
      </c>
      <c r="K144" s="256">
        <f ca="1">IF(MOD(ROW()-13,2)=0,IF(ISBLANK(OFFSET('11. SEGUIMIENTO 2026'!$O$14,INT((ROW()-13)/2),0)),"",OFFSET('11. SEGUIMIENTO 2026'!$O$14,INT((ROW()-13)/2),0)),IF(ISBLANK(OFFSET('9. METAS'!$S$20,INT((ROW()-14)/2),0)),"",OFFSET('9. METAS'!$S$20,INT((ROW()-14)/2),0)))</f>
        <v>110</v>
      </c>
      <c r="L144" s="256">
        <f ca="1">IF(MOD(ROW()-13,2)=0,IF(ISBLANK(OFFSET('11. SEGUIMIENTO 2026'!$P$14,INT((ROW()-13)/2),0)),"",OFFSET('11. SEGUIMIENTO 2026'!$P$14,INT((ROW()-13)/2),0)),IF(ISBLANK(OFFSET('9. METAS'!$T$20,INT((ROW()-14)/2),0)),"",OFFSET('9. METAS'!$T$20,INT((ROW()-14)/2),0)))</f>
        <v>95</v>
      </c>
      <c r="M144" s="257">
        <f ca="1">IF(MOD(ROW()-13,2)=0,IF(ISBLANK(OFFSET('11. SEGUIMIENTO 2026'!$Q$14,INT((ROW()-13)/2),0)),"",OFFSET('11. SEGUIMIENTO 2026'!$Q$14,INT((ROW()-13)/2),0)),IF(ISBLANK(OFFSET('9. METAS'!$U$20,INT((ROW()-14)/2),0)),"",OFFSET('9. METAS'!$U$20,INT((ROW()-14)/2),0)))</f>
        <v>80</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017">
        <f ca="1">IF(ISBLANK(OFFSET('9. METAS'!$L$20,INT((ROW()-13)/2),0)),"",OFFSET('9. METAS'!$L$20,INT((ROW()-13)/2),0))</f>
        <v>3</v>
      </c>
      <c r="I145" s="1014"/>
      <c r="J145" s="255">
        <f ca="1">IF(MOD(ROW()-13,2)=0,IF(ISBLANK(OFFSET('11. SEGUIMIENTO 2026'!$N$14,INT((ROW()-13)/2),0)),"",OFFSET('11. SEGUIMIENTO 2026'!$N$14,INT((ROW()-13)/2),0)),IF(ISBLANK(OFFSET('9. METAS'!$R$20,INT((ROW()-14)/2),0)),"",OFFSET('9. METAS'!$R$20,INT((ROW()-14)/2),0)))</f>
        <v>0</v>
      </c>
      <c r="K145" s="256" t="str">
        <f ca="1">IF(MOD(ROW()-13,2)=0,IF(ISBLANK(OFFSET('11. SEGUIMIENTO 2026'!$O$14,INT((ROW()-13)/2),0)),"",OFFSET('11. SEGUIMIENTO 2026'!$O$14,INT((ROW()-13)/2),0)),IF(ISBLANK(OFFSET('9. METAS'!$S$20,INT((ROW()-14)/2),0)),"",OFFSET('9. METAS'!$S$20,INT((ROW()-14)/2),0)))</f>
        <v/>
      </c>
      <c r="L145" s="256" t="str">
        <f ca="1">IF(MOD(ROW()-13,2)=0,IF(ISBLANK(OFFSET('11. SEGUIMIENTO 2026'!$P$14,INT((ROW()-13)/2),0)),"",OFFSET('11. SEGUIMIENTO 2026'!$P$14,INT((ROW()-13)/2),0)),IF(ISBLANK(OFFSET('9. METAS'!$T$20,INT((ROW()-14)/2),0)),"",OFFSET('9. METAS'!$T$20,INT((ROW()-14)/2),0)))</f>
        <v/>
      </c>
      <c r="M145" s="257" t="str">
        <f ca="1">IF(MOD(ROW()-13,2)=0,IF(ISBLANK(OFFSET('11. SEGUIMIENTO 2026'!$Q$14,INT((ROW()-13)/2),0)),"",OFFSET('11. SEGUIMIENTO 2026'!$Q$14,INT((ROW()-13)/2),0)),IF(ISBLANK(OFFSET('9. METAS'!$U$20,INT((ROW()-14)/2),0)),"",OFFSET('9. METAS'!$U$20,INT((ROW()-14)/2),0)))</f>
        <v/>
      </c>
      <c r="N145" s="1012">
        <f t="shared" ref="N145" ca="1" si="128">IFERROR(J145/J146,"ND")</f>
        <v>0</v>
      </c>
      <c r="O145" s="1008" t="str">
        <f t="shared" ref="O145" ca="1" si="129">IFERROR(((J145+K145+L145)/H145),"ND")</f>
        <v>ND</v>
      </c>
      <c r="P145" s="996"/>
    </row>
    <row r="146" spans="3:16">
      <c r="C146" s="1030"/>
      <c r="D146" s="1026"/>
      <c r="E146" s="1026"/>
      <c r="F146" s="1024"/>
      <c r="G146" s="1021"/>
      <c r="H146" s="1017"/>
      <c r="I146" s="1015"/>
      <c r="J146" s="255">
        <f ca="1">IF(MOD(ROW()-13,2)=0,IF(ISBLANK(OFFSET('11. SEGUIMIENTO 2026'!$N$14,INT((ROW()-13)/2),0)),"",OFFSET('11. SEGUIMIENTO 2026'!$N$14,INT((ROW()-13)/2),0)),IF(ISBLANK(OFFSET('9. METAS'!$R$20,INT((ROW()-14)/2),0)),"",OFFSET('9. METAS'!$R$20,INT((ROW()-14)/2),0)))</f>
        <v>1</v>
      </c>
      <c r="K146" s="256">
        <f ca="1">IF(MOD(ROW()-13,2)=0,IF(ISBLANK(OFFSET('11. SEGUIMIENTO 2026'!$O$14,INT((ROW()-13)/2),0)),"",OFFSET('11. SEGUIMIENTO 2026'!$O$14,INT((ROW()-13)/2),0)),IF(ISBLANK(OFFSET('9. METAS'!$S$20,INT((ROW()-14)/2),0)),"",OFFSET('9. METAS'!$S$20,INT((ROW()-14)/2),0)))</f>
        <v>1</v>
      </c>
      <c r="L146" s="256" t="str">
        <f ca="1">IF(MOD(ROW()-13,2)=0,IF(ISBLANK(OFFSET('11. SEGUIMIENTO 2026'!$P$14,INT((ROW()-13)/2),0)),"",OFFSET('11. SEGUIMIENTO 2026'!$P$14,INT((ROW()-13)/2),0)),IF(ISBLANK(OFFSET('9. METAS'!$T$20,INT((ROW()-14)/2),0)),"",OFFSET('9. METAS'!$T$20,INT((ROW()-14)/2),0)))</f>
        <v>NP</v>
      </c>
      <c r="M146" s="257">
        <f ca="1">IF(MOD(ROW()-13,2)=0,IF(ISBLANK(OFFSET('11. SEGUIMIENTO 2026'!$Q$14,INT((ROW()-13)/2),0)),"",OFFSET('11. SEGUIMIENTO 2026'!$Q$14,INT((ROW()-13)/2),0)),IF(ISBLANK(OFFSET('9. METAS'!$U$20,INT((ROW()-14)/2),0)),"",OFFSET('9. METAS'!$U$20,INT((ROW()-14)/2),0)))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017">
        <f ca="1">IF(ISBLANK(OFFSET('9. METAS'!$L$20,INT((ROW()-13)/2),0)),"",OFFSET('9. METAS'!$L$20,INT((ROW()-13)/2),0))</f>
        <v>4510</v>
      </c>
      <c r="I147" s="1014"/>
      <c r="J147" s="255">
        <f ca="1">IF(MOD(ROW()-13,2)=0,IF(ISBLANK(OFFSET('11. SEGUIMIENTO 2026'!$N$14,INT((ROW()-13)/2),0)),"",OFFSET('11. SEGUIMIENTO 2026'!$N$14,INT((ROW()-13)/2),0)),IF(ISBLANK(OFFSET('9. METAS'!$R$20,INT((ROW()-14)/2),0)),"",OFFSET('9. METAS'!$R$20,INT((ROW()-14)/2),0)))</f>
        <v>181</v>
      </c>
      <c r="K147" s="256" t="str">
        <f ca="1">IF(MOD(ROW()-13,2)=0,IF(ISBLANK(OFFSET('11. SEGUIMIENTO 2026'!$O$14,INT((ROW()-13)/2),0)),"",OFFSET('11. SEGUIMIENTO 2026'!$O$14,INT((ROW()-13)/2),0)),IF(ISBLANK(OFFSET('9. METAS'!$S$20,INT((ROW()-14)/2),0)),"",OFFSET('9. METAS'!$S$20,INT((ROW()-14)/2),0)))</f>
        <v/>
      </c>
      <c r="L147" s="256" t="str">
        <f ca="1">IF(MOD(ROW()-13,2)=0,IF(ISBLANK(OFFSET('11. SEGUIMIENTO 2026'!$P$14,INT((ROW()-13)/2),0)),"",OFFSET('11. SEGUIMIENTO 2026'!$P$14,INT((ROW()-13)/2),0)),IF(ISBLANK(OFFSET('9. METAS'!$T$20,INT((ROW()-14)/2),0)),"",OFFSET('9. METAS'!$T$20,INT((ROW()-14)/2),0)))</f>
        <v/>
      </c>
      <c r="M147" s="257" t="str">
        <f ca="1">IF(MOD(ROW()-13,2)=0,IF(ISBLANK(OFFSET('11. SEGUIMIENTO 2026'!$Q$14,INT((ROW()-13)/2),0)),"",OFFSET('11. SEGUIMIENTO 2026'!$Q$14,INT((ROW()-13)/2),0)),IF(ISBLANK(OFFSET('9. METAS'!$U$20,INT((ROW()-14)/2),0)),"",OFFSET('9. METAS'!$U$20,INT((ROW()-14)/2),0)))</f>
        <v/>
      </c>
      <c r="N147" s="1012">
        <f t="shared" ref="N147" ca="1" si="130">IFERROR(J147/J148,"ND")</f>
        <v>0.4491315136476427</v>
      </c>
      <c r="O147" s="1008" t="str">
        <f t="shared" ref="O147" ca="1" si="131">IFERROR(((J147+K147+L147)/H147),"ND")</f>
        <v>ND</v>
      </c>
      <c r="P147" s="996"/>
    </row>
    <row r="148" spans="3:16">
      <c r="C148" s="1030"/>
      <c r="D148" s="1026"/>
      <c r="E148" s="1026"/>
      <c r="F148" s="1024"/>
      <c r="G148" s="1021"/>
      <c r="H148" s="1017"/>
      <c r="I148" s="1015"/>
      <c r="J148" s="255">
        <f ca="1">IF(MOD(ROW()-13,2)=0,IF(ISBLANK(OFFSET('11. SEGUIMIENTO 2026'!$N$14,INT((ROW()-13)/2),0)),"",OFFSET('11. SEGUIMIENTO 2026'!$N$14,INT((ROW()-13)/2),0)),IF(ISBLANK(OFFSET('9. METAS'!$R$20,INT((ROW()-14)/2),0)),"",OFFSET('9. METAS'!$R$20,INT((ROW()-14)/2),0)))</f>
        <v>403</v>
      </c>
      <c r="K148" s="256">
        <f ca="1">IF(MOD(ROW()-13,2)=0,IF(ISBLANK(OFFSET('11. SEGUIMIENTO 2026'!$O$14,INT((ROW()-13)/2),0)),"",OFFSET('11. SEGUIMIENTO 2026'!$O$14,INT((ROW()-13)/2),0)),IF(ISBLANK(OFFSET('9. METAS'!$S$20,INT((ROW()-14)/2),0)),"",OFFSET('9. METAS'!$S$20,INT((ROW()-14)/2),0)))</f>
        <v>1361</v>
      </c>
      <c r="L148" s="256">
        <f ca="1">IF(MOD(ROW()-13,2)=0,IF(ISBLANK(OFFSET('11. SEGUIMIENTO 2026'!$P$14,INT((ROW()-13)/2),0)),"",OFFSET('11. SEGUIMIENTO 2026'!$P$14,INT((ROW()-13)/2),0)),IF(ISBLANK(OFFSET('9. METAS'!$T$20,INT((ROW()-14)/2),0)),"",OFFSET('9. METAS'!$T$20,INT((ROW()-14)/2),0)))</f>
        <v>1512</v>
      </c>
      <c r="M148" s="257">
        <f ca="1">IF(MOD(ROW()-13,2)=0,IF(ISBLANK(OFFSET('11. SEGUIMIENTO 2026'!$Q$14,INT((ROW()-13)/2),0)),"",OFFSET('11. SEGUIMIENTO 2026'!$Q$14,INT((ROW()-13)/2),0)),IF(ISBLANK(OFFSET('9. METAS'!$U$20,INT((ROW()-14)/2),0)),"",OFFSET('9. METAS'!$U$20,INT((ROW()-14)/2),0)))</f>
        <v>1234</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017">
        <f ca="1">IF(ISBLANK(OFFSET('9. METAS'!$L$20,INT((ROW()-13)/2),0)),"",OFFSET('9. METAS'!$L$20,INT((ROW()-13)/2),0))</f>
        <v>998</v>
      </c>
      <c r="I149" s="1014"/>
      <c r="J149" s="255">
        <f ca="1">IF(MOD(ROW()-13,2)=0,IF(ISBLANK(OFFSET('11. SEGUIMIENTO 2026'!$N$14,INT((ROW()-13)/2),0)),"",OFFSET('11. SEGUIMIENTO 2026'!$N$14,INT((ROW()-13)/2),0)),IF(ISBLANK(OFFSET('9. METAS'!$R$20,INT((ROW()-14)/2),0)),"",OFFSET('9. METAS'!$R$20,INT((ROW()-14)/2),0)))</f>
        <v>11</v>
      </c>
      <c r="K149" s="256" t="str">
        <f ca="1">IF(MOD(ROW()-13,2)=0,IF(ISBLANK(OFFSET('11. SEGUIMIENTO 2026'!$O$14,INT((ROW()-13)/2),0)),"",OFFSET('11. SEGUIMIENTO 2026'!$O$14,INT((ROW()-13)/2),0)),IF(ISBLANK(OFFSET('9. METAS'!$S$20,INT((ROW()-14)/2),0)),"",OFFSET('9. METAS'!$S$20,INT((ROW()-14)/2),0)))</f>
        <v/>
      </c>
      <c r="L149" s="256" t="str">
        <f ca="1">IF(MOD(ROW()-13,2)=0,IF(ISBLANK(OFFSET('11. SEGUIMIENTO 2026'!$P$14,INT((ROW()-13)/2),0)),"",OFFSET('11. SEGUIMIENTO 2026'!$P$14,INT((ROW()-13)/2),0)),IF(ISBLANK(OFFSET('9. METAS'!$T$20,INT((ROW()-14)/2),0)),"",OFFSET('9. METAS'!$T$20,INT((ROW()-14)/2),0)))</f>
        <v/>
      </c>
      <c r="M149" s="257" t="str">
        <f ca="1">IF(MOD(ROW()-13,2)=0,IF(ISBLANK(OFFSET('11. SEGUIMIENTO 2026'!$Q$14,INT((ROW()-13)/2),0)),"",OFFSET('11. SEGUIMIENTO 2026'!$Q$14,INT((ROW()-13)/2),0)),IF(ISBLANK(OFFSET('9. METAS'!$U$20,INT((ROW()-14)/2),0)),"",OFFSET('9. METAS'!$U$20,INT((ROW()-14)/2),0)))</f>
        <v/>
      </c>
      <c r="N149" s="1012">
        <f t="shared" ref="N149" ca="1" si="132">IFERROR(J149/J150,"ND")</f>
        <v>6.4327485380116955E-2</v>
      </c>
      <c r="O149" s="1008" t="str">
        <f t="shared" ref="O149" ca="1" si="133">IFERROR(((J149+K149+L149)/H149),"ND")</f>
        <v>ND</v>
      </c>
      <c r="P149" s="996"/>
    </row>
    <row r="150" spans="3:16">
      <c r="C150" s="1030"/>
      <c r="D150" s="1026"/>
      <c r="E150" s="1026"/>
      <c r="F150" s="1024"/>
      <c r="G150" s="1021"/>
      <c r="H150" s="1017"/>
      <c r="I150" s="1015"/>
      <c r="J150" s="255">
        <f ca="1">IF(MOD(ROW()-13,2)=0,IF(ISBLANK(OFFSET('11. SEGUIMIENTO 2026'!$N$14,INT((ROW()-13)/2),0)),"",OFFSET('11. SEGUIMIENTO 2026'!$N$14,INT((ROW()-13)/2),0)),IF(ISBLANK(OFFSET('9. METAS'!$R$20,INT((ROW()-14)/2),0)),"",OFFSET('9. METAS'!$R$20,INT((ROW()-14)/2),0)))</f>
        <v>171</v>
      </c>
      <c r="K150" s="256">
        <f ca="1">IF(MOD(ROW()-13,2)=0,IF(ISBLANK(OFFSET('11. SEGUIMIENTO 2026'!$O$14,INT((ROW()-13)/2),0)),"",OFFSET('11. SEGUIMIENTO 2026'!$O$14,INT((ROW()-13)/2),0)),IF(ISBLANK(OFFSET('9. METAS'!$S$20,INT((ROW()-14)/2),0)),"",OFFSET('9. METAS'!$S$20,INT((ROW()-14)/2),0)))</f>
        <v>314</v>
      </c>
      <c r="L150" s="256">
        <f ca="1">IF(MOD(ROW()-13,2)=0,IF(ISBLANK(OFFSET('11. SEGUIMIENTO 2026'!$P$14,INT((ROW()-13)/2),0)),"",OFFSET('11. SEGUIMIENTO 2026'!$P$14,INT((ROW()-13)/2),0)),IF(ISBLANK(OFFSET('9. METAS'!$T$20,INT((ROW()-14)/2),0)),"",OFFSET('9. METAS'!$T$20,INT((ROW()-14)/2),0)))</f>
        <v>216</v>
      </c>
      <c r="M150" s="257">
        <f ca="1">IF(MOD(ROW()-13,2)=0,IF(ISBLANK(OFFSET('11. SEGUIMIENTO 2026'!$Q$14,INT((ROW()-13)/2),0)),"",OFFSET('11. SEGUIMIENTO 2026'!$Q$14,INT((ROW()-13)/2),0)),IF(ISBLANK(OFFSET('9. METAS'!$U$20,INT((ROW()-14)/2),0)),"",OFFSET('9. METAS'!$U$20,INT((ROW()-14)/2),0)))</f>
        <v>297</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017">
        <f ca="1">IF(ISBLANK(OFFSET('9. METAS'!$L$20,INT((ROW()-13)/2),0)),"",OFFSET('9. METAS'!$L$20,INT((ROW()-13)/2),0))</f>
        <v>14600</v>
      </c>
      <c r="I151" s="1014"/>
      <c r="J151" s="255">
        <f ca="1">IF(MOD(ROW()-13,2)=0,IF(ISBLANK(OFFSET('11. SEGUIMIENTO 2026'!$N$14,INT((ROW()-13)/2),0)),"",OFFSET('11. SEGUIMIENTO 2026'!$N$14,INT((ROW()-13)/2),0)),IF(ISBLANK(OFFSET('9. METAS'!$R$20,INT((ROW()-14)/2),0)),"",OFFSET('9. METAS'!$R$20,INT((ROW()-14)/2),0)))</f>
        <v>838</v>
      </c>
      <c r="K151" s="256" t="str">
        <f ca="1">IF(MOD(ROW()-13,2)=0,IF(ISBLANK(OFFSET('11. SEGUIMIENTO 2026'!$O$14,INT((ROW()-13)/2),0)),"",OFFSET('11. SEGUIMIENTO 2026'!$O$14,INT((ROW()-13)/2),0)),IF(ISBLANK(OFFSET('9. METAS'!$S$20,INT((ROW()-14)/2),0)),"",OFFSET('9. METAS'!$S$20,INT((ROW()-14)/2),0)))</f>
        <v/>
      </c>
      <c r="L151" s="256" t="str">
        <f ca="1">IF(MOD(ROW()-13,2)=0,IF(ISBLANK(OFFSET('11. SEGUIMIENTO 2026'!$P$14,INT((ROW()-13)/2),0)),"",OFFSET('11. SEGUIMIENTO 2026'!$P$14,INT((ROW()-13)/2),0)),IF(ISBLANK(OFFSET('9. METAS'!$T$20,INT((ROW()-14)/2),0)),"",OFFSET('9. METAS'!$T$20,INT((ROW()-14)/2),0)))</f>
        <v/>
      </c>
      <c r="M151" s="257" t="str">
        <f ca="1">IF(MOD(ROW()-13,2)=0,IF(ISBLANK(OFFSET('11. SEGUIMIENTO 2026'!$Q$14,INT((ROW()-13)/2),0)),"",OFFSET('11. SEGUIMIENTO 2026'!$Q$14,INT((ROW()-13)/2),0)),IF(ISBLANK(OFFSET('9. METAS'!$U$20,INT((ROW()-14)/2),0)),"",OFFSET('9. METAS'!$U$20,INT((ROW()-14)/2),0)))</f>
        <v/>
      </c>
      <c r="N151" s="1012">
        <f t="shared" ref="N151" ca="1" si="134">IFERROR(J151/J152,"ND")</f>
        <v>0.59857142857142853</v>
      </c>
      <c r="O151" s="1008" t="str">
        <f t="shared" ref="O151" ca="1" si="135">IFERROR(((J151+K151+L151)/H151),"ND")</f>
        <v>ND</v>
      </c>
      <c r="P151" s="996"/>
    </row>
    <row r="152" spans="3:16">
      <c r="C152" s="1030"/>
      <c r="D152" s="1026"/>
      <c r="E152" s="1026"/>
      <c r="F152" s="1024"/>
      <c r="G152" s="1021"/>
      <c r="H152" s="1017"/>
      <c r="I152" s="1015"/>
      <c r="J152" s="255">
        <f ca="1">IF(MOD(ROW()-13,2)=0,IF(ISBLANK(OFFSET('11. SEGUIMIENTO 2026'!$N$14,INT((ROW()-13)/2),0)),"",OFFSET('11. SEGUIMIENTO 2026'!$N$14,INT((ROW()-13)/2),0)),IF(ISBLANK(OFFSET('9. METAS'!$R$20,INT((ROW()-14)/2),0)),"",OFFSET('9. METAS'!$R$20,INT((ROW()-14)/2),0)))</f>
        <v>1400</v>
      </c>
      <c r="K152" s="256">
        <f ca="1">IF(MOD(ROW()-13,2)=0,IF(ISBLANK(OFFSET('11. SEGUIMIENTO 2026'!$O$14,INT((ROW()-13)/2),0)),"",OFFSET('11. SEGUIMIENTO 2026'!$O$14,INT((ROW()-13)/2),0)),IF(ISBLANK(OFFSET('9. METAS'!$S$20,INT((ROW()-14)/2),0)),"",OFFSET('9. METAS'!$S$20,INT((ROW()-14)/2),0)))</f>
        <v>5400</v>
      </c>
      <c r="L152" s="256">
        <f ca="1">IF(MOD(ROW()-13,2)=0,IF(ISBLANK(OFFSET('11. SEGUIMIENTO 2026'!$P$14,INT((ROW()-13)/2),0)),"",OFFSET('11. SEGUIMIENTO 2026'!$P$14,INT((ROW()-13)/2),0)),IF(ISBLANK(OFFSET('9. METAS'!$T$20,INT((ROW()-14)/2),0)),"",OFFSET('9. METAS'!$T$20,INT((ROW()-14)/2),0)))</f>
        <v>2900</v>
      </c>
      <c r="M152" s="257">
        <f ca="1">IF(MOD(ROW()-13,2)=0,IF(ISBLANK(OFFSET('11. SEGUIMIENTO 2026'!$Q$14,INT((ROW()-13)/2),0)),"",OFFSET('11. SEGUIMIENTO 2026'!$Q$14,INT((ROW()-13)/2),0)),IF(ISBLANK(OFFSET('9. METAS'!$U$20,INT((ROW()-14)/2),0)),"",OFFSET('9. METAS'!$U$20,INT((ROW()-14)/2),0)))</f>
        <v>4900</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017">
        <f ca="1">IF(ISBLANK(OFFSET('9. METAS'!$L$20,INT((ROW()-13)/2),0)),"",OFFSET('9. METAS'!$L$20,INT((ROW()-13)/2),0))</f>
        <v>1381</v>
      </c>
      <c r="I153" s="1014"/>
      <c r="J153" s="255">
        <f ca="1">IF(MOD(ROW()-13,2)=0,IF(ISBLANK(OFFSET('11. SEGUIMIENTO 2026'!$N$14,INT((ROW()-13)/2),0)),"",OFFSET('11. SEGUIMIENTO 2026'!$N$14,INT((ROW()-13)/2),0)),IF(ISBLANK(OFFSET('9. METAS'!$R$20,INT((ROW()-14)/2),0)),"",OFFSET('9. METAS'!$R$20,INT((ROW()-14)/2),0)))</f>
        <v>113</v>
      </c>
      <c r="K153" s="256" t="str">
        <f ca="1">IF(MOD(ROW()-13,2)=0,IF(ISBLANK(OFFSET('11. SEGUIMIENTO 2026'!$O$14,INT((ROW()-13)/2),0)),"",OFFSET('11. SEGUIMIENTO 2026'!$O$14,INT((ROW()-13)/2),0)),IF(ISBLANK(OFFSET('9. METAS'!$S$20,INT((ROW()-14)/2),0)),"",OFFSET('9. METAS'!$S$20,INT((ROW()-14)/2),0)))</f>
        <v/>
      </c>
      <c r="L153" s="256" t="str">
        <f ca="1">IF(MOD(ROW()-13,2)=0,IF(ISBLANK(OFFSET('11. SEGUIMIENTO 2026'!$P$14,INT((ROW()-13)/2),0)),"",OFFSET('11. SEGUIMIENTO 2026'!$P$14,INT((ROW()-13)/2),0)),IF(ISBLANK(OFFSET('9. METAS'!$T$20,INT((ROW()-14)/2),0)),"",OFFSET('9. METAS'!$T$20,INT((ROW()-14)/2),0)))</f>
        <v/>
      </c>
      <c r="M153" s="257" t="str">
        <f ca="1">IF(MOD(ROW()-13,2)=0,IF(ISBLANK(OFFSET('11. SEGUIMIENTO 2026'!$Q$14,INT((ROW()-13)/2),0)),"",OFFSET('11. SEGUIMIENTO 2026'!$Q$14,INT((ROW()-13)/2),0)),IF(ISBLANK(OFFSET('9. METAS'!$U$20,INT((ROW()-14)/2),0)),"",OFFSET('9. METAS'!$U$20,INT((ROW()-14)/2),0)))</f>
        <v/>
      </c>
      <c r="N153" s="1012">
        <f t="shared" ref="N153" ca="1" si="136">IFERROR(J153/J154,"ND")</f>
        <v>0.81294964028776984</v>
      </c>
      <c r="O153" s="1008" t="str">
        <f t="shared" ref="O153" ca="1" si="137">IFERROR(((J153+K153+L153)/H153),"ND")</f>
        <v>ND</v>
      </c>
      <c r="P153" s="996"/>
    </row>
    <row r="154" spans="3:16">
      <c r="C154" s="1030"/>
      <c r="D154" s="1026"/>
      <c r="E154" s="1026"/>
      <c r="F154" s="1024"/>
      <c r="G154" s="1021"/>
      <c r="H154" s="1017"/>
      <c r="I154" s="1015"/>
      <c r="J154" s="255">
        <f ca="1">IF(MOD(ROW()-13,2)=0,IF(ISBLANK(OFFSET('11. SEGUIMIENTO 2026'!$N$14,INT((ROW()-13)/2),0)),"",OFFSET('11. SEGUIMIENTO 2026'!$N$14,INT((ROW()-13)/2),0)),IF(ISBLANK(OFFSET('9. METAS'!$R$20,INT((ROW()-14)/2),0)),"",OFFSET('9. METAS'!$R$20,INT((ROW()-14)/2),0)))</f>
        <v>139</v>
      </c>
      <c r="K154" s="256">
        <f ca="1">IF(MOD(ROW()-13,2)=0,IF(ISBLANK(OFFSET('11. SEGUIMIENTO 2026'!$O$14,INT((ROW()-13)/2),0)),"",OFFSET('11. SEGUIMIENTO 2026'!$O$14,INT((ROW()-13)/2),0)),IF(ISBLANK(OFFSET('9. METAS'!$S$20,INT((ROW()-14)/2),0)),"",OFFSET('9. METAS'!$S$20,INT((ROW()-14)/2),0)))</f>
        <v>491</v>
      </c>
      <c r="L154" s="256">
        <f ca="1">IF(MOD(ROW()-13,2)=0,IF(ISBLANK(OFFSET('11. SEGUIMIENTO 2026'!$P$14,INT((ROW()-13)/2),0)),"",OFFSET('11. SEGUIMIENTO 2026'!$P$14,INT((ROW()-13)/2),0)),IF(ISBLANK(OFFSET('9. METAS'!$T$20,INT((ROW()-14)/2),0)),"",OFFSET('9. METAS'!$T$20,INT((ROW()-14)/2),0)))</f>
        <v>268</v>
      </c>
      <c r="M154" s="257">
        <f ca="1">IF(MOD(ROW()-13,2)=0,IF(ISBLANK(OFFSET('11. SEGUIMIENTO 2026'!$Q$14,INT((ROW()-13)/2),0)),"",OFFSET('11. SEGUIMIENTO 2026'!$Q$14,INT((ROW()-13)/2),0)),IF(ISBLANK(OFFSET('9. METAS'!$U$20,INT((ROW()-14)/2),0)),"",OFFSET('9. METAS'!$U$20,INT((ROW()-14)/2),0)))</f>
        <v>483</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017">
        <f ca="1">IF(ISBLANK(OFFSET('9. METAS'!$L$20,INT((ROW()-13)/2),0)),"",OFFSET('9. METAS'!$L$20,INT((ROW()-13)/2),0))</f>
        <v>523</v>
      </c>
      <c r="I155" s="1014"/>
      <c r="J155" s="255">
        <f ca="1">IF(MOD(ROW()-13,2)=0,IF(ISBLANK(OFFSET('11. SEGUIMIENTO 2026'!$N$14,INT((ROW()-13)/2),0)),"",OFFSET('11. SEGUIMIENTO 2026'!$N$14,INT((ROW()-13)/2),0)),IF(ISBLANK(OFFSET('9. METAS'!$R$20,INT((ROW()-14)/2),0)),"",OFFSET('9. METAS'!$R$20,INT((ROW()-14)/2),0)))</f>
        <v>30</v>
      </c>
      <c r="K155" s="256" t="str">
        <f ca="1">IF(MOD(ROW()-13,2)=0,IF(ISBLANK(OFFSET('11. SEGUIMIENTO 2026'!$O$14,INT((ROW()-13)/2),0)),"",OFFSET('11. SEGUIMIENTO 2026'!$O$14,INT((ROW()-13)/2),0)),IF(ISBLANK(OFFSET('9. METAS'!$S$20,INT((ROW()-14)/2),0)),"",OFFSET('9. METAS'!$S$20,INT((ROW()-14)/2),0)))</f>
        <v/>
      </c>
      <c r="L155" s="256" t="str">
        <f ca="1">IF(MOD(ROW()-13,2)=0,IF(ISBLANK(OFFSET('11. SEGUIMIENTO 2026'!$P$14,INT((ROW()-13)/2),0)),"",OFFSET('11. SEGUIMIENTO 2026'!$P$14,INT((ROW()-13)/2),0)),IF(ISBLANK(OFFSET('9. METAS'!$T$20,INT((ROW()-14)/2),0)),"",OFFSET('9. METAS'!$T$20,INT((ROW()-14)/2),0)))</f>
        <v/>
      </c>
      <c r="M155" s="257" t="str">
        <f ca="1">IF(MOD(ROW()-13,2)=0,IF(ISBLANK(OFFSET('11. SEGUIMIENTO 2026'!$Q$14,INT((ROW()-13)/2),0)),"",OFFSET('11. SEGUIMIENTO 2026'!$Q$14,INT((ROW()-13)/2),0)),IF(ISBLANK(OFFSET('9. METAS'!$U$20,INT((ROW()-14)/2),0)),"",OFFSET('9. METAS'!$U$20,INT((ROW()-14)/2),0)))</f>
        <v/>
      </c>
      <c r="N155" s="1012">
        <f t="shared" ref="N155" ca="1" si="138">IFERROR(J155/J156,"ND")</f>
        <v>0.43478260869565216</v>
      </c>
      <c r="O155" s="1008" t="str">
        <f t="shared" ref="O155" ca="1" si="139">IFERROR(((J155+K155+L155)/H155),"ND")</f>
        <v>ND</v>
      </c>
      <c r="P155" s="996"/>
    </row>
    <row r="156" spans="3:16">
      <c r="C156" s="1030"/>
      <c r="D156" s="1026"/>
      <c r="E156" s="1026"/>
      <c r="F156" s="1024"/>
      <c r="G156" s="1021"/>
      <c r="H156" s="1017"/>
      <c r="I156" s="1015"/>
      <c r="J156" s="255">
        <f ca="1">IF(MOD(ROW()-13,2)=0,IF(ISBLANK(OFFSET('11. SEGUIMIENTO 2026'!$N$14,INT((ROW()-13)/2),0)),"",OFFSET('11. SEGUIMIENTO 2026'!$N$14,INT((ROW()-13)/2),0)),IF(ISBLANK(OFFSET('9. METAS'!$R$20,INT((ROW()-14)/2),0)),"",OFFSET('9. METAS'!$R$20,INT((ROW()-14)/2),0)))</f>
        <v>69</v>
      </c>
      <c r="K156" s="256">
        <f ca="1">IF(MOD(ROW()-13,2)=0,IF(ISBLANK(OFFSET('11. SEGUIMIENTO 2026'!$O$14,INT((ROW()-13)/2),0)),"",OFFSET('11. SEGUIMIENTO 2026'!$O$14,INT((ROW()-13)/2),0)),IF(ISBLANK(OFFSET('9. METAS'!$S$20,INT((ROW()-14)/2),0)),"",OFFSET('9. METAS'!$S$20,INT((ROW()-14)/2),0)))</f>
        <v>169</v>
      </c>
      <c r="L156" s="256">
        <f ca="1">IF(MOD(ROW()-13,2)=0,IF(ISBLANK(OFFSET('11. SEGUIMIENTO 2026'!$P$14,INT((ROW()-13)/2),0)),"",OFFSET('11. SEGUIMIENTO 2026'!$P$14,INT((ROW()-13)/2),0)),IF(ISBLANK(OFFSET('9. METAS'!$T$20,INT((ROW()-14)/2),0)),"",OFFSET('9. METAS'!$T$20,INT((ROW()-14)/2),0)))</f>
        <v>100</v>
      </c>
      <c r="M156" s="257">
        <f ca="1">IF(MOD(ROW()-13,2)=0,IF(ISBLANK(OFFSET('11. SEGUIMIENTO 2026'!$Q$14,INT((ROW()-13)/2),0)),"",OFFSET('11. SEGUIMIENTO 2026'!$Q$14,INT((ROW()-13)/2),0)),IF(ISBLANK(OFFSET('9. METAS'!$U$20,INT((ROW()-14)/2),0)),"",OFFSET('9. METAS'!$U$20,INT((ROW()-14)/2),0)))</f>
        <v>185</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017">
        <f ca="1">IF(ISBLANK(OFFSET('9. METAS'!$L$20,INT((ROW()-13)/2),0)),"",OFFSET('9. METAS'!$L$20,INT((ROW()-13)/2),0))</f>
        <v>10</v>
      </c>
      <c r="I157" s="1014"/>
      <c r="J157" s="255">
        <f ca="1">IF(MOD(ROW()-13,2)=0,IF(ISBLANK(OFFSET('11. SEGUIMIENTO 2026'!$N$14,INT((ROW()-13)/2),0)),"",OFFSET('11. SEGUIMIENTO 2026'!$N$14,INT((ROW()-13)/2),0)),IF(ISBLANK(OFFSET('9. METAS'!$R$20,INT((ROW()-14)/2),0)),"",OFFSET('9. METAS'!$R$20,INT((ROW()-14)/2),0)))</f>
        <v>0</v>
      </c>
      <c r="K157" s="256" t="str">
        <f ca="1">IF(MOD(ROW()-13,2)=0,IF(ISBLANK(OFFSET('11. SEGUIMIENTO 2026'!$O$14,INT((ROW()-13)/2),0)),"",OFFSET('11. SEGUIMIENTO 2026'!$O$14,INT((ROW()-13)/2),0)),IF(ISBLANK(OFFSET('9. METAS'!$S$20,INT((ROW()-14)/2),0)),"",OFFSET('9. METAS'!$S$20,INT((ROW()-14)/2),0)))</f>
        <v/>
      </c>
      <c r="L157" s="256" t="str">
        <f ca="1">IF(MOD(ROW()-13,2)=0,IF(ISBLANK(OFFSET('11. SEGUIMIENTO 2026'!$P$14,INT((ROW()-13)/2),0)),"",OFFSET('11. SEGUIMIENTO 2026'!$P$14,INT((ROW()-13)/2),0)),IF(ISBLANK(OFFSET('9. METAS'!$T$20,INT((ROW()-14)/2),0)),"",OFFSET('9. METAS'!$T$20,INT((ROW()-14)/2),0)))</f>
        <v/>
      </c>
      <c r="M157" s="257" t="str">
        <f ca="1">IF(MOD(ROW()-13,2)=0,IF(ISBLANK(OFFSET('11. SEGUIMIENTO 2026'!$Q$14,INT((ROW()-13)/2),0)),"",OFFSET('11. SEGUIMIENTO 2026'!$Q$14,INT((ROW()-13)/2),0)),IF(ISBLANK(OFFSET('9. METAS'!$U$20,INT((ROW()-14)/2),0)),"",OFFSET('9. METAS'!$U$20,INT((ROW()-14)/2),0)))</f>
        <v/>
      </c>
      <c r="N157" s="1012" t="str">
        <f t="shared" ref="N157" ca="1" si="140">IFERROR(J157/J158,"ND")</f>
        <v>ND</v>
      </c>
      <c r="O157" s="1008" t="str">
        <f t="shared" ref="O157" ca="1" si="141">IFERROR(((J157+K157+L157)/H157),"ND")</f>
        <v>ND</v>
      </c>
      <c r="P157" s="996"/>
    </row>
    <row r="158" spans="3:16">
      <c r="C158" s="1030"/>
      <c r="D158" s="1026"/>
      <c r="E158" s="1026"/>
      <c r="F158" s="1024"/>
      <c r="G158" s="1021"/>
      <c r="H158" s="1017"/>
      <c r="I158" s="1015"/>
      <c r="J158" s="255" t="str">
        <f ca="1">IF(MOD(ROW()-13,2)=0,IF(ISBLANK(OFFSET('11. SEGUIMIENTO 2026'!$N$14,INT((ROW()-13)/2),0)),"",OFFSET('11. SEGUIMIENTO 2026'!$N$14,INT((ROW()-13)/2),0)),IF(ISBLANK(OFFSET('9. METAS'!$R$20,INT((ROW()-14)/2),0)),"",OFFSET('9. METAS'!$R$20,INT((ROW()-14)/2),0)))</f>
        <v>NP</v>
      </c>
      <c r="K158" s="256">
        <f ca="1">IF(MOD(ROW()-13,2)=0,IF(ISBLANK(OFFSET('11. SEGUIMIENTO 2026'!$O$14,INT((ROW()-13)/2),0)),"",OFFSET('11. SEGUIMIENTO 2026'!$O$14,INT((ROW()-13)/2),0)),IF(ISBLANK(OFFSET('9. METAS'!$S$20,INT((ROW()-14)/2),0)),"",OFFSET('9. METAS'!$S$20,INT((ROW()-14)/2),0)))</f>
        <v>3</v>
      </c>
      <c r="L158" s="256">
        <f ca="1">IF(MOD(ROW()-13,2)=0,IF(ISBLANK(OFFSET('11. SEGUIMIENTO 2026'!$P$14,INT((ROW()-13)/2),0)),"",OFFSET('11. SEGUIMIENTO 2026'!$P$14,INT((ROW()-13)/2),0)),IF(ISBLANK(OFFSET('9. METAS'!$T$20,INT((ROW()-14)/2),0)),"",OFFSET('9. METAS'!$T$20,INT((ROW()-14)/2),0)))</f>
        <v>4</v>
      </c>
      <c r="M158" s="257">
        <f ca="1">IF(MOD(ROW()-13,2)=0,IF(ISBLANK(OFFSET('11. SEGUIMIENTO 2026'!$Q$14,INT((ROW()-13)/2),0)),"",OFFSET('11. SEGUIMIENTO 2026'!$Q$14,INT((ROW()-13)/2),0)),IF(ISBLANK(OFFSET('9. METAS'!$U$20,INT((ROW()-14)/2),0)),"",OFFSET('9. METAS'!$U$20,INT((ROW()-14)/2),0)))</f>
        <v>3</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017">
        <f ca="1">IF(ISBLANK(OFFSET('9. METAS'!$L$20,INT((ROW()-13)/2),0)),"",OFFSET('9. METAS'!$L$20,INT((ROW()-13)/2),0))</f>
        <v>3047620</v>
      </c>
      <c r="I159" s="1014"/>
      <c r="J159" s="255">
        <f ca="1">IF(MOD(ROW()-13,2)=0,IF(ISBLANK(OFFSET('11. SEGUIMIENTO 2026'!$N$14,INT((ROW()-13)/2),0)),"",OFFSET('11. SEGUIMIENTO 2026'!$N$14,INT((ROW()-13)/2),0)),IF(ISBLANK(OFFSET('9. METAS'!$R$20,INT((ROW()-14)/2),0)),"",OFFSET('9. METAS'!$R$20,INT((ROW()-14)/2),0)))</f>
        <v>549584</v>
      </c>
      <c r="K159" s="256" t="str">
        <f ca="1">IF(MOD(ROW()-13,2)=0,IF(ISBLANK(OFFSET('11. SEGUIMIENTO 2026'!$O$14,INT((ROW()-13)/2),0)),"",OFFSET('11. SEGUIMIENTO 2026'!$O$14,INT((ROW()-13)/2),0)),IF(ISBLANK(OFFSET('9. METAS'!$S$20,INT((ROW()-14)/2),0)),"",OFFSET('9. METAS'!$S$20,INT((ROW()-14)/2),0)))</f>
        <v/>
      </c>
      <c r="L159" s="256" t="str">
        <f ca="1">IF(MOD(ROW()-13,2)=0,IF(ISBLANK(OFFSET('11. SEGUIMIENTO 2026'!$P$14,INT((ROW()-13)/2),0)),"",OFFSET('11. SEGUIMIENTO 2026'!$P$14,INT((ROW()-13)/2),0)),IF(ISBLANK(OFFSET('9. METAS'!$T$20,INT((ROW()-14)/2),0)),"",OFFSET('9. METAS'!$T$20,INT((ROW()-14)/2),0)))</f>
        <v/>
      </c>
      <c r="M159" s="257" t="str">
        <f ca="1">IF(MOD(ROW()-13,2)=0,IF(ISBLANK(OFFSET('11. SEGUIMIENTO 2026'!$Q$14,INT((ROW()-13)/2),0)),"",OFFSET('11. SEGUIMIENTO 2026'!$Q$14,INT((ROW()-13)/2),0)),IF(ISBLANK(OFFSET('9. METAS'!$U$20,INT((ROW()-14)/2),0)),"",OFFSET('9. METAS'!$U$20,INT((ROW()-14)/2),0)))</f>
        <v/>
      </c>
      <c r="N159" s="1012">
        <f t="shared" ref="N159" ca="1" si="142">IFERROR(J159/J160,"ND")</f>
        <v>0.68672247907034867</v>
      </c>
      <c r="O159" s="1008" t="str">
        <f t="shared" ref="O159" ca="1" si="143">IFERROR(((J159+K159+L159)/H159),"ND")</f>
        <v>ND</v>
      </c>
      <c r="P159" s="996"/>
    </row>
    <row r="160" spans="3:16">
      <c r="C160" s="1030"/>
      <c r="D160" s="1026"/>
      <c r="E160" s="1026"/>
      <c r="F160" s="1024"/>
      <c r="G160" s="1021"/>
      <c r="H160" s="1017"/>
      <c r="I160" s="1015"/>
      <c r="J160" s="255">
        <f ca="1">IF(MOD(ROW()-13,2)=0,IF(ISBLANK(OFFSET('11. SEGUIMIENTO 2026'!$N$14,INT((ROW()-13)/2),0)),"",OFFSET('11. SEGUIMIENTO 2026'!$N$14,INT((ROW()-13)/2),0)),IF(ISBLANK(OFFSET('9. METAS'!$R$20,INT((ROW()-14)/2),0)),"",OFFSET('9. METAS'!$R$20,INT((ROW()-14)/2),0)))</f>
        <v>800300</v>
      </c>
      <c r="K160" s="256">
        <f ca="1">IF(MOD(ROW()-13,2)=0,IF(ISBLANK(OFFSET('11. SEGUIMIENTO 2026'!$O$14,INT((ROW()-13)/2),0)),"",OFFSET('11. SEGUIMIENTO 2026'!$O$14,INT((ROW()-13)/2),0)),IF(ISBLANK(OFFSET('9. METAS'!$S$20,INT((ROW()-14)/2),0)),"",OFFSET('9. METAS'!$S$20,INT((ROW()-14)/2),0)))</f>
        <v>953880</v>
      </c>
      <c r="L160" s="256">
        <f ca="1">IF(MOD(ROW()-13,2)=0,IF(ISBLANK(OFFSET('11. SEGUIMIENTO 2026'!$P$14,INT((ROW()-13)/2),0)),"",OFFSET('11. SEGUIMIENTO 2026'!$P$14,INT((ROW()-13)/2),0)),IF(ISBLANK(OFFSET('9. METAS'!$T$20,INT((ROW()-14)/2),0)),"",OFFSET('9. METAS'!$T$20,INT((ROW()-14)/2),0)))</f>
        <v>339560</v>
      </c>
      <c r="M160" s="257">
        <f ca="1">IF(MOD(ROW()-13,2)=0,IF(ISBLANK(OFFSET('11. SEGUIMIENTO 2026'!$Q$14,INT((ROW()-13)/2),0)),"",OFFSET('11. SEGUIMIENTO 2026'!$Q$14,INT((ROW()-13)/2),0)),IF(ISBLANK(OFFSET('9. METAS'!$U$20,INT((ROW()-14)/2),0)),"",OFFSET('9. METAS'!$U$20,INT((ROW()-14)/2),0)))</f>
        <v>953880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017">
        <f ca="1">IF(ISBLANK(OFFSET('9. METAS'!$L$20,INT((ROW()-13)/2),0)),"",OFFSET('9. METAS'!$L$20,INT((ROW()-13)/2),0))</f>
        <v>2918020</v>
      </c>
      <c r="I161" s="1014"/>
      <c r="J161" s="255">
        <f ca="1">IF(MOD(ROW()-13,2)=0,IF(ISBLANK(OFFSET('11. SEGUIMIENTO 2026'!$N$14,INT((ROW()-13)/2),0)),"",OFFSET('11. SEGUIMIENTO 2026'!$N$14,INT((ROW()-13)/2),0)),IF(ISBLANK(OFFSET('9. METAS'!$R$20,INT((ROW()-14)/2),0)),"",OFFSET('9. METAS'!$R$20,INT((ROW()-14)/2),0)))</f>
        <v>530445</v>
      </c>
      <c r="K161" s="256" t="str">
        <f ca="1">IF(MOD(ROW()-13,2)=0,IF(ISBLANK(OFFSET('11. SEGUIMIENTO 2026'!$O$14,INT((ROW()-13)/2),0)),"",OFFSET('11. SEGUIMIENTO 2026'!$O$14,INT((ROW()-13)/2),0)),IF(ISBLANK(OFFSET('9. METAS'!$S$20,INT((ROW()-14)/2),0)),"",OFFSET('9. METAS'!$S$20,INT((ROW()-14)/2),0)))</f>
        <v/>
      </c>
      <c r="L161" s="256" t="str">
        <f ca="1">IF(MOD(ROW()-13,2)=0,IF(ISBLANK(OFFSET('11. SEGUIMIENTO 2026'!$P$14,INT((ROW()-13)/2),0)),"",OFFSET('11. SEGUIMIENTO 2026'!$P$14,INT((ROW()-13)/2),0)),IF(ISBLANK(OFFSET('9. METAS'!$T$20,INT((ROW()-14)/2),0)),"",OFFSET('9. METAS'!$T$20,INT((ROW()-14)/2),0)))</f>
        <v/>
      </c>
      <c r="M161" s="257" t="str">
        <f ca="1">IF(MOD(ROW()-13,2)=0,IF(ISBLANK(OFFSET('11. SEGUIMIENTO 2026'!$Q$14,INT((ROW()-13)/2),0)),"",OFFSET('11. SEGUIMIENTO 2026'!$Q$14,INT((ROW()-13)/2),0)),IF(ISBLANK(OFFSET('9. METAS'!$U$20,INT((ROW()-14)/2),0)),"",OFFSET('9. METAS'!$U$20,INT((ROW()-14)/2),0)))</f>
        <v/>
      </c>
      <c r="N161" s="1012">
        <f t="shared" ref="N161" ca="1" si="144">IFERROR(J161/J162,"ND")</f>
        <v>0.69077353822112253</v>
      </c>
      <c r="O161" s="1008" t="str">
        <f t="shared" ref="O161" ca="1" si="145">IFERROR(((J161+K161+L161)/H161),"ND")</f>
        <v>ND</v>
      </c>
      <c r="P161" s="996"/>
    </row>
    <row r="162" spans="3:16">
      <c r="C162" s="1030"/>
      <c r="D162" s="1026"/>
      <c r="E162" s="1026"/>
      <c r="F162" s="1024"/>
      <c r="G162" s="1021"/>
      <c r="H162" s="1017"/>
      <c r="I162" s="1015"/>
      <c r="J162" s="255">
        <f ca="1">IF(MOD(ROW()-13,2)=0,IF(ISBLANK(OFFSET('11. SEGUIMIENTO 2026'!$N$14,INT((ROW()-13)/2),0)),"",OFFSET('11. SEGUIMIENTO 2026'!$N$14,INT((ROW()-13)/2),0)),IF(ISBLANK(OFFSET('9. METAS'!$R$20,INT((ROW()-14)/2),0)),"",OFFSET('9. METAS'!$R$20,INT((ROW()-14)/2),0)))</f>
        <v>767900</v>
      </c>
      <c r="K162" s="256">
        <f ca="1">IF(MOD(ROW()-13,2)=0,IF(ISBLANK(OFFSET('11. SEGUIMIENTO 2026'!$O$14,INT((ROW()-13)/2),0)),"",OFFSET('11. SEGUIMIENTO 2026'!$O$14,INT((ROW()-13)/2),0)),IF(ISBLANK(OFFSET('9. METAS'!$S$20,INT((ROW()-14)/2),0)),"",OFFSET('9. METAS'!$S$20,INT((ROW()-14)/2),0)))</f>
        <v>921480</v>
      </c>
      <c r="L162" s="256">
        <f ca="1">IF(MOD(ROW()-13,2)=0,IF(ISBLANK(OFFSET('11. SEGUIMIENTO 2026'!$P$14,INT((ROW()-13)/2),0)),"",OFFSET('11. SEGUIMIENTO 2026'!$P$14,INT((ROW()-13)/2),0)),IF(ISBLANK(OFFSET('9. METAS'!$T$20,INT((ROW()-14)/2),0)),"",OFFSET('9. METAS'!$T$20,INT((ROW()-14)/2),0)))</f>
        <v>307160</v>
      </c>
      <c r="M162" s="257">
        <f ca="1">IF(MOD(ROW()-13,2)=0,IF(ISBLANK(OFFSET('11. SEGUIMIENTO 2026'!$Q$14,INT((ROW()-13)/2),0)),"",OFFSET('11. SEGUIMIENTO 2026'!$Q$14,INT((ROW()-13)/2),0)),IF(ISBLANK(OFFSET('9. METAS'!$U$20,INT((ROW()-14)/2),0)),"",OFFSET('9. METAS'!$U$20,INT((ROW()-14)/2),0)))</f>
        <v>921480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017">
        <f ca="1">IF(ISBLANK(OFFSET('9. METAS'!$L$20,INT((ROW()-13)/2),0)),"",OFFSET('9. METAS'!$L$20,INT((ROW()-13)/2),0))</f>
        <v>114000</v>
      </c>
      <c r="I163" s="1014"/>
      <c r="J163" s="255">
        <f ca="1">IF(MOD(ROW()-13,2)=0,IF(ISBLANK(OFFSET('11. SEGUIMIENTO 2026'!$N$14,INT((ROW()-13)/2),0)),"",OFFSET('11. SEGUIMIENTO 2026'!$N$14,INT((ROW()-13)/2),0)),IF(ISBLANK(OFFSET('9. METAS'!$R$20,INT((ROW()-14)/2),0)),"",OFFSET('9. METAS'!$R$20,INT((ROW()-14)/2),0)))</f>
        <v>16839</v>
      </c>
      <c r="K163" s="256" t="str">
        <f ca="1">IF(MOD(ROW()-13,2)=0,IF(ISBLANK(OFFSET('11. SEGUIMIENTO 2026'!$O$14,INT((ROW()-13)/2),0)),"",OFFSET('11. SEGUIMIENTO 2026'!$O$14,INT((ROW()-13)/2),0)),IF(ISBLANK(OFFSET('9. METAS'!$S$20,INT((ROW()-14)/2),0)),"",OFFSET('9. METAS'!$S$20,INT((ROW()-14)/2),0)))</f>
        <v/>
      </c>
      <c r="L163" s="256" t="str">
        <f ca="1">IF(MOD(ROW()-13,2)=0,IF(ISBLANK(OFFSET('11. SEGUIMIENTO 2026'!$P$14,INT((ROW()-13)/2),0)),"",OFFSET('11. SEGUIMIENTO 2026'!$P$14,INT((ROW()-13)/2),0)),IF(ISBLANK(OFFSET('9. METAS'!$T$20,INT((ROW()-14)/2),0)),"",OFFSET('9. METAS'!$T$20,INT((ROW()-14)/2),0)))</f>
        <v/>
      </c>
      <c r="M163" s="257" t="str">
        <f ca="1">IF(MOD(ROW()-13,2)=0,IF(ISBLANK(OFFSET('11. SEGUIMIENTO 2026'!$Q$14,INT((ROW()-13)/2),0)),"",OFFSET('11. SEGUIMIENTO 2026'!$Q$14,INT((ROW()-13)/2),0)),IF(ISBLANK(OFFSET('9. METAS'!$U$20,INT((ROW()-14)/2),0)),"",OFFSET('9. METAS'!$U$20,INT((ROW()-14)/2),0)))</f>
        <v/>
      </c>
      <c r="N163" s="1012">
        <f t="shared" ref="N163" ca="1" si="146">IFERROR(J163/J164,"ND")</f>
        <v>0.59084210526315795</v>
      </c>
      <c r="O163" s="1008" t="str">
        <f t="shared" ref="O163" ca="1" si="147">IFERROR(((J163+K163+L163)/H163),"ND")</f>
        <v>ND</v>
      </c>
      <c r="P163" s="996"/>
    </row>
    <row r="164" spans="3:16">
      <c r="C164" s="1030"/>
      <c r="D164" s="1026"/>
      <c r="E164" s="1026"/>
      <c r="F164" s="1024"/>
      <c r="G164" s="1021"/>
      <c r="H164" s="1017"/>
      <c r="I164" s="1015"/>
      <c r="J164" s="255">
        <f ca="1">IF(MOD(ROW()-13,2)=0,IF(ISBLANK(OFFSET('11. SEGUIMIENTO 2026'!$N$14,INT((ROW()-13)/2),0)),"",OFFSET('11. SEGUIMIENTO 2026'!$N$14,INT((ROW()-13)/2),0)),IF(ISBLANK(OFFSET('9. METAS'!$R$20,INT((ROW()-14)/2),0)),"",OFFSET('9. METAS'!$R$20,INT((ROW()-14)/2),0)))</f>
        <v>28500</v>
      </c>
      <c r="K164" s="256">
        <f ca="1">IF(MOD(ROW()-13,2)=0,IF(ISBLANK(OFFSET('11. SEGUIMIENTO 2026'!$O$14,INT((ROW()-13)/2),0)),"",OFFSET('11. SEGUIMIENTO 2026'!$O$14,INT((ROW()-13)/2),0)),IF(ISBLANK(OFFSET('9. METAS'!$S$20,INT((ROW()-14)/2),0)),"",OFFSET('9. METAS'!$S$20,INT((ROW()-14)/2),0)))</f>
        <v>28500</v>
      </c>
      <c r="L164" s="256">
        <f ca="1">IF(MOD(ROW()-13,2)=0,IF(ISBLANK(OFFSET('11. SEGUIMIENTO 2026'!$P$14,INT((ROW()-13)/2),0)),"",OFFSET('11. SEGUIMIENTO 2026'!$P$14,INT((ROW()-13)/2),0)),IF(ISBLANK(OFFSET('9. METAS'!$T$20,INT((ROW()-14)/2),0)),"",OFFSET('9. METAS'!$T$20,INT((ROW()-14)/2),0)))</f>
        <v>28500</v>
      </c>
      <c r="M164" s="257">
        <f ca="1">IF(MOD(ROW()-13,2)=0,IF(ISBLANK(OFFSET('11. SEGUIMIENTO 2026'!$Q$14,INT((ROW()-13)/2),0)),"",OFFSET('11. SEGUIMIENTO 2026'!$Q$14,INT((ROW()-13)/2),0)),IF(ISBLANK(OFFSET('9. METAS'!$U$20,INT((ROW()-14)/2),0)),"",OFFSET('9. METAS'!$U$20,INT((ROW()-14)/2),0)))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017">
        <f ca="1">IF(ISBLANK(OFFSET('9. METAS'!$L$20,INT((ROW()-13)/2),0)),"",OFFSET('9. METAS'!$L$20,INT((ROW()-13)/2),0))</f>
        <v>15600</v>
      </c>
      <c r="I165" s="1014"/>
      <c r="J165" s="255">
        <f ca="1">IF(MOD(ROW()-13,2)=0,IF(ISBLANK(OFFSET('11. SEGUIMIENTO 2026'!$N$14,INT((ROW()-13)/2),0)),"",OFFSET('11. SEGUIMIENTO 2026'!$N$14,INT((ROW()-13)/2),0)),IF(ISBLANK(OFFSET('9. METAS'!$R$20,INT((ROW()-14)/2),0)),"",OFFSET('9. METAS'!$R$20,INT((ROW()-14)/2),0)))</f>
        <v>2300</v>
      </c>
      <c r="K165" s="256" t="str">
        <f ca="1">IF(MOD(ROW()-13,2)=0,IF(ISBLANK(OFFSET('11. SEGUIMIENTO 2026'!$O$14,INT((ROW()-13)/2),0)),"",OFFSET('11. SEGUIMIENTO 2026'!$O$14,INT((ROW()-13)/2),0)),IF(ISBLANK(OFFSET('9. METAS'!$S$20,INT((ROW()-14)/2),0)),"",OFFSET('9. METAS'!$S$20,INT((ROW()-14)/2),0)))</f>
        <v/>
      </c>
      <c r="L165" s="256" t="str">
        <f ca="1">IF(MOD(ROW()-13,2)=0,IF(ISBLANK(OFFSET('11. SEGUIMIENTO 2026'!$P$14,INT((ROW()-13)/2),0)),"",OFFSET('11. SEGUIMIENTO 2026'!$P$14,INT((ROW()-13)/2),0)),IF(ISBLANK(OFFSET('9. METAS'!$T$20,INT((ROW()-14)/2),0)),"",OFFSET('9. METAS'!$T$20,INT((ROW()-14)/2),0)))</f>
        <v/>
      </c>
      <c r="M165" s="257" t="str">
        <f ca="1">IF(MOD(ROW()-13,2)=0,IF(ISBLANK(OFFSET('11. SEGUIMIENTO 2026'!$Q$14,INT((ROW()-13)/2),0)),"",OFFSET('11. SEGUIMIENTO 2026'!$Q$14,INT((ROW()-13)/2),0)),IF(ISBLANK(OFFSET('9. METAS'!$U$20,INT((ROW()-14)/2),0)),"",OFFSET('9. METAS'!$U$20,INT((ROW()-14)/2),0)))</f>
        <v/>
      </c>
      <c r="N165" s="1012">
        <f t="shared" ref="N165" ca="1" si="148">IFERROR(J165/J166,"ND")</f>
        <v>0.58974358974358976</v>
      </c>
      <c r="O165" s="1008" t="str">
        <f t="shared" ref="O165" ca="1" si="149">IFERROR(((J165+K165+L165)/H165),"ND")</f>
        <v>ND</v>
      </c>
      <c r="P165" s="996"/>
    </row>
    <row r="166" spans="3:16">
      <c r="C166" s="1030"/>
      <c r="D166" s="1026"/>
      <c r="E166" s="1026"/>
      <c r="F166" s="1024"/>
      <c r="G166" s="1021"/>
      <c r="H166" s="1017"/>
      <c r="I166" s="1015"/>
      <c r="J166" s="255">
        <f ca="1">IF(MOD(ROW()-13,2)=0,IF(ISBLANK(OFFSET('11. SEGUIMIENTO 2026'!$N$14,INT((ROW()-13)/2),0)),"",OFFSET('11. SEGUIMIENTO 2026'!$N$14,INT((ROW()-13)/2),0)),IF(ISBLANK(OFFSET('9. METAS'!$R$20,INT((ROW()-14)/2),0)),"",OFFSET('9. METAS'!$R$20,INT((ROW()-14)/2),0)))</f>
        <v>3900</v>
      </c>
      <c r="K166" s="256">
        <f ca="1">IF(MOD(ROW()-13,2)=0,IF(ISBLANK(OFFSET('11. SEGUIMIENTO 2026'!$O$14,INT((ROW()-13)/2),0)),"",OFFSET('11. SEGUIMIENTO 2026'!$O$14,INT((ROW()-13)/2),0)),IF(ISBLANK(OFFSET('9. METAS'!$S$20,INT((ROW()-14)/2),0)),"",OFFSET('9. METAS'!$S$20,INT((ROW()-14)/2),0)))</f>
        <v>3900</v>
      </c>
      <c r="L166" s="256">
        <f ca="1">IF(MOD(ROW()-13,2)=0,IF(ISBLANK(OFFSET('11. SEGUIMIENTO 2026'!$P$14,INT((ROW()-13)/2),0)),"",OFFSET('11. SEGUIMIENTO 2026'!$P$14,INT((ROW()-13)/2),0)),IF(ISBLANK(OFFSET('9. METAS'!$T$20,INT((ROW()-14)/2),0)),"",OFFSET('9. METAS'!$T$20,INT((ROW()-14)/2),0)))</f>
        <v>3900</v>
      </c>
      <c r="M166" s="257">
        <f ca="1">IF(MOD(ROW()-13,2)=0,IF(ISBLANK(OFFSET('11. SEGUIMIENTO 2026'!$Q$14,INT((ROW()-13)/2),0)),"",OFFSET('11. SEGUIMIENTO 2026'!$Q$14,INT((ROW()-13)/2),0)),IF(ISBLANK(OFFSET('9. METAS'!$U$20,INT((ROW()-14)/2),0)),"",OFFSET('9. METAS'!$U$20,INT((ROW()-14)/2),0)))</f>
        <v>3900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017">
        <f ca="1">IF(ISBLANK(OFFSET('9. METAS'!$L$20,INT((ROW()-13)/2),0)),"",OFFSET('9. METAS'!$L$20,INT((ROW()-13)/2),0))</f>
        <v>21629</v>
      </c>
      <c r="I167" s="1014"/>
      <c r="J167" s="255">
        <f ca="1">IF(MOD(ROW()-13,2)=0,IF(ISBLANK(OFFSET('11. SEGUIMIENTO 2026'!$N$14,INT((ROW()-13)/2),0)),"",OFFSET('11. SEGUIMIENTO 2026'!$N$14,INT((ROW()-13)/2),0)),IF(ISBLANK(OFFSET('9. METAS'!$R$20,INT((ROW()-14)/2),0)),"",OFFSET('9. METAS'!$R$20,INT((ROW()-14)/2),0)))</f>
        <v>5348</v>
      </c>
      <c r="K167" s="256" t="str">
        <f ca="1">IF(MOD(ROW()-13,2)=0,IF(ISBLANK(OFFSET('11. SEGUIMIENTO 2026'!$O$14,INT((ROW()-13)/2),0)),"",OFFSET('11. SEGUIMIENTO 2026'!$O$14,INT((ROW()-13)/2),0)),IF(ISBLANK(OFFSET('9. METAS'!$S$20,INT((ROW()-14)/2),0)),"",OFFSET('9. METAS'!$S$20,INT((ROW()-14)/2),0)))</f>
        <v/>
      </c>
      <c r="L167" s="256" t="str">
        <f ca="1">IF(MOD(ROW()-13,2)=0,IF(ISBLANK(OFFSET('11. SEGUIMIENTO 2026'!$P$14,INT((ROW()-13)/2),0)),"",OFFSET('11. SEGUIMIENTO 2026'!$P$14,INT((ROW()-13)/2),0)),IF(ISBLANK(OFFSET('9. METAS'!$T$20,INT((ROW()-14)/2),0)),"",OFFSET('9. METAS'!$T$20,INT((ROW()-14)/2),0)))</f>
        <v/>
      </c>
      <c r="M167" s="257" t="str">
        <f ca="1">IF(MOD(ROW()-13,2)=0,IF(ISBLANK(OFFSET('11. SEGUIMIENTO 2026'!$Q$14,INT((ROW()-13)/2),0)),"",OFFSET('11. SEGUIMIENTO 2026'!$Q$14,INT((ROW()-13)/2),0)),IF(ISBLANK(OFFSET('9. METAS'!$U$20,INT((ROW()-14)/2),0)),"",OFFSET('9. METAS'!$U$20,INT((ROW()-14)/2),0)))</f>
        <v/>
      </c>
      <c r="N167" s="1012">
        <f t="shared" ref="N167" ca="1" si="150">IFERROR(J167/J168,"ND")</f>
        <v>0.94254494183997184</v>
      </c>
      <c r="O167" s="1008" t="str">
        <f t="shared" ref="O167" ca="1" si="151">IFERROR(((J167+K167+L167)/H167),"ND")</f>
        <v>ND</v>
      </c>
      <c r="P167" s="996"/>
    </row>
    <row r="168" spans="3:16">
      <c r="C168" s="1030"/>
      <c r="D168" s="1026"/>
      <c r="E168" s="1026"/>
      <c r="F168" s="1024"/>
      <c r="G168" s="1021"/>
      <c r="H168" s="1017"/>
      <c r="I168" s="1015"/>
      <c r="J168" s="255">
        <f ca="1">IF(MOD(ROW()-13,2)=0,IF(ISBLANK(OFFSET('11. SEGUIMIENTO 2026'!$N$14,INT((ROW()-13)/2),0)),"",OFFSET('11. SEGUIMIENTO 2026'!$N$14,INT((ROW()-13)/2),0)),IF(ISBLANK(OFFSET('9. METAS'!$R$20,INT((ROW()-14)/2),0)),"",OFFSET('9. METAS'!$R$20,INT((ROW()-14)/2),0)))</f>
        <v>5674</v>
      </c>
      <c r="K168" s="256">
        <f ca="1">IF(MOD(ROW()-13,2)=0,IF(ISBLANK(OFFSET('11. SEGUIMIENTO 2026'!$O$14,INT((ROW()-13)/2),0)),"",OFFSET('11. SEGUIMIENTO 2026'!$O$14,INT((ROW()-13)/2),0)),IF(ISBLANK(OFFSET('9. METAS'!$S$20,INT((ROW()-14)/2),0)),"",OFFSET('9. METAS'!$S$20,INT((ROW()-14)/2),0)))</f>
        <v>5052</v>
      </c>
      <c r="L168" s="256">
        <f ca="1">IF(MOD(ROW()-13,2)=0,IF(ISBLANK(OFFSET('11. SEGUIMIENTO 2026'!$P$14,INT((ROW()-13)/2),0)),"",OFFSET('11. SEGUIMIENTO 2026'!$P$14,INT((ROW()-13)/2),0)),IF(ISBLANK(OFFSET('9. METAS'!$T$20,INT((ROW()-14)/2),0)),"",OFFSET('9. METAS'!$T$20,INT((ROW()-14)/2),0)))</f>
        <v>5406</v>
      </c>
      <c r="M168" s="257">
        <f ca="1">IF(MOD(ROW()-13,2)=0,IF(ISBLANK(OFFSET('11. SEGUIMIENTO 2026'!$Q$14,INT((ROW()-13)/2),0)),"",OFFSET('11. SEGUIMIENTO 2026'!$Q$14,INT((ROW()-13)/2),0)),IF(ISBLANK(OFFSET('9. METAS'!$U$20,INT((ROW()-14)/2),0)),"",OFFSET('9. METAS'!$U$20,INT((ROW()-14)/2),0)))</f>
        <v>5497</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017">
        <f ca="1">IF(ISBLANK(OFFSET('9. METAS'!$L$20,INT((ROW()-13)/2),0)),"",OFFSET('9. METAS'!$L$20,INT((ROW()-13)/2),0))</f>
        <v>10683</v>
      </c>
      <c r="I169" s="1014"/>
      <c r="J169" s="255">
        <f ca="1">IF(MOD(ROW()-13,2)=0,IF(ISBLANK(OFFSET('11. SEGUIMIENTO 2026'!$N$14,INT((ROW()-13)/2),0)),"",OFFSET('11. SEGUIMIENTO 2026'!$N$14,INT((ROW()-13)/2),0)),IF(ISBLANK(OFFSET('9. METAS'!$R$20,INT((ROW()-14)/2),0)),"",OFFSET('9. METAS'!$R$20,INT((ROW()-14)/2),0)))</f>
        <v>2860</v>
      </c>
      <c r="K169" s="256" t="str">
        <f ca="1">IF(MOD(ROW()-13,2)=0,IF(ISBLANK(OFFSET('11. SEGUIMIENTO 2026'!$O$14,INT((ROW()-13)/2),0)),"",OFFSET('11. SEGUIMIENTO 2026'!$O$14,INT((ROW()-13)/2),0)),IF(ISBLANK(OFFSET('9. METAS'!$S$20,INT((ROW()-14)/2),0)),"",OFFSET('9. METAS'!$S$20,INT((ROW()-14)/2),0)))</f>
        <v/>
      </c>
      <c r="L169" s="256" t="str">
        <f ca="1">IF(MOD(ROW()-13,2)=0,IF(ISBLANK(OFFSET('11. SEGUIMIENTO 2026'!$P$14,INT((ROW()-13)/2),0)),"",OFFSET('11. SEGUIMIENTO 2026'!$P$14,INT((ROW()-13)/2),0)),IF(ISBLANK(OFFSET('9. METAS'!$T$20,INT((ROW()-14)/2),0)),"",OFFSET('9. METAS'!$T$20,INT((ROW()-14)/2),0)))</f>
        <v/>
      </c>
      <c r="M169" s="257" t="str">
        <f ca="1">IF(MOD(ROW()-13,2)=0,IF(ISBLANK(OFFSET('11. SEGUIMIENTO 2026'!$Q$14,INT((ROW()-13)/2),0)),"",OFFSET('11. SEGUIMIENTO 2026'!$Q$14,INT((ROW()-13)/2),0)),IF(ISBLANK(OFFSET('9. METAS'!$U$20,INT((ROW()-14)/2),0)),"",OFFSET('9. METAS'!$U$20,INT((ROW()-14)/2),0)))</f>
        <v/>
      </c>
      <c r="N169" s="1012">
        <f t="shared" ref="N169" ca="1" si="152">IFERROR(J169/J170,"ND")</f>
        <v>1.0557401255075674</v>
      </c>
      <c r="O169" s="1008" t="str">
        <f t="shared" ref="O169" ca="1" si="153">IFERROR(((J169+K169+L169)/H169),"ND")</f>
        <v>ND</v>
      </c>
      <c r="P169" s="996"/>
    </row>
    <row r="170" spans="3:16">
      <c r="C170" s="1030"/>
      <c r="D170" s="1026"/>
      <c r="E170" s="1026"/>
      <c r="F170" s="1024"/>
      <c r="G170" s="1021"/>
      <c r="H170" s="1017"/>
      <c r="I170" s="1015"/>
      <c r="J170" s="255">
        <f ca="1">IF(MOD(ROW()-13,2)=0,IF(ISBLANK(OFFSET('11. SEGUIMIENTO 2026'!$N$14,INT((ROW()-13)/2),0)),"",OFFSET('11. SEGUIMIENTO 2026'!$N$14,INT((ROW()-13)/2),0)),IF(ISBLANK(OFFSET('9. METAS'!$R$20,INT((ROW()-14)/2),0)),"",OFFSET('9. METAS'!$R$20,INT((ROW()-14)/2),0)))</f>
        <v>2709</v>
      </c>
      <c r="K170" s="256">
        <f ca="1">IF(MOD(ROW()-13,2)=0,IF(ISBLANK(OFFSET('11. SEGUIMIENTO 2026'!$O$14,INT((ROW()-13)/2),0)),"",OFFSET('11. SEGUIMIENTO 2026'!$O$14,INT((ROW()-13)/2),0)),IF(ISBLANK(OFFSET('9. METAS'!$S$20,INT((ROW()-14)/2),0)),"",OFFSET('9. METAS'!$S$20,INT((ROW()-14)/2),0)))</f>
        <v>2376</v>
      </c>
      <c r="L170" s="256">
        <f ca="1">IF(MOD(ROW()-13,2)=0,IF(ISBLANK(OFFSET('11. SEGUIMIENTO 2026'!$P$14,INT((ROW()-13)/2),0)),"",OFFSET('11. SEGUIMIENTO 2026'!$P$14,INT((ROW()-13)/2),0)),IF(ISBLANK(OFFSET('9. METAS'!$T$20,INT((ROW()-14)/2),0)),"",OFFSET('9. METAS'!$T$20,INT((ROW()-14)/2),0)))</f>
        <v>3024</v>
      </c>
      <c r="M170" s="257">
        <f ca="1">IF(MOD(ROW()-13,2)=0,IF(ISBLANK(OFFSET('11. SEGUIMIENTO 2026'!$Q$14,INT((ROW()-13)/2),0)),"",OFFSET('11. SEGUIMIENTO 2026'!$Q$14,INT((ROW()-13)/2),0)),IF(ISBLANK(OFFSET('9. METAS'!$U$20,INT((ROW()-14)/2),0)),"",OFFSET('9. METAS'!$U$20,INT((ROW()-14)/2),0)))</f>
        <v>2574</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017">
        <f ca="1">IF(ISBLANK(OFFSET('9. METAS'!$L$20,INT((ROW()-13)/2),0)),"",OFFSET('9. METAS'!$L$20,INT((ROW()-13)/2),0))</f>
        <v>1181</v>
      </c>
      <c r="I171" s="1014"/>
      <c r="J171" s="255">
        <f ca="1">IF(MOD(ROW()-13,2)=0,IF(ISBLANK(OFFSET('11. SEGUIMIENTO 2026'!$N$14,INT((ROW()-13)/2),0)),"",OFFSET('11. SEGUIMIENTO 2026'!$N$14,INT((ROW()-13)/2),0)),IF(ISBLANK(OFFSET('9. METAS'!$R$20,INT((ROW()-14)/2),0)),"",OFFSET('9. METAS'!$R$20,INT((ROW()-14)/2),0)))</f>
        <v>337</v>
      </c>
      <c r="K171" s="256" t="str">
        <f ca="1">IF(MOD(ROW()-13,2)=0,IF(ISBLANK(OFFSET('11. SEGUIMIENTO 2026'!$O$14,INT((ROW()-13)/2),0)),"",OFFSET('11. SEGUIMIENTO 2026'!$O$14,INT((ROW()-13)/2),0)),IF(ISBLANK(OFFSET('9. METAS'!$S$20,INT((ROW()-14)/2),0)),"",OFFSET('9. METAS'!$S$20,INT((ROW()-14)/2),0)))</f>
        <v/>
      </c>
      <c r="L171" s="256" t="str">
        <f ca="1">IF(MOD(ROW()-13,2)=0,IF(ISBLANK(OFFSET('11. SEGUIMIENTO 2026'!$P$14,INT((ROW()-13)/2),0)),"",OFFSET('11. SEGUIMIENTO 2026'!$P$14,INT((ROW()-13)/2),0)),IF(ISBLANK(OFFSET('9. METAS'!$T$20,INT((ROW()-14)/2),0)),"",OFFSET('9. METAS'!$T$20,INT((ROW()-14)/2),0)))</f>
        <v/>
      </c>
      <c r="M171" s="257" t="str">
        <f ca="1">IF(MOD(ROW()-13,2)=0,IF(ISBLANK(OFFSET('11. SEGUIMIENTO 2026'!$Q$14,INT((ROW()-13)/2),0)),"",OFFSET('11. SEGUIMIENTO 2026'!$Q$14,INT((ROW()-13)/2),0)),IF(ISBLANK(OFFSET('9. METAS'!$U$20,INT((ROW()-14)/2),0)),"",OFFSET('9. METAS'!$U$20,INT((ROW()-14)/2),0)))</f>
        <v/>
      </c>
      <c r="N171" s="1012">
        <f t="shared" ref="N171" ca="1" si="154">IFERROR(J171/J172,"ND")</f>
        <v>0.95738636363636365</v>
      </c>
      <c r="O171" s="1008" t="str">
        <f t="shared" ref="O171" ca="1" si="155">IFERROR(((J171+K171+L171)/H171),"ND")</f>
        <v>ND</v>
      </c>
      <c r="P171" s="996"/>
    </row>
    <row r="172" spans="3:16">
      <c r="C172" s="1030"/>
      <c r="D172" s="1026"/>
      <c r="E172" s="1026"/>
      <c r="F172" s="1024"/>
      <c r="G172" s="1021"/>
      <c r="H172" s="1017"/>
      <c r="I172" s="1015"/>
      <c r="J172" s="255">
        <f ca="1">IF(MOD(ROW()-13,2)=0,IF(ISBLANK(OFFSET('11. SEGUIMIENTO 2026'!$N$14,INT((ROW()-13)/2),0)),"",OFFSET('11. SEGUIMIENTO 2026'!$N$14,INT((ROW()-13)/2),0)),IF(ISBLANK(OFFSET('9. METAS'!$R$20,INT((ROW()-14)/2),0)),"",OFFSET('9. METAS'!$R$20,INT((ROW()-14)/2),0)))</f>
        <v>352</v>
      </c>
      <c r="K172" s="256">
        <f ca="1">IF(MOD(ROW()-13,2)=0,IF(ISBLANK(OFFSET('11. SEGUIMIENTO 2026'!$O$14,INT((ROW()-13)/2),0)),"",OFFSET('11. SEGUIMIENTO 2026'!$O$14,INT((ROW()-13)/2),0)),IF(ISBLANK(OFFSET('9. METAS'!$S$20,INT((ROW()-14)/2),0)),"",OFFSET('9. METAS'!$S$20,INT((ROW()-14)/2),0)))</f>
        <v>264</v>
      </c>
      <c r="L172" s="256">
        <f ca="1">IF(MOD(ROW()-13,2)=0,IF(ISBLANK(OFFSET('11. SEGUIMIENTO 2026'!$P$14,INT((ROW()-13)/2),0)),"",OFFSET('11. SEGUIMIENTO 2026'!$P$14,INT((ROW()-13)/2),0)),IF(ISBLANK(OFFSET('9. METAS'!$T$20,INT((ROW()-14)/2),0)),"",OFFSET('9. METAS'!$T$20,INT((ROW()-14)/2),0)))</f>
        <v>264</v>
      </c>
      <c r="M172" s="257">
        <f ca="1">IF(MOD(ROW()-13,2)=0,IF(ISBLANK(OFFSET('11. SEGUIMIENTO 2026'!$Q$14,INT((ROW()-13)/2),0)),"",OFFSET('11. SEGUIMIENTO 2026'!$Q$14,INT((ROW()-13)/2),0)),IF(ISBLANK(OFFSET('9. METAS'!$U$20,INT((ROW()-14)/2),0)),"",OFFSET('9. METAS'!$U$20,INT((ROW()-14)/2),0)))</f>
        <v>301</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017">
        <f ca="1">IF(ISBLANK(OFFSET('9. METAS'!$L$20,INT((ROW()-13)/2),0)),"",OFFSET('9. METAS'!$L$20,INT((ROW()-13)/2),0))</f>
        <v>9765</v>
      </c>
      <c r="I173" s="1014"/>
      <c r="J173" s="255">
        <f ca="1">IF(MOD(ROW()-13,2)=0,IF(ISBLANK(OFFSET('11. SEGUIMIENTO 2026'!$N$14,INT((ROW()-13)/2),0)),"",OFFSET('11. SEGUIMIENTO 2026'!$N$14,INT((ROW()-13)/2),0)),IF(ISBLANK(OFFSET('9. METAS'!$R$20,INT((ROW()-14)/2),0)),"",OFFSET('9. METAS'!$R$20,INT((ROW()-14)/2),0)))</f>
        <v>2151</v>
      </c>
      <c r="K173" s="256" t="str">
        <f ca="1">IF(MOD(ROW()-13,2)=0,IF(ISBLANK(OFFSET('11. SEGUIMIENTO 2026'!$O$14,INT((ROW()-13)/2),0)),"",OFFSET('11. SEGUIMIENTO 2026'!$O$14,INT((ROW()-13)/2),0)),IF(ISBLANK(OFFSET('9. METAS'!$S$20,INT((ROW()-14)/2),0)),"",OFFSET('9. METAS'!$S$20,INT((ROW()-14)/2),0)))</f>
        <v/>
      </c>
      <c r="L173" s="256" t="str">
        <f ca="1">IF(MOD(ROW()-13,2)=0,IF(ISBLANK(OFFSET('11. SEGUIMIENTO 2026'!$P$14,INT((ROW()-13)/2),0)),"",OFFSET('11. SEGUIMIENTO 2026'!$P$14,INT((ROW()-13)/2),0)),IF(ISBLANK(OFFSET('9. METAS'!$T$20,INT((ROW()-14)/2),0)),"",OFFSET('9. METAS'!$T$20,INT((ROW()-14)/2),0)))</f>
        <v/>
      </c>
      <c r="M173" s="257" t="str">
        <f ca="1">IF(MOD(ROW()-13,2)=0,IF(ISBLANK(OFFSET('11. SEGUIMIENTO 2026'!$Q$14,INT((ROW()-13)/2),0)),"",OFFSET('11. SEGUIMIENTO 2026'!$Q$14,INT((ROW()-13)/2),0)),IF(ISBLANK(OFFSET('9. METAS'!$U$20,INT((ROW()-14)/2),0)),"",OFFSET('9. METAS'!$U$20,INT((ROW()-14)/2),0)))</f>
        <v/>
      </c>
      <c r="N173" s="1012">
        <f t="shared" ref="N173" ca="1" si="156">IFERROR(J173/J174,"ND")</f>
        <v>0.82319173363949483</v>
      </c>
      <c r="O173" s="1008" t="str">
        <f t="shared" ref="O173" ca="1" si="157">IFERROR(((J173+K173+L173)/H173),"ND")</f>
        <v>ND</v>
      </c>
      <c r="P173" s="996"/>
    </row>
    <row r="174" spans="3:16">
      <c r="C174" s="1030"/>
      <c r="D174" s="1026"/>
      <c r="E174" s="1026"/>
      <c r="F174" s="1024"/>
      <c r="G174" s="1021"/>
      <c r="H174" s="1017"/>
      <c r="I174" s="1015"/>
      <c r="J174" s="255">
        <f ca="1">IF(MOD(ROW()-13,2)=0,IF(ISBLANK(OFFSET('11. SEGUIMIENTO 2026'!$N$14,INT((ROW()-13)/2),0)),"",OFFSET('11. SEGUIMIENTO 2026'!$N$14,INT((ROW()-13)/2),0)),IF(ISBLANK(OFFSET('9. METAS'!$R$20,INT((ROW()-14)/2),0)),"",OFFSET('9. METAS'!$R$20,INT((ROW()-14)/2),0)))</f>
        <v>2613</v>
      </c>
      <c r="K174" s="256">
        <f ca="1">IF(MOD(ROW()-13,2)=0,IF(ISBLANK(OFFSET('11. SEGUIMIENTO 2026'!$O$14,INT((ROW()-13)/2),0)),"",OFFSET('11. SEGUIMIENTO 2026'!$O$14,INT((ROW()-13)/2),0)),IF(ISBLANK(OFFSET('9. METAS'!$S$20,INT((ROW()-14)/2),0)),"",OFFSET('9. METAS'!$S$20,INT((ROW()-14)/2),0)))</f>
        <v>2412</v>
      </c>
      <c r="L174" s="256">
        <f ca="1">IF(MOD(ROW()-13,2)=0,IF(ISBLANK(OFFSET('11. SEGUIMIENTO 2026'!$P$14,INT((ROW()-13)/2),0)),"",OFFSET('11. SEGUIMIENTO 2026'!$P$14,INT((ROW()-13)/2),0)),IF(ISBLANK(OFFSET('9. METAS'!$T$20,INT((ROW()-14)/2),0)),"",OFFSET('9. METAS'!$T$20,INT((ROW()-14)/2),0)))</f>
        <v>2118</v>
      </c>
      <c r="M174" s="257">
        <f ca="1">IF(MOD(ROW()-13,2)=0,IF(ISBLANK(OFFSET('11. SEGUIMIENTO 2026'!$Q$14,INT((ROW()-13)/2),0)),"",OFFSET('11. SEGUIMIENTO 2026'!$Q$14,INT((ROW()-13)/2),0)),IF(ISBLANK(OFFSET('9. METAS'!$U$20,INT((ROW()-14)/2),0)),"",OFFSET('9. METAS'!$U$20,INT((ROW()-14)/2),0)))</f>
        <v>2622</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017">
        <f ca="1">IF(ISBLANK(OFFSET('9. METAS'!$L$20,INT((ROW()-13)/2),0)),"",OFFSET('9. METAS'!$L$20,INT((ROW()-13)/2),0))</f>
        <v>26358</v>
      </c>
      <c r="I175" s="1014"/>
      <c r="J175" s="255">
        <f ca="1">IF(MOD(ROW()-13,2)=0,IF(ISBLANK(OFFSET('11. SEGUIMIENTO 2026'!$N$14,INT((ROW()-13)/2),0)),"",OFFSET('11. SEGUIMIENTO 2026'!$N$14,INT((ROW()-13)/2),0)),IF(ISBLANK(OFFSET('9. METAS'!$R$20,INT((ROW()-14)/2),0)),"",OFFSET('9. METAS'!$R$20,INT((ROW()-14)/2),0)))</f>
        <v>6251</v>
      </c>
      <c r="K175" s="256" t="str">
        <f ca="1">IF(MOD(ROW()-13,2)=0,IF(ISBLANK(OFFSET('11. SEGUIMIENTO 2026'!$O$14,INT((ROW()-13)/2),0)),"",OFFSET('11. SEGUIMIENTO 2026'!$O$14,INT((ROW()-13)/2),0)),IF(ISBLANK(OFFSET('9. METAS'!$S$20,INT((ROW()-14)/2),0)),"",OFFSET('9. METAS'!$S$20,INT((ROW()-14)/2),0)))</f>
        <v/>
      </c>
      <c r="L175" s="256" t="str">
        <f ca="1">IF(MOD(ROW()-13,2)=0,IF(ISBLANK(OFFSET('11. SEGUIMIENTO 2026'!$P$14,INT((ROW()-13)/2),0)),"",OFFSET('11. SEGUIMIENTO 2026'!$P$14,INT((ROW()-13)/2),0)),IF(ISBLANK(OFFSET('9. METAS'!$T$20,INT((ROW()-14)/2),0)),"",OFFSET('9. METAS'!$T$20,INT((ROW()-14)/2),0)))</f>
        <v/>
      </c>
      <c r="M175" s="257" t="str">
        <f ca="1">IF(MOD(ROW()-13,2)=0,IF(ISBLANK(OFFSET('11. SEGUIMIENTO 2026'!$Q$14,INT((ROW()-13)/2),0)),"",OFFSET('11. SEGUIMIENTO 2026'!$Q$14,INT((ROW()-13)/2),0)),IF(ISBLANK(OFFSET('9. METAS'!$U$20,INT((ROW()-14)/2),0)),"",OFFSET('9. METAS'!$U$20,INT((ROW()-14)/2),0)))</f>
        <v/>
      </c>
      <c r="N175" s="1012">
        <f t="shared" ref="N175" ca="1" si="158">IFERROR(J175/J176,"ND")</f>
        <v>1.0625531191568927</v>
      </c>
      <c r="O175" s="1008" t="str">
        <f t="shared" ref="O175" ca="1" si="159">IFERROR(((J175+K175+L175)/H175),"ND")</f>
        <v>ND</v>
      </c>
      <c r="P175" s="996"/>
    </row>
    <row r="176" spans="3:16">
      <c r="C176" s="1030"/>
      <c r="D176" s="1026"/>
      <c r="E176" s="1026"/>
      <c r="F176" s="1024"/>
      <c r="G176" s="1021"/>
      <c r="H176" s="1017"/>
      <c r="I176" s="1015"/>
      <c r="J176" s="255">
        <f ca="1">IF(MOD(ROW()-13,2)=0,IF(ISBLANK(OFFSET('11. SEGUIMIENTO 2026'!$N$14,INT((ROW()-13)/2),0)),"",OFFSET('11. SEGUIMIENTO 2026'!$N$14,INT((ROW()-13)/2),0)),IF(ISBLANK(OFFSET('9. METAS'!$R$20,INT((ROW()-14)/2),0)),"",OFFSET('9. METAS'!$R$20,INT((ROW()-14)/2),0)))</f>
        <v>5883</v>
      </c>
      <c r="K176" s="256">
        <f ca="1">IF(MOD(ROW()-13,2)=0,IF(ISBLANK(OFFSET('11. SEGUIMIENTO 2026'!$O$14,INT((ROW()-13)/2),0)),"",OFFSET('11. SEGUIMIENTO 2026'!$O$14,INT((ROW()-13)/2),0)),IF(ISBLANK(OFFSET('9. METAS'!$S$20,INT((ROW()-14)/2),0)),"",OFFSET('9. METAS'!$S$20,INT((ROW()-14)/2),0)))</f>
        <v>6225</v>
      </c>
      <c r="L176" s="256">
        <f ca="1">IF(MOD(ROW()-13,2)=0,IF(ISBLANK(OFFSET('11. SEGUIMIENTO 2026'!$P$14,INT((ROW()-13)/2),0)),"",OFFSET('11. SEGUIMIENTO 2026'!$P$14,INT((ROW()-13)/2),0)),IF(ISBLANK(OFFSET('9. METAS'!$T$20,INT((ROW()-14)/2),0)),"",OFFSET('9. METAS'!$T$20,INT((ROW()-14)/2),0)))</f>
        <v>6576</v>
      </c>
      <c r="M176" s="257">
        <f ca="1">IF(MOD(ROW()-13,2)=0,IF(ISBLANK(OFFSET('11. SEGUIMIENTO 2026'!$Q$14,INT((ROW()-13)/2),0)),"",OFFSET('11. SEGUIMIENTO 2026'!$Q$14,INT((ROW()-13)/2),0)),IF(ISBLANK(OFFSET('9. METAS'!$U$20,INT((ROW()-14)/2),0)),"",OFFSET('9. METAS'!$U$20,INT((ROW()-14)/2),0)))</f>
        <v>7674</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017">
        <f ca="1">IF(ISBLANK(OFFSET('9. METAS'!$L$20,INT((ROW()-13)/2),0)),"",OFFSET('9. METAS'!$L$20,INT((ROW()-13)/2),0))</f>
        <v>5616</v>
      </c>
      <c r="I177" s="1014"/>
      <c r="J177" s="255">
        <f ca="1">IF(MOD(ROW()-13,2)=0,IF(ISBLANK(OFFSET('11. SEGUIMIENTO 2026'!$N$14,INT((ROW()-13)/2),0)),"",OFFSET('11. SEGUIMIENTO 2026'!$N$14,INT((ROW()-13)/2),0)),IF(ISBLANK(OFFSET('9. METAS'!$R$20,INT((ROW()-14)/2),0)),"",OFFSET('9. METAS'!$R$20,INT((ROW()-14)/2),0)))</f>
        <v>1421</v>
      </c>
      <c r="K177" s="256" t="str">
        <f ca="1">IF(MOD(ROW()-13,2)=0,IF(ISBLANK(OFFSET('11. SEGUIMIENTO 2026'!$O$14,INT((ROW()-13)/2),0)),"",OFFSET('11. SEGUIMIENTO 2026'!$O$14,INT((ROW()-13)/2),0)),IF(ISBLANK(OFFSET('9. METAS'!$S$20,INT((ROW()-14)/2),0)),"",OFFSET('9. METAS'!$S$20,INT((ROW()-14)/2),0)))</f>
        <v/>
      </c>
      <c r="L177" s="256" t="str">
        <f ca="1">IF(MOD(ROW()-13,2)=0,IF(ISBLANK(OFFSET('11. SEGUIMIENTO 2026'!$P$14,INT((ROW()-13)/2),0)),"",OFFSET('11. SEGUIMIENTO 2026'!$P$14,INT((ROW()-13)/2),0)),IF(ISBLANK(OFFSET('9. METAS'!$T$20,INT((ROW()-14)/2),0)),"",OFFSET('9. METAS'!$T$20,INT((ROW()-14)/2),0)))</f>
        <v/>
      </c>
      <c r="M177" s="257" t="str">
        <f ca="1">IF(MOD(ROW()-13,2)=0,IF(ISBLANK(OFFSET('11. SEGUIMIENTO 2026'!$Q$14,INT((ROW()-13)/2),0)),"",OFFSET('11. SEGUIMIENTO 2026'!$Q$14,INT((ROW()-13)/2),0)),IF(ISBLANK(OFFSET('9. METAS'!$U$20,INT((ROW()-14)/2),0)),"",OFFSET('9. METAS'!$U$20,INT((ROW()-14)/2),0)))</f>
        <v/>
      </c>
      <c r="N177" s="1012">
        <f t="shared" ref="N177" ca="1" si="160">IFERROR(J177/J178,"ND")</f>
        <v>1.3380414312617703</v>
      </c>
      <c r="O177" s="1008" t="str">
        <f t="shared" ref="O177" ca="1" si="161">IFERROR(((J177+K177+L177)/H177),"ND")</f>
        <v>ND</v>
      </c>
      <c r="P177" s="996"/>
    </row>
    <row r="178" spans="3:16">
      <c r="C178" s="1030"/>
      <c r="D178" s="1026"/>
      <c r="E178" s="1026"/>
      <c r="F178" s="1024"/>
      <c r="G178" s="1021"/>
      <c r="H178" s="1017"/>
      <c r="I178" s="1015"/>
      <c r="J178" s="255">
        <f ca="1">IF(MOD(ROW()-13,2)=0,IF(ISBLANK(OFFSET('11. SEGUIMIENTO 2026'!$N$14,INT((ROW()-13)/2),0)),"",OFFSET('11. SEGUIMIENTO 2026'!$N$14,INT((ROW()-13)/2),0)),IF(ISBLANK(OFFSET('9. METAS'!$R$20,INT((ROW()-14)/2),0)),"",OFFSET('9. METAS'!$R$20,INT((ROW()-14)/2),0)))</f>
        <v>1062</v>
      </c>
      <c r="K178" s="256">
        <f ca="1">IF(MOD(ROW()-13,2)=0,IF(ISBLANK(OFFSET('11. SEGUIMIENTO 2026'!$O$14,INT((ROW()-13)/2),0)),"",OFFSET('11. SEGUIMIENTO 2026'!$O$14,INT((ROW()-13)/2),0)),IF(ISBLANK(OFFSET('9. METAS'!$S$20,INT((ROW()-14)/2),0)),"",OFFSET('9. METAS'!$S$20,INT((ROW()-14)/2),0)))</f>
        <v>1236</v>
      </c>
      <c r="L178" s="256">
        <f ca="1">IF(MOD(ROW()-13,2)=0,IF(ISBLANK(OFFSET('11. SEGUIMIENTO 2026'!$P$14,INT((ROW()-13)/2),0)),"",OFFSET('11. SEGUIMIENTO 2026'!$P$14,INT((ROW()-13)/2),0)),IF(ISBLANK(OFFSET('9. METAS'!$T$20,INT((ROW()-14)/2),0)),"",OFFSET('9. METAS'!$T$20,INT((ROW()-14)/2),0)))</f>
        <v>1728</v>
      </c>
      <c r="M178" s="257">
        <f ca="1">IF(MOD(ROW()-13,2)=0,IF(ISBLANK(OFFSET('11. SEGUIMIENTO 2026'!$Q$14,INT((ROW()-13)/2),0)),"",OFFSET('11. SEGUIMIENTO 2026'!$Q$14,INT((ROW()-13)/2),0)),IF(ISBLANK(OFFSET('9. METAS'!$U$20,INT((ROW()-14)/2),0)),"",OFFSET('9. METAS'!$U$20,INT((ROW()-14)/2),0)))</f>
        <v>1590</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017">
        <f ca="1">IF(ISBLANK(OFFSET('9. METAS'!$L$20,INT((ROW()-13)/2),0)),"",OFFSET('9. METAS'!$L$20,INT((ROW()-13)/2),0))</f>
        <v>14200</v>
      </c>
      <c r="I179" s="1014"/>
      <c r="J179" s="255">
        <f ca="1">IF(MOD(ROW()-13,2)=0,IF(ISBLANK(OFFSET('11. SEGUIMIENTO 2026'!$N$14,INT((ROW()-13)/2),0)),"",OFFSET('11. SEGUIMIENTO 2026'!$N$14,INT((ROW()-13)/2),0)),IF(ISBLANK(OFFSET('9. METAS'!$R$20,INT((ROW()-14)/2),0)),"",OFFSET('9. METAS'!$R$20,INT((ROW()-14)/2),0)))</f>
        <v>3950</v>
      </c>
      <c r="K179" s="256" t="str">
        <f ca="1">IF(MOD(ROW()-13,2)=0,IF(ISBLANK(OFFSET('11. SEGUIMIENTO 2026'!$O$14,INT((ROW()-13)/2),0)),"",OFFSET('11. SEGUIMIENTO 2026'!$O$14,INT((ROW()-13)/2),0)),IF(ISBLANK(OFFSET('9. METAS'!$S$20,INT((ROW()-14)/2),0)),"",OFFSET('9. METAS'!$S$20,INT((ROW()-14)/2),0)))</f>
        <v/>
      </c>
      <c r="L179" s="256" t="str">
        <f ca="1">IF(MOD(ROW()-13,2)=0,IF(ISBLANK(OFFSET('11. SEGUIMIENTO 2026'!$P$14,INT((ROW()-13)/2),0)),"",OFFSET('11. SEGUIMIENTO 2026'!$P$14,INT((ROW()-13)/2),0)),IF(ISBLANK(OFFSET('9. METAS'!$T$20,INT((ROW()-14)/2),0)),"",OFFSET('9. METAS'!$T$20,INT((ROW()-14)/2),0)))</f>
        <v/>
      </c>
      <c r="M179" s="257" t="str">
        <f ca="1">IF(MOD(ROW()-13,2)=0,IF(ISBLANK(OFFSET('11. SEGUIMIENTO 2026'!$Q$14,INT((ROW()-13)/2),0)),"",OFFSET('11. SEGUIMIENTO 2026'!$Q$14,INT((ROW()-13)/2),0)),IF(ISBLANK(OFFSET('9. METAS'!$U$20,INT((ROW()-14)/2),0)),"",OFFSET('9. METAS'!$U$20,INT((ROW()-14)/2),0)))</f>
        <v/>
      </c>
      <c r="N179" s="1012">
        <f t="shared" ref="N179" ca="1" si="162">IFERROR(J179/J180,"ND")</f>
        <v>1.0972222222222223</v>
      </c>
      <c r="O179" s="1008" t="str">
        <f t="shared" ref="O179" ca="1" si="163">IFERROR(((J179+K179+L179)/H179),"ND")</f>
        <v>ND</v>
      </c>
      <c r="P179" s="996"/>
    </row>
    <row r="180" spans="3:16">
      <c r="C180" s="1030"/>
      <c r="D180" s="1026"/>
      <c r="E180" s="1026"/>
      <c r="F180" s="1024"/>
      <c r="G180" s="1021"/>
      <c r="H180" s="1017"/>
      <c r="I180" s="1015"/>
      <c r="J180" s="255">
        <f ca="1">IF(MOD(ROW()-13,2)=0,IF(ISBLANK(OFFSET('11. SEGUIMIENTO 2026'!$N$14,INT((ROW()-13)/2),0)),"",OFFSET('11. SEGUIMIENTO 2026'!$N$14,INT((ROW()-13)/2),0)),IF(ISBLANK(OFFSET('9. METAS'!$R$20,INT((ROW()-14)/2),0)),"",OFFSET('9. METAS'!$R$20,INT((ROW()-14)/2),0)))</f>
        <v>3600</v>
      </c>
      <c r="K180" s="256">
        <f ca="1">IF(MOD(ROW()-13,2)=0,IF(ISBLANK(OFFSET('11. SEGUIMIENTO 2026'!$O$14,INT((ROW()-13)/2),0)),"",OFFSET('11. SEGUIMIENTO 2026'!$O$14,INT((ROW()-13)/2),0)),IF(ISBLANK(OFFSET('9. METAS'!$S$20,INT((ROW()-14)/2),0)),"",OFFSET('9. METAS'!$S$20,INT((ROW()-14)/2),0)))</f>
        <v>3500</v>
      </c>
      <c r="L180" s="256">
        <f ca="1">IF(MOD(ROW()-13,2)=0,IF(ISBLANK(OFFSET('11. SEGUIMIENTO 2026'!$P$14,INT((ROW()-13)/2),0)),"",OFFSET('11. SEGUIMIENTO 2026'!$P$14,INT((ROW()-13)/2),0)),IF(ISBLANK(OFFSET('9. METAS'!$T$20,INT((ROW()-14)/2),0)),"",OFFSET('9. METAS'!$T$20,INT((ROW()-14)/2),0)))</f>
        <v>3600</v>
      </c>
      <c r="M180" s="257">
        <f ca="1">IF(MOD(ROW()-13,2)=0,IF(ISBLANK(OFFSET('11. SEGUIMIENTO 2026'!$Q$14,INT((ROW()-13)/2),0)),"",OFFSET('11. SEGUIMIENTO 2026'!$Q$14,INT((ROW()-13)/2),0)),IF(ISBLANK(OFFSET('9. METAS'!$U$20,INT((ROW()-14)/2),0)),"",OFFSET('9. METAS'!$U$20,INT((ROW()-14)/2),0)))</f>
        <v>3500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017">
        <f ca="1">IF(ISBLANK(OFFSET('9. METAS'!$L$20,INT((ROW()-13)/2),0)),"",OFFSET('9. METAS'!$L$20,INT((ROW()-13)/2),0))</f>
        <v>20742</v>
      </c>
      <c r="I181" s="1014"/>
      <c r="J181" s="255">
        <f ca="1">IF(MOD(ROW()-13,2)=0,IF(ISBLANK(OFFSET('11. SEGUIMIENTO 2026'!$N$14,INT((ROW()-13)/2),0)),"",OFFSET('11. SEGUIMIENTO 2026'!$N$14,INT((ROW()-13)/2),0)),IF(ISBLANK(OFFSET('9. METAS'!$R$20,INT((ROW()-14)/2),0)),"",OFFSET('9. METAS'!$R$20,INT((ROW()-14)/2),0)))</f>
        <v>4830</v>
      </c>
      <c r="K181" s="256" t="str">
        <f ca="1">IF(MOD(ROW()-13,2)=0,IF(ISBLANK(OFFSET('11. SEGUIMIENTO 2026'!$O$14,INT((ROW()-13)/2),0)),"",OFFSET('11. SEGUIMIENTO 2026'!$O$14,INT((ROW()-13)/2),0)),IF(ISBLANK(OFFSET('9. METAS'!$S$20,INT((ROW()-14)/2),0)),"",OFFSET('9. METAS'!$S$20,INT((ROW()-14)/2),0)))</f>
        <v/>
      </c>
      <c r="L181" s="256" t="str">
        <f ca="1">IF(MOD(ROW()-13,2)=0,IF(ISBLANK(OFFSET('11. SEGUIMIENTO 2026'!$P$14,INT((ROW()-13)/2),0)),"",OFFSET('11. SEGUIMIENTO 2026'!$P$14,INT((ROW()-13)/2),0)),IF(ISBLANK(OFFSET('9. METAS'!$T$20,INT((ROW()-14)/2),0)),"",OFFSET('9. METAS'!$T$20,INT((ROW()-14)/2),0)))</f>
        <v/>
      </c>
      <c r="M181" s="257" t="str">
        <f ca="1">IF(MOD(ROW()-13,2)=0,IF(ISBLANK(OFFSET('11. SEGUIMIENTO 2026'!$Q$14,INT((ROW()-13)/2),0)),"",OFFSET('11. SEGUIMIENTO 2026'!$Q$14,INT((ROW()-13)/2),0)),IF(ISBLANK(OFFSET('9. METAS'!$U$20,INT((ROW()-14)/2),0)),"",OFFSET('9. METAS'!$U$20,INT((ROW()-14)/2),0)))</f>
        <v/>
      </c>
      <c r="N181" s="1012">
        <f t="shared" ref="N181" ca="1" si="164">IFERROR(J181/J182,"ND")</f>
        <v>1.0018668326073428</v>
      </c>
      <c r="O181" s="1008" t="str">
        <f t="shared" ref="O181" ca="1" si="165">IFERROR(((J181+K181+L181)/H181),"ND")</f>
        <v>ND</v>
      </c>
      <c r="P181" s="996"/>
    </row>
    <row r="182" spans="3:16">
      <c r="C182" s="1030"/>
      <c r="D182" s="1026"/>
      <c r="E182" s="1026"/>
      <c r="F182" s="1024"/>
      <c r="G182" s="1021"/>
      <c r="H182" s="1017"/>
      <c r="I182" s="1015"/>
      <c r="J182" s="255">
        <f ca="1">IF(MOD(ROW()-13,2)=0,IF(ISBLANK(OFFSET('11. SEGUIMIENTO 2026'!$N$14,INT((ROW()-13)/2),0)),"",OFFSET('11. SEGUIMIENTO 2026'!$N$14,INT((ROW()-13)/2),0)),IF(ISBLANK(OFFSET('9. METAS'!$R$20,INT((ROW()-14)/2),0)),"",OFFSET('9. METAS'!$R$20,INT((ROW()-14)/2),0)))</f>
        <v>4821</v>
      </c>
      <c r="K182" s="256">
        <f ca="1">IF(MOD(ROW()-13,2)=0,IF(ISBLANK(OFFSET('11. SEGUIMIENTO 2026'!$O$14,INT((ROW()-13)/2),0)),"",OFFSET('11. SEGUIMIENTO 2026'!$O$14,INT((ROW()-13)/2),0)),IF(ISBLANK(OFFSET('9. METAS'!$S$20,INT((ROW()-14)/2),0)),"",OFFSET('9. METAS'!$S$20,INT((ROW()-14)/2),0)))</f>
        <v>4989</v>
      </c>
      <c r="L182" s="256">
        <f ca="1">IF(MOD(ROW()-13,2)=0,IF(ISBLANK(OFFSET('11. SEGUIMIENTO 2026'!$P$14,INT((ROW()-13)/2),0)),"",OFFSET('11. SEGUIMIENTO 2026'!$P$14,INT((ROW()-13)/2),0)),IF(ISBLANK(OFFSET('9. METAS'!$T$20,INT((ROW()-14)/2),0)),"",OFFSET('9. METAS'!$T$20,INT((ROW()-14)/2),0)))</f>
        <v>4848</v>
      </c>
      <c r="M182" s="257">
        <f ca="1">IF(MOD(ROW()-13,2)=0,IF(ISBLANK(OFFSET('11. SEGUIMIENTO 2026'!$Q$14,INT((ROW()-13)/2),0)),"",OFFSET('11. SEGUIMIENTO 2026'!$Q$14,INT((ROW()-13)/2),0)),IF(ISBLANK(OFFSET('9. METAS'!$U$20,INT((ROW()-14)/2),0)),"",OFFSET('9. METAS'!$U$20,INT((ROW()-14)/2),0)))</f>
        <v>6084</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017">
        <f ca="1">IF(ISBLANK(OFFSET('9. METAS'!$L$20,INT((ROW()-13)/2),0)),"",OFFSET('9. METAS'!$L$20,INT((ROW()-13)/2),0))</f>
        <v>22</v>
      </c>
      <c r="I183" s="1014"/>
      <c r="J183" s="255">
        <f ca="1">IF(MOD(ROW()-13,2)=0,IF(ISBLANK(OFFSET('11. SEGUIMIENTO 2026'!$N$14,INT((ROW()-13)/2),0)),"",OFFSET('11. SEGUIMIENTO 2026'!$N$14,INT((ROW()-13)/2),0)),IF(ISBLANK(OFFSET('9. METAS'!$R$20,INT((ROW()-14)/2),0)),"",OFFSET('9. METAS'!$R$20,INT((ROW()-14)/2),0)))</f>
        <v>7</v>
      </c>
      <c r="K183" s="256" t="str">
        <f ca="1">IF(MOD(ROW()-13,2)=0,IF(ISBLANK(OFFSET('11. SEGUIMIENTO 2026'!$O$14,INT((ROW()-13)/2),0)),"",OFFSET('11. SEGUIMIENTO 2026'!$O$14,INT((ROW()-13)/2),0)),IF(ISBLANK(OFFSET('9. METAS'!$S$20,INT((ROW()-14)/2),0)),"",OFFSET('9. METAS'!$S$20,INT((ROW()-14)/2),0)))</f>
        <v/>
      </c>
      <c r="L183" s="256" t="str">
        <f ca="1">IF(MOD(ROW()-13,2)=0,IF(ISBLANK(OFFSET('11. SEGUIMIENTO 2026'!$P$14,INT((ROW()-13)/2),0)),"",OFFSET('11. SEGUIMIENTO 2026'!$P$14,INT((ROW()-13)/2),0)),IF(ISBLANK(OFFSET('9. METAS'!$T$20,INT((ROW()-14)/2),0)),"",OFFSET('9. METAS'!$T$20,INT((ROW()-14)/2),0)))</f>
        <v/>
      </c>
      <c r="M183" s="257" t="str">
        <f ca="1">IF(MOD(ROW()-13,2)=0,IF(ISBLANK(OFFSET('11. SEGUIMIENTO 2026'!$Q$14,INT((ROW()-13)/2),0)),"",OFFSET('11. SEGUIMIENTO 2026'!$Q$14,INT((ROW()-13)/2),0)),IF(ISBLANK(OFFSET('9. METAS'!$U$20,INT((ROW()-14)/2),0)),"",OFFSET('9. METAS'!$U$20,INT((ROW()-14)/2),0)))</f>
        <v/>
      </c>
      <c r="N183" s="1012">
        <f t="shared" ref="N183" ca="1" si="166">IFERROR(J183/J184,"ND")</f>
        <v>1</v>
      </c>
      <c r="O183" s="1008" t="str">
        <f t="shared" ref="O183" ca="1" si="167">IFERROR(((J183+K183+L183)/H183),"ND")</f>
        <v>ND</v>
      </c>
      <c r="P183" s="996"/>
    </row>
    <row r="184" spans="3:16">
      <c r="C184" s="1030"/>
      <c r="D184" s="1026"/>
      <c r="E184" s="1026"/>
      <c r="F184" s="1024"/>
      <c r="G184" s="1021"/>
      <c r="H184" s="1017"/>
      <c r="I184" s="1015"/>
      <c r="J184" s="255">
        <f ca="1">IF(MOD(ROW()-13,2)=0,IF(ISBLANK(OFFSET('11. SEGUIMIENTO 2026'!$N$14,INT((ROW()-13)/2),0)),"",OFFSET('11. SEGUIMIENTO 2026'!$N$14,INT((ROW()-13)/2),0)),IF(ISBLANK(OFFSET('9. METAS'!$R$20,INT((ROW()-14)/2),0)),"",OFFSET('9. METAS'!$R$20,INT((ROW()-14)/2),0)))</f>
        <v>7</v>
      </c>
      <c r="K184" s="256">
        <f ca="1">IF(MOD(ROW()-13,2)=0,IF(ISBLANK(OFFSET('11. SEGUIMIENTO 2026'!$O$14,INT((ROW()-13)/2),0)),"",OFFSET('11. SEGUIMIENTO 2026'!$O$14,INT((ROW()-13)/2),0)),IF(ISBLANK(OFFSET('9. METAS'!$S$20,INT((ROW()-14)/2),0)),"",OFFSET('9. METAS'!$S$20,INT((ROW()-14)/2),0)))</f>
        <v>5</v>
      </c>
      <c r="L184" s="256">
        <f ca="1">IF(MOD(ROW()-13,2)=0,IF(ISBLANK(OFFSET('11. SEGUIMIENTO 2026'!$P$14,INT((ROW()-13)/2),0)),"",OFFSET('11. SEGUIMIENTO 2026'!$P$14,INT((ROW()-13)/2),0)),IF(ISBLANK(OFFSET('9. METAS'!$T$20,INT((ROW()-14)/2),0)),"",OFFSET('9. METAS'!$T$20,INT((ROW()-14)/2),0)))</f>
        <v>6</v>
      </c>
      <c r="M184" s="257">
        <f ca="1">IF(MOD(ROW()-13,2)=0,IF(ISBLANK(OFFSET('11. SEGUIMIENTO 2026'!$Q$14,INT((ROW()-13)/2),0)),"",OFFSET('11. SEGUIMIENTO 2026'!$Q$14,INT((ROW()-13)/2),0)),IF(ISBLANK(OFFSET('9. METAS'!$U$20,INT((ROW()-14)/2),0)),"",OFFSET('9. METAS'!$U$20,INT((ROW()-14)/2),0)))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017">
        <f ca="1">IF(ISBLANK(OFFSET('9. METAS'!$L$20,INT((ROW()-13)/2),0)),"",OFFSET('9. METAS'!$L$20,INT((ROW()-13)/2),0))</f>
        <v>52</v>
      </c>
      <c r="I185" s="1014"/>
      <c r="J185" s="255">
        <f ca="1">IF(MOD(ROW()-13,2)=0,IF(ISBLANK(OFFSET('11. SEGUIMIENTO 2026'!$N$14,INT((ROW()-13)/2),0)),"",OFFSET('11. SEGUIMIENTO 2026'!$N$14,INT((ROW()-13)/2),0)),IF(ISBLANK(OFFSET('9. METAS'!$R$20,INT((ROW()-14)/2),0)),"",OFFSET('9. METAS'!$R$20,INT((ROW()-14)/2),0)))</f>
        <v>11</v>
      </c>
      <c r="K185" s="256" t="str">
        <f ca="1">IF(MOD(ROW()-13,2)=0,IF(ISBLANK(OFFSET('11. SEGUIMIENTO 2026'!$O$14,INT((ROW()-13)/2),0)),"",OFFSET('11. SEGUIMIENTO 2026'!$O$14,INT((ROW()-13)/2),0)),IF(ISBLANK(OFFSET('9. METAS'!$S$20,INT((ROW()-14)/2),0)),"",OFFSET('9. METAS'!$S$20,INT((ROW()-14)/2),0)))</f>
        <v/>
      </c>
      <c r="L185" s="256" t="str">
        <f ca="1">IF(MOD(ROW()-13,2)=0,IF(ISBLANK(OFFSET('11. SEGUIMIENTO 2026'!$P$14,INT((ROW()-13)/2),0)),"",OFFSET('11. SEGUIMIENTO 2026'!$P$14,INT((ROW()-13)/2),0)),IF(ISBLANK(OFFSET('9. METAS'!$T$20,INT((ROW()-14)/2),0)),"",OFFSET('9. METAS'!$T$20,INT((ROW()-14)/2),0)))</f>
        <v/>
      </c>
      <c r="M185" s="257" t="str">
        <f ca="1">IF(MOD(ROW()-13,2)=0,IF(ISBLANK(OFFSET('11. SEGUIMIENTO 2026'!$Q$14,INT((ROW()-13)/2),0)),"",OFFSET('11. SEGUIMIENTO 2026'!$Q$14,INT((ROW()-13)/2),0)),IF(ISBLANK(OFFSET('9. METAS'!$U$20,INT((ROW()-14)/2),0)),"",OFFSET('9. METAS'!$U$20,INT((ROW()-14)/2),0)))</f>
        <v/>
      </c>
      <c r="N185" s="1012">
        <f t="shared" ref="N185" ca="1" si="168">IFERROR(J185/J186,"ND")</f>
        <v>1</v>
      </c>
      <c r="O185" s="1008" t="str">
        <f t="shared" ref="O185" ca="1" si="169">IFERROR(((J185+K185+L185)/H185),"ND")</f>
        <v>ND</v>
      </c>
      <c r="P185" s="996"/>
    </row>
    <row r="186" spans="3:16">
      <c r="C186" s="1030"/>
      <c r="D186" s="1026"/>
      <c r="E186" s="1026"/>
      <c r="F186" s="1024"/>
      <c r="G186" s="1021"/>
      <c r="H186" s="1017"/>
      <c r="I186" s="1015"/>
      <c r="J186" s="255">
        <f ca="1">IF(MOD(ROW()-13,2)=0,IF(ISBLANK(OFFSET('11. SEGUIMIENTO 2026'!$N$14,INT((ROW()-13)/2),0)),"",OFFSET('11. SEGUIMIENTO 2026'!$N$14,INT((ROW()-13)/2),0)),IF(ISBLANK(OFFSET('9. METAS'!$R$20,INT((ROW()-14)/2),0)),"",OFFSET('9. METAS'!$R$20,INT((ROW()-14)/2),0)))</f>
        <v>11</v>
      </c>
      <c r="K186" s="256">
        <f ca="1">IF(MOD(ROW()-13,2)=0,IF(ISBLANK(OFFSET('11. SEGUIMIENTO 2026'!$O$14,INT((ROW()-13)/2),0)),"",OFFSET('11. SEGUIMIENTO 2026'!$O$14,INT((ROW()-13)/2),0)),IF(ISBLANK(OFFSET('9. METAS'!$S$20,INT((ROW()-14)/2),0)),"",OFFSET('9. METAS'!$S$20,INT((ROW()-14)/2),0)))</f>
        <v>15</v>
      </c>
      <c r="L186" s="256">
        <f ca="1">IF(MOD(ROW()-13,2)=0,IF(ISBLANK(OFFSET('11. SEGUIMIENTO 2026'!$P$14,INT((ROW()-13)/2),0)),"",OFFSET('11. SEGUIMIENTO 2026'!$P$14,INT((ROW()-13)/2),0)),IF(ISBLANK(OFFSET('9. METAS'!$T$20,INT((ROW()-14)/2),0)),"",OFFSET('9. METAS'!$T$20,INT((ROW()-14)/2),0)))</f>
        <v>16</v>
      </c>
      <c r="M186" s="257">
        <f ca="1">IF(MOD(ROW()-13,2)=0,IF(ISBLANK(OFFSET('11. SEGUIMIENTO 2026'!$Q$14,INT((ROW()-13)/2),0)),"",OFFSET('11. SEGUIMIENTO 2026'!$Q$14,INT((ROW()-13)/2),0)),IF(ISBLANK(OFFSET('9. METAS'!$U$20,INT((ROW()-14)/2),0)),"",OFFSET('9. METAS'!$U$20,INT((ROW()-14)/2),0)))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017">
        <f ca="1">IF(ISBLANK(OFFSET('9. METAS'!$L$20,INT((ROW()-13)/2),0)),"",OFFSET('9. METAS'!$L$20,INT((ROW()-13)/2),0))</f>
        <v>24890</v>
      </c>
      <c r="I187" s="1014"/>
      <c r="J187" s="255">
        <f ca="1">IF(MOD(ROW()-13,2)=0,IF(ISBLANK(OFFSET('11. SEGUIMIENTO 2026'!$N$14,INT((ROW()-13)/2),0)),"",OFFSET('11. SEGUIMIENTO 2026'!$N$14,INT((ROW()-13)/2),0)),IF(ISBLANK(OFFSET('9. METAS'!$R$20,INT((ROW()-14)/2),0)),"",OFFSET('9. METAS'!$R$20,INT((ROW()-14)/2),0)))</f>
        <v>4383</v>
      </c>
      <c r="K187" s="256" t="str">
        <f ca="1">IF(MOD(ROW()-13,2)=0,IF(ISBLANK(OFFSET('11. SEGUIMIENTO 2026'!$O$14,INT((ROW()-13)/2),0)),"",OFFSET('11. SEGUIMIENTO 2026'!$O$14,INT((ROW()-13)/2),0)),IF(ISBLANK(OFFSET('9. METAS'!$S$20,INT((ROW()-14)/2),0)),"",OFFSET('9. METAS'!$S$20,INT((ROW()-14)/2),0)))</f>
        <v/>
      </c>
      <c r="L187" s="256" t="str">
        <f ca="1">IF(MOD(ROW()-13,2)=0,IF(ISBLANK(OFFSET('11. SEGUIMIENTO 2026'!$P$14,INT((ROW()-13)/2),0)),"",OFFSET('11. SEGUIMIENTO 2026'!$P$14,INT((ROW()-13)/2),0)),IF(ISBLANK(OFFSET('9. METAS'!$T$20,INT((ROW()-14)/2),0)),"",OFFSET('9. METAS'!$T$20,INT((ROW()-14)/2),0)))</f>
        <v/>
      </c>
      <c r="M187" s="257" t="str">
        <f ca="1">IF(MOD(ROW()-13,2)=0,IF(ISBLANK(OFFSET('11. SEGUIMIENTO 2026'!$Q$14,INT((ROW()-13)/2),0)),"",OFFSET('11. SEGUIMIENTO 2026'!$Q$14,INT((ROW()-13)/2),0)),IF(ISBLANK(OFFSET('9. METAS'!$U$20,INT((ROW()-14)/2),0)),"",OFFSET('9. METAS'!$U$20,INT((ROW()-14)/2),0)))</f>
        <v/>
      </c>
      <c r="N187" s="1012">
        <f t="shared" ref="N187" ca="1" si="170">IFERROR(J187/J188,"ND")</f>
        <v>0.72746887966804974</v>
      </c>
      <c r="O187" s="1008" t="str">
        <f t="shared" ref="O187" ca="1" si="171">IFERROR(((J187+K187+L187)/H187),"ND")</f>
        <v>ND</v>
      </c>
      <c r="P187" s="996"/>
    </row>
    <row r="188" spans="3:16">
      <c r="C188" s="1030"/>
      <c r="D188" s="1026"/>
      <c r="E188" s="1026"/>
      <c r="F188" s="1024"/>
      <c r="G188" s="1021"/>
      <c r="H188" s="1017"/>
      <c r="I188" s="1015"/>
      <c r="J188" s="255">
        <f ca="1">IF(MOD(ROW()-13,2)=0,IF(ISBLANK(OFFSET('11. SEGUIMIENTO 2026'!$N$14,INT((ROW()-13)/2),0)),"",OFFSET('11. SEGUIMIENTO 2026'!$N$14,INT((ROW()-13)/2),0)),IF(ISBLANK(OFFSET('9. METAS'!$R$20,INT((ROW()-14)/2),0)),"",OFFSET('9. METAS'!$R$20,INT((ROW()-14)/2),0)))</f>
        <v>6025</v>
      </c>
      <c r="K188" s="256">
        <f ca="1">IF(MOD(ROW()-13,2)=0,IF(ISBLANK(OFFSET('11. SEGUIMIENTO 2026'!$O$14,INT((ROW()-13)/2),0)),"",OFFSET('11. SEGUIMIENTO 2026'!$O$14,INT((ROW()-13)/2),0)),IF(ISBLANK(OFFSET('9. METAS'!$S$20,INT((ROW()-14)/2),0)),"",OFFSET('9. METAS'!$S$20,INT((ROW()-14)/2),0)))</f>
        <v>6340</v>
      </c>
      <c r="L188" s="256">
        <f ca="1">IF(MOD(ROW()-13,2)=0,IF(ISBLANK(OFFSET('11. SEGUIMIENTO 2026'!$P$14,INT((ROW()-13)/2),0)),"",OFFSET('11. SEGUIMIENTO 2026'!$P$14,INT((ROW()-13)/2),0)),IF(ISBLANK(OFFSET('9. METAS'!$T$20,INT((ROW()-14)/2),0)),"",OFFSET('9. METAS'!$T$20,INT((ROW()-14)/2),0)))</f>
        <v>6310</v>
      </c>
      <c r="M188" s="257">
        <f ca="1">IF(MOD(ROW()-13,2)=0,IF(ISBLANK(OFFSET('11. SEGUIMIENTO 2026'!$Q$14,INT((ROW()-13)/2),0)),"",OFFSET('11. SEGUIMIENTO 2026'!$Q$14,INT((ROW()-13)/2),0)),IF(ISBLANK(OFFSET('9. METAS'!$U$20,INT((ROW()-14)/2),0)),"",OFFSET('9. METAS'!$U$20,INT((ROW()-14)/2),0)))</f>
        <v>6215</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017">
        <f ca="1">IF(ISBLANK(OFFSET('9. METAS'!$L$20,INT((ROW()-13)/2),0)),"",OFFSET('9. METAS'!$L$20,INT((ROW()-13)/2),0))</f>
        <v>15155</v>
      </c>
      <c r="I189" s="1014"/>
      <c r="J189" s="255">
        <f ca="1">IF(MOD(ROW()-13,2)=0,IF(ISBLANK(OFFSET('11. SEGUIMIENTO 2026'!$N$14,INT((ROW()-13)/2),0)),"",OFFSET('11. SEGUIMIENTO 2026'!$N$14,INT((ROW()-13)/2),0)),IF(ISBLANK(OFFSET('9. METAS'!$R$20,INT((ROW()-14)/2),0)),"",OFFSET('9. METAS'!$R$20,INT((ROW()-14)/2),0)))</f>
        <v>2050</v>
      </c>
      <c r="K189" s="256" t="str">
        <f ca="1">IF(MOD(ROW()-13,2)=0,IF(ISBLANK(OFFSET('11. SEGUIMIENTO 2026'!$O$14,INT((ROW()-13)/2),0)),"",OFFSET('11. SEGUIMIENTO 2026'!$O$14,INT((ROW()-13)/2),0)),IF(ISBLANK(OFFSET('9. METAS'!$S$20,INT((ROW()-14)/2),0)),"",OFFSET('9. METAS'!$S$20,INT((ROW()-14)/2),0)))</f>
        <v/>
      </c>
      <c r="L189" s="256" t="str">
        <f ca="1">IF(MOD(ROW()-13,2)=0,IF(ISBLANK(OFFSET('11. SEGUIMIENTO 2026'!$P$14,INT((ROW()-13)/2),0)),"",OFFSET('11. SEGUIMIENTO 2026'!$P$14,INT((ROW()-13)/2),0)),IF(ISBLANK(OFFSET('9. METAS'!$T$20,INT((ROW()-14)/2),0)),"",OFFSET('9. METAS'!$T$20,INT((ROW()-14)/2),0)))</f>
        <v/>
      </c>
      <c r="M189" s="257" t="str">
        <f ca="1">IF(MOD(ROW()-13,2)=0,IF(ISBLANK(OFFSET('11. SEGUIMIENTO 2026'!$Q$14,INT((ROW()-13)/2),0)),"",OFFSET('11. SEGUIMIENTO 2026'!$Q$14,INT((ROW()-13)/2),0)),IF(ISBLANK(OFFSET('9. METAS'!$U$20,INT((ROW()-14)/2),0)),"",OFFSET('9. METAS'!$U$20,INT((ROW()-14)/2),0)))</f>
        <v/>
      </c>
      <c r="N189" s="1012">
        <f t="shared" ref="N189" ca="1" si="172">IFERROR(J189/J190,"ND")</f>
        <v>0.54666666666666663</v>
      </c>
      <c r="O189" s="1008" t="str">
        <f t="shared" ref="O189" ca="1" si="173">IFERROR(((J189+K189+L189)/H189),"ND")</f>
        <v>ND</v>
      </c>
      <c r="P189" s="996"/>
    </row>
    <row r="190" spans="3:16">
      <c r="C190" s="1030"/>
      <c r="D190" s="1026"/>
      <c r="E190" s="1026"/>
      <c r="F190" s="1024"/>
      <c r="G190" s="1021"/>
      <c r="H190" s="1017"/>
      <c r="I190" s="1015"/>
      <c r="J190" s="255">
        <f ca="1">IF(MOD(ROW()-13,2)=0,IF(ISBLANK(OFFSET('11. SEGUIMIENTO 2026'!$N$14,INT((ROW()-13)/2),0)),"",OFFSET('11. SEGUIMIENTO 2026'!$N$14,INT((ROW()-13)/2),0)),IF(ISBLANK(OFFSET('9. METAS'!$R$20,INT((ROW()-14)/2),0)),"",OFFSET('9. METAS'!$R$20,INT((ROW()-14)/2),0)))</f>
        <v>3750</v>
      </c>
      <c r="K190" s="256">
        <f ca="1">IF(MOD(ROW()-13,2)=0,IF(ISBLANK(OFFSET('11. SEGUIMIENTO 2026'!$O$14,INT((ROW()-13)/2),0)),"",OFFSET('11. SEGUIMIENTO 2026'!$O$14,INT((ROW()-13)/2),0)),IF(ISBLANK(OFFSET('9. METAS'!$S$20,INT((ROW()-14)/2),0)),"",OFFSET('9. METAS'!$S$20,INT((ROW()-14)/2),0)))</f>
        <v>3850</v>
      </c>
      <c r="L190" s="256">
        <f ca="1">IF(MOD(ROW()-13,2)=0,IF(ISBLANK(OFFSET('11. SEGUIMIENTO 2026'!$P$14,INT((ROW()-13)/2),0)),"",OFFSET('11. SEGUIMIENTO 2026'!$P$14,INT((ROW()-13)/2),0)),IF(ISBLANK(OFFSET('9. METAS'!$T$20,INT((ROW()-14)/2),0)),"",OFFSET('9. METAS'!$T$20,INT((ROW()-14)/2),0)))</f>
        <v>3810</v>
      </c>
      <c r="M190" s="257">
        <f ca="1">IF(MOD(ROW()-13,2)=0,IF(ISBLANK(OFFSET('11. SEGUIMIENTO 2026'!$Q$14,INT((ROW()-13)/2),0)),"",OFFSET('11. SEGUIMIENTO 2026'!$Q$14,INT((ROW()-13)/2),0)),IF(ISBLANK(OFFSET('9. METAS'!$U$20,INT((ROW()-14)/2),0)),"",OFFSET('9. METAS'!$U$20,INT((ROW()-14)/2),0)))</f>
        <v>3745</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017">
        <f ca="1">IF(ISBLANK(OFFSET('9. METAS'!$L$20,INT((ROW()-13)/2),0)),"",OFFSET('9. METAS'!$L$20,INT((ROW()-13)/2),0))</f>
        <v>760</v>
      </c>
      <c r="I191" s="1014"/>
      <c r="J191" s="255">
        <f ca="1">IF(MOD(ROW()-13,2)=0,IF(ISBLANK(OFFSET('11. SEGUIMIENTO 2026'!$N$14,INT((ROW()-13)/2),0)),"",OFFSET('11. SEGUIMIENTO 2026'!$N$14,INT((ROW()-13)/2),0)),IF(ISBLANK(OFFSET('9. METAS'!$R$20,INT((ROW()-14)/2),0)),"",OFFSET('9. METAS'!$R$20,INT((ROW()-14)/2),0)))</f>
        <v>206</v>
      </c>
      <c r="K191" s="256" t="str">
        <f ca="1">IF(MOD(ROW()-13,2)=0,IF(ISBLANK(OFFSET('11. SEGUIMIENTO 2026'!$O$14,INT((ROW()-13)/2),0)),"",OFFSET('11. SEGUIMIENTO 2026'!$O$14,INT((ROW()-13)/2),0)),IF(ISBLANK(OFFSET('9. METAS'!$S$20,INT((ROW()-14)/2),0)),"",OFFSET('9. METAS'!$S$20,INT((ROW()-14)/2),0)))</f>
        <v/>
      </c>
      <c r="L191" s="256" t="str">
        <f ca="1">IF(MOD(ROW()-13,2)=0,IF(ISBLANK(OFFSET('11. SEGUIMIENTO 2026'!$P$14,INT((ROW()-13)/2),0)),"",OFFSET('11. SEGUIMIENTO 2026'!$P$14,INT((ROW()-13)/2),0)),IF(ISBLANK(OFFSET('9. METAS'!$T$20,INT((ROW()-14)/2),0)),"",OFFSET('9. METAS'!$T$20,INT((ROW()-14)/2),0)))</f>
        <v/>
      </c>
      <c r="M191" s="257" t="str">
        <f ca="1">IF(MOD(ROW()-13,2)=0,IF(ISBLANK(OFFSET('11. SEGUIMIENTO 2026'!$Q$14,INT((ROW()-13)/2),0)),"",OFFSET('11. SEGUIMIENTO 2026'!$Q$14,INT((ROW()-13)/2),0)),IF(ISBLANK(OFFSET('9. METAS'!$U$20,INT((ROW()-14)/2),0)),"",OFFSET('9. METAS'!$U$20,INT((ROW()-14)/2),0)))</f>
        <v/>
      </c>
      <c r="N191" s="1012">
        <f t="shared" ref="N191" ca="1" si="174">IFERROR(J191/J192,"ND")</f>
        <v>1.177142857142857</v>
      </c>
      <c r="O191" s="1008" t="str">
        <f t="shared" ref="O191" ca="1" si="175">IFERROR(((J191+K191+L191)/H191),"ND")</f>
        <v>ND</v>
      </c>
      <c r="P191" s="996"/>
    </row>
    <row r="192" spans="3:16">
      <c r="C192" s="1030"/>
      <c r="D192" s="1026"/>
      <c r="E192" s="1026"/>
      <c r="F192" s="1024"/>
      <c r="G192" s="1021"/>
      <c r="H192" s="1017"/>
      <c r="I192" s="1015"/>
      <c r="J192" s="255">
        <f ca="1">IF(MOD(ROW()-13,2)=0,IF(ISBLANK(OFFSET('11. SEGUIMIENTO 2026'!$N$14,INT((ROW()-13)/2),0)),"",OFFSET('11. SEGUIMIENTO 2026'!$N$14,INT((ROW()-13)/2),0)),IF(ISBLANK(OFFSET('9. METAS'!$R$20,INT((ROW()-14)/2),0)),"",OFFSET('9. METAS'!$R$20,INT((ROW()-14)/2),0)))</f>
        <v>175</v>
      </c>
      <c r="K192" s="256">
        <f ca="1">IF(MOD(ROW()-13,2)=0,IF(ISBLANK(OFFSET('11. SEGUIMIENTO 2026'!$O$14,INT((ROW()-13)/2),0)),"",OFFSET('11. SEGUIMIENTO 2026'!$O$14,INT((ROW()-13)/2),0)),IF(ISBLANK(OFFSET('9. METAS'!$S$20,INT((ROW()-14)/2),0)),"",OFFSET('9. METAS'!$S$20,INT((ROW()-14)/2),0)))</f>
        <v>195</v>
      </c>
      <c r="L192" s="256">
        <f ca="1">IF(MOD(ROW()-13,2)=0,IF(ISBLANK(OFFSET('11. SEGUIMIENTO 2026'!$P$14,INT((ROW()-13)/2),0)),"",OFFSET('11. SEGUIMIENTO 2026'!$P$14,INT((ROW()-13)/2),0)),IF(ISBLANK(OFFSET('9. METAS'!$T$20,INT((ROW()-14)/2),0)),"",OFFSET('9. METAS'!$T$20,INT((ROW()-14)/2),0)))</f>
        <v>215</v>
      </c>
      <c r="M192" s="257">
        <f ca="1">IF(MOD(ROW()-13,2)=0,IF(ISBLANK(OFFSET('11. SEGUIMIENTO 2026'!$Q$14,INT((ROW()-13)/2),0)),"",OFFSET('11. SEGUIMIENTO 2026'!$Q$14,INT((ROW()-13)/2),0)),IF(ISBLANK(OFFSET('9. METAS'!$U$20,INT((ROW()-14)/2),0)),"",OFFSET('9. METAS'!$U$20,INT((ROW()-14)/2),0)))</f>
        <v>175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017">
        <f ca="1">IF(ISBLANK(OFFSET('9. METAS'!$L$20,INT((ROW()-13)/2),0)),"",OFFSET('9. METAS'!$L$20,INT((ROW()-13)/2),0))</f>
        <v>8975</v>
      </c>
      <c r="I193" s="1014"/>
      <c r="J193" s="255">
        <f ca="1">IF(MOD(ROW()-13,2)=0,IF(ISBLANK(OFFSET('11. SEGUIMIENTO 2026'!$N$14,INT((ROW()-13)/2),0)),"",OFFSET('11. SEGUIMIENTO 2026'!$N$14,INT((ROW()-13)/2),0)),IF(ISBLANK(OFFSET('9. METAS'!$R$20,INT((ROW()-14)/2),0)),"",OFFSET('9. METAS'!$R$20,INT((ROW()-14)/2),0)))</f>
        <v>2127</v>
      </c>
      <c r="K193" s="256" t="str">
        <f ca="1">IF(MOD(ROW()-13,2)=0,IF(ISBLANK(OFFSET('11. SEGUIMIENTO 2026'!$O$14,INT((ROW()-13)/2),0)),"",OFFSET('11. SEGUIMIENTO 2026'!$O$14,INT((ROW()-13)/2),0)),IF(ISBLANK(OFFSET('9. METAS'!$S$20,INT((ROW()-14)/2),0)),"",OFFSET('9. METAS'!$S$20,INT((ROW()-14)/2),0)))</f>
        <v/>
      </c>
      <c r="L193" s="256" t="str">
        <f ca="1">IF(MOD(ROW()-13,2)=0,IF(ISBLANK(OFFSET('11. SEGUIMIENTO 2026'!$P$14,INT((ROW()-13)/2),0)),"",OFFSET('11. SEGUIMIENTO 2026'!$P$14,INT((ROW()-13)/2),0)),IF(ISBLANK(OFFSET('9. METAS'!$T$20,INT((ROW()-14)/2),0)),"",OFFSET('9. METAS'!$T$20,INT((ROW()-14)/2),0)))</f>
        <v/>
      </c>
      <c r="M193" s="257" t="str">
        <f ca="1">IF(MOD(ROW()-13,2)=0,IF(ISBLANK(OFFSET('11. SEGUIMIENTO 2026'!$Q$14,INT((ROW()-13)/2),0)),"",OFFSET('11. SEGUIMIENTO 2026'!$Q$14,INT((ROW()-13)/2),0)),IF(ISBLANK(OFFSET('9. METAS'!$U$20,INT((ROW()-14)/2),0)),"",OFFSET('9. METAS'!$U$20,INT((ROW()-14)/2),0)))</f>
        <v/>
      </c>
      <c r="N193" s="1012">
        <f t="shared" ref="N193" ca="1" si="176">IFERROR(J193/J194,"ND")</f>
        <v>1.0128571428571429</v>
      </c>
      <c r="O193" s="1008" t="str">
        <f t="shared" ref="O193" ca="1" si="177">IFERROR(((J193+K193+L193)/H193),"ND")</f>
        <v>ND</v>
      </c>
      <c r="P193" s="996"/>
    </row>
    <row r="194" spans="3:16">
      <c r="C194" s="1030"/>
      <c r="D194" s="1026"/>
      <c r="E194" s="1026"/>
      <c r="F194" s="1024"/>
      <c r="G194" s="1021"/>
      <c r="H194" s="1017"/>
      <c r="I194" s="1015"/>
      <c r="J194" s="255">
        <f ca="1">IF(MOD(ROW()-13,2)=0,IF(ISBLANK(OFFSET('11. SEGUIMIENTO 2026'!$N$14,INT((ROW()-13)/2),0)),"",OFFSET('11. SEGUIMIENTO 2026'!$N$14,INT((ROW()-13)/2),0)),IF(ISBLANK(OFFSET('9. METAS'!$R$20,INT((ROW()-14)/2),0)),"",OFFSET('9. METAS'!$R$20,INT((ROW()-14)/2),0)))</f>
        <v>2100</v>
      </c>
      <c r="K194" s="256">
        <f ca="1">IF(MOD(ROW()-13,2)=0,IF(ISBLANK(OFFSET('11. SEGUIMIENTO 2026'!$O$14,INT((ROW()-13)/2),0)),"",OFFSET('11. SEGUIMIENTO 2026'!$O$14,INT((ROW()-13)/2),0)),IF(ISBLANK(OFFSET('9. METAS'!$S$20,INT((ROW()-14)/2),0)),"",OFFSET('9. METAS'!$S$20,INT((ROW()-14)/2),0)))</f>
        <v>2295</v>
      </c>
      <c r="L194" s="256">
        <f ca="1">IF(MOD(ROW()-13,2)=0,IF(ISBLANK(OFFSET('11. SEGUIMIENTO 2026'!$P$14,INT((ROW()-13)/2),0)),"",OFFSET('11. SEGUIMIENTO 2026'!$P$14,INT((ROW()-13)/2),0)),IF(ISBLANK(OFFSET('9. METAS'!$T$20,INT((ROW()-14)/2),0)),"",OFFSET('9. METAS'!$T$20,INT((ROW()-14)/2),0)))</f>
        <v>2285</v>
      </c>
      <c r="M194" s="257">
        <f ca="1">IF(MOD(ROW()-13,2)=0,IF(ISBLANK(OFFSET('11. SEGUIMIENTO 2026'!$Q$14,INT((ROW()-13)/2),0)),"",OFFSET('11. SEGUIMIENTO 2026'!$Q$14,INT((ROW()-13)/2),0)),IF(ISBLANK(OFFSET('9. METAS'!$U$20,INT((ROW()-14)/2),0)),"",OFFSET('9. METAS'!$U$20,INT((ROW()-14)/2),0)))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017">
        <f ca="1">IF(ISBLANK(OFFSET('9. METAS'!$L$20,INT((ROW()-13)/2),0)),"",OFFSET('9. METAS'!$L$20,INT((ROW()-13)/2),0))</f>
        <v>37</v>
      </c>
      <c r="I195" s="1014"/>
      <c r="J195" s="255">
        <f ca="1">IF(MOD(ROW()-13,2)=0,IF(ISBLANK(OFFSET('11. SEGUIMIENTO 2026'!$N$14,INT((ROW()-13)/2),0)),"",OFFSET('11. SEGUIMIENTO 2026'!$N$14,INT((ROW()-13)/2),0)),IF(ISBLANK(OFFSET('9. METAS'!$R$20,INT((ROW()-14)/2),0)),"",OFFSET('9. METAS'!$R$20,INT((ROW()-14)/2),0)))</f>
        <v>3</v>
      </c>
      <c r="K195" s="256" t="str">
        <f ca="1">IF(MOD(ROW()-13,2)=0,IF(ISBLANK(OFFSET('11. SEGUIMIENTO 2026'!$O$14,INT((ROW()-13)/2),0)),"",OFFSET('11. SEGUIMIENTO 2026'!$O$14,INT((ROW()-13)/2),0)),IF(ISBLANK(OFFSET('9. METAS'!$S$20,INT((ROW()-14)/2),0)),"",OFFSET('9. METAS'!$S$20,INT((ROW()-14)/2),0)))</f>
        <v/>
      </c>
      <c r="L195" s="256" t="str">
        <f ca="1">IF(MOD(ROW()-13,2)=0,IF(ISBLANK(OFFSET('11. SEGUIMIENTO 2026'!$P$14,INT((ROW()-13)/2),0)),"",OFFSET('11. SEGUIMIENTO 2026'!$P$14,INT((ROW()-13)/2),0)),IF(ISBLANK(OFFSET('9. METAS'!$T$20,INT((ROW()-14)/2),0)),"",OFFSET('9. METAS'!$T$20,INT((ROW()-14)/2),0)))</f>
        <v/>
      </c>
      <c r="M195" s="257" t="str">
        <f ca="1">IF(MOD(ROW()-13,2)=0,IF(ISBLANK(OFFSET('11. SEGUIMIENTO 2026'!$Q$14,INT((ROW()-13)/2),0)),"",OFFSET('11. SEGUIMIENTO 2026'!$Q$14,INT((ROW()-13)/2),0)),IF(ISBLANK(OFFSET('9. METAS'!$U$20,INT((ROW()-14)/2),0)),"",OFFSET('9. METAS'!$U$20,INT((ROW()-14)/2),0)))</f>
        <v/>
      </c>
      <c r="N195" s="1012">
        <f t="shared" ref="N195" ca="1" si="178">IFERROR(J195/J196,"ND")</f>
        <v>0.25</v>
      </c>
      <c r="O195" s="1008" t="str">
        <f t="shared" ref="O195" ca="1" si="179">IFERROR(((J195+K195+L195)/H195),"ND")</f>
        <v>ND</v>
      </c>
      <c r="P195" s="996"/>
    </row>
    <row r="196" spans="3:16">
      <c r="C196" s="1030"/>
      <c r="D196" s="1026"/>
      <c r="E196" s="1026"/>
      <c r="F196" s="1024"/>
      <c r="G196" s="1021"/>
      <c r="H196" s="1017"/>
      <c r="I196" s="1015"/>
      <c r="J196" s="255">
        <f ca="1">IF(MOD(ROW()-13,2)=0,IF(ISBLANK(OFFSET('11. SEGUIMIENTO 2026'!$N$14,INT((ROW()-13)/2),0)),"",OFFSET('11. SEGUIMIENTO 2026'!$N$14,INT((ROW()-13)/2),0)),IF(ISBLANK(OFFSET('9. METAS'!$R$20,INT((ROW()-14)/2),0)),"",OFFSET('9. METAS'!$R$20,INT((ROW()-14)/2),0)))</f>
        <v>12</v>
      </c>
      <c r="K196" s="256">
        <f ca="1">IF(MOD(ROW()-13,2)=0,IF(ISBLANK(OFFSET('11. SEGUIMIENTO 2026'!$O$14,INT((ROW()-13)/2),0)),"",OFFSET('11. SEGUIMIENTO 2026'!$O$14,INT((ROW()-13)/2),0)),IF(ISBLANK(OFFSET('9. METAS'!$S$20,INT((ROW()-14)/2),0)),"",OFFSET('9. METAS'!$S$20,INT((ROW()-14)/2),0)))</f>
        <v>6</v>
      </c>
      <c r="L196" s="256">
        <f ca="1">IF(MOD(ROW()-13,2)=0,IF(ISBLANK(OFFSET('11. SEGUIMIENTO 2026'!$P$14,INT((ROW()-13)/2),0)),"",OFFSET('11. SEGUIMIENTO 2026'!$P$14,INT((ROW()-13)/2),0)),IF(ISBLANK(OFFSET('9. METAS'!$T$20,INT((ROW()-14)/2),0)),"",OFFSET('9. METAS'!$T$20,INT((ROW()-14)/2),0)))</f>
        <v>12</v>
      </c>
      <c r="M196" s="257">
        <f ca="1">IF(MOD(ROW()-13,2)=0,IF(ISBLANK(OFFSET('11. SEGUIMIENTO 2026'!$Q$14,INT((ROW()-13)/2),0)),"",OFFSET('11. SEGUIMIENTO 2026'!$Q$14,INT((ROW()-13)/2),0)),IF(ISBLANK(OFFSET('9. METAS'!$U$20,INT((ROW()-14)/2),0)),"",OFFSET('9. METAS'!$U$20,INT((ROW()-14)/2),0)))</f>
        <v>7</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017">
        <f ca="1">IF(ISBLANK(OFFSET('9. METAS'!$L$20,INT((ROW()-13)/2),0)),"",OFFSET('9. METAS'!$L$20,INT((ROW()-13)/2),0))</f>
        <v>275</v>
      </c>
      <c r="I197" s="1014"/>
      <c r="J197" s="255">
        <f ca="1">IF(MOD(ROW()-13,2)=0,IF(ISBLANK(OFFSET('11. SEGUIMIENTO 2026'!$N$14,INT((ROW()-13)/2),0)),"",OFFSET('11. SEGUIMIENTO 2026'!$N$14,INT((ROW()-13)/2),0)),IF(ISBLANK(OFFSET('9. METAS'!$R$20,INT((ROW()-14)/2),0)),"",OFFSET('9. METAS'!$R$20,INT((ROW()-14)/2),0)))</f>
        <v>70</v>
      </c>
      <c r="K197" s="256" t="str">
        <f ca="1">IF(MOD(ROW()-13,2)=0,IF(ISBLANK(OFFSET('11. SEGUIMIENTO 2026'!$O$14,INT((ROW()-13)/2),0)),"",OFFSET('11. SEGUIMIENTO 2026'!$O$14,INT((ROW()-13)/2),0)),IF(ISBLANK(OFFSET('9. METAS'!$S$20,INT((ROW()-14)/2),0)),"",OFFSET('9. METAS'!$S$20,INT((ROW()-14)/2),0)))</f>
        <v/>
      </c>
      <c r="L197" s="256" t="str">
        <f ca="1">IF(MOD(ROW()-13,2)=0,IF(ISBLANK(OFFSET('11. SEGUIMIENTO 2026'!$P$14,INT((ROW()-13)/2),0)),"",OFFSET('11. SEGUIMIENTO 2026'!$P$14,INT((ROW()-13)/2),0)),IF(ISBLANK(OFFSET('9. METAS'!$T$20,INT((ROW()-14)/2),0)),"",OFFSET('9. METAS'!$T$20,INT((ROW()-14)/2),0)))</f>
        <v/>
      </c>
      <c r="M197" s="257" t="str">
        <f ca="1">IF(MOD(ROW()-13,2)=0,IF(ISBLANK(OFFSET('11. SEGUIMIENTO 2026'!$Q$14,INT((ROW()-13)/2),0)),"",OFFSET('11. SEGUIMIENTO 2026'!$Q$14,INT((ROW()-13)/2),0)),IF(ISBLANK(OFFSET('9. METAS'!$U$20,INT((ROW()-14)/2),0)),"",OFFSET('9. METAS'!$U$20,INT((ROW()-14)/2),0)))</f>
        <v/>
      </c>
      <c r="N197" s="1012">
        <f t="shared" ref="N197" ca="1" si="180">IFERROR(J197/J198,"ND")</f>
        <v>0.93333333333333335</v>
      </c>
      <c r="O197" s="1008" t="str">
        <f t="shared" ref="O197" ca="1" si="181">IFERROR(((J197+K197+L197)/H197),"ND")</f>
        <v>ND</v>
      </c>
      <c r="P197" s="996"/>
    </row>
    <row r="198" spans="3:16">
      <c r="C198" s="1030"/>
      <c r="D198" s="1026"/>
      <c r="E198" s="1026"/>
      <c r="F198" s="1024"/>
      <c r="G198" s="1021"/>
      <c r="H198" s="1017"/>
      <c r="I198" s="1015"/>
      <c r="J198" s="255">
        <f ca="1">IF(MOD(ROW()-13,2)=0,IF(ISBLANK(OFFSET('11. SEGUIMIENTO 2026'!$N$14,INT((ROW()-13)/2),0)),"",OFFSET('11. SEGUIMIENTO 2026'!$N$14,INT((ROW()-13)/2),0)),IF(ISBLANK(OFFSET('9. METAS'!$R$20,INT((ROW()-14)/2),0)),"",OFFSET('9. METAS'!$R$20,INT((ROW()-14)/2),0)))</f>
        <v>75</v>
      </c>
      <c r="K198" s="256">
        <f ca="1">IF(MOD(ROW()-13,2)=0,IF(ISBLANK(OFFSET('11. SEGUIMIENTO 2026'!$O$14,INT((ROW()-13)/2),0)),"",OFFSET('11. SEGUIMIENTO 2026'!$O$14,INT((ROW()-13)/2),0)),IF(ISBLANK(OFFSET('9. METAS'!$S$20,INT((ROW()-14)/2),0)),"",OFFSET('9. METAS'!$S$20,INT((ROW()-14)/2),0)))</f>
        <v>73</v>
      </c>
      <c r="L198" s="256">
        <f ca="1">IF(MOD(ROW()-13,2)=0,IF(ISBLANK(OFFSET('11. SEGUIMIENTO 2026'!$P$14,INT((ROW()-13)/2),0)),"",OFFSET('11. SEGUIMIENTO 2026'!$P$14,INT((ROW()-13)/2),0)),IF(ISBLANK(OFFSET('9. METAS'!$T$20,INT((ROW()-14)/2),0)),"",OFFSET('9. METAS'!$T$20,INT((ROW()-14)/2),0)))</f>
        <v>65</v>
      </c>
      <c r="M198" s="257">
        <f ca="1">IF(MOD(ROW()-13,2)=0,IF(ISBLANK(OFFSET('11. SEGUIMIENTO 2026'!$Q$14,INT((ROW()-13)/2),0)),"",OFFSET('11. SEGUIMIENTO 2026'!$Q$14,INT((ROW()-13)/2),0)),IF(ISBLANK(OFFSET('9. METAS'!$U$20,INT((ROW()-14)/2),0)),"",OFFSET('9. METAS'!$U$20,INT((ROW()-14)/2),0)))</f>
        <v>62</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017">
        <f ca="1">IF(ISBLANK(OFFSET('9. METAS'!$L$20,INT((ROW()-13)/2),0)),"",OFFSET('9. METAS'!$L$20,INT((ROW()-13)/2),0))</f>
        <v>1100</v>
      </c>
      <c r="I199" s="1014"/>
      <c r="J199" s="255">
        <f ca="1">IF(MOD(ROW()-13,2)=0,IF(ISBLANK(OFFSET('11. SEGUIMIENTO 2026'!$N$14,INT((ROW()-13)/2),0)),"",OFFSET('11. SEGUIMIENTO 2026'!$N$14,INT((ROW()-13)/2),0)),IF(ISBLANK(OFFSET('9. METAS'!$R$20,INT((ROW()-14)/2),0)),"",OFFSET('9. METAS'!$R$20,INT((ROW()-14)/2),0)))</f>
        <v>226</v>
      </c>
      <c r="K199" s="256" t="str">
        <f ca="1">IF(MOD(ROW()-13,2)=0,IF(ISBLANK(OFFSET('11. SEGUIMIENTO 2026'!$O$14,INT((ROW()-13)/2),0)),"",OFFSET('11. SEGUIMIENTO 2026'!$O$14,INT((ROW()-13)/2),0)),IF(ISBLANK(OFFSET('9. METAS'!$S$20,INT((ROW()-14)/2),0)),"",OFFSET('9. METAS'!$S$20,INT((ROW()-14)/2),0)))</f>
        <v/>
      </c>
      <c r="L199" s="256" t="str">
        <f ca="1">IF(MOD(ROW()-13,2)=0,IF(ISBLANK(OFFSET('11. SEGUIMIENTO 2026'!$P$14,INT((ROW()-13)/2),0)),"",OFFSET('11. SEGUIMIENTO 2026'!$P$14,INT((ROW()-13)/2),0)),IF(ISBLANK(OFFSET('9. METAS'!$T$20,INT((ROW()-14)/2),0)),"",OFFSET('9. METAS'!$T$20,INT((ROW()-14)/2),0)))</f>
        <v/>
      </c>
      <c r="M199" s="257" t="str">
        <f ca="1">IF(MOD(ROW()-13,2)=0,IF(ISBLANK(OFFSET('11. SEGUIMIENTO 2026'!$Q$14,INT((ROW()-13)/2),0)),"",OFFSET('11. SEGUIMIENTO 2026'!$Q$14,INT((ROW()-13)/2),0)),IF(ISBLANK(OFFSET('9. METAS'!$U$20,INT((ROW()-14)/2),0)),"",OFFSET('9. METAS'!$U$20,INT((ROW()-14)/2),0)))</f>
        <v/>
      </c>
      <c r="N199" s="1012">
        <f t="shared" ref="N199" ca="1" si="182">IFERROR(J199/J200,"ND")</f>
        <v>0.80714285714285716</v>
      </c>
      <c r="O199" s="1008" t="str">
        <f t="shared" ref="O199" ca="1" si="183">IFERROR(((J199+K199+L199)/H199),"ND")</f>
        <v>ND</v>
      </c>
      <c r="P199" s="996"/>
    </row>
    <row r="200" spans="3:16">
      <c r="C200" s="1030"/>
      <c r="D200" s="1026"/>
      <c r="E200" s="1026"/>
      <c r="F200" s="1024"/>
      <c r="G200" s="1021"/>
      <c r="H200" s="1017"/>
      <c r="I200" s="1015"/>
      <c r="J200" s="255">
        <f ca="1">IF(MOD(ROW()-13,2)=0,IF(ISBLANK(OFFSET('11. SEGUIMIENTO 2026'!$N$14,INT((ROW()-13)/2),0)),"",OFFSET('11. SEGUIMIENTO 2026'!$N$14,INT((ROW()-13)/2),0)),IF(ISBLANK(OFFSET('9. METAS'!$R$20,INT((ROW()-14)/2),0)),"",OFFSET('9. METAS'!$R$20,INT((ROW()-14)/2),0)))</f>
        <v>280</v>
      </c>
      <c r="K200" s="256">
        <f ca="1">IF(MOD(ROW()-13,2)=0,IF(ISBLANK(OFFSET('11. SEGUIMIENTO 2026'!$O$14,INT((ROW()-13)/2),0)),"",OFFSET('11. SEGUIMIENTO 2026'!$O$14,INT((ROW()-13)/2),0)),IF(ISBLANK(OFFSET('9. METAS'!$S$20,INT((ROW()-14)/2),0)),"",OFFSET('9. METAS'!$S$20,INT((ROW()-14)/2),0)))</f>
        <v>290</v>
      </c>
      <c r="L200" s="256">
        <f ca="1">IF(MOD(ROW()-13,2)=0,IF(ISBLANK(OFFSET('11. SEGUIMIENTO 2026'!$P$14,INT((ROW()-13)/2),0)),"",OFFSET('11. SEGUIMIENTO 2026'!$P$14,INT((ROW()-13)/2),0)),IF(ISBLANK(OFFSET('9. METAS'!$T$20,INT((ROW()-14)/2),0)),"",OFFSET('9. METAS'!$T$20,INT((ROW()-14)/2),0)))</f>
        <v>280</v>
      </c>
      <c r="M200" s="257">
        <f ca="1">IF(MOD(ROW()-13,2)=0,IF(ISBLANK(OFFSET('11. SEGUIMIENTO 2026'!$Q$14,INT((ROW()-13)/2),0)),"",OFFSET('11. SEGUIMIENTO 2026'!$Q$14,INT((ROW()-13)/2),0)),IF(ISBLANK(OFFSET('9. METAS'!$U$20,INT((ROW()-14)/2),0)),"",OFFSET('9. METAS'!$U$20,INT((ROW()-14)/2),0)))</f>
        <v>250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017">
        <f ca="1">IF(ISBLANK(OFFSET('9. METAS'!$L$20,INT((ROW()-13)/2),0)),"",OFFSET('9. METAS'!$L$20,INT((ROW()-13)/2),0))</f>
        <v>25200</v>
      </c>
      <c r="I201" s="1014"/>
      <c r="J201" s="255">
        <f ca="1">IF(MOD(ROW()-13,2)=0,IF(ISBLANK(OFFSET('11. SEGUIMIENTO 2026'!$N$14,INT((ROW()-13)/2),0)),"",OFFSET('11. SEGUIMIENTO 2026'!$N$14,INT((ROW()-13)/2),0)),IF(ISBLANK(OFFSET('9. METAS'!$R$20,INT((ROW()-14)/2),0)),"",OFFSET('9. METAS'!$R$20,INT((ROW()-14)/2),0)))</f>
        <v>2641</v>
      </c>
      <c r="K201" s="256" t="str">
        <f ca="1">IF(MOD(ROW()-13,2)=0,IF(ISBLANK(OFFSET('11. SEGUIMIENTO 2026'!$O$14,INT((ROW()-13)/2),0)),"",OFFSET('11. SEGUIMIENTO 2026'!$O$14,INT((ROW()-13)/2),0)),IF(ISBLANK(OFFSET('9. METAS'!$S$20,INT((ROW()-14)/2),0)),"",OFFSET('9. METAS'!$S$20,INT((ROW()-14)/2),0)))</f>
        <v/>
      </c>
      <c r="L201" s="256" t="str">
        <f ca="1">IF(MOD(ROW()-13,2)=0,IF(ISBLANK(OFFSET('11. SEGUIMIENTO 2026'!$P$14,INT((ROW()-13)/2),0)),"",OFFSET('11. SEGUIMIENTO 2026'!$P$14,INT((ROW()-13)/2),0)),IF(ISBLANK(OFFSET('9. METAS'!$T$20,INT((ROW()-14)/2),0)),"",OFFSET('9. METAS'!$T$20,INT((ROW()-14)/2),0)))</f>
        <v/>
      </c>
      <c r="M201" s="257" t="str">
        <f ca="1">IF(MOD(ROW()-13,2)=0,IF(ISBLANK(OFFSET('11. SEGUIMIENTO 2026'!$Q$14,INT((ROW()-13)/2),0)),"",OFFSET('11. SEGUIMIENTO 2026'!$Q$14,INT((ROW()-13)/2),0)),IF(ISBLANK(OFFSET('9. METAS'!$U$20,INT((ROW()-14)/2),0)),"",OFFSET('9. METAS'!$U$20,INT((ROW()-14)/2),0)))</f>
        <v/>
      </c>
      <c r="N201" s="1012">
        <f t="shared" ref="N201" ca="1" si="184">IFERROR(J201/J202,"ND")</f>
        <v>0.44762711864406779</v>
      </c>
      <c r="O201" s="1008" t="str">
        <f t="shared" ref="O201" ca="1" si="185">IFERROR(((J201+K201+L201)/H201),"ND")</f>
        <v>ND</v>
      </c>
      <c r="P201" s="996"/>
    </row>
    <row r="202" spans="3:16">
      <c r="C202" s="1030"/>
      <c r="D202" s="1026"/>
      <c r="E202" s="1026"/>
      <c r="F202" s="1024"/>
      <c r="G202" s="1021"/>
      <c r="H202" s="1017"/>
      <c r="I202" s="1015"/>
      <c r="J202" s="255">
        <f ca="1">IF(MOD(ROW()-13,2)=0,IF(ISBLANK(OFFSET('11. SEGUIMIENTO 2026'!$N$14,INT((ROW()-13)/2),0)),"",OFFSET('11. SEGUIMIENTO 2026'!$N$14,INT((ROW()-13)/2),0)),IF(ISBLANK(OFFSET('9. METAS'!$R$20,INT((ROW()-14)/2),0)),"",OFFSET('9. METAS'!$R$20,INT((ROW()-14)/2),0)))</f>
        <v>5900</v>
      </c>
      <c r="K202" s="256">
        <f ca="1">IF(MOD(ROW()-13,2)=0,IF(ISBLANK(OFFSET('11. SEGUIMIENTO 2026'!$O$14,INT((ROW()-13)/2),0)),"",OFFSET('11. SEGUIMIENTO 2026'!$O$14,INT((ROW()-13)/2),0)),IF(ISBLANK(OFFSET('9. METAS'!$S$20,INT((ROW()-14)/2),0)),"",OFFSET('9. METAS'!$S$20,INT((ROW()-14)/2),0)))</f>
        <v>6500</v>
      </c>
      <c r="L202" s="256">
        <f ca="1">IF(MOD(ROW()-13,2)=0,IF(ISBLANK(OFFSET('11. SEGUIMIENTO 2026'!$P$14,INT((ROW()-13)/2),0)),"",OFFSET('11. SEGUIMIENTO 2026'!$P$14,INT((ROW()-13)/2),0)),IF(ISBLANK(OFFSET('9. METAS'!$T$20,INT((ROW()-14)/2),0)),"",OFFSET('9. METAS'!$T$20,INT((ROW()-14)/2),0)))</f>
        <v>6600</v>
      </c>
      <c r="M202" s="257">
        <f ca="1">IF(MOD(ROW()-13,2)=0,IF(ISBLANK(OFFSET('11. SEGUIMIENTO 2026'!$Q$14,INT((ROW()-13)/2),0)),"",OFFSET('11. SEGUIMIENTO 2026'!$Q$14,INT((ROW()-13)/2),0)),IF(ISBLANK(OFFSET('9. METAS'!$U$20,INT((ROW()-14)/2),0)),"",OFFSET('9. METAS'!$U$20,INT((ROW()-14)/2),0)))</f>
        <v>6200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017">
        <f ca="1">IF(ISBLANK(OFFSET('9. METAS'!$L$20,INT((ROW()-13)/2),0)),"",OFFSET('9. METAS'!$L$20,INT((ROW()-13)/2),0))</f>
        <v>6040</v>
      </c>
      <c r="I203" s="1014"/>
      <c r="J203" s="255">
        <f ca="1">IF(MOD(ROW()-13,2)=0,IF(ISBLANK(OFFSET('11. SEGUIMIENTO 2026'!$N$14,INT((ROW()-13)/2),0)),"",OFFSET('11. SEGUIMIENTO 2026'!$N$14,INT((ROW()-13)/2),0)),IF(ISBLANK(OFFSET('9. METAS'!$R$20,INT((ROW()-14)/2),0)),"",OFFSET('9. METAS'!$R$20,INT((ROW()-14)/2),0)))</f>
        <v>1909</v>
      </c>
      <c r="K203" s="256" t="str">
        <f ca="1">IF(MOD(ROW()-13,2)=0,IF(ISBLANK(OFFSET('11. SEGUIMIENTO 2026'!$O$14,INT((ROW()-13)/2),0)),"",OFFSET('11. SEGUIMIENTO 2026'!$O$14,INT((ROW()-13)/2),0)),IF(ISBLANK(OFFSET('9. METAS'!$S$20,INT((ROW()-14)/2),0)),"",OFFSET('9. METAS'!$S$20,INT((ROW()-14)/2),0)))</f>
        <v/>
      </c>
      <c r="L203" s="256" t="str">
        <f ca="1">IF(MOD(ROW()-13,2)=0,IF(ISBLANK(OFFSET('11. SEGUIMIENTO 2026'!$P$14,INT((ROW()-13)/2),0)),"",OFFSET('11. SEGUIMIENTO 2026'!$P$14,INT((ROW()-13)/2),0)),IF(ISBLANK(OFFSET('9. METAS'!$T$20,INT((ROW()-14)/2),0)),"",OFFSET('9. METAS'!$T$20,INT((ROW()-14)/2),0)))</f>
        <v/>
      </c>
      <c r="M203" s="257" t="str">
        <f ca="1">IF(MOD(ROW()-13,2)=0,IF(ISBLANK(OFFSET('11. SEGUIMIENTO 2026'!$Q$14,INT((ROW()-13)/2),0)),"",OFFSET('11. SEGUIMIENTO 2026'!$Q$14,INT((ROW()-13)/2),0)),IF(ISBLANK(OFFSET('9. METAS'!$U$20,INT((ROW()-14)/2),0)),"",OFFSET('9. METAS'!$U$20,INT((ROW()-14)/2),0)))</f>
        <v/>
      </c>
      <c r="N203" s="1012">
        <f t="shared" ref="N203" ca="1" si="186">IFERROR(J203/J204,"ND")</f>
        <v>1.2642384105960265</v>
      </c>
      <c r="O203" s="1008" t="str">
        <f t="shared" ref="O203" ca="1" si="187">IFERROR(((J203+K203+L203)/H203),"ND")</f>
        <v>ND</v>
      </c>
      <c r="P203" s="996"/>
    </row>
    <row r="204" spans="3:16">
      <c r="C204" s="1030"/>
      <c r="D204" s="1026"/>
      <c r="E204" s="1026"/>
      <c r="F204" s="1024"/>
      <c r="G204" s="1021"/>
      <c r="H204" s="1017"/>
      <c r="I204" s="1015"/>
      <c r="J204" s="255">
        <f ca="1">IF(MOD(ROW()-13,2)=0,IF(ISBLANK(OFFSET('11. SEGUIMIENTO 2026'!$N$14,INT((ROW()-13)/2),0)),"",OFFSET('11. SEGUIMIENTO 2026'!$N$14,INT((ROW()-13)/2),0)),IF(ISBLANK(OFFSET('9. METAS'!$R$20,INT((ROW()-14)/2),0)),"",OFFSET('9. METAS'!$R$20,INT((ROW()-14)/2),0)))</f>
        <v>1510</v>
      </c>
      <c r="K204" s="256">
        <f ca="1">IF(MOD(ROW()-13,2)=0,IF(ISBLANK(OFFSET('11. SEGUIMIENTO 2026'!$O$14,INT((ROW()-13)/2),0)),"",OFFSET('11. SEGUIMIENTO 2026'!$O$14,INT((ROW()-13)/2),0)),IF(ISBLANK(OFFSET('9. METAS'!$S$20,INT((ROW()-14)/2),0)),"",OFFSET('9. METAS'!$S$20,INT((ROW()-14)/2),0)))</f>
        <v>1510</v>
      </c>
      <c r="L204" s="256">
        <f ca="1">IF(MOD(ROW()-13,2)=0,IF(ISBLANK(OFFSET('11. SEGUIMIENTO 2026'!$P$14,INT((ROW()-13)/2),0)),"",OFFSET('11. SEGUIMIENTO 2026'!$P$14,INT((ROW()-13)/2),0)),IF(ISBLANK(OFFSET('9. METAS'!$T$20,INT((ROW()-14)/2),0)),"",OFFSET('9. METAS'!$T$20,INT((ROW()-14)/2),0)))</f>
        <v>1510</v>
      </c>
      <c r="M204" s="257">
        <f ca="1">IF(MOD(ROW()-13,2)=0,IF(ISBLANK(OFFSET('11. SEGUIMIENTO 2026'!$Q$14,INT((ROW()-13)/2),0)),"",OFFSET('11. SEGUIMIENTO 2026'!$Q$14,INT((ROW()-13)/2),0)),IF(ISBLANK(OFFSET('9. METAS'!$U$20,INT((ROW()-14)/2),0)),"",OFFSET('9. METAS'!$U$20,INT((ROW()-14)/2),0)))</f>
        <v>1510</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017">
        <f ca="1">IF(ISBLANK(OFFSET('9. METAS'!$L$20,INT((ROW()-13)/2),0)),"",OFFSET('9. METAS'!$L$20,INT((ROW()-13)/2),0))</f>
        <v>100</v>
      </c>
      <c r="I205" s="1014"/>
      <c r="J205" s="255">
        <f ca="1">IF(MOD(ROW()-13,2)=0,IF(ISBLANK(OFFSET('11. SEGUIMIENTO 2026'!$N$14,INT((ROW()-13)/2),0)),"",OFFSET('11. SEGUIMIENTO 2026'!$N$14,INT((ROW()-13)/2),0)),IF(ISBLANK(OFFSET('9. METAS'!$R$20,INT((ROW()-14)/2),0)),"",OFFSET('9. METAS'!$R$20,INT((ROW()-14)/2),0)))</f>
        <v>27</v>
      </c>
      <c r="K205" s="256" t="str">
        <f ca="1">IF(MOD(ROW()-13,2)=0,IF(ISBLANK(OFFSET('11. SEGUIMIENTO 2026'!$O$14,INT((ROW()-13)/2),0)),"",OFFSET('11. SEGUIMIENTO 2026'!$O$14,INT((ROW()-13)/2),0)),IF(ISBLANK(OFFSET('9. METAS'!$S$20,INT((ROW()-14)/2),0)),"",OFFSET('9. METAS'!$S$20,INT((ROW()-14)/2),0)))</f>
        <v/>
      </c>
      <c r="L205" s="256" t="str">
        <f ca="1">IF(MOD(ROW()-13,2)=0,IF(ISBLANK(OFFSET('11. SEGUIMIENTO 2026'!$P$14,INT((ROW()-13)/2),0)),"",OFFSET('11. SEGUIMIENTO 2026'!$P$14,INT((ROW()-13)/2),0)),IF(ISBLANK(OFFSET('9. METAS'!$T$20,INT((ROW()-14)/2),0)),"",OFFSET('9. METAS'!$T$20,INT((ROW()-14)/2),0)))</f>
        <v/>
      </c>
      <c r="M205" s="257" t="str">
        <f ca="1">IF(MOD(ROW()-13,2)=0,IF(ISBLANK(OFFSET('11. SEGUIMIENTO 2026'!$Q$14,INT((ROW()-13)/2),0)),"",OFFSET('11. SEGUIMIENTO 2026'!$Q$14,INT((ROW()-13)/2),0)),IF(ISBLANK(OFFSET('9. METAS'!$U$20,INT((ROW()-14)/2),0)),"",OFFSET('9. METAS'!$U$20,INT((ROW()-14)/2),0)))</f>
        <v/>
      </c>
      <c r="N205" s="1012">
        <f t="shared" ref="N205" ca="1" si="188">IFERROR(J205/J206,"ND")</f>
        <v>1.08</v>
      </c>
      <c r="O205" s="1008" t="str">
        <f t="shared" ref="O205" ca="1" si="189">IFERROR(((J205+K205+L205)/H205),"ND")</f>
        <v>ND</v>
      </c>
      <c r="P205" s="996"/>
    </row>
    <row r="206" spans="3:16">
      <c r="C206" s="1030"/>
      <c r="D206" s="1026"/>
      <c r="E206" s="1026"/>
      <c r="F206" s="1024"/>
      <c r="G206" s="1021"/>
      <c r="H206" s="1017"/>
      <c r="I206" s="1015"/>
      <c r="J206" s="255">
        <f ca="1">IF(MOD(ROW()-13,2)=0,IF(ISBLANK(OFFSET('11. SEGUIMIENTO 2026'!$N$14,INT((ROW()-13)/2),0)),"",OFFSET('11. SEGUIMIENTO 2026'!$N$14,INT((ROW()-13)/2),0)),IF(ISBLANK(OFFSET('9. METAS'!$R$20,INT((ROW()-14)/2),0)),"",OFFSET('9. METAS'!$R$20,INT((ROW()-14)/2),0)))</f>
        <v>25</v>
      </c>
      <c r="K206" s="256">
        <f ca="1">IF(MOD(ROW()-13,2)=0,IF(ISBLANK(OFFSET('11. SEGUIMIENTO 2026'!$O$14,INT((ROW()-13)/2),0)),"",OFFSET('11. SEGUIMIENTO 2026'!$O$14,INT((ROW()-13)/2),0)),IF(ISBLANK(OFFSET('9. METAS'!$S$20,INT((ROW()-14)/2),0)),"",OFFSET('9. METAS'!$S$20,INT((ROW()-14)/2),0)))</f>
        <v>25</v>
      </c>
      <c r="L206" s="256">
        <f ca="1">IF(MOD(ROW()-13,2)=0,IF(ISBLANK(OFFSET('11. SEGUIMIENTO 2026'!$P$14,INT((ROW()-13)/2),0)),"",OFFSET('11. SEGUIMIENTO 2026'!$P$14,INT((ROW()-13)/2),0)),IF(ISBLANK(OFFSET('9. METAS'!$T$20,INT((ROW()-14)/2),0)),"",OFFSET('9. METAS'!$T$20,INT((ROW()-14)/2),0)))</f>
        <v>25</v>
      </c>
      <c r="M206" s="257">
        <f ca="1">IF(MOD(ROW()-13,2)=0,IF(ISBLANK(OFFSET('11. SEGUIMIENTO 2026'!$Q$14,INT((ROW()-13)/2),0)),"",OFFSET('11. SEGUIMIENTO 2026'!$Q$14,INT((ROW()-13)/2),0)),IF(ISBLANK(OFFSET('9. METAS'!$U$20,INT((ROW()-14)/2),0)),"",OFFSET('9. METAS'!$U$20,INT((ROW()-14)/2),0)))</f>
        <v>25</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017">
        <f ca="1">IF(ISBLANK(OFFSET('9. METAS'!$L$20,INT((ROW()-13)/2),0)),"",OFFSET('9. METAS'!$L$20,INT((ROW()-13)/2),0))</f>
        <v>8</v>
      </c>
      <c r="I207" s="1014"/>
      <c r="J207" s="255">
        <f ca="1">IF(MOD(ROW()-13,2)=0,IF(ISBLANK(OFFSET('11. SEGUIMIENTO 2026'!$N$14,INT((ROW()-13)/2),0)),"",OFFSET('11. SEGUIMIENTO 2026'!$N$14,INT((ROW()-13)/2),0)),IF(ISBLANK(OFFSET('9. METAS'!$R$20,INT((ROW()-14)/2),0)),"",OFFSET('9. METAS'!$R$20,INT((ROW()-14)/2),0)))</f>
        <v>2</v>
      </c>
      <c r="K207" s="256" t="str">
        <f ca="1">IF(MOD(ROW()-13,2)=0,IF(ISBLANK(OFFSET('11. SEGUIMIENTO 2026'!$O$14,INT((ROW()-13)/2),0)),"",OFFSET('11. SEGUIMIENTO 2026'!$O$14,INT((ROW()-13)/2),0)),IF(ISBLANK(OFFSET('9. METAS'!$S$20,INT((ROW()-14)/2),0)),"",OFFSET('9. METAS'!$S$20,INT((ROW()-14)/2),0)))</f>
        <v/>
      </c>
      <c r="L207" s="256" t="str">
        <f ca="1">IF(MOD(ROW()-13,2)=0,IF(ISBLANK(OFFSET('11. SEGUIMIENTO 2026'!$P$14,INT((ROW()-13)/2),0)),"",OFFSET('11. SEGUIMIENTO 2026'!$P$14,INT((ROW()-13)/2),0)),IF(ISBLANK(OFFSET('9. METAS'!$T$20,INT((ROW()-14)/2),0)),"",OFFSET('9. METAS'!$T$20,INT((ROW()-14)/2),0)))</f>
        <v/>
      </c>
      <c r="M207" s="257" t="str">
        <f ca="1">IF(MOD(ROW()-13,2)=0,IF(ISBLANK(OFFSET('11. SEGUIMIENTO 2026'!$Q$14,INT((ROW()-13)/2),0)),"",OFFSET('11. SEGUIMIENTO 2026'!$Q$14,INT((ROW()-13)/2),0)),IF(ISBLANK(OFFSET('9. METAS'!$U$20,INT((ROW()-14)/2),0)),"",OFFSET('9. METAS'!$U$20,INT((ROW()-14)/2),0)))</f>
        <v/>
      </c>
      <c r="N207" s="1012">
        <f t="shared" ref="N207" ca="1" si="190">IFERROR(J207/J208,"ND")</f>
        <v>1</v>
      </c>
      <c r="O207" s="1008" t="str">
        <f t="shared" ref="O207" ca="1" si="191">IFERROR(((J207+K207+L207)/H207),"ND")</f>
        <v>ND</v>
      </c>
      <c r="P207" s="996"/>
    </row>
    <row r="208" spans="3:16">
      <c r="C208" s="1030"/>
      <c r="D208" s="1026"/>
      <c r="E208" s="1026"/>
      <c r="F208" s="1024"/>
      <c r="G208" s="1021"/>
      <c r="H208" s="1017"/>
      <c r="I208" s="1015"/>
      <c r="J208" s="255">
        <f ca="1">IF(MOD(ROW()-13,2)=0,IF(ISBLANK(OFFSET('11. SEGUIMIENTO 2026'!$N$14,INT((ROW()-13)/2),0)),"",OFFSET('11. SEGUIMIENTO 2026'!$N$14,INT((ROW()-13)/2),0)),IF(ISBLANK(OFFSET('9. METAS'!$R$20,INT((ROW()-14)/2),0)),"",OFFSET('9. METAS'!$R$20,INT((ROW()-14)/2),0)))</f>
        <v>2</v>
      </c>
      <c r="K208" s="256">
        <f ca="1">IF(MOD(ROW()-13,2)=0,IF(ISBLANK(OFFSET('11. SEGUIMIENTO 2026'!$O$14,INT((ROW()-13)/2),0)),"",OFFSET('11. SEGUIMIENTO 2026'!$O$14,INT((ROW()-13)/2),0)),IF(ISBLANK(OFFSET('9. METAS'!$S$20,INT((ROW()-14)/2),0)),"",OFFSET('9. METAS'!$S$20,INT((ROW()-14)/2),0)))</f>
        <v>2</v>
      </c>
      <c r="L208" s="256">
        <f ca="1">IF(MOD(ROW()-13,2)=0,IF(ISBLANK(OFFSET('11. SEGUIMIENTO 2026'!$P$14,INT((ROW()-13)/2),0)),"",OFFSET('11. SEGUIMIENTO 2026'!$P$14,INT((ROW()-13)/2),0)),IF(ISBLANK(OFFSET('9. METAS'!$T$20,INT((ROW()-14)/2),0)),"",OFFSET('9. METAS'!$T$20,INT((ROW()-14)/2),0)))</f>
        <v>2</v>
      </c>
      <c r="M208" s="257">
        <f ca="1">IF(MOD(ROW()-13,2)=0,IF(ISBLANK(OFFSET('11. SEGUIMIENTO 2026'!$Q$14,INT((ROW()-13)/2),0)),"",OFFSET('11. SEGUIMIENTO 2026'!$Q$14,INT((ROW()-13)/2),0)),IF(ISBLANK(OFFSET('9. METAS'!$U$20,INT((ROW()-14)/2),0)),"",OFFSET('9. METAS'!$U$20,INT((ROW()-14)/2),0)))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017" t="str">
        <f ca="1">IF(ISBLANK(OFFSET('9. METAS'!$L$20,INT((ROW()-13)/2),0)),"",OFFSET('9. METAS'!$L$20,INT((ROW()-13)/2),0))</f>
        <v/>
      </c>
      <c r="I209" s="1014"/>
      <c r="J209" s="255" t="str">
        <f ca="1">IF(MOD(ROW()-13,2)=0,IF(ISBLANK(OFFSET('11. SEGUIMIENTO 2026'!$N$14,INT((ROW()-13)/2),0)),"",OFFSET('11. SEGUIMIENTO 2026'!$N$14,INT((ROW()-13)/2),0)),IF(ISBLANK(OFFSET('9. METAS'!$R$20,INT((ROW()-14)/2),0)),"",OFFSET('9. METAS'!$R$20,INT((ROW()-14)/2),0)))</f>
        <v/>
      </c>
      <c r="K209" s="256" t="str">
        <f ca="1">IF(MOD(ROW()-13,2)=0,IF(ISBLANK(OFFSET('11. SEGUIMIENTO 2026'!$O$14,INT((ROW()-13)/2),0)),"",OFFSET('11. SEGUIMIENTO 2026'!$O$14,INT((ROW()-13)/2),0)),IF(ISBLANK(OFFSET('9. METAS'!$S$20,INT((ROW()-14)/2),0)),"",OFFSET('9. METAS'!$S$20,INT((ROW()-14)/2),0)))</f>
        <v/>
      </c>
      <c r="L209" s="256" t="str">
        <f ca="1">IF(MOD(ROW()-13,2)=0,IF(ISBLANK(OFFSET('11. SEGUIMIENTO 2026'!$P$14,INT((ROW()-13)/2),0)),"",OFFSET('11. SEGUIMIENTO 2026'!$P$14,INT((ROW()-13)/2),0)),IF(ISBLANK(OFFSET('9. METAS'!$T$20,INT((ROW()-14)/2),0)),"",OFFSET('9. METAS'!$T$20,INT((ROW()-14)/2),0)))</f>
        <v/>
      </c>
      <c r="M209" s="257" t="str">
        <f ca="1">IF(MOD(ROW()-13,2)=0,IF(ISBLANK(OFFSET('11. SEGUIMIENTO 2026'!$Q$14,INT((ROW()-13)/2),0)),"",OFFSET('11. SEGUIMIENTO 2026'!$Q$14,INT((ROW()-13)/2),0)),IF(ISBLANK(OFFSET('9. METAS'!$U$20,INT((ROW()-14)/2),0)),"",OFFSET('9. METAS'!$U$20,INT((ROW()-14)/2),0)))</f>
        <v/>
      </c>
      <c r="N209" s="1012" t="str">
        <f t="shared" ref="N209" ca="1" si="192">IFERROR(J209/J210,"ND")</f>
        <v>ND</v>
      </c>
      <c r="O209" s="1008" t="str">
        <f t="shared" ref="O209" ca="1" si="193">IFERROR(((J209+K209+L209)/H209),"ND")</f>
        <v>ND</v>
      </c>
      <c r="P209" s="996"/>
    </row>
    <row r="210" spans="3:16">
      <c r="C210" s="1030"/>
      <c r="D210" s="1026"/>
      <c r="E210" s="1026"/>
      <c r="F210" s="1024"/>
      <c r="G210" s="1021"/>
      <c r="H210" s="1017"/>
      <c r="I210" s="1015"/>
      <c r="J210" s="255" t="str">
        <f ca="1">IF(MOD(ROW()-13,2)=0,IF(ISBLANK(OFFSET('11. SEGUIMIENTO 2026'!$N$14,INT((ROW()-13)/2),0)),"",OFFSET('11. SEGUIMIENTO 2026'!$N$14,INT((ROW()-13)/2),0)),IF(ISBLANK(OFFSET('9. METAS'!$R$20,INT((ROW()-14)/2),0)),"",OFFSET('9. METAS'!$R$20,INT((ROW()-14)/2),0)))</f>
        <v/>
      </c>
      <c r="K210" s="256" t="str">
        <f ca="1">IF(MOD(ROW()-13,2)=0,IF(ISBLANK(OFFSET('11. SEGUIMIENTO 2026'!$O$14,INT((ROW()-13)/2),0)),"",OFFSET('11. SEGUIMIENTO 2026'!$O$14,INT((ROW()-13)/2),0)),IF(ISBLANK(OFFSET('9. METAS'!$S$20,INT((ROW()-14)/2),0)),"",OFFSET('9. METAS'!$S$20,INT((ROW()-14)/2),0)))</f>
        <v/>
      </c>
      <c r="L210" s="256" t="str">
        <f ca="1">IF(MOD(ROW()-13,2)=0,IF(ISBLANK(OFFSET('11. SEGUIMIENTO 2026'!$P$14,INT((ROW()-13)/2),0)),"",OFFSET('11. SEGUIMIENTO 2026'!$P$14,INT((ROW()-13)/2),0)),IF(ISBLANK(OFFSET('9. METAS'!$T$20,INT((ROW()-14)/2),0)),"",OFFSET('9. METAS'!$T$20,INT((ROW()-14)/2),0)))</f>
        <v/>
      </c>
      <c r="M210" s="257" t="str">
        <f ca="1">IF(MOD(ROW()-13,2)=0,IF(ISBLANK(OFFSET('11. SEGUIMIENTO 2026'!$Q$14,INT((ROW()-13)/2),0)),"",OFFSET('11. SEGUIMIENTO 2026'!$Q$14,INT((ROW()-13)/2),0)),IF(ISBLANK(OFFSET('9. METAS'!$U$20,INT((ROW()-14)/2),0)),"",OFFSET('9. METAS'!$U$20,INT((ROW()-14)/2),0)))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017" t="str">
        <f ca="1">IF(ISBLANK(OFFSET('9. METAS'!$L$20,INT((ROW()-13)/2),0)),"",OFFSET('9. METAS'!$L$20,INT((ROW()-13)/2),0))</f>
        <v/>
      </c>
      <c r="I211" s="1014"/>
      <c r="J211" s="255" t="str">
        <f ca="1">IF(MOD(ROW()-13,2)=0,IF(ISBLANK(OFFSET('11. SEGUIMIENTO 2026'!$N$14,INT((ROW()-13)/2),0)),"",OFFSET('11. SEGUIMIENTO 2026'!$N$14,INT((ROW()-13)/2),0)),IF(ISBLANK(OFFSET('9. METAS'!$R$20,INT((ROW()-14)/2),0)),"",OFFSET('9. METAS'!$R$20,INT((ROW()-14)/2),0)))</f>
        <v/>
      </c>
      <c r="K211" s="256" t="str">
        <f ca="1">IF(MOD(ROW()-13,2)=0,IF(ISBLANK(OFFSET('11. SEGUIMIENTO 2026'!$O$14,INT((ROW()-13)/2),0)),"",OFFSET('11. SEGUIMIENTO 2026'!$O$14,INT((ROW()-13)/2),0)),IF(ISBLANK(OFFSET('9. METAS'!$S$20,INT((ROW()-14)/2),0)),"",OFFSET('9. METAS'!$S$20,INT((ROW()-14)/2),0)))</f>
        <v/>
      </c>
      <c r="L211" s="256" t="str">
        <f ca="1">IF(MOD(ROW()-13,2)=0,IF(ISBLANK(OFFSET('11. SEGUIMIENTO 2026'!$P$14,INT((ROW()-13)/2),0)),"",OFFSET('11. SEGUIMIENTO 2026'!$P$14,INT((ROW()-13)/2),0)),IF(ISBLANK(OFFSET('9. METAS'!$T$20,INT((ROW()-14)/2),0)),"",OFFSET('9. METAS'!$T$20,INT((ROW()-14)/2),0)))</f>
        <v/>
      </c>
      <c r="M211" s="257" t="str">
        <f ca="1">IF(MOD(ROW()-13,2)=0,IF(ISBLANK(OFFSET('11. SEGUIMIENTO 2026'!$Q$14,INT((ROW()-13)/2),0)),"",OFFSET('11. SEGUIMIENTO 2026'!$Q$14,INT((ROW()-13)/2),0)),IF(ISBLANK(OFFSET('9. METAS'!$U$20,INT((ROW()-14)/2),0)),"",OFFSET('9. METAS'!$U$20,INT((ROW()-14)/2),0)))</f>
        <v/>
      </c>
      <c r="N211" s="1012" t="str">
        <f t="shared" ref="N211" ca="1" si="194">IFERROR(J211/J212,"ND")</f>
        <v>ND</v>
      </c>
      <c r="O211" s="1008" t="str">
        <f t="shared" ref="O211" ca="1" si="195">IFERROR(((J211+K211+L211)/H211),"ND")</f>
        <v>ND</v>
      </c>
      <c r="P211" s="996"/>
    </row>
    <row r="212" spans="3:16">
      <c r="C212" s="1030"/>
      <c r="D212" s="1026"/>
      <c r="E212" s="1026"/>
      <c r="F212" s="1024"/>
      <c r="G212" s="1021"/>
      <c r="H212" s="1017"/>
      <c r="I212" s="1015"/>
      <c r="J212" s="255" t="str">
        <f ca="1">IF(MOD(ROW()-13,2)=0,IF(ISBLANK(OFFSET('11. SEGUIMIENTO 2026'!$N$14,INT((ROW()-13)/2),0)),"",OFFSET('11. SEGUIMIENTO 2026'!$N$14,INT((ROW()-13)/2),0)),IF(ISBLANK(OFFSET('9. METAS'!$R$20,INT((ROW()-14)/2),0)),"",OFFSET('9. METAS'!$R$20,INT((ROW()-14)/2),0)))</f>
        <v/>
      </c>
      <c r="K212" s="256" t="str">
        <f ca="1">IF(MOD(ROW()-13,2)=0,IF(ISBLANK(OFFSET('11. SEGUIMIENTO 2026'!$O$14,INT((ROW()-13)/2),0)),"",OFFSET('11. SEGUIMIENTO 2026'!$O$14,INT((ROW()-13)/2),0)),IF(ISBLANK(OFFSET('9. METAS'!$S$20,INT((ROW()-14)/2),0)),"",OFFSET('9. METAS'!$S$20,INT((ROW()-14)/2),0)))</f>
        <v/>
      </c>
      <c r="L212" s="256" t="str">
        <f ca="1">IF(MOD(ROW()-13,2)=0,IF(ISBLANK(OFFSET('11. SEGUIMIENTO 2026'!$P$14,INT((ROW()-13)/2),0)),"",OFFSET('11. SEGUIMIENTO 2026'!$P$14,INT((ROW()-13)/2),0)),IF(ISBLANK(OFFSET('9. METAS'!$T$20,INT((ROW()-14)/2),0)),"",OFFSET('9. METAS'!$T$20,INT((ROW()-14)/2),0)))</f>
        <v/>
      </c>
      <c r="M212" s="257" t="str">
        <f ca="1">IF(MOD(ROW()-13,2)=0,IF(ISBLANK(OFFSET('11. SEGUIMIENTO 2026'!$Q$14,INT((ROW()-13)/2),0)),"",OFFSET('11. SEGUIMIENTO 2026'!$Q$14,INT((ROW()-13)/2),0)),IF(ISBLANK(OFFSET('9. METAS'!$U$20,INT((ROW()-14)/2),0)),"",OFFSET('9. METAS'!$U$20,INT((ROW()-14)/2),0)))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017" t="str">
        <f ca="1">IF(ISBLANK(OFFSET('9. METAS'!$L$20,INT((ROW()-13)/2),0)),"",OFFSET('9. METAS'!$L$20,INT((ROW()-13)/2),0))</f>
        <v/>
      </c>
      <c r="I213" s="1014"/>
      <c r="J213" s="255" t="str">
        <f ca="1">IF(MOD(ROW()-13,2)=0,IF(ISBLANK(OFFSET('11. SEGUIMIENTO 2026'!$N$14,INT((ROW()-13)/2),0)),"",OFFSET('11. SEGUIMIENTO 2026'!$N$14,INT((ROW()-13)/2),0)),IF(ISBLANK(OFFSET('9. METAS'!$R$20,INT((ROW()-14)/2),0)),"",OFFSET('9. METAS'!$R$20,INT((ROW()-14)/2),0)))</f>
        <v/>
      </c>
      <c r="K213" s="256" t="str">
        <f ca="1">IF(MOD(ROW()-13,2)=0,IF(ISBLANK(OFFSET('11. SEGUIMIENTO 2026'!$O$14,INT((ROW()-13)/2),0)),"",OFFSET('11. SEGUIMIENTO 2026'!$O$14,INT((ROW()-13)/2),0)),IF(ISBLANK(OFFSET('9. METAS'!$S$20,INT((ROW()-14)/2),0)),"",OFFSET('9. METAS'!$S$20,INT((ROW()-14)/2),0)))</f>
        <v/>
      </c>
      <c r="L213" s="256" t="str">
        <f ca="1">IF(MOD(ROW()-13,2)=0,IF(ISBLANK(OFFSET('11. SEGUIMIENTO 2026'!$P$14,INT((ROW()-13)/2),0)),"",OFFSET('11. SEGUIMIENTO 2026'!$P$14,INT((ROW()-13)/2),0)),IF(ISBLANK(OFFSET('9. METAS'!$T$20,INT((ROW()-14)/2),0)),"",OFFSET('9. METAS'!$T$20,INT((ROW()-14)/2),0)))</f>
        <v/>
      </c>
      <c r="M213" s="257" t="str">
        <f ca="1">IF(MOD(ROW()-13,2)=0,IF(ISBLANK(OFFSET('11. SEGUIMIENTO 2026'!$Q$14,INT((ROW()-13)/2),0)),"",OFFSET('11. SEGUIMIENTO 2026'!$Q$14,INT((ROW()-13)/2),0)),IF(ISBLANK(OFFSET('9. METAS'!$U$20,INT((ROW()-14)/2),0)),"",OFFSET('9. METAS'!$U$20,INT((ROW()-14)/2),0)))</f>
        <v/>
      </c>
      <c r="N213" s="1012" t="str">
        <f t="shared" ref="N213" ca="1" si="196">IFERROR(J213/J214,"ND")</f>
        <v>ND</v>
      </c>
      <c r="O213" s="1008" t="str">
        <f t="shared" ref="O213" ca="1" si="197">IFERROR(((J213+K213+L213)/H213),"ND")</f>
        <v>ND</v>
      </c>
      <c r="P213" s="996"/>
    </row>
    <row r="214" spans="3:16">
      <c r="C214" s="1030"/>
      <c r="D214" s="1026"/>
      <c r="E214" s="1026"/>
      <c r="F214" s="1024"/>
      <c r="G214" s="1021"/>
      <c r="H214" s="1017"/>
      <c r="I214" s="1015"/>
      <c r="J214" s="255" t="str">
        <f ca="1">IF(MOD(ROW()-13,2)=0,IF(ISBLANK(OFFSET('11. SEGUIMIENTO 2026'!$N$14,INT((ROW()-13)/2),0)),"",OFFSET('11. SEGUIMIENTO 2026'!$N$14,INT((ROW()-13)/2),0)),IF(ISBLANK(OFFSET('9. METAS'!$R$20,INT((ROW()-14)/2),0)),"",OFFSET('9. METAS'!$R$20,INT((ROW()-14)/2),0)))</f>
        <v/>
      </c>
      <c r="K214" s="256" t="str">
        <f ca="1">IF(MOD(ROW()-13,2)=0,IF(ISBLANK(OFFSET('11. SEGUIMIENTO 2026'!$O$14,INT((ROW()-13)/2),0)),"",OFFSET('11. SEGUIMIENTO 2026'!$O$14,INT((ROW()-13)/2),0)),IF(ISBLANK(OFFSET('9. METAS'!$S$20,INT((ROW()-14)/2),0)),"",OFFSET('9. METAS'!$S$20,INT((ROW()-14)/2),0)))</f>
        <v/>
      </c>
      <c r="L214" s="256" t="str">
        <f ca="1">IF(MOD(ROW()-13,2)=0,IF(ISBLANK(OFFSET('11. SEGUIMIENTO 2026'!$P$14,INT((ROW()-13)/2),0)),"",OFFSET('11. SEGUIMIENTO 2026'!$P$14,INT((ROW()-13)/2),0)),IF(ISBLANK(OFFSET('9. METAS'!$T$20,INT((ROW()-14)/2),0)),"",OFFSET('9. METAS'!$T$20,INT((ROW()-14)/2),0)))</f>
        <v/>
      </c>
      <c r="M214" s="257" t="str">
        <f ca="1">IF(MOD(ROW()-13,2)=0,IF(ISBLANK(OFFSET('11. SEGUIMIENTO 2026'!$Q$14,INT((ROW()-13)/2),0)),"",OFFSET('11. SEGUIMIENTO 2026'!$Q$14,INT((ROW()-13)/2),0)),IF(ISBLANK(OFFSET('9. METAS'!$U$20,INT((ROW()-14)/2),0)),"",OFFSET('9. METAS'!$U$20,INT((ROW()-14)/2),0)))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017" t="str">
        <f ca="1">IF(ISBLANK(OFFSET('9. METAS'!$L$20,INT((ROW()-13)/2),0)),"",OFFSET('9. METAS'!$L$20,INT((ROW()-13)/2),0))</f>
        <v/>
      </c>
      <c r="I215" s="1014"/>
      <c r="J215" s="255" t="str">
        <f ca="1">IF(MOD(ROW()-13,2)=0,IF(ISBLANK(OFFSET('11. SEGUIMIENTO 2026'!$N$14,INT((ROW()-13)/2),0)),"",OFFSET('11. SEGUIMIENTO 2026'!$N$14,INT((ROW()-13)/2),0)),IF(ISBLANK(OFFSET('9. METAS'!$R$20,INT((ROW()-14)/2),0)),"",OFFSET('9. METAS'!$R$20,INT((ROW()-14)/2),0)))</f>
        <v/>
      </c>
      <c r="K215" s="256" t="str">
        <f ca="1">IF(MOD(ROW()-13,2)=0,IF(ISBLANK(OFFSET('11. SEGUIMIENTO 2026'!$O$14,INT((ROW()-13)/2),0)),"",OFFSET('11. SEGUIMIENTO 2026'!$O$14,INT((ROW()-13)/2),0)),IF(ISBLANK(OFFSET('9. METAS'!$S$20,INT((ROW()-14)/2),0)),"",OFFSET('9. METAS'!$S$20,INT((ROW()-14)/2),0)))</f>
        <v/>
      </c>
      <c r="L215" s="256" t="str">
        <f ca="1">IF(MOD(ROW()-13,2)=0,IF(ISBLANK(OFFSET('11. SEGUIMIENTO 2026'!$P$14,INT((ROW()-13)/2),0)),"",OFFSET('11. SEGUIMIENTO 2026'!$P$14,INT((ROW()-13)/2),0)),IF(ISBLANK(OFFSET('9. METAS'!$T$20,INT((ROW()-14)/2),0)),"",OFFSET('9. METAS'!$T$20,INT((ROW()-14)/2),0)))</f>
        <v/>
      </c>
      <c r="M215" s="257" t="str">
        <f ca="1">IF(MOD(ROW()-13,2)=0,IF(ISBLANK(OFFSET('11. SEGUIMIENTO 2026'!$Q$14,INT((ROW()-13)/2),0)),"",OFFSET('11. SEGUIMIENTO 2026'!$Q$14,INT((ROW()-13)/2),0)),IF(ISBLANK(OFFSET('9. METAS'!$U$20,INT((ROW()-14)/2),0)),"",OFFSET('9. METAS'!$U$20,INT((ROW()-14)/2),0)))</f>
        <v/>
      </c>
      <c r="N215" s="1012" t="str">
        <f t="shared" ref="N215" ca="1" si="198">IFERROR(J215/J216,"ND")</f>
        <v>ND</v>
      </c>
      <c r="O215" s="1008" t="str">
        <f t="shared" ref="O215" ca="1" si="199">IFERROR(((J215+K215+L215)/H215),"ND")</f>
        <v>ND</v>
      </c>
      <c r="P215" s="996"/>
    </row>
    <row r="216" spans="3:16">
      <c r="C216" s="1030"/>
      <c r="D216" s="1026"/>
      <c r="E216" s="1026"/>
      <c r="F216" s="1024"/>
      <c r="G216" s="1021"/>
      <c r="H216" s="1017"/>
      <c r="I216" s="1015"/>
      <c r="J216" s="255" t="str">
        <f ca="1">IF(MOD(ROW()-13,2)=0,IF(ISBLANK(OFFSET('11. SEGUIMIENTO 2026'!$N$14,INT((ROW()-13)/2),0)),"",OFFSET('11. SEGUIMIENTO 2026'!$N$14,INT((ROW()-13)/2),0)),IF(ISBLANK(OFFSET('9. METAS'!$R$20,INT((ROW()-14)/2),0)),"",OFFSET('9. METAS'!$R$20,INT((ROW()-14)/2),0)))</f>
        <v/>
      </c>
      <c r="K216" s="256" t="str">
        <f ca="1">IF(MOD(ROW()-13,2)=0,IF(ISBLANK(OFFSET('11. SEGUIMIENTO 2026'!$O$14,INT((ROW()-13)/2),0)),"",OFFSET('11. SEGUIMIENTO 2026'!$O$14,INT((ROW()-13)/2),0)),IF(ISBLANK(OFFSET('9. METAS'!$S$20,INT((ROW()-14)/2),0)),"",OFFSET('9. METAS'!$S$20,INT((ROW()-14)/2),0)))</f>
        <v/>
      </c>
      <c r="L216" s="256" t="str">
        <f ca="1">IF(MOD(ROW()-13,2)=0,IF(ISBLANK(OFFSET('11. SEGUIMIENTO 2026'!$P$14,INT((ROW()-13)/2),0)),"",OFFSET('11. SEGUIMIENTO 2026'!$P$14,INT((ROW()-13)/2),0)),IF(ISBLANK(OFFSET('9. METAS'!$T$20,INT((ROW()-14)/2),0)),"",OFFSET('9. METAS'!$T$20,INT((ROW()-14)/2),0)))</f>
        <v/>
      </c>
      <c r="M216" s="257" t="str">
        <f ca="1">IF(MOD(ROW()-13,2)=0,IF(ISBLANK(OFFSET('11. SEGUIMIENTO 2026'!$Q$14,INT((ROW()-13)/2),0)),"",OFFSET('11. SEGUIMIENTO 2026'!$Q$14,INT((ROW()-13)/2),0)),IF(ISBLANK(OFFSET('9. METAS'!$U$20,INT((ROW()-14)/2),0)),"",OFFSET('9. METAS'!$U$20,INT((ROW()-14)/2),0)))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017" t="str">
        <f ca="1">IF(ISBLANK(OFFSET('9. METAS'!$L$20,INT((ROW()-13)/2),0)),"",OFFSET('9. METAS'!$L$20,INT((ROW()-13)/2),0))</f>
        <v/>
      </c>
      <c r="I217" s="1014"/>
      <c r="J217" s="255" t="str">
        <f ca="1">IF(MOD(ROW()-13,2)=0,IF(ISBLANK(OFFSET('11. SEGUIMIENTO 2026'!$N$14,INT((ROW()-13)/2),0)),"",OFFSET('11. SEGUIMIENTO 2026'!$N$14,INT((ROW()-13)/2),0)),IF(ISBLANK(OFFSET('9. METAS'!$R$20,INT((ROW()-14)/2),0)),"",OFFSET('9. METAS'!$R$20,INT((ROW()-14)/2),0)))</f>
        <v/>
      </c>
      <c r="K217" s="256" t="str">
        <f ca="1">IF(MOD(ROW()-13,2)=0,IF(ISBLANK(OFFSET('11. SEGUIMIENTO 2026'!$O$14,INT((ROW()-13)/2),0)),"",OFFSET('11. SEGUIMIENTO 2026'!$O$14,INT((ROW()-13)/2),0)),IF(ISBLANK(OFFSET('9. METAS'!$S$20,INT((ROW()-14)/2),0)),"",OFFSET('9. METAS'!$S$20,INT((ROW()-14)/2),0)))</f>
        <v/>
      </c>
      <c r="L217" s="256" t="str">
        <f ca="1">IF(MOD(ROW()-13,2)=0,IF(ISBLANK(OFFSET('11. SEGUIMIENTO 2026'!$P$14,INT((ROW()-13)/2),0)),"",OFFSET('11. SEGUIMIENTO 2026'!$P$14,INT((ROW()-13)/2),0)),IF(ISBLANK(OFFSET('9. METAS'!$T$20,INT((ROW()-14)/2),0)),"",OFFSET('9. METAS'!$T$20,INT((ROW()-14)/2),0)))</f>
        <v/>
      </c>
      <c r="M217" s="257" t="str">
        <f ca="1">IF(MOD(ROW()-13,2)=0,IF(ISBLANK(OFFSET('11. SEGUIMIENTO 2026'!$Q$14,INT((ROW()-13)/2),0)),"",OFFSET('11. SEGUIMIENTO 2026'!$Q$14,INT((ROW()-13)/2),0)),IF(ISBLANK(OFFSET('9. METAS'!$U$20,INT((ROW()-14)/2),0)),"",OFFSET('9. METAS'!$U$20,INT((ROW()-14)/2),0)))</f>
        <v/>
      </c>
      <c r="N217" s="1012" t="str">
        <f t="shared" ref="N217" ca="1" si="200">IFERROR(J217/J218,"ND")</f>
        <v>ND</v>
      </c>
      <c r="O217" s="1008" t="str">
        <f t="shared" ref="O217" ca="1" si="201">IFERROR(((J217+K217+L217)/H217),"ND")</f>
        <v>ND</v>
      </c>
      <c r="P217" s="996"/>
    </row>
    <row r="218" spans="3:16">
      <c r="C218" s="1030"/>
      <c r="D218" s="1026"/>
      <c r="E218" s="1026"/>
      <c r="F218" s="1024"/>
      <c r="G218" s="1021"/>
      <c r="H218" s="1017"/>
      <c r="I218" s="1015"/>
      <c r="J218" s="255" t="str">
        <f ca="1">IF(MOD(ROW()-13,2)=0,IF(ISBLANK(OFFSET('11. SEGUIMIENTO 2026'!$N$14,INT((ROW()-13)/2),0)),"",OFFSET('11. SEGUIMIENTO 2026'!$N$14,INT((ROW()-13)/2),0)),IF(ISBLANK(OFFSET('9. METAS'!$R$20,INT((ROW()-14)/2),0)),"",OFFSET('9. METAS'!$R$20,INT((ROW()-14)/2),0)))</f>
        <v/>
      </c>
      <c r="K218" s="256" t="str">
        <f ca="1">IF(MOD(ROW()-13,2)=0,IF(ISBLANK(OFFSET('11. SEGUIMIENTO 2026'!$O$14,INT((ROW()-13)/2),0)),"",OFFSET('11. SEGUIMIENTO 2026'!$O$14,INT((ROW()-13)/2),0)),IF(ISBLANK(OFFSET('9. METAS'!$S$20,INT((ROW()-14)/2),0)),"",OFFSET('9. METAS'!$S$20,INT((ROW()-14)/2),0)))</f>
        <v/>
      </c>
      <c r="L218" s="256" t="str">
        <f ca="1">IF(MOD(ROW()-13,2)=0,IF(ISBLANK(OFFSET('11. SEGUIMIENTO 2026'!$P$14,INT((ROW()-13)/2),0)),"",OFFSET('11. SEGUIMIENTO 2026'!$P$14,INT((ROW()-13)/2),0)),IF(ISBLANK(OFFSET('9. METAS'!$T$20,INT((ROW()-14)/2),0)),"",OFFSET('9. METAS'!$T$20,INT((ROW()-14)/2),0)))</f>
        <v/>
      </c>
      <c r="M218" s="257" t="str">
        <f ca="1">IF(MOD(ROW()-13,2)=0,IF(ISBLANK(OFFSET('11. SEGUIMIENTO 2026'!$Q$14,INT((ROW()-13)/2),0)),"",OFFSET('11. SEGUIMIENTO 2026'!$Q$14,INT((ROW()-13)/2),0)),IF(ISBLANK(OFFSET('9. METAS'!$U$20,INT((ROW()-14)/2),0)),"",OFFSET('9. METAS'!$U$20,INT((ROW()-14)/2),0)))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017" t="str">
        <f ca="1">IF(ISBLANK(OFFSET('9. METAS'!$L$20,INT((ROW()-13)/2),0)),"",OFFSET('9. METAS'!$L$20,INT((ROW()-13)/2),0))</f>
        <v/>
      </c>
      <c r="I219" s="1014"/>
      <c r="J219" s="255" t="str">
        <f ca="1">IF(MOD(ROW()-13,2)=0,IF(ISBLANK(OFFSET('11. SEGUIMIENTO 2026'!$N$14,INT((ROW()-13)/2),0)),"",OFFSET('11. SEGUIMIENTO 2026'!$N$14,INT((ROW()-13)/2),0)),IF(ISBLANK(OFFSET('9. METAS'!$R$20,INT((ROW()-14)/2),0)),"",OFFSET('9. METAS'!$R$20,INT((ROW()-14)/2),0)))</f>
        <v/>
      </c>
      <c r="K219" s="256" t="str">
        <f ca="1">IF(MOD(ROW()-13,2)=0,IF(ISBLANK(OFFSET('11. SEGUIMIENTO 2026'!$O$14,INT((ROW()-13)/2),0)),"",OFFSET('11. SEGUIMIENTO 2026'!$O$14,INT((ROW()-13)/2),0)),IF(ISBLANK(OFFSET('9. METAS'!$S$20,INT((ROW()-14)/2),0)),"",OFFSET('9. METAS'!$S$20,INT((ROW()-14)/2),0)))</f>
        <v/>
      </c>
      <c r="L219" s="256" t="str">
        <f ca="1">IF(MOD(ROW()-13,2)=0,IF(ISBLANK(OFFSET('11. SEGUIMIENTO 2026'!$P$14,INT((ROW()-13)/2),0)),"",OFFSET('11. SEGUIMIENTO 2026'!$P$14,INT((ROW()-13)/2),0)),IF(ISBLANK(OFFSET('9. METAS'!$T$20,INT((ROW()-14)/2),0)),"",OFFSET('9. METAS'!$T$20,INT((ROW()-14)/2),0)))</f>
        <v/>
      </c>
      <c r="M219" s="257" t="str">
        <f ca="1">IF(MOD(ROW()-13,2)=0,IF(ISBLANK(OFFSET('11. SEGUIMIENTO 2026'!$Q$14,INT((ROW()-13)/2),0)),"",OFFSET('11. SEGUIMIENTO 2026'!$Q$14,INT((ROW()-13)/2),0)),IF(ISBLANK(OFFSET('9. METAS'!$U$20,INT((ROW()-14)/2),0)),"",OFFSET('9. METAS'!$U$20,INT((ROW()-14)/2),0)))</f>
        <v/>
      </c>
      <c r="N219" s="1012" t="str">
        <f t="shared" ref="N219" ca="1" si="202">IFERROR(J219/J220,"ND")</f>
        <v>ND</v>
      </c>
      <c r="O219" s="1008" t="str">
        <f t="shared" ref="O219" ca="1" si="203">IFERROR(((J219+K219+L219)/H219),"ND")</f>
        <v>ND</v>
      </c>
      <c r="P219" s="996"/>
    </row>
    <row r="220" spans="3:16">
      <c r="C220" s="1030"/>
      <c r="D220" s="1026"/>
      <c r="E220" s="1026"/>
      <c r="F220" s="1024"/>
      <c r="G220" s="1021"/>
      <c r="H220" s="1017"/>
      <c r="I220" s="1015"/>
      <c r="J220" s="255" t="str">
        <f ca="1">IF(MOD(ROW()-13,2)=0,IF(ISBLANK(OFFSET('11. SEGUIMIENTO 2026'!$N$14,INT((ROW()-13)/2),0)),"",OFFSET('11. SEGUIMIENTO 2026'!$N$14,INT((ROW()-13)/2),0)),IF(ISBLANK(OFFSET('9. METAS'!$R$20,INT((ROW()-14)/2),0)),"",OFFSET('9. METAS'!$R$20,INT((ROW()-14)/2),0)))</f>
        <v/>
      </c>
      <c r="K220" s="256" t="str">
        <f ca="1">IF(MOD(ROW()-13,2)=0,IF(ISBLANK(OFFSET('11. SEGUIMIENTO 2026'!$O$14,INT((ROW()-13)/2),0)),"",OFFSET('11. SEGUIMIENTO 2026'!$O$14,INT((ROW()-13)/2),0)),IF(ISBLANK(OFFSET('9. METAS'!$S$20,INT((ROW()-14)/2),0)),"",OFFSET('9. METAS'!$S$20,INT((ROW()-14)/2),0)))</f>
        <v/>
      </c>
      <c r="L220" s="256" t="str">
        <f ca="1">IF(MOD(ROW()-13,2)=0,IF(ISBLANK(OFFSET('11. SEGUIMIENTO 2026'!$P$14,INT((ROW()-13)/2),0)),"",OFFSET('11. SEGUIMIENTO 2026'!$P$14,INT((ROW()-13)/2),0)),IF(ISBLANK(OFFSET('9. METAS'!$T$20,INT((ROW()-14)/2),0)),"",OFFSET('9. METAS'!$T$20,INT((ROW()-14)/2),0)))</f>
        <v/>
      </c>
      <c r="M220" s="257" t="str">
        <f ca="1">IF(MOD(ROW()-13,2)=0,IF(ISBLANK(OFFSET('11. SEGUIMIENTO 2026'!$Q$14,INT((ROW()-13)/2),0)),"",OFFSET('11. SEGUIMIENTO 2026'!$Q$14,INT((ROW()-13)/2),0)),IF(ISBLANK(OFFSET('9. METAS'!$U$20,INT((ROW()-14)/2),0)),"",OFFSET('9. METAS'!$U$20,INT((ROW()-14)/2),0)))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017" t="str">
        <f ca="1">IF(ISBLANK(OFFSET('9. METAS'!$L$20,INT((ROW()-13)/2),0)),"",OFFSET('9. METAS'!$L$20,INT((ROW()-13)/2),0))</f>
        <v/>
      </c>
      <c r="I221" s="1014"/>
      <c r="J221" s="255" t="str">
        <f ca="1">IF(MOD(ROW()-13,2)=0,IF(ISBLANK(OFFSET('11. SEGUIMIENTO 2026'!$N$14,INT((ROW()-13)/2),0)),"",OFFSET('11. SEGUIMIENTO 2026'!$N$14,INT((ROW()-13)/2),0)),IF(ISBLANK(OFFSET('9. METAS'!$R$20,INT((ROW()-14)/2),0)),"",OFFSET('9. METAS'!$R$20,INT((ROW()-14)/2),0)))</f>
        <v/>
      </c>
      <c r="K221" s="256" t="str">
        <f ca="1">IF(MOD(ROW()-13,2)=0,IF(ISBLANK(OFFSET('11. SEGUIMIENTO 2026'!$O$14,INT((ROW()-13)/2),0)),"",OFFSET('11. SEGUIMIENTO 2026'!$O$14,INT((ROW()-13)/2),0)),IF(ISBLANK(OFFSET('9. METAS'!$S$20,INT((ROW()-14)/2),0)),"",OFFSET('9. METAS'!$S$20,INT((ROW()-14)/2),0)))</f>
        <v/>
      </c>
      <c r="L221" s="256" t="str">
        <f ca="1">IF(MOD(ROW()-13,2)=0,IF(ISBLANK(OFFSET('11. SEGUIMIENTO 2026'!$P$14,INT((ROW()-13)/2),0)),"",OFFSET('11. SEGUIMIENTO 2026'!$P$14,INT((ROW()-13)/2),0)),IF(ISBLANK(OFFSET('9. METAS'!$T$20,INT((ROW()-14)/2),0)),"",OFFSET('9. METAS'!$T$20,INT((ROW()-14)/2),0)))</f>
        <v/>
      </c>
      <c r="M221" s="257" t="str">
        <f ca="1">IF(MOD(ROW()-13,2)=0,IF(ISBLANK(OFFSET('11. SEGUIMIENTO 2026'!$Q$14,INT((ROW()-13)/2),0)),"",OFFSET('11. SEGUIMIENTO 2026'!$Q$14,INT((ROW()-13)/2),0)),IF(ISBLANK(OFFSET('9. METAS'!$U$20,INT((ROW()-14)/2),0)),"",OFFSET('9. METAS'!$U$20,INT((ROW()-14)/2),0)))</f>
        <v/>
      </c>
      <c r="N221" s="1012" t="str">
        <f t="shared" ref="N221" ca="1" si="204">IFERROR(J221/J222,"ND")</f>
        <v>ND</v>
      </c>
      <c r="O221" s="1008" t="str">
        <f t="shared" ref="O221" ca="1" si="205">IFERROR(((J221+K221+L221)/H221),"ND")</f>
        <v>ND</v>
      </c>
      <c r="P221" s="996"/>
    </row>
    <row r="222" spans="3:16">
      <c r="C222" s="1030"/>
      <c r="D222" s="1026"/>
      <c r="E222" s="1026"/>
      <c r="F222" s="1024"/>
      <c r="G222" s="1021"/>
      <c r="H222" s="1017"/>
      <c r="I222" s="1015"/>
      <c r="J222" s="255" t="str">
        <f ca="1">IF(MOD(ROW()-13,2)=0,IF(ISBLANK(OFFSET('11. SEGUIMIENTO 2026'!$N$14,INT((ROW()-13)/2),0)),"",OFFSET('11. SEGUIMIENTO 2026'!$N$14,INT((ROW()-13)/2),0)),IF(ISBLANK(OFFSET('9. METAS'!$R$20,INT((ROW()-14)/2),0)),"",OFFSET('9. METAS'!$R$20,INT((ROW()-14)/2),0)))</f>
        <v/>
      </c>
      <c r="K222" s="256" t="str">
        <f ca="1">IF(MOD(ROW()-13,2)=0,IF(ISBLANK(OFFSET('11. SEGUIMIENTO 2026'!$O$14,INT((ROW()-13)/2),0)),"",OFFSET('11. SEGUIMIENTO 2026'!$O$14,INT((ROW()-13)/2),0)),IF(ISBLANK(OFFSET('9. METAS'!$S$20,INT((ROW()-14)/2),0)),"",OFFSET('9. METAS'!$S$20,INT((ROW()-14)/2),0)))</f>
        <v/>
      </c>
      <c r="L222" s="256" t="str">
        <f ca="1">IF(MOD(ROW()-13,2)=0,IF(ISBLANK(OFFSET('11. SEGUIMIENTO 2026'!$P$14,INT((ROW()-13)/2),0)),"",OFFSET('11. SEGUIMIENTO 2026'!$P$14,INT((ROW()-13)/2),0)),IF(ISBLANK(OFFSET('9. METAS'!$T$20,INT((ROW()-14)/2),0)),"",OFFSET('9. METAS'!$T$20,INT((ROW()-14)/2),0)))</f>
        <v/>
      </c>
      <c r="M222" s="257" t="str">
        <f ca="1">IF(MOD(ROW()-13,2)=0,IF(ISBLANK(OFFSET('11. SEGUIMIENTO 2026'!$Q$14,INT((ROW()-13)/2),0)),"",OFFSET('11. SEGUIMIENTO 2026'!$Q$14,INT((ROW()-13)/2),0)),IF(ISBLANK(OFFSET('9. METAS'!$U$20,INT((ROW()-14)/2),0)),"",OFFSET('9. METAS'!$U$20,INT((ROW()-14)/2),0)))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017" t="str">
        <f ca="1">IF(ISBLANK(OFFSET('9. METAS'!$L$20,INT((ROW()-13)/2),0)),"",OFFSET('9. METAS'!$L$20,INT((ROW()-13)/2),0))</f>
        <v/>
      </c>
      <c r="I223" s="1014"/>
      <c r="J223" s="255" t="str">
        <f ca="1">IF(MOD(ROW()-13,2)=0,IF(ISBLANK(OFFSET('11. SEGUIMIENTO 2026'!$N$14,INT((ROW()-13)/2),0)),"",OFFSET('11. SEGUIMIENTO 2026'!$N$14,INT((ROW()-13)/2),0)),IF(ISBLANK(OFFSET('9. METAS'!$R$20,INT((ROW()-14)/2),0)),"",OFFSET('9. METAS'!$R$20,INT((ROW()-14)/2),0)))</f>
        <v/>
      </c>
      <c r="K223" s="256" t="str">
        <f ca="1">IF(MOD(ROW()-13,2)=0,IF(ISBLANK(OFFSET('11. SEGUIMIENTO 2026'!$O$14,INT((ROW()-13)/2),0)),"",OFFSET('11. SEGUIMIENTO 2026'!$O$14,INT((ROW()-13)/2),0)),IF(ISBLANK(OFFSET('9. METAS'!$S$20,INT((ROW()-14)/2),0)),"",OFFSET('9. METAS'!$S$20,INT((ROW()-14)/2),0)))</f>
        <v/>
      </c>
      <c r="L223" s="256" t="str">
        <f ca="1">IF(MOD(ROW()-13,2)=0,IF(ISBLANK(OFFSET('11. SEGUIMIENTO 2026'!$P$14,INT((ROW()-13)/2),0)),"",OFFSET('11. SEGUIMIENTO 2026'!$P$14,INT((ROW()-13)/2),0)),IF(ISBLANK(OFFSET('9. METAS'!$T$20,INT((ROW()-14)/2),0)),"",OFFSET('9. METAS'!$T$20,INT((ROW()-14)/2),0)))</f>
        <v/>
      </c>
      <c r="M223" s="257" t="str">
        <f ca="1">IF(MOD(ROW()-13,2)=0,IF(ISBLANK(OFFSET('11. SEGUIMIENTO 2026'!$Q$14,INT((ROW()-13)/2),0)),"",OFFSET('11. SEGUIMIENTO 2026'!$Q$14,INT((ROW()-13)/2),0)),IF(ISBLANK(OFFSET('9. METAS'!$U$20,INT((ROW()-14)/2),0)),"",OFFSET('9. METAS'!$U$20,INT((ROW()-14)/2),0)))</f>
        <v/>
      </c>
      <c r="N223" s="1012" t="str">
        <f t="shared" ref="N223" ca="1" si="206">IFERROR(J223/J224,"ND")</f>
        <v>ND</v>
      </c>
      <c r="O223" s="1008" t="str">
        <f t="shared" ref="O223" ca="1" si="207">IFERROR(((J223+K223+L223)/H223),"ND")</f>
        <v>ND</v>
      </c>
      <c r="P223" s="996"/>
    </row>
    <row r="224" spans="3:16">
      <c r="C224" s="1030"/>
      <c r="D224" s="1026"/>
      <c r="E224" s="1026"/>
      <c r="F224" s="1024"/>
      <c r="G224" s="1021"/>
      <c r="H224" s="1017"/>
      <c r="I224" s="1015"/>
      <c r="J224" s="255" t="str">
        <f ca="1">IF(MOD(ROW()-13,2)=0,IF(ISBLANK(OFFSET('11. SEGUIMIENTO 2026'!$N$14,INT((ROW()-13)/2),0)),"",OFFSET('11. SEGUIMIENTO 2026'!$N$14,INT((ROW()-13)/2),0)),IF(ISBLANK(OFFSET('9. METAS'!$R$20,INT((ROW()-14)/2),0)),"",OFFSET('9. METAS'!$R$20,INT((ROW()-14)/2),0)))</f>
        <v/>
      </c>
      <c r="K224" s="256" t="str">
        <f ca="1">IF(MOD(ROW()-13,2)=0,IF(ISBLANK(OFFSET('11. SEGUIMIENTO 2026'!$O$14,INT((ROW()-13)/2),0)),"",OFFSET('11. SEGUIMIENTO 2026'!$O$14,INT((ROW()-13)/2),0)),IF(ISBLANK(OFFSET('9. METAS'!$S$20,INT((ROW()-14)/2),0)),"",OFFSET('9. METAS'!$S$20,INT((ROW()-14)/2),0)))</f>
        <v/>
      </c>
      <c r="L224" s="256" t="str">
        <f ca="1">IF(MOD(ROW()-13,2)=0,IF(ISBLANK(OFFSET('11. SEGUIMIENTO 2026'!$P$14,INT((ROW()-13)/2),0)),"",OFFSET('11. SEGUIMIENTO 2026'!$P$14,INT((ROW()-13)/2),0)),IF(ISBLANK(OFFSET('9. METAS'!$T$20,INT((ROW()-14)/2),0)),"",OFFSET('9. METAS'!$T$20,INT((ROW()-14)/2),0)))</f>
        <v/>
      </c>
      <c r="M224" s="257" t="str">
        <f ca="1">IF(MOD(ROW()-13,2)=0,IF(ISBLANK(OFFSET('11. SEGUIMIENTO 2026'!$Q$14,INT((ROW()-13)/2),0)),"",OFFSET('11. SEGUIMIENTO 2026'!$Q$14,INT((ROW()-13)/2),0)),IF(ISBLANK(OFFSET('9. METAS'!$U$20,INT((ROW()-14)/2),0)),"",OFFSET('9. METAS'!$U$20,INT((ROW()-14)/2),0)))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017" t="str">
        <f ca="1">IF(ISBLANK(OFFSET('9. METAS'!$L$20,INT((ROW()-13)/2),0)),"",OFFSET('9. METAS'!$L$20,INT((ROW()-13)/2),0))</f>
        <v/>
      </c>
      <c r="I225" s="1014"/>
      <c r="J225" s="255" t="str">
        <f ca="1">IF(MOD(ROW()-13,2)=0,IF(ISBLANK(OFFSET('11. SEGUIMIENTO 2026'!$N$14,INT((ROW()-13)/2),0)),"",OFFSET('11. SEGUIMIENTO 2026'!$N$14,INT((ROW()-13)/2),0)),IF(ISBLANK(OFFSET('9. METAS'!$R$20,INT((ROW()-14)/2),0)),"",OFFSET('9. METAS'!$R$20,INT((ROW()-14)/2),0)))</f>
        <v/>
      </c>
      <c r="K225" s="256" t="str">
        <f ca="1">IF(MOD(ROW()-13,2)=0,IF(ISBLANK(OFFSET('11. SEGUIMIENTO 2026'!$O$14,INT((ROW()-13)/2),0)),"",OFFSET('11. SEGUIMIENTO 2026'!$O$14,INT((ROW()-13)/2),0)),IF(ISBLANK(OFFSET('9. METAS'!$S$20,INT((ROW()-14)/2),0)),"",OFFSET('9. METAS'!$S$20,INT((ROW()-14)/2),0)))</f>
        <v/>
      </c>
      <c r="L225" s="256" t="str">
        <f ca="1">IF(MOD(ROW()-13,2)=0,IF(ISBLANK(OFFSET('11. SEGUIMIENTO 2026'!$P$14,INT((ROW()-13)/2),0)),"",OFFSET('11. SEGUIMIENTO 2026'!$P$14,INT((ROW()-13)/2),0)),IF(ISBLANK(OFFSET('9. METAS'!$T$20,INT((ROW()-14)/2),0)),"",OFFSET('9. METAS'!$T$20,INT((ROW()-14)/2),0)))</f>
        <v/>
      </c>
      <c r="M225" s="257" t="str">
        <f ca="1">IF(MOD(ROW()-13,2)=0,IF(ISBLANK(OFFSET('11. SEGUIMIENTO 2026'!$Q$14,INT((ROW()-13)/2),0)),"",OFFSET('11. SEGUIMIENTO 2026'!$Q$14,INT((ROW()-13)/2),0)),IF(ISBLANK(OFFSET('9. METAS'!$U$20,INT((ROW()-14)/2),0)),"",OFFSET('9. METAS'!$U$20,INT((ROW()-14)/2),0)))</f>
        <v/>
      </c>
      <c r="N225" s="1012" t="str">
        <f t="shared" ref="N225" ca="1" si="208">IFERROR(J225/J226,"ND")</f>
        <v>ND</v>
      </c>
      <c r="O225" s="1008" t="str">
        <f t="shared" ref="O225" ca="1" si="209">IFERROR(((J225+K225+L225)/H225),"ND")</f>
        <v>ND</v>
      </c>
      <c r="P225" s="996"/>
    </row>
    <row r="226" spans="3:16">
      <c r="C226" s="1030"/>
      <c r="D226" s="1026"/>
      <c r="E226" s="1026"/>
      <c r="F226" s="1024"/>
      <c r="G226" s="1021"/>
      <c r="H226" s="1017"/>
      <c r="I226" s="1015"/>
      <c r="J226" s="255" t="str">
        <f ca="1">IF(MOD(ROW()-13,2)=0,IF(ISBLANK(OFFSET('11. SEGUIMIENTO 2026'!$N$14,INT((ROW()-13)/2),0)),"",OFFSET('11. SEGUIMIENTO 2026'!$N$14,INT((ROW()-13)/2),0)),IF(ISBLANK(OFFSET('9. METAS'!$R$20,INT((ROW()-14)/2),0)),"",OFFSET('9. METAS'!$R$20,INT((ROW()-14)/2),0)))</f>
        <v/>
      </c>
      <c r="K226" s="256" t="str">
        <f ca="1">IF(MOD(ROW()-13,2)=0,IF(ISBLANK(OFFSET('11. SEGUIMIENTO 2026'!$O$14,INT((ROW()-13)/2),0)),"",OFFSET('11. SEGUIMIENTO 2026'!$O$14,INT((ROW()-13)/2),0)),IF(ISBLANK(OFFSET('9. METAS'!$S$20,INT((ROW()-14)/2),0)),"",OFFSET('9. METAS'!$S$20,INT((ROW()-14)/2),0)))</f>
        <v/>
      </c>
      <c r="L226" s="256" t="str">
        <f ca="1">IF(MOD(ROW()-13,2)=0,IF(ISBLANK(OFFSET('11. SEGUIMIENTO 2026'!$P$14,INT((ROW()-13)/2),0)),"",OFFSET('11. SEGUIMIENTO 2026'!$P$14,INT((ROW()-13)/2),0)),IF(ISBLANK(OFFSET('9. METAS'!$T$20,INT((ROW()-14)/2),0)),"",OFFSET('9. METAS'!$T$20,INT((ROW()-14)/2),0)))</f>
        <v/>
      </c>
      <c r="M226" s="257" t="str">
        <f ca="1">IF(MOD(ROW()-13,2)=0,IF(ISBLANK(OFFSET('11. SEGUIMIENTO 2026'!$Q$14,INT((ROW()-13)/2),0)),"",OFFSET('11. SEGUIMIENTO 2026'!$Q$14,INT((ROW()-13)/2),0)),IF(ISBLANK(OFFSET('9. METAS'!$U$20,INT((ROW()-14)/2),0)),"",OFFSET('9. METAS'!$U$20,INT((ROW()-14)/2),0)))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017" t="str">
        <f ca="1">IF(ISBLANK(OFFSET('9. METAS'!$L$20,INT((ROW()-13)/2),0)),"",OFFSET('9. METAS'!$L$20,INT((ROW()-13)/2),0))</f>
        <v/>
      </c>
      <c r="I227" s="1014"/>
      <c r="J227" s="255" t="str">
        <f ca="1">IF(MOD(ROW()-13,2)=0,IF(ISBLANK(OFFSET('11. SEGUIMIENTO 2026'!$N$14,INT((ROW()-13)/2),0)),"",OFFSET('11. SEGUIMIENTO 2026'!$N$14,INT((ROW()-13)/2),0)),IF(ISBLANK(OFFSET('9. METAS'!$R$20,INT((ROW()-14)/2),0)),"",OFFSET('9. METAS'!$R$20,INT((ROW()-14)/2),0)))</f>
        <v/>
      </c>
      <c r="K227" s="256" t="str">
        <f ca="1">IF(MOD(ROW()-13,2)=0,IF(ISBLANK(OFFSET('11. SEGUIMIENTO 2026'!$O$14,INT((ROW()-13)/2),0)),"",OFFSET('11. SEGUIMIENTO 2026'!$O$14,INT((ROW()-13)/2),0)),IF(ISBLANK(OFFSET('9. METAS'!$S$20,INT((ROW()-14)/2),0)),"",OFFSET('9. METAS'!$S$20,INT((ROW()-14)/2),0)))</f>
        <v/>
      </c>
      <c r="L227" s="256" t="str">
        <f ca="1">IF(MOD(ROW()-13,2)=0,IF(ISBLANK(OFFSET('11. SEGUIMIENTO 2026'!$P$14,INT((ROW()-13)/2),0)),"",OFFSET('11. SEGUIMIENTO 2026'!$P$14,INT((ROW()-13)/2),0)),IF(ISBLANK(OFFSET('9. METAS'!$T$20,INT((ROW()-14)/2),0)),"",OFFSET('9. METAS'!$T$20,INT((ROW()-14)/2),0)))</f>
        <v/>
      </c>
      <c r="M227" s="257" t="str">
        <f ca="1">IF(MOD(ROW()-13,2)=0,IF(ISBLANK(OFFSET('11. SEGUIMIENTO 2026'!$Q$14,INT((ROW()-13)/2),0)),"",OFFSET('11. SEGUIMIENTO 2026'!$Q$14,INT((ROW()-13)/2),0)),IF(ISBLANK(OFFSET('9. METAS'!$U$20,INT((ROW()-14)/2),0)),"",OFFSET('9. METAS'!$U$20,INT((ROW()-14)/2),0)))</f>
        <v/>
      </c>
      <c r="N227" s="1012" t="str">
        <f t="shared" ref="N227" ca="1" si="210">IFERROR(J227/J228,"ND")</f>
        <v>ND</v>
      </c>
      <c r="O227" s="1008" t="str">
        <f t="shared" ref="O227" ca="1" si="211">IFERROR(((J227+K227+L227)/H227),"ND")</f>
        <v>ND</v>
      </c>
      <c r="P227" s="996"/>
    </row>
    <row r="228" spans="3:16">
      <c r="C228" s="1030"/>
      <c r="D228" s="1026"/>
      <c r="E228" s="1026"/>
      <c r="F228" s="1024"/>
      <c r="G228" s="1021"/>
      <c r="H228" s="1017"/>
      <c r="I228" s="1015"/>
      <c r="J228" s="255" t="str">
        <f ca="1">IF(MOD(ROW()-13,2)=0,IF(ISBLANK(OFFSET('11. SEGUIMIENTO 2026'!$N$14,INT((ROW()-13)/2),0)),"",OFFSET('11. SEGUIMIENTO 2026'!$N$14,INT((ROW()-13)/2),0)),IF(ISBLANK(OFFSET('9. METAS'!$R$20,INT((ROW()-14)/2),0)),"",OFFSET('9. METAS'!$R$20,INT((ROW()-14)/2),0)))</f>
        <v/>
      </c>
      <c r="K228" s="256" t="str">
        <f ca="1">IF(MOD(ROW()-13,2)=0,IF(ISBLANK(OFFSET('11. SEGUIMIENTO 2026'!$O$14,INT((ROW()-13)/2),0)),"",OFFSET('11. SEGUIMIENTO 2026'!$O$14,INT((ROW()-13)/2),0)),IF(ISBLANK(OFFSET('9. METAS'!$S$20,INT((ROW()-14)/2),0)),"",OFFSET('9. METAS'!$S$20,INT((ROW()-14)/2),0)))</f>
        <v/>
      </c>
      <c r="L228" s="256" t="str">
        <f ca="1">IF(MOD(ROW()-13,2)=0,IF(ISBLANK(OFFSET('11. SEGUIMIENTO 2026'!$P$14,INT((ROW()-13)/2),0)),"",OFFSET('11. SEGUIMIENTO 2026'!$P$14,INT((ROW()-13)/2),0)),IF(ISBLANK(OFFSET('9. METAS'!$T$20,INT((ROW()-14)/2),0)),"",OFFSET('9. METAS'!$T$20,INT((ROW()-14)/2),0)))</f>
        <v/>
      </c>
      <c r="M228" s="257" t="str">
        <f ca="1">IF(MOD(ROW()-13,2)=0,IF(ISBLANK(OFFSET('11. SEGUIMIENTO 2026'!$Q$14,INT((ROW()-13)/2),0)),"",OFFSET('11. SEGUIMIENTO 2026'!$Q$14,INT((ROW()-13)/2),0)),IF(ISBLANK(OFFSET('9. METAS'!$U$20,INT((ROW()-14)/2),0)),"",OFFSET('9. METAS'!$U$20,INT((ROW()-14)/2),0)))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017" t="str">
        <f ca="1">IF(ISBLANK(OFFSET('9. METAS'!$L$20,INT((ROW()-13)/2),0)),"",OFFSET('9. METAS'!$L$20,INT((ROW()-13)/2),0))</f>
        <v/>
      </c>
      <c r="I229" s="1014"/>
      <c r="J229" s="255" t="str">
        <f ca="1">IF(MOD(ROW()-13,2)=0,IF(ISBLANK(OFFSET('11. SEGUIMIENTO 2026'!$N$14,INT((ROW()-13)/2),0)),"",OFFSET('11. SEGUIMIENTO 2026'!$N$14,INT((ROW()-13)/2),0)),IF(ISBLANK(OFFSET('9. METAS'!$R$20,INT((ROW()-14)/2),0)),"",OFFSET('9. METAS'!$R$20,INT((ROW()-14)/2),0)))</f>
        <v/>
      </c>
      <c r="K229" s="256" t="str">
        <f ca="1">IF(MOD(ROW()-13,2)=0,IF(ISBLANK(OFFSET('11. SEGUIMIENTO 2026'!$O$14,INT((ROW()-13)/2),0)),"",OFFSET('11. SEGUIMIENTO 2026'!$O$14,INT((ROW()-13)/2),0)),IF(ISBLANK(OFFSET('9. METAS'!$S$20,INT((ROW()-14)/2),0)),"",OFFSET('9. METAS'!$S$20,INT((ROW()-14)/2),0)))</f>
        <v/>
      </c>
      <c r="L229" s="256" t="str">
        <f ca="1">IF(MOD(ROW()-13,2)=0,IF(ISBLANK(OFFSET('11. SEGUIMIENTO 2026'!$P$14,INT((ROW()-13)/2),0)),"",OFFSET('11. SEGUIMIENTO 2026'!$P$14,INT((ROW()-13)/2),0)),IF(ISBLANK(OFFSET('9. METAS'!$T$20,INT((ROW()-14)/2),0)),"",OFFSET('9. METAS'!$T$20,INT((ROW()-14)/2),0)))</f>
        <v/>
      </c>
      <c r="M229" s="257" t="str">
        <f ca="1">IF(MOD(ROW()-13,2)=0,IF(ISBLANK(OFFSET('11. SEGUIMIENTO 2026'!$Q$14,INT((ROW()-13)/2),0)),"",OFFSET('11. SEGUIMIENTO 2026'!$Q$14,INT((ROW()-13)/2),0)),IF(ISBLANK(OFFSET('9. METAS'!$U$20,INT((ROW()-14)/2),0)),"",OFFSET('9. METAS'!$U$20,INT((ROW()-14)/2),0)))</f>
        <v/>
      </c>
      <c r="N229" s="1012" t="str">
        <f t="shared" ref="N229" ca="1" si="212">IFERROR(J229/J230,"ND")</f>
        <v>ND</v>
      </c>
      <c r="O229" s="1008" t="str">
        <f t="shared" ref="O229" ca="1" si="213">IFERROR(((J229+K229+L229)/H229),"ND")</f>
        <v>ND</v>
      </c>
      <c r="P229" s="996"/>
    </row>
    <row r="230" spans="3:16">
      <c r="C230" s="1030"/>
      <c r="D230" s="1026"/>
      <c r="E230" s="1026"/>
      <c r="F230" s="1024"/>
      <c r="G230" s="1021"/>
      <c r="H230" s="1017"/>
      <c r="I230" s="1015"/>
      <c r="J230" s="255" t="str">
        <f ca="1">IF(MOD(ROW()-13,2)=0,IF(ISBLANK(OFFSET('11. SEGUIMIENTO 2026'!$N$14,INT((ROW()-13)/2),0)),"",OFFSET('11. SEGUIMIENTO 2026'!$N$14,INT((ROW()-13)/2),0)),IF(ISBLANK(OFFSET('9. METAS'!$R$20,INT((ROW()-14)/2),0)),"",OFFSET('9. METAS'!$R$20,INT((ROW()-14)/2),0)))</f>
        <v/>
      </c>
      <c r="K230" s="256" t="str">
        <f ca="1">IF(MOD(ROW()-13,2)=0,IF(ISBLANK(OFFSET('11. SEGUIMIENTO 2026'!$O$14,INT((ROW()-13)/2),0)),"",OFFSET('11. SEGUIMIENTO 2026'!$O$14,INT((ROW()-13)/2),0)),IF(ISBLANK(OFFSET('9. METAS'!$S$20,INT((ROW()-14)/2),0)),"",OFFSET('9. METAS'!$S$20,INT((ROW()-14)/2),0)))</f>
        <v/>
      </c>
      <c r="L230" s="256" t="str">
        <f ca="1">IF(MOD(ROW()-13,2)=0,IF(ISBLANK(OFFSET('11. SEGUIMIENTO 2026'!$P$14,INT((ROW()-13)/2),0)),"",OFFSET('11. SEGUIMIENTO 2026'!$P$14,INT((ROW()-13)/2),0)),IF(ISBLANK(OFFSET('9. METAS'!$T$20,INT((ROW()-14)/2),0)),"",OFFSET('9. METAS'!$T$20,INT((ROW()-14)/2),0)))</f>
        <v/>
      </c>
      <c r="M230" s="257" t="str">
        <f ca="1">IF(MOD(ROW()-13,2)=0,IF(ISBLANK(OFFSET('11. SEGUIMIENTO 2026'!$Q$14,INT((ROW()-13)/2),0)),"",OFFSET('11. SEGUIMIENTO 2026'!$Q$14,INT((ROW()-13)/2),0)),IF(ISBLANK(OFFSET('9. METAS'!$U$20,INT((ROW()-14)/2),0)),"",OFFSET('9. METAS'!$U$20,INT((ROW()-14)/2),0)))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017" t="str">
        <f ca="1">IF(ISBLANK(OFFSET('9. METAS'!$L$20,INT((ROW()-13)/2),0)),"",OFFSET('9. METAS'!$L$20,INT((ROW()-13)/2),0))</f>
        <v/>
      </c>
      <c r="I231" s="1014"/>
      <c r="J231" s="255" t="str">
        <f ca="1">IF(MOD(ROW()-13,2)=0,IF(ISBLANK(OFFSET('11. SEGUIMIENTO 2026'!$N$14,INT((ROW()-13)/2),0)),"",OFFSET('11. SEGUIMIENTO 2026'!$N$14,INT((ROW()-13)/2),0)),IF(ISBLANK(OFFSET('9. METAS'!$R$20,INT((ROW()-14)/2),0)),"",OFFSET('9. METAS'!$R$20,INT((ROW()-14)/2),0)))</f>
        <v/>
      </c>
      <c r="K231" s="256" t="str">
        <f ca="1">IF(MOD(ROW()-13,2)=0,IF(ISBLANK(OFFSET('11. SEGUIMIENTO 2026'!$O$14,INT((ROW()-13)/2),0)),"",OFFSET('11. SEGUIMIENTO 2026'!$O$14,INT((ROW()-13)/2),0)),IF(ISBLANK(OFFSET('9. METAS'!$S$20,INT((ROW()-14)/2),0)),"",OFFSET('9. METAS'!$S$20,INT((ROW()-14)/2),0)))</f>
        <v/>
      </c>
      <c r="L231" s="256" t="str">
        <f ca="1">IF(MOD(ROW()-13,2)=0,IF(ISBLANK(OFFSET('11. SEGUIMIENTO 2026'!$P$14,INT((ROW()-13)/2),0)),"",OFFSET('11. SEGUIMIENTO 2026'!$P$14,INT((ROW()-13)/2),0)),IF(ISBLANK(OFFSET('9. METAS'!$T$20,INT((ROW()-14)/2),0)),"",OFFSET('9. METAS'!$T$20,INT((ROW()-14)/2),0)))</f>
        <v/>
      </c>
      <c r="M231" s="257" t="str">
        <f ca="1">IF(MOD(ROW()-13,2)=0,IF(ISBLANK(OFFSET('11. SEGUIMIENTO 2026'!$Q$14,INT((ROW()-13)/2),0)),"",OFFSET('11. SEGUIMIENTO 2026'!$Q$14,INT((ROW()-13)/2),0)),IF(ISBLANK(OFFSET('9. METAS'!$U$20,INT((ROW()-14)/2),0)),"",OFFSET('9. METAS'!$U$20,INT((ROW()-14)/2),0)))</f>
        <v/>
      </c>
      <c r="N231" s="1012" t="str">
        <f t="shared" ref="N231" ca="1" si="214">IFERROR(J231/J232,"ND")</f>
        <v>ND</v>
      </c>
      <c r="O231" s="1008" t="str">
        <f t="shared" ref="O231" ca="1" si="215">IFERROR(((J231+K231+L231)/H231),"ND")</f>
        <v>ND</v>
      </c>
      <c r="P231" s="996"/>
    </row>
    <row r="232" spans="3:16">
      <c r="C232" s="1030"/>
      <c r="D232" s="1026"/>
      <c r="E232" s="1026"/>
      <c r="F232" s="1024"/>
      <c r="G232" s="1021"/>
      <c r="H232" s="1017"/>
      <c r="I232" s="1015"/>
      <c r="J232" s="255" t="str">
        <f ca="1">IF(MOD(ROW()-13,2)=0,IF(ISBLANK(OFFSET('11. SEGUIMIENTO 2026'!$N$14,INT((ROW()-13)/2),0)),"",OFFSET('11. SEGUIMIENTO 2026'!$N$14,INT((ROW()-13)/2),0)),IF(ISBLANK(OFFSET('9. METAS'!$R$20,INT((ROW()-14)/2),0)),"",OFFSET('9. METAS'!$R$20,INT((ROW()-14)/2),0)))</f>
        <v/>
      </c>
      <c r="K232" s="256" t="str">
        <f ca="1">IF(MOD(ROW()-13,2)=0,IF(ISBLANK(OFFSET('11. SEGUIMIENTO 2026'!$O$14,INT((ROW()-13)/2),0)),"",OFFSET('11. SEGUIMIENTO 2026'!$O$14,INT((ROW()-13)/2),0)),IF(ISBLANK(OFFSET('9. METAS'!$S$20,INT((ROW()-14)/2),0)),"",OFFSET('9. METAS'!$S$20,INT((ROW()-14)/2),0)))</f>
        <v/>
      </c>
      <c r="L232" s="256" t="str">
        <f ca="1">IF(MOD(ROW()-13,2)=0,IF(ISBLANK(OFFSET('11. SEGUIMIENTO 2026'!$P$14,INT((ROW()-13)/2),0)),"",OFFSET('11. SEGUIMIENTO 2026'!$P$14,INT((ROW()-13)/2),0)),IF(ISBLANK(OFFSET('9. METAS'!$T$20,INT((ROW()-14)/2),0)),"",OFFSET('9. METAS'!$T$20,INT((ROW()-14)/2),0)))</f>
        <v/>
      </c>
      <c r="M232" s="257" t="str">
        <f ca="1">IF(MOD(ROW()-13,2)=0,IF(ISBLANK(OFFSET('11. SEGUIMIENTO 2026'!$Q$14,INT((ROW()-13)/2),0)),"",OFFSET('11. SEGUIMIENTO 2026'!$Q$14,INT((ROW()-13)/2),0)),IF(ISBLANK(OFFSET('9. METAS'!$U$20,INT((ROW()-14)/2),0)),"",OFFSET('9. METAS'!$U$20,INT((ROW()-14)/2),0)))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017" t="str">
        <f ca="1">IF(ISBLANK(OFFSET('9. METAS'!$L$20,INT((ROW()-13)/2),0)),"",OFFSET('9. METAS'!$L$20,INT((ROW()-13)/2),0))</f>
        <v/>
      </c>
      <c r="I233" s="1014"/>
      <c r="J233" s="255" t="str">
        <f ca="1">IF(MOD(ROW()-13,2)=0,IF(ISBLANK(OFFSET('11. SEGUIMIENTO 2026'!$N$14,INT((ROW()-13)/2),0)),"",OFFSET('11. SEGUIMIENTO 2026'!$N$14,INT((ROW()-13)/2),0)),IF(ISBLANK(OFFSET('9. METAS'!$R$20,INT((ROW()-14)/2),0)),"",OFFSET('9. METAS'!$R$20,INT((ROW()-14)/2),0)))</f>
        <v/>
      </c>
      <c r="K233" s="256" t="str">
        <f ca="1">IF(MOD(ROW()-13,2)=0,IF(ISBLANK(OFFSET('11. SEGUIMIENTO 2026'!$O$14,INT((ROW()-13)/2),0)),"",OFFSET('11. SEGUIMIENTO 2026'!$O$14,INT((ROW()-13)/2),0)),IF(ISBLANK(OFFSET('9. METAS'!$S$20,INT((ROW()-14)/2),0)),"",OFFSET('9. METAS'!$S$20,INT((ROW()-14)/2),0)))</f>
        <v/>
      </c>
      <c r="L233" s="256" t="str">
        <f ca="1">IF(MOD(ROW()-13,2)=0,IF(ISBLANK(OFFSET('11. SEGUIMIENTO 2026'!$P$14,INT((ROW()-13)/2),0)),"",OFFSET('11. SEGUIMIENTO 2026'!$P$14,INT((ROW()-13)/2),0)),IF(ISBLANK(OFFSET('9. METAS'!$T$20,INT((ROW()-14)/2),0)),"",OFFSET('9. METAS'!$T$20,INT((ROW()-14)/2),0)))</f>
        <v/>
      </c>
      <c r="M233" s="257" t="str">
        <f ca="1">IF(MOD(ROW()-13,2)=0,IF(ISBLANK(OFFSET('11. SEGUIMIENTO 2026'!$Q$14,INT((ROW()-13)/2),0)),"",OFFSET('11. SEGUIMIENTO 2026'!$Q$14,INT((ROW()-13)/2),0)),IF(ISBLANK(OFFSET('9. METAS'!$U$20,INT((ROW()-14)/2),0)),"",OFFSET('9. METAS'!$U$20,INT((ROW()-14)/2),0)))</f>
        <v/>
      </c>
      <c r="N233" s="1012" t="str">
        <f t="shared" ref="N233" ca="1" si="216">IFERROR(J233/J234,"ND")</f>
        <v>ND</v>
      </c>
      <c r="O233" s="1008" t="str">
        <f t="shared" ref="O233" ca="1" si="217">IFERROR(((J233+K233+L233)/H233),"ND")</f>
        <v>ND</v>
      </c>
      <c r="P233" s="996"/>
    </row>
    <row r="234" spans="3:16">
      <c r="C234" s="1030"/>
      <c r="D234" s="1026"/>
      <c r="E234" s="1026"/>
      <c r="F234" s="1024"/>
      <c r="G234" s="1021"/>
      <c r="H234" s="1017"/>
      <c r="I234" s="1015"/>
      <c r="J234" s="255" t="str">
        <f ca="1">IF(MOD(ROW()-13,2)=0,IF(ISBLANK(OFFSET('11. SEGUIMIENTO 2026'!$N$14,INT((ROW()-13)/2),0)),"",OFFSET('11. SEGUIMIENTO 2026'!$N$14,INT((ROW()-13)/2),0)),IF(ISBLANK(OFFSET('9. METAS'!$R$20,INT((ROW()-14)/2),0)),"",OFFSET('9. METAS'!$R$20,INT((ROW()-14)/2),0)))</f>
        <v/>
      </c>
      <c r="K234" s="256" t="str">
        <f ca="1">IF(MOD(ROW()-13,2)=0,IF(ISBLANK(OFFSET('11. SEGUIMIENTO 2026'!$O$14,INT((ROW()-13)/2),0)),"",OFFSET('11. SEGUIMIENTO 2026'!$O$14,INT((ROW()-13)/2),0)),IF(ISBLANK(OFFSET('9. METAS'!$S$20,INT((ROW()-14)/2),0)),"",OFFSET('9. METAS'!$S$20,INT((ROW()-14)/2),0)))</f>
        <v/>
      </c>
      <c r="L234" s="256" t="str">
        <f ca="1">IF(MOD(ROW()-13,2)=0,IF(ISBLANK(OFFSET('11. SEGUIMIENTO 2026'!$P$14,INT((ROW()-13)/2),0)),"",OFFSET('11. SEGUIMIENTO 2026'!$P$14,INT((ROW()-13)/2),0)),IF(ISBLANK(OFFSET('9. METAS'!$T$20,INT((ROW()-14)/2),0)),"",OFFSET('9. METAS'!$T$20,INT((ROW()-14)/2),0)))</f>
        <v/>
      </c>
      <c r="M234" s="257" t="str">
        <f ca="1">IF(MOD(ROW()-13,2)=0,IF(ISBLANK(OFFSET('11. SEGUIMIENTO 2026'!$Q$14,INT((ROW()-13)/2),0)),"",OFFSET('11. SEGUIMIENTO 2026'!$Q$14,INT((ROW()-13)/2),0)),IF(ISBLANK(OFFSET('9. METAS'!$U$20,INT((ROW()-14)/2),0)),"",OFFSET('9. METAS'!$U$20,INT((ROW()-14)/2),0)))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017" t="str">
        <f ca="1">IF(ISBLANK(OFFSET('9. METAS'!$L$20,INT((ROW()-13)/2),0)),"",OFFSET('9. METAS'!$L$20,INT((ROW()-13)/2),0))</f>
        <v/>
      </c>
      <c r="I235" s="1014"/>
      <c r="J235" s="255" t="str">
        <f ca="1">IF(MOD(ROW()-13,2)=0,IF(ISBLANK(OFFSET('11. SEGUIMIENTO 2026'!$N$14,INT((ROW()-13)/2),0)),"",OFFSET('11. SEGUIMIENTO 2026'!$N$14,INT((ROW()-13)/2),0)),IF(ISBLANK(OFFSET('9. METAS'!$R$20,INT((ROW()-14)/2),0)),"",OFFSET('9. METAS'!$R$20,INT((ROW()-14)/2),0)))</f>
        <v/>
      </c>
      <c r="K235" s="256" t="str">
        <f ca="1">IF(MOD(ROW()-13,2)=0,IF(ISBLANK(OFFSET('11. SEGUIMIENTO 2026'!$O$14,INT((ROW()-13)/2),0)),"",OFFSET('11. SEGUIMIENTO 2026'!$O$14,INT((ROW()-13)/2),0)),IF(ISBLANK(OFFSET('9. METAS'!$S$20,INT((ROW()-14)/2),0)),"",OFFSET('9. METAS'!$S$20,INT((ROW()-14)/2),0)))</f>
        <v/>
      </c>
      <c r="L235" s="256" t="str">
        <f ca="1">IF(MOD(ROW()-13,2)=0,IF(ISBLANK(OFFSET('11. SEGUIMIENTO 2026'!$P$14,INT((ROW()-13)/2),0)),"",OFFSET('11. SEGUIMIENTO 2026'!$P$14,INT((ROW()-13)/2),0)),IF(ISBLANK(OFFSET('9. METAS'!$T$20,INT((ROW()-14)/2),0)),"",OFFSET('9. METAS'!$T$20,INT((ROW()-14)/2),0)))</f>
        <v/>
      </c>
      <c r="M235" s="257" t="str">
        <f ca="1">IF(MOD(ROW()-13,2)=0,IF(ISBLANK(OFFSET('11. SEGUIMIENTO 2026'!$Q$14,INT((ROW()-13)/2),0)),"",OFFSET('11. SEGUIMIENTO 2026'!$Q$14,INT((ROW()-13)/2),0)),IF(ISBLANK(OFFSET('9. METAS'!$U$20,INT((ROW()-14)/2),0)),"",OFFSET('9. METAS'!$U$20,INT((ROW()-14)/2),0)))</f>
        <v/>
      </c>
      <c r="N235" s="1012" t="str">
        <f t="shared" ref="N235" ca="1" si="218">IFERROR(J235/J236,"ND")</f>
        <v>ND</v>
      </c>
      <c r="O235" s="1008" t="str">
        <f t="shared" ref="O235" ca="1" si="219">IFERROR(((J235+K235+L235)/H235),"ND")</f>
        <v>ND</v>
      </c>
      <c r="P235" s="996"/>
    </row>
    <row r="236" spans="3:16">
      <c r="C236" s="1030"/>
      <c r="D236" s="1026"/>
      <c r="E236" s="1026"/>
      <c r="F236" s="1024"/>
      <c r="G236" s="1021"/>
      <c r="H236" s="1017"/>
      <c r="I236" s="1015"/>
      <c r="J236" s="255" t="str">
        <f ca="1">IF(MOD(ROW()-13,2)=0,IF(ISBLANK(OFFSET('11. SEGUIMIENTO 2026'!$N$14,INT((ROW()-13)/2),0)),"",OFFSET('11. SEGUIMIENTO 2026'!$N$14,INT((ROW()-13)/2),0)),IF(ISBLANK(OFFSET('9. METAS'!$R$20,INT((ROW()-14)/2),0)),"",OFFSET('9. METAS'!$R$20,INT((ROW()-14)/2),0)))</f>
        <v/>
      </c>
      <c r="K236" s="256" t="str">
        <f ca="1">IF(MOD(ROW()-13,2)=0,IF(ISBLANK(OFFSET('11. SEGUIMIENTO 2026'!$O$14,INT((ROW()-13)/2),0)),"",OFFSET('11. SEGUIMIENTO 2026'!$O$14,INT((ROW()-13)/2),0)),IF(ISBLANK(OFFSET('9. METAS'!$S$20,INT((ROW()-14)/2),0)),"",OFFSET('9. METAS'!$S$20,INT((ROW()-14)/2),0)))</f>
        <v/>
      </c>
      <c r="L236" s="256" t="str">
        <f ca="1">IF(MOD(ROW()-13,2)=0,IF(ISBLANK(OFFSET('11. SEGUIMIENTO 2026'!$P$14,INT((ROW()-13)/2),0)),"",OFFSET('11. SEGUIMIENTO 2026'!$P$14,INT((ROW()-13)/2),0)),IF(ISBLANK(OFFSET('9. METAS'!$T$20,INT((ROW()-14)/2),0)),"",OFFSET('9. METAS'!$T$20,INT((ROW()-14)/2),0)))</f>
        <v/>
      </c>
      <c r="M236" s="257" t="str">
        <f ca="1">IF(MOD(ROW()-13,2)=0,IF(ISBLANK(OFFSET('11. SEGUIMIENTO 2026'!$Q$14,INT((ROW()-13)/2),0)),"",OFFSET('11. SEGUIMIENTO 2026'!$Q$14,INT((ROW()-13)/2),0)),IF(ISBLANK(OFFSET('9. METAS'!$U$20,INT((ROW()-14)/2),0)),"",OFFSET('9. METAS'!$U$20,INT((ROW()-14)/2),0)))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017" t="str">
        <f ca="1">IF(ISBLANK(OFFSET('9. METAS'!$L$20,INT((ROW()-13)/2),0)),"",OFFSET('9. METAS'!$L$20,INT((ROW()-13)/2),0))</f>
        <v/>
      </c>
      <c r="I237" s="1014"/>
      <c r="J237" s="255" t="str">
        <f ca="1">IF(MOD(ROW()-13,2)=0,IF(ISBLANK(OFFSET('11. SEGUIMIENTO 2026'!$N$14,INT((ROW()-13)/2),0)),"",OFFSET('11. SEGUIMIENTO 2026'!$N$14,INT((ROW()-13)/2),0)),IF(ISBLANK(OFFSET('9. METAS'!$R$20,INT((ROW()-14)/2),0)),"",OFFSET('9. METAS'!$R$20,INT((ROW()-14)/2),0)))</f>
        <v/>
      </c>
      <c r="K237" s="256" t="str">
        <f ca="1">IF(MOD(ROW()-13,2)=0,IF(ISBLANK(OFFSET('11. SEGUIMIENTO 2026'!$O$14,INT((ROW()-13)/2),0)),"",OFFSET('11. SEGUIMIENTO 2026'!$O$14,INT((ROW()-13)/2),0)),IF(ISBLANK(OFFSET('9. METAS'!$S$20,INT((ROW()-14)/2),0)),"",OFFSET('9. METAS'!$S$20,INT((ROW()-14)/2),0)))</f>
        <v/>
      </c>
      <c r="L237" s="256" t="str">
        <f ca="1">IF(MOD(ROW()-13,2)=0,IF(ISBLANK(OFFSET('11. SEGUIMIENTO 2026'!$P$14,INT((ROW()-13)/2),0)),"",OFFSET('11. SEGUIMIENTO 2026'!$P$14,INT((ROW()-13)/2),0)),IF(ISBLANK(OFFSET('9. METAS'!$T$20,INT((ROW()-14)/2),0)),"",OFFSET('9. METAS'!$T$20,INT((ROW()-14)/2),0)))</f>
        <v/>
      </c>
      <c r="M237" s="257" t="str">
        <f ca="1">IF(MOD(ROW()-13,2)=0,IF(ISBLANK(OFFSET('11. SEGUIMIENTO 2026'!$Q$14,INT((ROW()-13)/2),0)),"",OFFSET('11. SEGUIMIENTO 2026'!$Q$14,INT((ROW()-13)/2),0)),IF(ISBLANK(OFFSET('9. METAS'!$U$20,INT((ROW()-14)/2),0)),"",OFFSET('9. METAS'!$U$20,INT((ROW()-14)/2),0)))</f>
        <v/>
      </c>
      <c r="N237" s="1012" t="str">
        <f t="shared" ref="N237" ca="1" si="220">IFERROR(J237/J238,"ND")</f>
        <v>ND</v>
      </c>
      <c r="O237" s="1008" t="str">
        <f t="shared" ref="O237" ca="1" si="221">IFERROR(((J237+K237+L237)/H237),"ND")</f>
        <v>ND</v>
      </c>
      <c r="P237" s="996"/>
    </row>
    <row r="238" spans="3:16">
      <c r="C238" s="1030"/>
      <c r="D238" s="1026"/>
      <c r="E238" s="1026"/>
      <c r="F238" s="1024"/>
      <c r="G238" s="1021"/>
      <c r="H238" s="1017"/>
      <c r="I238" s="1015"/>
      <c r="J238" s="255" t="str">
        <f ca="1">IF(MOD(ROW()-13,2)=0,IF(ISBLANK(OFFSET('11. SEGUIMIENTO 2026'!$N$14,INT((ROW()-13)/2),0)),"",OFFSET('11. SEGUIMIENTO 2026'!$N$14,INT((ROW()-13)/2),0)),IF(ISBLANK(OFFSET('9. METAS'!$R$20,INT((ROW()-14)/2),0)),"",OFFSET('9. METAS'!$R$20,INT((ROW()-14)/2),0)))</f>
        <v/>
      </c>
      <c r="K238" s="256" t="str">
        <f ca="1">IF(MOD(ROW()-13,2)=0,IF(ISBLANK(OFFSET('11. SEGUIMIENTO 2026'!$O$14,INT((ROW()-13)/2),0)),"",OFFSET('11. SEGUIMIENTO 2026'!$O$14,INT((ROW()-13)/2),0)),IF(ISBLANK(OFFSET('9. METAS'!$S$20,INT((ROW()-14)/2),0)),"",OFFSET('9. METAS'!$S$20,INT((ROW()-14)/2),0)))</f>
        <v/>
      </c>
      <c r="L238" s="256" t="str">
        <f ca="1">IF(MOD(ROW()-13,2)=0,IF(ISBLANK(OFFSET('11. SEGUIMIENTO 2026'!$P$14,INT((ROW()-13)/2),0)),"",OFFSET('11. SEGUIMIENTO 2026'!$P$14,INT((ROW()-13)/2),0)),IF(ISBLANK(OFFSET('9. METAS'!$T$20,INT((ROW()-14)/2),0)),"",OFFSET('9. METAS'!$T$20,INT((ROW()-14)/2),0)))</f>
        <v/>
      </c>
      <c r="M238" s="257" t="str">
        <f ca="1">IF(MOD(ROW()-13,2)=0,IF(ISBLANK(OFFSET('11. SEGUIMIENTO 2026'!$Q$14,INT((ROW()-13)/2),0)),"",OFFSET('11. SEGUIMIENTO 2026'!$Q$14,INT((ROW()-13)/2),0)),IF(ISBLANK(OFFSET('9. METAS'!$U$20,INT((ROW()-14)/2),0)),"",OFFSET('9. METAS'!$U$20,INT((ROW()-14)/2),0)))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017" t="str">
        <f ca="1">IF(ISBLANK(OFFSET('9. METAS'!$L$20,INT((ROW()-13)/2),0)),"",OFFSET('9. METAS'!$L$20,INT((ROW()-13)/2),0))</f>
        <v/>
      </c>
      <c r="I239" s="1014"/>
      <c r="J239" s="255" t="str">
        <f ca="1">IF(MOD(ROW()-13,2)=0,IF(ISBLANK(OFFSET('11. SEGUIMIENTO 2026'!$N$14,INT((ROW()-13)/2),0)),"",OFFSET('11. SEGUIMIENTO 2026'!$N$14,INT((ROW()-13)/2),0)),IF(ISBLANK(OFFSET('9. METAS'!$R$20,INT((ROW()-14)/2),0)),"",OFFSET('9. METAS'!$R$20,INT((ROW()-14)/2),0)))</f>
        <v/>
      </c>
      <c r="K239" s="256" t="str">
        <f ca="1">IF(MOD(ROW()-13,2)=0,IF(ISBLANK(OFFSET('11. SEGUIMIENTO 2026'!$O$14,INT((ROW()-13)/2),0)),"",OFFSET('11. SEGUIMIENTO 2026'!$O$14,INT((ROW()-13)/2),0)),IF(ISBLANK(OFFSET('9. METAS'!$S$20,INT((ROW()-14)/2),0)),"",OFFSET('9. METAS'!$S$20,INT((ROW()-14)/2),0)))</f>
        <v/>
      </c>
      <c r="L239" s="256" t="str">
        <f ca="1">IF(MOD(ROW()-13,2)=0,IF(ISBLANK(OFFSET('11. SEGUIMIENTO 2026'!$P$14,INT((ROW()-13)/2),0)),"",OFFSET('11. SEGUIMIENTO 2026'!$P$14,INT((ROW()-13)/2),0)),IF(ISBLANK(OFFSET('9. METAS'!$T$20,INT((ROW()-14)/2),0)),"",OFFSET('9. METAS'!$T$20,INT((ROW()-14)/2),0)))</f>
        <v/>
      </c>
      <c r="M239" s="257" t="str">
        <f ca="1">IF(MOD(ROW()-13,2)=0,IF(ISBLANK(OFFSET('11. SEGUIMIENTO 2026'!$Q$14,INT((ROW()-13)/2),0)),"",OFFSET('11. SEGUIMIENTO 2026'!$Q$14,INT((ROW()-13)/2),0)),IF(ISBLANK(OFFSET('9. METAS'!$U$20,INT((ROW()-14)/2),0)),"",OFFSET('9. METAS'!$U$20,INT((ROW()-14)/2),0)))</f>
        <v/>
      </c>
      <c r="N239" s="1012" t="str">
        <f t="shared" ref="N239" ca="1" si="222">IFERROR(J239/J240,"ND")</f>
        <v>ND</v>
      </c>
      <c r="O239" s="1008" t="str">
        <f t="shared" ref="O239" ca="1" si="223">IFERROR(((J239+K239+L239)/H239),"ND")</f>
        <v>ND</v>
      </c>
      <c r="P239" s="996"/>
    </row>
    <row r="240" spans="3:16">
      <c r="C240" s="1030"/>
      <c r="D240" s="1026"/>
      <c r="E240" s="1026"/>
      <c r="F240" s="1024"/>
      <c r="G240" s="1021"/>
      <c r="H240" s="1017"/>
      <c r="I240" s="1015"/>
      <c r="J240" s="255" t="str">
        <f ca="1">IF(MOD(ROW()-13,2)=0,IF(ISBLANK(OFFSET('11. SEGUIMIENTO 2026'!$N$14,INT((ROW()-13)/2),0)),"",OFFSET('11. SEGUIMIENTO 2026'!$N$14,INT((ROW()-13)/2),0)),IF(ISBLANK(OFFSET('9. METAS'!$R$20,INT((ROW()-14)/2),0)),"",OFFSET('9. METAS'!$R$20,INT((ROW()-14)/2),0)))</f>
        <v/>
      </c>
      <c r="K240" s="256" t="str">
        <f ca="1">IF(MOD(ROW()-13,2)=0,IF(ISBLANK(OFFSET('11. SEGUIMIENTO 2026'!$O$14,INT((ROW()-13)/2),0)),"",OFFSET('11. SEGUIMIENTO 2026'!$O$14,INT((ROW()-13)/2),0)),IF(ISBLANK(OFFSET('9. METAS'!$S$20,INT((ROW()-14)/2),0)),"",OFFSET('9. METAS'!$S$20,INT((ROW()-14)/2),0)))</f>
        <v/>
      </c>
      <c r="L240" s="256" t="str">
        <f ca="1">IF(MOD(ROW()-13,2)=0,IF(ISBLANK(OFFSET('11. SEGUIMIENTO 2026'!$P$14,INT((ROW()-13)/2),0)),"",OFFSET('11. SEGUIMIENTO 2026'!$P$14,INT((ROW()-13)/2),0)),IF(ISBLANK(OFFSET('9. METAS'!$T$20,INT((ROW()-14)/2),0)),"",OFFSET('9. METAS'!$T$20,INT((ROW()-14)/2),0)))</f>
        <v/>
      </c>
      <c r="M240" s="257" t="str">
        <f ca="1">IF(MOD(ROW()-13,2)=0,IF(ISBLANK(OFFSET('11. SEGUIMIENTO 2026'!$Q$14,INT((ROW()-13)/2),0)),"",OFFSET('11. SEGUIMIENTO 2026'!$Q$14,INT((ROW()-13)/2),0)),IF(ISBLANK(OFFSET('9. METAS'!$U$20,INT((ROW()-14)/2),0)),"",OFFSET('9. METAS'!$U$20,INT((ROW()-14)/2),0)))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017" t="str">
        <f ca="1">IF(ISBLANK(OFFSET('9. METAS'!$L$20,INT((ROW()-13)/2),0)),"",OFFSET('9. METAS'!$L$20,INT((ROW()-13)/2),0))</f>
        <v/>
      </c>
      <c r="I241" s="1014"/>
      <c r="J241" s="255" t="str">
        <f ca="1">IF(MOD(ROW()-13,2)=0,IF(ISBLANK(OFFSET('11. SEGUIMIENTO 2026'!$N$14,INT((ROW()-13)/2),0)),"",OFFSET('11. SEGUIMIENTO 2026'!$N$14,INT((ROW()-13)/2),0)),IF(ISBLANK(OFFSET('9. METAS'!$R$20,INT((ROW()-14)/2),0)),"",OFFSET('9. METAS'!$R$20,INT((ROW()-14)/2),0)))</f>
        <v/>
      </c>
      <c r="K241" s="256" t="str">
        <f ca="1">IF(MOD(ROW()-13,2)=0,IF(ISBLANK(OFFSET('11. SEGUIMIENTO 2026'!$O$14,INT((ROW()-13)/2),0)),"",OFFSET('11. SEGUIMIENTO 2026'!$O$14,INT((ROW()-13)/2),0)),IF(ISBLANK(OFFSET('9. METAS'!$S$20,INT((ROW()-14)/2),0)),"",OFFSET('9. METAS'!$S$20,INT((ROW()-14)/2),0)))</f>
        <v/>
      </c>
      <c r="L241" s="256" t="str">
        <f ca="1">IF(MOD(ROW()-13,2)=0,IF(ISBLANK(OFFSET('11. SEGUIMIENTO 2026'!$P$14,INT((ROW()-13)/2),0)),"",OFFSET('11. SEGUIMIENTO 2026'!$P$14,INT((ROW()-13)/2),0)),IF(ISBLANK(OFFSET('9. METAS'!$T$20,INT((ROW()-14)/2),0)),"",OFFSET('9. METAS'!$T$20,INT((ROW()-14)/2),0)))</f>
        <v/>
      </c>
      <c r="M241" s="257" t="str">
        <f ca="1">IF(MOD(ROW()-13,2)=0,IF(ISBLANK(OFFSET('11. SEGUIMIENTO 2026'!$Q$14,INT((ROW()-13)/2),0)),"",OFFSET('11. SEGUIMIENTO 2026'!$Q$14,INT((ROW()-13)/2),0)),IF(ISBLANK(OFFSET('9. METAS'!$U$20,INT((ROW()-14)/2),0)),"",OFFSET('9. METAS'!$U$20,INT((ROW()-14)/2),0)))</f>
        <v/>
      </c>
      <c r="N241" s="1012" t="str">
        <f t="shared" ref="N241" ca="1" si="224">IFERROR(J241/J242,"ND")</f>
        <v>ND</v>
      </c>
      <c r="O241" s="1008" t="str">
        <f t="shared" ref="O241" ca="1" si="225">IFERROR(((J241+K241+L241)/H241),"ND")</f>
        <v>ND</v>
      </c>
      <c r="P241" s="996"/>
    </row>
    <row r="242" spans="3:16">
      <c r="C242" s="1030"/>
      <c r="D242" s="1026"/>
      <c r="E242" s="1026"/>
      <c r="F242" s="1024"/>
      <c r="G242" s="1021"/>
      <c r="H242" s="1017"/>
      <c r="I242" s="1015"/>
      <c r="J242" s="255" t="str">
        <f ca="1">IF(MOD(ROW()-13,2)=0,IF(ISBLANK(OFFSET('11. SEGUIMIENTO 2026'!$N$14,INT((ROW()-13)/2),0)),"",OFFSET('11. SEGUIMIENTO 2026'!$N$14,INT((ROW()-13)/2),0)),IF(ISBLANK(OFFSET('9. METAS'!$R$20,INT((ROW()-14)/2),0)),"",OFFSET('9. METAS'!$R$20,INT((ROW()-14)/2),0)))</f>
        <v/>
      </c>
      <c r="K242" s="256" t="str">
        <f ca="1">IF(MOD(ROW()-13,2)=0,IF(ISBLANK(OFFSET('11. SEGUIMIENTO 2026'!$O$14,INT((ROW()-13)/2),0)),"",OFFSET('11. SEGUIMIENTO 2026'!$O$14,INT((ROW()-13)/2),0)),IF(ISBLANK(OFFSET('9. METAS'!$S$20,INT((ROW()-14)/2),0)),"",OFFSET('9. METAS'!$S$20,INT((ROW()-14)/2),0)))</f>
        <v/>
      </c>
      <c r="L242" s="256" t="str">
        <f ca="1">IF(MOD(ROW()-13,2)=0,IF(ISBLANK(OFFSET('11. SEGUIMIENTO 2026'!$P$14,INT((ROW()-13)/2),0)),"",OFFSET('11. SEGUIMIENTO 2026'!$P$14,INT((ROW()-13)/2),0)),IF(ISBLANK(OFFSET('9. METAS'!$T$20,INT((ROW()-14)/2),0)),"",OFFSET('9. METAS'!$T$20,INT((ROW()-14)/2),0)))</f>
        <v/>
      </c>
      <c r="M242" s="257" t="str">
        <f ca="1">IF(MOD(ROW()-13,2)=0,IF(ISBLANK(OFFSET('11. SEGUIMIENTO 2026'!$Q$14,INT((ROW()-13)/2),0)),"",OFFSET('11. SEGUIMIENTO 2026'!$Q$14,INT((ROW()-13)/2),0)),IF(ISBLANK(OFFSET('9. METAS'!$U$20,INT((ROW()-14)/2),0)),"",OFFSET('9. METAS'!$U$20,INT((ROW()-14)/2),0)))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017" t="str">
        <f ca="1">IF(ISBLANK(OFFSET('9. METAS'!$L$20,INT((ROW()-13)/2),0)),"",OFFSET('9. METAS'!$L$20,INT((ROW()-13)/2),0))</f>
        <v/>
      </c>
      <c r="I243" s="1014"/>
      <c r="J243" s="255" t="str">
        <f ca="1">IF(MOD(ROW()-13,2)=0,IF(ISBLANK(OFFSET('11. SEGUIMIENTO 2026'!$N$14,INT((ROW()-13)/2),0)),"",OFFSET('11. SEGUIMIENTO 2026'!$N$14,INT((ROW()-13)/2),0)),IF(ISBLANK(OFFSET('9. METAS'!$R$20,INT((ROW()-14)/2),0)),"",OFFSET('9. METAS'!$R$20,INT((ROW()-14)/2),0)))</f>
        <v/>
      </c>
      <c r="K243" s="256" t="str">
        <f ca="1">IF(MOD(ROW()-13,2)=0,IF(ISBLANK(OFFSET('11. SEGUIMIENTO 2026'!$O$14,INT((ROW()-13)/2),0)),"",OFFSET('11. SEGUIMIENTO 2026'!$O$14,INT((ROW()-13)/2),0)),IF(ISBLANK(OFFSET('9. METAS'!$S$20,INT((ROW()-14)/2),0)),"",OFFSET('9. METAS'!$S$20,INT((ROW()-14)/2),0)))</f>
        <v/>
      </c>
      <c r="L243" s="256" t="str">
        <f ca="1">IF(MOD(ROW()-13,2)=0,IF(ISBLANK(OFFSET('11. SEGUIMIENTO 2026'!$P$14,INT((ROW()-13)/2),0)),"",OFFSET('11. SEGUIMIENTO 2026'!$P$14,INT((ROW()-13)/2),0)),IF(ISBLANK(OFFSET('9. METAS'!$T$20,INT((ROW()-14)/2),0)),"",OFFSET('9. METAS'!$T$20,INT((ROW()-14)/2),0)))</f>
        <v/>
      </c>
      <c r="M243" s="257" t="str">
        <f ca="1">IF(MOD(ROW()-13,2)=0,IF(ISBLANK(OFFSET('11. SEGUIMIENTO 2026'!$Q$14,INT((ROW()-13)/2),0)),"",OFFSET('11. SEGUIMIENTO 2026'!$Q$14,INT((ROW()-13)/2),0)),IF(ISBLANK(OFFSET('9. METAS'!$U$20,INT((ROW()-14)/2),0)),"",OFFSET('9. METAS'!$U$20,INT((ROW()-14)/2),0)))</f>
        <v/>
      </c>
      <c r="N243" s="1012" t="str">
        <f t="shared" ref="N243" ca="1" si="226">IFERROR(J243/J244,"ND")</f>
        <v>ND</v>
      </c>
      <c r="O243" s="1008" t="str">
        <f t="shared" ref="O243" ca="1" si="227">IFERROR(((J243+K243+L243)/H243),"ND")</f>
        <v>ND</v>
      </c>
      <c r="P243" s="996"/>
    </row>
    <row r="244" spans="3:16">
      <c r="C244" s="1030"/>
      <c r="D244" s="1026"/>
      <c r="E244" s="1026"/>
      <c r="F244" s="1024"/>
      <c r="G244" s="1021"/>
      <c r="H244" s="1017"/>
      <c r="I244" s="1015"/>
      <c r="J244" s="255" t="str">
        <f ca="1">IF(MOD(ROW()-13,2)=0,IF(ISBLANK(OFFSET('11. SEGUIMIENTO 2026'!$N$14,INT((ROW()-13)/2),0)),"",OFFSET('11. SEGUIMIENTO 2026'!$N$14,INT((ROW()-13)/2),0)),IF(ISBLANK(OFFSET('9. METAS'!$R$20,INT((ROW()-14)/2),0)),"",OFFSET('9. METAS'!$R$20,INT((ROW()-14)/2),0)))</f>
        <v/>
      </c>
      <c r="K244" s="256" t="str">
        <f ca="1">IF(MOD(ROW()-13,2)=0,IF(ISBLANK(OFFSET('11. SEGUIMIENTO 2026'!$O$14,INT((ROW()-13)/2),0)),"",OFFSET('11. SEGUIMIENTO 2026'!$O$14,INT((ROW()-13)/2),0)),IF(ISBLANK(OFFSET('9. METAS'!$S$20,INT((ROW()-14)/2),0)),"",OFFSET('9. METAS'!$S$20,INT((ROW()-14)/2),0)))</f>
        <v/>
      </c>
      <c r="L244" s="256" t="str">
        <f ca="1">IF(MOD(ROW()-13,2)=0,IF(ISBLANK(OFFSET('11. SEGUIMIENTO 2026'!$P$14,INT((ROW()-13)/2),0)),"",OFFSET('11. SEGUIMIENTO 2026'!$P$14,INT((ROW()-13)/2),0)),IF(ISBLANK(OFFSET('9. METAS'!$T$20,INT((ROW()-14)/2),0)),"",OFFSET('9. METAS'!$T$20,INT((ROW()-14)/2),0)))</f>
        <v/>
      </c>
      <c r="M244" s="257" t="str">
        <f ca="1">IF(MOD(ROW()-13,2)=0,IF(ISBLANK(OFFSET('11. SEGUIMIENTO 2026'!$Q$14,INT((ROW()-13)/2),0)),"",OFFSET('11. SEGUIMIENTO 2026'!$Q$14,INT((ROW()-13)/2),0)),IF(ISBLANK(OFFSET('9. METAS'!$U$20,INT((ROW()-14)/2),0)),"",OFFSET('9. METAS'!$U$20,INT((ROW()-14)/2),0)))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017" t="str">
        <f ca="1">IF(ISBLANK(OFFSET('9. METAS'!$L$20,INT((ROW()-13)/2),0)),"",OFFSET('9. METAS'!$L$20,INT((ROW()-13)/2),0))</f>
        <v/>
      </c>
      <c r="I245" s="1014"/>
      <c r="J245" s="255" t="str">
        <f ca="1">IF(MOD(ROW()-13,2)=0,IF(ISBLANK(OFFSET('11. SEGUIMIENTO 2026'!$N$14,INT((ROW()-13)/2),0)),"",OFFSET('11. SEGUIMIENTO 2026'!$N$14,INT((ROW()-13)/2),0)),IF(ISBLANK(OFFSET('9. METAS'!$R$20,INT((ROW()-14)/2),0)),"",OFFSET('9. METAS'!$R$20,INT((ROW()-14)/2),0)))</f>
        <v/>
      </c>
      <c r="K245" s="256" t="str">
        <f ca="1">IF(MOD(ROW()-13,2)=0,IF(ISBLANK(OFFSET('11. SEGUIMIENTO 2026'!$O$14,INT((ROW()-13)/2),0)),"",OFFSET('11. SEGUIMIENTO 2026'!$O$14,INT((ROW()-13)/2),0)),IF(ISBLANK(OFFSET('9. METAS'!$S$20,INT((ROW()-14)/2),0)),"",OFFSET('9. METAS'!$S$20,INT((ROW()-14)/2),0)))</f>
        <v/>
      </c>
      <c r="L245" s="256" t="str">
        <f ca="1">IF(MOD(ROW()-13,2)=0,IF(ISBLANK(OFFSET('11. SEGUIMIENTO 2026'!$P$14,INT((ROW()-13)/2),0)),"",OFFSET('11. SEGUIMIENTO 2026'!$P$14,INT((ROW()-13)/2),0)),IF(ISBLANK(OFFSET('9. METAS'!$T$20,INT((ROW()-14)/2),0)),"",OFFSET('9. METAS'!$T$20,INT((ROW()-14)/2),0)))</f>
        <v/>
      </c>
      <c r="M245" s="257" t="str">
        <f ca="1">IF(MOD(ROW()-13,2)=0,IF(ISBLANK(OFFSET('11. SEGUIMIENTO 2026'!$Q$14,INT((ROW()-13)/2),0)),"",OFFSET('11. SEGUIMIENTO 2026'!$Q$14,INT((ROW()-13)/2),0)),IF(ISBLANK(OFFSET('9. METAS'!$U$20,INT((ROW()-14)/2),0)),"",OFFSET('9. METAS'!$U$20,INT((ROW()-14)/2),0)))</f>
        <v/>
      </c>
      <c r="N245" s="1012" t="str">
        <f t="shared" ref="N245" ca="1" si="228">IFERROR(J245/J246,"ND")</f>
        <v>ND</v>
      </c>
      <c r="O245" s="1008" t="str">
        <f t="shared" ref="O245" ca="1" si="229">IFERROR(((J245+K245+L245)/H245),"ND")</f>
        <v>ND</v>
      </c>
      <c r="P245" s="996"/>
    </row>
    <row r="246" spans="3:16">
      <c r="C246" s="1030"/>
      <c r="D246" s="1026"/>
      <c r="E246" s="1026"/>
      <c r="F246" s="1024"/>
      <c r="G246" s="1021"/>
      <c r="H246" s="1017"/>
      <c r="I246" s="1015"/>
      <c r="J246" s="255" t="str">
        <f ca="1">IF(MOD(ROW()-13,2)=0,IF(ISBLANK(OFFSET('11. SEGUIMIENTO 2026'!$N$14,INT((ROW()-13)/2),0)),"",OFFSET('11. SEGUIMIENTO 2026'!$N$14,INT((ROW()-13)/2),0)),IF(ISBLANK(OFFSET('9. METAS'!$R$20,INT((ROW()-14)/2),0)),"",OFFSET('9. METAS'!$R$20,INT((ROW()-14)/2),0)))</f>
        <v/>
      </c>
      <c r="K246" s="256" t="str">
        <f ca="1">IF(MOD(ROW()-13,2)=0,IF(ISBLANK(OFFSET('11. SEGUIMIENTO 2026'!$O$14,INT((ROW()-13)/2),0)),"",OFFSET('11. SEGUIMIENTO 2026'!$O$14,INT((ROW()-13)/2),0)),IF(ISBLANK(OFFSET('9. METAS'!$S$20,INT((ROW()-14)/2),0)),"",OFFSET('9. METAS'!$S$20,INT((ROW()-14)/2),0)))</f>
        <v/>
      </c>
      <c r="L246" s="256" t="str">
        <f ca="1">IF(MOD(ROW()-13,2)=0,IF(ISBLANK(OFFSET('11. SEGUIMIENTO 2026'!$P$14,INT((ROW()-13)/2),0)),"",OFFSET('11. SEGUIMIENTO 2026'!$P$14,INT((ROW()-13)/2),0)),IF(ISBLANK(OFFSET('9. METAS'!$T$20,INT((ROW()-14)/2),0)),"",OFFSET('9. METAS'!$T$20,INT((ROW()-14)/2),0)))</f>
        <v/>
      </c>
      <c r="M246" s="257" t="str">
        <f ca="1">IF(MOD(ROW()-13,2)=0,IF(ISBLANK(OFFSET('11. SEGUIMIENTO 2026'!$Q$14,INT((ROW()-13)/2),0)),"",OFFSET('11. SEGUIMIENTO 2026'!$Q$14,INT((ROW()-13)/2),0)),IF(ISBLANK(OFFSET('9. METAS'!$U$20,INT((ROW()-14)/2),0)),"",OFFSET('9. METAS'!$U$20,INT((ROW()-14)/2),0)))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017" t="str">
        <f ca="1">IF(ISBLANK(OFFSET('9. METAS'!$L$20,INT((ROW()-13)/2),0)),"",OFFSET('9. METAS'!$L$20,INT((ROW()-13)/2),0))</f>
        <v/>
      </c>
      <c r="I247" s="1014"/>
      <c r="J247" s="255" t="str">
        <f ca="1">IF(MOD(ROW()-13,2)=0,IF(ISBLANK(OFFSET('11. SEGUIMIENTO 2026'!$N$14,INT((ROW()-13)/2),0)),"",OFFSET('11. SEGUIMIENTO 2026'!$N$14,INT((ROW()-13)/2),0)),IF(ISBLANK(OFFSET('9. METAS'!$R$20,INT((ROW()-14)/2),0)),"",OFFSET('9. METAS'!$R$20,INT((ROW()-14)/2),0)))</f>
        <v/>
      </c>
      <c r="K247" s="256" t="str">
        <f ca="1">IF(MOD(ROW()-13,2)=0,IF(ISBLANK(OFFSET('11. SEGUIMIENTO 2026'!$O$14,INT((ROW()-13)/2),0)),"",OFFSET('11. SEGUIMIENTO 2026'!$O$14,INT((ROW()-13)/2),0)),IF(ISBLANK(OFFSET('9. METAS'!$S$20,INT((ROW()-14)/2),0)),"",OFFSET('9. METAS'!$S$20,INT((ROW()-14)/2),0)))</f>
        <v/>
      </c>
      <c r="L247" s="256" t="str">
        <f ca="1">IF(MOD(ROW()-13,2)=0,IF(ISBLANK(OFFSET('11. SEGUIMIENTO 2026'!$P$14,INT((ROW()-13)/2),0)),"",OFFSET('11. SEGUIMIENTO 2026'!$P$14,INT((ROW()-13)/2),0)),IF(ISBLANK(OFFSET('9. METAS'!$T$20,INT((ROW()-14)/2),0)),"",OFFSET('9. METAS'!$T$20,INT((ROW()-14)/2),0)))</f>
        <v/>
      </c>
      <c r="M247" s="257" t="str">
        <f ca="1">IF(MOD(ROW()-13,2)=0,IF(ISBLANK(OFFSET('11. SEGUIMIENTO 2026'!$Q$14,INT((ROW()-13)/2),0)),"",OFFSET('11. SEGUIMIENTO 2026'!$Q$14,INT((ROW()-13)/2),0)),IF(ISBLANK(OFFSET('9. METAS'!$U$20,INT((ROW()-14)/2),0)),"",OFFSET('9. METAS'!$U$20,INT((ROW()-14)/2),0)))</f>
        <v/>
      </c>
      <c r="N247" s="1012" t="str">
        <f t="shared" ref="N247" ca="1" si="230">IFERROR(J247/J248,"ND")</f>
        <v>ND</v>
      </c>
      <c r="O247" s="1008" t="str">
        <f t="shared" ref="O247" ca="1" si="231">IFERROR(((J247+K247+L247)/H247),"ND")</f>
        <v>ND</v>
      </c>
      <c r="P247" s="996"/>
    </row>
    <row r="248" spans="3:16">
      <c r="C248" s="1030"/>
      <c r="D248" s="1026"/>
      <c r="E248" s="1026"/>
      <c r="F248" s="1024"/>
      <c r="G248" s="1021"/>
      <c r="H248" s="1017"/>
      <c r="I248" s="1015"/>
      <c r="J248" s="255" t="str">
        <f ca="1">IF(MOD(ROW()-13,2)=0,IF(ISBLANK(OFFSET('11. SEGUIMIENTO 2026'!$N$14,INT((ROW()-13)/2),0)),"",OFFSET('11. SEGUIMIENTO 2026'!$N$14,INT((ROW()-13)/2),0)),IF(ISBLANK(OFFSET('9. METAS'!$R$20,INT((ROW()-14)/2),0)),"",OFFSET('9. METAS'!$R$20,INT((ROW()-14)/2),0)))</f>
        <v/>
      </c>
      <c r="K248" s="256" t="str">
        <f ca="1">IF(MOD(ROW()-13,2)=0,IF(ISBLANK(OFFSET('11. SEGUIMIENTO 2026'!$O$14,INT((ROW()-13)/2),0)),"",OFFSET('11. SEGUIMIENTO 2026'!$O$14,INT((ROW()-13)/2),0)),IF(ISBLANK(OFFSET('9. METAS'!$S$20,INT((ROW()-14)/2),0)),"",OFFSET('9. METAS'!$S$20,INT((ROW()-14)/2),0)))</f>
        <v/>
      </c>
      <c r="L248" s="256" t="str">
        <f ca="1">IF(MOD(ROW()-13,2)=0,IF(ISBLANK(OFFSET('11. SEGUIMIENTO 2026'!$P$14,INT((ROW()-13)/2),0)),"",OFFSET('11. SEGUIMIENTO 2026'!$P$14,INT((ROW()-13)/2),0)),IF(ISBLANK(OFFSET('9. METAS'!$T$20,INT((ROW()-14)/2),0)),"",OFFSET('9. METAS'!$T$20,INT((ROW()-14)/2),0)))</f>
        <v/>
      </c>
      <c r="M248" s="257" t="str">
        <f ca="1">IF(MOD(ROW()-13,2)=0,IF(ISBLANK(OFFSET('11. SEGUIMIENTO 2026'!$Q$14,INT((ROW()-13)/2),0)),"",OFFSET('11. SEGUIMIENTO 2026'!$Q$14,INT((ROW()-13)/2),0)),IF(ISBLANK(OFFSET('9. METAS'!$U$20,INT((ROW()-14)/2),0)),"",OFFSET('9. METAS'!$U$20,INT((ROW()-14)/2),0)))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017" t="str">
        <f ca="1">IF(ISBLANK(OFFSET('9. METAS'!$L$20,INT((ROW()-13)/2),0)),"",OFFSET('9. METAS'!$L$20,INT((ROW()-13)/2),0))</f>
        <v/>
      </c>
      <c r="I249" s="1014"/>
      <c r="J249" s="255" t="str">
        <f ca="1">IF(MOD(ROW()-13,2)=0,IF(ISBLANK(OFFSET('11. SEGUIMIENTO 2026'!$N$14,INT((ROW()-13)/2),0)),"",OFFSET('11. SEGUIMIENTO 2026'!$N$14,INT((ROW()-13)/2),0)),IF(ISBLANK(OFFSET('9. METAS'!$R$20,INT((ROW()-14)/2),0)),"",OFFSET('9. METAS'!$R$20,INT((ROW()-14)/2),0)))</f>
        <v/>
      </c>
      <c r="K249" s="256" t="str">
        <f ca="1">IF(MOD(ROW()-13,2)=0,IF(ISBLANK(OFFSET('11. SEGUIMIENTO 2026'!$O$14,INT((ROW()-13)/2),0)),"",OFFSET('11. SEGUIMIENTO 2026'!$O$14,INT((ROW()-13)/2),0)),IF(ISBLANK(OFFSET('9. METAS'!$S$20,INT((ROW()-14)/2),0)),"",OFFSET('9. METAS'!$S$20,INT((ROW()-14)/2),0)))</f>
        <v/>
      </c>
      <c r="L249" s="256" t="str">
        <f ca="1">IF(MOD(ROW()-13,2)=0,IF(ISBLANK(OFFSET('11. SEGUIMIENTO 2026'!$P$14,INT((ROW()-13)/2),0)),"",OFFSET('11. SEGUIMIENTO 2026'!$P$14,INT((ROW()-13)/2),0)),IF(ISBLANK(OFFSET('9. METAS'!$T$20,INT((ROW()-14)/2),0)),"",OFFSET('9. METAS'!$T$20,INT((ROW()-14)/2),0)))</f>
        <v/>
      </c>
      <c r="M249" s="257" t="str">
        <f ca="1">IF(MOD(ROW()-13,2)=0,IF(ISBLANK(OFFSET('11. SEGUIMIENTO 2026'!$Q$14,INT((ROW()-13)/2),0)),"",OFFSET('11. SEGUIMIENTO 2026'!$Q$14,INT((ROW()-13)/2),0)),IF(ISBLANK(OFFSET('9. METAS'!$U$20,INT((ROW()-14)/2),0)),"",OFFSET('9. METAS'!$U$20,INT((ROW()-14)/2),0)))</f>
        <v/>
      </c>
      <c r="N249" s="1012" t="str">
        <f t="shared" ref="N249" ca="1" si="232">IFERROR(J249/J250,"ND")</f>
        <v>ND</v>
      </c>
      <c r="O249" s="1008" t="str">
        <f t="shared" ref="O249" ca="1" si="233">IFERROR(((J249+K249+L249)/H249),"ND")</f>
        <v>ND</v>
      </c>
      <c r="P249" s="996"/>
    </row>
    <row r="250" spans="3:16">
      <c r="C250" s="1030"/>
      <c r="D250" s="1026"/>
      <c r="E250" s="1026"/>
      <c r="F250" s="1024"/>
      <c r="G250" s="1021"/>
      <c r="H250" s="1017"/>
      <c r="I250" s="1015"/>
      <c r="J250" s="255" t="str">
        <f ca="1">IF(MOD(ROW()-13,2)=0,IF(ISBLANK(OFFSET('11. SEGUIMIENTO 2026'!$N$14,INT((ROW()-13)/2),0)),"",OFFSET('11. SEGUIMIENTO 2026'!$N$14,INT((ROW()-13)/2),0)),IF(ISBLANK(OFFSET('9. METAS'!$R$20,INT((ROW()-14)/2),0)),"",OFFSET('9. METAS'!$R$20,INT((ROW()-14)/2),0)))</f>
        <v/>
      </c>
      <c r="K250" s="256" t="str">
        <f ca="1">IF(MOD(ROW()-13,2)=0,IF(ISBLANK(OFFSET('11. SEGUIMIENTO 2026'!$O$14,INT((ROW()-13)/2),0)),"",OFFSET('11. SEGUIMIENTO 2026'!$O$14,INT((ROW()-13)/2),0)),IF(ISBLANK(OFFSET('9. METAS'!$S$20,INT((ROW()-14)/2),0)),"",OFFSET('9. METAS'!$S$20,INT((ROW()-14)/2),0)))</f>
        <v/>
      </c>
      <c r="L250" s="256" t="str">
        <f ca="1">IF(MOD(ROW()-13,2)=0,IF(ISBLANK(OFFSET('11. SEGUIMIENTO 2026'!$P$14,INT((ROW()-13)/2),0)),"",OFFSET('11. SEGUIMIENTO 2026'!$P$14,INT((ROW()-13)/2),0)),IF(ISBLANK(OFFSET('9. METAS'!$T$20,INT((ROW()-14)/2),0)),"",OFFSET('9. METAS'!$T$20,INT((ROW()-14)/2),0)))</f>
        <v/>
      </c>
      <c r="M250" s="257" t="str">
        <f ca="1">IF(MOD(ROW()-13,2)=0,IF(ISBLANK(OFFSET('11. SEGUIMIENTO 2026'!$Q$14,INT((ROW()-13)/2),0)),"",OFFSET('11. SEGUIMIENTO 2026'!$Q$14,INT((ROW()-13)/2),0)),IF(ISBLANK(OFFSET('9. METAS'!$U$20,INT((ROW()-14)/2),0)),"",OFFSET('9. METAS'!$U$20,INT((ROW()-14)/2),0)))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017" t="str">
        <f ca="1">IF(ISBLANK(OFFSET('9. METAS'!$L$20,INT((ROW()-13)/2),0)),"",OFFSET('9. METAS'!$L$20,INT((ROW()-13)/2),0))</f>
        <v/>
      </c>
      <c r="I251" s="1014"/>
      <c r="J251" s="255" t="str">
        <f ca="1">IF(MOD(ROW()-13,2)=0,IF(ISBLANK(OFFSET('11. SEGUIMIENTO 2026'!$N$14,INT((ROW()-13)/2),0)),"",OFFSET('11. SEGUIMIENTO 2026'!$N$14,INT((ROW()-13)/2),0)),IF(ISBLANK(OFFSET('9. METAS'!$R$20,INT((ROW()-14)/2),0)),"",OFFSET('9. METAS'!$R$20,INT((ROW()-14)/2),0)))</f>
        <v/>
      </c>
      <c r="K251" s="256" t="str">
        <f ca="1">IF(MOD(ROW()-13,2)=0,IF(ISBLANK(OFFSET('11. SEGUIMIENTO 2026'!$O$14,INT((ROW()-13)/2),0)),"",OFFSET('11. SEGUIMIENTO 2026'!$O$14,INT((ROW()-13)/2),0)),IF(ISBLANK(OFFSET('9. METAS'!$S$20,INT((ROW()-14)/2),0)),"",OFFSET('9. METAS'!$S$20,INT((ROW()-14)/2),0)))</f>
        <v/>
      </c>
      <c r="L251" s="256" t="str">
        <f ca="1">IF(MOD(ROW()-13,2)=0,IF(ISBLANK(OFFSET('11. SEGUIMIENTO 2026'!$P$14,INT((ROW()-13)/2),0)),"",OFFSET('11. SEGUIMIENTO 2026'!$P$14,INT((ROW()-13)/2),0)),IF(ISBLANK(OFFSET('9. METAS'!$T$20,INT((ROW()-14)/2),0)),"",OFFSET('9. METAS'!$T$20,INT((ROW()-14)/2),0)))</f>
        <v/>
      </c>
      <c r="M251" s="257" t="str">
        <f ca="1">IF(MOD(ROW()-13,2)=0,IF(ISBLANK(OFFSET('11. SEGUIMIENTO 2026'!$Q$14,INT((ROW()-13)/2),0)),"",OFFSET('11. SEGUIMIENTO 2026'!$Q$14,INT((ROW()-13)/2),0)),IF(ISBLANK(OFFSET('9. METAS'!$U$20,INT((ROW()-14)/2),0)),"",OFFSET('9. METAS'!$U$20,INT((ROW()-14)/2),0)))</f>
        <v/>
      </c>
      <c r="N251" s="1012" t="str">
        <f t="shared" ref="N251" ca="1" si="234">IFERROR(J251/J252,"ND")</f>
        <v>ND</v>
      </c>
      <c r="O251" s="1008" t="str">
        <f t="shared" ref="O251" ca="1" si="235">IFERROR(((J251+K251+L251)/H251),"ND")</f>
        <v>ND</v>
      </c>
      <c r="P251" s="996"/>
    </row>
    <row r="252" spans="3:16">
      <c r="C252" s="1030"/>
      <c r="D252" s="1026"/>
      <c r="E252" s="1026"/>
      <c r="F252" s="1024"/>
      <c r="G252" s="1021"/>
      <c r="H252" s="1017"/>
      <c r="I252" s="1015"/>
      <c r="J252" s="255" t="str">
        <f ca="1">IF(MOD(ROW()-13,2)=0,IF(ISBLANK(OFFSET('11. SEGUIMIENTO 2026'!$N$14,INT((ROW()-13)/2),0)),"",OFFSET('11. SEGUIMIENTO 2026'!$N$14,INT((ROW()-13)/2),0)),IF(ISBLANK(OFFSET('9. METAS'!$R$20,INT((ROW()-14)/2),0)),"",OFFSET('9. METAS'!$R$20,INT((ROW()-14)/2),0)))</f>
        <v/>
      </c>
      <c r="K252" s="256" t="str">
        <f ca="1">IF(MOD(ROW()-13,2)=0,IF(ISBLANK(OFFSET('11. SEGUIMIENTO 2026'!$O$14,INT((ROW()-13)/2),0)),"",OFFSET('11. SEGUIMIENTO 2026'!$O$14,INT((ROW()-13)/2),0)),IF(ISBLANK(OFFSET('9. METAS'!$S$20,INT((ROW()-14)/2),0)),"",OFFSET('9. METAS'!$S$20,INT((ROW()-14)/2),0)))</f>
        <v/>
      </c>
      <c r="L252" s="256" t="str">
        <f ca="1">IF(MOD(ROW()-13,2)=0,IF(ISBLANK(OFFSET('11. SEGUIMIENTO 2026'!$P$14,INT((ROW()-13)/2),0)),"",OFFSET('11. SEGUIMIENTO 2026'!$P$14,INT((ROW()-13)/2),0)),IF(ISBLANK(OFFSET('9. METAS'!$T$20,INT((ROW()-14)/2),0)),"",OFFSET('9. METAS'!$T$20,INT((ROW()-14)/2),0)))</f>
        <v/>
      </c>
      <c r="M252" s="257" t="str">
        <f ca="1">IF(MOD(ROW()-13,2)=0,IF(ISBLANK(OFFSET('11. SEGUIMIENTO 2026'!$Q$14,INT((ROW()-13)/2),0)),"",OFFSET('11. SEGUIMIENTO 2026'!$Q$14,INT((ROW()-13)/2),0)),IF(ISBLANK(OFFSET('9. METAS'!$U$20,INT((ROW()-14)/2),0)),"",OFFSET('9. METAS'!$U$20,INT((ROW()-14)/2),0)))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017" t="str">
        <f ca="1">IF(ISBLANK(OFFSET('9. METAS'!$L$20,INT((ROW()-13)/2),0)),"",OFFSET('9. METAS'!$L$20,INT((ROW()-13)/2),0))</f>
        <v/>
      </c>
      <c r="I253" s="1014"/>
      <c r="J253" s="255" t="str">
        <f ca="1">IF(MOD(ROW()-13,2)=0,IF(ISBLANK(OFFSET('11. SEGUIMIENTO 2026'!$N$14,INT((ROW()-13)/2),0)),"",OFFSET('11. SEGUIMIENTO 2026'!$N$14,INT((ROW()-13)/2),0)),IF(ISBLANK(OFFSET('9. METAS'!$R$20,INT((ROW()-14)/2),0)),"",OFFSET('9. METAS'!$R$20,INT((ROW()-14)/2),0)))</f>
        <v/>
      </c>
      <c r="K253" s="256" t="str">
        <f ca="1">IF(MOD(ROW()-13,2)=0,IF(ISBLANK(OFFSET('11. SEGUIMIENTO 2026'!$O$14,INT((ROW()-13)/2),0)),"",OFFSET('11. SEGUIMIENTO 2026'!$O$14,INT((ROW()-13)/2),0)),IF(ISBLANK(OFFSET('9. METAS'!$S$20,INT((ROW()-14)/2),0)),"",OFFSET('9. METAS'!$S$20,INT((ROW()-14)/2),0)))</f>
        <v/>
      </c>
      <c r="L253" s="256" t="str">
        <f ca="1">IF(MOD(ROW()-13,2)=0,IF(ISBLANK(OFFSET('11. SEGUIMIENTO 2026'!$P$14,INT((ROW()-13)/2),0)),"",OFFSET('11. SEGUIMIENTO 2026'!$P$14,INT((ROW()-13)/2),0)),IF(ISBLANK(OFFSET('9. METAS'!$T$20,INT((ROW()-14)/2),0)),"",OFFSET('9. METAS'!$T$20,INT((ROW()-14)/2),0)))</f>
        <v/>
      </c>
      <c r="M253" s="257" t="str">
        <f ca="1">IF(MOD(ROW()-13,2)=0,IF(ISBLANK(OFFSET('11. SEGUIMIENTO 2026'!$Q$14,INT((ROW()-13)/2),0)),"",OFFSET('11. SEGUIMIENTO 2026'!$Q$14,INT((ROW()-13)/2),0)),IF(ISBLANK(OFFSET('9. METAS'!$U$20,INT((ROW()-14)/2),0)),"",OFFSET('9. METAS'!$U$20,INT((ROW()-14)/2),0)))</f>
        <v/>
      </c>
      <c r="N253" s="1012" t="str">
        <f t="shared" ref="N253" ca="1" si="236">IFERROR(J253/J254,"ND")</f>
        <v>ND</v>
      </c>
      <c r="O253" s="1008" t="str">
        <f t="shared" ref="O253" ca="1" si="237">IFERROR(((J253+K253+L253)/H253),"ND")</f>
        <v>ND</v>
      </c>
      <c r="P253" s="996"/>
    </row>
    <row r="254" spans="3:16">
      <c r="C254" s="1030"/>
      <c r="D254" s="1026"/>
      <c r="E254" s="1026"/>
      <c r="F254" s="1024"/>
      <c r="G254" s="1021"/>
      <c r="H254" s="1017"/>
      <c r="I254" s="1015"/>
      <c r="J254" s="255" t="str">
        <f ca="1">IF(MOD(ROW()-13,2)=0,IF(ISBLANK(OFFSET('11. SEGUIMIENTO 2026'!$N$14,INT((ROW()-13)/2),0)),"",OFFSET('11. SEGUIMIENTO 2026'!$N$14,INT((ROW()-13)/2),0)),IF(ISBLANK(OFFSET('9. METAS'!$R$20,INT((ROW()-14)/2),0)),"",OFFSET('9. METAS'!$R$20,INT((ROW()-14)/2),0)))</f>
        <v/>
      </c>
      <c r="K254" s="256" t="str">
        <f ca="1">IF(MOD(ROW()-13,2)=0,IF(ISBLANK(OFFSET('11. SEGUIMIENTO 2026'!$O$14,INT((ROW()-13)/2),0)),"",OFFSET('11. SEGUIMIENTO 2026'!$O$14,INT((ROW()-13)/2),0)),IF(ISBLANK(OFFSET('9. METAS'!$S$20,INT((ROW()-14)/2),0)),"",OFFSET('9. METAS'!$S$20,INT((ROW()-14)/2),0)))</f>
        <v/>
      </c>
      <c r="L254" s="256" t="str">
        <f ca="1">IF(MOD(ROW()-13,2)=0,IF(ISBLANK(OFFSET('11. SEGUIMIENTO 2026'!$P$14,INT((ROW()-13)/2),0)),"",OFFSET('11. SEGUIMIENTO 2026'!$P$14,INT((ROW()-13)/2),0)),IF(ISBLANK(OFFSET('9. METAS'!$T$20,INT((ROW()-14)/2),0)),"",OFFSET('9. METAS'!$T$20,INT((ROW()-14)/2),0)))</f>
        <v/>
      </c>
      <c r="M254" s="257" t="str">
        <f ca="1">IF(MOD(ROW()-13,2)=0,IF(ISBLANK(OFFSET('11. SEGUIMIENTO 2026'!$Q$14,INT((ROW()-13)/2),0)),"",OFFSET('11. SEGUIMIENTO 2026'!$Q$14,INT((ROW()-13)/2),0)),IF(ISBLANK(OFFSET('9. METAS'!$U$20,INT((ROW()-14)/2),0)),"",OFFSET('9. METAS'!$U$20,INT((ROW()-14)/2),0)))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017" t="str">
        <f ca="1">IF(ISBLANK(OFFSET('9. METAS'!$L$20,INT((ROW()-13)/2),0)),"",OFFSET('9. METAS'!$L$20,INT((ROW()-13)/2),0))</f>
        <v/>
      </c>
      <c r="I255" s="1014"/>
      <c r="J255" s="255" t="str">
        <f ca="1">IF(MOD(ROW()-13,2)=0,IF(ISBLANK(OFFSET('11. SEGUIMIENTO 2026'!$N$14,INT((ROW()-13)/2),0)),"",OFFSET('11. SEGUIMIENTO 2026'!$N$14,INT((ROW()-13)/2),0)),IF(ISBLANK(OFFSET('9. METAS'!$R$20,INT((ROW()-14)/2),0)),"",OFFSET('9. METAS'!$R$20,INT((ROW()-14)/2),0)))</f>
        <v/>
      </c>
      <c r="K255" s="256" t="str">
        <f ca="1">IF(MOD(ROW()-13,2)=0,IF(ISBLANK(OFFSET('11. SEGUIMIENTO 2026'!$O$14,INT((ROW()-13)/2),0)),"",OFFSET('11. SEGUIMIENTO 2026'!$O$14,INT((ROW()-13)/2),0)),IF(ISBLANK(OFFSET('9. METAS'!$S$20,INT((ROW()-14)/2),0)),"",OFFSET('9. METAS'!$S$20,INT((ROW()-14)/2),0)))</f>
        <v/>
      </c>
      <c r="L255" s="256" t="str">
        <f ca="1">IF(MOD(ROW()-13,2)=0,IF(ISBLANK(OFFSET('11. SEGUIMIENTO 2026'!$P$14,INT((ROW()-13)/2),0)),"",OFFSET('11. SEGUIMIENTO 2026'!$P$14,INT((ROW()-13)/2),0)),IF(ISBLANK(OFFSET('9. METAS'!$T$20,INT((ROW()-14)/2),0)),"",OFFSET('9. METAS'!$T$20,INT((ROW()-14)/2),0)))</f>
        <v/>
      </c>
      <c r="M255" s="257" t="str">
        <f ca="1">IF(MOD(ROW()-13,2)=0,IF(ISBLANK(OFFSET('11. SEGUIMIENTO 2026'!$Q$14,INT((ROW()-13)/2),0)),"",OFFSET('11. SEGUIMIENTO 2026'!$Q$14,INT((ROW()-13)/2),0)),IF(ISBLANK(OFFSET('9. METAS'!$U$20,INT((ROW()-14)/2),0)),"",OFFSET('9. METAS'!$U$20,INT((ROW()-14)/2),0)))</f>
        <v/>
      </c>
      <c r="N255" s="1012" t="str">
        <f t="shared" ref="N255" ca="1" si="238">IFERROR(J255/J256,"ND")</f>
        <v>ND</v>
      </c>
      <c r="O255" s="1008" t="str">
        <f t="shared" ref="O255" ca="1" si="239">IFERROR(((J255+K255+L255)/H255),"ND")</f>
        <v>ND</v>
      </c>
      <c r="P255" s="996"/>
    </row>
    <row r="256" spans="3:16">
      <c r="C256" s="1030"/>
      <c r="D256" s="1026"/>
      <c r="E256" s="1026"/>
      <c r="F256" s="1024"/>
      <c r="G256" s="1021"/>
      <c r="H256" s="1017"/>
      <c r="I256" s="1015"/>
      <c r="J256" s="255" t="str">
        <f ca="1">IF(MOD(ROW()-13,2)=0,IF(ISBLANK(OFFSET('11. SEGUIMIENTO 2026'!$N$14,INT((ROW()-13)/2),0)),"",OFFSET('11. SEGUIMIENTO 2026'!$N$14,INT((ROW()-13)/2),0)),IF(ISBLANK(OFFSET('9. METAS'!$R$20,INT((ROW()-14)/2),0)),"",OFFSET('9. METAS'!$R$20,INT((ROW()-14)/2),0)))</f>
        <v/>
      </c>
      <c r="K256" s="256" t="str">
        <f ca="1">IF(MOD(ROW()-13,2)=0,IF(ISBLANK(OFFSET('11. SEGUIMIENTO 2026'!$O$14,INT((ROW()-13)/2),0)),"",OFFSET('11. SEGUIMIENTO 2026'!$O$14,INT((ROW()-13)/2),0)),IF(ISBLANK(OFFSET('9. METAS'!$S$20,INT((ROW()-14)/2),0)),"",OFFSET('9. METAS'!$S$20,INT((ROW()-14)/2),0)))</f>
        <v/>
      </c>
      <c r="L256" s="256" t="str">
        <f ca="1">IF(MOD(ROW()-13,2)=0,IF(ISBLANK(OFFSET('11. SEGUIMIENTO 2026'!$P$14,INT((ROW()-13)/2),0)),"",OFFSET('11. SEGUIMIENTO 2026'!$P$14,INT((ROW()-13)/2),0)),IF(ISBLANK(OFFSET('9. METAS'!$T$20,INT((ROW()-14)/2),0)),"",OFFSET('9. METAS'!$T$20,INT((ROW()-14)/2),0)))</f>
        <v/>
      </c>
      <c r="M256" s="257" t="str">
        <f ca="1">IF(MOD(ROW()-13,2)=0,IF(ISBLANK(OFFSET('11. SEGUIMIENTO 2026'!$Q$14,INT((ROW()-13)/2),0)),"",OFFSET('11. SEGUIMIENTO 2026'!$Q$14,INT((ROW()-13)/2),0)),IF(ISBLANK(OFFSET('9. METAS'!$U$20,INT((ROW()-14)/2),0)),"",OFFSET('9. METAS'!$U$20,INT((ROW()-14)/2),0)))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017" t="str">
        <f ca="1">IF(ISBLANK(OFFSET('9. METAS'!$L$20,INT((ROW()-13)/2),0)),"",OFFSET('9. METAS'!$L$20,INT((ROW()-13)/2),0))</f>
        <v/>
      </c>
      <c r="I257" s="1014"/>
      <c r="J257" s="255" t="str">
        <f ca="1">IF(MOD(ROW()-13,2)=0,IF(ISBLANK(OFFSET('11. SEGUIMIENTO 2026'!$N$14,INT((ROW()-13)/2),0)),"",OFFSET('11. SEGUIMIENTO 2026'!$N$14,INT((ROW()-13)/2),0)),IF(ISBLANK(OFFSET('9. METAS'!$R$20,INT((ROW()-14)/2),0)),"",OFFSET('9. METAS'!$R$20,INT((ROW()-14)/2),0)))</f>
        <v/>
      </c>
      <c r="K257" s="256" t="str">
        <f ca="1">IF(MOD(ROW()-13,2)=0,IF(ISBLANK(OFFSET('11. SEGUIMIENTO 2026'!$O$14,INT((ROW()-13)/2),0)),"",OFFSET('11. SEGUIMIENTO 2026'!$O$14,INT((ROW()-13)/2),0)),IF(ISBLANK(OFFSET('9. METAS'!$S$20,INT((ROW()-14)/2),0)),"",OFFSET('9. METAS'!$S$20,INT((ROW()-14)/2),0)))</f>
        <v/>
      </c>
      <c r="L257" s="256" t="str">
        <f ca="1">IF(MOD(ROW()-13,2)=0,IF(ISBLANK(OFFSET('11. SEGUIMIENTO 2026'!$P$14,INT((ROW()-13)/2),0)),"",OFFSET('11. SEGUIMIENTO 2026'!$P$14,INT((ROW()-13)/2),0)),IF(ISBLANK(OFFSET('9. METAS'!$T$20,INT((ROW()-14)/2),0)),"",OFFSET('9. METAS'!$T$20,INT((ROW()-14)/2),0)))</f>
        <v/>
      </c>
      <c r="M257" s="257" t="str">
        <f ca="1">IF(MOD(ROW()-13,2)=0,IF(ISBLANK(OFFSET('11. SEGUIMIENTO 2026'!$Q$14,INT((ROW()-13)/2),0)),"",OFFSET('11. SEGUIMIENTO 2026'!$Q$14,INT((ROW()-13)/2),0)),IF(ISBLANK(OFFSET('9. METAS'!$U$20,INT((ROW()-14)/2),0)),"",OFFSET('9. METAS'!$U$20,INT((ROW()-14)/2),0)))</f>
        <v/>
      </c>
      <c r="N257" s="1012" t="str">
        <f t="shared" ref="N257" ca="1" si="240">IFERROR(J257/J258,"ND")</f>
        <v>ND</v>
      </c>
      <c r="O257" s="1008" t="str">
        <f t="shared" ref="O257" ca="1" si="241">IFERROR(((J257+K257+L257)/H257),"ND")</f>
        <v>ND</v>
      </c>
      <c r="P257" s="996"/>
    </row>
    <row r="258" spans="3:16">
      <c r="C258" s="1030"/>
      <c r="D258" s="1026"/>
      <c r="E258" s="1026"/>
      <c r="F258" s="1024"/>
      <c r="G258" s="1021"/>
      <c r="H258" s="1017"/>
      <c r="I258" s="1015"/>
      <c r="J258" s="255" t="str">
        <f ca="1">IF(MOD(ROW()-13,2)=0,IF(ISBLANK(OFFSET('11. SEGUIMIENTO 2026'!$N$14,INT((ROW()-13)/2),0)),"",OFFSET('11. SEGUIMIENTO 2026'!$N$14,INT((ROW()-13)/2),0)),IF(ISBLANK(OFFSET('9. METAS'!$R$20,INT((ROW()-14)/2),0)),"",OFFSET('9. METAS'!$R$20,INT((ROW()-14)/2),0)))</f>
        <v/>
      </c>
      <c r="K258" s="256" t="str">
        <f ca="1">IF(MOD(ROW()-13,2)=0,IF(ISBLANK(OFFSET('11. SEGUIMIENTO 2026'!$O$14,INT((ROW()-13)/2),0)),"",OFFSET('11. SEGUIMIENTO 2026'!$O$14,INT((ROW()-13)/2),0)),IF(ISBLANK(OFFSET('9. METAS'!$S$20,INT((ROW()-14)/2),0)),"",OFFSET('9. METAS'!$S$20,INT((ROW()-14)/2),0)))</f>
        <v/>
      </c>
      <c r="L258" s="256" t="str">
        <f ca="1">IF(MOD(ROW()-13,2)=0,IF(ISBLANK(OFFSET('11. SEGUIMIENTO 2026'!$P$14,INT((ROW()-13)/2),0)),"",OFFSET('11. SEGUIMIENTO 2026'!$P$14,INT((ROW()-13)/2),0)),IF(ISBLANK(OFFSET('9. METAS'!$T$20,INT((ROW()-14)/2),0)),"",OFFSET('9. METAS'!$T$20,INT((ROW()-14)/2),0)))</f>
        <v/>
      </c>
      <c r="M258" s="257" t="str">
        <f ca="1">IF(MOD(ROW()-13,2)=0,IF(ISBLANK(OFFSET('11. SEGUIMIENTO 2026'!$Q$14,INT((ROW()-13)/2),0)),"",OFFSET('11. SEGUIMIENTO 2026'!$Q$14,INT((ROW()-13)/2),0)),IF(ISBLANK(OFFSET('9. METAS'!$U$20,INT((ROW()-14)/2),0)),"",OFFSET('9. METAS'!$U$20,INT((ROW()-14)/2),0)))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017" t="str">
        <f ca="1">IF(ISBLANK(OFFSET('9. METAS'!$L$20,INT((ROW()-13)/2),0)),"",OFFSET('9. METAS'!$L$20,INT((ROW()-13)/2),0))</f>
        <v/>
      </c>
      <c r="I259" s="1014"/>
      <c r="J259" s="255" t="str">
        <f ca="1">IF(MOD(ROW()-13,2)=0,IF(ISBLANK(OFFSET('11. SEGUIMIENTO 2026'!$N$14,INT((ROW()-13)/2),0)),"",OFFSET('11. SEGUIMIENTO 2026'!$N$14,INT((ROW()-13)/2),0)),IF(ISBLANK(OFFSET('9. METAS'!$R$20,INT((ROW()-14)/2),0)),"",OFFSET('9. METAS'!$R$20,INT((ROW()-14)/2),0)))</f>
        <v/>
      </c>
      <c r="K259" s="256" t="str">
        <f ca="1">IF(MOD(ROW()-13,2)=0,IF(ISBLANK(OFFSET('11. SEGUIMIENTO 2026'!$O$14,INT((ROW()-13)/2),0)),"",OFFSET('11. SEGUIMIENTO 2026'!$O$14,INT((ROW()-13)/2),0)),IF(ISBLANK(OFFSET('9. METAS'!$S$20,INT((ROW()-14)/2),0)),"",OFFSET('9. METAS'!$S$20,INT((ROW()-14)/2),0)))</f>
        <v/>
      </c>
      <c r="L259" s="256" t="str">
        <f ca="1">IF(MOD(ROW()-13,2)=0,IF(ISBLANK(OFFSET('11. SEGUIMIENTO 2026'!$P$14,INT((ROW()-13)/2),0)),"",OFFSET('11. SEGUIMIENTO 2026'!$P$14,INT((ROW()-13)/2),0)),IF(ISBLANK(OFFSET('9. METAS'!$T$20,INT((ROW()-14)/2),0)),"",OFFSET('9. METAS'!$T$20,INT((ROW()-14)/2),0)))</f>
        <v/>
      </c>
      <c r="M259" s="257" t="str">
        <f ca="1">IF(MOD(ROW()-13,2)=0,IF(ISBLANK(OFFSET('11. SEGUIMIENTO 2026'!$Q$14,INT((ROW()-13)/2),0)),"",OFFSET('11. SEGUIMIENTO 2026'!$Q$14,INT((ROW()-13)/2),0)),IF(ISBLANK(OFFSET('9. METAS'!$U$20,INT((ROW()-14)/2),0)),"",OFFSET('9. METAS'!$U$20,INT((ROW()-14)/2),0)))</f>
        <v/>
      </c>
      <c r="N259" s="1012" t="str">
        <f t="shared" ref="N259" ca="1" si="242">IFERROR(J259/J260,"ND")</f>
        <v>ND</v>
      </c>
      <c r="O259" s="1008" t="str">
        <f t="shared" ref="O259" ca="1" si="243">IFERROR(((J259+K259+L259)/H259),"ND")</f>
        <v>ND</v>
      </c>
      <c r="P259" s="996"/>
    </row>
    <row r="260" spans="3:16">
      <c r="C260" s="1030"/>
      <c r="D260" s="1026"/>
      <c r="E260" s="1026"/>
      <c r="F260" s="1024"/>
      <c r="G260" s="1021"/>
      <c r="H260" s="1017"/>
      <c r="I260" s="1015"/>
      <c r="J260" s="255" t="str">
        <f ca="1">IF(MOD(ROW()-13,2)=0,IF(ISBLANK(OFFSET('11. SEGUIMIENTO 2026'!$N$14,INT((ROW()-13)/2),0)),"",OFFSET('11. SEGUIMIENTO 2026'!$N$14,INT((ROW()-13)/2),0)),IF(ISBLANK(OFFSET('9. METAS'!$R$20,INT((ROW()-14)/2),0)),"",OFFSET('9. METAS'!$R$20,INT((ROW()-14)/2),0)))</f>
        <v/>
      </c>
      <c r="K260" s="256" t="str">
        <f ca="1">IF(MOD(ROW()-13,2)=0,IF(ISBLANK(OFFSET('11. SEGUIMIENTO 2026'!$O$14,INT((ROW()-13)/2),0)),"",OFFSET('11. SEGUIMIENTO 2026'!$O$14,INT((ROW()-13)/2),0)),IF(ISBLANK(OFFSET('9. METAS'!$S$20,INT((ROW()-14)/2),0)),"",OFFSET('9. METAS'!$S$20,INT((ROW()-14)/2),0)))</f>
        <v/>
      </c>
      <c r="L260" s="256" t="str">
        <f ca="1">IF(MOD(ROW()-13,2)=0,IF(ISBLANK(OFFSET('11. SEGUIMIENTO 2026'!$P$14,INT((ROW()-13)/2),0)),"",OFFSET('11. SEGUIMIENTO 2026'!$P$14,INT((ROW()-13)/2),0)),IF(ISBLANK(OFFSET('9. METAS'!$T$20,INT((ROW()-14)/2),0)),"",OFFSET('9. METAS'!$T$20,INT((ROW()-14)/2),0)))</f>
        <v/>
      </c>
      <c r="M260" s="257" t="str">
        <f ca="1">IF(MOD(ROW()-13,2)=0,IF(ISBLANK(OFFSET('11. SEGUIMIENTO 2026'!$Q$14,INT((ROW()-13)/2),0)),"",OFFSET('11. SEGUIMIENTO 2026'!$Q$14,INT((ROW()-13)/2),0)),IF(ISBLANK(OFFSET('9. METAS'!$U$20,INT((ROW()-14)/2),0)),"",OFFSET('9. METAS'!$U$20,INT((ROW()-14)/2),0)))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017" t="str">
        <f ca="1">IF(ISBLANK(OFFSET('9. METAS'!$L$20,INT((ROW()-13)/2),0)),"",OFFSET('9. METAS'!$L$20,INT((ROW()-13)/2),0))</f>
        <v/>
      </c>
      <c r="I261" s="1014"/>
      <c r="J261" s="255" t="str">
        <f ca="1">IF(MOD(ROW()-13,2)=0,IF(ISBLANK(OFFSET('11. SEGUIMIENTO 2026'!$N$14,INT((ROW()-13)/2),0)),"",OFFSET('11. SEGUIMIENTO 2026'!$N$14,INT((ROW()-13)/2),0)),IF(ISBLANK(OFFSET('9. METAS'!$R$20,INT((ROW()-14)/2),0)),"",OFFSET('9. METAS'!$R$20,INT((ROW()-14)/2),0)))</f>
        <v/>
      </c>
      <c r="K261" s="256" t="str">
        <f ca="1">IF(MOD(ROW()-13,2)=0,IF(ISBLANK(OFFSET('11. SEGUIMIENTO 2026'!$O$14,INT((ROW()-13)/2),0)),"",OFFSET('11. SEGUIMIENTO 2026'!$O$14,INT((ROW()-13)/2),0)),IF(ISBLANK(OFFSET('9. METAS'!$S$20,INT((ROW()-14)/2),0)),"",OFFSET('9. METAS'!$S$20,INT((ROW()-14)/2),0)))</f>
        <v/>
      </c>
      <c r="L261" s="256" t="str">
        <f ca="1">IF(MOD(ROW()-13,2)=0,IF(ISBLANK(OFFSET('11. SEGUIMIENTO 2026'!$P$14,INT((ROW()-13)/2),0)),"",OFFSET('11. SEGUIMIENTO 2026'!$P$14,INT((ROW()-13)/2),0)),IF(ISBLANK(OFFSET('9. METAS'!$T$20,INT((ROW()-14)/2),0)),"",OFFSET('9. METAS'!$T$20,INT((ROW()-14)/2),0)))</f>
        <v/>
      </c>
      <c r="M261" s="257" t="str">
        <f ca="1">IF(MOD(ROW()-13,2)=0,IF(ISBLANK(OFFSET('11. SEGUIMIENTO 2026'!$Q$14,INT((ROW()-13)/2),0)),"",OFFSET('11. SEGUIMIENTO 2026'!$Q$14,INT((ROW()-13)/2),0)),IF(ISBLANK(OFFSET('9. METAS'!$U$20,INT((ROW()-14)/2),0)),"",OFFSET('9. METAS'!$U$20,INT((ROW()-14)/2),0)))</f>
        <v/>
      </c>
      <c r="N261" s="1012" t="str">
        <f t="shared" ref="N261" ca="1" si="244">IFERROR(J261/J262,"ND")</f>
        <v>ND</v>
      </c>
      <c r="O261" s="1008" t="str">
        <f t="shared" ref="O261" ca="1" si="245">IFERROR(((J261+K261+L261)/H261),"ND")</f>
        <v>ND</v>
      </c>
      <c r="P261" s="996"/>
    </row>
    <row r="262" spans="3:16">
      <c r="C262" s="1030"/>
      <c r="D262" s="1026"/>
      <c r="E262" s="1026"/>
      <c r="F262" s="1024"/>
      <c r="G262" s="1021"/>
      <c r="H262" s="1017"/>
      <c r="I262" s="1015"/>
      <c r="J262" s="255" t="str">
        <f ca="1">IF(MOD(ROW()-13,2)=0,IF(ISBLANK(OFFSET('11. SEGUIMIENTO 2026'!$N$14,INT((ROW()-13)/2),0)),"",OFFSET('11. SEGUIMIENTO 2026'!$N$14,INT((ROW()-13)/2),0)),IF(ISBLANK(OFFSET('9. METAS'!$R$20,INT((ROW()-14)/2),0)),"",OFFSET('9. METAS'!$R$20,INT((ROW()-14)/2),0)))</f>
        <v/>
      </c>
      <c r="K262" s="256" t="str">
        <f ca="1">IF(MOD(ROW()-13,2)=0,IF(ISBLANK(OFFSET('11. SEGUIMIENTO 2026'!$O$14,INT((ROW()-13)/2),0)),"",OFFSET('11. SEGUIMIENTO 2026'!$O$14,INT((ROW()-13)/2),0)),IF(ISBLANK(OFFSET('9. METAS'!$S$20,INT((ROW()-14)/2),0)),"",OFFSET('9. METAS'!$S$20,INT((ROW()-14)/2),0)))</f>
        <v/>
      </c>
      <c r="L262" s="256" t="str">
        <f ca="1">IF(MOD(ROW()-13,2)=0,IF(ISBLANK(OFFSET('11. SEGUIMIENTO 2026'!$P$14,INT((ROW()-13)/2),0)),"",OFFSET('11. SEGUIMIENTO 2026'!$P$14,INT((ROW()-13)/2),0)),IF(ISBLANK(OFFSET('9. METAS'!$T$20,INT((ROW()-14)/2),0)),"",OFFSET('9. METAS'!$T$20,INT((ROW()-14)/2),0)))</f>
        <v/>
      </c>
      <c r="M262" s="257" t="str">
        <f ca="1">IF(MOD(ROW()-13,2)=0,IF(ISBLANK(OFFSET('11. SEGUIMIENTO 2026'!$Q$14,INT((ROW()-13)/2),0)),"",OFFSET('11. SEGUIMIENTO 2026'!$Q$14,INT((ROW()-13)/2),0)),IF(ISBLANK(OFFSET('9. METAS'!$U$20,INT((ROW()-14)/2),0)),"",OFFSET('9. METAS'!$U$20,INT((ROW()-14)/2),0)))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017" t="str">
        <f ca="1">IF(ISBLANK(OFFSET('9. METAS'!$L$20,INT((ROW()-13)/2),0)),"",OFFSET('9. METAS'!$L$20,INT((ROW()-13)/2),0))</f>
        <v/>
      </c>
      <c r="I263" s="1014"/>
      <c r="J263" s="255" t="str">
        <f ca="1">IF(MOD(ROW()-13,2)=0,IF(ISBLANK(OFFSET('11. SEGUIMIENTO 2026'!$N$14,INT((ROW()-13)/2),0)),"",OFFSET('11. SEGUIMIENTO 2026'!$N$14,INT((ROW()-13)/2),0)),IF(ISBLANK(OFFSET('9. METAS'!$R$20,INT((ROW()-14)/2),0)),"",OFFSET('9. METAS'!$R$20,INT((ROW()-14)/2),0)))</f>
        <v/>
      </c>
      <c r="K263" s="256" t="str">
        <f ca="1">IF(MOD(ROW()-13,2)=0,IF(ISBLANK(OFFSET('11. SEGUIMIENTO 2026'!$O$14,INT((ROW()-13)/2),0)),"",OFFSET('11. SEGUIMIENTO 2026'!$O$14,INT((ROW()-13)/2),0)),IF(ISBLANK(OFFSET('9. METAS'!$S$20,INT((ROW()-14)/2),0)),"",OFFSET('9. METAS'!$S$20,INT((ROW()-14)/2),0)))</f>
        <v/>
      </c>
      <c r="L263" s="256" t="str">
        <f ca="1">IF(MOD(ROW()-13,2)=0,IF(ISBLANK(OFFSET('11. SEGUIMIENTO 2026'!$P$14,INT((ROW()-13)/2),0)),"",OFFSET('11. SEGUIMIENTO 2026'!$P$14,INT((ROW()-13)/2),0)),IF(ISBLANK(OFFSET('9. METAS'!$T$20,INT((ROW()-14)/2),0)),"",OFFSET('9. METAS'!$T$20,INT((ROW()-14)/2),0)))</f>
        <v/>
      </c>
      <c r="M263" s="257" t="str">
        <f ca="1">IF(MOD(ROW()-13,2)=0,IF(ISBLANK(OFFSET('11. SEGUIMIENTO 2026'!$Q$14,INT((ROW()-13)/2),0)),"",OFFSET('11. SEGUIMIENTO 2026'!$Q$14,INT((ROW()-13)/2),0)),IF(ISBLANK(OFFSET('9. METAS'!$U$20,INT((ROW()-14)/2),0)),"",OFFSET('9. METAS'!$U$20,INT((ROW()-14)/2),0)))</f>
        <v/>
      </c>
      <c r="N263" s="1012" t="str">
        <f t="shared" ref="N263" ca="1" si="246">IFERROR(J263/J264,"ND")</f>
        <v>ND</v>
      </c>
      <c r="O263" s="1008" t="str">
        <f t="shared" ref="O263" ca="1" si="247">IFERROR(((J263+K263+L263)/H263),"ND")</f>
        <v>ND</v>
      </c>
      <c r="P263" s="996"/>
    </row>
    <row r="264" spans="3:16">
      <c r="C264" s="1030"/>
      <c r="D264" s="1026"/>
      <c r="E264" s="1026"/>
      <c r="F264" s="1024"/>
      <c r="G264" s="1021"/>
      <c r="H264" s="1017"/>
      <c r="I264" s="1015"/>
      <c r="J264" s="255" t="str">
        <f ca="1">IF(MOD(ROW()-13,2)=0,IF(ISBLANK(OFFSET('11. SEGUIMIENTO 2026'!$N$14,INT((ROW()-13)/2),0)),"",OFFSET('11. SEGUIMIENTO 2026'!$N$14,INT((ROW()-13)/2),0)),IF(ISBLANK(OFFSET('9. METAS'!$R$20,INT((ROW()-14)/2),0)),"",OFFSET('9. METAS'!$R$20,INT((ROW()-14)/2),0)))</f>
        <v/>
      </c>
      <c r="K264" s="256" t="str">
        <f ca="1">IF(MOD(ROW()-13,2)=0,IF(ISBLANK(OFFSET('11. SEGUIMIENTO 2026'!$O$14,INT((ROW()-13)/2),0)),"",OFFSET('11. SEGUIMIENTO 2026'!$O$14,INT((ROW()-13)/2),0)),IF(ISBLANK(OFFSET('9. METAS'!$S$20,INT((ROW()-14)/2),0)),"",OFFSET('9. METAS'!$S$20,INT((ROW()-14)/2),0)))</f>
        <v/>
      </c>
      <c r="L264" s="256" t="str">
        <f ca="1">IF(MOD(ROW()-13,2)=0,IF(ISBLANK(OFFSET('11. SEGUIMIENTO 2026'!$P$14,INT((ROW()-13)/2),0)),"",OFFSET('11. SEGUIMIENTO 2026'!$P$14,INT((ROW()-13)/2),0)),IF(ISBLANK(OFFSET('9. METAS'!$T$20,INT((ROW()-14)/2),0)),"",OFFSET('9. METAS'!$T$20,INT((ROW()-14)/2),0)))</f>
        <v/>
      </c>
      <c r="M264" s="257" t="str">
        <f ca="1">IF(MOD(ROW()-13,2)=0,IF(ISBLANK(OFFSET('11. SEGUIMIENTO 2026'!$Q$14,INT((ROW()-13)/2),0)),"",OFFSET('11. SEGUIMIENTO 2026'!$Q$14,INT((ROW()-13)/2),0)),IF(ISBLANK(OFFSET('9. METAS'!$U$20,INT((ROW()-14)/2),0)),"",OFFSET('9. METAS'!$U$20,INT((ROW()-14)/2),0)))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017" t="str">
        <f ca="1">IF(ISBLANK(OFFSET('9. METAS'!$L$20,INT((ROW()-13)/2),0)),"",OFFSET('9. METAS'!$L$20,INT((ROW()-13)/2),0))</f>
        <v/>
      </c>
      <c r="I265" s="1014"/>
      <c r="J265" s="255" t="str">
        <f ca="1">IF(MOD(ROW()-13,2)=0,IF(ISBLANK(OFFSET('11. SEGUIMIENTO 2026'!$N$14,INT((ROW()-13)/2),0)),"",OFFSET('11. SEGUIMIENTO 2026'!$N$14,INT((ROW()-13)/2),0)),IF(ISBLANK(OFFSET('9. METAS'!$R$20,INT((ROW()-14)/2),0)),"",OFFSET('9. METAS'!$R$20,INT((ROW()-14)/2),0)))</f>
        <v/>
      </c>
      <c r="K265" s="256" t="str">
        <f ca="1">IF(MOD(ROW()-13,2)=0,IF(ISBLANK(OFFSET('11. SEGUIMIENTO 2026'!$O$14,INT((ROW()-13)/2),0)),"",OFFSET('11. SEGUIMIENTO 2026'!$O$14,INT((ROW()-13)/2),0)),IF(ISBLANK(OFFSET('9. METAS'!$S$20,INT((ROW()-14)/2),0)),"",OFFSET('9. METAS'!$S$20,INT((ROW()-14)/2),0)))</f>
        <v/>
      </c>
      <c r="L265" s="256" t="str">
        <f ca="1">IF(MOD(ROW()-13,2)=0,IF(ISBLANK(OFFSET('11. SEGUIMIENTO 2026'!$P$14,INT((ROW()-13)/2),0)),"",OFFSET('11. SEGUIMIENTO 2026'!$P$14,INT((ROW()-13)/2),0)),IF(ISBLANK(OFFSET('9. METAS'!$T$20,INT((ROW()-14)/2),0)),"",OFFSET('9. METAS'!$T$20,INT((ROW()-14)/2),0)))</f>
        <v/>
      </c>
      <c r="M265" s="257" t="str">
        <f ca="1">IF(MOD(ROW()-13,2)=0,IF(ISBLANK(OFFSET('11. SEGUIMIENTO 2026'!$Q$14,INT((ROW()-13)/2),0)),"",OFFSET('11. SEGUIMIENTO 2026'!$Q$14,INT((ROW()-13)/2),0)),IF(ISBLANK(OFFSET('9. METAS'!$U$20,INT((ROW()-14)/2),0)),"",OFFSET('9. METAS'!$U$20,INT((ROW()-14)/2),0)))</f>
        <v/>
      </c>
      <c r="N265" s="1012" t="str">
        <f t="shared" ref="N265" ca="1" si="248">IFERROR(J265/J266,"ND")</f>
        <v>ND</v>
      </c>
      <c r="O265" s="1008" t="str">
        <f t="shared" ref="O265" ca="1" si="249">IFERROR(((J265+K265+L265)/H265),"ND")</f>
        <v>ND</v>
      </c>
      <c r="P265" s="996"/>
    </row>
    <row r="266" spans="3:16">
      <c r="C266" s="1030"/>
      <c r="D266" s="1026"/>
      <c r="E266" s="1026"/>
      <c r="F266" s="1024"/>
      <c r="G266" s="1021"/>
      <c r="H266" s="1017"/>
      <c r="I266" s="1015"/>
      <c r="J266" s="255" t="str">
        <f ca="1">IF(MOD(ROW()-13,2)=0,IF(ISBLANK(OFFSET('11. SEGUIMIENTO 2026'!$N$14,INT((ROW()-13)/2),0)),"",OFFSET('11. SEGUIMIENTO 2026'!$N$14,INT((ROW()-13)/2),0)),IF(ISBLANK(OFFSET('9. METAS'!$R$20,INT((ROW()-14)/2),0)),"",OFFSET('9. METAS'!$R$20,INT((ROW()-14)/2),0)))</f>
        <v/>
      </c>
      <c r="K266" s="256" t="str">
        <f ca="1">IF(MOD(ROW()-13,2)=0,IF(ISBLANK(OFFSET('11. SEGUIMIENTO 2026'!$O$14,INT((ROW()-13)/2),0)),"",OFFSET('11. SEGUIMIENTO 2026'!$O$14,INT((ROW()-13)/2),0)),IF(ISBLANK(OFFSET('9. METAS'!$S$20,INT((ROW()-14)/2),0)),"",OFFSET('9. METAS'!$S$20,INT((ROW()-14)/2),0)))</f>
        <v/>
      </c>
      <c r="L266" s="256" t="str">
        <f ca="1">IF(MOD(ROW()-13,2)=0,IF(ISBLANK(OFFSET('11. SEGUIMIENTO 2026'!$P$14,INT((ROW()-13)/2),0)),"",OFFSET('11. SEGUIMIENTO 2026'!$P$14,INT((ROW()-13)/2),0)),IF(ISBLANK(OFFSET('9. METAS'!$T$20,INT((ROW()-14)/2),0)),"",OFFSET('9. METAS'!$T$20,INT((ROW()-14)/2),0)))</f>
        <v/>
      </c>
      <c r="M266" s="257" t="str">
        <f ca="1">IF(MOD(ROW()-13,2)=0,IF(ISBLANK(OFFSET('11. SEGUIMIENTO 2026'!$Q$14,INT((ROW()-13)/2),0)),"",OFFSET('11. SEGUIMIENTO 2026'!$Q$14,INT((ROW()-13)/2),0)),IF(ISBLANK(OFFSET('9. METAS'!$U$20,INT((ROW()-14)/2),0)),"",OFFSET('9. METAS'!$U$20,INT((ROW()-14)/2),0)))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017" t="str">
        <f ca="1">IF(ISBLANK(OFFSET('9. METAS'!$L$20,INT((ROW()-13)/2),0)),"",OFFSET('9. METAS'!$L$20,INT((ROW()-13)/2),0))</f>
        <v/>
      </c>
      <c r="I267" s="1014"/>
      <c r="J267" s="255" t="str">
        <f ca="1">IF(MOD(ROW()-13,2)=0,IF(ISBLANK(OFFSET('11. SEGUIMIENTO 2026'!$N$14,INT((ROW()-13)/2),0)),"",OFFSET('11. SEGUIMIENTO 2026'!$N$14,INT((ROW()-13)/2),0)),IF(ISBLANK(OFFSET('9. METAS'!$R$20,INT((ROW()-14)/2),0)),"",OFFSET('9. METAS'!$R$20,INT((ROW()-14)/2),0)))</f>
        <v/>
      </c>
      <c r="K267" s="256" t="str">
        <f ca="1">IF(MOD(ROW()-13,2)=0,IF(ISBLANK(OFFSET('11. SEGUIMIENTO 2026'!$O$14,INT((ROW()-13)/2),0)),"",OFFSET('11. SEGUIMIENTO 2026'!$O$14,INT((ROW()-13)/2),0)),IF(ISBLANK(OFFSET('9. METAS'!$S$20,INT((ROW()-14)/2),0)),"",OFFSET('9. METAS'!$S$20,INT((ROW()-14)/2),0)))</f>
        <v/>
      </c>
      <c r="L267" s="256" t="str">
        <f ca="1">IF(MOD(ROW()-13,2)=0,IF(ISBLANK(OFFSET('11. SEGUIMIENTO 2026'!$P$14,INT((ROW()-13)/2),0)),"",OFFSET('11. SEGUIMIENTO 2026'!$P$14,INT((ROW()-13)/2),0)),IF(ISBLANK(OFFSET('9. METAS'!$T$20,INT((ROW()-14)/2),0)),"",OFFSET('9. METAS'!$T$20,INT((ROW()-14)/2),0)))</f>
        <v/>
      </c>
      <c r="M267" s="257" t="str">
        <f ca="1">IF(MOD(ROW()-13,2)=0,IF(ISBLANK(OFFSET('11. SEGUIMIENTO 2026'!$Q$14,INT((ROW()-13)/2),0)),"",OFFSET('11. SEGUIMIENTO 2026'!$Q$14,INT((ROW()-13)/2),0)),IF(ISBLANK(OFFSET('9. METAS'!$U$20,INT((ROW()-14)/2),0)),"",OFFSET('9. METAS'!$U$20,INT((ROW()-14)/2),0)))</f>
        <v/>
      </c>
      <c r="N267" s="1012" t="str">
        <f t="shared" ref="N267" ca="1" si="250">IFERROR(J267/J268,"ND")</f>
        <v>ND</v>
      </c>
      <c r="O267" s="1008" t="str">
        <f t="shared" ref="O267" ca="1" si="251">IFERROR(((J267+K267+L267)/H267),"ND")</f>
        <v>ND</v>
      </c>
      <c r="P267" s="996"/>
    </row>
    <row r="268" spans="3:16">
      <c r="C268" s="1030"/>
      <c r="D268" s="1026"/>
      <c r="E268" s="1026"/>
      <c r="F268" s="1024"/>
      <c r="G268" s="1021"/>
      <c r="H268" s="1017"/>
      <c r="I268" s="1015"/>
      <c r="J268" s="255" t="str">
        <f ca="1">IF(MOD(ROW()-13,2)=0,IF(ISBLANK(OFFSET('11. SEGUIMIENTO 2026'!$N$14,INT((ROW()-13)/2),0)),"",OFFSET('11. SEGUIMIENTO 2026'!$N$14,INT((ROW()-13)/2),0)),IF(ISBLANK(OFFSET('9. METAS'!$R$20,INT((ROW()-14)/2),0)),"",OFFSET('9. METAS'!$R$20,INT((ROW()-14)/2),0)))</f>
        <v/>
      </c>
      <c r="K268" s="256" t="str">
        <f ca="1">IF(MOD(ROW()-13,2)=0,IF(ISBLANK(OFFSET('11. SEGUIMIENTO 2026'!$O$14,INT((ROW()-13)/2),0)),"",OFFSET('11. SEGUIMIENTO 2026'!$O$14,INT((ROW()-13)/2),0)),IF(ISBLANK(OFFSET('9. METAS'!$S$20,INT((ROW()-14)/2),0)),"",OFFSET('9. METAS'!$S$20,INT((ROW()-14)/2),0)))</f>
        <v/>
      </c>
      <c r="L268" s="256" t="str">
        <f ca="1">IF(MOD(ROW()-13,2)=0,IF(ISBLANK(OFFSET('11. SEGUIMIENTO 2026'!$P$14,INT((ROW()-13)/2),0)),"",OFFSET('11. SEGUIMIENTO 2026'!$P$14,INT((ROW()-13)/2),0)),IF(ISBLANK(OFFSET('9. METAS'!$T$20,INT((ROW()-14)/2),0)),"",OFFSET('9. METAS'!$T$20,INT((ROW()-14)/2),0)))</f>
        <v/>
      </c>
      <c r="M268" s="257" t="str">
        <f ca="1">IF(MOD(ROW()-13,2)=0,IF(ISBLANK(OFFSET('11. SEGUIMIENTO 2026'!$Q$14,INT((ROW()-13)/2),0)),"",OFFSET('11. SEGUIMIENTO 2026'!$Q$14,INT((ROW()-13)/2),0)),IF(ISBLANK(OFFSET('9. METAS'!$U$20,INT((ROW()-14)/2),0)),"",OFFSET('9. METAS'!$U$20,INT((ROW()-14)/2),0)))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017" t="str">
        <f ca="1">IF(ISBLANK(OFFSET('9. METAS'!$L$20,INT((ROW()-13)/2),0)),"",OFFSET('9. METAS'!$L$20,INT((ROW()-13)/2),0))</f>
        <v/>
      </c>
      <c r="I269" s="1014"/>
      <c r="J269" s="255" t="str">
        <f ca="1">IF(MOD(ROW()-13,2)=0,IF(ISBLANK(OFFSET('11. SEGUIMIENTO 2026'!$N$14,INT((ROW()-13)/2),0)),"",OFFSET('11. SEGUIMIENTO 2026'!$N$14,INT((ROW()-13)/2),0)),IF(ISBLANK(OFFSET('9. METAS'!$R$20,INT((ROW()-14)/2),0)),"",OFFSET('9. METAS'!$R$20,INT((ROW()-14)/2),0)))</f>
        <v/>
      </c>
      <c r="K269" s="256" t="str">
        <f ca="1">IF(MOD(ROW()-13,2)=0,IF(ISBLANK(OFFSET('11. SEGUIMIENTO 2026'!$O$14,INT((ROW()-13)/2),0)),"",OFFSET('11. SEGUIMIENTO 2026'!$O$14,INT((ROW()-13)/2),0)),IF(ISBLANK(OFFSET('9. METAS'!$S$20,INT((ROW()-14)/2),0)),"",OFFSET('9. METAS'!$S$20,INT((ROW()-14)/2),0)))</f>
        <v/>
      </c>
      <c r="L269" s="256" t="str">
        <f ca="1">IF(MOD(ROW()-13,2)=0,IF(ISBLANK(OFFSET('11. SEGUIMIENTO 2026'!$P$14,INT((ROW()-13)/2),0)),"",OFFSET('11. SEGUIMIENTO 2026'!$P$14,INT((ROW()-13)/2),0)),IF(ISBLANK(OFFSET('9. METAS'!$T$20,INT((ROW()-14)/2),0)),"",OFFSET('9. METAS'!$T$20,INT((ROW()-14)/2),0)))</f>
        <v/>
      </c>
      <c r="M269" s="257" t="str">
        <f ca="1">IF(MOD(ROW()-13,2)=0,IF(ISBLANK(OFFSET('11. SEGUIMIENTO 2026'!$Q$14,INT((ROW()-13)/2),0)),"",OFFSET('11. SEGUIMIENTO 2026'!$Q$14,INT((ROW()-13)/2),0)),IF(ISBLANK(OFFSET('9. METAS'!$U$20,INT((ROW()-14)/2),0)),"",OFFSET('9. METAS'!$U$20,INT((ROW()-14)/2),0)))</f>
        <v/>
      </c>
      <c r="N269" s="1012" t="str">
        <f t="shared" ref="N269" ca="1" si="252">IFERROR(J269/J270,"ND")</f>
        <v>ND</v>
      </c>
      <c r="O269" s="1008" t="str">
        <f t="shared" ref="O269" ca="1" si="253">IFERROR(((J269+K269+L269)/H269),"ND")</f>
        <v>ND</v>
      </c>
      <c r="P269" s="996"/>
    </row>
    <row r="270" spans="3:16">
      <c r="C270" s="1030"/>
      <c r="D270" s="1026"/>
      <c r="E270" s="1026"/>
      <c r="F270" s="1024"/>
      <c r="G270" s="1021"/>
      <c r="H270" s="1017"/>
      <c r="I270" s="1015"/>
      <c r="J270" s="255" t="str">
        <f ca="1">IF(MOD(ROW()-13,2)=0,IF(ISBLANK(OFFSET('11. SEGUIMIENTO 2026'!$N$14,INT((ROW()-13)/2),0)),"",OFFSET('11. SEGUIMIENTO 2026'!$N$14,INT((ROW()-13)/2),0)),IF(ISBLANK(OFFSET('9. METAS'!$R$20,INT((ROW()-14)/2),0)),"",OFFSET('9. METAS'!$R$20,INT((ROW()-14)/2),0)))</f>
        <v/>
      </c>
      <c r="K270" s="256" t="str">
        <f ca="1">IF(MOD(ROW()-13,2)=0,IF(ISBLANK(OFFSET('11. SEGUIMIENTO 2026'!$O$14,INT((ROW()-13)/2),0)),"",OFFSET('11. SEGUIMIENTO 2026'!$O$14,INT((ROW()-13)/2),0)),IF(ISBLANK(OFFSET('9. METAS'!$S$20,INT((ROW()-14)/2),0)),"",OFFSET('9. METAS'!$S$20,INT((ROW()-14)/2),0)))</f>
        <v/>
      </c>
      <c r="L270" s="256" t="str">
        <f ca="1">IF(MOD(ROW()-13,2)=0,IF(ISBLANK(OFFSET('11. SEGUIMIENTO 2026'!$P$14,INT((ROW()-13)/2),0)),"",OFFSET('11. SEGUIMIENTO 2026'!$P$14,INT((ROW()-13)/2),0)),IF(ISBLANK(OFFSET('9. METAS'!$T$20,INT((ROW()-14)/2),0)),"",OFFSET('9. METAS'!$T$20,INT((ROW()-14)/2),0)))</f>
        <v/>
      </c>
      <c r="M270" s="257" t="str">
        <f ca="1">IF(MOD(ROW()-13,2)=0,IF(ISBLANK(OFFSET('11. SEGUIMIENTO 2026'!$Q$14,INT((ROW()-13)/2),0)),"",OFFSET('11. SEGUIMIENTO 2026'!$Q$14,INT((ROW()-13)/2),0)),IF(ISBLANK(OFFSET('9. METAS'!$U$20,INT((ROW()-14)/2),0)),"",OFFSET('9. METAS'!$U$20,INT((ROW()-14)/2),0)))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017" t="str">
        <f ca="1">IF(ISBLANK(OFFSET('9. METAS'!$L$20,INT((ROW()-13)/2),0)),"",OFFSET('9. METAS'!$L$20,INT((ROW()-13)/2),0))</f>
        <v/>
      </c>
      <c r="I271" s="1014"/>
      <c r="J271" s="255" t="str">
        <f ca="1">IF(MOD(ROW()-13,2)=0,IF(ISBLANK(OFFSET('11. SEGUIMIENTO 2026'!$N$14,INT((ROW()-13)/2),0)),"",OFFSET('11. SEGUIMIENTO 2026'!$N$14,INT((ROW()-13)/2),0)),IF(ISBLANK(OFFSET('9. METAS'!$R$20,INT((ROW()-14)/2),0)),"",OFFSET('9. METAS'!$R$20,INT((ROW()-14)/2),0)))</f>
        <v/>
      </c>
      <c r="K271" s="256" t="str">
        <f ca="1">IF(MOD(ROW()-13,2)=0,IF(ISBLANK(OFFSET('11. SEGUIMIENTO 2026'!$O$14,INT((ROW()-13)/2),0)),"",OFFSET('11. SEGUIMIENTO 2026'!$O$14,INT((ROW()-13)/2),0)),IF(ISBLANK(OFFSET('9. METAS'!$S$20,INT((ROW()-14)/2),0)),"",OFFSET('9. METAS'!$S$20,INT((ROW()-14)/2),0)))</f>
        <v/>
      </c>
      <c r="L271" s="256" t="str">
        <f ca="1">IF(MOD(ROW()-13,2)=0,IF(ISBLANK(OFFSET('11. SEGUIMIENTO 2026'!$P$14,INT((ROW()-13)/2),0)),"",OFFSET('11. SEGUIMIENTO 2026'!$P$14,INT((ROW()-13)/2),0)),IF(ISBLANK(OFFSET('9. METAS'!$T$20,INT((ROW()-14)/2),0)),"",OFFSET('9. METAS'!$T$20,INT((ROW()-14)/2),0)))</f>
        <v/>
      </c>
      <c r="M271" s="257" t="str">
        <f ca="1">IF(MOD(ROW()-13,2)=0,IF(ISBLANK(OFFSET('11. SEGUIMIENTO 2026'!$Q$14,INT((ROW()-13)/2),0)),"",OFFSET('11. SEGUIMIENTO 2026'!$Q$14,INT((ROW()-13)/2),0)),IF(ISBLANK(OFFSET('9. METAS'!$U$20,INT((ROW()-14)/2),0)),"",OFFSET('9. METAS'!$U$20,INT((ROW()-14)/2),0)))</f>
        <v/>
      </c>
      <c r="N271" s="1012" t="str">
        <f t="shared" ref="N271" ca="1" si="254">IFERROR(J271/J272,"ND")</f>
        <v>ND</v>
      </c>
      <c r="O271" s="1008" t="str">
        <f t="shared" ref="O271" ca="1" si="255">IFERROR(((J271+K271+L271)/H271),"ND")</f>
        <v>ND</v>
      </c>
      <c r="P271" s="996"/>
    </row>
    <row r="272" spans="3:16">
      <c r="C272" s="1030"/>
      <c r="D272" s="1026"/>
      <c r="E272" s="1026"/>
      <c r="F272" s="1024"/>
      <c r="G272" s="1021"/>
      <c r="H272" s="1017"/>
      <c r="I272" s="1015"/>
      <c r="J272" s="255" t="str">
        <f ca="1">IF(MOD(ROW()-13,2)=0,IF(ISBLANK(OFFSET('11. SEGUIMIENTO 2026'!$N$14,INT((ROW()-13)/2),0)),"",OFFSET('11. SEGUIMIENTO 2026'!$N$14,INT((ROW()-13)/2),0)),IF(ISBLANK(OFFSET('9. METAS'!$R$20,INT((ROW()-14)/2),0)),"",OFFSET('9. METAS'!$R$20,INT((ROW()-14)/2),0)))</f>
        <v/>
      </c>
      <c r="K272" s="256" t="str">
        <f ca="1">IF(MOD(ROW()-13,2)=0,IF(ISBLANK(OFFSET('11. SEGUIMIENTO 2026'!$O$14,INT((ROW()-13)/2),0)),"",OFFSET('11. SEGUIMIENTO 2026'!$O$14,INT((ROW()-13)/2),0)),IF(ISBLANK(OFFSET('9. METAS'!$S$20,INT((ROW()-14)/2),0)),"",OFFSET('9. METAS'!$S$20,INT((ROW()-14)/2),0)))</f>
        <v/>
      </c>
      <c r="L272" s="256" t="str">
        <f ca="1">IF(MOD(ROW()-13,2)=0,IF(ISBLANK(OFFSET('11. SEGUIMIENTO 2026'!$P$14,INT((ROW()-13)/2),0)),"",OFFSET('11. SEGUIMIENTO 2026'!$P$14,INT((ROW()-13)/2),0)),IF(ISBLANK(OFFSET('9. METAS'!$T$20,INT((ROW()-14)/2),0)),"",OFFSET('9. METAS'!$T$20,INT((ROW()-14)/2),0)))</f>
        <v/>
      </c>
      <c r="M272" s="257" t="str">
        <f ca="1">IF(MOD(ROW()-13,2)=0,IF(ISBLANK(OFFSET('11. SEGUIMIENTO 2026'!$Q$14,INT((ROW()-13)/2),0)),"",OFFSET('11. SEGUIMIENTO 2026'!$Q$14,INT((ROW()-13)/2),0)),IF(ISBLANK(OFFSET('9. METAS'!$U$20,INT((ROW()-14)/2),0)),"",OFFSET('9. METAS'!$U$20,INT((ROW()-14)/2),0)))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017" t="str">
        <f ca="1">IF(ISBLANK(OFFSET('9. METAS'!$L$20,INT((ROW()-13)/2),0)),"",OFFSET('9. METAS'!$L$20,INT((ROW()-13)/2),0))</f>
        <v/>
      </c>
      <c r="I273" s="1014"/>
      <c r="J273" s="255" t="str">
        <f ca="1">IF(MOD(ROW()-13,2)=0,IF(ISBLANK(OFFSET('11. SEGUIMIENTO 2026'!$N$14,INT((ROW()-13)/2),0)),"",OFFSET('11. SEGUIMIENTO 2026'!$N$14,INT((ROW()-13)/2),0)),IF(ISBLANK(OFFSET('9. METAS'!$R$20,INT((ROW()-14)/2),0)),"",OFFSET('9. METAS'!$R$20,INT((ROW()-14)/2),0)))</f>
        <v/>
      </c>
      <c r="K273" s="256" t="str">
        <f ca="1">IF(MOD(ROW()-13,2)=0,IF(ISBLANK(OFFSET('11. SEGUIMIENTO 2026'!$O$14,INT((ROW()-13)/2),0)),"",OFFSET('11. SEGUIMIENTO 2026'!$O$14,INT((ROW()-13)/2),0)),IF(ISBLANK(OFFSET('9. METAS'!$S$20,INT((ROW()-14)/2),0)),"",OFFSET('9. METAS'!$S$20,INT((ROW()-14)/2),0)))</f>
        <v/>
      </c>
      <c r="L273" s="256" t="str">
        <f ca="1">IF(MOD(ROW()-13,2)=0,IF(ISBLANK(OFFSET('11. SEGUIMIENTO 2026'!$P$14,INT((ROW()-13)/2),0)),"",OFFSET('11. SEGUIMIENTO 2026'!$P$14,INT((ROW()-13)/2),0)),IF(ISBLANK(OFFSET('9. METAS'!$T$20,INT((ROW()-14)/2),0)),"",OFFSET('9. METAS'!$T$20,INT((ROW()-14)/2),0)))</f>
        <v/>
      </c>
      <c r="M273" s="257" t="str">
        <f ca="1">IF(MOD(ROW()-13,2)=0,IF(ISBLANK(OFFSET('11. SEGUIMIENTO 2026'!$Q$14,INT((ROW()-13)/2),0)),"",OFFSET('11. SEGUIMIENTO 2026'!$Q$14,INT((ROW()-13)/2),0)),IF(ISBLANK(OFFSET('9. METAS'!$U$20,INT((ROW()-14)/2),0)),"",OFFSET('9. METAS'!$U$20,INT((ROW()-14)/2),0)))</f>
        <v/>
      </c>
      <c r="N273" s="1012" t="str">
        <f t="shared" ref="N273" ca="1" si="256">IFERROR(J273/J274,"ND")</f>
        <v>ND</v>
      </c>
      <c r="O273" s="1008" t="str">
        <f t="shared" ref="O273" ca="1" si="257">IFERROR(((J273+K273+L273)/H273),"ND")</f>
        <v>ND</v>
      </c>
      <c r="P273" s="996"/>
    </row>
    <row r="274" spans="3:16">
      <c r="C274" s="1030"/>
      <c r="D274" s="1026"/>
      <c r="E274" s="1026"/>
      <c r="F274" s="1024"/>
      <c r="G274" s="1021"/>
      <c r="H274" s="1017"/>
      <c r="I274" s="1015"/>
      <c r="J274" s="255" t="str">
        <f ca="1">IF(MOD(ROW()-13,2)=0,IF(ISBLANK(OFFSET('11. SEGUIMIENTO 2026'!$N$14,INT((ROW()-13)/2),0)),"",OFFSET('11. SEGUIMIENTO 2026'!$N$14,INT((ROW()-13)/2),0)),IF(ISBLANK(OFFSET('9. METAS'!$R$20,INT((ROW()-14)/2),0)),"",OFFSET('9. METAS'!$R$20,INT((ROW()-14)/2),0)))</f>
        <v/>
      </c>
      <c r="K274" s="256" t="str">
        <f ca="1">IF(MOD(ROW()-13,2)=0,IF(ISBLANK(OFFSET('11. SEGUIMIENTO 2026'!$O$14,INT((ROW()-13)/2),0)),"",OFFSET('11. SEGUIMIENTO 2026'!$O$14,INT((ROW()-13)/2),0)),IF(ISBLANK(OFFSET('9. METAS'!$S$20,INT((ROW()-14)/2),0)),"",OFFSET('9. METAS'!$S$20,INT((ROW()-14)/2),0)))</f>
        <v/>
      </c>
      <c r="L274" s="256" t="str">
        <f ca="1">IF(MOD(ROW()-13,2)=0,IF(ISBLANK(OFFSET('11. SEGUIMIENTO 2026'!$P$14,INT((ROW()-13)/2),0)),"",OFFSET('11. SEGUIMIENTO 2026'!$P$14,INT((ROW()-13)/2),0)),IF(ISBLANK(OFFSET('9. METAS'!$T$20,INT((ROW()-14)/2),0)),"",OFFSET('9. METAS'!$T$20,INT((ROW()-14)/2),0)))</f>
        <v/>
      </c>
      <c r="M274" s="257" t="str">
        <f ca="1">IF(MOD(ROW()-13,2)=0,IF(ISBLANK(OFFSET('11. SEGUIMIENTO 2026'!$Q$14,INT((ROW()-13)/2),0)),"",OFFSET('11. SEGUIMIENTO 2026'!$Q$14,INT((ROW()-13)/2),0)),IF(ISBLANK(OFFSET('9. METAS'!$U$20,INT((ROW()-14)/2),0)),"",OFFSET('9. METAS'!$U$20,INT((ROW()-14)/2),0)))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017" t="str">
        <f ca="1">IF(ISBLANK(OFFSET('9. METAS'!$L$20,INT((ROW()-13)/2),0)),"",OFFSET('9. METAS'!$L$20,INT((ROW()-13)/2),0))</f>
        <v/>
      </c>
      <c r="I275" s="1014"/>
      <c r="J275" s="255" t="str">
        <f ca="1">IF(MOD(ROW()-13,2)=0,IF(ISBLANK(OFFSET('11. SEGUIMIENTO 2026'!$N$14,INT((ROW()-13)/2),0)),"",OFFSET('11. SEGUIMIENTO 2026'!$N$14,INT((ROW()-13)/2),0)),IF(ISBLANK(OFFSET('9. METAS'!$R$20,INT((ROW()-14)/2),0)),"",OFFSET('9. METAS'!$R$20,INT((ROW()-14)/2),0)))</f>
        <v/>
      </c>
      <c r="K275" s="256" t="str">
        <f ca="1">IF(MOD(ROW()-13,2)=0,IF(ISBLANK(OFFSET('11. SEGUIMIENTO 2026'!$O$14,INT((ROW()-13)/2),0)),"",OFFSET('11. SEGUIMIENTO 2026'!$O$14,INT((ROW()-13)/2),0)),IF(ISBLANK(OFFSET('9. METAS'!$S$20,INT((ROW()-14)/2),0)),"",OFFSET('9. METAS'!$S$20,INT((ROW()-14)/2),0)))</f>
        <v/>
      </c>
      <c r="L275" s="256" t="str">
        <f ca="1">IF(MOD(ROW()-13,2)=0,IF(ISBLANK(OFFSET('11. SEGUIMIENTO 2026'!$P$14,INT((ROW()-13)/2),0)),"",OFFSET('11. SEGUIMIENTO 2026'!$P$14,INT((ROW()-13)/2),0)),IF(ISBLANK(OFFSET('9. METAS'!$T$20,INT((ROW()-14)/2),0)),"",OFFSET('9. METAS'!$T$20,INT((ROW()-14)/2),0)))</f>
        <v/>
      </c>
      <c r="M275" s="257" t="str">
        <f ca="1">IF(MOD(ROW()-13,2)=0,IF(ISBLANK(OFFSET('11. SEGUIMIENTO 2026'!$Q$14,INT((ROW()-13)/2),0)),"",OFFSET('11. SEGUIMIENTO 2026'!$Q$14,INT((ROW()-13)/2),0)),IF(ISBLANK(OFFSET('9. METAS'!$U$20,INT((ROW()-14)/2),0)),"",OFFSET('9. METAS'!$U$20,INT((ROW()-14)/2),0)))</f>
        <v/>
      </c>
      <c r="N275" s="1012" t="str">
        <f t="shared" ref="N275" ca="1" si="258">IFERROR(J275/J276,"ND")</f>
        <v>ND</v>
      </c>
      <c r="O275" s="1008" t="str">
        <f t="shared" ref="O275" ca="1" si="259">IFERROR(((J275+K275+L275)/H275),"ND")</f>
        <v>ND</v>
      </c>
      <c r="P275" s="996"/>
    </row>
    <row r="276" spans="3:16">
      <c r="C276" s="1030"/>
      <c r="D276" s="1026"/>
      <c r="E276" s="1026"/>
      <c r="F276" s="1024"/>
      <c r="G276" s="1021"/>
      <c r="H276" s="1017"/>
      <c r="I276" s="1015"/>
      <c r="J276" s="255" t="str">
        <f ca="1">IF(MOD(ROW()-13,2)=0,IF(ISBLANK(OFFSET('11. SEGUIMIENTO 2026'!$N$14,INT((ROW()-13)/2),0)),"",OFFSET('11. SEGUIMIENTO 2026'!$N$14,INT((ROW()-13)/2),0)),IF(ISBLANK(OFFSET('9. METAS'!$R$20,INT((ROW()-14)/2),0)),"",OFFSET('9. METAS'!$R$20,INT((ROW()-14)/2),0)))</f>
        <v/>
      </c>
      <c r="K276" s="256" t="str">
        <f ca="1">IF(MOD(ROW()-13,2)=0,IF(ISBLANK(OFFSET('11. SEGUIMIENTO 2026'!$O$14,INT((ROW()-13)/2),0)),"",OFFSET('11. SEGUIMIENTO 2026'!$O$14,INT((ROW()-13)/2),0)),IF(ISBLANK(OFFSET('9. METAS'!$S$20,INT((ROW()-14)/2),0)),"",OFFSET('9. METAS'!$S$20,INT((ROW()-14)/2),0)))</f>
        <v/>
      </c>
      <c r="L276" s="256" t="str">
        <f ca="1">IF(MOD(ROW()-13,2)=0,IF(ISBLANK(OFFSET('11. SEGUIMIENTO 2026'!$P$14,INT((ROW()-13)/2),0)),"",OFFSET('11. SEGUIMIENTO 2026'!$P$14,INT((ROW()-13)/2),0)),IF(ISBLANK(OFFSET('9. METAS'!$T$20,INT((ROW()-14)/2),0)),"",OFFSET('9. METAS'!$T$20,INT((ROW()-14)/2),0)))</f>
        <v/>
      </c>
      <c r="M276" s="257" t="str">
        <f ca="1">IF(MOD(ROW()-13,2)=0,IF(ISBLANK(OFFSET('11. SEGUIMIENTO 2026'!$Q$14,INT((ROW()-13)/2),0)),"",OFFSET('11. SEGUIMIENTO 2026'!$Q$14,INT((ROW()-13)/2),0)),IF(ISBLANK(OFFSET('9. METAS'!$U$20,INT((ROW()-14)/2),0)),"",OFFSET('9. METAS'!$U$20,INT((ROW()-14)/2),0)))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017" t="str">
        <f ca="1">IF(ISBLANK(OFFSET('9. METAS'!$L$20,INT((ROW()-13)/2),0)),"",OFFSET('9. METAS'!$L$20,INT((ROW()-13)/2),0))</f>
        <v/>
      </c>
      <c r="I277" s="1014"/>
      <c r="J277" s="255" t="str">
        <f ca="1">IF(MOD(ROW()-13,2)=0,IF(ISBLANK(OFFSET('11. SEGUIMIENTO 2026'!$N$14,INT((ROW()-13)/2),0)),"",OFFSET('11. SEGUIMIENTO 2026'!$N$14,INT((ROW()-13)/2),0)),IF(ISBLANK(OFFSET('9. METAS'!$R$20,INT((ROW()-14)/2),0)),"",OFFSET('9. METAS'!$R$20,INT((ROW()-14)/2),0)))</f>
        <v/>
      </c>
      <c r="K277" s="256" t="str">
        <f ca="1">IF(MOD(ROW()-13,2)=0,IF(ISBLANK(OFFSET('11. SEGUIMIENTO 2026'!$O$14,INT((ROW()-13)/2),0)),"",OFFSET('11. SEGUIMIENTO 2026'!$O$14,INT((ROW()-13)/2),0)),IF(ISBLANK(OFFSET('9. METAS'!$S$20,INT((ROW()-14)/2),0)),"",OFFSET('9. METAS'!$S$20,INT((ROW()-14)/2),0)))</f>
        <v/>
      </c>
      <c r="L277" s="256" t="str">
        <f ca="1">IF(MOD(ROW()-13,2)=0,IF(ISBLANK(OFFSET('11. SEGUIMIENTO 2026'!$P$14,INT((ROW()-13)/2),0)),"",OFFSET('11. SEGUIMIENTO 2026'!$P$14,INT((ROW()-13)/2),0)),IF(ISBLANK(OFFSET('9. METAS'!$T$20,INT((ROW()-14)/2),0)),"",OFFSET('9. METAS'!$T$20,INT((ROW()-14)/2),0)))</f>
        <v/>
      </c>
      <c r="M277" s="257" t="str">
        <f ca="1">IF(MOD(ROW()-13,2)=0,IF(ISBLANK(OFFSET('11. SEGUIMIENTO 2026'!$Q$14,INT((ROW()-13)/2),0)),"",OFFSET('11. SEGUIMIENTO 2026'!$Q$14,INT((ROW()-13)/2),0)),IF(ISBLANK(OFFSET('9. METAS'!$U$20,INT((ROW()-14)/2),0)),"",OFFSET('9. METAS'!$U$20,INT((ROW()-14)/2),0)))</f>
        <v/>
      </c>
      <c r="N277" s="1012" t="str">
        <f t="shared" ref="N277" ca="1" si="260">IFERROR(J277/J278,"ND")</f>
        <v>ND</v>
      </c>
      <c r="O277" s="1008" t="str">
        <f t="shared" ref="O277" ca="1" si="261">IFERROR(((J277+K277+L277)/H277),"ND")</f>
        <v>ND</v>
      </c>
      <c r="P277" s="996"/>
    </row>
    <row r="278" spans="3:16">
      <c r="C278" s="1030"/>
      <c r="D278" s="1026"/>
      <c r="E278" s="1026"/>
      <c r="F278" s="1024"/>
      <c r="G278" s="1021"/>
      <c r="H278" s="1017"/>
      <c r="I278" s="1015"/>
      <c r="J278" s="255" t="str">
        <f ca="1">IF(MOD(ROW()-13,2)=0,IF(ISBLANK(OFFSET('11. SEGUIMIENTO 2026'!$N$14,INT((ROW()-13)/2),0)),"",OFFSET('11. SEGUIMIENTO 2026'!$N$14,INT((ROW()-13)/2),0)),IF(ISBLANK(OFFSET('9. METAS'!$R$20,INT((ROW()-14)/2),0)),"",OFFSET('9. METAS'!$R$20,INT((ROW()-14)/2),0)))</f>
        <v/>
      </c>
      <c r="K278" s="256" t="str">
        <f ca="1">IF(MOD(ROW()-13,2)=0,IF(ISBLANK(OFFSET('11. SEGUIMIENTO 2026'!$O$14,INT((ROW()-13)/2),0)),"",OFFSET('11. SEGUIMIENTO 2026'!$O$14,INT((ROW()-13)/2),0)),IF(ISBLANK(OFFSET('9. METAS'!$S$20,INT((ROW()-14)/2),0)),"",OFFSET('9. METAS'!$S$20,INT((ROW()-14)/2),0)))</f>
        <v/>
      </c>
      <c r="L278" s="256" t="str">
        <f ca="1">IF(MOD(ROW()-13,2)=0,IF(ISBLANK(OFFSET('11. SEGUIMIENTO 2026'!$P$14,INT((ROW()-13)/2),0)),"",OFFSET('11. SEGUIMIENTO 2026'!$P$14,INT((ROW()-13)/2),0)),IF(ISBLANK(OFFSET('9. METAS'!$T$20,INT((ROW()-14)/2),0)),"",OFFSET('9. METAS'!$T$20,INT((ROW()-14)/2),0)))</f>
        <v/>
      </c>
      <c r="M278" s="257" t="str">
        <f ca="1">IF(MOD(ROW()-13,2)=0,IF(ISBLANK(OFFSET('11. SEGUIMIENTO 2026'!$Q$14,INT((ROW()-13)/2),0)),"",OFFSET('11. SEGUIMIENTO 2026'!$Q$14,INT((ROW()-13)/2),0)),IF(ISBLANK(OFFSET('9. METAS'!$U$20,INT((ROW()-14)/2),0)),"",OFFSET('9. METAS'!$U$20,INT((ROW()-14)/2),0)))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017" t="str">
        <f ca="1">IF(ISBLANK(OFFSET('9. METAS'!$L$20,INT((ROW()-13)/2),0)),"",OFFSET('9. METAS'!$L$20,INT((ROW()-13)/2),0))</f>
        <v/>
      </c>
      <c r="I279" s="1014"/>
      <c r="J279" s="255" t="str">
        <f ca="1">IF(MOD(ROW()-13,2)=0,IF(ISBLANK(OFFSET('11. SEGUIMIENTO 2026'!$N$14,INT((ROW()-13)/2),0)),"",OFFSET('11. SEGUIMIENTO 2026'!$N$14,INT((ROW()-13)/2),0)),IF(ISBLANK(OFFSET('9. METAS'!$R$20,INT((ROW()-14)/2),0)),"",OFFSET('9. METAS'!$R$20,INT((ROW()-14)/2),0)))</f>
        <v/>
      </c>
      <c r="K279" s="256" t="str">
        <f ca="1">IF(MOD(ROW()-13,2)=0,IF(ISBLANK(OFFSET('11. SEGUIMIENTO 2026'!$O$14,INT((ROW()-13)/2),0)),"",OFFSET('11. SEGUIMIENTO 2026'!$O$14,INT((ROW()-13)/2),0)),IF(ISBLANK(OFFSET('9. METAS'!$S$20,INT((ROW()-14)/2),0)),"",OFFSET('9. METAS'!$S$20,INT((ROW()-14)/2),0)))</f>
        <v/>
      </c>
      <c r="L279" s="256" t="str">
        <f ca="1">IF(MOD(ROW()-13,2)=0,IF(ISBLANK(OFFSET('11. SEGUIMIENTO 2026'!$P$14,INT((ROW()-13)/2),0)),"",OFFSET('11. SEGUIMIENTO 2026'!$P$14,INT((ROW()-13)/2),0)),IF(ISBLANK(OFFSET('9. METAS'!$T$20,INT((ROW()-14)/2),0)),"",OFFSET('9. METAS'!$T$20,INT((ROW()-14)/2),0)))</f>
        <v/>
      </c>
      <c r="M279" s="257" t="str">
        <f ca="1">IF(MOD(ROW()-13,2)=0,IF(ISBLANK(OFFSET('11. SEGUIMIENTO 2026'!$Q$14,INT((ROW()-13)/2),0)),"",OFFSET('11. SEGUIMIENTO 2026'!$Q$14,INT((ROW()-13)/2),0)),IF(ISBLANK(OFFSET('9. METAS'!$U$20,INT((ROW()-14)/2),0)),"",OFFSET('9. METAS'!$U$20,INT((ROW()-14)/2),0)))</f>
        <v/>
      </c>
      <c r="N279" s="1012" t="str">
        <f t="shared" ref="N279" ca="1" si="262">IFERROR(J279/J280,"ND")</f>
        <v>ND</v>
      </c>
      <c r="O279" s="1008" t="str">
        <f t="shared" ref="O279" ca="1" si="263">IFERROR(((J279+K279+L279)/H279),"ND")</f>
        <v>ND</v>
      </c>
      <c r="P279" s="996"/>
    </row>
    <row r="280" spans="3:16">
      <c r="C280" s="1030"/>
      <c r="D280" s="1026"/>
      <c r="E280" s="1026"/>
      <c r="F280" s="1024"/>
      <c r="G280" s="1021"/>
      <c r="H280" s="1017"/>
      <c r="I280" s="1015"/>
      <c r="J280" s="255" t="str">
        <f ca="1">IF(MOD(ROW()-13,2)=0,IF(ISBLANK(OFFSET('11. SEGUIMIENTO 2026'!$N$14,INT((ROW()-13)/2),0)),"",OFFSET('11. SEGUIMIENTO 2026'!$N$14,INT((ROW()-13)/2),0)),IF(ISBLANK(OFFSET('9. METAS'!$R$20,INT((ROW()-14)/2),0)),"",OFFSET('9. METAS'!$R$20,INT((ROW()-14)/2),0)))</f>
        <v/>
      </c>
      <c r="K280" s="256" t="str">
        <f ca="1">IF(MOD(ROW()-13,2)=0,IF(ISBLANK(OFFSET('11. SEGUIMIENTO 2026'!$O$14,INT((ROW()-13)/2),0)),"",OFFSET('11. SEGUIMIENTO 2026'!$O$14,INT((ROW()-13)/2),0)),IF(ISBLANK(OFFSET('9. METAS'!$S$20,INT((ROW()-14)/2),0)),"",OFFSET('9. METAS'!$S$20,INT((ROW()-14)/2),0)))</f>
        <v/>
      </c>
      <c r="L280" s="256" t="str">
        <f ca="1">IF(MOD(ROW()-13,2)=0,IF(ISBLANK(OFFSET('11. SEGUIMIENTO 2026'!$P$14,INT((ROW()-13)/2),0)),"",OFFSET('11. SEGUIMIENTO 2026'!$P$14,INT((ROW()-13)/2),0)),IF(ISBLANK(OFFSET('9. METAS'!$T$20,INT((ROW()-14)/2),0)),"",OFFSET('9. METAS'!$T$20,INT((ROW()-14)/2),0)))</f>
        <v/>
      </c>
      <c r="M280" s="257" t="str">
        <f ca="1">IF(MOD(ROW()-13,2)=0,IF(ISBLANK(OFFSET('11. SEGUIMIENTO 2026'!$Q$14,INT((ROW()-13)/2),0)),"",OFFSET('11. SEGUIMIENTO 2026'!$Q$14,INT((ROW()-13)/2),0)),IF(ISBLANK(OFFSET('9. METAS'!$U$20,INT((ROW()-14)/2),0)),"",OFFSET('9. METAS'!$U$20,INT((ROW()-14)/2),0)))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017" t="str">
        <f ca="1">IF(ISBLANK(OFFSET('9. METAS'!$L$20,INT((ROW()-13)/2),0)),"",OFFSET('9. METAS'!$L$20,INT((ROW()-13)/2),0))</f>
        <v/>
      </c>
      <c r="I281" s="1014"/>
      <c r="J281" s="255" t="str">
        <f ca="1">IF(MOD(ROW()-13,2)=0,IF(ISBLANK(OFFSET('11. SEGUIMIENTO 2026'!$N$14,INT((ROW()-13)/2),0)),"",OFFSET('11. SEGUIMIENTO 2026'!$N$14,INT((ROW()-13)/2),0)),IF(ISBLANK(OFFSET('9. METAS'!$R$20,INT((ROW()-14)/2),0)),"",OFFSET('9. METAS'!$R$20,INT((ROW()-14)/2),0)))</f>
        <v/>
      </c>
      <c r="K281" s="256" t="str">
        <f ca="1">IF(MOD(ROW()-13,2)=0,IF(ISBLANK(OFFSET('11. SEGUIMIENTO 2026'!$O$14,INT((ROW()-13)/2),0)),"",OFFSET('11. SEGUIMIENTO 2026'!$O$14,INT((ROW()-13)/2),0)),IF(ISBLANK(OFFSET('9. METAS'!$S$20,INT((ROW()-14)/2),0)),"",OFFSET('9. METAS'!$S$20,INT((ROW()-14)/2),0)))</f>
        <v/>
      </c>
      <c r="L281" s="256" t="str">
        <f ca="1">IF(MOD(ROW()-13,2)=0,IF(ISBLANK(OFFSET('11. SEGUIMIENTO 2026'!$P$14,INT((ROW()-13)/2),0)),"",OFFSET('11. SEGUIMIENTO 2026'!$P$14,INT((ROW()-13)/2),0)),IF(ISBLANK(OFFSET('9. METAS'!$T$20,INT((ROW()-14)/2),0)),"",OFFSET('9. METAS'!$T$20,INT((ROW()-14)/2),0)))</f>
        <v/>
      </c>
      <c r="M281" s="257" t="str">
        <f ca="1">IF(MOD(ROW()-13,2)=0,IF(ISBLANK(OFFSET('11. SEGUIMIENTO 2026'!$Q$14,INT((ROW()-13)/2),0)),"",OFFSET('11. SEGUIMIENTO 2026'!$Q$14,INT((ROW()-13)/2),0)),IF(ISBLANK(OFFSET('9. METAS'!$U$20,INT((ROW()-14)/2),0)),"",OFFSET('9. METAS'!$U$20,INT((ROW()-14)/2),0)))</f>
        <v/>
      </c>
      <c r="N281" s="1012" t="str">
        <f t="shared" ref="N281" ca="1" si="264">IFERROR(J281/J282,"ND")</f>
        <v>ND</v>
      </c>
      <c r="O281" s="1008" t="str">
        <f t="shared" ref="O281" ca="1" si="265">IFERROR(((J281+K281+L281)/H281),"ND")</f>
        <v>ND</v>
      </c>
      <c r="P281" s="996"/>
    </row>
    <row r="282" spans="3:16">
      <c r="C282" s="1030"/>
      <c r="D282" s="1026"/>
      <c r="E282" s="1026"/>
      <c r="F282" s="1024"/>
      <c r="G282" s="1021"/>
      <c r="H282" s="1017"/>
      <c r="I282" s="1015"/>
      <c r="J282" s="255" t="str">
        <f ca="1">IF(MOD(ROW()-13,2)=0,IF(ISBLANK(OFFSET('11. SEGUIMIENTO 2026'!$N$14,INT((ROW()-13)/2),0)),"",OFFSET('11. SEGUIMIENTO 2026'!$N$14,INT((ROW()-13)/2),0)),IF(ISBLANK(OFFSET('9. METAS'!$R$20,INT((ROW()-14)/2),0)),"",OFFSET('9. METAS'!$R$20,INT((ROW()-14)/2),0)))</f>
        <v/>
      </c>
      <c r="K282" s="256" t="str">
        <f ca="1">IF(MOD(ROW()-13,2)=0,IF(ISBLANK(OFFSET('11. SEGUIMIENTO 2026'!$O$14,INT((ROW()-13)/2),0)),"",OFFSET('11. SEGUIMIENTO 2026'!$O$14,INT((ROW()-13)/2),0)),IF(ISBLANK(OFFSET('9. METAS'!$S$20,INT((ROW()-14)/2),0)),"",OFFSET('9. METAS'!$S$20,INT((ROW()-14)/2),0)))</f>
        <v/>
      </c>
      <c r="L282" s="256" t="str">
        <f ca="1">IF(MOD(ROW()-13,2)=0,IF(ISBLANK(OFFSET('11. SEGUIMIENTO 2026'!$P$14,INT((ROW()-13)/2),0)),"",OFFSET('11. SEGUIMIENTO 2026'!$P$14,INT((ROW()-13)/2),0)),IF(ISBLANK(OFFSET('9. METAS'!$T$20,INT((ROW()-14)/2),0)),"",OFFSET('9. METAS'!$T$20,INT((ROW()-14)/2),0)))</f>
        <v/>
      </c>
      <c r="M282" s="257" t="str">
        <f ca="1">IF(MOD(ROW()-13,2)=0,IF(ISBLANK(OFFSET('11. SEGUIMIENTO 2026'!$Q$14,INT((ROW()-13)/2),0)),"",OFFSET('11. SEGUIMIENTO 2026'!$Q$14,INT((ROW()-13)/2),0)),IF(ISBLANK(OFFSET('9. METAS'!$U$20,INT((ROW()-14)/2),0)),"",OFFSET('9. METAS'!$U$20,INT((ROW()-14)/2),0)))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017" t="str">
        <f ca="1">IF(ISBLANK(OFFSET('9. METAS'!$L$20,INT((ROW()-13)/2),0)),"",OFFSET('9. METAS'!$L$20,INT((ROW()-13)/2),0))</f>
        <v/>
      </c>
      <c r="I283" s="1014"/>
      <c r="J283" s="255" t="str">
        <f ca="1">IF(MOD(ROW()-13,2)=0,IF(ISBLANK(OFFSET('11. SEGUIMIENTO 2026'!$N$14,INT((ROW()-13)/2),0)),"",OFFSET('11. SEGUIMIENTO 2026'!$N$14,INT((ROW()-13)/2),0)),IF(ISBLANK(OFFSET('9. METAS'!$R$20,INT((ROW()-14)/2),0)),"",OFFSET('9. METAS'!$R$20,INT((ROW()-14)/2),0)))</f>
        <v/>
      </c>
      <c r="K283" s="256" t="str">
        <f ca="1">IF(MOD(ROW()-13,2)=0,IF(ISBLANK(OFFSET('11. SEGUIMIENTO 2026'!$O$14,INT((ROW()-13)/2),0)),"",OFFSET('11. SEGUIMIENTO 2026'!$O$14,INT((ROW()-13)/2),0)),IF(ISBLANK(OFFSET('9. METAS'!$S$20,INT((ROW()-14)/2),0)),"",OFFSET('9. METAS'!$S$20,INT((ROW()-14)/2),0)))</f>
        <v/>
      </c>
      <c r="L283" s="256" t="str">
        <f ca="1">IF(MOD(ROW()-13,2)=0,IF(ISBLANK(OFFSET('11. SEGUIMIENTO 2026'!$P$14,INT((ROW()-13)/2),0)),"",OFFSET('11. SEGUIMIENTO 2026'!$P$14,INT((ROW()-13)/2),0)),IF(ISBLANK(OFFSET('9. METAS'!$T$20,INT((ROW()-14)/2),0)),"",OFFSET('9. METAS'!$T$20,INT((ROW()-14)/2),0)))</f>
        <v/>
      </c>
      <c r="M283" s="257" t="str">
        <f ca="1">IF(MOD(ROW()-13,2)=0,IF(ISBLANK(OFFSET('11. SEGUIMIENTO 2026'!$Q$14,INT((ROW()-13)/2),0)),"",OFFSET('11. SEGUIMIENTO 2026'!$Q$14,INT((ROW()-13)/2),0)),IF(ISBLANK(OFFSET('9. METAS'!$U$20,INT((ROW()-14)/2),0)),"",OFFSET('9. METAS'!$U$20,INT((ROW()-14)/2),0)))</f>
        <v/>
      </c>
      <c r="N283" s="1012" t="str">
        <f t="shared" ref="N283" ca="1" si="266">IFERROR(J283/J284,"ND")</f>
        <v>ND</v>
      </c>
      <c r="O283" s="1008" t="str">
        <f t="shared" ref="O283" ca="1" si="267">IFERROR(((J283+K283+L283)/H283),"ND")</f>
        <v>ND</v>
      </c>
      <c r="P283" s="996"/>
    </row>
    <row r="284" spans="3:16">
      <c r="C284" s="1030"/>
      <c r="D284" s="1026"/>
      <c r="E284" s="1026"/>
      <c r="F284" s="1024"/>
      <c r="G284" s="1021"/>
      <c r="H284" s="1017"/>
      <c r="I284" s="1015"/>
      <c r="J284" s="255" t="str">
        <f ca="1">IF(MOD(ROW()-13,2)=0,IF(ISBLANK(OFFSET('11. SEGUIMIENTO 2026'!$N$14,INT((ROW()-13)/2),0)),"",OFFSET('11. SEGUIMIENTO 2026'!$N$14,INT((ROW()-13)/2),0)),IF(ISBLANK(OFFSET('9. METAS'!$R$20,INT((ROW()-14)/2),0)),"",OFFSET('9. METAS'!$R$20,INT((ROW()-14)/2),0)))</f>
        <v/>
      </c>
      <c r="K284" s="256" t="str">
        <f ca="1">IF(MOD(ROW()-13,2)=0,IF(ISBLANK(OFFSET('11. SEGUIMIENTO 2026'!$O$14,INT((ROW()-13)/2),0)),"",OFFSET('11. SEGUIMIENTO 2026'!$O$14,INT((ROW()-13)/2),0)),IF(ISBLANK(OFFSET('9. METAS'!$S$20,INT((ROW()-14)/2),0)),"",OFFSET('9. METAS'!$S$20,INT((ROW()-14)/2),0)))</f>
        <v/>
      </c>
      <c r="L284" s="256" t="str">
        <f ca="1">IF(MOD(ROW()-13,2)=0,IF(ISBLANK(OFFSET('11. SEGUIMIENTO 2026'!$P$14,INT((ROW()-13)/2),0)),"",OFFSET('11. SEGUIMIENTO 2026'!$P$14,INT((ROW()-13)/2),0)),IF(ISBLANK(OFFSET('9. METAS'!$T$20,INT((ROW()-14)/2),0)),"",OFFSET('9. METAS'!$T$20,INT((ROW()-14)/2),0)))</f>
        <v/>
      </c>
      <c r="M284" s="257" t="str">
        <f ca="1">IF(MOD(ROW()-13,2)=0,IF(ISBLANK(OFFSET('11. SEGUIMIENTO 2026'!$Q$14,INT((ROW()-13)/2),0)),"",OFFSET('11. SEGUIMIENTO 2026'!$Q$14,INT((ROW()-13)/2),0)),IF(ISBLANK(OFFSET('9. METAS'!$U$20,INT((ROW()-14)/2),0)),"",OFFSET('9. METAS'!$U$20,INT((ROW()-14)/2),0)))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017" t="str">
        <f ca="1">IF(ISBLANK(OFFSET('9. METAS'!$L$20,INT((ROW()-13)/2),0)),"",OFFSET('9. METAS'!$L$20,INT((ROW()-13)/2),0))</f>
        <v/>
      </c>
      <c r="I285" s="1014"/>
      <c r="J285" s="255" t="str">
        <f ca="1">IF(MOD(ROW()-13,2)=0,IF(ISBLANK(OFFSET('11. SEGUIMIENTO 2026'!$N$14,INT((ROW()-13)/2),0)),"",OFFSET('11. SEGUIMIENTO 2026'!$N$14,INT((ROW()-13)/2),0)),IF(ISBLANK(OFFSET('9. METAS'!$R$20,INT((ROW()-14)/2),0)),"",OFFSET('9. METAS'!$R$20,INT((ROW()-14)/2),0)))</f>
        <v/>
      </c>
      <c r="K285" s="256" t="str">
        <f ca="1">IF(MOD(ROW()-13,2)=0,IF(ISBLANK(OFFSET('11. SEGUIMIENTO 2026'!$O$14,INT((ROW()-13)/2),0)),"",OFFSET('11. SEGUIMIENTO 2026'!$O$14,INT((ROW()-13)/2),0)),IF(ISBLANK(OFFSET('9. METAS'!$S$20,INT((ROW()-14)/2),0)),"",OFFSET('9. METAS'!$S$20,INT((ROW()-14)/2),0)))</f>
        <v/>
      </c>
      <c r="L285" s="256" t="str">
        <f ca="1">IF(MOD(ROW()-13,2)=0,IF(ISBLANK(OFFSET('11. SEGUIMIENTO 2026'!$P$14,INT((ROW()-13)/2),0)),"",OFFSET('11. SEGUIMIENTO 2026'!$P$14,INT((ROW()-13)/2),0)),IF(ISBLANK(OFFSET('9. METAS'!$T$20,INT((ROW()-14)/2),0)),"",OFFSET('9. METAS'!$T$20,INT((ROW()-14)/2),0)))</f>
        <v/>
      </c>
      <c r="M285" s="257" t="str">
        <f ca="1">IF(MOD(ROW()-13,2)=0,IF(ISBLANK(OFFSET('11. SEGUIMIENTO 2026'!$Q$14,INT((ROW()-13)/2),0)),"",OFFSET('11. SEGUIMIENTO 2026'!$Q$14,INT((ROW()-13)/2),0)),IF(ISBLANK(OFFSET('9. METAS'!$U$20,INT((ROW()-14)/2),0)),"",OFFSET('9. METAS'!$U$20,INT((ROW()-14)/2),0)))</f>
        <v/>
      </c>
      <c r="N285" s="1012" t="str">
        <f t="shared" ref="N285" ca="1" si="268">IFERROR(J285/J286,"ND")</f>
        <v>ND</v>
      </c>
      <c r="O285" s="1008" t="str">
        <f t="shared" ref="O285" ca="1" si="269">IFERROR(((J285+K285+L285)/H285),"ND")</f>
        <v>ND</v>
      </c>
      <c r="P285" s="996"/>
    </row>
    <row r="286" spans="3:16">
      <c r="C286" s="1030"/>
      <c r="D286" s="1026"/>
      <c r="E286" s="1026"/>
      <c r="F286" s="1024"/>
      <c r="G286" s="1021"/>
      <c r="H286" s="1017"/>
      <c r="I286" s="1015"/>
      <c r="J286" s="255" t="str">
        <f ca="1">IF(MOD(ROW()-13,2)=0,IF(ISBLANK(OFFSET('11. SEGUIMIENTO 2026'!$N$14,INT((ROW()-13)/2),0)),"",OFFSET('11. SEGUIMIENTO 2026'!$N$14,INT((ROW()-13)/2),0)),IF(ISBLANK(OFFSET('9. METAS'!$R$20,INT((ROW()-14)/2),0)),"",OFFSET('9. METAS'!$R$20,INT((ROW()-14)/2),0)))</f>
        <v/>
      </c>
      <c r="K286" s="256" t="str">
        <f ca="1">IF(MOD(ROW()-13,2)=0,IF(ISBLANK(OFFSET('11. SEGUIMIENTO 2026'!$O$14,INT((ROW()-13)/2),0)),"",OFFSET('11. SEGUIMIENTO 2026'!$O$14,INT((ROW()-13)/2),0)),IF(ISBLANK(OFFSET('9. METAS'!$S$20,INT((ROW()-14)/2),0)),"",OFFSET('9. METAS'!$S$20,INT((ROW()-14)/2),0)))</f>
        <v/>
      </c>
      <c r="L286" s="256" t="str">
        <f ca="1">IF(MOD(ROW()-13,2)=0,IF(ISBLANK(OFFSET('11. SEGUIMIENTO 2026'!$P$14,INT((ROW()-13)/2),0)),"",OFFSET('11. SEGUIMIENTO 2026'!$P$14,INT((ROW()-13)/2),0)),IF(ISBLANK(OFFSET('9. METAS'!$T$20,INT((ROW()-14)/2),0)),"",OFFSET('9. METAS'!$T$20,INT((ROW()-14)/2),0)))</f>
        <v/>
      </c>
      <c r="M286" s="257" t="str">
        <f ca="1">IF(MOD(ROW()-13,2)=0,IF(ISBLANK(OFFSET('11. SEGUIMIENTO 2026'!$Q$14,INT((ROW()-13)/2),0)),"",OFFSET('11. SEGUIMIENTO 2026'!$Q$14,INT((ROW()-13)/2),0)),IF(ISBLANK(OFFSET('9. METAS'!$U$20,INT((ROW()-14)/2),0)),"",OFFSET('9. METAS'!$U$20,INT((ROW()-14)/2),0)))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017" t="str">
        <f ca="1">IF(ISBLANK(OFFSET('9. METAS'!$L$20,INT((ROW()-13)/2),0)),"",OFFSET('9. METAS'!$L$20,INT((ROW()-13)/2),0))</f>
        <v/>
      </c>
      <c r="I287" s="1014"/>
      <c r="J287" s="255" t="str">
        <f ca="1">IF(MOD(ROW()-13,2)=0,IF(ISBLANK(OFFSET('11. SEGUIMIENTO 2026'!$N$14,INT((ROW()-13)/2),0)),"",OFFSET('11. SEGUIMIENTO 2026'!$N$14,INT((ROW()-13)/2),0)),IF(ISBLANK(OFFSET('9. METAS'!$R$20,INT((ROW()-14)/2),0)),"",OFFSET('9. METAS'!$R$20,INT((ROW()-14)/2),0)))</f>
        <v/>
      </c>
      <c r="K287" s="256" t="str">
        <f ca="1">IF(MOD(ROW()-13,2)=0,IF(ISBLANK(OFFSET('11. SEGUIMIENTO 2026'!$O$14,INT((ROW()-13)/2),0)),"",OFFSET('11. SEGUIMIENTO 2026'!$O$14,INT((ROW()-13)/2),0)),IF(ISBLANK(OFFSET('9. METAS'!$S$20,INT((ROW()-14)/2),0)),"",OFFSET('9. METAS'!$S$20,INT((ROW()-14)/2),0)))</f>
        <v/>
      </c>
      <c r="L287" s="256" t="str">
        <f ca="1">IF(MOD(ROW()-13,2)=0,IF(ISBLANK(OFFSET('11. SEGUIMIENTO 2026'!$P$14,INT((ROW()-13)/2),0)),"",OFFSET('11. SEGUIMIENTO 2026'!$P$14,INT((ROW()-13)/2),0)),IF(ISBLANK(OFFSET('9. METAS'!$T$20,INT((ROW()-14)/2),0)),"",OFFSET('9. METAS'!$T$20,INT((ROW()-14)/2),0)))</f>
        <v/>
      </c>
      <c r="M287" s="257" t="str">
        <f ca="1">IF(MOD(ROW()-13,2)=0,IF(ISBLANK(OFFSET('11. SEGUIMIENTO 2026'!$Q$14,INT((ROW()-13)/2),0)),"",OFFSET('11. SEGUIMIENTO 2026'!$Q$14,INT((ROW()-13)/2),0)),IF(ISBLANK(OFFSET('9. METAS'!$U$20,INT((ROW()-14)/2),0)),"",OFFSET('9. METAS'!$U$20,INT((ROW()-14)/2),0)))</f>
        <v/>
      </c>
      <c r="N287" s="1012" t="str">
        <f t="shared" ref="N287" ca="1" si="270">IFERROR(J287/J288,"ND")</f>
        <v>ND</v>
      </c>
      <c r="O287" s="1008" t="str">
        <f t="shared" ref="O287" ca="1" si="271">IFERROR(((J287+K287+L287)/H287),"ND")</f>
        <v>ND</v>
      </c>
      <c r="P287" s="996"/>
    </row>
    <row r="288" spans="3:16">
      <c r="C288" s="1030"/>
      <c r="D288" s="1026"/>
      <c r="E288" s="1026"/>
      <c r="F288" s="1024"/>
      <c r="G288" s="1021"/>
      <c r="H288" s="1017"/>
      <c r="I288" s="1015"/>
      <c r="J288" s="255" t="str">
        <f ca="1">IF(MOD(ROW()-13,2)=0,IF(ISBLANK(OFFSET('11. SEGUIMIENTO 2026'!$N$14,INT((ROW()-13)/2),0)),"",OFFSET('11. SEGUIMIENTO 2026'!$N$14,INT((ROW()-13)/2),0)),IF(ISBLANK(OFFSET('9. METAS'!$R$20,INT((ROW()-14)/2),0)),"",OFFSET('9. METAS'!$R$20,INT((ROW()-14)/2),0)))</f>
        <v/>
      </c>
      <c r="K288" s="256" t="str">
        <f ca="1">IF(MOD(ROW()-13,2)=0,IF(ISBLANK(OFFSET('11. SEGUIMIENTO 2026'!$O$14,INT((ROW()-13)/2),0)),"",OFFSET('11. SEGUIMIENTO 2026'!$O$14,INT((ROW()-13)/2),0)),IF(ISBLANK(OFFSET('9. METAS'!$S$20,INT((ROW()-14)/2),0)),"",OFFSET('9. METAS'!$S$20,INT((ROW()-14)/2),0)))</f>
        <v/>
      </c>
      <c r="L288" s="256" t="str">
        <f ca="1">IF(MOD(ROW()-13,2)=0,IF(ISBLANK(OFFSET('11. SEGUIMIENTO 2026'!$P$14,INT((ROW()-13)/2),0)),"",OFFSET('11. SEGUIMIENTO 2026'!$P$14,INT((ROW()-13)/2),0)),IF(ISBLANK(OFFSET('9. METAS'!$T$20,INT((ROW()-14)/2),0)),"",OFFSET('9. METAS'!$T$20,INT((ROW()-14)/2),0)))</f>
        <v/>
      </c>
      <c r="M288" s="257" t="str">
        <f ca="1">IF(MOD(ROW()-13,2)=0,IF(ISBLANK(OFFSET('11. SEGUIMIENTO 2026'!$Q$14,INT((ROW()-13)/2),0)),"",OFFSET('11. SEGUIMIENTO 2026'!$Q$14,INT((ROW()-13)/2),0)),IF(ISBLANK(OFFSET('9. METAS'!$U$20,INT((ROW()-14)/2),0)),"",OFFSET('9. METAS'!$U$20,INT((ROW()-14)/2),0)))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017" t="str">
        <f ca="1">IF(ISBLANK(OFFSET('9. METAS'!$L$20,INT((ROW()-13)/2),0)),"",OFFSET('9. METAS'!$L$20,INT((ROW()-13)/2),0))</f>
        <v/>
      </c>
      <c r="I289" s="1014"/>
      <c r="J289" s="255" t="str">
        <f ca="1">IF(MOD(ROW()-13,2)=0,IF(ISBLANK(OFFSET('11. SEGUIMIENTO 2026'!$N$14,INT((ROW()-13)/2),0)),"",OFFSET('11. SEGUIMIENTO 2026'!$N$14,INT((ROW()-13)/2),0)),IF(ISBLANK(OFFSET('9. METAS'!$R$20,INT((ROW()-14)/2),0)),"",OFFSET('9. METAS'!$R$20,INT((ROW()-14)/2),0)))</f>
        <v/>
      </c>
      <c r="K289" s="256" t="str">
        <f ca="1">IF(MOD(ROW()-13,2)=0,IF(ISBLANK(OFFSET('11. SEGUIMIENTO 2026'!$O$14,INT((ROW()-13)/2),0)),"",OFFSET('11. SEGUIMIENTO 2026'!$O$14,INT((ROW()-13)/2),0)),IF(ISBLANK(OFFSET('9. METAS'!$S$20,INT((ROW()-14)/2),0)),"",OFFSET('9. METAS'!$S$20,INT((ROW()-14)/2),0)))</f>
        <v/>
      </c>
      <c r="L289" s="256" t="str">
        <f ca="1">IF(MOD(ROW()-13,2)=0,IF(ISBLANK(OFFSET('11. SEGUIMIENTO 2026'!$P$14,INT((ROW()-13)/2),0)),"",OFFSET('11. SEGUIMIENTO 2026'!$P$14,INT((ROW()-13)/2),0)),IF(ISBLANK(OFFSET('9. METAS'!$T$20,INT((ROW()-14)/2),0)),"",OFFSET('9. METAS'!$T$20,INT((ROW()-14)/2),0)))</f>
        <v/>
      </c>
      <c r="M289" s="257" t="str">
        <f ca="1">IF(MOD(ROW()-13,2)=0,IF(ISBLANK(OFFSET('11. SEGUIMIENTO 2026'!$Q$14,INT((ROW()-13)/2),0)),"",OFFSET('11. SEGUIMIENTO 2026'!$Q$14,INT((ROW()-13)/2),0)),IF(ISBLANK(OFFSET('9. METAS'!$U$20,INT((ROW()-14)/2),0)),"",OFFSET('9. METAS'!$U$20,INT((ROW()-14)/2),0)))</f>
        <v/>
      </c>
      <c r="N289" s="1012" t="str">
        <f t="shared" ref="N289" ca="1" si="272">IFERROR(J289/J290,"ND")</f>
        <v>ND</v>
      </c>
      <c r="O289" s="1008" t="str">
        <f t="shared" ref="O289" ca="1" si="273">IFERROR(((J289+K289+L289)/H289),"ND")</f>
        <v>ND</v>
      </c>
      <c r="P289" s="996"/>
    </row>
    <row r="290" spans="3:16">
      <c r="C290" s="1030"/>
      <c r="D290" s="1026"/>
      <c r="E290" s="1026"/>
      <c r="F290" s="1024"/>
      <c r="G290" s="1021"/>
      <c r="H290" s="1017"/>
      <c r="I290" s="1015"/>
      <c r="J290" s="255" t="str">
        <f ca="1">IF(MOD(ROW()-13,2)=0,IF(ISBLANK(OFFSET('11. SEGUIMIENTO 2026'!$N$14,INT((ROW()-13)/2),0)),"",OFFSET('11. SEGUIMIENTO 2026'!$N$14,INT((ROW()-13)/2),0)),IF(ISBLANK(OFFSET('9. METAS'!$R$20,INT((ROW()-14)/2),0)),"",OFFSET('9. METAS'!$R$20,INT((ROW()-14)/2),0)))</f>
        <v/>
      </c>
      <c r="K290" s="256" t="str">
        <f ca="1">IF(MOD(ROW()-13,2)=0,IF(ISBLANK(OFFSET('11. SEGUIMIENTO 2026'!$O$14,INT((ROW()-13)/2),0)),"",OFFSET('11. SEGUIMIENTO 2026'!$O$14,INT((ROW()-13)/2),0)),IF(ISBLANK(OFFSET('9. METAS'!$S$20,INT((ROW()-14)/2),0)),"",OFFSET('9. METAS'!$S$20,INT((ROW()-14)/2),0)))</f>
        <v/>
      </c>
      <c r="L290" s="256" t="str">
        <f ca="1">IF(MOD(ROW()-13,2)=0,IF(ISBLANK(OFFSET('11. SEGUIMIENTO 2026'!$P$14,INT((ROW()-13)/2),0)),"",OFFSET('11. SEGUIMIENTO 2026'!$P$14,INT((ROW()-13)/2),0)),IF(ISBLANK(OFFSET('9. METAS'!$T$20,INT((ROW()-14)/2),0)),"",OFFSET('9. METAS'!$T$20,INT((ROW()-14)/2),0)))</f>
        <v/>
      </c>
      <c r="M290" s="257" t="str">
        <f ca="1">IF(MOD(ROW()-13,2)=0,IF(ISBLANK(OFFSET('11. SEGUIMIENTO 2026'!$Q$14,INT((ROW()-13)/2),0)),"",OFFSET('11. SEGUIMIENTO 2026'!$Q$14,INT((ROW()-13)/2),0)),IF(ISBLANK(OFFSET('9. METAS'!$U$20,INT((ROW()-14)/2),0)),"",OFFSET('9. METAS'!$U$20,INT((ROW()-14)/2),0)))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017" t="str">
        <f ca="1">IF(ISBLANK(OFFSET('9. METAS'!$L$20,INT((ROW()-13)/2),0)),"",OFFSET('9. METAS'!$L$20,INT((ROW()-13)/2),0))</f>
        <v/>
      </c>
      <c r="I291" s="1014"/>
      <c r="J291" s="255" t="str">
        <f ca="1">IF(MOD(ROW()-13,2)=0,IF(ISBLANK(OFFSET('11. SEGUIMIENTO 2026'!$N$14,INT((ROW()-13)/2),0)),"",OFFSET('11. SEGUIMIENTO 2026'!$N$14,INT((ROW()-13)/2),0)),IF(ISBLANK(OFFSET('9. METAS'!$R$20,INT((ROW()-14)/2),0)),"",OFFSET('9. METAS'!$R$20,INT((ROW()-14)/2),0)))</f>
        <v/>
      </c>
      <c r="K291" s="256" t="str">
        <f ca="1">IF(MOD(ROW()-13,2)=0,IF(ISBLANK(OFFSET('11. SEGUIMIENTO 2026'!$O$14,INT((ROW()-13)/2),0)),"",OFFSET('11. SEGUIMIENTO 2026'!$O$14,INT((ROW()-13)/2),0)),IF(ISBLANK(OFFSET('9. METAS'!$S$20,INT((ROW()-14)/2),0)),"",OFFSET('9. METAS'!$S$20,INT((ROW()-14)/2),0)))</f>
        <v/>
      </c>
      <c r="L291" s="256" t="str">
        <f ca="1">IF(MOD(ROW()-13,2)=0,IF(ISBLANK(OFFSET('11. SEGUIMIENTO 2026'!$P$14,INT((ROW()-13)/2),0)),"",OFFSET('11. SEGUIMIENTO 2026'!$P$14,INT((ROW()-13)/2),0)),IF(ISBLANK(OFFSET('9. METAS'!$T$20,INT((ROW()-14)/2),0)),"",OFFSET('9. METAS'!$T$20,INT((ROW()-14)/2),0)))</f>
        <v/>
      </c>
      <c r="M291" s="257" t="str">
        <f ca="1">IF(MOD(ROW()-13,2)=0,IF(ISBLANK(OFFSET('11. SEGUIMIENTO 2026'!$Q$14,INT((ROW()-13)/2),0)),"",OFFSET('11. SEGUIMIENTO 2026'!$Q$14,INT((ROW()-13)/2),0)),IF(ISBLANK(OFFSET('9. METAS'!$U$20,INT((ROW()-14)/2),0)),"",OFFSET('9. METAS'!$U$20,INT((ROW()-14)/2),0)))</f>
        <v/>
      </c>
      <c r="N291" s="1012" t="str">
        <f t="shared" ref="N291" ca="1" si="274">IFERROR(J291/J292,"ND")</f>
        <v>ND</v>
      </c>
      <c r="O291" s="1008" t="str">
        <f t="shared" ref="O291" ca="1" si="275">IFERROR(((J291+K291+L291)/H291),"ND")</f>
        <v>ND</v>
      </c>
      <c r="P291" s="996"/>
    </row>
    <row r="292" spans="3:16">
      <c r="C292" s="1030"/>
      <c r="D292" s="1026"/>
      <c r="E292" s="1026"/>
      <c r="F292" s="1024"/>
      <c r="G292" s="1021"/>
      <c r="H292" s="1017"/>
      <c r="I292" s="1015"/>
      <c r="J292" s="255" t="str">
        <f ca="1">IF(MOD(ROW()-13,2)=0,IF(ISBLANK(OFFSET('11. SEGUIMIENTO 2026'!$N$14,INT((ROW()-13)/2),0)),"",OFFSET('11. SEGUIMIENTO 2026'!$N$14,INT((ROW()-13)/2),0)),IF(ISBLANK(OFFSET('9. METAS'!$R$20,INT((ROW()-14)/2),0)),"",OFFSET('9. METAS'!$R$20,INT((ROW()-14)/2),0)))</f>
        <v/>
      </c>
      <c r="K292" s="256" t="str">
        <f ca="1">IF(MOD(ROW()-13,2)=0,IF(ISBLANK(OFFSET('11. SEGUIMIENTO 2026'!$O$14,INT((ROW()-13)/2),0)),"",OFFSET('11. SEGUIMIENTO 2026'!$O$14,INT((ROW()-13)/2),0)),IF(ISBLANK(OFFSET('9. METAS'!$S$20,INT((ROW()-14)/2),0)),"",OFFSET('9. METAS'!$S$20,INT((ROW()-14)/2),0)))</f>
        <v/>
      </c>
      <c r="L292" s="256" t="str">
        <f ca="1">IF(MOD(ROW()-13,2)=0,IF(ISBLANK(OFFSET('11. SEGUIMIENTO 2026'!$P$14,INT((ROW()-13)/2),0)),"",OFFSET('11. SEGUIMIENTO 2026'!$P$14,INT((ROW()-13)/2),0)),IF(ISBLANK(OFFSET('9. METAS'!$T$20,INT((ROW()-14)/2),0)),"",OFFSET('9. METAS'!$T$20,INT((ROW()-14)/2),0)))</f>
        <v/>
      </c>
      <c r="M292" s="257" t="str">
        <f ca="1">IF(MOD(ROW()-13,2)=0,IF(ISBLANK(OFFSET('11. SEGUIMIENTO 2026'!$Q$14,INT((ROW()-13)/2),0)),"",OFFSET('11. SEGUIMIENTO 2026'!$Q$14,INT((ROW()-13)/2),0)),IF(ISBLANK(OFFSET('9. METAS'!$U$20,INT((ROW()-14)/2),0)),"",OFFSET('9. METAS'!$U$20,INT((ROW()-14)/2),0)))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017" t="str">
        <f ca="1">IF(ISBLANK(OFFSET('9. METAS'!$L$20,INT((ROW()-13)/2),0)),"",OFFSET('9. METAS'!$L$20,INT((ROW()-13)/2),0))</f>
        <v/>
      </c>
      <c r="I293" s="1014"/>
      <c r="J293" s="255" t="str">
        <f ca="1">IF(MOD(ROW()-13,2)=0,IF(ISBLANK(OFFSET('11. SEGUIMIENTO 2026'!$N$14,INT((ROW()-13)/2),0)),"",OFFSET('11. SEGUIMIENTO 2026'!$N$14,INT((ROW()-13)/2),0)),IF(ISBLANK(OFFSET('9. METAS'!$R$20,INT((ROW()-14)/2),0)),"",OFFSET('9. METAS'!$R$20,INT((ROW()-14)/2),0)))</f>
        <v/>
      </c>
      <c r="K293" s="256" t="str">
        <f ca="1">IF(MOD(ROW()-13,2)=0,IF(ISBLANK(OFFSET('11. SEGUIMIENTO 2026'!$O$14,INT((ROW()-13)/2),0)),"",OFFSET('11. SEGUIMIENTO 2026'!$O$14,INT((ROW()-13)/2),0)),IF(ISBLANK(OFFSET('9. METAS'!$S$20,INT((ROW()-14)/2),0)),"",OFFSET('9. METAS'!$S$20,INT((ROW()-14)/2),0)))</f>
        <v/>
      </c>
      <c r="L293" s="256" t="str">
        <f ca="1">IF(MOD(ROW()-13,2)=0,IF(ISBLANK(OFFSET('11. SEGUIMIENTO 2026'!$P$14,INT((ROW()-13)/2),0)),"",OFFSET('11. SEGUIMIENTO 2026'!$P$14,INT((ROW()-13)/2),0)),IF(ISBLANK(OFFSET('9. METAS'!$T$20,INT((ROW()-14)/2),0)),"",OFFSET('9. METAS'!$T$20,INT((ROW()-14)/2),0)))</f>
        <v/>
      </c>
      <c r="M293" s="257" t="str">
        <f ca="1">IF(MOD(ROW()-13,2)=0,IF(ISBLANK(OFFSET('11. SEGUIMIENTO 2026'!$Q$14,INT((ROW()-13)/2),0)),"",OFFSET('11. SEGUIMIENTO 2026'!$Q$14,INT((ROW()-13)/2),0)),IF(ISBLANK(OFFSET('9. METAS'!$U$20,INT((ROW()-14)/2),0)),"",OFFSET('9. METAS'!$U$20,INT((ROW()-14)/2),0)))</f>
        <v/>
      </c>
      <c r="N293" s="1012" t="str">
        <f t="shared" ref="N293" ca="1" si="276">IFERROR(J293/J294,"ND")</f>
        <v>ND</v>
      </c>
      <c r="O293" s="1008" t="str">
        <f t="shared" ref="O293" ca="1" si="277">IFERROR(((J293+K293+L293)/H293),"ND")</f>
        <v>ND</v>
      </c>
      <c r="P293" s="996"/>
    </row>
    <row r="294" spans="3:16">
      <c r="C294" s="1030"/>
      <c r="D294" s="1026"/>
      <c r="E294" s="1026"/>
      <c r="F294" s="1024"/>
      <c r="G294" s="1021"/>
      <c r="H294" s="1017"/>
      <c r="I294" s="1015"/>
      <c r="J294" s="255" t="str">
        <f ca="1">IF(MOD(ROW()-13,2)=0,IF(ISBLANK(OFFSET('11. SEGUIMIENTO 2026'!$N$14,INT((ROW()-13)/2),0)),"",OFFSET('11. SEGUIMIENTO 2026'!$N$14,INT((ROW()-13)/2),0)),IF(ISBLANK(OFFSET('9. METAS'!$R$20,INT((ROW()-14)/2),0)),"",OFFSET('9. METAS'!$R$20,INT((ROW()-14)/2),0)))</f>
        <v/>
      </c>
      <c r="K294" s="256" t="str">
        <f ca="1">IF(MOD(ROW()-13,2)=0,IF(ISBLANK(OFFSET('11. SEGUIMIENTO 2026'!$O$14,INT((ROW()-13)/2),0)),"",OFFSET('11. SEGUIMIENTO 2026'!$O$14,INT((ROW()-13)/2),0)),IF(ISBLANK(OFFSET('9. METAS'!$S$20,INT((ROW()-14)/2),0)),"",OFFSET('9. METAS'!$S$20,INT((ROW()-14)/2),0)))</f>
        <v/>
      </c>
      <c r="L294" s="256" t="str">
        <f ca="1">IF(MOD(ROW()-13,2)=0,IF(ISBLANK(OFFSET('11. SEGUIMIENTO 2026'!$P$14,INT((ROW()-13)/2),0)),"",OFFSET('11. SEGUIMIENTO 2026'!$P$14,INT((ROW()-13)/2),0)),IF(ISBLANK(OFFSET('9. METAS'!$T$20,INT((ROW()-14)/2),0)),"",OFFSET('9. METAS'!$T$20,INT((ROW()-14)/2),0)))</f>
        <v/>
      </c>
      <c r="M294" s="257" t="str">
        <f ca="1">IF(MOD(ROW()-13,2)=0,IF(ISBLANK(OFFSET('11. SEGUIMIENTO 2026'!$Q$14,INT((ROW()-13)/2),0)),"",OFFSET('11. SEGUIMIENTO 2026'!$Q$14,INT((ROW()-13)/2),0)),IF(ISBLANK(OFFSET('9. METAS'!$U$20,INT((ROW()-14)/2),0)),"",OFFSET('9. METAS'!$U$20,INT((ROW()-14)/2),0)))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017" t="str">
        <f ca="1">IF(ISBLANK(OFFSET('9. METAS'!$L$20,INT((ROW()-13)/2),0)),"",OFFSET('9. METAS'!$L$20,INT((ROW()-13)/2),0))</f>
        <v/>
      </c>
      <c r="I295" s="1014"/>
      <c r="J295" s="255" t="str">
        <f ca="1">IF(MOD(ROW()-13,2)=0,IF(ISBLANK(OFFSET('11. SEGUIMIENTO 2026'!$N$14,INT((ROW()-13)/2),0)),"",OFFSET('11. SEGUIMIENTO 2026'!$N$14,INT((ROW()-13)/2),0)),IF(ISBLANK(OFFSET('9. METAS'!$R$20,INT((ROW()-14)/2),0)),"",OFFSET('9. METAS'!$R$20,INT((ROW()-14)/2),0)))</f>
        <v/>
      </c>
      <c r="K295" s="256" t="str">
        <f ca="1">IF(MOD(ROW()-13,2)=0,IF(ISBLANK(OFFSET('11. SEGUIMIENTO 2026'!$O$14,INT((ROW()-13)/2),0)),"",OFFSET('11. SEGUIMIENTO 2026'!$O$14,INT((ROW()-13)/2),0)),IF(ISBLANK(OFFSET('9. METAS'!$S$20,INT((ROW()-14)/2),0)),"",OFFSET('9. METAS'!$S$20,INT((ROW()-14)/2),0)))</f>
        <v/>
      </c>
      <c r="L295" s="256" t="str">
        <f ca="1">IF(MOD(ROW()-13,2)=0,IF(ISBLANK(OFFSET('11. SEGUIMIENTO 2026'!$P$14,INT((ROW()-13)/2),0)),"",OFFSET('11. SEGUIMIENTO 2026'!$P$14,INT((ROW()-13)/2),0)),IF(ISBLANK(OFFSET('9. METAS'!$T$20,INT((ROW()-14)/2),0)),"",OFFSET('9. METAS'!$T$20,INT((ROW()-14)/2),0)))</f>
        <v/>
      </c>
      <c r="M295" s="257" t="str">
        <f ca="1">IF(MOD(ROW()-13,2)=0,IF(ISBLANK(OFFSET('11. SEGUIMIENTO 2026'!$Q$14,INT((ROW()-13)/2),0)),"",OFFSET('11. SEGUIMIENTO 2026'!$Q$14,INT((ROW()-13)/2),0)),IF(ISBLANK(OFFSET('9. METAS'!$U$20,INT((ROW()-14)/2),0)),"",OFFSET('9. METAS'!$U$20,INT((ROW()-14)/2),0)))</f>
        <v/>
      </c>
      <c r="N295" s="1012" t="str">
        <f t="shared" ref="N295" ca="1" si="278">IFERROR(J295/J296,"ND")</f>
        <v>ND</v>
      </c>
      <c r="O295" s="1008" t="str">
        <f t="shared" ref="O295" ca="1" si="279">IFERROR(((J295+K295+L295)/H295),"ND")</f>
        <v>ND</v>
      </c>
      <c r="P295" s="996"/>
    </row>
    <row r="296" spans="3:16">
      <c r="C296" s="1030"/>
      <c r="D296" s="1026"/>
      <c r="E296" s="1026"/>
      <c r="F296" s="1024"/>
      <c r="G296" s="1021"/>
      <c r="H296" s="1017"/>
      <c r="I296" s="1015"/>
      <c r="J296" s="255" t="str">
        <f ca="1">IF(MOD(ROW()-13,2)=0,IF(ISBLANK(OFFSET('11. SEGUIMIENTO 2026'!$N$14,INT((ROW()-13)/2),0)),"",OFFSET('11. SEGUIMIENTO 2026'!$N$14,INT((ROW()-13)/2),0)),IF(ISBLANK(OFFSET('9. METAS'!$R$20,INT((ROW()-14)/2),0)),"",OFFSET('9. METAS'!$R$20,INT((ROW()-14)/2),0)))</f>
        <v/>
      </c>
      <c r="K296" s="256" t="str">
        <f ca="1">IF(MOD(ROW()-13,2)=0,IF(ISBLANK(OFFSET('11. SEGUIMIENTO 2026'!$O$14,INT((ROW()-13)/2),0)),"",OFFSET('11. SEGUIMIENTO 2026'!$O$14,INT((ROW()-13)/2),0)),IF(ISBLANK(OFFSET('9. METAS'!$S$20,INT((ROW()-14)/2),0)),"",OFFSET('9. METAS'!$S$20,INT((ROW()-14)/2),0)))</f>
        <v/>
      </c>
      <c r="L296" s="256" t="str">
        <f ca="1">IF(MOD(ROW()-13,2)=0,IF(ISBLANK(OFFSET('11. SEGUIMIENTO 2026'!$P$14,INT((ROW()-13)/2),0)),"",OFFSET('11. SEGUIMIENTO 2026'!$P$14,INT((ROW()-13)/2),0)),IF(ISBLANK(OFFSET('9. METAS'!$T$20,INT((ROW()-14)/2),0)),"",OFFSET('9. METAS'!$T$20,INT((ROW()-14)/2),0)))</f>
        <v/>
      </c>
      <c r="M296" s="257" t="str">
        <f ca="1">IF(MOD(ROW()-13,2)=0,IF(ISBLANK(OFFSET('11. SEGUIMIENTO 2026'!$Q$14,INT((ROW()-13)/2),0)),"",OFFSET('11. SEGUIMIENTO 2026'!$Q$14,INT((ROW()-13)/2),0)),IF(ISBLANK(OFFSET('9. METAS'!$U$20,INT((ROW()-14)/2),0)),"",OFFSET('9. METAS'!$U$20,INT((ROW()-14)/2),0)))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017" t="str">
        <f ca="1">IF(ISBLANK(OFFSET('9. METAS'!$L$20,INT((ROW()-13)/2),0)),"",OFFSET('9. METAS'!$L$20,INT((ROW()-13)/2),0))</f>
        <v/>
      </c>
      <c r="I297" s="1014"/>
      <c r="J297" s="255" t="str">
        <f ca="1">IF(MOD(ROW()-13,2)=0,IF(ISBLANK(OFFSET('11. SEGUIMIENTO 2026'!$N$14,INT((ROW()-13)/2),0)),"",OFFSET('11. SEGUIMIENTO 2026'!$N$14,INT((ROW()-13)/2),0)),IF(ISBLANK(OFFSET('9. METAS'!$R$20,INT((ROW()-14)/2),0)),"",OFFSET('9. METAS'!$R$20,INT((ROW()-14)/2),0)))</f>
        <v/>
      </c>
      <c r="K297" s="256" t="str">
        <f ca="1">IF(MOD(ROW()-13,2)=0,IF(ISBLANK(OFFSET('11. SEGUIMIENTO 2026'!$O$14,INT((ROW()-13)/2),0)),"",OFFSET('11. SEGUIMIENTO 2026'!$O$14,INT((ROW()-13)/2),0)),IF(ISBLANK(OFFSET('9. METAS'!$S$20,INT((ROW()-14)/2),0)),"",OFFSET('9. METAS'!$S$20,INT((ROW()-14)/2),0)))</f>
        <v/>
      </c>
      <c r="L297" s="256" t="str">
        <f ca="1">IF(MOD(ROW()-13,2)=0,IF(ISBLANK(OFFSET('11. SEGUIMIENTO 2026'!$P$14,INT((ROW()-13)/2),0)),"",OFFSET('11. SEGUIMIENTO 2026'!$P$14,INT((ROW()-13)/2),0)),IF(ISBLANK(OFFSET('9. METAS'!$T$20,INT((ROW()-14)/2),0)),"",OFFSET('9. METAS'!$T$20,INT((ROW()-14)/2),0)))</f>
        <v/>
      </c>
      <c r="M297" s="257" t="str">
        <f ca="1">IF(MOD(ROW()-13,2)=0,IF(ISBLANK(OFFSET('11. SEGUIMIENTO 2026'!$Q$14,INT((ROW()-13)/2),0)),"",OFFSET('11. SEGUIMIENTO 2026'!$Q$14,INT((ROW()-13)/2),0)),IF(ISBLANK(OFFSET('9. METAS'!$U$20,INT((ROW()-14)/2),0)),"",OFFSET('9. METAS'!$U$20,INT((ROW()-14)/2),0)))</f>
        <v/>
      </c>
      <c r="N297" s="1012" t="str">
        <f t="shared" ref="N297" ca="1" si="280">IFERROR(J297/J298,"ND")</f>
        <v>ND</v>
      </c>
      <c r="O297" s="1008" t="str">
        <f t="shared" ref="O297" ca="1" si="281">IFERROR(((J297+K297+L297)/H297),"ND")</f>
        <v>ND</v>
      </c>
      <c r="P297" s="996"/>
    </row>
    <row r="298" spans="3:16">
      <c r="C298" s="1030"/>
      <c r="D298" s="1026"/>
      <c r="E298" s="1026"/>
      <c r="F298" s="1024"/>
      <c r="G298" s="1021"/>
      <c r="H298" s="1017"/>
      <c r="I298" s="1015"/>
      <c r="J298" s="255" t="str">
        <f ca="1">IF(MOD(ROW()-13,2)=0,IF(ISBLANK(OFFSET('11. SEGUIMIENTO 2026'!$N$14,INT((ROW()-13)/2),0)),"",OFFSET('11. SEGUIMIENTO 2026'!$N$14,INT((ROW()-13)/2),0)),IF(ISBLANK(OFFSET('9. METAS'!$R$20,INT((ROW()-14)/2),0)),"",OFFSET('9. METAS'!$R$20,INT((ROW()-14)/2),0)))</f>
        <v/>
      </c>
      <c r="K298" s="256" t="str">
        <f ca="1">IF(MOD(ROW()-13,2)=0,IF(ISBLANK(OFFSET('11. SEGUIMIENTO 2026'!$O$14,INT((ROW()-13)/2),0)),"",OFFSET('11. SEGUIMIENTO 2026'!$O$14,INT((ROW()-13)/2),0)),IF(ISBLANK(OFFSET('9. METAS'!$S$20,INT((ROW()-14)/2),0)),"",OFFSET('9. METAS'!$S$20,INT((ROW()-14)/2),0)))</f>
        <v/>
      </c>
      <c r="L298" s="256" t="str">
        <f ca="1">IF(MOD(ROW()-13,2)=0,IF(ISBLANK(OFFSET('11. SEGUIMIENTO 2026'!$P$14,INT((ROW()-13)/2),0)),"",OFFSET('11. SEGUIMIENTO 2026'!$P$14,INT((ROW()-13)/2),0)),IF(ISBLANK(OFFSET('9. METAS'!$T$20,INT((ROW()-14)/2),0)),"",OFFSET('9. METAS'!$T$20,INT((ROW()-14)/2),0)))</f>
        <v/>
      </c>
      <c r="M298" s="257" t="str">
        <f ca="1">IF(MOD(ROW()-13,2)=0,IF(ISBLANK(OFFSET('11. SEGUIMIENTO 2026'!$Q$14,INT((ROW()-13)/2),0)),"",OFFSET('11. SEGUIMIENTO 2026'!$Q$14,INT((ROW()-13)/2),0)),IF(ISBLANK(OFFSET('9. METAS'!$U$20,INT((ROW()-14)/2),0)),"",OFFSET('9. METAS'!$U$20,INT((ROW()-14)/2),0)))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017" t="str">
        <f ca="1">IF(ISBLANK(OFFSET('9. METAS'!$L$20,INT((ROW()-13)/2),0)),"",OFFSET('9. METAS'!$L$20,INT((ROW()-13)/2),0))</f>
        <v/>
      </c>
      <c r="I299" s="1014"/>
      <c r="J299" s="255" t="str">
        <f ca="1">IF(MOD(ROW()-13,2)=0,IF(ISBLANK(OFFSET('11. SEGUIMIENTO 2026'!$N$14,INT((ROW()-13)/2),0)),"",OFFSET('11. SEGUIMIENTO 2026'!$N$14,INT((ROW()-13)/2),0)),IF(ISBLANK(OFFSET('9. METAS'!$R$20,INT((ROW()-14)/2),0)),"",OFFSET('9. METAS'!$R$20,INT((ROW()-14)/2),0)))</f>
        <v/>
      </c>
      <c r="K299" s="256" t="str">
        <f ca="1">IF(MOD(ROW()-13,2)=0,IF(ISBLANK(OFFSET('11. SEGUIMIENTO 2026'!$O$14,INT((ROW()-13)/2),0)),"",OFFSET('11. SEGUIMIENTO 2026'!$O$14,INT((ROW()-13)/2),0)),IF(ISBLANK(OFFSET('9. METAS'!$S$20,INT((ROW()-14)/2),0)),"",OFFSET('9. METAS'!$S$20,INT((ROW()-14)/2),0)))</f>
        <v/>
      </c>
      <c r="L299" s="256" t="str">
        <f ca="1">IF(MOD(ROW()-13,2)=0,IF(ISBLANK(OFFSET('11. SEGUIMIENTO 2026'!$P$14,INT((ROW()-13)/2),0)),"",OFFSET('11. SEGUIMIENTO 2026'!$P$14,INT((ROW()-13)/2),0)),IF(ISBLANK(OFFSET('9. METAS'!$T$20,INT((ROW()-14)/2),0)),"",OFFSET('9. METAS'!$T$20,INT((ROW()-14)/2),0)))</f>
        <v/>
      </c>
      <c r="M299" s="257" t="str">
        <f ca="1">IF(MOD(ROW()-13,2)=0,IF(ISBLANK(OFFSET('11. SEGUIMIENTO 2026'!$Q$14,INT((ROW()-13)/2),0)),"",OFFSET('11. SEGUIMIENTO 2026'!$Q$14,INT((ROW()-13)/2),0)),IF(ISBLANK(OFFSET('9. METAS'!$U$20,INT((ROW()-14)/2),0)),"",OFFSET('9. METAS'!$U$20,INT((ROW()-14)/2),0)))</f>
        <v/>
      </c>
      <c r="N299" s="1012" t="str">
        <f t="shared" ref="N299" ca="1" si="282">IFERROR(J299/J300,"ND")</f>
        <v>ND</v>
      </c>
      <c r="O299" s="1008" t="str">
        <f t="shared" ref="O299" ca="1" si="283">IFERROR(((J299+K299+L299)/H299),"ND")</f>
        <v>ND</v>
      </c>
      <c r="P299" s="996"/>
    </row>
    <row r="300" spans="3:16">
      <c r="C300" s="1030"/>
      <c r="D300" s="1026"/>
      <c r="E300" s="1026"/>
      <c r="F300" s="1024"/>
      <c r="G300" s="1021"/>
      <c r="H300" s="1017"/>
      <c r="I300" s="1015"/>
      <c r="J300" s="255" t="str">
        <f ca="1">IF(MOD(ROW()-13,2)=0,IF(ISBLANK(OFFSET('11. SEGUIMIENTO 2026'!$N$14,INT((ROW()-13)/2),0)),"",OFFSET('11. SEGUIMIENTO 2026'!$N$14,INT((ROW()-13)/2),0)),IF(ISBLANK(OFFSET('9. METAS'!$R$20,INT((ROW()-14)/2),0)),"",OFFSET('9. METAS'!$R$20,INT((ROW()-14)/2),0)))</f>
        <v/>
      </c>
      <c r="K300" s="256" t="str">
        <f ca="1">IF(MOD(ROW()-13,2)=0,IF(ISBLANK(OFFSET('11. SEGUIMIENTO 2026'!$O$14,INT((ROW()-13)/2),0)),"",OFFSET('11. SEGUIMIENTO 2026'!$O$14,INT((ROW()-13)/2),0)),IF(ISBLANK(OFFSET('9. METAS'!$S$20,INT((ROW()-14)/2),0)),"",OFFSET('9. METAS'!$S$20,INT((ROW()-14)/2),0)))</f>
        <v/>
      </c>
      <c r="L300" s="256" t="str">
        <f ca="1">IF(MOD(ROW()-13,2)=0,IF(ISBLANK(OFFSET('11. SEGUIMIENTO 2026'!$P$14,INT((ROW()-13)/2),0)),"",OFFSET('11. SEGUIMIENTO 2026'!$P$14,INT((ROW()-13)/2),0)),IF(ISBLANK(OFFSET('9. METAS'!$T$20,INT((ROW()-14)/2),0)),"",OFFSET('9. METAS'!$T$20,INT((ROW()-14)/2),0)))</f>
        <v/>
      </c>
      <c r="M300" s="257" t="str">
        <f ca="1">IF(MOD(ROW()-13,2)=0,IF(ISBLANK(OFFSET('11. SEGUIMIENTO 2026'!$Q$14,INT((ROW()-13)/2),0)),"",OFFSET('11. SEGUIMIENTO 2026'!$Q$14,INT((ROW()-13)/2),0)),IF(ISBLANK(OFFSET('9. METAS'!$U$20,INT((ROW()-14)/2),0)),"",OFFSET('9. METAS'!$U$20,INT((ROW()-14)/2),0)))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017" t="str">
        <f ca="1">IF(ISBLANK(OFFSET('9. METAS'!$L$20,INT((ROW()-13)/2),0)),"",OFFSET('9. METAS'!$L$20,INT((ROW()-13)/2),0))</f>
        <v/>
      </c>
      <c r="I301" s="1014"/>
      <c r="J301" s="255" t="str">
        <f ca="1">IF(MOD(ROW()-13,2)=0,IF(ISBLANK(OFFSET('11. SEGUIMIENTO 2026'!$N$14,INT((ROW()-13)/2),0)),"",OFFSET('11. SEGUIMIENTO 2026'!$N$14,INT((ROW()-13)/2),0)),IF(ISBLANK(OFFSET('9. METAS'!$R$20,INT((ROW()-14)/2),0)),"",OFFSET('9. METAS'!$R$20,INT((ROW()-14)/2),0)))</f>
        <v/>
      </c>
      <c r="K301" s="256" t="str">
        <f ca="1">IF(MOD(ROW()-13,2)=0,IF(ISBLANK(OFFSET('11. SEGUIMIENTO 2026'!$O$14,INT((ROW()-13)/2),0)),"",OFFSET('11. SEGUIMIENTO 2026'!$O$14,INT((ROW()-13)/2),0)),IF(ISBLANK(OFFSET('9. METAS'!$S$20,INT((ROW()-14)/2),0)),"",OFFSET('9. METAS'!$S$20,INT((ROW()-14)/2),0)))</f>
        <v/>
      </c>
      <c r="L301" s="256" t="str">
        <f ca="1">IF(MOD(ROW()-13,2)=0,IF(ISBLANK(OFFSET('11. SEGUIMIENTO 2026'!$P$14,INT((ROW()-13)/2),0)),"",OFFSET('11. SEGUIMIENTO 2026'!$P$14,INT((ROW()-13)/2),0)),IF(ISBLANK(OFFSET('9. METAS'!$T$20,INT((ROW()-14)/2),0)),"",OFFSET('9. METAS'!$T$20,INT((ROW()-14)/2),0)))</f>
        <v/>
      </c>
      <c r="M301" s="257" t="str">
        <f ca="1">IF(MOD(ROW()-13,2)=0,IF(ISBLANK(OFFSET('11. SEGUIMIENTO 2026'!$Q$14,INT((ROW()-13)/2),0)),"",OFFSET('11. SEGUIMIENTO 2026'!$Q$14,INT((ROW()-13)/2),0)),IF(ISBLANK(OFFSET('9. METAS'!$U$20,INT((ROW()-14)/2),0)),"",OFFSET('9. METAS'!$U$20,INT((ROW()-14)/2),0)))</f>
        <v/>
      </c>
      <c r="N301" s="1012" t="str">
        <f t="shared" ref="N301" ca="1" si="284">IFERROR(J301/J302,"ND")</f>
        <v>ND</v>
      </c>
      <c r="O301" s="1008" t="str">
        <f t="shared" ref="O301" ca="1" si="285">IFERROR(((J301+K301+L301)/H301),"ND")</f>
        <v>ND</v>
      </c>
      <c r="P301" s="996"/>
    </row>
    <row r="302" spans="3:16">
      <c r="C302" s="1030"/>
      <c r="D302" s="1026"/>
      <c r="E302" s="1026"/>
      <c r="F302" s="1024"/>
      <c r="G302" s="1021"/>
      <c r="H302" s="1017"/>
      <c r="I302" s="1015"/>
      <c r="J302" s="255" t="str">
        <f ca="1">IF(MOD(ROW()-13,2)=0,IF(ISBLANK(OFFSET('11. SEGUIMIENTO 2026'!$N$14,INT((ROW()-13)/2),0)),"",OFFSET('11. SEGUIMIENTO 2026'!$N$14,INT((ROW()-13)/2),0)),IF(ISBLANK(OFFSET('9. METAS'!$R$20,INT((ROW()-14)/2),0)),"",OFFSET('9. METAS'!$R$20,INT((ROW()-14)/2),0)))</f>
        <v/>
      </c>
      <c r="K302" s="256" t="str">
        <f ca="1">IF(MOD(ROW()-13,2)=0,IF(ISBLANK(OFFSET('11. SEGUIMIENTO 2026'!$O$14,INT((ROW()-13)/2),0)),"",OFFSET('11. SEGUIMIENTO 2026'!$O$14,INT((ROW()-13)/2),0)),IF(ISBLANK(OFFSET('9. METAS'!$S$20,INT((ROW()-14)/2),0)),"",OFFSET('9. METAS'!$S$20,INT((ROW()-14)/2),0)))</f>
        <v/>
      </c>
      <c r="L302" s="256" t="str">
        <f ca="1">IF(MOD(ROW()-13,2)=0,IF(ISBLANK(OFFSET('11. SEGUIMIENTO 2026'!$P$14,INT((ROW()-13)/2),0)),"",OFFSET('11. SEGUIMIENTO 2026'!$P$14,INT((ROW()-13)/2),0)),IF(ISBLANK(OFFSET('9. METAS'!$T$20,INT((ROW()-14)/2),0)),"",OFFSET('9. METAS'!$T$20,INT((ROW()-14)/2),0)))</f>
        <v/>
      </c>
      <c r="M302" s="257" t="str">
        <f ca="1">IF(MOD(ROW()-13,2)=0,IF(ISBLANK(OFFSET('11. SEGUIMIENTO 2026'!$Q$14,INT((ROW()-13)/2),0)),"",OFFSET('11. SEGUIMIENTO 2026'!$Q$14,INT((ROW()-13)/2),0)),IF(ISBLANK(OFFSET('9. METAS'!$U$20,INT((ROW()-14)/2),0)),"",OFFSET('9. METAS'!$U$20,INT((ROW()-14)/2),0)))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017" t="str">
        <f ca="1">IF(ISBLANK(OFFSET('9. METAS'!$L$20,INT((ROW()-13)/2),0)),"",OFFSET('9. METAS'!$L$20,INT((ROW()-13)/2),0))</f>
        <v/>
      </c>
      <c r="I303" s="1014"/>
      <c r="J303" s="255" t="str">
        <f ca="1">IF(MOD(ROW()-13,2)=0,IF(ISBLANK(OFFSET('11. SEGUIMIENTO 2026'!$N$14,INT((ROW()-13)/2),0)),"",OFFSET('11. SEGUIMIENTO 2026'!$N$14,INT((ROW()-13)/2),0)),IF(ISBLANK(OFFSET('9. METAS'!$R$20,INT((ROW()-14)/2),0)),"",OFFSET('9. METAS'!$R$20,INT((ROW()-14)/2),0)))</f>
        <v/>
      </c>
      <c r="K303" s="256" t="str">
        <f ca="1">IF(MOD(ROW()-13,2)=0,IF(ISBLANK(OFFSET('11. SEGUIMIENTO 2026'!$O$14,INT((ROW()-13)/2),0)),"",OFFSET('11. SEGUIMIENTO 2026'!$O$14,INT((ROW()-13)/2),0)),IF(ISBLANK(OFFSET('9. METAS'!$S$20,INT((ROW()-14)/2),0)),"",OFFSET('9. METAS'!$S$20,INT((ROW()-14)/2),0)))</f>
        <v/>
      </c>
      <c r="L303" s="256" t="str">
        <f ca="1">IF(MOD(ROW()-13,2)=0,IF(ISBLANK(OFFSET('11. SEGUIMIENTO 2026'!$P$14,INT((ROW()-13)/2),0)),"",OFFSET('11. SEGUIMIENTO 2026'!$P$14,INT((ROW()-13)/2),0)),IF(ISBLANK(OFFSET('9. METAS'!$T$20,INT((ROW()-14)/2),0)),"",OFFSET('9. METAS'!$T$20,INT((ROW()-14)/2),0)))</f>
        <v/>
      </c>
      <c r="M303" s="257" t="str">
        <f ca="1">IF(MOD(ROW()-13,2)=0,IF(ISBLANK(OFFSET('11. SEGUIMIENTO 2026'!$Q$14,INT((ROW()-13)/2),0)),"",OFFSET('11. SEGUIMIENTO 2026'!$Q$14,INT((ROW()-13)/2),0)),IF(ISBLANK(OFFSET('9. METAS'!$U$20,INT((ROW()-14)/2),0)),"",OFFSET('9. METAS'!$U$20,INT((ROW()-14)/2),0)))</f>
        <v/>
      </c>
      <c r="N303" s="1012" t="str">
        <f t="shared" ref="N303" ca="1" si="286">IFERROR(J303/J304,"ND")</f>
        <v>ND</v>
      </c>
      <c r="O303" s="1008" t="str">
        <f t="shared" ref="O303" ca="1" si="287">IFERROR(((J303+K303+L303)/H303),"ND")</f>
        <v>ND</v>
      </c>
      <c r="P303" s="996"/>
    </row>
    <row r="304" spans="3:16">
      <c r="C304" s="1030"/>
      <c r="D304" s="1026"/>
      <c r="E304" s="1026"/>
      <c r="F304" s="1024"/>
      <c r="G304" s="1021"/>
      <c r="H304" s="1017"/>
      <c r="I304" s="1015"/>
      <c r="J304" s="255" t="str">
        <f ca="1">IF(MOD(ROW()-13,2)=0,IF(ISBLANK(OFFSET('11. SEGUIMIENTO 2026'!$N$14,INT((ROW()-13)/2),0)),"",OFFSET('11. SEGUIMIENTO 2026'!$N$14,INT((ROW()-13)/2),0)),IF(ISBLANK(OFFSET('9. METAS'!$R$20,INT((ROW()-14)/2),0)),"",OFFSET('9. METAS'!$R$20,INT((ROW()-14)/2),0)))</f>
        <v/>
      </c>
      <c r="K304" s="256" t="str">
        <f ca="1">IF(MOD(ROW()-13,2)=0,IF(ISBLANK(OFFSET('11. SEGUIMIENTO 2026'!$O$14,INT((ROW()-13)/2),0)),"",OFFSET('11. SEGUIMIENTO 2026'!$O$14,INT((ROW()-13)/2),0)),IF(ISBLANK(OFFSET('9. METAS'!$S$20,INT((ROW()-14)/2),0)),"",OFFSET('9. METAS'!$S$20,INT((ROW()-14)/2),0)))</f>
        <v/>
      </c>
      <c r="L304" s="256" t="str">
        <f ca="1">IF(MOD(ROW()-13,2)=0,IF(ISBLANK(OFFSET('11. SEGUIMIENTO 2026'!$P$14,INT((ROW()-13)/2),0)),"",OFFSET('11. SEGUIMIENTO 2026'!$P$14,INT((ROW()-13)/2),0)),IF(ISBLANK(OFFSET('9. METAS'!$T$20,INT((ROW()-14)/2),0)),"",OFFSET('9. METAS'!$T$20,INT((ROW()-14)/2),0)))</f>
        <v/>
      </c>
      <c r="M304" s="257" t="str">
        <f ca="1">IF(MOD(ROW()-13,2)=0,IF(ISBLANK(OFFSET('11. SEGUIMIENTO 2026'!$Q$14,INT((ROW()-13)/2),0)),"",OFFSET('11. SEGUIMIENTO 2026'!$Q$14,INT((ROW()-13)/2),0)),IF(ISBLANK(OFFSET('9. METAS'!$U$20,INT((ROW()-14)/2),0)),"",OFFSET('9. METAS'!$U$20,INT((ROW()-14)/2),0)))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017" t="str">
        <f ca="1">IF(ISBLANK(OFFSET('9. METAS'!$L$20,INT((ROW()-13)/2),0)),"",OFFSET('9. METAS'!$L$20,INT((ROW()-13)/2),0))</f>
        <v/>
      </c>
      <c r="I305" s="1014"/>
      <c r="J305" s="255" t="str">
        <f ca="1">IF(MOD(ROW()-13,2)=0,IF(ISBLANK(OFFSET('11. SEGUIMIENTO 2026'!$N$14,INT((ROW()-13)/2),0)),"",OFFSET('11. SEGUIMIENTO 2026'!$N$14,INT((ROW()-13)/2),0)),IF(ISBLANK(OFFSET('9. METAS'!$R$20,INT((ROW()-14)/2),0)),"",OFFSET('9. METAS'!$R$20,INT((ROW()-14)/2),0)))</f>
        <v/>
      </c>
      <c r="K305" s="256" t="str">
        <f ca="1">IF(MOD(ROW()-13,2)=0,IF(ISBLANK(OFFSET('11. SEGUIMIENTO 2026'!$O$14,INT((ROW()-13)/2),0)),"",OFFSET('11. SEGUIMIENTO 2026'!$O$14,INT((ROW()-13)/2),0)),IF(ISBLANK(OFFSET('9. METAS'!$S$20,INT((ROW()-14)/2),0)),"",OFFSET('9. METAS'!$S$20,INT((ROW()-14)/2),0)))</f>
        <v/>
      </c>
      <c r="L305" s="256" t="str">
        <f ca="1">IF(MOD(ROW()-13,2)=0,IF(ISBLANK(OFFSET('11. SEGUIMIENTO 2026'!$P$14,INT((ROW()-13)/2),0)),"",OFFSET('11. SEGUIMIENTO 2026'!$P$14,INT((ROW()-13)/2),0)),IF(ISBLANK(OFFSET('9. METAS'!$T$20,INT((ROW()-14)/2),0)),"",OFFSET('9. METAS'!$T$20,INT((ROW()-14)/2),0)))</f>
        <v/>
      </c>
      <c r="M305" s="257" t="str">
        <f ca="1">IF(MOD(ROW()-13,2)=0,IF(ISBLANK(OFFSET('11. SEGUIMIENTO 2026'!$Q$14,INT((ROW()-13)/2),0)),"",OFFSET('11. SEGUIMIENTO 2026'!$Q$14,INT((ROW()-13)/2),0)),IF(ISBLANK(OFFSET('9. METAS'!$U$20,INT((ROW()-14)/2),0)),"",OFFSET('9. METAS'!$U$20,INT((ROW()-14)/2),0)))</f>
        <v/>
      </c>
      <c r="N305" s="1012" t="str">
        <f t="shared" ref="N305" ca="1" si="288">IFERROR(J305/J306,"ND")</f>
        <v>ND</v>
      </c>
      <c r="O305" s="1008" t="str">
        <f t="shared" ref="O305" ca="1" si="289">IFERROR(((J305+K305+L305)/H305),"ND")</f>
        <v>ND</v>
      </c>
      <c r="P305" s="996"/>
    </row>
    <row r="306" spans="3:16">
      <c r="C306" s="1030"/>
      <c r="D306" s="1026"/>
      <c r="E306" s="1026"/>
      <c r="F306" s="1024"/>
      <c r="G306" s="1021"/>
      <c r="H306" s="1017"/>
      <c r="I306" s="1015"/>
      <c r="J306" s="255" t="str">
        <f ca="1">IF(MOD(ROW()-13,2)=0,IF(ISBLANK(OFFSET('11. SEGUIMIENTO 2026'!$N$14,INT((ROW()-13)/2),0)),"",OFFSET('11. SEGUIMIENTO 2026'!$N$14,INT((ROW()-13)/2),0)),IF(ISBLANK(OFFSET('9. METAS'!$R$20,INT((ROW()-14)/2),0)),"",OFFSET('9. METAS'!$R$20,INT((ROW()-14)/2),0)))</f>
        <v/>
      </c>
      <c r="K306" s="256" t="str">
        <f ca="1">IF(MOD(ROW()-13,2)=0,IF(ISBLANK(OFFSET('11. SEGUIMIENTO 2026'!$O$14,INT((ROW()-13)/2),0)),"",OFFSET('11. SEGUIMIENTO 2026'!$O$14,INT((ROW()-13)/2),0)),IF(ISBLANK(OFFSET('9. METAS'!$S$20,INT((ROW()-14)/2),0)),"",OFFSET('9. METAS'!$S$20,INT((ROW()-14)/2),0)))</f>
        <v/>
      </c>
      <c r="L306" s="256" t="str">
        <f ca="1">IF(MOD(ROW()-13,2)=0,IF(ISBLANK(OFFSET('11. SEGUIMIENTO 2026'!$P$14,INT((ROW()-13)/2),0)),"",OFFSET('11. SEGUIMIENTO 2026'!$P$14,INT((ROW()-13)/2),0)),IF(ISBLANK(OFFSET('9. METAS'!$T$20,INT((ROW()-14)/2),0)),"",OFFSET('9. METAS'!$T$20,INT((ROW()-14)/2),0)))</f>
        <v/>
      </c>
      <c r="M306" s="257" t="str">
        <f ca="1">IF(MOD(ROW()-13,2)=0,IF(ISBLANK(OFFSET('11. SEGUIMIENTO 2026'!$Q$14,INT((ROW()-13)/2),0)),"",OFFSET('11. SEGUIMIENTO 2026'!$Q$14,INT((ROW()-13)/2),0)),IF(ISBLANK(OFFSET('9. METAS'!$U$20,INT((ROW()-14)/2),0)),"",OFFSET('9. METAS'!$U$20,INT((ROW()-14)/2),0)))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017" t="str">
        <f ca="1">IF(ISBLANK(OFFSET('9. METAS'!$L$20,INT((ROW()-13)/2),0)),"",OFFSET('9. METAS'!$L$20,INT((ROW()-13)/2),0))</f>
        <v/>
      </c>
      <c r="I307" s="1014"/>
      <c r="J307" s="255" t="str">
        <f ca="1">IF(MOD(ROW()-13,2)=0,IF(ISBLANK(OFFSET('11. SEGUIMIENTO 2026'!$N$14,INT((ROW()-13)/2),0)),"",OFFSET('11. SEGUIMIENTO 2026'!$N$14,INT((ROW()-13)/2),0)),IF(ISBLANK(OFFSET('9. METAS'!$R$20,INT((ROW()-14)/2),0)),"",OFFSET('9. METAS'!$R$20,INT((ROW()-14)/2),0)))</f>
        <v/>
      </c>
      <c r="K307" s="256" t="str">
        <f ca="1">IF(MOD(ROW()-13,2)=0,IF(ISBLANK(OFFSET('11. SEGUIMIENTO 2026'!$O$14,INT((ROW()-13)/2),0)),"",OFFSET('11. SEGUIMIENTO 2026'!$O$14,INT((ROW()-13)/2),0)),IF(ISBLANK(OFFSET('9. METAS'!$S$20,INT((ROW()-14)/2),0)),"",OFFSET('9. METAS'!$S$20,INT((ROW()-14)/2),0)))</f>
        <v/>
      </c>
      <c r="L307" s="256" t="str">
        <f ca="1">IF(MOD(ROW()-13,2)=0,IF(ISBLANK(OFFSET('11. SEGUIMIENTO 2026'!$P$14,INT((ROW()-13)/2),0)),"",OFFSET('11. SEGUIMIENTO 2026'!$P$14,INT((ROW()-13)/2),0)),IF(ISBLANK(OFFSET('9. METAS'!$T$20,INT((ROW()-14)/2),0)),"",OFFSET('9. METAS'!$T$20,INT((ROW()-14)/2),0)))</f>
        <v/>
      </c>
      <c r="M307" s="257" t="str">
        <f ca="1">IF(MOD(ROW()-13,2)=0,IF(ISBLANK(OFFSET('11. SEGUIMIENTO 2026'!$Q$14,INT((ROW()-13)/2),0)),"",OFFSET('11. SEGUIMIENTO 2026'!$Q$14,INT((ROW()-13)/2),0)),IF(ISBLANK(OFFSET('9. METAS'!$U$20,INT((ROW()-14)/2),0)),"",OFFSET('9. METAS'!$U$20,INT((ROW()-14)/2),0)))</f>
        <v/>
      </c>
      <c r="N307" s="1012" t="str">
        <f t="shared" ref="N307" ca="1" si="290">IFERROR(J307/J308,"ND")</f>
        <v>ND</v>
      </c>
      <c r="O307" s="1008" t="str">
        <f t="shared" ref="O307" ca="1" si="291">IFERROR(((J307+K307+L307)/H307),"ND")</f>
        <v>ND</v>
      </c>
      <c r="P307" s="996"/>
    </row>
    <row r="308" spans="3:16">
      <c r="C308" s="1030"/>
      <c r="D308" s="1026"/>
      <c r="E308" s="1026"/>
      <c r="F308" s="1024"/>
      <c r="G308" s="1021"/>
      <c r="H308" s="1017"/>
      <c r="I308" s="1015"/>
      <c r="J308" s="255" t="str">
        <f ca="1">IF(MOD(ROW()-13,2)=0,IF(ISBLANK(OFFSET('11. SEGUIMIENTO 2026'!$N$14,INT((ROW()-13)/2),0)),"",OFFSET('11. SEGUIMIENTO 2026'!$N$14,INT((ROW()-13)/2),0)),IF(ISBLANK(OFFSET('9. METAS'!$R$20,INT((ROW()-14)/2),0)),"",OFFSET('9. METAS'!$R$20,INT((ROW()-14)/2),0)))</f>
        <v/>
      </c>
      <c r="K308" s="256" t="str">
        <f ca="1">IF(MOD(ROW()-13,2)=0,IF(ISBLANK(OFFSET('11. SEGUIMIENTO 2026'!$O$14,INT((ROW()-13)/2),0)),"",OFFSET('11. SEGUIMIENTO 2026'!$O$14,INT((ROW()-13)/2),0)),IF(ISBLANK(OFFSET('9. METAS'!$S$20,INT((ROW()-14)/2),0)),"",OFFSET('9. METAS'!$S$20,INT((ROW()-14)/2),0)))</f>
        <v/>
      </c>
      <c r="L308" s="256" t="str">
        <f ca="1">IF(MOD(ROW()-13,2)=0,IF(ISBLANK(OFFSET('11. SEGUIMIENTO 2026'!$P$14,INT((ROW()-13)/2),0)),"",OFFSET('11. SEGUIMIENTO 2026'!$P$14,INT((ROW()-13)/2),0)),IF(ISBLANK(OFFSET('9. METAS'!$T$20,INT((ROW()-14)/2),0)),"",OFFSET('9. METAS'!$T$20,INT((ROW()-14)/2),0)))</f>
        <v/>
      </c>
      <c r="M308" s="257" t="str">
        <f ca="1">IF(MOD(ROW()-13,2)=0,IF(ISBLANK(OFFSET('11. SEGUIMIENTO 2026'!$Q$14,INT((ROW()-13)/2),0)),"",OFFSET('11. SEGUIMIENTO 2026'!$Q$14,INT((ROW()-13)/2),0)),IF(ISBLANK(OFFSET('9. METAS'!$U$20,INT((ROW()-14)/2),0)),"",OFFSET('9. METAS'!$U$20,INT((ROW()-14)/2),0)))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017" t="str">
        <f ca="1">IF(ISBLANK(OFFSET('9. METAS'!$L$20,INT((ROW()-13)/2),0)),"",OFFSET('9. METAS'!$L$20,INT((ROW()-13)/2),0))</f>
        <v/>
      </c>
      <c r="I309" s="1014"/>
      <c r="J309" s="255" t="str">
        <f ca="1">IF(MOD(ROW()-13,2)=0,IF(ISBLANK(OFFSET('11. SEGUIMIENTO 2026'!$N$14,INT((ROW()-13)/2),0)),"",OFFSET('11. SEGUIMIENTO 2026'!$N$14,INT((ROW()-13)/2),0)),IF(ISBLANK(OFFSET('9. METAS'!$R$20,INT((ROW()-14)/2),0)),"",OFFSET('9. METAS'!$R$20,INT((ROW()-14)/2),0)))</f>
        <v/>
      </c>
      <c r="K309" s="256" t="str">
        <f ca="1">IF(MOD(ROW()-13,2)=0,IF(ISBLANK(OFFSET('11. SEGUIMIENTO 2026'!$O$14,INT((ROW()-13)/2),0)),"",OFFSET('11. SEGUIMIENTO 2026'!$O$14,INT((ROW()-13)/2),0)),IF(ISBLANK(OFFSET('9. METAS'!$S$20,INT((ROW()-14)/2),0)),"",OFFSET('9. METAS'!$S$20,INT((ROW()-14)/2),0)))</f>
        <v/>
      </c>
      <c r="L309" s="256" t="str">
        <f ca="1">IF(MOD(ROW()-13,2)=0,IF(ISBLANK(OFFSET('11. SEGUIMIENTO 2026'!$P$14,INT((ROW()-13)/2),0)),"",OFFSET('11. SEGUIMIENTO 2026'!$P$14,INT((ROW()-13)/2),0)),IF(ISBLANK(OFFSET('9. METAS'!$T$20,INT((ROW()-14)/2),0)),"",OFFSET('9. METAS'!$T$20,INT((ROW()-14)/2),0)))</f>
        <v/>
      </c>
      <c r="M309" s="257" t="str">
        <f ca="1">IF(MOD(ROW()-13,2)=0,IF(ISBLANK(OFFSET('11. SEGUIMIENTO 2026'!$Q$14,INT((ROW()-13)/2),0)),"",OFFSET('11. SEGUIMIENTO 2026'!$Q$14,INT((ROW()-13)/2),0)),IF(ISBLANK(OFFSET('9. METAS'!$U$20,INT((ROW()-14)/2),0)),"",OFFSET('9. METAS'!$U$20,INT((ROW()-14)/2),0)))</f>
        <v/>
      </c>
      <c r="N309" s="1012" t="str">
        <f t="shared" ref="N309" ca="1" si="292">IFERROR(J309/J310,"ND")</f>
        <v>ND</v>
      </c>
      <c r="O309" s="1008" t="str">
        <f t="shared" ref="O309" ca="1" si="293">IFERROR(((J309+K309+L309)/H309),"ND")</f>
        <v>ND</v>
      </c>
      <c r="P309" s="996"/>
    </row>
    <row r="310" spans="3:16">
      <c r="C310" s="1030"/>
      <c r="D310" s="1026"/>
      <c r="E310" s="1026"/>
      <c r="F310" s="1024"/>
      <c r="G310" s="1021"/>
      <c r="H310" s="1017"/>
      <c r="I310" s="1015"/>
      <c r="J310" s="255" t="str">
        <f ca="1">IF(MOD(ROW()-13,2)=0,IF(ISBLANK(OFFSET('11. SEGUIMIENTO 2026'!$N$14,INT((ROW()-13)/2),0)),"",OFFSET('11. SEGUIMIENTO 2026'!$N$14,INT((ROW()-13)/2),0)),IF(ISBLANK(OFFSET('9. METAS'!$R$20,INT((ROW()-14)/2),0)),"",OFFSET('9. METAS'!$R$20,INT((ROW()-14)/2),0)))</f>
        <v/>
      </c>
      <c r="K310" s="256" t="str">
        <f ca="1">IF(MOD(ROW()-13,2)=0,IF(ISBLANK(OFFSET('11. SEGUIMIENTO 2026'!$O$14,INT((ROW()-13)/2),0)),"",OFFSET('11. SEGUIMIENTO 2026'!$O$14,INT((ROW()-13)/2),0)),IF(ISBLANK(OFFSET('9. METAS'!$S$20,INT((ROW()-14)/2),0)),"",OFFSET('9. METAS'!$S$20,INT((ROW()-14)/2),0)))</f>
        <v/>
      </c>
      <c r="L310" s="256" t="str">
        <f ca="1">IF(MOD(ROW()-13,2)=0,IF(ISBLANK(OFFSET('11. SEGUIMIENTO 2026'!$P$14,INT((ROW()-13)/2),0)),"",OFFSET('11. SEGUIMIENTO 2026'!$P$14,INT((ROW()-13)/2),0)),IF(ISBLANK(OFFSET('9. METAS'!$T$20,INT((ROW()-14)/2),0)),"",OFFSET('9. METAS'!$T$20,INT((ROW()-14)/2),0)))</f>
        <v/>
      </c>
      <c r="M310" s="257" t="str">
        <f ca="1">IF(MOD(ROW()-13,2)=0,IF(ISBLANK(OFFSET('11. SEGUIMIENTO 2026'!$Q$14,INT((ROW()-13)/2),0)),"",OFFSET('11. SEGUIMIENTO 2026'!$Q$14,INT((ROW()-13)/2),0)),IF(ISBLANK(OFFSET('9. METAS'!$U$20,INT((ROW()-14)/2),0)),"",OFFSET('9. METAS'!$U$20,INT((ROW()-14)/2),0)))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017" t="str">
        <f ca="1">IF(ISBLANK(OFFSET('9. METAS'!$L$20,INT((ROW()-13)/2),0)),"",OFFSET('9. METAS'!$L$20,INT((ROW()-13)/2),0))</f>
        <v/>
      </c>
      <c r="I311" s="1014"/>
      <c r="J311" s="255" t="str">
        <f ca="1">IF(MOD(ROW()-13,2)=0,IF(ISBLANK(OFFSET('11. SEGUIMIENTO 2026'!$N$14,INT((ROW()-13)/2),0)),"",OFFSET('11. SEGUIMIENTO 2026'!$N$14,INT((ROW()-13)/2),0)),IF(ISBLANK(OFFSET('9. METAS'!$R$20,INT((ROW()-14)/2),0)),"",OFFSET('9. METAS'!$R$20,INT((ROW()-14)/2),0)))</f>
        <v/>
      </c>
      <c r="K311" s="256" t="str">
        <f ca="1">IF(MOD(ROW()-13,2)=0,IF(ISBLANK(OFFSET('11. SEGUIMIENTO 2026'!$O$14,INT((ROW()-13)/2),0)),"",OFFSET('11. SEGUIMIENTO 2026'!$O$14,INT((ROW()-13)/2),0)),IF(ISBLANK(OFFSET('9. METAS'!$S$20,INT((ROW()-14)/2),0)),"",OFFSET('9. METAS'!$S$20,INT((ROW()-14)/2),0)))</f>
        <v/>
      </c>
      <c r="L311" s="256" t="str">
        <f ca="1">IF(MOD(ROW()-13,2)=0,IF(ISBLANK(OFFSET('11. SEGUIMIENTO 2026'!$P$14,INT((ROW()-13)/2),0)),"",OFFSET('11. SEGUIMIENTO 2026'!$P$14,INT((ROW()-13)/2),0)),IF(ISBLANK(OFFSET('9. METAS'!$T$20,INT((ROW()-14)/2),0)),"",OFFSET('9. METAS'!$T$20,INT((ROW()-14)/2),0)))</f>
        <v/>
      </c>
      <c r="M311" s="257" t="str">
        <f ca="1">IF(MOD(ROW()-13,2)=0,IF(ISBLANK(OFFSET('11. SEGUIMIENTO 2026'!$Q$14,INT((ROW()-13)/2),0)),"",OFFSET('11. SEGUIMIENTO 2026'!$Q$14,INT((ROW()-13)/2),0)),IF(ISBLANK(OFFSET('9. METAS'!$U$20,INT((ROW()-14)/2),0)),"",OFFSET('9. METAS'!$U$20,INT((ROW()-14)/2),0)))</f>
        <v/>
      </c>
      <c r="N311" s="1012" t="str">
        <f t="shared" ref="N311" ca="1" si="294">IFERROR(J311/J312,"ND")</f>
        <v>ND</v>
      </c>
      <c r="O311" s="1008" t="str">
        <f t="shared" ref="O311" ca="1" si="295">IFERROR(((J311+K311+L311)/H311),"ND")</f>
        <v>ND</v>
      </c>
      <c r="P311" s="996"/>
    </row>
    <row r="312" spans="3:16">
      <c r="C312" s="1030"/>
      <c r="D312" s="1026"/>
      <c r="E312" s="1026"/>
      <c r="F312" s="1024"/>
      <c r="G312" s="1021"/>
      <c r="H312" s="1017"/>
      <c r="I312" s="1015"/>
      <c r="J312" s="255" t="str">
        <f ca="1">IF(MOD(ROW()-13,2)=0,IF(ISBLANK(OFFSET('11. SEGUIMIENTO 2026'!$N$14,INT((ROW()-13)/2),0)),"",OFFSET('11. SEGUIMIENTO 2026'!$N$14,INT((ROW()-13)/2),0)),IF(ISBLANK(OFFSET('9. METAS'!$R$20,INT((ROW()-14)/2),0)),"",OFFSET('9. METAS'!$R$20,INT((ROW()-14)/2),0)))</f>
        <v/>
      </c>
      <c r="K312" s="256" t="str">
        <f ca="1">IF(MOD(ROW()-13,2)=0,IF(ISBLANK(OFFSET('11. SEGUIMIENTO 2026'!$O$14,INT((ROW()-13)/2),0)),"",OFFSET('11. SEGUIMIENTO 2026'!$O$14,INT((ROW()-13)/2),0)),IF(ISBLANK(OFFSET('9. METAS'!$S$20,INT((ROW()-14)/2),0)),"",OFFSET('9. METAS'!$S$20,INT((ROW()-14)/2),0)))</f>
        <v/>
      </c>
      <c r="L312" s="256" t="str">
        <f ca="1">IF(MOD(ROW()-13,2)=0,IF(ISBLANK(OFFSET('11. SEGUIMIENTO 2026'!$P$14,INT((ROW()-13)/2),0)),"",OFFSET('11. SEGUIMIENTO 2026'!$P$14,INT((ROW()-13)/2),0)),IF(ISBLANK(OFFSET('9. METAS'!$T$20,INT((ROW()-14)/2),0)),"",OFFSET('9. METAS'!$T$20,INT((ROW()-14)/2),0)))</f>
        <v/>
      </c>
      <c r="M312" s="257" t="str">
        <f ca="1">IF(MOD(ROW()-13,2)=0,IF(ISBLANK(OFFSET('11. SEGUIMIENTO 2026'!$Q$14,INT((ROW()-13)/2),0)),"",OFFSET('11. SEGUIMIENTO 2026'!$Q$14,INT((ROW()-13)/2),0)),IF(ISBLANK(OFFSET('9. METAS'!$U$20,INT((ROW()-14)/2),0)),"",OFFSET('9. METAS'!$U$20,INT((ROW()-14)/2),0)))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017" t="str">
        <f ca="1">IF(ISBLANK(OFFSET('9. METAS'!$L$20,INT((ROW()-13)/2),0)),"",OFFSET('9. METAS'!$L$20,INT((ROW()-13)/2),0))</f>
        <v/>
      </c>
      <c r="I313" s="1014"/>
      <c r="J313" s="255" t="str">
        <f ca="1">IF(MOD(ROW()-13,2)=0,IF(ISBLANK(OFFSET('11. SEGUIMIENTO 2026'!$N$14,INT((ROW()-13)/2),0)),"",OFFSET('11. SEGUIMIENTO 2026'!$N$14,INT((ROW()-13)/2),0)),IF(ISBLANK(OFFSET('9. METAS'!$R$20,INT((ROW()-14)/2),0)),"",OFFSET('9. METAS'!$R$20,INT((ROW()-14)/2),0)))</f>
        <v/>
      </c>
      <c r="K313" s="256" t="str">
        <f ca="1">IF(MOD(ROW()-13,2)=0,IF(ISBLANK(OFFSET('11. SEGUIMIENTO 2026'!$O$14,INT((ROW()-13)/2),0)),"",OFFSET('11. SEGUIMIENTO 2026'!$O$14,INT((ROW()-13)/2),0)),IF(ISBLANK(OFFSET('9. METAS'!$S$20,INT((ROW()-14)/2),0)),"",OFFSET('9. METAS'!$S$20,INT((ROW()-14)/2),0)))</f>
        <v/>
      </c>
      <c r="L313" s="256" t="str">
        <f ca="1">IF(MOD(ROW()-13,2)=0,IF(ISBLANK(OFFSET('11. SEGUIMIENTO 2026'!$P$14,INT((ROW()-13)/2),0)),"",OFFSET('11. SEGUIMIENTO 2026'!$P$14,INT((ROW()-13)/2),0)),IF(ISBLANK(OFFSET('9. METAS'!$T$20,INT((ROW()-14)/2),0)),"",OFFSET('9. METAS'!$T$20,INT((ROW()-14)/2),0)))</f>
        <v/>
      </c>
      <c r="M313" s="257" t="str">
        <f ca="1">IF(MOD(ROW()-13,2)=0,IF(ISBLANK(OFFSET('11. SEGUIMIENTO 2026'!$Q$14,INT((ROW()-13)/2),0)),"",OFFSET('11. SEGUIMIENTO 2026'!$Q$14,INT((ROW()-13)/2),0)),IF(ISBLANK(OFFSET('9. METAS'!$U$20,INT((ROW()-14)/2),0)),"",OFFSET('9. METAS'!$U$20,INT((ROW()-14)/2),0)))</f>
        <v/>
      </c>
      <c r="N313" s="1012" t="str">
        <f t="shared" ref="N313" ca="1" si="296">IFERROR(J313/J314,"ND")</f>
        <v>ND</v>
      </c>
      <c r="O313" s="1008" t="str">
        <f t="shared" ref="O313" ca="1" si="297">IFERROR(((J313+K313+L313)/H313),"ND")</f>
        <v>ND</v>
      </c>
      <c r="P313" s="996"/>
    </row>
    <row r="314" spans="3:16">
      <c r="C314" s="1030"/>
      <c r="D314" s="1026"/>
      <c r="E314" s="1026"/>
      <c r="F314" s="1024"/>
      <c r="G314" s="1021"/>
      <c r="H314" s="1017"/>
      <c r="I314" s="1015"/>
      <c r="J314" s="255" t="str">
        <f ca="1">IF(MOD(ROW()-13,2)=0,IF(ISBLANK(OFFSET('11. SEGUIMIENTO 2026'!$N$14,INT((ROW()-13)/2),0)),"",OFFSET('11. SEGUIMIENTO 2026'!$N$14,INT((ROW()-13)/2),0)),IF(ISBLANK(OFFSET('9. METAS'!$R$20,INT((ROW()-14)/2),0)),"",OFFSET('9. METAS'!$R$20,INT((ROW()-14)/2),0)))</f>
        <v/>
      </c>
      <c r="K314" s="256" t="str">
        <f ca="1">IF(MOD(ROW()-13,2)=0,IF(ISBLANK(OFFSET('11. SEGUIMIENTO 2026'!$O$14,INT((ROW()-13)/2),0)),"",OFFSET('11. SEGUIMIENTO 2026'!$O$14,INT((ROW()-13)/2),0)),IF(ISBLANK(OFFSET('9. METAS'!$S$20,INT((ROW()-14)/2),0)),"",OFFSET('9. METAS'!$S$20,INT((ROW()-14)/2),0)))</f>
        <v/>
      </c>
      <c r="L314" s="256" t="str">
        <f ca="1">IF(MOD(ROW()-13,2)=0,IF(ISBLANK(OFFSET('11. SEGUIMIENTO 2026'!$P$14,INT((ROW()-13)/2),0)),"",OFFSET('11. SEGUIMIENTO 2026'!$P$14,INT((ROW()-13)/2),0)),IF(ISBLANK(OFFSET('9. METAS'!$T$20,INT((ROW()-14)/2),0)),"",OFFSET('9. METAS'!$T$20,INT((ROW()-14)/2),0)))</f>
        <v/>
      </c>
      <c r="M314" s="257" t="str">
        <f ca="1">IF(MOD(ROW()-13,2)=0,IF(ISBLANK(OFFSET('11. SEGUIMIENTO 2026'!$Q$14,INT((ROW()-13)/2),0)),"",OFFSET('11. SEGUIMIENTO 2026'!$Q$14,INT((ROW()-13)/2),0)),IF(ISBLANK(OFFSET('9. METAS'!$U$20,INT((ROW()-14)/2),0)),"",OFFSET('9. METAS'!$U$20,INT((ROW()-14)/2),0)))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017" t="str">
        <f ca="1">IF(ISBLANK(OFFSET('9. METAS'!$L$20,INT((ROW()-13)/2),0)),"",OFFSET('9. METAS'!$L$20,INT((ROW()-13)/2),0))</f>
        <v/>
      </c>
      <c r="I315" s="1014"/>
      <c r="J315" s="255" t="str">
        <f ca="1">IF(MOD(ROW()-13,2)=0,IF(ISBLANK(OFFSET('11. SEGUIMIENTO 2026'!$N$14,INT((ROW()-13)/2),0)),"",OFFSET('11. SEGUIMIENTO 2026'!$N$14,INT((ROW()-13)/2),0)),IF(ISBLANK(OFFSET('9. METAS'!$R$20,INT((ROW()-14)/2),0)),"",OFFSET('9. METAS'!$R$20,INT((ROW()-14)/2),0)))</f>
        <v/>
      </c>
      <c r="K315" s="256" t="str">
        <f ca="1">IF(MOD(ROW()-13,2)=0,IF(ISBLANK(OFFSET('11. SEGUIMIENTO 2026'!$O$14,INT((ROW()-13)/2),0)),"",OFFSET('11. SEGUIMIENTO 2026'!$O$14,INT((ROW()-13)/2),0)),IF(ISBLANK(OFFSET('9. METAS'!$S$20,INT((ROW()-14)/2),0)),"",OFFSET('9. METAS'!$S$20,INT((ROW()-14)/2),0)))</f>
        <v/>
      </c>
      <c r="L315" s="256" t="str">
        <f ca="1">IF(MOD(ROW()-13,2)=0,IF(ISBLANK(OFFSET('11. SEGUIMIENTO 2026'!$P$14,INT((ROW()-13)/2),0)),"",OFFSET('11. SEGUIMIENTO 2026'!$P$14,INT((ROW()-13)/2),0)),IF(ISBLANK(OFFSET('9. METAS'!$T$20,INT((ROW()-14)/2),0)),"",OFFSET('9. METAS'!$T$20,INT((ROW()-14)/2),0)))</f>
        <v/>
      </c>
      <c r="M315" s="257" t="str">
        <f ca="1">IF(MOD(ROW()-13,2)=0,IF(ISBLANK(OFFSET('11. SEGUIMIENTO 2026'!$Q$14,INT((ROW()-13)/2),0)),"",OFFSET('11. SEGUIMIENTO 2026'!$Q$14,INT((ROW()-13)/2),0)),IF(ISBLANK(OFFSET('9. METAS'!$U$20,INT((ROW()-14)/2),0)),"",OFFSET('9. METAS'!$U$20,INT((ROW()-14)/2),0)))</f>
        <v/>
      </c>
      <c r="N315" s="1012" t="str">
        <f t="shared" ref="N315" ca="1" si="298">IFERROR(J315/J316,"ND")</f>
        <v>ND</v>
      </c>
      <c r="O315" s="1008" t="str">
        <f t="shared" ref="O315" ca="1" si="299">IFERROR(((J315+K315+L315)/H315),"ND")</f>
        <v>ND</v>
      </c>
      <c r="P315" s="996"/>
    </row>
    <row r="316" spans="3:16">
      <c r="C316" s="1030"/>
      <c r="D316" s="1026"/>
      <c r="E316" s="1026"/>
      <c r="F316" s="1024"/>
      <c r="G316" s="1021"/>
      <c r="H316" s="1017"/>
      <c r="I316" s="1015"/>
      <c r="J316" s="255" t="str">
        <f ca="1">IF(MOD(ROW()-13,2)=0,IF(ISBLANK(OFFSET('11. SEGUIMIENTO 2026'!$N$14,INT((ROW()-13)/2),0)),"",OFFSET('11. SEGUIMIENTO 2026'!$N$14,INT((ROW()-13)/2),0)),IF(ISBLANK(OFFSET('9. METAS'!$R$20,INT((ROW()-14)/2),0)),"",OFFSET('9. METAS'!$R$20,INT((ROW()-14)/2),0)))</f>
        <v/>
      </c>
      <c r="K316" s="256" t="str">
        <f ca="1">IF(MOD(ROW()-13,2)=0,IF(ISBLANK(OFFSET('11. SEGUIMIENTO 2026'!$O$14,INT((ROW()-13)/2),0)),"",OFFSET('11. SEGUIMIENTO 2026'!$O$14,INT((ROW()-13)/2),0)),IF(ISBLANK(OFFSET('9. METAS'!$S$20,INT((ROW()-14)/2),0)),"",OFFSET('9. METAS'!$S$20,INT((ROW()-14)/2),0)))</f>
        <v/>
      </c>
      <c r="L316" s="256" t="str">
        <f ca="1">IF(MOD(ROW()-13,2)=0,IF(ISBLANK(OFFSET('11. SEGUIMIENTO 2026'!$P$14,INT((ROW()-13)/2),0)),"",OFFSET('11. SEGUIMIENTO 2026'!$P$14,INT((ROW()-13)/2),0)),IF(ISBLANK(OFFSET('9. METAS'!$T$20,INT((ROW()-14)/2),0)),"",OFFSET('9. METAS'!$T$20,INT((ROW()-14)/2),0)))</f>
        <v/>
      </c>
      <c r="M316" s="257" t="str">
        <f ca="1">IF(MOD(ROW()-13,2)=0,IF(ISBLANK(OFFSET('11. SEGUIMIENTO 2026'!$Q$14,INT((ROW()-13)/2),0)),"",OFFSET('11. SEGUIMIENTO 2026'!$Q$14,INT((ROW()-13)/2),0)),IF(ISBLANK(OFFSET('9. METAS'!$U$20,INT((ROW()-14)/2),0)),"",OFFSET('9. METAS'!$U$20,INT((ROW()-14)/2),0)))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017" t="str">
        <f ca="1">IF(ISBLANK(OFFSET('9. METAS'!$L$20,INT((ROW()-13)/2),0)),"",OFFSET('9. METAS'!$L$20,INT((ROW()-13)/2),0))</f>
        <v/>
      </c>
      <c r="I317" s="1014"/>
      <c r="J317" s="255" t="str">
        <f ca="1">IF(MOD(ROW()-13,2)=0,IF(ISBLANK(OFFSET('11. SEGUIMIENTO 2026'!$N$14,INT((ROW()-13)/2),0)),"",OFFSET('11. SEGUIMIENTO 2026'!$N$14,INT((ROW()-13)/2),0)),IF(ISBLANK(OFFSET('9. METAS'!$R$20,INT((ROW()-14)/2),0)),"",OFFSET('9. METAS'!$R$20,INT((ROW()-14)/2),0)))</f>
        <v/>
      </c>
      <c r="K317" s="256" t="str">
        <f ca="1">IF(MOD(ROW()-13,2)=0,IF(ISBLANK(OFFSET('11. SEGUIMIENTO 2026'!$O$14,INT((ROW()-13)/2),0)),"",OFFSET('11. SEGUIMIENTO 2026'!$O$14,INT((ROW()-13)/2),0)),IF(ISBLANK(OFFSET('9. METAS'!$S$20,INT((ROW()-14)/2),0)),"",OFFSET('9. METAS'!$S$20,INT((ROW()-14)/2),0)))</f>
        <v/>
      </c>
      <c r="L317" s="256" t="str">
        <f ca="1">IF(MOD(ROW()-13,2)=0,IF(ISBLANK(OFFSET('11. SEGUIMIENTO 2026'!$P$14,INT((ROW()-13)/2),0)),"",OFFSET('11. SEGUIMIENTO 2026'!$P$14,INT((ROW()-13)/2),0)),IF(ISBLANK(OFFSET('9. METAS'!$T$20,INT((ROW()-14)/2),0)),"",OFFSET('9. METAS'!$T$20,INT((ROW()-14)/2),0)))</f>
        <v/>
      </c>
      <c r="M317" s="257" t="str">
        <f ca="1">IF(MOD(ROW()-13,2)=0,IF(ISBLANK(OFFSET('11. SEGUIMIENTO 2026'!$Q$14,INT((ROW()-13)/2),0)),"",OFFSET('11. SEGUIMIENTO 2026'!$Q$14,INT((ROW()-13)/2),0)),IF(ISBLANK(OFFSET('9. METAS'!$U$20,INT((ROW()-14)/2),0)),"",OFFSET('9. METAS'!$U$20,INT((ROW()-14)/2),0)))</f>
        <v/>
      </c>
      <c r="N317" s="1012" t="str">
        <f t="shared" ref="N317" ca="1" si="300">IFERROR(J317/J318,"ND")</f>
        <v>ND</v>
      </c>
      <c r="O317" s="1008" t="str">
        <f t="shared" ref="O317" ca="1" si="301">IFERROR(((J317+K317+L317)/H317),"ND")</f>
        <v>ND</v>
      </c>
      <c r="P317" s="996"/>
    </row>
    <row r="318" spans="3:16">
      <c r="C318" s="1030"/>
      <c r="D318" s="1026"/>
      <c r="E318" s="1026"/>
      <c r="F318" s="1024"/>
      <c r="G318" s="1021"/>
      <c r="H318" s="1017"/>
      <c r="I318" s="1015"/>
      <c r="J318" s="255" t="str">
        <f ca="1">IF(MOD(ROW()-13,2)=0,IF(ISBLANK(OFFSET('11. SEGUIMIENTO 2026'!$N$14,INT((ROW()-13)/2),0)),"",OFFSET('11. SEGUIMIENTO 2026'!$N$14,INT((ROW()-13)/2),0)),IF(ISBLANK(OFFSET('9. METAS'!$R$20,INT((ROW()-14)/2),0)),"",OFFSET('9. METAS'!$R$20,INT((ROW()-14)/2),0)))</f>
        <v/>
      </c>
      <c r="K318" s="256" t="str">
        <f ca="1">IF(MOD(ROW()-13,2)=0,IF(ISBLANK(OFFSET('11. SEGUIMIENTO 2026'!$O$14,INT((ROW()-13)/2),0)),"",OFFSET('11. SEGUIMIENTO 2026'!$O$14,INT((ROW()-13)/2),0)),IF(ISBLANK(OFFSET('9. METAS'!$S$20,INT((ROW()-14)/2),0)),"",OFFSET('9. METAS'!$S$20,INT((ROW()-14)/2),0)))</f>
        <v/>
      </c>
      <c r="L318" s="256" t="str">
        <f ca="1">IF(MOD(ROW()-13,2)=0,IF(ISBLANK(OFFSET('11. SEGUIMIENTO 2026'!$P$14,INT((ROW()-13)/2),0)),"",OFFSET('11. SEGUIMIENTO 2026'!$P$14,INT((ROW()-13)/2),0)),IF(ISBLANK(OFFSET('9. METAS'!$T$20,INT((ROW()-14)/2),0)),"",OFFSET('9. METAS'!$T$20,INT((ROW()-14)/2),0)))</f>
        <v/>
      </c>
      <c r="M318" s="257" t="str">
        <f ca="1">IF(MOD(ROW()-13,2)=0,IF(ISBLANK(OFFSET('11. SEGUIMIENTO 2026'!$Q$14,INT((ROW()-13)/2),0)),"",OFFSET('11. SEGUIMIENTO 2026'!$Q$14,INT((ROW()-13)/2),0)),IF(ISBLANK(OFFSET('9. METAS'!$U$20,INT((ROW()-14)/2),0)),"",OFFSET('9. METAS'!$U$20,INT((ROW()-14)/2),0)))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017" t="str">
        <f ca="1">IF(ISBLANK(OFFSET('9. METAS'!$L$20,INT((ROW()-13)/2),0)),"",OFFSET('9. METAS'!$L$20,INT((ROW()-13)/2),0))</f>
        <v/>
      </c>
      <c r="I319" s="1014"/>
      <c r="J319" s="255" t="str">
        <f ca="1">IF(MOD(ROW()-13,2)=0,IF(ISBLANK(OFFSET('11. SEGUIMIENTO 2026'!$N$14,INT((ROW()-13)/2),0)),"",OFFSET('11. SEGUIMIENTO 2026'!$N$14,INT((ROW()-13)/2),0)),IF(ISBLANK(OFFSET('9. METAS'!$R$20,INT((ROW()-14)/2),0)),"",OFFSET('9. METAS'!$R$20,INT((ROW()-14)/2),0)))</f>
        <v/>
      </c>
      <c r="K319" s="256" t="str">
        <f ca="1">IF(MOD(ROW()-13,2)=0,IF(ISBLANK(OFFSET('11. SEGUIMIENTO 2026'!$O$14,INT((ROW()-13)/2),0)),"",OFFSET('11. SEGUIMIENTO 2026'!$O$14,INT((ROW()-13)/2),0)),IF(ISBLANK(OFFSET('9. METAS'!$S$20,INT((ROW()-14)/2),0)),"",OFFSET('9. METAS'!$S$20,INT((ROW()-14)/2),0)))</f>
        <v/>
      </c>
      <c r="L319" s="256" t="str">
        <f ca="1">IF(MOD(ROW()-13,2)=0,IF(ISBLANK(OFFSET('11. SEGUIMIENTO 2026'!$P$14,INT((ROW()-13)/2),0)),"",OFFSET('11. SEGUIMIENTO 2026'!$P$14,INT((ROW()-13)/2),0)),IF(ISBLANK(OFFSET('9. METAS'!$T$20,INT((ROW()-14)/2),0)),"",OFFSET('9. METAS'!$T$20,INT((ROW()-14)/2),0)))</f>
        <v/>
      </c>
      <c r="M319" s="257" t="str">
        <f ca="1">IF(MOD(ROW()-13,2)=0,IF(ISBLANK(OFFSET('11. SEGUIMIENTO 2026'!$Q$14,INT((ROW()-13)/2),0)),"",OFFSET('11. SEGUIMIENTO 2026'!$Q$14,INT((ROW()-13)/2),0)),IF(ISBLANK(OFFSET('9. METAS'!$U$20,INT((ROW()-14)/2),0)),"",OFFSET('9. METAS'!$U$20,INT((ROW()-14)/2),0)))</f>
        <v/>
      </c>
      <c r="N319" s="1012" t="str">
        <f t="shared" ref="N319" ca="1" si="302">IFERROR(J319/J320,"ND")</f>
        <v>ND</v>
      </c>
      <c r="O319" s="1008" t="str">
        <f t="shared" ref="O319" ca="1" si="303">IFERROR(((J319+K319+L319)/H319),"ND")</f>
        <v>ND</v>
      </c>
      <c r="P319" s="996"/>
    </row>
    <row r="320" spans="3:16">
      <c r="C320" s="1030"/>
      <c r="D320" s="1026"/>
      <c r="E320" s="1026"/>
      <c r="F320" s="1024"/>
      <c r="G320" s="1021"/>
      <c r="H320" s="1017"/>
      <c r="I320" s="1015"/>
      <c r="J320" s="255" t="str">
        <f ca="1">IF(MOD(ROW()-13,2)=0,IF(ISBLANK(OFFSET('11. SEGUIMIENTO 2026'!$N$14,INT((ROW()-13)/2),0)),"",OFFSET('11. SEGUIMIENTO 2026'!$N$14,INT((ROW()-13)/2),0)),IF(ISBLANK(OFFSET('9. METAS'!$R$20,INT((ROW()-14)/2),0)),"",OFFSET('9. METAS'!$R$20,INT((ROW()-14)/2),0)))</f>
        <v/>
      </c>
      <c r="K320" s="256" t="str">
        <f ca="1">IF(MOD(ROW()-13,2)=0,IF(ISBLANK(OFFSET('11. SEGUIMIENTO 2026'!$O$14,INT((ROW()-13)/2),0)),"",OFFSET('11. SEGUIMIENTO 2026'!$O$14,INT((ROW()-13)/2),0)),IF(ISBLANK(OFFSET('9. METAS'!$S$20,INT((ROW()-14)/2),0)),"",OFFSET('9. METAS'!$S$20,INT((ROW()-14)/2),0)))</f>
        <v/>
      </c>
      <c r="L320" s="256" t="str">
        <f ca="1">IF(MOD(ROW()-13,2)=0,IF(ISBLANK(OFFSET('11. SEGUIMIENTO 2026'!$P$14,INT((ROW()-13)/2),0)),"",OFFSET('11. SEGUIMIENTO 2026'!$P$14,INT((ROW()-13)/2),0)),IF(ISBLANK(OFFSET('9. METAS'!$T$20,INT((ROW()-14)/2),0)),"",OFFSET('9. METAS'!$T$20,INT((ROW()-14)/2),0)))</f>
        <v/>
      </c>
      <c r="M320" s="257" t="str">
        <f ca="1">IF(MOD(ROW()-13,2)=0,IF(ISBLANK(OFFSET('11. SEGUIMIENTO 2026'!$Q$14,INT((ROW()-13)/2),0)),"",OFFSET('11. SEGUIMIENTO 2026'!$Q$14,INT((ROW()-13)/2),0)),IF(ISBLANK(OFFSET('9. METAS'!$U$20,INT((ROW()-14)/2),0)),"",OFFSET('9. METAS'!$U$20,INT((ROW()-14)/2),0)))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017" t="str">
        <f ca="1">IF(ISBLANK(OFFSET('9. METAS'!$L$20,INT((ROW()-13)/2),0)),"",OFFSET('9. METAS'!$L$20,INT((ROW()-13)/2),0))</f>
        <v/>
      </c>
      <c r="I321" s="1014"/>
      <c r="J321" s="255" t="str">
        <f ca="1">IF(MOD(ROW()-13,2)=0,IF(ISBLANK(OFFSET('11. SEGUIMIENTO 2026'!$N$14,INT((ROW()-13)/2),0)),"",OFFSET('11. SEGUIMIENTO 2026'!$N$14,INT((ROW()-13)/2),0)),IF(ISBLANK(OFFSET('9. METAS'!$R$20,INT((ROW()-14)/2),0)),"",OFFSET('9. METAS'!$R$20,INT((ROW()-14)/2),0)))</f>
        <v/>
      </c>
      <c r="K321" s="256" t="str">
        <f ca="1">IF(MOD(ROW()-13,2)=0,IF(ISBLANK(OFFSET('11. SEGUIMIENTO 2026'!$O$14,INT((ROW()-13)/2),0)),"",OFFSET('11. SEGUIMIENTO 2026'!$O$14,INT((ROW()-13)/2),0)),IF(ISBLANK(OFFSET('9. METAS'!$S$20,INT((ROW()-14)/2),0)),"",OFFSET('9. METAS'!$S$20,INT((ROW()-14)/2),0)))</f>
        <v/>
      </c>
      <c r="L321" s="256" t="str">
        <f ca="1">IF(MOD(ROW()-13,2)=0,IF(ISBLANK(OFFSET('11. SEGUIMIENTO 2026'!$P$14,INT((ROW()-13)/2),0)),"",OFFSET('11. SEGUIMIENTO 2026'!$P$14,INT((ROW()-13)/2),0)),IF(ISBLANK(OFFSET('9. METAS'!$T$20,INT((ROW()-14)/2),0)),"",OFFSET('9. METAS'!$T$20,INT((ROW()-14)/2),0)))</f>
        <v/>
      </c>
      <c r="M321" s="257" t="str">
        <f ca="1">IF(MOD(ROW()-13,2)=0,IF(ISBLANK(OFFSET('11. SEGUIMIENTO 2026'!$Q$14,INT((ROW()-13)/2),0)),"",OFFSET('11. SEGUIMIENTO 2026'!$Q$14,INT((ROW()-13)/2),0)),IF(ISBLANK(OFFSET('9. METAS'!$U$20,INT((ROW()-14)/2),0)),"",OFFSET('9. METAS'!$U$20,INT((ROW()-14)/2),0)))</f>
        <v/>
      </c>
      <c r="N321" s="1012" t="str">
        <f t="shared" ref="N321" ca="1" si="304">IFERROR(J321/J322,"ND")</f>
        <v>ND</v>
      </c>
      <c r="O321" s="1008" t="str">
        <f t="shared" ref="O321" ca="1" si="305">IFERROR(((J321+K321+L321)/H321),"ND")</f>
        <v>ND</v>
      </c>
      <c r="P321" s="996"/>
    </row>
    <row r="322" spans="3:16">
      <c r="C322" s="1030"/>
      <c r="D322" s="1026"/>
      <c r="E322" s="1026"/>
      <c r="F322" s="1024"/>
      <c r="G322" s="1021"/>
      <c r="H322" s="1017"/>
      <c r="I322" s="1015"/>
      <c r="J322" s="255" t="str">
        <f ca="1">IF(MOD(ROW()-13,2)=0,IF(ISBLANK(OFFSET('11. SEGUIMIENTO 2026'!$N$14,INT((ROW()-13)/2),0)),"",OFFSET('11. SEGUIMIENTO 2026'!$N$14,INT((ROW()-13)/2),0)),IF(ISBLANK(OFFSET('9. METAS'!$R$20,INT((ROW()-14)/2),0)),"",OFFSET('9. METAS'!$R$20,INT((ROW()-14)/2),0)))</f>
        <v/>
      </c>
      <c r="K322" s="256" t="str">
        <f ca="1">IF(MOD(ROW()-13,2)=0,IF(ISBLANK(OFFSET('11. SEGUIMIENTO 2026'!$O$14,INT((ROW()-13)/2),0)),"",OFFSET('11. SEGUIMIENTO 2026'!$O$14,INT((ROW()-13)/2),0)),IF(ISBLANK(OFFSET('9. METAS'!$S$20,INT((ROW()-14)/2),0)),"",OFFSET('9. METAS'!$S$20,INT((ROW()-14)/2),0)))</f>
        <v/>
      </c>
      <c r="L322" s="256" t="str">
        <f ca="1">IF(MOD(ROW()-13,2)=0,IF(ISBLANK(OFFSET('11. SEGUIMIENTO 2026'!$P$14,INT((ROW()-13)/2),0)),"",OFFSET('11. SEGUIMIENTO 2026'!$P$14,INT((ROW()-13)/2),0)),IF(ISBLANK(OFFSET('9. METAS'!$T$20,INT((ROW()-14)/2),0)),"",OFFSET('9. METAS'!$T$20,INT((ROW()-14)/2),0)))</f>
        <v/>
      </c>
      <c r="M322" s="257" t="str">
        <f ca="1">IF(MOD(ROW()-13,2)=0,IF(ISBLANK(OFFSET('11. SEGUIMIENTO 2026'!$Q$14,INT((ROW()-13)/2),0)),"",OFFSET('11. SEGUIMIENTO 2026'!$Q$14,INT((ROW()-13)/2),0)),IF(ISBLANK(OFFSET('9. METAS'!$U$20,INT((ROW()-14)/2),0)),"",OFFSET('9. METAS'!$U$20,INT((ROW()-14)/2),0)))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017" t="str">
        <f ca="1">IF(ISBLANK(OFFSET('9. METAS'!$L$20,INT((ROW()-13)/2),0)),"",OFFSET('9. METAS'!$L$20,INT((ROW()-13)/2),0))</f>
        <v/>
      </c>
      <c r="I323" s="1014"/>
      <c r="J323" s="255" t="str">
        <f ca="1">IF(MOD(ROW()-13,2)=0,IF(ISBLANK(OFFSET('11. SEGUIMIENTO 2026'!$N$14,INT((ROW()-13)/2),0)),"",OFFSET('11. SEGUIMIENTO 2026'!$N$14,INT((ROW()-13)/2),0)),IF(ISBLANK(OFFSET('9. METAS'!$R$20,INT((ROW()-14)/2),0)),"",OFFSET('9. METAS'!$R$20,INT((ROW()-14)/2),0)))</f>
        <v/>
      </c>
      <c r="K323" s="256" t="str">
        <f ca="1">IF(MOD(ROW()-13,2)=0,IF(ISBLANK(OFFSET('11. SEGUIMIENTO 2026'!$O$14,INT((ROW()-13)/2),0)),"",OFFSET('11. SEGUIMIENTO 2026'!$O$14,INT((ROW()-13)/2),0)),IF(ISBLANK(OFFSET('9. METAS'!$S$20,INT((ROW()-14)/2),0)),"",OFFSET('9. METAS'!$S$20,INT((ROW()-14)/2),0)))</f>
        <v/>
      </c>
      <c r="L323" s="256" t="str">
        <f ca="1">IF(MOD(ROW()-13,2)=0,IF(ISBLANK(OFFSET('11. SEGUIMIENTO 2026'!$P$14,INT((ROW()-13)/2),0)),"",OFFSET('11. SEGUIMIENTO 2026'!$P$14,INT((ROW()-13)/2),0)),IF(ISBLANK(OFFSET('9. METAS'!$T$20,INT((ROW()-14)/2),0)),"",OFFSET('9. METAS'!$T$20,INT((ROW()-14)/2),0)))</f>
        <v/>
      </c>
      <c r="M323" s="257" t="str">
        <f ca="1">IF(MOD(ROW()-13,2)=0,IF(ISBLANK(OFFSET('11. SEGUIMIENTO 2026'!$Q$14,INT((ROW()-13)/2),0)),"",OFFSET('11. SEGUIMIENTO 2026'!$Q$14,INT((ROW()-13)/2),0)),IF(ISBLANK(OFFSET('9. METAS'!$U$20,INT((ROW()-14)/2),0)),"",OFFSET('9. METAS'!$U$20,INT((ROW()-14)/2),0)))</f>
        <v/>
      </c>
      <c r="N323" s="1012" t="str">
        <f t="shared" ref="N323" ca="1" si="306">IFERROR(J323/J324,"ND")</f>
        <v>ND</v>
      </c>
      <c r="O323" s="1008" t="str">
        <f t="shared" ref="O323" ca="1" si="307">IFERROR(((J323+K323+L323)/H323),"ND")</f>
        <v>ND</v>
      </c>
      <c r="P323" s="996"/>
    </row>
    <row r="324" spans="3:16">
      <c r="C324" s="1030"/>
      <c r="D324" s="1026"/>
      <c r="E324" s="1026"/>
      <c r="F324" s="1024"/>
      <c r="G324" s="1021"/>
      <c r="H324" s="1017"/>
      <c r="I324" s="1015"/>
      <c r="J324" s="255" t="str">
        <f ca="1">IF(MOD(ROW()-13,2)=0,IF(ISBLANK(OFFSET('11. SEGUIMIENTO 2026'!$N$14,INT((ROW()-13)/2),0)),"",OFFSET('11. SEGUIMIENTO 2026'!$N$14,INT((ROW()-13)/2),0)),IF(ISBLANK(OFFSET('9. METAS'!$R$20,INT((ROW()-14)/2),0)),"",OFFSET('9. METAS'!$R$20,INT((ROW()-14)/2),0)))</f>
        <v/>
      </c>
      <c r="K324" s="256" t="str">
        <f ca="1">IF(MOD(ROW()-13,2)=0,IF(ISBLANK(OFFSET('11. SEGUIMIENTO 2026'!$O$14,INT((ROW()-13)/2),0)),"",OFFSET('11. SEGUIMIENTO 2026'!$O$14,INT((ROW()-13)/2),0)),IF(ISBLANK(OFFSET('9. METAS'!$S$20,INT((ROW()-14)/2),0)),"",OFFSET('9. METAS'!$S$20,INT((ROW()-14)/2),0)))</f>
        <v/>
      </c>
      <c r="L324" s="256" t="str">
        <f ca="1">IF(MOD(ROW()-13,2)=0,IF(ISBLANK(OFFSET('11. SEGUIMIENTO 2026'!$P$14,INT((ROW()-13)/2),0)),"",OFFSET('11. SEGUIMIENTO 2026'!$P$14,INT((ROW()-13)/2),0)),IF(ISBLANK(OFFSET('9. METAS'!$T$20,INT((ROW()-14)/2),0)),"",OFFSET('9. METAS'!$T$20,INT((ROW()-14)/2),0)))</f>
        <v/>
      </c>
      <c r="M324" s="257" t="str">
        <f ca="1">IF(MOD(ROW()-13,2)=0,IF(ISBLANK(OFFSET('11. SEGUIMIENTO 2026'!$Q$14,INT((ROW()-13)/2),0)),"",OFFSET('11. SEGUIMIENTO 2026'!$Q$14,INT((ROW()-13)/2),0)),IF(ISBLANK(OFFSET('9. METAS'!$U$20,INT((ROW()-14)/2),0)),"",OFFSET('9. METAS'!$U$20,INT((ROW()-14)/2),0)))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017" t="str">
        <f ca="1">IF(ISBLANK(OFFSET('9. METAS'!$L$20,INT((ROW()-13)/2),0)),"",OFFSET('9. METAS'!$L$20,INT((ROW()-13)/2),0))</f>
        <v/>
      </c>
      <c r="I325" s="1014"/>
      <c r="J325" s="255" t="str">
        <f ca="1">IF(MOD(ROW()-13,2)=0,IF(ISBLANK(OFFSET('11. SEGUIMIENTO 2026'!$N$14,INT((ROW()-13)/2),0)),"",OFFSET('11. SEGUIMIENTO 2026'!$N$14,INT((ROW()-13)/2),0)),IF(ISBLANK(OFFSET('9. METAS'!$R$20,INT((ROW()-14)/2),0)),"",OFFSET('9. METAS'!$R$20,INT((ROW()-14)/2),0)))</f>
        <v/>
      </c>
      <c r="K325" s="256" t="str">
        <f ca="1">IF(MOD(ROW()-13,2)=0,IF(ISBLANK(OFFSET('11. SEGUIMIENTO 2026'!$O$14,INT((ROW()-13)/2),0)),"",OFFSET('11. SEGUIMIENTO 2026'!$O$14,INT((ROW()-13)/2),0)),IF(ISBLANK(OFFSET('9. METAS'!$S$20,INT((ROW()-14)/2),0)),"",OFFSET('9. METAS'!$S$20,INT((ROW()-14)/2),0)))</f>
        <v/>
      </c>
      <c r="L325" s="256" t="str">
        <f ca="1">IF(MOD(ROW()-13,2)=0,IF(ISBLANK(OFFSET('11. SEGUIMIENTO 2026'!$P$14,INT((ROW()-13)/2),0)),"",OFFSET('11. SEGUIMIENTO 2026'!$P$14,INT((ROW()-13)/2),0)),IF(ISBLANK(OFFSET('9. METAS'!$T$20,INT((ROW()-14)/2),0)),"",OFFSET('9. METAS'!$T$20,INT((ROW()-14)/2),0)))</f>
        <v/>
      </c>
      <c r="M325" s="257" t="str">
        <f ca="1">IF(MOD(ROW()-13,2)=0,IF(ISBLANK(OFFSET('11. SEGUIMIENTO 2026'!$Q$14,INT((ROW()-13)/2),0)),"",OFFSET('11. SEGUIMIENTO 2026'!$Q$14,INT((ROW()-13)/2),0)),IF(ISBLANK(OFFSET('9. METAS'!$U$20,INT((ROW()-14)/2),0)),"",OFFSET('9. METAS'!$U$20,INT((ROW()-14)/2),0)))</f>
        <v/>
      </c>
      <c r="N325" s="1012" t="str">
        <f t="shared" ref="N325" ca="1" si="308">IFERROR(J325/J326,"ND")</f>
        <v>ND</v>
      </c>
      <c r="O325" s="1008" t="str">
        <f t="shared" ref="O325" ca="1" si="309">IFERROR(((J325+K325+L325)/H325),"ND")</f>
        <v>ND</v>
      </c>
      <c r="P325" s="996"/>
    </row>
    <row r="326" spans="3:16">
      <c r="C326" s="1030"/>
      <c r="D326" s="1026"/>
      <c r="E326" s="1026"/>
      <c r="F326" s="1024"/>
      <c r="G326" s="1021"/>
      <c r="H326" s="1017"/>
      <c r="I326" s="1015"/>
      <c r="J326" s="255" t="str">
        <f ca="1">IF(MOD(ROW()-13,2)=0,IF(ISBLANK(OFFSET('11. SEGUIMIENTO 2026'!$N$14,INT((ROW()-13)/2),0)),"",OFFSET('11. SEGUIMIENTO 2026'!$N$14,INT((ROW()-13)/2),0)),IF(ISBLANK(OFFSET('9. METAS'!$R$20,INT((ROW()-14)/2),0)),"",OFFSET('9. METAS'!$R$20,INT((ROW()-14)/2),0)))</f>
        <v/>
      </c>
      <c r="K326" s="256" t="str">
        <f ca="1">IF(MOD(ROW()-13,2)=0,IF(ISBLANK(OFFSET('11. SEGUIMIENTO 2026'!$O$14,INT((ROW()-13)/2),0)),"",OFFSET('11. SEGUIMIENTO 2026'!$O$14,INT((ROW()-13)/2),0)),IF(ISBLANK(OFFSET('9. METAS'!$S$20,INT((ROW()-14)/2),0)),"",OFFSET('9. METAS'!$S$20,INT((ROW()-14)/2),0)))</f>
        <v/>
      </c>
      <c r="L326" s="256" t="str">
        <f ca="1">IF(MOD(ROW()-13,2)=0,IF(ISBLANK(OFFSET('11. SEGUIMIENTO 2026'!$P$14,INT((ROW()-13)/2),0)),"",OFFSET('11. SEGUIMIENTO 2026'!$P$14,INT((ROW()-13)/2),0)),IF(ISBLANK(OFFSET('9. METAS'!$T$20,INT((ROW()-14)/2),0)),"",OFFSET('9. METAS'!$T$20,INT((ROW()-14)/2),0)))</f>
        <v/>
      </c>
      <c r="M326" s="257" t="str">
        <f ca="1">IF(MOD(ROW()-13,2)=0,IF(ISBLANK(OFFSET('11. SEGUIMIENTO 2026'!$Q$14,INT((ROW()-13)/2),0)),"",OFFSET('11. SEGUIMIENTO 2026'!$Q$14,INT((ROW()-13)/2),0)),IF(ISBLANK(OFFSET('9. METAS'!$U$20,INT((ROW()-14)/2),0)),"",OFFSET('9. METAS'!$U$20,INT((ROW()-14)/2),0)))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017" t="str">
        <f ca="1">IF(ISBLANK(OFFSET('9. METAS'!$L$20,INT((ROW()-13)/2),0)),"",OFFSET('9. METAS'!$L$20,INT((ROW()-13)/2),0))</f>
        <v/>
      </c>
      <c r="I327" s="1014"/>
      <c r="J327" s="255" t="str">
        <f ca="1">IF(MOD(ROW()-13,2)=0,IF(ISBLANK(OFFSET('11. SEGUIMIENTO 2026'!$N$14,INT((ROW()-13)/2),0)),"",OFFSET('11. SEGUIMIENTO 2026'!$N$14,INT((ROW()-13)/2),0)),IF(ISBLANK(OFFSET('9. METAS'!$R$20,INT((ROW()-14)/2),0)),"",OFFSET('9. METAS'!$R$20,INT((ROW()-14)/2),0)))</f>
        <v/>
      </c>
      <c r="K327" s="256" t="str">
        <f ca="1">IF(MOD(ROW()-13,2)=0,IF(ISBLANK(OFFSET('11. SEGUIMIENTO 2026'!$O$14,INT((ROW()-13)/2),0)),"",OFFSET('11. SEGUIMIENTO 2026'!$O$14,INT((ROW()-13)/2),0)),IF(ISBLANK(OFFSET('9. METAS'!$S$20,INT((ROW()-14)/2),0)),"",OFFSET('9. METAS'!$S$20,INT((ROW()-14)/2),0)))</f>
        <v/>
      </c>
      <c r="L327" s="256" t="str">
        <f ca="1">IF(MOD(ROW()-13,2)=0,IF(ISBLANK(OFFSET('11. SEGUIMIENTO 2026'!$P$14,INT((ROW()-13)/2),0)),"",OFFSET('11. SEGUIMIENTO 2026'!$P$14,INT((ROW()-13)/2),0)),IF(ISBLANK(OFFSET('9. METAS'!$T$20,INT((ROW()-14)/2),0)),"",OFFSET('9. METAS'!$T$20,INT((ROW()-14)/2),0)))</f>
        <v/>
      </c>
      <c r="M327" s="257" t="str">
        <f ca="1">IF(MOD(ROW()-13,2)=0,IF(ISBLANK(OFFSET('11. SEGUIMIENTO 2026'!$Q$14,INT((ROW()-13)/2),0)),"",OFFSET('11. SEGUIMIENTO 2026'!$Q$14,INT((ROW()-13)/2),0)),IF(ISBLANK(OFFSET('9. METAS'!$U$20,INT((ROW()-14)/2),0)),"",OFFSET('9. METAS'!$U$20,INT((ROW()-14)/2),0)))</f>
        <v/>
      </c>
      <c r="N327" s="1012" t="str">
        <f t="shared" ref="N327" ca="1" si="310">IFERROR(J327/J328,"ND")</f>
        <v>ND</v>
      </c>
      <c r="O327" s="1008" t="str">
        <f t="shared" ref="O327" ca="1" si="311">IFERROR(((J327+K327+L327)/H327),"ND")</f>
        <v>ND</v>
      </c>
      <c r="P327" s="996"/>
    </row>
    <row r="328" spans="3:16">
      <c r="C328" s="1030"/>
      <c r="D328" s="1026"/>
      <c r="E328" s="1026"/>
      <c r="F328" s="1024"/>
      <c r="G328" s="1021"/>
      <c r="H328" s="1017"/>
      <c r="I328" s="1015"/>
      <c r="J328" s="255" t="str">
        <f ca="1">IF(MOD(ROW()-13,2)=0,IF(ISBLANK(OFFSET('11. SEGUIMIENTO 2026'!$N$14,INT((ROW()-13)/2),0)),"",OFFSET('11. SEGUIMIENTO 2026'!$N$14,INT((ROW()-13)/2),0)),IF(ISBLANK(OFFSET('9. METAS'!$R$20,INT((ROW()-14)/2),0)),"",OFFSET('9. METAS'!$R$20,INT((ROW()-14)/2),0)))</f>
        <v/>
      </c>
      <c r="K328" s="256" t="str">
        <f ca="1">IF(MOD(ROW()-13,2)=0,IF(ISBLANK(OFFSET('11. SEGUIMIENTO 2026'!$O$14,INT((ROW()-13)/2),0)),"",OFFSET('11. SEGUIMIENTO 2026'!$O$14,INT((ROW()-13)/2),0)),IF(ISBLANK(OFFSET('9. METAS'!$S$20,INT((ROW()-14)/2),0)),"",OFFSET('9. METAS'!$S$20,INT((ROW()-14)/2),0)))</f>
        <v/>
      </c>
      <c r="L328" s="256" t="str">
        <f ca="1">IF(MOD(ROW()-13,2)=0,IF(ISBLANK(OFFSET('11. SEGUIMIENTO 2026'!$P$14,INT((ROW()-13)/2),0)),"",OFFSET('11. SEGUIMIENTO 2026'!$P$14,INT((ROW()-13)/2),0)),IF(ISBLANK(OFFSET('9. METAS'!$T$20,INT((ROW()-14)/2),0)),"",OFFSET('9. METAS'!$T$20,INT((ROW()-14)/2),0)))</f>
        <v/>
      </c>
      <c r="M328" s="257" t="str">
        <f ca="1">IF(MOD(ROW()-13,2)=0,IF(ISBLANK(OFFSET('11. SEGUIMIENTO 2026'!$Q$14,INT((ROW()-13)/2),0)),"",OFFSET('11. SEGUIMIENTO 2026'!$Q$14,INT((ROW()-13)/2),0)),IF(ISBLANK(OFFSET('9. METAS'!$U$20,INT((ROW()-14)/2),0)),"",OFFSET('9. METAS'!$U$20,INT((ROW()-14)/2),0)))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017" t="str">
        <f ca="1">IF(ISBLANK(OFFSET('9. METAS'!$L$20,INT((ROW()-13)/2),0)),"",OFFSET('9. METAS'!$L$20,INT((ROW()-13)/2),0))</f>
        <v/>
      </c>
      <c r="I329" s="1014"/>
      <c r="J329" s="255" t="str">
        <f ca="1">IF(MOD(ROW()-13,2)=0,IF(ISBLANK(OFFSET('11. SEGUIMIENTO 2026'!$N$14,INT((ROW()-13)/2),0)),"",OFFSET('11. SEGUIMIENTO 2026'!$N$14,INT((ROW()-13)/2),0)),IF(ISBLANK(OFFSET('9. METAS'!$R$20,INT((ROW()-14)/2),0)),"",OFFSET('9. METAS'!$R$20,INT((ROW()-14)/2),0)))</f>
        <v/>
      </c>
      <c r="K329" s="256" t="str">
        <f ca="1">IF(MOD(ROW()-13,2)=0,IF(ISBLANK(OFFSET('11. SEGUIMIENTO 2026'!$O$14,INT((ROW()-13)/2),0)),"",OFFSET('11. SEGUIMIENTO 2026'!$O$14,INT((ROW()-13)/2),0)),IF(ISBLANK(OFFSET('9. METAS'!$S$20,INT((ROW()-14)/2),0)),"",OFFSET('9. METAS'!$S$20,INT((ROW()-14)/2),0)))</f>
        <v/>
      </c>
      <c r="L329" s="256" t="str">
        <f ca="1">IF(MOD(ROW()-13,2)=0,IF(ISBLANK(OFFSET('11. SEGUIMIENTO 2026'!$P$14,INT((ROW()-13)/2),0)),"",OFFSET('11. SEGUIMIENTO 2026'!$P$14,INT((ROW()-13)/2),0)),IF(ISBLANK(OFFSET('9. METAS'!$T$20,INT((ROW()-14)/2),0)),"",OFFSET('9. METAS'!$T$20,INT((ROW()-14)/2),0)))</f>
        <v/>
      </c>
      <c r="M329" s="257" t="str">
        <f ca="1">IF(MOD(ROW()-13,2)=0,IF(ISBLANK(OFFSET('11. SEGUIMIENTO 2026'!$Q$14,INT((ROW()-13)/2),0)),"",OFFSET('11. SEGUIMIENTO 2026'!$Q$14,INT((ROW()-13)/2),0)),IF(ISBLANK(OFFSET('9. METAS'!$U$20,INT((ROW()-14)/2),0)),"",OFFSET('9. METAS'!$U$20,INT((ROW()-14)/2),0)))</f>
        <v/>
      </c>
      <c r="N329" s="1012" t="str">
        <f t="shared" ref="N329" ca="1" si="312">IFERROR(J329/J330,"ND")</f>
        <v>ND</v>
      </c>
      <c r="O329" s="1008" t="str">
        <f t="shared" ref="O329" ca="1" si="313">IFERROR(((J329+K329+L329)/H329),"ND")</f>
        <v>ND</v>
      </c>
      <c r="P329" s="996"/>
    </row>
    <row r="330" spans="3:16">
      <c r="C330" s="1030"/>
      <c r="D330" s="1026"/>
      <c r="E330" s="1026"/>
      <c r="F330" s="1024"/>
      <c r="G330" s="1021"/>
      <c r="H330" s="1017"/>
      <c r="I330" s="1015"/>
      <c r="J330" s="255" t="str">
        <f ca="1">IF(MOD(ROW()-13,2)=0,IF(ISBLANK(OFFSET('11. SEGUIMIENTO 2026'!$N$14,INT((ROW()-13)/2),0)),"",OFFSET('11. SEGUIMIENTO 2026'!$N$14,INT((ROW()-13)/2),0)),IF(ISBLANK(OFFSET('9. METAS'!$R$20,INT((ROW()-14)/2),0)),"",OFFSET('9. METAS'!$R$20,INT((ROW()-14)/2),0)))</f>
        <v/>
      </c>
      <c r="K330" s="256" t="str">
        <f ca="1">IF(MOD(ROW()-13,2)=0,IF(ISBLANK(OFFSET('11. SEGUIMIENTO 2026'!$O$14,INT((ROW()-13)/2),0)),"",OFFSET('11. SEGUIMIENTO 2026'!$O$14,INT((ROW()-13)/2),0)),IF(ISBLANK(OFFSET('9. METAS'!$S$20,INT((ROW()-14)/2),0)),"",OFFSET('9. METAS'!$S$20,INT((ROW()-14)/2),0)))</f>
        <v/>
      </c>
      <c r="L330" s="256" t="str">
        <f ca="1">IF(MOD(ROW()-13,2)=0,IF(ISBLANK(OFFSET('11. SEGUIMIENTO 2026'!$P$14,INT((ROW()-13)/2),0)),"",OFFSET('11. SEGUIMIENTO 2026'!$P$14,INT((ROW()-13)/2),0)),IF(ISBLANK(OFFSET('9. METAS'!$T$20,INT((ROW()-14)/2),0)),"",OFFSET('9. METAS'!$T$20,INT((ROW()-14)/2),0)))</f>
        <v/>
      </c>
      <c r="M330" s="257" t="str">
        <f ca="1">IF(MOD(ROW()-13,2)=0,IF(ISBLANK(OFFSET('11. SEGUIMIENTO 2026'!$Q$14,INT((ROW()-13)/2),0)),"",OFFSET('11. SEGUIMIENTO 2026'!$Q$14,INT((ROW()-13)/2),0)),IF(ISBLANK(OFFSET('9. METAS'!$U$20,INT((ROW()-14)/2),0)),"",OFFSET('9. METAS'!$U$20,INT((ROW()-14)/2),0)))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017" t="str">
        <f ca="1">IF(ISBLANK(OFFSET('9. METAS'!$L$20,INT((ROW()-13)/2),0)),"",OFFSET('9. METAS'!$L$20,INT((ROW()-13)/2),0))</f>
        <v/>
      </c>
      <c r="I331" s="1014"/>
      <c r="J331" s="255" t="str">
        <f ca="1">IF(MOD(ROW()-13,2)=0,IF(ISBLANK(OFFSET('11. SEGUIMIENTO 2026'!$N$14,INT((ROW()-13)/2),0)),"",OFFSET('11. SEGUIMIENTO 2026'!$N$14,INT((ROW()-13)/2),0)),IF(ISBLANK(OFFSET('9. METAS'!$R$20,INT((ROW()-14)/2),0)),"",OFFSET('9. METAS'!$R$20,INT((ROW()-14)/2),0)))</f>
        <v/>
      </c>
      <c r="K331" s="256" t="str">
        <f ca="1">IF(MOD(ROW()-13,2)=0,IF(ISBLANK(OFFSET('11. SEGUIMIENTO 2026'!$O$14,INT((ROW()-13)/2),0)),"",OFFSET('11. SEGUIMIENTO 2026'!$O$14,INT((ROW()-13)/2),0)),IF(ISBLANK(OFFSET('9. METAS'!$S$20,INT((ROW()-14)/2),0)),"",OFFSET('9. METAS'!$S$20,INT((ROW()-14)/2),0)))</f>
        <v/>
      </c>
      <c r="L331" s="256" t="str">
        <f ca="1">IF(MOD(ROW()-13,2)=0,IF(ISBLANK(OFFSET('11. SEGUIMIENTO 2026'!$P$14,INT((ROW()-13)/2),0)),"",OFFSET('11. SEGUIMIENTO 2026'!$P$14,INT((ROW()-13)/2),0)),IF(ISBLANK(OFFSET('9. METAS'!$T$20,INT((ROW()-14)/2),0)),"",OFFSET('9. METAS'!$T$20,INT((ROW()-14)/2),0)))</f>
        <v/>
      </c>
      <c r="M331" s="257" t="str">
        <f ca="1">IF(MOD(ROW()-13,2)=0,IF(ISBLANK(OFFSET('11. SEGUIMIENTO 2026'!$Q$14,INT((ROW()-13)/2),0)),"",OFFSET('11. SEGUIMIENTO 2026'!$Q$14,INT((ROW()-13)/2),0)),IF(ISBLANK(OFFSET('9. METAS'!$U$20,INT((ROW()-14)/2),0)),"",OFFSET('9. METAS'!$U$20,INT((ROW()-14)/2),0)))</f>
        <v/>
      </c>
      <c r="N331" s="1012" t="str">
        <f t="shared" ref="N331" ca="1" si="314">IFERROR(J331/J332,"ND")</f>
        <v>ND</v>
      </c>
      <c r="O331" s="1008" t="str">
        <f t="shared" ref="O331" ca="1" si="315">IFERROR(((J331+K331+L331)/H331),"ND")</f>
        <v>ND</v>
      </c>
      <c r="P331" s="996"/>
    </row>
    <row r="332" spans="3:16">
      <c r="C332" s="1030"/>
      <c r="D332" s="1026"/>
      <c r="E332" s="1026"/>
      <c r="F332" s="1024"/>
      <c r="G332" s="1021"/>
      <c r="H332" s="1017"/>
      <c r="I332" s="1015"/>
      <c r="J332" s="255" t="str">
        <f ca="1">IF(MOD(ROW()-13,2)=0,IF(ISBLANK(OFFSET('11. SEGUIMIENTO 2026'!$N$14,INT((ROW()-13)/2),0)),"",OFFSET('11. SEGUIMIENTO 2026'!$N$14,INT((ROW()-13)/2),0)),IF(ISBLANK(OFFSET('9. METAS'!$R$20,INT((ROW()-14)/2),0)),"",OFFSET('9. METAS'!$R$20,INT((ROW()-14)/2),0)))</f>
        <v/>
      </c>
      <c r="K332" s="256" t="str">
        <f ca="1">IF(MOD(ROW()-13,2)=0,IF(ISBLANK(OFFSET('11. SEGUIMIENTO 2026'!$O$14,INT((ROW()-13)/2),0)),"",OFFSET('11. SEGUIMIENTO 2026'!$O$14,INT((ROW()-13)/2),0)),IF(ISBLANK(OFFSET('9. METAS'!$S$20,INT((ROW()-14)/2),0)),"",OFFSET('9. METAS'!$S$20,INT((ROW()-14)/2),0)))</f>
        <v/>
      </c>
      <c r="L332" s="256" t="str">
        <f ca="1">IF(MOD(ROW()-13,2)=0,IF(ISBLANK(OFFSET('11. SEGUIMIENTO 2026'!$P$14,INT((ROW()-13)/2),0)),"",OFFSET('11. SEGUIMIENTO 2026'!$P$14,INT((ROW()-13)/2),0)),IF(ISBLANK(OFFSET('9. METAS'!$T$20,INT((ROW()-14)/2),0)),"",OFFSET('9. METAS'!$T$20,INT((ROW()-14)/2),0)))</f>
        <v/>
      </c>
      <c r="M332" s="257" t="str">
        <f ca="1">IF(MOD(ROW()-13,2)=0,IF(ISBLANK(OFFSET('11. SEGUIMIENTO 2026'!$Q$14,INT((ROW()-13)/2),0)),"",OFFSET('11. SEGUIMIENTO 2026'!$Q$14,INT((ROW()-13)/2),0)),IF(ISBLANK(OFFSET('9. METAS'!$U$20,INT((ROW()-14)/2),0)),"",OFFSET('9. METAS'!$U$20,INT((ROW()-14)/2),0)))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017" t="str">
        <f ca="1">IF(ISBLANK(OFFSET('9. METAS'!$L$20,INT((ROW()-13)/2),0)),"",OFFSET('9. METAS'!$L$20,INT((ROW()-13)/2),0))</f>
        <v/>
      </c>
      <c r="I333" s="1014"/>
      <c r="J333" s="255" t="str">
        <f ca="1">IF(MOD(ROW()-13,2)=0,IF(ISBLANK(OFFSET('11. SEGUIMIENTO 2026'!$N$14,INT((ROW()-13)/2),0)),"",OFFSET('11. SEGUIMIENTO 2026'!$N$14,INT((ROW()-13)/2),0)),IF(ISBLANK(OFFSET('9. METAS'!$R$20,INT((ROW()-14)/2),0)),"",OFFSET('9. METAS'!$R$20,INT((ROW()-14)/2),0)))</f>
        <v/>
      </c>
      <c r="K333" s="256" t="str">
        <f ca="1">IF(MOD(ROW()-13,2)=0,IF(ISBLANK(OFFSET('11. SEGUIMIENTO 2026'!$O$14,INT((ROW()-13)/2),0)),"",OFFSET('11. SEGUIMIENTO 2026'!$O$14,INT((ROW()-13)/2),0)),IF(ISBLANK(OFFSET('9. METAS'!$S$20,INT((ROW()-14)/2),0)),"",OFFSET('9. METAS'!$S$20,INT((ROW()-14)/2),0)))</f>
        <v/>
      </c>
      <c r="L333" s="256" t="str">
        <f ca="1">IF(MOD(ROW()-13,2)=0,IF(ISBLANK(OFFSET('11. SEGUIMIENTO 2026'!$P$14,INT((ROW()-13)/2),0)),"",OFFSET('11. SEGUIMIENTO 2026'!$P$14,INT((ROW()-13)/2),0)),IF(ISBLANK(OFFSET('9. METAS'!$T$20,INT((ROW()-14)/2),0)),"",OFFSET('9. METAS'!$T$20,INT((ROW()-14)/2),0)))</f>
        <v/>
      </c>
      <c r="M333" s="257" t="str">
        <f ca="1">IF(MOD(ROW()-13,2)=0,IF(ISBLANK(OFFSET('11. SEGUIMIENTO 2026'!$Q$14,INT((ROW()-13)/2),0)),"",OFFSET('11. SEGUIMIENTO 2026'!$Q$14,INT((ROW()-13)/2),0)),IF(ISBLANK(OFFSET('9. METAS'!$U$20,INT((ROW()-14)/2),0)),"",OFFSET('9. METAS'!$U$20,INT((ROW()-14)/2),0)))</f>
        <v/>
      </c>
      <c r="N333" s="1012" t="str">
        <f t="shared" ref="N333" ca="1" si="316">IFERROR(J333/J334,"ND")</f>
        <v>ND</v>
      </c>
      <c r="O333" s="1008" t="str">
        <f t="shared" ref="O333" ca="1" si="317">IFERROR(((J333+K333+L333)/H333),"ND")</f>
        <v>ND</v>
      </c>
      <c r="P333" s="996"/>
    </row>
    <row r="334" spans="3:16">
      <c r="C334" s="1030"/>
      <c r="D334" s="1026"/>
      <c r="E334" s="1026"/>
      <c r="F334" s="1024"/>
      <c r="G334" s="1021"/>
      <c r="H334" s="1017"/>
      <c r="I334" s="1015"/>
      <c r="J334" s="255" t="str">
        <f ca="1">IF(MOD(ROW()-13,2)=0,IF(ISBLANK(OFFSET('11. SEGUIMIENTO 2026'!$N$14,INT((ROW()-13)/2),0)),"",OFFSET('11. SEGUIMIENTO 2026'!$N$14,INT((ROW()-13)/2),0)),IF(ISBLANK(OFFSET('9. METAS'!$R$20,INT((ROW()-14)/2),0)),"",OFFSET('9. METAS'!$R$20,INT((ROW()-14)/2),0)))</f>
        <v/>
      </c>
      <c r="K334" s="256" t="str">
        <f ca="1">IF(MOD(ROW()-13,2)=0,IF(ISBLANK(OFFSET('11. SEGUIMIENTO 2026'!$O$14,INT((ROW()-13)/2),0)),"",OFFSET('11. SEGUIMIENTO 2026'!$O$14,INT((ROW()-13)/2),0)),IF(ISBLANK(OFFSET('9. METAS'!$S$20,INT((ROW()-14)/2),0)),"",OFFSET('9. METAS'!$S$20,INT((ROW()-14)/2),0)))</f>
        <v/>
      </c>
      <c r="L334" s="256" t="str">
        <f ca="1">IF(MOD(ROW()-13,2)=0,IF(ISBLANK(OFFSET('11. SEGUIMIENTO 2026'!$P$14,INT((ROW()-13)/2),0)),"",OFFSET('11. SEGUIMIENTO 2026'!$P$14,INT((ROW()-13)/2),0)),IF(ISBLANK(OFFSET('9. METAS'!$T$20,INT((ROW()-14)/2),0)),"",OFFSET('9. METAS'!$T$20,INT((ROW()-14)/2),0)))</f>
        <v/>
      </c>
      <c r="M334" s="257" t="str">
        <f ca="1">IF(MOD(ROW()-13,2)=0,IF(ISBLANK(OFFSET('11. SEGUIMIENTO 2026'!$Q$14,INT((ROW()-13)/2),0)),"",OFFSET('11. SEGUIMIENTO 2026'!$Q$14,INT((ROW()-13)/2),0)),IF(ISBLANK(OFFSET('9. METAS'!$U$20,INT((ROW()-14)/2),0)),"",OFFSET('9. METAS'!$U$20,INT((ROW()-14)/2),0)))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017" t="str">
        <f ca="1">IF(ISBLANK(OFFSET('9. METAS'!$L$20,INT((ROW()-13)/2),0)),"",OFFSET('9. METAS'!$L$20,INT((ROW()-13)/2),0))</f>
        <v/>
      </c>
      <c r="I335" s="1014"/>
      <c r="J335" s="255" t="str">
        <f ca="1">IF(MOD(ROW()-13,2)=0,IF(ISBLANK(OFFSET('11. SEGUIMIENTO 2026'!$N$14,INT((ROW()-13)/2),0)),"",OFFSET('11. SEGUIMIENTO 2026'!$N$14,INT((ROW()-13)/2),0)),IF(ISBLANK(OFFSET('9. METAS'!$R$20,INT((ROW()-14)/2),0)),"",OFFSET('9. METAS'!$R$20,INT((ROW()-14)/2),0)))</f>
        <v/>
      </c>
      <c r="K335" s="256" t="str">
        <f ca="1">IF(MOD(ROW()-13,2)=0,IF(ISBLANK(OFFSET('11. SEGUIMIENTO 2026'!$O$14,INT((ROW()-13)/2),0)),"",OFFSET('11. SEGUIMIENTO 2026'!$O$14,INT((ROW()-13)/2),0)),IF(ISBLANK(OFFSET('9. METAS'!$S$20,INT((ROW()-14)/2),0)),"",OFFSET('9. METAS'!$S$20,INT((ROW()-14)/2),0)))</f>
        <v/>
      </c>
      <c r="L335" s="256" t="str">
        <f ca="1">IF(MOD(ROW()-13,2)=0,IF(ISBLANK(OFFSET('11. SEGUIMIENTO 2026'!$P$14,INT((ROW()-13)/2),0)),"",OFFSET('11. SEGUIMIENTO 2026'!$P$14,INT((ROW()-13)/2),0)),IF(ISBLANK(OFFSET('9. METAS'!$T$20,INT((ROW()-14)/2),0)),"",OFFSET('9. METAS'!$T$20,INT((ROW()-14)/2),0)))</f>
        <v/>
      </c>
      <c r="M335" s="257" t="str">
        <f ca="1">IF(MOD(ROW()-13,2)=0,IF(ISBLANK(OFFSET('11. SEGUIMIENTO 2026'!$Q$14,INT((ROW()-13)/2),0)),"",OFFSET('11. SEGUIMIENTO 2026'!$Q$14,INT((ROW()-13)/2),0)),IF(ISBLANK(OFFSET('9. METAS'!$U$20,INT((ROW()-14)/2),0)),"",OFFSET('9. METAS'!$U$20,INT((ROW()-14)/2),0)))</f>
        <v/>
      </c>
      <c r="N335" s="1012" t="str">
        <f t="shared" ref="N335" ca="1" si="318">IFERROR(J335/J336,"ND")</f>
        <v>ND</v>
      </c>
      <c r="O335" s="1008" t="str">
        <f t="shared" ref="O335" ca="1" si="319">IFERROR(((J335+K335+L335)/H335),"ND")</f>
        <v>ND</v>
      </c>
      <c r="P335" s="996"/>
    </row>
    <row r="336" spans="3:16">
      <c r="C336" s="1030"/>
      <c r="D336" s="1026"/>
      <c r="E336" s="1026"/>
      <c r="F336" s="1024"/>
      <c r="G336" s="1021"/>
      <c r="H336" s="1017"/>
      <c r="I336" s="1015"/>
      <c r="J336" s="255" t="str">
        <f ca="1">IF(MOD(ROW()-13,2)=0,IF(ISBLANK(OFFSET('11. SEGUIMIENTO 2026'!$N$14,INT((ROW()-13)/2),0)),"",OFFSET('11. SEGUIMIENTO 2026'!$N$14,INT((ROW()-13)/2),0)),IF(ISBLANK(OFFSET('9. METAS'!$R$20,INT((ROW()-14)/2),0)),"",OFFSET('9. METAS'!$R$20,INT((ROW()-14)/2),0)))</f>
        <v/>
      </c>
      <c r="K336" s="256" t="str">
        <f ca="1">IF(MOD(ROW()-13,2)=0,IF(ISBLANK(OFFSET('11. SEGUIMIENTO 2026'!$O$14,INT((ROW()-13)/2),0)),"",OFFSET('11. SEGUIMIENTO 2026'!$O$14,INT((ROW()-13)/2),0)),IF(ISBLANK(OFFSET('9. METAS'!$S$20,INT((ROW()-14)/2),0)),"",OFFSET('9. METAS'!$S$20,INT((ROW()-14)/2),0)))</f>
        <v/>
      </c>
      <c r="L336" s="256" t="str">
        <f ca="1">IF(MOD(ROW()-13,2)=0,IF(ISBLANK(OFFSET('11. SEGUIMIENTO 2026'!$P$14,INT((ROW()-13)/2),0)),"",OFFSET('11. SEGUIMIENTO 2026'!$P$14,INT((ROW()-13)/2),0)),IF(ISBLANK(OFFSET('9. METAS'!$T$20,INT((ROW()-14)/2),0)),"",OFFSET('9. METAS'!$T$20,INT((ROW()-14)/2),0)))</f>
        <v/>
      </c>
      <c r="M336" s="257" t="str">
        <f ca="1">IF(MOD(ROW()-13,2)=0,IF(ISBLANK(OFFSET('11. SEGUIMIENTO 2026'!$Q$14,INT((ROW()-13)/2),0)),"",OFFSET('11. SEGUIMIENTO 2026'!$Q$14,INT((ROW()-13)/2),0)),IF(ISBLANK(OFFSET('9. METAS'!$U$20,INT((ROW()-14)/2),0)),"",OFFSET('9. METAS'!$U$20,INT((ROW()-14)/2),0)))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017" t="str">
        <f ca="1">IF(ISBLANK(OFFSET('9. METAS'!$L$20,INT((ROW()-13)/2),0)),"",OFFSET('9. METAS'!$L$20,INT((ROW()-13)/2),0))</f>
        <v/>
      </c>
      <c r="I337" s="1014"/>
      <c r="J337" s="255" t="str">
        <f ca="1">IF(MOD(ROW()-13,2)=0,IF(ISBLANK(OFFSET('11. SEGUIMIENTO 2026'!$N$14,INT((ROW()-13)/2),0)),"",OFFSET('11. SEGUIMIENTO 2026'!$N$14,INT((ROW()-13)/2),0)),IF(ISBLANK(OFFSET('9. METAS'!$R$20,INT((ROW()-14)/2),0)),"",OFFSET('9. METAS'!$R$20,INT((ROW()-14)/2),0)))</f>
        <v/>
      </c>
      <c r="K337" s="256" t="str">
        <f ca="1">IF(MOD(ROW()-13,2)=0,IF(ISBLANK(OFFSET('11. SEGUIMIENTO 2026'!$O$14,INT((ROW()-13)/2),0)),"",OFFSET('11. SEGUIMIENTO 2026'!$O$14,INT((ROW()-13)/2),0)),IF(ISBLANK(OFFSET('9. METAS'!$S$20,INT((ROW()-14)/2),0)),"",OFFSET('9. METAS'!$S$20,INT((ROW()-14)/2),0)))</f>
        <v/>
      </c>
      <c r="L337" s="256" t="str">
        <f ca="1">IF(MOD(ROW()-13,2)=0,IF(ISBLANK(OFFSET('11. SEGUIMIENTO 2026'!$P$14,INT((ROW()-13)/2),0)),"",OFFSET('11. SEGUIMIENTO 2026'!$P$14,INT((ROW()-13)/2),0)),IF(ISBLANK(OFFSET('9. METAS'!$T$20,INT((ROW()-14)/2),0)),"",OFFSET('9. METAS'!$T$20,INT((ROW()-14)/2),0)))</f>
        <v/>
      </c>
      <c r="M337" s="257" t="str">
        <f ca="1">IF(MOD(ROW()-13,2)=0,IF(ISBLANK(OFFSET('11. SEGUIMIENTO 2026'!$Q$14,INT((ROW()-13)/2),0)),"",OFFSET('11. SEGUIMIENTO 2026'!$Q$14,INT((ROW()-13)/2),0)),IF(ISBLANK(OFFSET('9. METAS'!$U$20,INT((ROW()-14)/2),0)),"",OFFSET('9. METAS'!$U$20,INT((ROW()-14)/2),0)))</f>
        <v/>
      </c>
      <c r="N337" s="1012" t="str">
        <f t="shared" ref="N337" ca="1" si="320">IFERROR(J337/J338,"ND")</f>
        <v>ND</v>
      </c>
      <c r="O337" s="1008" t="str">
        <f t="shared" ref="O337" ca="1" si="321">IFERROR(((J337+K337+L337)/H337),"ND")</f>
        <v>ND</v>
      </c>
      <c r="P337" s="996"/>
    </row>
    <row r="338" spans="3:16">
      <c r="C338" s="1030"/>
      <c r="D338" s="1026"/>
      <c r="E338" s="1026"/>
      <c r="F338" s="1024"/>
      <c r="G338" s="1021"/>
      <c r="H338" s="1017"/>
      <c r="I338" s="1015"/>
      <c r="J338" s="255" t="str">
        <f ca="1">IF(MOD(ROW()-13,2)=0,IF(ISBLANK(OFFSET('11. SEGUIMIENTO 2026'!$N$14,INT((ROW()-13)/2),0)),"",OFFSET('11. SEGUIMIENTO 2026'!$N$14,INT((ROW()-13)/2),0)),IF(ISBLANK(OFFSET('9. METAS'!$R$20,INT((ROW()-14)/2),0)),"",OFFSET('9. METAS'!$R$20,INT((ROW()-14)/2),0)))</f>
        <v/>
      </c>
      <c r="K338" s="256" t="str">
        <f ca="1">IF(MOD(ROW()-13,2)=0,IF(ISBLANK(OFFSET('11. SEGUIMIENTO 2026'!$O$14,INT((ROW()-13)/2),0)),"",OFFSET('11. SEGUIMIENTO 2026'!$O$14,INT((ROW()-13)/2),0)),IF(ISBLANK(OFFSET('9. METAS'!$S$20,INT((ROW()-14)/2),0)),"",OFFSET('9. METAS'!$S$20,INT((ROW()-14)/2),0)))</f>
        <v/>
      </c>
      <c r="L338" s="256" t="str">
        <f ca="1">IF(MOD(ROW()-13,2)=0,IF(ISBLANK(OFFSET('11. SEGUIMIENTO 2026'!$P$14,INT((ROW()-13)/2),0)),"",OFFSET('11. SEGUIMIENTO 2026'!$P$14,INT((ROW()-13)/2),0)),IF(ISBLANK(OFFSET('9. METAS'!$T$20,INT((ROW()-14)/2),0)),"",OFFSET('9. METAS'!$T$20,INT((ROW()-14)/2),0)))</f>
        <v/>
      </c>
      <c r="M338" s="257" t="str">
        <f ca="1">IF(MOD(ROW()-13,2)=0,IF(ISBLANK(OFFSET('11. SEGUIMIENTO 2026'!$Q$14,INT((ROW()-13)/2),0)),"",OFFSET('11. SEGUIMIENTO 2026'!$Q$14,INT((ROW()-13)/2),0)),IF(ISBLANK(OFFSET('9. METAS'!$U$20,INT((ROW()-14)/2),0)),"",OFFSET('9. METAS'!$U$20,INT((ROW()-14)/2),0)))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017" t="str">
        <f ca="1">IF(ISBLANK(OFFSET('9. METAS'!$L$20,INT((ROW()-13)/2),0)),"",OFFSET('9. METAS'!$L$20,INT((ROW()-13)/2),0))</f>
        <v/>
      </c>
      <c r="I339" s="1014"/>
      <c r="J339" s="255" t="str">
        <f ca="1">IF(MOD(ROW()-13,2)=0,IF(ISBLANK(OFFSET('11. SEGUIMIENTO 2026'!$N$14,INT((ROW()-13)/2),0)),"",OFFSET('11. SEGUIMIENTO 2026'!$N$14,INT((ROW()-13)/2),0)),IF(ISBLANK(OFFSET('9. METAS'!$R$20,INT((ROW()-14)/2),0)),"",OFFSET('9. METAS'!$R$20,INT((ROW()-14)/2),0)))</f>
        <v/>
      </c>
      <c r="K339" s="256" t="str">
        <f ca="1">IF(MOD(ROW()-13,2)=0,IF(ISBLANK(OFFSET('11. SEGUIMIENTO 2026'!$O$14,INT((ROW()-13)/2),0)),"",OFFSET('11. SEGUIMIENTO 2026'!$O$14,INT((ROW()-13)/2),0)),IF(ISBLANK(OFFSET('9. METAS'!$S$20,INT((ROW()-14)/2),0)),"",OFFSET('9. METAS'!$S$20,INT((ROW()-14)/2),0)))</f>
        <v/>
      </c>
      <c r="L339" s="256" t="str">
        <f ca="1">IF(MOD(ROW()-13,2)=0,IF(ISBLANK(OFFSET('11. SEGUIMIENTO 2026'!$P$14,INT((ROW()-13)/2),0)),"",OFFSET('11. SEGUIMIENTO 2026'!$P$14,INT((ROW()-13)/2),0)),IF(ISBLANK(OFFSET('9. METAS'!$T$20,INT((ROW()-14)/2),0)),"",OFFSET('9. METAS'!$T$20,INT((ROW()-14)/2),0)))</f>
        <v/>
      </c>
      <c r="M339" s="257" t="str">
        <f ca="1">IF(MOD(ROW()-13,2)=0,IF(ISBLANK(OFFSET('11. SEGUIMIENTO 2026'!$Q$14,INT((ROW()-13)/2),0)),"",OFFSET('11. SEGUIMIENTO 2026'!$Q$14,INT((ROW()-13)/2),0)),IF(ISBLANK(OFFSET('9. METAS'!$U$20,INT((ROW()-14)/2),0)),"",OFFSET('9. METAS'!$U$20,INT((ROW()-14)/2),0)))</f>
        <v/>
      </c>
      <c r="N339" s="1012" t="str">
        <f t="shared" ref="N339" ca="1" si="322">IFERROR(J339/J340,"ND")</f>
        <v>ND</v>
      </c>
      <c r="O339" s="1008" t="str">
        <f t="shared" ref="O339" ca="1" si="323">IFERROR(((J339+K339+L339)/H339),"ND")</f>
        <v>ND</v>
      </c>
      <c r="P339" s="996"/>
    </row>
    <row r="340" spans="3:16">
      <c r="C340" s="1030"/>
      <c r="D340" s="1026"/>
      <c r="E340" s="1026"/>
      <c r="F340" s="1024"/>
      <c r="G340" s="1021"/>
      <c r="H340" s="1017"/>
      <c r="I340" s="1015"/>
      <c r="J340" s="255" t="str">
        <f ca="1">IF(MOD(ROW()-13,2)=0,IF(ISBLANK(OFFSET('11. SEGUIMIENTO 2026'!$N$14,INT((ROW()-13)/2),0)),"",OFFSET('11. SEGUIMIENTO 2026'!$N$14,INT((ROW()-13)/2),0)),IF(ISBLANK(OFFSET('9. METAS'!$R$20,INT((ROW()-14)/2),0)),"",OFFSET('9. METAS'!$R$20,INT((ROW()-14)/2),0)))</f>
        <v/>
      </c>
      <c r="K340" s="256" t="str">
        <f ca="1">IF(MOD(ROW()-13,2)=0,IF(ISBLANK(OFFSET('11. SEGUIMIENTO 2026'!$O$14,INT((ROW()-13)/2),0)),"",OFFSET('11. SEGUIMIENTO 2026'!$O$14,INT((ROW()-13)/2),0)),IF(ISBLANK(OFFSET('9. METAS'!$S$20,INT((ROW()-14)/2),0)),"",OFFSET('9. METAS'!$S$20,INT((ROW()-14)/2),0)))</f>
        <v/>
      </c>
      <c r="L340" s="256" t="str">
        <f ca="1">IF(MOD(ROW()-13,2)=0,IF(ISBLANK(OFFSET('11. SEGUIMIENTO 2026'!$P$14,INT((ROW()-13)/2),0)),"",OFFSET('11. SEGUIMIENTO 2026'!$P$14,INT((ROW()-13)/2),0)),IF(ISBLANK(OFFSET('9. METAS'!$T$20,INT((ROW()-14)/2),0)),"",OFFSET('9. METAS'!$T$20,INT((ROW()-14)/2),0)))</f>
        <v/>
      </c>
      <c r="M340" s="257" t="str">
        <f ca="1">IF(MOD(ROW()-13,2)=0,IF(ISBLANK(OFFSET('11. SEGUIMIENTO 2026'!$Q$14,INT((ROW()-13)/2),0)),"",OFFSET('11. SEGUIMIENTO 2026'!$Q$14,INT((ROW()-13)/2),0)),IF(ISBLANK(OFFSET('9. METAS'!$U$20,INT((ROW()-14)/2),0)),"",OFFSET('9. METAS'!$U$20,INT((ROW()-14)/2),0)))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017" t="str">
        <f ca="1">IF(ISBLANK(OFFSET('9. METAS'!$L$20,INT((ROW()-13)/2),0)),"",OFFSET('9. METAS'!$L$20,INT((ROW()-13)/2),0))</f>
        <v/>
      </c>
      <c r="I341" s="1014"/>
      <c r="J341" s="255" t="str">
        <f ca="1">IF(MOD(ROW()-13,2)=0,IF(ISBLANK(OFFSET('11. SEGUIMIENTO 2026'!$N$14,INT((ROW()-13)/2),0)),"",OFFSET('11. SEGUIMIENTO 2026'!$N$14,INT((ROW()-13)/2),0)),IF(ISBLANK(OFFSET('9. METAS'!$R$20,INT((ROW()-14)/2),0)),"",OFFSET('9. METAS'!$R$20,INT((ROW()-14)/2),0)))</f>
        <v/>
      </c>
      <c r="K341" s="256" t="str">
        <f ca="1">IF(MOD(ROW()-13,2)=0,IF(ISBLANK(OFFSET('11. SEGUIMIENTO 2026'!$O$14,INT((ROW()-13)/2),0)),"",OFFSET('11. SEGUIMIENTO 2026'!$O$14,INT((ROW()-13)/2),0)),IF(ISBLANK(OFFSET('9. METAS'!$S$20,INT((ROW()-14)/2),0)),"",OFFSET('9. METAS'!$S$20,INT((ROW()-14)/2),0)))</f>
        <v/>
      </c>
      <c r="L341" s="256" t="str">
        <f ca="1">IF(MOD(ROW()-13,2)=0,IF(ISBLANK(OFFSET('11. SEGUIMIENTO 2026'!$P$14,INT((ROW()-13)/2),0)),"",OFFSET('11. SEGUIMIENTO 2026'!$P$14,INT((ROW()-13)/2),0)),IF(ISBLANK(OFFSET('9. METAS'!$T$20,INT((ROW()-14)/2),0)),"",OFFSET('9. METAS'!$T$20,INT((ROW()-14)/2),0)))</f>
        <v/>
      </c>
      <c r="M341" s="257" t="str">
        <f ca="1">IF(MOD(ROW()-13,2)=0,IF(ISBLANK(OFFSET('11. SEGUIMIENTO 2026'!$Q$14,INT((ROW()-13)/2),0)),"",OFFSET('11. SEGUIMIENTO 2026'!$Q$14,INT((ROW()-13)/2),0)),IF(ISBLANK(OFFSET('9. METAS'!$U$20,INT((ROW()-14)/2),0)),"",OFFSET('9. METAS'!$U$20,INT((ROW()-14)/2),0)))</f>
        <v/>
      </c>
      <c r="N341" s="1012" t="str">
        <f t="shared" ref="N341" ca="1" si="324">IFERROR(J341/J342,"ND")</f>
        <v>ND</v>
      </c>
      <c r="O341" s="1008" t="str">
        <f t="shared" ref="O341" ca="1" si="325">IFERROR(((J341+K341+L341)/H341),"ND")</f>
        <v>ND</v>
      </c>
      <c r="P341" s="996"/>
    </row>
    <row r="342" spans="3:16">
      <c r="C342" s="1030"/>
      <c r="D342" s="1026"/>
      <c r="E342" s="1026"/>
      <c r="F342" s="1024"/>
      <c r="G342" s="1021"/>
      <c r="H342" s="1017"/>
      <c r="I342" s="1015"/>
      <c r="J342" s="255" t="str">
        <f ca="1">IF(MOD(ROW()-13,2)=0,IF(ISBLANK(OFFSET('11. SEGUIMIENTO 2026'!$N$14,INT((ROW()-13)/2),0)),"",OFFSET('11. SEGUIMIENTO 2026'!$N$14,INT((ROW()-13)/2),0)),IF(ISBLANK(OFFSET('9. METAS'!$R$20,INT((ROW()-14)/2),0)),"",OFFSET('9. METAS'!$R$20,INT((ROW()-14)/2),0)))</f>
        <v/>
      </c>
      <c r="K342" s="256" t="str">
        <f ca="1">IF(MOD(ROW()-13,2)=0,IF(ISBLANK(OFFSET('11. SEGUIMIENTO 2026'!$O$14,INT((ROW()-13)/2),0)),"",OFFSET('11. SEGUIMIENTO 2026'!$O$14,INT((ROW()-13)/2),0)),IF(ISBLANK(OFFSET('9. METAS'!$S$20,INT((ROW()-14)/2),0)),"",OFFSET('9. METAS'!$S$20,INT((ROW()-14)/2),0)))</f>
        <v/>
      </c>
      <c r="L342" s="256" t="str">
        <f ca="1">IF(MOD(ROW()-13,2)=0,IF(ISBLANK(OFFSET('11. SEGUIMIENTO 2026'!$P$14,INT((ROW()-13)/2),0)),"",OFFSET('11. SEGUIMIENTO 2026'!$P$14,INT((ROW()-13)/2),0)),IF(ISBLANK(OFFSET('9. METAS'!$T$20,INT((ROW()-14)/2),0)),"",OFFSET('9. METAS'!$T$20,INT((ROW()-14)/2),0)))</f>
        <v/>
      </c>
      <c r="M342" s="257" t="str">
        <f ca="1">IF(MOD(ROW()-13,2)=0,IF(ISBLANK(OFFSET('11. SEGUIMIENTO 2026'!$Q$14,INT((ROW()-13)/2),0)),"",OFFSET('11. SEGUIMIENTO 2026'!$Q$14,INT((ROW()-13)/2),0)),IF(ISBLANK(OFFSET('9. METAS'!$U$20,INT((ROW()-14)/2),0)),"",OFFSET('9. METAS'!$U$20,INT((ROW()-14)/2),0)))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017" t="str">
        <f ca="1">IF(ISBLANK(OFFSET('9. METAS'!$L$20,INT((ROW()-13)/2),0)),"",OFFSET('9. METAS'!$L$20,INT((ROW()-13)/2),0))</f>
        <v/>
      </c>
      <c r="I343" s="1014"/>
      <c r="J343" s="255" t="str">
        <f ca="1">IF(MOD(ROW()-13,2)=0,IF(ISBLANK(OFFSET('11. SEGUIMIENTO 2026'!$N$14,INT((ROW()-13)/2),0)),"",OFFSET('11. SEGUIMIENTO 2026'!$N$14,INT((ROW()-13)/2),0)),IF(ISBLANK(OFFSET('9. METAS'!$R$20,INT((ROW()-14)/2),0)),"",OFFSET('9. METAS'!$R$20,INT((ROW()-14)/2),0)))</f>
        <v/>
      </c>
      <c r="K343" s="256" t="str">
        <f ca="1">IF(MOD(ROW()-13,2)=0,IF(ISBLANK(OFFSET('11. SEGUIMIENTO 2026'!$O$14,INT((ROW()-13)/2),0)),"",OFFSET('11. SEGUIMIENTO 2026'!$O$14,INT((ROW()-13)/2),0)),IF(ISBLANK(OFFSET('9. METAS'!$S$20,INT((ROW()-14)/2),0)),"",OFFSET('9. METAS'!$S$20,INT((ROW()-14)/2),0)))</f>
        <v/>
      </c>
      <c r="L343" s="256" t="str">
        <f ca="1">IF(MOD(ROW()-13,2)=0,IF(ISBLANK(OFFSET('11. SEGUIMIENTO 2026'!$P$14,INT((ROW()-13)/2),0)),"",OFFSET('11. SEGUIMIENTO 2026'!$P$14,INT((ROW()-13)/2),0)),IF(ISBLANK(OFFSET('9. METAS'!$T$20,INT((ROW()-14)/2),0)),"",OFFSET('9. METAS'!$T$20,INT((ROW()-14)/2),0)))</f>
        <v/>
      </c>
      <c r="M343" s="257" t="str">
        <f ca="1">IF(MOD(ROW()-13,2)=0,IF(ISBLANK(OFFSET('11. SEGUIMIENTO 2026'!$Q$14,INT((ROW()-13)/2),0)),"",OFFSET('11. SEGUIMIENTO 2026'!$Q$14,INT((ROW()-13)/2),0)),IF(ISBLANK(OFFSET('9. METAS'!$U$20,INT((ROW()-14)/2),0)),"",OFFSET('9. METAS'!$U$20,INT((ROW()-14)/2),0)))</f>
        <v/>
      </c>
      <c r="N343" s="1012" t="str">
        <f t="shared" ref="N343" ca="1" si="326">IFERROR(J343/J344,"ND")</f>
        <v>ND</v>
      </c>
      <c r="O343" s="1008" t="str">
        <f t="shared" ref="O343" ca="1" si="327">IFERROR(((J343+K343+L343)/H343),"ND")</f>
        <v>ND</v>
      </c>
      <c r="P343" s="996"/>
    </row>
    <row r="344" spans="3:16">
      <c r="C344" s="1030"/>
      <c r="D344" s="1026"/>
      <c r="E344" s="1026"/>
      <c r="F344" s="1024"/>
      <c r="G344" s="1021"/>
      <c r="H344" s="1017"/>
      <c r="I344" s="1015"/>
      <c r="J344" s="255" t="str">
        <f ca="1">IF(MOD(ROW()-13,2)=0,IF(ISBLANK(OFFSET('11. SEGUIMIENTO 2026'!$N$14,INT((ROW()-13)/2),0)),"",OFFSET('11. SEGUIMIENTO 2026'!$N$14,INT((ROW()-13)/2),0)),IF(ISBLANK(OFFSET('9. METAS'!$R$20,INT((ROW()-14)/2),0)),"",OFFSET('9. METAS'!$R$20,INT((ROW()-14)/2),0)))</f>
        <v/>
      </c>
      <c r="K344" s="256" t="str">
        <f ca="1">IF(MOD(ROW()-13,2)=0,IF(ISBLANK(OFFSET('11. SEGUIMIENTO 2026'!$O$14,INT((ROW()-13)/2),0)),"",OFFSET('11. SEGUIMIENTO 2026'!$O$14,INT((ROW()-13)/2),0)),IF(ISBLANK(OFFSET('9. METAS'!$S$20,INT((ROW()-14)/2),0)),"",OFFSET('9. METAS'!$S$20,INT((ROW()-14)/2),0)))</f>
        <v/>
      </c>
      <c r="L344" s="256" t="str">
        <f ca="1">IF(MOD(ROW()-13,2)=0,IF(ISBLANK(OFFSET('11. SEGUIMIENTO 2026'!$P$14,INT((ROW()-13)/2),0)),"",OFFSET('11. SEGUIMIENTO 2026'!$P$14,INT((ROW()-13)/2),0)),IF(ISBLANK(OFFSET('9. METAS'!$T$20,INT((ROW()-14)/2),0)),"",OFFSET('9. METAS'!$T$20,INT((ROW()-14)/2),0)))</f>
        <v/>
      </c>
      <c r="M344" s="257" t="str">
        <f ca="1">IF(MOD(ROW()-13,2)=0,IF(ISBLANK(OFFSET('11. SEGUIMIENTO 2026'!$Q$14,INT((ROW()-13)/2),0)),"",OFFSET('11. SEGUIMIENTO 2026'!$Q$14,INT((ROW()-13)/2),0)),IF(ISBLANK(OFFSET('9. METAS'!$U$20,INT((ROW()-14)/2),0)),"",OFFSET('9. METAS'!$U$20,INT((ROW()-14)/2),0)))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017" t="str">
        <f ca="1">IF(ISBLANK(OFFSET('9. METAS'!$L$20,INT((ROW()-13)/2),0)),"",OFFSET('9. METAS'!$L$20,INT((ROW()-13)/2),0))</f>
        <v/>
      </c>
      <c r="I345" s="1014"/>
      <c r="J345" s="255" t="str">
        <f ca="1">IF(MOD(ROW()-13,2)=0,IF(ISBLANK(OFFSET('11. SEGUIMIENTO 2026'!$N$14,INT((ROW()-13)/2),0)),"",OFFSET('11. SEGUIMIENTO 2026'!$N$14,INT((ROW()-13)/2),0)),IF(ISBLANK(OFFSET('9. METAS'!$R$20,INT((ROW()-14)/2),0)),"",OFFSET('9. METAS'!$R$20,INT((ROW()-14)/2),0)))</f>
        <v/>
      </c>
      <c r="K345" s="256" t="str">
        <f ca="1">IF(MOD(ROW()-13,2)=0,IF(ISBLANK(OFFSET('11. SEGUIMIENTO 2026'!$O$14,INT((ROW()-13)/2),0)),"",OFFSET('11. SEGUIMIENTO 2026'!$O$14,INT((ROW()-13)/2),0)),IF(ISBLANK(OFFSET('9. METAS'!$S$20,INT((ROW()-14)/2),0)),"",OFFSET('9. METAS'!$S$20,INT((ROW()-14)/2),0)))</f>
        <v/>
      </c>
      <c r="L345" s="256" t="str">
        <f ca="1">IF(MOD(ROW()-13,2)=0,IF(ISBLANK(OFFSET('11. SEGUIMIENTO 2026'!$P$14,INT((ROW()-13)/2),0)),"",OFFSET('11. SEGUIMIENTO 2026'!$P$14,INT((ROW()-13)/2),0)),IF(ISBLANK(OFFSET('9. METAS'!$T$20,INT((ROW()-14)/2),0)),"",OFFSET('9. METAS'!$T$20,INT((ROW()-14)/2),0)))</f>
        <v/>
      </c>
      <c r="M345" s="257" t="str">
        <f ca="1">IF(MOD(ROW()-13,2)=0,IF(ISBLANK(OFFSET('11. SEGUIMIENTO 2026'!$Q$14,INT((ROW()-13)/2),0)),"",OFFSET('11. SEGUIMIENTO 2026'!$Q$14,INT((ROW()-13)/2),0)),IF(ISBLANK(OFFSET('9. METAS'!$U$20,INT((ROW()-14)/2),0)),"",OFFSET('9. METAS'!$U$20,INT((ROW()-14)/2),0)))</f>
        <v/>
      </c>
      <c r="N345" s="1012" t="str">
        <f t="shared" ref="N345" ca="1" si="328">IFERROR(J345/J346,"ND")</f>
        <v>ND</v>
      </c>
      <c r="O345" s="1008" t="str">
        <f t="shared" ref="O345" ca="1" si="329">IFERROR(((J345+K345+L345)/H345),"ND")</f>
        <v>ND</v>
      </c>
      <c r="P345" s="996"/>
    </row>
    <row r="346" spans="3:16">
      <c r="C346" s="1030"/>
      <c r="D346" s="1026"/>
      <c r="E346" s="1026"/>
      <c r="F346" s="1024"/>
      <c r="G346" s="1021"/>
      <c r="H346" s="1017"/>
      <c r="I346" s="1015"/>
      <c r="J346" s="255" t="str">
        <f ca="1">IF(MOD(ROW()-13,2)=0,IF(ISBLANK(OFFSET('11. SEGUIMIENTO 2026'!$N$14,INT((ROW()-13)/2),0)),"",OFFSET('11. SEGUIMIENTO 2026'!$N$14,INT((ROW()-13)/2),0)),IF(ISBLANK(OFFSET('9. METAS'!$R$20,INT((ROW()-14)/2),0)),"",OFFSET('9. METAS'!$R$20,INT((ROW()-14)/2),0)))</f>
        <v/>
      </c>
      <c r="K346" s="256" t="str">
        <f ca="1">IF(MOD(ROW()-13,2)=0,IF(ISBLANK(OFFSET('11. SEGUIMIENTO 2026'!$O$14,INT((ROW()-13)/2),0)),"",OFFSET('11. SEGUIMIENTO 2026'!$O$14,INT((ROW()-13)/2),0)),IF(ISBLANK(OFFSET('9. METAS'!$S$20,INT((ROW()-14)/2),0)),"",OFFSET('9. METAS'!$S$20,INT((ROW()-14)/2),0)))</f>
        <v/>
      </c>
      <c r="L346" s="256" t="str">
        <f ca="1">IF(MOD(ROW()-13,2)=0,IF(ISBLANK(OFFSET('11. SEGUIMIENTO 2026'!$P$14,INT((ROW()-13)/2),0)),"",OFFSET('11. SEGUIMIENTO 2026'!$P$14,INT((ROW()-13)/2),0)),IF(ISBLANK(OFFSET('9. METAS'!$T$20,INT((ROW()-14)/2),0)),"",OFFSET('9. METAS'!$T$20,INT((ROW()-14)/2),0)))</f>
        <v/>
      </c>
      <c r="M346" s="257" t="str">
        <f ca="1">IF(MOD(ROW()-13,2)=0,IF(ISBLANK(OFFSET('11. SEGUIMIENTO 2026'!$Q$14,INT((ROW()-13)/2),0)),"",OFFSET('11. SEGUIMIENTO 2026'!$Q$14,INT((ROW()-13)/2),0)),IF(ISBLANK(OFFSET('9. METAS'!$U$20,INT((ROW()-14)/2),0)),"",OFFSET('9. METAS'!$U$20,INT((ROW()-14)/2),0)))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017" t="str">
        <f ca="1">IF(ISBLANK(OFFSET('9. METAS'!$L$20,INT((ROW()-13)/2),0)),"",OFFSET('9. METAS'!$L$20,INT((ROW()-13)/2),0))</f>
        <v/>
      </c>
      <c r="I347" s="1014"/>
      <c r="J347" s="255" t="str">
        <f ca="1">IF(MOD(ROW()-13,2)=0,IF(ISBLANK(OFFSET('11. SEGUIMIENTO 2026'!$N$14,INT((ROW()-13)/2),0)),"",OFFSET('11. SEGUIMIENTO 2026'!$N$14,INT((ROW()-13)/2),0)),IF(ISBLANK(OFFSET('9. METAS'!$R$20,INT((ROW()-14)/2),0)),"",OFFSET('9. METAS'!$R$20,INT((ROW()-14)/2),0)))</f>
        <v/>
      </c>
      <c r="K347" s="256" t="str">
        <f ca="1">IF(MOD(ROW()-13,2)=0,IF(ISBLANK(OFFSET('11. SEGUIMIENTO 2026'!$O$14,INT((ROW()-13)/2),0)),"",OFFSET('11. SEGUIMIENTO 2026'!$O$14,INT((ROW()-13)/2),0)),IF(ISBLANK(OFFSET('9. METAS'!$S$20,INT((ROW()-14)/2),0)),"",OFFSET('9. METAS'!$S$20,INT((ROW()-14)/2),0)))</f>
        <v/>
      </c>
      <c r="L347" s="256" t="str">
        <f ca="1">IF(MOD(ROW()-13,2)=0,IF(ISBLANK(OFFSET('11. SEGUIMIENTO 2026'!$P$14,INT((ROW()-13)/2),0)),"",OFFSET('11. SEGUIMIENTO 2026'!$P$14,INT((ROW()-13)/2),0)),IF(ISBLANK(OFFSET('9. METAS'!$T$20,INT((ROW()-14)/2),0)),"",OFFSET('9. METAS'!$T$20,INT((ROW()-14)/2),0)))</f>
        <v/>
      </c>
      <c r="M347" s="257" t="str">
        <f ca="1">IF(MOD(ROW()-13,2)=0,IF(ISBLANK(OFFSET('11. SEGUIMIENTO 2026'!$Q$14,INT((ROW()-13)/2),0)),"",OFFSET('11. SEGUIMIENTO 2026'!$Q$14,INT((ROW()-13)/2),0)),IF(ISBLANK(OFFSET('9. METAS'!$U$20,INT((ROW()-14)/2),0)),"",OFFSET('9. METAS'!$U$20,INT((ROW()-14)/2),0)))</f>
        <v/>
      </c>
      <c r="N347" s="1012" t="str">
        <f t="shared" ref="N347" ca="1" si="330">IFERROR(J347/J348,"ND")</f>
        <v>ND</v>
      </c>
      <c r="O347" s="1008" t="str">
        <f t="shared" ref="O347" ca="1" si="331">IFERROR(((J347+K347+L347)/H347),"ND")</f>
        <v>ND</v>
      </c>
      <c r="P347" s="996"/>
    </row>
    <row r="348" spans="3:16">
      <c r="C348" s="1030"/>
      <c r="D348" s="1026"/>
      <c r="E348" s="1026"/>
      <c r="F348" s="1024"/>
      <c r="G348" s="1021"/>
      <c r="H348" s="1017"/>
      <c r="I348" s="1015"/>
      <c r="J348" s="255" t="str">
        <f ca="1">IF(MOD(ROW()-13,2)=0,IF(ISBLANK(OFFSET('11. SEGUIMIENTO 2026'!$N$14,INT((ROW()-13)/2),0)),"",OFFSET('11. SEGUIMIENTO 2026'!$N$14,INT((ROW()-13)/2),0)),IF(ISBLANK(OFFSET('9. METAS'!$R$20,INT((ROW()-14)/2),0)),"",OFFSET('9. METAS'!$R$20,INT((ROW()-14)/2),0)))</f>
        <v/>
      </c>
      <c r="K348" s="256" t="str">
        <f ca="1">IF(MOD(ROW()-13,2)=0,IF(ISBLANK(OFFSET('11. SEGUIMIENTO 2026'!$O$14,INT((ROW()-13)/2),0)),"",OFFSET('11. SEGUIMIENTO 2026'!$O$14,INT((ROW()-13)/2),0)),IF(ISBLANK(OFFSET('9. METAS'!$S$20,INT((ROW()-14)/2),0)),"",OFFSET('9. METAS'!$S$20,INT((ROW()-14)/2),0)))</f>
        <v/>
      </c>
      <c r="L348" s="256" t="str">
        <f ca="1">IF(MOD(ROW()-13,2)=0,IF(ISBLANK(OFFSET('11. SEGUIMIENTO 2026'!$P$14,INT((ROW()-13)/2),0)),"",OFFSET('11. SEGUIMIENTO 2026'!$P$14,INT((ROW()-13)/2),0)),IF(ISBLANK(OFFSET('9. METAS'!$T$20,INT((ROW()-14)/2),0)),"",OFFSET('9. METAS'!$T$20,INT((ROW()-14)/2),0)))</f>
        <v/>
      </c>
      <c r="M348" s="257" t="str">
        <f ca="1">IF(MOD(ROW()-13,2)=0,IF(ISBLANK(OFFSET('11. SEGUIMIENTO 2026'!$Q$14,INT((ROW()-13)/2),0)),"",OFFSET('11. SEGUIMIENTO 2026'!$Q$14,INT((ROW()-13)/2),0)),IF(ISBLANK(OFFSET('9. METAS'!$U$20,INT((ROW()-14)/2),0)),"",OFFSET('9. METAS'!$U$20,INT((ROW()-14)/2),0)))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017" t="str">
        <f ca="1">IF(ISBLANK(OFFSET('9. METAS'!$L$20,INT((ROW()-13)/2),0)),"",OFFSET('9. METAS'!$L$20,INT((ROW()-13)/2),0))</f>
        <v/>
      </c>
      <c r="I349" s="1014"/>
      <c r="J349" s="255" t="str">
        <f ca="1">IF(MOD(ROW()-13,2)=0,IF(ISBLANK(OFFSET('11. SEGUIMIENTO 2026'!$N$14,INT((ROW()-13)/2),0)),"",OFFSET('11. SEGUIMIENTO 2026'!$N$14,INT((ROW()-13)/2),0)),IF(ISBLANK(OFFSET('9. METAS'!$R$20,INT((ROW()-14)/2),0)),"",OFFSET('9. METAS'!$R$20,INT((ROW()-14)/2),0)))</f>
        <v/>
      </c>
      <c r="K349" s="256" t="str">
        <f ca="1">IF(MOD(ROW()-13,2)=0,IF(ISBLANK(OFFSET('11. SEGUIMIENTO 2026'!$O$14,INT((ROW()-13)/2),0)),"",OFFSET('11. SEGUIMIENTO 2026'!$O$14,INT((ROW()-13)/2),0)),IF(ISBLANK(OFFSET('9. METAS'!$S$20,INT((ROW()-14)/2),0)),"",OFFSET('9. METAS'!$S$20,INT((ROW()-14)/2),0)))</f>
        <v/>
      </c>
      <c r="L349" s="256" t="str">
        <f ca="1">IF(MOD(ROW()-13,2)=0,IF(ISBLANK(OFFSET('11. SEGUIMIENTO 2026'!$P$14,INT((ROW()-13)/2),0)),"",OFFSET('11. SEGUIMIENTO 2026'!$P$14,INT((ROW()-13)/2),0)),IF(ISBLANK(OFFSET('9. METAS'!$T$20,INT((ROW()-14)/2),0)),"",OFFSET('9. METAS'!$T$20,INT((ROW()-14)/2),0)))</f>
        <v/>
      </c>
      <c r="M349" s="257" t="str">
        <f ca="1">IF(MOD(ROW()-13,2)=0,IF(ISBLANK(OFFSET('11. SEGUIMIENTO 2026'!$Q$14,INT((ROW()-13)/2),0)),"",OFFSET('11. SEGUIMIENTO 2026'!$Q$14,INT((ROW()-13)/2),0)),IF(ISBLANK(OFFSET('9. METAS'!$U$20,INT((ROW()-14)/2),0)),"",OFFSET('9. METAS'!$U$20,INT((ROW()-14)/2),0)))</f>
        <v/>
      </c>
      <c r="N349" s="1012" t="str">
        <f t="shared" ref="N349" ca="1" si="332">IFERROR(J349/J350,"ND")</f>
        <v>ND</v>
      </c>
      <c r="O349" s="1008" t="str">
        <f t="shared" ref="O349" ca="1" si="333">IFERROR(((J349+K349+L349)/H349),"ND")</f>
        <v>ND</v>
      </c>
      <c r="P349" s="996"/>
    </row>
    <row r="350" spans="3:16">
      <c r="C350" s="1030"/>
      <c r="D350" s="1026"/>
      <c r="E350" s="1026"/>
      <c r="F350" s="1024"/>
      <c r="G350" s="1021"/>
      <c r="H350" s="1017"/>
      <c r="I350" s="1015"/>
      <c r="J350" s="255" t="str">
        <f ca="1">IF(MOD(ROW()-13,2)=0,IF(ISBLANK(OFFSET('11. SEGUIMIENTO 2026'!$N$14,INT((ROW()-13)/2),0)),"",OFFSET('11. SEGUIMIENTO 2026'!$N$14,INT((ROW()-13)/2),0)),IF(ISBLANK(OFFSET('9. METAS'!$R$20,INT((ROW()-14)/2),0)),"",OFFSET('9. METAS'!$R$20,INT((ROW()-14)/2),0)))</f>
        <v/>
      </c>
      <c r="K350" s="256" t="str">
        <f ca="1">IF(MOD(ROW()-13,2)=0,IF(ISBLANK(OFFSET('11. SEGUIMIENTO 2026'!$O$14,INT((ROW()-13)/2),0)),"",OFFSET('11. SEGUIMIENTO 2026'!$O$14,INT((ROW()-13)/2),0)),IF(ISBLANK(OFFSET('9. METAS'!$S$20,INT((ROW()-14)/2),0)),"",OFFSET('9. METAS'!$S$20,INT((ROW()-14)/2),0)))</f>
        <v/>
      </c>
      <c r="L350" s="256" t="str">
        <f ca="1">IF(MOD(ROW()-13,2)=0,IF(ISBLANK(OFFSET('11. SEGUIMIENTO 2026'!$P$14,INT((ROW()-13)/2),0)),"",OFFSET('11. SEGUIMIENTO 2026'!$P$14,INT((ROW()-13)/2),0)),IF(ISBLANK(OFFSET('9. METAS'!$T$20,INT((ROW()-14)/2),0)),"",OFFSET('9. METAS'!$T$20,INT((ROW()-14)/2),0)))</f>
        <v/>
      </c>
      <c r="M350" s="257" t="str">
        <f ca="1">IF(MOD(ROW()-13,2)=0,IF(ISBLANK(OFFSET('11. SEGUIMIENTO 2026'!$Q$14,INT((ROW()-13)/2),0)),"",OFFSET('11. SEGUIMIENTO 2026'!$Q$14,INT((ROW()-13)/2),0)),IF(ISBLANK(OFFSET('9. METAS'!$U$20,INT((ROW()-14)/2),0)),"",OFFSET('9. METAS'!$U$20,INT((ROW()-14)/2),0)))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017" t="str">
        <f ca="1">IF(ISBLANK(OFFSET('9. METAS'!$L$20,INT((ROW()-13)/2),0)),"",OFFSET('9. METAS'!$L$20,INT((ROW()-13)/2),0))</f>
        <v/>
      </c>
      <c r="I351" s="1014"/>
      <c r="J351" s="255" t="str">
        <f ca="1">IF(MOD(ROW()-13,2)=0,IF(ISBLANK(OFFSET('11. SEGUIMIENTO 2026'!$N$14,INT((ROW()-13)/2),0)),"",OFFSET('11. SEGUIMIENTO 2026'!$N$14,INT((ROW()-13)/2),0)),IF(ISBLANK(OFFSET('9. METAS'!$R$20,INT((ROW()-14)/2),0)),"",OFFSET('9. METAS'!$R$20,INT((ROW()-14)/2),0)))</f>
        <v/>
      </c>
      <c r="K351" s="256" t="str">
        <f ca="1">IF(MOD(ROW()-13,2)=0,IF(ISBLANK(OFFSET('11. SEGUIMIENTO 2026'!$O$14,INT((ROW()-13)/2),0)),"",OFFSET('11. SEGUIMIENTO 2026'!$O$14,INT((ROW()-13)/2),0)),IF(ISBLANK(OFFSET('9. METAS'!$S$20,INT((ROW()-14)/2),0)),"",OFFSET('9. METAS'!$S$20,INT((ROW()-14)/2),0)))</f>
        <v/>
      </c>
      <c r="L351" s="256" t="str">
        <f ca="1">IF(MOD(ROW()-13,2)=0,IF(ISBLANK(OFFSET('11. SEGUIMIENTO 2026'!$P$14,INT((ROW()-13)/2),0)),"",OFFSET('11. SEGUIMIENTO 2026'!$P$14,INT((ROW()-13)/2),0)),IF(ISBLANK(OFFSET('9. METAS'!$T$20,INT((ROW()-14)/2),0)),"",OFFSET('9. METAS'!$T$20,INT((ROW()-14)/2),0)))</f>
        <v/>
      </c>
      <c r="M351" s="257" t="str">
        <f ca="1">IF(MOD(ROW()-13,2)=0,IF(ISBLANK(OFFSET('11. SEGUIMIENTO 2026'!$Q$14,INT((ROW()-13)/2),0)),"",OFFSET('11. SEGUIMIENTO 2026'!$Q$14,INT((ROW()-13)/2),0)),IF(ISBLANK(OFFSET('9. METAS'!$U$20,INT((ROW()-14)/2),0)),"",OFFSET('9. METAS'!$U$20,INT((ROW()-14)/2),0)))</f>
        <v/>
      </c>
      <c r="N351" s="1012" t="str">
        <f t="shared" ref="N351" ca="1" si="334">IFERROR(J351/J352,"ND")</f>
        <v>ND</v>
      </c>
      <c r="O351" s="1008" t="str">
        <f t="shared" ref="O351" ca="1" si="335">IFERROR(((J351+K351+L351)/H351),"ND")</f>
        <v>ND</v>
      </c>
      <c r="P351" s="996"/>
    </row>
    <row r="352" spans="3:16">
      <c r="C352" s="1030"/>
      <c r="D352" s="1026"/>
      <c r="E352" s="1026"/>
      <c r="F352" s="1024"/>
      <c r="G352" s="1021"/>
      <c r="H352" s="1017"/>
      <c r="I352" s="1015"/>
      <c r="J352" s="255" t="str">
        <f ca="1">IF(MOD(ROW()-13,2)=0,IF(ISBLANK(OFFSET('11. SEGUIMIENTO 2026'!$N$14,INT((ROW()-13)/2),0)),"",OFFSET('11. SEGUIMIENTO 2026'!$N$14,INT((ROW()-13)/2),0)),IF(ISBLANK(OFFSET('9. METAS'!$R$20,INT((ROW()-14)/2),0)),"",OFFSET('9. METAS'!$R$20,INT((ROW()-14)/2),0)))</f>
        <v/>
      </c>
      <c r="K352" s="256" t="str">
        <f ca="1">IF(MOD(ROW()-13,2)=0,IF(ISBLANK(OFFSET('11. SEGUIMIENTO 2026'!$O$14,INT((ROW()-13)/2),0)),"",OFFSET('11. SEGUIMIENTO 2026'!$O$14,INT((ROW()-13)/2),0)),IF(ISBLANK(OFFSET('9. METAS'!$S$20,INT((ROW()-14)/2),0)),"",OFFSET('9. METAS'!$S$20,INT((ROW()-14)/2),0)))</f>
        <v/>
      </c>
      <c r="L352" s="256" t="str">
        <f ca="1">IF(MOD(ROW()-13,2)=0,IF(ISBLANK(OFFSET('11. SEGUIMIENTO 2026'!$P$14,INT((ROW()-13)/2),0)),"",OFFSET('11. SEGUIMIENTO 2026'!$P$14,INT((ROW()-13)/2),0)),IF(ISBLANK(OFFSET('9. METAS'!$T$20,INT((ROW()-14)/2),0)),"",OFFSET('9. METAS'!$T$20,INT((ROW()-14)/2),0)))</f>
        <v/>
      </c>
      <c r="M352" s="257" t="str">
        <f ca="1">IF(MOD(ROW()-13,2)=0,IF(ISBLANK(OFFSET('11. SEGUIMIENTO 2026'!$Q$14,INT((ROW()-13)/2),0)),"",OFFSET('11. SEGUIMIENTO 2026'!$Q$14,INT((ROW()-13)/2),0)),IF(ISBLANK(OFFSET('9. METAS'!$U$20,INT((ROW()-14)/2),0)),"",OFFSET('9. METAS'!$U$20,INT((ROW()-14)/2),0)))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017" t="str">
        <f ca="1">IF(ISBLANK(OFFSET('9. METAS'!$L$20,INT((ROW()-13)/2),0)),"",OFFSET('9. METAS'!$L$20,INT((ROW()-13)/2),0))</f>
        <v/>
      </c>
      <c r="I353" s="1014"/>
      <c r="J353" s="255" t="str">
        <f ca="1">IF(MOD(ROW()-13,2)=0,IF(ISBLANK(OFFSET('11. SEGUIMIENTO 2026'!$N$14,INT((ROW()-13)/2),0)),"",OFFSET('11. SEGUIMIENTO 2026'!$N$14,INT((ROW()-13)/2),0)),IF(ISBLANK(OFFSET('9. METAS'!$R$20,INT((ROW()-14)/2),0)),"",OFFSET('9. METAS'!$R$20,INT((ROW()-14)/2),0)))</f>
        <v/>
      </c>
      <c r="K353" s="256" t="str">
        <f ca="1">IF(MOD(ROW()-13,2)=0,IF(ISBLANK(OFFSET('11. SEGUIMIENTO 2026'!$O$14,INT((ROW()-13)/2),0)),"",OFFSET('11. SEGUIMIENTO 2026'!$O$14,INT((ROW()-13)/2),0)),IF(ISBLANK(OFFSET('9. METAS'!$S$20,INT((ROW()-14)/2),0)),"",OFFSET('9. METAS'!$S$20,INT((ROW()-14)/2),0)))</f>
        <v/>
      </c>
      <c r="L353" s="256" t="str">
        <f ca="1">IF(MOD(ROW()-13,2)=0,IF(ISBLANK(OFFSET('11. SEGUIMIENTO 2026'!$P$14,INT((ROW()-13)/2),0)),"",OFFSET('11. SEGUIMIENTO 2026'!$P$14,INT((ROW()-13)/2),0)),IF(ISBLANK(OFFSET('9. METAS'!$T$20,INT((ROW()-14)/2),0)),"",OFFSET('9. METAS'!$T$20,INT((ROW()-14)/2),0)))</f>
        <v/>
      </c>
      <c r="M353" s="257" t="str">
        <f ca="1">IF(MOD(ROW()-13,2)=0,IF(ISBLANK(OFFSET('11. SEGUIMIENTO 2026'!$Q$14,INT((ROW()-13)/2),0)),"",OFFSET('11. SEGUIMIENTO 2026'!$Q$14,INT((ROW()-13)/2),0)),IF(ISBLANK(OFFSET('9. METAS'!$U$20,INT((ROW()-14)/2),0)),"",OFFSET('9. METAS'!$U$20,INT((ROW()-14)/2),0)))</f>
        <v/>
      </c>
      <c r="N353" s="1012" t="str">
        <f t="shared" ref="N353" ca="1" si="336">IFERROR(J353/J354,"ND")</f>
        <v>ND</v>
      </c>
      <c r="O353" s="1008" t="str">
        <f t="shared" ref="O353" ca="1" si="337">IFERROR(((J353+K353+L353)/H353),"ND")</f>
        <v>ND</v>
      </c>
      <c r="P353" s="996"/>
    </row>
    <row r="354" spans="3:16">
      <c r="C354" s="1030"/>
      <c r="D354" s="1026"/>
      <c r="E354" s="1026"/>
      <c r="F354" s="1024"/>
      <c r="G354" s="1021"/>
      <c r="H354" s="1017"/>
      <c r="I354" s="1015"/>
      <c r="J354" s="255" t="str">
        <f ca="1">IF(MOD(ROW()-13,2)=0,IF(ISBLANK(OFFSET('11. SEGUIMIENTO 2026'!$N$14,INT((ROW()-13)/2),0)),"",OFFSET('11. SEGUIMIENTO 2026'!$N$14,INT((ROW()-13)/2),0)),IF(ISBLANK(OFFSET('9. METAS'!$R$20,INT((ROW()-14)/2),0)),"",OFFSET('9. METAS'!$R$20,INT((ROW()-14)/2),0)))</f>
        <v/>
      </c>
      <c r="K354" s="256" t="str">
        <f ca="1">IF(MOD(ROW()-13,2)=0,IF(ISBLANK(OFFSET('11. SEGUIMIENTO 2026'!$O$14,INT((ROW()-13)/2),0)),"",OFFSET('11. SEGUIMIENTO 2026'!$O$14,INT((ROW()-13)/2),0)),IF(ISBLANK(OFFSET('9. METAS'!$S$20,INT((ROW()-14)/2),0)),"",OFFSET('9. METAS'!$S$20,INT((ROW()-14)/2),0)))</f>
        <v/>
      </c>
      <c r="L354" s="256" t="str">
        <f ca="1">IF(MOD(ROW()-13,2)=0,IF(ISBLANK(OFFSET('11. SEGUIMIENTO 2026'!$P$14,INT((ROW()-13)/2),0)),"",OFFSET('11. SEGUIMIENTO 2026'!$P$14,INT((ROW()-13)/2),0)),IF(ISBLANK(OFFSET('9. METAS'!$T$20,INT((ROW()-14)/2),0)),"",OFFSET('9. METAS'!$T$20,INT((ROW()-14)/2),0)))</f>
        <v/>
      </c>
      <c r="M354" s="257" t="str">
        <f ca="1">IF(MOD(ROW()-13,2)=0,IF(ISBLANK(OFFSET('11. SEGUIMIENTO 2026'!$Q$14,INT((ROW()-13)/2),0)),"",OFFSET('11. SEGUIMIENTO 2026'!$Q$14,INT((ROW()-13)/2),0)),IF(ISBLANK(OFFSET('9. METAS'!$U$20,INT((ROW()-14)/2),0)),"",OFFSET('9. METAS'!$U$20,INT((ROW()-14)/2),0)))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017" t="str">
        <f ca="1">IF(ISBLANK(OFFSET('9. METAS'!$L$20,INT((ROW()-13)/2),0)),"",OFFSET('9. METAS'!$L$20,INT((ROW()-13)/2),0))</f>
        <v/>
      </c>
      <c r="I355" s="1014"/>
      <c r="J355" s="255" t="str">
        <f ca="1">IF(MOD(ROW()-13,2)=0,IF(ISBLANK(OFFSET('11. SEGUIMIENTO 2026'!$N$14,INT((ROW()-13)/2),0)),"",OFFSET('11. SEGUIMIENTO 2026'!$N$14,INT((ROW()-13)/2),0)),IF(ISBLANK(OFFSET('9. METAS'!$R$20,INT((ROW()-14)/2),0)),"",OFFSET('9. METAS'!$R$20,INT((ROW()-14)/2),0)))</f>
        <v/>
      </c>
      <c r="K355" s="256" t="str">
        <f ca="1">IF(MOD(ROW()-13,2)=0,IF(ISBLANK(OFFSET('11. SEGUIMIENTO 2026'!$O$14,INT((ROW()-13)/2),0)),"",OFFSET('11. SEGUIMIENTO 2026'!$O$14,INT((ROW()-13)/2),0)),IF(ISBLANK(OFFSET('9. METAS'!$S$20,INT((ROW()-14)/2),0)),"",OFFSET('9. METAS'!$S$20,INT((ROW()-14)/2),0)))</f>
        <v/>
      </c>
      <c r="L355" s="256" t="str">
        <f ca="1">IF(MOD(ROW()-13,2)=0,IF(ISBLANK(OFFSET('11. SEGUIMIENTO 2026'!$P$14,INT((ROW()-13)/2),0)),"",OFFSET('11. SEGUIMIENTO 2026'!$P$14,INT((ROW()-13)/2),0)),IF(ISBLANK(OFFSET('9. METAS'!$T$20,INT((ROW()-14)/2),0)),"",OFFSET('9. METAS'!$T$20,INT((ROW()-14)/2),0)))</f>
        <v/>
      </c>
      <c r="M355" s="257" t="str">
        <f ca="1">IF(MOD(ROW()-13,2)=0,IF(ISBLANK(OFFSET('11. SEGUIMIENTO 2026'!$Q$14,INT((ROW()-13)/2),0)),"",OFFSET('11. SEGUIMIENTO 2026'!$Q$14,INT((ROW()-13)/2),0)),IF(ISBLANK(OFFSET('9. METAS'!$U$20,INT((ROW()-14)/2),0)),"",OFFSET('9. METAS'!$U$20,INT((ROW()-14)/2),0)))</f>
        <v/>
      </c>
      <c r="N355" s="1012" t="str">
        <f t="shared" ref="N355" ca="1" si="338">IFERROR(J355/J356,"ND")</f>
        <v>ND</v>
      </c>
      <c r="O355" s="1008" t="str">
        <f t="shared" ref="O355" ca="1" si="339">IFERROR(((J355+K355+L355)/H355),"ND")</f>
        <v>ND</v>
      </c>
      <c r="P355" s="996"/>
    </row>
    <row r="356" spans="3:16">
      <c r="C356" s="1030"/>
      <c r="D356" s="1026"/>
      <c r="E356" s="1026"/>
      <c r="F356" s="1024"/>
      <c r="G356" s="1021"/>
      <c r="H356" s="1017"/>
      <c r="I356" s="1015"/>
      <c r="J356" s="255" t="str">
        <f ca="1">IF(MOD(ROW()-13,2)=0,IF(ISBLANK(OFFSET('11. SEGUIMIENTO 2026'!$N$14,INT((ROW()-13)/2),0)),"",OFFSET('11. SEGUIMIENTO 2026'!$N$14,INT((ROW()-13)/2),0)),IF(ISBLANK(OFFSET('9. METAS'!$R$20,INT((ROW()-14)/2),0)),"",OFFSET('9. METAS'!$R$20,INT((ROW()-14)/2),0)))</f>
        <v/>
      </c>
      <c r="K356" s="256" t="str">
        <f ca="1">IF(MOD(ROW()-13,2)=0,IF(ISBLANK(OFFSET('11. SEGUIMIENTO 2026'!$O$14,INT((ROW()-13)/2),0)),"",OFFSET('11. SEGUIMIENTO 2026'!$O$14,INT((ROW()-13)/2),0)),IF(ISBLANK(OFFSET('9. METAS'!$S$20,INT((ROW()-14)/2),0)),"",OFFSET('9. METAS'!$S$20,INT((ROW()-14)/2),0)))</f>
        <v/>
      </c>
      <c r="L356" s="256" t="str">
        <f ca="1">IF(MOD(ROW()-13,2)=0,IF(ISBLANK(OFFSET('11. SEGUIMIENTO 2026'!$P$14,INT((ROW()-13)/2),0)),"",OFFSET('11. SEGUIMIENTO 2026'!$P$14,INT((ROW()-13)/2),0)),IF(ISBLANK(OFFSET('9. METAS'!$T$20,INT((ROW()-14)/2),0)),"",OFFSET('9. METAS'!$T$20,INT((ROW()-14)/2),0)))</f>
        <v/>
      </c>
      <c r="M356" s="257" t="str">
        <f ca="1">IF(MOD(ROW()-13,2)=0,IF(ISBLANK(OFFSET('11. SEGUIMIENTO 2026'!$Q$14,INT((ROW()-13)/2),0)),"",OFFSET('11. SEGUIMIENTO 2026'!$Q$14,INT((ROW()-13)/2),0)),IF(ISBLANK(OFFSET('9. METAS'!$U$20,INT((ROW()-14)/2),0)),"",OFFSET('9. METAS'!$U$20,INT((ROW()-14)/2),0)))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017" t="str">
        <f ca="1">IF(ISBLANK(OFFSET('9. METAS'!$L$20,INT((ROW()-13)/2),0)),"",OFFSET('9. METAS'!$L$20,INT((ROW()-13)/2),0))</f>
        <v/>
      </c>
      <c r="I357" s="1014"/>
      <c r="J357" s="255" t="str">
        <f ca="1">IF(MOD(ROW()-13,2)=0,IF(ISBLANK(OFFSET('11. SEGUIMIENTO 2026'!$N$14,INT((ROW()-13)/2),0)),"",OFFSET('11. SEGUIMIENTO 2026'!$N$14,INT((ROW()-13)/2),0)),IF(ISBLANK(OFFSET('9. METAS'!$R$20,INT((ROW()-14)/2),0)),"",OFFSET('9. METAS'!$R$20,INT((ROW()-14)/2),0)))</f>
        <v/>
      </c>
      <c r="K357" s="256" t="str">
        <f ca="1">IF(MOD(ROW()-13,2)=0,IF(ISBLANK(OFFSET('11. SEGUIMIENTO 2026'!$O$14,INT((ROW()-13)/2),0)),"",OFFSET('11. SEGUIMIENTO 2026'!$O$14,INT((ROW()-13)/2),0)),IF(ISBLANK(OFFSET('9. METAS'!$S$20,INT((ROW()-14)/2),0)),"",OFFSET('9. METAS'!$S$20,INT((ROW()-14)/2),0)))</f>
        <v/>
      </c>
      <c r="L357" s="256" t="str">
        <f ca="1">IF(MOD(ROW()-13,2)=0,IF(ISBLANK(OFFSET('11. SEGUIMIENTO 2026'!$P$14,INT((ROW()-13)/2),0)),"",OFFSET('11. SEGUIMIENTO 2026'!$P$14,INT((ROW()-13)/2),0)),IF(ISBLANK(OFFSET('9. METAS'!$T$20,INT((ROW()-14)/2),0)),"",OFFSET('9. METAS'!$T$20,INT((ROW()-14)/2),0)))</f>
        <v/>
      </c>
      <c r="M357" s="257" t="str">
        <f ca="1">IF(MOD(ROW()-13,2)=0,IF(ISBLANK(OFFSET('11. SEGUIMIENTO 2026'!$Q$14,INT((ROW()-13)/2),0)),"",OFFSET('11. SEGUIMIENTO 2026'!$Q$14,INT((ROW()-13)/2),0)),IF(ISBLANK(OFFSET('9. METAS'!$U$20,INT((ROW()-14)/2),0)),"",OFFSET('9. METAS'!$U$20,INT((ROW()-14)/2),0)))</f>
        <v/>
      </c>
      <c r="N357" s="1012" t="str">
        <f t="shared" ref="N357" ca="1" si="340">IFERROR(J357/J358,"ND")</f>
        <v>ND</v>
      </c>
      <c r="O357" s="1008" t="str">
        <f t="shared" ref="O357" ca="1" si="341">IFERROR(((J357+K357+L357)/H357),"ND")</f>
        <v>ND</v>
      </c>
      <c r="P357" s="996"/>
    </row>
    <row r="358" spans="3:16">
      <c r="C358" s="1030"/>
      <c r="D358" s="1026"/>
      <c r="E358" s="1026"/>
      <c r="F358" s="1024"/>
      <c r="G358" s="1021"/>
      <c r="H358" s="1017"/>
      <c r="I358" s="1015"/>
      <c r="J358" s="255" t="str">
        <f ca="1">IF(MOD(ROW()-13,2)=0,IF(ISBLANK(OFFSET('11. SEGUIMIENTO 2026'!$N$14,INT((ROW()-13)/2),0)),"",OFFSET('11. SEGUIMIENTO 2026'!$N$14,INT((ROW()-13)/2),0)),IF(ISBLANK(OFFSET('9. METAS'!$R$20,INT((ROW()-14)/2),0)),"",OFFSET('9. METAS'!$R$20,INT((ROW()-14)/2),0)))</f>
        <v/>
      </c>
      <c r="K358" s="256" t="str">
        <f ca="1">IF(MOD(ROW()-13,2)=0,IF(ISBLANK(OFFSET('11. SEGUIMIENTO 2026'!$O$14,INT((ROW()-13)/2),0)),"",OFFSET('11. SEGUIMIENTO 2026'!$O$14,INT((ROW()-13)/2),0)),IF(ISBLANK(OFFSET('9. METAS'!$S$20,INT((ROW()-14)/2),0)),"",OFFSET('9. METAS'!$S$20,INT((ROW()-14)/2),0)))</f>
        <v/>
      </c>
      <c r="L358" s="256" t="str">
        <f ca="1">IF(MOD(ROW()-13,2)=0,IF(ISBLANK(OFFSET('11. SEGUIMIENTO 2026'!$P$14,INT((ROW()-13)/2),0)),"",OFFSET('11. SEGUIMIENTO 2026'!$P$14,INT((ROW()-13)/2),0)),IF(ISBLANK(OFFSET('9. METAS'!$T$20,INT((ROW()-14)/2),0)),"",OFFSET('9. METAS'!$T$20,INT((ROW()-14)/2),0)))</f>
        <v/>
      </c>
      <c r="M358" s="257" t="str">
        <f ca="1">IF(MOD(ROW()-13,2)=0,IF(ISBLANK(OFFSET('11. SEGUIMIENTO 2026'!$Q$14,INT((ROW()-13)/2),0)),"",OFFSET('11. SEGUIMIENTO 2026'!$Q$14,INT((ROW()-13)/2),0)),IF(ISBLANK(OFFSET('9. METAS'!$U$20,INT((ROW()-14)/2),0)),"",OFFSET('9. METAS'!$U$20,INT((ROW()-14)/2),0)))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017" t="str">
        <f ca="1">IF(ISBLANK(OFFSET('9. METAS'!$L$20,INT((ROW()-13)/2),0)),"",OFFSET('9. METAS'!$L$20,INT((ROW()-13)/2),0))</f>
        <v/>
      </c>
      <c r="I359" s="1014"/>
      <c r="J359" s="255" t="str">
        <f ca="1">IF(MOD(ROW()-13,2)=0,IF(ISBLANK(OFFSET('11. SEGUIMIENTO 2026'!$N$14,INT((ROW()-13)/2),0)),"",OFFSET('11. SEGUIMIENTO 2026'!$N$14,INT((ROW()-13)/2),0)),IF(ISBLANK(OFFSET('9. METAS'!$R$20,INT((ROW()-14)/2),0)),"",OFFSET('9. METAS'!$R$20,INT((ROW()-14)/2),0)))</f>
        <v/>
      </c>
      <c r="K359" s="256" t="str">
        <f ca="1">IF(MOD(ROW()-13,2)=0,IF(ISBLANK(OFFSET('11. SEGUIMIENTO 2026'!$O$14,INT((ROW()-13)/2),0)),"",OFFSET('11. SEGUIMIENTO 2026'!$O$14,INT((ROW()-13)/2),0)),IF(ISBLANK(OFFSET('9. METAS'!$S$20,INT((ROW()-14)/2),0)),"",OFFSET('9. METAS'!$S$20,INT((ROW()-14)/2),0)))</f>
        <v/>
      </c>
      <c r="L359" s="256" t="str">
        <f ca="1">IF(MOD(ROW()-13,2)=0,IF(ISBLANK(OFFSET('11. SEGUIMIENTO 2026'!$P$14,INT((ROW()-13)/2),0)),"",OFFSET('11. SEGUIMIENTO 2026'!$P$14,INT((ROW()-13)/2),0)),IF(ISBLANK(OFFSET('9. METAS'!$T$20,INT((ROW()-14)/2),0)),"",OFFSET('9. METAS'!$T$20,INT((ROW()-14)/2),0)))</f>
        <v/>
      </c>
      <c r="M359" s="257" t="str">
        <f ca="1">IF(MOD(ROW()-13,2)=0,IF(ISBLANK(OFFSET('11. SEGUIMIENTO 2026'!$Q$14,INT((ROW()-13)/2),0)),"",OFFSET('11. SEGUIMIENTO 2026'!$Q$14,INT((ROW()-13)/2),0)),IF(ISBLANK(OFFSET('9. METAS'!$U$20,INT((ROW()-14)/2),0)),"",OFFSET('9. METAS'!$U$20,INT((ROW()-14)/2),0)))</f>
        <v/>
      </c>
      <c r="N359" s="1012" t="str">
        <f t="shared" ref="N359" ca="1" si="342">IFERROR(J359/J360,"ND")</f>
        <v>ND</v>
      </c>
      <c r="O359" s="1008" t="str">
        <f t="shared" ref="O359" ca="1" si="343">IFERROR(((J359+K359+L359)/H359),"ND")</f>
        <v>ND</v>
      </c>
      <c r="P359" s="996"/>
    </row>
    <row r="360" spans="3:16">
      <c r="C360" s="1030"/>
      <c r="D360" s="1026"/>
      <c r="E360" s="1026"/>
      <c r="F360" s="1024"/>
      <c r="G360" s="1021"/>
      <c r="H360" s="1017"/>
      <c r="I360" s="1015"/>
      <c r="J360" s="255" t="str">
        <f ca="1">IF(MOD(ROW()-13,2)=0,IF(ISBLANK(OFFSET('11. SEGUIMIENTO 2026'!$N$14,INT((ROW()-13)/2),0)),"",OFFSET('11. SEGUIMIENTO 2026'!$N$14,INT((ROW()-13)/2),0)),IF(ISBLANK(OFFSET('9. METAS'!$R$20,INT((ROW()-14)/2),0)),"",OFFSET('9. METAS'!$R$20,INT((ROW()-14)/2),0)))</f>
        <v/>
      </c>
      <c r="K360" s="256" t="str">
        <f ca="1">IF(MOD(ROW()-13,2)=0,IF(ISBLANK(OFFSET('11. SEGUIMIENTO 2026'!$O$14,INT((ROW()-13)/2),0)),"",OFFSET('11. SEGUIMIENTO 2026'!$O$14,INT((ROW()-13)/2),0)),IF(ISBLANK(OFFSET('9. METAS'!$S$20,INT((ROW()-14)/2),0)),"",OFFSET('9. METAS'!$S$20,INT((ROW()-14)/2),0)))</f>
        <v/>
      </c>
      <c r="L360" s="256" t="str">
        <f ca="1">IF(MOD(ROW()-13,2)=0,IF(ISBLANK(OFFSET('11. SEGUIMIENTO 2026'!$P$14,INT((ROW()-13)/2),0)),"",OFFSET('11. SEGUIMIENTO 2026'!$P$14,INT((ROW()-13)/2),0)),IF(ISBLANK(OFFSET('9. METAS'!$T$20,INT((ROW()-14)/2),0)),"",OFFSET('9. METAS'!$T$20,INT((ROW()-14)/2),0)))</f>
        <v/>
      </c>
      <c r="M360" s="257" t="str">
        <f ca="1">IF(MOD(ROW()-13,2)=0,IF(ISBLANK(OFFSET('11. SEGUIMIENTO 2026'!$Q$14,INT((ROW()-13)/2),0)),"",OFFSET('11. SEGUIMIENTO 2026'!$Q$14,INT((ROW()-13)/2),0)),IF(ISBLANK(OFFSET('9. METAS'!$U$20,INT((ROW()-14)/2),0)),"",OFFSET('9. METAS'!$U$20,INT((ROW()-14)/2),0)))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017" t="str">
        <f ca="1">IF(ISBLANK(OFFSET('9. METAS'!$L$20,INT((ROW()-13)/2),0)),"",OFFSET('9. METAS'!$L$20,INT((ROW()-13)/2),0))</f>
        <v/>
      </c>
      <c r="I361" s="1014"/>
      <c r="J361" s="255" t="str">
        <f ca="1">IF(MOD(ROW()-13,2)=0,IF(ISBLANK(OFFSET('11. SEGUIMIENTO 2026'!$N$14,INT((ROW()-13)/2),0)),"",OFFSET('11. SEGUIMIENTO 2026'!$N$14,INT((ROW()-13)/2),0)),IF(ISBLANK(OFFSET('9. METAS'!$R$20,INT((ROW()-14)/2),0)),"",OFFSET('9. METAS'!$R$20,INT((ROW()-14)/2),0)))</f>
        <v/>
      </c>
      <c r="K361" s="256" t="str">
        <f ca="1">IF(MOD(ROW()-13,2)=0,IF(ISBLANK(OFFSET('11. SEGUIMIENTO 2026'!$O$14,INT((ROW()-13)/2),0)),"",OFFSET('11. SEGUIMIENTO 2026'!$O$14,INT((ROW()-13)/2),0)),IF(ISBLANK(OFFSET('9. METAS'!$S$20,INT((ROW()-14)/2),0)),"",OFFSET('9. METAS'!$S$20,INT((ROW()-14)/2),0)))</f>
        <v/>
      </c>
      <c r="L361" s="256" t="str">
        <f ca="1">IF(MOD(ROW()-13,2)=0,IF(ISBLANK(OFFSET('11. SEGUIMIENTO 2026'!$P$14,INT((ROW()-13)/2),0)),"",OFFSET('11. SEGUIMIENTO 2026'!$P$14,INT((ROW()-13)/2),0)),IF(ISBLANK(OFFSET('9. METAS'!$T$20,INT((ROW()-14)/2),0)),"",OFFSET('9. METAS'!$T$20,INT((ROW()-14)/2),0)))</f>
        <v/>
      </c>
      <c r="M361" s="257" t="str">
        <f ca="1">IF(MOD(ROW()-13,2)=0,IF(ISBLANK(OFFSET('11. SEGUIMIENTO 2026'!$Q$14,INT((ROW()-13)/2),0)),"",OFFSET('11. SEGUIMIENTO 2026'!$Q$14,INT((ROW()-13)/2),0)),IF(ISBLANK(OFFSET('9. METAS'!$U$20,INT((ROW()-14)/2),0)),"",OFFSET('9. METAS'!$U$20,INT((ROW()-14)/2),0)))</f>
        <v/>
      </c>
      <c r="N361" s="1012" t="str">
        <f t="shared" ref="N361" ca="1" si="344">IFERROR(J361/J362,"ND")</f>
        <v>ND</v>
      </c>
      <c r="O361" s="1008" t="str">
        <f t="shared" ref="O361" ca="1" si="345">IFERROR(((J361+K361+L361)/H361),"ND")</f>
        <v>ND</v>
      </c>
      <c r="P361" s="996"/>
    </row>
    <row r="362" spans="3:16">
      <c r="C362" s="1030"/>
      <c r="D362" s="1026"/>
      <c r="E362" s="1026"/>
      <c r="F362" s="1024"/>
      <c r="G362" s="1021"/>
      <c r="H362" s="1017"/>
      <c r="I362" s="1015"/>
      <c r="J362" s="255" t="str">
        <f ca="1">IF(MOD(ROW()-13,2)=0,IF(ISBLANK(OFFSET('11. SEGUIMIENTO 2026'!$N$14,INT((ROW()-13)/2),0)),"",OFFSET('11. SEGUIMIENTO 2026'!$N$14,INT((ROW()-13)/2),0)),IF(ISBLANK(OFFSET('9. METAS'!$R$20,INT((ROW()-14)/2),0)),"",OFFSET('9. METAS'!$R$20,INT((ROW()-14)/2),0)))</f>
        <v/>
      </c>
      <c r="K362" s="256" t="str">
        <f ca="1">IF(MOD(ROW()-13,2)=0,IF(ISBLANK(OFFSET('11. SEGUIMIENTO 2026'!$O$14,INT((ROW()-13)/2),0)),"",OFFSET('11. SEGUIMIENTO 2026'!$O$14,INT((ROW()-13)/2),0)),IF(ISBLANK(OFFSET('9. METAS'!$S$20,INT((ROW()-14)/2),0)),"",OFFSET('9. METAS'!$S$20,INT((ROW()-14)/2),0)))</f>
        <v/>
      </c>
      <c r="L362" s="256" t="str">
        <f ca="1">IF(MOD(ROW()-13,2)=0,IF(ISBLANK(OFFSET('11. SEGUIMIENTO 2026'!$P$14,INT((ROW()-13)/2),0)),"",OFFSET('11. SEGUIMIENTO 2026'!$P$14,INT((ROW()-13)/2),0)),IF(ISBLANK(OFFSET('9. METAS'!$T$20,INT((ROW()-14)/2),0)),"",OFFSET('9. METAS'!$T$20,INT((ROW()-14)/2),0)))</f>
        <v/>
      </c>
      <c r="M362" s="257" t="str">
        <f ca="1">IF(MOD(ROW()-13,2)=0,IF(ISBLANK(OFFSET('11. SEGUIMIENTO 2026'!$Q$14,INT((ROW()-13)/2),0)),"",OFFSET('11. SEGUIMIENTO 2026'!$Q$14,INT((ROW()-13)/2),0)),IF(ISBLANK(OFFSET('9. METAS'!$U$20,INT((ROW()-14)/2),0)),"",OFFSET('9. METAS'!$U$20,INT((ROW()-14)/2),0)))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017" t="str">
        <f ca="1">IF(ISBLANK(OFFSET('9. METAS'!$L$20,INT((ROW()-13)/2),0)),"",OFFSET('9. METAS'!$L$20,INT((ROW()-13)/2),0))</f>
        <v/>
      </c>
      <c r="I363" s="1014"/>
      <c r="J363" s="255" t="str">
        <f ca="1">IF(MOD(ROW()-13,2)=0,IF(ISBLANK(OFFSET('11. SEGUIMIENTO 2026'!$N$14,INT((ROW()-13)/2),0)),"",OFFSET('11. SEGUIMIENTO 2026'!$N$14,INT((ROW()-13)/2),0)),IF(ISBLANK(OFFSET('9. METAS'!$R$20,INT((ROW()-14)/2),0)),"",OFFSET('9. METAS'!$R$20,INT((ROW()-14)/2),0)))</f>
        <v/>
      </c>
      <c r="K363" s="256" t="str">
        <f ca="1">IF(MOD(ROW()-13,2)=0,IF(ISBLANK(OFFSET('11. SEGUIMIENTO 2026'!$O$14,INT((ROW()-13)/2),0)),"",OFFSET('11. SEGUIMIENTO 2026'!$O$14,INT((ROW()-13)/2),0)),IF(ISBLANK(OFFSET('9. METAS'!$S$20,INT((ROW()-14)/2),0)),"",OFFSET('9. METAS'!$S$20,INT((ROW()-14)/2),0)))</f>
        <v/>
      </c>
      <c r="L363" s="256" t="str">
        <f ca="1">IF(MOD(ROW()-13,2)=0,IF(ISBLANK(OFFSET('11. SEGUIMIENTO 2026'!$P$14,INT((ROW()-13)/2),0)),"",OFFSET('11. SEGUIMIENTO 2026'!$P$14,INT((ROW()-13)/2),0)),IF(ISBLANK(OFFSET('9. METAS'!$T$20,INT((ROW()-14)/2),0)),"",OFFSET('9. METAS'!$T$20,INT((ROW()-14)/2),0)))</f>
        <v/>
      </c>
      <c r="M363" s="257" t="str">
        <f ca="1">IF(MOD(ROW()-13,2)=0,IF(ISBLANK(OFFSET('11. SEGUIMIENTO 2026'!$Q$14,INT((ROW()-13)/2),0)),"",OFFSET('11. SEGUIMIENTO 2026'!$Q$14,INT((ROW()-13)/2),0)),IF(ISBLANK(OFFSET('9. METAS'!$U$20,INT((ROW()-14)/2),0)),"",OFFSET('9. METAS'!$U$20,INT((ROW()-14)/2),0)))</f>
        <v/>
      </c>
      <c r="N363" s="1012" t="str">
        <f t="shared" ref="N363" ca="1" si="346">IFERROR(J363/J364,"ND")</f>
        <v>ND</v>
      </c>
      <c r="O363" s="1008" t="str">
        <f t="shared" ref="O363" ca="1" si="347">IFERROR(((J363+K363+L363)/H363),"ND")</f>
        <v>ND</v>
      </c>
      <c r="P363" s="996"/>
    </row>
    <row r="364" spans="3:16">
      <c r="C364" s="1030"/>
      <c r="D364" s="1026"/>
      <c r="E364" s="1026"/>
      <c r="F364" s="1024"/>
      <c r="G364" s="1021"/>
      <c r="H364" s="1017"/>
      <c r="I364" s="1015"/>
      <c r="J364" s="255" t="str">
        <f ca="1">IF(MOD(ROW()-13,2)=0,IF(ISBLANK(OFFSET('11. SEGUIMIENTO 2026'!$N$14,INT((ROW()-13)/2),0)),"",OFFSET('11. SEGUIMIENTO 2026'!$N$14,INT((ROW()-13)/2),0)),IF(ISBLANK(OFFSET('9. METAS'!$R$20,INT((ROW()-14)/2),0)),"",OFFSET('9. METAS'!$R$20,INT((ROW()-14)/2),0)))</f>
        <v/>
      </c>
      <c r="K364" s="256" t="str">
        <f ca="1">IF(MOD(ROW()-13,2)=0,IF(ISBLANK(OFFSET('11. SEGUIMIENTO 2026'!$O$14,INT((ROW()-13)/2),0)),"",OFFSET('11. SEGUIMIENTO 2026'!$O$14,INT((ROW()-13)/2),0)),IF(ISBLANK(OFFSET('9. METAS'!$S$20,INT((ROW()-14)/2),0)),"",OFFSET('9. METAS'!$S$20,INT((ROW()-14)/2),0)))</f>
        <v/>
      </c>
      <c r="L364" s="256" t="str">
        <f ca="1">IF(MOD(ROW()-13,2)=0,IF(ISBLANK(OFFSET('11. SEGUIMIENTO 2026'!$P$14,INT((ROW()-13)/2),0)),"",OFFSET('11. SEGUIMIENTO 2026'!$P$14,INT((ROW()-13)/2),0)),IF(ISBLANK(OFFSET('9. METAS'!$T$20,INT((ROW()-14)/2),0)),"",OFFSET('9. METAS'!$T$20,INT((ROW()-14)/2),0)))</f>
        <v/>
      </c>
      <c r="M364" s="257" t="str">
        <f ca="1">IF(MOD(ROW()-13,2)=0,IF(ISBLANK(OFFSET('11. SEGUIMIENTO 2026'!$Q$14,INT((ROW()-13)/2),0)),"",OFFSET('11. SEGUIMIENTO 2026'!$Q$14,INT((ROW()-13)/2),0)),IF(ISBLANK(OFFSET('9. METAS'!$U$20,INT((ROW()-14)/2),0)),"",OFFSET('9. METAS'!$U$20,INT((ROW()-14)/2),0)))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017" t="str">
        <f ca="1">IF(ISBLANK(OFFSET('9. METAS'!$L$20,INT((ROW()-13)/2),0)),"",OFFSET('9. METAS'!$L$20,INT((ROW()-13)/2),0))</f>
        <v/>
      </c>
      <c r="I365" s="1014"/>
      <c r="J365" s="255" t="str">
        <f ca="1">IF(MOD(ROW()-13,2)=0,IF(ISBLANK(OFFSET('11. SEGUIMIENTO 2026'!$N$14,INT((ROW()-13)/2),0)),"",OFFSET('11. SEGUIMIENTO 2026'!$N$14,INT((ROW()-13)/2),0)),IF(ISBLANK(OFFSET('9. METAS'!$R$20,INT((ROW()-14)/2),0)),"",OFFSET('9. METAS'!$R$20,INT((ROW()-14)/2),0)))</f>
        <v/>
      </c>
      <c r="K365" s="256" t="str">
        <f ca="1">IF(MOD(ROW()-13,2)=0,IF(ISBLANK(OFFSET('11. SEGUIMIENTO 2026'!$O$14,INT((ROW()-13)/2),0)),"",OFFSET('11. SEGUIMIENTO 2026'!$O$14,INT((ROW()-13)/2),0)),IF(ISBLANK(OFFSET('9. METAS'!$S$20,INT((ROW()-14)/2),0)),"",OFFSET('9. METAS'!$S$20,INT((ROW()-14)/2),0)))</f>
        <v/>
      </c>
      <c r="L365" s="256" t="str">
        <f ca="1">IF(MOD(ROW()-13,2)=0,IF(ISBLANK(OFFSET('11. SEGUIMIENTO 2026'!$P$14,INT((ROW()-13)/2),0)),"",OFFSET('11. SEGUIMIENTO 2026'!$P$14,INT((ROW()-13)/2),0)),IF(ISBLANK(OFFSET('9. METAS'!$T$20,INT((ROW()-14)/2),0)),"",OFFSET('9. METAS'!$T$20,INT((ROW()-14)/2),0)))</f>
        <v/>
      </c>
      <c r="M365" s="257" t="str">
        <f ca="1">IF(MOD(ROW()-13,2)=0,IF(ISBLANK(OFFSET('11. SEGUIMIENTO 2026'!$Q$14,INT((ROW()-13)/2),0)),"",OFFSET('11. SEGUIMIENTO 2026'!$Q$14,INT((ROW()-13)/2),0)),IF(ISBLANK(OFFSET('9. METAS'!$U$20,INT((ROW()-14)/2),0)),"",OFFSET('9. METAS'!$U$20,INT((ROW()-14)/2),0)))</f>
        <v/>
      </c>
      <c r="N365" s="1012" t="str">
        <f t="shared" ref="N365" ca="1" si="348">IFERROR(J365/J366,"ND")</f>
        <v>ND</v>
      </c>
      <c r="O365" s="1008" t="str">
        <f t="shared" ref="O365" ca="1" si="349">IFERROR(((J365+K365+L365)/H365),"ND")</f>
        <v>ND</v>
      </c>
      <c r="P365" s="996"/>
    </row>
    <row r="366" spans="3:16">
      <c r="C366" s="1030"/>
      <c r="D366" s="1026"/>
      <c r="E366" s="1026"/>
      <c r="F366" s="1024"/>
      <c r="G366" s="1021"/>
      <c r="H366" s="1017"/>
      <c r="I366" s="1015"/>
      <c r="J366" s="255" t="str">
        <f ca="1">IF(MOD(ROW()-13,2)=0,IF(ISBLANK(OFFSET('11. SEGUIMIENTO 2026'!$N$14,INT((ROW()-13)/2),0)),"",OFFSET('11. SEGUIMIENTO 2026'!$N$14,INT((ROW()-13)/2),0)),IF(ISBLANK(OFFSET('9. METAS'!$R$20,INT((ROW()-14)/2),0)),"",OFFSET('9. METAS'!$R$20,INT((ROW()-14)/2),0)))</f>
        <v/>
      </c>
      <c r="K366" s="256" t="str">
        <f ca="1">IF(MOD(ROW()-13,2)=0,IF(ISBLANK(OFFSET('11. SEGUIMIENTO 2026'!$O$14,INT((ROW()-13)/2),0)),"",OFFSET('11. SEGUIMIENTO 2026'!$O$14,INT((ROW()-13)/2),0)),IF(ISBLANK(OFFSET('9. METAS'!$S$20,INT((ROW()-14)/2),0)),"",OFFSET('9. METAS'!$S$20,INT((ROW()-14)/2),0)))</f>
        <v/>
      </c>
      <c r="L366" s="256" t="str">
        <f ca="1">IF(MOD(ROW()-13,2)=0,IF(ISBLANK(OFFSET('11. SEGUIMIENTO 2026'!$P$14,INT((ROW()-13)/2),0)),"",OFFSET('11. SEGUIMIENTO 2026'!$P$14,INT((ROW()-13)/2),0)),IF(ISBLANK(OFFSET('9. METAS'!$T$20,INT((ROW()-14)/2),0)),"",OFFSET('9. METAS'!$T$20,INT((ROW()-14)/2),0)))</f>
        <v/>
      </c>
      <c r="M366" s="257" t="str">
        <f ca="1">IF(MOD(ROW()-13,2)=0,IF(ISBLANK(OFFSET('11. SEGUIMIENTO 2026'!$Q$14,INT((ROW()-13)/2),0)),"",OFFSET('11. SEGUIMIENTO 2026'!$Q$14,INT((ROW()-13)/2),0)),IF(ISBLANK(OFFSET('9. METAS'!$U$20,INT((ROW()-14)/2),0)),"",OFFSET('9. METAS'!$U$20,INT((ROW()-14)/2),0)))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017" t="str">
        <f ca="1">IF(ISBLANK(OFFSET('9. METAS'!$L$20,INT((ROW()-13)/2),0)),"",OFFSET('9. METAS'!$L$20,INT((ROW()-13)/2),0))</f>
        <v/>
      </c>
      <c r="I367" s="1014"/>
      <c r="J367" s="255" t="str">
        <f ca="1">IF(MOD(ROW()-13,2)=0,IF(ISBLANK(OFFSET('11. SEGUIMIENTO 2026'!$N$14,INT((ROW()-13)/2),0)),"",OFFSET('11. SEGUIMIENTO 2026'!$N$14,INT((ROW()-13)/2),0)),IF(ISBLANK(OFFSET('9. METAS'!$R$20,INT((ROW()-14)/2),0)),"",OFFSET('9. METAS'!$R$20,INT((ROW()-14)/2),0)))</f>
        <v/>
      </c>
      <c r="K367" s="256" t="str">
        <f ca="1">IF(MOD(ROW()-13,2)=0,IF(ISBLANK(OFFSET('11. SEGUIMIENTO 2026'!$O$14,INT((ROW()-13)/2),0)),"",OFFSET('11. SEGUIMIENTO 2026'!$O$14,INT((ROW()-13)/2),0)),IF(ISBLANK(OFFSET('9. METAS'!$S$20,INT((ROW()-14)/2),0)),"",OFFSET('9. METAS'!$S$20,INT((ROW()-14)/2),0)))</f>
        <v/>
      </c>
      <c r="L367" s="256" t="str">
        <f ca="1">IF(MOD(ROW()-13,2)=0,IF(ISBLANK(OFFSET('11. SEGUIMIENTO 2026'!$P$14,INT((ROW()-13)/2),0)),"",OFFSET('11. SEGUIMIENTO 2026'!$P$14,INT((ROW()-13)/2),0)),IF(ISBLANK(OFFSET('9. METAS'!$T$20,INT((ROW()-14)/2),0)),"",OFFSET('9. METAS'!$T$20,INT((ROW()-14)/2),0)))</f>
        <v/>
      </c>
      <c r="M367" s="257" t="str">
        <f ca="1">IF(MOD(ROW()-13,2)=0,IF(ISBLANK(OFFSET('11. SEGUIMIENTO 2026'!$Q$14,INT((ROW()-13)/2),0)),"",OFFSET('11. SEGUIMIENTO 2026'!$Q$14,INT((ROW()-13)/2),0)),IF(ISBLANK(OFFSET('9. METAS'!$U$20,INT((ROW()-14)/2),0)),"",OFFSET('9. METAS'!$U$20,INT((ROW()-14)/2),0)))</f>
        <v/>
      </c>
      <c r="N367" s="1012" t="str">
        <f t="shared" ref="N367" ca="1" si="350">IFERROR(J367/J368,"ND")</f>
        <v>ND</v>
      </c>
      <c r="O367" s="1008" t="str">
        <f t="shared" ref="O367" ca="1" si="351">IFERROR(((J367+K367+L367)/H367),"ND")</f>
        <v>ND</v>
      </c>
      <c r="P367" s="996"/>
    </row>
    <row r="368" spans="3:16">
      <c r="C368" s="1030"/>
      <c r="D368" s="1026"/>
      <c r="E368" s="1026"/>
      <c r="F368" s="1024"/>
      <c r="G368" s="1021"/>
      <c r="H368" s="1017"/>
      <c r="I368" s="1015"/>
      <c r="J368" s="255" t="str">
        <f ca="1">IF(MOD(ROW()-13,2)=0,IF(ISBLANK(OFFSET('11. SEGUIMIENTO 2026'!$N$14,INT((ROW()-13)/2),0)),"",OFFSET('11. SEGUIMIENTO 2026'!$N$14,INT((ROW()-13)/2),0)),IF(ISBLANK(OFFSET('9. METAS'!$R$20,INT((ROW()-14)/2),0)),"",OFFSET('9. METAS'!$R$20,INT((ROW()-14)/2),0)))</f>
        <v/>
      </c>
      <c r="K368" s="256" t="str">
        <f ca="1">IF(MOD(ROW()-13,2)=0,IF(ISBLANK(OFFSET('11. SEGUIMIENTO 2026'!$O$14,INT((ROW()-13)/2),0)),"",OFFSET('11. SEGUIMIENTO 2026'!$O$14,INT((ROW()-13)/2),0)),IF(ISBLANK(OFFSET('9. METAS'!$S$20,INT((ROW()-14)/2),0)),"",OFFSET('9. METAS'!$S$20,INT((ROW()-14)/2),0)))</f>
        <v/>
      </c>
      <c r="L368" s="256" t="str">
        <f ca="1">IF(MOD(ROW()-13,2)=0,IF(ISBLANK(OFFSET('11. SEGUIMIENTO 2026'!$P$14,INT((ROW()-13)/2),0)),"",OFFSET('11. SEGUIMIENTO 2026'!$P$14,INT((ROW()-13)/2),0)),IF(ISBLANK(OFFSET('9. METAS'!$T$20,INT((ROW()-14)/2),0)),"",OFFSET('9. METAS'!$T$20,INT((ROW()-14)/2),0)))</f>
        <v/>
      </c>
      <c r="M368" s="257" t="str">
        <f ca="1">IF(MOD(ROW()-13,2)=0,IF(ISBLANK(OFFSET('11. SEGUIMIENTO 2026'!$Q$14,INT((ROW()-13)/2),0)),"",OFFSET('11. SEGUIMIENTO 2026'!$Q$14,INT((ROW()-13)/2),0)),IF(ISBLANK(OFFSET('9. METAS'!$U$20,INT((ROW()-14)/2),0)),"",OFFSET('9. METAS'!$U$20,INT((ROW()-14)/2),0)))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017" t="str">
        <f ca="1">IF(ISBLANK(OFFSET('9. METAS'!$L$20,INT((ROW()-13)/2),0)),"",OFFSET('9. METAS'!$L$20,INT((ROW()-13)/2),0))</f>
        <v/>
      </c>
      <c r="I369" s="1014"/>
      <c r="J369" s="255" t="str">
        <f ca="1">IF(MOD(ROW()-13,2)=0,IF(ISBLANK(OFFSET('11. SEGUIMIENTO 2026'!$N$14,INT((ROW()-13)/2),0)),"",OFFSET('11. SEGUIMIENTO 2026'!$N$14,INT((ROW()-13)/2),0)),IF(ISBLANK(OFFSET('9. METAS'!$R$20,INT((ROW()-14)/2),0)),"",OFFSET('9. METAS'!$R$20,INT((ROW()-14)/2),0)))</f>
        <v/>
      </c>
      <c r="K369" s="256" t="str">
        <f ca="1">IF(MOD(ROW()-13,2)=0,IF(ISBLANK(OFFSET('11. SEGUIMIENTO 2026'!$O$14,INT((ROW()-13)/2),0)),"",OFFSET('11. SEGUIMIENTO 2026'!$O$14,INT((ROW()-13)/2),0)),IF(ISBLANK(OFFSET('9. METAS'!$S$20,INT((ROW()-14)/2),0)),"",OFFSET('9. METAS'!$S$20,INT((ROW()-14)/2),0)))</f>
        <v/>
      </c>
      <c r="L369" s="256" t="str">
        <f ca="1">IF(MOD(ROW()-13,2)=0,IF(ISBLANK(OFFSET('11. SEGUIMIENTO 2026'!$P$14,INT((ROW()-13)/2),0)),"",OFFSET('11. SEGUIMIENTO 2026'!$P$14,INT((ROW()-13)/2),0)),IF(ISBLANK(OFFSET('9. METAS'!$T$20,INT((ROW()-14)/2),0)),"",OFFSET('9. METAS'!$T$20,INT((ROW()-14)/2),0)))</f>
        <v/>
      </c>
      <c r="M369" s="257" t="str">
        <f ca="1">IF(MOD(ROW()-13,2)=0,IF(ISBLANK(OFFSET('11. SEGUIMIENTO 2026'!$Q$14,INT((ROW()-13)/2),0)),"",OFFSET('11. SEGUIMIENTO 2026'!$Q$14,INT((ROW()-13)/2),0)),IF(ISBLANK(OFFSET('9. METAS'!$U$20,INT((ROW()-14)/2),0)),"",OFFSET('9. METAS'!$U$20,INT((ROW()-14)/2),0)))</f>
        <v/>
      </c>
      <c r="N369" s="1012" t="str">
        <f t="shared" ref="N369" ca="1" si="352">IFERROR(J369/J370,"ND")</f>
        <v>ND</v>
      </c>
      <c r="O369" s="1008" t="str">
        <f t="shared" ref="O369" ca="1" si="353">IFERROR(((J369+K369+L369)/H369),"ND")</f>
        <v>ND</v>
      </c>
      <c r="P369" s="996"/>
    </row>
    <row r="370" spans="3:16">
      <c r="C370" s="1030"/>
      <c r="D370" s="1026"/>
      <c r="E370" s="1026"/>
      <c r="F370" s="1024"/>
      <c r="G370" s="1021"/>
      <c r="H370" s="1017"/>
      <c r="I370" s="1015"/>
      <c r="J370" s="255" t="str">
        <f ca="1">IF(MOD(ROW()-13,2)=0,IF(ISBLANK(OFFSET('11. SEGUIMIENTO 2026'!$N$14,INT((ROW()-13)/2),0)),"",OFFSET('11. SEGUIMIENTO 2026'!$N$14,INT((ROW()-13)/2),0)),IF(ISBLANK(OFFSET('9. METAS'!$R$20,INT((ROW()-14)/2),0)),"",OFFSET('9. METAS'!$R$20,INT((ROW()-14)/2),0)))</f>
        <v/>
      </c>
      <c r="K370" s="256" t="str">
        <f ca="1">IF(MOD(ROW()-13,2)=0,IF(ISBLANK(OFFSET('11. SEGUIMIENTO 2026'!$O$14,INT((ROW()-13)/2),0)),"",OFFSET('11. SEGUIMIENTO 2026'!$O$14,INT((ROW()-13)/2),0)),IF(ISBLANK(OFFSET('9. METAS'!$S$20,INT((ROW()-14)/2),0)),"",OFFSET('9. METAS'!$S$20,INT((ROW()-14)/2),0)))</f>
        <v/>
      </c>
      <c r="L370" s="256" t="str">
        <f ca="1">IF(MOD(ROW()-13,2)=0,IF(ISBLANK(OFFSET('11. SEGUIMIENTO 2026'!$P$14,INT((ROW()-13)/2),0)),"",OFFSET('11. SEGUIMIENTO 2026'!$P$14,INT((ROW()-13)/2),0)),IF(ISBLANK(OFFSET('9. METAS'!$T$20,INT((ROW()-14)/2),0)),"",OFFSET('9. METAS'!$T$20,INT((ROW()-14)/2),0)))</f>
        <v/>
      </c>
      <c r="M370" s="257" t="str">
        <f ca="1">IF(MOD(ROW()-13,2)=0,IF(ISBLANK(OFFSET('11. SEGUIMIENTO 2026'!$Q$14,INT((ROW()-13)/2),0)),"",OFFSET('11. SEGUIMIENTO 2026'!$Q$14,INT((ROW()-13)/2),0)),IF(ISBLANK(OFFSET('9. METAS'!$U$20,INT((ROW()-14)/2),0)),"",OFFSET('9. METAS'!$U$20,INT((ROW()-14)/2),0)))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017" t="str">
        <f ca="1">IF(ISBLANK(OFFSET('9. METAS'!$L$20,INT((ROW()-13)/2),0)),"",OFFSET('9. METAS'!$L$20,INT((ROW()-13)/2),0))</f>
        <v/>
      </c>
      <c r="I371" s="1014"/>
      <c r="J371" s="255" t="str">
        <f ca="1">IF(MOD(ROW()-13,2)=0,IF(ISBLANK(OFFSET('11. SEGUIMIENTO 2026'!$N$14,INT((ROW()-13)/2),0)),"",OFFSET('11. SEGUIMIENTO 2026'!$N$14,INT((ROW()-13)/2),0)),IF(ISBLANK(OFFSET('9. METAS'!$R$20,INT((ROW()-14)/2),0)),"",OFFSET('9. METAS'!$R$20,INT((ROW()-14)/2),0)))</f>
        <v/>
      </c>
      <c r="K371" s="256" t="str">
        <f ca="1">IF(MOD(ROW()-13,2)=0,IF(ISBLANK(OFFSET('11. SEGUIMIENTO 2026'!$O$14,INT((ROW()-13)/2),0)),"",OFFSET('11. SEGUIMIENTO 2026'!$O$14,INT((ROW()-13)/2),0)),IF(ISBLANK(OFFSET('9. METAS'!$S$20,INT((ROW()-14)/2),0)),"",OFFSET('9. METAS'!$S$20,INT((ROW()-14)/2),0)))</f>
        <v/>
      </c>
      <c r="L371" s="256" t="str">
        <f ca="1">IF(MOD(ROW()-13,2)=0,IF(ISBLANK(OFFSET('11. SEGUIMIENTO 2026'!$P$14,INT((ROW()-13)/2),0)),"",OFFSET('11. SEGUIMIENTO 2026'!$P$14,INT((ROW()-13)/2),0)),IF(ISBLANK(OFFSET('9. METAS'!$T$20,INT((ROW()-14)/2),0)),"",OFFSET('9. METAS'!$T$20,INT((ROW()-14)/2),0)))</f>
        <v/>
      </c>
      <c r="M371" s="257" t="str">
        <f ca="1">IF(MOD(ROW()-13,2)=0,IF(ISBLANK(OFFSET('11. SEGUIMIENTO 2026'!$Q$14,INT((ROW()-13)/2),0)),"",OFFSET('11. SEGUIMIENTO 2026'!$Q$14,INT((ROW()-13)/2),0)),IF(ISBLANK(OFFSET('9. METAS'!$U$20,INT((ROW()-14)/2),0)),"",OFFSET('9. METAS'!$U$20,INT((ROW()-14)/2),0)))</f>
        <v/>
      </c>
      <c r="N371" s="1012" t="str">
        <f t="shared" ref="N371" ca="1" si="354">IFERROR(J371/J372,"ND")</f>
        <v>ND</v>
      </c>
      <c r="O371" s="1008" t="str">
        <f t="shared" ref="O371" ca="1" si="355">IFERROR(((J371+K371+L371)/H371),"ND")</f>
        <v>ND</v>
      </c>
      <c r="P371" s="996"/>
    </row>
    <row r="372" spans="3:16">
      <c r="C372" s="1030"/>
      <c r="D372" s="1026"/>
      <c r="E372" s="1026"/>
      <c r="F372" s="1024"/>
      <c r="G372" s="1021"/>
      <c r="H372" s="1017"/>
      <c r="I372" s="1015"/>
      <c r="J372" s="255" t="str">
        <f ca="1">IF(MOD(ROW()-13,2)=0,IF(ISBLANK(OFFSET('11. SEGUIMIENTO 2026'!$N$14,INT((ROW()-13)/2),0)),"",OFFSET('11. SEGUIMIENTO 2026'!$N$14,INT((ROW()-13)/2),0)),IF(ISBLANK(OFFSET('9. METAS'!$R$20,INT((ROW()-14)/2),0)),"",OFFSET('9. METAS'!$R$20,INT((ROW()-14)/2),0)))</f>
        <v/>
      </c>
      <c r="K372" s="256" t="str">
        <f ca="1">IF(MOD(ROW()-13,2)=0,IF(ISBLANK(OFFSET('11. SEGUIMIENTO 2026'!$O$14,INT((ROW()-13)/2),0)),"",OFFSET('11. SEGUIMIENTO 2026'!$O$14,INT((ROW()-13)/2),0)),IF(ISBLANK(OFFSET('9. METAS'!$S$20,INT((ROW()-14)/2),0)),"",OFFSET('9. METAS'!$S$20,INT((ROW()-14)/2),0)))</f>
        <v/>
      </c>
      <c r="L372" s="256" t="str">
        <f ca="1">IF(MOD(ROW()-13,2)=0,IF(ISBLANK(OFFSET('11. SEGUIMIENTO 2026'!$P$14,INT((ROW()-13)/2),0)),"",OFFSET('11. SEGUIMIENTO 2026'!$P$14,INT((ROW()-13)/2),0)),IF(ISBLANK(OFFSET('9. METAS'!$T$20,INT((ROW()-14)/2),0)),"",OFFSET('9. METAS'!$T$20,INT((ROW()-14)/2),0)))</f>
        <v/>
      </c>
      <c r="M372" s="257" t="str">
        <f ca="1">IF(MOD(ROW()-13,2)=0,IF(ISBLANK(OFFSET('11. SEGUIMIENTO 2026'!$Q$14,INT((ROW()-13)/2),0)),"",OFFSET('11. SEGUIMIENTO 2026'!$Q$14,INT((ROW()-13)/2),0)),IF(ISBLANK(OFFSET('9. METAS'!$U$20,INT((ROW()-14)/2),0)),"",OFFSET('9. METAS'!$U$20,INT((ROW()-14)/2),0)))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017" t="str">
        <f ca="1">IF(ISBLANK(OFFSET('9. METAS'!$L$20,INT((ROW()-13)/2),0)),"",OFFSET('9. METAS'!$L$20,INT((ROW()-13)/2),0))</f>
        <v/>
      </c>
      <c r="I373" s="1014"/>
      <c r="J373" s="255" t="str">
        <f ca="1">IF(MOD(ROW()-13,2)=0,IF(ISBLANK(OFFSET('11. SEGUIMIENTO 2026'!$N$14,INT((ROW()-13)/2),0)),"",OFFSET('11. SEGUIMIENTO 2026'!$N$14,INT((ROW()-13)/2),0)),IF(ISBLANK(OFFSET('9. METAS'!$R$20,INT((ROW()-14)/2),0)),"",OFFSET('9. METAS'!$R$20,INT((ROW()-14)/2),0)))</f>
        <v/>
      </c>
      <c r="K373" s="256" t="str">
        <f ca="1">IF(MOD(ROW()-13,2)=0,IF(ISBLANK(OFFSET('11. SEGUIMIENTO 2026'!$O$14,INT((ROW()-13)/2),0)),"",OFFSET('11. SEGUIMIENTO 2026'!$O$14,INT((ROW()-13)/2),0)),IF(ISBLANK(OFFSET('9. METAS'!$S$20,INT((ROW()-14)/2),0)),"",OFFSET('9. METAS'!$S$20,INT((ROW()-14)/2),0)))</f>
        <v/>
      </c>
      <c r="L373" s="256" t="str">
        <f ca="1">IF(MOD(ROW()-13,2)=0,IF(ISBLANK(OFFSET('11. SEGUIMIENTO 2026'!$P$14,INT((ROW()-13)/2),0)),"",OFFSET('11. SEGUIMIENTO 2026'!$P$14,INT((ROW()-13)/2),0)),IF(ISBLANK(OFFSET('9. METAS'!$T$20,INT((ROW()-14)/2),0)),"",OFFSET('9. METAS'!$T$20,INT((ROW()-14)/2),0)))</f>
        <v/>
      </c>
      <c r="M373" s="257" t="str">
        <f ca="1">IF(MOD(ROW()-13,2)=0,IF(ISBLANK(OFFSET('11. SEGUIMIENTO 2026'!$Q$14,INT((ROW()-13)/2),0)),"",OFFSET('11. SEGUIMIENTO 2026'!$Q$14,INT((ROW()-13)/2),0)),IF(ISBLANK(OFFSET('9. METAS'!$U$20,INT((ROW()-14)/2),0)),"",OFFSET('9. METAS'!$U$20,INT((ROW()-14)/2),0)))</f>
        <v/>
      </c>
      <c r="N373" s="1012" t="str">
        <f t="shared" ref="N373" ca="1" si="356">IFERROR(J373/J374,"ND")</f>
        <v>ND</v>
      </c>
      <c r="O373" s="1008" t="str">
        <f t="shared" ref="O373" ca="1" si="357">IFERROR(((J373+K373+L373)/H373),"ND")</f>
        <v>ND</v>
      </c>
      <c r="P373" s="996"/>
    </row>
    <row r="374" spans="3:16">
      <c r="C374" s="1030"/>
      <c r="D374" s="1026"/>
      <c r="E374" s="1026"/>
      <c r="F374" s="1024"/>
      <c r="G374" s="1021"/>
      <c r="H374" s="1017"/>
      <c r="I374" s="1015"/>
      <c r="J374" s="255" t="str">
        <f ca="1">IF(MOD(ROW()-13,2)=0,IF(ISBLANK(OFFSET('11. SEGUIMIENTO 2026'!$N$14,INT((ROW()-13)/2),0)),"",OFFSET('11. SEGUIMIENTO 2026'!$N$14,INT((ROW()-13)/2),0)),IF(ISBLANK(OFFSET('9. METAS'!$R$20,INT((ROW()-14)/2),0)),"",OFFSET('9. METAS'!$R$20,INT((ROW()-14)/2),0)))</f>
        <v/>
      </c>
      <c r="K374" s="256" t="str">
        <f ca="1">IF(MOD(ROW()-13,2)=0,IF(ISBLANK(OFFSET('11. SEGUIMIENTO 2026'!$O$14,INT((ROW()-13)/2),0)),"",OFFSET('11. SEGUIMIENTO 2026'!$O$14,INT((ROW()-13)/2),0)),IF(ISBLANK(OFFSET('9. METAS'!$S$20,INT((ROW()-14)/2),0)),"",OFFSET('9. METAS'!$S$20,INT((ROW()-14)/2),0)))</f>
        <v/>
      </c>
      <c r="L374" s="256" t="str">
        <f ca="1">IF(MOD(ROW()-13,2)=0,IF(ISBLANK(OFFSET('11. SEGUIMIENTO 2026'!$P$14,INT((ROW()-13)/2),0)),"",OFFSET('11. SEGUIMIENTO 2026'!$P$14,INT((ROW()-13)/2),0)),IF(ISBLANK(OFFSET('9. METAS'!$T$20,INT((ROW()-14)/2),0)),"",OFFSET('9. METAS'!$T$20,INT((ROW()-14)/2),0)))</f>
        <v/>
      </c>
      <c r="M374" s="257" t="str">
        <f ca="1">IF(MOD(ROW()-13,2)=0,IF(ISBLANK(OFFSET('11. SEGUIMIENTO 2026'!$Q$14,INT((ROW()-13)/2),0)),"",OFFSET('11. SEGUIMIENTO 2026'!$Q$14,INT((ROW()-13)/2),0)),IF(ISBLANK(OFFSET('9. METAS'!$U$20,INT((ROW()-14)/2),0)),"",OFFSET('9. METAS'!$U$20,INT((ROW()-14)/2),0)))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017" t="str">
        <f ca="1">IF(ISBLANK(OFFSET('9. METAS'!$L$20,INT((ROW()-13)/2),0)),"",OFFSET('9. METAS'!$L$20,INT((ROW()-13)/2),0))</f>
        <v/>
      </c>
      <c r="I375" s="1014"/>
      <c r="J375" s="255" t="str">
        <f ca="1">IF(MOD(ROW()-13,2)=0,IF(ISBLANK(OFFSET('11. SEGUIMIENTO 2026'!$N$14,INT((ROW()-13)/2),0)),"",OFFSET('11. SEGUIMIENTO 2026'!$N$14,INT((ROW()-13)/2),0)),IF(ISBLANK(OFFSET('9. METAS'!$R$20,INT((ROW()-14)/2),0)),"",OFFSET('9. METAS'!$R$20,INT((ROW()-14)/2),0)))</f>
        <v/>
      </c>
      <c r="K375" s="256" t="str">
        <f ca="1">IF(MOD(ROW()-13,2)=0,IF(ISBLANK(OFFSET('11. SEGUIMIENTO 2026'!$O$14,INT((ROW()-13)/2),0)),"",OFFSET('11. SEGUIMIENTO 2026'!$O$14,INT((ROW()-13)/2),0)),IF(ISBLANK(OFFSET('9. METAS'!$S$20,INT((ROW()-14)/2),0)),"",OFFSET('9. METAS'!$S$20,INT((ROW()-14)/2),0)))</f>
        <v/>
      </c>
      <c r="L375" s="256" t="str">
        <f ca="1">IF(MOD(ROW()-13,2)=0,IF(ISBLANK(OFFSET('11. SEGUIMIENTO 2026'!$P$14,INT((ROW()-13)/2),0)),"",OFFSET('11. SEGUIMIENTO 2026'!$P$14,INT((ROW()-13)/2),0)),IF(ISBLANK(OFFSET('9. METAS'!$T$20,INT((ROW()-14)/2),0)),"",OFFSET('9. METAS'!$T$20,INT((ROW()-14)/2),0)))</f>
        <v/>
      </c>
      <c r="M375" s="257" t="str">
        <f ca="1">IF(MOD(ROW()-13,2)=0,IF(ISBLANK(OFFSET('11. SEGUIMIENTO 2026'!$Q$14,INT((ROW()-13)/2),0)),"",OFFSET('11. SEGUIMIENTO 2026'!$Q$14,INT((ROW()-13)/2),0)),IF(ISBLANK(OFFSET('9. METAS'!$U$20,INT((ROW()-14)/2),0)),"",OFFSET('9. METAS'!$U$20,INT((ROW()-14)/2),0)))</f>
        <v/>
      </c>
      <c r="N375" s="1012" t="str">
        <f t="shared" ref="N375" ca="1" si="358">IFERROR(J375/J376,"ND")</f>
        <v>ND</v>
      </c>
      <c r="O375" s="1008" t="str">
        <f t="shared" ref="O375" ca="1" si="359">IFERROR(((J375+K375+L375)/H375),"ND")</f>
        <v>ND</v>
      </c>
      <c r="P375" s="996"/>
    </row>
    <row r="376" spans="3:16">
      <c r="C376" s="1030"/>
      <c r="D376" s="1026"/>
      <c r="E376" s="1026"/>
      <c r="F376" s="1024"/>
      <c r="G376" s="1021"/>
      <c r="H376" s="1017"/>
      <c r="I376" s="1015"/>
      <c r="J376" s="255" t="str">
        <f ca="1">IF(MOD(ROW()-13,2)=0,IF(ISBLANK(OFFSET('11. SEGUIMIENTO 2026'!$N$14,INT((ROW()-13)/2),0)),"",OFFSET('11. SEGUIMIENTO 2026'!$N$14,INT((ROW()-13)/2),0)),IF(ISBLANK(OFFSET('9. METAS'!$R$20,INT((ROW()-14)/2),0)),"",OFFSET('9. METAS'!$R$20,INT((ROW()-14)/2),0)))</f>
        <v/>
      </c>
      <c r="K376" s="256" t="str">
        <f ca="1">IF(MOD(ROW()-13,2)=0,IF(ISBLANK(OFFSET('11. SEGUIMIENTO 2026'!$O$14,INT((ROW()-13)/2),0)),"",OFFSET('11. SEGUIMIENTO 2026'!$O$14,INT((ROW()-13)/2),0)),IF(ISBLANK(OFFSET('9. METAS'!$S$20,INT((ROW()-14)/2),0)),"",OFFSET('9. METAS'!$S$20,INT((ROW()-14)/2),0)))</f>
        <v/>
      </c>
      <c r="L376" s="256" t="str">
        <f ca="1">IF(MOD(ROW()-13,2)=0,IF(ISBLANK(OFFSET('11. SEGUIMIENTO 2026'!$P$14,INT((ROW()-13)/2),0)),"",OFFSET('11. SEGUIMIENTO 2026'!$P$14,INT((ROW()-13)/2),0)),IF(ISBLANK(OFFSET('9. METAS'!$T$20,INT((ROW()-14)/2),0)),"",OFFSET('9. METAS'!$T$20,INT((ROW()-14)/2),0)))</f>
        <v/>
      </c>
      <c r="M376" s="257" t="str">
        <f ca="1">IF(MOD(ROW()-13,2)=0,IF(ISBLANK(OFFSET('11. SEGUIMIENTO 2026'!$Q$14,INT((ROW()-13)/2),0)),"",OFFSET('11. SEGUIMIENTO 2026'!$Q$14,INT((ROW()-13)/2),0)),IF(ISBLANK(OFFSET('9. METAS'!$U$20,INT((ROW()-14)/2),0)),"",OFFSET('9. METAS'!$U$20,INT((ROW()-14)/2),0)))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017" t="str">
        <f ca="1">IF(ISBLANK(OFFSET('9. METAS'!$L$20,INT((ROW()-13)/2),0)),"",OFFSET('9. METAS'!$L$20,INT((ROW()-13)/2),0))</f>
        <v/>
      </c>
      <c r="I377" s="1014"/>
      <c r="J377" s="255" t="str">
        <f ca="1">IF(MOD(ROW()-13,2)=0,IF(ISBLANK(OFFSET('11. SEGUIMIENTO 2026'!$N$14,INT((ROW()-13)/2),0)),"",OFFSET('11. SEGUIMIENTO 2026'!$N$14,INT((ROW()-13)/2),0)),IF(ISBLANK(OFFSET('9. METAS'!$R$20,INT((ROW()-14)/2),0)),"",OFFSET('9. METAS'!$R$20,INT((ROW()-14)/2),0)))</f>
        <v/>
      </c>
      <c r="K377" s="256" t="str">
        <f ca="1">IF(MOD(ROW()-13,2)=0,IF(ISBLANK(OFFSET('11. SEGUIMIENTO 2026'!$O$14,INT((ROW()-13)/2),0)),"",OFFSET('11. SEGUIMIENTO 2026'!$O$14,INT((ROW()-13)/2),0)),IF(ISBLANK(OFFSET('9. METAS'!$S$20,INT((ROW()-14)/2),0)),"",OFFSET('9. METAS'!$S$20,INT((ROW()-14)/2),0)))</f>
        <v/>
      </c>
      <c r="L377" s="256" t="str">
        <f ca="1">IF(MOD(ROW()-13,2)=0,IF(ISBLANK(OFFSET('11. SEGUIMIENTO 2026'!$P$14,INT((ROW()-13)/2),0)),"",OFFSET('11. SEGUIMIENTO 2026'!$P$14,INT((ROW()-13)/2),0)),IF(ISBLANK(OFFSET('9. METAS'!$T$20,INT((ROW()-14)/2),0)),"",OFFSET('9. METAS'!$T$20,INT((ROW()-14)/2),0)))</f>
        <v/>
      </c>
      <c r="M377" s="257" t="str">
        <f ca="1">IF(MOD(ROW()-13,2)=0,IF(ISBLANK(OFFSET('11. SEGUIMIENTO 2026'!$Q$14,INT((ROW()-13)/2),0)),"",OFFSET('11. SEGUIMIENTO 2026'!$Q$14,INT((ROW()-13)/2),0)),IF(ISBLANK(OFFSET('9. METAS'!$U$20,INT((ROW()-14)/2),0)),"",OFFSET('9. METAS'!$U$20,INT((ROW()-14)/2),0)))</f>
        <v/>
      </c>
      <c r="N377" s="1012" t="str">
        <f t="shared" ref="N377" ca="1" si="360">IFERROR(J377/J378,"ND")</f>
        <v>ND</v>
      </c>
      <c r="O377" s="1008" t="str">
        <f t="shared" ref="O377" ca="1" si="361">IFERROR(((J377+K377+L377)/H377),"ND")</f>
        <v>ND</v>
      </c>
      <c r="P377" s="996"/>
    </row>
    <row r="378" spans="3:16">
      <c r="C378" s="1030"/>
      <c r="D378" s="1026"/>
      <c r="E378" s="1026"/>
      <c r="F378" s="1024"/>
      <c r="G378" s="1021"/>
      <c r="H378" s="1017"/>
      <c r="I378" s="1015"/>
      <c r="J378" s="255" t="str">
        <f ca="1">IF(MOD(ROW()-13,2)=0,IF(ISBLANK(OFFSET('11. SEGUIMIENTO 2026'!$N$14,INT((ROW()-13)/2),0)),"",OFFSET('11. SEGUIMIENTO 2026'!$N$14,INT((ROW()-13)/2),0)),IF(ISBLANK(OFFSET('9. METAS'!$R$20,INT((ROW()-14)/2),0)),"",OFFSET('9. METAS'!$R$20,INT((ROW()-14)/2),0)))</f>
        <v/>
      </c>
      <c r="K378" s="256" t="str">
        <f ca="1">IF(MOD(ROW()-13,2)=0,IF(ISBLANK(OFFSET('11. SEGUIMIENTO 2026'!$O$14,INT((ROW()-13)/2),0)),"",OFFSET('11. SEGUIMIENTO 2026'!$O$14,INT((ROW()-13)/2),0)),IF(ISBLANK(OFFSET('9. METAS'!$S$20,INT((ROW()-14)/2),0)),"",OFFSET('9. METAS'!$S$20,INT((ROW()-14)/2),0)))</f>
        <v/>
      </c>
      <c r="L378" s="256" t="str">
        <f ca="1">IF(MOD(ROW()-13,2)=0,IF(ISBLANK(OFFSET('11. SEGUIMIENTO 2026'!$P$14,INT((ROW()-13)/2),0)),"",OFFSET('11. SEGUIMIENTO 2026'!$P$14,INT((ROW()-13)/2),0)),IF(ISBLANK(OFFSET('9. METAS'!$T$20,INT((ROW()-14)/2),0)),"",OFFSET('9. METAS'!$T$20,INT((ROW()-14)/2),0)))</f>
        <v/>
      </c>
      <c r="M378" s="257" t="str">
        <f ca="1">IF(MOD(ROW()-13,2)=0,IF(ISBLANK(OFFSET('11. SEGUIMIENTO 2026'!$Q$14,INT((ROW()-13)/2),0)),"",OFFSET('11. SEGUIMIENTO 2026'!$Q$14,INT((ROW()-13)/2),0)),IF(ISBLANK(OFFSET('9. METAS'!$U$20,INT((ROW()-14)/2),0)),"",OFFSET('9. METAS'!$U$20,INT((ROW()-14)/2),0)))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017" t="str">
        <f ca="1">IF(ISBLANK(OFFSET('9. METAS'!$L$20,INT((ROW()-13)/2),0)),"",OFFSET('9. METAS'!$L$20,INT((ROW()-13)/2),0))</f>
        <v/>
      </c>
      <c r="I379" s="1014"/>
      <c r="J379" s="255" t="str">
        <f ca="1">IF(MOD(ROW()-13,2)=0,IF(ISBLANK(OFFSET('11. SEGUIMIENTO 2026'!$N$14,INT((ROW()-13)/2),0)),"",OFFSET('11. SEGUIMIENTO 2026'!$N$14,INT((ROW()-13)/2),0)),IF(ISBLANK(OFFSET('9. METAS'!$R$20,INT((ROW()-14)/2),0)),"",OFFSET('9. METAS'!$R$20,INT((ROW()-14)/2),0)))</f>
        <v/>
      </c>
      <c r="K379" s="256" t="str">
        <f ca="1">IF(MOD(ROW()-13,2)=0,IF(ISBLANK(OFFSET('11. SEGUIMIENTO 2026'!$O$14,INT((ROW()-13)/2),0)),"",OFFSET('11. SEGUIMIENTO 2026'!$O$14,INT((ROW()-13)/2),0)),IF(ISBLANK(OFFSET('9. METAS'!$S$20,INT((ROW()-14)/2),0)),"",OFFSET('9. METAS'!$S$20,INT((ROW()-14)/2),0)))</f>
        <v/>
      </c>
      <c r="L379" s="256" t="str">
        <f ca="1">IF(MOD(ROW()-13,2)=0,IF(ISBLANK(OFFSET('11. SEGUIMIENTO 2026'!$P$14,INT((ROW()-13)/2),0)),"",OFFSET('11. SEGUIMIENTO 2026'!$P$14,INT((ROW()-13)/2),0)),IF(ISBLANK(OFFSET('9. METAS'!$T$20,INT((ROW()-14)/2),0)),"",OFFSET('9. METAS'!$T$20,INT((ROW()-14)/2),0)))</f>
        <v/>
      </c>
      <c r="M379" s="257" t="str">
        <f ca="1">IF(MOD(ROW()-13,2)=0,IF(ISBLANK(OFFSET('11. SEGUIMIENTO 2026'!$Q$14,INT((ROW()-13)/2),0)),"",OFFSET('11. SEGUIMIENTO 2026'!$Q$14,INT((ROW()-13)/2),0)),IF(ISBLANK(OFFSET('9. METAS'!$U$20,INT((ROW()-14)/2),0)),"",OFFSET('9. METAS'!$U$20,INT((ROW()-14)/2),0)))</f>
        <v/>
      </c>
      <c r="N379" s="1012" t="str">
        <f t="shared" ref="N379" ca="1" si="362">IFERROR(J379/J380,"ND")</f>
        <v>ND</v>
      </c>
      <c r="O379" s="1008" t="str">
        <f t="shared" ref="O379" ca="1" si="363">IFERROR(((J379+K379+L379)/H379),"ND")</f>
        <v>ND</v>
      </c>
      <c r="P379" s="996"/>
    </row>
    <row r="380" spans="3:16">
      <c r="C380" s="1030"/>
      <c r="D380" s="1026"/>
      <c r="E380" s="1026"/>
      <c r="F380" s="1024"/>
      <c r="G380" s="1021"/>
      <c r="H380" s="1017"/>
      <c r="I380" s="1015"/>
      <c r="J380" s="255" t="str">
        <f ca="1">IF(MOD(ROW()-13,2)=0,IF(ISBLANK(OFFSET('11. SEGUIMIENTO 2026'!$N$14,INT((ROW()-13)/2),0)),"",OFFSET('11. SEGUIMIENTO 2026'!$N$14,INT((ROW()-13)/2),0)),IF(ISBLANK(OFFSET('9. METAS'!$R$20,INT((ROW()-14)/2),0)),"",OFFSET('9. METAS'!$R$20,INT((ROW()-14)/2),0)))</f>
        <v/>
      </c>
      <c r="K380" s="256" t="str">
        <f ca="1">IF(MOD(ROW()-13,2)=0,IF(ISBLANK(OFFSET('11. SEGUIMIENTO 2026'!$O$14,INT((ROW()-13)/2),0)),"",OFFSET('11. SEGUIMIENTO 2026'!$O$14,INT((ROW()-13)/2),0)),IF(ISBLANK(OFFSET('9. METAS'!$S$20,INT((ROW()-14)/2),0)),"",OFFSET('9. METAS'!$S$20,INT((ROW()-14)/2),0)))</f>
        <v/>
      </c>
      <c r="L380" s="256" t="str">
        <f ca="1">IF(MOD(ROW()-13,2)=0,IF(ISBLANK(OFFSET('11. SEGUIMIENTO 2026'!$P$14,INT((ROW()-13)/2),0)),"",OFFSET('11. SEGUIMIENTO 2026'!$P$14,INT((ROW()-13)/2),0)),IF(ISBLANK(OFFSET('9. METAS'!$T$20,INT((ROW()-14)/2),0)),"",OFFSET('9. METAS'!$T$20,INT((ROW()-14)/2),0)))</f>
        <v/>
      </c>
      <c r="M380" s="257" t="str">
        <f ca="1">IF(MOD(ROW()-13,2)=0,IF(ISBLANK(OFFSET('11. SEGUIMIENTO 2026'!$Q$14,INT((ROW()-13)/2),0)),"",OFFSET('11. SEGUIMIENTO 2026'!$Q$14,INT((ROW()-13)/2),0)),IF(ISBLANK(OFFSET('9. METAS'!$U$20,INT((ROW()-14)/2),0)),"",OFFSET('9. METAS'!$U$20,INT((ROW()-14)/2),0)))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017" t="str">
        <f ca="1">IF(ISBLANK(OFFSET('9. METAS'!$L$20,INT((ROW()-13)/2),0)),"",OFFSET('9. METAS'!$L$20,INT((ROW()-13)/2),0))</f>
        <v/>
      </c>
      <c r="I381" s="1014"/>
      <c r="J381" s="255" t="str">
        <f ca="1">IF(MOD(ROW()-13,2)=0,IF(ISBLANK(OFFSET('11. SEGUIMIENTO 2026'!$N$14,INT((ROW()-13)/2),0)),"",OFFSET('11. SEGUIMIENTO 2026'!$N$14,INT((ROW()-13)/2),0)),IF(ISBLANK(OFFSET('9. METAS'!$R$20,INT((ROW()-14)/2),0)),"",OFFSET('9. METAS'!$R$20,INT((ROW()-14)/2),0)))</f>
        <v/>
      </c>
      <c r="K381" s="256" t="str">
        <f ca="1">IF(MOD(ROW()-13,2)=0,IF(ISBLANK(OFFSET('11. SEGUIMIENTO 2026'!$O$14,INT((ROW()-13)/2),0)),"",OFFSET('11. SEGUIMIENTO 2026'!$O$14,INT((ROW()-13)/2),0)),IF(ISBLANK(OFFSET('9. METAS'!$S$20,INT((ROW()-14)/2),0)),"",OFFSET('9. METAS'!$S$20,INT((ROW()-14)/2),0)))</f>
        <v/>
      </c>
      <c r="L381" s="256" t="str">
        <f ca="1">IF(MOD(ROW()-13,2)=0,IF(ISBLANK(OFFSET('11. SEGUIMIENTO 2026'!$P$14,INT((ROW()-13)/2),0)),"",OFFSET('11. SEGUIMIENTO 2026'!$P$14,INT((ROW()-13)/2),0)),IF(ISBLANK(OFFSET('9. METAS'!$T$20,INT((ROW()-14)/2),0)),"",OFFSET('9. METAS'!$T$20,INT((ROW()-14)/2),0)))</f>
        <v/>
      </c>
      <c r="M381" s="257" t="str">
        <f ca="1">IF(MOD(ROW()-13,2)=0,IF(ISBLANK(OFFSET('11. SEGUIMIENTO 2026'!$Q$14,INT((ROW()-13)/2),0)),"",OFFSET('11. SEGUIMIENTO 2026'!$Q$14,INT((ROW()-13)/2),0)),IF(ISBLANK(OFFSET('9. METAS'!$U$20,INT((ROW()-14)/2),0)),"",OFFSET('9. METAS'!$U$20,INT((ROW()-14)/2),0)))</f>
        <v/>
      </c>
      <c r="N381" s="1012" t="str">
        <f t="shared" ref="N381" ca="1" si="364">IFERROR(J381/J382,"ND")</f>
        <v>ND</v>
      </c>
      <c r="O381" s="1008" t="str">
        <f t="shared" ref="O381" ca="1" si="365">IFERROR(((J381+K381+L381)/H381),"ND")</f>
        <v>ND</v>
      </c>
      <c r="P381" s="996"/>
    </row>
    <row r="382" spans="3:16">
      <c r="C382" s="1030"/>
      <c r="D382" s="1026"/>
      <c r="E382" s="1026"/>
      <c r="F382" s="1024"/>
      <c r="G382" s="1021"/>
      <c r="H382" s="1017"/>
      <c r="I382" s="1015"/>
      <c r="J382" s="255" t="str">
        <f ca="1">IF(MOD(ROW()-13,2)=0,IF(ISBLANK(OFFSET('11. SEGUIMIENTO 2026'!$N$14,INT((ROW()-13)/2),0)),"",OFFSET('11. SEGUIMIENTO 2026'!$N$14,INT((ROW()-13)/2),0)),IF(ISBLANK(OFFSET('9. METAS'!$R$20,INT((ROW()-14)/2),0)),"",OFFSET('9. METAS'!$R$20,INT((ROW()-14)/2),0)))</f>
        <v/>
      </c>
      <c r="K382" s="256" t="str">
        <f ca="1">IF(MOD(ROW()-13,2)=0,IF(ISBLANK(OFFSET('11. SEGUIMIENTO 2026'!$O$14,INT((ROW()-13)/2),0)),"",OFFSET('11. SEGUIMIENTO 2026'!$O$14,INT((ROW()-13)/2),0)),IF(ISBLANK(OFFSET('9. METAS'!$S$20,INT((ROW()-14)/2),0)),"",OFFSET('9. METAS'!$S$20,INT((ROW()-14)/2),0)))</f>
        <v/>
      </c>
      <c r="L382" s="256" t="str">
        <f ca="1">IF(MOD(ROW()-13,2)=0,IF(ISBLANK(OFFSET('11. SEGUIMIENTO 2026'!$P$14,INT((ROW()-13)/2),0)),"",OFFSET('11. SEGUIMIENTO 2026'!$P$14,INT((ROW()-13)/2),0)),IF(ISBLANK(OFFSET('9. METAS'!$T$20,INT((ROW()-14)/2),0)),"",OFFSET('9. METAS'!$T$20,INT((ROW()-14)/2),0)))</f>
        <v/>
      </c>
      <c r="M382" s="257" t="str">
        <f ca="1">IF(MOD(ROW()-13,2)=0,IF(ISBLANK(OFFSET('11. SEGUIMIENTO 2026'!$Q$14,INT((ROW()-13)/2),0)),"",OFFSET('11. SEGUIMIENTO 2026'!$Q$14,INT((ROW()-13)/2),0)),IF(ISBLANK(OFFSET('9. METAS'!$U$20,INT((ROW()-14)/2),0)),"",OFFSET('9. METAS'!$U$20,INT((ROW()-14)/2),0)))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017" t="str">
        <f ca="1">IF(ISBLANK(OFFSET('9. METAS'!$L$20,INT((ROW()-13)/2),0)),"",OFFSET('9. METAS'!$L$20,INT((ROW()-13)/2),0))</f>
        <v/>
      </c>
      <c r="I383" s="1014"/>
      <c r="J383" s="255" t="str">
        <f ca="1">IF(MOD(ROW()-13,2)=0,IF(ISBLANK(OFFSET('11. SEGUIMIENTO 2026'!$N$14,INT((ROW()-13)/2),0)),"",OFFSET('11. SEGUIMIENTO 2026'!$N$14,INT((ROW()-13)/2),0)),IF(ISBLANK(OFFSET('9. METAS'!$R$20,INT((ROW()-14)/2),0)),"",OFFSET('9. METAS'!$R$20,INT((ROW()-14)/2),0)))</f>
        <v/>
      </c>
      <c r="K383" s="256" t="str">
        <f ca="1">IF(MOD(ROW()-13,2)=0,IF(ISBLANK(OFFSET('11. SEGUIMIENTO 2026'!$O$14,INT((ROW()-13)/2),0)),"",OFFSET('11. SEGUIMIENTO 2026'!$O$14,INT((ROW()-13)/2),0)),IF(ISBLANK(OFFSET('9. METAS'!$S$20,INT((ROW()-14)/2),0)),"",OFFSET('9. METAS'!$S$20,INT((ROW()-14)/2),0)))</f>
        <v/>
      </c>
      <c r="L383" s="256" t="str">
        <f ca="1">IF(MOD(ROW()-13,2)=0,IF(ISBLANK(OFFSET('11. SEGUIMIENTO 2026'!$P$14,INT((ROW()-13)/2),0)),"",OFFSET('11. SEGUIMIENTO 2026'!$P$14,INT((ROW()-13)/2),0)),IF(ISBLANK(OFFSET('9. METAS'!$T$20,INT((ROW()-14)/2),0)),"",OFFSET('9. METAS'!$T$20,INT((ROW()-14)/2),0)))</f>
        <v/>
      </c>
      <c r="M383" s="257" t="str">
        <f ca="1">IF(MOD(ROW()-13,2)=0,IF(ISBLANK(OFFSET('11. SEGUIMIENTO 2026'!$Q$14,INT((ROW()-13)/2),0)),"",OFFSET('11. SEGUIMIENTO 2026'!$Q$14,INT((ROW()-13)/2),0)),IF(ISBLANK(OFFSET('9. METAS'!$U$20,INT((ROW()-14)/2),0)),"",OFFSET('9. METAS'!$U$20,INT((ROW()-14)/2),0)))</f>
        <v/>
      </c>
      <c r="N383" s="1012" t="str">
        <f t="shared" ref="N383" ca="1" si="366">IFERROR(J383/J384,"ND")</f>
        <v>ND</v>
      </c>
      <c r="O383" s="1008" t="str">
        <f t="shared" ref="O383" ca="1" si="367">IFERROR(((J383+K383+L383)/H383),"ND")</f>
        <v>ND</v>
      </c>
      <c r="P383" s="996"/>
    </row>
    <row r="384" spans="3:16">
      <c r="C384" s="1030"/>
      <c r="D384" s="1026"/>
      <c r="E384" s="1026"/>
      <c r="F384" s="1024"/>
      <c r="G384" s="1021"/>
      <c r="H384" s="1017"/>
      <c r="I384" s="1015"/>
      <c r="J384" s="255" t="str">
        <f ca="1">IF(MOD(ROW()-13,2)=0,IF(ISBLANK(OFFSET('11. SEGUIMIENTO 2026'!$N$14,INT((ROW()-13)/2),0)),"",OFFSET('11. SEGUIMIENTO 2026'!$N$14,INT((ROW()-13)/2),0)),IF(ISBLANK(OFFSET('9. METAS'!$R$20,INT((ROW()-14)/2),0)),"",OFFSET('9. METAS'!$R$20,INT((ROW()-14)/2),0)))</f>
        <v/>
      </c>
      <c r="K384" s="256" t="str">
        <f ca="1">IF(MOD(ROW()-13,2)=0,IF(ISBLANK(OFFSET('11. SEGUIMIENTO 2026'!$O$14,INT((ROW()-13)/2),0)),"",OFFSET('11. SEGUIMIENTO 2026'!$O$14,INT((ROW()-13)/2),0)),IF(ISBLANK(OFFSET('9. METAS'!$S$20,INT((ROW()-14)/2),0)),"",OFFSET('9. METAS'!$S$20,INT((ROW()-14)/2),0)))</f>
        <v/>
      </c>
      <c r="L384" s="256" t="str">
        <f ca="1">IF(MOD(ROW()-13,2)=0,IF(ISBLANK(OFFSET('11. SEGUIMIENTO 2026'!$P$14,INT((ROW()-13)/2),0)),"",OFFSET('11. SEGUIMIENTO 2026'!$P$14,INT((ROW()-13)/2),0)),IF(ISBLANK(OFFSET('9. METAS'!$T$20,INT((ROW()-14)/2),0)),"",OFFSET('9. METAS'!$T$20,INT((ROW()-14)/2),0)))</f>
        <v/>
      </c>
      <c r="M384" s="257" t="str">
        <f ca="1">IF(MOD(ROW()-13,2)=0,IF(ISBLANK(OFFSET('11. SEGUIMIENTO 2026'!$Q$14,INT((ROW()-13)/2),0)),"",OFFSET('11. SEGUIMIENTO 2026'!$Q$14,INT((ROW()-13)/2),0)),IF(ISBLANK(OFFSET('9. METAS'!$U$20,INT((ROW()-14)/2),0)),"",OFFSET('9. METAS'!$U$20,INT((ROW()-14)/2),0)))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017" t="str">
        <f ca="1">IF(ISBLANK(OFFSET('9. METAS'!$L$20,INT((ROW()-13)/2),0)),"",OFFSET('9. METAS'!$L$20,INT((ROW()-13)/2),0))</f>
        <v/>
      </c>
      <c r="I385" s="1014"/>
      <c r="J385" s="255" t="str">
        <f ca="1">IF(MOD(ROW()-13,2)=0,IF(ISBLANK(OFFSET('11. SEGUIMIENTO 2026'!$N$14,INT((ROW()-13)/2),0)),"",OFFSET('11. SEGUIMIENTO 2026'!$N$14,INT((ROW()-13)/2),0)),IF(ISBLANK(OFFSET('9. METAS'!$R$20,INT((ROW()-14)/2),0)),"",OFFSET('9. METAS'!$R$20,INT((ROW()-14)/2),0)))</f>
        <v/>
      </c>
      <c r="K385" s="256" t="str">
        <f ca="1">IF(MOD(ROW()-13,2)=0,IF(ISBLANK(OFFSET('11. SEGUIMIENTO 2026'!$O$14,INT((ROW()-13)/2),0)),"",OFFSET('11. SEGUIMIENTO 2026'!$O$14,INT((ROW()-13)/2),0)),IF(ISBLANK(OFFSET('9. METAS'!$S$20,INT((ROW()-14)/2),0)),"",OFFSET('9. METAS'!$S$20,INT((ROW()-14)/2),0)))</f>
        <v/>
      </c>
      <c r="L385" s="256" t="str">
        <f ca="1">IF(MOD(ROW()-13,2)=0,IF(ISBLANK(OFFSET('11. SEGUIMIENTO 2026'!$P$14,INT((ROW()-13)/2),0)),"",OFFSET('11. SEGUIMIENTO 2026'!$P$14,INT((ROW()-13)/2),0)),IF(ISBLANK(OFFSET('9. METAS'!$T$20,INT((ROW()-14)/2),0)),"",OFFSET('9. METAS'!$T$20,INT((ROW()-14)/2),0)))</f>
        <v/>
      </c>
      <c r="M385" s="257" t="str">
        <f ca="1">IF(MOD(ROW()-13,2)=0,IF(ISBLANK(OFFSET('11. SEGUIMIENTO 2026'!$Q$14,INT((ROW()-13)/2),0)),"",OFFSET('11. SEGUIMIENTO 2026'!$Q$14,INT((ROW()-13)/2),0)),IF(ISBLANK(OFFSET('9. METAS'!$U$20,INT((ROW()-14)/2),0)),"",OFFSET('9. METAS'!$U$20,INT((ROW()-14)/2),0)))</f>
        <v/>
      </c>
      <c r="N385" s="1012" t="str">
        <f t="shared" ref="N385" ca="1" si="368">IFERROR(J385/J386,"ND")</f>
        <v>ND</v>
      </c>
      <c r="O385" s="1008" t="str">
        <f t="shared" ref="O385" ca="1" si="369">IFERROR(((J385+K385+L385)/H385),"ND")</f>
        <v>ND</v>
      </c>
      <c r="P385" s="996"/>
    </row>
    <row r="386" spans="3:16">
      <c r="C386" s="1030"/>
      <c r="D386" s="1026"/>
      <c r="E386" s="1026"/>
      <c r="F386" s="1024"/>
      <c r="G386" s="1021"/>
      <c r="H386" s="1017"/>
      <c r="I386" s="1015"/>
      <c r="J386" s="255" t="str">
        <f ca="1">IF(MOD(ROW()-13,2)=0,IF(ISBLANK(OFFSET('11. SEGUIMIENTO 2026'!$N$14,INT((ROW()-13)/2),0)),"",OFFSET('11. SEGUIMIENTO 2026'!$N$14,INT((ROW()-13)/2),0)),IF(ISBLANK(OFFSET('9. METAS'!$R$20,INT((ROW()-14)/2),0)),"",OFFSET('9. METAS'!$R$20,INT((ROW()-14)/2),0)))</f>
        <v/>
      </c>
      <c r="K386" s="256" t="str">
        <f ca="1">IF(MOD(ROW()-13,2)=0,IF(ISBLANK(OFFSET('11. SEGUIMIENTO 2026'!$O$14,INT((ROW()-13)/2),0)),"",OFFSET('11. SEGUIMIENTO 2026'!$O$14,INT((ROW()-13)/2),0)),IF(ISBLANK(OFFSET('9. METAS'!$S$20,INT((ROW()-14)/2),0)),"",OFFSET('9. METAS'!$S$20,INT((ROW()-14)/2),0)))</f>
        <v/>
      </c>
      <c r="L386" s="256" t="str">
        <f ca="1">IF(MOD(ROW()-13,2)=0,IF(ISBLANK(OFFSET('11. SEGUIMIENTO 2026'!$P$14,INT((ROW()-13)/2),0)),"",OFFSET('11. SEGUIMIENTO 2026'!$P$14,INT((ROW()-13)/2),0)),IF(ISBLANK(OFFSET('9. METAS'!$T$20,INT((ROW()-14)/2),0)),"",OFFSET('9. METAS'!$T$20,INT((ROW()-14)/2),0)))</f>
        <v/>
      </c>
      <c r="M386" s="257" t="str">
        <f ca="1">IF(MOD(ROW()-13,2)=0,IF(ISBLANK(OFFSET('11. SEGUIMIENTO 2026'!$Q$14,INT((ROW()-13)/2),0)),"",OFFSET('11. SEGUIMIENTO 2026'!$Q$14,INT((ROW()-13)/2),0)),IF(ISBLANK(OFFSET('9. METAS'!$U$20,INT((ROW()-14)/2),0)),"",OFFSET('9. METAS'!$U$20,INT((ROW()-14)/2),0)))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017" t="str">
        <f ca="1">IF(ISBLANK(OFFSET('9. METAS'!$L$20,INT((ROW()-13)/2),0)),"",OFFSET('9. METAS'!$L$20,INT((ROW()-13)/2),0))</f>
        <v/>
      </c>
      <c r="I387" s="1014"/>
      <c r="J387" s="255" t="str">
        <f ca="1">IF(MOD(ROW()-13,2)=0,IF(ISBLANK(OFFSET('11. SEGUIMIENTO 2026'!$N$14,INT((ROW()-13)/2),0)),"",OFFSET('11. SEGUIMIENTO 2026'!$N$14,INT((ROW()-13)/2),0)),IF(ISBLANK(OFFSET('9. METAS'!$R$20,INT((ROW()-14)/2),0)),"",OFFSET('9. METAS'!$R$20,INT((ROW()-14)/2),0)))</f>
        <v/>
      </c>
      <c r="K387" s="256" t="str">
        <f ca="1">IF(MOD(ROW()-13,2)=0,IF(ISBLANK(OFFSET('11. SEGUIMIENTO 2026'!$O$14,INT((ROW()-13)/2),0)),"",OFFSET('11. SEGUIMIENTO 2026'!$O$14,INT((ROW()-13)/2),0)),IF(ISBLANK(OFFSET('9. METAS'!$S$20,INT((ROW()-14)/2),0)),"",OFFSET('9. METAS'!$S$20,INT((ROW()-14)/2),0)))</f>
        <v/>
      </c>
      <c r="L387" s="256" t="str">
        <f ca="1">IF(MOD(ROW()-13,2)=0,IF(ISBLANK(OFFSET('11. SEGUIMIENTO 2026'!$P$14,INT((ROW()-13)/2),0)),"",OFFSET('11. SEGUIMIENTO 2026'!$P$14,INT((ROW()-13)/2),0)),IF(ISBLANK(OFFSET('9. METAS'!$T$20,INT((ROW()-14)/2),0)),"",OFFSET('9. METAS'!$T$20,INT((ROW()-14)/2),0)))</f>
        <v/>
      </c>
      <c r="M387" s="257" t="str">
        <f ca="1">IF(MOD(ROW()-13,2)=0,IF(ISBLANK(OFFSET('11. SEGUIMIENTO 2026'!$Q$14,INT((ROW()-13)/2),0)),"",OFFSET('11. SEGUIMIENTO 2026'!$Q$14,INT((ROW()-13)/2),0)),IF(ISBLANK(OFFSET('9. METAS'!$U$20,INT((ROW()-14)/2),0)),"",OFFSET('9. METAS'!$U$20,INT((ROW()-14)/2),0)))</f>
        <v/>
      </c>
      <c r="N387" s="1012" t="str">
        <f t="shared" ref="N387" ca="1" si="370">IFERROR(J387/J388,"ND")</f>
        <v>ND</v>
      </c>
      <c r="O387" s="1008" t="str">
        <f t="shared" ref="O387" ca="1" si="371">IFERROR(((J387+K387+L387)/H387),"ND")</f>
        <v>ND</v>
      </c>
      <c r="P387" s="996"/>
    </row>
    <row r="388" spans="3:16">
      <c r="C388" s="1030"/>
      <c r="D388" s="1026"/>
      <c r="E388" s="1026"/>
      <c r="F388" s="1024"/>
      <c r="G388" s="1021"/>
      <c r="H388" s="1017"/>
      <c r="I388" s="1015"/>
      <c r="J388" s="255" t="str">
        <f ca="1">IF(MOD(ROW()-13,2)=0,IF(ISBLANK(OFFSET('11. SEGUIMIENTO 2026'!$N$14,INT((ROW()-13)/2),0)),"",OFFSET('11. SEGUIMIENTO 2026'!$N$14,INT((ROW()-13)/2),0)),IF(ISBLANK(OFFSET('9. METAS'!$R$20,INT((ROW()-14)/2),0)),"",OFFSET('9. METAS'!$R$20,INT((ROW()-14)/2),0)))</f>
        <v/>
      </c>
      <c r="K388" s="256" t="str">
        <f ca="1">IF(MOD(ROW()-13,2)=0,IF(ISBLANK(OFFSET('11. SEGUIMIENTO 2026'!$O$14,INT((ROW()-13)/2),0)),"",OFFSET('11. SEGUIMIENTO 2026'!$O$14,INT((ROW()-13)/2),0)),IF(ISBLANK(OFFSET('9. METAS'!$S$20,INT((ROW()-14)/2),0)),"",OFFSET('9. METAS'!$S$20,INT((ROW()-14)/2),0)))</f>
        <v/>
      </c>
      <c r="L388" s="256" t="str">
        <f ca="1">IF(MOD(ROW()-13,2)=0,IF(ISBLANK(OFFSET('11. SEGUIMIENTO 2026'!$P$14,INT((ROW()-13)/2),0)),"",OFFSET('11. SEGUIMIENTO 2026'!$P$14,INT((ROW()-13)/2),0)),IF(ISBLANK(OFFSET('9. METAS'!$T$20,INT((ROW()-14)/2),0)),"",OFFSET('9. METAS'!$T$20,INT((ROW()-14)/2),0)))</f>
        <v/>
      </c>
      <c r="M388" s="257" t="str">
        <f ca="1">IF(MOD(ROW()-13,2)=0,IF(ISBLANK(OFFSET('11. SEGUIMIENTO 2026'!$Q$14,INT((ROW()-13)/2),0)),"",OFFSET('11. SEGUIMIENTO 2026'!$Q$14,INT((ROW()-13)/2),0)),IF(ISBLANK(OFFSET('9. METAS'!$U$20,INT((ROW()-14)/2),0)),"",OFFSET('9. METAS'!$U$20,INT((ROW()-14)/2),0)))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017" t="str">
        <f ca="1">IF(ISBLANK(OFFSET('9. METAS'!$L$20,INT((ROW()-13)/2),0)),"",OFFSET('9. METAS'!$L$20,INT((ROW()-13)/2),0))</f>
        <v/>
      </c>
      <c r="I389" s="1014"/>
      <c r="J389" s="255" t="str">
        <f ca="1">IF(MOD(ROW()-13,2)=0,IF(ISBLANK(OFFSET('11. SEGUIMIENTO 2026'!$N$14,INT((ROW()-13)/2),0)),"",OFFSET('11. SEGUIMIENTO 2026'!$N$14,INT((ROW()-13)/2),0)),IF(ISBLANK(OFFSET('9. METAS'!$R$20,INT((ROW()-14)/2),0)),"",OFFSET('9. METAS'!$R$20,INT((ROW()-14)/2),0)))</f>
        <v/>
      </c>
      <c r="K389" s="256" t="str">
        <f ca="1">IF(MOD(ROW()-13,2)=0,IF(ISBLANK(OFFSET('11. SEGUIMIENTO 2026'!$O$14,INT((ROW()-13)/2),0)),"",OFFSET('11. SEGUIMIENTO 2026'!$O$14,INT((ROW()-13)/2),0)),IF(ISBLANK(OFFSET('9. METAS'!$S$20,INT((ROW()-14)/2),0)),"",OFFSET('9. METAS'!$S$20,INT((ROW()-14)/2),0)))</f>
        <v/>
      </c>
      <c r="L389" s="256" t="str">
        <f ca="1">IF(MOD(ROW()-13,2)=0,IF(ISBLANK(OFFSET('11. SEGUIMIENTO 2026'!$P$14,INT((ROW()-13)/2),0)),"",OFFSET('11. SEGUIMIENTO 2026'!$P$14,INT((ROW()-13)/2),0)),IF(ISBLANK(OFFSET('9. METAS'!$T$20,INT((ROW()-14)/2),0)),"",OFFSET('9. METAS'!$T$20,INT((ROW()-14)/2),0)))</f>
        <v/>
      </c>
      <c r="M389" s="257" t="str">
        <f ca="1">IF(MOD(ROW()-13,2)=0,IF(ISBLANK(OFFSET('11. SEGUIMIENTO 2026'!$Q$14,INT((ROW()-13)/2),0)),"",OFFSET('11. SEGUIMIENTO 2026'!$Q$14,INT((ROW()-13)/2),0)),IF(ISBLANK(OFFSET('9. METAS'!$U$20,INT((ROW()-14)/2),0)),"",OFFSET('9. METAS'!$U$20,INT((ROW()-14)/2),0)))</f>
        <v/>
      </c>
      <c r="N389" s="1012" t="str">
        <f t="shared" ref="N389" ca="1" si="372">IFERROR(J389/J390,"ND")</f>
        <v>ND</v>
      </c>
      <c r="O389" s="1008" t="str">
        <f t="shared" ref="O389" ca="1" si="373">IFERROR(((J389+K389+L389)/H389),"ND")</f>
        <v>ND</v>
      </c>
      <c r="P389" s="996"/>
    </row>
    <row r="390" spans="3:16">
      <c r="C390" s="1030"/>
      <c r="D390" s="1026"/>
      <c r="E390" s="1026"/>
      <c r="F390" s="1024"/>
      <c r="G390" s="1021"/>
      <c r="H390" s="1017"/>
      <c r="I390" s="1015"/>
      <c r="J390" s="255" t="str">
        <f ca="1">IF(MOD(ROW()-13,2)=0,IF(ISBLANK(OFFSET('11. SEGUIMIENTO 2026'!$N$14,INT((ROW()-13)/2),0)),"",OFFSET('11. SEGUIMIENTO 2026'!$N$14,INT((ROW()-13)/2),0)),IF(ISBLANK(OFFSET('9. METAS'!$R$20,INT((ROW()-14)/2),0)),"",OFFSET('9. METAS'!$R$20,INT((ROW()-14)/2),0)))</f>
        <v/>
      </c>
      <c r="K390" s="256" t="str">
        <f ca="1">IF(MOD(ROW()-13,2)=0,IF(ISBLANK(OFFSET('11. SEGUIMIENTO 2026'!$O$14,INT((ROW()-13)/2),0)),"",OFFSET('11. SEGUIMIENTO 2026'!$O$14,INT((ROW()-13)/2),0)),IF(ISBLANK(OFFSET('9. METAS'!$S$20,INT((ROW()-14)/2),0)),"",OFFSET('9. METAS'!$S$20,INT((ROW()-14)/2),0)))</f>
        <v/>
      </c>
      <c r="L390" s="256" t="str">
        <f ca="1">IF(MOD(ROW()-13,2)=0,IF(ISBLANK(OFFSET('11. SEGUIMIENTO 2026'!$P$14,INT((ROW()-13)/2),0)),"",OFFSET('11. SEGUIMIENTO 2026'!$P$14,INT((ROW()-13)/2),0)),IF(ISBLANK(OFFSET('9. METAS'!$T$20,INT((ROW()-14)/2),0)),"",OFFSET('9. METAS'!$T$20,INT((ROW()-14)/2),0)))</f>
        <v/>
      </c>
      <c r="M390" s="257" t="str">
        <f ca="1">IF(MOD(ROW()-13,2)=0,IF(ISBLANK(OFFSET('11. SEGUIMIENTO 2026'!$Q$14,INT((ROW()-13)/2),0)),"",OFFSET('11. SEGUIMIENTO 2026'!$Q$14,INT((ROW()-13)/2),0)),IF(ISBLANK(OFFSET('9. METAS'!$U$20,INT((ROW()-14)/2),0)),"",OFFSET('9. METAS'!$U$20,INT((ROW()-14)/2),0)))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017" t="str">
        <f ca="1">IF(ISBLANK(OFFSET('9. METAS'!$L$20,INT((ROW()-13)/2),0)),"",OFFSET('9. METAS'!$L$20,INT((ROW()-13)/2),0))</f>
        <v/>
      </c>
      <c r="I391" s="1014"/>
      <c r="J391" s="255" t="str">
        <f ca="1">IF(MOD(ROW()-13,2)=0,IF(ISBLANK(OFFSET('11. SEGUIMIENTO 2026'!$N$14,INT((ROW()-13)/2),0)),"",OFFSET('11. SEGUIMIENTO 2026'!$N$14,INT((ROW()-13)/2),0)),IF(ISBLANK(OFFSET('9. METAS'!$R$20,INT((ROW()-14)/2),0)),"",OFFSET('9. METAS'!$R$20,INT((ROW()-14)/2),0)))</f>
        <v/>
      </c>
      <c r="K391" s="256" t="str">
        <f ca="1">IF(MOD(ROW()-13,2)=0,IF(ISBLANK(OFFSET('11. SEGUIMIENTO 2026'!$O$14,INT((ROW()-13)/2),0)),"",OFFSET('11. SEGUIMIENTO 2026'!$O$14,INT((ROW()-13)/2),0)),IF(ISBLANK(OFFSET('9. METAS'!$S$20,INT((ROW()-14)/2),0)),"",OFFSET('9. METAS'!$S$20,INT((ROW()-14)/2),0)))</f>
        <v/>
      </c>
      <c r="L391" s="256" t="str">
        <f ca="1">IF(MOD(ROW()-13,2)=0,IF(ISBLANK(OFFSET('11. SEGUIMIENTO 2026'!$P$14,INT((ROW()-13)/2),0)),"",OFFSET('11. SEGUIMIENTO 2026'!$P$14,INT((ROW()-13)/2),0)),IF(ISBLANK(OFFSET('9. METAS'!$T$20,INT((ROW()-14)/2),0)),"",OFFSET('9. METAS'!$T$20,INT((ROW()-14)/2),0)))</f>
        <v/>
      </c>
      <c r="M391" s="257" t="str">
        <f ca="1">IF(MOD(ROW()-13,2)=0,IF(ISBLANK(OFFSET('11. SEGUIMIENTO 2026'!$Q$14,INT((ROW()-13)/2),0)),"",OFFSET('11. SEGUIMIENTO 2026'!$Q$14,INT((ROW()-13)/2),0)),IF(ISBLANK(OFFSET('9. METAS'!$U$20,INT((ROW()-14)/2),0)),"",OFFSET('9. METAS'!$U$20,INT((ROW()-14)/2),0)))</f>
        <v/>
      </c>
      <c r="N391" s="1012" t="str">
        <f t="shared" ref="N391" ca="1" si="374">IFERROR(J391/J392,"ND")</f>
        <v>ND</v>
      </c>
      <c r="O391" s="1008" t="str">
        <f t="shared" ref="O391" ca="1" si="375">IFERROR(((J391+K391+L391)/H391),"ND")</f>
        <v>ND</v>
      </c>
      <c r="P391" s="996"/>
    </row>
    <row r="392" spans="3:16">
      <c r="C392" s="1030"/>
      <c r="D392" s="1026"/>
      <c r="E392" s="1026"/>
      <c r="F392" s="1024"/>
      <c r="G392" s="1021"/>
      <c r="H392" s="1017"/>
      <c r="I392" s="1015"/>
      <c r="J392" s="255" t="str">
        <f ca="1">IF(MOD(ROW()-13,2)=0,IF(ISBLANK(OFFSET('11. SEGUIMIENTO 2026'!$N$14,INT((ROW()-13)/2),0)),"",OFFSET('11. SEGUIMIENTO 2026'!$N$14,INT((ROW()-13)/2),0)),IF(ISBLANK(OFFSET('9. METAS'!$R$20,INT((ROW()-14)/2),0)),"",OFFSET('9. METAS'!$R$20,INT((ROW()-14)/2),0)))</f>
        <v/>
      </c>
      <c r="K392" s="256" t="str">
        <f ca="1">IF(MOD(ROW()-13,2)=0,IF(ISBLANK(OFFSET('11. SEGUIMIENTO 2026'!$O$14,INT((ROW()-13)/2),0)),"",OFFSET('11. SEGUIMIENTO 2026'!$O$14,INT((ROW()-13)/2),0)),IF(ISBLANK(OFFSET('9. METAS'!$S$20,INT((ROW()-14)/2),0)),"",OFFSET('9. METAS'!$S$20,INT((ROW()-14)/2),0)))</f>
        <v/>
      </c>
      <c r="L392" s="256" t="str">
        <f ca="1">IF(MOD(ROW()-13,2)=0,IF(ISBLANK(OFFSET('11. SEGUIMIENTO 2026'!$P$14,INT((ROW()-13)/2),0)),"",OFFSET('11. SEGUIMIENTO 2026'!$P$14,INT((ROW()-13)/2),0)),IF(ISBLANK(OFFSET('9. METAS'!$T$20,INT((ROW()-14)/2),0)),"",OFFSET('9. METAS'!$T$20,INT((ROW()-14)/2),0)))</f>
        <v/>
      </c>
      <c r="M392" s="257" t="str">
        <f ca="1">IF(MOD(ROW()-13,2)=0,IF(ISBLANK(OFFSET('11. SEGUIMIENTO 2026'!$Q$14,INT((ROW()-13)/2),0)),"",OFFSET('11. SEGUIMIENTO 2026'!$Q$14,INT((ROW()-13)/2),0)),IF(ISBLANK(OFFSET('9. METAS'!$U$20,INT((ROW()-14)/2),0)),"",OFFSET('9. METAS'!$U$20,INT((ROW()-14)/2),0)))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017" t="str">
        <f ca="1">IF(ISBLANK(OFFSET('9. METAS'!$L$20,INT((ROW()-13)/2),0)),"",OFFSET('9. METAS'!$L$20,INT((ROW()-13)/2),0))</f>
        <v/>
      </c>
      <c r="I393" s="1014"/>
      <c r="J393" s="255" t="str">
        <f ca="1">IF(MOD(ROW()-13,2)=0,IF(ISBLANK(OFFSET('11. SEGUIMIENTO 2026'!$N$14,INT((ROW()-13)/2),0)),"",OFFSET('11. SEGUIMIENTO 2026'!$N$14,INT((ROW()-13)/2),0)),IF(ISBLANK(OFFSET('9. METAS'!$R$20,INT((ROW()-14)/2),0)),"",OFFSET('9. METAS'!$R$20,INT((ROW()-14)/2),0)))</f>
        <v/>
      </c>
      <c r="K393" s="256" t="str">
        <f ca="1">IF(MOD(ROW()-13,2)=0,IF(ISBLANK(OFFSET('11. SEGUIMIENTO 2026'!$O$14,INT((ROW()-13)/2),0)),"",OFFSET('11. SEGUIMIENTO 2026'!$O$14,INT((ROW()-13)/2),0)),IF(ISBLANK(OFFSET('9. METAS'!$S$20,INT((ROW()-14)/2),0)),"",OFFSET('9. METAS'!$S$20,INT((ROW()-14)/2),0)))</f>
        <v/>
      </c>
      <c r="L393" s="256" t="str">
        <f ca="1">IF(MOD(ROW()-13,2)=0,IF(ISBLANK(OFFSET('11. SEGUIMIENTO 2026'!$P$14,INT((ROW()-13)/2),0)),"",OFFSET('11. SEGUIMIENTO 2026'!$P$14,INT((ROW()-13)/2),0)),IF(ISBLANK(OFFSET('9. METAS'!$T$20,INT((ROW()-14)/2),0)),"",OFFSET('9. METAS'!$T$20,INT((ROW()-14)/2),0)))</f>
        <v/>
      </c>
      <c r="M393" s="257" t="str">
        <f ca="1">IF(MOD(ROW()-13,2)=0,IF(ISBLANK(OFFSET('11. SEGUIMIENTO 2026'!$Q$14,INT((ROW()-13)/2),0)),"",OFFSET('11. SEGUIMIENTO 2026'!$Q$14,INT((ROW()-13)/2),0)),IF(ISBLANK(OFFSET('9. METAS'!$U$20,INT((ROW()-14)/2),0)),"",OFFSET('9. METAS'!$U$20,INT((ROW()-14)/2),0)))</f>
        <v/>
      </c>
      <c r="N393" s="1012" t="str">
        <f t="shared" ref="N393" ca="1" si="376">IFERROR(J393/J394,"ND")</f>
        <v>ND</v>
      </c>
      <c r="O393" s="1008" t="str">
        <f t="shared" ref="O393" ca="1" si="377">IFERROR(((J393+K393+L393)/H393),"ND")</f>
        <v>ND</v>
      </c>
      <c r="P393" s="996"/>
    </row>
    <row r="394" spans="3:16">
      <c r="C394" s="1030"/>
      <c r="D394" s="1026"/>
      <c r="E394" s="1026"/>
      <c r="F394" s="1024"/>
      <c r="G394" s="1021"/>
      <c r="H394" s="1017"/>
      <c r="I394" s="1015"/>
      <c r="J394" s="255" t="str">
        <f ca="1">IF(MOD(ROW()-13,2)=0,IF(ISBLANK(OFFSET('11. SEGUIMIENTO 2026'!$N$14,INT((ROW()-13)/2),0)),"",OFFSET('11. SEGUIMIENTO 2026'!$N$14,INT((ROW()-13)/2),0)),IF(ISBLANK(OFFSET('9. METAS'!$R$20,INT((ROW()-14)/2),0)),"",OFFSET('9. METAS'!$R$20,INT((ROW()-14)/2),0)))</f>
        <v/>
      </c>
      <c r="K394" s="256" t="str">
        <f ca="1">IF(MOD(ROW()-13,2)=0,IF(ISBLANK(OFFSET('11. SEGUIMIENTO 2026'!$O$14,INT((ROW()-13)/2),0)),"",OFFSET('11. SEGUIMIENTO 2026'!$O$14,INT((ROW()-13)/2),0)),IF(ISBLANK(OFFSET('9. METAS'!$S$20,INT((ROW()-14)/2),0)),"",OFFSET('9. METAS'!$S$20,INT((ROW()-14)/2),0)))</f>
        <v/>
      </c>
      <c r="L394" s="256" t="str">
        <f ca="1">IF(MOD(ROW()-13,2)=0,IF(ISBLANK(OFFSET('11. SEGUIMIENTO 2026'!$P$14,INT((ROW()-13)/2),0)),"",OFFSET('11. SEGUIMIENTO 2026'!$P$14,INT((ROW()-13)/2),0)),IF(ISBLANK(OFFSET('9. METAS'!$T$20,INT((ROW()-14)/2),0)),"",OFFSET('9. METAS'!$T$20,INT((ROW()-14)/2),0)))</f>
        <v/>
      </c>
      <c r="M394" s="257" t="str">
        <f ca="1">IF(MOD(ROW()-13,2)=0,IF(ISBLANK(OFFSET('11. SEGUIMIENTO 2026'!$Q$14,INT((ROW()-13)/2),0)),"",OFFSET('11. SEGUIMIENTO 2026'!$Q$14,INT((ROW()-13)/2),0)),IF(ISBLANK(OFFSET('9. METAS'!$U$20,INT((ROW()-14)/2),0)),"",OFFSET('9. METAS'!$U$20,INT((ROW()-14)/2),0)))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017" t="str">
        <f ca="1">IF(ISBLANK(OFFSET('9. METAS'!$L$20,INT((ROW()-13)/2),0)),"",OFFSET('9. METAS'!$L$20,INT((ROW()-13)/2),0))</f>
        <v/>
      </c>
      <c r="I395" s="1014"/>
      <c r="J395" s="255" t="str">
        <f ca="1">IF(MOD(ROW()-13,2)=0,IF(ISBLANK(OFFSET('11. SEGUIMIENTO 2026'!$N$14,INT((ROW()-13)/2),0)),"",OFFSET('11. SEGUIMIENTO 2026'!$N$14,INT((ROW()-13)/2),0)),IF(ISBLANK(OFFSET('9. METAS'!$R$20,INT((ROW()-14)/2),0)),"",OFFSET('9. METAS'!$R$20,INT((ROW()-14)/2),0)))</f>
        <v/>
      </c>
      <c r="K395" s="256" t="str">
        <f ca="1">IF(MOD(ROW()-13,2)=0,IF(ISBLANK(OFFSET('11. SEGUIMIENTO 2026'!$O$14,INT((ROW()-13)/2),0)),"",OFFSET('11. SEGUIMIENTO 2026'!$O$14,INT((ROW()-13)/2),0)),IF(ISBLANK(OFFSET('9. METAS'!$S$20,INT((ROW()-14)/2),0)),"",OFFSET('9. METAS'!$S$20,INT((ROW()-14)/2),0)))</f>
        <v/>
      </c>
      <c r="L395" s="256" t="str">
        <f ca="1">IF(MOD(ROW()-13,2)=0,IF(ISBLANK(OFFSET('11. SEGUIMIENTO 2026'!$P$14,INT((ROW()-13)/2),0)),"",OFFSET('11. SEGUIMIENTO 2026'!$P$14,INT((ROW()-13)/2),0)),IF(ISBLANK(OFFSET('9. METAS'!$T$20,INT((ROW()-14)/2),0)),"",OFFSET('9. METAS'!$T$20,INT((ROW()-14)/2),0)))</f>
        <v/>
      </c>
      <c r="M395" s="257" t="str">
        <f ca="1">IF(MOD(ROW()-13,2)=0,IF(ISBLANK(OFFSET('11. SEGUIMIENTO 2026'!$Q$14,INT((ROW()-13)/2),0)),"",OFFSET('11. SEGUIMIENTO 2026'!$Q$14,INT((ROW()-13)/2),0)),IF(ISBLANK(OFFSET('9. METAS'!$U$20,INT((ROW()-14)/2),0)),"",OFFSET('9. METAS'!$U$20,INT((ROW()-14)/2),0)))</f>
        <v/>
      </c>
      <c r="N395" s="1012" t="str">
        <f t="shared" ref="N395" ca="1" si="378">IFERROR(J395/J396,"ND")</f>
        <v>ND</v>
      </c>
      <c r="O395" s="1008" t="str">
        <f t="shared" ref="O395" ca="1" si="379">IFERROR(((J395+K395+L395)/H395),"ND")</f>
        <v>ND</v>
      </c>
      <c r="P395" s="996"/>
    </row>
    <row r="396" spans="3:16">
      <c r="C396" s="1030"/>
      <c r="D396" s="1026"/>
      <c r="E396" s="1026"/>
      <c r="F396" s="1024"/>
      <c r="G396" s="1021"/>
      <c r="H396" s="1017"/>
      <c r="I396" s="1015"/>
      <c r="J396" s="255" t="str">
        <f ca="1">IF(MOD(ROW()-13,2)=0,IF(ISBLANK(OFFSET('11. SEGUIMIENTO 2026'!$N$14,INT((ROW()-13)/2),0)),"",OFFSET('11. SEGUIMIENTO 2026'!$N$14,INT((ROW()-13)/2),0)),IF(ISBLANK(OFFSET('9. METAS'!$R$20,INT((ROW()-14)/2),0)),"",OFFSET('9. METAS'!$R$20,INT((ROW()-14)/2),0)))</f>
        <v/>
      </c>
      <c r="K396" s="256" t="str">
        <f ca="1">IF(MOD(ROW()-13,2)=0,IF(ISBLANK(OFFSET('11. SEGUIMIENTO 2026'!$O$14,INT((ROW()-13)/2),0)),"",OFFSET('11. SEGUIMIENTO 2026'!$O$14,INT((ROW()-13)/2),0)),IF(ISBLANK(OFFSET('9. METAS'!$S$20,INT((ROW()-14)/2),0)),"",OFFSET('9. METAS'!$S$20,INT((ROW()-14)/2),0)))</f>
        <v/>
      </c>
      <c r="L396" s="256" t="str">
        <f ca="1">IF(MOD(ROW()-13,2)=0,IF(ISBLANK(OFFSET('11. SEGUIMIENTO 2026'!$P$14,INT((ROW()-13)/2),0)),"",OFFSET('11. SEGUIMIENTO 2026'!$P$14,INT((ROW()-13)/2),0)),IF(ISBLANK(OFFSET('9. METAS'!$T$20,INT((ROW()-14)/2),0)),"",OFFSET('9. METAS'!$T$20,INT((ROW()-14)/2),0)))</f>
        <v/>
      </c>
      <c r="M396" s="257" t="str">
        <f ca="1">IF(MOD(ROW()-13,2)=0,IF(ISBLANK(OFFSET('11. SEGUIMIENTO 2026'!$Q$14,INT((ROW()-13)/2),0)),"",OFFSET('11. SEGUIMIENTO 2026'!$Q$14,INT((ROW()-13)/2),0)),IF(ISBLANK(OFFSET('9. METAS'!$U$20,INT((ROW()-14)/2),0)),"",OFFSET('9. METAS'!$U$20,INT((ROW()-14)/2),0)))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017" t="str">
        <f ca="1">IF(ISBLANK(OFFSET('9. METAS'!$L$20,INT((ROW()-13)/2),0)),"",OFFSET('9. METAS'!$L$20,INT((ROW()-13)/2),0))</f>
        <v/>
      </c>
      <c r="I397" s="1014"/>
      <c r="J397" s="255" t="str">
        <f ca="1">IF(MOD(ROW()-13,2)=0,IF(ISBLANK(OFFSET('11. SEGUIMIENTO 2026'!$N$14,INT((ROW()-13)/2),0)),"",OFFSET('11. SEGUIMIENTO 2026'!$N$14,INT((ROW()-13)/2),0)),IF(ISBLANK(OFFSET('9. METAS'!$R$20,INT((ROW()-14)/2),0)),"",OFFSET('9. METAS'!$R$20,INT((ROW()-14)/2),0)))</f>
        <v/>
      </c>
      <c r="K397" s="256" t="str">
        <f ca="1">IF(MOD(ROW()-13,2)=0,IF(ISBLANK(OFFSET('11. SEGUIMIENTO 2026'!$O$14,INT((ROW()-13)/2),0)),"",OFFSET('11. SEGUIMIENTO 2026'!$O$14,INT((ROW()-13)/2),0)),IF(ISBLANK(OFFSET('9. METAS'!$S$20,INT((ROW()-14)/2),0)),"",OFFSET('9. METAS'!$S$20,INT((ROW()-14)/2),0)))</f>
        <v/>
      </c>
      <c r="L397" s="256" t="str">
        <f ca="1">IF(MOD(ROW()-13,2)=0,IF(ISBLANK(OFFSET('11. SEGUIMIENTO 2026'!$P$14,INT((ROW()-13)/2),0)),"",OFFSET('11. SEGUIMIENTO 2026'!$P$14,INT((ROW()-13)/2),0)),IF(ISBLANK(OFFSET('9. METAS'!$T$20,INT((ROW()-14)/2),0)),"",OFFSET('9. METAS'!$T$20,INT((ROW()-14)/2),0)))</f>
        <v/>
      </c>
      <c r="M397" s="257" t="str">
        <f ca="1">IF(MOD(ROW()-13,2)=0,IF(ISBLANK(OFFSET('11. SEGUIMIENTO 2026'!$Q$14,INT((ROW()-13)/2),0)),"",OFFSET('11. SEGUIMIENTO 2026'!$Q$14,INT((ROW()-13)/2),0)),IF(ISBLANK(OFFSET('9. METAS'!$U$20,INT((ROW()-14)/2),0)),"",OFFSET('9. METAS'!$U$20,INT((ROW()-14)/2),0)))</f>
        <v/>
      </c>
      <c r="N397" s="1012" t="str">
        <f t="shared" ref="N397" ca="1" si="380">IFERROR(J397/J398,"ND")</f>
        <v>ND</v>
      </c>
      <c r="O397" s="1008" t="str">
        <f t="shared" ref="O397" ca="1" si="381">IFERROR(((J397+K397+L397)/H397),"ND")</f>
        <v>ND</v>
      </c>
      <c r="P397" s="996"/>
    </row>
    <row r="398" spans="3:16">
      <c r="C398" s="1030"/>
      <c r="D398" s="1026"/>
      <c r="E398" s="1026"/>
      <c r="F398" s="1024"/>
      <c r="G398" s="1021"/>
      <c r="H398" s="1017"/>
      <c r="I398" s="1015"/>
      <c r="J398" s="255" t="str">
        <f ca="1">IF(MOD(ROW()-13,2)=0,IF(ISBLANK(OFFSET('11. SEGUIMIENTO 2026'!$N$14,INT((ROW()-13)/2),0)),"",OFFSET('11. SEGUIMIENTO 2026'!$N$14,INT((ROW()-13)/2),0)),IF(ISBLANK(OFFSET('9. METAS'!$R$20,INT((ROW()-14)/2),0)),"",OFFSET('9. METAS'!$R$20,INT((ROW()-14)/2),0)))</f>
        <v/>
      </c>
      <c r="K398" s="256" t="str">
        <f ca="1">IF(MOD(ROW()-13,2)=0,IF(ISBLANK(OFFSET('11. SEGUIMIENTO 2026'!$O$14,INT((ROW()-13)/2),0)),"",OFFSET('11. SEGUIMIENTO 2026'!$O$14,INT((ROW()-13)/2),0)),IF(ISBLANK(OFFSET('9. METAS'!$S$20,INT((ROW()-14)/2),0)),"",OFFSET('9. METAS'!$S$20,INT((ROW()-14)/2),0)))</f>
        <v/>
      </c>
      <c r="L398" s="256" t="str">
        <f ca="1">IF(MOD(ROW()-13,2)=0,IF(ISBLANK(OFFSET('11. SEGUIMIENTO 2026'!$P$14,INT((ROW()-13)/2),0)),"",OFFSET('11. SEGUIMIENTO 2026'!$P$14,INT((ROW()-13)/2),0)),IF(ISBLANK(OFFSET('9. METAS'!$T$20,INT((ROW()-14)/2),0)),"",OFFSET('9. METAS'!$T$20,INT((ROW()-14)/2),0)))</f>
        <v/>
      </c>
      <c r="M398" s="257" t="str">
        <f ca="1">IF(MOD(ROW()-13,2)=0,IF(ISBLANK(OFFSET('11. SEGUIMIENTO 2026'!$Q$14,INT((ROW()-13)/2),0)),"",OFFSET('11. SEGUIMIENTO 2026'!$Q$14,INT((ROW()-13)/2),0)),IF(ISBLANK(OFFSET('9. METAS'!$U$20,INT((ROW()-14)/2),0)),"",OFFSET('9. METAS'!$U$20,INT((ROW()-14)/2),0)))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017" t="str">
        <f ca="1">IF(ISBLANK(OFFSET('9. METAS'!$L$20,INT((ROW()-13)/2),0)),"",OFFSET('9. METAS'!$L$20,INT((ROW()-13)/2),0))</f>
        <v/>
      </c>
      <c r="I399" s="1014"/>
      <c r="J399" s="255" t="str">
        <f ca="1">IF(MOD(ROW()-13,2)=0,IF(ISBLANK(OFFSET('11. SEGUIMIENTO 2026'!$N$14,INT((ROW()-13)/2),0)),"",OFFSET('11. SEGUIMIENTO 2026'!$N$14,INT((ROW()-13)/2),0)),IF(ISBLANK(OFFSET('9. METAS'!$R$20,INT((ROW()-14)/2),0)),"",OFFSET('9. METAS'!$R$20,INT((ROW()-14)/2),0)))</f>
        <v/>
      </c>
      <c r="K399" s="256" t="str">
        <f ca="1">IF(MOD(ROW()-13,2)=0,IF(ISBLANK(OFFSET('11. SEGUIMIENTO 2026'!$O$14,INT((ROW()-13)/2),0)),"",OFFSET('11. SEGUIMIENTO 2026'!$O$14,INT((ROW()-13)/2),0)),IF(ISBLANK(OFFSET('9. METAS'!$S$20,INT((ROW()-14)/2),0)),"",OFFSET('9. METAS'!$S$20,INT((ROW()-14)/2),0)))</f>
        <v/>
      </c>
      <c r="L399" s="256" t="str">
        <f ca="1">IF(MOD(ROW()-13,2)=0,IF(ISBLANK(OFFSET('11. SEGUIMIENTO 2026'!$P$14,INT((ROW()-13)/2),0)),"",OFFSET('11. SEGUIMIENTO 2026'!$P$14,INT((ROW()-13)/2),0)),IF(ISBLANK(OFFSET('9. METAS'!$T$20,INT((ROW()-14)/2),0)),"",OFFSET('9. METAS'!$T$20,INT((ROW()-14)/2),0)))</f>
        <v/>
      </c>
      <c r="M399" s="257" t="str">
        <f ca="1">IF(MOD(ROW()-13,2)=0,IF(ISBLANK(OFFSET('11. SEGUIMIENTO 2026'!$Q$14,INT((ROW()-13)/2),0)),"",OFFSET('11. SEGUIMIENTO 2026'!$Q$14,INT((ROW()-13)/2),0)),IF(ISBLANK(OFFSET('9. METAS'!$U$20,INT((ROW()-14)/2),0)),"",OFFSET('9. METAS'!$U$20,INT((ROW()-14)/2),0)))</f>
        <v/>
      </c>
      <c r="N399" s="1012" t="str">
        <f t="shared" ref="N399" ca="1" si="382">IFERROR(J399/J400,"ND")</f>
        <v>ND</v>
      </c>
      <c r="O399" s="1008" t="str">
        <f t="shared" ref="O399" ca="1" si="383">IFERROR(((J399+K399+L399)/H399),"ND")</f>
        <v>ND</v>
      </c>
      <c r="P399" s="996"/>
    </row>
    <row r="400" spans="3:16">
      <c r="C400" s="1030"/>
      <c r="D400" s="1026"/>
      <c r="E400" s="1026"/>
      <c r="F400" s="1024"/>
      <c r="G400" s="1021"/>
      <c r="H400" s="1017"/>
      <c r="I400" s="1015"/>
      <c r="J400" s="255" t="str">
        <f ca="1">IF(MOD(ROW()-13,2)=0,IF(ISBLANK(OFFSET('11. SEGUIMIENTO 2026'!$N$14,INT((ROW()-13)/2),0)),"",OFFSET('11. SEGUIMIENTO 2026'!$N$14,INT((ROW()-13)/2),0)),IF(ISBLANK(OFFSET('9. METAS'!$R$20,INT((ROW()-14)/2),0)),"",OFFSET('9. METAS'!$R$20,INT((ROW()-14)/2),0)))</f>
        <v/>
      </c>
      <c r="K400" s="256" t="str">
        <f ca="1">IF(MOD(ROW()-13,2)=0,IF(ISBLANK(OFFSET('11. SEGUIMIENTO 2026'!$O$14,INT((ROW()-13)/2),0)),"",OFFSET('11. SEGUIMIENTO 2026'!$O$14,INT((ROW()-13)/2),0)),IF(ISBLANK(OFFSET('9. METAS'!$S$20,INT((ROW()-14)/2),0)),"",OFFSET('9. METAS'!$S$20,INT((ROW()-14)/2),0)))</f>
        <v/>
      </c>
      <c r="L400" s="256" t="str">
        <f ca="1">IF(MOD(ROW()-13,2)=0,IF(ISBLANK(OFFSET('11. SEGUIMIENTO 2026'!$P$14,INT((ROW()-13)/2),0)),"",OFFSET('11. SEGUIMIENTO 2026'!$P$14,INT((ROW()-13)/2),0)),IF(ISBLANK(OFFSET('9. METAS'!$T$20,INT((ROW()-14)/2),0)),"",OFFSET('9. METAS'!$T$20,INT((ROW()-14)/2),0)))</f>
        <v/>
      </c>
      <c r="M400" s="257" t="str">
        <f ca="1">IF(MOD(ROW()-13,2)=0,IF(ISBLANK(OFFSET('11. SEGUIMIENTO 2026'!$Q$14,INT((ROW()-13)/2),0)),"",OFFSET('11. SEGUIMIENTO 2026'!$Q$14,INT((ROW()-13)/2),0)),IF(ISBLANK(OFFSET('9. METAS'!$U$20,INT((ROW()-14)/2),0)),"",OFFSET('9. METAS'!$U$20,INT((ROW()-14)/2),0)))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017" t="str">
        <f ca="1">IF(ISBLANK(OFFSET('9. METAS'!$L$20,INT((ROW()-13)/2),0)),"",OFFSET('9. METAS'!$L$20,INT((ROW()-13)/2),0))</f>
        <v/>
      </c>
      <c r="I401" s="1014"/>
      <c r="J401" s="255" t="str">
        <f ca="1">IF(MOD(ROW()-13,2)=0,IF(ISBLANK(OFFSET('11. SEGUIMIENTO 2026'!$N$14,INT((ROW()-13)/2),0)),"",OFFSET('11. SEGUIMIENTO 2026'!$N$14,INT((ROW()-13)/2),0)),IF(ISBLANK(OFFSET('9. METAS'!$R$20,INT((ROW()-14)/2),0)),"",OFFSET('9. METAS'!$R$20,INT((ROW()-14)/2),0)))</f>
        <v/>
      </c>
      <c r="K401" s="256" t="str">
        <f ca="1">IF(MOD(ROW()-13,2)=0,IF(ISBLANK(OFFSET('11. SEGUIMIENTO 2026'!$O$14,INT((ROW()-13)/2),0)),"",OFFSET('11. SEGUIMIENTO 2026'!$O$14,INT((ROW()-13)/2),0)),IF(ISBLANK(OFFSET('9. METAS'!$S$20,INT((ROW()-14)/2),0)),"",OFFSET('9. METAS'!$S$20,INT((ROW()-14)/2),0)))</f>
        <v/>
      </c>
      <c r="L401" s="256" t="str">
        <f ca="1">IF(MOD(ROW()-13,2)=0,IF(ISBLANK(OFFSET('11. SEGUIMIENTO 2026'!$P$14,INT((ROW()-13)/2),0)),"",OFFSET('11. SEGUIMIENTO 2026'!$P$14,INT((ROW()-13)/2),0)),IF(ISBLANK(OFFSET('9. METAS'!$T$20,INT((ROW()-14)/2),0)),"",OFFSET('9. METAS'!$T$20,INT((ROW()-14)/2),0)))</f>
        <v/>
      </c>
      <c r="M401" s="257" t="str">
        <f ca="1">IF(MOD(ROW()-13,2)=0,IF(ISBLANK(OFFSET('11. SEGUIMIENTO 2026'!$Q$14,INT((ROW()-13)/2),0)),"",OFFSET('11. SEGUIMIENTO 2026'!$Q$14,INT((ROW()-13)/2),0)),IF(ISBLANK(OFFSET('9. METAS'!$U$20,INT((ROW()-14)/2),0)),"",OFFSET('9. METAS'!$U$20,INT((ROW()-14)/2),0)))</f>
        <v/>
      </c>
      <c r="N401" s="1012" t="str">
        <f t="shared" ref="N401" ca="1" si="384">IFERROR(J401/J402,"ND")</f>
        <v>ND</v>
      </c>
      <c r="O401" s="1008" t="str">
        <f t="shared" ref="O401" ca="1" si="385">IFERROR(((J401+K401+L401)/H401),"ND")</f>
        <v>ND</v>
      </c>
      <c r="P401" s="996"/>
    </row>
    <row r="402" spans="3:16">
      <c r="C402" s="1030"/>
      <c r="D402" s="1026"/>
      <c r="E402" s="1026"/>
      <c r="F402" s="1024"/>
      <c r="G402" s="1021"/>
      <c r="H402" s="1017"/>
      <c r="I402" s="1015"/>
      <c r="J402" s="255" t="str">
        <f ca="1">IF(MOD(ROW()-13,2)=0,IF(ISBLANK(OFFSET('11. SEGUIMIENTO 2026'!$N$14,INT((ROW()-13)/2),0)),"",OFFSET('11. SEGUIMIENTO 2026'!$N$14,INT((ROW()-13)/2),0)),IF(ISBLANK(OFFSET('9. METAS'!$R$20,INT((ROW()-14)/2),0)),"",OFFSET('9. METAS'!$R$20,INT((ROW()-14)/2),0)))</f>
        <v/>
      </c>
      <c r="K402" s="256" t="str">
        <f ca="1">IF(MOD(ROW()-13,2)=0,IF(ISBLANK(OFFSET('11. SEGUIMIENTO 2026'!$O$14,INT((ROW()-13)/2),0)),"",OFFSET('11. SEGUIMIENTO 2026'!$O$14,INT((ROW()-13)/2),0)),IF(ISBLANK(OFFSET('9. METAS'!$S$20,INT((ROW()-14)/2),0)),"",OFFSET('9. METAS'!$S$20,INT((ROW()-14)/2),0)))</f>
        <v/>
      </c>
      <c r="L402" s="256" t="str">
        <f ca="1">IF(MOD(ROW()-13,2)=0,IF(ISBLANK(OFFSET('11. SEGUIMIENTO 2026'!$P$14,INT((ROW()-13)/2),0)),"",OFFSET('11. SEGUIMIENTO 2026'!$P$14,INT((ROW()-13)/2),0)),IF(ISBLANK(OFFSET('9. METAS'!$T$20,INT((ROW()-14)/2),0)),"",OFFSET('9. METAS'!$T$20,INT((ROW()-14)/2),0)))</f>
        <v/>
      </c>
      <c r="M402" s="257" t="str">
        <f ca="1">IF(MOD(ROW()-13,2)=0,IF(ISBLANK(OFFSET('11. SEGUIMIENTO 2026'!$Q$14,INT((ROW()-13)/2),0)),"",OFFSET('11. SEGUIMIENTO 2026'!$Q$14,INT((ROW()-13)/2),0)),IF(ISBLANK(OFFSET('9. METAS'!$U$20,INT((ROW()-14)/2),0)),"",OFFSET('9. METAS'!$U$20,INT((ROW()-14)/2),0)))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017" t="str">
        <f ca="1">IF(ISBLANK(OFFSET('9. METAS'!$L$20,INT((ROW()-13)/2),0)),"",OFFSET('9. METAS'!$L$20,INT((ROW()-13)/2),0))</f>
        <v/>
      </c>
      <c r="I403" s="1014"/>
      <c r="J403" s="255" t="str">
        <f ca="1">IF(MOD(ROW()-13,2)=0,IF(ISBLANK(OFFSET('11. SEGUIMIENTO 2026'!$N$14,INT((ROW()-13)/2),0)),"",OFFSET('11. SEGUIMIENTO 2026'!$N$14,INT((ROW()-13)/2),0)),IF(ISBLANK(OFFSET('9. METAS'!$R$20,INT((ROW()-14)/2),0)),"",OFFSET('9. METAS'!$R$20,INT((ROW()-14)/2),0)))</f>
        <v/>
      </c>
      <c r="K403" s="256" t="str">
        <f ca="1">IF(MOD(ROW()-13,2)=0,IF(ISBLANK(OFFSET('11. SEGUIMIENTO 2026'!$O$14,INT((ROW()-13)/2),0)),"",OFFSET('11. SEGUIMIENTO 2026'!$O$14,INT((ROW()-13)/2),0)),IF(ISBLANK(OFFSET('9. METAS'!$S$20,INT((ROW()-14)/2),0)),"",OFFSET('9. METAS'!$S$20,INT((ROW()-14)/2),0)))</f>
        <v/>
      </c>
      <c r="L403" s="256" t="str">
        <f ca="1">IF(MOD(ROW()-13,2)=0,IF(ISBLANK(OFFSET('11. SEGUIMIENTO 2026'!$P$14,INT((ROW()-13)/2),0)),"",OFFSET('11. SEGUIMIENTO 2026'!$P$14,INT((ROW()-13)/2),0)),IF(ISBLANK(OFFSET('9. METAS'!$T$20,INT((ROW()-14)/2),0)),"",OFFSET('9. METAS'!$T$20,INT((ROW()-14)/2),0)))</f>
        <v/>
      </c>
      <c r="M403" s="257" t="str">
        <f ca="1">IF(MOD(ROW()-13,2)=0,IF(ISBLANK(OFFSET('11. SEGUIMIENTO 2026'!$Q$14,INT((ROW()-13)/2),0)),"",OFFSET('11. SEGUIMIENTO 2026'!$Q$14,INT((ROW()-13)/2),0)),IF(ISBLANK(OFFSET('9. METAS'!$U$20,INT((ROW()-14)/2),0)),"",OFFSET('9. METAS'!$U$20,INT((ROW()-14)/2),0)))</f>
        <v/>
      </c>
      <c r="N403" s="1012" t="str">
        <f t="shared" ref="N403" ca="1" si="386">IFERROR(J403/J404,"ND")</f>
        <v>ND</v>
      </c>
      <c r="O403" s="1008" t="str">
        <f t="shared" ref="O403" ca="1" si="387">IFERROR(((J403+K403+L403)/H403),"ND")</f>
        <v>ND</v>
      </c>
      <c r="P403" s="996"/>
    </row>
    <row r="404" spans="3:16">
      <c r="C404" s="1030"/>
      <c r="D404" s="1026"/>
      <c r="E404" s="1026"/>
      <c r="F404" s="1024"/>
      <c r="G404" s="1021"/>
      <c r="H404" s="1017"/>
      <c r="I404" s="1015"/>
      <c r="J404" s="255" t="str">
        <f ca="1">IF(MOD(ROW()-13,2)=0,IF(ISBLANK(OFFSET('11. SEGUIMIENTO 2026'!$N$14,INT((ROW()-13)/2),0)),"",OFFSET('11. SEGUIMIENTO 2026'!$N$14,INT((ROW()-13)/2),0)),IF(ISBLANK(OFFSET('9. METAS'!$R$20,INT((ROW()-14)/2),0)),"",OFFSET('9. METAS'!$R$20,INT((ROW()-14)/2),0)))</f>
        <v/>
      </c>
      <c r="K404" s="256" t="str">
        <f ca="1">IF(MOD(ROW()-13,2)=0,IF(ISBLANK(OFFSET('11. SEGUIMIENTO 2026'!$O$14,INT((ROW()-13)/2),0)),"",OFFSET('11. SEGUIMIENTO 2026'!$O$14,INT((ROW()-13)/2),0)),IF(ISBLANK(OFFSET('9. METAS'!$S$20,INT((ROW()-14)/2),0)),"",OFFSET('9. METAS'!$S$20,INT((ROW()-14)/2),0)))</f>
        <v/>
      </c>
      <c r="L404" s="256" t="str">
        <f ca="1">IF(MOD(ROW()-13,2)=0,IF(ISBLANK(OFFSET('11. SEGUIMIENTO 2026'!$P$14,INT((ROW()-13)/2),0)),"",OFFSET('11. SEGUIMIENTO 2026'!$P$14,INT((ROW()-13)/2),0)),IF(ISBLANK(OFFSET('9. METAS'!$T$20,INT((ROW()-14)/2),0)),"",OFFSET('9. METAS'!$T$20,INT((ROW()-14)/2),0)))</f>
        <v/>
      </c>
      <c r="M404" s="257" t="str">
        <f ca="1">IF(MOD(ROW()-13,2)=0,IF(ISBLANK(OFFSET('11. SEGUIMIENTO 2026'!$Q$14,INT((ROW()-13)/2),0)),"",OFFSET('11. SEGUIMIENTO 2026'!$Q$14,INT((ROW()-13)/2),0)),IF(ISBLANK(OFFSET('9. METAS'!$U$20,INT((ROW()-14)/2),0)),"",OFFSET('9. METAS'!$U$20,INT((ROW()-14)/2),0)))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017" t="str">
        <f ca="1">IF(ISBLANK(OFFSET('9. METAS'!$L$20,INT((ROW()-13)/2),0)),"",OFFSET('9. METAS'!$L$20,INT((ROW()-13)/2),0))</f>
        <v/>
      </c>
      <c r="I405" s="1014"/>
      <c r="J405" s="255" t="str">
        <f ca="1">IF(MOD(ROW()-13,2)=0,IF(ISBLANK(OFFSET('11. SEGUIMIENTO 2026'!$N$14,INT((ROW()-13)/2),0)),"",OFFSET('11. SEGUIMIENTO 2026'!$N$14,INT((ROW()-13)/2),0)),IF(ISBLANK(OFFSET('9. METAS'!$R$20,INT((ROW()-14)/2),0)),"",OFFSET('9. METAS'!$R$20,INT((ROW()-14)/2),0)))</f>
        <v/>
      </c>
      <c r="K405" s="256" t="str">
        <f ca="1">IF(MOD(ROW()-13,2)=0,IF(ISBLANK(OFFSET('11. SEGUIMIENTO 2026'!$O$14,INT((ROW()-13)/2),0)),"",OFFSET('11. SEGUIMIENTO 2026'!$O$14,INT((ROW()-13)/2),0)),IF(ISBLANK(OFFSET('9. METAS'!$S$20,INT((ROW()-14)/2),0)),"",OFFSET('9. METAS'!$S$20,INT((ROW()-14)/2),0)))</f>
        <v/>
      </c>
      <c r="L405" s="256" t="str">
        <f ca="1">IF(MOD(ROW()-13,2)=0,IF(ISBLANK(OFFSET('11. SEGUIMIENTO 2026'!$P$14,INT((ROW()-13)/2),0)),"",OFFSET('11. SEGUIMIENTO 2026'!$P$14,INT((ROW()-13)/2),0)),IF(ISBLANK(OFFSET('9. METAS'!$T$20,INT((ROW()-14)/2),0)),"",OFFSET('9. METAS'!$T$20,INT((ROW()-14)/2),0)))</f>
        <v/>
      </c>
      <c r="M405" s="257" t="str">
        <f ca="1">IF(MOD(ROW()-13,2)=0,IF(ISBLANK(OFFSET('11. SEGUIMIENTO 2026'!$Q$14,INT((ROW()-13)/2),0)),"",OFFSET('11. SEGUIMIENTO 2026'!$Q$14,INT((ROW()-13)/2),0)),IF(ISBLANK(OFFSET('9. METAS'!$U$20,INT((ROW()-14)/2),0)),"",OFFSET('9. METAS'!$U$20,INT((ROW()-14)/2),0)))</f>
        <v/>
      </c>
      <c r="N405" s="1012" t="str">
        <f t="shared" ref="N405" ca="1" si="388">IFERROR(J405/J406,"ND")</f>
        <v>ND</v>
      </c>
      <c r="O405" s="1008" t="str">
        <f t="shared" ref="O405" ca="1" si="389">IFERROR(((J405+K405+L405)/H405),"ND")</f>
        <v>ND</v>
      </c>
      <c r="P405" s="996"/>
    </row>
    <row r="406" spans="3:16">
      <c r="C406" s="1030"/>
      <c r="D406" s="1026"/>
      <c r="E406" s="1026"/>
      <c r="F406" s="1024"/>
      <c r="G406" s="1021"/>
      <c r="H406" s="1017"/>
      <c r="I406" s="1015"/>
      <c r="J406" s="255" t="str">
        <f ca="1">IF(MOD(ROW()-13,2)=0,IF(ISBLANK(OFFSET('11. SEGUIMIENTO 2026'!$N$14,INT((ROW()-13)/2),0)),"",OFFSET('11. SEGUIMIENTO 2026'!$N$14,INT((ROW()-13)/2),0)),IF(ISBLANK(OFFSET('9. METAS'!$R$20,INT((ROW()-14)/2),0)),"",OFFSET('9. METAS'!$R$20,INT((ROW()-14)/2),0)))</f>
        <v/>
      </c>
      <c r="K406" s="256" t="str">
        <f ca="1">IF(MOD(ROW()-13,2)=0,IF(ISBLANK(OFFSET('11. SEGUIMIENTO 2026'!$O$14,INT((ROW()-13)/2),0)),"",OFFSET('11. SEGUIMIENTO 2026'!$O$14,INT((ROW()-13)/2),0)),IF(ISBLANK(OFFSET('9. METAS'!$S$20,INT((ROW()-14)/2),0)),"",OFFSET('9. METAS'!$S$20,INT((ROW()-14)/2),0)))</f>
        <v/>
      </c>
      <c r="L406" s="256" t="str">
        <f ca="1">IF(MOD(ROW()-13,2)=0,IF(ISBLANK(OFFSET('11. SEGUIMIENTO 2026'!$P$14,INT((ROW()-13)/2),0)),"",OFFSET('11. SEGUIMIENTO 2026'!$P$14,INT((ROW()-13)/2),0)),IF(ISBLANK(OFFSET('9. METAS'!$T$20,INT((ROW()-14)/2),0)),"",OFFSET('9. METAS'!$T$20,INT((ROW()-14)/2),0)))</f>
        <v/>
      </c>
      <c r="M406" s="257" t="str">
        <f ca="1">IF(MOD(ROW()-13,2)=0,IF(ISBLANK(OFFSET('11. SEGUIMIENTO 2026'!$Q$14,INT((ROW()-13)/2),0)),"",OFFSET('11. SEGUIMIENTO 2026'!$Q$14,INT((ROW()-13)/2),0)),IF(ISBLANK(OFFSET('9. METAS'!$U$20,INT((ROW()-14)/2),0)),"",OFFSET('9. METAS'!$U$20,INT((ROW()-14)/2),0)))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017" t="str">
        <f ca="1">IF(ISBLANK(OFFSET('9. METAS'!$L$20,INT((ROW()-13)/2),0)),"",OFFSET('9. METAS'!$L$20,INT((ROW()-13)/2),0))</f>
        <v/>
      </c>
      <c r="I407" s="1014"/>
      <c r="J407" s="255" t="str">
        <f ca="1">IF(MOD(ROW()-13,2)=0,IF(ISBLANK(OFFSET('11. SEGUIMIENTO 2026'!$N$14,INT((ROW()-13)/2),0)),"",OFFSET('11. SEGUIMIENTO 2026'!$N$14,INT((ROW()-13)/2),0)),IF(ISBLANK(OFFSET('9. METAS'!$R$20,INT((ROW()-14)/2),0)),"",OFFSET('9. METAS'!$R$20,INT((ROW()-14)/2),0)))</f>
        <v/>
      </c>
      <c r="K407" s="256" t="str">
        <f ca="1">IF(MOD(ROW()-13,2)=0,IF(ISBLANK(OFFSET('11. SEGUIMIENTO 2026'!$O$14,INT((ROW()-13)/2),0)),"",OFFSET('11. SEGUIMIENTO 2026'!$O$14,INT((ROW()-13)/2),0)),IF(ISBLANK(OFFSET('9. METAS'!$S$20,INT((ROW()-14)/2),0)),"",OFFSET('9. METAS'!$S$20,INT((ROW()-14)/2),0)))</f>
        <v/>
      </c>
      <c r="L407" s="256" t="str">
        <f ca="1">IF(MOD(ROW()-13,2)=0,IF(ISBLANK(OFFSET('11. SEGUIMIENTO 2026'!$P$14,INT((ROW()-13)/2),0)),"",OFFSET('11. SEGUIMIENTO 2026'!$P$14,INT((ROW()-13)/2),0)),IF(ISBLANK(OFFSET('9. METAS'!$T$20,INT((ROW()-14)/2),0)),"",OFFSET('9. METAS'!$T$20,INT((ROW()-14)/2),0)))</f>
        <v/>
      </c>
      <c r="M407" s="257" t="str">
        <f ca="1">IF(MOD(ROW()-13,2)=0,IF(ISBLANK(OFFSET('11. SEGUIMIENTO 2026'!$Q$14,INT((ROW()-13)/2),0)),"",OFFSET('11. SEGUIMIENTO 2026'!$Q$14,INT((ROW()-13)/2),0)),IF(ISBLANK(OFFSET('9. METAS'!$U$20,INT((ROW()-14)/2),0)),"",OFFSET('9. METAS'!$U$20,INT((ROW()-14)/2),0)))</f>
        <v/>
      </c>
      <c r="N407" s="1012" t="str">
        <f t="shared" ref="N407" ca="1" si="390">IFERROR(J407/J408,"ND")</f>
        <v>ND</v>
      </c>
      <c r="O407" s="1008" t="str">
        <f t="shared" ref="O407" ca="1" si="391">IFERROR(((J407+K407+L407)/H407),"ND")</f>
        <v>ND</v>
      </c>
      <c r="P407" s="996"/>
    </row>
    <row r="408" spans="3:16">
      <c r="C408" s="1030"/>
      <c r="D408" s="1026"/>
      <c r="E408" s="1026"/>
      <c r="F408" s="1024"/>
      <c r="G408" s="1021"/>
      <c r="H408" s="1017"/>
      <c r="I408" s="1015"/>
      <c r="J408" s="255" t="str">
        <f ca="1">IF(MOD(ROW()-13,2)=0,IF(ISBLANK(OFFSET('11. SEGUIMIENTO 2026'!$N$14,INT((ROW()-13)/2),0)),"",OFFSET('11. SEGUIMIENTO 2026'!$N$14,INT((ROW()-13)/2),0)),IF(ISBLANK(OFFSET('9. METAS'!$R$20,INT((ROW()-14)/2),0)),"",OFFSET('9. METAS'!$R$20,INT((ROW()-14)/2),0)))</f>
        <v/>
      </c>
      <c r="K408" s="256" t="str">
        <f ca="1">IF(MOD(ROW()-13,2)=0,IF(ISBLANK(OFFSET('11. SEGUIMIENTO 2026'!$O$14,INT((ROW()-13)/2),0)),"",OFFSET('11. SEGUIMIENTO 2026'!$O$14,INT((ROW()-13)/2),0)),IF(ISBLANK(OFFSET('9. METAS'!$S$20,INT((ROW()-14)/2),0)),"",OFFSET('9. METAS'!$S$20,INT((ROW()-14)/2),0)))</f>
        <v/>
      </c>
      <c r="L408" s="256" t="str">
        <f ca="1">IF(MOD(ROW()-13,2)=0,IF(ISBLANK(OFFSET('11. SEGUIMIENTO 2026'!$P$14,INT((ROW()-13)/2),0)),"",OFFSET('11. SEGUIMIENTO 2026'!$P$14,INT((ROW()-13)/2),0)),IF(ISBLANK(OFFSET('9. METAS'!$T$20,INT((ROW()-14)/2),0)),"",OFFSET('9. METAS'!$T$20,INT((ROW()-14)/2),0)))</f>
        <v/>
      </c>
      <c r="M408" s="257" t="str">
        <f ca="1">IF(MOD(ROW()-13,2)=0,IF(ISBLANK(OFFSET('11. SEGUIMIENTO 2026'!$Q$14,INT((ROW()-13)/2),0)),"",OFFSET('11. SEGUIMIENTO 2026'!$Q$14,INT((ROW()-13)/2),0)),IF(ISBLANK(OFFSET('9. METAS'!$U$20,INT((ROW()-14)/2),0)),"",OFFSET('9. METAS'!$U$20,INT((ROW()-14)/2),0)))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017" t="str">
        <f ca="1">IF(ISBLANK(OFFSET('9. METAS'!$L$20,INT((ROW()-13)/2),0)),"",OFFSET('9. METAS'!$L$20,INT((ROW()-13)/2),0))</f>
        <v/>
      </c>
      <c r="I409" s="1014"/>
      <c r="J409" s="255" t="str">
        <f ca="1">IF(MOD(ROW()-13,2)=0,IF(ISBLANK(OFFSET('11. SEGUIMIENTO 2026'!$N$14,INT((ROW()-13)/2),0)),"",OFFSET('11. SEGUIMIENTO 2026'!$N$14,INT((ROW()-13)/2),0)),IF(ISBLANK(OFFSET('9. METAS'!$R$20,INT((ROW()-14)/2),0)),"",OFFSET('9. METAS'!$R$20,INT((ROW()-14)/2),0)))</f>
        <v/>
      </c>
      <c r="K409" s="256" t="str">
        <f ca="1">IF(MOD(ROW()-13,2)=0,IF(ISBLANK(OFFSET('11. SEGUIMIENTO 2026'!$O$14,INT((ROW()-13)/2),0)),"",OFFSET('11. SEGUIMIENTO 2026'!$O$14,INT((ROW()-13)/2),0)),IF(ISBLANK(OFFSET('9. METAS'!$S$20,INT((ROW()-14)/2),0)),"",OFFSET('9. METAS'!$S$20,INT((ROW()-14)/2),0)))</f>
        <v/>
      </c>
      <c r="L409" s="256" t="str">
        <f ca="1">IF(MOD(ROW()-13,2)=0,IF(ISBLANK(OFFSET('11. SEGUIMIENTO 2026'!$P$14,INT((ROW()-13)/2),0)),"",OFFSET('11. SEGUIMIENTO 2026'!$P$14,INT((ROW()-13)/2),0)),IF(ISBLANK(OFFSET('9. METAS'!$T$20,INT((ROW()-14)/2),0)),"",OFFSET('9. METAS'!$T$20,INT((ROW()-14)/2),0)))</f>
        <v/>
      </c>
      <c r="M409" s="257" t="str">
        <f ca="1">IF(MOD(ROW()-13,2)=0,IF(ISBLANK(OFFSET('11. SEGUIMIENTO 2026'!$Q$14,INT((ROW()-13)/2),0)),"",OFFSET('11. SEGUIMIENTO 2026'!$Q$14,INT((ROW()-13)/2),0)),IF(ISBLANK(OFFSET('9. METAS'!$U$20,INT((ROW()-14)/2),0)),"",OFFSET('9. METAS'!$U$20,INT((ROW()-14)/2),0)))</f>
        <v/>
      </c>
      <c r="N409" s="1012" t="str">
        <f t="shared" ref="N409" ca="1" si="392">IFERROR(J409/J410,"ND")</f>
        <v>ND</v>
      </c>
      <c r="O409" s="1008" t="str">
        <f t="shared" ref="O409" ca="1" si="393">IFERROR(((J409+K409+L409)/H409),"ND")</f>
        <v>ND</v>
      </c>
      <c r="P409" s="996"/>
    </row>
    <row r="410" spans="3:16">
      <c r="C410" s="1030"/>
      <c r="D410" s="1026"/>
      <c r="E410" s="1026"/>
      <c r="F410" s="1024"/>
      <c r="G410" s="1021"/>
      <c r="H410" s="1017"/>
      <c r="I410" s="1015"/>
      <c r="J410" s="255" t="str">
        <f ca="1">IF(MOD(ROW()-13,2)=0,IF(ISBLANK(OFFSET('11. SEGUIMIENTO 2026'!$N$14,INT((ROW()-13)/2),0)),"",OFFSET('11. SEGUIMIENTO 2026'!$N$14,INT((ROW()-13)/2),0)),IF(ISBLANK(OFFSET('9. METAS'!$R$20,INT((ROW()-14)/2),0)),"",OFFSET('9. METAS'!$R$20,INT((ROW()-14)/2),0)))</f>
        <v/>
      </c>
      <c r="K410" s="256" t="str">
        <f ca="1">IF(MOD(ROW()-13,2)=0,IF(ISBLANK(OFFSET('11. SEGUIMIENTO 2026'!$O$14,INT((ROW()-13)/2),0)),"",OFFSET('11. SEGUIMIENTO 2026'!$O$14,INT((ROW()-13)/2),0)),IF(ISBLANK(OFFSET('9. METAS'!$S$20,INT((ROW()-14)/2),0)),"",OFFSET('9. METAS'!$S$20,INT((ROW()-14)/2),0)))</f>
        <v/>
      </c>
      <c r="L410" s="256" t="str">
        <f ca="1">IF(MOD(ROW()-13,2)=0,IF(ISBLANK(OFFSET('11. SEGUIMIENTO 2026'!$P$14,INT((ROW()-13)/2),0)),"",OFFSET('11. SEGUIMIENTO 2026'!$P$14,INT((ROW()-13)/2),0)),IF(ISBLANK(OFFSET('9. METAS'!$T$20,INT((ROW()-14)/2),0)),"",OFFSET('9. METAS'!$T$20,INT((ROW()-14)/2),0)))</f>
        <v/>
      </c>
      <c r="M410" s="257" t="str">
        <f ca="1">IF(MOD(ROW()-13,2)=0,IF(ISBLANK(OFFSET('11. SEGUIMIENTO 2026'!$Q$14,INT((ROW()-13)/2),0)),"",OFFSET('11. SEGUIMIENTO 2026'!$Q$14,INT((ROW()-13)/2),0)),IF(ISBLANK(OFFSET('9. METAS'!$U$20,INT((ROW()-14)/2),0)),"",OFFSET('9. METAS'!$U$20,INT((ROW()-14)/2),0)))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017" t="str">
        <f ca="1">IF(ISBLANK(OFFSET('9. METAS'!$L$20,INT((ROW()-13)/2),0)),"",OFFSET('9. METAS'!$L$20,INT((ROW()-13)/2),0))</f>
        <v/>
      </c>
      <c r="I411" s="1014"/>
      <c r="J411" s="255" t="str">
        <f ca="1">IF(MOD(ROW()-13,2)=0,IF(ISBLANK(OFFSET('11. SEGUIMIENTO 2026'!$N$14,INT((ROW()-13)/2),0)),"",OFFSET('11. SEGUIMIENTO 2026'!$N$14,INT((ROW()-13)/2),0)),IF(ISBLANK(OFFSET('9. METAS'!$R$20,INT((ROW()-14)/2),0)),"",OFFSET('9. METAS'!$R$20,INT((ROW()-14)/2),0)))</f>
        <v/>
      </c>
      <c r="K411" s="256" t="str">
        <f ca="1">IF(MOD(ROW()-13,2)=0,IF(ISBLANK(OFFSET('11. SEGUIMIENTO 2026'!$O$14,INT((ROW()-13)/2),0)),"",OFFSET('11. SEGUIMIENTO 2026'!$O$14,INT((ROW()-13)/2),0)),IF(ISBLANK(OFFSET('9. METAS'!$S$20,INT((ROW()-14)/2),0)),"",OFFSET('9. METAS'!$S$20,INT((ROW()-14)/2),0)))</f>
        <v/>
      </c>
      <c r="L411" s="256" t="str">
        <f ca="1">IF(MOD(ROW()-13,2)=0,IF(ISBLANK(OFFSET('11. SEGUIMIENTO 2026'!$P$14,INT((ROW()-13)/2),0)),"",OFFSET('11. SEGUIMIENTO 2026'!$P$14,INT((ROW()-13)/2),0)),IF(ISBLANK(OFFSET('9. METAS'!$T$20,INT((ROW()-14)/2),0)),"",OFFSET('9. METAS'!$T$20,INT((ROW()-14)/2),0)))</f>
        <v/>
      </c>
      <c r="M411" s="257" t="str">
        <f ca="1">IF(MOD(ROW()-13,2)=0,IF(ISBLANK(OFFSET('11. SEGUIMIENTO 2026'!$Q$14,INT((ROW()-13)/2),0)),"",OFFSET('11. SEGUIMIENTO 2026'!$Q$14,INT((ROW()-13)/2),0)),IF(ISBLANK(OFFSET('9. METAS'!$U$20,INT((ROW()-14)/2),0)),"",OFFSET('9. METAS'!$U$20,INT((ROW()-14)/2),0)))</f>
        <v/>
      </c>
      <c r="N411" s="1012" t="str">
        <f t="shared" ref="N411" ca="1" si="394">IFERROR(J411/J412,"ND")</f>
        <v>ND</v>
      </c>
      <c r="O411" s="1008" t="str">
        <f t="shared" ref="O411" ca="1" si="395">IFERROR(((J411+K411+L411)/H411),"ND")</f>
        <v>ND</v>
      </c>
      <c r="P411" s="996"/>
    </row>
    <row r="412" spans="3:16">
      <c r="C412" s="1030"/>
      <c r="D412" s="1026"/>
      <c r="E412" s="1026"/>
      <c r="F412" s="1024"/>
      <c r="G412" s="1021"/>
      <c r="H412" s="1017"/>
      <c r="I412" s="1015"/>
      <c r="J412" s="255" t="str">
        <f ca="1">IF(MOD(ROW()-13,2)=0,IF(ISBLANK(OFFSET('11. SEGUIMIENTO 2026'!$N$14,INT((ROW()-13)/2),0)),"",OFFSET('11. SEGUIMIENTO 2026'!$N$14,INT((ROW()-13)/2),0)),IF(ISBLANK(OFFSET('9. METAS'!$R$20,INT((ROW()-14)/2),0)),"",OFFSET('9. METAS'!$R$20,INT((ROW()-14)/2),0)))</f>
        <v/>
      </c>
      <c r="K412" s="256" t="str">
        <f ca="1">IF(MOD(ROW()-13,2)=0,IF(ISBLANK(OFFSET('11. SEGUIMIENTO 2026'!$O$14,INT((ROW()-13)/2),0)),"",OFFSET('11. SEGUIMIENTO 2026'!$O$14,INT((ROW()-13)/2),0)),IF(ISBLANK(OFFSET('9. METAS'!$S$20,INT((ROW()-14)/2),0)),"",OFFSET('9. METAS'!$S$20,INT((ROW()-14)/2),0)))</f>
        <v/>
      </c>
      <c r="L412" s="256" t="str">
        <f ca="1">IF(MOD(ROW()-13,2)=0,IF(ISBLANK(OFFSET('11. SEGUIMIENTO 2026'!$P$14,INT((ROW()-13)/2),0)),"",OFFSET('11. SEGUIMIENTO 2026'!$P$14,INT((ROW()-13)/2),0)),IF(ISBLANK(OFFSET('9. METAS'!$T$20,INT((ROW()-14)/2),0)),"",OFFSET('9. METAS'!$T$20,INT((ROW()-14)/2),0)))</f>
        <v/>
      </c>
      <c r="M412" s="257" t="str">
        <f ca="1">IF(MOD(ROW()-13,2)=0,IF(ISBLANK(OFFSET('11. SEGUIMIENTO 2026'!$Q$14,INT((ROW()-13)/2),0)),"",OFFSET('11. SEGUIMIENTO 2026'!$Q$14,INT((ROW()-13)/2),0)),IF(ISBLANK(OFFSET('9. METAS'!$U$20,INT((ROW()-14)/2),0)),"",OFFSET('9. METAS'!$U$20,INT((ROW()-14)/2),0)))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017" t="str">
        <f ca="1">IF(ISBLANK(OFFSET('9. METAS'!$L$20,INT((ROW()-13)/2),0)),"",OFFSET('9. METAS'!$L$20,INT((ROW()-13)/2),0))</f>
        <v/>
      </c>
      <c r="I413" s="1014"/>
      <c r="J413" s="255" t="str">
        <f ca="1">IF(MOD(ROW()-13,2)=0,IF(ISBLANK(OFFSET('11. SEGUIMIENTO 2026'!$N$14,INT((ROW()-13)/2),0)),"",OFFSET('11. SEGUIMIENTO 2026'!$N$14,INT((ROW()-13)/2),0)),IF(ISBLANK(OFFSET('9. METAS'!$R$20,INT((ROW()-14)/2),0)),"",OFFSET('9. METAS'!$R$20,INT((ROW()-14)/2),0)))</f>
        <v/>
      </c>
      <c r="K413" s="256" t="str">
        <f ca="1">IF(MOD(ROW()-13,2)=0,IF(ISBLANK(OFFSET('11. SEGUIMIENTO 2026'!$O$14,INT((ROW()-13)/2),0)),"",OFFSET('11. SEGUIMIENTO 2026'!$O$14,INT((ROW()-13)/2),0)),IF(ISBLANK(OFFSET('9. METAS'!$S$20,INT((ROW()-14)/2),0)),"",OFFSET('9. METAS'!$S$20,INT((ROW()-14)/2),0)))</f>
        <v/>
      </c>
      <c r="L413" s="256" t="str">
        <f ca="1">IF(MOD(ROW()-13,2)=0,IF(ISBLANK(OFFSET('11. SEGUIMIENTO 2026'!$P$14,INT((ROW()-13)/2),0)),"",OFFSET('11. SEGUIMIENTO 2026'!$P$14,INT((ROW()-13)/2),0)),IF(ISBLANK(OFFSET('9. METAS'!$T$20,INT((ROW()-14)/2),0)),"",OFFSET('9. METAS'!$T$20,INT((ROW()-14)/2),0)))</f>
        <v/>
      </c>
      <c r="M413" s="257" t="str">
        <f ca="1">IF(MOD(ROW()-13,2)=0,IF(ISBLANK(OFFSET('11. SEGUIMIENTO 2026'!$Q$14,INT((ROW()-13)/2),0)),"",OFFSET('11. SEGUIMIENTO 2026'!$Q$14,INT((ROW()-13)/2),0)),IF(ISBLANK(OFFSET('9. METAS'!$U$20,INT((ROW()-14)/2),0)),"",OFFSET('9. METAS'!$U$20,INT((ROW()-14)/2),0)))</f>
        <v/>
      </c>
      <c r="N413" s="1012" t="str">
        <f t="shared" ref="N413" ca="1" si="396">IFERROR(J413/J414,"ND")</f>
        <v>ND</v>
      </c>
      <c r="O413" s="1008" t="str">
        <f t="shared" ref="O413" ca="1" si="397">IFERROR(((J413+K413+L413)/H413),"ND")</f>
        <v>ND</v>
      </c>
      <c r="P413" s="996"/>
    </row>
    <row r="414" spans="3:16">
      <c r="C414" s="1030"/>
      <c r="D414" s="1026"/>
      <c r="E414" s="1026"/>
      <c r="F414" s="1024"/>
      <c r="G414" s="1021"/>
      <c r="H414" s="1017"/>
      <c r="I414" s="1015"/>
      <c r="J414" s="255" t="str">
        <f ca="1">IF(MOD(ROW()-13,2)=0,IF(ISBLANK(OFFSET('11. SEGUIMIENTO 2026'!$N$14,INT((ROW()-13)/2),0)),"",OFFSET('11. SEGUIMIENTO 2026'!$N$14,INT((ROW()-13)/2),0)),IF(ISBLANK(OFFSET('9. METAS'!$R$20,INT((ROW()-14)/2),0)),"",OFFSET('9. METAS'!$R$20,INT((ROW()-14)/2),0)))</f>
        <v/>
      </c>
      <c r="K414" s="256" t="str">
        <f ca="1">IF(MOD(ROW()-13,2)=0,IF(ISBLANK(OFFSET('11. SEGUIMIENTO 2026'!$O$14,INT((ROW()-13)/2),0)),"",OFFSET('11. SEGUIMIENTO 2026'!$O$14,INT((ROW()-13)/2),0)),IF(ISBLANK(OFFSET('9. METAS'!$S$20,INT((ROW()-14)/2),0)),"",OFFSET('9. METAS'!$S$20,INT((ROW()-14)/2),0)))</f>
        <v/>
      </c>
      <c r="L414" s="256" t="str">
        <f ca="1">IF(MOD(ROW()-13,2)=0,IF(ISBLANK(OFFSET('11. SEGUIMIENTO 2026'!$P$14,INT((ROW()-13)/2),0)),"",OFFSET('11. SEGUIMIENTO 2026'!$P$14,INT((ROW()-13)/2),0)),IF(ISBLANK(OFFSET('9. METAS'!$T$20,INT((ROW()-14)/2),0)),"",OFFSET('9. METAS'!$T$20,INT((ROW()-14)/2),0)))</f>
        <v/>
      </c>
      <c r="M414" s="257" t="str">
        <f ca="1">IF(MOD(ROW()-13,2)=0,IF(ISBLANK(OFFSET('11. SEGUIMIENTO 2026'!$Q$14,INT((ROW()-13)/2),0)),"",OFFSET('11. SEGUIMIENTO 2026'!$Q$14,INT((ROW()-13)/2),0)),IF(ISBLANK(OFFSET('9. METAS'!$U$20,INT((ROW()-14)/2),0)),"",OFFSET('9. METAS'!$U$20,INT((ROW()-14)/2),0)))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017" t="str">
        <f ca="1">IF(ISBLANK(OFFSET('9. METAS'!$L$20,INT((ROW()-13)/2),0)),"",OFFSET('9. METAS'!$L$20,INT((ROW()-13)/2),0))</f>
        <v/>
      </c>
      <c r="I415" s="1014"/>
      <c r="J415" s="255" t="str">
        <f ca="1">IF(MOD(ROW()-13,2)=0,IF(ISBLANK(OFFSET('11. SEGUIMIENTO 2026'!$N$14,INT((ROW()-13)/2),0)),"",OFFSET('11. SEGUIMIENTO 2026'!$N$14,INT((ROW()-13)/2),0)),IF(ISBLANK(OFFSET('9. METAS'!$R$20,INT((ROW()-14)/2),0)),"",OFFSET('9. METAS'!$R$20,INT((ROW()-14)/2),0)))</f>
        <v/>
      </c>
      <c r="K415" s="256" t="str">
        <f ca="1">IF(MOD(ROW()-13,2)=0,IF(ISBLANK(OFFSET('11. SEGUIMIENTO 2026'!$O$14,INT((ROW()-13)/2),0)),"",OFFSET('11. SEGUIMIENTO 2026'!$O$14,INT((ROW()-13)/2),0)),IF(ISBLANK(OFFSET('9. METAS'!$S$20,INT((ROW()-14)/2),0)),"",OFFSET('9. METAS'!$S$20,INT((ROW()-14)/2),0)))</f>
        <v/>
      </c>
      <c r="L415" s="256" t="str">
        <f ca="1">IF(MOD(ROW()-13,2)=0,IF(ISBLANK(OFFSET('11. SEGUIMIENTO 2026'!$P$14,INT((ROW()-13)/2),0)),"",OFFSET('11. SEGUIMIENTO 2026'!$P$14,INT((ROW()-13)/2),0)),IF(ISBLANK(OFFSET('9. METAS'!$T$20,INT((ROW()-14)/2),0)),"",OFFSET('9. METAS'!$T$20,INT((ROW()-14)/2),0)))</f>
        <v/>
      </c>
      <c r="M415" s="257" t="str">
        <f ca="1">IF(MOD(ROW()-13,2)=0,IF(ISBLANK(OFFSET('11. SEGUIMIENTO 2026'!$Q$14,INT((ROW()-13)/2),0)),"",OFFSET('11. SEGUIMIENTO 2026'!$Q$14,INT((ROW()-13)/2),0)),IF(ISBLANK(OFFSET('9. METAS'!$U$20,INT((ROW()-14)/2),0)),"",OFFSET('9. METAS'!$U$20,INT((ROW()-14)/2),0)))</f>
        <v/>
      </c>
      <c r="N415" s="1012" t="str">
        <f t="shared" ref="N415" ca="1" si="398">IFERROR(J415/J416,"ND")</f>
        <v>ND</v>
      </c>
      <c r="O415" s="1008" t="str">
        <f t="shared" ref="O415" ca="1" si="399">IFERROR(((J415+K415+L415)/H415),"ND")</f>
        <v>ND</v>
      </c>
      <c r="P415" s="996"/>
    </row>
    <row r="416" spans="3:16">
      <c r="C416" s="1030"/>
      <c r="D416" s="1026"/>
      <c r="E416" s="1026"/>
      <c r="F416" s="1024"/>
      <c r="G416" s="1021"/>
      <c r="H416" s="1017"/>
      <c r="I416" s="1015"/>
      <c r="J416" s="255" t="str">
        <f ca="1">IF(MOD(ROW()-13,2)=0,IF(ISBLANK(OFFSET('11. SEGUIMIENTO 2026'!$N$14,INT((ROW()-13)/2),0)),"",OFFSET('11. SEGUIMIENTO 2026'!$N$14,INT((ROW()-13)/2),0)),IF(ISBLANK(OFFSET('9. METAS'!$R$20,INT((ROW()-14)/2),0)),"",OFFSET('9. METAS'!$R$20,INT((ROW()-14)/2),0)))</f>
        <v/>
      </c>
      <c r="K416" s="256" t="str">
        <f ca="1">IF(MOD(ROW()-13,2)=0,IF(ISBLANK(OFFSET('11. SEGUIMIENTO 2026'!$O$14,INT((ROW()-13)/2),0)),"",OFFSET('11. SEGUIMIENTO 2026'!$O$14,INT((ROW()-13)/2),0)),IF(ISBLANK(OFFSET('9. METAS'!$S$20,INT((ROW()-14)/2),0)),"",OFFSET('9. METAS'!$S$20,INT((ROW()-14)/2),0)))</f>
        <v/>
      </c>
      <c r="L416" s="256" t="str">
        <f ca="1">IF(MOD(ROW()-13,2)=0,IF(ISBLANK(OFFSET('11. SEGUIMIENTO 2026'!$P$14,INT((ROW()-13)/2),0)),"",OFFSET('11. SEGUIMIENTO 2026'!$P$14,INT((ROW()-13)/2),0)),IF(ISBLANK(OFFSET('9. METAS'!$T$20,INT((ROW()-14)/2),0)),"",OFFSET('9. METAS'!$T$20,INT((ROW()-14)/2),0)))</f>
        <v/>
      </c>
      <c r="M416" s="257" t="str">
        <f ca="1">IF(MOD(ROW()-13,2)=0,IF(ISBLANK(OFFSET('11. SEGUIMIENTO 2026'!$Q$14,INT((ROW()-13)/2),0)),"",OFFSET('11. SEGUIMIENTO 2026'!$Q$14,INT((ROW()-13)/2),0)),IF(ISBLANK(OFFSET('9. METAS'!$U$20,INT((ROW()-14)/2),0)),"",OFFSET('9. METAS'!$U$20,INT((ROW()-14)/2),0)))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017" t="str">
        <f ca="1">IF(ISBLANK(OFFSET('9. METAS'!$L$20,INT((ROW()-13)/2),0)),"",OFFSET('9. METAS'!$L$20,INT((ROW()-13)/2),0))</f>
        <v/>
      </c>
      <c r="I417" s="1014"/>
      <c r="J417" s="255" t="str">
        <f ca="1">IF(MOD(ROW()-13,2)=0,IF(ISBLANK(OFFSET('11. SEGUIMIENTO 2026'!$N$14,INT((ROW()-13)/2),0)),"",OFFSET('11. SEGUIMIENTO 2026'!$N$14,INT((ROW()-13)/2),0)),IF(ISBLANK(OFFSET('9. METAS'!$R$20,INT((ROW()-14)/2),0)),"",OFFSET('9. METAS'!$R$20,INT((ROW()-14)/2),0)))</f>
        <v/>
      </c>
      <c r="K417" s="256" t="str">
        <f ca="1">IF(MOD(ROW()-13,2)=0,IF(ISBLANK(OFFSET('11. SEGUIMIENTO 2026'!$O$14,INT((ROW()-13)/2),0)),"",OFFSET('11. SEGUIMIENTO 2026'!$O$14,INT((ROW()-13)/2),0)),IF(ISBLANK(OFFSET('9. METAS'!$S$20,INT((ROW()-14)/2),0)),"",OFFSET('9. METAS'!$S$20,INT((ROW()-14)/2),0)))</f>
        <v/>
      </c>
      <c r="L417" s="256" t="str">
        <f ca="1">IF(MOD(ROW()-13,2)=0,IF(ISBLANK(OFFSET('11. SEGUIMIENTO 2026'!$P$14,INT((ROW()-13)/2),0)),"",OFFSET('11. SEGUIMIENTO 2026'!$P$14,INT((ROW()-13)/2),0)),IF(ISBLANK(OFFSET('9. METAS'!$T$20,INT((ROW()-14)/2),0)),"",OFFSET('9. METAS'!$T$20,INT((ROW()-14)/2),0)))</f>
        <v/>
      </c>
      <c r="M417" s="257" t="str">
        <f ca="1">IF(MOD(ROW()-13,2)=0,IF(ISBLANK(OFFSET('11. SEGUIMIENTO 2026'!$Q$14,INT((ROW()-13)/2),0)),"",OFFSET('11. SEGUIMIENTO 2026'!$Q$14,INT((ROW()-13)/2),0)),IF(ISBLANK(OFFSET('9. METAS'!$U$20,INT((ROW()-14)/2),0)),"",OFFSET('9. METAS'!$U$20,INT((ROW()-14)/2),0)))</f>
        <v/>
      </c>
      <c r="N417" s="1012" t="str">
        <f t="shared" ref="N417" ca="1" si="400">IFERROR(J417/J418,"ND")</f>
        <v>ND</v>
      </c>
      <c r="O417" s="1008" t="str">
        <f t="shared" ref="O417" ca="1" si="401">IFERROR(((J417+K417+L417)/H417),"ND")</f>
        <v>ND</v>
      </c>
      <c r="P417" s="996"/>
    </row>
    <row r="418" spans="3:16">
      <c r="C418" s="1030"/>
      <c r="D418" s="1026"/>
      <c r="E418" s="1026"/>
      <c r="F418" s="1024"/>
      <c r="G418" s="1021"/>
      <c r="H418" s="1017"/>
      <c r="I418" s="1015"/>
      <c r="J418" s="255" t="str">
        <f ca="1">IF(MOD(ROW()-13,2)=0,IF(ISBLANK(OFFSET('11. SEGUIMIENTO 2026'!$N$14,INT((ROW()-13)/2),0)),"",OFFSET('11. SEGUIMIENTO 2026'!$N$14,INT((ROW()-13)/2),0)),IF(ISBLANK(OFFSET('9. METAS'!$R$20,INT((ROW()-14)/2),0)),"",OFFSET('9. METAS'!$R$20,INT((ROW()-14)/2),0)))</f>
        <v/>
      </c>
      <c r="K418" s="256" t="str">
        <f ca="1">IF(MOD(ROW()-13,2)=0,IF(ISBLANK(OFFSET('11. SEGUIMIENTO 2026'!$O$14,INT((ROW()-13)/2),0)),"",OFFSET('11. SEGUIMIENTO 2026'!$O$14,INT((ROW()-13)/2),0)),IF(ISBLANK(OFFSET('9. METAS'!$S$20,INT((ROW()-14)/2),0)),"",OFFSET('9. METAS'!$S$20,INT((ROW()-14)/2),0)))</f>
        <v/>
      </c>
      <c r="L418" s="256" t="str">
        <f ca="1">IF(MOD(ROW()-13,2)=0,IF(ISBLANK(OFFSET('11. SEGUIMIENTO 2026'!$P$14,INT((ROW()-13)/2),0)),"",OFFSET('11. SEGUIMIENTO 2026'!$P$14,INT((ROW()-13)/2),0)),IF(ISBLANK(OFFSET('9. METAS'!$T$20,INT((ROW()-14)/2),0)),"",OFFSET('9. METAS'!$T$20,INT((ROW()-14)/2),0)))</f>
        <v/>
      </c>
      <c r="M418" s="257" t="str">
        <f ca="1">IF(MOD(ROW()-13,2)=0,IF(ISBLANK(OFFSET('11. SEGUIMIENTO 2026'!$Q$14,INT((ROW()-13)/2),0)),"",OFFSET('11. SEGUIMIENTO 2026'!$Q$14,INT((ROW()-13)/2),0)),IF(ISBLANK(OFFSET('9. METAS'!$U$20,INT((ROW()-14)/2),0)),"",OFFSET('9. METAS'!$U$20,INT((ROW()-14)/2),0)))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017" t="str">
        <f ca="1">IF(ISBLANK(OFFSET('9. METAS'!$L$20,INT((ROW()-13)/2),0)),"",OFFSET('9. METAS'!$L$20,INT((ROW()-13)/2),0))</f>
        <v/>
      </c>
      <c r="I419" s="1014"/>
      <c r="J419" s="255" t="str">
        <f ca="1">IF(MOD(ROW()-13,2)=0,IF(ISBLANK(OFFSET('11. SEGUIMIENTO 2026'!$N$14,INT((ROW()-13)/2),0)),"",OFFSET('11. SEGUIMIENTO 2026'!$N$14,INT((ROW()-13)/2),0)),IF(ISBLANK(OFFSET('9. METAS'!$R$20,INT((ROW()-14)/2),0)),"",OFFSET('9. METAS'!$R$20,INT((ROW()-14)/2),0)))</f>
        <v/>
      </c>
      <c r="K419" s="256" t="str">
        <f ca="1">IF(MOD(ROW()-13,2)=0,IF(ISBLANK(OFFSET('11. SEGUIMIENTO 2026'!$O$14,INT((ROW()-13)/2),0)),"",OFFSET('11. SEGUIMIENTO 2026'!$O$14,INT((ROW()-13)/2),0)),IF(ISBLANK(OFFSET('9. METAS'!$S$20,INT((ROW()-14)/2),0)),"",OFFSET('9. METAS'!$S$20,INT((ROW()-14)/2),0)))</f>
        <v/>
      </c>
      <c r="L419" s="256" t="str">
        <f ca="1">IF(MOD(ROW()-13,2)=0,IF(ISBLANK(OFFSET('11. SEGUIMIENTO 2026'!$P$14,INT((ROW()-13)/2),0)),"",OFFSET('11. SEGUIMIENTO 2026'!$P$14,INT((ROW()-13)/2),0)),IF(ISBLANK(OFFSET('9. METAS'!$T$20,INT((ROW()-14)/2),0)),"",OFFSET('9. METAS'!$T$20,INT((ROW()-14)/2),0)))</f>
        <v/>
      </c>
      <c r="M419" s="257" t="str">
        <f ca="1">IF(MOD(ROW()-13,2)=0,IF(ISBLANK(OFFSET('11. SEGUIMIENTO 2026'!$Q$14,INT((ROW()-13)/2),0)),"",OFFSET('11. SEGUIMIENTO 2026'!$Q$14,INT((ROW()-13)/2),0)),IF(ISBLANK(OFFSET('9. METAS'!$U$20,INT((ROW()-14)/2),0)),"",OFFSET('9. METAS'!$U$20,INT((ROW()-14)/2),0)))</f>
        <v/>
      </c>
      <c r="N419" s="1012" t="str">
        <f t="shared" ref="N419" ca="1" si="402">IFERROR(J419/J420,"ND")</f>
        <v>ND</v>
      </c>
      <c r="O419" s="1008" t="str">
        <f t="shared" ref="O419" ca="1" si="403">IFERROR(((J419+K419+L419)/H419),"ND")</f>
        <v>ND</v>
      </c>
      <c r="P419" s="996"/>
    </row>
    <row r="420" spans="3:16">
      <c r="C420" s="1030"/>
      <c r="D420" s="1026"/>
      <c r="E420" s="1026"/>
      <c r="F420" s="1024"/>
      <c r="G420" s="1021"/>
      <c r="H420" s="1017"/>
      <c r="I420" s="1015"/>
      <c r="J420" s="255" t="str">
        <f ca="1">IF(MOD(ROW()-13,2)=0,IF(ISBLANK(OFFSET('11. SEGUIMIENTO 2026'!$N$14,INT((ROW()-13)/2),0)),"",OFFSET('11. SEGUIMIENTO 2026'!$N$14,INT((ROW()-13)/2),0)),IF(ISBLANK(OFFSET('9. METAS'!$R$20,INT((ROW()-14)/2),0)),"",OFFSET('9. METAS'!$R$20,INT((ROW()-14)/2),0)))</f>
        <v/>
      </c>
      <c r="K420" s="256" t="str">
        <f ca="1">IF(MOD(ROW()-13,2)=0,IF(ISBLANK(OFFSET('11. SEGUIMIENTO 2026'!$O$14,INT((ROW()-13)/2),0)),"",OFFSET('11. SEGUIMIENTO 2026'!$O$14,INT((ROW()-13)/2),0)),IF(ISBLANK(OFFSET('9. METAS'!$S$20,INT((ROW()-14)/2),0)),"",OFFSET('9. METAS'!$S$20,INT((ROW()-14)/2),0)))</f>
        <v/>
      </c>
      <c r="L420" s="256" t="str">
        <f ca="1">IF(MOD(ROW()-13,2)=0,IF(ISBLANK(OFFSET('11. SEGUIMIENTO 2026'!$P$14,INT((ROW()-13)/2),0)),"",OFFSET('11. SEGUIMIENTO 2026'!$P$14,INT((ROW()-13)/2),0)),IF(ISBLANK(OFFSET('9. METAS'!$T$20,INT((ROW()-14)/2),0)),"",OFFSET('9. METAS'!$T$20,INT((ROW()-14)/2),0)))</f>
        <v/>
      </c>
      <c r="M420" s="257" t="str">
        <f ca="1">IF(MOD(ROW()-13,2)=0,IF(ISBLANK(OFFSET('11. SEGUIMIENTO 2026'!$Q$14,INT((ROW()-13)/2),0)),"",OFFSET('11. SEGUIMIENTO 2026'!$Q$14,INT((ROW()-13)/2),0)),IF(ISBLANK(OFFSET('9. METAS'!$U$20,INT((ROW()-14)/2),0)),"",OFFSET('9. METAS'!$U$20,INT((ROW()-14)/2),0)))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017" t="str">
        <f ca="1">IF(ISBLANK(OFFSET('9. METAS'!$L$20,INT((ROW()-13)/2),0)),"",OFFSET('9. METAS'!$L$20,INT((ROW()-13)/2),0))</f>
        <v/>
      </c>
      <c r="I421" s="1014"/>
      <c r="J421" s="255" t="str">
        <f ca="1">IF(MOD(ROW()-13,2)=0,IF(ISBLANK(OFFSET('11. SEGUIMIENTO 2026'!$N$14,INT((ROW()-13)/2),0)),"",OFFSET('11. SEGUIMIENTO 2026'!$N$14,INT((ROW()-13)/2),0)),IF(ISBLANK(OFFSET('9. METAS'!$R$20,INT((ROW()-14)/2),0)),"",OFFSET('9. METAS'!$R$20,INT((ROW()-14)/2),0)))</f>
        <v/>
      </c>
      <c r="K421" s="256" t="str">
        <f ca="1">IF(MOD(ROW()-13,2)=0,IF(ISBLANK(OFFSET('11. SEGUIMIENTO 2026'!$O$14,INT((ROW()-13)/2),0)),"",OFFSET('11. SEGUIMIENTO 2026'!$O$14,INT((ROW()-13)/2),0)),IF(ISBLANK(OFFSET('9. METAS'!$S$20,INT((ROW()-14)/2),0)),"",OFFSET('9. METAS'!$S$20,INT((ROW()-14)/2),0)))</f>
        <v/>
      </c>
      <c r="L421" s="256" t="str">
        <f ca="1">IF(MOD(ROW()-13,2)=0,IF(ISBLANK(OFFSET('11. SEGUIMIENTO 2026'!$P$14,INT((ROW()-13)/2),0)),"",OFFSET('11. SEGUIMIENTO 2026'!$P$14,INT((ROW()-13)/2),0)),IF(ISBLANK(OFFSET('9. METAS'!$T$20,INT((ROW()-14)/2),0)),"",OFFSET('9. METAS'!$T$20,INT((ROW()-14)/2),0)))</f>
        <v/>
      </c>
      <c r="M421" s="257" t="str">
        <f ca="1">IF(MOD(ROW()-13,2)=0,IF(ISBLANK(OFFSET('11. SEGUIMIENTO 2026'!$Q$14,INT((ROW()-13)/2),0)),"",OFFSET('11. SEGUIMIENTO 2026'!$Q$14,INT((ROW()-13)/2),0)),IF(ISBLANK(OFFSET('9. METAS'!$U$20,INT((ROW()-14)/2),0)),"",OFFSET('9. METAS'!$U$20,INT((ROW()-14)/2),0)))</f>
        <v/>
      </c>
      <c r="N421" s="1012" t="str">
        <f t="shared" ref="N421" ca="1" si="404">IFERROR(J421/J422,"ND")</f>
        <v>ND</v>
      </c>
      <c r="O421" s="1008" t="str">
        <f t="shared" ref="O421" ca="1" si="405">IFERROR(((J421+K421+L421)/H421),"ND")</f>
        <v>ND</v>
      </c>
      <c r="P421" s="996"/>
    </row>
    <row r="422" spans="3:16">
      <c r="C422" s="1030"/>
      <c r="D422" s="1026"/>
      <c r="E422" s="1026"/>
      <c r="F422" s="1024"/>
      <c r="G422" s="1021"/>
      <c r="H422" s="1017"/>
      <c r="I422" s="1015"/>
      <c r="J422" s="255" t="str">
        <f ca="1">IF(MOD(ROW()-13,2)=0,IF(ISBLANK(OFFSET('11. SEGUIMIENTO 2026'!$N$14,INT((ROW()-13)/2),0)),"",OFFSET('11. SEGUIMIENTO 2026'!$N$14,INT((ROW()-13)/2),0)),IF(ISBLANK(OFFSET('9. METAS'!$R$20,INT((ROW()-14)/2),0)),"",OFFSET('9. METAS'!$R$20,INT((ROW()-14)/2),0)))</f>
        <v/>
      </c>
      <c r="K422" s="256" t="str">
        <f ca="1">IF(MOD(ROW()-13,2)=0,IF(ISBLANK(OFFSET('11. SEGUIMIENTO 2026'!$O$14,INT((ROW()-13)/2),0)),"",OFFSET('11. SEGUIMIENTO 2026'!$O$14,INT((ROW()-13)/2),0)),IF(ISBLANK(OFFSET('9. METAS'!$S$20,INT((ROW()-14)/2),0)),"",OFFSET('9. METAS'!$S$20,INT((ROW()-14)/2),0)))</f>
        <v/>
      </c>
      <c r="L422" s="256" t="str">
        <f ca="1">IF(MOD(ROW()-13,2)=0,IF(ISBLANK(OFFSET('11. SEGUIMIENTO 2026'!$P$14,INT((ROW()-13)/2),0)),"",OFFSET('11. SEGUIMIENTO 2026'!$P$14,INT((ROW()-13)/2),0)),IF(ISBLANK(OFFSET('9. METAS'!$T$20,INT((ROW()-14)/2),0)),"",OFFSET('9. METAS'!$T$20,INT((ROW()-14)/2),0)))</f>
        <v/>
      </c>
      <c r="M422" s="257" t="str">
        <f ca="1">IF(MOD(ROW()-13,2)=0,IF(ISBLANK(OFFSET('11. SEGUIMIENTO 2026'!$Q$14,INT((ROW()-13)/2),0)),"",OFFSET('11. SEGUIMIENTO 2026'!$Q$14,INT((ROW()-13)/2),0)),IF(ISBLANK(OFFSET('9. METAS'!$U$20,INT((ROW()-14)/2),0)),"",OFFSET('9. METAS'!$U$20,INT((ROW()-14)/2),0)))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017" t="str">
        <f ca="1">IF(ISBLANK(OFFSET('9. METAS'!$L$20,INT((ROW()-13)/2),0)),"",OFFSET('9. METAS'!$L$20,INT((ROW()-13)/2),0))</f>
        <v/>
      </c>
      <c r="I423" s="1014"/>
      <c r="J423" s="255" t="str">
        <f ca="1">IF(MOD(ROW()-13,2)=0,IF(ISBLANK(OFFSET('11. SEGUIMIENTO 2026'!$N$14,INT((ROW()-13)/2),0)),"",OFFSET('11. SEGUIMIENTO 2026'!$N$14,INT((ROW()-13)/2),0)),IF(ISBLANK(OFFSET('9. METAS'!$R$20,INT((ROW()-14)/2),0)),"",OFFSET('9. METAS'!$R$20,INT((ROW()-14)/2),0)))</f>
        <v/>
      </c>
      <c r="K423" s="256" t="str">
        <f ca="1">IF(MOD(ROW()-13,2)=0,IF(ISBLANK(OFFSET('11. SEGUIMIENTO 2026'!$O$14,INT((ROW()-13)/2),0)),"",OFFSET('11. SEGUIMIENTO 2026'!$O$14,INT((ROW()-13)/2),0)),IF(ISBLANK(OFFSET('9. METAS'!$S$20,INT((ROW()-14)/2),0)),"",OFFSET('9. METAS'!$S$20,INT((ROW()-14)/2),0)))</f>
        <v/>
      </c>
      <c r="L423" s="256" t="str">
        <f ca="1">IF(MOD(ROW()-13,2)=0,IF(ISBLANK(OFFSET('11. SEGUIMIENTO 2026'!$P$14,INT((ROW()-13)/2),0)),"",OFFSET('11. SEGUIMIENTO 2026'!$P$14,INT((ROW()-13)/2),0)),IF(ISBLANK(OFFSET('9. METAS'!$T$20,INT((ROW()-14)/2),0)),"",OFFSET('9. METAS'!$T$20,INT((ROW()-14)/2),0)))</f>
        <v/>
      </c>
      <c r="M423" s="257" t="str">
        <f ca="1">IF(MOD(ROW()-13,2)=0,IF(ISBLANK(OFFSET('11. SEGUIMIENTO 2026'!$Q$14,INT((ROW()-13)/2),0)),"",OFFSET('11. SEGUIMIENTO 2026'!$Q$14,INT((ROW()-13)/2),0)),IF(ISBLANK(OFFSET('9. METAS'!$U$20,INT((ROW()-14)/2),0)),"",OFFSET('9. METAS'!$U$20,INT((ROW()-14)/2),0)))</f>
        <v/>
      </c>
      <c r="N423" s="1012" t="str">
        <f t="shared" ref="N423" ca="1" si="406">IFERROR(J423/J424,"ND")</f>
        <v>ND</v>
      </c>
      <c r="O423" s="1008" t="str">
        <f t="shared" ref="O423" ca="1" si="407">IFERROR(((J423+K423+L423)/H423),"ND")</f>
        <v>ND</v>
      </c>
      <c r="P423" s="996"/>
    </row>
    <row r="424" spans="3:16">
      <c r="C424" s="1030"/>
      <c r="D424" s="1026"/>
      <c r="E424" s="1026"/>
      <c r="F424" s="1024"/>
      <c r="G424" s="1021"/>
      <c r="H424" s="1017"/>
      <c r="I424" s="1015"/>
      <c r="J424" s="255" t="str">
        <f ca="1">IF(MOD(ROW()-13,2)=0,IF(ISBLANK(OFFSET('11. SEGUIMIENTO 2026'!$N$14,INT((ROW()-13)/2),0)),"",OFFSET('11. SEGUIMIENTO 2026'!$N$14,INT((ROW()-13)/2),0)),IF(ISBLANK(OFFSET('9. METAS'!$R$20,INT((ROW()-14)/2),0)),"",OFFSET('9. METAS'!$R$20,INT((ROW()-14)/2),0)))</f>
        <v/>
      </c>
      <c r="K424" s="256" t="str">
        <f ca="1">IF(MOD(ROW()-13,2)=0,IF(ISBLANK(OFFSET('11. SEGUIMIENTO 2026'!$O$14,INT((ROW()-13)/2),0)),"",OFFSET('11. SEGUIMIENTO 2026'!$O$14,INT((ROW()-13)/2),0)),IF(ISBLANK(OFFSET('9. METAS'!$S$20,INT((ROW()-14)/2),0)),"",OFFSET('9. METAS'!$S$20,INT((ROW()-14)/2),0)))</f>
        <v/>
      </c>
      <c r="L424" s="256" t="str">
        <f ca="1">IF(MOD(ROW()-13,2)=0,IF(ISBLANK(OFFSET('11. SEGUIMIENTO 2026'!$P$14,INT((ROW()-13)/2),0)),"",OFFSET('11. SEGUIMIENTO 2026'!$P$14,INT((ROW()-13)/2),0)),IF(ISBLANK(OFFSET('9. METAS'!$T$20,INT((ROW()-14)/2),0)),"",OFFSET('9. METAS'!$T$20,INT((ROW()-14)/2),0)))</f>
        <v/>
      </c>
      <c r="M424" s="257" t="str">
        <f ca="1">IF(MOD(ROW()-13,2)=0,IF(ISBLANK(OFFSET('11. SEGUIMIENTO 2026'!$Q$14,INT((ROW()-13)/2),0)),"",OFFSET('11. SEGUIMIENTO 2026'!$Q$14,INT((ROW()-13)/2),0)),IF(ISBLANK(OFFSET('9. METAS'!$U$20,INT((ROW()-14)/2),0)),"",OFFSET('9. METAS'!$U$20,INT((ROW()-14)/2),0)))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017" t="str">
        <f ca="1">IF(ISBLANK(OFFSET('9. METAS'!$L$20,INT((ROW()-13)/2),0)),"",OFFSET('9. METAS'!$L$20,INT((ROW()-13)/2),0))</f>
        <v/>
      </c>
      <c r="I425" s="1014"/>
      <c r="J425" s="255" t="str">
        <f ca="1">IF(MOD(ROW()-13,2)=0,IF(ISBLANK(OFFSET('11. SEGUIMIENTO 2026'!$N$14,INT((ROW()-13)/2),0)),"",OFFSET('11. SEGUIMIENTO 2026'!$N$14,INT((ROW()-13)/2),0)),IF(ISBLANK(OFFSET('9. METAS'!$R$20,INT((ROW()-14)/2),0)),"",OFFSET('9. METAS'!$R$20,INT((ROW()-14)/2),0)))</f>
        <v/>
      </c>
      <c r="K425" s="256" t="str">
        <f ca="1">IF(MOD(ROW()-13,2)=0,IF(ISBLANK(OFFSET('11. SEGUIMIENTO 2026'!$O$14,INT((ROW()-13)/2),0)),"",OFFSET('11. SEGUIMIENTO 2026'!$O$14,INT((ROW()-13)/2),0)),IF(ISBLANK(OFFSET('9. METAS'!$S$20,INT((ROW()-14)/2),0)),"",OFFSET('9. METAS'!$S$20,INT((ROW()-14)/2),0)))</f>
        <v/>
      </c>
      <c r="L425" s="256" t="str">
        <f ca="1">IF(MOD(ROW()-13,2)=0,IF(ISBLANK(OFFSET('11. SEGUIMIENTO 2026'!$P$14,INT((ROW()-13)/2),0)),"",OFFSET('11. SEGUIMIENTO 2026'!$P$14,INT((ROW()-13)/2),0)),IF(ISBLANK(OFFSET('9. METAS'!$T$20,INT((ROW()-14)/2),0)),"",OFFSET('9. METAS'!$T$20,INT((ROW()-14)/2),0)))</f>
        <v/>
      </c>
      <c r="M425" s="257" t="str">
        <f ca="1">IF(MOD(ROW()-13,2)=0,IF(ISBLANK(OFFSET('11. SEGUIMIENTO 2026'!$Q$14,INT((ROW()-13)/2),0)),"",OFFSET('11. SEGUIMIENTO 2026'!$Q$14,INT((ROW()-13)/2),0)),IF(ISBLANK(OFFSET('9. METAS'!$U$20,INT((ROW()-14)/2),0)),"",OFFSET('9. METAS'!$U$20,INT((ROW()-14)/2),0)))</f>
        <v/>
      </c>
      <c r="N425" s="1012" t="str">
        <f t="shared" ref="N425" ca="1" si="408">IFERROR(J425/J426,"ND")</f>
        <v>ND</v>
      </c>
      <c r="O425" s="1008" t="str">
        <f t="shared" ref="O425" ca="1" si="409">IFERROR(((J425+K425+L425)/H425),"ND")</f>
        <v>ND</v>
      </c>
      <c r="P425" s="996"/>
    </row>
    <row r="426" spans="3:16">
      <c r="C426" s="1030"/>
      <c r="D426" s="1026"/>
      <c r="E426" s="1026"/>
      <c r="F426" s="1024"/>
      <c r="G426" s="1021"/>
      <c r="H426" s="1017"/>
      <c r="I426" s="1015"/>
      <c r="J426" s="255" t="str">
        <f ca="1">IF(MOD(ROW()-13,2)=0,IF(ISBLANK(OFFSET('11. SEGUIMIENTO 2026'!$N$14,INT((ROW()-13)/2),0)),"",OFFSET('11. SEGUIMIENTO 2026'!$N$14,INT((ROW()-13)/2),0)),IF(ISBLANK(OFFSET('9. METAS'!$R$20,INT((ROW()-14)/2),0)),"",OFFSET('9. METAS'!$R$20,INT((ROW()-14)/2),0)))</f>
        <v/>
      </c>
      <c r="K426" s="256" t="str">
        <f ca="1">IF(MOD(ROW()-13,2)=0,IF(ISBLANK(OFFSET('11. SEGUIMIENTO 2026'!$O$14,INT((ROW()-13)/2),0)),"",OFFSET('11. SEGUIMIENTO 2026'!$O$14,INT((ROW()-13)/2),0)),IF(ISBLANK(OFFSET('9. METAS'!$S$20,INT((ROW()-14)/2),0)),"",OFFSET('9. METAS'!$S$20,INT((ROW()-14)/2),0)))</f>
        <v/>
      </c>
      <c r="L426" s="256" t="str">
        <f ca="1">IF(MOD(ROW()-13,2)=0,IF(ISBLANK(OFFSET('11. SEGUIMIENTO 2026'!$P$14,INT((ROW()-13)/2),0)),"",OFFSET('11. SEGUIMIENTO 2026'!$P$14,INT((ROW()-13)/2),0)),IF(ISBLANK(OFFSET('9. METAS'!$T$20,INT((ROW()-14)/2),0)),"",OFFSET('9. METAS'!$T$20,INT((ROW()-14)/2),0)))</f>
        <v/>
      </c>
      <c r="M426" s="257" t="str">
        <f ca="1">IF(MOD(ROW()-13,2)=0,IF(ISBLANK(OFFSET('11. SEGUIMIENTO 2026'!$Q$14,INT((ROW()-13)/2),0)),"",OFFSET('11. SEGUIMIENTO 2026'!$Q$14,INT((ROW()-13)/2),0)),IF(ISBLANK(OFFSET('9. METAS'!$U$20,INT((ROW()-14)/2),0)),"",OFFSET('9. METAS'!$U$20,INT((ROW()-14)/2),0)))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017" t="str">
        <f ca="1">IF(ISBLANK(OFFSET('9. METAS'!$L$20,INT((ROW()-13)/2),0)),"",OFFSET('9. METAS'!$L$20,INT((ROW()-13)/2),0))</f>
        <v/>
      </c>
      <c r="I427" s="1014"/>
      <c r="J427" s="255" t="str">
        <f ca="1">IF(MOD(ROW()-13,2)=0,IF(ISBLANK(OFFSET('11. SEGUIMIENTO 2026'!$N$14,INT((ROW()-13)/2),0)),"",OFFSET('11. SEGUIMIENTO 2026'!$N$14,INT((ROW()-13)/2),0)),IF(ISBLANK(OFFSET('9. METAS'!$R$20,INT((ROW()-14)/2),0)),"",OFFSET('9. METAS'!$R$20,INT((ROW()-14)/2),0)))</f>
        <v/>
      </c>
      <c r="K427" s="256" t="str">
        <f ca="1">IF(MOD(ROW()-13,2)=0,IF(ISBLANK(OFFSET('11. SEGUIMIENTO 2026'!$O$14,INT((ROW()-13)/2),0)),"",OFFSET('11. SEGUIMIENTO 2026'!$O$14,INT((ROW()-13)/2),0)),IF(ISBLANK(OFFSET('9. METAS'!$S$20,INT((ROW()-14)/2),0)),"",OFFSET('9. METAS'!$S$20,INT((ROW()-14)/2),0)))</f>
        <v/>
      </c>
      <c r="L427" s="256" t="str">
        <f ca="1">IF(MOD(ROW()-13,2)=0,IF(ISBLANK(OFFSET('11. SEGUIMIENTO 2026'!$P$14,INT((ROW()-13)/2),0)),"",OFFSET('11. SEGUIMIENTO 2026'!$P$14,INT((ROW()-13)/2),0)),IF(ISBLANK(OFFSET('9. METAS'!$T$20,INT((ROW()-14)/2),0)),"",OFFSET('9. METAS'!$T$20,INT((ROW()-14)/2),0)))</f>
        <v/>
      </c>
      <c r="M427" s="257" t="str">
        <f ca="1">IF(MOD(ROW()-13,2)=0,IF(ISBLANK(OFFSET('11. SEGUIMIENTO 2026'!$Q$14,INT((ROW()-13)/2),0)),"",OFFSET('11. SEGUIMIENTO 2026'!$Q$14,INT((ROW()-13)/2),0)),IF(ISBLANK(OFFSET('9. METAS'!$U$20,INT((ROW()-14)/2),0)),"",OFFSET('9. METAS'!$U$20,INT((ROW()-14)/2),0)))</f>
        <v/>
      </c>
      <c r="N427" s="1012" t="str">
        <f t="shared" ref="N427" ca="1" si="410">IFERROR(J427/J428,"ND")</f>
        <v>ND</v>
      </c>
      <c r="O427" s="1008" t="str">
        <f t="shared" ref="O427" ca="1" si="411">IFERROR(((J427+K427+L427)/H427),"ND")</f>
        <v>ND</v>
      </c>
      <c r="P427" s="996"/>
    </row>
    <row r="428" spans="3:16">
      <c r="C428" s="1030"/>
      <c r="D428" s="1026"/>
      <c r="E428" s="1026"/>
      <c r="F428" s="1024"/>
      <c r="G428" s="1021"/>
      <c r="H428" s="1017"/>
      <c r="I428" s="1015"/>
      <c r="J428" s="255" t="str">
        <f ca="1">IF(MOD(ROW()-13,2)=0,IF(ISBLANK(OFFSET('11. SEGUIMIENTO 2026'!$N$14,INT((ROW()-13)/2),0)),"",OFFSET('11. SEGUIMIENTO 2026'!$N$14,INT((ROW()-13)/2),0)),IF(ISBLANK(OFFSET('9. METAS'!$R$20,INT((ROW()-14)/2),0)),"",OFFSET('9. METAS'!$R$20,INT((ROW()-14)/2),0)))</f>
        <v/>
      </c>
      <c r="K428" s="256" t="str">
        <f ca="1">IF(MOD(ROW()-13,2)=0,IF(ISBLANK(OFFSET('11. SEGUIMIENTO 2026'!$O$14,INT((ROW()-13)/2),0)),"",OFFSET('11. SEGUIMIENTO 2026'!$O$14,INT((ROW()-13)/2),0)),IF(ISBLANK(OFFSET('9. METAS'!$S$20,INT((ROW()-14)/2),0)),"",OFFSET('9. METAS'!$S$20,INT((ROW()-14)/2),0)))</f>
        <v/>
      </c>
      <c r="L428" s="256" t="str">
        <f ca="1">IF(MOD(ROW()-13,2)=0,IF(ISBLANK(OFFSET('11. SEGUIMIENTO 2026'!$P$14,INT((ROW()-13)/2),0)),"",OFFSET('11. SEGUIMIENTO 2026'!$P$14,INT((ROW()-13)/2),0)),IF(ISBLANK(OFFSET('9. METAS'!$T$20,INT((ROW()-14)/2),0)),"",OFFSET('9. METAS'!$T$20,INT((ROW()-14)/2),0)))</f>
        <v/>
      </c>
      <c r="M428" s="257" t="str">
        <f ca="1">IF(MOD(ROW()-13,2)=0,IF(ISBLANK(OFFSET('11. SEGUIMIENTO 2026'!$Q$14,INT((ROW()-13)/2),0)),"",OFFSET('11. SEGUIMIENTO 2026'!$Q$14,INT((ROW()-13)/2),0)),IF(ISBLANK(OFFSET('9. METAS'!$U$20,INT((ROW()-14)/2),0)),"",OFFSET('9. METAS'!$U$20,INT((ROW()-14)/2),0)))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017" t="str">
        <f ca="1">IF(ISBLANK(OFFSET('9. METAS'!$L$20,INT((ROW()-13)/2),0)),"",OFFSET('9. METAS'!$L$20,INT((ROW()-13)/2),0))</f>
        <v/>
      </c>
      <c r="I429" s="1014"/>
      <c r="J429" s="255" t="str">
        <f ca="1">IF(MOD(ROW()-13,2)=0,IF(ISBLANK(OFFSET('11. SEGUIMIENTO 2026'!$N$14,INT((ROW()-13)/2),0)),"",OFFSET('11. SEGUIMIENTO 2026'!$N$14,INT((ROW()-13)/2),0)),IF(ISBLANK(OFFSET('9. METAS'!$R$20,INT((ROW()-14)/2),0)),"",OFFSET('9. METAS'!$R$20,INT((ROW()-14)/2),0)))</f>
        <v/>
      </c>
      <c r="K429" s="256" t="str">
        <f ca="1">IF(MOD(ROW()-13,2)=0,IF(ISBLANK(OFFSET('11. SEGUIMIENTO 2026'!$O$14,INT((ROW()-13)/2),0)),"",OFFSET('11. SEGUIMIENTO 2026'!$O$14,INT((ROW()-13)/2),0)),IF(ISBLANK(OFFSET('9. METAS'!$S$20,INT((ROW()-14)/2),0)),"",OFFSET('9. METAS'!$S$20,INT((ROW()-14)/2),0)))</f>
        <v/>
      </c>
      <c r="L429" s="256" t="str">
        <f ca="1">IF(MOD(ROW()-13,2)=0,IF(ISBLANK(OFFSET('11. SEGUIMIENTO 2026'!$P$14,INT((ROW()-13)/2),0)),"",OFFSET('11. SEGUIMIENTO 2026'!$P$14,INT((ROW()-13)/2),0)),IF(ISBLANK(OFFSET('9. METAS'!$T$20,INT((ROW()-14)/2),0)),"",OFFSET('9. METAS'!$T$20,INT((ROW()-14)/2),0)))</f>
        <v/>
      </c>
      <c r="M429" s="257" t="str">
        <f ca="1">IF(MOD(ROW()-13,2)=0,IF(ISBLANK(OFFSET('11. SEGUIMIENTO 2026'!$Q$14,INT((ROW()-13)/2),0)),"",OFFSET('11. SEGUIMIENTO 2026'!$Q$14,INT((ROW()-13)/2),0)),IF(ISBLANK(OFFSET('9. METAS'!$U$20,INT((ROW()-14)/2),0)),"",OFFSET('9. METAS'!$U$20,INT((ROW()-14)/2),0)))</f>
        <v/>
      </c>
      <c r="N429" s="1012" t="str">
        <f t="shared" ref="N429" ca="1" si="412">IFERROR(J429/J430,"ND")</f>
        <v>ND</v>
      </c>
      <c r="O429" s="1008" t="str">
        <f t="shared" ref="O429" ca="1" si="413">IFERROR(((J429+K429+L429)/H429),"ND")</f>
        <v>ND</v>
      </c>
      <c r="P429" s="996"/>
    </row>
    <row r="430" spans="3:16">
      <c r="C430" s="1030"/>
      <c r="D430" s="1026"/>
      <c r="E430" s="1026"/>
      <c r="F430" s="1024"/>
      <c r="G430" s="1021"/>
      <c r="H430" s="1017"/>
      <c r="I430" s="1015"/>
      <c r="J430" s="255" t="str">
        <f ca="1">IF(MOD(ROW()-13,2)=0,IF(ISBLANK(OFFSET('11. SEGUIMIENTO 2026'!$N$14,INT((ROW()-13)/2),0)),"",OFFSET('11. SEGUIMIENTO 2026'!$N$14,INT((ROW()-13)/2),0)),IF(ISBLANK(OFFSET('9. METAS'!$R$20,INT((ROW()-14)/2),0)),"",OFFSET('9. METAS'!$R$20,INT((ROW()-14)/2),0)))</f>
        <v/>
      </c>
      <c r="K430" s="256" t="str">
        <f ca="1">IF(MOD(ROW()-13,2)=0,IF(ISBLANK(OFFSET('11. SEGUIMIENTO 2026'!$O$14,INT((ROW()-13)/2),0)),"",OFFSET('11. SEGUIMIENTO 2026'!$O$14,INT((ROW()-13)/2),0)),IF(ISBLANK(OFFSET('9. METAS'!$S$20,INT((ROW()-14)/2),0)),"",OFFSET('9. METAS'!$S$20,INT((ROW()-14)/2),0)))</f>
        <v/>
      </c>
      <c r="L430" s="256" t="str">
        <f ca="1">IF(MOD(ROW()-13,2)=0,IF(ISBLANK(OFFSET('11. SEGUIMIENTO 2026'!$P$14,INT((ROW()-13)/2),0)),"",OFFSET('11. SEGUIMIENTO 2026'!$P$14,INT((ROW()-13)/2),0)),IF(ISBLANK(OFFSET('9. METAS'!$T$20,INT((ROW()-14)/2),0)),"",OFFSET('9. METAS'!$T$20,INT((ROW()-14)/2),0)))</f>
        <v/>
      </c>
      <c r="M430" s="257" t="str">
        <f ca="1">IF(MOD(ROW()-13,2)=0,IF(ISBLANK(OFFSET('11. SEGUIMIENTO 2026'!$Q$14,INT((ROW()-13)/2),0)),"",OFFSET('11. SEGUIMIENTO 2026'!$Q$14,INT((ROW()-13)/2),0)),IF(ISBLANK(OFFSET('9. METAS'!$U$20,INT((ROW()-14)/2),0)),"",OFFSET('9. METAS'!$U$20,INT((ROW()-14)/2),0)))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017" t="str">
        <f ca="1">IF(ISBLANK(OFFSET('9. METAS'!$L$20,INT((ROW()-13)/2),0)),"",OFFSET('9. METAS'!$L$20,INT((ROW()-13)/2),0))</f>
        <v/>
      </c>
      <c r="I431" s="1014"/>
      <c r="J431" s="255" t="str">
        <f ca="1">IF(MOD(ROW()-13,2)=0,IF(ISBLANK(OFFSET('11. SEGUIMIENTO 2026'!$N$14,INT((ROW()-13)/2),0)),"",OFFSET('11. SEGUIMIENTO 2026'!$N$14,INT((ROW()-13)/2),0)),IF(ISBLANK(OFFSET('9. METAS'!$R$20,INT((ROW()-14)/2),0)),"",OFFSET('9. METAS'!$R$20,INT((ROW()-14)/2),0)))</f>
        <v/>
      </c>
      <c r="K431" s="256" t="str">
        <f ca="1">IF(MOD(ROW()-13,2)=0,IF(ISBLANK(OFFSET('11. SEGUIMIENTO 2026'!$O$14,INT((ROW()-13)/2),0)),"",OFFSET('11. SEGUIMIENTO 2026'!$O$14,INT((ROW()-13)/2),0)),IF(ISBLANK(OFFSET('9. METAS'!$S$20,INT((ROW()-14)/2),0)),"",OFFSET('9. METAS'!$S$20,INT((ROW()-14)/2),0)))</f>
        <v/>
      </c>
      <c r="L431" s="256" t="str">
        <f ca="1">IF(MOD(ROW()-13,2)=0,IF(ISBLANK(OFFSET('11. SEGUIMIENTO 2026'!$P$14,INT((ROW()-13)/2),0)),"",OFFSET('11. SEGUIMIENTO 2026'!$P$14,INT((ROW()-13)/2),0)),IF(ISBLANK(OFFSET('9. METAS'!$T$20,INT((ROW()-14)/2),0)),"",OFFSET('9. METAS'!$T$20,INT((ROW()-14)/2),0)))</f>
        <v/>
      </c>
      <c r="M431" s="257" t="str">
        <f ca="1">IF(MOD(ROW()-13,2)=0,IF(ISBLANK(OFFSET('11. SEGUIMIENTO 2026'!$Q$14,INT((ROW()-13)/2),0)),"",OFFSET('11. SEGUIMIENTO 2026'!$Q$14,INT((ROW()-13)/2),0)),IF(ISBLANK(OFFSET('9. METAS'!$U$20,INT((ROW()-14)/2),0)),"",OFFSET('9. METAS'!$U$20,INT((ROW()-14)/2),0)))</f>
        <v/>
      </c>
      <c r="N431" s="1012" t="str">
        <f t="shared" ref="N431" ca="1" si="414">IFERROR(J431/J432,"ND")</f>
        <v>ND</v>
      </c>
      <c r="O431" s="1008" t="str">
        <f t="shared" ref="O431" ca="1" si="415">IFERROR(((J431+K431+L431)/H431),"ND")</f>
        <v>ND</v>
      </c>
      <c r="P431" s="996"/>
    </row>
    <row r="432" spans="3:16">
      <c r="C432" s="1030"/>
      <c r="D432" s="1026"/>
      <c r="E432" s="1026"/>
      <c r="F432" s="1024"/>
      <c r="G432" s="1021"/>
      <c r="H432" s="1017"/>
      <c r="I432" s="1015"/>
      <c r="J432" s="255" t="str">
        <f ca="1">IF(MOD(ROW()-13,2)=0,IF(ISBLANK(OFFSET('11. SEGUIMIENTO 2026'!$N$14,INT((ROW()-13)/2),0)),"",OFFSET('11. SEGUIMIENTO 2026'!$N$14,INT((ROW()-13)/2),0)),IF(ISBLANK(OFFSET('9. METAS'!$R$20,INT((ROW()-14)/2),0)),"",OFFSET('9. METAS'!$R$20,INT((ROW()-14)/2),0)))</f>
        <v/>
      </c>
      <c r="K432" s="256" t="str">
        <f ca="1">IF(MOD(ROW()-13,2)=0,IF(ISBLANK(OFFSET('11. SEGUIMIENTO 2026'!$O$14,INT((ROW()-13)/2),0)),"",OFFSET('11. SEGUIMIENTO 2026'!$O$14,INT((ROW()-13)/2),0)),IF(ISBLANK(OFFSET('9. METAS'!$S$20,INT((ROW()-14)/2),0)),"",OFFSET('9. METAS'!$S$20,INT((ROW()-14)/2),0)))</f>
        <v/>
      </c>
      <c r="L432" s="256" t="str">
        <f ca="1">IF(MOD(ROW()-13,2)=0,IF(ISBLANK(OFFSET('11. SEGUIMIENTO 2026'!$P$14,INT((ROW()-13)/2),0)),"",OFFSET('11. SEGUIMIENTO 2026'!$P$14,INT((ROW()-13)/2),0)),IF(ISBLANK(OFFSET('9. METAS'!$T$20,INT((ROW()-14)/2),0)),"",OFFSET('9. METAS'!$T$20,INT((ROW()-14)/2),0)))</f>
        <v/>
      </c>
      <c r="M432" s="257" t="str">
        <f ca="1">IF(MOD(ROW()-13,2)=0,IF(ISBLANK(OFFSET('11. SEGUIMIENTO 2026'!$Q$14,INT((ROW()-13)/2),0)),"",OFFSET('11. SEGUIMIENTO 2026'!$Q$14,INT((ROW()-13)/2),0)),IF(ISBLANK(OFFSET('9. METAS'!$U$20,INT((ROW()-14)/2),0)),"",OFFSET('9. METAS'!$U$20,INT((ROW()-14)/2),0)))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017" t="str">
        <f ca="1">IF(ISBLANK(OFFSET('9. METAS'!$L$20,INT((ROW()-13)/2),0)),"",OFFSET('9. METAS'!$L$20,INT((ROW()-13)/2),0))</f>
        <v/>
      </c>
      <c r="I433" s="1014"/>
      <c r="J433" s="255" t="str">
        <f ca="1">IF(MOD(ROW()-13,2)=0,IF(ISBLANK(OFFSET('11. SEGUIMIENTO 2026'!$N$14,INT((ROW()-13)/2),0)),"",OFFSET('11. SEGUIMIENTO 2026'!$N$14,INT((ROW()-13)/2),0)),IF(ISBLANK(OFFSET('9. METAS'!$R$20,INT((ROW()-14)/2),0)),"",OFFSET('9. METAS'!$R$20,INT((ROW()-14)/2),0)))</f>
        <v/>
      </c>
      <c r="K433" s="256" t="str">
        <f ca="1">IF(MOD(ROW()-13,2)=0,IF(ISBLANK(OFFSET('11. SEGUIMIENTO 2026'!$O$14,INT((ROW()-13)/2),0)),"",OFFSET('11. SEGUIMIENTO 2026'!$O$14,INT((ROW()-13)/2),0)),IF(ISBLANK(OFFSET('9. METAS'!$S$20,INT((ROW()-14)/2),0)),"",OFFSET('9. METAS'!$S$20,INT((ROW()-14)/2),0)))</f>
        <v/>
      </c>
      <c r="L433" s="256" t="str">
        <f ca="1">IF(MOD(ROW()-13,2)=0,IF(ISBLANK(OFFSET('11. SEGUIMIENTO 2026'!$P$14,INT((ROW()-13)/2),0)),"",OFFSET('11. SEGUIMIENTO 2026'!$P$14,INT((ROW()-13)/2),0)),IF(ISBLANK(OFFSET('9. METAS'!$T$20,INT((ROW()-14)/2),0)),"",OFFSET('9. METAS'!$T$20,INT((ROW()-14)/2),0)))</f>
        <v/>
      </c>
      <c r="M433" s="257" t="str">
        <f ca="1">IF(MOD(ROW()-13,2)=0,IF(ISBLANK(OFFSET('11. SEGUIMIENTO 2026'!$Q$14,INT((ROW()-13)/2),0)),"",OFFSET('11. SEGUIMIENTO 2026'!$Q$14,INT((ROW()-13)/2),0)),IF(ISBLANK(OFFSET('9. METAS'!$U$20,INT((ROW()-14)/2),0)),"",OFFSET('9. METAS'!$U$20,INT((ROW()-14)/2),0)))</f>
        <v/>
      </c>
      <c r="N433" s="1012" t="str">
        <f t="shared" ref="N433" ca="1" si="416">IFERROR(J433/J434,"ND")</f>
        <v>ND</v>
      </c>
      <c r="O433" s="1008" t="str">
        <f t="shared" ref="O433" ca="1" si="417">IFERROR(((J433+K433+L433)/H433),"ND")</f>
        <v>ND</v>
      </c>
      <c r="P433" s="996"/>
    </row>
    <row r="434" spans="3:16">
      <c r="C434" s="1030"/>
      <c r="D434" s="1026"/>
      <c r="E434" s="1026"/>
      <c r="F434" s="1024"/>
      <c r="G434" s="1021"/>
      <c r="H434" s="1017"/>
      <c r="I434" s="1015"/>
      <c r="J434" s="255" t="str">
        <f ca="1">IF(MOD(ROW()-13,2)=0,IF(ISBLANK(OFFSET('11. SEGUIMIENTO 2026'!$N$14,INT((ROW()-13)/2),0)),"",OFFSET('11. SEGUIMIENTO 2026'!$N$14,INT((ROW()-13)/2),0)),IF(ISBLANK(OFFSET('9. METAS'!$R$20,INT((ROW()-14)/2),0)),"",OFFSET('9. METAS'!$R$20,INT((ROW()-14)/2),0)))</f>
        <v/>
      </c>
      <c r="K434" s="256" t="str">
        <f ca="1">IF(MOD(ROW()-13,2)=0,IF(ISBLANK(OFFSET('11. SEGUIMIENTO 2026'!$O$14,INT((ROW()-13)/2),0)),"",OFFSET('11. SEGUIMIENTO 2026'!$O$14,INT((ROW()-13)/2),0)),IF(ISBLANK(OFFSET('9. METAS'!$S$20,INT((ROW()-14)/2),0)),"",OFFSET('9. METAS'!$S$20,INT((ROW()-14)/2),0)))</f>
        <v/>
      </c>
      <c r="L434" s="256" t="str">
        <f ca="1">IF(MOD(ROW()-13,2)=0,IF(ISBLANK(OFFSET('11. SEGUIMIENTO 2026'!$P$14,INT((ROW()-13)/2),0)),"",OFFSET('11. SEGUIMIENTO 2026'!$P$14,INT((ROW()-13)/2),0)),IF(ISBLANK(OFFSET('9. METAS'!$T$20,INT((ROW()-14)/2),0)),"",OFFSET('9. METAS'!$T$20,INT((ROW()-14)/2),0)))</f>
        <v/>
      </c>
      <c r="M434" s="257" t="str">
        <f ca="1">IF(MOD(ROW()-13,2)=0,IF(ISBLANK(OFFSET('11. SEGUIMIENTO 2026'!$Q$14,INT((ROW()-13)/2),0)),"",OFFSET('11. SEGUIMIENTO 2026'!$Q$14,INT((ROW()-13)/2),0)),IF(ISBLANK(OFFSET('9. METAS'!$U$20,INT((ROW()-14)/2),0)),"",OFFSET('9. METAS'!$U$20,INT((ROW()-14)/2),0)))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017" t="str">
        <f ca="1">IF(ISBLANK(OFFSET('9. METAS'!$L$20,INT((ROW()-13)/2),0)),"",OFFSET('9. METAS'!$L$20,INT((ROW()-13)/2),0))</f>
        <v/>
      </c>
      <c r="I435" s="1014"/>
      <c r="J435" s="255" t="str">
        <f ca="1">IF(MOD(ROW()-13,2)=0,IF(ISBLANK(OFFSET('11. SEGUIMIENTO 2026'!$N$14,INT((ROW()-13)/2),0)),"",OFFSET('11. SEGUIMIENTO 2026'!$N$14,INT((ROW()-13)/2),0)),IF(ISBLANK(OFFSET('9. METAS'!$R$20,INT((ROW()-14)/2),0)),"",OFFSET('9. METAS'!$R$20,INT((ROW()-14)/2),0)))</f>
        <v/>
      </c>
      <c r="K435" s="256" t="str">
        <f ca="1">IF(MOD(ROW()-13,2)=0,IF(ISBLANK(OFFSET('11. SEGUIMIENTO 2026'!$O$14,INT((ROW()-13)/2),0)),"",OFFSET('11. SEGUIMIENTO 2026'!$O$14,INT((ROW()-13)/2),0)),IF(ISBLANK(OFFSET('9. METAS'!$S$20,INT((ROW()-14)/2),0)),"",OFFSET('9. METAS'!$S$20,INT((ROW()-14)/2),0)))</f>
        <v/>
      </c>
      <c r="L435" s="256" t="str">
        <f ca="1">IF(MOD(ROW()-13,2)=0,IF(ISBLANK(OFFSET('11. SEGUIMIENTO 2026'!$P$14,INT((ROW()-13)/2),0)),"",OFFSET('11. SEGUIMIENTO 2026'!$P$14,INT((ROW()-13)/2),0)),IF(ISBLANK(OFFSET('9. METAS'!$T$20,INT((ROW()-14)/2),0)),"",OFFSET('9. METAS'!$T$20,INT((ROW()-14)/2),0)))</f>
        <v/>
      </c>
      <c r="M435" s="257" t="str">
        <f ca="1">IF(MOD(ROW()-13,2)=0,IF(ISBLANK(OFFSET('11. SEGUIMIENTO 2026'!$Q$14,INT((ROW()-13)/2),0)),"",OFFSET('11. SEGUIMIENTO 2026'!$Q$14,INT((ROW()-13)/2),0)),IF(ISBLANK(OFFSET('9. METAS'!$U$20,INT((ROW()-14)/2),0)),"",OFFSET('9. METAS'!$U$20,INT((ROW()-14)/2),0)))</f>
        <v/>
      </c>
      <c r="N435" s="1012" t="str">
        <f t="shared" ref="N435" ca="1" si="418">IFERROR(J435/J436,"ND")</f>
        <v>ND</v>
      </c>
      <c r="O435" s="1008" t="str">
        <f t="shared" ref="O435" ca="1" si="419">IFERROR(((J435+K435+L435)/H435),"ND")</f>
        <v>ND</v>
      </c>
      <c r="P435" s="996"/>
    </row>
    <row r="436" spans="3:16">
      <c r="C436" s="1030"/>
      <c r="D436" s="1026"/>
      <c r="E436" s="1026"/>
      <c r="F436" s="1024"/>
      <c r="G436" s="1021"/>
      <c r="H436" s="1017"/>
      <c r="I436" s="1015"/>
      <c r="J436" s="255" t="str">
        <f ca="1">IF(MOD(ROW()-13,2)=0,IF(ISBLANK(OFFSET('11. SEGUIMIENTO 2026'!$N$14,INT((ROW()-13)/2),0)),"",OFFSET('11. SEGUIMIENTO 2026'!$N$14,INT((ROW()-13)/2),0)),IF(ISBLANK(OFFSET('9. METAS'!$R$20,INT((ROW()-14)/2),0)),"",OFFSET('9. METAS'!$R$20,INT((ROW()-14)/2),0)))</f>
        <v/>
      </c>
      <c r="K436" s="256" t="str">
        <f ca="1">IF(MOD(ROW()-13,2)=0,IF(ISBLANK(OFFSET('11. SEGUIMIENTO 2026'!$O$14,INT((ROW()-13)/2),0)),"",OFFSET('11. SEGUIMIENTO 2026'!$O$14,INT((ROW()-13)/2),0)),IF(ISBLANK(OFFSET('9. METAS'!$S$20,INT((ROW()-14)/2),0)),"",OFFSET('9. METAS'!$S$20,INT((ROW()-14)/2),0)))</f>
        <v/>
      </c>
      <c r="L436" s="256" t="str">
        <f ca="1">IF(MOD(ROW()-13,2)=0,IF(ISBLANK(OFFSET('11. SEGUIMIENTO 2026'!$P$14,INT((ROW()-13)/2),0)),"",OFFSET('11. SEGUIMIENTO 2026'!$P$14,INT((ROW()-13)/2),0)),IF(ISBLANK(OFFSET('9. METAS'!$T$20,INT((ROW()-14)/2),0)),"",OFFSET('9. METAS'!$T$20,INT((ROW()-14)/2),0)))</f>
        <v/>
      </c>
      <c r="M436" s="257" t="str">
        <f ca="1">IF(MOD(ROW()-13,2)=0,IF(ISBLANK(OFFSET('11. SEGUIMIENTO 2026'!$Q$14,INT((ROW()-13)/2),0)),"",OFFSET('11. SEGUIMIENTO 2026'!$Q$14,INT((ROW()-13)/2),0)),IF(ISBLANK(OFFSET('9. METAS'!$U$20,INT((ROW()-14)/2),0)),"",OFFSET('9. METAS'!$U$20,INT((ROW()-14)/2),0)))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017" t="str">
        <f ca="1">IF(ISBLANK(OFFSET('9. METAS'!$L$20,INT((ROW()-13)/2),0)),"",OFFSET('9. METAS'!$L$20,INT((ROW()-13)/2),0))</f>
        <v/>
      </c>
      <c r="I437" s="1014"/>
      <c r="J437" s="255" t="str">
        <f ca="1">IF(MOD(ROW()-13,2)=0,IF(ISBLANK(OFFSET('11. SEGUIMIENTO 2026'!$N$14,INT((ROW()-13)/2),0)),"",OFFSET('11. SEGUIMIENTO 2026'!$N$14,INT((ROW()-13)/2),0)),IF(ISBLANK(OFFSET('9. METAS'!$R$20,INT((ROW()-14)/2),0)),"",OFFSET('9. METAS'!$R$20,INT((ROW()-14)/2),0)))</f>
        <v/>
      </c>
      <c r="K437" s="256" t="str">
        <f ca="1">IF(MOD(ROW()-13,2)=0,IF(ISBLANK(OFFSET('11. SEGUIMIENTO 2026'!$O$14,INT((ROW()-13)/2),0)),"",OFFSET('11. SEGUIMIENTO 2026'!$O$14,INT((ROW()-13)/2),0)),IF(ISBLANK(OFFSET('9. METAS'!$S$20,INT((ROW()-14)/2),0)),"",OFFSET('9. METAS'!$S$20,INT((ROW()-14)/2),0)))</f>
        <v/>
      </c>
      <c r="L437" s="256" t="str">
        <f ca="1">IF(MOD(ROW()-13,2)=0,IF(ISBLANK(OFFSET('11. SEGUIMIENTO 2026'!$P$14,INT((ROW()-13)/2),0)),"",OFFSET('11. SEGUIMIENTO 2026'!$P$14,INT((ROW()-13)/2),0)),IF(ISBLANK(OFFSET('9. METAS'!$T$20,INT((ROW()-14)/2),0)),"",OFFSET('9. METAS'!$T$20,INT((ROW()-14)/2),0)))</f>
        <v/>
      </c>
      <c r="M437" s="257" t="str">
        <f ca="1">IF(MOD(ROW()-13,2)=0,IF(ISBLANK(OFFSET('11. SEGUIMIENTO 2026'!$Q$14,INT((ROW()-13)/2),0)),"",OFFSET('11. SEGUIMIENTO 2026'!$Q$14,INT((ROW()-13)/2),0)),IF(ISBLANK(OFFSET('9. METAS'!$U$20,INT((ROW()-14)/2),0)),"",OFFSET('9. METAS'!$U$20,INT((ROW()-14)/2),0)))</f>
        <v/>
      </c>
      <c r="N437" s="1012" t="str">
        <f t="shared" ref="N437" ca="1" si="420">IFERROR(J437/J438,"ND")</f>
        <v>ND</v>
      </c>
      <c r="O437" s="1008" t="str">
        <f t="shared" ref="O437" ca="1" si="421">IFERROR(((J437+K437+L437)/H437),"ND")</f>
        <v>ND</v>
      </c>
      <c r="P437" s="996"/>
    </row>
    <row r="438" spans="3:16">
      <c r="C438" s="1030"/>
      <c r="D438" s="1026"/>
      <c r="E438" s="1026"/>
      <c r="F438" s="1024"/>
      <c r="G438" s="1021"/>
      <c r="H438" s="1017"/>
      <c r="I438" s="1015"/>
      <c r="J438" s="255" t="str">
        <f ca="1">IF(MOD(ROW()-13,2)=0,IF(ISBLANK(OFFSET('11. SEGUIMIENTO 2026'!$N$14,INT((ROW()-13)/2),0)),"",OFFSET('11. SEGUIMIENTO 2026'!$N$14,INT((ROW()-13)/2),0)),IF(ISBLANK(OFFSET('9. METAS'!$R$20,INT((ROW()-14)/2),0)),"",OFFSET('9. METAS'!$R$20,INT((ROW()-14)/2),0)))</f>
        <v/>
      </c>
      <c r="K438" s="256" t="str">
        <f ca="1">IF(MOD(ROW()-13,2)=0,IF(ISBLANK(OFFSET('11. SEGUIMIENTO 2026'!$O$14,INT((ROW()-13)/2),0)),"",OFFSET('11. SEGUIMIENTO 2026'!$O$14,INT((ROW()-13)/2),0)),IF(ISBLANK(OFFSET('9. METAS'!$S$20,INT((ROW()-14)/2),0)),"",OFFSET('9. METAS'!$S$20,INT((ROW()-14)/2),0)))</f>
        <v/>
      </c>
      <c r="L438" s="256" t="str">
        <f ca="1">IF(MOD(ROW()-13,2)=0,IF(ISBLANK(OFFSET('11. SEGUIMIENTO 2026'!$P$14,INT((ROW()-13)/2),0)),"",OFFSET('11. SEGUIMIENTO 2026'!$P$14,INT((ROW()-13)/2),0)),IF(ISBLANK(OFFSET('9. METAS'!$T$20,INT((ROW()-14)/2),0)),"",OFFSET('9. METAS'!$T$20,INT((ROW()-14)/2),0)))</f>
        <v/>
      </c>
      <c r="M438" s="257" t="str">
        <f ca="1">IF(MOD(ROW()-13,2)=0,IF(ISBLANK(OFFSET('11. SEGUIMIENTO 2026'!$Q$14,INT((ROW()-13)/2),0)),"",OFFSET('11. SEGUIMIENTO 2026'!$Q$14,INT((ROW()-13)/2),0)),IF(ISBLANK(OFFSET('9. METAS'!$U$20,INT((ROW()-14)/2),0)),"",OFFSET('9. METAS'!$U$20,INT((ROW()-14)/2),0)))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017" t="str">
        <f ca="1">IF(ISBLANK(OFFSET('9. METAS'!$L$20,INT((ROW()-13)/2),0)),"",OFFSET('9. METAS'!$L$20,INT((ROW()-13)/2),0))</f>
        <v/>
      </c>
      <c r="I439" s="1014"/>
      <c r="J439" s="255" t="str">
        <f ca="1">IF(MOD(ROW()-13,2)=0,IF(ISBLANK(OFFSET('11. SEGUIMIENTO 2026'!$N$14,INT((ROW()-13)/2),0)),"",OFFSET('11. SEGUIMIENTO 2026'!$N$14,INT((ROW()-13)/2),0)),IF(ISBLANK(OFFSET('9. METAS'!$R$20,INT((ROW()-14)/2),0)),"",OFFSET('9. METAS'!$R$20,INT((ROW()-14)/2),0)))</f>
        <v/>
      </c>
      <c r="K439" s="256" t="str">
        <f ca="1">IF(MOD(ROW()-13,2)=0,IF(ISBLANK(OFFSET('11. SEGUIMIENTO 2026'!$O$14,INT((ROW()-13)/2),0)),"",OFFSET('11. SEGUIMIENTO 2026'!$O$14,INT((ROW()-13)/2),0)),IF(ISBLANK(OFFSET('9. METAS'!$S$20,INT((ROW()-14)/2),0)),"",OFFSET('9. METAS'!$S$20,INT((ROW()-14)/2),0)))</f>
        <v/>
      </c>
      <c r="L439" s="256" t="str">
        <f ca="1">IF(MOD(ROW()-13,2)=0,IF(ISBLANK(OFFSET('11. SEGUIMIENTO 2026'!$P$14,INT((ROW()-13)/2),0)),"",OFFSET('11. SEGUIMIENTO 2026'!$P$14,INT((ROW()-13)/2),0)),IF(ISBLANK(OFFSET('9. METAS'!$T$20,INT((ROW()-14)/2),0)),"",OFFSET('9. METAS'!$T$20,INT((ROW()-14)/2),0)))</f>
        <v/>
      </c>
      <c r="M439" s="257" t="str">
        <f ca="1">IF(MOD(ROW()-13,2)=0,IF(ISBLANK(OFFSET('11. SEGUIMIENTO 2026'!$Q$14,INT((ROW()-13)/2),0)),"",OFFSET('11. SEGUIMIENTO 2026'!$Q$14,INT((ROW()-13)/2),0)),IF(ISBLANK(OFFSET('9. METAS'!$U$20,INT((ROW()-14)/2),0)),"",OFFSET('9. METAS'!$U$20,INT((ROW()-14)/2),0)))</f>
        <v/>
      </c>
      <c r="N439" s="1012" t="str">
        <f t="shared" ref="N439" ca="1" si="422">IFERROR(J439/J440,"ND")</f>
        <v>ND</v>
      </c>
      <c r="O439" s="1008" t="str">
        <f t="shared" ref="O439" ca="1" si="423">IFERROR(((J439+K439+L439)/H439),"ND")</f>
        <v>ND</v>
      </c>
      <c r="P439" s="996"/>
    </row>
    <row r="440" spans="3:16">
      <c r="C440" s="1030"/>
      <c r="D440" s="1026"/>
      <c r="E440" s="1026"/>
      <c r="F440" s="1024"/>
      <c r="G440" s="1021"/>
      <c r="H440" s="1017"/>
      <c r="I440" s="1015"/>
      <c r="J440" s="255" t="str">
        <f ca="1">IF(MOD(ROW()-13,2)=0,IF(ISBLANK(OFFSET('11. SEGUIMIENTO 2026'!$N$14,INT((ROW()-13)/2),0)),"",OFFSET('11. SEGUIMIENTO 2026'!$N$14,INT((ROW()-13)/2),0)),IF(ISBLANK(OFFSET('9. METAS'!$R$20,INT((ROW()-14)/2),0)),"",OFFSET('9. METAS'!$R$20,INT((ROW()-14)/2),0)))</f>
        <v/>
      </c>
      <c r="K440" s="256" t="str">
        <f ca="1">IF(MOD(ROW()-13,2)=0,IF(ISBLANK(OFFSET('11. SEGUIMIENTO 2026'!$O$14,INT((ROW()-13)/2),0)),"",OFFSET('11. SEGUIMIENTO 2026'!$O$14,INT((ROW()-13)/2),0)),IF(ISBLANK(OFFSET('9. METAS'!$S$20,INT((ROW()-14)/2),0)),"",OFFSET('9. METAS'!$S$20,INT((ROW()-14)/2),0)))</f>
        <v/>
      </c>
      <c r="L440" s="256" t="str">
        <f ca="1">IF(MOD(ROW()-13,2)=0,IF(ISBLANK(OFFSET('11. SEGUIMIENTO 2026'!$P$14,INT((ROW()-13)/2),0)),"",OFFSET('11. SEGUIMIENTO 2026'!$P$14,INT((ROW()-13)/2),0)),IF(ISBLANK(OFFSET('9. METAS'!$T$20,INT((ROW()-14)/2),0)),"",OFFSET('9. METAS'!$T$20,INT((ROW()-14)/2),0)))</f>
        <v/>
      </c>
      <c r="M440" s="257" t="str">
        <f ca="1">IF(MOD(ROW()-13,2)=0,IF(ISBLANK(OFFSET('11. SEGUIMIENTO 2026'!$Q$14,INT((ROW()-13)/2),0)),"",OFFSET('11. SEGUIMIENTO 2026'!$Q$14,INT((ROW()-13)/2),0)),IF(ISBLANK(OFFSET('9. METAS'!$U$20,INT((ROW()-14)/2),0)),"",OFFSET('9. METAS'!$U$20,INT((ROW()-14)/2),0)))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017" t="str">
        <f ca="1">IF(ISBLANK(OFFSET('9. METAS'!$L$20,INT((ROW()-13)/2),0)),"",OFFSET('9. METAS'!$L$20,INT((ROW()-13)/2),0))</f>
        <v/>
      </c>
      <c r="I441" s="1014"/>
      <c r="J441" s="255" t="str">
        <f ca="1">IF(MOD(ROW()-13,2)=0,IF(ISBLANK(OFFSET('11. SEGUIMIENTO 2026'!$N$14,INT((ROW()-13)/2),0)),"",OFFSET('11. SEGUIMIENTO 2026'!$N$14,INT((ROW()-13)/2),0)),IF(ISBLANK(OFFSET('9. METAS'!$R$20,INT((ROW()-14)/2),0)),"",OFFSET('9. METAS'!$R$20,INT((ROW()-14)/2),0)))</f>
        <v/>
      </c>
      <c r="K441" s="256" t="str">
        <f ca="1">IF(MOD(ROW()-13,2)=0,IF(ISBLANK(OFFSET('11. SEGUIMIENTO 2026'!$O$14,INT((ROW()-13)/2),0)),"",OFFSET('11. SEGUIMIENTO 2026'!$O$14,INT((ROW()-13)/2),0)),IF(ISBLANK(OFFSET('9. METAS'!$S$20,INT((ROW()-14)/2),0)),"",OFFSET('9. METAS'!$S$20,INT((ROW()-14)/2),0)))</f>
        <v/>
      </c>
      <c r="L441" s="256" t="str">
        <f ca="1">IF(MOD(ROW()-13,2)=0,IF(ISBLANK(OFFSET('11. SEGUIMIENTO 2026'!$P$14,INT((ROW()-13)/2),0)),"",OFFSET('11. SEGUIMIENTO 2026'!$P$14,INT((ROW()-13)/2),0)),IF(ISBLANK(OFFSET('9. METAS'!$T$20,INT((ROW()-14)/2),0)),"",OFFSET('9. METAS'!$T$20,INT((ROW()-14)/2),0)))</f>
        <v/>
      </c>
      <c r="M441" s="257" t="str">
        <f ca="1">IF(MOD(ROW()-13,2)=0,IF(ISBLANK(OFFSET('11. SEGUIMIENTO 2026'!$Q$14,INT((ROW()-13)/2),0)),"",OFFSET('11. SEGUIMIENTO 2026'!$Q$14,INT((ROW()-13)/2),0)),IF(ISBLANK(OFFSET('9. METAS'!$U$20,INT((ROW()-14)/2),0)),"",OFFSET('9. METAS'!$U$20,INT((ROW()-14)/2),0)))</f>
        <v/>
      </c>
      <c r="N441" s="1012" t="str">
        <f t="shared" ref="N441" ca="1" si="424">IFERROR(J441/J442,"ND")</f>
        <v>ND</v>
      </c>
      <c r="O441" s="1008" t="str">
        <f t="shared" ref="O441" ca="1" si="425">IFERROR(((J441+K441+L441)/H441),"ND")</f>
        <v>ND</v>
      </c>
      <c r="P441" s="996"/>
    </row>
    <row r="442" spans="3:16">
      <c r="C442" s="1030"/>
      <c r="D442" s="1026"/>
      <c r="E442" s="1026"/>
      <c r="F442" s="1024"/>
      <c r="G442" s="1021"/>
      <c r="H442" s="1017"/>
      <c r="I442" s="1015"/>
      <c r="J442" s="255" t="str">
        <f ca="1">IF(MOD(ROW()-13,2)=0,IF(ISBLANK(OFFSET('11. SEGUIMIENTO 2026'!$N$14,INT((ROW()-13)/2),0)),"",OFFSET('11. SEGUIMIENTO 2026'!$N$14,INT((ROW()-13)/2),0)),IF(ISBLANK(OFFSET('9. METAS'!$R$20,INT((ROW()-14)/2),0)),"",OFFSET('9. METAS'!$R$20,INT((ROW()-14)/2),0)))</f>
        <v/>
      </c>
      <c r="K442" s="256" t="str">
        <f ca="1">IF(MOD(ROW()-13,2)=0,IF(ISBLANK(OFFSET('11. SEGUIMIENTO 2026'!$O$14,INT((ROW()-13)/2),0)),"",OFFSET('11. SEGUIMIENTO 2026'!$O$14,INT((ROW()-13)/2),0)),IF(ISBLANK(OFFSET('9. METAS'!$S$20,INT((ROW()-14)/2),0)),"",OFFSET('9. METAS'!$S$20,INT((ROW()-14)/2),0)))</f>
        <v/>
      </c>
      <c r="L442" s="256" t="str">
        <f ca="1">IF(MOD(ROW()-13,2)=0,IF(ISBLANK(OFFSET('11. SEGUIMIENTO 2026'!$P$14,INT((ROW()-13)/2),0)),"",OFFSET('11. SEGUIMIENTO 2026'!$P$14,INT((ROW()-13)/2),0)),IF(ISBLANK(OFFSET('9. METAS'!$T$20,INT((ROW()-14)/2),0)),"",OFFSET('9. METAS'!$T$20,INT((ROW()-14)/2),0)))</f>
        <v/>
      </c>
      <c r="M442" s="257" t="str">
        <f ca="1">IF(MOD(ROW()-13,2)=0,IF(ISBLANK(OFFSET('11. SEGUIMIENTO 2026'!$Q$14,INT((ROW()-13)/2),0)),"",OFFSET('11. SEGUIMIENTO 2026'!$Q$14,INT((ROW()-13)/2),0)),IF(ISBLANK(OFFSET('9. METAS'!$U$20,INT((ROW()-14)/2),0)),"",OFFSET('9. METAS'!$U$20,INT((ROW()-14)/2),0)))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017" t="str">
        <f ca="1">IF(ISBLANK(OFFSET('9. METAS'!$L$20,INT((ROW()-13)/2),0)),"",OFFSET('9. METAS'!$L$20,INT((ROW()-13)/2),0))</f>
        <v/>
      </c>
      <c r="I443" s="1014"/>
      <c r="J443" s="255" t="str">
        <f ca="1">IF(MOD(ROW()-13,2)=0,IF(ISBLANK(OFFSET('11. SEGUIMIENTO 2026'!$N$14,INT((ROW()-13)/2),0)),"",OFFSET('11. SEGUIMIENTO 2026'!$N$14,INT((ROW()-13)/2),0)),IF(ISBLANK(OFFSET('9. METAS'!$R$20,INT((ROW()-14)/2),0)),"",OFFSET('9. METAS'!$R$20,INT((ROW()-14)/2),0)))</f>
        <v/>
      </c>
      <c r="K443" s="256" t="str">
        <f ca="1">IF(MOD(ROW()-13,2)=0,IF(ISBLANK(OFFSET('11. SEGUIMIENTO 2026'!$O$14,INT((ROW()-13)/2),0)),"",OFFSET('11. SEGUIMIENTO 2026'!$O$14,INT((ROW()-13)/2),0)),IF(ISBLANK(OFFSET('9. METAS'!$S$20,INT((ROW()-14)/2),0)),"",OFFSET('9. METAS'!$S$20,INT((ROW()-14)/2),0)))</f>
        <v/>
      </c>
      <c r="L443" s="256" t="str">
        <f ca="1">IF(MOD(ROW()-13,2)=0,IF(ISBLANK(OFFSET('11. SEGUIMIENTO 2026'!$P$14,INT((ROW()-13)/2),0)),"",OFFSET('11. SEGUIMIENTO 2026'!$P$14,INT((ROW()-13)/2),0)),IF(ISBLANK(OFFSET('9. METAS'!$T$20,INT((ROW()-14)/2),0)),"",OFFSET('9. METAS'!$T$20,INT((ROW()-14)/2),0)))</f>
        <v/>
      </c>
      <c r="M443" s="257" t="str">
        <f ca="1">IF(MOD(ROW()-13,2)=0,IF(ISBLANK(OFFSET('11. SEGUIMIENTO 2026'!$Q$14,INT((ROW()-13)/2),0)),"",OFFSET('11. SEGUIMIENTO 2026'!$Q$14,INT((ROW()-13)/2),0)),IF(ISBLANK(OFFSET('9. METAS'!$U$20,INT((ROW()-14)/2),0)),"",OFFSET('9. METAS'!$U$20,INT((ROW()-14)/2),0)))</f>
        <v/>
      </c>
      <c r="N443" s="1012" t="str">
        <f t="shared" ref="N443" ca="1" si="426">IFERROR(J443/J444,"ND")</f>
        <v>ND</v>
      </c>
      <c r="O443" s="1008" t="str">
        <f t="shared" ref="O443" ca="1" si="427">IFERROR(((J443+K443+L443)/H443),"ND")</f>
        <v>ND</v>
      </c>
      <c r="P443" s="996"/>
    </row>
    <row r="444" spans="3:16">
      <c r="C444" s="1030"/>
      <c r="D444" s="1026"/>
      <c r="E444" s="1026"/>
      <c r="F444" s="1024"/>
      <c r="G444" s="1021"/>
      <c r="H444" s="1017"/>
      <c r="I444" s="1015"/>
      <c r="J444" s="255" t="str">
        <f ca="1">IF(MOD(ROW()-13,2)=0,IF(ISBLANK(OFFSET('11. SEGUIMIENTO 2026'!$N$14,INT((ROW()-13)/2),0)),"",OFFSET('11. SEGUIMIENTO 2026'!$N$14,INT((ROW()-13)/2),0)),IF(ISBLANK(OFFSET('9. METAS'!$R$20,INT((ROW()-14)/2),0)),"",OFFSET('9. METAS'!$R$20,INT((ROW()-14)/2),0)))</f>
        <v/>
      </c>
      <c r="K444" s="256" t="str">
        <f ca="1">IF(MOD(ROW()-13,2)=0,IF(ISBLANK(OFFSET('11. SEGUIMIENTO 2026'!$O$14,INT((ROW()-13)/2),0)),"",OFFSET('11. SEGUIMIENTO 2026'!$O$14,INT((ROW()-13)/2),0)),IF(ISBLANK(OFFSET('9. METAS'!$S$20,INT((ROW()-14)/2),0)),"",OFFSET('9. METAS'!$S$20,INT((ROW()-14)/2),0)))</f>
        <v/>
      </c>
      <c r="L444" s="256" t="str">
        <f ca="1">IF(MOD(ROW()-13,2)=0,IF(ISBLANK(OFFSET('11. SEGUIMIENTO 2026'!$P$14,INT((ROW()-13)/2),0)),"",OFFSET('11. SEGUIMIENTO 2026'!$P$14,INT((ROW()-13)/2),0)),IF(ISBLANK(OFFSET('9. METAS'!$T$20,INT((ROW()-14)/2),0)),"",OFFSET('9. METAS'!$T$20,INT((ROW()-14)/2),0)))</f>
        <v/>
      </c>
      <c r="M444" s="257" t="str">
        <f ca="1">IF(MOD(ROW()-13,2)=0,IF(ISBLANK(OFFSET('11. SEGUIMIENTO 2026'!$Q$14,INT((ROW()-13)/2),0)),"",OFFSET('11. SEGUIMIENTO 2026'!$Q$14,INT((ROW()-13)/2),0)),IF(ISBLANK(OFFSET('9. METAS'!$U$20,INT((ROW()-14)/2),0)),"",OFFSET('9. METAS'!$U$20,INT((ROW()-14)/2),0)))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017" t="str">
        <f ca="1">IF(ISBLANK(OFFSET('9. METAS'!$L$20,INT((ROW()-13)/2),0)),"",OFFSET('9. METAS'!$L$20,INT((ROW()-13)/2),0))</f>
        <v/>
      </c>
      <c r="I445" s="1014"/>
      <c r="J445" s="255" t="str">
        <f ca="1">IF(MOD(ROW()-13,2)=0,IF(ISBLANK(OFFSET('11. SEGUIMIENTO 2026'!$N$14,INT((ROW()-13)/2),0)),"",OFFSET('11. SEGUIMIENTO 2026'!$N$14,INT((ROW()-13)/2),0)),IF(ISBLANK(OFFSET('9. METAS'!$R$20,INT((ROW()-14)/2),0)),"",OFFSET('9. METAS'!$R$20,INT((ROW()-14)/2),0)))</f>
        <v/>
      </c>
      <c r="K445" s="256" t="str">
        <f ca="1">IF(MOD(ROW()-13,2)=0,IF(ISBLANK(OFFSET('11. SEGUIMIENTO 2026'!$O$14,INT((ROW()-13)/2),0)),"",OFFSET('11. SEGUIMIENTO 2026'!$O$14,INT((ROW()-13)/2),0)),IF(ISBLANK(OFFSET('9. METAS'!$S$20,INT((ROW()-14)/2),0)),"",OFFSET('9. METAS'!$S$20,INT((ROW()-14)/2),0)))</f>
        <v/>
      </c>
      <c r="L445" s="256" t="str">
        <f ca="1">IF(MOD(ROW()-13,2)=0,IF(ISBLANK(OFFSET('11. SEGUIMIENTO 2026'!$P$14,INT((ROW()-13)/2),0)),"",OFFSET('11. SEGUIMIENTO 2026'!$P$14,INT((ROW()-13)/2),0)),IF(ISBLANK(OFFSET('9. METAS'!$T$20,INT((ROW()-14)/2),0)),"",OFFSET('9. METAS'!$T$20,INT((ROW()-14)/2),0)))</f>
        <v/>
      </c>
      <c r="M445" s="257" t="str">
        <f ca="1">IF(MOD(ROW()-13,2)=0,IF(ISBLANK(OFFSET('11. SEGUIMIENTO 2026'!$Q$14,INT((ROW()-13)/2),0)),"",OFFSET('11. SEGUIMIENTO 2026'!$Q$14,INT((ROW()-13)/2),0)),IF(ISBLANK(OFFSET('9. METAS'!$U$20,INT((ROW()-14)/2),0)),"",OFFSET('9. METAS'!$U$20,INT((ROW()-14)/2),0)))</f>
        <v/>
      </c>
      <c r="N445" s="1012" t="str">
        <f t="shared" ref="N445" ca="1" si="428">IFERROR(J445/J446,"ND")</f>
        <v>ND</v>
      </c>
      <c r="O445" s="1008" t="str">
        <f t="shared" ref="O445" ca="1" si="429">IFERROR(((J445+K445+L445)/H445),"ND")</f>
        <v>ND</v>
      </c>
      <c r="P445" s="996"/>
    </row>
    <row r="446" spans="3:16">
      <c r="C446" s="1030"/>
      <c r="D446" s="1026"/>
      <c r="E446" s="1026"/>
      <c r="F446" s="1024"/>
      <c r="G446" s="1021"/>
      <c r="H446" s="1017"/>
      <c r="I446" s="1015"/>
      <c r="J446" s="255" t="str">
        <f ca="1">IF(MOD(ROW()-13,2)=0,IF(ISBLANK(OFFSET('11. SEGUIMIENTO 2026'!$N$14,INT((ROW()-13)/2),0)),"",OFFSET('11. SEGUIMIENTO 2026'!$N$14,INT((ROW()-13)/2),0)),IF(ISBLANK(OFFSET('9. METAS'!$R$20,INT((ROW()-14)/2),0)),"",OFFSET('9. METAS'!$R$20,INT((ROW()-14)/2),0)))</f>
        <v/>
      </c>
      <c r="K446" s="256" t="str">
        <f ca="1">IF(MOD(ROW()-13,2)=0,IF(ISBLANK(OFFSET('11. SEGUIMIENTO 2026'!$O$14,INT((ROW()-13)/2),0)),"",OFFSET('11. SEGUIMIENTO 2026'!$O$14,INT((ROW()-13)/2),0)),IF(ISBLANK(OFFSET('9. METAS'!$S$20,INT((ROW()-14)/2),0)),"",OFFSET('9. METAS'!$S$20,INT((ROW()-14)/2),0)))</f>
        <v/>
      </c>
      <c r="L446" s="256" t="str">
        <f ca="1">IF(MOD(ROW()-13,2)=0,IF(ISBLANK(OFFSET('11. SEGUIMIENTO 2026'!$P$14,INT((ROW()-13)/2),0)),"",OFFSET('11. SEGUIMIENTO 2026'!$P$14,INT((ROW()-13)/2),0)),IF(ISBLANK(OFFSET('9. METAS'!$T$20,INT((ROW()-14)/2),0)),"",OFFSET('9. METAS'!$T$20,INT((ROW()-14)/2),0)))</f>
        <v/>
      </c>
      <c r="M446" s="257" t="str">
        <f ca="1">IF(MOD(ROW()-13,2)=0,IF(ISBLANK(OFFSET('11. SEGUIMIENTO 2026'!$Q$14,INT((ROW()-13)/2),0)),"",OFFSET('11. SEGUIMIENTO 2026'!$Q$14,INT((ROW()-13)/2),0)),IF(ISBLANK(OFFSET('9. METAS'!$U$20,INT((ROW()-14)/2),0)),"",OFFSET('9. METAS'!$U$20,INT((ROW()-14)/2),0)))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017" t="str">
        <f ca="1">IF(ISBLANK(OFFSET('9. METAS'!$L$20,INT((ROW()-13)/2),0)),"",OFFSET('9. METAS'!$L$20,INT((ROW()-13)/2),0))</f>
        <v/>
      </c>
      <c r="I447" s="1014"/>
      <c r="J447" s="255" t="str">
        <f ca="1">IF(MOD(ROW()-13,2)=0,IF(ISBLANK(OFFSET('11. SEGUIMIENTO 2026'!$N$14,INT((ROW()-13)/2),0)),"",OFFSET('11. SEGUIMIENTO 2026'!$N$14,INT((ROW()-13)/2),0)),IF(ISBLANK(OFFSET('9. METAS'!$R$20,INT((ROW()-14)/2),0)),"",OFFSET('9. METAS'!$R$20,INT((ROW()-14)/2),0)))</f>
        <v/>
      </c>
      <c r="K447" s="256" t="str">
        <f ca="1">IF(MOD(ROW()-13,2)=0,IF(ISBLANK(OFFSET('11. SEGUIMIENTO 2026'!$O$14,INT((ROW()-13)/2),0)),"",OFFSET('11. SEGUIMIENTO 2026'!$O$14,INT((ROW()-13)/2),0)),IF(ISBLANK(OFFSET('9. METAS'!$S$20,INT((ROW()-14)/2),0)),"",OFFSET('9. METAS'!$S$20,INT((ROW()-14)/2),0)))</f>
        <v/>
      </c>
      <c r="L447" s="256" t="str">
        <f ca="1">IF(MOD(ROW()-13,2)=0,IF(ISBLANK(OFFSET('11. SEGUIMIENTO 2026'!$P$14,INT((ROW()-13)/2),0)),"",OFFSET('11. SEGUIMIENTO 2026'!$P$14,INT((ROW()-13)/2),0)),IF(ISBLANK(OFFSET('9. METAS'!$T$20,INT((ROW()-14)/2),0)),"",OFFSET('9. METAS'!$T$20,INT((ROW()-14)/2),0)))</f>
        <v/>
      </c>
      <c r="M447" s="257" t="str">
        <f ca="1">IF(MOD(ROW()-13,2)=0,IF(ISBLANK(OFFSET('11. SEGUIMIENTO 2026'!$Q$14,INT((ROW()-13)/2),0)),"",OFFSET('11. SEGUIMIENTO 2026'!$Q$14,INT((ROW()-13)/2),0)),IF(ISBLANK(OFFSET('9. METAS'!$U$20,INT((ROW()-14)/2),0)),"",OFFSET('9. METAS'!$U$20,INT((ROW()-14)/2),0)))</f>
        <v/>
      </c>
      <c r="N447" s="1012" t="str">
        <f t="shared" ref="N447" ca="1" si="430">IFERROR(J447/J448,"ND")</f>
        <v>ND</v>
      </c>
      <c r="O447" s="1008" t="str">
        <f t="shared" ref="O447" ca="1" si="431">IFERROR(((J447+K447+L447)/H447),"ND")</f>
        <v>ND</v>
      </c>
      <c r="P447" s="996"/>
    </row>
    <row r="448" spans="3:16">
      <c r="C448" s="1030"/>
      <c r="D448" s="1026"/>
      <c r="E448" s="1026"/>
      <c r="F448" s="1024"/>
      <c r="G448" s="1021"/>
      <c r="H448" s="1017"/>
      <c r="I448" s="1015"/>
      <c r="J448" s="255" t="str">
        <f ca="1">IF(MOD(ROW()-13,2)=0,IF(ISBLANK(OFFSET('11. SEGUIMIENTO 2026'!$N$14,INT((ROW()-13)/2),0)),"",OFFSET('11. SEGUIMIENTO 2026'!$N$14,INT((ROW()-13)/2),0)),IF(ISBLANK(OFFSET('9. METAS'!$R$20,INT((ROW()-14)/2),0)),"",OFFSET('9. METAS'!$R$20,INT((ROW()-14)/2),0)))</f>
        <v/>
      </c>
      <c r="K448" s="256" t="str">
        <f ca="1">IF(MOD(ROW()-13,2)=0,IF(ISBLANK(OFFSET('11. SEGUIMIENTO 2026'!$O$14,INT((ROW()-13)/2),0)),"",OFFSET('11. SEGUIMIENTO 2026'!$O$14,INT((ROW()-13)/2),0)),IF(ISBLANK(OFFSET('9. METAS'!$S$20,INT((ROW()-14)/2),0)),"",OFFSET('9. METAS'!$S$20,INT((ROW()-14)/2),0)))</f>
        <v/>
      </c>
      <c r="L448" s="256" t="str">
        <f ca="1">IF(MOD(ROW()-13,2)=0,IF(ISBLANK(OFFSET('11. SEGUIMIENTO 2026'!$P$14,INT((ROW()-13)/2),0)),"",OFFSET('11. SEGUIMIENTO 2026'!$P$14,INT((ROW()-13)/2),0)),IF(ISBLANK(OFFSET('9. METAS'!$T$20,INT((ROW()-14)/2),0)),"",OFFSET('9. METAS'!$T$20,INT((ROW()-14)/2),0)))</f>
        <v/>
      </c>
      <c r="M448" s="257" t="str">
        <f ca="1">IF(MOD(ROW()-13,2)=0,IF(ISBLANK(OFFSET('11. SEGUIMIENTO 2026'!$Q$14,INT((ROW()-13)/2),0)),"",OFFSET('11. SEGUIMIENTO 2026'!$Q$14,INT((ROW()-13)/2),0)),IF(ISBLANK(OFFSET('9. METAS'!$U$20,INT((ROW()-14)/2),0)),"",OFFSET('9. METAS'!$U$20,INT((ROW()-14)/2),0)))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017" t="str">
        <f ca="1">IF(ISBLANK(OFFSET('9. METAS'!$L$20,INT((ROW()-13)/2),0)),"",OFFSET('9. METAS'!$L$20,INT((ROW()-13)/2),0))</f>
        <v/>
      </c>
      <c r="I449" s="1014"/>
      <c r="J449" s="255" t="str">
        <f ca="1">IF(MOD(ROW()-13,2)=0,IF(ISBLANK(OFFSET('11. SEGUIMIENTO 2026'!$N$14,INT((ROW()-13)/2),0)),"",OFFSET('11. SEGUIMIENTO 2026'!$N$14,INT((ROW()-13)/2),0)),IF(ISBLANK(OFFSET('9. METAS'!$R$20,INT((ROW()-14)/2),0)),"",OFFSET('9. METAS'!$R$20,INT((ROW()-14)/2),0)))</f>
        <v/>
      </c>
      <c r="K449" s="256" t="str">
        <f ca="1">IF(MOD(ROW()-13,2)=0,IF(ISBLANK(OFFSET('11. SEGUIMIENTO 2026'!$O$14,INT((ROW()-13)/2),0)),"",OFFSET('11. SEGUIMIENTO 2026'!$O$14,INT((ROW()-13)/2),0)),IF(ISBLANK(OFFSET('9. METAS'!$S$20,INT((ROW()-14)/2),0)),"",OFFSET('9. METAS'!$S$20,INT((ROW()-14)/2),0)))</f>
        <v/>
      </c>
      <c r="L449" s="256" t="str">
        <f ca="1">IF(MOD(ROW()-13,2)=0,IF(ISBLANK(OFFSET('11. SEGUIMIENTO 2026'!$P$14,INT((ROW()-13)/2),0)),"",OFFSET('11. SEGUIMIENTO 2026'!$P$14,INT((ROW()-13)/2),0)),IF(ISBLANK(OFFSET('9. METAS'!$T$20,INT((ROW()-14)/2),0)),"",OFFSET('9. METAS'!$T$20,INT((ROW()-14)/2),0)))</f>
        <v/>
      </c>
      <c r="M449" s="257" t="str">
        <f ca="1">IF(MOD(ROW()-13,2)=0,IF(ISBLANK(OFFSET('11. SEGUIMIENTO 2026'!$Q$14,INT((ROW()-13)/2),0)),"",OFFSET('11. SEGUIMIENTO 2026'!$Q$14,INT((ROW()-13)/2),0)),IF(ISBLANK(OFFSET('9. METAS'!$U$20,INT((ROW()-14)/2),0)),"",OFFSET('9. METAS'!$U$20,INT((ROW()-14)/2),0)))</f>
        <v/>
      </c>
      <c r="N449" s="1012" t="str">
        <f t="shared" ref="N449" ca="1" si="432">IFERROR(J449/J450,"ND")</f>
        <v>ND</v>
      </c>
      <c r="O449" s="1008" t="str">
        <f t="shared" ref="O449" ca="1" si="433">IFERROR(((J449+K449+L449)/H449),"ND")</f>
        <v>ND</v>
      </c>
      <c r="P449" s="996"/>
    </row>
    <row r="450" spans="3:16">
      <c r="C450" s="1030"/>
      <c r="D450" s="1026"/>
      <c r="E450" s="1026"/>
      <c r="F450" s="1024"/>
      <c r="G450" s="1021"/>
      <c r="H450" s="1017"/>
      <c r="I450" s="1015"/>
      <c r="J450" s="255" t="str">
        <f ca="1">IF(MOD(ROW()-13,2)=0,IF(ISBLANK(OFFSET('11. SEGUIMIENTO 2026'!$N$14,INT((ROW()-13)/2),0)),"",OFFSET('11. SEGUIMIENTO 2026'!$N$14,INT((ROW()-13)/2),0)),IF(ISBLANK(OFFSET('9. METAS'!$R$20,INT((ROW()-14)/2),0)),"",OFFSET('9. METAS'!$R$20,INT((ROW()-14)/2),0)))</f>
        <v/>
      </c>
      <c r="K450" s="256" t="str">
        <f ca="1">IF(MOD(ROW()-13,2)=0,IF(ISBLANK(OFFSET('11. SEGUIMIENTO 2026'!$O$14,INT((ROW()-13)/2),0)),"",OFFSET('11. SEGUIMIENTO 2026'!$O$14,INT((ROW()-13)/2),0)),IF(ISBLANK(OFFSET('9. METAS'!$S$20,INT((ROW()-14)/2),0)),"",OFFSET('9. METAS'!$S$20,INT((ROW()-14)/2),0)))</f>
        <v/>
      </c>
      <c r="L450" s="256" t="str">
        <f ca="1">IF(MOD(ROW()-13,2)=0,IF(ISBLANK(OFFSET('11. SEGUIMIENTO 2026'!$P$14,INT((ROW()-13)/2),0)),"",OFFSET('11. SEGUIMIENTO 2026'!$P$14,INT((ROW()-13)/2),0)),IF(ISBLANK(OFFSET('9. METAS'!$T$20,INT((ROW()-14)/2),0)),"",OFFSET('9. METAS'!$T$20,INT((ROW()-14)/2),0)))</f>
        <v/>
      </c>
      <c r="M450" s="257" t="str">
        <f ca="1">IF(MOD(ROW()-13,2)=0,IF(ISBLANK(OFFSET('11. SEGUIMIENTO 2026'!$Q$14,INT((ROW()-13)/2),0)),"",OFFSET('11. SEGUIMIENTO 2026'!$Q$14,INT((ROW()-13)/2),0)),IF(ISBLANK(OFFSET('9. METAS'!$U$20,INT((ROW()-14)/2),0)),"",OFFSET('9. METAS'!$U$20,INT((ROW()-14)/2),0)))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017" t="str">
        <f ca="1">IF(ISBLANK(OFFSET('9. METAS'!$L$20,INT((ROW()-13)/2),0)),"",OFFSET('9. METAS'!$L$20,INT((ROW()-13)/2),0))</f>
        <v/>
      </c>
      <c r="I451" s="1014"/>
      <c r="J451" s="255" t="str">
        <f ca="1">IF(MOD(ROW()-13,2)=0,IF(ISBLANK(OFFSET('11. SEGUIMIENTO 2026'!$N$14,INT((ROW()-13)/2),0)),"",OFFSET('11. SEGUIMIENTO 2026'!$N$14,INT((ROW()-13)/2),0)),IF(ISBLANK(OFFSET('9. METAS'!$R$20,INT((ROW()-14)/2),0)),"",OFFSET('9. METAS'!$R$20,INT((ROW()-14)/2),0)))</f>
        <v/>
      </c>
      <c r="K451" s="256" t="str">
        <f ca="1">IF(MOD(ROW()-13,2)=0,IF(ISBLANK(OFFSET('11. SEGUIMIENTO 2026'!$O$14,INT((ROW()-13)/2),0)),"",OFFSET('11. SEGUIMIENTO 2026'!$O$14,INT((ROW()-13)/2),0)),IF(ISBLANK(OFFSET('9. METAS'!$S$20,INT((ROW()-14)/2),0)),"",OFFSET('9. METAS'!$S$20,INT((ROW()-14)/2),0)))</f>
        <v/>
      </c>
      <c r="L451" s="256" t="str">
        <f ca="1">IF(MOD(ROW()-13,2)=0,IF(ISBLANK(OFFSET('11. SEGUIMIENTO 2026'!$P$14,INT((ROW()-13)/2),0)),"",OFFSET('11. SEGUIMIENTO 2026'!$P$14,INT((ROW()-13)/2),0)),IF(ISBLANK(OFFSET('9. METAS'!$T$20,INT((ROW()-14)/2),0)),"",OFFSET('9. METAS'!$T$20,INT((ROW()-14)/2),0)))</f>
        <v/>
      </c>
      <c r="M451" s="257" t="str">
        <f ca="1">IF(MOD(ROW()-13,2)=0,IF(ISBLANK(OFFSET('11. SEGUIMIENTO 2026'!$Q$14,INT((ROW()-13)/2),0)),"",OFFSET('11. SEGUIMIENTO 2026'!$Q$14,INT((ROW()-13)/2),0)),IF(ISBLANK(OFFSET('9. METAS'!$U$20,INT((ROW()-14)/2),0)),"",OFFSET('9. METAS'!$U$20,INT((ROW()-14)/2),0)))</f>
        <v/>
      </c>
      <c r="N451" s="1012" t="str">
        <f t="shared" ref="N451" ca="1" si="434">IFERROR(J451/J452,"ND")</f>
        <v>ND</v>
      </c>
      <c r="O451" s="1008" t="str">
        <f t="shared" ref="O451" ca="1" si="435">IFERROR(((J451+K451+L451)/H451),"ND")</f>
        <v>ND</v>
      </c>
      <c r="P451" s="996"/>
    </row>
    <row r="452" spans="3:16">
      <c r="C452" s="1030"/>
      <c r="D452" s="1026"/>
      <c r="E452" s="1026"/>
      <c r="F452" s="1024"/>
      <c r="G452" s="1021"/>
      <c r="H452" s="1017"/>
      <c r="I452" s="1015"/>
      <c r="J452" s="255" t="str">
        <f ca="1">IF(MOD(ROW()-13,2)=0,IF(ISBLANK(OFFSET('11. SEGUIMIENTO 2026'!$N$14,INT((ROW()-13)/2),0)),"",OFFSET('11. SEGUIMIENTO 2026'!$N$14,INT((ROW()-13)/2),0)),IF(ISBLANK(OFFSET('9. METAS'!$R$20,INT((ROW()-14)/2),0)),"",OFFSET('9. METAS'!$R$20,INT((ROW()-14)/2),0)))</f>
        <v/>
      </c>
      <c r="K452" s="256" t="str">
        <f ca="1">IF(MOD(ROW()-13,2)=0,IF(ISBLANK(OFFSET('11. SEGUIMIENTO 2026'!$O$14,INT((ROW()-13)/2),0)),"",OFFSET('11. SEGUIMIENTO 2026'!$O$14,INT((ROW()-13)/2),0)),IF(ISBLANK(OFFSET('9. METAS'!$S$20,INT((ROW()-14)/2),0)),"",OFFSET('9. METAS'!$S$20,INT((ROW()-14)/2),0)))</f>
        <v/>
      </c>
      <c r="L452" s="256" t="str">
        <f ca="1">IF(MOD(ROW()-13,2)=0,IF(ISBLANK(OFFSET('11. SEGUIMIENTO 2026'!$P$14,INT((ROW()-13)/2),0)),"",OFFSET('11. SEGUIMIENTO 2026'!$P$14,INT((ROW()-13)/2),0)),IF(ISBLANK(OFFSET('9. METAS'!$T$20,INT((ROW()-14)/2),0)),"",OFFSET('9. METAS'!$T$20,INT((ROW()-14)/2),0)))</f>
        <v/>
      </c>
      <c r="M452" s="257" t="str">
        <f ca="1">IF(MOD(ROW()-13,2)=0,IF(ISBLANK(OFFSET('11. SEGUIMIENTO 2026'!$Q$14,INT((ROW()-13)/2),0)),"",OFFSET('11. SEGUIMIENTO 2026'!$Q$14,INT((ROW()-13)/2),0)),IF(ISBLANK(OFFSET('9. METAS'!$U$20,INT((ROW()-14)/2),0)),"",OFFSET('9. METAS'!$U$20,INT((ROW()-14)/2),0)))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017" t="str">
        <f ca="1">IF(ISBLANK(OFFSET('9. METAS'!$L$20,INT((ROW()-13)/2),0)),"",OFFSET('9. METAS'!$L$20,INT((ROW()-13)/2),0))</f>
        <v/>
      </c>
      <c r="I453" s="1014"/>
      <c r="J453" s="255" t="str">
        <f ca="1">IF(MOD(ROW()-13,2)=0,IF(ISBLANK(OFFSET('11. SEGUIMIENTO 2026'!$N$14,INT((ROW()-13)/2),0)),"",OFFSET('11. SEGUIMIENTO 2026'!$N$14,INT((ROW()-13)/2),0)),IF(ISBLANK(OFFSET('9. METAS'!$R$20,INT((ROW()-14)/2),0)),"",OFFSET('9. METAS'!$R$20,INT((ROW()-14)/2),0)))</f>
        <v/>
      </c>
      <c r="K453" s="256" t="str">
        <f ca="1">IF(MOD(ROW()-13,2)=0,IF(ISBLANK(OFFSET('11. SEGUIMIENTO 2026'!$O$14,INT((ROW()-13)/2),0)),"",OFFSET('11. SEGUIMIENTO 2026'!$O$14,INT((ROW()-13)/2),0)),IF(ISBLANK(OFFSET('9. METAS'!$S$20,INT((ROW()-14)/2),0)),"",OFFSET('9. METAS'!$S$20,INT((ROW()-14)/2),0)))</f>
        <v/>
      </c>
      <c r="L453" s="256" t="str">
        <f ca="1">IF(MOD(ROW()-13,2)=0,IF(ISBLANK(OFFSET('11. SEGUIMIENTO 2026'!$P$14,INT((ROW()-13)/2),0)),"",OFFSET('11. SEGUIMIENTO 2026'!$P$14,INT((ROW()-13)/2),0)),IF(ISBLANK(OFFSET('9. METAS'!$T$20,INT((ROW()-14)/2),0)),"",OFFSET('9. METAS'!$T$20,INT((ROW()-14)/2),0)))</f>
        <v/>
      </c>
      <c r="M453" s="257" t="str">
        <f ca="1">IF(MOD(ROW()-13,2)=0,IF(ISBLANK(OFFSET('11. SEGUIMIENTO 2026'!$Q$14,INT((ROW()-13)/2),0)),"",OFFSET('11. SEGUIMIENTO 2026'!$Q$14,INT((ROW()-13)/2),0)),IF(ISBLANK(OFFSET('9. METAS'!$U$20,INT((ROW()-14)/2),0)),"",OFFSET('9. METAS'!$U$20,INT((ROW()-14)/2),0)))</f>
        <v/>
      </c>
      <c r="N453" s="1012" t="str">
        <f t="shared" ref="N453" ca="1" si="436">IFERROR(J453/J454,"ND")</f>
        <v>ND</v>
      </c>
      <c r="O453" s="1008" t="str">
        <f t="shared" ref="O453" ca="1" si="437">IFERROR(((J453+K453+L453)/H453),"ND")</f>
        <v>ND</v>
      </c>
      <c r="P453" s="996"/>
    </row>
    <row r="454" spans="3:16">
      <c r="C454" s="1030"/>
      <c r="D454" s="1026"/>
      <c r="E454" s="1026"/>
      <c r="F454" s="1024"/>
      <c r="G454" s="1021"/>
      <c r="H454" s="1017"/>
      <c r="I454" s="1015"/>
      <c r="J454" s="255" t="str">
        <f ca="1">IF(MOD(ROW()-13,2)=0,IF(ISBLANK(OFFSET('11. SEGUIMIENTO 2026'!$N$14,INT((ROW()-13)/2),0)),"",OFFSET('11. SEGUIMIENTO 2026'!$N$14,INT((ROW()-13)/2),0)),IF(ISBLANK(OFFSET('9. METAS'!$R$20,INT((ROW()-14)/2),0)),"",OFFSET('9. METAS'!$R$20,INT((ROW()-14)/2),0)))</f>
        <v/>
      </c>
      <c r="K454" s="256" t="str">
        <f ca="1">IF(MOD(ROW()-13,2)=0,IF(ISBLANK(OFFSET('11. SEGUIMIENTO 2026'!$O$14,INT((ROW()-13)/2),0)),"",OFFSET('11. SEGUIMIENTO 2026'!$O$14,INT((ROW()-13)/2),0)),IF(ISBLANK(OFFSET('9. METAS'!$S$20,INT((ROW()-14)/2),0)),"",OFFSET('9. METAS'!$S$20,INT((ROW()-14)/2),0)))</f>
        <v/>
      </c>
      <c r="L454" s="256" t="str">
        <f ca="1">IF(MOD(ROW()-13,2)=0,IF(ISBLANK(OFFSET('11. SEGUIMIENTO 2026'!$P$14,INT((ROW()-13)/2),0)),"",OFFSET('11. SEGUIMIENTO 2026'!$P$14,INT((ROW()-13)/2),0)),IF(ISBLANK(OFFSET('9. METAS'!$T$20,INT((ROW()-14)/2),0)),"",OFFSET('9. METAS'!$T$20,INT((ROW()-14)/2),0)))</f>
        <v/>
      </c>
      <c r="M454" s="257" t="str">
        <f ca="1">IF(MOD(ROW()-13,2)=0,IF(ISBLANK(OFFSET('11. SEGUIMIENTO 2026'!$Q$14,INT((ROW()-13)/2),0)),"",OFFSET('11. SEGUIMIENTO 2026'!$Q$14,INT((ROW()-13)/2),0)),IF(ISBLANK(OFFSET('9. METAS'!$U$20,INT((ROW()-14)/2),0)),"",OFFSET('9. METAS'!$U$20,INT((ROW()-14)/2),0)))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017" t="str">
        <f ca="1">IF(ISBLANK(OFFSET('9. METAS'!$L$20,INT((ROW()-13)/2),0)),"",OFFSET('9. METAS'!$L$20,INT((ROW()-13)/2),0))</f>
        <v/>
      </c>
      <c r="I455" s="1014"/>
      <c r="J455" s="255" t="str">
        <f ca="1">IF(MOD(ROW()-13,2)=0,IF(ISBLANK(OFFSET('11. SEGUIMIENTO 2026'!$N$14,INT((ROW()-13)/2),0)),"",OFFSET('11. SEGUIMIENTO 2026'!$N$14,INT((ROW()-13)/2),0)),IF(ISBLANK(OFFSET('9. METAS'!$R$20,INT((ROW()-14)/2),0)),"",OFFSET('9. METAS'!$R$20,INT((ROW()-14)/2),0)))</f>
        <v/>
      </c>
      <c r="K455" s="256" t="str">
        <f ca="1">IF(MOD(ROW()-13,2)=0,IF(ISBLANK(OFFSET('11. SEGUIMIENTO 2026'!$O$14,INT((ROW()-13)/2),0)),"",OFFSET('11. SEGUIMIENTO 2026'!$O$14,INT((ROW()-13)/2),0)),IF(ISBLANK(OFFSET('9. METAS'!$S$20,INT((ROW()-14)/2),0)),"",OFFSET('9. METAS'!$S$20,INT((ROW()-14)/2),0)))</f>
        <v/>
      </c>
      <c r="L455" s="256" t="str">
        <f ca="1">IF(MOD(ROW()-13,2)=0,IF(ISBLANK(OFFSET('11. SEGUIMIENTO 2026'!$P$14,INT((ROW()-13)/2),0)),"",OFFSET('11. SEGUIMIENTO 2026'!$P$14,INT((ROW()-13)/2),0)),IF(ISBLANK(OFFSET('9. METAS'!$T$20,INT((ROW()-14)/2),0)),"",OFFSET('9. METAS'!$T$20,INT((ROW()-14)/2),0)))</f>
        <v/>
      </c>
      <c r="M455" s="257" t="str">
        <f ca="1">IF(MOD(ROW()-13,2)=0,IF(ISBLANK(OFFSET('11. SEGUIMIENTO 2026'!$Q$14,INT((ROW()-13)/2),0)),"",OFFSET('11. SEGUIMIENTO 2026'!$Q$14,INT((ROW()-13)/2),0)),IF(ISBLANK(OFFSET('9. METAS'!$U$20,INT((ROW()-14)/2),0)),"",OFFSET('9. METAS'!$U$20,INT((ROW()-14)/2),0)))</f>
        <v/>
      </c>
      <c r="N455" s="1012" t="str">
        <f t="shared" ref="N455" ca="1" si="438">IFERROR(J455/J456,"ND")</f>
        <v>ND</v>
      </c>
      <c r="O455" s="1008" t="str">
        <f t="shared" ref="O455" ca="1" si="439">IFERROR(((J455+K455+L455)/H455),"ND")</f>
        <v>ND</v>
      </c>
      <c r="P455" s="996"/>
    </row>
    <row r="456" spans="3:16">
      <c r="C456" s="1030"/>
      <c r="D456" s="1026"/>
      <c r="E456" s="1026"/>
      <c r="F456" s="1024"/>
      <c r="G456" s="1021"/>
      <c r="H456" s="1017"/>
      <c r="I456" s="1015"/>
      <c r="J456" s="255" t="str">
        <f ca="1">IF(MOD(ROW()-13,2)=0,IF(ISBLANK(OFFSET('11. SEGUIMIENTO 2026'!$N$14,INT((ROW()-13)/2),0)),"",OFFSET('11. SEGUIMIENTO 2026'!$N$14,INT((ROW()-13)/2),0)),IF(ISBLANK(OFFSET('9. METAS'!$R$20,INT((ROW()-14)/2),0)),"",OFFSET('9. METAS'!$R$20,INT((ROW()-14)/2),0)))</f>
        <v/>
      </c>
      <c r="K456" s="256" t="str">
        <f ca="1">IF(MOD(ROW()-13,2)=0,IF(ISBLANK(OFFSET('11. SEGUIMIENTO 2026'!$O$14,INT((ROW()-13)/2),0)),"",OFFSET('11. SEGUIMIENTO 2026'!$O$14,INT((ROW()-13)/2),0)),IF(ISBLANK(OFFSET('9. METAS'!$S$20,INT((ROW()-14)/2),0)),"",OFFSET('9. METAS'!$S$20,INT((ROW()-14)/2),0)))</f>
        <v/>
      </c>
      <c r="L456" s="256" t="str">
        <f ca="1">IF(MOD(ROW()-13,2)=0,IF(ISBLANK(OFFSET('11. SEGUIMIENTO 2026'!$P$14,INT((ROW()-13)/2),0)),"",OFFSET('11. SEGUIMIENTO 2026'!$P$14,INT((ROW()-13)/2),0)),IF(ISBLANK(OFFSET('9. METAS'!$T$20,INT((ROW()-14)/2),0)),"",OFFSET('9. METAS'!$T$20,INT((ROW()-14)/2),0)))</f>
        <v/>
      </c>
      <c r="M456" s="257" t="str">
        <f ca="1">IF(MOD(ROW()-13,2)=0,IF(ISBLANK(OFFSET('11. SEGUIMIENTO 2026'!$Q$14,INT((ROW()-13)/2),0)),"",OFFSET('11. SEGUIMIENTO 2026'!$Q$14,INT((ROW()-13)/2),0)),IF(ISBLANK(OFFSET('9. METAS'!$U$20,INT((ROW()-14)/2),0)),"",OFFSET('9. METAS'!$U$20,INT((ROW()-14)/2),0)))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017" t="str">
        <f ca="1">IF(ISBLANK(OFFSET('9. METAS'!$L$20,INT((ROW()-13)/2),0)),"",OFFSET('9. METAS'!$L$20,INT((ROW()-13)/2),0))</f>
        <v/>
      </c>
      <c r="I457" s="1014"/>
      <c r="J457" s="255" t="str">
        <f ca="1">IF(MOD(ROW()-13,2)=0,IF(ISBLANK(OFFSET('11. SEGUIMIENTO 2026'!$N$14,INT((ROW()-13)/2),0)),"",OFFSET('11. SEGUIMIENTO 2026'!$N$14,INT((ROW()-13)/2),0)),IF(ISBLANK(OFFSET('9. METAS'!$R$20,INT((ROW()-14)/2),0)),"",OFFSET('9. METAS'!$R$20,INT((ROW()-14)/2),0)))</f>
        <v/>
      </c>
      <c r="K457" s="256" t="str">
        <f ca="1">IF(MOD(ROW()-13,2)=0,IF(ISBLANK(OFFSET('11. SEGUIMIENTO 2026'!$O$14,INT((ROW()-13)/2),0)),"",OFFSET('11. SEGUIMIENTO 2026'!$O$14,INT((ROW()-13)/2),0)),IF(ISBLANK(OFFSET('9. METAS'!$S$20,INT((ROW()-14)/2),0)),"",OFFSET('9. METAS'!$S$20,INT((ROW()-14)/2),0)))</f>
        <v/>
      </c>
      <c r="L457" s="256" t="str">
        <f ca="1">IF(MOD(ROW()-13,2)=0,IF(ISBLANK(OFFSET('11. SEGUIMIENTO 2026'!$P$14,INT((ROW()-13)/2),0)),"",OFFSET('11. SEGUIMIENTO 2026'!$P$14,INT((ROW()-13)/2),0)),IF(ISBLANK(OFFSET('9. METAS'!$T$20,INT((ROW()-14)/2),0)),"",OFFSET('9. METAS'!$T$20,INT((ROW()-14)/2),0)))</f>
        <v/>
      </c>
      <c r="M457" s="257" t="str">
        <f ca="1">IF(MOD(ROW()-13,2)=0,IF(ISBLANK(OFFSET('11. SEGUIMIENTO 2026'!$Q$14,INT((ROW()-13)/2),0)),"",OFFSET('11. SEGUIMIENTO 2026'!$Q$14,INT((ROW()-13)/2),0)),IF(ISBLANK(OFFSET('9. METAS'!$U$20,INT((ROW()-14)/2),0)),"",OFFSET('9. METAS'!$U$20,INT((ROW()-14)/2),0)))</f>
        <v/>
      </c>
      <c r="N457" s="1012" t="str">
        <f t="shared" ref="N457" ca="1" si="440">IFERROR(J457/J458,"ND")</f>
        <v>ND</v>
      </c>
      <c r="O457" s="1008" t="str">
        <f t="shared" ref="O457" ca="1" si="441">IFERROR(((J457+K457+L457)/H457),"ND")</f>
        <v>ND</v>
      </c>
      <c r="P457" s="996"/>
    </row>
    <row r="458" spans="3:16">
      <c r="C458" s="1030"/>
      <c r="D458" s="1026"/>
      <c r="E458" s="1026"/>
      <c r="F458" s="1024"/>
      <c r="G458" s="1021"/>
      <c r="H458" s="1017"/>
      <c r="I458" s="1015"/>
      <c r="J458" s="255" t="str">
        <f ca="1">IF(MOD(ROW()-13,2)=0,IF(ISBLANK(OFFSET('11. SEGUIMIENTO 2026'!$N$14,INT((ROW()-13)/2),0)),"",OFFSET('11. SEGUIMIENTO 2026'!$N$14,INT((ROW()-13)/2),0)),IF(ISBLANK(OFFSET('9. METAS'!$R$20,INT((ROW()-14)/2),0)),"",OFFSET('9. METAS'!$R$20,INT((ROW()-14)/2),0)))</f>
        <v/>
      </c>
      <c r="K458" s="256" t="str">
        <f ca="1">IF(MOD(ROW()-13,2)=0,IF(ISBLANK(OFFSET('11. SEGUIMIENTO 2026'!$O$14,INT((ROW()-13)/2),0)),"",OFFSET('11. SEGUIMIENTO 2026'!$O$14,INT((ROW()-13)/2),0)),IF(ISBLANK(OFFSET('9. METAS'!$S$20,INT((ROW()-14)/2),0)),"",OFFSET('9. METAS'!$S$20,INT((ROW()-14)/2),0)))</f>
        <v/>
      </c>
      <c r="L458" s="256" t="str">
        <f ca="1">IF(MOD(ROW()-13,2)=0,IF(ISBLANK(OFFSET('11. SEGUIMIENTO 2026'!$P$14,INT((ROW()-13)/2),0)),"",OFFSET('11. SEGUIMIENTO 2026'!$P$14,INT((ROW()-13)/2),0)),IF(ISBLANK(OFFSET('9. METAS'!$T$20,INT((ROW()-14)/2),0)),"",OFFSET('9. METAS'!$T$20,INT((ROW()-14)/2),0)))</f>
        <v/>
      </c>
      <c r="M458" s="257" t="str">
        <f ca="1">IF(MOD(ROW()-13,2)=0,IF(ISBLANK(OFFSET('11. SEGUIMIENTO 2026'!$Q$14,INT((ROW()-13)/2),0)),"",OFFSET('11. SEGUIMIENTO 2026'!$Q$14,INT((ROW()-13)/2),0)),IF(ISBLANK(OFFSET('9. METAS'!$U$20,INT((ROW()-14)/2),0)),"",OFFSET('9. METAS'!$U$20,INT((ROW()-14)/2),0)))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017" t="str">
        <f ca="1">IF(ISBLANK(OFFSET('9. METAS'!$L$20,INT((ROW()-13)/2),0)),"",OFFSET('9. METAS'!$L$20,INT((ROW()-13)/2),0))</f>
        <v/>
      </c>
      <c r="I459" s="1014"/>
      <c r="J459" s="255" t="str">
        <f ca="1">IF(MOD(ROW()-13,2)=0,IF(ISBLANK(OFFSET('11. SEGUIMIENTO 2026'!$N$14,INT((ROW()-13)/2),0)),"",OFFSET('11. SEGUIMIENTO 2026'!$N$14,INT((ROW()-13)/2),0)),IF(ISBLANK(OFFSET('9. METAS'!$R$20,INT((ROW()-14)/2),0)),"",OFFSET('9. METAS'!$R$20,INT((ROW()-14)/2),0)))</f>
        <v/>
      </c>
      <c r="K459" s="256" t="str">
        <f ca="1">IF(MOD(ROW()-13,2)=0,IF(ISBLANK(OFFSET('11. SEGUIMIENTO 2026'!$O$14,INT((ROW()-13)/2),0)),"",OFFSET('11. SEGUIMIENTO 2026'!$O$14,INT((ROW()-13)/2),0)),IF(ISBLANK(OFFSET('9. METAS'!$S$20,INT((ROW()-14)/2),0)),"",OFFSET('9. METAS'!$S$20,INT((ROW()-14)/2),0)))</f>
        <v/>
      </c>
      <c r="L459" s="256" t="str">
        <f ca="1">IF(MOD(ROW()-13,2)=0,IF(ISBLANK(OFFSET('11. SEGUIMIENTO 2026'!$P$14,INT((ROW()-13)/2),0)),"",OFFSET('11. SEGUIMIENTO 2026'!$P$14,INT((ROW()-13)/2),0)),IF(ISBLANK(OFFSET('9. METAS'!$T$20,INT((ROW()-14)/2),0)),"",OFFSET('9. METAS'!$T$20,INT((ROW()-14)/2),0)))</f>
        <v/>
      </c>
      <c r="M459" s="257" t="str">
        <f ca="1">IF(MOD(ROW()-13,2)=0,IF(ISBLANK(OFFSET('11. SEGUIMIENTO 2026'!$Q$14,INT((ROW()-13)/2),0)),"",OFFSET('11. SEGUIMIENTO 2026'!$Q$14,INT((ROW()-13)/2),0)),IF(ISBLANK(OFFSET('9. METAS'!$U$20,INT((ROW()-14)/2),0)),"",OFFSET('9. METAS'!$U$20,INT((ROW()-14)/2),0)))</f>
        <v/>
      </c>
      <c r="N459" s="1012" t="str">
        <f t="shared" ref="N459" ca="1" si="442">IFERROR(J459/J460,"ND")</f>
        <v>ND</v>
      </c>
      <c r="O459" s="1008" t="str">
        <f t="shared" ref="O459" ca="1" si="443">IFERROR(((J459+K459+L459)/H459),"ND")</f>
        <v>ND</v>
      </c>
      <c r="P459" s="996"/>
    </row>
    <row r="460" spans="3:16">
      <c r="C460" s="1030"/>
      <c r="D460" s="1026"/>
      <c r="E460" s="1026"/>
      <c r="F460" s="1024"/>
      <c r="G460" s="1021"/>
      <c r="H460" s="1017"/>
      <c r="I460" s="1015"/>
      <c r="J460" s="255" t="str">
        <f ca="1">IF(MOD(ROW()-13,2)=0,IF(ISBLANK(OFFSET('11. SEGUIMIENTO 2026'!$N$14,INT((ROW()-13)/2),0)),"",OFFSET('11. SEGUIMIENTO 2026'!$N$14,INT((ROW()-13)/2),0)),IF(ISBLANK(OFFSET('9. METAS'!$R$20,INT((ROW()-14)/2),0)),"",OFFSET('9. METAS'!$R$20,INT((ROW()-14)/2),0)))</f>
        <v/>
      </c>
      <c r="K460" s="256" t="str">
        <f ca="1">IF(MOD(ROW()-13,2)=0,IF(ISBLANK(OFFSET('11. SEGUIMIENTO 2026'!$O$14,INT((ROW()-13)/2),0)),"",OFFSET('11. SEGUIMIENTO 2026'!$O$14,INT((ROW()-13)/2),0)),IF(ISBLANK(OFFSET('9. METAS'!$S$20,INT((ROW()-14)/2),0)),"",OFFSET('9. METAS'!$S$20,INT((ROW()-14)/2),0)))</f>
        <v/>
      </c>
      <c r="L460" s="256" t="str">
        <f ca="1">IF(MOD(ROW()-13,2)=0,IF(ISBLANK(OFFSET('11. SEGUIMIENTO 2026'!$P$14,INT((ROW()-13)/2),0)),"",OFFSET('11. SEGUIMIENTO 2026'!$P$14,INT((ROW()-13)/2),0)),IF(ISBLANK(OFFSET('9. METAS'!$T$20,INT((ROW()-14)/2),0)),"",OFFSET('9. METAS'!$T$20,INT((ROW()-14)/2),0)))</f>
        <v/>
      </c>
      <c r="M460" s="257" t="str">
        <f ca="1">IF(MOD(ROW()-13,2)=0,IF(ISBLANK(OFFSET('11. SEGUIMIENTO 2026'!$Q$14,INT((ROW()-13)/2),0)),"",OFFSET('11. SEGUIMIENTO 2026'!$Q$14,INT((ROW()-13)/2),0)),IF(ISBLANK(OFFSET('9. METAS'!$U$20,INT((ROW()-14)/2),0)),"",OFFSET('9. METAS'!$U$20,INT((ROW()-14)/2),0)))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017" t="str">
        <f ca="1">IF(ISBLANK(OFFSET('9. METAS'!$L$20,INT((ROW()-13)/2),0)),"",OFFSET('9. METAS'!$L$20,INT((ROW()-13)/2),0))</f>
        <v/>
      </c>
      <c r="I461" s="1014"/>
      <c r="J461" s="255" t="str">
        <f ca="1">IF(MOD(ROW()-13,2)=0,IF(ISBLANK(OFFSET('11. SEGUIMIENTO 2026'!$N$14,INT((ROW()-13)/2),0)),"",OFFSET('11. SEGUIMIENTO 2026'!$N$14,INT((ROW()-13)/2),0)),IF(ISBLANK(OFFSET('9. METAS'!$R$20,INT((ROW()-14)/2),0)),"",OFFSET('9. METAS'!$R$20,INT((ROW()-14)/2),0)))</f>
        <v/>
      </c>
      <c r="K461" s="256" t="str">
        <f ca="1">IF(MOD(ROW()-13,2)=0,IF(ISBLANK(OFFSET('11. SEGUIMIENTO 2026'!$O$14,INT((ROW()-13)/2),0)),"",OFFSET('11. SEGUIMIENTO 2026'!$O$14,INT((ROW()-13)/2),0)),IF(ISBLANK(OFFSET('9. METAS'!$S$20,INT((ROW()-14)/2),0)),"",OFFSET('9. METAS'!$S$20,INT((ROW()-14)/2),0)))</f>
        <v/>
      </c>
      <c r="L461" s="256" t="str">
        <f ca="1">IF(MOD(ROW()-13,2)=0,IF(ISBLANK(OFFSET('11. SEGUIMIENTO 2026'!$P$14,INT((ROW()-13)/2),0)),"",OFFSET('11. SEGUIMIENTO 2026'!$P$14,INT((ROW()-13)/2),0)),IF(ISBLANK(OFFSET('9. METAS'!$T$20,INT((ROW()-14)/2),0)),"",OFFSET('9. METAS'!$T$20,INT((ROW()-14)/2),0)))</f>
        <v/>
      </c>
      <c r="M461" s="257" t="str">
        <f ca="1">IF(MOD(ROW()-13,2)=0,IF(ISBLANK(OFFSET('11. SEGUIMIENTO 2026'!$Q$14,INT((ROW()-13)/2),0)),"",OFFSET('11. SEGUIMIENTO 2026'!$Q$14,INT((ROW()-13)/2),0)),IF(ISBLANK(OFFSET('9. METAS'!$U$20,INT((ROW()-14)/2),0)),"",OFFSET('9. METAS'!$U$20,INT((ROW()-14)/2),0)))</f>
        <v/>
      </c>
      <c r="N461" s="1012" t="str">
        <f t="shared" ref="N461" ca="1" si="444">IFERROR(J461/J462,"ND")</f>
        <v>ND</v>
      </c>
      <c r="O461" s="1008" t="str">
        <f t="shared" ref="O461" ca="1" si="445">IFERROR(((J461+K461+L461)/H461),"ND")</f>
        <v>ND</v>
      </c>
      <c r="P461" s="996"/>
    </row>
    <row r="462" spans="3:16">
      <c r="C462" s="1030"/>
      <c r="D462" s="1026"/>
      <c r="E462" s="1026"/>
      <c r="F462" s="1024"/>
      <c r="G462" s="1021"/>
      <c r="H462" s="1017"/>
      <c r="I462" s="1015"/>
      <c r="J462" s="255" t="str">
        <f ca="1">IF(MOD(ROW()-13,2)=0,IF(ISBLANK(OFFSET('11. SEGUIMIENTO 2026'!$N$14,INT((ROW()-13)/2),0)),"",OFFSET('11. SEGUIMIENTO 2026'!$N$14,INT((ROW()-13)/2),0)),IF(ISBLANK(OFFSET('9. METAS'!$R$20,INT((ROW()-14)/2),0)),"",OFFSET('9. METAS'!$R$20,INT((ROW()-14)/2),0)))</f>
        <v/>
      </c>
      <c r="K462" s="256" t="str">
        <f ca="1">IF(MOD(ROW()-13,2)=0,IF(ISBLANK(OFFSET('11. SEGUIMIENTO 2026'!$O$14,INT((ROW()-13)/2),0)),"",OFFSET('11. SEGUIMIENTO 2026'!$O$14,INT((ROW()-13)/2),0)),IF(ISBLANK(OFFSET('9. METAS'!$S$20,INT((ROW()-14)/2),0)),"",OFFSET('9. METAS'!$S$20,INT((ROW()-14)/2),0)))</f>
        <v/>
      </c>
      <c r="L462" s="256" t="str">
        <f ca="1">IF(MOD(ROW()-13,2)=0,IF(ISBLANK(OFFSET('11. SEGUIMIENTO 2026'!$P$14,INT((ROW()-13)/2),0)),"",OFFSET('11. SEGUIMIENTO 2026'!$P$14,INT((ROW()-13)/2),0)),IF(ISBLANK(OFFSET('9. METAS'!$T$20,INT((ROW()-14)/2),0)),"",OFFSET('9. METAS'!$T$20,INT((ROW()-14)/2),0)))</f>
        <v/>
      </c>
      <c r="M462" s="257" t="str">
        <f ca="1">IF(MOD(ROW()-13,2)=0,IF(ISBLANK(OFFSET('11. SEGUIMIENTO 2026'!$Q$14,INT((ROW()-13)/2),0)),"",OFFSET('11. SEGUIMIENTO 2026'!$Q$14,INT((ROW()-13)/2),0)),IF(ISBLANK(OFFSET('9. METAS'!$U$20,INT((ROW()-14)/2),0)),"",OFFSET('9. METAS'!$U$20,INT((ROW()-14)/2),0)))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017" t="str">
        <f ca="1">IF(ISBLANK(OFFSET('9. METAS'!$L$20,INT((ROW()-13)/2),0)),"",OFFSET('9. METAS'!$L$20,INT((ROW()-13)/2),0))</f>
        <v/>
      </c>
      <c r="I463" s="1014"/>
      <c r="J463" s="255" t="str">
        <f ca="1">IF(MOD(ROW()-13,2)=0,IF(ISBLANK(OFFSET('11. SEGUIMIENTO 2026'!$N$14,INT((ROW()-13)/2),0)),"",OFFSET('11. SEGUIMIENTO 2026'!$N$14,INT((ROW()-13)/2),0)),IF(ISBLANK(OFFSET('9. METAS'!$R$20,INT((ROW()-14)/2),0)),"",OFFSET('9. METAS'!$R$20,INT((ROW()-14)/2),0)))</f>
        <v/>
      </c>
      <c r="K463" s="256" t="str">
        <f ca="1">IF(MOD(ROW()-13,2)=0,IF(ISBLANK(OFFSET('11. SEGUIMIENTO 2026'!$O$14,INT((ROW()-13)/2),0)),"",OFFSET('11. SEGUIMIENTO 2026'!$O$14,INT((ROW()-13)/2),0)),IF(ISBLANK(OFFSET('9. METAS'!$S$20,INT((ROW()-14)/2),0)),"",OFFSET('9. METAS'!$S$20,INT((ROW()-14)/2),0)))</f>
        <v/>
      </c>
      <c r="L463" s="256" t="str">
        <f ca="1">IF(MOD(ROW()-13,2)=0,IF(ISBLANK(OFFSET('11. SEGUIMIENTO 2026'!$P$14,INT((ROW()-13)/2),0)),"",OFFSET('11. SEGUIMIENTO 2026'!$P$14,INT((ROW()-13)/2),0)),IF(ISBLANK(OFFSET('9. METAS'!$T$20,INT((ROW()-14)/2),0)),"",OFFSET('9. METAS'!$T$20,INT((ROW()-14)/2),0)))</f>
        <v/>
      </c>
      <c r="M463" s="257" t="str">
        <f ca="1">IF(MOD(ROW()-13,2)=0,IF(ISBLANK(OFFSET('11. SEGUIMIENTO 2026'!$Q$14,INT((ROW()-13)/2),0)),"",OFFSET('11. SEGUIMIENTO 2026'!$Q$14,INT((ROW()-13)/2),0)),IF(ISBLANK(OFFSET('9. METAS'!$U$20,INT((ROW()-14)/2),0)),"",OFFSET('9. METAS'!$U$20,INT((ROW()-14)/2),0)))</f>
        <v/>
      </c>
      <c r="N463" s="1012" t="str">
        <f t="shared" ref="N463" ca="1" si="446">IFERROR(J463/J464,"ND")</f>
        <v>ND</v>
      </c>
      <c r="O463" s="1008" t="str">
        <f t="shared" ref="O463" ca="1" si="447">IFERROR(((J463+K463+L463)/H463),"ND")</f>
        <v>ND</v>
      </c>
      <c r="P463" s="996"/>
    </row>
    <row r="464" spans="3:16">
      <c r="C464" s="1030"/>
      <c r="D464" s="1026"/>
      <c r="E464" s="1026"/>
      <c r="F464" s="1024"/>
      <c r="G464" s="1021"/>
      <c r="H464" s="1017"/>
      <c r="I464" s="1015"/>
      <c r="J464" s="255" t="str">
        <f ca="1">IF(MOD(ROW()-13,2)=0,IF(ISBLANK(OFFSET('11. SEGUIMIENTO 2026'!$N$14,INT((ROW()-13)/2),0)),"",OFFSET('11. SEGUIMIENTO 2026'!$N$14,INT((ROW()-13)/2),0)),IF(ISBLANK(OFFSET('9. METAS'!$R$20,INT((ROW()-14)/2),0)),"",OFFSET('9. METAS'!$R$20,INT((ROW()-14)/2),0)))</f>
        <v/>
      </c>
      <c r="K464" s="256" t="str">
        <f ca="1">IF(MOD(ROW()-13,2)=0,IF(ISBLANK(OFFSET('11. SEGUIMIENTO 2026'!$O$14,INT((ROW()-13)/2),0)),"",OFFSET('11. SEGUIMIENTO 2026'!$O$14,INT((ROW()-13)/2),0)),IF(ISBLANK(OFFSET('9. METAS'!$S$20,INT((ROW()-14)/2),0)),"",OFFSET('9. METAS'!$S$20,INT((ROW()-14)/2),0)))</f>
        <v/>
      </c>
      <c r="L464" s="256" t="str">
        <f ca="1">IF(MOD(ROW()-13,2)=0,IF(ISBLANK(OFFSET('11. SEGUIMIENTO 2026'!$P$14,INT((ROW()-13)/2),0)),"",OFFSET('11. SEGUIMIENTO 2026'!$P$14,INT((ROW()-13)/2),0)),IF(ISBLANK(OFFSET('9. METAS'!$T$20,INT((ROW()-14)/2),0)),"",OFFSET('9. METAS'!$T$20,INT((ROW()-14)/2),0)))</f>
        <v/>
      </c>
      <c r="M464" s="257" t="str">
        <f ca="1">IF(MOD(ROW()-13,2)=0,IF(ISBLANK(OFFSET('11. SEGUIMIENTO 2026'!$Q$14,INT((ROW()-13)/2),0)),"",OFFSET('11. SEGUIMIENTO 2026'!$Q$14,INT((ROW()-13)/2),0)),IF(ISBLANK(OFFSET('9. METAS'!$U$20,INT((ROW()-14)/2),0)),"",OFFSET('9. METAS'!$U$20,INT((ROW()-14)/2),0)))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017" t="str">
        <f ca="1">IF(ISBLANK(OFFSET('9. METAS'!$L$20,INT((ROW()-13)/2),0)),"",OFFSET('9. METAS'!$L$20,INT((ROW()-13)/2),0))</f>
        <v/>
      </c>
      <c r="I465" s="1014"/>
      <c r="J465" s="255" t="str">
        <f ca="1">IF(MOD(ROW()-13,2)=0,IF(ISBLANK(OFFSET('11. SEGUIMIENTO 2026'!$N$14,INT((ROW()-13)/2),0)),"",OFFSET('11. SEGUIMIENTO 2026'!$N$14,INT((ROW()-13)/2),0)),IF(ISBLANK(OFFSET('9. METAS'!$R$20,INT((ROW()-14)/2),0)),"",OFFSET('9. METAS'!$R$20,INT((ROW()-14)/2),0)))</f>
        <v/>
      </c>
      <c r="K465" s="256" t="str">
        <f ca="1">IF(MOD(ROW()-13,2)=0,IF(ISBLANK(OFFSET('11. SEGUIMIENTO 2026'!$O$14,INT((ROW()-13)/2),0)),"",OFFSET('11. SEGUIMIENTO 2026'!$O$14,INT((ROW()-13)/2),0)),IF(ISBLANK(OFFSET('9. METAS'!$S$20,INT((ROW()-14)/2),0)),"",OFFSET('9. METAS'!$S$20,INT((ROW()-14)/2),0)))</f>
        <v/>
      </c>
      <c r="L465" s="256" t="str">
        <f ca="1">IF(MOD(ROW()-13,2)=0,IF(ISBLANK(OFFSET('11. SEGUIMIENTO 2026'!$P$14,INT((ROW()-13)/2),0)),"",OFFSET('11. SEGUIMIENTO 2026'!$P$14,INT((ROW()-13)/2),0)),IF(ISBLANK(OFFSET('9. METAS'!$T$20,INT((ROW()-14)/2),0)),"",OFFSET('9. METAS'!$T$20,INT((ROW()-14)/2),0)))</f>
        <v/>
      </c>
      <c r="M465" s="257" t="str">
        <f ca="1">IF(MOD(ROW()-13,2)=0,IF(ISBLANK(OFFSET('11. SEGUIMIENTO 2026'!$Q$14,INT((ROW()-13)/2),0)),"",OFFSET('11. SEGUIMIENTO 2026'!$Q$14,INT((ROW()-13)/2),0)),IF(ISBLANK(OFFSET('9. METAS'!$U$20,INT((ROW()-14)/2),0)),"",OFFSET('9. METAS'!$U$20,INT((ROW()-14)/2),0)))</f>
        <v/>
      </c>
      <c r="N465" s="1012" t="str">
        <f t="shared" ref="N465" ca="1" si="448">IFERROR(J465/J466,"ND")</f>
        <v>ND</v>
      </c>
      <c r="O465" s="1008" t="str">
        <f t="shared" ref="O465" ca="1" si="449">IFERROR(((J465+K465+L465)/H465),"ND")</f>
        <v>ND</v>
      </c>
      <c r="P465" s="996"/>
    </row>
    <row r="466" spans="3:16">
      <c r="C466" s="1030"/>
      <c r="D466" s="1026"/>
      <c r="E466" s="1026"/>
      <c r="F466" s="1024"/>
      <c r="G466" s="1021"/>
      <c r="H466" s="1017"/>
      <c r="I466" s="1015"/>
      <c r="J466" s="255" t="str">
        <f ca="1">IF(MOD(ROW()-13,2)=0,IF(ISBLANK(OFFSET('11. SEGUIMIENTO 2026'!$N$14,INT((ROW()-13)/2),0)),"",OFFSET('11. SEGUIMIENTO 2026'!$N$14,INT((ROW()-13)/2),0)),IF(ISBLANK(OFFSET('9. METAS'!$R$20,INT((ROW()-14)/2),0)),"",OFFSET('9. METAS'!$R$20,INT((ROW()-14)/2),0)))</f>
        <v/>
      </c>
      <c r="K466" s="256" t="str">
        <f ca="1">IF(MOD(ROW()-13,2)=0,IF(ISBLANK(OFFSET('11. SEGUIMIENTO 2026'!$O$14,INT((ROW()-13)/2),0)),"",OFFSET('11. SEGUIMIENTO 2026'!$O$14,INT((ROW()-13)/2),0)),IF(ISBLANK(OFFSET('9. METAS'!$S$20,INT((ROW()-14)/2),0)),"",OFFSET('9. METAS'!$S$20,INT((ROW()-14)/2),0)))</f>
        <v/>
      </c>
      <c r="L466" s="256" t="str">
        <f ca="1">IF(MOD(ROW()-13,2)=0,IF(ISBLANK(OFFSET('11. SEGUIMIENTO 2026'!$P$14,INT((ROW()-13)/2),0)),"",OFFSET('11. SEGUIMIENTO 2026'!$P$14,INT((ROW()-13)/2),0)),IF(ISBLANK(OFFSET('9. METAS'!$T$20,INT((ROW()-14)/2),0)),"",OFFSET('9. METAS'!$T$20,INT((ROW()-14)/2),0)))</f>
        <v/>
      </c>
      <c r="M466" s="257" t="str">
        <f ca="1">IF(MOD(ROW()-13,2)=0,IF(ISBLANK(OFFSET('11. SEGUIMIENTO 2026'!$Q$14,INT((ROW()-13)/2),0)),"",OFFSET('11. SEGUIMIENTO 2026'!$Q$14,INT((ROW()-13)/2),0)),IF(ISBLANK(OFFSET('9. METAS'!$U$20,INT((ROW()-14)/2),0)),"",OFFSET('9. METAS'!$U$20,INT((ROW()-14)/2),0)))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017" t="str">
        <f ca="1">IF(ISBLANK(OFFSET('9. METAS'!$L$20,INT((ROW()-13)/2),0)),"",OFFSET('9. METAS'!$L$20,INT((ROW()-13)/2),0))</f>
        <v/>
      </c>
      <c r="I467" s="1014"/>
      <c r="J467" s="255" t="str">
        <f ca="1">IF(MOD(ROW()-13,2)=0,IF(ISBLANK(OFFSET('11. SEGUIMIENTO 2026'!$N$14,INT((ROW()-13)/2),0)),"",OFFSET('11. SEGUIMIENTO 2026'!$N$14,INT((ROW()-13)/2),0)),IF(ISBLANK(OFFSET('9. METAS'!$R$20,INT((ROW()-14)/2),0)),"",OFFSET('9. METAS'!$R$20,INT((ROW()-14)/2),0)))</f>
        <v/>
      </c>
      <c r="K467" s="256" t="str">
        <f ca="1">IF(MOD(ROW()-13,2)=0,IF(ISBLANK(OFFSET('11. SEGUIMIENTO 2026'!$O$14,INT((ROW()-13)/2),0)),"",OFFSET('11. SEGUIMIENTO 2026'!$O$14,INT((ROW()-13)/2),0)),IF(ISBLANK(OFFSET('9. METAS'!$S$20,INT((ROW()-14)/2),0)),"",OFFSET('9. METAS'!$S$20,INT((ROW()-14)/2),0)))</f>
        <v/>
      </c>
      <c r="L467" s="256" t="str">
        <f ca="1">IF(MOD(ROW()-13,2)=0,IF(ISBLANK(OFFSET('11. SEGUIMIENTO 2026'!$P$14,INT((ROW()-13)/2),0)),"",OFFSET('11. SEGUIMIENTO 2026'!$P$14,INT((ROW()-13)/2),0)),IF(ISBLANK(OFFSET('9. METAS'!$T$20,INT((ROW()-14)/2),0)),"",OFFSET('9. METAS'!$T$20,INT((ROW()-14)/2),0)))</f>
        <v/>
      </c>
      <c r="M467" s="257" t="str">
        <f ca="1">IF(MOD(ROW()-13,2)=0,IF(ISBLANK(OFFSET('11. SEGUIMIENTO 2026'!$Q$14,INT((ROW()-13)/2),0)),"",OFFSET('11. SEGUIMIENTO 2026'!$Q$14,INT((ROW()-13)/2),0)),IF(ISBLANK(OFFSET('9. METAS'!$U$20,INT((ROW()-14)/2),0)),"",OFFSET('9. METAS'!$U$20,INT((ROW()-14)/2),0)))</f>
        <v/>
      </c>
      <c r="N467" s="1012" t="str">
        <f t="shared" ref="N467" ca="1" si="450">IFERROR(J467/J468,"ND")</f>
        <v>ND</v>
      </c>
      <c r="O467" s="1008" t="str">
        <f t="shared" ref="O467" ca="1" si="451">IFERROR(((J467+K467+L467)/H467),"ND")</f>
        <v>ND</v>
      </c>
      <c r="P467" s="996"/>
    </row>
    <row r="468" spans="3:16">
      <c r="C468" s="1030"/>
      <c r="D468" s="1026"/>
      <c r="E468" s="1026"/>
      <c r="F468" s="1024"/>
      <c r="G468" s="1021"/>
      <c r="H468" s="1017"/>
      <c r="I468" s="1015"/>
      <c r="J468" s="255" t="str">
        <f ca="1">IF(MOD(ROW()-13,2)=0,IF(ISBLANK(OFFSET('11. SEGUIMIENTO 2026'!$N$14,INT((ROW()-13)/2),0)),"",OFFSET('11. SEGUIMIENTO 2026'!$N$14,INT((ROW()-13)/2),0)),IF(ISBLANK(OFFSET('9. METAS'!$R$20,INT((ROW()-14)/2),0)),"",OFFSET('9. METAS'!$R$20,INT((ROW()-14)/2),0)))</f>
        <v/>
      </c>
      <c r="K468" s="256" t="str">
        <f ca="1">IF(MOD(ROW()-13,2)=0,IF(ISBLANK(OFFSET('11. SEGUIMIENTO 2026'!$O$14,INT((ROW()-13)/2),0)),"",OFFSET('11. SEGUIMIENTO 2026'!$O$14,INT((ROW()-13)/2),0)),IF(ISBLANK(OFFSET('9. METAS'!$S$20,INT((ROW()-14)/2),0)),"",OFFSET('9. METAS'!$S$20,INT((ROW()-14)/2),0)))</f>
        <v/>
      </c>
      <c r="L468" s="256" t="str">
        <f ca="1">IF(MOD(ROW()-13,2)=0,IF(ISBLANK(OFFSET('11. SEGUIMIENTO 2026'!$P$14,INT((ROW()-13)/2),0)),"",OFFSET('11. SEGUIMIENTO 2026'!$P$14,INT((ROW()-13)/2),0)),IF(ISBLANK(OFFSET('9. METAS'!$T$20,INT((ROW()-14)/2),0)),"",OFFSET('9. METAS'!$T$20,INT((ROW()-14)/2),0)))</f>
        <v/>
      </c>
      <c r="M468" s="257" t="str">
        <f ca="1">IF(MOD(ROW()-13,2)=0,IF(ISBLANK(OFFSET('11. SEGUIMIENTO 2026'!$Q$14,INT((ROW()-13)/2),0)),"",OFFSET('11. SEGUIMIENTO 2026'!$Q$14,INT((ROW()-13)/2),0)),IF(ISBLANK(OFFSET('9. METAS'!$U$20,INT((ROW()-14)/2),0)),"",OFFSET('9. METAS'!$U$20,INT((ROW()-14)/2),0)))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017" t="str">
        <f ca="1">IF(ISBLANK(OFFSET('9. METAS'!$L$20,INT((ROW()-13)/2),0)),"",OFFSET('9. METAS'!$L$20,INT((ROW()-13)/2),0))</f>
        <v/>
      </c>
      <c r="I469" s="1014"/>
      <c r="J469" s="255" t="str">
        <f ca="1">IF(MOD(ROW()-13,2)=0,IF(ISBLANK(OFFSET('11. SEGUIMIENTO 2026'!$N$14,INT((ROW()-13)/2),0)),"",OFFSET('11. SEGUIMIENTO 2026'!$N$14,INT((ROW()-13)/2),0)),IF(ISBLANK(OFFSET('9. METAS'!$R$20,INT((ROW()-14)/2),0)),"",OFFSET('9. METAS'!$R$20,INT((ROW()-14)/2),0)))</f>
        <v/>
      </c>
      <c r="K469" s="256" t="str">
        <f ca="1">IF(MOD(ROW()-13,2)=0,IF(ISBLANK(OFFSET('11. SEGUIMIENTO 2026'!$O$14,INT((ROW()-13)/2),0)),"",OFFSET('11. SEGUIMIENTO 2026'!$O$14,INT((ROW()-13)/2),0)),IF(ISBLANK(OFFSET('9. METAS'!$S$20,INT((ROW()-14)/2),0)),"",OFFSET('9. METAS'!$S$20,INT((ROW()-14)/2),0)))</f>
        <v/>
      </c>
      <c r="L469" s="256" t="str">
        <f ca="1">IF(MOD(ROW()-13,2)=0,IF(ISBLANK(OFFSET('11. SEGUIMIENTO 2026'!$P$14,INT((ROW()-13)/2),0)),"",OFFSET('11. SEGUIMIENTO 2026'!$P$14,INT((ROW()-13)/2),0)),IF(ISBLANK(OFFSET('9. METAS'!$T$20,INT((ROW()-14)/2),0)),"",OFFSET('9. METAS'!$T$20,INT((ROW()-14)/2),0)))</f>
        <v/>
      </c>
      <c r="M469" s="257" t="str">
        <f ca="1">IF(MOD(ROW()-13,2)=0,IF(ISBLANK(OFFSET('11. SEGUIMIENTO 2026'!$Q$14,INT((ROW()-13)/2),0)),"",OFFSET('11. SEGUIMIENTO 2026'!$Q$14,INT((ROW()-13)/2),0)),IF(ISBLANK(OFFSET('9. METAS'!$U$20,INT((ROW()-14)/2),0)),"",OFFSET('9. METAS'!$U$20,INT((ROW()-14)/2),0)))</f>
        <v/>
      </c>
      <c r="N469" s="1012" t="str">
        <f t="shared" ref="N469" ca="1" si="452">IFERROR(J469/J470,"ND")</f>
        <v>ND</v>
      </c>
      <c r="O469" s="1008" t="str">
        <f t="shared" ref="O469" ca="1" si="453">IFERROR(((J469+K469+L469)/H469),"ND")</f>
        <v>ND</v>
      </c>
      <c r="P469" s="996"/>
    </row>
    <row r="470" spans="3:16">
      <c r="C470" s="1030"/>
      <c r="D470" s="1026"/>
      <c r="E470" s="1026"/>
      <c r="F470" s="1024"/>
      <c r="G470" s="1021"/>
      <c r="H470" s="1017"/>
      <c r="I470" s="1015"/>
      <c r="J470" s="255" t="str">
        <f ca="1">IF(MOD(ROW()-13,2)=0,IF(ISBLANK(OFFSET('11. SEGUIMIENTO 2026'!$N$14,INT((ROW()-13)/2),0)),"",OFFSET('11. SEGUIMIENTO 2026'!$N$14,INT((ROW()-13)/2),0)),IF(ISBLANK(OFFSET('9. METAS'!$R$20,INT((ROW()-14)/2),0)),"",OFFSET('9. METAS'!$R$20,INT((ROW()-14)/2),0)))</f>
        <v/>
      </c>
      <c r="K470" s="256" t="str">
        <f ca="1">IF(MOD(ROW()-13,2)=0,IF(ISBLANK(OFFSET('11. SEGUIMIENTO 2026'!$O$14,INT((ROW()-13)/2),0)),"",OFFSET('11. SEGUIMIENTO 2026'!$O$14,INT((ROW()-13)/2),0)),IF(ISBLANK(OFFSET('9. METAS'!$S$20,INT((ROW()-14)/2),0)),"",OFFSET('9. METAS'!$S$20,INT((ROW()-14)/2),0)))</f>
        <v/>
      </c>
      <c r="L470" s="256" t="str">
        <f ca="1">IF(MOD(ROW()-13,2)=0,IF(ISBLANK(OFFSET('11. SEGUIMIENTO 2026'!$P$14,INT((ROW()-13)/2),0)),"",OFFSET('11. SEGUIMIENTO 2026'!$P$14,INT((ROW()-13)/2),0)),IF(ISBLANK(OFFSET('9. METAS'!$T$20,INT((ROW()-14)/2),0)),"",OFFSET('9. METAS'!$T$20,INT((ROW()-14)/2),0)))</f>
        <v/>
      </c>
      <c r="M470" s="257" t="str">
        <f ca="1">IF(MOD(ROW()-13,2)=0,IF(ISBLANK(OFFSET('11. SEGUIMIENTO 2026'!$Q$14,INT((ROW()-13)/2),0)),"",OFFSET('11. SEGUIMIENTO 2026'!$Q$14,INT((ROW()-13)/2),0)),IF(ISBLANK(OFFSET('9. METAS'!$U$20,INT((ROW()-14)/2),0)),"",OFFSET('9. METAS'!$U$20,INT((ROW()-14)/2),0)))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017" t="str">
        <f ca="1">IF(ISBLANK(OFFSET('9. METAS'!$L$20,INT((ROW()-13)/2),0)),"",OFFSET('9. METAS'!$L$20,INT((ROW()-13)/2),0))</f>
        <v/>
      </c>
      <c r="I471" s="1014"/>
      <c r="J471" s="255" t="str">
        <f ca="1">IF(MOD(ROW()-13,2)=0,IF(ISBLANK(OFFSET('11. SEGUIMIENTO 2026'!$N$14,INT((ROW()-13)/2),0)),"",OFFSET('11. SEGUIMIENTO 2026'!$N$14,INT((ROW()-13)/2),0)),IF(ISBLANK(OFFSET('9. METAS'!$R$20,INT((ROW()-14)/2),0)),"",OFFSET('9. METAS'!$R$20,INT((ROW()-14)/2),0)))</f>
        <v/>
      </c>
      <c r="K471" s="256" t="str">
        <f ca="1">IF(MOD(ROW()-13,2)=0,IF(ISBLANK(OFFSET('11. SEGUIMIENTO 2026'!$O$14,INT((ROW()-13)/2),0)),"",OFFSET('11. SEGUIMIENTO 2026'!$O$14,INT((ROW()-13)/2),0)),IF(ISBLANK(OFFSET('9. METAS'!$S$20,INT((ROW()-14)/2),0)),"",OFFSET('9. METAS'!$S$20,INT((ROW()-14)/2),0)))</f>
        <v/>
      </c>
      <c r="L471" s="256" t="str">
        <f ca="1">IF(MOD(ROW()-13,2)=0,IF(ISBLANK(OFFSET('11. SEGUIMIENTO 2026'!$P$14,INT((ROW()-13)/2),0)),"",OFFSET('11. SEGUIMIENTO 2026'!$P$14,INT((ROW()-13)/2),0)),IF(ISBLANK(OFFSET('9. METAS'!$T$20,INT((ROW()-14)/2),0)),"",OFFSET('9. METAS'!$T$20,INT((ROW()-14)/2),0)))</f>
        <v/>
      </c>
      <c r="M471" s="257" t="str">
        <f ca="1">IF(MOD(ROW()-13,2)=0,IF(ISBLANK(OFFSET('11. SEGUIMIENTO 2026'!$Q$14,INT((ROW()-13)/2),0)),"",OFFSET('11. SEGUIMIENTO 2026'!$Q$14,INT((ROW()-13)/2),0)),IF(ISBLANK(OFFSET('9. METAS'!$U$20,INT((ROW()-14)/2),0)),"",OFFSET('9. METAS'!$U$20,INT((ROW()-14)/2),0)))</f>
        <v/>
      </c>
      <c r="N471" s="1012" t="str">
        <f t="shared" ref="N471" ca="1" si="454">IFERROR(J471/J472,"ND")</f>
        <v>ND</v>
      </c>
      <c r="O471" s="1008" t="str">
        <f t="shared" ref="O471" ca="1" si="455">IFERROR(((J471+K471+L471)/H471),"ND")</f>
        <v>ND</v>
      </c>
      <c r="P471" s="996"/>
    </row>
    <row r="472" spans="3:16">
      <c r="C472" s="1030"/>
      <c r="D472" s="1026"/>
      <c r="E472" s="1026"/>
      <c r="F472" s="1024"/>
      <c r="G472" s="1021"/>
      <c r="H472" s="1017"/>
      <c r="I472" s="1015"/>
      <c r="J472" s="255" t="str">
        <f ca="1">IF(MOD(ROW()-13,2)=0,IF(ISBLANK(OFFSET('11. SEGUIMIENTO 2026'!$N$14,INT((ROW()-13)/2),0)),"",OFFSET('11. SEGUIMIENTO 2026'!$N$14,INT((ROW()-13)/2),0)),IF(ISBLANK(OFFSET('9. METAS'!$R$20,INT((ROW()-14)/2),0)),"",OFFSET('9. METAS'!$R$20,INT((ROW()-14)/2),0)))</f>
        <v/>
      </c>
      <c r="K472" s="256" t="str">
        <f ca="1">IF(MOD(ROW()-13,2)=0,IF(ISBLANK(OFFSET('11. SEGUIMIENTO 2026'!$O$14,INT((ROW()-13)/2),0)),"",OFFSET('11. SEGUIMIENTO 2026'!$O$14,INT((ROW()-13)/2),0)),IF(ISBLANK(OFFSET('9. METAS'!$S$20,INT((ROW()-14)/2),0)),"",OFFSET('9. METAS'!$S$20,INT((ROW()-14)/2),0)))</f>
        <v/>
      </c>
      <c r="L472" s="256" t="str">
        <f ca="1">IF(MOD(ROW()-13,2)=0,IF(ISBLANK(OFFSET('11. SEGUIMIENTO 2026'!$P$14,INT((ROW()-13)/2),0)),"",OFFSET('11. SEGUIMIENTO 2026'!$P$14,INT((ROW()-13)/2),0)),IF(ISBLANK(OFFSET('9. METAS'!$T$20,INT((ROW()-14)/2),0)),"",OFFSET('9. METAS'!$T$20,INT((ROW()-14)/2),0)))</f>
        <v/>
      </c>
      <c r="M472" s="257" t="str">
        <f ca="1">IF(MOD(ROW()-13,2)=0,IF(ISBLANK(OFFSET('11. SEGUIMIENTO 2026'!$Q$14,INT((ROW()-13)/2),0)),"",OFFSET('11. SEGUIMIENTO 2026'!$Q$14,INT((ROW()-13)/2),0)),IF(ISBLANK(OFFSET('9. METAS'!$U$20,INT((ROW()-14)/2),0)),"",OFFSET('9. METAS'!$U$20,INT((ROW()-14)/2),0)))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017" t="str">
        <f ca="1">IF(ISBLANK(OFFSET('9. METAS'!$L$20,INT((ROW()-13)/2),0)),"",OFFSET('9. METAS'!$L$20,INT((ROW()-13)/2),0))</f>
        <v/>
      </c>
      <c r="I473" s="1014"/>
      <c r="J473" s="255" t="str">
        <f ca="1">IF(MOD(ROW()-13,2)=0,IF(ISBLANK(OFFSET('11. SEGUIMIENTO 2026'!$N$14,INT((ROW()-13)/2),0)),"",OFFSET('11. SEGUIMIENTO 2026'!$N$14,INT((ROW()-13)/2),0)),IF(ISBLANK(OFFSET('9. METAS'!$R$20,INT((ROW()-14)/2),0)),"",OFFSET('9. METAS'!$R$20,INT((ROW()-14)/2),0)))</f>
        <v/>
      </c>
      <c r="K473" s="256" t="str">
        <f ca="1">IF(MOD(ROW()-13,2)=0,IF(ISBLANK(OFFSET('11. SEGUIMIENTO 2026'!$O$14,INT((ROW()-13)/2),0)),"",OFFSET('11. SEGUIMIENTO 2026'!$O$14,INT((ROW()-13)/2),0)),IF(ISBLANK(OFFSET('9. METAS'!$S$20,INT((ROW()-14)/2),0)),"",OFFSET('9. METAS'!$S$20,INT((ROW()-14)/2),0)))</f>
        <v/>
      </c>
      <c r="L473" s="256" t="str">
        <f ca="1">IF(MOD(ROW()-13,2)=0,IF(ISBLANK(OFFSET('11. SEGUIMIENTO 2026'!$P$14,INT((ROW()-13)/2),0)),"",OFFSET('11. SEGUIMIENTO 2026'!$P$14,INT((ROW()-13)/2),0)),IF(ISBLANK(OFFSET('9. METAS'!$T$20,INT((ROW()-14)/2),0)),"",OFFSET('9. METAS'!$T$20,INT((ROW()-14)/2),0)))</f>
        <v/>
      </c>
      <c r="M473" s="257" t="str">
        <f ca="1">IF(MOD(ROW()-13,2)=0,IF(ISBLANK(OFFSET('11. SEGUIMIENTO 2026'!$Q$14,INT((ROW()-13)/2),0)),"",OFFSET('11. SEGUIMIENTO 2026'!$Q$14,INT((ROW()-13)/2),0)),IF(ISBLANK(OFFSET('9. METAS'!$U$20,INT((ROW()-14)/2),0)),"",OFFSET('9. METAS'!$U$20,INT((ROW()-14)/2),0)))</f>
        <v/>
      </c>
      <c r="N473" s="1012" t="str">
        <f ca="1">IFERROR(J473/J474,"ND")</f>
        <v>ND</v>
      </c>
      <c r="O473" s="1008" t="str">
        <f ca="1">IFERROR(((J473+K473+L473)/H473),"ND")</f>
        <v>ND</v>
      </c>
      <c r="P473" s="996"/>
    </row>
    <row r="474" spans="3:16" ht="15.75" thickBot="1">
      <c r="C474" s="1029"/>
      <c r="D474" s="1027"/>
      <c r="E474" s="1027"/>
      <c r="F474" s="1025"/>
      <c r="G474" s="1022"/>
      <c r="H474" s="1160"/>
      <c r="I474" s="1161"/>
      <c r="J474" s="258" t="str">
        <f ca="1">IF(MOD(ROW()-13,2)=0,IF(ISBLANK(OFFSET('11. SEGUIMIENTO 2026'!$N$14,INT((ROW()-13)/2),0)),"",OFFSET('11. SEGUIMIENTO 2026'!$N$14,INT((ROW()-13)/2),0)),IF(ISBLANK(OFFSET('9. METAS'!$R$20,INT((ROW()-14)/2),0)),"",OFFSET('9. METAS'!$R$20,INT((ROW()-14)/2),0)))</f>
        <v/>
      </c>
      <c r="K474" s="259" t="str">
        <f ca="1">IF(MOD(ROW()-13,2)=0,IF(ISBLANK(OFFSET('11. SEGUIMIENTO 2026'!$O$14,INT((ROW()-13)/2),0)),"",OFFSET('11. SEGUIMIENTO 2026'!$O$14,INT((ROW()-13)/2),0)),IF(ISBLANK(OFFSET('9. METAS'!$S$20,INT((ROW()-14)/2),0)),"",OFFSET('9. METAS'!$S$20,INT((ROW()-14)/2),0)))</f>
        <v/>
      </c>
      <c r="L474" s="259" t="str">
        <f ca="1">IF(MOD(ROW()-13,2)=0,IF(ISBLANK(OFFSET('11. SEGUIMIENTO 2026'!$P$14,INT((ROW()-13)/2),0)),"",OFFSET('11. SEGUIMIENTO 2026'!$P$14,INT((ROW()-13)/2),0)),IF(ISBLANK(OFFSET('9. METAS'!$T$20,INT((ROW()-14)/2),0)),"",OFFSET('9. METAS'!$T$20,INT((ROW()-14)/2),0)))</f>
        <v/>
      </c>
      <c r="M474" s="260" t="str">
        <f ca="1">IF(MOD(ROW()-13,2)=0,IF(ISBLANK(OFFSET('11. SEGUIMIENTO 2026'!$Q$14,INT((ROW()-13)/2),0)),"",OFFSET('11. SEGUIMIENTO 2026'!$Q$14,INT((ROW()-13)/2),0)),IF(ISBLANK(OFFSET('9. METAS'!$U$20,INT((ROW()-14)/2),0)),"",OFFSET('9. METAS'!$U$20,INT((ROW()-14)/2),0)))</f>
        <v/>
      </c>
      <c r="N474" s="1162"/>
      <c r="O474" s="1009"/>
      <c r="P474" s="1163"/>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C4:P475"/>
  <sheetViews>
    <sheetView zoomScale="91" zoomScaleNormal="91" workbookViewId="0">
      <selection activeCell="G27" sqref="G27:G28"/>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3" width="12.75" style="33"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194</v>
      </c>
      <c r="E7" s="872"/>
      <c r="F7" s="872"/>
      <c r="G7" s="872"/>
      <c r="H7" s="872"/>
      <c r="I7" s="872"/>
      <c r="J7" s="872"/>
      <c r="K7" s="872"/>
      <c r="L7" s="872"/>
      <c r="M7" s="872"/>
      <c r="P7" s="247"/>
    </row>
    <row r="8" spans="3:16" ht="27" thickBot="1">
      <c r="C8" s="251"/>
      <c r="D8" s="1145"/>
      <c r="E8" s="1145"/>
      <c r="F8" s="1145"/>
      <c r="G8" s="1145"/>
      <c r="H8" s="1145"/>
      <c r="I8" s="1145"/>
      <c r="J8" s="1145"/>
      <c r="K8" s="1145"/>
      <c r="L8" s="1145"/>
      <c r="M8" s="1145"/>
      <c r="P8" s="247"/>
    </row>
    <row r="9" spans="3:16" ht="22.5" customHeight="1" thickBot="1">
      <c r="C9" s="1002" t="s">
        <v>184</v>
      </c>
      <c r="D9" s="1003"/>
      <c r="E9" s="1004"/>
      <c r="F9" s="1157" t="s">
        <v>114</v>
      </c>
      <c r="G9" s="1158"/>
      <c r="H9" s="1158"/>
      <c r="I9" s="1158"/>
      <c r="J9" s="1158"/>
      <c r="K9" s="1158"/>
      <c r="L9" s="1158"/>
      <c r="M9" s="1158"/>
      <c r="N9" s="1158"/>
      <c r="O9" s="1158"/>
      <c r="P9" s="1159"/>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1153" t="s">
        <v>173</v>
      </c>
    </row>
    <row r="11" spans="3:16" ht="42" customHeight="1" thickBot="1">
      <c r="C11" s="1034"/>
      <c r="D11" s="1031"/>
      <c r="E11" s="1031"/>
      <c r="F11" s="1031"/>
      <c r="G11" s="1031"/>
      <c r="H11" s="1031" t="s">
        <v>174</v>
      </c>
      <c r="I11" s="1156" t="s">
        <v>175</v>
      </c>
      <c r="J11" s="1031" t="s">
        <v>183</v>
      </c>
      <c r="K11" s="1031"/>
      <c r="L11" s="1031"/>
      <c r="M11" s="1031"/>
      <c r="N11" s="1031" t="s">
        <v>180</v>
      </c>
      <c r="O11" s="1031"/>
      <c r="P11" s="1154"/>
    </row>
    <row r="12" spans="3:16" ht="42" customHeight="1" thickBot="1">
      <c r="C12" s="1034"/>
      <c r="D12" s="1031"/>
      <c r="E12" s="1031"/>
      <c r="F12" s="1031"/>
      <c r="G12" s="1031"/>
      <c r="H12" s="1031"/>
      <c r="I12" s="1156"/>
      <c r="J12" s="245" t="s">
        <v>179</v>
      </c>
      <c r="K12" s="245" t="s">
        <v>176</v>
      </c>
      <c r="L12" s="245" t="s">
        <v>177</v>
      </c>
      <c r="M12" s="245" t="s">
        <v>178</v>
      </c>
      <c r="N12" s="245" t="s">
        <v>182</v>
      </c>
      <c r="O12" s="245" t="s">
        <v>137</v>
      </c>
      <c r="P12" s="1155"/>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023">
        <f ca="1">IF(ISBLANK(OFFSET('9. METAS'!$L$20,INT((ROW()-13)/2),0)),"",OFFSET('9. METAS'!$L$20,INT((ROW()-13)/2),0))</f>
        <v>0.28589999999999999</v>
      </c>
      <c r="I13" s="1019" t="s">
        <v>191</v>
      </c>
      <c r="J13" s="252">
        <f ca="1">IF(MOD(ROW()-13,2)=0,IF(ISBLANK(OFFSET('11. SEGUIMIENTO 2026'!$N$14,INT((ROW()-13)/2),0)),"",OFFSET('11. SEGUIMIENTO 2026'!$N$14,INT((ROW()-13)/2),0)),IF(ISBLANK(OFFSET('9. METAS'!$R$20,INT((ROW()-14)/2),0)),"",OFFSET('9. METAS'!$R$20,INT((ROW()-14)/2),0)))</f>
        <v>7.1499999999999994E-2</v>
      </c>
      <c r="K13" s="253" t="str">
        <f ca="1">IF(MOD(ROW()-13,2)=0,IF(ISBLANK(OFFSET('11. SEGUIMIENTO 2026'!$O$14,INT((ROW()-13)/2),0)),"",OFFSET('11. SEGUIMIENTO 2026'!$O$14,INT((ROW()-13)/2),0)),IF(ISBLANK(OFFSET('9. METAS'!$S$20,INT((ROW()-14)/2),0)),"",OFFSET('9. METAS'!$S$20,INT((ROW()-14)/2),0)))</f>
        <v/>
      </c>
      <c r="L13" s="253" t="str">
        <f ca="1">IF(MOD(ROW()-13,2)=0,IF(ISBLANK(OFFSET('11. SEGUIMIENTO 2026'!$P$14,INT((ROW()-13)/2),0)),"",OFFSET('11. SEGUIMIENTO 2026'!$P$14,INT((ROW()-13)/2),0)),IF(ISBLANK(OFFSET('9. METAS'!$T$20,INT((ROW()-14)/2),0)),"",OFFSET('9. METAS'!$T$20,INT((ROW()-14)/2),0)))</f>
        <v/>
      </c>
      <c r="M13" s="254" t="str">
        <f ca="1">IF(MOD(ROW()-13,2)=0,IF(ISBLANK(OFFSET('11. SEGUIMIENTO 2026'!$Q$14,INT((ROW()-13)/2),0)),"",OFFSET('11. SEGUIMIENTO 2026'!$Q$14,INT((ROW()-13)/2),0)),IF(ISBLANK(OFFSET('9. METAS'!$U$20,INT((ROW()-14)/2),0)),"",OFFSET('9. METAS'!$U$20,INT((ROW()-14)/2),0)))</f>
        <v/>
      </c>
      <c r="N13" s="1012">
        <f ca="1">IFERROR(J13/J14,"ND")</f>
        <v>1</v>
      </c>
      <c r="O13" s="1008" t="str">
        <f ca="1">IFERROR(((J13+K13+L13+M13)/H13),"ND")</f>
        <v>ND</v>
      </c>
      <c r="P13" s="1010"/>
    </row>
    <row r="14" spans="3:16">
      <c r="C14" s="1030"/>
      <c r="D14" s="1026"/>
      <c r="E14" s="1026"/>
      <c r="F14" s="1024"/>
      <c r="G14" s="1021"/>
      <c r="H14" s="1017"/>
      <c r="I14" s="1020"/>
      <c r="J14" s="255">
        <f ca="1">IF(MOD(ROW()-13,2)=0,IF(ISBLANK(OFFSET('11. SEGUIMIENTO 2026'!$N$14,INT((ROW()-13)/2),0)),"",OFFSET('11. SEGUIMIENTO 2026'!$N$14,INT((ROW()-13)/2),0)),IF(ISBLANK(OFFSET('9. METAS'!$R$20,INT((ROW()-14)/2),0)),"",OFFSET('9. METAS'!$R$20,INT((ROW()-14)/2),0)))</f>
        <v>7.1499999999999994E-2</v>
      </c>
      <c r="K14" s="256">
        <f ca="1">IF(MOD(ROW()-13,2)=0,IF(ISBLANK(OFFSET('11. SEGUIMIENTO 2026'!$O$14,INT((ROW()-13)/2),0)),"",OFFSET('11. SEGUIMIENTO 2026'!$O$14,INT((ROW()-13)/2),0)),IF(ISBLANK(OFFSET('9. METAS'!$S$20,INT((ROW()-14)/2),0)),"",OFFSET('9. METAS'!$S$20,INT((ROW()-14)/2),0)))</f>
        <v>7.1499999999999994E-2</v>
      </c>
      <c r="L14" s="256">
        <f ca="1">IF(MOD(ROW()-13,2)=0,IF(ISBLANK(OFFSET('11. SEGUIMIENTO 2026'!$P$14,INT((ROW()-13)/2),0)),"",OFFSET('11. SEGUIMIENTO 2026'!$P$14,INT((ROW()-13)/2),0)),IF(ISBLANK(OFFSET('9. METAS'!$T$20,INT((ROW()-14)/2),0)),"",OFFSET('9. METAS'!$T$20,INT((ROW()-14)/2),0)))</f>
        <v>7.1499999999999994E-2</v>
      </c>
      <c r="M14" s="257">
        <f ca="1">IF(MOD(ROW()-13,2)=0,IF(ISBLANK(OFFSET('11. SEGUIMIENTO 2026'!$Q$14,INT((ROW()-13)/2),0)),"",OFFSET('11. SEGUIMIENTO 2026'!$Q$14,INT((ROW()-13)/2),0)),IF(ISBLANK(OFFSET('9. METAS'!$U$20,INT((ROW()-14)/2),0)),"",OFFSET('9. METAS'!$U$20,INT((ROW()-14)/2),0)))</f>
        <v>7.1400000000000005E-2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017">
        <f ca="1">IF(ISBLANK(OFFSET('9. METAS'!$L$20,INT((ROW()-13)/2),0)),"",OFFSET('9. METAS'!$L$20,INT((ROW()-13)/2),0))</f>
        <v>181300</v>
      </c>
      <c r="I15" s="1014"/>
      <c r="J15" s="255">
        <f ca="1">IF(MOD(ROW()-13,2)=0,IF(ISBLANK(OFFSET('11. SEGUIMIENTO 2026'!$N$14,INT((ROW()-13)/2),0)),"",OFFSET('11. SEGUIMIENTO 2026'!$N$14,INT((ROW()-13)/2),0)),IF(ISBLANK(OFFSET('9. METAS'!$R$20,INT((ROW()-14)/2),0)),"",OFFSET('9. METAS'!$R$20,INT((ROW()-14)/2),0)))</f>
        <v>47075</v>
      </c>
      <c r="K15" s="256" t="str">
        <f ca="1">IF(MOD(ROW()-13,2)=0,IF(ISBLANK(OFFSET('11. SEGUIMIENTO 2026'!$O$14,INT((ROW()-13)/2),0)),"",OFFSET('11. SEGUIMIENTO 2026'!$O$14,INT((ROW()-13)/2),0)),IF(ISBLANK(OFFSET('9. METAS'!$S$20,INT((ROW()-14)/2),0)),"",OFFSET('9. METAS'!$S$20,INT((ROW()-14)/2),0)))</f>
        <v/>
      </c>
      <c r="L15" s="256" t="str">
        <f ca="1">IF(MOD(ROW()-13,2)=0,IF(ISBLANK(OFFSET('11. SEGUIMIENTO 2026'!$P$14,INT((ROW()-13)/2),0)),"",OFFSET('11. SEGUIMIENTO 2026'!$P$14,INT((ROW()-13)/2),0)),IF(ISBLANK(OFFSET('9. METAS'!$T$20,INT((ROW()-14)/2),0)),"",OFFSET('9. METAS'!$T$20,INT((ROW()-14)/2),0)))</f>
        <v/>
      </c>
      <c r="M15" s="257" t="str">
        <f ca="1">IF(MOD(ROW()-13,2)=0,IF(ISBLANK(OFFSET('11. SEGUIMIENTO 2026'!$Q$14,INT((ROW()-13)/2),0)),"",OFFSET('11. SEGUIMIENTO 2026'!$Q$14,INT((ROW()-13)/2),0)),IF(ISBLANK(OFFSET('9. METAS'!$U$20,INT((ROW()-14)/2),0)),"",OFFSET('9. METAS'!$U$20,INT((ROW()-14)/2),0)))</f>
        <v/>
      </c>
      <c r="N15" s="1012">
        <f ca="1">IFERROR(J15/J16,"ND")</f>
        <v>1.0386100386100385</v>
      </c>
      <c r="O15" s="1008" t="str">
        <f ca="1">IFERROR(((J15+K15+L15+M15)/H15),"ND")</f>
        <v>ND</v>
      </c>
      <c r="P15" s="996"/>
    </row>
    <row r="16" spans="3:16">
      <c r="C16" s="1030"/>
      <c r="D16" s="1026"/>
      <c r="E16" s="1026"/>
      <c r="F16" s="1024"/>
      <c r="G16" s="1021"/>
      <c r="H16" s="1017"/>
      <c r="I16" s="1015"/>
      <c r="J16" s="255">
        <f ca="1">IF(MOD(ROW()-13,2)=0,IF(ISBLANK(OFFSET('11. SEGUIMIENTO 2026'!$N$14,INT((ROW()-13)/2),0)),"",OFFSET('11. SEGUIMIENTO 2026'!$N$14,INT((ROW()-13)/2),0)),IF(ISBLANK(OFFSET('9. METAS'!$R$20,INT((ROW()-14)/2),0)),"",OFFSET('9. METAS'!$R$20,INT((ROW()-14)/2),0)))</f>
        <v>45325</v>
      </c>
      <c r="K16" s="256">
        <f ca="1">IF(MOD(ROW()-13,2)=0,IF(ISBLANK(OFFSET('11. SEGUIMIENTO 2026'!$O$14,INT((ROW()-13)/2),0)),"",OFFSET('11. SEGUIMIENTO 2026'!$O$14,INT((ROW()-13)/2),0)),IF(ISBLANK(OFFSET('9. METAS'!$S$20,INT((ROW()-14)/2),0)),"",OFFSET('9. METAS'!$S$20,INT((ROW()-14)/2),0)))</f>
        <v>45325</v>
      </c>
      <c r="L16" s="256">
        <f ca="1">IF(MOD(ROW()-13,2)=0,IF(ISBLANK(OFFSET('11. SEGUIMIENTO 2026'!$P$14,INT((ROW()-13)/2),0)),"",OFFSET('11. SEGUIMIENTO 2026'!$P$14,INT((ROW()-13)/2),0)),IF(ISBLANK(OFFSET('9. METAS'!$T$20,INT((ROW()-14)/2),0)),"",OFFSET('9. METAS'!$T$20,INT((ROW()-14)/2),0)))</f>
        <v>45325</v>
      </c>
      <c r="M16" s="257">
        <f ca="1">IF(MOD(ROW()-13,2)=0,IF(ISBLANK(OFFSET('11. SEGUIMIENTO 2026'!$Q$14,INT((ROW()-13)/2),0)),"",OFFSET('11. SEGUIMIENTO 2026'!$Q$14,INT((ROW()-13)/2),0)),IF(ISBLANK(OFFSET('9. METAS'!$U$20,INT((ROW()-14)/2),0)),"",OFFSET('9. METAS'!$U$20,INT((ROW()-14)/2),0)))</f>
        <v>45325</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017">
        <f ca="1">IF(ISBLANK(OFFSET('9. METAS'!$L$20,INT((ROW()-13)/2),0)),"",OFFSET('9. METAS'!$L$20,INT((ROW()-13)/2),0))</f>
        <v>61</v>
      </c>
      <c r="I17" s="1014"/>
      <c r="J17" s="255">
        <f ca="1">IF(MOD(ROW()-13,2)=0,IF(ISBLANK(OFFSET('11. SEGUIMIENTO 2026'!$N$14,INT((ROW()-13)/2),0)),"",OFFSET('11. SEGUIMIENTO 2026'!$N$14,INT((ROW()-13)/2),0)),IF(ISBLANK(OFFSET('9. METAS'!$R$20,INT((ROW()-14)/2),0)),"",OFFSET('9. METAS'!$R$20,INT((ROW()-14)/2),0)))</f>
        <v>15</v>
      </c>
      <c r="K17" s="256" t="str">
        <f ca="1">IF(MOD(ROW()-13,2)=0,IF(ISBLANK(OFFSET('11. SEGUIMIENTO 2026'!$O$14,INT((ROW()-13)/2),0)),"",OFFSET('11. SEGUIMIENTO 2026'!$O$14,INT((ROW()-13)/2),0)),IF(ISBLANK(OFFSET('9. METAS'!$S$20,INT((ROW()-14)/2),0)),"",OFFSET('9. METAS'!$S$20,INT((ROW()-14)/2),0)))</f>
        <v/>
      </c>
      <c r="L17" s="256" t="str">
        <f ca="1">IF(MOD(ROW()-13,2)=0,IF(ISBLANK(OFFSET('11. SEGUIMIENTO 2026'!$P$14,INT((ROW()-13)/2),0)),"",OFFSET('11. SEGUIMIENTO 2026'!$P$14,INT((ROW()-13)/2),0)),IF(ISBLANK(OFFSET('9. METAS'!$T$20,INT((ROW()-14)/2),0)),"",OFFSET('9. METAS'!$T$20,INT((ROW()-14)/2),0)))</f>
        <v/>
      </c>
      <c r="M17" s="257" t="str">
        <f ca="1">IF(MOD(ROW()-13,2)=0,IF(ISBLANK(OFFSET('11. SEGUIMIENTO 2026'!$Q$14,INT((ROW()-13)/2),0)),"",OFFSET('11. SEGUIMIENTO 2026'!$Q$14,INT((ROW()-13)/2),0)),IF(ISBLANK(OFFSET('9. METAS'!$U$20,INT((ROW()-14)/2),0)),"",OFFSET('9. METAS'!$U$20,INT((ROW()-14)/2),0)))</f>
        <v/>
      </c>
      <c r="N17" s="1012">
        <f t="shared" ref="N17" ca="1" si="0">IFERROR(J17/J18,"ND")</f>
        <v>0.9375</v>
      </c>
      <c r="O17" s="1008" t="str">
        <f t="shared" ref="O17" ca="1" si="1">IFERROR(((J17+K17+L17+M17)/H17),"ND")</f>
        <v>ND</v>
      </c>
      <c r="P17" s="996"/>
    </row>
    <row r="18" spans="3:16">
      <c r="C18" s="1030"/>
      <c r="D18" s="1026"/>
      <c r="E18" s="1026"/>
      <c r="F18" s="1024"/>
      <c r="G18" s="1021"/>
      <c r="H18" s="1017"/>
      <c r="I18" s="1015"/>
      <c r="J18" s="255">
        <f ca="1">IF(MOD(ROW()-13,2)=0,IF(ISBLANK(OFFSET('11. SEGUIMIENTO 2026'!$N$14,INT((ROW()-13)/2),0)),"",OFFSET('11. SEGUIMIENTO 2026'!$N$14,INT((ROW()-13)/2),0)),IF(ISBLANK(OFFSET('9. METAS'!$R$20,INT((ROW()-14)/2),0)),"",OFFSET('9. METAS'!$R$20,INT((ROW()-14)/2),0)))</f>
        <v>16</v>
      </c>
      <c r="K18" s="256">
        <f ca="1">IF(MOD(ROW()-13,2)=0,IF(ISBLANK(OFFSET('11. SEGUIMIENTO 2026'!$O$14,INT((ROW()-13)/2),0)),"",OFFSET('11. SEGUIMIENTO 2026'!$O$14,INT((ROW()-13)/2),0)),IF(ISBLANK(OFFSET('9. METAS'!$S$20,INT((ROW()-14)/2),0)),"",OFFSET('9. METAS'!$S$20,INT((ROW()-14)/2),0)))</f>
        <v>15</v>
      </c>
      <c r="L18" s="256">
        <f ca="1">IF(MOD(ROW()-13,2)=0,IF(ISBLANK(OFFSET('11. SEGUIMIENTO 2026'!$P$14,INT((ROW()-13)/2),0)),"",OFFSET('11. SEGUIMIENTO 2026'!$P$14,INT((ROW()-13)/2),0)),IF(ISBLANK(OFFSET('9. METAS'!$T$20,INT((ROW()-14)/2),0)),"",OFFSET('9. METAS'!$T$20,INT((ROW()-14)/2),0)))</f>
        <v>15</v>
      </c>
      <c r="M18" s="257">
        <f ca="1">IF(MOD(ROW()-13,2)=0,IF(ISBLANK(OFFSET('11. SEGUIMIENTO 2026'!$Q$14,INT((ROW()-13)/2),0)),"",OFFSET('11. SEGUIMIENTO 2026'!$Q$14,INT((ROW()-13)/2),0)),IF(ISBLANK(OFFSET('9. METAS'!$U$20,INT((ROW()-14)/2),0)),"",OFFSET('9. METAS'!$U$20,INT((ROW()-14)/2),0)))</f>
        <v>15</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017">
        <f ca="1">IF(ISBLANK(OFFSET('9. METAS'!$L$20,INT((ROW()-13)/2),0)),"",OFFSET('9. METAS'!$L$20,INT((ROW()-13)/2),0))</f>
        <v>868</v>
      </c>
      <c r="I19" s="1014"/>
      <c r="J19" s="255">
        <f ca="1">IF(MOD(ROW()-13,2)=0,IF(ISBLANK(OFFSET('11. SEGUIMIENTO 2026'!$N$14,INT((ROW()-13)/2),0)),"",OFFSET('11. SEGUIMIENTO 2026'!$N$14,INT((ROW()-13)/2),0)),IF(ISBLANK(OFFSET('9. METAS'!$R$20,INT((ROW()-14)/2),0)),"",OFFSET('9. METAS'!$R$20,INT((ROW()-14)/2),0)))</f>
        <v>221</v>
      </c>
      <c r="K19" s="256" t="str">
        <f ca="1">IF(MOD(ROW()-13,2)=0,IF(ISBLANK(OFFSET('11. SEGUIMIENTO 2026'!$O$14,INT((ROW()-13)/2),0)),"",OFFSET('11. SEGUIMIENTO 2026'!$O$14,INT((ROW()-13)/2),0)),IF(ISBLANK(OFFSET('9. METAS'!$S$20,INT((ROW()-14)/2),0)),"",OFFSET('9. METAS'!$S$20,INT((ROW()-14)/2),0)))</f>
        <v/>
      </c>
      <c r="L19" s="256" t="str">
        <f ca="1">IF(MOD(ROW()-13,2)=0,IF(ISBLANK(OFFSET('11. SEGUIMIENTO 2026'!$P$14,INT((ROW()-13)/2),0)),"",OFFSET('11. SEGUIMIENTO 2026'!$P$14,INT((ROW()-13)/2),0)),IF(ISBLANK(OFFSET('9. METAS'!$T$20,INT((ROW()-14)/2),0)),"",OFFSET('9. METAS'!$T$20,INT((ROW()-14)/2),0)))</f>
        <v/>
      </c>
      <c r="M19" s="257" t="str">
        <f ca="1">IF(MOD(ROW()-13,2)=0,IF(ISBLANK(OFFSET('11. SEGUIMIENTO 2026'!$Q$14,INT((ROW()-13)/2),0)),"",OFFSET('11. SEGUIMIENTO 2026'!$Q$14,INT((ROW()-13)/2),0)),IF(ISBLANK(OFFSET('9. METAS'!$U$20,INT((ROW()-14)/2),0)),"",OFFSET('9. METAS'!$U$20,INT((ROW()-14)/2),0)))</f>
        <v/>
      </c>
      <c r="N19" s="1012">
        <f t="shared" ref="N19" ca="1" si="2">IFERROR(J19/J20,"ND")</f>
        <v>1.0184331797235022</v>
      </c>
      <c r="O19" s="1008" t="str">
        <f t="shared" ref="O19" ca="1" si="3">IFERROR(((J19+K19+L19+M19)/H19),"ND")</f>
        <v>ND</v>
      </c>
      <c r="P19" s="996"/>
    </row>
    <row r="20" spans="3:16">
      <c r="C20" s="1030"/>
      <c r="D20" s="1026"/>
      <c r="E20" s="1026"/>
      <c r="F20" s="1024"/>
      <c r="G20" s="1021"/>
      <c r="H20" s="1017"/>
      <c r="I20" s="1015"/>
      <c r="J20" s="255">
        <f ca="1">IF(MOD(ROW()-13,2)=0,IF(ISBLANK(OFFSET('11. SEGUIMIENTO 2026'!$N$14,INT((ROW()-13)/2),0)),"",OFFSET('11. SEGUIMIENTO 2026'!$N$14,INT((ROW()-13)/2),0)),IF(ISBLANK(OFFSET('9. METAS'!$R$20,INT((ROW()-14)/2),0)),"",OFFSET('9. METAS'!$R$20,INT((ROW()-14)/2),0)))</f>
        <v>217</v>
      </c>
      <c r="K20" s="256">
        <f ca="1">IF(MOD(ROW()-13,2)=0,IF(ISBLANK(OFFSET('11. SEGUIMIENTO 2026'!$O$14,INT((ROW()-13)/2),0)),"",OFFSET('11. SEGUIMIENTO 2026'!$O$14,INT((ROW()-13)/2),0)),IF(ISBLANK(OFFSET('9. METAS'!$S$20,INT((ROW()-14)/2),0)),"",OFFSET('9. METAS'!$S$20,INT((ROW()-14)/2),0)))</f>
        <v>217</v>
      </c>
      <c r="L20" s="256">
        <f ca="1">IF(MOD(ROW()-13,2)=0,IF(ISBLANK(OFFSET('11. SEGUIMIENTO 2026'!$P$14,INT((ROW()-13)/2),0)),"",OFFSET('11. SEGUIMIENTO 2026'!$P$14,INT((ROW()-13)/2),0)),IF(ISBLANK(OFFSET('9. METAS'!$T$20,INT((ROW()-14)/2),0)),"",OFFSET('9. METAS'!$T$20,INT((ROW()-14)/2),0)))</f>
        <v>217</v>
      </c>
      <c r="M20" s="257">
        <f ca="1">IF(MOD(ROW()-13,2)=0,IF(ISBLANK(OFFSET('11. SEGUIMIENTO 2026'!$Q$14,INT((ROW()-13)/2),0)),"",OFFSET('11. SEGUIMIENTO 2026'!$Q$14,INT((ROW()-13)/2),0)),IF(ISBLANK(OFFSET('9. METAS'!$U$20,INT((ROW()-14)/2),0)),"",OFFSET('9. METAS'!$U$20,INT((ROW()-14)/2),0)))</f>
        <v>217</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017">
        <f ca="1">IF(ISBLANK(OFFSET('9. METAS'!$L$20,INT((ROW()-13)/2),0)),"",OFFSET('9. METAS'!$L$20,INT((ROW()-13)/2),0))</f>
        <v>717</v>
      </c>
      <c r="I21" s="1014"/>
      <c r="J21" s="255">
        <f ca="1">IF(MOD(ROW()-13,2)=0,IF(ISBLANK(OFFSET('11. SEGUIMIENTO 2026'!$N$14,INT((ROW()-13)/2),0)),"",OFFSET('11. SEGUIMIENTO 2026'!$N$14,INT((ROW()-13)/2),0)),IF(ISBLANK(OFFSET('9. METAS'!$R$20,INT((ROW()-14)/2),0)),"",OFFSET('9. METAS'!$R$20,INT((ROW()-14)/2),0)))</f>
        <v>249</v>
      </c>
      <c r="K21" s="256" t="str">
        <f ca="1">IF(MOD(ROW()-13,2)=0,IF(ISBLANK(OFFSET('11. SEGUIMIENTO 2026'!$O$14,INT((ROW()-13)/2),0)),"",OFFSET('11. SEGUIMIENTO 2026'!$O$14,INT((ROW()-13)/2),0)),IF(ISBLANK(OFFSET('9. METAS'!$S$20,INT((ROW()-14)/2),0)),"",OFFSET('9. METAS'!$S$20,INT((ROW()-14)/2),0)))</f>
        <v/>
      </c>
      <c r="L21" s="256" t="str">
        <f ca="1">IF(MOD(ROW()-13,2)=0,IF(ISBLANK(OFFSET('11. SEGUIMIENTO 2026'!$P$14,INT((ROW()-13)/2),0)),"",OFFSET('11. SEGUIMIENTO 2026'!$P$14,INT((ROW()-13)/2),0)),IF(ISBLANK(OFFSET('9. METAS'!$T$20,INT((ROW()-14)/2),0)),"",OFFSET('9. METAS'!$T$20,INT((ROW()-14)/2),0)))</f>
        <v/>
      </c>
      <c r="M21" s="257" t="str">
        <f ca="1">IF(MOD(ROW()-13,2)=0,IF(ISBLANK(OFFSET('11. SEGUIMIENTO 2026'!$Q$14,INT((ROW()-13)/2),0)),"",OFFSET('11. SEGUIMIENTO 2026'!$Q$14,INT((ROW()-13)/2),0)),IF(ISBLANK(OFFSET('9. METAS'!$U$20,INT((ROW()-14)/2),0)),"",OFFSET('9. METAS'!$U$20,INT((ROW()-14)/2),0)))</f>
        <v/>
      </c>
      <c r="N21" s="1012">
        <f t="shared" ref="N21" ca="1" si="4">IFERROR(J21/J22,"ND")</f>
        <v>1.3833333333333333</v>
      </c>
      <c r="O21" s="1008" t="str">
        <f t="shared" ref="O21" ca="1" si="5">IFERROR(((J21+K21+L21+M21)/H21),"ND")</f>
        <v>ND</v>
      </c>
      <c r="P21" s="996"/>
    </row>
    <row r="22" spans="3:16">
      <c r="C22" s="1030"/>
      <c r="D22" s="1026"/>
      <c r="E22" s="1026"/>
      <c r="F22" s="1024"/>
      <c r="G22" s="1021"/>
      <c r="H22" s="1017"/>
      <c r="I22" s="1015"/>
      <c r="J22" s="255">
        <f ca="1">IF(MOD(ROW()-13,2)=0,IF(ISBLANK(OFFSET('11. SEGUIMIENTO 2026'!$N$14,INT((ROW()-13)/2),0)),"",OFFSET('11. SEGUIMIENTO 2026'!$N$14,INT((ROW()-13)/2),0)),IF(ISBLANK(OFFSET('9. METAS'!$R$20,INT((ROW()-14)/2),0)),"",OFFSET('9. METAS'!$R$20,INT((ROW()-14)/2),0)))</f>
        <v>180</v>
      </c>
      <c r="K22" s="256">
        <f ca="1">IF(MOD(ROW()-13,2)=0,IF(ISBLANK(OFFSET('11. SEGUIMIENTO 2026'!$O$14,INT((ROW()-13)/2),0)),"",OFFSET('11. SEGUIMIENTO 2026'!$O$14,INT((ROW()-13)/2),0)),IF(ISBLANK(OFFSET('9. METAS'!$S$20,INT((ROW()-14)/2),0)),"",OFFSET('9. METAS'!$S$20,INT((ROW()-14)/2),0)))</f>
        <v>180</v>
      </c>
      <c r="L22" s="256">
        <f ca="1">IF(MOD(ROW()-13,2)=0,IF(ISBLANK(OFFSET('11. SEGUIMIENTO 2026'!$P$14,INT((ROW()-13)/2),0)),"",OFFSET('11. SEGUIMIENTO 2026'!$P$14,INT((ROW()-13)/2),0)),IF(ISBLANK(OFFSET('9. METAS'!$T$20,INT((ROW()-14)/2),0)),"",OFFSET('9. METAS'!$T$20,INT((ROW()-14)/2),0)))</f>
        <v>180</v>
      </c>
      <c r="M22" s="257">
        <f ca="1">IF(MOD(ROW()-13,2)=0,IF(ISBLANK(OFFSET('11. SEGUIMIENTO 2026'!$Q$14,INT((ROW()-13)/2),0)),"",OFFSET('11. SEGUIMIENTO 2026'!$Q$14,INT((ROW()-13)/2),0)),IF(ISBLANK(OFFSET('9. METAS'!$U$20,INT((ROW()-14)/2),0)),"",OFFSET('9. METAS'!$U$20,INT((ROW()-14)/2),0)))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017">
        <f ca="1">IF(ISBLANK(OFFSET('9. METAS'!$L$20,INT((ROW()-13)/2),0)),"",OFFSET('9. METAS'!$L$20,INT((ROW()-13)/2),0))</f>
        <v>194</v>
      </c>
      <c r="I23" s="1014"/>
      <c r="J23" s="255">
        <f ca="1">IF(MOD(ROW()-13,2)=0,IF(ISBLANK(OFFSET('11. SEGUIMIENTO 2026'!$N$14,INT((ROW()-13)/2),0)),"",OFFSET('11. SEGUIMIENTO 2026'!$N$14,INT((ROW()-13)/2),0)),IF(ISBLANK(OFFSET('9. METAS'!$R$20,INT((ROW()-14)/2),0)),"",OFFSET('9. METAS'!$R$20,INT((ROW()-14)/2),0)))</f>
        <v>66</v>
      </c>
      <c r="K23" s="256" t="str">
        <f ca="1">IF(MOD(ROW()-13,2)=0,IF(ISBLANK(OFFSET('11. SEGUIMIENTO 2026'!$O$14,INT((ROW()-13)/2),0)),"",OFFSET('11. SEGUIMIENTO 2026'!$O$14,INT((ROW()-13)/2),0)),IF(ISBLANK(OFFSET('9. METAS'!$S$20,INT((ROW()-14)/2),0)),"",OFFSET('9. METAS'!$S$20,INT((ROW()-14)/2),0)))</f>
        <v/>
      </c>
      <c r="L23" s="256" t="str">
        <f ca="1">IF(MOD(ROW()-13,2)=0,IF(ISBLANK(OFFSET('11. SEGUIMIENTO 2026'!$P$14,INT((ROW()-13)/2),0)),"",OFFSET('11. SEGUIMIENTO 2026'!$P$14,INT((ROW()-13)/2),0)),IF(ISBLANK(OFFSET('9. METAS'!$T$20,INT((ROW()-14)/2),0)),"",OFFSET('9. METAS'!$T$20,INT((ROW()-14)/2),0)))</f>
        <v/>
      </c>
      <c r="M23" s="257" t="str">
        <f ca="1">IF(MOD(ROW()-13,2)=0,IF(ISBLANK(OFFSET('11. SEGUIMIENTO 2026'!$Q$14,INT((ROW()-13)/2),0)),"",OFFSET('11. SEGUIMIENTO 2026'!$Q$14,INT((ROW()-13)/2),0)),IF(ISBLANK(OFFSET('9. METAS'!$U$20,INT((ROW()-14)/2),0)),"",OFFSET('9. METAS'!$U$20,INT((ROW()-14)/2),0)))</f>
        <v/>
      </c>
      <c r="N23" s="1012">
        <f t="shared" ref="N23" ca="1" si="6">IFERROR(J23/J24,"ND")</f>
        <v>1.375</v>
      </c>
      <c r="O23" s="1008" t="str">
        <f t="shared" ref="O23" ca="1" si="7">IFERROR(((J23+K23+L23+M23)/H23),"ND")</f>
        <v>ND</v>
      </c>
      <c r="P23" s="996"/>
    </row>
    <row r="24" spans="3:16">
      <c r="C24" s="1030"/>
      <c r="D24" s="1026"/>
      <c r="E24" s="1026"/>
      <c r="F24" s="1024"/>
      <c r="G24" s="1021"/>
      <c r="H24" s="1017"/>
      <c r="I24" s="1015"/>
      <c r="J24" s="255">
        <f ca="1">IF(MOD(ROW()-13,2)=0,IF(ISBLANK(OFFSET('11. SEGUIMIENTO 2026'!$N$14,INT((ROW()-13)/2),0)),"",OFFSET('11. SEGUIMIENTO 2026'!$N$14,INT((ROW()-13)/2),0)),IF(ISBLANK(OFFSET('9. METAS'!$R$20,INT((ROW()-14)/2),0)),"",OFFSET('9. METAS'!$R$20,INT((ROW()-14)/2),0)))</f>
        <v>48</v>
      </c>
      <c r="K24" s="256">
        <f ca="1">IF(MOD(ROW()-13,2)=0,IF(ISBLANK(OFFSET('11. SEGUIMIENTO 2026'!$O$14,INT((ROW()-13)/2),0)),"",OFFSET('11. SEGUIMIENTO 2026'!$O$14,INT((ROW()-13)/2),0)),IF(ISBLANK(OFFSET('9. METAS'!$S$20,INT((ROW()-14)/2),0)),"",OFFSET('9. METAS'!$S$20,INT((ROW()-14)/2),0)))</f>
        <v>49</v>
      </c>
      <c r="L24" s="256">
        <f ca="1">IF(MOD(ROW()-13,2)=0,IF(ISBLANK(OFFSET('11. SEGUIMIENTO 2026'!$P$14,INT((ROW()-13)/2),0)),"",OFFSET('11. SEGUIMIENTO 2026'!$P$14,INT((ROW()-13)/2),0)),IF(ISBLANK(OFFSET('9. METAS'!$T$20,INT((ROW()-14)/2),0)),"",OFFSET('9. METAS'!$T$20,INT((ROW()-14)/2),0)))</f>
        <v>48</v>
      </c>
      <c r="M24" s="257">
        <f ca="1">IF(MOD(ROW()-13,2)=0,IF(ISBLANK(OFFSET('11. SEGUIMIENTO 2026'!$Q$14,INT((ROW()-13)/2),0)),"",OFFSET('11. SEGUIMIENTO 2026'!$Q$14,INT((ROW()-13)/2),0)),IF(ISBLANK(OFFSET('9. METAS'!$U$20,INT((ROW()-14)/2),0)),"",OFFSET('9. METAS'!$U$20,INT((ROW()-14)/2),0)))</f>
        <v>49</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017">
        <f ca="1">IF(ISBLANK(OFFSET('9. METAS'!$L$20,INT((ROW()-13)/2),0)),"",OFFSET('9. METAS'!$L$20,INT((ROW()-13)/2),0))</f>
        <v>330</v>
      </c>
      <c r="I25" s="1014"/>
      <c r="J25" s="255">
        <f ca="1">IF(MOD(ROW()-13,2)=0,IF(ISBLANK(OFFSET('11. SEGUIMIENTO 2026'!$N$14,INT((ROW()-13)/2),0)),"",OFFSET('11. SEGUIMIENTO 2026'!$N$14,INT((ROW()-13)/2),0)),IF(ISBLANK(OFFSET('9. METAS'!$R$20,INT((ROW()-14)/2),0)),"",OFFSET('9. METAS'!$R$20,INT((ROW()-14)/2),0)))</f>
        <v>81</v>
      </c>
      <c r="K25" s="256" t="str">
        <f ca="1">IF(MOD(ROW()-13,2)=0,IF(ISBLANK(OFFSET('11. SEGUIMIENTO 2026'!$O$14,INT((ROW()-13)/2),0)),"",OFFSET('11. SEGUIMIENTO 2026'!$O$14,INT((ROW()-13)/2),0)),IF(ISBLANK(OFFSET('9. METAS'!$S$20,INT((ROW()-14)/2),0)),"",OFFSET('9. METAS'!$S$20,INT((ROW()-14)/2),0)))</f>
        <v/>
      </c>
      <c r="L25" s="256" t="str">
        <f ca="1">IF(MOD(ROW()-13,2)=0,IF(ISBLANK(OFFSET('11. SEGUIMIENTO 2026'!$P$14,INT((ROW()-13)/2),0)),"",OFFSET('11. SEGUIMIENTO 2026'!$P$14,INT((ROW()-13)/2),0)),IF(ISBLANK(OFFSET('9. METAS'!$T$20,INT((ROW()-14)/2),0)),"",OFFSET('9. METAS'!$T$20,INT((ROW()-14)/2),0)))</f>
        <v/>
      </c>
      <c r="M25" s="257" t="str">
        <f ca="1">IF(MOD(ROW()-13,2)=0,IF(ISBLANK(OFFSET('11. SEGUIMIENTO 2026'!$Q$14,INT((ROW()-13)/2),0)),"",OFFSET('11. SEGUIMIENTO 2026'!$Q$14,INT((ROW()-13)/2),0)),IF(ISBLANK(OFFSET('9. METAS'!$U$20,INT((ROW()-14)/2),0)),"",OFFSET('9. METAS'!$U$20,INT((ROW()-14)/2),0)))</f>
        <v/>
      </c>
      <c r="N25" s="1012">
        <f t="shared" ref="N25" ca="1" si="8">IFERROR(J25/J26,"ND")</f>
        <v>1</v>
      </c>
      <c r="O25" s="1008" t="str">
        <f t="shared" ref="O25" ca="1" si="9">IFERROR(((J25+K25+L25+M25)/H25),"ND")</f>
        <v>ND</v>
      </c>
      <c r="P25" s="996"/>
    </row>
    <row r="26" spans="3:16">
      <c r="C26" s="1030"/>
      <c r="D26" s="1026"/>
      <c r="E26" s="1026"/>
      <c r="F26" s="1024"/>
      <c r="G26" s="1021"/>
      <c r="H26" s="1017"/>
      <c r="I26" s="1015"/>
      <c r="J26" s="255">
        <f ca="1">IF(MOD(ROW()-13,2)=0,IF(ISBLANK(OFFSET('11. SEGUIMIENTO 2026'!$N$14,INT((ROW()-13)/2),0)),"",OFFSET('11. SEGUIMIENTO 2026'!$N$14,INT((ROW()-13)/2),0)),IF(ISBLANK(OFFSET('9. METAS'!$R$20,INT((ROW()-14)/2),0)),"",OFFSET('9. METAS'!$R$20,INT((ROW()-14)/2),0)))</f>
        <v>81</v>
      </c>
      <c r="K26" s="256">
        <f ca="1">IF(MOD(ROW()-13,2)=0,IF(ISBLANK(OFFSET('11. SEGUIMIENTO 2026'!$O$14,INT((ROW()-13)/2),0)),"",OFFSET('11. SEGUIMIENTO 2026'!$O$14,INT((ROW()-13)/2),0)),IF(ISBLANK(OFFSET('9. METAS'!$S$20,INT((ROW()-14)/2),0)),"",OFFSET('9. METAS'!$S$20,INT((ROW()-14)/2),0)))</f>
        <v>83</v>
      </c>
      <c r="L26" s="256">
        <f ca="1">IF(MOD(ROW()-13,2)=0,IF(ISBLANK(OFFSET('11. SEGUIMIENTO 2026'!$P$14,INT((ROW()-13)/2),0)),"",OFFSET('11. SEGUIMIENTO 2026'!$P$14,INT((ROW()-13)/2),0)),IF(ISBLANK(OFFSET('9. METAS'!$T$20,INT((ROW()-14)/2),0)),"",OFFSET('9. METAS'!$T$20,INT((ROW()-14)/2),0)))</f>
        <v>82</v>
      </c>
      <c r="M26" s="257">
        <f ca="1">IF(MOD(ROW()-13,2)=0,IF(ISBLANK(OFFSET('11. SEGUIMIENTO 2026'!$Q$14,INT((ROW()-13)/2),0)),"",OFFSET('11. SEGUIMIENTO 2026'!$Q$14,INT((ROW()-13)/2),0)),IF(ISBLANK(OFFSET('9. METAS'!$U$20,INT((ROW()-14)/2),0)),"",OFFSET('9. METAS'!$U$20,INT((ROW()-14)/2),0)))</f>
        <v>84</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017">
        <f ca="1">IF(ISBLANK(OFFSET('9. METAS'!$L$20,INT((ROW()-13)/2),0)),"",OFFSET('9. METAS'!$L$20,INT((ROW()-13)/2),0))</f>
        <v>406</v>
      </c>
      <c r="I27" s="1014"/>
      <c r="J27" s="255">
        <f ca="1">IF(MOD(ROW()-13,2)=0,IF(ISBLANK(OFFSET('11. SEGUIMIENTO 2026'!$N$14,INT((ROW()-13)/2),0)),"",OFFSET('11. SEGUIMIENTO 2026'!$N$14,INT((ROW()-13)/2),0)),IF(ISBLANK(OFFSET('9. METAS'!$R$20,INT((ROW()-14)/2),0)),"",OFFSET('9. METAS'!$R$20,INT((ROW()-14)/2),0)))</f>
        <v>101</v>
      </c>
      <c r="K27" s="256" t="str">
        <f ca="1">IF(MOD(ROW()-13,2)=0,IF(ISBLANK(OFFSET('11. SEGUIMIENTO 2026'!$O$14,INT((ROW()-13)/2),0)),"",OFFSET('11. SEGUIMIENTO 2026'!$O$14,INT((ROW()-13)/2),0)),IF(ISBLANK(OFFSET('9. METAS'!$S$20,INT((ROW()-14)/2),0)),"",OFFSET('9. METAS'!$S$20,INT((ROW()-14)/2),0)))</f>
        <v/>
      </c>
      <c r="L27" s="256" t="str">
        <f ca="1">IF(MOD(ROW()-13,2)=0,IF(ISBLANK(OFFSET('11. SEGUIMIENTO 2026'!$P$14,INT((ROW()-13)/2),0)),"",OFFSET('11. SEGUIMIENTO 2026'!$P$14,INT((ROW()-13)/2),0)),IF(ISBLANK(OFFSET('9. METAS'!$T$20,INT((ROW()-14)/2),0)),"",OFFSET('9. METAS'!$T$20,INT((ROW()-14)/2),0)))</f>
        <v/>
      </c>
      <c r="M27" s="257" t="str">
        <f ca="1">IF(MOD(ROW()-13,2)=0,IF(ISBLANK(OFFSET('11. SEGUIMIENTO 2026'!$Q$14,INT((ROW()-13)/2),0)),"",OFFSET('11. SEGUIMIENTO 2026'!$Q$14,INT((ROW()-13)/2),0)),IF(ISBLANK(OFFSET('9. METAS'!$U$20,INT((ROW()-14)/2),0)),"",OFFSET('9. METAS'!$U$20,INT((ROW()-14)/2),0)))</f>
        <v/>
      </c>
      <c r="N27" s="1012">
        <f t="shared" ref="N27" ca="1" si="10">IFERROR(J27/J28,"ND")</f>
        <v>1.0202020202020201</v>
      </c>
      <c r="O27" s="1008" t="str">
        <f t="shared" ref="O27" ca="1" si="11">IFERROR(((J27+K27+L27+M27)/H27),"ND")</f>
        <v>ND</v>
      </c>
      <c r="P27" s="996"/>
    </row>
    <row r="28" spans="3:16">
      <c r="C28" s="1030"/>
      <c r="D28" s="1026"/>
      <c r="E28" s="1026"/>
      <c r="F28" s="1024"/>
      <c r="G28" s="1021"/>
      <c r="H28" s="1017"/>
      <c r="I28" s="1015"/>
      <c r="J28" s="255">
        <f ca="1">IF(MOD(ROW()-13,2)=0,IF(ISBLANK(OFFSET('11. SEGUIMIENTO 2026'!$N$14,INT((ROW()-13)/2),0)),"",OFFSET('11. SEGUIMIENTO 2026'!$N$14,INT((ROW()-13)/2),0)),IF(ISBLANK(OFFSET('9. METAS'!$R$20,INT((ROW()-14)/2),0)),"",OFFSET('9. METAS'!$R$20,INT((ROW()-14)/2),0)))</f>
        <v>99</v>
      </c>
      <c r="K28" s="256">
        <f ca="1">IF(MOD(ROW()-13,2)=0,IF(ISBLANK(OFFSET('11. SEGUIMIENTO 2026'!$O$14,INT((ROW()-13)/2),0)),"",OFFSET('11. SEGUIMIENTO 2026'!$O$14,INT((ROW()-13)/2),0)),IF(ISBLANK(OFFSET('9. METAS'!$S$20,INT((ROW()-14)/2),0)),"",OFFSET('9. METAS'!$S$20,INT((ROW()-14)/2),0)))</f>
        <v>105</v>
      </c>
      <c r="L28" s="256">
        <f ca="1">IF(MOD(ROW()-13,2)=0,IF(ISBLANK(OFFSET('11. SEGUIMIENTO 2026'!$P$14,INT((ROW()-13)/2),0)),"",OFFSET('11. SEGUIMIENTO 2026'!$P$14,INT((ROW()-13)/2),0)),IF(ISBLANK(OFFSET('9. METAS'!$T$20,INT((ROW()-14)/2),0)),"",OFFSET('9. METAS'!$T$20,INT((ROW()-14)/2),0)))</f>
        <v>103</v>
      </c>
      <c r="M28" s="257">
        <f ca="1">IF(MOD(ROW()-13,2)=0,IF(ISBLANK(OFFSET('11. SEGUIMIENTO 2026'!$Q$14,INT((ROW()-13)/2),0)),"",OFFSET('11. SEGUIMIENTO 2026'!$Q$14,INT((ROW()-13)/2),0)),IF(ISBLANK(OFFSET('9. METAS'!$U$20,INT((ROW()-14)/2),0)),"",OFFSET('9. METAS'!$U$20,INT((ROW()-14)/2),0)))</f>
        <v>99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017">
        <f ca="1">IF(ISBLANK(OFFSET('9. METAS'!$L$20,INT((ROW()-13)/2),0)),"",OFFSET('9. METAS'!$L$20,INT((ROW()-13)/2),0))</f>
        <v>1119</v>
      </c>
      <c r="I29" s="1014"/>
      <c r="J29" s="255">
        <f ca="1">IF(MOD(ROW()-13,2)=0,IF(ISBLANK(OFFSET('11. SEGUIMIENTO 2026'!$N$14,INT((ROW()-13)/2),0)),"",OFFSET('11. SEGUIMIENTO 2026'!$N$14,INT((ROW()-13)/2),0)),IF(ISBLANK(OFFSET('9. METAS'!$R$20,INT((ROW()-14)/2),0)),"",OFFSET('9. METAS'!$R$20,INT((ROW()-14)/2),0)))</f>
        <v>288</v>
      </c>
      <c r="K29" s="256" t="str">
        <f ca="1">IF(MOD(ROW()-13,2)=0,IF(ISBLANK(OFFSET('11. SEGUIMIENTO 2026'!$O$14,INT((ROW()-13)/2),0)),"",OFFSET('11. SEGUIMIENTO 2026'!$O$14,INT((ROW()-13)/2),0)),IF(ISBLANK(OFFSET('9. METAS'!$S$20,INT((ROW()-14)/2),0)),"",OFFSET('9. METAS'!$S$20,INT((ROW()-14)/2),0)))</f>
        <v/>
      </c>
      <c r="L29" s="256" t="str">
        <f ca="1">IF(MOD(ROW()-13,2)=0,IF(ISBLANK(OFFSET('11. SEGUIMIENTO 2026'!$P$14,INT((ROW()-13)/2),0)),"",OFFSET('11. SEGUIMIENTO 2026'!$P$14,INT((ROW()-13)/2),0)),IF(ISBLANK(OFFSET('9. METAS'!$T$20,INT((ROW()-14)/2),0)),"",OFFSET('9. METAS'!$T$20,INT((ROW()-14)/2),0)))</f>
        <v/>
      </c>
      <c r="M29" s="257" t="str">
        <f ca="1">IF(MOD(ROW()-13,2)=0,IF(ISBLANK(OFFSET('11. SEGUIMIENTO 2026'!$Q$14,INT((ROW()-13)/2),0)),"",OFFSET('11. SEGUIMIENTO 2026'!$Q$14,INT((ROW()-13)/2),0)),IF(ISBLANK(OFFSET('9. METAS'!$U$20,INT((ROW()-14)/2),0)),"",OFFSET('9. METAS'!$U$20,INT((ROW()-14)/2),0)))</f>
        <v/>
      </c>
      <c r="N29" s="1012">
        <f t="shared" ref="N29" ca="1" si="12">IFERROR(J29/J30,"ND")</f>
        <v>1.0105263157894737</v>
      </c>
      <c r="O29" s="1008" t="str">
        <f t="shared" ref="O29" ca="1" si="13">IFERROR(((J29+K29+L29+M29)/H29),"ND")</f>
        <v>ND</v>
      </c>
      <c r="P29" s="996"/>
    </row>
    <row r="30" spans="3:16">
      <c r="C30" s="1030"/>
      <c r="D30" s="1026"/>
      <c r="E30" s="1026"/>
      <c r="F30" s="1024"/>
      <c r="G30" s="1021"/>
      <c r="H30" s="1017"/>
      <c r="I30" s="1015"/>
      <c r="J30" s="255">
        <f ca="1">IF(MOD(ROW()-13,2)=0,IF(ISBLANK(OFFSET('11. SEGUIMIENTO 2026'!$N$14,INT((ROW()-13)/2),0)),"",OFFSET('11. SEGUIMIENTO 2026'!$N$14,INT((ROW()-13)/2),0)),IF(ISBLANK(OFFSET('9. METAS'!$R$20,INT((ROW()-14)/2),0)),"",OFFSET('9. METAS'!$R$20,INT((ROW()-14)/2),0)))</f>
        <v>285</v>
      </c>
      <c r="K30" s="256">
        <f ca="1">IF(MOD(ROW()-13,2)=0,IF(ISBLANK(OFFSET('11. SEGUIMIENTO 2026'!$O$14,INT((ROW()-13)/2),0)),"",OFFSET('11. SEGUIMIENTO 2026'!$O$14,INT((ROW()-13)/2),0)),IF(ISBLANK(OFFSET('9. METAS'!$S$20,INT((ROW()-14)/2),0)),"",OFFSET('9. METAS'!$S$20,INT((ROW()-14)/2),0)))</f>
        <v>285</v>
      </c>
      <c r="L30" s="256">
        <f ca="1">IF(MOD(ROW()-13,2)=0,IF(ISBLANK(OFFSET('11. SEGUIMIENTO 2026'!$P$14,INT((ROW()-13)/2),0)),"",OFFSET('11. SEGUIMIENTO 2026'!$P$14,INT((ROW()-13)/2),0)),IF(ISBLANK(OFFSET('9. METAS'!$T$20,INT((ROW()-14)/2),0)),"",OFFSET('9. METAS'!$T$20,INT((ROW()-14)/2),0)))</f>
        <v>264</v>
      </c>
      <c r="M30" s="257">
        <f ca="1">IF(MOD(ROW()-13,2)=0,IF(ISBLANK(OFFSET('11. SEGUIMIENTO 2026'!$Q$14,INT((ROW()-13)/2),0)),"",OFFSET('11. SEGUIMIENTO 2026'!$Q$14,INT((ROW()-13)/2),0)),IF(ISBLANK(OFFSET('9. METAS'!$U$20,INT((ROW()-14)/2),0)),"",OFFSET('9. METAS'!$U$20,INT((ROW()-14)/2),0)))</f>
        <v>285</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017">
        <f ca="1">IF(ISBLANK(OFFSET('9. METAS'!$L$20,INT((ROW()-13)/2),0)),"",OFFSET('9. METAS'!$L$20,INT((ROW()-13)/2),0))</f>
        <v>510</v>
      </c>
      <c r="I31" s="1014"/>
      <c r="J31" s="255">
        <f ca="1">IF(MOD(ROW()-13,2)=0,IF(ISBLANK(OFFSET('11. SEGUIMIENTO 2026'!$N$14,INT((ROW()-13)/2),0)),"",OFFSET('11. SEGUIMIENTO 2026'!$N$14,INT((ROW()-13)/2),0)),IF(ISBLANK(OFFSET('9. METAS'!$R$20,INT((ROW()-14)/2),0)),"",OFFSET('9. METAS'!$R$20,INT((ROW()-14)/2),0)))</f>
        <v>108</v>
      </c>
      <c r="K31" s="256" t="str">
        <f ca="1">IF(MOD(ROW()-13,2)=0,IF(ISBLANK(OFFSET('11. SEGUIMIENTO 2026'!$O$14,INT((ROW()-13)/2),0)),"",OFFSET('11. SEGUIMIENTO 2026'!$O$14,INT((ROW()-13)/2),0)),IF(ISBLANK(OFFSET('9. METAS'!$S$20,INT((ROW()-14)/2),0)),"",OFFSET('9. METAS'!$S$20,INT((ROW()-14)/2),0)))</f>
        <v/>
      </c>
      <c r="L31" s="256" t="str">
        <f ca="1">IF(MOD(ROW()-13,2)=0,IF(ISBLANK(OFFSET('11. SEGUIMIENTO 2026'!$P$14,INT((ROW()-13)/2),0)),"",OFFSET('11. SEGUIMIENTO 2026'!$P$14,INT((ROW()-13)/2),0)),IF(ISBLANK(OFFSET('9. METAS'!$T$20,INT((ROW()-14)/2),0)),"",OFFSET('9. METAS'!$T$20,INT((ROW()-14)/2),0)))</f>
        <v/>
      </c>
      <c r="M31" s="257" t="str">
        <f ca="1">IF(MOD(ROW()-13,2)=0,IF(ISBLANK(OFFSET('11. SEGUIMIENTO 2026'!$Q$14,INT((ROW()-13)/2),0)),"",OFFSET('11. SEGUIMIENTO 2026'!$Q$14,INT((ROW()-13)/2),0)),IF(ISBLANK(OFFSET('9. METAS'!$U$20,INT((ROW()-14)/2),0)),"",OFFSET('9. METAS'!$U$20,INT((ROW()-14)/2),0)))</f>
        <v/>
      </c>
      <c r="N31" s="1012">
        <f t="shared" ref="N31" ca="1" si="14">IFERROR(J31/J32,"ND")</f>
        <v>0.83720930232558144</v>
      </c>
      <c r="O31" s="1008" t="str">
        <f t="shared" ref="O31" ca="1" si="15">IFERROR(((J31+K31+L31+M31)/H31),"ND")</f>
        <v>ND</v>
      </c>
      <c r="P31" s="996"/>
    </row>
    <row r="32" spans="3:16">
      <c r="C32" s="1030"/>
      <c r="D32" s="1026"/>
      <c r="E32" s="1026"/>
      <c r="F32" s="1024"/>
      <c r="G32" s="1021"/>
      <c r="H32" s="1017"/>
      <c r="I32" s="1015"/>
      <c r="J32" s="255">
        <f ca="1">IF(MOD(ROW()-13,2)=0,IF(ISBLANK(OFFSET('11. SEGUIMIENTO 2026'!$N$14,INT((ROW()-13)/2),0)),"",OFFSET('11. SEGUIMIENTO 2026'!$N$14,INT((ROW()-13)/2),0)),IF(ISBLANK(OFFSET('9. METAS'!$R$20,INT((ROW()-14)/2),0)),"",OFFSET('9. METAS'!$R$20,INT((ROW()-14)/2),0)))</f>
        <v>129</v>
      </c>
      <c r="K32" s="256">
        <f ca="1">IF(MOD(ROW()-13,2)=0,IF(ISBLANK(OFFSET('11. SEGUIMIENTO 2026'!$O$14,INT((ROW()-13)/2),0)),"",OFFSET('11. SEGUIMIENTO 2026'!$O$14,INT((ROW()-13)/2),0)),IF(ISBLANK(OFFSET('9. METAS'!$S$20,INT((ROW()-14)/2),0)),"",OFFSET('9. METAS'!$S$20,INT((ROW()-14)/2),0)))</f>
        <v>126</v>
      </c>
      <c r="L32" s="256">
        <f ca="1">IF(MOD(ROW()-13,2)=0,IF(ISBLANK(OFFSET('11. SEGUIMIENTO 2026'!$P$14,INT((ROW()-13)/2),0)),"",OFFSET('11. SEGUIMIENTO 2026'!$P$14,INT((ROW()-13)/2),0)),IF(ISBLANK(OFFSET('9. METAS'!$T$20,INT((ROW()-14)/2),0)),"",OFFSET('9. METAS'!$T$20,INT((ROW()-14)/2),0)))</f>
        <v>129</v>
      </c>
      <c r="M32" s="257">
        <f ca="1">IF(MOD(ROW()-13,2)=0,IF(ISBLANK(OFFSET('11. SEGUIMIENTO 2026'!$Q$14,INT((ROW()-13)/2),0)),"",OFFSET('11. SEGUIMIENTO 2026'!$Q$14,INT((ROW()-13)/2),0)),IF(ISBLANK(OFFSET('9. METAS'!$U$20,INT((ROW()-14)/2),0)),"",OFFSET('9. METAS'!$U$20,INT((ROW()-14)/2),0)))</f>
        <v>126</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017">
        <f ca="1">IF(ISBLANK(OFFSET('9. METAS'!$L$20,INT((ROW()-13)/2),0)),"",OFFSET('9. METAS'!$L$20,INT((ROW()-13)/2),0))</f>
        <v>67</v>
      </c>
      <c r="I33" s="1014"/>
      <c r="J33" s="255">
        <f ca="1">IF(MOD(ROW()-13,2)=0,IF(ISBLANK(OFFSET('11. SEGUIMIENTO 2026'!$N$14,INT((ROW()-13)/2),0)),"",OFFSET('11. SEGUIMIENTO 2026'!$N$14,INT((ROW()-13)/2),0)),IF(ISBLANK(OFFSET('9. METAS'!$R$20,INT((ROW()-14)/2),0)),"",OFFSET('9. METAS'!$R$20,INT((ROW()-14)/2),0)))</f>
        <v>18</v>
      </c>
      <c r="K33" s="256" t="str">
        <f ca="1">IF(MOD(ROW()-13,2)=0,IF(ISBLANK(OFFSET('11. SEGUIMIENTO 2026'!$O$14,INT((ROW()-13)/2),0)),"",OFFSET('11. SEGUIMIENTO 2026'!$O$14,INT((ROW()-13)/2),0)),IF(ISBLANK(OFFSET('9. METAS'!$S$20,INT((ROW()-14)/2),0)),"",OFFSET('9. METAS'!$S$20,INT((ROW()-14)/2),0)))</f>
        <v/>
      </c>
      <c r="L33" s="256" t="str">
        <f ca="1">IF(MOD(ROW()-13,2)=0,IF(ISBLANK(OFFSET('11. SEGUIMIENTO 2026'!$P$14,INT((ROW()-13)/2),0)),"",OFFSET('11. SEGUIMIENTO 2026'!$P$14,INT((ROW()-13)/2),0)),IF(ISBLANK(OFFSET('9. METAS'!$T$20,INT((ROW()-14)/2),0)),"",OFFSET('9. METAS'!$T$20,INT((ROW()-14)/2),0)))</f>
        <v/>
      </c>
      <c r="M33" s="257" t="str">
        <f ca="1">IF(MOD(ROW()-13,2)=0,IF(ISBLANK(OFFSET('11. SEGUIMIENTO 2026'!$Q$14,INT((ROW()-13)/2),0)),"",OFFSET('11. SEGUIMIENTO 2026'!$Q$14,INT((ROW()-13)/2),0)),IF(ISBLANK(OFFSET('9. METAS'!$U$20,INT((ROW()-14)/2),0)),"",OFFSET('9. METAS'!$U$20,INT((ROW()-14)/2),0)))</f>
        <v/>
      </c>
      <c r="N33" s="1012">
        <f t="shared" ref="N33" ca="1" si="16">IFERROR(J33/J34,"ND")</f>
        <v>1</v>
      </c>
      <c r="O33" s="1008" t="str">
        <f t="shared" ref="O33" ca="1" si="17">IFERROR(((J33+K33+L33+M33)/H33),"ND")</f>
        <v>ND</v>
      </c>
      <c r="P33" s="996"/>
    </row>
    <row r="34" spans="3:16">
      <c r="C34" s="1030"/>
      <c r="D34" s="1026"/>
      <c r="E34" s="1026"/>
      <c r="F34" s="1024"/>
      <c r="G34" s="1021"/>
      <c r="H34" s="1017"/>
      <c r="I34" s="1015"/>
      <c r="J34" s="255">
        <f ca="1">IF(MOD(ROW()-13,2)=0,IF(ISBLANK(OFFSET('11. SEGUIMIENTO 2026'!$N$14,INT((ROW()-13)/2),0)),"",OFFSET('11. SEGUIMIENTO 2026'!$N$14,INT((ROW()-13)/2),0)),IF(ISBLANK(OFFSET('9. METAS'!$R$20,INT((ROW()-14)/2),0)),"",OFFSET('9. METAS'!$R$20,INT((ROW()-14)/2),0)))</f>
        <v>18</v>
      </c>
      <c r="K34" s="256">
        <f ca="1">IF(MOD(ROW()-13,2)=0,IF(ISBLANK(OFFSET('11. SEGUIMIENTO 2026'!$O$14,INT((ROW()-13)/2),0)),"",OFFSET('11. SEGUIMIENTO 2026'!$O$14,INT((ROW()-13)/2),0)),IF(ISBLANK(OFFSET('9. METAS'!$S$20,INT((ROW()-14)/2),0)),"",OFFSET('9. METAS'!$S$20,INT((ROW()-14)/2),0)))</f>
        <v>15</v>
      </c>
      <c r="L34" s="256">
        <f ca="1">IF(MOD(ROW()-13,2)=0,IF(ISBLANK(OFFSET('11. SEGUIMIENTO 2026'!$P$14,INT((ROW()-13)/2),0)),"",OFFSET('11. SEGUIMIENTO 2026'!$P$14,INT((ROW()-13)/2),0)),IF(ISBLANK(OFFSET('9. METAS'!$T$20,INT((ROW()-14)/2),0)),"",OFFSET('9. METAS'!$T$20,INT((ROW()-14)/2),0)))</f>
        <v>13</v>
      </c>
      <c r="M34" s="257">
        <f ca="1">IF(MOD(ROW()-13,2)=0,IF(ISBLANK(OFFSET('11. SEGUIMIENTO 2026'!$Q$14,INT((ROW()-13)/2),0)),"",OFFSET('11. SEGUIMIENTO 2026'!$Q$14,INT((ROW()-13)/2),0)),IF(ISBLANK(OFFSET('9. METAS'!$U$20,INT((ROW()-14)/2),0)),"",OFFSET('9. METAS'!$U$20,INT((ROW()-14)/2),0)))</f>
        <v>21</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017">
        <f ca="1">IF(ISBLANK(OFFSET('9. METAS'!$L$20,INT((ROW()-13)/2),0)),"",OFFSET('9. METAS'!$L$20,INT((ROW()-13)/2),0))</f>
        <v>20305</v>
      </c>
      <c r="I35" s="1014"/>
      <c r="J35" s="255">
        <f ca="1">IF(MOD(ROW()-13,2)=0,IF(ISBLANK(OFFSET('11. SEGUIMIENTO 2026'!$N$14,INT((ROW()-13)/2),0)),"",OFFSET('11. SEGUIMIENTO 2026'!$N$14,INT((ROW()-13)/2),0)),IF(ISBLANK(OFFSET('9. METAS'!$R$20,INT((ROW()-14)/2),0)),"",OFFSET('9. METAS'!$R$20,INT((ROW()-14)/2),0)))</f>
        <v>5183</v>
      </c>
      <c r="K35" s="256" t="str">
        <f ca="1">IF(MOD(ROW()-13,2)=0,IF(ISBLANK(OFFSET('11. SEGUIMIENTO 2026'!$O$14,INT((ROW()-13)/2),0)),"",OFFSET('11. SEGUIMIENTO 2026'!$O$14,INT((ROW()-13)/2),0)),IF(ISBLANK(OFFSET('9. METAS'!$S$20,INT((ROW()-14)/2),0)),"",OFFSET('9. METAS'!$S$20,INT((ROW()-14)/2),0)))</f>
        <v/>
      </c>
      <c r="L35" s="256" t="str">
        <f ca="1">IF(MOD(ROW()-13,2)=0,IF(ISBLANK(OFFSET('11. SEGUIMIENTO 2026'!$P$14,INT((ROW()-13)/2),0)),"",OFFSET('11. SEGUIMIENTO 2026'!$P$14,INT((ROW()-13)/2),0)),IF(ISBLANK(OFFSET('9. METAS'!$T$20,INT((ROW()-14)/2),0)),"",OFFSET('9. METAS'!$T$20,INT((ROW()-14)/2),0)))</f>
        <v/>
      </c>
      <c r="M35" s="257" t="str">
        <f ca="1">IF(MOD(ROW()-13,2)=0,IF(ISBLANK(OFFSET('11. SEGUIMIENTO 2026'!$Q$14,INT((ROW()-13)/2),0)),"",OFFSET('11. SEGUIMIENTO 2026'!$Q$14,INT((ROW()-13)/2),0)),IF(ISBLANK(OFFSET('9. METAS'!$U$20,INT((ROW()-14)/2),0)),"",OFFSET('9. METAS'!$U$20,INT((ROW()-14)/2),0)))</f>
        <v/>
      </c>
      <c r="N35" s="1012">
        <f t="shared" ref="N35" ca="1" si="18">IFERROR(J35/J36,"ND")</f>
        <v>1.1846857142857143</v>
      </c>
      <c r="O35" s="1008" t="str">
        <f t="shared" ref="O35" ca="1" si="19">IFERROR(((J35+K35+L35+M35)/H35),"ND")</f>
        <v>ND</v>
      </c>
      <c r="P35" s="996"/>
    </row>
    <row r="36" spans="3:16">
      <c r="C36" s="1030"/>
      <c r="D36" s="1026"/>
      <c r="E36" s="1026"/>
      <c r="F36" s="1024"/>
      <c r="G36" s="1021"/>
      <c r="H36" s="1017"/>
      <c r="I36" s="1015"/>
      <c r="J36" s="255">
        <f ca="1">IF(MOD(ROW()-13,2)=0,IF(ISBLANK(OFFSET('11. SEGUIMIENTO 2026'!$N$14,INT((ROW()-13)/2),0)),"",OFFSET('11. SEGUIMIENTO 2026'!$N$14,INT((ROW()-13)/2),0)),IF(ISBLANK(OFFSET('9. METAS'!$R$20,INT((ROW()-14)/2),0)),"",OFFSET('9. METAS'!$R$20,INT((ROW()-14)/2),0)))</f>
        <v>4375</v>
      </c>
      <c r="K36" s="256">
        <f ca="1">IF(MOD(ROW()-13,2)=0,IF(ISBLANK(OFFSET('11. SEGUIMIENTO 2026'!$O$14,INT((ROW()-13)/2),0)),"",OFFSET('11. SEGUIMIENTO 2026'!$O$14,INT((ROW()-13)/2),0)),IF(ISBLANK(OFFSET('9. METAS'!$S$20,INT((ROW()-14)/2),0)),"",OFFSET('9. METAS'!$S$20,INT((ROW()-14)/2),0)))</f>
        <v>4855</v>
      </c>
      <c r="L36" s="256">
        <f ca="1">IF(MOD(ROW()-13,2)=0,IF(ISBLANK(OFFSET('11. SEGUIMIENTO 2026'!$P$14,INT((ROW()-13)/2),0)),"",OFFSET('11. SEGUIMIENTO 2026'!$P$14,INT((ROW()-13)/2),0)),IF(ISBLANK(OFFSET('9. METAS'!$T$20,INT((ROW()-14)/2),0)),"",OFFSET('9. METAS'!$T$20,INT((ROW()-14)/2),0)))</f>
        <v>5645</v>
      </c>
      <c r="M36" s="257">
        <f ca="1">IF(MOD(ROW()-13,2)=0,IF(ISBLANK(OFFSET('11. SEGUIMIENTO 2026'!$Q$14,INT((ROW()-13)/2),0)),"",OFFSET('11. SEGUIMIENTO 2026'!$Q$14,INT((ROW()-13)/2),0)),IF(ISBLANK(OFFSET('9. METAS'!$U$20,INT((ROW()-14)/2),0)),"",OFFSET('9. METAS'!$U$20,INT((ROW()-14)/2),0)))</f>
        <v>5430</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017">
        <f ca="1">IF(ISBLANK(OFFSET('9. METAS'!$L$20,INT((ROW()-13)/2),0)),"",OFFSET('9. METAS'!$L$20,INT((ROW()-13)/2),0))</f>
        <v>3905</v>
      </c>
      <c r="I37" s="1014"/>
      <c r="J37" s="255">
        <f ca="1">IF(MOD(ROW()-13,2)=0,IF(ISBLANK(OFFSET('11. SEGUIMIENTO 2026'!$N$14,INT((ROW()-13)/2),0)),"",OFFSET('11. SEGUIMIENTO 2026'!$N$14,INT((ROW()-13)/2),0)),IF(ISBLANK(OFFSET('9. METAS'!$R$20,INT((ROW()-14)/2),0)),"",OFFSET('9. METAS'!$R$20,INT((ROW()-14)/2),0)))</f>
        <v>395</v>
      </c>
      <c r="K37" s="256" t="str">
        <f ca="1">IF(MOD(ROW()-13,2)=0,IF(ISBLANK(OFFSET('11. SEGUIMIENTO 2026'!$O$14,INT((ROW()-13)/2),0)),"",OFFSET('11. SEGUIMIENTO 2026'!$O$14,INT((ROW()-13)/2),0)),IF(ISBLANK(OFFSET('9. METAS'!$S$20,INT((ROW()-14)/2),0)),"",OFFSET('9. METAS'!$S$20,INT((ROW()-14)/2),0)))</f>
        <v/>
      </c>
      <c r="L37" s="256" t="str">
        <f ca="1">IF(MOD(ROW()-13,2)=0,IF(ISBLANK(OFFSET('11. SEGUIMIENTO 2026'!$P$14,INT((ROW()-13)/2),0)),"",OFFSET('11. SEGUIMIENTO 2026'!$P$14,INT((ROW()-13)/2),0)),IF(ISBLANK(OFFSET('9. METAS'!$T$20,INT((ROW()-14)/2),0)),"",OFFSET('9. METAS'!$T$20,INT((ROW()-14)/2),0)))</f>
        <v/>
      </c>
      <c r="M37" s="257" t="str">
        <f ca="1">IF(MOD(ROW()-13,2)=0,IF(ISBLANK(OFFSET('11. SEGUIMIENTO 2026'!$Q$14,INT((ROW()-13)/2),0)),"",OFFSET('11. SEGUIMIENTO 2026'!$Q$14,INT((ROW()-13)/2),0)),IF(ISBLANK(OFFSET('9. METAS'!$U$20,INT((ROW()-14)/2),0)),"",OFFSET('9. METAS'!$U$20,INT((ROW()-14)/2),0)))</f>
        <v/>
      </c>
      <c r="N37" s="1012">
        <f t="shared" ref="N37" ca="1" si="20">IFERROR(J37/J38,"ND")</f>
        <v>0.73831775700934577</v>
      </c>
      <c r="O37" s="1008" t="str">
        <f t="shared" ref="O37" ca="1" si="21">IFERROR(((J37+K37+L37+M37)/H37),"ND")</f>
        <v>ND</v>
      </c>
      <c r="P37" s="996"/>
    </row>
    <row r="38" spans="3:16">
      <c r="C38" s="1030"/>
      <c r="D38" s="1026"/>
      <c r="E38" s="1026"/>
      <c r="F38" s="1024"/>
      <c r="G38" s="1021"/>
      <c r="H38" s="1017"/>
      <c r="I38" s="1015"/>
      <c r="J38" s="255">
        <f ca="1">IF(MOD(ROW()-13,2)=0,IF(ISBLANK(OFFSET('11. SEGUIMIENTO 2026'!$N$14,INT((ROW()-13)/2),0)),"",OFFSET('11. SEGUIMIENTO 2026'!$N$14,INT((ROW()-13)/2),0)),IF(ISBLANK(OFFSET('9. METAS'!$R$20,INT((ROW()-14)/2),0)),"",OFFSET('9. METAS'!$R$20,INT((ROW()-14)/2),0)))</f>
        <v>535</v>
      </c>
      <c r="K38" s="256">
        <f ca="1">IF(MOD(ROW()-13,2)=0,IF(ISBLANK(OFFSET('11. SEGUIMIENTO 2026'!$O$14,INT((ROW()-13)/2),0)),"",OFFSET('11. SEGUIMIENTO 2026'!$O$14,INT((ROW()-13)/2),0)),IF(ISBLANK(OFFSET('9. METAS'!$S$20,INT((ROW()-14)/2),0)),"",OFFSET('9. METAS'!$S$20,INT((ROW()-14)/2),0)))</f>
        <v>600</v>
      </c>
      <c r="L38" s="256">
        <f ca="1">IF(MOD(ROW()-13,2)=0,IF(ISBLANK(OFFSET('11. SEGUIMIENTO 2026'!$P$14,INT((ROW()-13)/2),0)),"",OFFSET('11. SEGUIMIENTO 2026'!$P$14,INT((ROW()-13)/2),0)),IF(ISBLANK(OFFSET('9. METAS'!$T$20,INT((ROW()-14)/2),0)),"",OFFSET('9. METAS'!$T$20,INT((ROW()-14)/2),0)))</f>
        <v>1520</v>
      </c>
      <c r="M38" s="257">
        <f ca="1">IF(MOD(ROW()-13,2)=0,IF(ISBLANK(OFFSET('11. SEGUIMIENTO 2026'!$Q$14,INT((ROW()-13)/2),0)),"",OFFSET('11. SEGUIMIENTO 2026'!$Q$14,INT((ROW()-13)/2),0)),IF(ISBLANK(OFFSET('9. METAS'!$U$20,INT((ROW()-14)/2),0)),"",OFFSET('9. METAS'!$U$20,INT((ROW()-14)/2),0)))</f>
        <v>1250</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017">
        <f ca="1">IF(ISBLANK(OFFSET('9. METAS'!$L$20,INT((ROW()-13)/2),0)),"",OFFSET('9. METAS'!$L$20,INT((ROW()-13)/2),0))</f>
        <v>1540</v>
      </c>
      <c r="I39" s="1014"/>
      <c r="J39" s="255">
        <f ca="1">IF(MOD(ROW()-13,2)=0,IF(ISBLANK(OFFSET('11. SEGUIMIENTO 2026'!$N$14,INT((ROW()-13)/2),0)),"",OFFSET('11. SEGUIMIENTO 2026'!$N$14,INT((ROW()-13)/2),0)),IF(ISBLANK(OFFSET('9. METAS'!$R$20,INT((ROW()-14)/2),0)),"",OFFSET('9. METAS'!$R$20,INT((ROW()-14)/2),0)))</f>
        <v>683</v>
      </c>
      <c r="K39" s="256" t="str">
        <f ca="1">IF(MOD(ROW()-13,2)=0,IF(ISBLANK(OFFSET('11. SEGUIMIENTO 2026'!$O$14,INT((ROW()-13)/2),0)),"",OFFSET('11. SEGUIMIENTO 2026'!$O$14,INT((ROW()-13)/2),0)),IF(ISBLANK(OFFSET('9. METAS'!$S$20,INT((ROW()-14)/2),0)),"",OFFSET('9. METAS'!$S$20,INT((ROW()-14)/2),0)))</f>
        <v/>
      </c>
      <c r="L39" s="256" t="str">
        <f ca="1">IF(MOD(ROW()-13,2)=0,IF(ISBLANK(OFFSET('11. SEGUIMIENTO 2026'!$P$14,INT((ROW()-13)/2),0)),"",OFFSET('11. SEGUIMIENTO 2026'!$P$14,INT((ROW()-13)/2),0)),IF(ISBLANK(OFFSET('9. METAS'!$T$20,INT((ROW()-14)/2),0)),"",OFFSET('9. METAS'!$T$20,INT((ROW()-14)/2),0)))</f>
        <v/>
      </c>
      <c r="M39" s="257" t="str">
        <f ca="1">IF(MOD(ROW()-13,2)=0,IF(ISBLANK(OFFSET('11. SEGUIMIENTO 2026'!$Q$14,INT((ROW()-13)/2),0)),"",OFFSET('11. SEGUIMIENTO 2026'!$Q$14,INT((ROW()-13)/2),0)),IF(ISBLANK(OFFSET('9. METAS'!$U$20,INT((ROW()-14)/2),0)),"",OFFSET('9. METAS'!$U$20,INT((ROW()-14)/2),0)))</f>
        <v/>
      </c>
      <c r="N39" s="1012">
        <f t="shared" ref="N39" ca="1" si="22">IFERROR(J39/J40,"ND")</f>
        <v>2.0696969696969698</v>
      </c>
      <c r="O39" s="1008" t="str">
        <f t="shared" ref="O39" ca="1" si="23">IFERROR(((J39+K39+L39+M39)/H39),"ND")</f>
        <v>ND</v>
      </c>
      <c r="P39" s="996"/>
    </row>
    <row r="40" spans="3:16">
      <c r="C40" s="1030"/>
      <c r="D40" s="1026"/>
      <c r="E40" s="1026"/>
      <c r="F40" s="1024"/>
      <c r="G40" s="1021"/>
      <c r="H40" s="1017"/>
      <c r="I40" s="1015"/>
      <c r="J40" s="255">
        <f ca="1">IF(MOD(ROW()-13,2)=0,IF(ISBLANK(OFFSET('11. SEGUIMIENTO 2026'!$N$14,INT((ROW()-13)/2),0)),"",OFFSET('11. SEGUIMIENTO 2026'!$N$14,INT((ROW()-13)/2),0)),IF(ISBLANK(OFFSET('9. METAS'!$R$20,INT((ROW()-14)/2),0)),"",OFFSET('9. METAS'!$R$20,INT((ROW()-14)/2),0)))</f>
        <v>330</v>
      </c>
      <c r="K40" s="256">
        <f ca="1">IF(MOD(ROW()-13,2)=0,IF(ISBLANK(OFFSET('11. SEGUIMIENTO 2026'!$O$14,INT((ROW()-13)/2),0)),"",OFFSET('11. SEGUIMIENTO 2026'!$O$14,INT((ROW()-13)/2),0)),IF(ISBLANK(OFFSET('9. METAS'!$S$20,INT((ROW()-14)/2),0)),"",OFFSET('9. METAS'!$S$20,INT((ROW()-14)/2),0)))</f>
        <v>435</v>
      </c>
      <c r="L40" s="256">
        <f ca="1">IF(MOD(ROW()-13,2)=0,IF(ISBLANK(OFFSET('11. SEGUIMIENTO 2026'!$P$14,INT((ROW()-13)/2),0)),"",OFFSET('11. SEGUIMIENTO 2026'!$P$14,INT((ROW()-13)/2),0)),IF(ISBLANK(OFFSET('9. METAS'!$T$20,INT((ROW()-14)/2),0)),"",OFFSET('9. METAS'!$T$20,INT((ROW()-14)/2),0)))</f>
        <v>410</v>
      </c>
      <c r="M40" s="257">
        <f ca="1">IF(MOD(ROW()-13,2)=0,IF(ISBLANK(OFFSET('11. SEGUIMIENTO 2026'!$Q$14,INT((ROW()-13)/2),0)),"",OFFSET('11. SEGUIMIENTO 2026'!$Q$14,INT((ROW()-13)/2),0)),IF(ISBLANK(OFFSET('9. METAS'!$U$20,INT((ROW()-14)/2),0)),"",OFFSET('9. METAS'!$U$20,INT((ROW()-14)/2),0)))</f>
        <v>365</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017">
        <f ca="1">IF(ISBLANK(OFFSET('9. METAS'!$L$20,INT((ROW()-13)/2),0)),"",OFFSET('9. METAS'!$L$20,INT((ROW()-13)/2),0))</f>
        <v>14860</v>
      </c>
      <c r="I41" s="1014"/>
      <c r="J41" s="255">
        <f ca="1">IF(MOD(ROW()-13,2)=0,IF(ISBLANK(OFFSET('11. SEGUIMIENTO 2026'!$N$14,INT((ROW()-13)/2),0)),"",OFFSET('11. SEGUIMIENTO 2026'!$N$14,INT((ROW()-13)/2),0)),IF(ISBLANK(OFFSET('9. METAS'!$R$20,INT((ROW()-14)/2),0)),"",OFFSET('9. METAS'!$R$20,INT((ROW()-14)/2),0)))</f>
        <v>4105</v>
      </c>
      <c r="K41" s="256" t="str">
        <f ca="1">IF(MOD(ROW()-13,2)=0,IF(ISBLANK(OFFSET('11. SEGUIMIENTO 2026'!$O$14,INT((ROW()-13)/2),0)),"",OFFSET('11. SEGUIMIENTO 2026'!$O$14,INT((ROW()-13)/2),0)),IF(ISBLANK(OFFSET('9. METAS'!$S$20,INT((ROW()-14)/2),0)),"",OFFSET('9. METAS'!$S$20,INT((ROW()-14)/2),0)))</f>
        <v/>
      </c>
      <c r="L41" s="256" t="str">
        <f ca="1">IF(MOD(ROW()-13,2)=0,IF(ISBLANK(OFFSET('11. SEGUIMIENTO 2026'!$P$14,INT((ROW()-13)/2),0)),"",OFFSET('11. SEGUIMIENTO 2026'!$P$14,INT((ROW()-13)/2),0)),IF(ISBLANK(OFFSET('9. METAS'!$T$20,INT((ROW()-14)/2),0)),"",OFFSET('9. METAS'!$T$20,INT((ROW()-14)/2),0)))</f>
        <v/>
      </c>
      <c r="M41" s="257" t="str">
        <f ca="1">IF(MOD(ROW()-13,2)=0,IF(ISBLANK(OFFSET('11. SEGUIMIENTO 2026'!$Q$14,INT((ROW()-13)/2),0)),"",OFFSET('11. SEGUIMIENTO 2026'!$Q$14,INT((ROW()-13)/2),0)),IF(ISBLANK(OFFSET('9. METAS'!$U$20,INT((ROW()-14)/2),0)),"",OFFSET('9. METAS'!$U$20,INT((ROW()-14)/2),0)))</f>
        <v/>
      </c>
      <c r="N41" s="1012">
        <f t="shared" ref="N41" ca="1" si="24">IFERROR(J41/J42,"ND")</f>
        <v>1.1695156695156694</v>
      </c>
      <c r="O41" s="1008" t="str">
        <f t="shared" ref="O41" ca="1" si="25">IFERROR(((J41+K41+L41+M41)/H41),"ND")</f>
        <v>ND</v>
      </c>
      <c r="P41" s="996"/>
    </row>
    <row r="42" spans="3:16">
      <c r="C42" s="1030"/>
      <c r="D42" s="1026"/>
      <c r="E42" s="1026"/>
      <c r="F42" s="1024"/>
      <c r="G42" s="1021"/>
      <c r="H42" s="1017"/>
      <c r="I42" s="1015"/>
      <c r="J42" s="255">
        <f ca="1">IF(MOD(ROW()-13,2)=0,IF(ISBLANK(OFFSET('11. SEGUIMIENTO 2026'!$N$14,INT((ROW()-13)/2),0)),"",OFFSET('11. SEGUIMIENTO 2026'!$N$14,INT((ROW()-13)/2),0)),IF(ISBLANK(OFFSET('9. METAS'!$R$20,INT((ROW()-14)/2),0)),"",OFFSET('9. METAS'!$R$20,INT((ROW()-14)/2),0)))</f>
        <v>3510</v>
      </c>
      <c r="K42" s="256">
        <f ca="1">IF(MOD(ROW()-13,2)=0,IF(ISBLANK(OFFSET('11. SEGUIMIENTO 2026'!$O$14,INT((ROW()-13)/2),0)),"",OFFSET('11. SEGUIMIENTO 2026'!$O$14,INT((ROW()-13)/2),0)),IF(ISBLANK(OFFSET('9. METAS'!$S$20,INT((ROW()-14)/2),0)),"",OFFSET('9. METAS'!$S$20,INT((ROW()-14)/2),0)))</f>
        <v>3820</v>
      </c>
      <c r="L42" s="256">
        <f ca="1">IF(MOD(ROW()-13,2)=0,IF(ISBLANK(OFFSET('11. SEGUIMIENTO 2026'!$P$14,INT((ROW()-13)/2),0)),"",OFFSET('11. SEGUIMIENTO 2026'!$P$14,INT((ROW()-13)/2),0)),IF(ISBLANK(OFFSET('9. METAS'!$T$20,INT((ROW()-14)/2),0)),"",OFFSET('9. METAS'!$T$20,INT((ROW()-14)/2),0)))</f>
        <v>3715</v>
      </c>
      <c r="M42" s="257">
        <f ca="1">IF(MOD(ROW()-13,2)=0,IF(ISBLANK(OFFSET('11. SEGUIMIENTO 2026'!$Q$14,INT((ROW()-13)/2),0)),"",OFFSET('11. SEGUIMIENTO 2026'!$Q$14,INT((ROW()-13)/2),0)),IF(ISBLANK(OFFSET('9. METAS'!$U$20,INT((ROW()-14)/2),0)),"",OFFSET('9. METAS'!$U$20,INT((ROW()-14)/2),0)))</f>
        <v>3815</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017">
        <f ca="1">IF(ISBLANK(OFFSET('9. METAS'!$L$20,INT((ROW()-13)/2),0)),"",OFFSET('9. METAS'!$L$20,INT((ROW()-13)/2),0))</f>
        <v>5500</v>
      </c>
      <c r="I43" s="1014"/>
      <c r="J43" s="255">
        <f ca="1">IF(MOD(ROW()-13,2)=0,IF(ISBLANK(OFFSET('11. SEGUIMIENTO 2026'!$N$14,INT((ROW()-13)/2),0)),"",OFFSET('11. SEGUIMIENTO 2026'!$N$14,INT((ROW()-13)/2),0)),IF(ISBLANK(OFFSET('9. METAS'!$R$20,INT((ROW()-14)/2),0)),"",OFFSET('9. METAS'!$R$20,INT((ROW()-14)/2),0)))</f>
        <v>1221</v>
      </c>
      <c r="K43" s="256" t="str">
        <f ca="1">IF(MOD(ROW()-13,2)=0,IF(ISBLANK(OFFSET('11. SEGUIMIENTO 2026'!$O$14,INT((ROW()-13)/2),0)),"",OFFSET('11. SEGUIMIENTO 2026'!$O$14,INT((ROW()-13)/2),0)),IF(ISBLANK(OFFSET('9. METAS'!$S$20,INT((ROW()-14)/2),0)),"",OFFSET('9. METAS'!$S$20,INT((ROW()-14)/2),0)))</f>
        <v/>
      </c>
      <c r="L43" s="256" t="str">
        <f ca="1">IF(MOD(ROW()-13,2)=0,IF(ISBLANK(OFFSET('11. SEGUIMIENTO 2026'!$P$14,INT((ROW()-13)/2),0)),"",OFFSET('11. SEGUIMIENTO 2026'!$P$14,INT((ROW()-13)/2),0)),IF(ISBLANK(OFFSET('9. METAS'!$T$20,INT((ROW()-14)/2),0)),"",OFFSET('9. METAS'!$T$20,INT((ROW()-14)/2),0)))</f>
        <v/>
      </c>
      <c r="M43" s="257" t="str">
        <f ca="1">IF(MOD(ROW()-13,2)=0,IF(ISBLANK(OFFSET('11. SEGUIMIENTO 2026'!$Q$14,INT((ROW()-13)/2),0)),"",OFFSET('11. SEGUIMIENTO 2026'!$Q$14,INT((ROW()-13)/2),0)),IF(ISBLANK(OFFSET('9. METAS'!$U$20,INT((ROW()-14)/2),0)),"",OFFSET('9. METAS'!$U$20,INT((ROW()-14)/2),0)))</f>
        <v/>
      </c>
      <c r="N43" s="1012">
        <f t="shared" ref="N43" ca="1" si="26">IFERROR(J43/J44,"ND")</f>
        <v>0.88800000000000001</v>
      </c>
      <c r="O43" s="1008" t="str">
        <f t="shared" ref="O43" ca="1" si="27">IFERROR(((J43+K43+L43+M43)/H43),"ND")</f>
        <v>ND</v>
      </c>
      <c r="P43" s="996"/>
    </row>
    <row r="44" spans="3:16">
      <c r="C44" s="1030"/>
      <c r="D44" s="1026"/>
      <c r="E44" s="1026"/>
      <c r="F44" s="1024"/>
      <c r="G44" s="1021"/>
      <c r="H44" s="1017"/>
      <c r="I44" s="1015"/>
      <c r="J44" s="255">
        <f ca="1">IF(MOD(ROW()-13,2)=0,IF(ISBLANK(OFFSET('11. SEGUIMIENTO 2026'!$N$14,INT((ROW()-13)/2),0)),"",OFFSET('11. SEGUIMIENTO 2026'!$N$14,INT((ROW()-13)/2),0)),IF(ISBLANK(OFFSET('9. METAS'!$R$20,INT((ROW()-14)/2),0)),"",OFFSET('9. METAS'!$R$20,INT((ROW()-14)/2),0)))</f>
        <v>1375</v>
      </c>
      <c r="K44" s="256">
        <f ca="1">IF(MOD(ROW()-13,2)=0,IF(ISBLANK(OFFSET('11. SEGUIMIENTO 2026'!$O$14,INT((ROW()-13)/2),0)),"",OFFSET('11. SEGUIMIENTO 2026'!$O$14,INT((ROW()-13)/2),0)),IF(ISBLANK(OFFSET('9. METAS'!$S$20,INT((ROW()-14)/2),0)),"",OFFSET('9. METAS'!$S$20,INT((ROW()-14)/2),0)))</f>
        <v>1375</v>
      </c>
      <c r="L44" s="256">
        <f ca="1">IF(MOD(ROW()-13,2)=0,IF(ISBLANK(OFFSET('11. SEGUIMIENTO 2026'!$P$14,INT((ROW()-13)/2),0)),"",OFFSET('11. SEGUIMIENTO 2026'!$P$14,INT((ROW()-13)/2),0)),IF(ISBLANK(OFFSET('9. METAS'!$T$20,INT((ROW()-14)/2),0)),"",OFFSET('9. METAS'!$T$20,INT((ROW()-14)/2),0)))</f>
        <v>1375</v>
      </c>
      <c r="M44" s="257">
        <f ca="1">IF(MOD(ROW()-13,2)=0,IF(ISBLANK(OFFSET('11. SEGUIMIENTO 2026'!$Q$14,INT((ROW()-13)/2),0)),"",OFFSET('11. SEGUIMIENTO 2026'!$Q$14,INT((ROW()-13)/2),0)),IF(ISBLANK(OFFSET('9. METAS'!$U$20,INT((ROW()-14)/2),0)),"",OFFSET('9. METAS'!$U$20,INT((ROW()-14)/2),0)))</f>
        <v>1375</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017">
        <f ca="1">IF(ISBLANK(OFFSET('9. METAS'!$L$20,INT((ROW()-13)/2),0)),"",OFFSET('9. METAS'!$L$20,INT((ROW()-13)/2),0))</f>
        <v>100</v>
      </c>
      <c r="I45" s="1014"/>
      <c r="J45" s="255">
        <f ca="1">IF(MOD(ROW()-13,2)=0,IF(ISBLANK(OFFSET('11. SEGUIMIENTO 2026'!$N$14,INT((ROW()-13)/2),0)),"",OFFSET('11. SEGUIMIENTO 2026'!$N$14,INT((ROW()-13)/2),0)),IF(ISBLANK(OFFSET('9. METAS'!$R$20,INT((ROW()-14)/2),0)),"",OFFSET('9. METAS'!$R$20,INT((ROW()-14)/2),0)))</f>
        <v>25</v>
      </c>
      <c r="K45" s="256" t="str">
        <f ca="1">IF(MOD(ROW()-13,2)=0,IF(ISBLANK(OFFSET('11. SEGUIMIENTO 2026'!$O$14,INT((ROW()-13)/2),0)),"",OFFSET('11. SEGUIMIENTO 2026'!$O$14,INT((ROW()-13)/2),0)),IF(ISBLANK(OFFSET('9. METAS'!$S$20,INT((ROW()-14)/2),0)),"",OFFSET('9. METAS'!$S$20,INT((ROW()-14)/2),0)))</f>
        <v/>
      </c>
      <c r="L45" s="256" t="str">
        <f ca="1">IF(MOD(ROW()-13,2)=0,IF(ISBLANK(OFFSET('11. SEGUIMIENTO 2026'!$P$14,INT((ROW()-13)/2),0)),"",OFFSET('11. SEGUIMIENTO 2026'!$P$14,INT((ROW()-13)/2),0)),IF(ISBLANK(OFFSET('9. METAS'!$T$20,INT((ROW()-14)/2),0)),"",OFFSET('9. METAS'!$T$20,INT((ROW()-14)/2),0)))</f>
        <v/>
      </c>
      <c r="M45" s="257" t="str">
        <f ca="1">IF(MOD(ROW()-13,2)=0,IF(ISBLANK(OFFSET('11. SEGUIMIENTO 2026'!$Q$14,INT((ROW()-13)/2),0)),"",OFFSET('11. SEGUIMIENTO 2026'!$Q$14,INT((ROW()-13)/2),0)),IF(ISBLANK(OFFSET('9. METAS'!$U$20,INT((ROW()-14)/2),0)),"",OFFSET('9. METAS'!$U$20,INT((ROW()-14)/2),0)))</f>
        <v/>
      </c>
      <c r="N45" s="1012">
        <f t="shared" ref="N45" ca="1" si="28">IFERROR(J45/J46,"ND")</f>
        <v>1</v>
      </c>
      <c r="O45" s="1008" t="str">
        <f t="shared" ref="O45" ca="1" si="29">IFERROR(((J45+K45+L45+M45)/H45),"ND")</f>
        <v>ND</v>
      </c>
      <c r="P45" s="996"/>
    </row>
    <row r="46" spans="3:16">
      <c r="C46" s="1030"/>
      <c r="D46" s="1026"/>
      <c r="E46" s="1026"/>
      <c r="F46" s="1024"/>
      <c r="G46" s="1021"/>
      <c r="H46" s="1017"/>
      <c r="I46" s="1015"/>
      <c r="J46" s="255">
        <f ca="1">IF(MOD(ROW()-13,2)=0,IF(ISBLANK(OFFSET('11. SEGUIMIENTO 2026'!$N$14,INT((ROW()-13)/2),0)),"",OFFSET('11. SEGUIMIENTO 2026'!$N$14,INT((ROW()-13)/2),0)),IF(ISBLANK(OFFSET('9. METAS'!$R$20,INT((ROW()-14)/2),0)),"",OFFSET('9. METAS'!$R$20,INT((ROW()-14)/2),0)))</f>
        <v>25</v>
      </c>
      <c r="K46" s="256">
        <f ca="1">IF(MOD(ROW()-13,2)=0,IF(ISBLANK(OFFSET('11. SEGUIMIENTO 2026'!$O$14,INT((ROW()-13)/2),0)),"",OFFSET('11. SEGUIMIENTO 2026'!$O$14,INT((ROW()-13)/2),0)),IF(ISBLANK(OFFSET('9. METAS'!$S$20,INT((ROW()-14)/2),0)),"",OFFSET('9. METAS'!$S$20,INT((ROW()-14)/2),0)))</f>
        <v>25</v>
      </c>
      <c r="L46" s="256">
        <f ca="1">IF(MOD(ROW()-13,2)=0,IF(ISBLANK(OFFSET('11. SEGUIMIENTO 2026'!$P$14,INT((ROW()-13)/2),0)),"",OFFSET('11. SEGUIMIENTO 2026'!$P$14,INT((ROW()-13)/2),0)),IF(ISBLANK(OFFSET('9. METAS'!$T$20,INT((ROW()-14)/2),0)),"",OFFSET('9. METAS'!$T$20,INT((ROW()-14)/2),0)))</f>
        <v>25</v>
      </c>
      <c r="M46" s="257">
        <f ca="1">IF(MOD(ROW()-13,2)=0,IF(ISBLANK(OFFSET('11. SEGUIMIENTO 2026'!$Q$14,INT((ROW()-13)/2),0)),"",OFFSET('11. SEGUIMIENTO 2026'!$Q$14,INT((ROW()-13)/2),0)),IF(ISBLANK(OFFSET('9. METAS'!$U$20,INT((ROW()-14)/2),0)),"",OFFSET('9. METAS'!$U$20,INT((ROW()-14)/2),0)))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017">
        <f ca="1">IF(ISBLANK(OFFSET('9. METAS'!$L$20,INT((ROW()-13)/2),0)),"",OFFSET('9. METAS'!$L$20,INT((ROW()-13)/2),0))</f>
        <v>1776</v>
      </c>
      <c r="I47" s="1014"/>
      <c r="J47" s="255">
        <f ca="1">IF(MOD(ROW()-13,2)=0,IF(ISBLANK(OFFSET('11. SEGUIMIENTO 2026'!$N$14,INT((ROW()-13)/2),0)),"",OFFSET('11. SEGUIMIENTO 2026'!$N$14,INT((ROW()-13)/2),0)),IF(ISBLANK(OFFSET('9. METAS'!$R$20,INT((ROW()-14)/2),0)),"",OFFSET('9. METAS'!$R$20,INT((ROW()-14)/2),0)))</f>
        <v>217</v>
      </c>
      <c r="K47" s="256" t="str">
        <f ca="1">IF(MOD(ROW()-13,2)=0,IF(ISBLANK(OFFSET('11. SEGUIMIENTO 2026'!$O$14,INT((ROW()-13)/2),0)),"",OFFSET('11. SEGUIMIENTO 2026'!$O$14,INT((ROW()-13)/2),0)),IF(ISBLANK(OFFSET('9. METAS'!$S$20,INT((ROW()-14)/2),0)),"",OFFSET('9. METAS'!$S$20,INT((ROW()-14)/2),0)))</f>
        <v/>
      </c>
      <c r="L47" s="256" t="str">
        <f ca="1">IF(MOD(ROW()-13,2)=0,IF(ISBLANK(OFFSET('11. SEGUIMIENTO 2026'!$P$14,INT((ROW()-13)/2),0)),"",OFFSET('11. SEGUIMIENTO 2026'!$P$14,INT((ROW()-13)/2),0)),IF(ISBLANK(OFFSET('9. METAS'!$T$20,INT((ROW()-14)/2),0)),"",OFFSET('9. METAS'!$T$20,INT((ROW()-14)/2),0)))</f>
        <v/>
      </c>
      <c r="M47" s="257" t="str">
        <f ca="1">IF(MOD(ROW()-13,2)=0,IF(ISBLANK(OFFSET('11. SEGUIMIENTO 2026'!$Q$14,INT((ROW()-13)/2),0)),"",OFFSET('11. SEGUIMIENTO 2026'!$Q$14,INT((ROW()-13)/2),0)),IF(ISBLANK(OFFSET('9. METAS'!$U$20,INT((ROW()-14)/2),0)),"",OFFSET('9. METAS'!$U$20,INT((ROW()-14)/2),0)))</f>
        <v/>
      </c>
      <c r="N47" s="1012">
        <f t="shared" ref="N47" ca="1" si="30">IFERROR(J47/J48,"ND")</f>
        <v>0.48984198645598193</v>
      </c>
      <c r="O47" s="1008" t="str">
        <f t="shared" ref="O47" ca="1" si="31">IFERROR(((J47+K47+L47+M47)/H47),"ND")</f>
        <v>ND</v>
      </c>
      <c r="P47" s="996"/>
    </row>
    <row r="48" spans="3:16">
      <c r="C48" s="1030"/>
      <c r="D48" s="1026"/>
      <c r="E48" s="1026"/>
      <c r="F48" s="1024"/>
      <c r="G48" s="1021"/>
      <c r="H48" s="1017"/>
      <c r="I48" s="1015"/>
      <c r="J48" s="255">
        <f ca="1">IF(MOD(ROW()-13,2)=0,IF(ISBLANK(OFFSET('11. SEGUIMIENTO 2026'!$N$14,INT((ROW()-13)/2),0)),"",OFFSET('11. SEGUIMIENTO 2026'!$N$14,INT((ROW()-13)/2),0)),IF(ISBLANK(OFFSET('9. METAS'!$R$20,INT((ROW()-14)/2),0)),"",OFFSET('9. METAS'!$R$20,INT((ROW()-14)/2),0)))</f>
        <v>443</v>
      </c>
      <c r="K48" s="256">
        <f ca="1">IF(MOD(ROW()-13,2)=0,IF(ISBLANK(OFFSET('11. SEGUIMIENTO 2026'!$O$14,INT((ROW()-13)/2),0)),"",OFFSET('11. SEGUIMIENTO 2026'!$O$14,INT((ROW()-13)/2),0)),IF(ISBLANK(OFFSET('9. METAS'!$S$20,INT((ROW()-14)/2),0)),"",OFFSET('9. METAS'!$S$20,INT((ROW()-14)/2),0)))</f>
        <v>445</v>
      </c>
      <c r="L48" s="256">
        <f ca="1">IF(MOD(ROW()-13,2)=0,IF(ISBLANK(OFFSET('11. SEGUIMIENTO 2026'!$P$14,INT((ROW()-13)/2),0)),"",OFFSET('11. SEGUIMIENTO 2026'!$P$14,INT((ROW()-13)/2),0)),IF(ISBLANK(OFFSET('9. METAS'!$T$20,INT((ROW()-14)/2),0)),"",OFFSET('9. METAS'!$T$20,INT((ROW()-14)/2),0)))</f>
        <v>443</v>
      </c>
      <c r="M48" s="257">
        <f ca="1">IF(MOD(ROW()-13,2)=0,IF(ISBLANK(OFFSET('11. SEGUIMIENTO 2026'!$Q$14,INT((ROW()-13)/2),0)),"",OFFSET('11. SEGUIMIENTO 2026'!$Q$14,INT((ROW()-13)/2),0)),IF(ISBLANK(OFFSET('9. METAS'!$U$20,INT((ROW()-14)/2),0)),"",OFFSET('9. METAS'!$U$20,INT((ROW()-14)/2),0)))</f>
        <v>445</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017">
        <f ca="1">IF(ISBLANK(OFFSET('9. METAS'!$L$20,INT((ROW()-13)/2),0)),"",OFFSET('9. METAS'!$L$20,INT((ROW()-13)/2),0))</f>
        <v>1250</v>
      </c>
      <c r="I49" s="1014"/>
      <c r="J49" s="255">
        <f ca="1">IF(MOD(ROW()-13,2)=0,IF(ISBLANK(OFFSET('11. SEGUIMIENTO 2026'!$N$14,INT((ROW()-13)/2),0)),"",OFFSET('11. SEGUIMIENTO 2026'!$N$14,INT((ROW()-13)/2),0)),IF(ISBLANK(OFFSET('9. METAS'!$R$20,INT((ROW()-14)/2),0)),"",OFFSET('9. METAS'!$R$20,INT((ROW()-14)/2),0)))</f>
        <v>891</v>
      </c>
      <c r="K49" s="256" t="str">
        <f ca="1">IF(MOD(ROW()-13,2)=0,IF(ISBLANK(OFFSET('11. SEGUIMIENTO 2026'!$O$14,INT((ROW()-13)/2),0)),"",OFFSET('11. SEGUIMIENTO 2026'!$O$14,INT((ROW()-13)/2),0)),IF(ISBLANK(OFFSET('9. METAS'!$S$20,INT((ROW()-14)/2),0)),"",OFFSET('9. METAS'!$S$20,INT((ROW()-14)/2),0)))</f>
        <v/>
      </c>
      <c r="L49" s="256" t="str">
        <f ca="1">IF(MOD(ROW()-13,2)=0,IF(ISBLANK(OFFSET('11. SEGUIMIENTO 2026'!$P$14,INT((ROW()-13)/2),0)),"",OFFSET('11. SEGUIMIENTO 2026'!$P$14,INT((ROW()-13)/2),0)),IF(ISBLANK(OFFSET('9. METAS'!$T$20,INT((ROW()-14)/2),0)),"",OFFSET('9. METAS'!$T$20,INT((ROW()-14)/2),0)))</f>
        <v/>
      </c>
      <c r="M49" s="257" t="str">
        <f ca="1">IF(MOD(ROW()-13,2)=0,IF(ISBLANK(OFFSET('11. SEGUIMIENTO 2026'!$Q$14,INT((ROW()-13)/2),0)),"",OFFSET('11. SEGUIMIENTO 2026'!$Q$14,INT((ROW()-13)/2),0)),IF(ISBLANK(OFFSET('9. METAS'!$U$20,INT((ROW()-14)/2),0)),"",OFFSET('9. METAS'!$U$20,INT((ROW()-14)/2),0)))</f>
        <v/>
      </c>
      <c r="N49" s="1012">
        <f t="shared" ref="N49" ca="1" si="32">IFERROR(J49/J50,"ND")</f>
        <v>2.2275</v>
      </c>
      <c r="O49" s="1008" t="str">
        <f t="shared" ref="O49" ca="1" si="33">IFERROR(((J49+K49+L49+M49)/H49),"ND")</f>
        <v>ND</v>
      </c>
      <c r="P49" s="996"/>
    </row>
    <row r="50" spans="3:16">
      <c r="C50" s="1030"/>
      <c r="D50" s="1026"/>
      <c r="E50" s="1026"/>
      <c r="F50" s="1024"/>
      <c r="G50" s="1021"/>
      <c r="H50" s="1017"/>
      <c r="I50" s="1015"/>
      <c r="J50" s="255">
        <f ca="1">IF(MOD(ROW()-13,2)=0,IF(ISBLANK(OFFSET('11. SEGUIMIENTO 2026'!$N$14,INT((ROW()-13)/2),0)),"",OFFSET('11. SEGUIMIENTO 2026'!$N$14,INT((ROW()-13)/2),0)),IF(ISBLANK(OFFSET('9. METAS'!$R$20,INT((ROW()-14)/2),0)),"",OFFSET('9. METAS'!$R$20,INT((ROW()-14)/2),0)))</f>
        <v>400</v>
      </c>
      <c r="K50" s="256">
        <f ca="1">IF(MOD(ROW()-13,2)=0,IF(ISBLANK(OFFSET('11. SEGUIMIENTO 2026'!$O$14,INT((ROW()-13)/2),0)),"",OFFSET('11. SEGUIMIENTO 2026'!$O$14,INT((ROW()-13)/2),0)),IF(ISBLANK(OFFSET('9. METAS'!$S$20,INT((ROW()-14)/2),0)),"",OFFSET('9. METAS'!$S$20,INT((ROW()-14)/2),0)))</f>
        <v>400</v>
      </c>
      <c r="L50" s="256">
        <f ca="1">IF(MOD(ROW()-13,2)=0,IF(ISBLANK(OFFSET('11. SEGUIMIENTO 2026'!$P$14,INT((ROW()-13)/2),0)),"",OFFSET('11. SEGUIMIENTO 2026'!$P$14,INT((ROW()-13)/2),0)),IF(ISBLANK(OFFSET('9. METAS'!$T$20,INT((ROW()-14)/2),0)),"",OFFSET('9. METAS'!$T$20,INT((ROW()-14)/2),0)))</f>
        <v>300</v>
      </c>
      <c r="M50" s="257">
        <f ca="1">IF(MOD(ROW()-13,2)=0,IF(ISBLANK(OFFSET('11. SEGUIMIENTO 2026'!$Q$14,INT((ROW()-13)/2),0)),"",OFFSET('11. SEGUIMIENTO 2026'!$Q$14,INT((ROW()-13)/2),0)),IF(ISBLANK(OFFSET('9. METAS'!$U$20,INT((ROW()-14)/2),0)),"",OFFSET('9. METAS'!$U$20,INT((ROW()-14)/2),0)))</f>
        <v>150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017">
        <f ca="1">IF(ISBLANK(OFFSET('9. METAS'!$L$20,INT((ROW()-13)/2),0)),"",OFFSET('9. METAS'!$L$20,INT((ROW()-13)/2),0))</f>
        <v>30</v>
      </c>
      <c r="I51" s="1014"/>
      <c r="J51" s="255">
        <f ca="1">IF(MOD(ROW()-13,2)=0,IF(ISBLANK(OFFSET('11. SEGUIMIENTO 2026'!$N$14,INT((ROW()-13)/2),0)),"",OFFSET('11. SEGUIMIENTO 2026'!$N$14,INT((ROW()-13)/2),0)),IF(ISBLANK(OFFSET('9. METAS'!$R$20,INT((ROW()-14)/2),0)),"",OFFSET('9. METAS'!$R$20,INT((ROW()-14)/2),0)))</f>
        <v>12</v>
      </c>
      <c r="K51" s="256" t="str">
        <f ca="1">IF(MOD(ROW()-13,2)=0,IF(ISBLANK(OFFSET('11. SEGUIMIENTO 2026'!$O$14,INT((ROW()-13)/2),0)),"",OFFSET('11. SEGUIMIENTO 2026'!$O$14,INT((ROW()-13)/2),0)),IF(ISBLANK(OFFSET('9. METAS'!$S$20,INT((ROW()-14)/2),0)),"",OFFSET('9. METAS'!$S$20,INT((ROW()-14)/2),0)))</f>
        <v/>
      </c>
      <c r="L51" s="256" t="str">
        <f ca="1">IF(MOD(ROW()-13,2)=0,IF(ISBLANK(OFFSET('11. SEGUIMIENTO 2026'!$P$14,INT((ROW()-13)/2),0)),"",OFFSET('11. SEGUIMIENTO 2026'!$P$14,INT((ROW()-13)/2),0)),IF(ISBLANK(OFFSET('9. METAS'!$T$20,INT((ROW()-14)/2),0)),"",OFFSET('9. METAS'!$T$20,INT((ROW()-14)/2),0)))</f>
        <v/>
      </c>
      <c r="M51" s="257" t="str">
        <f ca="1">IF(MOD(ROW()-13,2)=0,IF(ISBLANK(OFFSET('11. SEGUIMIENTO 2026'!$Q$14,INT((ROW()-13)/2),0)),"",OFFSET('11. SEGUIMIENTO 2026'!$Q$14,INT((ROW()-13)/2),0)),IF(ISBLANK(OFFSET('9. METAS'!$U$20,INT((ROW()-14)/2),0)),"",OFFSET('9. METAS'!$U$20,INT((ROW()-14)/2),0)))</f>
        <v/>
      </c>
      <c r="N51" s="1012">
        <f t="shared" ref="N51" ca="1" si="34">IFERROR(J51/J52,"ND")</f>
        <v>1.3333333333333333</v>
      </c>
      <c r="O51" s="1008" t="str">
        <f t="shared" ref="O51" ca="1" si="35">IFERROR(((J51+K51+L51+M51)/H51),"ND")</f>
        <v>ND</v>
      </c>
      <c r="P51" s="996"/>
    </row>
    <row r="52" spans="3:16">
      <c r="C52" s="1030"/>
      <c r="D52" s="1026"/>
      <c r="E52" s="1026"/>
      <c r="F52" s="1024"/>
      <c r="G52" s="1021"/>
      <c r="H52" s="1017"/>
      <c r="I52" s="1015"/>
      <c r="J52" s="255">
        <f ca="1">IF(MOD(ROW()-13,2)=0,IF(ISBLANK(OFFSET('11. SEGUIMIENTO 2026'!$N$14,INT((ROW()-13)/2),0)),"",OFFSET('11. SEGUIMIENTO 2026'!$N$14,INT((ROW()-13)/2),0)),IF(ISBLANK(OFFSET('9. METAS'!$R$20,INT((ROW()-14)/2),0)),"",OFFSET('9. METAS'!$R$20,INT((ROW()-14)/2),0)))</f>
        <v>9</v>
      </c>
      <c r="K52" s="256">
        <f ca="1">IF(MOD(ROW()-13,2)=0,IF(ISBLANK(OFFSET('11. SEGUIMIENTO 2026'!$O$14,INT((ROW()-13)/2),0)),"",OFFSET('11. SEGUIMIENTO 2026'!$O$14,INT((ROW()-13)/2),0)),IF(ISBLANK(OFFSET('9. METAS'!$S$20,INT((ROW()-14)/2),0)),"",OFFSET('9. METAS'!$S$20,INT((ROW()-14)/2),0)))</f>
        <v>9</v>
      </c>
      <c r="L52" s="256">
        <f ca="1">IF(MOD(ROW()-13,2)=0,IF(ISBLANK(OFFSET('11. SEGUIMIENTO 2026'!$P$14,INT((ROW()-13)/2),0)),"",OFFSET('11. SEGUIMIENTO 2026'!$P$14,INT((ROW()-13)/2),0)),IF(ISBLANK(OFFSET('9. METAS'!$T$20,INT((ROW()-14)/2),0)),"",OFFSET('9. METAS'!$T$20,INT((ROW()-14)/2),0)))</f>
        <v>9</v>
      </c>
      <c r="M52" s="257">
        <f ca="1">IF(MOD(ROW()-13,2)=0,IF(ISBLANK(OFFSET('11. SEGUIMIENTO 2026'!$Q$14,INT((ROW()-13)/2),0)),"",OFFSET('11. SEGUIMIENTO 2026'!$Q$14,INT((ROW()-13)/2),0)),IF(ISBLANK(OFFSET('9. METAS'!$U$20,INT((ROW()-14)/2),0)),"",OFFSET('9. METAS'!$U$20,INT((ROW()-14)/2),0)))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017">
        <f ca="1">IF(ISBLANK(OFFSET('9. METAS'!$L$20,INT((ROW()-13)/2),0)),"",OFFSET('9. METAS'!$L$20,INT((ROW()-13)/2),0))</f>
        <v>2</v>
      </c>
      <c r="I53" s="1014"/>
      <c r="J53" s="255" t="str">
        <f ca="1">IF(MOD(ROW()-13,2)=0,IF(ISBLANK(OFFSET('11. SEGUIMIENTO 2026'!$N$14,INT((ROW()-13)/2),0)),"",OFFSET('11. SEGUIMIENTO 2026'!$N$14,INT((ROW()-13)/2),0)),IF(ISBLANK(OFFSET('9. METAS'!$R$20,INT((ROW()-14)/2),0)),"",OFFSET('9. METAS'!$R$20,INT((ROW()-14)/2),0)))</f>
        <v>NP</v>
      </c>
      <c r="K53" s="256" t="str">
        <f ca="1">IF(MOD(ROW()-13,2)=0,IF(ISBLANK(OFFSET('11. SEGUIMIENTO 2026'!$O$14,INT((ROW()-13)/2),0)),"",OFFSET('11. SEGUIMIENTO 2026'!$O$14,INT((ROW()-13)/2),0)),IF(ISBLANK(OFFSET('9. METAS'!$S$20,INT((ROW()-14)/2),0)),"",OFFSET('9. METAS'!$S$20,INT((ROW()-14)/2),0)))</f>
        <v/>
      </c>
      <c r="L53" s="256" t="str">
        <f ca="1">IF(MOD(ROW()-13,2)=0,IF(ISBLANK(OFFSET('11. SEGUIMIENTO 2026'!$P$14,INT((ROW()-13)/2),0)),"",OFFSET('11. SEGUIMIENTO 2026'!$P$14,INT((ROW()-13)/2),0)),IF(ISBLANK(OFFSET('9. METAS'!$T$20,INT((ROW()-14)/2),0)),"",OFFSET('9. METAS'!$T$20,INT((ROW()-14)/2),0)))</f>
        <v/>
      </c>
      <c r="M53" s="257" t="str">
        <f ca="1">IF(MOD(ROW()-13,2)=0,IF(ISBLANK(OFFSET('11. SEGUIMIENTO 2026'!$Q$14,INT((ROW()-13)/2),0)),"",OFFSET('11. SEGUIMIENTO 2026'!$Q$14,INT((ROW()-13)/2),0)),IF(ISBLANK(OFFSET('9. METAS'!$U$20,INT((ROW()-14)/2),0)),"",OFFSET('9. METAS'!$U$20,INT((ROW()-14)/2),0)))</f>
        <v/>
      </c>
      <c r="N53" s="1012" t="str">
        <f t="shared" ref="N53" ca="1" si="36">IFERROR(J53/J54,"ND")</f>
        <v>ND</v>
      </c>
      <c r="O53" s="1008" t="str">
        <f t="shared" ref="O53" ca="1" si="37">IFERROR(((J53+K53+L53+M53)/H53),"ND")</f>
        <v>ND</v>
      </c>
      <c r="P53" s="996"/>
    </row>
    <row r="54" spans="3:16">
      <c r="C54" s="1030"/>
      <c r="D54" s="1026"/>
      <c r="E54" s="1026"/>
      <c r="F54" s="1024"/>
      <c r="G54" s="1021"/>
      <c r="H54" s="1017"/>
      <c r="I54" s="1015"/>
      <c r="J54" s="255" t="str">
        <f ca="1">IF(MOD(ROW()-13,2)=0,IF(ISBLANK(OFFSET('11. SEGUIMIENTO 2026'!$N$14,INT((ROW()-13)/2),0)),"",OFFSET('11. SEGUIMIENTO 2026'!$N$14,INT((ROW()-13)/2),0)),IF(ISBLANK(OFFSET('9. METAS'!$R$20,INT((ROW()-14)/2),0)),"",OFFSET('9. METAS'!$R$20,INT((ROW()-14)/2),0)))</f>
        <v>NP</v>
      </c>
      <c r="K54" s="256">
        <f ca="1">IF(MOD(ROW()-13,2)=0,IF(ISBLANK(OFFSET('11. SEGUIMIENTO 2026'!$O$14,INT((ROW()-13)/2),0)),"",OFFSET('11. SEGUIMIENTO 2026'!$O$14,INT((ROW()-13)/2),0)),IF(ISBLANK(OFFSET('9. METAS'!$S$20,INT((ROW()-14)/2),0)),"",OFFSET('9. METAS'!$S$20,INT((ROW()-14)/2),0)))</f>
        <v>1</v>
      </c>
      <c r="L54" s="256" t="str">
        <f ca="1">IF(MOD(ROW()-13,2)=0,IF(ISBLANK(OFFSET('11. SEGUIMIENTO 2026'!$P$14,INT((ROW()-13)/2),0)),"",OFFSET('11. SEGUIMIENTO 2026'!$P$14,INT((ROW()-13)/2),0)),IF(ISBLANK(OFFSET('9. METAS'!$T$20,INT((ROW()-14)/2),0)),"",OFFSET('9. METAS'!$T$20,INT((ROW()-14)/2),0)))</f>
        <v>NP</v>
      </c>
      <c r="M54" s="257">
        <f ca="1">IF(MOD(ROW()-13,2)=0,IF(ISBLANK(OFFSET('11. SEGUIMIENTO 2026'!$Q$14,INT((ROW()-13)/2),0)),"",OFFSET('11. SEGUIMIENTO 2026'!$Q$14,INT((ROW()-13)/2),0)),IF(ISBLANK(OFFSET('9. METAS'!$U$20,INT((ROW()-14)/2),0)),"",OFFSET('9. METAS'!$U$20,INT((ROW()-14)/2),0)))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017">
        <f ca="1">IF(ISBLANK(OFFSET('9. METAS'!$L$20,INT((ROW()-13)/2),0)),"",OFFSET('9. METAS'!$L$20,INT((ROW()-13)/2),0))</f>
        <v>2182</v>
      </c>
      <c r="I55" s="1014"/>
      <c r="J55" s="255">
        <f ca="1">IF(MOD(ROW()-13,2)=0,IF(ISBLANK(OFFSET('11. SEGUIMIENTO 2026'!$N$14,INT((ROW()-13)/2),0)),"",OFFSET('11. SEGUIMIENTO 2026'!$N$14,INT((ROW()-13)/2),0)),IF(ISBLANK(OFFSET('9. METAS'!$R$20,INT((ROW()-14)/2),0)),"",OFFSET('9. METAS'!$R$20,INT((ROW()-14)/2),0)))</f>
        <v>595</v>
      </c>
      <c r="K55" s="256" t="str">
        <f ca="1">IF(MOD(ROW()-13,2)=0,IF(ISBLANK(OFFSET('11. SEGUIMIENTO 2026'!$O$14,INT((ROW()-13)/2),0)),"",OFFSET('11. SEGUIMIENTO 2026'!$O$14,INT((ROW()-13)/2),0)),IF(ISBLANK(OFFSET('9. METAS'!$S$20,INT((ROW()-14)/2),0)),"",OFFSET('9. METAS'!$S$20,INT((ROW()-14)/2),0)))</f>
        <v/>
      </c>
      <c r="L55" s="256" t="str">
        <f ca="1">IF(MOD(ROW()-13,2)=0,IF(ISBLANK(OFFSET('11. SEGUIMIENTO 2026'!$P$14,INT((ROW()-13)/2),0)),"",OFFSET('11. SEGUIMIENTO 2026'!$P$14,INT((ROW()-13)/2),0)),IF(ISBLANK(OFFSET('9. METAS'!$T$20,INT((ROW()-14)/2),0)),"",OFFSET('9. METAS'!$T$20,INT((ROW()-14)/2),0)))</f>
        <v/>
      </c>
      <c r="M55" s="257" t="str">
        <f ca="1">IF(MOD(ROW()-13,2)=0,IF(ISBLANK(OFFSET('11. SEGUIMIENTO 2026'!$Q$14,INT((ROW()-13)/2),0)),"",OFFSET('11. SEGUIMIENTO 2026'!$Q$14,INT((ROW()-13)/2),0)),IF(ISBLANK(OFFSET('9. METAS'!$U$20,INT((ROW()-14)/2),0)),"",OFFSET('9. METAS'!$U$20,INT((ROW()-14)/2),0)))</f>
        <v/>
      </c>
      <c r="N55" s="1012">
        <f t="shared" ref="N55" ca="1" si="38">IFERROR(J55/J56,"ND")</f>
        <v>1.1018518518518519</v>
      </c>
      <c r="O55" s="1008" t="str">
        <f t="shared" ref="O55" ca="1" si="39">IFERROR(((J55+K55+L55+M55)/H55),"ND")</f>
        <v>ND</v>
      </c>
      <c r="P55" s="996"/>
    </row>
    <row r="56" spans="3:16">
      <c r="C56" s="1030"/>
      <c r="D56" s="1026"/>
      <c r="E56" s="1026"/>
      <c r="F56" s="1024"/>
      <c r="G56" s="1021"/>
      <c r="H56" s="1017"/>
      <c r="I56" s="1015"/>
      <c r="J56" s="255">
        <f ca="1">IF(MOD(ROW()-13,2)=0,IF(ISBLANK(OFFSET('11. SEGUIMIENTO 2026'!$N$14,INT((ROW()-13)/2),0)),"",OFFSET('11. SEGUIMIENTO 2026'!$N$14,INT((ROW()-13)/2),0)),IF(ISBLANK(OFFSET('9. METAS'!$R$20,INT((ROW()-14)/2),0)),"",OFFSET('9. METAS'!$R$20,INT((ROW()-14)/2),0)))</f>
        <v>540</v>
      </c>
      <c r="K56" s="256">
        <f ca="1">IF(MOD(ROW()-13,2)=0,IF(ISBLANK(OFFSET('11. SEGUIMIENTO 2026'!$O$14,INT((ROW()-13)/2),0)),"",OFFSET('11. SEGUIMIENTO 2026'!$O$14,INT((ROW()-13)/2),0)),IF(ISBLANK(OFFSET('9. METAS'!$S$20,INT((ROW()-14)/2),0)),"",OFFSET('9. METAS'!$S$20,INT((ROW()-14)/2),0)))</f>
        <v>542</v>
      </c>
      <c r="L56" s="256">
        <f ca="1">IF(MOD(ROW()-13,2)=0,IF(ISBLANK(OFFSET('11. SEGUIMIENTO 2026'!$P$14,INT((ROW()-13)/2),0)),"",OFFSET('11. SEGUIMIENTO 2026'!$P$14,INT((ROW()-13)/2),0)),IF(ISBLANK(OFFSET('9. METAS'!$T$20,INT((ROW()-14)/2),0)),"",OFFSET('9. METAS'!$T$20,INT((ROW()-14)/2),0)))</f>
        <v>550</v>
      </c>
      <c r="M56" s="257">
        <f ca="1">IF(MOD(ROW()-13,2)=0,IF(ISBLANK(OFFSET('11. SEGUIMIENTO 2026'!$Q$14,INT((ROW()-13)/2),0)),"",OFFSET('11. SEGUIMIENTO 2026'!$Q$14,INT((ROW()-13)/2),0)),IF(ISBLANK(OFFSET('9. METAS'!$U$20,INT((ROW()-14)/2),0)),"",OFFSET('9. METAS'!$U$20,INT((ROW()-14)/2),0)))</f>
        <v>550</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017">
        <f ca="1">IF(ISBLANK(OFFSET('9. METAS'!$L$20,INT((ROW()-13)/2),0)),"",OFFSET('9. METAS'!$L$20,INT((ROW()-13)/2),0))</f>
        <v>208</v>
      </c>
      <c r="I57" s="1014"/>
      <c r="J57" s="255">
        <f ca="1">IF(MOD(ROW()-13,2)=0,IF(ISBLANK(OFFSET('11. SEGUIMIENTO 2026'!$N$14,INT((ROW()-13)/2),0)),"",OFFSET('11. SEGUIMIENTO 2026'!$N$14,INT((ROW()-13)/2),0)),IF(ISBLANK(OFFSET('9. METAS'!$R$20,INT((ROW()-14)/2),0)),"",OFFSET('9. METAS'!$R$20,INT((ROW()-14)/2),0)))</f>
        <v>51</v>
      </c>
      <c r="K57" s="256" t="str">
        <f ca="1">IF(MOD(ROW()-13,2)=0,IF(ISBLANK(OFFSET('11. SEGUIMIENTO 2026'!$O$14,INT((ROW()-13)/2),0)),"",OFFSET('11. SEGUIMIENTO 2026'!$O$14,INT((ROW()-13)/2),0)),IF(ISBLANK(OFFSET('9. METAS'!$S$20,INT((ROW()-14)/2),0)),"",OFFSET('9. METAS'!$S$20,INT((ROW()-14)/2),0)))</f>
        <v/>
      </c>
      <c r="L57" s="256" t="str">
        <f ca="1">IF(MOD(ROW()-13,2)=0,IF(ISBLANK(OFFSET('11. SEGUIMIENTO 2026'!$P$14,INT((ROW()-13)/2),0)),"",OFFSET('11. SEGUIMIENTO 2026'!$P$14,INT((ROW()-13)/2),0)),IF(ISBLANK(OFFSET('9. METAS'!$T$20,INT((ROW()-14)/2),0)),"",OFFSET('9. METAS'!$T$20,INT((ROW()-14)/2),0)))</f>
        <v/>
      </c>
      <c r="M57" s="257" t="str">
        <f ca="1">IF(MOD(ROW()-13,2)=0,IF(ISBLANK(OFFSET('11. SEGUIMIENTO 2026'!$Q$14,INT((ROW()-13)/2),0)),"",OFFSET('11. SEGUIMIENTO 2026'!$Q$14,INT((ROW()-13)/2),0)),IF(ISBLANK(OFFSET('9. METAS'!$U$20,INT((ROW()-14)/2),0)),"",OFFSET('9. METAS'!$U$20,INT((ROW()-14)/2),0)))</f>
        <v/>
      </c>
      <c r="N57" s="1012">
        <f t="shared" ref="N57" ca="1" si="40">IFERROR(J57/J58,"ND")</f>
        <v>0.98076923076923073</v>
      </c>
      <c r="O57" s="1008" t="str">
        <f t="shared" ref="O57" ca="1" si="41">IFERROR(((J57+K57+L57+M57)/H57),"ND")</f>
        <v>ND</v>
      </c>
      <c r="P57" s="996"/>
    </row>
    <row r="58" spans="3:16">
      <c r="C58" s="1030"/>
      <c r="D58" s="1026"/>
      <c r="E58" s="1026"/>
      <c r="F58" s="1024"/>
      <c r="G58" s="1021"/>
      <c r="H58" s="1017"/>
      <c r="I58" s="1015"/>
      <c r="J58" s="255">
        <f ca="1">IF(MOD(ROW()-13,2)=0,IF(ISBLANK(OFFSET('11. SEGUIMIENTO 2026'!$N$14,INT((ROW()-13)/2),0)),"",OFFSET('11. SEGUIMIENTO 2026'!$N$14,INT((ROW()-13)/2),0)),IF(ISBLANK(OFFSET('9. METAS'!$R$20,INT((ROW()-14)/2),0)),"",OFFSET('9. METAS'!$R$20,INT((ROW()-14)/2),0)))</f>
        <v>52</v>
      </c>
      <c r="K58" s="256">
        <f ca="1">IF(MOD(ROW()-13,2)=0,IF(ISBLANK(OFFSET('11. SEGUIMIENTO 2026'!$O$14,INT((ROW()-13)/2),0)),"",OFFSET('11. SEGUIMIENTO 2026'!$O$14,INT((ROW()-13)/2),0)),IF(ISBLANK(OFFSET('9. METAS'!$S$20,INT((ROW()-14)/2),0)),"",OFFSET('9. METAS'!$S$20,INT((ROW()-14)/2),0)))</f>
        <v>52</v>
      </c>
      <c r="L58" s="256">
        <f ca="1">IF(MOD(ROW()-13,2)=0,IF(ISBLANK(OFFSET('11. SEGUIMIENTO 2026'!$P$14,INT((ROW()-13)/2),0)),"",OFFSET('11. SEGUIMIENTO 2026'!$P$14,INT((ROW()-13)/2),0)),IF(ISBLANK(OFFSET('9. METAS'!$T$20,INT((ROW()-14)/2),0)),"",OFFSET('9. METAS'!$T$20,INT((ROW()-14)/2),0)))</f>
        <v>52</v>
      </c>
      <c r="M58" s="257">
        <f ca="1">IF(MOD(ROW()-13,2)=0,IF(ISBLANK(OFFSET('11. SEGUIMIENTO 2026'!$Q$14,INT((ROW()-13)/2),0)),"",OFFSET('11. SEGUIMIENTO 2026'!$Q$14,INT((ROW()-13)/2),0)),IF(ISBLANK(OFFSET('9. METAS'!$U$20,INT((ROW()-14)/2),0)),"",OFFSET('9. METAS'!$U$20,INT((ROW()-14)/2),0)))</f>
        <v>52</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017">
        <f ca="1">IF(ISBLANK(OFFSET('9. METAS'!$L$20,INT((ROW()-13)/2),0)),"",OFFSET('9. METAS'!$L$20,INT((ROW()-13)/2),0))</f>
        <v>560</v>
      </c>
      <c r="I59" s="1014"/>
      <c r="J59" s="255">
        <f ca="1">IF(MOD(ROW()-13,2)=0,IF(ISBLANK(OFFSET('11. SEGUIMIENTO 2026'!$N$14,INT((ROW()-13)/2),0)),"",OFFSET('11. SEGUIMIENTO 2026'!$N$14,INT((ROW()-13)/2),0)),IF(ISBLANK(OFFSET('9. METAS'!$R$20,INT((ROW()-14)/2),0)),"",OFFSET('9. METAS'!$R$20,INT((ROW()-14)/2),0)))</f>
        <v>126</v>
      </c>
      <c r="K59" s="256" t="str">
        <f ca="1">IF(MOD(ROW()-13,2)=0,IF(ISBLANK(OFFSET('11. SEGUIMIENTO 2026'!$O$14,INT((ROW()-13)/2),0)),"",OFFSET('11. SEGUIMIENTO 2026'!$O$14,INT((ROW()-13)/2),0)),IF(ISBLANK(OFFSET('9. METAS'!$S$20,INT((ROW()-14)/2),0)),"",OFFSET('9. METAS'!$S$20,INT((ROW()-14)/2),0)))</f>
        <v/>
      </c>
      <c r="L59" s="256" t="str">
        <f ca="1">IF(MOD(ROW()-13,2)=0,IF(ISBLANK(OFFSET('11. SEGUIMIENTO 2026'!$P$14,INT((ROW()-13)/2),0)),"",OFFSET('11. SEGUIMIENTO 2026'!$P$14,INT((ROW()-13)/2),0)),IF(ISBLANK(OFFSET('9. METAS'!$T$20,INT((ROW()-14)/2),0)),"",OFFSET('9. METAS'!$T$20,INT((ROW()-14)/2),0)))</f>
        <v/>
      </c>
      <c r="M59" s="257" t="str">
        <f ca="1">IF(MOD(ROW()-13,2)=0,IF(ISBLANK(OFFSET('11. SEGUIMIENTO 2026'!$Q$14,INT((ROW()-13)/2),0)),"",OFFSET('11. SEGUIMIENTO 2026'!$Q$14,INT((ROW()-13)/2),0)),IF(ISBLANK(OFFSET('9. METAS'!$U$20,INT((ROW()-14)/2),0)),"",OFFSET('9. METAS'!$U$20,INT((ROW()-14)/2),0)))</f>
        <v/>
      </c>
      <c r="N59" s="1012">
        <f t="shared" ref="N59" ca="1" si="42">IFERROR(J59/J60,"ND")</f>
        <v>0.9</v>
      </c>
      <c r="O59" s="1008" t="str">
        <f t="shared" ref="O59" ca="1" si="43">IFERROR(((J59+K59+L59+M59)/H59),"ND")</f>
        <v>ND</v>
      </c>
      <c r="P59" s="996"/>
    </row>
    <row r="60" spans="3:16">
      <c r="C60" s="1030"/>
      <c r="D60" s="1026"/>
      <c r="E60" s="1026"/>
      <c r="F60" s="1024"/>
      <c r="G60" s="1021"/>
      <c r="H60" s="1017"/>
      <c r="I60" s="1015"/>
      <c r="J60" s="255">
        <f ca="1">IF(MOD(ROW()-13,2)=0,IF(ISBLANK(OFFSET('11. SEGUIMIENTO 2026'!$N$14,INT((ROW()-13)/2),0)),"",OFFSET('11. SEGUIMIENTO 2026'!$N$14,INT((ROW()-13)/2),0)),IF(ISBLANK(OFFSET('9. METAS'!$R$20,INT((ROW()-14)/2),0)),"",OFFSET('9. METAS'!$R$20,INT((ROW()-14)/2),0)))</f>
        <v>140</v>
      </c>
      <c r="K60" s="256">
        <f ca="1">IF(MOD(ROW()-13,2)=0,IF(ISBLANK(OFFSET('11. SEGUIMIENTO 2026'!$O$14,INT((ROW()-13)/2),0)),"",OFFSET('11. SEGUIMIENTO 2026'!$O$14,INT((ROW()-13)/2),0)),IF(ISBLANK(OFFSET('9. METAS'!$S$20,INT((ROW()-14)/2),0)),"",OFFSET('9. METAS'!$S$20,INT((ROW()-14)/2),0)))</f>
        <v>140</v>
      </c>
      <c r="L60" s="256">
        <f ca="1">IF(MOD(ROW()-13,2)=0,IF(ISBLANK(OFFSET('11. SEGUIMIENTO 2026'!$P$14,INT((ROW()-13)/2),0)),"",OFFSET('11. SEGUIMIENTO 2026'!$P$14,INT((ROW()-13)/2),0)),IF(ISBLANK(OFFSET('9. METAS'!$T$20,INT((ROW()-14)/2),0)),"",OFFSET('9. METAS'!$T$20,INT((ROW()-14)/2),0)))</f>
        <v>140</v>
      </c>
      <c r="M60" s="257">
        <f ca="1">IF(MOD(ROW()-13,2)=0,IF(ISBLANK(OFFSET('11. SEGUIMIENTO 2026'!$Q$14,INT((ROW()-13)/2),0)),"",OFFSET('11. SEGUIMIENTO 2026'!$Q$14,INT((ROW()-13)/2),0)),IF(ISBLANK(OFFSET('9. METAS'!$U$20,INT((ROW()-14)/2),0)),"",OFFSET('9. METAS'!$U$20,INT((ROW()-14)/2),0)))</f>
        <v>140</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017">
        <f ca="1">IF(ISBLANK(OFFSET('9. METAS'!$L$20,INT((ROW()-13)/2),0)),"",OFFSET('9. METAS'!$L$20,INT((ROW()-13)/2),0))</f>
        <v>1008</v>
      </c>
      <c r="I61" s="1014"/>
      <c r="J61" s="255">
        <f ca="1">IF(MOD(ROW()-13,2)=0,IF(ISBLANK(OFFSET('11. SEGUIMIENTO 2026'!$N$14,INT((ROW()-13)/2),0)),"",OFFSET('11. SEGUIMIENTO 2026'!$N$14,INT((ROW()-13)/2),0)),IF(ISBLANK(OFFSET('9. METAS'!$R$20,INT((ROW()-14)/2),0)),"",OFFSET('9. METAS'!$R$20,INT((ROW()-14)/2),0)))</f>
        <v>236</v>
      </c>
      <c r="K61" s="256" t="str">
        <f ca="1">IF(MOD(ROW()-13,2)=0,IF(ISBLANK(OFFSET('11. SEGUIMIENTO 2026'!$O$14,INT((ROW()-13)/2),0)),"",OFFSET('11. SEGUIMIENTO 2026'!$O$14,INT((ROW()-13)/2),0)),IF(ISBLANK(OFFSET('9. METAS'!$S$20,INT((ROW()-14)/2),0)),"",OFFSET('9. METAS'!$S$20,INT((ROW()-14)/2),0)))</f>
        <v/>
      </c>
      <c r="L61" s="256" t="str">
        <f ca="1">IF(MOD(ROW()-13,2)=0,IF(ISBLANK(OFFSET('11. SEGUIMIENTO 2026'!$P$14,INT((ROW()-13)/2),0)),"",OFFSET('11. SEGUIMIENTO 2026'!$P$14,INT((ROW()-13)/2),0)),IF(ISBLANK(OFFSET('9. METAS'!$T$20,INT((ROW()-14)/2),0)),"",OFFSET('9. METAS'!$T$20,INT((ROW()-14)/2),0)))</f>
        <v/>
      </c>
      <c r="M61" s="257" t="str">
        <f ca="1">IF(MOD(ROW()-13,2)=0,IF(ISBLANK(OFFSET('11. SEGUIMIENTO 2026'!$Q$14,INT((ROW()-13)/2),0)),"",OFFSET('11. SEGUIMIENTO 2026'!$Q$14,INT((ROW()-13)/2),0)),IF(ISBLANK(OFFSET('9. METAS'!$U$20,INT((ROW()-14)/2),0)),"",OFFSET('9. METAS'!$U$20,INT((ROW()-14)/2),0)))</f>
        <v/>
      </c>
      <c r="N61" s="1012">
        <f t="shared" ref="N61" ca="1" si="44">IFERROR(J61/J62,"ND")</f>
        <v>0.93650793650793651</v>
      </c>
      <c r="O61" s="1008" t="str">
        <f t="shared" ref="O61" ca="1" si="45">IFERROR(((J61+K61+L61+M61)/H61),"ND")</f>
        <v>ND</v>
      </c>
      <c r="P61" s="996"/>
    </row>
    <row r="62" spans="3:16">
      <c r="C62" s="1030"/>
      <c r="D62" s="1026"/>
      <c r="E62" s="1026"/>
      <c r="F62" s="1024"/>
      <c r="G62" s="1021"/>
      <c r="H62" s="1017"/>
      <c r="I62" s="1015"/>
      <c r="J62" s="255">
        <f ca="1">IF(MOD(ROW()-13,2)=0,IF(ISBLANK(OFFSET('11. SEGUIMIENTO 2026'!$N$14,INT((ROW()-13)/2),0)),"",OFFSET('11. SEGUIMIENTO 2026'!$N$14,INT((ROW()-13)/2),0)),IF(ISBLANK(OFFSET('9. METAS'!$R$20,INT((ROW()-14)/2),0)),"",OFFSET('9. METAS'!$R$20,INT((ROW()-14)/2),0)))</f>
        <v>252</v>
      </c>
      <c r="K62" s="256">
        <f ca="1">IF(MOD(ROW()-13,2)=0,IF(ISBLANK(OFFSET('11. SEGUIMIENTO 2026'!$O$14,INT((ROW()-13)/2),0)),"",OFFSET('11. SEGUIMIENTO 2026'!$O$14,INT((ROW()-13)/2),0)),IF(ISBLANK(OFFSET('9. METAS'!$S$20,INT((ROW()-14)/2),0)),"",OFFSET('9. METAS'!$S$20,INT((ROW()-14)/2),0)))</f>
        <v>252</v>
      </c>
      <c r="L62" s="256">
        <f ca="1">IF(MOD(ROW()-13,2)=0,IF(ISBLANK(OFFSET('11. SEGUIMIENTO 2026'!$P$14,INT((ROW()-13)/2),0)),"",OFFSET('11. SEGUIMIENTO 2026'!$P$14,INT((ROW()-13)/2),0)),IF(ISBLANK(OFFSET('9. METAS'!$T$20,INT((ROW()-14)/2),0)),"",OFFSET('9. METAS'!$T$20,INT((ROW()-14)/2),0)))</f>
        <v>252</v>
      </c>
      <c r="M62" s="257">
        <f ca="1">IF(MOD(ROW()-13,2)=0,IF(ISBLANK(OFFSET('11. SEGUIMIENTO 2026'!$Q$14,INT((ROW()-13)/2),0)),"",OFFSET('11. SEGUIMIENTO 2026'!$Q$14,INT((ROW()-13)/2),0)),IF(ISBLANK(OFFSET('9. METAS'!$U$20,INT((ROW()-14)/2),0)),"",OFFSET('9. METAS'!$U$20,INT((ROW()-14)/2),0)))</f>
        <v>252</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017">
        <f ca="1">IF(ISBLANK(OFFSET('9. METAS'!$L$20,INT((ROW()-13)/2),0)),"",OFFSET('9. METAS'!$L$20,INT((ROW()-13)/2),0))</f>
        <v>1820</v>
      </c>
      <c r="I63" s="1014"/>
      <c r="J63" s="255">
        <f ca="1">IF(MOD(ROW()-13,2)=0,IF(ISBLANK(OFFSET('11. SEGUIMIENTO 2026'!$N$14,INT((ROW()-13)/2),0)),"",OFFSET('11. SEGUIMIENTO 2026'!$N$14,INT((ROW()-13)/2),0)),IF(ISBLANK(OFFSET('9. METAS'!$R$20,INT((ROW()-14)/2),0)),"",OFFSET('9. METAS'!$R$20,INT((ROW()-14)/2),0)))</f>
        <v>424</v>
      </c>
      <c r="K63" s="256" t="str">
        <f ca="1">IF(MOD(ROW()-13,2)=0,IF(ISBLANK(OFFSET('11. SEGUIMIENTO 2026'!$O$14,INT((ROW()-13)/2),0)),"",OFFSET('11. SEGUIMIENTO 2026'!$O$14,INT((ROW()-13)/2),0)),IF(ISBLANK(OFFSET('9. METAS'!$S$20,INT((ROW()-14)/2),0)),"",OFFSET('9. METAS'!$S$20,INT((ROW()-14)/2),0)))</f>
        <v/>
      </c>
      <c r="L63" s="256" t="str">
        <f ca="1">IF(MOD(ROW()-13,2)=0,IF(ISBLANK(OFFSET('11. SEGUIMIENTO 2026'!$P$14,INT((ROW()-13)/2),0)),"",OFFSET('11. SEGUIMIENTO 2026'!$P$14,INT((ROW()-13)/2),0)),IF(ISBLANK(OFFSET('9. METAS'!$T$20,INT((ROW()-14)/2),0)),"",OFFSET('9. METAS'!$T$20,INT((ROW()-14)/2),0)))</f>
        <v/>
      </c>
      <c r="M63" s="257" t="str">
        <f ca="1">IF(MOD(ROW()-13,2)=0,IF(ISBLANK(OFFSET('11. SEGUIMIENTO 2026'!$Q$14,INT((ROW()-13)/2),0)),"",OFFSET('11. SEGUIMIENTO 2026'!$Q$14,INT((ROW()-13)/2),0)),IF(ISBLANK(OFFSET('9. METAS'!$U$20,INT((ROW()-14)/2),0)),"",OFFSET('9. METAS'!$U$20,INT((ROW()-14)/2),0)))</f>
        <v/>
      </c>
      <c r="N63" s="1012">
        <f t="shared" ref="N63" ca="1" si="46">IFERROR(J63/J64,"ND")</f>
        <v>0.94222222222222218</v>
      </c>
      <c r="O63" s="1008" t="str">
        <f t="shared" ref="O63" ca="1" si="47">IFERROR(((J63+K63+L63+M63)/H63),"ND")</f>
        <v>ND</v>
      </c>
      <c r="P63" s="996"/>
    </row>
    <row r="64" spans="3:16">
      <c r="C64" s="1030"/>
      <c r="D64" s="1026"/>
      <c r="E64" s="1026"/>
      <c r="F64" s="1024"/>
      <c r="G64" s="1021"/>
      <c r="H64" s="1017"/>
      <c r="I64" s="1015"/>
      <c r="J64" s="255">
        <f ca="1">IF(MOD(ROW()-13,2)=0,IF(ISBLANK(OFFSET('11. SEGUIMIENTO 2026'!$N$14,INT((ROW()-13)/2),0)),"",OFFSET('11. SEGUIMIENTO 2026'!$N$14,INT((ROW()-13)/2),0)),IF(ISBLANK(OFFSET('9. METAS'!$R$20,INT((ROW()-14)/2),0)),"",OFFSET('9. METAS'!$R$20,INT((ROW()-14)/2),0)))</f>
        <v>450</v>
      </c>
      <c r="K64" s="256">
        <f ca="1">IF(MOD(ROW()-13,2)=0,IF(ISBLANK(OFFSET('11. SEGUIMIENTO 2026'!$O$14,INT((ROW()-13)/2),0)),"",OFFSET('11. SEGUIMIENTO 2026'!$O$14,INT((ROW()-13)/2),0)),IF(ISBLANK(OFFSET('9. METAS'!$S$20,INT((ROW()-14)/2),0)),"",OFFSET('9. METAS'!$S$20,INT((ROW()-14)/2),0)))</f>
        <v>550</v>
      </c>
      <c r="L64" s="256">
        <f ca="1">IF(MOD(ROW()-13,2)=0,IF(ISBLANK(OFFSET('11. SEGUIMIENTO 2026'!$P$14,INT((ROW()-13)/2),0)),"",OFFSET('11. SEGUIMIENTO 2026'!$P$14,INT((ROW()-13)/2),0)),IF(ISBLANK(OFFSET('9. METAS'!$T$20,INT((ROW()-14)/2),0)),"",OFFSET('9. METAS'!$T$20,INT((ROW()-14)/2),0)))</f>
        <v>400</v>
      </c>
      <c r="M64" s="257">
        <f ca="1">IF(MOD(ROW()-13,2)=0,IF(ISBLANK(OFFSET('11. SEGUIMIENTO 2026'!$Q$14,INT((ROW()-13)/2),0)),"",OFFSET('11. SEGUIMIENTO 2026'!$Q$14,INT((ROW()-13)/2),0)),IF(ISBLANK(OFFSET('9. METAS'!$U$20,INT((ROW()-14)/2),0)),"",OFFSET('9. METAS'!$U$20,INT((ROW()-14)/2),0)))</f>
        <v>420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017">
        <f ca="1">IF(ISBLANK(OFFSET('9. METAS'!$L$20,INT((ROW()-13)/2),0)),"",OFFSET('9. METAS'!$L$20,INT((ROW()-13)/2),0))</f>
        <v>2730</v>
      </c>
      <c r="I65" s="1014"/>
      <c r="J65" s="255">
        <f ca="1">IF(MOD(ROW()-13,2)=0,IF(ISBLANK(OFFSET('11. SEGUIMIENTO 2026'!$N$14,INT((ROW()-13)/2),0)),"",OFFSET('11. SEGUIMIENTO 2026'!$N$14,INT((ROW()-13)/2),0)),IF(ISBLANK(OFFSET('9. METAS'!$R$20,INT((ROW()-14)/2),0)),"",OFFSET('9. METAS'!$R$20,INT((ROW()-14)/2),0)))</f>
        <v>692</v>
      </c>
      <c r="K65" s="256" t="str">
        <f ca="1">IF(MOD(ROW()-13,2)=0,IF(ISBLANK(OFFSET('11. SEGUIMIENTO 2026'!$O$14,INT((ROW()-13)/2),0)),"",OFFSET('11. SEGUIMIENTO 2026'!$O$14,INT((ROW()-13)/2),0)),IF(ISBLANK(OFFSET('9. METAS'!$S$20,INT((ROW()-14)/2),0)),"",OFFSET('9. METAS'!$S$20,INT((ROW()-14)/2),0)))</f>
        <v/>
      </c>
      <c r="L65" s="256" t="str">
        <f ca="1">IF(MOD(ROW()-13,2)=0,IF(ISBLANK(OFFSET('11. SEGUIMIENTO 2026'!$P$14,INT((ROW()-13)/2),0)),"",OFFSET('11. SEGUIMIENTO 2026'!$P$14,INT((ROW()-13)/2),0)),IF(ISBLANK(OFFSET('9. METAS'!$T$20,INT((ROW()-14)/2),0)),"",OFFSET('9. METAS'!$T$20,INT((ROW()-14)/2),0)))</f>
        <v/>
      </c>
      <c r="M65" s="257" t="str">
        <f ca="1">IF(MOD(ROW()-13,2)=0,IF(ISBLANK(OFFSET('11. SEGUIMIENTO 2026'!$Q$14,INT((ROW()-13)/2),0)),"",OFFSET('11. SEGUIMIENTO 2026'!$Q$14,INT((ROW()-13)/2),0)),IF(ISBLANK(OFFSET('9. METAS'!$U$20,INT((ROW()-14)/2),0)),"",OFFSET('9. METAS'!$U$20,INT((ROW()-14)/2),0)))</f>
        <v/>
      </c>
      <c r="N65" s="1012">
        <f t="shared" ref="N65" ca="1" si="48">IFERROR(J65/J66,"ND")</f>
        <v>0.98857142857142855</v>
      </c>
      <c r="O65" s="1008" t="str">
        <f t="shared" ref="O65" ca="1" si="49">IFERROR(((J65+K65+L65+M65)/H65),"ND")</f>
        <v>ND</v>
      </c>
      <c r="P65" s="996"/>
    </row>
    <row r="66" spans="3:16">
      <c r="C66" s="1030"/>
      <c r="D66" s="1026"/>
      <c r="E66" s="1026"/>
      <c r="F66" s="1024"/>
      <c r="G66" s="1021"/>
      <c r="H66" s="1017"/>
      <c r="I66" s="1015"/>
      <c r="J66" s="255">
        <f ca="1">IF(MOD(ROW()-13,2)=0,IF(ISBLANK(OFFSET('11. SEGUIMIENTO 2026'!$N$14,INT((ROW()-13)/2),0)),"",OFFSET('11. SEGUIMIENTO 2026'!$N$14,INT((ROW()-13)/2),0)),IF(ISBLANK(OFFSET('9. METAS'!$R$20,INT((ROW()-14)/2),0)),"",OFFSET('9. METAS'!$R$20,INT((ROW()-14)/2),0)))</f>
        <v>700</v>
      </c>
      <c r="K66" s="256">
        <f ca="1">IF(MOD(ROW()-13,2)=0,IF(ISBLANK(OFFSET('11. SEGUIMIENTO 2026'!$O$14,INT((ROW()-13)/2),0)),"",OFFSET('11. SEGUIMIENTO 2026'!$O$14,INT((ROW()-13)/2),0)),IF(ISBLANK(OFFSET('9. METAS'!$S$20,INT((ROW()-14)/2),0)),"",OFFSET('9. METAS'!$S$20,INT((ROW()-14)/2),0)))</f>
        <v>750</v>
      </c>
      <c r="L66" s="256">
        <f ca="1">IF(MOD(ROW()-13,2)=0,IF(ISBLANK(OFFSET('11. SEGUIMIENTO 2026'!$P$14,INT((ROW()-13)/2),0)),"",OFFSET('11. SEGUIMIENTO 2026'!$P$14,INT((ROW()-13)/2),0)),IF(ISBLANK(OFFSET('9. METAS'!$T$20,INT((ROW()-14)/2),0)),"",OFFSET('9. METAS'!$T$20,INT((ROW()-14)/2),0)))</f>
        <v>600</v>
      </c>
      <c r="M66" s="257">
        <f ca="1">IF(MOD(ROW()-13,2)=0,IF(ISBLANK(OFFSET('11. SEGUIMIENTO 2026'!$Q$14,INT((ROW()-13)/2),0)),"",OFFSET('11. SEGUIMIENTO 2026'!$Q$14,INT((ROW()-13)/2),0)),IF(ISBLANK(OFFSET('9. METAS'!$U$20,INT((ROW()-14)/2),0)),"",OFFSET('9. METAS'!$U$20,INT((ROW()-14)/2),0)))</f>
        <v>680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017">
        <f ca="1">IF(ISBLANK(OFFSET('9. METAS'!$L$20,INT((ROW()-13)/2),0)),"",OFFSET('9. METAS'!$L$20,INT((ROW()-13)/2),0))</f>
        <v>600</v>
      </c>
      <c r="I67" s="1014"/>
      <c r="J67" s="255">
        <f ca="1">IF(MOD(ROW()-13,2)=0,IF(ISBLANK(OFFSET('11. SEGUIMIENTO 2026'!$N$14,INT((ROW()-13)/2),0)),"",OFFSET('11. SEGUIMIENTO 2026'!$N$14,INT((ROW()-13)/2),0)),IF(ISBLANK(OFFSET('9. METAS'!$R$20,INT((ROW()-14)/2),0)),"",OFFSET('9. METAS'!$R$20,INT((ROW()-14)/2),0)))</f>
        <v>136</v>
      </c>
      <c r="K67" s="256" t="str">
        <f ca="1">IF(MOD(ROW()-13,2)=0,IF(ISBLANK(OFFSET('11. SEGUIMIENTO 2026'!$O$14,INT((ROW()-13)/2),0)),"",OFFSET('11. SEGUIMIENTO 2026'!$O$14,INT((ROW()-13)/2),0)),IF(ISBLANK(OFFSET('9. METAS'!$S$20,INT((ROW()-14)/2),0)),"",OFFSET('9. METAS'!$S$20,INT((ROW()-14)/2),0)))</f>
        <v/>
      </c>
      <c r="L67" s="256" t="str">
        <f ca="1">IF(MOD(ROW()-13,2)=0,IF(ISBLANK(OFFSET('11. SEGUIMIENTO 2026'!$P$14,INT((ROW()-13)/2),0)),"",OFFSET('11. SEGUIMIENTO 2026'!$P$14,INT((ROW()-13)/2),0)),IF(ISBLANK(OFFSET('9. METAS'!$T$20,INT((ROW()-14)/2),0)),"",OFFSET('9. METAS'!$T$20,INT((ROW()-14)/2),0)))</f>
        <v/>
      </c>
      <c r="M67" s="257" t="str">
        <f ca="1">IF(MOD(ROW()-13,2)=0,IF(ISBLANK(OFFSET('11. SEGUIMIENTO 2026'!$Q$14,INT((ROW()-13)/2),0)),"",OFFSET('11. SEGUIMIENTO 2026'!$Q$14,INT((ROW()-13)/2),0)),IF(ISBLANK(OFFSET('9. METAS'!$U$20,INT((ROW()-14)/2),0)),"",OFFSET('9. METAS'!$U$20,INT((ROW()-14)/2),0)))</f>
        <v/>
      </c>
      <c r="N67" s="1012">
        <f t="shared" ref="N67" ca="1" si="50">IFERROR(J67/J68,"ND")</f>
        <v>0.90666666666666662</v>
      </c>
      <c r="O67" s="1008" t="str">
        <f t="shared" ref="O67" ca="1" si="51">IFERROR(((J67+K67+L67+M67)/H67),"ND")</f>
        <v>ND</v>
      </c>
      <c r="P67" s="996"/>
    </row>
    <row r="68" spans="3:16">
      <c r="C68" s="1030"/>
      <c r="D68" s="1026"/>
      <c r="E68" s="1026"/>
      <c r="F68" s="1024"/>
      <c r="G68" s="1021"/>
      <c r="H68" s="1017"/>
      <c r="I68" s="1015"/>
      <c r="J68" s="255">
        <f ca="1">IF(MOD(ROW()-13,2)=0,IF(ISBLANK(OFFSET('11. SEGUIMIENTO 2026'!$N$14,INT((ROW()-13)/2),0)),"",OFFSET('11. SEGUIMIENTO 2026'!$N$14,INT((ROW()-13)/2),0)),IF(ISBLANK(OFFSET('9. METAS'!$R$20,INT((ROW()-14)/2),0)),"",OFFSET('9. METAS'!$R$20,INT((ROW()-14)/2),0)))</f>
        <v>150</v>
      </c>
      <c r="K68" s="256">
        <f ca="1">IF(MOD(ROW()-13,2)=0,IF(ISBLANK(OFFSET('11. SEGUIMIENTO 2026'!$O$14,INT((ROW()-13)/2),0)),"",OFFSET('11. SEGUIMIENTO 2026'!$O$14,INT((ROW()-13)/2),0)),IF(ISBLANK(OFFSET('9. METAS'!$S$20,INT((ROW()-14)/2),0)),"",OFFSET('9. METAS'!$S$20,INT((ROW()-14)/2),0)))</f>
        <v>150</v>
      </c>
      <c r="L68" s="256">
        <f ca="1">IF(MOD(ROW()-13,2)=0,IF(ISBLANK(OFFSET('11. SEGUIMIENTO 2026'!$P$14,INT((ROW()-13)/2),0)),"",OFFSET('11. SEGUIMIENTO 2026'!$P$14,INT((ROW()-13)/2),0)),IF(ISBLANK(OFFSET('9. METAS'!$T$20,INT((ROW()-14)/2),0)),"",OFFSET('9. METAS'!$T$20,INT((ROW()-14)/2),0)))</f>
        <v>150</v>
      </c>
      <c r="M68" s="257">
        <f ca="1">IF(MOD(ROW()-13,2)=0,IF(ISBLANK(OFFSET('11. SEGUIMIENTO 2026'!$Q$14,INT((ROW()-13)/2),0)),"",OFFSET('11. SEGUIMIENTO 2026'!$Q$14,INT((ROW()-13)/2),0)),IF(ISBLANK(OFFSET('9. METAS'!$U$20,INT((ROW()-14)/2),0)),"",OFFSET('9. METAS'!$U$20,INT((ROW()-14)/2),0)))</f>
        <v>150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017">
        <f ca="1">IF(ISBLANK(OFFSET('9. METAS'!$L$20,INT((ROW()-13)/2),0)),"",OFFSET('9. METAS'!$L$20,INT((ROW()-13)/2),0))</f>
        <v>45000</v>
      </c>
      <c r="I69" s="1014"/>
      <c r="J69" s="255">
        <f ca="1">IF(MOD(ROW()-13,2)=0,IF(ISBLANK(OFFSET('11. SEGUIMIENTO 2026'!$N$14,INT((ROW()-13)/2),0)),"",OFFSET('11. SEGUIMIENTO 2026'!$N$14,INT((ROW()-13)/2),0)),IF(ISBLANK(OFFSET('9. METAS'!$R$20,INT((ROW()-14)/2),0)),"",OFFSET('9. METAS'!$R$20,INT((ROW()-14)/2),0)))</f>
        <v>10875</v>
      </c>
      <c r="K69" s="256" t="str">
        <f ca="1">IF(MOD(ROW()-13,2)=0,IF(ISBLANK(OFFSET('11. SEGUIMIENTO 2026'!$O$14,INT((ROW()-13)/2),0)),"",OFFSET('11. SEGUIMIENTO 2026'!$O$14,INT((ROW()-13)/2),0)),IF(ISBLANK(OFFSET('9. METAS'!$S$20,INT((ROW()-14)/2),0)),"",OFFSET('9. METAS'!$S$20,INT((ROW()-14)/2),0)))</f>
        <v/>
      </c>
      <c r="L69" s="256" t="str">
        <f ca="1">IF(MOD(ROW()-13,2)=0,IF(ISBLANK(OFFSET('11. SEGUIMIENTO 2026'!$P$14,INT((ROW()-13)/2),0)),"",OFFSET('11. SEGUIMIENTO 2026'!$P$14,INT((ROW()-13)/2),0)),IF(ISBLANK(OFFSET('9. METAS'!$T$20,INT((ROW()-14)/2),0)),"",OFFSET('9. METAS'!$T$20,INT((ROW()-14)/2),0)))</f>
        <v/>
      </c>
      <c r="M69" s="257" t="str">
        <f ca="1">IF(MOD(ROW()-13,2)=0,IF(ISBLANK(OFFSET('11. SEGUIMIENTO 2026'!$Q$14,INT((ROW()-13)/2),0)),"",OFFSET('11. SEGUIMIENTO 2026'!$Q$14,INT((ROW()-13)/2),0)),IF(ISBLANK(OFFSET('9. METAS'!$U$20,INT((ROW()-14)/2),0)),"",OFFSET('9. METAS'!$U$20,INT((ROW()-14)/2),0)))</f>
        <v/>
      </c>
      <c r="N69" s="1012">
        <f t="shared" ref="N69" ca="1" si="52">IFERROR(J69/J70,"ND")</f>
        <v>0.90625</v>
      </c>
      <c r="O69" s="1008" t="str">
        <f t="shared" ref="O69" ca="1" si="53">IFERROR(((J69+K69+L69+M69)/H69),"ND")</f>
        <v>ND</v>
      </c>
      <c r="P69" s="996"/>
    </row>
    <row r="70" spans="3:16">
      <c r="C70" s="1030"/>
      <c r="D70" s="1026"/>
      <c r="E70" s="1026"/>
      <c r="F70" s="1024"/>
      <c r="G70" s="1021"/>
      <c r="H70" s="1017"/>
      <c r="I70" s="1015"/>
      <c r="J70" s="255">
        <f ca="1">IF(MOD(ROW()-13,2)=0,IF(ISBLANK(OFFSET('11. SEGUIMIENTO 2026'!$N$14,INT((ROW()-13)/2),0)),"",OFFSET('11. SEGUIMIENTO 2026'!$N$14,INT((ROW()-13)/2),0)),IF(ISBLANK(OFFSET('9. METAS'!$R$20,INT((ROW()-14)/2),0)),"",OFFSET('9. METAS'!$R$20,INT((ROW()-14)/2),0)))</f>
        <v>12000</v>
      </c>
      <c r="K70" s="256">
        <f ca="1">IF(MOD(ROW()-13,2)=0,IF(ISBLANK(OFFSET('11. SEGUIMIENTO 2026'!$O$14,INT((ROW()-13)/2),0)),"",OFFSET('11. SEGUIMIENTO 2026'!$O$14,INT((ROW()-13)/2),0)),IF(ISBLANK(OFFSET('9. METAS'!$S$20,INT((ROW()-14)/2),0)),"",OFFSET('9. METAS'!$S$20,INT((ROW()-14)/2),0)))</f>
        <v>12500</v>
      </c>
      <c r="L70" s="256">
        <f ca="1">IF(MOD(ROW()-13,2)=0,IF(ISBLANK(OFFSET('11. SEGUIMIENTO 2026'!$P$14,INT((ROW()-13)/2),0)),"",OFFSET('11. SEGUIMIENTO 2026'!$P$14,INT((ROW()-13)/2),0)),IF(ISBLANK(OFFSET('9. METAS'!$T$20,INT((ROW()-14)/2),0)),"",OFFSET('9. METAS'!$T$20,INT((ROW()-14)/2),0)))</f>
        <v>8500</v>
      </c>
      <c r="M70" s="257">
        <f ca="1">IF(MOD(ROW()-13,2)=0,IF(ISBLANK(OFFSET('11. SEGUIMIENTO 2026'!$Q$14,INT((ROW()-13)/2),0)),"",OFFSET('11. SEGUIMIENTO 2026'!$Q$14,INT((ROW()-13)/2),0)),IF(ISBLANK(OFFSET('9. METAS'!$U$20,INT((ROW()-14)/2),0)),"",OFFSET('9. METAS'!$U$20,INT((ROW()-14)/2),0)))</f>
        <v>12000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017">
        <f ca="1">IF(ISBLANK(OFFSET('9. METAS'!$L$20,INT((ROW()-13)/2),0)),"",OFFSET('9. METAS'!$L$20,INT((ROW()-13)/2),0))</f>
        <v>58</v>
      </c>
      <c r="I71" s="1014"/>
      <c r="J71" s="255">
        <f ca="1">IF(MOD(ROW()-13,2)=0,IF(ISBLANK(OFFSET('11. SEGUIMIENTO 2026'!$N$14,INT((ROW()-13)/2),0)),"",OFFSET('11. SEGUIMIENTO 2026'!$N$14,INT((ROW()-13)/2),0)),IF(ISBLANK(OFFSET('9. METAS'!$R$20,INT((ROW()-14)/2),0)),"",OFFSET('9. METAS'!$R$20,INT((ROW()-14)/2),0)))</f>
        <v>13</v>
      </c>
      <c r="K71" s="256" t="str">
        <f ca="1">IF(MOD(ROW()-13,2)=0,IF(ISBLANK(OFFSET('11. SEGUIMIENTO 2026'!$O$14,INT((ROW()-13)/2),0)),"",OFFSET('11. SEGUIMIENTO 2026'!$O$14,INT((ROW()-13)/2),0)),IF(ISBLANK(OFFSET('9. METAS'!$S$20,INT((ROW()-14)/2),0)),"",OFFSET('9. METAS'!$S$20,INT((ROW()-14)/2),0)))</f>
        <v/>
      </c>
      <c r="L71" s="256" t="str">
        <f ca="1">IF(MOD(ROW()-13,2)=0,IF(ISBLANK(OFFSET('11. SEGUIMIENTO 2026'!$P$14,INT((ROW()-13)/2),0)),"",OFFSET('11. SEGUIMIENTO 2026'!$P$14,INT((ROW()-13)/2),0)),IF(ISBLANK(OFFSET('9. METAS'!$T$20,INT((ROW()-14)/2),0)),"",OFFSET('9. METAS'!$T$20,INT((ROW()-14)/2),0)))</f>
        <v/>
      </c>
      <c r="M71" s="257" t="str">
        <f ca="1">IF(MOD(ROW()-13,2)=0,IF(ISBLANK(OFFSET('11. SEGUIMIENTO 2026'!$Q$14,INT((ROW()-13)/2),0)),"",OFFSET('11. SEGUIMIENTO 2026'!$Q$14,INT((ROW()-13)/2),0)),IF(ISBLANK(OFFSET('9. METAS'!$U$20,INT((ROW()-14)/2),0)),"",OFFSET('9. METAS'!$U$20,INT((ROW()-14)/2),0)))</f>
        <v/>
      </c>
      <c r="N71" s="1012">
        <f t="shared" ref="N71" ca="1" si="54">IFERROR(J71/J72,"ND")</f>
        <v>0.8666666666666667</v>
      </c>
      <c r="O71" s="1008" t="str">
        <f t="shared" ref="O71" ca="1" si="55">IFERROR(((J71+K71+L71+M71)/H71),"ND")</f>
        <v>ND</v>
      </c>
      <c r="P71" s="996"/>
    </row>
    <row r="72" spans="3:16">
      <c r="C72" s="1030"/>
      <c r="D72" s="1026"/>
      <c r="E72" s="1026"/>
      <c r="F72" s="1024"/>
      <c r="G72" s="1021"/>
      <c r="H72" s="1017"/>
      <c r="I72" s="1015"/>
      <c r="J72" s="255">
        <f ca="1">IF(MOD(ROW()-13,2)=0,IF(ISBLANK(OFFSET('11. SEGUIMIENTO 2026'!$N$14,INT((ROW()-13)/2),0)),"",OFFSET('11. SEGUIMIENTO 2026'!$N$14,INT((ROW()-13)/2),0)),IF(ISBLANK(OFFSET('9. METAS'!$R$20,INT((ROW()-14)/2),0)),"",OFFSET('9. METAS'!$R$20,INT((ROW()-14)/2),0)))</f>
        <v>15</v>
      </c>
      <c r="K72" s="256">
        <f ca="1">IF(MOD(ROW()-13,2)=0,IF(ISBLANK(OFFSET('11. SEGUIMIENTO 2026'!$O$14,INT((ROW()-13)/2),0)),"",OFFSET('11. SEGUIMIENTO 2026'!$O$14,INT((ROW()-13)/2),0)),IF(ISBLANK(OFFSET('9. METAS'!$S$20,INT((ROW()-14)/2),0)),"",OFFSET('9. METAS'!$S$20,INT((ROW()-14)/2),0)))</f>
        <v>15</v>
      </c>
      <c r="L72" s="256">
        <f ca="1">IF(MOD(ROW()-13,2)=0,IF(ISBLANK(OFFSET('11. SEGUIMIENTO 2026'!$P$14,INT((ROW()-13)/2),0)),"",OFFSET('11. SEGUIMIENTO 2026'!$P$14,INT((ROW()-13)/2),0)),IF(ISBLANK(OFFSET('9. METAS'!$T$20,INT((ROW()-14)/2),0)),"",OFFSET('9. METAS'!$T$20,INT((ROW()-14)/2),0)))</f>
        <v>13</v>
      </c>
      <c r="M72" s="257">
        <f ca="1">IF(MOD(ROW()-13,2)=0,IF(ISBLANK(OFFSET('11. SEGUIMIENTO 2026'!$Q$14,INT((ROW()-13)/2),0)),"",OFFSET('11. SEGUIMIENTO 2026'!$Q$14,INT((ROW()-13)/2),0)),IF(ISBLANK(OFFSET('9. METAS'!$U$20,INT((ROW()-14)/2),0)),"",OFFSET('9. METAS'!$U$20,INT((ROW()-14)/2),0)))</f>
        <v>15</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017">
        <f ca="1">IF(ISBLANK(OFFSET('9. METAS'!$L$20,INT((ROW()-13)/2),0)),"",OFFSET('9. METAS'!$L$20,INT((ROW()-13)/2),0))</f>
        <v>335</v>
      </c>
      <c r="I73" s="1014"/>
      <c r="J73" s="255">
        <f ca="1">IF(MOD(ROW()-13,2)=0,IF(ISBLANK(OFFSET('11. SEGUIMIENTO 2026'!$N$14,INT((ROW()-13)/2),0)),"",OFFSET('11. SEGUIMIENTO 2026'!$N$14,INT((ROW()-13)/2),0)),IF(ISBLANK(OFFSET('9. METAS'!$R$20,INT((ROW()-14)/2),0)),"",OFFSET('9. METAS'!$R$20,INT((ROW()-14)/2),0)))</f>
        <v>85</v>
      </c>
      <c r="K73" s="256" t="str">
        <f ca="1">IF(MOD(ROW()-13,2)=0,IF(ISBLANK(OFFSET('11. SEGUIMIENTO 2026'!$O$14,INT((ROW()-13)/2),0)),"",OFFSET('11. SEGUIMIENTO 2026'!$O$14,INT((ROW()-13)/2),0)),IF(ISBLANK(OFFSET('9. METAS'!$S$20,INT((ROW()-14)/2),0)),"",OFFSET('9. METAS'!$S$20,INT((ROW()-14)/2),0)))</f>
        <v/>
      </c>
      <c r="L73" s="256" t="str">
        <f ca="1">IF(MOD(ROW()-13,2)=0,IF(ISBLANK(OFFSET('11. SEGUIMIENTO 2026'!$P$14,INT((ROW()-13)/2),0)),"",OFFSET('11. SEGUIMIENTO 2026'!$P$14,INT((ROW()-13)/2),0)),IF(ISBLANK(OFFSET('9. METAS'!$T$20,INT((ROW()-14)/2),0)),"",OFFSET('9. METAS'!$T$20,INT((ROW()-14)/2),0)))</f>
        <v/>
      </c>
      <c r="M73" s="257" t="str">
        <f ca="1">IF(MOD(ROW()-13,2)=0,IF(ISBLANK(OFFSET('11. SEGUIMIENTO 2026'!$Q$14,INT((ROW()-13)/2),0)),"",OFFSET('11. SEGUIMIENTO 2026'!$Q$14,INT((ROW()-13)/2),0)),IF(ISBLANK(OFFSET('9. METAS'!$U$20,INT((ROW()-14)/2),0)),"",OFFSET('9. METAS'!$U$20,INT((ROW()-14)/2),0)))</f>
        <v/>
      </c>
      <c r="N73" s="1012">
        <f t="shared" ref="N73" ca="1" si="56">IFERROR(J73/J74,"ND")</f>
        <v>1.0625</v>
      </c>
      <c r="O73" s="1008" t="str">
        <f t="shared" ref="O73" ca="1" si="57">IFERROR(((J73+K73+L73+M73)/H73),"ND")</f>
        <v>ND</v>
      </c>
      <c r="P73" s="996"/>
    </row>
    <row r="74" spans="3:16">
      <c r="C74" s="1030"/>
      <c r="D74" s="1026"/>
      <c r="E74" s="1026"/>
      <c r="F74" s="1024"/>
      <c r="G74" s="1021"/>
      <c r="H74" s="1017"/>
      <c r="I74" s="1015"/>
      <c r="J74" s="255">
        <f ca="1">IF(MOD(ROW()-13,2)=0,IF(ISBLANK(OFFSET('11. SEGUIMIENTO 2026'!$N$14,INT((ROW()-13)/2),0)),"",OFFSET('11. SEGUIMIENTO 2026'!$N$14,INT((ROW()-13)/2),0)),IF(ISBLANK(OFFSET('9. METAS'!$R$20,INT((ROW()-14)/2),0)),"",OFFSET('9. METAS'!$R$20,INT((ROW()-14)/2),0)))</f>
        <v>80</v>
      </c>
      <c r="K74" s="256">
        <f ca="1">IF(MOD(ROW()-13,2)=0,IF(ISBLANK(OFFSET('11. SEGUIMIENTO 2026'!$O$14,INT((ROW()-13)/2),0)),"",OFFSET('11. SEGUIMIENTO 2026'!$O$14,INT((ROW()-13)/2),0)),IF(ISBLANK(OFFSET('9. METAS'!$S$20,INT((ROW()-14)/2),0)),"",OFFSET('9. METAS'!$S$20,INT((ROW()-14)/2),0)))</f>
        <v>90</v>
      </c>
      <c r="L74" s="256">
        <f ca="1">IF(MOD(ROW()-13,2)=0,IF(ISBLANK(OFFSET('11. SEGUIMIENTO 2026'!$P$14,INT((ROW()-13)/2),0)),"",OFFSET('11. SEGUIMIENTO 2026'!$P$14,INT((ROW()-13)/2),0)),IF(ISBLANK(OFFSET('9. METAS'!$T$20,INT((ROW()-14)/2),0)),"",OFFSET('9. METAS'!$T$20,INT((ROW()-14)/2),0)))</f>
        <v>90</v>
      </c>
      <c r="M74" s="257">
        <f ca="1">IF(MOD(ROW()-13,2)=0,IF(ISBLANK(OFFSET('11. SEGUIMIENTO 2026'!$Q$14,INT((ROW()-13)/2),0)),"",OFFSET('11. SEGUIMIENTO 2026'!$Q$14,INT((ROW()-13)/2),0)),IF(ISBLANK(OFFSET('9. METAS'!$U$20,INT((ROW()-14)/2),0)),"",OFFSET('9. METAS'!$U$20,INT((ROW()-14)/2),0)))</f>
        <v>75</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017">
        <f ca="1">IF(ISBLANK(OFFSET('9. METAS'!$L$20,INT((ROW()-13)/2),0)),"",OFFSET('9. METAS'!$L$20,INT((ROW()-13)/2),0))</f>
        <v>148</v>
      </c>
      <c r="I75" s="1014"/>
      <c r="J75" s="255">
        <f ca="1">IF(MOD(ROW()-13,2)=0,IF(ISBLANK(OFFSET('11. SEGUIMIENTO 2026'!$N$14,INT((ROW()-13)/2),0)),"",OFFSET('11. SEGUIMIENTO 2026'!$N$14,INT((ROW()-13)/2),0)),IF(ISBLANK(OFFSET('9. METAS'!$R$20,INT((ROW()-14)/2),0)),"",OFFSET('9. METAS'!$R$20,INT((ROW()-14)/2),0)))</f>
        <v>49</v>
      </c>
      <c r="K75" s="256" t="str">
        <f ca="1">IF(MOD(ROW()-13,2)=0,IF(ISBLANK(OFFSET('11. SEGUIMIENTO 2026'!$O$14,INT((ROW()-13)/2),0)),"",OFFSET('11. SEGUIMIENTO 2026'!$O$14,INT((ROW()-13)/2),0)),IF(ISBLANK(OFFSET('9. METAS'!$S$20,INT((ROW()-14)/2),0)),"",OFFSET('9. METAS'!$S$20,INT((ROW()-14)/2),0)))</f>
        <v/>
      </c>
      <c r="L75" s="256" t="str">
        <f ca="1">IF(MOD(ROW()-13,2)=0,IF(ISBLANK(OFFSET('11. SEGUIMIENTO 2026'!$P$14,INT((ROW()-13)/2),0)),"",OFFSET('11. SEGUIMIENTO 2026'!$P$14,INT((ROW()-13)/2),0)),IF(ISBLANK(OFFSET('9. METAS'!$T$20,INT((ROW()-14)/2),0)),"",OFFSET('9. METAS'!$T$20,INT((ROW()-14)/2),0)))</f>
        <v/>
      </c>
      <c r="M75" s="257" t="str">
        <f ca="1">IF(MOD(ROW()-13,2)=0,IF(ISBLANK(OFFSET('11. SEGUIMIENTO 2026'!$Q$14,INT((ROW()-13)/2),0)),"",OFFSET('11. SEGUIMIENTO 2026'!$Q$14,INT((ROW()-13)/2),0)),IF(ISBLANK(OFFSET('9. METAS'!$U$20,INT((ROW()-14)/2),0)),"",OFFSET('9. METAS'!$U$20,INT((ROW()-14)/2),0)))</f>
        <v/>
      </c>
      <c r="N75" s="1012">
        <f t="shared" ref="N75" ca="1" si="58">IFERROR(J75/J76,"ND")</f>
        <v>1.2894736842105263</v>
      </c>
      <c r="O75" s="1008" t="str">
        <f t="shared" ref="O75" ca="1" si="59">IFERROR(((J75+K75+L75+M75)/H75),"ND")</f>
        <v>ND</v>
      </c>
      <c r="P75" s="996"/>
    </row>
    <row r="76" spans="3:16">
      <c r="C76" s="1030"/>
      <c r="D76" s="1026"/>
      <c r="E76" s="1026"/>
      <c r="F76" s="1024"/>
      <c r="G76" s="1021"/>
      <c r="H76" s="1017"/>
      <c r="I76" s="1015"/>
      <c r="J76" s="255">
        <f ca="1">IF(MOD(ROW()-13,2)=0,IF(ISBLANK(OFFSET('11. SEGUIMIENTO 2026'!$N$14,INT((ROW()-13)/2),0)),"",OFFSET('11. SEGUIMIENTO 2026'!$N$14,INT((ROW()-13)/2),0)),IF(ISBLANK(OFFSET('9. METAS'!$R$20,INT((ROW()-14)/2),0)),"",OFFSET('9. METAS'!$R$20,INT((ROW()-14)/2),0)))</f>
        <v>38</v>
      </c>
      <c r="K76" s="256">
        <f ca="1">IF(MOD(ROW()-13,2)=0,IF(ISBLANK(OFFSET('11. SEGUIMIENTO 2026'!$O$14,INT((ROW()-13)/2),0)),"",OFFSET('11. SEGUIMIENTO 2026'!$O$14,INT((ROW()-13)/2),0)),IF(ISBLANK(OFFSET('9. METAS'!$S$20,INT((ROW()-14)/2),0)),"",OFFSET('9. METAS'!$S$20,INT((ROW()-14)/2),0)))</f>
        <v>38</v>
      </c>
      <c r="L76" s="256">
        <f ca="1">IF(MOD(ROW()-13,2)=0,IF(ISBLANK(OFFSET('11. SEGUIMIENTO 2026'!$P$14,INT((ROW()-13)/2),0)),"",OFFSET('11. SEGUIMIENTO 2026'!$P$14,INT((ROW()-13)/2),0)),IF(ISBLANK(OFFSET('9. METAS'!$T$20,INT((ROW()-14)/2),0)),"",OFFSET('9. METAS'!$T$20,INT((ROW()-14)/2),0)))</f>
        <v>30</v>
      </c>
      <c r="M76" s="257">
        <f ca="1">IF(MOD(ROW()-13,2)=0,IF(ISBLANK(OFFSET('11. SEGUIMIENTO 2026'!$Q$14,INT((ROW()-13)/2),0)),"",OFFSET('11. SEGUIMIENTO 2026'!$Q$14,INT((ROW()-13)/2),0)),IF(ISBLANK(OFFSET('9. METAS'!$U$20,INT((ROW()-14)/2),0)),"",OFFSET('9. METAS'!$U$20,INT((ROW()-14)/2),0)))</f>
        <v>42</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017">
        <f ca="1">IF(ISBLANK(OFFSET('9. METAS'!$L$20,INT((ROW()-13)/2),0)),"",OFFSET('9. METAS'!$L$20,INT((ROW()-13)/2),0))</f>
        <v>2820</v>
      </c>
      <c r="I77" s="1014"/>
      <c r="J77" s="255">
        <f ca="1">IF(MOD(ROW()-13,2)=0,IF(ISBLANK(OFFSET('11. SEGUIMIENTO 2026'!$N$14,INT((ROW()-13)/2),0)),"",OFFSET('11. SEGUIMIENTO 2026'!$N$14,INT((ROW()-13)/2),0)),IF(ISBLANK(OFFSET('9. METAS'!$R$20,INT((ROW()-14)/2),0)),"",OFFSET('9. METAS'!$R$20,INT((ROW()-14)/2),0)))</f>
        <v>862</v>
      </c>
      <c r="K77" s="256" t="str">
        <f ca="1">IF(MOD(ROW()-13,2)=0,IF(ISBLANK(OFFSET('11. SEGUIMIENTO 2026'!$O$14,INT((ROW()-13)/2),0)),"",OFFSET('11. SEGUIMIENTO 2026'!$O$14,INT((ROW()-13)/2),0)),IF(ISBLANK(OFFSET('9. METAS'!$S$20,INT((ROW()-14)/2),0)),"",OFFSET('9. METAS'!$S$20,INT((ROW()-14)/2),0)))</f>
        <v/>
      </c>
      <c r="L77" s="256" t="str">
        <f ca="1">IF(MOD(ROW()-13,2)=0,IF(ISBLANK(OFFSET('11. SEGUIMIENTO 2026'!$P$14,INT((ROW()-13)/2),0)),"",OFFSET('11. SEGUIMIENTO 2026'!$P$14,INT((ROW()-13)/2),0)),IF(ISBLANK(OFFSET('9. METAS'!$T$20,INT((ROW()-14)/2),0)),"",OFFSET('9. METAS'!$T$20,INT((ROW()-14)/2),0)))</f>
        <v/>
      </c>
      <c r="M77" s="257" t="str">
        <f ca="1">IF(MOD(ROW()-13,2)=0,IF(ISBLANK(OFFSET('11. SEGUIMIENTO 2026'!$Q$14,INT((ROW()-13)/2),0)),"",OFFSET('11. SEGUIMIENTO 2026'!$Q$14,INT((ROW()-13)/2),0)),IF(ISBLANK(OFFSET('9. METAS'!$U$20,INT((ROW()-14)/2),0)),"",OFFSET('9. METAS'!$U$20,INT((ROW()-14)/2),0)))</f>
        <v/>
      </c>
      <c r="N77" s="1012">
        <f t="shared" ref="N77" ca="1" si="60">IFERROR(J77/J78,"ND")</f>
        <v>1.1493333333333333</v>
      </c>
      <c r="O77" s="1008" t="str">
        <f t="shared" ref="O77" ca="1" si="61">IFERROR(((J77+K77+L77+M77)/H77),"ND")</f>
        <v>ND</v>
      </c>
      <c r="P77" s="996"/>
    </row>
    <row r="78" spans="3:16">
      <c r="C78" s="1030"/>
      <c r="D78" s="1026"/>
      <c r="E78" s="1026"/>
      <c r="F78" s="1024"/>
      <c r="G78" s="1021"/>
      <c r="H78" s="1017"/>
      <c r="I78" s="1015"/>
      <c r="J78" s="255">
        <f ca="1">IF(MOD(ROW()-13,2)=0,IF(ISBLANK(OFFSET('11. SEGUIMIENTO 2026'!$N$14,INT((ROW()-13)/2),0)),"",OFFSET('11. SEGUIMIENTO 2026'!$N$14,INT((ROW()-13)/2),0)),IF(ISBLANK(OFFSET('9. METAS'!$R$20,INT((ROW()-14)/2),0)),"",OFFSET('9. METAS'!$R$20,INT((ROW()-14)/2),0)))</f>
        <v>750</v>
      </c>
      <c r="K78" s="256">
        <f ca="1">IF(MOD(ROW()-13,2)=0,IF(ISBLANK(OFFSET('11. SEGUIMIENTO 2026'!$O$14,INT((ROW()-13)/2),0)),"",OFFSET('11. SEGUIMIENTO 2026'!$O$14,INT((ROW()-13)/2),0)),IF(ISBLANK(OFFSET('9. METAS'!$S$20,INT((ROW()-14)/2),0)),"",OFFSET('9. METAS'!$S$20,INT((ROW()-14)/2),0)))</f>
        <v>720</v>
      </c>
      <c r="L78" s="256">
        <f ca="1">IF(MOD(ROW()-13,2)=0,IF(ISBLANK(OFFSET('11. SEGUIMIENTO 2026'!$P$14,INT((ROW()-13)/2),0)),"",OFFSET('11. SEGUIMIENTO 2026'!$P$14,INT((ROW()-13)/2),0)),IF(ISBLANK(OFFSET('9. METAS'!$T$20,INT((ROW()-14)/2),0)),"",OFFSET('9. METAS'!$T$20,INT((ROW()-14)/2),0)))</f>
        <v>600</v>
      </c>
      <c r="M78" s="257">
        <f ca="1">IF(MOD(ROW()-13,2)=0,IF(ISBLANK(OFFSET('11. SEGUIMIENTO 2026'!$Q$14,INT((ROW()-13)/2),0)),"",OFFSET('11. SEGUIMIENTO 2026'!$Q$14,INT((ROW()-13)/2),0)),IF(ISBLANK(OFFSET('9. METAS'!$U$20,INT((ROW()-14)/2),0)),"",OFFSET('9. METAS'!$U$20,INT((ROW()-14)/2),0)))</f>
        <v>750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017">
        <f ca="1">IF(ISBLANK(OFFSET('9. METAS'!$L$20,INT((ROW()-13)/2),0)),"",OFFSET('9. METAS'!$L$20,INT((ROW()-13)/2),0))</f>
        <v>786</v>
      </c>
      <c r="I79" s="1014"/>
      <c r="J79" s="255">
        <f ca="1">IF(MOD(ROW()-13,2)=0,IF(ISBLANK(OFFSET('11. SEGUIMIENTO 2026'!$N$14,INT((ROW()-13)/2),0)),"",OFFSET('11. SEGUIMIENTO 2026'!$N$14,INT((ROW()-13)/2),0)),IF(ISBLANK(OFFSET('9. METAS'!$R$20,INT((ROW()-14)/2),0)),"",OFFSET('9. METAS'!$R$20,INT((ROW()-14)/2),0)))</f>
        <v>211</v>
      </c>
      <c r="K79" s="256" t="str">
        <f ca="1">IF(MOD(ROW()-13,2)=0,IF(ISBLANK(OFFSET('11. SEGUIMIENTO 2026'!$O$14,INT((ROW()-13)/2),0)),"",OFFSET('11. SEGUIMIENTO 2026'!$O$14,INT((ROW()-13)/2),0)),IF(ISBLANK(OFFSET('9. METAS'!$S$20,INT((ROW()-14)/2),0)),"",OFFSET('9. METAS'!$S$20,INT((ROW()-14)/2),0)))</f>
        <v/>
      </c>
      <c r="L79" s="256" t="str">
        <f ca="1">IF(MOD(ROW()-13,2)=0,IF(ISBLANK(OFFSET('11. SEGUIMIENTO 2026'!$P$14,INT((ROW()-13)/2),0)),"",OFFSET('11. SEGUIMIENTO 2026'!$P$14,INT((ROW()-13)/2),0)),IF(ISBLANK(OFFSET('9. METAS'!$T$20,INT((ROW()-14)/2),0)),"",OFFSET('9. METAS'!$T$20,INT((ROW()-14)/2),0)))</f>
        <v/>
      </c>
      <c r="M79" s="257" t="str">
        <f ca="1">IF(MOD(ROW()-13,2)=0,IF(ISBLANK(OFFSET('11. SEGUIMIENTO 2026'!$Q$14,INT((ROW()-13)/2),0)),"",OFFSET('11. SEGUIMIENTO 2026'!$Q$14,INT((ROW()-13)/2),0)),IF(ISBLANK(OFFSET('9. METAS'!$U$20,INT((ROW()-14)/2),0)),"",OFFSET('9. METAS'!$U$20,INT((ROW()-14)/2),0)))</f>
        <v/>
      </c>
      <c r="N79" s="1012">
        <f t="shared" ref="N79" ca="1" si="62">IFERROR(J79/J80,"ND")</f>
        <v>1.3701298701298701</v>
      </c>
      <c r="O79" s="1008" t="str">
        <f t="shared" ref="O79" ca="1" si="63">IFERROR(((J79+K79+L79+M79)/H79),"ND")</f>
        <v>ND</v>
      </c>
      <c r="P79" s="996"/>
    </row>
    <row r="80" spans="3:16">
      <c r="C80" s="1030"/>
      <c r="D80" s="1026"/>
      <c r="E80" s="1026"/>
      <c r="F80" s="1024"/>
      <c r="G80" s="1021"/>
      <c r="H80" s="1017"/>
      <c r="I80" s="1015"/>
      <c r="J80" s="255">
        <f ca="1">IF(MOD(ROW()-13,2)=0,IF(ISBLANK(OFFSET('11. SEGUIMIENTO 2026'!$N$14,INT((ROW()-13)/2),0)),"",OFFSET('11. SEGUIMIENTO 2026'!$N$14,INT((ROW()-13)/2),0)),IF(ISBLANK(OFFSET('9. METAS'!$R$20,INT((ROW()-14)/2),0)),"",OFFSET('9. METAS'!$R$20,INT((ROW()-14)/2),0)))</f>
        <v>154</v>
      </c>
      <c r="K80" s="256">
        <f ca="1">IF(MOD(ROW()-13,2)=0,IF(ISBLANK(OFFSET('11. SEGUIMIENTO 2026'!$O$14,INT((ROW()-13)/2),0)),"",OFFSET('11. SEGUIMIENTO 2026'!$O$14,INT((ROW()-13)/2),0)),IF(ISBLANK(OFFSET('9. METAS'!$S$20,INT((ROW()-14)/2),0)),"",OFFSET('9. METAS'!$S$20,INT((ROW()-14)/2),0)))</f>
        <v>237</v>
      </c>
      <c r="L80" s="256">
        <f ca="1">IF(MOD(ROW()-13,2)=0,IF(ISBLANK(OFFSET('11. SEGUIMIENTO 2026'!$P$14,INT((ROW()-13)/2),0)),"",OFFSET('11. SEGUIMIENTO 2026'!$P$14,INT((ROW()-13)/2),0)),IF(ISBLANK(OFFSET('9. METAS'!$T$20,INT((ROW()-14)/2),0)),"",OFFSET('9. METAS'!$T$20,INT((ROW()-14)/2),0)))</f>
        <v>283</v>
      </c>
      <c r="M80" s="257">
        <f ca="1">IF(MOD(ROW()-13,2)=0,IF(ISBLANK(OFFSET('11. SEGUIMIENTO 2026'!$Q$14,INT((ROW()-13)/2),0)),"",OFFSET('11. SEGUIMIENTO 2026'!$Q$14,INT((ROW()-13)/2),0)),IF(ISBLANK(OFFSET('9. METAS'!$U$20,INT((ROW()-14)/2),0)),"",OFFSET('9. METAS'!$U$20,INT((ROW()-14)/2),0)))</f>
        <v>112</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017">
        <f ca="1">IF(ISBLANK(OFFSET('9. METAS'!$L$20,INT((ROW()-13)/2),0)),"",OFFSET('9. METAS'!$L$20,INT((ROW()-13)/2),0))</f>
        <v>236</v>
      </c>
      <c r="I81" s="1014"/>
      <c r="J81" s="255">
        <f ca="1">IF(MOD(ROW()-13,2)=0,IF(ISBLANK(OFFSET('11. SEGUIMIENTO 2026'!$N$14,INT((ROW()-13)/2),0)),"",OFFSET('11. SEGUIMIENTO 2026'!$N$14,INT((ROW()-13)/2),0)),IF(ISBLANK(OFFSET('9. METAS'!$R$20,INT((ROW()-14)/2),0)),"",OFFSET('9. METAS'!$R$20,INT((ROW()-14)/2),0)))</f>
        <v>66</v>
      </c>
      <c r="K81" s="256" t="str">
        <f ca="1">IF(MOD(ROW()-13,2)=0,IF(ISBLANK(OFFSET('11. SEGUIMIENTO 2026'!$O$14,INT((ROW()-13)/2),0)),"",OFFSET('11. SEGUIMIENTO 2026'!$O$14,INT((ROW()-13)/2),0)),IF(ISBLANK(OFFSET('9. METAS'!$S$20,INT((ROW()-14)/2),0)),"",OFFSET('9. METAS'!$S$20,INT((ROW()-14)/2),0)))</f>
        <v/>
      </c>
      <c r="L81" s="256" t="str">
        <f ca="1">IF(MOD(ROW()-13,2)=0,IF(ISBLANK(OFFSET('11. SEGUIMIENTO 2026'!$P$14,INT((ROW()-13)/2),0)),"",OFFSET('11. SEGUIMIENTO 2026'!$P$14,INT((ROW()-13)/2),0)),IF(ISBLANK(OFFSET('9. METAS'!$T$20,INT((ROW()-14)/2),0)),"",OFFSET('9. METAS'!$T$20,INT((ROW()-14)/2),0)))</f>
        <v/>
      </c>
      <c r="M81" s="257" t="str">
        <f ca="1">IF(MOD(ROW()-13,2)=0,IF(ISBLANK(OFFSET('11. SEGUIMIENTO 2026'!$Q$14,INT((ROW()-13)/2),0)),"",OFFSET('11. SEGUIMIENTO 2026'!$Q$14,INT((ROW()-13)/2),0)),IF(ISBLANK(OFFSET('9. METAS'!$U$20,INT((ROW()-14)/2),0)),"",OFFSET('9. METAS'!$U$20,INT((ROW()-14)/2),0)))</f>
        <v/>
      </c>
      <c r="N81" s="1012">
        <f t="shared" ref="N81" ca="1" si="64">IFERROR(J81/J82,"ND")</f>
        <v>0.94285714285714284</v>
      </c>
      <c r="O81" s="1008" t="str">
        <f t="shared" ref="O81" ca="1" si="65">IFERROR(((J81+K81+L81+M81)/H81),"ND")</f>
        <v>ND</v>
      </c>
      <c r="P81" s="996"/>
    </row>
    <row r="82" spans="3:16">
      <c r="C82" s="1030"/>
      <c r="D82" s="1026"/>
      <c r="E82" s="1026"/>
      <c r="F82" s="1024"/>
      <c r="G82" s="1021"/>
      <c r="H82" s="1017"/>
      <c r="I82" s="1015"/>
      <c r="J82" s="255">
        <f ca="1">IF(MOD(ROW()-13,2)=0,IF(ISBLANK(OFFSET('11. SEGUIMIENTO 2026'!$N$14,INT((ROW()-13)/2),0)),"",OFFSET('11. SEGUIMIENTO 2026'!$N$14,INT((ROW()-13)/2),0)),IF(ISBLANK(OFFSET('9. METAS'!$R$20,INT((ROW()-14)/2),0)),"",OFFSET('9. METAS'!$R$20,INT((ROW()-14)/2),0)))</f>
        <v>70</v>
      </c>
      <c r="K82" s="256">
        <f ca="1">IF(MOD(ROW()-13,2)=0,IF(ISBLANK(OFFSET('11. SEGUIMIENTO 2026'!$O$14,INT((ROW()-13)/2),0)),"",OFFSET('11. SEGUIMIENTO 2026'!$O$14,INT((ROW()-13)/2),0)),IF(ISBLANK(OFFSET('9. METAS'!$S$20,INT((ROW()-14)/2),0)),"",OFFSET('9. METAS'!$S$20,INT((ROW()-14)/2),0)))</f>
        <v>65</v>
      </c>
      <c r="L82" s="256">
        <f ca="1">IF(MOD(ROW()-13,2)=0,IF(ISBLANK(OFFSET('11. SEGUIMIENTO 2026'!$P$14,INT((ROW()-13)/2),0)),"",OFFSET('11. SEGUIMIENTO 2026'!$P$14,INT((ROW()-13)/2),0)),IF(ISBLANK(OFFSET('9. METAS'!$T$20,INT((ROW()-14)/2),0)),"",OFFSET('9. METAS'!$T$20,INT((ROW()-14)/2),0)))</f>
        <v>35</v>
      </c>
      <c r="M82" s="257">
        <f ca="1">IF(MOD(ROW()-13,2)=0,IF(ISBLANK(OFFSET('11. SEGUIMIENTO 2026'!$Q$14,INT((ROW()-13)/2),0)),"",OFFSET('11. SEGUIMIENTO 2026'!$Q$14,INT((ROW()-13)/2),0)),IF(ISBLANK(OFFSET('9. METAS'!$U$20,INT((ROW()-14)/2),0)),"",OFFSET('9. METAS'!$U$20,INT((ROW()-14)/2),0)))</f>
        <v>66</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017">
        <f ca="1">IF(ISBLANK(OFFSET('9. METAS'!$L$20,INT((ROW()-13)/2),0)),"",OFFSET('9. METAS'!$L$20,INT((ROW()-13)/2),0))</f>
        <v>20510</v>
      </c>
      <c r="I83" s="1014"/>
      <c r="J83" s="255">
        <f ca="1">IF(MOD(ROW()-13,2)=0,IF(ISBLANK(OFFSET('11. SEGUIMIENTO 2026'!$N$14,INT((ROW()-13)/2),0)),"",OFFSET('11. SEGUIMIENTO 2026'!$N$14,INT((ROW()-13)/2),0)),IF(ISBLANK(OFFSET('9. METAS'!$R$20,INT((ROW()-14)/2),0)),"",OFFSET('9. METAS'!$R$20,INT((ROW()-14)/2),0)))</f>
        <v>6150</v>
      </c>
      <c r="K83" s="256" t="str">
        <f ca="1">IF(MOD(ROW()-13,2)=0,IF(ISBLANK(OFFSET('11. SEGUIMIENTO 2026'!$O$14,INT((ROW()-13)/2),0)),"",OFFSET('11. SEGUIMIENTO 2026'!$O$14,INT((ROW()-13)/2),0)),IF(ISBLANK(OFFSET('9. METAS'!$S$20,INT((ROW()-14)/2),0)),"",OFFSET('9. METAS'!$S$20,INT((ROW()-14)/2),0)))</f>
        <v/>
      </c>
      <c r="L83" s="256" t="str">
        <f ca="1">IF(MOD(ROW()-13,2)=0,IF(ISBLANK(OFFSET('11. SEGUIMIENTO 2026'!$P$14,INT((ROW()-13)/2),0)),"",OFFSET('11. SEGUIMIENTO 2026'!$P$14,INT((ROW()-13)/2),0)),IF(ISBLANK(OFFSET('9. METAS'!$T$20,INT((ROW()-14)/2),0)),"",OFFSET('9. METAS'!$T$20,INT((ROW()-14)/2),0)))</f>
        <v/>
      </c>
      <c r="M83" s="257" t="str">
        <f ca="1">IF(MOD(ROW()-13,2)=0,IF(ISBLANK(OFFSET('11. SEGUIMIENTO 2026'!$Q$14,INT((ROW()-13)/2),0)),"",OFFSET('11. SEGUIMIENTO 2026'!$Q$14,INT((ROW()-13)/2),0)),IF(ISBLANK(OFFSET('9. METAS'!$U$20,INT((ROW()-14)/2),0)),"",OFFSET('9. METAS'!$U$20,INT((ROW()-14)/2),0)))</f>
        <v/>
      </c>
      <c r="N83" s="1012">
        <f t="shared" ref="N83" ca="1" si="66">IFERROR(J83/J84,"ND")</f>
        <v>1.0982142857142858</v>
      </c>
      <c r="O83" s="1008" t="str">
        <f t="shared" ref="O83" ca="1" si="67">IFERROR(((J83+K83+L83+M83)/H83),"ND")</f>
        <v>ND</v>
      </c>
      <c r="P83" s="996"/>
    </row>
    <row r="84" spans="3:16">
      <c r="C84" s="1030"/>
      <c r="D84" s="1026"/>
      <c r="E84" s="1026"/>
      <c r="F84" s="1024"/>
      <c r="G84" s="1021"/>
      <c r="H84" s="1017"/>
      <c r="I84" s="1015"/>
      <c r="J84" s="255">
        <f ca="1">IF(MOD(ROW()-13,2)=0,IF(ISBLANK(OFFSET('11. SEGUIMIENTO 2026'!$N$14,INT((ROW()-13)/2),0)),"",OFFSET('11. SEGUIMIENTO 2026'!$N$14,INT((ROW()-13)/2),0)),IF(ISBLANK(OFFSET('9. METAS'!$R$20,INT((ROW()-14)/2),0)),"",OFFSET('9. METAS'!$R$20,INT((ROW()-14)/2),0)))</f>
        <v>5600</v>
      </c>
      <c r="K84" s="256">
        <f ca="1">IF(MOD(ROW()-13,2)=0,IF(ISBLANK(OFFSET('11. SEGUIMIENTO 2026'!$O$14,INT((ROW()-13)/2),0)),"",OFFSET('11. SEGUIMIENTO 2026'!$O$14,INT((ROW()-13)/2),0)),IF(ISBLANK(OFFSET('9. METAS'!$S$20,INT((ROW()-14)/2),0)),"",OFFSET('9. METAS'!$S$20,INT((ROW()-14)/2),0)))</f>
        <v>7500</v>
      </c>
      <c r="L84" s="256">
        <f ca="1">IF(MOD(ROW()-13,2)=0,IF(ISBLANK(OFFSET('11. SEGUIMIENTO 2026'!$P$14,INT((ROW()-13)/2),0)),"",OFFSET('11. SEGUIMIENTO 2026'!$P$14,INT((ROW()-13)/2),0)),IF(ISBLANK(OFFSET('9. METAS'!$T$20,INT((ROW()-14)/2),0)),"",OFFSET('9. METAS'!$T$20,INT((ROW()-14)/2),0)))</f>
        <v>2940</v>
      </c>
      <c r="M84" s="257">
        <f ca="1">IF(MOD(ROW()-13,2)=0,IF(ISBLANK(OFFSET('11. SEGUIMIENTO 2026'!$Q$14,INT((ROW()-13)/2),0)),"",OFFSET('11. SEGUIMIENTO 2026'!$Q$14,INT((ROW()-13)/2),0)),IF(ISBLANK(OFFSET('9. METAS'!$U$20,INT((ROW()-14)/2),0)),"",OFFSET('9. METAS'!$U$20,INT((ROW()-14)/2),0)))</f>
        <v>4470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017">
        <f ca="1">IF(ISBLANK(OFFSET('9. METAS'!$L$20,INT((ROW()-13)/2),0)),"",OFFSET('9. METAS'!$L$20,INT((ROW()-13)/2),0))</f>
        <v>215</v>
      </c>
      <c r="I85" s="1014"/>
      <c r="J85" s="255">
        <f ca="1">IF(MOD(ROW()-13,2)=0,IF(ISBLANK(OFFSET('11. SEGUIMIENTO 2026'!$N$14,INT((ROW()-13)/2),0)),"",OFFSET('11. SEGUIMIENTO 2026'!$N$14,INT((ROW()-13)/2),0)),IF(ISBLANK(OFFSET('9. METAS'!$R$20,INT((ROW()-14)/2),0)),"",OFFSET('9. METAS'!$R$20,INT((ROW()-14)/2),0)))</f>
        <v>80</v>
      </c>
      <c r="K85" s="256" t="str">
        <f ca="1">IF(MOD(ROW()-13,2)=0,IF(ISBLANK(OFFSET('11. SEGUIMIENTO 2026'!$O$14,INT((ROW()-13)/2),0)),"",OFFSET('11. SEGUIMIENTO 2026'!$O$14,INT((ROW()-13)/2),0)),IF(ISBLANK(OFFSET('9. METAS'!$S$20,INT((ROW()-14)/2),0)),"",OFFSET('9. METAS'!$S$20,INT((ROW()-14)/2),0)))</f>
        <v/>
      </c>
      <c r="L85" s="256" t="str">
        <f ca="1">IF(MOD(ROW()-13,2)=0,IF(ISBLANK(OFFSET('11. SEGUIMIENTO 2026'!$P$14,INT((ROW()-13)/2),0)),"",OFFSET('11. SEGUIMIENTO 2026'!$P$14,INT((ROW()-13)/2),0)),IF(ISBLANK(OFFSET('9. METAS'!$T$20,INT((ROW()-14)/2),0)),"",OFFSET('9. METAS'!$T$20,INT((ROW()-14)/2),0)))</f>
        <v/>
      </c>
      <c r="M85" s="257" t="str">
        <f ca="1">IF(MOD(ROW()-13,2)=0,IF(ISBLANK(OFFSET('11. SEGUIMIENTO 2026'!$Q$14,INT((ROW()-13)/2),0)),"",OFFSET('11. SEGUIMIENTO 2026'!$Q$14,INT((ROW()-13)/2),0)),IF(ISBLANK(OFFSET('9. METAS'!$U$20,INT((ROW()-14)/2),0)),"",OFFSET('9. METAS'!$U$20,INT((ROW()-14)/2),0)))</f>
        <v/>
      </c>
      <c r="N85" s="1012">
        <f t="shared" ref="N85" ca="1" si="68">IFERROR(J85/J86,"ND")</f>
        <v>1.5686274509803921</v>
      </c>
      <c r="O85" s="1008" t="str">
        <f t="shared" ref="O85" ca="1" si="69">IFERROR(((J85+K85+L85+M85)/H85),"ND")</f>
        <v>ND</v>
      </c>
      <c r="P85" s="996"/>
    </row>
    <row r="86" spans="3:16">
      <c r="C86" s="1030"/>
      <c r="D86" s="1026"/>
      <c r="E86" s="1026"/>
      <c r="F86" s="1024"/>
      <c r="G86" s="1021"/>
      <c r="H86" s="1017"/>
      <c r="I86" s="1015"/>
      <c r="J86" s="255">
        <f ca="1">IF(MOD(ROW()-13,2)=0,IF(ISBLANK(OFFSET('11. SEGUIMIENTO 2026'!$N$14,INT((ROW()-13)/2),0)),"",OFFSET('11. SEGUIMIENTO 2026'!$N$14,INT((ROW()-13)/2),0)),IF(ISBLANK(OFFSET('9. METAS'!$R$20,INT((ROW()-14)/2),0)),"",OFFSET('9. METAS'!$R$20,INT((ROW()-14)/2),0)))</f>
        <v>51</v>
      </c>
      <c r="K86" s="256">
        <f ca="1">IF(MOD(ROW()-13,2)=0,IF(ISBLANK(OFFSET('11. SEGUIMIENTO 2026'!$O$14,INT((ROW()-13)/2),0)),"",OFFSET('11. SEGUIMIENTO 2026'!$O$14,INT((ROW()-13)/2),0)),IF(ISBLANK(OFFSET('9. METAS'!$S$20,INT((ROW()-14)/2),0)),"",OFFSET('9. METAS'!$S$20,INT((ROW()-14)/2),0)))</f>
        <v>69</v>
      </c>
      <c r="L86" s="256">
        <f ca="1">IF(MOD(ROW()-13,2)=0,IF(ISBLANK(OFFSET('11. SEGUIMIENTO 2026'!$P$14,INT((ROW()-13)/2),0)),"",OFFSET('11. SEGUIMIENTO 2026'!$P$14,INT((ROW()-13)/2),0)),IF(ISBLANK(OFFSET('9. METAS'!$T$20,INT((ROW()-14)/2),0)),"",OFFSET('9. METAS'!$T$20,INT((ROW()-14)/2),0)))</f>
        <v>40</v>
      </c>
      <c r="M86" s="257">
        <f ca="1">IF(MOD(ROW()-13,2)=0,IF(ISBLANK(OFFSET('11. SEGUIMIENTO 2026'!$Q$14,INT((ROW()-13)/2),0)),"",OFFSET('11. SEGUIMIENTO 2026'!$Q$14,INT((ROW()-13)/2),0)),IF(ISBLANK(OFFSET('9. METAS'!$U$20,INT((ROW()-14)/2),0)),"",OFFSET('9. METAS'!$U$20,INT((ROW()-14)/2),0)))</f>
        <v>55</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017">
        <f ca="1">IF(ISBLANK(OFFSET('9. METAS'!$L$20,INT((ROW()-13)/2),0)),"",OFFSET('9. METAS'!$L$20,INT((ROW()-13)/2),0))</f>
        <v>14338</v>
      </c>
      <c r="I87" s="1014"/>
      <c r="J87" s="255">
        <f ca="1">IF(MOD(ROW()-13,2)=0,IF(ISBLANK(OFFSET('11. SEGUIMIENTO 2026'!$N$14,INT((ROW()-13)/2),0)),"",OFFSET('11. SEGUIMIENTO 2026'!$N$14,INT((ROW()-13)/2),0)),IF(ISBLANK(OFFSET('9. METAS'!$R$20,INT((ROW()-14)/2),0)),"",OFFSET('9. METAS'!$R$20,INT((ROW()-14)/2),0)))</f>
        <v>2998</v>
      </c>
      <c r="K87" s="256" t="str">
        <f ca="1">IF(MOD(ROW()-13,2)=0,IF(ISBLANK(OFFSET('11. SEGUIMIENTO 2026'!$O$14,INT((ROW()-13)/2),0)),"",OFFSET('11. SEGUIMIENTO 2026'!$O$14,INT((ROW()-13)/2),0)),IF(ISBLANK(OFFSET('9. METAS'!$S$20,INT((ROW()-14)/2),0)),"",OFFSET('9. METAS'!$S$20,INT((ROW()-14)/2),0)))</f>
        <v/>
      </c>
      <c r="L87" s="256" t="str">
        <f ca="1">IF(MOD(ROW()-13,2)=0,IF(ISBLANK(OFFSET('11. SEGUIMIENTO 2026'!$P$14,INT((ROW()-13)/2),0)),"",OFFSET('11. SEGUIMIENTO 2026'!$P$14,INT((ROW()-13)/2),0)),IF(ISBLANK(OFFSET('9. METAS'!$T$20,INT((ROW()-14)/2),0)),"",OFFSET('9. METAS'!$T$20,INT((ROW()-14)/2),0)))</f>
        <v/>
      </c>
      <c r="M87" s="257" t="str">
        <f ca="1">IF(MOD(ROW()-13,2)=0,IF(ISBLANK(OFFSET('11. SEGUIMIENTO 2026'!$Q$14,INT((ROW()-13)/2),0)),"",OFFSET('11. SEGUIMIENTO 2026'!$Q$14,INT((ROW()-13)/2),0)),IF(ISBLANK(OFFSET('9. METAS'!$U$20,INT((ROW()-14)/2),0)),"",OFFSET('9. METAS'!$U$20,INT((ROW()-14)/2),0)))</f>
        <v/>
      </c>
      <c r="N87" s="1012">
        <f t="shared" ref="N87" ca="1" si="70">IFERROR(J87/J88,"ND")</f>
        <v>1.0107889413351314</v>
      </c>
      <c r="O87" s="1008" t="str">
        <f t="shared" ref="O87" ca="1" si="71">IFERROR(((J87+K87+L87+M87)/H87),"ND")</f>
        <v>ND</v>
      </c>
      <c r="P87" s="996"/>
    </row>
    <row r="88" spans="3:16">
      <c r="C88" s="1030"/>
      <c r="D88" s="1026"/>
      <c r="E88" s="1026"/>
      <c r="F88" s="1024"/>
      <c r="G88" s="1021"/>
      <c r="H88" s="1017"/>
      <c r="I88" s="1015"/>
      <c r="J88" s="255">
        <f ca="1">IF(MOD(ROW()-13,2)=0,IF(ISBLANK(OFFSET('11. SEGUIMIENTO 2026'!$N$14,INT((ROW()-13)/2),0)),"",OFFSET('11. SEGUIMIENTO 2026'!$N$14,INT((ROW()-13)/2),0)),IF(ISBLANK(OFFSET('9. METAS'!$R$20,INT((ROW()-14)/2),0)),"",OFFSET('9. METAS'!$R$20,INT((ROW()-14)/2),0)))</f>
        <v>2966</v>
      </c>
      <c r="K88" s="256">
        <f ca="1">IF(MOD(ROW()-13,2)=0,IF(ISBLANK(OFFSET('11. SEGUIMIENTO 2026'!$O$14,INT((ROW()-13)/2),0)),"",OFFSET('11. SEGUIMIENTO 2026'!$O$14,INT((ROW()-13)/2),0)),IF(ISBLANK(OFFSET('9. METAS'!$S$20,INT((ROW()-14)/2),0)),"",OFFSET('9. METAS'!$S$20,INT((ROW()-14)/2),0)))</f>
        <v>3241</v>
      </c>
      <c r="L88" s="256">
        <f ca="1">IF(MOD(ROW()-13,2)=0,IF(ISBLANK(OFFSET('11. SEGUIMIENTO 2026'!$P$14,INT((ROW()-13)/2),0)),"",OFFSET('11. SEGUIMIENTO 2026'!$P$14,INT((ROW()-13)/2),0)),IF(ISBLANK(OFFSET('9. METAS'!$T$20,INT((ROW()-14)/2),0)),"",OFFSET('9. METAS'!$T$20,INT((ROW()-14)/2),0)))</f>
        <v>4084</v>
      </c>
      <c r="M88" s="257">
        <f ca="1">IF(MOD(ROW()-13,2)=0,IF(ISBLANK(OFFSET('11. SEGUIMIENTO 2026'!$Q$14,INT((ROW()-13)/2),0)),"",OFFSET('11. SEGUIMIENTO 2026'!$Q$14,INT((ROW()-13)/2),0)),IF(ISBLANK(OFFSET('9. METAS'!$U$20,INT((ROW()-14)/2),0)),"",OFFSET('9. METAS'!$U$20,INT((ROW()-14)/2),0)))</f>
        <v>4047</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017">
        <f ca="1">IF(ISBLANK(OFFSET('9. METAS'!$L$20,INT((ROW()-13)/2),0)),"",OFFSET('9. METAS'!$L$20,INT((ROW()-13)/2),0))</f>
        <v>392</v>
      </c>
      <c r="I89" s="1014"/>
      <c r="J89" s="255">
        <f ca="1">IF(MOD(ROW()-13,2)=0,IF(ISBLANK(OFFSET('11. SEGUIMIENTO 2026'!$N$14,INT((ROW()-13)/2),0)),"",OFFSET('11. SEGUIMIENTO 2026'!$N$14,INT((ROW()-13)/2),0)),IF(ISBLANK(OFFSET('9. METAS'!$R$20,INT((ROW()-14)/2),0)),"",OFFSET('9. METAS'!$R$20,INT((ROW()-14)/2),0)))</f>
        <v>52</v>
      </c>
      <c r="K89" s="256" t="str">
        <f ca="1">IF(MOD(ROW()-13,2)=0,IF(ISBLANK(OFFSET('11. SEGUIMIENTO 2026'!$O$14,INT((ROW()-13)/2),0)),"",OFFSET('11. SEGUIMIENTO 2026'!$O$14,INT((ROW()-13)/2),0)),IF(ISBLANK(OFFSET('9. METAS'!$S$20,INT((ROW()-14)/2),0)),"",OFFSET('9. METAS'!$S$20,INT((ROW()-14)/2),0)))</f>
        <v/>
      </c>
      <c r="L89" s="256" t="str">
        <f ca="1">IF(MOD(ROW()-13,2)=0,IF(ISBLANK(OFFSET('11. SEGUIMIENTO 2026'!$P$14,INT((ROW()-13)/2),0)),"",OFFSET('11. SEGUIMIENTO 2026'!$P$14,INT((ROW()-13)/2),0)),IF(ISBLANK(OFFSET('9. METAS'!$T$20,INT((ROW()-14)/2),0)),"",OFFSET('9. METAS'!$T$20,INT((ROW()-14)/2),0)))</f>
        <v/>
      </c>
      <c r="M89" s="257" t="str">
        <f ca="1">IF(MOD(ROW()-13,2)=0,IF(ISBLANK(OFFSET('11. SEGUIMIENTO 2026'!$Q$14,INT((ROW()-13)/2),0)),"",OFFSET('11. SEGUIMIENTO 2026'!$Q$14,INT((ROW()-13)/2),0)),IF(ISBLANK(OFFSET('9. METAS'!$U$20,INT((ROW()-14)/2),0)),"",OFFSET('9. METAS'!$U$20,INT((ROW()-14)/2),0)))</f>
        <v/>
      </c>
      <c r="N89" s="1012">
        <f t="shared" ref="N89" ca="1" si="72">IFERROR(J89/J90,"ND")</f>
        <v>0.74285714285714288</v>
      </c>
      <c r="O89" s="1008" t="str">
        <f t="shared" ref="O89" ca="1" si="73">IFERROR(((J89+K89+L89+M89)/H89),"ND")</f>
        <v>ND</v>
      </c>
      <c r="P89" s="996"/>
    </row>
    <row r="90" spans="3:16">
      <c r="C90" s="1030"/>
      <c r="D90" s="1026"/>
      <c r="E90" s="1026"/>
      <c r="F90" s="1024"/>
      <c r="G90" s="1021"/>
      <c r="H90" s="1017"/>
      <c r="I90" s="1015"/>
      <c r="J90" s="255">
        <f ca="1">IF(MOD(ROW()-13,2)=0,IF(ISBLANK(OFFSET('11. SEGUIMIENTO 2026'!$N$14,INT((ROW()-13)/2),0)),"",OFFSET('11. SEGUIMIENTO 2026'!$N$14,INT((ROW()-13)/2),0)),IF(ISBLANK(OFFSET('9. METAS'!$R$20,INT((ROW()-14)/2),0)),"",OFFSET('9. METAS'!$R$20,INT((ROW()-14)/2),0)))</f>
        <v>70</v>
      </c>
      <c r="K90" s="256">
        <f ca="1">IF(MOD(ROW()-13,2)=0,IF(ISBLANK(OFFSET('11. SEGUIMIENTO 2026'!$O$14,INT((ROW()-13)/2),0)),"",OFFSET('11. SEGUIMIENTO 2026'!$O$14,INT((ROW()-13)/2),0)),IF(ISBLANK(OFFSET('9. METAS'!$S$20,INT((ROW()-14)/2),0)),"",OFFSET('9. METAS'!$S$20,INT((ROW()-14)/2),0)))</f>
        <v>114</v>
      </c>
      <c r="L90" s="256">
        <f ca="1">IF(MOD(ROW()-13,2)=0,IF(ISBLANK(OFFSET('11. SEGUIMIENTO 2026'!$P$14,INT((ROW()-13)/2),0)),"",OFFSET('11. SEGUIMIENTO 2026'!$P$14,INT((ROW()-13)/2),0)),IF(ISBLANK(OFFSET('9. METAS'!$T$20,INT((ROW()-14)/2),0)),"",OFFSET('9. METAS'!$T$20,INT((ROW()-14)/2),0)))</f>
        <v>102</v>
      </c>
      <c r="M90" s="257">
        <f ca="1">IF(MOD(ROW()-13,2)=0,IF(ISBLANK(OFFSET('11. SEGUIMIENTO 2026'!$Q$14,INT((ROW()-13)/2),0)),"",OFFSET('11. SEGUIMIENTO 2026'!$Q$14,INT((ROW()-13)/2),0)),IF(ISBLANK(OFFSET('9. METAS'!$U$20,INT((ROW()-14)/2),0)),"",OFFSET('9. METAS'!$U$20,INT((ROW()-14)/2),0)))</f>
        <v>106</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017">
        <f ca="1">IF(ISBLANK(OFFSET('9. METAS'!$L$20,INT((ROW()-13)/2),0)),"",OFFSET('9. METAS'!$L$20,INT((ROW()-13)/2),0))</f>
        <v>10249</v>
      </c>
      <c r="I91" s="1014"/>
      <c r="J91" s="255">
        <f ca="1">IF(MOD(ROW()-13,2)=0,IF(ISBLANK(OFFSET('11. SEGUIMIENTO 2026'!$N$14,INT((ROW()-13)/2),0)),"",OFFSET('11. SEGUIMIENTO 2026'!$N$14,INT((ROW()-13)/2),0)),IF(ISBLANK(OFFSET('9. METAS'!$R$20,INT((ROW()-14)/2),0)),"",OFFSET('9. METAS'!$R$20,INT((ROW()-14)/2),0)))</f>
        <v>2666</v>
      </c>
      <c r="K91" s="256" t="str">
        <f ca="1">IF(MOD(ROW()-13,2)=0,IF(ISBLANK(OFFSET('11. SEGUIMIENTO 2026'!$O$14,INT((ROW()-13)/2),0)),"",OFFSET('11. SEGUIMIENTO 2026'!$O$14,INT((ROW()-13)/2),0)),IF(ISBLANK(OFFSET('9. METAS'!$S$20,INT((ROW()-14)/2),0)),"",OFFSET('9. METAS'!$S$20,INT((ROW()-14)/2),0)))</f>
        <v/>
      </c>
      <c r="L91" s="256" t="str">
        <f ca="1">IF(MOD(ROW()-13,2)=0,IF(ISBLANK(OFFSET('11. SEGUIMIENTO 2026'!$P$14,INT((ROW()-13)/2),0)),"",OFFSET('11. SEGUIMIENTO 2026'!$P$14,INT((ROW()-13)/2),0)),IF(ISBLANK(OFFSET('9. METAS'!$T$20,INT((ROW()-14)/2),0)),"",OFFSET('9. METAS'!$T$20,INT((ROW()-14)/2),0)))</f>
        <v/>
      </c>
      <c r="M91" s="257" t="str">
        <f ca="1">IF(MOD(ROW()-13,2)=0,IF(ISBLANK(OFFSET('11. SEGUIMIENTO 2026'!$Q$14,INT((ROW()-13)/2),0)),"",OFFSET('11. SEGUIMIENTO 2026'!$Q$14,INT((ROW()-13)/2),0)),IF(ISBLANK(OFFSET('9. METAS'!$U$20,INT((ROW()-14)/2),0)),"",OFFSET('9. METAS'!$U$20,INT((ROW()-14)/2),0)))</f>
        <v/>
      </c>
      <c r="N91" s="1012">
        <f t="shared" ref="N91" ca="1" si="74">IFERROR(J91/J92,"ND")</f>
        <v>1.1561144839549002</v>
      </c>
      <c r="O91" s="1008" t="str">
        <f t="shared" ref="O91" ca="1" si="75">IFERROR(((J91+K91+L91+M91)/H91),"ND")</f>
        <v>ND</v>
      </c>
      <c r="P91" s="996"/>
    </row>
    <row r="92" spans="3:16">
      <c r="C92" s="1030"/>
      <c r="D92" s="1026"/>
      <c r="E92" s="1026"/>
      <c r="F92" s="1024"/>
      <c r="G92" s="1021"/>
      <c r="H92" s="1017"/>
      <c r="I92" s="1015"/>
      <c r="J92" s="255">
        <f ca="1">IF(MOD(ROW()-13,2)=0,IF(ISBLANK(OFFSET('11. SEGUIMIENTO 2026'!$N$14,INT((ROW()-13)/2),0)),"",OFFSET('11. SEGUIMIENTO 2026'!$N$14,INT((ROW()-13)/2),0)),IF(ISBLANK(OFFSET('9. METAS'!$R$20,INT((ROW()-14)/2),0)),"",OFFSET('9. METAS'!$R$20,INT((ROW()-14)/2),0)))</f>
        <v>2306</v>
      </c>
      <c r="K92" s="256">
        <f ca="1">IF(MOD(ROW()-13,2)=0,IF(ISBLANK(OFFSET('11. SEGUIMIENTO 2026'!$O$14,INT((ROW()-13)/2),0)),"",OFFSET('11. SEGUIMIENTO 2026'!$O$14,INT((ROW()-13)/2),0)),IF(ISBLANK(OFFSET('9. METAS'!$S$20,INT((ROW()-14)/2),0)),"",OFFSET('9. METAS'!$S$20,INT((ROW()-14)/2),0)))</f>
        <v>2414</v>
      </c>
      <c r="L92" s="256">
        <f ca="1">IF(MOD(ROW()-13,2)=0,IF(ISBLANK(OFFSET('11. SEGUIMIENTO 2026'!$P$14,INT((ROW()-13)/2),0)),"",OFFSET('11. SEGUIMIENTO 2026'!$P$14,INT((ROW()-13)/2),0)),IF(ISBLANK(OFFSET('9. METAS'!$T$20,INT((ROW()-14)/2),0)),"",OFFSET('9. METAS'!$T$20,INT((ROW()-14)/2),0)))</f>
        <v>2886</v>
      </c>
      <c r="M92" s="257">
        <f ca="1">IF(MOD(ROW()-13,2)=0,IF(ISBLANK(OFFSET('11. SEGUIMIENTO 2026'!$Q$14,INT((ROW()-13)/2),0)),"",OFFSET('11. SEGUIMIENTO 2026'!$Q$14,INT((ROW()-13)/2),0)),IF(ISBLANK(OFFSET('9. METAS'!$U$20,INT((ROW()-14)/2),0)),"",OFFSET('9. METAS'!$U$20,INT((ROW()-14)/2),0)))</f>
        <v>2643</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017">
        <f ca="1">IF(ISBLANK(OFFSET('9. METAS'!$L$20,INT((ROW()-13)/2),0)),"",OFFSET('9. METAS'!$L$20,INT((ROW()-13)/2),0))</f>
        <v>9467.75</v>
      </c>
      <c r="I93" s="1014"/>
      <c r="J93" s="255">
        <f ca="1">IF(MOD(ROW()-13,2)=0,IF(ISBLANK(OFFSET('11. SEGUIMIENTO 2026'!$N$14,INT((ROW()-13)/2),0)),"",OFFSET('11. SEGUIMIENTO 2026'!$N$14,INT((ROW()-13)/2),0)),IF(ISBLANK(OFFSET('9. METAS'!$R$20,INT((ROW()-14)/2),0)),"",OFFSET('9. METAS'!$R$20,INT((ROW()-14)/2),0)))</f>
        <v>2189</v>
      </c>
      <c r="K93" s="256" t="str">
        <f ca="1">IF(MOD(ROW()-13,2)=0,IF(ISBLANK(OFFSET('11. SEGUIMIENTO 2026'!$O$14,INT((ROW()-13)/2),0)),"",OFFSET('11. SEGUIMIENTO 2026'!$O$14,INT((ROW()-13)/2),0)),IF(ISBLANK(OFFSET('9. METAS'!$S$20,INT((ROW()-14)/2),0)),"",OFFSET('9. METAS'!$S$20,INT((ROW()-14)/2),0)))</f>
        <v/>
      </c>
      <c r="L93" s="256" t="str">
        <f ca="1">IF(MOD(ROW()-13,2)=0,IF(ISBLANK(OFFSET('11. SEGUIMIENTO 2026'!$P$14,INT((ROW()-13)/2),0)),"",OFFSET('11. SEGUIMIENTO 2026'!$P$14,INT((ROW()-13)/2),0)),IF(ISBLANK(OFFSET('9. METAS'!$T$20,INT((ROW()-14)/2),0)),"",OFFSET('9. METAS'!$T$20,INT((ROW()-14)/2),0)))</f>
        <v/>
      </c>
      <c r="M93" s="257" t="str">
        <f ca="1">IF(MOD(ROW()-13,2)=0,IF(ISBLANK(OFFSET('11. SEGUIMIENTO 2026'!$Q$14,INT((ROW()-13)/2),0)),"",OFFSET('11. SEGUIMIENTO 2026'!$Q$14,INT((ROW()-13)/2),0)),IF(ISBLANK(OFFSET('9. METAS'!$U$20,INT((ROW()-14)/2),0)),"",OFFSET('9. METAS'!$U$20,INT((ROW()-14)/2),0)))</f>
        <v/>
      </c>
      <c r="N93" s="1012">
        <f t="shared" ref="N93" ca="1" si="76">IFERROR(J93/J94,"ND")</f>
        <v>0.9291171477079796</v>
      </c>
      <c r="O93" s="1008" t="str">
        <f t="shared" ref="O93" ca="1" si="77">IFERROR(((J93+K93+L93+M93)/H93),"ND")</f>
        <v>ND</v>
      </c>
      <c r="P93" s="996"/>
    </row>
    <row r="94" spans="3:16">
      <c r="C94" s="1030"/>
      <c r="D94" s="1026"/>
      <c r="E94" s="1026"/>
      <c r="F94" s="1024"/>
      <c r="G94" s="1021"/>
      <c r="H94" s="1017"/>
      <c r="I94" s="1015"/>
      <c r="J94" s="255">
        <f ca="1">IF(MOD(ROW()-13,2)=0,IF(ISBLANK(OFFSET('11. SEGUIMIENTO 2026'!$N$14,INT((ROW()-13)/2),0)),"",OFFSET('11. SEGUIMIENTO 2026'!$N$14,INT((ROW()-13)/2),0)),IF(ISBLANK(OFFSET('9. METAS'!$R$20,INT((ROW()-14)/2),0)),"",OFFSET('9. METAS'!$R$20,INT((ROW()-14)/2),0)))</f>
        <v>2356</v>
      </c>
      <c r="K94" s="256">
        <f ca="1">IF(MOD(ROW()-13,2)=0,IF(ISBLANK(OFFSET('11. SEGUIMIENTO 2026'!$O$14,INT((ROW()-13)/2),0)),"",OFFSET('11. SEGUIMIENTO 2026'!$O$14,INT((ROW()-13)/2),0)),IF(ISBLANK(OFFSET('9. METAS'!$S$20,INT((ROW()-14)/2),0)),"",OFFSET('9. METAS'!$S$20,INT((ROW()-14)/2),0)))</f>
        <v>2231</v>
      </c>
      <c r="L94" s="256">
        <f ca="1">IF(MOD(ROW()-13,2)=0,IF(ISBLANK(OFFSET('11. SEGUIMIENTO 2026'!$P$14,INT((ROW()-13)/2),0)),"",OFFSET('11. SEGUIMIENTO 2026'!$P$14,INT((ROW()-13)/2),0)),IF(ISBLANK(OFFSET('9. METAS'!$T$20,INT((ROW()-14)/2),0)),"",OFFSET('9. METAS'!$T$20,INT((ROW()-14)/2),0)))</f>
        <v>2443.5</v>
      </c>
      <c r="M94" s="257">
        <f ca="1">IF(MOD(ROW()-13,2)=0,IF(ISBLANK(OFFSET('11. SEGUIMIENTO 2026'!$Q$14,INT((ROW()-13)/2),0)),"",OFFSET('11. SEGUIMIENTO 2026'!$Q$14,INT((ROW()-13)/2),0)),IF(ISBLANK(OFFSET('9. METAS'!$U$20,INT((ROW()-14)/2),0)),"",OFFSET('9. METAS'!$U$20,INT((ROW()-14)/2),0)))</f>
        <v>2437.25</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017">
        <f ca="1">IF(ISBLANK(OFFSET('9. METAS'!$L$20,INT((ROW()-13)/2),0)),"",OFFSET('9. METAS'!$L$20,INT((ROW()-13)/2),0))</f>
        <v>1708</v>
      </c>
      <c r="I95" s="1014"/>
      <c r="J95" s="255">
        <f ca="1">IF(MOD(ROW()-13,2)=0,IF(ISBLANK(OFFSET('11. SEGUIMIENTO 2026'!$N$14,INT((ROW()-13)/2),0)),"",OFFSET('11. SEGUIMIENTO 2026'!$N$14,INT((ROW()-13)/2),0)),IF(ISBLANK(OFFSET('9. METAS'!$R$20,INT((ROW()-14)/2),0)),"",OFFSET('9. METAS'!$R$20,INT((ROW()-14)/2),0)))</f>
        <v>367</v>
      </c>
      <c r="K95" s="256" t="str">
        <f ca="1">IF(MOD(ROW()-13,2)=0,IF(ISBLANK(OFFSET('11. SEGUIMIENTO 2026'!$O$14,INT((ROW()-13)/2),0)),"",OFFSET('11. SEGUIMIENTO 2026'!$O$14,INT((ROW()-13)/2),0)),IF(ISBLANK(OFFSET('9. METAS'!$S$20,INT((ROW()-14)/2),0)),"",OFFSET('9. METAS'!$S$20,INT((ROW()-14)/2),0)))</f>
        <v/>
      </c>
      <c r="L95" s="256" t="str">
        <f ca="1">IF(MOD(ROW()-13,2)=0,IF(ISBLANK(OFFSET('11. SEGUIMIENTO 2026'!$P$14,INT((ROW()-13)/2),0)),"",OFFSET('11. SEGUIMIENTO 2026'!$P$14,INT((ROW()-13)/2),0)),IF(ISBLANK(OFFSET('9. METAS'!$T$20,INT((ROW()-14)/2),0)),"",OFFSET('9. METAS'!$T$20,INT((ROW()-14)/2),0)))</f>
        <v/>
      </c>
      <c r="M95" s="257" t="str">
        <f ca="1">IF(MOD(ROW()-13,2)=0,IF(ISBLANK(OFFSET('11. SEGUIMIENTO 2026'!$Q$14,INT((ROW()-13)/2),0)),"",OFFSET('11. SEGUIMIENTO 2026'!$Q$14,INT((ROW()-13)/2),0)),IF(ISBLANK(OFFSET('9. METAS'!$U$20,INT((ROW()-14)/2),0)),"",OFFSET('9. METAS'!$U$20,INT((ROW()-14)/2),0)))</f>
        <v/>
      </c>
      <c r="N95" s="1012">
        <f t="shared" ref="N95" ca="1" si="78">IFERROR(J95/J96,"ND")</f>
        <v>0.90394088669950734</v>
      </c>
      <c r="O95" s="1008" t="str">
        <f t="shared" ref="O95" ca="1" si="79">IFERROR(((J95+K95+L95+M95)/H95),"ND")</f>
        <v>ND</v>
      </c>
      <c r="P95" s="996"/>
    </row>
    <row r="96" spans="3:16">
      <c r="C96" s="1030"/>
      <c r="D96" s="1026"/>
      <c r="E96" s="1026"/>
      <c r="F96" s="1024"/>
      <c r="G96" s="1021"/>
      <c r="H96" s="1017"/>
      <c r="I96" s="1015"/>
      <c r="J96" s="255">
        <f ca="1">IF(MOD(ROW()-13,2)=0,IF(ISBLANK(OFFSET('11. SEGUIMIENTO 2026'!$N$14,INT((ROW()-13)/2),0)),"",OFFSET('11. SEGUIMIENTO 2026'!$N$14,INT((ROW()-13)/2),0)),IF(ISBLANK(OFFSET('9. METAS'!$R$20,INT((ROW()-14)/2),0)),"",OFFSET('9. METAS'!$R$20,INT((ROW()-14)/2),0)))</f>
        <v>406</v>
      </c>
      <c r="K96" s="256">
        <f ca="1">IF(MOD(ROW()-13,2)=0,IF(ISBLANK(OFFSET('11. SEGUIMIENTO 2026'!$O$14,INT((ROW()-13)/2),0)),"",OFFSET('11. SEGUIMIENTO 2026'!$O$14,INT((ROW()-13)/2),0)),IF(ISBLANK(OFFSET('9. METAS'!$S$20,INT((ROW()-14)/2),0)),"",OFFSET('9. METAS'!$S$20,INT((ROW()-14)/2),0)))</f>
        <v>412</v>
      </c>
      <c r="L96" s="256">
        <f ca="1">IF(MOD(ROW()-13,2)=0,IF(ISBLANK(OFFSET('11. SEGUIMIENTO 2026'!$P$14,INT((ROW()-13)/2),0)),"",OFFSET('11. SEGUIMIENTO 2026'!$P$14,INT((ROW()-13)/2),0)),IF(ISBLANK(OFFSET('9. METAS'!$T$20,INT((ROW()-14)/2),0)),"",OFFSET('9. METAS'!$T$20,INT((ROW()-14)/2),0)))</f>
        <v>456</v>
      </c>
      <c r="M96" s="257">
        <f ca="1">IF(MOD(ROW()-13,2)=0,IF(ISBLANK(OFFSET('11. SEGUIMIENTO 2026'!$Q$14,INT((ROW()-13)/2),0)),"",OFFSET('11. SEGUIMIENTO 2026'!$Q$14,INT((ROW()-13)/2),0)),IF(ISBLANK(OFFSET('9. METAS'!$U$20,INT((ROW()-14)/2),0)),"",OFFSET('9. METAS'!$U$20,INT((ROW()-14)/2),0)))</f>
        <v>434</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017">
        <f ca="1">IF(ISBLANK(OFFSET('9. METAS'!$L$20,INT((ROW()-13)/2),0)),"",OFFSET('9. METAS'!$L$20,INT((ROW()-13)/2),0))</f>
        <v>3179</v>
      </c>
      <c r="I97" s="1014"/>
      <c r="J97" s="255">
        <f ca="1">IF(MOD(ROW()-13,2)=0,IF(ISBLANK(OFFSET('11. SEGUIMIENTO 2026'!$N$14,INT((ROW()-13)/2),0)),"",OFFSET('11. SEGUIMIENTO 2026'!$N$14,INT((ROW()-13)/2),0)),IF(ISBLANK(OFFSET('9. METAS'!$R$20,INT((ROW()-14)/2),0)),"",OFFSET('9. METAS'!$R$20,INT((ROW()-14)/2),0)))</f>
        <v>814</v>
      </c>
      <c r="K97" s="256" t="str">
        <f ca="1">IF(MOD(ROW()-13,2)=0,IF(ISBLANK(OFFSET('11. SEGUIMIENTO 2026'!$O$14,INT((ROW()-13)/2),0)),"",OFFSET('11. SEGUIMIENTO 2026'!$O$14,INT((ROW()-13)/2),0)),IF(ISBLANK(OFFSET('9. METAS'!$S$20,INT((ROW()-14)/2),0)),"",OFFSET('9. METAS'!$S$20,INT((ROW()-14)/2),0)))</f>
        <v/>
      </c>
      <c r="L97" s="256" t="str">
        <f ca="1">IF(MOD(ROW()-13,2)=0,IF(ISBLANK(OFFSET('11. SEGUIMIENTO 2026'!$P$14,INT((ROW()-13)/2),0)),"",OFFSET('11. SEGUIMIENTO 2026'!$P$14,INT((ROW()-13)/2),0)),IF(ISBLANK(OFFSET('9. METAS'!$T$20,INT((ROW()-14)/2),0)),"",OFFSET('9. METAS'!$T$20,INT((ROW()-14)/2),0)))</f>
        <v/>
      </c>
      <c r="M97" s="257" t="str">
        <f ca="1">IF(MOD(ROW()-13,2)=0,IF(ISBLANK(OFFSET('11. SEGUIMIENTO 2026'!$Q$14,INT((ROW()-13)/2),0)),"",OFFSET('11. SEGUIMIENTO 2026'!$Q$14,INT((ROW()-13)/2),0)),IF(ISBLANK(OFFSET('9. METAS'!$U$20,INT((ROW()-14)/2),0)),"",OFFSET('9. METAS'!$U$20,INT((ROW()-14)/2),0)))</f>
        <v/>
      </c>
      <c r="N97" s="1012">
        <f t="shared" ref="N97" ca="1" si="80">IFERROR(J97/J98,"ND")</f>
        <v>1.1448663853727146</v>
      </c>
      <c r="O97" s="1008" t="str">
        <f t="shared" ref="O97" ca="1" si="81">IFERROR(((J97+K97+L97+M97)/H97),"ND")</f>
        <v>ND</v>
      </c>
      <c r="P97" s="996"/>
    </row>
    <row r="98" spans="3:16">
      <c r="C98" s="1030"/>
      <c r="D98" s="1026"/>
      <c r="E98" s="1026"/>
      <c r="F98" s="1024"/>
      <c r="G98" s="1021"/>
      <c r="H98" s="1017"/>
      <c r="I98" s="1015"/>
      <c r="J98" s="255">
        <f ca="1">IF(MOD(ROW()-13,2)=0,IF(ISBLANK(OFFSET('11. SEGUIMIENTO 2026'!$N$14,INT((ROW()-13)/2),0)),"",OFFSET('11. SEGUIMIENTO 2026'!$N$14,INT((ROW()-13)/2),0)),IF(ISBLANK(OFFSET('9. METAS'!$R$20,INT((ROW()-14)/2),0)),"",OFFSET('9. METAS'!$R$20,INT((ROW()-14)/2),0)))</f>
        <v>711</v>
      </c>
      <c r="K98" s="256">
        <f ca="1">IF(MOD(ROW()-13,2)=0,IF(ISBLANK(OFFSET('11. SEGUIMIENTO 2026'!$O$14,INT((ROW()-13)/2),0)),"",OFFSET('11. SEGUIMIENTO 2026'!$O$14,INT((ROW()-13)/2),0)),IF(ISBLANK(OFFSET('9. METAS'!$S$20,INT((ROW()-14)/2),0)),"",OFFSET('9. METAS'!$S$20,INT((ROW()-14)/2),0)))</f>
        <v>806</v>
      </c>
      <c r="L98" s="256">
        <f ca="1">IF(MOD(ROW()-13,2)=0,IF(ISBLANK(OFFSET('11. SEGUIMIENTO 2026'!$P$14,INT((ROW()-13)/2),0)),"",OFFSET('11. SEGUIMIENTO 2026'!$P$14,INT((ROW()-13)/2),0)),IF(ISBLANK(OFFSET('9. METAS'!$T$20,INT((ROW()-14)/2),0)),"",OFFSET('9. METAS'!$T$20,INT((ROW()-14)/2),0)))</f>
        <v>694</v>
      </c>
      <c r="M98" s="257">
        <f ca="1">IF(MOD(ROW()-13,2)=0,IF(ISBLANK(OFFSET('11. SEGUIMIENTO 2026'!$Q$14,INT((ROW()-13)/2),0)),"",OFFSET('11. SEGUIMIENTO 2026'!$Q$14,INT((ROW()-13)/2),0)),IF(ISBLANK(OFFSET('9. METAS'!$U$20,INT((ROW()-14)/2),0)),"",OFFSET('9. METAS'!$U$20,INT((ROW()-14)/2),0)))</f>
        <v>968</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017">
        <f ca="1">IF(ISBLANK(OFFSET('9. METAS'!$L$20,INT((ROW()-13)/2),0)),"",OFFSET('9. METAS'!$L$20,INT((ROW()-13)/2),0))</f>
        <v>5393</v>
      </c>
      <c r="I99" s="1014"/>
      <c r="J99" s="255">
        <f ca="1">IF(MOD(ROW()-13,2)=0,IF(ISBLANK(OFFSET('11. SEGUIMIENTO 2026'!$N$14,INT((ROW()-13)/2),0)),"",OFFSET('11. SEGUIMIENTO 2026'!$N$14,INT((ROW()-13)/2),0)),IF(ISBLANK(OFFSET('9. METAS'!$R$20,INT((ROW()-14)/2),0)),"",OFFSET('9. METAS'!$R$20,INT((ROW()-14)/2),0)))</f>
        <v>1679</v>
      </c>
      <c r="K99" s="256" t="str">
        <f ca="1">IF(MOD(ROW()-13,2)=0,IF(ISBLANK(OFFSET('11. SEGUIMIENTO 2026'!$O$14,INT((ROW()-13)/2),0)),"",OFFSET('11. SEGUIMIENTO 2026'!$O$14,INT((ROW()-13)/2),0)),IF(ISBLANK(OFFSET('9. METAS'!$S$20,INT((ROW()-14)/2),0)),"",OFFSET('9. METAS'!$S$20,INT((ROW()-14)/2),0)))</f>
        <v/>
      </c>
      <c r="L99" s="256" t="str">
        <f ca="1">IF(MOD(ROW()-13,2)=0,IF(ISBLANK(OFFSET('11. SEGUIMIENTO 2026'!$P$14,INT((ROW()-13)/2),0)),"",OFFSET('11. SEGUIMIENTO 2026'!$P$14,INT((ROW()-13)/2),0)),IF(ISBLANK(OFFSET('9. METAS'!$T$20,INT((ROW()-14)/2),0)),"",OFFSET('9. METAS'!$T$20,INT((ROW()-14)/2),0)))</f>
        <v/>
      </c>
      <c r="M99" s="257" t="str">
        <f ca="1">IF(MOD(ROW()-13,2)=0,IF(ISBLANK(OFFSET('11. SEGUIMIENTO 2026'!$Q$14,INT((ROW()-13)/2),0)),"",OFFSET('11. SEGUIMIENTO 2026'!$Q$14,INT((ROW()-13)/2),0)),IF(ISBLANK(OFFSET('9. METAS'!$U$20,INT((ROW()-14)/2),0)),"",OFFSET('9. METAS'!$U$20,INT((ROW()-14)/2),0)))</f>
        <v/>
      </c>
      <c r="N99" s="1012">
        <f t="shared" ref="N99" ca="1" si="82">IFERROR(J99/J100,"ND")</f>
        <v>1.2595648912228057</v>
      </c>
      <c r="O99" s="1008" t="str">
        <f t="shared" ref="O99" ca="1" si="83">IFERROR(((J99+K99+L99+M99)/H99),"ND")</f>
        <v>ND</v>
      </c>
      <c r="P99" s="996"/>
    </row>
    <row r="100" spans="3:16">
      <c r="C100" s="1030"/>
      <c r="D100" s="1026"/>
      <c r="E100" s="1026"/>
      <c r="F100" s="1024"/>
      <c r="G100" s="1021"/>
      <c r="H100" s="1017"/>
      <c r="I100" s="1015"/>
      <c r="J100" s="255">
        <f ca="1">IF(MOD(ROW()-13,2)=0,IF(ISBLANK(OFFSET('11. SEGUIMIENTO 2026'!$N$14,INT((ROW()-13)/2),0)),"",OFFSET('11. SEGUIMIENTO 2026'!$N$14,INT((ROW()-13)/2),0)),IF(ISBLANK(OFFSET('9. METAS'!$R$20,INT((ROW()-14)/2),0)),"",OFFSET('9. METAS'!$R$20,INT((ROW()-14)/2),0)))</f>
        <v>1333</v>
      </c>
      <c r="K100" s="256">
        <f ca="1">IF(MOD(ROW()-13,2)=0,IF(ISBLANK(OFFSET('11. SEGUIMIENTO 2026'!$O$14,INT((ROW()-13)/2),0)),"",OFFSET('11. SEGUIMIENTO 2026'!$O$14,INT((ROW()-13)/2),0)),IF(ISBLANK(OFFSET('9. METAS'!$S$20,INT((ROW()-14)/2),0)),"",OFFSET('9. METAS'!$S$20,INT((ROW()-14)/2),0)))</f>
        <v>1436</v>
      </c>
      <c r="L100" s="256">
        <f ca="1">IF(MOD(ROW()-13,2)=0,IF(ISBLANK(OFFSET('11. SEGUIMIENTO 2026'!$P$14,INT((ROW()-13)/2),0)),"",OFFSET('11. SEGUIMIENTO 2026'!$P$14,INT((ROW()-13)/2),0)),IF(ISBLANK(OFFSET('9. METAS'!$T$20,INT((ROW()-14)/2),0)),"",OFFSET('9. METAS'!$T$20,INT((ROW()-14)/2),0)))</f>
        <v>1326</v>
      </c>
      <c r="M100" s="257">
        <f ca="1">IF(MOD(ROW()-13,2)=0,IF(ISBLANK(OFFSET('11. SEGUIMIENTO 2026'!$Q$14,INT((ROW()-13)/2),0)),"",OFFSET('11. SEGUIMIENTO 2026'!$Q$14,INT((ROW()-13)/2),0)),IF(ISBLANK(OFFSET('9. METAS'!$U$20,INT((ROW()-14)/2),0)),"",OFFSET('9. METAS'!$U$20,INT((ROW()-14)/2),0)))</f>
        <v>1298</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017">
        <f ca="1">IF(ISBLANK(OFFSET('9. METAS'!$L$20,INT((ROW()-13)/2),0)),"",OFFSET('9. METAS'!$L$20,INT((ROW()-13)/2),0))</f>
        <v>1302</v>
      </c>
      <c r="I101" s="1014"/>
      <c r="J101" s="255">
        <f ca="1">IF(MOD(ROW()-13,2)=0,IF(ISBLANK(OFFSET('11. SEGUIMIENTO 2026'!$N$14,INT((ROW()-13)/2),0)),"",OFFSET('11. SEGUIMIENTO 2026'!$N$14,INT((ROW()-13)/2),0)),IF(ISBLANK(OFFSET('9. METAS'!$R$20,INT((ROW()-14)/2),0)),"",OFFSET('9. METAS'!$R$20,INT((ROW()-14)/2),0)))</f>
        <v>387</v>
      </c>
      <c r="K101" s="256" t="str">
        <f ca="1">IF(MOD(ROW()-13,2)=0,IF(ISBLANK(OFFSET('11. SEGUIMIENTO 2026'!$O$14,INT((ROW()-13)/2),0)),"",OFFSET('11. SEGUIMIENTO 2026'!$O$14,INT((ROW()-13)/2),0)),IF(ISBLANK(OFFSET('9. METAS'!$S$20,INT((ROW()-14)/2),0)),"",OFFSET('9. METAS'!$S$20,INT((ROW()-14)/2),0)))</f>
        <v/>
      </c>
      <c r="L101" s="256" t="str">
        <f ca="1">IF(MOD(ROW()-13,2)=0,IF(ISBLANK(OFFSET('11. SEGUIMIENTO 2026'!$P$14,INT((ROW()-13)/2),0)),"",OFFSET('11. SEGUIMIENTO 2026'!$P$14,INT((ROW()-13)/2),0)),IF(ISBLANK(OFFSET('9. METAS'!$T$20,INT((ROW()-14)/2),0)),"",OFFSET('9. METAS'!$T$20,INT((ROW()-14)/2),0)))</f>
        <v/>
      </c>
      <c r="M101" s="257" t="str">
        <f ca="1">IF(MOD(ROW()-13,2)=0,IF(ISBLANK(OFFSET('11. SEGUIMIENTO 2026'!$Q$14,INT((ROW()-13)/2),0)),"",OFFSET('11. SEGUIMIENTO 2026'!$Q$14,INT((ROW()-13)/2),0)),IF(ISBLANK(OFFSET('9. METAS'!$U$20,INT((ROW()-14)/2),0)),"",OFFSET('9. METAS'!$U$20,INT((ROW()-14)/2),0)))</f>
        <v/>
      </c>
      <c r="N101" s="1012">
        <f t="shared" ref="N101" ca="1" si="84">IFERROR(J101/J102,"ND")</f>
        <v>1.1691842900302114</v>
      </c>
      <c r="O101" s="1008" t="str">
        <f t="shared" ref="O101" ca="1" si="85">IFERROR(((J101+K101+L101+M101)/H101),"ND")</f>
        <v>ND</v>
      </c>
      <c r="P101" s="996"/>
    </row>
    <row r="102" spans="3:16">
      <c r="C102" s="1030"/>
      <c r="D102" s="1026"/>
      <c r="E102" s="1026"/>
      <c r="F102" s="1024"/>
      <c r="G102" s="1021"/>
      <c r="H102" s="1017"/>
      <c r="I102" s="1015"/>
      <c r="J102" s="255">
        <f ca="1">IF(MOD(ROW()-13,2)=0,IF(ISBLANK(OFFSET('11. SEGUIMIENTO 2026'!$N$14,INT((ROW()-13)/2),0)),"",OFFSET('11. SEGUIMIENTO 2026'!$N$14,INT((ROW()-13)/2),0)),IF(ISBLANK(OFFSET('9. METAS'!$R$20,INT((ROW()-14)/2),0)),"",OFFSET('9. METAS'!$R$20,INT((ROW()-14)/2),0)))</f>
        <v>331</v>
      </c>
      <c r="K102" s="256">
        <f ca="1">IF(MOD(ROW()-13,2)=0,IF(ISBLANK(OFFSET('11. SEGUIMIENTO 2026'!$O$14,INT((ROW()-13)/2),0)),"",OFFSET('11. SEGUIMIENTO 2026'!$O$14,INT((ROW()-13)/2),0)),IF(ISBLANK(OFFSET('9. METAS'!$S$20,INT((ROW()-14)/2),0)),"",OFFSET('9. METAS'!$S$20,INT((ROW()-14)/2),0)))</f>
        <v>306</v>
      </c>
      <c r="L102" s="256">
        <f ca="1">IF(MOD(ROW()-13,2)=0,IF(ISBLANK(OFFSET('11. SEGUIMIENTO 2026'!$P$14,INT((ROW()-13)/2),0)),"",OFFSET('11. SEGUIMIENTO 2026'!$P$14,INT((ROW()-13)/2),0)),IF(ISBLANK(OFFSET('9. METAS'!$T$20,INT((ROW()-14)/2),0)),"",OFFSET('9. METAS'!$T$20,INT((ROW()-14)/2),0)))</f>
        <v>374</v>
      </c>
      <c r="M102" s="257">
        <f ca="1">IF(MOD(ROW()-13,2)=0,IF(ISBLANK(OFFSET('11. SEGUIMIENTO 2026'!$Q$14,INT((ROW()-13)/2),0)),"",OFFSET('11. SEGUIMIENTO 2026'!$Q$14,INT((ROW()-13)/2),0)),IF(ISBLANK(OFFSET('9. METAS'!$U$20,INT((ROW()-14)/2),0)),"",OFFSET('9. METAS'!$U$20,INT((ROW()-14)/2),0)))</f>
        <v>291</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017">
        <f ca="1">IF(ISBLANK(OFFSET('9. METAS'!$L$20,INT((ROW()-13)/2),0)),"",OFFSET('9. METAS'!$L$20,INT((ROW()-13)/2),0))</f>
        <v>664</v>
      </c>
      <c r="I103" s="1014"/>
      <c r="J103" s="255">
        <f ca="1">IF(MOD(ROW()-13,2)=0,IF(ISBLANK(OFFSET('11. SEGUIMIENTO 2026'!$N$14,INT((ROW()-13)/2),0)),"",OFFSET('11. SEGUIMIENTO 2026'!$N$14,INT((ROW()-13)/2),0)),IF(ISBLANK(OFFSET('9. METAS'!$R$20,INT((ROW()-14)/2),0)),"",OFFSET('9. METAS'!$R$20,INT((ROW()-14)/2),0)))</f>
        <v>209</v>
      </c>
      <c r="K103" s="256" t="str">
        <f ca="1">IF(MOD(ROW()-13,2)=0,IF(ISBLANK(OFFSET('11. SEGUIMIENTO 2026'!$O$14,INT((ROW()-13)/2),0)),"",OFFSET('11. SEGUIMIENTO 2026'!$O$14,INT((ROW()-13)/2),0)),IF(ISBLANK(OFFSET('9. METAS'!$S$20,INT((ROW()-14)/2),0)),"",OFFSET('9. METAS'!$S$20,INT((ROW()-14)/2),0)))</f>
        <v/>
      </c>
      <c r="L103" s="256" t="str">
        <f ca="1">IF(MOD(ROW()-13,2)=0,IF(ISBLANK(OFFSET('11. SEGUIMIENTO 2026'!$P$14,INT((ROW()-13)/2),0)),"",OFFSET('11. SEGUIMIENTO 2026'!$P$14,INT((ROW()-13)/2),0)),IF(ISBLANK(OFFSET('9. METAS'!$T$20,INT((ROW()-14)/2),0)),"",OFFSET('9. METAS'!$T$20,INT((ROW()-14)/2),0)))</f>
        <v/>
      </c>
      <c r="M103" s="257" t="str">
        <f ca="1">IF(MOD(ROW()-13,2)=0,IF(ISBLANK(OFFSET('11. SEGUIMIENTO 2026'!$Q$14,INT((ROW()-13)/2),0)),"",OFFSET('11. SEGUIMIENTO 2026'!$Q$14,INT((ROW()-13)/2),0)),IF(ISBLANK(OFFSET('9. METAS'!$U$20,INT((ROW()-14)/2),0)),"",OFFSET('9. METAS'!$U$20,INT((ROW()-14)/2),0)))</f>
        <v/>
      </c>
      <c r="N103" s="1012">
        <f t="shared" ref="N103" ca="1" si="86">IFERROR(J103/J104,"ND")</f>
        <v>1.6328125</v>
      </c>
      <c r="O103" s="1008" t="str">
        <f t="shared" ref="O103" ca="1" si="87">IFERROR(((J103+K103+L103+M103)/H103),"ND")</f>
        <v>ND</v>
      </c>
      <c r="P103" s="996"/>
    </row>
    <row r="104" spans="3:16">
      <c r="C104" s="1030"/>
      <c r="D104" s="1026"/>
      <c r="E104" s="1026"/>
      <c r="F104" s="1024"/>
      <c r="G104" s="1021"/>
      <c r="H104" s="1017"/>
      <c r="I104" s="1015"/>
      <c r="J104" s="255">
        <f ca="1">IF(MOD(ROW()-13,2)=0,IF(ISBLANK(OFFSET('11. SEGUIMIENTO 2026'!$N$14,INT((ROW()-13)/2),0)),"",OFFSET('11. SEGUIMIENTO 2026'!$N$14,INT((ROW()-13)/2),0)),IF(ISBLANK(OFFSET('9. METAS'!$R$20,INT((ROW()-14)/2),0)),"",OFFSET('9. METAS'!$R$20,INT((ROW()-14)/2),0)))</f>
        <v>128</v>
      </c>
      <c r="K104" s="256">
        <f ca="1">IF(MOD(ROW()-13,2)=0,IF(ISBLANK(OFFSET('11. SEGUIMIENTO 2026'!$O$14,INT((ROW()-13)/2),0)),"",OFFSET('11. SEGUIMIENTO 2026'!$O$14,INT((ROW()-13)/2),0)),IF(ISBLANK(OFFSET('9. METAS'!$S$20,INT((ROW()-14)/2),0)),"",OFFSET('9. METAS'!$S$20,INT((ROW()-14)/2),0)))</f>
        <v>206</v>
      </c>
      <c r="L104" s="256">
        <f ca="1">IF(MOD(ROW()-13,2)=0,IF(ISBLANK(OFFSET('11. SEGUIMIENTO 2026'!$P$14,INT((ROW()-13)/2),0)),"",OFFSET('11. SEGUIMIENTO 2026'!$P$14,INT((ROW()-13)/2),0)),IF(ISBLANK(OFFSET('9. METAS'!$T$20,INT((ROW()-14)/2),0)),"",OFFSET('9. METAS'!$T$20,INT((ROW()-14)/2),0)))</f>
        <v>194</v>
      </c>
      <c r="M104" s="257">
        <f ca="1">IF(MOD(ROW()-13,2)=0,IF(ISBLANK(OFFSET('11. SEGUIMIENTO 2026'!$Q$14,INT((ROW()-13)/2),0)),"",OFFSET('11. SEGUIMIENTO 2026'!$Q$14,INT((ROW()-13)/2),0)),IF(ISBLANK(OFFSET('9. METAS'!$U$20,INT((ROW()-14)/2),0)),"",OFFSET('9. METAS'!$U$20,INT((ROW()-14)/2),0)))</f>
        <v>136</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017">
        <f ca="1">IF(ISBLANK(OFFSET('9. METAS'!$L$20,INT((ROW()-13)/2),0)),"",OFFSET('9. METAS'!$L$20,INT((ROW()-13)/2),0))</f>
        <v>2308</v>
      </c>
      <c r="I105" s="1014"/>
      <c r="J105" s="255">
        <f ca="1">IF(MOD(ROW()-13,2)=0,IF(ISBLANK(OFFSET('11. SEGUIMIENTO 2026'!$N$14,INT((ROW()-13)/2),0)),"",OFFSET('11. SEGUIMIENTO 2026'!$N$14,INT((ROW()-13)/2),0)),IF(ISBLANK(OFFSET('9. METAS'!$R$20,INT((ROW()-14)/2),0)),"",OFFSET('9. METAS'!$R$20,INT((ROW()-14)/2),0)))</f>
        <v>756</v>
      </c>
      <c r="K105" s="256" t="str">
        <f ca="1">IF(MOD(ROW()-13,2)=0,IF(ISBLANK(OFFSET('11. SEGUIMIENTO 2026'!$O$14,INT((ROW()-13)/2),0)),"",OFFSET('11. SEGUIMIENTO 2026'!$O$14,INT((ROW()-13)/2),0)),IF(ISBLANK(OFFSET('9. METAS'!$S$20,INT((ROW()-14)/2),0)),"",OFFSET('9. METAS'!$S$20,INT((ROW()-14)/2),0)))</f>
        <v/>
      </c>
      <c r="L105" s="256" t="str">
        <f ca="1">IF(MOD(ROW()-13,2)=0,IF(ISBLANK(OFFSET('11. SEGUIMIENTO 2026'!$P$14,INT((ROW()-13)/2),0)),"",OFFSET('11. SEGUIMIENTO 2026'!$P$14,INT((ROW()-13)/2),0)),IF(ISBLANK(OFFSET('9. METAS'!$T$20,INT((ROW()-14)/2),0)),"",OFFSET('9. METAS'!$T$20,INT((ROW()-14)/2),0)))</f>
        <v/>
      </c>
      <c r="M105" s="257" t="str">
        <f ca="1">IF(MOD(ROW()-13,2)=0,IF(ISBLANK(OFFSET('11. SEGUIMIENTO 2026'!$Q$14,INT((ROW()-13)/2),0)),"",OFFSET('11. SEGUIMIENTO 2026'!$Q$14,INT((ROW()-13)/2),0)),IF(ISBLANK(OFFSET('9. METAS'!$U$20,INT((ROW()-14)/2),0)),"",OFFSET('9. METAS'!$U$20,INT((ROW()-14)/2),0)))</f>
        <v/>
      </c>
      <c r="N105" s="1012">
        <f t="shared" ref="N105" ca="1" si="88">IFERROR(J105/J106,"ND")</f>
        <v>1.3125</v>
      </c>
      <c r="O105" s="1008" t="str">
        <f t="shared" ref="O105" ca="1" si="89">IFERROR(((J105+K105+L105+M105)/H105),"ND")</f>
        <v>ND</v>
      </c>
      <c r="P105" s="996"/>
    </row>
    <row r="106" spans="3:16">
      <c r="C106" s="1030"/>
      <c r="D106" s="1026"/>
      <c r="E106" s="1026"/>
      <c r="F106" s="1024"/>
      <c r="G106" s="1021"/>
      <c r="H106" s="1017"/>
      <c r="I106" s="1015"/>
      <c r="J106" s="255">
        <f ca="1">IF(MOD(ROW()-13,2)=0,IF(ISBLANK(OFFSET('11. SEGUIMIENTO 2026'!$N$14,INT((ROW()-13)/2),0)),"",OFFSET('11. SEGUIMIENTO 2026'!$N$14,INT((ROW()-13)/2),0)),IF(ISBLANK(OFFSET('9. METAS'!$R$20,INT((ROW()-14)/2),0)),"",OFFSET('9. METAS'!$R$20,INT((ROW()-14)/2),0)))</f>
        <v>576</v>
      </c>
      <c r="K106" s="256">
        <f ca="1">IF(MOD(ROW()-13,2)=0,IF(ISBLANK(OFFSET('11. SEGUIMIENTO 2026'!$O$14,INT((ROW()-13)/2),0)),"",OFFSET('11. SEGUIMIENTO 2026'!$O$14,INT((ROW()-13)/2),0)),IF(ISBLANK(OFFSET('9. METAS'!$S$20,INT((ROW()-14)/2),0)),"",OFFSET('9. METAS'!$S$20,INT((ROW()-14)/2),0)))</f>
        <v>578</v>
      </c>
      <c r="L106" s="256">
        <f ca="1">IF(MOD(ROW()-13,2)=0,IF(ISBLANK(OFFSET('11. SEGUIMIENTO 2026'!$P$14,INT((ROW()-13)/2),0)),"",OFFSET('11. SEGUIMIENTO 2026'!$P$14,INT((ROW()-13)/2),0)),IF(ISBLANK(OFFSET('9. METAS'!$T$20,INT((ROW()-14)/2),0)),"",OFFSET('9. METAS'!$T$20,INT((ROW()-14)/2),0)))</f>
        <v>576</v>
      </c>
      <c r="M106" s="257">
        <f ca="1">IF(MOD(ROW()-13,2)=0,IF(ISBLANK(OFFSET('11. SEGUIMIENTO 2026'!$Q$14,INT((ROW()-13)/2),0)),"",OFFSET('11. SEGUIMIENTO 2026'!$Q$14,INT((ROW()-13)/2),0)),IF(ISBLANK(OFFSET('9. METAS'!$U$20,INT((ROW()-14)/2),0)),"",OFFSET('9. METAS'!$U$20,INT((ROW()-14)/2),0)))</f>
        <v>578</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017">
        <f ca="1">IF(ISBLANK(OFFSET('9. METAS'!$L$20,INT((ROW()-13)/2),0)),"",OFFSET('9. METAS'!$L$20,INT((ROW()-13)/2),0))</f>
        <v>1302</v>
      </c>
      <c r="I107" s="1014"/>
      <c r="J107" s="255">
        <f ca="1">IF(MOD(ROW()-13,2)=0,IF(ISBLANK(OFFSET('11. SEGUIMIENTO 2026'!$N$14,INT((ROW()-13)/2),0)),"",OFFSET('11. SEGUIMIENTO 2026'!$N$14,INT((ROW()-13)/2),0)),IF(ISBLANK(OFFSET('9. METAS'!$R$20,INT((ROW()-14)/2),0)),"",OFFSET('9. METAS'!$R$20,INT((ROW()-14)/2),0)))</f>
        <v>456</v>
      </c>
      <c r="K107" s="256" t="str">
        <f ca="1">IF(MOD(ROW()-13,2)=0,IF(ISBLANK(OFFSET('11. SEGUIMIENTO 2026'!$O$14,INT((ROW()-13)/2),0)),"",OFFSET('11. SEGUIMIENTO 2026'!$O$14,INT((ROW()-13)/2),0)),IF(ISBLANK(OFFSET('9. METAS'!$S$20,INT((ROW()-14)/2),0)),"",OFFSET('9. METAS'!$S$20,INT((ROW()-14)/2),0)))</f>
        <v/>
      </c>
      <c r="L107" s="256" t="str">
        <f ca="1">IF(MOD(ROW()-13,2)=0,IF(ISBLANK(OFFSET('11. SEGUIMIENTO 2026'!$P$14,INT((ROW()-13)/2),0)),"",OFFSET('11. SEGUIMIENTO 2026'!$P$14,INT((ROW()-13)/2),0)),IF(ISBLANK(OFFSET('9. METAS'!$T$20,INT((ROW()-14)/2),0)),"",OFFSET('9. METAS'!$T$20,INT((ROW()-14)/2),0)))</f>
        <v/>
      </c>
      <c r="M107" s="257" t="str">
        <f ca="1">IF(MOD(ROW()-13,2)=0,IF(ISBLANK(OFFSET('11. SEGUIMIENTO 2026'!$Q$14,INT((ROW()-13)/2),0)),"",OFFSET('11. SEGUIMIENTO 2026'!$Q$14,INT((ROW()-13)/2),0)),IF(ISBLANK(OFFSET('9. METAS'!$U$20,INT((ROW()-14)/2),0)),"",OFFSET('9. METAS'!$U$20,INT((ROW()-14)/2),0)))</f>
        <v/>
      </c>
      <c r="N107" s="1012">
        <f t="shared" ref="N107" ca="1" si="90">IFERROR(J107/J108,"ND")</f>
        <v>2.4126984126984126</v>
      </c>
      <c r="O107" s="1008" t="str">
        <f t="shared" ref="O107" ca="1" si="91">IFERROR(((J107+K107+L107+M107)/H107),"ND")</f>
        <v>ND</v>
      </c>
      <c r="P107" s="996"/>
    </row>
    <row r="108" spans="3:16">
      <c r="C108" s="1030"/>
      <c r="D108" s="1026"/>
      <c r="E108" s="1026"/>
      <c r="F108" s="1024"/>
      <c r="G108" s="1021"/>
      <c r="H108" s="1017"/>
      <c r="I108" s="1015"/>
      <c r="J108" s="255">
        <f ca="1">IF(MOD(ROW()-13,2)=0,IF(ISBLANK(OFFSET('11. SEGUIMIENTO 2026'!$N$14,INT((ROW()-13)/2),0)),"",OFFSET('11. SEGUIMIENTO 2026'!$N$14,INT((ROW()-13)/2),0)),IF(ISBLANK(OFFSET('9. METAS'!$R$20,INT((ROW()-14)/2),0)),"",OFFSET('9. METAS'!$R$20,INT((ROW()-14)/2),0)))</f>
        <v>189</v>
      </c>
      <c r="K108" s="256">
        <f ca="1">IF(MOD(ROW()-13,2)=0,IF(ISBLANK(OFFSET('11. SEGUIMIENTO 2026'!$O$14,INT((ROW()-13)/2),0)),"",OFFSET('11. SEGUIMIENTO 2026'!$O$14,INT((ROW()-13)/2),0)),IF(ISBLANK(OFFSET('9. METAS'!$S$20,INT((ROW()-14)/2),0)),"",OFFSET('9. METAS'!$S$20,INT((ROW()-14)/2),0)))</f>
        <v>273</v>
      </c>
      <c r="L108" s="256">
        <f ca="1">IF(MOD(ROW()-13,2)=0,IF(ISBLANK(OFFSET('11. SEGUIMIENTO 2026'!$P$14,INT((ROW()-13)/2),0)),"",OFFSET('11. SEGUIMIENTO 2026'!$P$14,INT((ROW()-13)/2),0)),IF(ISBLANK(OFFSET('9. METAS'!$T$20,INT((ROW()-14)/2),0)),"",OFFSET('9. METAS'!$T$20,INT((ROW()-14)/2),0)))</f>
        <v>378</v>
      </c>
      <c r="M108" s="257">
        <f ca="1">IF(MOD(ROW()-13,2)=0,IF(ISBLANK(OFFSET('11. SEGUIMIENTO 2026'!$Q$14,INT((ROW()-13)/2),0)),"",OFFSET('11. SEGUIMIENTO 2026'!$Q$14,INT((ROW()-13)/2),0)),IF(ISBLANK(OFFSET('9. METAS'!$U$20,INT((ROW()-14)/2),0)),"",OFFSET('9. METAS'!$U$20,INT((ROW()-14)/2),0)))</f>
        <v>462</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017">
        <f ca="1">IF(ISBLANK(OFFSET('9. METAS'!$L$20,INT((ROW()-13)/2),0)),"",OFFSET('9. METAS'!$L$20,INT((ROW()-13)/2),0))</f>
        <v>65</v>
      </c>
      <c r="I109" s="1014"/>
      <c r="J109" s="255">
        <f ca="1">IF(MOD(ROW()-13,2)=0,IF(ISBLANK(OFFSET('11. SEGUIMIENTO 2026'!$N$14,INT((ROW()-13)/2),0)),"",OFFSET('11. SEGUIMIENTO 2026'!$N$14,INT((ROW()-13)/2),0)),IF(ISBLANK(OFFSET('9. METAS'!$R$20,INT((ROW()-14)/2),0)),"",OFFSET('9. METAS'!$R$20,INT((ROW()-14)/2),0)))</f>
        <v>18</v>
      </c>
      <c r="K109" s="256" t="str">
        <f ca="1">IF(MOD(ROW()-13,2)=0,IF(ISBLANK(OFFSET('11. SEGUIMIENTO 2026'!$O$14,INT((ROW()-13)/2),0)),"",OFFSET('11. SEGUIMIENTO 2026'!$O$14,INT((ROW()-13)/2),0)),IF(ISBLANK(OFFSET('9. METAS'!$S$20,INT((ROW()-14)/2),0)),"",OFFSET('9. METAS'!$S$20,INT((ROW()-14)/2),0)))</f>
        <v/>
      </c>
      <c r="L109" s="256" t="str">
        <f ca="1">IF(MOD(ROW()-13,2)=0,IF(ISBLANK(OFFSET('11. SEGUIMIENTO 2026'!$P$14,INT((ROW()-13)/2),0)),"",OFFSET('11. SEGUIMIENTO 2026'!$P$14,INT((ROW()-13)/2),0)),IF(ISBLANK(OFFSET('9. METAS'!$T$20,INT((ROW()-14)/2),0)),"",OFFSET('9. METAS'!$T$20,INT((ROW()-14)/2),0)))</f>
        <v/>
      </c>
      <c r="M109" s="257" t="str">
        <f ca="1">IF(MOD(ROW()-13,2)=0,IF(ISBLANK(OFFSET('11. SEGUIMIENTO 2026'!$Q$14,INT((ROW()-13)/2),0)),"",OFFSET('11. SEGUIMIENTO 2026'!$Q$14,INT((ROW()-13)/2),0)),IF(ISBLANK(OFFSET('9. METAS'!$U$20,INT((ROW()-14)/2),0)),"",OFFSET('9. METAS'!$U$20,INT((ROW()-14)/2),0)))</f>
        <v/>
      </c>
      <c r="N109" s="1012">
        <f t="shared" ref="N109" ca="1" si="92">IFERROR(J109/J110,"ND")</f>
        <v>2</v>
      </c>
      <c r="O109" s="1008" t="str">
        <f t="shared" ref="O109" ca="1" si="93">IFERROR(((J109+K109+L109+M109)/H109),"ND")</f>
        <v>ND</v>
      </c>
      <c r="P109" s="996"/>
    </row>
    <row r="110" spans="3:16">
      <c r="C110" s="1030"/>
      <c r="D110" s="1026"/>
      <c r="E110" s="1026"/>
      <c r="F110" s="1024"/>
      <c r="G110" s="1021"/>
      <c r="H110" s="1017"/>
      <c r="I110" s="1015"/>
      <c r="J110" s="255">
        <f ca="1">IF(MOD(ROW()-13,2)=0,IF(ISBLANK(OFFSET('11. SEGUIMIENTO 2026'!$N$14,INT((ROW()-13)/2),0)),"",OFFSET('11. SEGUIMIENTO 2026'!$N$14,INT((ROW()-13)/2),0)),IF(ISBLANK(OFFSET('9. METAS'!$R$20,INT((ROW()-14)/2),0)),"",OFFSET('9. METAS'!$R$20,INT((ROW()-14)/2),0)))</f>
        <v>9</v>
      </c>
      <c r="K110" s="256">
        <f ca="1">IF(MOD(ROW()-13,2)=0,IF(ISBLANK(OFFSET('11. SEGUIMIENTO 2026'!$O$14,INT((ROW()-13)/2),0)),"",OFFSET('11. SEGUIMIENTO 2026'!$O$14,INT((ROW()-13)/2),0)),IF(ISBLANK(OFFSET('9. METAS'!$S$20,INT((ROW()-14)/2),0)),"",OFFSET('9. METAS'!$S$20,INT((ROW()-14)/2),0)))</f>
        <v>13</v>
      </c>
      <c r="L110" s="256">
        <f ca="1">IF(MOD(ROW()-13,2)=0,IF(ISBLANK(OFFSET('11. SEGUIMIENTO 2026'!$P$14,INT((ROW()-13)/2),0)),"",OFFSET('11. SEGUIMIENTO 2026'!$P$14,INT((ROW()-13)/2),0)),IF(ISBLANK(OFFSET('9. METAS'!$T$20,INT((ROW()-14)/2),0)),"",OFFSET('9. METAS'!$T$20,INT((ROW()-14)/2),0)))</f>
        <v>18</v>
      </c>
      <c r="M110" s="257">
        <f ca="1">IF(MOD(ROW()-13,2)=0,IF(ISBLANK(OFFSET('11. SEGUIMIENTO 2026'!$Q$14,INT((ROW()-13)/2),0)),"",OFFSET('11. SEGUIMIENTO 2026'!$Q$14,INT((ROW()-13)/2),0)),IF(ISBLANK(OFFSET('9. METAS'!$U$20,INT((ROW()-14)/2),0)),"",OFFSET('9. METAS'!$U$20,INT((ROW()-14)/2),0)))</f>
        <v>25</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017">
        <f ca="1">IF(ISBLANK(OFFSET('9. METAS'!$L$20,INT((ROW()-13)/2),0)),"",OFFSET('9. METAS'!$L$20,INT((ROW()-13)/2),0))</f>
        <v>5628</v>
      </c>
      <c r="I111" s="1014"/>
      <c r="J111" s="255">
        <f ca="1">IF(MOD(ROW()-13,2)=0,IF(ISBLANK(OFFSET('11. SEGUIMIENTO 2026'!$N$14,INT((ROW()-13)/2),0)),"",OFFSET('11. SEGUIMIENTO 2026'!$N$14,INT((ROW()-13)/2),0)),IF(ISBLANK(OFFSET('9. METAS'!$R$20,INT((ROW()-14)/2),0)),"",OFFSET('9. METAS'!$R$20,INT((ROW()-14)/2),0)))</f>
        <v>1153</v>
      </c>
      <c r="K111" s="256" t="str">
        <f ca="1">IF(MOD(ROW()-13,2)=0,IF(ISBLANK(OFFSET('11. SEGUIMIENTO 2026'!$O$14,INT((ROW()-13)/2),0)),"",OFFSET('11. SEGUIMIENTO 2026'!$O$14,INT((ROW()-13)/2),0)),IF(ISBLANK(OFFSET('9. METAS'!$S$20,INT((ROW()-14)/2),0)),"",OFFSET('9. METAS'!$S$20,INT((ROW()-14)/2),0)))</f>
        <v/>
      </c>
      <c r="L111" s="256" t="str">
        <f ca="1">IF(MOD(ROW()-13,2)=0,IF(ISBLANK(OFFSET('11. SEGUIMIENTO 2026'!$P$14,INT((ROW()-13)/2),0)),"",OFFSET('11. SEGUIMIENTO 2026'!$P$14,INT((ROW()-13)/2),0)),IF(ISBLANK(OFFSET('9. METAS'!$T$20,INT((ROW()-14)/2),0)),"",OFFSET('9. METAS'!$T$20,INT((ROW()-14)/2),0)))</f>
        <v/>
      </c>
      <c r="M111" s="257" t="str">
        <f ca="1">IF(MOD(ROW()-13,2)=0,IF(ISBLANK(OFFSET('11. SEGUIMIENTO 2026'!$Q$14,INT((ROW()-13)/2),0)),"",OFFSET('11. SEGUIMIENTO 2026'!$Q$14,INT((ROW()-13)/2),0)),IF(ISBLANK(OFFSET('9. METAS'!$U$20,INT((ROW()-14)/2),0)),"",OFFSET('9. METAS'!$U$20,INT((ROW()-14)/2),0)))</f>
        <v/>
      </c>
      <c r="N111" s="1012">
        <f t="shared" ref="N111" ca="1" si="94">IFERROR(J111/J112,"ND")</f>
        <v>1.0558608058608059</v>
      </c>
      <c r="O111" s="1008" t="str">
        <f t="shared" ref="O111" ca="1" si="95">IFERROR(((J111+K111+L111+M111)/H111),"ND")</f>
        <v>ND</v>
      </c>
      <c r="P111" s="996"/>
    </row>
    <row r="112" spans="3:16">
      <c r="C112" s="1030"/>
      <c r="D112" s="1026"/>
      <c r="E112" s="1026"/>
      <c r="F112" s="1024"/>
      <c r="G112" s="1021"/>
      <c r="H112" s="1017"/>
      <c r="I112" s="1015"/>
      <c r="J112" s="255">
        <f ca="1">IF(MOD(ROW()-13,2)=0,IF(ISBLANK(OFFSET('11. SEGUIMIENTO 2026'!$N$14,INT((ROW()-13)/2),0)),"",OFFSET('11. SEGUIMIENTO 2026'!$N$14,INT((ROW()-13)/2),0)),IF(ISBLANK(OFFSET('9. METAS'!$R$20,INT((ROW()-14)/2),0)),"",OFFSET('9. METAS'!$R$20,INT((ROW()-14)/2),0)))</f>
        <v>1092</v>
      </c>
      <c r="K112" s="256">
        <f ca="1">IF(MOD(ROW()-13,2)=0,IF(ISBLANK(OFFSET('11. SEGUIMIENTO 2026'!$O$14,INT((ROW()-13)/2),0)),"",OFFSET('11. SEGUIMIENTO 2026'!$O$14,INT((ROW()-13)/2),0)),IF(ISBLANK(OFFSET('9. METAS'!$S$20,INT((ROW()-14)/2),0)),"",OFFSET('9. METAS'!$S$20,INT((ROW()-14)/2),0)))</f>
        <v>1260</v>
      </c>
      <c r="L112" s="256">
        <f ca="1">IF(MOD(ROW()-13,2)=0,IF(ISBLANK(OFFSET('11. SEGUIMIENTO 2026'!$P$14,INT((ROW()-13)/2),0)),"",OFFSET('11. SEGUIMIENTO 2026'!$P$14,INT((ROW()-13)/2),0)),IF(ISBLANK(OFFSET('9. METAS'!$T$20,INT((ROW()-14)/2),0)),"",OFFSET('9. METAS'!$T$20,INT((ROW()-14)/2),0)))</f>
        <v>1512</v>
      </c>
      <c r="M112" s="257">
        <f ca="1">IF(MOD(ROW()-13,2)=0,IF(ISBLANK(OFFSET('11. SEGUIMIENTO 2026'!$Q$14,INT((ROW()-13)/2),0)),"",OFFSET('11. SEGUIMIENTO 2026'!$Q$14,INT((ROW()-13)/2),0)),IF(ISBLANK(OFFSET('9. METAS'!$U$20,INT((ROW()-14)/2),0)),"",OFFSET('9. METAS'!$U$20,INT((ROW()-14)/2),0)))</f>
        <v>1764</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017">
        <f ca="1">IF(ISBLANK(OFFSET('9. METAS'!$L$20,INT((ROW()-13)/2),0)),"",OFFSET('9. METAS'!$L$20,INT((ROW()-13)/2),0))</f>
        <v>64351</v>
      </c>
      <c r="I113" s="1014"/>
      <c r="J113" s="255">
        <f ca="1">IF(MOD(ROW()-13,2)=0,IF(ISBLANK(OFFSET('11. SEGUIMIENTO 2026'!$N$14,INT((ROW()-13)/2),0)),"",OFFSET('11. SEGUIMIENTO 2026'!$N$14,INT((ROW()-13)/2),0)),IF(ISBLANK(OFFSET('9. METAS'!$R$20,INT((ROW()-14)/2),0)),"",OFFSET('9. METAS'!$R$20,INT((ROW()-14)/2),0)))</f>
        <v>14329</v>
      </c>
      <c r="K113" s="256" t="str">
        <f ca="1">IF(MOD(ROW()-13,2)=0,IF(ISBLANK(OFFSET('11. SEGUIMIENTO 2026'!$O$14,INT((ROW()-13)/2),0)),"",OFFSET('11. SEGUIMIENTO 2026'!$O$14,INT((ROW()-13)/2),0)),IF(ISBLANK(OFFSET('9. METAS'!$S$20,INT((ROW()-14)/2),0)),"",OFFSET('9. METAS'!$S$20,INT((ROW()-14)/2),0)))</f>
        <v/>
      </c>
      <c r="L113" s="256" t="str">
        <f ca="1">IF(MOD(ROW()-13,2)=0,IF(ISBLANK(OFFSET('11. SEGUIMIENTO 2026'!$P$14,INT((ROW()-13)/2),0)),"",OFFSET('11. SEGUIMIENTO 2026'!$P$14,INT((ROW()-13)/2),0)),IF(ISBLANK(OFFSET('9. METAS'!$T$20,INT((ROW()-14)/2),0)),"",OFFSET('9. METAS'!$T$20,INT((ROW()-14)/2),0)))</f>
        <v/>
      </c>
      <c r="M113" s="257" t="str">
        <f ca="1">IF(MOD(ROW()-13,2)=0,IF(ISBLANK(OFFSET('11. SEGUIMIENTO 2026'!$Q$14,INT((ROW()-13)/2),0)),"",OFFSET('11. SEGUIMIENTO 2026'!$Q$14,INT((ROW()-13)/2),0)),IF(ISBLANK(OFFSET('9. METAS'!$U$20,INT((ROW()-14)/2),0)),"",OFFSET('9. METAS'!$U$20,INT((ROW()-14)/2),0)))</f>
        <v/>
      </c>
      <c r="N113" s="1012">
        <f t="shared" ref="N113" ca="1" si="96">IFERROR(J113/J114,"ND")</f>
        <v>1.2025008392077878</v>
      </c>
      <c r="O113" s="1008" t="str">
        <f t="shared" ref="O113" ca="1" si="97">IFERROR(((J113+K113+L113+M113)/H113),"ND")</f>
        <v>ND</v>
      </c>
      <c r="P113" s="996"/>
    </row>
    <row r="114" spans="3:16">
      <c r="C114" s="1030"/>
      <c r="D114" s="1026"/>
      <c r="E114" s="1026"/>
      <c r="F114" s="1024"/>
      <c r="G114" s="1021"/>
      <c r="H114" s="1017"/>
      <c r="I114" s="1015"/>
      <c r="J114" s="255">
        <f ca="1">IF(MOD(ROW()-13,2)=0,IF(ISBLANK(OFFSET('11. SEGUIMIENTO 2026'!$N$14,INT((ROW()-13)/2),0)),"",OFFSET('11. SEGUIMIENTO 2026'!$N$14,INT((ROW()-13)/2),0)),IF(ISBLANK(OFFSET('9. METAS'!$R$20,INT((ROW()-14)/2),0)),"",OFFSET('9. METAS'!$R$20,INT((ROW()-14)/2),0)))</f>
        <v>11916</v>
      </c>
      <c r="K114" s="256">
        <f ca="1">IF(MOD(ROW()-13,2)=0,IF(ISBLANK(OFFSET('11. SEGUIMIENTO 2026'!$O$14,INT((ROW()-13)/2),0)),"",OFFSET('11. SEGUIMIENTO 2026'!$O$14,INT((ROW()-13)/2),0)),IF(ISBLANK(OFFSET('9. METAS'!$S$20,INT((ROW()-14)/2),0)),"",OFFSET('9. METAS'!$S$20,INT((ROW()-14)/2),0)))</f>
        <v>14480</v>
      </c>
      <c r="L114" s="256">
        <f ca="1">IF(MOD(ROW()-13,2)=0,IF(ISBLANK(OFFSET('11. SEGUIMIENTO 2026'!$P$14,INT((ROW()-13)/2),0)),"",OFFSET('11. SEGUIMIENTO 2026'!$P$14,INT((ROW()-13)/2),0)),IF(ISBLANK(OFFSET('9. METAS'!$T$20,INT((ROW()-14)/2),0)),"",OFFSET('9. METAS'!$T$20,INT((ROW()-14)/2),0)))</f>
        <v>17551</v>
      </c>
      <c r="M114" s="257">
        <f ca="1">IF(MOD(ROW()-13,2)=0,IF(ISBLANK(OFFSET('11. SEGUIMIENTO 2026'!$Q$14,INT((ROW()-13)/2),0)),"",OFFSET('11. SEGUIMIENTO 2026'!$Q$14,INT((ROW()-13)/2),0)),IF(ISBLANK(OFFSET('9. METAS'!$U$20,INT((ROW()-14)/2),0)),"",OFFSET('9. METAS'!$U$20,INT((ROW()-14)/2),0)))</f>
        <v>20404</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017">
        <f ca="1">IF(ISBLANK(OFFSET('9. METAS'!$L$20,INT((ROW()-13)/2),0)),"",OFFSET('9. METAS'!$L$20,INT((ROW()-13)/2),0))</f>
        <v>1728</v>
      </c>
      <c r="I115" s="1014"/>
      <c r="J115" s="255">
        <f ca="1">IF(MOD(ROW()-13,2)=0,IF(ISBLANK(OFFSET('11. SEGUIMIENTO 2026'!$N$14,INT((ROW()-13)/2),0)),"",OFFSET('11. SEGUIMIENTO 2026'!$N$14,INT((ROW()-13)/2),0)),IF(ISBLANK(OFFSET('9. METAS'!$R$20,INT((ROW()-14)/2),0)),"",OFFSET('9. METAS'!$R$20,INT((ROW()-14)/2),0)))</f>
        <v>300</v>
      </c>
      <c r="K115" s="256" t="str">
        <f ca="1">IF(MOD(ROW()-13,2)=0,IF(ISBLANK(OFFSET('11. SEGUIMIENTO 2026'!$O$14,INT((ROW()-13)/2),0)),"",OFFSET('11. SEGUIMIENTO 2026'!$O$14,INT((ROW()-13)/2),0)),IF(ISBLANK(OFFSET('9. METAS'!$S$20,INT((ROW()-14)/2),0)),"",OFFSET('9. METAS'!$S$20,INT((ROW()-14)/2),0)))</f>
        <v/>
      </c>
      <c r="L115" s="256" t="str">
        <f ca="1">IF(MOD(ROW()-13,2)=0,IF(ISBLANK(OFFSET('11. SEGUIMIENTO 2026'!$P$14,INT((ROW()-13)/2),0)),"",OFFSET('11. SEGUIMIENTO 2026'!$P$14,INT((ROW()-13)/2),0)),IF(ISBLANK(OFFSET('9. METAS'!$T$20,INT((ROW()-14)/2),0)),"",OFFSET('9. METAS'!$T$20,INT((ROW()-14)/2),0)))</f>
        <v/>
      </c>
      <c r="M115" s="257" t="str">
        <f ca="1">IF(MOD(ROW()-13,2)=0,IF(ISBLANK(OFFSET('11. SEGUIMIENTO 2026'!$Q$14,INT((ROW()-13)/2),0)),"",OFFSET('11. SEGUIMIENTO 2026'!$Q$14,INT((ROW()-13)/2),0)),IF(ISBLANK(OFFSET('9. METAS'!$U$20,INT((ROW()-14)/2),0)),"",OFFSET('9. METAS'!$U$20,INT((ROW()-14)/2),0)))</f>
        <v/>
      </c>
      <c r="N115" s="1012">
        <f t="shared" ref="N115" ca="1" si="98">IFERROR(J115/J116,"ND")</f>
        <v>0.69444444444444442</v>
      </c>
      <c r="O115" s="1008" t="str">
        <f t="shared" ref="O115" ca="1" si="99">IFERROR(((J115+K115+L115+M115)/H115),"ND")</f>
        <v>ND</v>
      </c>
      <c r="P115" s="996"/>
    </row>
    <row r="116" spans="3:16">
      <c r="C116" s="1030"/>
      <c r="D116" s="1026"/>
      <c r="E116" s="1026"/>
      <c r="F116" s="1024"/>
      <c r="G116" s="1021"/>
      <c r="H116" s="1017"/>
      <c r="I116" s="1015"/>
      <c r="J116" s="255">
        <f ca="1">IF(MOD(ROW()-13,2)=0,IF(ISBLANK(OFFSET('11. SEGUIMIENTO 2026'!$N$14,INT((ROW()-13)/2),0)),"",OFFSET('11. SEGUIMIENTO 2026'!$N$14,INT((ROW()-13)/2),0)),IF(ISBLANK(OFFSET('9. METAS'!$R$20,INT((ROW()-14)/2),0)),"",OFFSET('9. METAS'!$R$20,INT((ROW()-14)/2),0)))</f>
        <v>432</v>
      </c>
      <c r="K116" s="256">
        <f ca="1">IF(MOD(ROW()-13,2)=0,IF(ISBLANK(OFFSET('11. SEGUIMIENTO 2026'!$O$14,INT((ROW()-13)/2),0)),"",OFFSET('11. SEGUIMIENTO 2026'!$O$14,INT((ROW()-13)/2),0)),IF(ISBLANK(OFFSET('9. METAS'!$S$20,INT((ROW()-14)/2),0)),"",OFFSET('9. METAS'!$S$20,INT((ROW()-14)/2),0)))</f>
        <v>432</v>
      </c>
      <c r="L116" s="256">
        <f ca="1">IF(MOD(ROW()-13,2)=0,IF(ISBLANK(OFFSET('11. SEGUIMIENTO 2026'!$P$14,INT((ROW()-13)/2),0)),"",OFFSET('11. SEGUIMIENTO 2026'!$P$14,INT((ROW()-13)/2),0)),IF(ISBLANK(OFFSET('9. METAS'!$T$20,INT((ROW()-14)/2),0)),"",OFFSET('9. METAS'!$T$20,INT((ROW()-14)/2),0)))</f>
        <v>432</v>
      </c>
      <c r="M116" s="257">
        <f ca="1">IF(MOD(ROW()-13,2)=0,IF(ISBLANK(OFFSET('11. SEGUIMIENTO 2026'!$Q$14,INT((ROW()-13)/2),0)),"",OFFSET('11. SEGUIMIENTO 2026'!$Q$14,INT((ROW()-13)/2),0)),IF(ISBLANK(OFFSET('9. METAS'!$U$20,INT((ROW()-14)/2),0)),"",OFFSET('9. METAS'!$U$20,INT((ROW()-14)/2),0)))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017">
        <f ca="1">IF(ISBLANK(OFFSET('9. METAS'!$L$20,INT((ROW()-13)/2),0)),"",OFFSET('9. METAS'!$L$20,INT((ROW()-13)/2),0))</f>
        <v>9212</v>
      </c>
      <c r="I117" s="1014"/>
      <c r="J117" s="255">
        <f ca="1">IF(MOD(ROW()-13,2)=0,IF(ISBLANK(OFFSET('11. SEGUIMIENTO 2026'!$N$14,INT((ROW()-13)/2),0)),"",OFFSET('11. SEGUIMIENTO 2026'!$N$14,INT((ROW()-13)/2),0)),IF(ISBLANK(OFFSET('9. METAS'!$R$20,INT((ROW()-14)/2),0)),"",OFFSET('9. METAS'!$R$20,INT((ROW()-14)/2),0)))</f>
        <v>1640</v>
      </c>
      <c r="K117" s="256" t="str">
        <f ca="1">IF(MOD(ROW()-13,2)=0,IF(ISBLANK(OFFSET('11. SEGUIMIENTO 2026'!$O$14,INT((ROW()-13)/2),0)),"",OFFSET('11. SEGUIMIENTO 2026'!$O$14,INT((ROW()-13)/2),0)),IF(ISBLANK(OFFSET('9. METAS'!$S$20,INT((ROW()-14)/2),0)),"",OFFSET('9. METAS'!$S$20,INT((ROW()-14)/2),0)))</f>
        <v/>
      </c>
      <c r="L117" s="256" t="str">
        <f ca="1">IF(MOD(ROW()-13,2)=0,IF(ISBLANK(OFFSET('11. SEGUIMIENTO 2026'!$P$14,INT((ROW()-13)/2),0)),"",OFFSET('11. SEGUIMIENTO 2026'!$P$14,INT((ROW()-13)/2),0)),IF(ISBLANK(OFFSET('9. METAS'!$T$20,INT((ROW()-14)/2),0)),"",OFFSET('9. METAS'!$T$20,INT((ROW()-14)/2),0)))</f>
        <v/>
      </c>
      <c r="M117" s="257" t="str">
        <f ca="1">IF(MOD(ROW()-13,2)=0,IF(ISBLANK(OFFSET('11. SEGUIMIENTO 2026'!$Q$14,INT((ROW()-13)/2),0)),"",OFFSET('11. SEGUIMIENTO 2026'!$Q$14,INT((ROW()-13)/2),0)),IF(ISBLANK(OFFSET('9. METAS'!$U$20,INT((ROW()-14)/2),0)),"",OFFSET('9. METAS'!$U$20,INT((ROW()-14)/2),0)))</f>
        <v/>
      </c>
      <c r="N117" s="1012">
        <f t="shared" ref="N117" ca="1" si="100">IFERROR(J117/J118,"ND")</f>
        <v>0.77067669172932329</v>
      </c>
      <c r="O117" s="1008" t="str">
        <f t="shared" ref="O117" ca="1" si="101">IFERROR(((J117+K117+L117+M117)/H117),"ND")</f>
        <v>ND</v>
      </c>
      <c r="P117" s="996"/>
    </row>
    <row r="118" spans="3:16">
      <c r="C118" s="1030"/>
      <c r="D118" s="1026"/>
      <c r="E118" s="1026"/>
      <c r="F118" s="1024"/>
      <c r="G118" s="1021"/>
      <c r="H118" s="1017"/>
      <c r="I118" s="1015"/>
      <c r="J118" s="255">
        <f ca="1">IF(MOD(ROW()-13,2)=0,IF(ISBLANK(OFFSET('11. SEGUIMIENTO 2026'!$N$14,INT((ROW()-13)/2),0)),"",OFFSET('11. SEGUIMIENTO 2026'!$N$14,INT((ROW()-13)/2),0)),IF(ISBLANK(OFFSET('9. METAS'!$R$20,INT((ROW()-14)/2),0)),"",OFFSET('9. METAS'!$R$20,INT((ROW()-14)/2),0)))</f>
        <v>2128</v>
      </c>
      <c r="K118" s="256">
        <f ca="1">IF(MOD(ROW()-13,2)=0,IF(ISBLANK(OFFSET('11. SEGUIMIENTO 2026'!$O$14,INT((ROW()-13)/2),0)),"",OFFSET('11. SEGUIMIENTO 2026'!$O$14,INT((ROW()-13)/2),0)),IF(ISBLANK(OFFSET('9. METAS'!$S$20,INT((ROW()-14)/2),0)),"",OFFSET('9. METAS'!$S$20,INT((ROW()-14)/2),0)))</f>
        <v>2072</v>
      </c>
      <c r="L118" s="256">
        <f ca="1">IF(MOD(ROW()-13,2)=0,IF(ISBLANK(OFFSET('11. SEGUIMIENTO 2026'!$P$14,INT((ROW()-13)/2),0)),"",OFFSET('11. SEGUIMIENTO 2026'!$P$14,INT((ROW()-13)/2),0)),IF(ISBLANK(OFFSET('9. METAS'!$T$20,INT((ROW()-14)/2),0)),"",OFFSET('9. METAS'!$T$20,INT((ROW()-14)/2),0)))</f>
        <v>2408</v>
      </c>
      <c r="M118" s="257">
        <f ca="1">IF(MOD(ROW()-13,2)=0,IF(ISBLANK(OFFSET('11. SEGUIMIENTO 2026'!$Q$14,INT((ROW()-13)/2),0)),"",OFFSET('11. SEGUIMIENTO 2026'!$Q$14,INT((ROW()-13)/2),0)),IF(ISBLANK(OFFSET('9. METAS'!$U$20,INT((ROW()-14)/2),0)),"",OFFSET('9. METAS'!$U$20,INT((ROW()-14)/2),0)))</f>
        <v>2604</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017">
        <f ca="1">IF(ISBLANK(OFFSET('9. METAS'!$L$20,INT((ROW()-13)/2),0)),"",OFFSET('9. METAS'!$L$20,INT((ROW()-13)/2),0))</f>
        <v>329</v>
      </c>
      <c r="I119" s="1014"/>
      <c r="J119" s="255">
        <f ca="1">IF(MOD(ROW()-13,2)=0,IF(ISBLANK(OFFSET('11. SEGUIMIENTO 2026'!$N$14,INT((ROW()-13)/2),0)),"",OFFSET('11. SEGUIMIENTO 2026'!$N$14,INT((ROW()-13)/2),0)),IF(ISBLANK(OFFSET('9. METAS'!$R$20,INT((ROW()-14)/2),0)),"",OFFSET('9. METAS'!$R$20,INT((ROW()-14)/2),0)))</f>
        <v>44</v>
      </c>
      <c r="K119" s="256" t="str">
        <f ca="1">IF(MOD(ROW()-13,2)=0,IF(ISBLANK(OFFSET('11. SEGUIMIENTO 2026'!$O$14,INT((ROW()-13)/2),0)),"",OFFSET('11. SEGUIMIENTO 2026'!$O$14,INT((ROW()-13)/2),0)),IF(ISBLANK(OFFSET('9. METAS'!$S$20,INT((ROW()-14)/2),0)),"",OFFSET('9. METAS'!$S$20,INT((ROW()-14)/2),0)))</f>
        <v/>
      </c>
      <c r="L119" s="256" t="str">
        <f ca="1">IF(MOD(ROW()-13,2)=0,IF(ISBLANK(OFFSET('11. SEGUIMIENTO 2026'!$P$14,INT((ROW()-13)/2),0)),"",OFFSET('11. SEGUIMIENTO 2026'!$P$14,INT((ROW()-13)/2),0)),IF(ISBLANK(OFFSET('9. METAS'!$T$20,INT((ROW()-14)/2),0)),"",OFFSET('9. METAS'!$T$20,INT((ROW()-14)/2),0)))</f>
        <v/>
      </c>
      <c r="M119" s="257" t="str">
        <f ca="1">IF(MOD(ROW()-13,2)=0,IF(ISBLANK(OFFSET('11. SEGUIMIENTO 2026'!$Q$14,INT((ROW()-13)/2),0)),"",OFFSET('11. SEGUIMIENTO 2026'!$Q$14,INT((ROW()-13)/2),0)),IF(ISBLANK(OFFSET('9. METAS'!$U$20,INT((ROW()-14)/2),0)),"",OFFSET('9. METAS'!$U$20,INT((ROW()-14)/2),0)))</f>
        <v/>
      </c>
      <c r="N119" s="1012">
        <f t="shared" ref="N119" ca="1" si="102">IFERROR(J119/J120,"ND")</f>
        <v>0.57894736842105265</v>
      </c>
      <c r="O119" s="1008" t="str">
        <f t="shared" ref="O119" ca="1" si="103">IFERROR(((J119+K119+L119+M119)/H119),"ND")</f>
        <v>ND</v>
      </c>
      <c r="P119" s="996"/>
    </row>
    <row r="120" spans="3:16">
      <c r="C120" s="1030"/>
      <c r="D120" s="1026"/>
      <c r="E120" s="1026"/>
      <c r="F120" s="1024"/>
      <c r="G120" s="1021"/>
      <c r="H120" s="1017"/>
      <c r="I120" s="1015"/>
      <c r="J120" s="255">
        <f ca="1">IF(MOD(ROW()-13,2)=0,IF(ISBLANK(OFFSET('11. SEGUIMIENTO 2026'!$N$14,INT((ROW()-13)/2),0)),"",OFFSET('11. SEGUIMIENTO 2026'!$N$14,INT((ROW()-13)/2),0)),IF(ISBLANK(OFFSET('9. METAS'!$R$20,INT((ROW()-14)/2),0)),"",OFFSET('9. METAS'!$R$20,INT((ROW()-14)/2),0)))</f>
        <v>76</v>
      </c>
      <c r="K120" s="256">
        <f ca="1">IF(MOD(ROW()-13,2)=0,IF(ISBLANK(OFFSET('11. SEGUIMIENTO 2026'!$O$14,INT((ROW()-13)/2),0)),"",OFFSET('11. SEGUIMIENTO 2026'!$O$14,INT((ROW()-13)/2),0)),IF(ISBLANK(OFFSET('9. METAS'!$S$20,INT((ROW()-14)/2),0)),"",OFFSET('9. METAS'!$S$20,INT((ROW()-14)/2),0)))</f>
        <v>74</v>
      </c>
      <c r="L120" s="256">
        <f ca="1">IF(MOD(ROW()-13,2)=0,IF(ISBLANK(OFFSET('11. SEGUIMIENTO 2026'!$P$14,INT((ROW()-13)/2),0)),"",OFFSET('11. SEGUIMIENTO 2026'!$P$14,INT((ROW()-13)/2),0)),IF(ISBLANK(OFFSET('9. METAS'!$T$20,INT((ROW()-14)/2),0)),"",OFFSET('9. METAS'!$T$20,INT((ROW()-14)/2),0)))</f>
        <v>86</v>
      </c>
      <c r="M120" s="257">
        <f ca="1">IF(MOD(ROW()-13,2)=0,IF(ISBLANK(OFFSET('11. SEGUIMIENTO 2026'!$Q$14,INT((ROW()-13)/2),0)),"",OFFSET('11. SEGUIMIENTO 2026'!$Q$14,INT((ROW()-13)/2),0)),IF(ISBLANK(OFFSET('9. METAS'!$U$20,INT((ROW()-14)/2),0)),"",OFFSET('9. METAS'!$U$20,INT((ROW()-14)/2),0)))</f>
        <v>93</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017">
        <f ca="1">IF(ISBLANK(OFFSET('9. METAS'!$L$20,INT((ROW()-13)/2),0)),"",OFFSET('9. METAS'!$L$20,INT((ROW()-13)/2),0))</f>
        <v>21492</v>
      </c>
      <c r="I121" s="1014"/>
      <c r="J121" s="255">
        <f ca="1">IF(MOD(ROW()-13,2)=0,IF(ISBLANK(OFFSET('11. SEGUIMIENTO 2026'!$N$14,INT((ROW()-13)/2),0)),"",OFFSET('11. SEGUIMIENTO 2026'!$N$14,INT((ROW()-13)/2),0)),IF(ISBLANK(OFFSET('9. METAS'!$R$20,INT((ROW()-14)/2),0)),"",OFFSET('9. METAS'!$R$20,INT((ROW()-14)/2),0)))</f>
        <v>1364</v>
      </c>
      <c r="K121" s="256" t="str">
        <f ca="1">IF(MOD(ROW()-13,2)=0,IF(ISBLANK(OFFSET('11. SEGUIMIENTO 2026'!$O$14,INT((ROW()-13)/2),0)),"",OFFSET('11. SEGUIMIENTO 2026'!$O$14,INT((ROW()-13)/2),0)),IF(ISBLANK(OFFSET('9. METAS'!$S$20,INT((ROW()-14)/2),0)),"",OFFSET('9. METAS'!$S$20,INT((ROW()-14)/2),0)))</f>
        <v/>
      </c>
      <c r="L121" s="256" t="str">
        <f ca="1">IF(MOD(ROW()-13,2)=0,IF(ISBLANK(OFFSET('11. SEGUIMIENTO 2026'!$P$14,INT((ROW()-13)/2),0)),"",OFFSET('11. SEGUIMIENTO 2026'!$P$14,INT((ROW()-13)/2),0)),IF(ISBLANK(OFFSET('9. METAS'!$T$20,INT((ROW()-14)/2),0)),"",OFFSET('9. METAS'!$T$20,INT((ROW()-14)/2),0)))</f>
        <v/>
      </c>
      <c r="M121" s="257" t="str">
        <f ca="1">IF(MOD(ROW()-13,2)=0,IF(ISBLANK(OFFSET('11. SEGUIMIENTO 2026'!$Q$14,INT((ROW()-13)/2),0)),"",OFFSET('11. SEGUIMIENTO 2026'!$Q$14,INT((ROW()-13)/2),0)),IF(ISBLANK(OFFSET('9. METAS'!$U$20,INT((ROW()-14)/2),0)),"",OFFSET('9. METAS'!$U$20,INT((ROW()-14)/2),0)))</f>
        <v/>
      </c>
      <c r="N121" s="1012">
        <f t="shared" ref="N121" ca="1" si="104">IFERROR(J121/J122,"ND")</f>
        <v>0.28703703703703703</v>
      </c>
      <c r="O121" s="1008" t="str">
        <f t="shared" ref="O121" ca="1" si="105">IFERROR(((J121+K121+L121+M121)/H121),"ND")</f>
        <v>ND</v>
      </c>
      <c r="P121" s="996"/>
    </row>
    <row r="122" spans="3:16">
      <c r="C122" s="1030"/>
      <c r="D122" s="1026"/>
      <c r="E122" s="1026"/>
      <c r="F122" s="1024"/>
      <c r="G122" s="1021"/>
      <c r="H122" s="1017"/>
      <c r="I122" s="1015"/>
      <c r="J122" s="255">
        <f ca="1">IF(MOD(ROW()-13,2)=0,IF(ISBLANK(OFFSET('11. SEGUIMIENTO 2026'!$N$14,INT((ROW()-13)/2),0)),"",OFFSET('11. SEGUIMIENTO 2026'!$N$14,INT((ROW()-13)/2),0)),IF(ISBLANK(OFFSET('9. METAS'!$R$20,INT((ROW()-14)/2),0)),"",OFFSET('9. METAS'!$R$20,INT((ROW()-14)/2),0)))</f>
        <v>4752</v>
      </c>
      <c r="K122" s="256">
        <f ca="1">IF(MOD(ROW()-13,2)=0,IF(ISBLANK(OFFSET('11. SEGUIMIENTO 2026'!$O$14,INT((ROW()-13)/2),0)),"",OFFSET('11. SEGUIMIENTO 2026'!$O$14,INT((ROW()-13)/2),0)),IF(ISBLANK(OFFSET('9. METAS'!$S$20,INT((ROW()-14)/2),0)),"",OFFSET('9. METAS'!$S$20,INT((ROW()-14)/2),0)))</f>
        <v>5400</v>
      </c>
      <c r="L122" s="256">
        <f ca="1">IF(MOD(ROW()-13,2)=0,IF(ISBLANK(OFFSET('11. SEGUIMIENTO 2026'!$P$14,INT((ROW()-13)/2),0)),"",OFFSET('11. SEGUIMIENTO 2026'!$P$14,INT((ROW()-13)/2),0)),IF(ISBLANK(OFFSET('9. METAS'!$T$20,INT((ROW()-14)/2),0)),"",OFFSET('9. METAS'!$T$20,INT((ROW()-14)/2),0)))</f>
        <v>5940</v>
      </c>
      <c r="M122" s="257">
        <f ca="1">IF(MOD(ROW()-13,2)=0,IF(ISBLANK(OFFSET('11. SEGUIMIENTO 2026'!$Q$14,INT((ROW()-13)/2),0)),"",OFFSET('11. SEGUIMIENTO 2026'!$Q$14,INT((ROW()-13)/2),0)),IF(ISBLANK(OFFSET('9. METAS'!$U$20,INT((ROW()-14)/2),0)),"",OFFSET('9. METAS'!$U$20,INT((ROW()-14)/2),0)))</f>
        <v>5400</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017">
        <f ca="1">IF(ISBLANK(OFFSET('9. METAS'!$L$20,INT((ROW()-13)/2),0)),"",OFFSET('9. METAS'!$L$20,INT((ROW()-13)/2),0))</f>
        <v>1148</v>
      </c>
      <c r="I123" s="1014"/>
      <c r="J123" s="255">
        <f ca="1">IF(MOD(ROW()-13,2)=0,IF(ISBLANK(OFFSET('11. SEGUIMIENTO 2026'!$N$14,INT((ROW()-13)/2),0)),"",OFFSET('11. SEGUIMIENTO 2026'!$N$14,INT((ROW()-13)/2),0)),IF(ISBLANK(OFFSET('9. METAS'!$R$20,INT((ROW()-14)/2),0)),"",OFFSET('9. METAS'!$R$20,INT((ROW()-14)/2),0)))</f>
        <v>184</v>
      </c>
      <c r="K123" s="256" t="str">
        <f ca="1">IF(MOD(ROW()-13,2)=0,IF(ISBLANK(OFFSET('11. SEGUIMIENTO 2026'!$O$14,INT((ROW()-13)/2),0)),"",OFFSET('11. SEGUIMIENTO 2026'!$O$14,INT((ROW()-13)/2),0)),IF(ISBLANK(OFFSET('9. METAS'!$S$20,INT((ROW()-14)/2),0)),"",OFFSET('9. METAS'!$S$20,INT((ROW()-14)/2),0)))</f>
        <v/>
      </c>
      <c r="L123" s="256" t="str">
        <f ca="1">IF(MOD(ROW()-13,2)=0,IF(ISBLANK(OFFSET('11. SEGUIMIENTO 2026'!$P$14,INT((ROW()-13)/2),0)),"",OFFSET('11. SEGUIMIENTO 2026'!$P$14,INT((ROW()-13)/2),0)),IF(ISBLANK(OFFSET('9. METAS'!$T$20,INT((ROW()-14)/2),0)),"",OFFSET('9. METAS'!$T$20,INT((ROW()-14)/2),0)))</f>
        <v/>
      </c>
      <c r="M123" s="257" t="str">
        <f ca="1">IF(MOD(ROW()-13,2)=0,IF(ISBLANK(OFFSET('11. SEGUIMIENTO 2026'!$Q$14,INT((ROW()-13)/2),0)),"",OFFSET('11. SEGUIMIENTO 2026'!$Q$14,INT((ROW()-13)/2),0)),IF(ISBLANK(OFFSET('9. METAS'!$U$20,INT((ROW()-14)/2),0)),"",OFFSET('9. METAS'!$U$20,INT((ROW()-14)/2),0)))</f>
        <v/>
      </c>
      <c r="N123" s="1012">
        <f t="shared" ref="N123" ca="1" si="106">IFERROR(J123/J124,"ND")</f>
        <v>0.76348547717842319</v>
      </c>
      <c r="O123" s="1008" t="str">
        <f t="shared" ref="O123" ca="1" si="107">IFERROR(((J123+K123+L123+M123)/H123),"ND")</f>
        <v>ND</v>
      </c>
      <c r="P123" s="996"/>
    </row>
    <row r="124" spans="3:16">
      <c r="C124" s="1030"/>
      <c r="D124" s="1026"/>
      <c r="E124" s="1026"/>
      <c r="F124" s="1024"/>
      <c r="G124" s="1021"/>
      <c r="H124" s="1017"/>
      <c r="I124" s="1015"/>
      <c r="J124" s="255">
        <f ca="1">IF(MOD(ROW()-13,2)=0,IF(ISBLANK(OFFSET('11. SEGUIMIENTO 2026'!$N$14,INT((ROW()-13)/2),0)),"",OFFSET('11. SEGUIMIENTO 2026'!$N$14,INT((ROW()-13)/2),0)),IF(ISBLANK(OFFSET('9. METAS'!$R$20,INT((ROW()-14)/2),0)),"",OFFSET('9. METAS'!$R$20,INT((ROW()-14)/2),0)))</f>
        <v>241</v>
      </c>
      <c r="K124" s="256">
        <f ca="1">IF(MOD(ROW()-13,2)=0,IF(ISBLANK(OFFSET('11. SEGUIMIENTO 2026'!$O$14,INT((ROW()-13)/2),0)),"",OFFSET('11. SEGUIMIENTO 2026'!$O$14,INT((ROW()-13)/2),0)),IF(ISBLANK(OFFSET('9. METAS'!$S$20,INT((ROW()-14)/2),0)),"",OFFSET('9. METAS'!$S$20,INT((ROW()-14)/2),0)))</f>
        <v>269</v>
      </c>
      <c r="L124" s="256">
        <f ca="1">IF(MOD(ROW()-13,2)=0,IF(ISBLANK(OFFSET('11. SEGUIMIENTO 2026'!$P$14,INT((ROW()-13)/2),0)),"",OFFSET('11. SEGUIMIENTO 2026'!$P$14,INT((ROW()-13)/2),0)),IF(ISBLANK(OFFSET('9. METAS'!$T$20,INT((ROW()-14)/2),0)),"",OFFSET('9. METAS'!$T$20,INT((ROW()-14)/2),0)))</f>
        <v>289</v>
      </c>
      <c r="M124" s="257">
        <f ca="1">IF(MOD(ROW()-13,2)=0,IF(ISBLANK(OFFSET('11. SEGUIMIENTO 2026'!$Q$14,INT((ROW()-13)/2),0)),"",OFFSET('11. SEGUIMIENTO 2026'!$Q$14,INT((ROW()-13)/2),0)),IF(ISBLANK(OFFSET('9. METAS'!$U$20,INT((ROW()-14)/2),0)),"",OFFSET('9. METAS'!$U$20,INT((ROW()-14)/2),0)))</f>
        <v>349</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017">
        <f ca="1">IF(ISBLANK(OFFSET('9. METAS'!$L$20,INT((ROW()-13)/2),0)),"",OFFSET('9. METAS'!$L$20,INT((ROW()-13)/2),0))</f>
        <v>4906</v>
      </c>
      <c r="I125" s="1014"/>
      <c r="J125" s="255">
        <f ca="1">IF(MOD(ROW()-13,2)=0,IF(ISBLANK(OFFSET('11. SEGUIMIENTO 2026'!$N$14,INT((ROW()-13)/2),0)),"",OFFSET('11. SEGUIMIENTO 2026'!$N$14,INT((ROW()-13)/2),0)),IF(ISBLANK(OFFSET('9. METAS'!$R$20,INT((ROW()-14)/2),0)),"",OFFSET('9. METAS'!$R$20,INT((ROW()-14)/2),0)))</f>
        <v>1664</v>
      </c>
      <c r="K125" s="256" t="str">
        <f ca="1">IF(MOD(ROW()-13,2)=0,IF(ISBLANK(OFFSET('11. SEGUIMIENTO 2026'!$O$14,INT((ROW()-13)/2),0)),"",OFFSET('11. SEGUIMIENTO 2026'!$O$14,INT((ROW()-13)/2),0)),IF(ISBLANK(OFFSET('9. METAS'!$S$20,INT((ROW()-14)/2),0)),"",OFFSET('9. METAS'!$S$20,INT((ROW()-14)/2),0)))</f>
        <v/>
      </c>
      <c r="L125" s="256" t="str">
        <f ca="1">IF(MOD(ROW()-13,2)=0,IF(ISBLANK(OFFSET('11. SEGUIMIENTO 2026'!$P$14,INT((ROW()-13)/2),0)),"",OFFSET('11. SEGUIMIENTO 2026'!$P$14,INT((ROW()-13)/2),0)),IF(ISBLANK(OFFSET('9. METAS'!$T$20,INT((ROW()-14)/2),0)),"",OFFSET('9. METAS'!$T$20,INT((ROW()-14)/2),0)))</f>
        <v/>
      </c>
      <c r="M125" s="257" t="str">
        <f ca="1">IF(MOD(ROW()-13,2)=0,IF(ISBLANK(OFFSET('11. SEGUIMIENTO 2026'!$Q$14,INT((ROW()-13)/2),0)),"",OFFSET('11. SEGUIMIENTO 2026'!$Q$14,INT((ROW()-13)/2),0)),IF(ISBLANK(OFFSET('9. METAS'!$U$20,INT((ROW()-14)/2),0)),"",OFFSET('9. METAS'!$U$20,INT((ROW()-14)/2),0)))</f>
        <v/>
      </c>
      <c r="N125" s="1012">
        <f t="shared" ref="N125" ca="1" si="108">IFERROR(J125/J126,"ND")</f>
        <v>2.1197452229299363</v>
      </c>
      <c r="O125" s="1008" t="str">
        <f t="shared" ref="O125" ca="1" si="109">IFERROR(((J125+K125+L125+M125)/H125),"ND")</f>
        <v>ND</v>
      </c>
      <c r="P125" s="996"/>
    </row>
    <row r="126" spans="3:16">
      <c r="C126" s="1030"/>
      <c r="D126" s="1026"/>
      <c r="E126" s="1026"/>
      <c r="F126" s="1024"/>
      <c r="G126" s="1021"/>
      <c r="H126" s="1017"/>
      <c r="I126" s="1015"/>
      <c r="J126" s="255">
        <f ca="1">IF(MOD(ROW()-13,2)=0,IF(ISBLANK(OFFSET('11. SEGUIMIENTO 2026'!$N$14,INT((ROW()-13)/2),0)),"",OFFSET('11. SEGUIMIENTO 2026'!$N$14,INT((ROW()-13)/2),0)),IF(ISBLANK(OFFSET('9. METAS'!$R$20,INT((ROW()-14)/2),0)),"",OFFSET('9. METAS'!$R$20,INT((ROW()-14)/2),0)))</f>
        <v>785</v>
      </c>
      <c r="K126" s="256">
        <f ca="1">IF(MOD(ROW()-13,2)=0,IF(ISBLANK(OFFSET('11. SEGUIMIENTO 2026'!$O$14,INT((ROW()-13)/2),0)),"",OFFSET('11. SEGUIMIENTO 2026'!$O$14,INT((ROW()-13)/2),0)),IF(ISBLANK(OFFSET('9. METAS'!$S$20,INT((ROW()-14)/2),0)),"",OFFSET('9. METAS'!$S$20,INT((ROW()-14)/2),0)))</f>
        <v>1385</v>
      </c>
      <c r="L126" s="256">
        <f ca="1">IF(MOD(ROW()-13,2)=0,IF(ISBLANK(OFFSET('11. SEGUIMIENTO 2026'!$P$14,INT((ROW()-13)/2),0)),"",OFFSET('11. SEGUIMIENTO 2026'!$P$14,INT((ROW()-13)/2),0)),IF(ISBLANK(OFFSET('9. METAS'!$T$20,INT((ROW()-14)/2),0)),"",OFFSET('9. METAS'!$T$20,INT((ROW()-14)/2),0)))</f>
        <v>1438</v>
      </c>
      <c r="M126" s="257">
        <f ca="1">IF(MOD(ROW()-13,2)=0,IF(ISBLANK(OFFSET('11. SEGUIMIENTO 2026'!$Q$14,INT((ROW()-13)/2),0)),"",OFFSET('11. SEGUIMIENTO 2026'!$Q$14,INT((ROW()-13)/2),0)),IF(ISBLANK(OFFSET('9. METAS'!$U$20,INT((ROW()-14)/2),0)),"",OFFSET('9. METAS'!$U$20,INT((ROW()-14)/2),0)))</f>
        <v>1298</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017">
        <f ca="1">IF(ISBLANK(OFFSET('9. METAS'!$L$20,INT((ROW()-13)/2),0)),"",OFFSET('9. METAS'!$L$20,INT((ROW()-13)/2),0))</f>
        <v>251474</v>
      </c>
      <c r="I127" s="1014"/>
      <c r="J127" s="255">
        <f ca="1">IF(MOD(ROW()-13,2)=0,IF(ISBLANK(OFFSET('11. SEGUIMIENTO 2026'!$N$14,INT((ROW()-13)/2),0)),"",OFFSET('11. SEGUIMIENTO 2026'!$N$14,INT((ROW()-13)/2),0)),IF(ISBLANK(OFFSET('9. METAS'!$R$20,INT((ROW()-14)/2),0)),"",OFFSET('9. METAS'!$R$20,INT((ROW()-14)/2),0)))</f>
        <v>55524</v>
      </c>
      <c r="K127" s="256" t="str">
        <f ca="1">IF(MOD(ROW()-13,2)=0,IF(ISBLANK(OFFSET('11. SEGUIMIENTO 2026'!$O$14,INT((ROW()-13)/2),0)),"",OFFSET('11. SEGUIMIENTO 2026'!$O$14,INT((ROW()-13)/2),0)),IF(ISBLANK(OFFSET('9. METAS'!$S$20,INT((ROW()-14)/2),0)),"",OFFSET('9. METAS'!$S$20,INT((ROW()-14)/2),0)))</f>
        <v/>
      </c>
      <c r="L127" s="256" t="str">
        <f ca="1">IF(MOD(ROW()-13,2)=0,IF(ISBLANK(OFFSET('11. SEGUIMIENTO 2026'!$P$14,INT((ROW()-13)/2),0)),"",OFFSET('11. SEGUIMIENTO 2026'!$P$14,INT((ROW()-13)/2),0)),IF(ISBLANK(OFFSET('9. METAS'!$T$20,INT((ROW()-14)/2),0)),"",OFFSET('9. METAS'!$T$20,INT((ROW()-14)/2),0)))</f>
        <v/>
      </c>
      <c r="M127" s="257" t="str">
        <f ca="1">IF(MOD(ROW()-13,2)=0,IF(ISBLANK(OFFSET('11. SEGUIMIENTO 2026'!$Q$14,INT((ROW()-13)/2),0)),"",OFFSET('11. SEGUIMIENTO 2026'!$Q$14,INT((ROW()-13)/2),0)),IF(ISBLANK(OFFSET('9. METAS'!$U$20,INT((ROW()-14)/2),0)),"",OFFSET('9. METAS'!$U$20,INT((ROW()-14)/2),0)))</f>
        <v/>
      </c>
      <c r="N127" s="1012">
        <f t="shared" ref="N127" ca="1" si="110">IFERROR(J127/J128,"ND")</f>
        <v>0.98431101419986178</v>
      </c>
      <c r="O127" s="1008" t="str">
        <f t="shared" ref="O127" ca="1" si="111">IFERROR(((J127+K127+L127+M127)/H127),"ND")</f>
        <v>ND</v>
      </c>
      <c r="P127" s="996"/>
    </row>
    <row r="128" spans="3:16">
      <c r="C128" s="1030"/>
      <c r="D128" s="1026"/>
      <c r="E128" s="1026"/>
      <c r="F128" s="1024"/>
      <c r="G128" s="1021"/>
      <c r="H128" s="1017"/>
      <c r="I128" s="1015"/>
      <c r="J128" s="255">
        <f ca="1">IF(MOD(ROW()-13,2)=0,IF(ISBLANK(OFFSET('11. SEGUIMIENTO 2026'!$N$14,INT((ROW()-13)/2),0)),"",OFFSET('11. SEGUIMIENTO 2026'!$N$14,INT((ROW()-13)/2),0)),IF(ISBLANK(OFFSET('9. METAS'!$R$20,INT((ROW()-14)/2),0)),"",OFFSET('9. METAS'!$R$20,INT((ROW()-14)/2),0)))</f>
        <v>56409</v>
      </c>
      <c r="K128" s="256">
        <f ca="1">IF(MOD(ROW()-13,2)=0,IF(ISBLANK(OFFSET('11. SEGUIMIENTO 2026'!$O$14,INT((ROW()-13)/2),0)),"",OFFSET('11. SEGUIMIENTO 2026'!$O$14,INT((ROW()-13)/2),0)),IF(ISBLANK(OFFSET('9. METAS'!$S$20,INT((ROW()-14)/2),0)),"",OFFSET('9. METAS'!$S$20,INT((ROW()-14)/2),0)))</f>
        <v>60579</v>
      </c>
      <c r="L128" s="256">
        <f ca="1">IF(MOD(ROW()-13,2)=0,IF(ISBLANK(OFFSET('11. SEGUIMIENTO 2026'!$P$14,INT((ROW()-13)/2),0)),"",OFFSET('11. SEGUIMIENTO 2026'!$P$14,INT((ROW()-13)/2),0)),IF(ISBLANK(OFFSET('9. METAS'!$T$20,INT((ROW()-14)/2),0)),"",OFFSET('9. METAS'!$T$20,INT((ROW()-14)/2),0)))</f>
        <v>73387</v>
      </c>
      <c r="M128" s="257">
        <f ca="1">IF(MOD(ROW()-13,2)=0,IF(ISBLANK(OFFSET('11. SEGUIMIENTO 2026'!$Q$14,INT((ROW()-13)/2),0)),"",OFFSET('11. SEGUIMIENTO 2026'!$Q$14,INT((ROW()-13)/2),0)),IF(ISBLANK(OFFSET('9. METAS'!$U$20,INT((ROW()-14)/2),0)),"",OFFSET('9. METAS'!$U$20,INT((ROW()-14)/2),0)))</f>
        <v>61099</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017">
        <f ca="1">IF(ISBLANK(OFFSET('9. METAS'!$L$20,INT((ROW()-13)/2),0)),"",OFFSET('9. METAS'!$L$20,INT((ROW()-13)/2),0))</f>
        <v>3575</v>
      </c>
      <c r="I129" s="1014"/>
      <c r="J129" s="255">
        <f ca="1">IF(MOD(ROW()-13,2)=0,IF(ISBLANK(OFFSET('11. SEGUIMIENTO 2026'!$N$14,INT((ROW()-13)/2),0)),"",OFFSET('11. SEGUIMIENTO 2026'!$N$14,INT((ROW()-13)/2),0)),IF(ISBLANK(OFFSET('9. METAS'!$R$20,INT((ROW()-14)/2),0)),"",OFFSET('9. METAS'!$R$20,INT((ROW()-14)/2),0)))</f>
        <v>1100</v>
      </c>
      <c r="K129" s="256" t="str">
        <f ca="1">IF(MOD(ROW()-13,2)=0,IF(ISBLANK(OFFSET('11. SEGUIMIENTO 2026'!$O$14,INT((ROW()-13)/2),0)),"",OFFSET('11. SEGUIMIENTO 2026'!$O$14,INT((ROW()-13)/2),0)),IF(ISBLANK(OFFSET('9. METAS'!$S$20,INT((ROW()-14)/2),0)),"",OFFSET('9. METAS'!$S$20,INT((ROW()-14)/2),0)))</f>
        <v/>
      </c>
      <c r="L129" s="256" t="str">
        <f ca="1">IF(MOD(ROW()-13,2)=0,IF(ISBLANK(OFFSET('11. SEGUIMIENTO 2026'!$P$14,INT((ROW()-13)/2),0)),"",OFFSET('11. SEGUIMIENTO 2026'!$P$14,INT((ROW()-13)/2),0)),IF(ISBLANK(OFFSET('9. METAS'!$T$20,INT((ROW()-14)/2),0)),"",OFFSET('9. METAS'!$T$20,INT((ROW()-14)/2),0)))</f>
        <v/>
      </c>
      <c r="M129" s="257" t="str">
        <f ca="1">IF(MOD(ROW()-13,2)=0,IF(ISBLANK(OFFSET('11. SEGUIMIENTO 2026'!$Q$14,INT((ROW()-13)/2),0)),"",OFFSET('11. SEGUIMIENTO 2026'!$Q$14,INT((ROW()-13)/2),0)),IF(ISBLANK(OFFSET('9. METAS'!$U$20,INT((ROW()-14)/2),0)),"",OFFSET('9. METAS'!$U$20,INT((ROW()-14)/2),0)))</f>
        <v/>
      </c>
      <c r="N129" s="1012">
        <f t="shared" ref="N129" ca="1" si="112">IFERROR(J129/J130,"ND")</f>
        <v>0.93220338983050843</v>
      </c>
      <c r="O129" s="1008" t="str">
        <f t="shared" ref="O129" ca="1" si="113">IFERROR(((J129+K129+L129+M129)/H129),"ND")</f>
        <v>ND</v>
      </c>
      <c r="P129" s="996"/>
    </row>
    <row r="130" spans="3:16">
      <c r="C130" s="1030"/>
      <c r="D130" s="1026"/>
      <c r="E130" s="1026"/>
      <c r="F130" s="1024"/>
      <c r="G130" s="1021"/>
      <c r="H130" s="1017"/>
      <c r="I130" s="1015"/>
      <c r="J130" s="255">
        <f ca="1">IF(MOD(ROW()-13,2)=0,IF(ISBLANK(OFFSET('11. SEGUIMIENTO 2026'!$N$14,INT((ROW()-13)/2),0)),"",OFFSET('11. SEGUIMIENTO 2026'!$N$14,INT((ROW()-13)/2),0)),IF(ISBLANK(OFFSET('9. METAS'!$R$20,INT((ROW()-14)/2),0)),"",OFFSET('9. METAS'!$R$20,INT((ROW()-14)/2),0)))</f>
        <v>1180</v>
      </c>
      <c r="K130" s="256">
        <f ca="1">IF(MOD(ROW()-13,2)=0,IF(ISBLANK(OFFSET('11. SEGUIMIENTO 2026'!$O$14,INT((ROW()-13)/2),0)),"",OFFSET('11. SEGUIMIENTO 2026'!$O$14,INT((ROW()-13)/2),0)),IF(ISBLANK(OFFSET('9. METAS'!$S$20,INT((ROW()-14)/2),0)),"",OFFSET('9. METAS'!$S$20,INT((ROW()-14)/2),0)))</f>
        <v>800</v>
      </c>
      <c r="L130" s="256">
        <f ca="1">IF(MOD(ROW()-13,2)=0,IF(ISBLANK(OFFSET('11. SEGUIMIENTO 2026'!$P$14,INT((ROW()-13)/2),0)),"",OFFSET('11. SEGUIMIENTO 2026'!$P$14,INT((ROW()-13)/2),0)),IF(ISBLANK(OFFSET('9. METAS'!$T$20,INT((ROW()-14)/2),0)),"",OFFSET('9. METAS'!$T$20,INT((ROW()-14)/2),0)))</f>
        <v>600</v>
      </c>
      <c r="M130" s="257">
        <f ca="1">IF(MOD(ROW()-13,2)=0,IF(ISBLANK(OFFSET('11. SEGUIMIENTO 2026'!$Q$14,INT((ROW()-13)/2),0)),"",OFFSET('11. SEGUIMIENTO 2026'!$Q$14,INT((ROW()-13)/2),0)),IF(ISBLANK(OFFSET('9. METAS'!$U$20,INT((ROW()-14)/2),0)),"",OFFSET('9. METAS'!$U$20,INT((ROW()-14)/2),0)))</f>
        <v>995</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017">
        <f ca="1">IF(ISBLANK(OFFSET('9. METAS'!$L$20,INT((ROW()-13)/2),0)),"",OFFSET('9. METAS'!$L$20,INT((ROW()-13)/2),0))</f>
        <v>2124</v>
      </c>
      <c r="I131" s="1014"/>
      <c r="J131" s="255">
        <f ca="1">IF(MOD(ROW()-13,2)=0,IF(ISBLANK(OFFSET('11. SEGUIMIENTO 2026'!$N$14,INT((ROW()-13)/2),0)),"",OFFSET('11. SEGUIMIENTO 2026'!$N$14,INT((ROW()-13)/2),0)),IF(ISBLANK(OFFSET('9. METAS'!$R$20,INT((ROW()-14)/2),0)),"",OFFSET('9. METAS'!$R$20,INT((ROW()-14)/2),0)))</f>
        <v>585</v>
      </c>
      <c r="K131" s="256" t="str">
        <f ca="1">IF(MOD(ROW()-13,2)=0,IF(ISBLANK(OFFSET('11. SEGUIMIENTO 2026'!$O$14,INT((ROW()-13)/2),0)),"",OFFSET('11. SEGUIMIENTO 2026'!$O$14,INT((ROW()-13)/2),0)),IF(ISBLANK(OFFSET('9. METAS'!$S$20,INT((ROW()-14)/2),0)),"",OFFSET('9. METAS'!$S$20,INT((ROW()-14)/2),0)))</f>
        <v/>
      </c>
      <c r="L131" s="256" t="str">
        <f ca="1">IF(MOD(ROW()-13,2)=0,IF(ISBLANK(OFFSET('11. SEGUIMIENTO 2026'!$P$14,INT((ROW()-13)/2),0)),"",OFFSET('11. SEGUIMIENTO 2026'!$P$14,INT((ROW()-13)/2),0)),IF(ISBLANK(OFFSET('9. METAS'!$T$20,INT((ROW()-14)/2),0)),"",OFFSET('9. METAS'!$T$20,INT((ROW()-14)/2),0)))</f>
        <v/>
      </c>
      <c r="M131" s="257" t="str">
        <f ca="1">IF(MOD(ROW()-13,2)=0,IF(ISBLANK(OFFSET('11. SEGUIMIENTO 2026'!$Q$14,INT((ROW()-13)/2),0)),"",OFFSET('11. SEGUIMIENTO 2026'!$Q$14,INT((ROW()-13)/2),0)),IF(ISBLANK(OFFSET('9. METAS'!$U$20,INT((ROW()-14)/2),0)),"",OFFSET('9. METAS'!$U$20,INT((ROW()-14)/2),0)))</f>
        <v/>
      </c>
      <c r="N131" s="1012">
        <f t="shared" ref="N131" ca="1" si="114">IFERROR(J131/J132,"ND")</f>
        <v>1.17</v>
      </c>
      <c r="O131" s="1008" t="str">
        <f t="shared" ref="O131" ca="1" si="115">IFERROR(((J131+K131+L131+M131)/H131),"ND")</f>
        <v>ND</v>
      </c>
      <c r="P131" s="996"/>
    </row>
    <row r="132" spans="3:16">
      <c r="C132" s="1030"/>
      <c r="D132" s="1026"/>
      <c r="E132" s="1026"/>
      <c r="F132" s="1024"/>
      <c r="G132" s="1021"/>
      <c r="H132" s="1017"/>
      <c r="I132" s="1015"/>
      <c r="J132" s="255">
        <f ca="1">IF(MOD(ROW()-13,2)=0,IF(ISBLANK(OFFSET('11. SEGUIMIENTO 2026'!$N$14,INT((ROW()-13)/2),0)),"",OFFSET('11. SEGUIMIENTO 2026'!$N$14,INT((ROW()-13)/2),0)),IF(ISBLANK(OFFSET('9. METAS'!$R$20,INT((ROW()-14)/2),0)),"",OFFSET('9. METAS'!$R$20,INT((ROW()-14)/2),0)))</f>
        <v>500</v>
      </c>
      <c r="K132" s="256">
        <f ca="1">IF(MOD(ROW()-13,2)=0,IF(ISBLANK(OFFSET('11. SEGUIMIENTO 2026'!$O$14,INT((ROW()-13)/2),0)),"",OFFSET('11. SEGUIMIENTO 2026'!$O$14,INT((ROW()-13)/2),0)),IF(ISBLANK(OFFSET('9. METAS'!$S$20,INT((ROW()-14)/2),0)),"",OFFSET('9. METAS'!$S$20,INT((ROW()-14)/2),0)))</f>
        <v>528</v>
      </c>
      <c r="L132" s="256">
        <f ca="1">IF(MOD(ROW()-13,2)=0,IF(ISBLANK(OFFSET('11. SEGUIMIENTO 2026'!$P$14,INT((ROW()-13)/2),0)),"",OFFSET('11. SEGUIMIENTO 2026'!$P$14,INT((ROW()-13)/2),0)),IF(ISBLANK(OFFSET('9. METAS'!$T$20,INT((ROW()-14)/2),0)),"",OFFSET('9. METAS'!$T$20,INT((ROW()-14)/2),0)))</f>
        <v>496</v>
      </c>
      <c r="M132" s="257">
        <f ca="1">IF(MOD(ROW()-13,2)=0,IF(ISBLANK(OFFSET('11. SEGUIMIENTO 2026'!$Q$14,INT((ROW()-13)/2),0)),"",OFFSET('11. SEGUIMIENTO 2026'!$Q$14,INT((ROW()-13)/2),0)),IF(ISBLANK(OFFSET('9. METAS'!$U$20,INT((ROW()-14)/2),0)),"",OFFSET('9. METAS'!$U$20,INT((ROW()-14)/2),0)))</f>
        <v>600</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017">
        <f ca="1">IF(ISBLANK(OFFSET('9. METAS'!$L$20,INT((ROW()-13)/2),0)),"",OFFSET('9. METAS'!$L$20,INT((ROW()-13)/2),0))</f>
        <v>22</v>
      </c>
      <c r="I133" s="1014"/>
      <c r="J133" s="255">
        <f ca="1">IF(MOD(ROW()-13,2)=0,IF(ISBLANK(OFFSET('11. SEGUIMIENTO 2026'!$N$14,INT((ROW()-13)/2),0)),"",OFFSET('11. SEGUIMIENTO 2026'!$N$14,INT((ROW()-13)/2),0)),IF(ISBLANK(OFFSET('9. METAS'!$R$20,INT((ROW()-14)/2),0)),"",OFFSET('9. METAS'!$R$20,INT((ROW()-14)/2),0)))</f>
        <v>10</v>
      </c>
      <c r="K133" s="256" t="str">
        <f ca="1">IF(MOD(ROW()-13,2)=0,IF(ISBLANK(OFFSET('11. SEGUIMIENTO 2026'!$O$14,INT((ROW()-13)/2),0)),"",OFFSET('11. SEGUIMIENTO 2026'!$O$14,INT((ROW()-13)/2),0)),IF(ISBLANK(OFFSET('9. METAS'!$S$20,INT((ROW()-14)/2),0)),"",OFFSET('9. METAS'!$S$20,INT((ROW()-14)/2),0)))</f>
        <v/>
      </c>
      <c r="L133" s="256" t="str">
        <f ca="1">IF(MOD(ROW()-13,2)=0,IF(ISBLANK(OFFSET('11. SEGUIMIENTO 2026'!$P$14,INT((ROW()-13)/2),0)),"",OFFSET('11. SEGUIMIENTO 2026'!$P$14,INT((ROW()-13)/2),0)),IF(ISBLANK(OFFSET('9. METAS'!$T$20,INT((ROW()-14)/2),0)),"",OFFSET('9. METAS'!$T$20,INT((ROW()-14)/2),0)))</f>
        <v/>
      </c>
      <c r="M133" s="257" t="str">
        <f ca="1">IF(MOD(ROW()-13,2)=0,IF(ISBLANK(OFFSET('11. SEGUIMIENTO 2026'!$Q$14,INT((ROW()-13)/2),0)),"",OFFSET('11. SEGUIMIENTO 2026'!$Q$14,INT((ROW()-13)/2),0)),IF(ISBLANK(OFFSET('9. METAS'!$U$20,INT((ROW()-14)/2),0)),"",OFFSET('9. METAS'!$U$20,INT((ROW()-14)/2),0)))</f>
        <v/>
      </c>
      <c r="N133" s="1012">
        <f t="shared" ref="N133" ca="1" si="116">IFERROR(J133/J134,"ND")</f>
        <v>1.6666666666666667</v>
      </c>
      <c r="O133" s="1008" t="str">
        <f t="shared" ref="O133" ca="1" si="117">IFERROR(((J133+K133+L133+M133)/H133),"ND")</f>
        <v>ND</v>
      </c>
      <c r="P133" s="996"/>
    </row>
    <row r="134" spans="3:16">
      <c r="C134" s="1030"/>
      <c r="D134" s="1026"/>
      <c r="E134" s="1026"/>
      <c r="F134" s="1024"/>
      <c r="G134" s="1021"/>
      <c r="H134" s="1017"/>
      <c r="I134" s="1015"/>
      <c r="J134" s="255">
        <f ca="1">IF(MOD(ROW()-13,2)=0,IF(ISBLANK(OFFSET('11. SEGUIMIENTO 2026'!$N$14,INT((ROW()-13)/2),0)),"",OFFSET('11. SEGUIMIENTO 2026'!$N$14,INT((ROW()-13)/2),0)),IF(ISBLANK(OFFSET('9. METAS'!$R$20,INT((ROW()-14)/2),0)),"",OFFSET('9. METAS'!$R$20,INT((ROW()-14)/2),0)))</f>
        <v>6</v>
      </c>
      <c r="K134" s="256">
        <f ca="1">IF(MOD(ROW()-13,2)=0,IF(ISBLANK(OFFSET('11. SEGUIMIENTO 2026'!$O$14,INT((ROW()-13)/2),0)),"",OFFSET('11. SEGUIMIENTO 2026'!$O$14,INT((ROW()-13)/2),0)),IF(ISBLANK(OFFSET('9. METAS'!$S$20,INT((ROW()-14)/2),0)),"",OFFSET('9. METAS'!$S$20,INT((ROW()-14)/2),0)))</f>
        <v>5</v>
      </c>
      <c r="L134" s="256">
        <f ca="1">IF(MOD(ROW()-13,2)=0,IF(ISBLANK(OFFSET('11. SEGUIMIENTO 2026'!$P$14,INT((ROW()-13)/2),0)),"",OFFSET('11. SEGUIMIENTO 2026'!$P$14,INT((ROW()-13)/2),0)),IF(ISBLANK(OFFSET('9. METAS'!$T$20,INT((ROW()-14)/2),0)),"",OFFSET('9. METAS'!$T$20,INT((ROW()-14)/2),0)))</f>
        <v>3</v>
      </c>
      <c r="M134" s="257">
        <f ca="1">IF(MOD(ROW()-13,2)=0,IF(ISBLANK(OFFSET('11. SEGUIMIENTO 2026'!$Q$14,INT((ROW()-13)/2),0)),"",OFFSET('11. SEGUIMIENTO 2026'!$Q$14,INT((ROW()-13)/2),0)),IF(ISBLANK(OFFSET('9. METAS'!$U$20,INT((ROW()-14)/2),0)),"",OFFSET('9. METAS'!$U$20,INT((ROW()-14)/2),0)))</f>
        <v>8</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017">
        <f ca="1">IF(ISBLANK(OFFSET('9. METAS'!$L$20,INT((ROW()-13)/2),0)),"",OFFSET('9. METAS'!$L$20,INT((ROW()-13)/2),0))</f>
        <v>21</v>
      </c>
      <c r="I135" s="1014"/>
      <c r="J135" s="255">
        <f ca="1">IF(MOD(ROW()-13,2)=0,IF(ISBLANK(OFFSET('11. SEGUIMIENTO 2026'!$N$14,INT((ROW()-13)/2),0)),"",OFFSET('11. SEGUIMIENTO 2026'!$N$14,INT((ROW()-13)/2),0)),IF(ISBLANK(OFFSET('9. METAS'!$R$20,INT((ROW()-14)/2),0)),"",OFFSET('9. METAS'!$R$20,INT((ROW()-14)/2),0)))</f>
        <v>0</v>
      </c>
      <c r="K135" s="256" t="str">
        <f ca="1">IF(MOD(ROW()-13,2)=0,IF(ISBLANK(OFFSET('11. SEGUIMIENTO 2026'!$O$14,INT((ROW()-13)/2),0)),"",OFFSET('11. SEGUIMIENTO 2026'!$O$14,INT((ROW()-13)/2),0)),IF(ISBLANK(OFFSET('9. METAS'!$S$20,INT((ROW()-14)/2),0)),"",OFFSET('9. METAS'!$S$20,INT((ROW()-14)/2),0)))</f>
        <v/>
      </c>
      <c r="L135" s="256" t="str">
        <f ca="1">IF(MOD(ROW()-13,2)=0,IF(ISBLANK(OFFSET('11. SEGUIMIENTO 2026'!$P$14,INT((ROW()-13)/2),0)),"",OFFSET('11. SEGUIMIENTO 2026'!$P$14,INT((ROW()-13)/2),0)),IF(ISBLANK(OFFSET('9. METAS'!$T$20,INT((ROW()-14)/2),0)),"",OFFSET('9. METAS'!$T$20,INT((ROW()-14)/2),0)))</f>
        <v/>
      </c>
      <c r="M135" s="257" t="str">
        <f ca="1">IF(MOD(ROW()-13,2)=0,IF(ISBLANK(OFFSET('11. SEGUIMIENTO 2026'!$Q$14,INT((ROW()-13)/2),0)),"",OFFSET('11. SEGUIMIENTO 2026'!$Q$14,INT((ROW()-13)/2),0)),IF(ISBLANK(OFFSET('9. METAS'!$U$20,INT((ROW()-14)/2),0)),"",OFFSET('9. METAS'!$U$20,INT((ROW()-14)/2),0)))</f>
        <v/>
      </c>
      <c r="N135" s="1012">
        <f t="shared" ref="N135" ca="1" si="118">IFERROR(J135/J136,"ND")</f>
        <v>0</v>
      </c>
      <c r="O135" s="1008" t="str">
        <f t="shared" ref="O135" ca="1" si="119">IFERROR(((J135+K135+L135+M135)/H135),"ND")</f>
        <v>ND</v>
      </c>
      <c r="P135" s="996"/>
    </row>
    <row r="136" spans="3:16">
      <c r="C136" s="1030"/>
      <c r="D136" s="1026"/>
      <c r="E136" s="1026"/>
      <c r="F136" s="1024"/>
      <c r="G136" s="1021"/>
      <c r="H136" s="1017"/>
      <c r="I136" s="1015"/>
      <c r="J136" s="255">
        <f ca="1">IF(MOD(ROW()-13,2)=0,IF(ISBLANK(OFFSET('11. SEGUIMIENTO 2026'!$N$14,INT((ROW()-13)/2),0)),"",OFFSET('11. SEGUIMIENTO 2026'!$N$14,INT((ROW()-13)/2),0)),IF(ISBLANK(OFFSET('9. METAS'!$R$20,INT((ROW()-14)/2),0)),"",OFFSET('9. METAS'!$R$20,INT((ROW()-14)/2),0)))</f>
        <v>5</v>
      </c>
      <c r="K136" s="256">
        <f ca="1">IF(MOD(ROW()-13,2)=0,IF(ISBLANK(OFFSET('11. SEGUIMIENTO 2026'!$O$14,INT((ROW()-13)/2),0)),"",OFFSET('11. SEGUIMIENTO 2026'!$O$14,INT((ROW()-13)/2),0)),IF(ISBLANK(OFFSET('9. METAS'!$S$20,INT((ROW()-14)/2),0)),"",OFFSET('9. METAS'!$S$20,INT((ROW()-14)/2),0)))</f>
        <v>6</v>
      </c>
      <c r="L136" s="256">
        <f ca="1">IF(MOD(ROW()-13,2)=0,IF(ISBLANK(OFFSET('11. SEGUIMIENTO 2026'!$P$14,INT((ROW()-13)/2),0)),"",OFFSET('11. SEGUIMIENTO 2026'!$P$14,INT((ROW()-13)/2),0)),IF(ISBLANK(OFFSET('9. METAS'!$T$20,INT((ROW()-14)/2),0)),"",OFFSET('9. METAS'!$T$20,INT((ROW()-14)/2),0)))</f>
        <v>4</v>
      </c>
      <c r="M136" s="257">
        <f ca="1">IF(MOD(ROW()-13,2)=0,IF(ISBLANK(OFFSET('11. SEGUIMIENTO 2026'!$Q$14,INT((ROW()-13)/2),0)),"",OFFSET('11. SEGUIMIENTO 2026'!$Q$14,INT((ROW()-13)/2),0)),IF(ISBLANK(OFFSET('9. METAS'!$U$20,INT((ROW()-14)/2),0)),"",OFFSET('9. METAS'!$U$20,INT((ROW()-14)/2),0)))</f>
        <v>6</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017">
        <f ca="1">IF(ISBLANK(OFFSET('9. METAS'!$L$20,INT((ROW()-13)/2),0)),"",OFFSET('9. METAS'!$L$20,INT((ROW()-13)/2),0))</f>
        <v>8130</v>
      </c>
      <c r="I137" s="1014"/>
      <c r="J137" s="255">
        <f ca="1">IF(MOD(ROW()-13,2)=0,IF(ISBLANK(OFFSET('11. SEGUIMIENTO 2026'!$N$14,INT((ROW()-13)/2),0)),"",OFFSET('11. SEGUIMIENTO 2026'!$N$14,INT((ROW()-13)/2),0)),IF(ISBLANK(OFFSET('9. METAS'!$R$20,INT((ROW()-14)/2),0)),"",OFFSET('9. METAS'!$R$20,INT((ROW()-14)/2),0)))</f>
        <v>3714</v>
      </c>
      <c r="K137" s="256" t="str">
        <f ca="1">IF(MOD(ROW()-13,2)=0,IF(ISBLANK(OFFSET('11. SEGUIMIENTO 2026'!$O$14,INT((ROW()-13)/2),0)),"",OFFSET('11. SEGUIMIENTO 2026'!$O$14,INT((ROW()-13)/2),0)),IF(ISBLANK(OFFSET('9. METAS'!$S$20,INT((ROW()-14)/2),0)),"",OFFSET('9. METAS'!$S$20,INT((ROW()-14)/2),0)))</f>
        <v/>
      </c>
      <c r="L137" s="256" t="str">
        <f ca="1">IF(MOD(ROW()-13,2)=0,IF(ISBLANK(OFFSET('11. SEGUIMIENTO 2026'!$P$14,INT((ROW()-13)/2),0)),"",OFFSET('11. SEGUIMIENTO 2026'!$P$14,INT((ROW()-13)/2),0)),IF(ISBLANK(OFFSET('9. METAS'!$T$20,INT((ROW()-14)/2),0)),"",OFFSET('9. METAS'!$T$20,INT((ROW()-14)/2),0)))</f>
        <v/>
      </c>
      <c r="M137" s="257" t="str">
        <f ca="1">IF(MOD(ROW()-13,2)=0,IF(ISBLANK(OFFSET('11. SEGUIMIENTO 2026'!$Q$14,INT((ROW()-13)/2),0)),"",OFFSET('11. SEGUIMIENTO 2026'!$Q$14,INT((ROW()-13)/2),0)),IF(ISBLANK(OFFSET('9. METAS'!$U$20,INT((ROW()-14)/2),0)),"",OFFSET('9. METAS'!$U$20,INT((ROW()-14)/2),0)))</f>
        <v/>
      </c>
      <c r="N137" s="1012">
        <f t="shared" ref="N137" ca="1" si="120">IFERROR(J137/J138,"ND")</f>
        <v>1.3755555555555556</v>
      </c>
      <c r="O137" s="1008" t="str">
        <f t="shared" ref="O137" ca="1" si="121">IFERROR(((J137+K137+L137+M137)/H137),"ND")</f>
        <v>ND</v>
      </c>
      <c r="P137" s="996"/>
    </row>
    <row r="138" spans="3:16">
      <c r="C138" s="1030"/>
      <c r="D138" s="1026"/>
      <c r="E138" s="1026"/>
      <c r="F138" s="1024"/>
      <c r="G138" s="1021"/>
      <c r="H138" s="1017"/>
      <c r="I138" s="1015"/>
      <c r="J138" s="255">
        <f ca="1">IF(MOD(ROW()-13,2)=0,IF(ISBLANK(OFFSET('11. SEGUIMIENTO 2026'!$N$14,INT((ROW()-13)/2),0)),"",OFFSET('11. SEGUIMIENTO 2026'!$N$14,INT((ROW()-13)/2),0)),IF(ISBLANK(OFFSET('9. METAS'!$R$20,INT((ROW()-14)/2),0)),"",OFFSET('9. METAS'!$R$20,INT((ROW()-14)/2),0)))</f>
        <v>2700</v>
      </c>
      <c r="K138" s="256">
        <f ca="1">IF(MOD(ROW()-13,2)=0,IF(ISBLANK(OFFSET('11. SEGUIMIENTO 2026'!$O$14,INT((ROW()-13)/2),0)),"",OFFSET('11. SEGUIMIENTO 2026'!$O$14,INT((ROW()-13)/2),0)),IF(ISBLANK(OFFSET('9. METAS'!$S$20,INT((ROW()-14)/2),0)),"",OFFSET('9. METAS'!$S$20,INT((ROW()-14)/2),0)))</f>
        <v>1500</v>
      </c>
      <c r="L138" s="256">
        <f ca="1">IF(MOD(ROW()-13,2)=0,IF(ISBLANK(OFFSET('11. SEGUIMIENTO 2026'!$P$14,INT((ROW()-13)/2),0)),"",OFFSET('11. SEGUIMIENTO 2026'!$P$14,INT((ROW()-13)/2),0)),IF(ISBLANK(OFFSET('9. METAS'!$T$20,INT((ROW()-14)/2),0)),"",OFFSET('9. METAS'!$T$20,INT((ROW()-14)/2),0)))</f>
        <v>1580</v>
      </c>
      <c r="M138" s="257">
        <f ca="1">IF(MOD(ROW()-13,2)=0,IF(ISBLANK(OFFSET('11. SEGUIMIENTO 2026'!$Q$14,INT((ROW()-13)/2),0)),"",OFFSET('11. SEGUIMIENTO 2026'!$Q$14,INT((ROW()-13)/2),0)),IF(ISBLANK(OFFSET('9. METAS'!$U$20,INT((ROW()-14)/2),0)),"",OFFSET('9. METAS'!$U$20,INT((ROW()-14)/2),0)))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017">
        <f ca="1">IF(ISBLANK(OFFSET('9. METAS'!$L$20,INT((ROW()-13)/2),0)),"",OFFSET('9. METAS'!$L$20,INT((ROW()-13)/2),0))</f>
        <v>15</v>
      </c>
      <c r="I139" s="1014"/>
      <c r="J139" s="255">
        <f ca="1">IF(MOD(ROW()-13,2)=0,IF(ISBLANK(OFFSET('11. SEGUIMIENTO 2026'!$N$14,INT((ROW()-13)/2),0)),"",OFFSET('11. SEGUIMIENTO 2026'!$N$14,INT((ROW()-13)/2),0)),IF(ISBLANK(OFFSET('9. METAS'!$R$20,INT((ROW()-14)/2),0)),"",OFFSET('9. METAS'!$R$20,INT((ROW()-14)/2),0)))</f>
        <v>5</v>
      </c>
      <c r="K139" s="256" t="str">
        <f ca="1">IF(MOD(ROW()-13,2)=0,IF(ISBLANK(OFFSET('11. SEGUIMIENTO 2026'!$O$14,INT((ROW()-13)/2),0)),"",OFFSET('11. SEGUIMIENTO 2026'!$O$14,INT((ROW()-13)/2),0)),IF(ISBLANK(OFFSET('9. METAS'!$S$20,INT((ROW()-14)/2),0)),"",OFFSET('9. METAS'!$S$20,INT((ROW()-14)/2),0)))</f>
        <v/>
      </c>
      <c r="L139" s="256" t="str">
        <f ca="1">IF(MOD(ROW()-13,2)=0,IF(ISBLANK(OFFSET('11. SEGUIMIENTO 2026'!$P$14,INT((ROW()-13)/2),0)),"",OFFSET('11. SEGUIMIENTO 2026'!$P$14,INT((ROW()-13)/2),0)),IF(ISBLANK(OFFSET('9. METAS'!$T$20,INT((ROW()-14)/2),0)),"",OFFSET('9. METAS'!$T$20,INT((ROW()-14)/2),0)))</f>
        <v/>
      </c>
      <c r="M139" s="257" t="str">
        <f ca="1">IF(MOD(ROW()-13,2)=0,IF(ISBLANK(OFFSET('11. SEGUIMIENTO 2026'!$Q$14,INT((ROW()-13)/2),0)),"",OFFSET('11. SEGUIMIENTO 2026'!$Q$14,INT((ROW()-13)/2),0)),IF(ISBLANK(OFFSET('9. METAS'!$U$20,INT((ROW()-14)/2),0)),"",OFFSET('9. METAS'!$U$20,INT((ROW()-14)/2),0)))</f>
        <v/>
      </c>
      <c r="N139" s="1012">
        <f t="shared" ref="N139" ca="1" si="122">IFERROR(J139/J140,"ND")</f>
        <v>1.6666666666666667</v>
      </c>
      <c r="O139" s="1008" t="str">
        <f t="shared" ref="O139" ca="1" si="123">IFERROR(((J139+K139+L139+M139)/H139),"ND")</f>
        <v>ND</v>
      </c>
      <c r="P139" s="996"/>
    </row>
    <row r="140" spans="3:16">
      <c r="C140" s="1030"/>
      <c r="D140" s="1026"/>
      <c r="E140" s="1026"/>
      <c r="F140" s="1024"/>
      <c r="G140" s="1021"/>
      <c r="H140" s="1017"/>
      <c r="I140" s="1015"/>
      <c r="J140" s="255">
        <f ca="1">IF(MOD(ROW()-13,2)=0,IF(ISBLANK(OFFSET('11. SEGUIMIENTO 2026'!$N$14,INT((ROW()-13)/2),0)),"",OFFSET('11. SEGUIMIENTO 2026'!$N$14,INT((ROW()-13)/2),0)),IF(ISBLANK(OFFSET('9. METAS'!$R$20,INT((ROW()-14)/2),0)),"",OFFSET('9. METAS'!$R$20,INT((ROW()-14)/2),0)))</f>
        <v>3</v>
      </c>
      <c r="K140" s="256">
        <f ca="1">IF(MOD(ROW()-13,2)=0,IF(ISBLANK(OFFSET('11. SEGUIMIENTO 2026'!$O$14,INT((ROW()-13)/2),0)),"",OFFSET('11. SEGUIMIENTO 2026'!$O$14,INT((ROW()-13)/2),0)),IF(ISBLANK(OFFSET('9. METAS'!$S$20,INT((ROW()-14)/2),0)),"",OFFSET('9. METAS'!$S$20,INT((ROW()-14)/2),0)))</f>
        <v>3</v>
      </c>
      <c r="L140" s="256">
        <f ca="1">IF(MOD(ROW()-13,2)=0,IF(ISBLANK(OFFSET('11. SEGUIMIENTO 2026'!$P$14,INT((ROW()-13)/2),0)),"",OFFSET('11. SEGUIMIENTO 2026'!$P$14,INT((ROW()-13)/2),0)),IF(ISBLANK(OFFSET('9. METAS'!$T$20,INT((ROW()-14)/2),0)),"",OFFSET('9. METAS'!$T$20,INT((ROW()-14)/2),0)))</f>
        <v>4</v>
      </c>
      <c r="M140" s="257">
        <f ca="1">IF(MOD(ROW()-13,2)=0,IF(ISBLANK(OFFSET('11. SEGUIMIENTO 2026'!$Q$14,INT((ROW()-13)/2),0)),"",OFFSET('11. SEGUIMIENTO 2026'!$Q$14,INT((ROW()-13)/2),0)),IF(ISBLANK(OFFSET('9. METAS'!$U$20,INT((ROW()-14)/2),0)),"",OFFSET('9. METAS'!$U$20,INT((ROW()-14)/2),0)))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017">
        <f ca="1">IF(ISBLANK(OFFSET('9. METAS'!$L$20,INT((ROW()-13)/2),0)),"",OFFSET('9. METAS'!$L$20,INT((ROW()-13)/2),0))</f>
        <v>2500</v>
      </c>
      <c r="I141" s="1014"/>
      <c r="J141" s="255">
        <f ca="1">IF(MOD(ROW()-13,2)=0,IF(ISBLANK(OFFSET('11. SEGUIMIENTO 2026'!$N$14,INT((ROW()-13)/2),0)),"",OFFSET('11. SEGUIMIENTO 2026'!$N$14,INT((ROW()-13)/2),0)),IF(ISBLANK(OFFSET('9. METAS'!$R$20,INT((ROW()-14)/2),0)),"",OFFSET('9. METAS'!$R$20,INT((ROW()-14)/2),0)))</f>
        <v>709</v>
      </c>
      <c r="K141" s="256" t="str">
        <f ca="1">IF(MOD(ROW()-13,2)=0,IF(ISBLANK(OFFSET('11. SEGUIMIENTO 2026'!$O$14,INT((ROW()-13)/2),0)),"",OFFSET('11. SEGUIMIENTO 2026'!$O$14,INT((ROW()-13)/2),0)),IF(ISBLANK(OFFSET('9. METAS'!$S$20,INT((ROW()-14)/2),0)),"",OFFSET('9. METAS'!$S$20,INT((ROW()-14)/2),0)))</f>
        <v/>
      </c>
      <c r="L141" s="256" t="str">
        <f ca="1">IF(MOD(ROW()-13,2)=0,IF(ISBLANK(OFFSET('11. SEGUIMIENTO 2026'!$P$14,INT((ROW()-13)/2),0)),"",OFFSET('11. SEGUIMIENTO 2026'!$P$14,INT((ROW()-13)/2),0)),IF(ISBLANK(OFFSET('9. METAS'!$T$20,INT((ROW()-14)/2),0)),"",OFFSET('9. METAS'!$T$20,INT((ROW()-14)/2),0)))</f>
        <v/>
      </c>
      <c r="M141" s="257" t="str">
        <f ca="1">IF(MOD(ROW()-13,2)=0,IF(ISBLANK(OFFSET('11. SEGUIMIENTO 2026'!$Q$14,INT((ROW()-13)/2),0)),"",OFFSET('11. SEGUIMIENTO 2026'!$Q$14,INT((ROW()-13)/2),0)),IF(ISBLANK(OFFSET('9. METAS'!$U$20,INT((ROW()-14)/2),0)),"",OFFSET('9. METAS'!$U$20,INT((ROW()-14)/2),0)))</f>
        <v/>
      </c>
      <c r="N141" s="1012">
        <f t="shared" ref="N141" ca="1" si="124">IFERROR(J141/J142,"ND")</f>
        <v>1.1816666666666666</v>
      </c>
      <c r="O141" s="1008" t="str">
        <f t="shared" ref="O141" ca="1" si="125">IFERROR(((J141+K141+L141+M141)/H141),"ND")</f>
        <v>ND</v>
      </c>
      <c r="P141" s="996"/>
    </row>
    <row r="142" spans="3:16">
      <c r="C142" s="1030"/>
      <c r="D142" s="1026"/>
      <c r="E142" s="1026"/>
      <c r="F142" s="1024"/>
      <c r="G142" s="1021"/>
      <c r="H142" s="1017"/>
      <c r="I142" s="1015"/>
      <c r="J142" s="255">
        <f ca="1">IF(MOD(ROW()-13,2)=0,IF(ISBLANK(OFFSET('11. SEGUIMIENTO 2026'!$N$14,INT((ROW()-13)/2),0)),"",OFFSET('11. SEGUIMIENTO 2026'!$N$14,INT((ROW()-13)/2),0)),IF(ISBLANK(OFFSET('9. METAS'!$R$20,INT((ROW()-14)/2),0)),"",OFFSET('9. METAS'!$R$20,INT((ROW()-14)/2),0)))</f>
        <v>600</v>
      </c>
      <c r="K142" s="256">
        <f ca="1">IF(MOD(ROW()-13,2)=0,IF(ISBLANK(OFFSET('11. SEGUIMIENTO 2026'!$O$14,INT((ROW()-13)/2),0)),"",OFFSET('11. SEGUIMIENTO 2026'!$O$14,INT((ROW()-13)/2),0)),IF(ISBLANK(OFFSET('9. METAS'!$S$20,INT((ROW()-14)/2),0)),"",OFFSET('9. METAS'!$S$20,INT((ROW()-14)/2),0)))</f>
        <v>750</v>
      </c>
      <c r="L142" s="256">
        <f ca="1">IF(MOD(ROW()-13,2)=0,IF(ISBLANK(OFFSET('11. SEGUIMIENTO 2026'!$P$14,INT((ROW()-13)/2),0)),"",OFFSET('11. SEGUIMIENTO 2026'!$P$14,INT((ROW()-13)/2),0)),IF(ISBLANK(OFFSET('9. METAS'!$T$20,INT((ROW()-14)/2),0)),"",OFFSET('9. METAS'!$T$20,INT((ROW()-14)/2),0)))</f>
        <v>650</v>
      </c>
      <c r="M142" s="257">
        <f ca="1">IF(MOD(ROW()-13,2)=0,IF(ISBLANK(OFFSET('11. SEGUIMIENTO 2026'!$Q$14,INT((ROW()-13)/2),0)),"",OFFSET('11. SEGUIMIENTO 2026'!$Q$14,INT((ROW()-13)/2),0)),IF(ISBLANK(OFFSET('9. METAS'!$U$20,INT((ROW()-14)/2),0)),"",OFFSET('9. METAS'!$U$20,INT((ROW()-14)/2),0)))</f>
        <v>500</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017">
        <f ca="1">IF(ISBLANK(OFFSET('9. METAS'!$L$20,INT((ROW()-13)/2),0)),"",OFFSET('9. METAS'!$L$20,INT((ROW()-13)/2),0))</f>
        <v>370</v>
      </c>
      <c r="I143" s="1014"/>
      <c r="J143" s="255">
        <f ca="1">IF(MOD(ROW()-13,2)=0,IF(ISBLANK(OFFSET('11. SEGUIMIENTO 2026'!$N$14,INT((ROW()-13)/2),0)),"",OFFSET('11. SEGUIMIENTO 2026'!$N$14,INT((ROW()-13)/2),0)),IF(ISBLANK(OFFSET('9. METAS'!$R$20,INT((ROW()-14)/2),0)),"",OFFSET('9. METAS'!$R$20,INT((ROW()-14)/2),0)))</f>
        <v>113</v>
      </c>
      <c r="K143" s="256" t="str">
        <f ca="1">IF(MOD(ROW()-13,2)=0,IF(ISBLANK(OFFSET('11. SEGUIMIENTO 2026'!$O$14,INT((ROW()-13)/2),0)),"",OFFSET('11. SEGUIMIENTO 2026'!$O$14,INT((ROW()-13)/2),0)),IF(ISBLANK(OFFSET('9. METAS'!$S$20,INT((ROW()-14)/2),0)),"",OFFSET('9. METAS'!$S$20,INT((ROW()-14)/2),0)))</f>
        <v/>
      </c>
      <c r="L143" s="256" t="str">
        <f ca="1">IF(MOD(ROW()-13,2)=0,IF(ISBLANK(OFFSET('11. SEGUIMIENTO 2026'!$P$14,INT((ROW()-13)/2),0)),"",OFFSET('11. SEGUIMIENTO 2026'!$P$14,INT((ROW()-13)/2),0)),IF(ISBLANK(OFFSET('9. METAS'!$T$20,INT((ROW()-14)/2),0)),"",OFFSET('9. METAS'!$T$20,INT((ROW()-14)/2),0)))</f>
        <v/>
      </c>
      <c r="M143" s="257" t="str">
        <f ca="1">IF(MOD(ROW()-13,2)=0,IF(ISBLANK(OFFSET('11. SEGUIMIENTO 2026'!$Q$14,INT((ROW()-13)/2),0)),"",OFFSET('11. SEGUIMIENTO 2026'!$Q$14,INT((ROW()-13)/2),0)),IF(ISBLANK(OFFSET('9. METAS'!$U$20,INT((ROW()-14)/2),0)),"",OFFSET('9. METAS'!$U$20,INT((ROW()-14)/2),0)))</f>
        <v/>
      </c>
      <c r="N143" s="1012">
        <f t="shared" ref="N143" ca="1" si="126">IFERROR(J143/J144,"ND")</f>
        <v>1.3294117647058823</v>
      </c>
      <c r="O143" s="1008" t="str">
        <f t="shared" ref="O143" ca="1" si="127">IFERROR(((J143+K143+L143+M143)/H143),"ND")</f>
        <v>ND</v>
      </c>
      <c r="P143" s="996"/>
    </row>
    <row r="144" spans="3:16">
      <c r="C144" s="1030"/>
      <c r="D144" s="1026"/>
      <c r="E144" s="1026"/>
      <c r="F144" s="1024"/>
      <c r="G144" s="1021"/>
      <c r="H144" s="1017"/>
      <c r="I144" s="1015"/>
      <c r="J144" s="255">
        <f ca="1">IF(MOD(ROW()-13,2)=0,IF(ISBLANK(OFFSET('11. SEGUIMIENTO 2026'!$N$14,INT((ROW()-13)/2),0)),"",OFFSET('11. SEGUIMIENTO 2026'!$N$14,INT((ROW()-13)/2),0)),IF(ISBLANK(OFFSET('9. METAS'!$R$20,INT((ROW()-14)/2),0)),"",OFFSET('9. METAS'!$R$20,INT((ROW()-14)/2),0)))</f>
        <v>85</v>
      </c>
      <c r="K144" s="256">
        <f ca="1">IF(MOD(ROW()-13,2)=0,IF(ISBLANK(OFFSET('11. SEGUIMIENTO 2026'!$O$14,INT((ROW()-13)/2),0)),"",OFFSET('11. SEGUIMIENTO 2026'!$O$14,INT((ROW()-13)/2),0)),IF(ISBLANK(OFFSET('9. METAS'!$S$20,INT((ROW()-14)/2),0)),"",OFFSET('9. METAS'!$S$20,INT((ROW()-14)/2),0)))</f>
        <v>110</v>
      </c>
      <c r="L144" s="256">
        <f ca="1">IF(MOD(ROW()-13,2)=0,IF(ISBLANK(OFFSET('11. SEGUIMIENTO 2026'!$P$14,INT((ROW()-13)/2),0)),"",OFFSET('11. SEGUIMIENTO 2026'!$P$14,INT((ROW()-13)/2),0)),IF(ISBLANK(OFFSET('9. METAS'!$T$20,INT((ROW()-14)/2),0)),"",OFFSET('9. METAS'!$T$20,INT((ROW()-14)/2),0)))</f>
        <v>95</v>
      </c>
      <c r="M144" s="257">
        <f ca="1">IF(MOD(ROW()-13,2)=0,IF(ISBLANK(OFFSET('11. SEGUIMIENTO 2026'!$Q$14,INT((ROW()-13)/2),0)),"",OFFSET('11. SEGUIMIENTO 2026'!$Q$14,INT((ROW()-13)/2),0)),IF(ISBLANK(OFFSET('9. METAS'!$U$20,INT((ROW()-14)/2),0)),"",OFFSET('9. METAS'!$U$20,INT((ROW()-14)/2),0)))</f>
        <v>80</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017">
        <f ca="1">IF(ISBLANK(OFFSET('9. METAS'!$L$20,INT((ROW()-13)/2),0)),"",OFFSET('9. METAS'!$L$20,INT((ROW()-13)/2),0))</f>
        <v>3</v>
      </c>
      <c r="I145" s="1014"/>
      <c r="J145" s="255">
        <f ca="1">IF(MOD(ROW()-13,2)=0,IF(ISBLANK(OFFSET('11. SEGUIMIENTO 2026'!$N$14,INT((ROW()-13)/2),0)),"",OFFSET('11. SEGUIMIENTO 2026'!$N$14,INT((ROW()-13)/2),0)),IF(ISBLANK(OFFSET('9. METAS'!$R$20,INT((ROW()-14)/2),0)),"",OFFSET('9. METAS'!$R$20,INT((ROW()-14)/2),0)))</f>
        <v>0</v>
      </c>
      <c r="K145" s="256" t="str">
        <f ca="1">IF(MOD(ROW()-13,2)=0,IF(ISBLANK(OFFSET('11. SEGUIMIENTO 2026'!$O$14,INT((ROW()-13)/2),0)),"",OFFSET('11. SEGUIMIENTO 2026'!$O$14,INT((ROW()-13)/2),0)),IF(ISBLANK(OFFSET('9. METAS'!$S$20,INT((ROW()-14)/2),0)),"",OFFSET('9. METAS'!$S$20,INT((ROW()-14)/2),0)))</f>
        <v/>
      </c>
      <c r="L145" s="256" t="str">
        <f ca="1">IF(MOD(ROW()-13,2)=0,IF(ISBLANK(OFFSET('11. SEGUIMIENTO 2026'!$P$14,INT((ROW()-13)/2),0)),"",OFFSET('11. SEGUIMIENTO 2026'!$P$14,INT((ROW()-13)/2),0)),IF(ISBLANK(OFFSET('9. METAS'!$T$20,INT((ROW()-14)/2),0)),"",OFFSET('9. METAS'!$T$20,INT((ROW()-14)/2),0)))</f>
        <v/>
      </c>
      <c r="M145" s="257" t="str">
        <f ca="1">IF(MOD(ROW()-13,2)=0,IF(ISBLANK(OFFSET('11. SEGUIMIENTO 2026'!$Q$14,INT((ROW()-13)/2),0)),"",OFFSET('11. SEGUIMIENTO 2026'!$Q$14,INT((ROW()-13)/2),0)),IF(ISBLANK(OFFSET('9. METAS'!$U$20,INT((ROW()-14)/2),0)),"",OFFSET('9. METAS'!$U$20,INT((ROW()-14)/2),0)))</f>
        <v/>
      </c>
      <c r="N145" s="1012">
        <f t="shared" ref="N145" ca="1" si="128">IFERROR(J145/J146,"ND")</f>
        <v>0</v>
      </c>
      <c r="O145" s="1008" t="str">
        <f t="shared" ref="O145" ca="1" si="129">IFERROR(((J145+K145+L145+M145)/H145),"ND")</f>
        <v>ND</v>
      </c>
      <c r="P145" s="996"/>
    </row>
    <row r="146" spans="3:16">
      <c r="C146" s="1030"/>
      <c r="D146" s="1026"/>
      <c r="E146" s="1026"/>
      <c r="F146" s="1024"/>
      <c r="G146" s="1021"/>
      <c r="H146" s="1017"/>
      <c r="I146" s="1015"/>
      <c r="J146" s="255">
        <f ca="1">IF(MOD(ROW()-13,2)=0,IF(ISBLANK(OFFSET('11. SEGUIMIENTO 2026'!$N$14,INT((ROW()-13)/2),0)),"",OFFSET('11. SEGUIMIENTO 2026'!$N$14,INT((ROW()-13)/2),0)),IF(ISBLANK(OFFSET('9. METAS'!$R$20,INT((ROW()-14)/2),0)),"",OFFSET('9. METAS'!$R$20,INT((ROW()-14)/2),0)))</f>
        <v>1</v>
      </c>
      <c r="K146" s="256">
        <f ca="1">IF(MOD(ROW()-13,2)=0,IF(ISBLANK(OFFSET('11. SEGUIMIENTO 2026'!$O$14,INT((ROW()-13)/2),0)),"",OFFSET('11. SEGUIMIENTO 2026'!$O$14,INT((ROW()-13)/2),0)),IF(ISBLANK(OFFSET('9. METAS'!$S$20,INT((ROW()-14)/2),0)),"",OFFSET('9. METAS'!$S$20,INT((ROW()-14)/2),0)))</f>
        <v>1</v>
      </c>
      <c r="L146" s="256" t="str">
        <f ca="1">IF(MOD(ROW()-13,2)=0,IF(ISBLANK(OFFSET('11. SEGUIMIENTO 2026'!$P$14,INT((ROW()-13)/2),0)),"",OFFSET('11. SEGUIMIENTO 2026'!$P$14,INT((ROW()-13)/2),0)),IF(ISBLANK(OFFSET('9. METAS'!$T$20,INT((ROW()-14)/2),0)),"",OFFSET('9. METAS'!$T$20,INT((ROW()-14)/2),0)))</f>
        <v>NP</v>
      </c>
      <c r="M146" s="257">
        <f ca="1">IF(MOD(ROW()-13,2)=0,IF(ISBLANK(OFFSET('11. SEGUIMIENTO 2026'!$Q$14,INT((ROW()-13)/2),0)),"",OFFSET('11. SEGUIMIENTO 2026'!$Q$14,INT((ROW()-13)/2),0)),IF(ISBLANK(OFFSET('9. METAS'!$U$20,INT((ROW()-14)/2),0)),"",OFFSET('9. METAS'!$U$20,INT((ROW()-14)/2),0)))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017">
        <f ca="1">IF(ISBLANK(OFFSET('9. METAS'!$L$20,INT((ROW()-13)/2),0)),"",OFFSET('9. METAS'!$L$20,INT((ROW()-13)/2),0))</f>
        <v>4510</v>
      </c>
      <c r="I147" s="1014"/>
      <c r="J147" s="255">
        <f ca="1">IF(MOD(ROW()-13,2)=0,IF(ISBLANK(OFFSET('11. SEGUIMIENTO 2026'!$N$14,INT((ROW()-13)/2),0)),"",OFFSET('11. SEGUIMIENTO 2026'!$N$14,INT((ROW()-13)/2),0)),IF(ISBLANK(OFFSET('9. METAS'!$R$20,INT((ROW()-14)/2),0)),"",OFFSET('9. METAS'!$R$20,INT((ROW()-14)/2),0)))</f>
        <v>181</v>
      </c>
      <c r="K147" s="256" t="str">
        <f ca="1">IF(MOD(ROW()-13,2)=0,IF(ISBLANK(OFFSET('11. SEGUIMIENTO 2026'!$O$14,INT((ROW()-13)/2),0)),"",OFFSET('11. SEGUIMIENTO 2026'!$O$14,INT((ROW()-13)/2),0)),IF(ISBLANK(OFFSET('9. METAS'!$S$20,INT((ROW()-14)/2),0)),"",OFFSET('9. METAS'!$S$20,INT((ROW()-14)/2),0)))</f>
        <v/>
      </c>
      <c r="L147" s="256" t="str">
        <f ca="1">IF(MOD(ROW()-13,2)=0,IF(ISBLANK(OFFSET('11. SEGUIMIENTO 2026'!$P$14,INT((ROW()-13)/2),0)),"",OFFSET('11. SEGUIMIENTO 2026'!$P$14,INT((ROW()-13)/2),0)),IF(ISBLANK(OFFSET('9. METAS'!$T$20,INT((ROW()-14)/2),0)),"",OFFSET('9. METAS'!$T$20,INT((ROW()-14)/2),0)))</f>
        <v/>
      </c>
      <c r="M147" s="257" t="str">
        <f ca="1">IF(MOD(ROW()-13,2)=0,IF(ISBLANK(OFFSET('11. SEGUIMIENTO 2026'!$Q$14,INT((ROW()-13)/2),0)),"",OFFSET('11. SEGUIMIENTO 2026'!$Q$14,INT((ROW()-13)/2),0)),IF(ISBLANK(OFFSET('9. METAS'!$U$20,INT((ROW()-14)/2),0)),"",OFFSET('9. METAS'!$U$20,INT((ROW()-14)/2),0)))</f>
        <v/>
      </c>
      <c r="N147" s="1012">
        <f t="shared" ref="N147" ca="1" si="130">IFERROR(J147/J148,"ND")</f>
        <v>0.4491315136476427</v>
      </c>
      <c r="O147" s="1008" t="str">
        <f t="shared" ref="O147" ca="1" si="131">IFERROR(((J147+K147+L147+M147)/H147),"ND")</f>
        <v>ND</v>
      </c>
      <c r="P147" s="996"/>
    </row>
    <row r="148" spans="3:16">
      <c r="C148" s="1030"/>
      <c r="D148" s="1026"/>
      <c r="E148" s="1026"/>
      <c r="F148" s="1024"/>
      <c r="G148" s="1021"/>
      <c r="H148" s="1017"/>
      <c r="I148" s="1015"/>
      <c r="J148" s="255">
        <f ca="1">IF(MOD(ROW()-13,2)=0,IF(ISBLANK(OFFSET('11. SEGUIMIENTO 2026'!$N$14,INT((ROW()-13)/2),0)),"",OFFSET('11. SEGUIMIENTO 2026'!$N$14,INT((ROW()-13)/2),0)),IF(ISBLANK(OFFSET('9. METAS'!$R$20,INT((ROW()-14)/2),0)),"",OFFSET('9. METAS'!$R$20,INT((ROW()-14)/2),0)))</f>
        <v>403</v>
      </c>
      <c r="K148" s="256">
        <f ca="1">IF(MOD(ROW()-13,2)=0,IF(ISBLANK(OFFSET('11. SEGUIMIENTO 2026'!$O$14,INT((ROW()-13)/2),0)),"",OFFSET('11. SEGUIMIENTO 2026'!$O$14,INT((ROW()-13)/2),0)),IF(ISBLANK(OFFSET('9. METAS'!$S$20,INT((ROW()-14)/2),0)),"",OFFSET('9. METAS'!$S$20,INT((ROW()-14)/2),0)))</f>
        <v>1361</v>
      </c>
      <c r="L148" s="256">
        <f ca="1">IF(MOD(ROW()-13,2)=0,IF(ISBLANK(OFFSET('11. SEGUIMIENTO 2026'!$P$14,INT((ROW()-13)/2),0)),"",OFFSET('11. SEGUIMIENTO 2026'!$P$14,INT((ROW()-13)/2),0)),IF(ISBLANK(OFFSET('9. METAS'!$T$20,INT((ROW()-14)/2),0)),"",OFFSET('9. METAS'!$T$20,INT((ROW()-14)/2),0)))</f>
        <v>1512</v>
      </c>
      <c r="M148" s="257">
        <f ca="1">IF(MOD(ROW()-13,2)=0,IF(ISBLANK(OFFSET('11. SEGUIMIENTO 2026'!$Q$14,INT((ROW()-13)/2),0)),"",OFFSET('11. SEGUIMIENTO 2026'!$Q$14,INT((ROW()-13)/2),0)),IF(ISBLANK(OFFSET('9. METAS'!$U$20,INT((ROW()-14)/2),0)),"",OFFSET('9. METAS'!$U$20,INT((ROW()-14)/2),0)))</f>
        <v>1234</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017">
        <f ca="1">IF(ISBLANK(OFFSET('9. METAS'!$L$20,INT((ROW()-13)/2),0)),"",OFFSET('9. METAS'!$L$20,INT((ROW()-13)/2),0))</f>
        <v>998</v>
      </c>
      <c r="I149" s="1014"/>
      <c r="J149" s="255">
        <f ca="1">IF(MOD(ROW()-13,2)=0,IF(ISBLANK(OFFSET('11. SEGUIMIENTO 2026'!$N$14,INT((ROW()-13)/2),0)),"",OFFSET('11. SEGUIMIENTO 2026'!$N$14,INT((ROW()-13)/2),0)),IF(ISBLANK(OFFSET('9. METAS'!$R$20,INT((ROW()-14)/2),0)),"",OFFSET('9. METAS'!$R$20,INT((ROW()-14)/2),0)))</f>
        <v>11</v>
      </c>
      <c r="K149" s="256" t="str">
        <f ca="1">IF(MOD(ROW()-13,2)=0,IF(ISBLANK(OFFSET('11. SEGUIMIENTO 2026'!$O$14,INT((ROW()-13)/2),0)),"",OFFSET('11. SEGUIMIENTO 2026'!$O$14,INT((ROW()-13)/2),0)),IF(ISBLANK(OFFSET('9. METAS'!$S$20,INT((ROW()-14)/2),0)),"",OFFSET('9. METAS'!$S$20,INT((ROW()-14)/2),0)))</f>
        <v/>
      </c>
      <c r="L149" s="256" t="str">
        <f ca="1">IF(MOD(ROW()-13,2)=0,IF(ISBLANK(OFFSET('11. SEGUIMIENTO 2026'!$P$14,INT((ROW()-13)/2),0)),"",OFFSET('11. SEGUIMIENTO 2026'!$P$14,INT((ROW()-13)/2),0)),IF(ISBLANK(OFFSET('9. METAS'!$T$20,INT((ROW()-14)/2),0)),"",OFFSET('9. METAS'!$T$20,INT((ROW()-14)/2),0)))</f>
        <v/>
      </c>
      <c r="M149" s="257" t="str">
        <f ca="1">IF(MOD(ROW()-13,2)=0,IF(ISBLANK(OFFSET('11. SEGUIMIENTO 2026'!$Q$14,INT((ROW()-13)/2),0)),"",OFFSET('11. SEGUIMIENTO 2026'!$Q$14,INT((ROW()-13)/2),0)),IF(ISBLANK(OFFSET('9. METAS'!$U$20,INT((ROW()-14)/2),0)),"",OFFSET('9. METAS'!$U$20,INT((ROW()-14)/2),0)))</f>
        <v/>
      </c>
      <c r="N149" s="1012">
        <f t="shared" ref="N149" ca="1" si="132">IFERROR(J149/J150,"ND")</f>
        <v>6.4327485380116955E-2</v>
      </c>
      <c r="O149" s="1008" t="str">
        <f t="shared" ref="O149" ca="1" si="133">IFERROR(((J149+K149+L149+M149)/H149),"ND")</f>
        <v>ND</v>
      </c>
      <c r="P149" s="996"/>
    </row>
    <row r="150" spans="3:16">
      <c r="C150" s="1030"/>
      <c r="D150" s="1026"/>
      <c r="E150" s="1026"/>
      <c r="F150" s="1024"/>
      <c r="G150" s="1021"/>
      <c r="H150" s="1017"/>
      <c r="I150" s="1015"/>
      <c r="J150" s="255">
        <f ca="1">IF(MOD(ROW()-13,2)=0,IF(ISBLANK(OFFSET('11. SEGUIMIENTO 2026'!$N$14,INT((ROW()-13)/2),0)),"",OFFSET('11. SEGUIMIENTO 2026'!$N$14,INT((ROW()-13)/2),0)),IF(ISBLANK(OFFSET('9. METAS'!$R$20,INT((ROW()-14)/2),0)),"",OFFSET('9. METAS'!$R$20,INT((ROW()-14)/2),0)))</f>
        <v>171</v>
      </c>
      <c r="K150" s="256">
        <f ca="1">IF(MOD(ROW()-13,2)=0,IF(ISBLANK(OFFSET('11. SEGUIMIENTO 2026'!$O$14,INT((ROW()-13)/2),0)),"",OFFSET('11. SEGUIMIENTO 2026'!$O$14,INT((ROW()-13)/2),0)),IF(ISBLANK(OFFSET('9. METAS'!$S$20,INT((ROW()-14)/2),0)),"",OFFSET('9. METAS'!$S$20,INT((ROW()-14)/2),0)))</f>
        <v>314</v>
      </c>
      <c r="L150" s="256">
        <f ca="1">IF(MOD(ROW()-13,2)=0,IF(ISBLANK(OFFSET('11. SEGUIMIENTO 2026'!$P$14,INT((ROW()-13)/2),0)),"",OFFSET('11. SEGUIMIENTO 2026'!$P$14,INT((ROW()-13)/2),0)),IF(ISBLANK(OFFSET('9. METAS'!$T$20,INT((ROW()-14)/2),0)),"",OFFSET('9. METAS'!$T$20,INT((ROW()-14)/2),0)))</f>
        <v>216</v>
      </c>
      <c r="M150" s="257">
        <f ca="1">IF(MOD(ROW()-13,2)=0,IF(ISBLANK(OFFSET('11. SEGUIMIENTO 2026'!$Q$14,INT((ROW()-13)/2),0)),"",OFFSET('11. SEGUIMIENTO 2026'!$Q$14,INT((ROW()-13)/2),0)),IF(ISBLANK(OFFSET('9. METAS'!$U$20,INT((ROW()-14)/2),0)),"",OFFSET('9. METAS'!$U$20,INT((ROW()-14)/2),0)))</f>
        <v>297</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017">
        <f ca="1">IF(ISBLANK(OFFSET('9. METAS'!$L$20,INT((ROW()-13)/2),0)),"",OFFSET('9. METAS'!$L$20,INT((ROW()-13)/2),0))</f>
        <v>14600</v>
      </c>
      <c r="I151" s="1014"/>
      <c r="J151" s="255">
        <f ca="1">IF(MOD(ROW()-13,2)=0,IF(ISBLANK(OFFSET('11. SEGUIMIENTO 2026'!$N$14,INT((ROW()-13)/2),0)),"",OFFSET('11. SEGUIMIENTO 2026'!$N$14,INT((ROW()-13)/2),0)),IF(ISBLANK(OFFSET('9. METAS'!$R$20,INT((ROW()-14)/2),0)),"",OFFSET('9. METAS'!$R$20,INT((ROW()-14)/2),0)))</f>
        <v>838</v>
      </c>
      <c r="K151" s="256" t="str">
        <f ca="1">IF(MOD(ROW()-13,2)=0,IF(ISBLANK(OFFSET('11. SEGUIMIENTO 2026'!$O$14,INT((ROW()-13)/2),0)),"",OFFSET('11. SEGUIMIENTO 2026'!$O$14,INT((ROW()-13)/2),0)),IF(ISBLANK(OFFSET('9. METAS'!$S$20,INT((ROW()-14)/2),0)),"",OFFSET('9. METAS'!$S$20,INT((ROW()-14)/2),0)))</f>
        <v/>
      </c>
      <c r="L151" s="256" t="str">
        <f ca="1">IF(MOD(ROW()-13,2)=0,IF(ISBLANK(OFFSET('11. SEGUIMIENTO 2026'!$P$14,INT((ROW()-13)/2),0)),"",OFFSET('11. SEGUIMIENTO 2026'!$P$14,INT((ROW()-13)/2),0)),IF(ISBLANK(OFFSET('9. METAS'!$T$20,INT((ROW()-14)/2),0)),"",OFFSET('9. METAS'!$T$20,INT((ROW()-14)/2),0)))</f>
        <v/>
      </c>
      <c r="M151" s="257" t="str">
        <f ca="1">IF(MOD(ROW()-13,2)=0,IF(ISBLANK(OFFSET('11. SEGUIMIENTO 2026'!$Q$14,INT((ROW()-13)/2),0)),"",OFFSET('11. SEGUIMIENTO 2026'!$Q$14,INT((ROW()-13)/2),0)),IF(ISBLANK(OFFSET('9. METAS'!$U$20,INT((ROW()-14)/2),0)),"",OFFSET('9. METAS'!$U$20,INT((ROW()-14)/2),0)))</f>
        <v/>
      </c>
      <c r="N151" s="1012">
        <f t="shared" ref="N151" ca="1" si="134">IFERROR(J151/J152,"ND")</f>
        <v>0.59857142857142853</v>
      </c>
      <c r="O151" s="1008" t="str">
        <f t="shared" ref="O151" ca="1" si="135">IFERROR(((J151+K151+L151+M151)/H151),"ND")</f>
        <v>ND</v>
      </c>
      <c r="P151" s="996"/>
    </row>
    <row r="152" spans="3:16">
      <c r="C152" s="1030"/>
      <c r="D152" s="1026"/>
      <c r="E152" s="1026"/>
      <c r="F152" s="1024"/>
      <c r="G152" s="1021"/>
      <c r="H152" s="1017"/>
      <c r="I152" s="1015"/>
      <c r="J152" s="255">
        <f ca="1">IF(MOD(ROW()-13,2)=0,IF(ISBLANK(OFFSET('11. SEGUIMIENTO 2026'!$N$14,INT((ROW()-13)/2),0)),"",OFFSET('11. SEGUIMIENTO 2026'!$N$14,INT((ROW()-13)/2),0)),IF(ISBLANK(OFFSET('9. METAS'!$R$20,INT((ROW()-14)/2),0)),"",OFFSET('9. METAS'!$R$20,INT((ROW()-14)/2),0)))</f>
        <v>1400</v>
      </c>
      <c r="K152" s="256">
        <f ca="1">IF(MOD(ROW()-13,2)=0,IF(ISBLANK(OFFSET('11. SEGUIMIENTO 2026'!$O$14,INT((ROW()-13)/2),0)),"",OFFSET('11. SEGUIMIENTO 2026'!$O$14,INT((ROW()-13)/2),0)),IF(ISBLANK(OFFSET('9. METAS'!$S$20,INT((ROW()-14)/2),0)),"",OFFSET('9. METAS'!$S$20,INT((ROW()-14)/2),0)))</f>
        <v>5400</v>
      </c>
      <c r="L152" s="256">
        <f ca="1">IF(MOD(ROW()-13,2)=0,IF(ISBLANK(OFFSET('11. SEGUIMIENTO 2026'!$P$14,INT((ROW()-13)/2),0)),"",OFFSET('11. SEGUIMIENTO 2026'!$P$14,INT((ROW()-13)/2),0)),IF(ISBLANK(OFFSET('9. METAS'!$T$20,INT((ROW()-14)/2),0)),"",OFFSET('9. METAS'!$T$20,INT((ROW()-14)/2),0)))</f>
        <v>2900</v>
      </c>
      <c r="M152" s="257">
        <f ca="1">IF(MOD(ROW()-13,2)=0,IF(ISBLANK(OFFSET('11. SEGUIMIENTO 2026'!$Q$14,INT((ROW()-13)/2),0)),"",OFFSET('11. SEGUIMIENTO 2026'!$Q$14,INT((ROW()-13)/2),0)),IF(ISBLANK(OFFSET('9. METAS'!$U$20,INT((ROW()-14)/2),0)),"",OFFSET('9. METAS'!$U$20,INT((ROW()-14)/2),0)))</f>
        <v>4900</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017">
        <f ca="1">IF(ISBLANK(OFFSET('9. METAS'!$L$20,INT((ROW()-13)/2),0)),"",OFFSET('9. METAS'!$L$20,INT((ROW()-13)/2),0))</f>
        <v>1381</v>
      </c>
      <c r="I153" s="1014"/>
      <c r="J153" s="255">
        <f ca="1">IF(MOD(ROW()-13,2)=0,IF(ISBLANK(OFFSET('11. SEGUIMIENTO 2026'!$N$14,INT((ROW()-13)/2),0)),"",OFFSET('11. SEGUIMIENTO 2026'!$N$14,INT((ROW()-13)/2),0)),IF(ISBLANK(OFFSET('9. METAS'!$R$20,INT((ROW()-14)/2),0)),"",OFFSET('9. METAS'!$R$20,INT((ROW()-14)/2),0)))</f>
        <v>113</v>
      </c>
      <c r="K153" s="256" t="str">
        <f ca="1">IF(MOD(ROW()-13,2)=0,IF(ISBLANK(OFFSET('11. SEGUIMIENTO 2026'!$O$14,INT((ROW()-13)/2),0)),"",OFFSET('11. SEGUIMIENTO 2026'!$O$14,INT((ROW()-13)/2),0)),IF(ISBLANK(OFFSET('9. METAS'!$S$20,INT((ROW()-14)/2),0)),"",OFFSET('9. METAS'!$S$20,INT((ROW()-14)/2),0)))</f>
        <v/>
      </c>
      <c r="L153" s="256" t="str">
        <f ca="1">IF(MOD(ROW()-13,2)=0,IF(ISBLANK(OFFSET('11. SEGUIMIENTO 2026'!$P$14,INT((ROW()-13)/2),0)),"",OFFSET('11. SEGUIMIENTO 2026'!$P$14,INT((ROW()-13)/2),0)),IF(ISBLANK(OFFSET('9. METAS'!$T$20,INT((ROW()-14)/2),0)),"",OFFSET('9. METAS'!$T$20,INT((ROW()-14)/2),0)))</f>
        <v/>
      </c>
      <c r="M153" s="257" t="str">
        <f ca="1">IF(MOD(ROW()-13,2)=0,IF(ISBLANK(OFFSET('11. SEGUIMIENTO 2026'!$Q$14,INT((ROW()-13)/2),0)),"",OFFSET('11. SEGUIMIENTO 2026'!$Q$14,INT((ROW()-13)/2),0)),IF(ISBLANK(OFFSET('9. METAS'!$U$20,INT((ROW()-14)/2),0)),"",OFFSET('9. METAS'!$U$20,INT((ROW()-14)/2),0)))</f>
        <v/>
      </c>
      <c r="N153" s="1012">
        <f t="shared" ref="N153" ca="1" si="136">IFERROR(J153/J154,"ND")</f>
        <v>0.81294964028776984</v>
      </c>
      <c r="O153" s="1008" t="str">
        <f t="shared" ref="O153" ca="1" si="137">IFERROR(((J153+K153+L153+M153)/H153),"ND")</f>
        <v>ND</v>
      </c>
      <c r="P153" s="996"/>
    </row>
    <row r="154" spans="3:16">
      <c r="C154" s="1030"/>
      <c r="D154" s="1026"/>
      <c r="E154" s="1026"/>
      <c r="F154" s="1024"/>
      <c r="G154" s="1021"/>
      <c r="H154" s="1017"/>
      <c r="I154" s="1015"/>
      <c r="J154" s="255">
        <f ca="1">IF(MOD(ROW()-13,2)=0,IF(ISBLANK(OFFSET('11. SEGUIMIENTO 2026'!$N$14,INT((ROW()-13)/2),0)),"",OFFSET('11. SEGUIMIENTO 2026'!$N$14,INT((ROW()-13)/2),0)),IF(ISBLANK(OFFSET('9. METAS'!$R$20,INT((ROW()-14)/2),0)),"",OFFSET('9. METAS'!$R$20,INT((ROW()-14)/2),0)))</f>
        <v>139</v>
      </c>
      <c r="K154" s="256">
        <f ca="1">IF(MOD(ROW()-13,2)=0,IF(ISBLANK(OFFSET('11. SEGUIMIENTO 2026'!$O$14,INT((ROW()-13)/2),0)),"",OFFSET('11. SEGUIMIENTO 2026'!$O$14,INT((ROW()-13)/2),0)),IF(ISBLANK(OFFSET('9. METAS'!$S$20,INT((ROW()-14)/2),0)),"",OFFSET('9. METAS'!$S$20,INT((ROW()-14)/2),0)))</f>
        <v>491</v>
      </c>
      <c r="L154" s="256">
        <f ca="1">IF(MOD(ROW()-13,2)=0,IF(ISBLANK(OFFSET('11. SEGUIMIENTO 2026'!$P$14,INT((ROW()-13)/2),0)),"",OFFSET('11. SEGUIMIENTO 2026'!$P$14,INT((ROW()-13)/2),0)),IF(ISBLANK(OFFSET('9. METAS'!$T$20,INT((ROW()-14)/2),0)),"",OFFSET('9. METAS'!$T$20,INT((ROW()-14)/2),0)))</f>
        <v>268</v>
      </c>
      <c r="M154" s="257">
        <f ca="1">IF(MOD(ROW()-13,2)=0,IF(ISBLANK(OFFSET('11. SEGUIMIENTO 2026'!$Q$14,INT((ROW()-13)/2),0)),"",OFFSET('11. SEGUIMIENTO 2026'!$Q$14,INT((ROW()-13)/2),0)),IF(ISBLANK(OFFSET('9. METAS'!$U$20,INT((ROW()-14)/2),0)),"",OFFSET('9. METAS'!$U$20,INT((ROW()-14)/2),0)))</f>
        <v>483</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017">
        <f ca="1">IF(ISBLANK(OFFSET('9. METAS'!$L$20,INT((ROW()-13)/2),0)),"",OFFSET('9. METAS'!$L$20,INT((ROW()-13)/2),0))</f>
        <v>523</v>
      </c>
      <c r="I155" s="1014"/>
      <c r="J155" s="255">
        <f ca="1">IF(MOD(ROW()-13,2)=0,IF(ISBLANK(OFFSET('11. SEGUIMIENTO 2026'!$N$14,INT((ROW()-13)/2),0)),"",OFFSET('11. SEGUIMIENTO 2026'!$N$14,INT((ROW()-13)/2),0)),IF(ISBLANK(OFFSET('9. METAS'!$R$20,INT((ROW()-14)/2),0)),"",OFFSET('9. METAS'!$R$20,INT((ROW()-14)/2),0)))</f>
        <v>30</v>
      </c>
      <c r="K155" s="256" t="str">
        <f ca="1">IF(MOD(ROW()-13,2)=0,IF(ISBLANK(OFFSET('11. SEGUIMIENTO 2026'!$O$14,INT((ROW()-13)/2),0)),"",OFFSET('11. SEGUIMIENTO 2026'!$O$14,INT((ROW()-13)/2),0)),IF(ISBLANK(OFFSET('9. METAS'!$S$20,INT((ROW()-14)/2),0)),"",OFFSET('9. METAS'!$S$20,INT((ROW()-14)/2),0)))</f>
        <v/>
      </c>
      <c r="L155" s="256" t="str">
        <f ca="1">IF(MOD(ROW()-13,2)=0,IF(ISBLANK(OFFSET('11. SEGUIMIENTO 2026'!$P$14,INT((ROW()-13)/2),0)),"",OFFSET('11. SEGUIMIENTO 2026'!$P$14,INT((ROW()-13)/2),0)),IF(ISBLANK(OFFSET('9. METAS'!$T$20,INT((ROW()-14)/2),0)),"",OFFSET('9. METAS'!$T$20,INT((ROW()-14)/2),0)))</f>
        <v/>
      </c>
      <c r="M155" s="257" t="str">
        <f ca="1">IF(MOD(ROW()-13,2)=0,IF(ISBLANK(OFFSET('11. SEGUIMIENTO 2026'!$Q$14,INT((ROW()-13)/2),0)),"",OFFSET('11. SEGUIMIENTO 2026'!$Q$14,INT((ROW()-13)/2),0)),IF(ISBLANK(OFFSET('9. METAS'!$U$20,INT((ROW()-14)/2),0)),"",OFFSET('9. METAS'!$U$20,INT((ROW()-14)/2),0)))</f>
        <v/>
      </c>
      <c r="N155" s="1012">
        <f t="shared" ref="N155" ca="1" si="138">IFERROR(J155/J156,"ND")</f>
        <v>0.43478260869565216</v>
      </c>
      <c r="O155" s="1008" t="str">
        <f t="shared" ref="O155" ca="1" si="139">IFERROR(((J155+K155+L155+M155)/H155),"ND")</f>
        <v>ND</v>
      </c>
      <c r="P155" s="996"/>
    </row>
    <row r="156" spans="3:16">
      <c r="C156" s="1030"/>
      <c r="D156" s="1026"/>
      <c r="E156" s="1026"/>
      <c r="F156" s="1024"/>
      <c r="G156" s="1021"/>
      <c r="H156" s="1017"/>
      <c r="I156" s="1015"/>
      <c r="J156" s="255">
        <f ca="1">IF(MOD(ROW()-13,2)=0,IF(ISBLANK(OFFSET('11. SEGUIMIENTO 2026'!$N$14,INT((ROW()-13)/2),0)),"",OFFSET('11. SEGUIMIENTO 2026'!$N$14,INT((ROW()-13)/2),0)),IF(ISBLANK(OFFSET('9. METAS'!$R$20,INT((ROW()-14)/2),0)),"",OFFSET('9. METAS'!$R$20,INT((ROW()-14)/2),0)))</f>
        <v>69</v>
      </c>
      <c r="K156" s="256">
        <f ca="1">IF(MOD(ROW()-13,2)=0,IF(ISBLANK(OFFSET('11. SEGUIMIENTO 2026'!$O$14,INT((ROW()-13)/2),0)),"",OFFSET('11. SEGUIMIENTO 2026'!$O$14,INT((ROW()-13)/2),0)),IF(ISBLANK(OFFSET('9. METAS'!$S$20,INT((ROW()-14)/2),0)),"",OFFSET('9. METAS'!$S$20,INT((ROW()-14)/2),0)))</f>
        <v>169</v>
      </c>
      <c r="L156" s="256">
        <f ca="1">IF(MOD(ROW()-13,2)=0,IF(ISBLANK(OFFSET('11. SEGUIMIENTO 2026'!$P$14,INT((ROW()-13)/2),0)),"",OFFSET('11. SEGUIMIENTO 2026'!$P$14,INT((ROW()-13)/2),0)),IF(ISBLANK(OFFSET('9. METAS'!$T$20,INT((ROW()-14)/2),0)),"",OFFSET('9. METAS'!$T$20,INT((ROW()-14)/2),0)))</f>
        <v>100</v>
      </c>
      <c r="M156" s="257">
        <f ca="1">IF(MOD(ROW()-13,2)=0,IF(ISBLANK(OFFSET('11. SEGUIMIENTO 2026'!$Q$14,INT((ROW()-13)/2),0)),"",OFFSET('11. SEGUIMIENTO 2026'!$Q$14,INT((ROW()-13)/2),0)),IF(ISBLANK(OFFSET('9. METAS'!$U$20,INT((ROW()-14)/2),0)),"",OFFSET('9. METAS'!$U$20,INT((ROW()-14)/2),0)))</f>
        <v>185</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017">
        <f ca="1">IF(ISBLANK(OFFSET('9. METAS'!$L$20,INT((ROW()-13)/2),0)),"",OFFSET('9. METAS'!$L$20,INT((ROW()-13)/2),0))</f>
        <v>10</v>
      </c>
      <c r="I157" s="1014"/>
      <c r="J157" s="255">
        <f ca="1">IF(MOD(ROW()-13,2)=0,IF(ISBLANK(OFFSET('11. SEGUIMIENTO 2026'!$N$14,INT((ROW()-13)/2),0)),"",OFFSET('11. SEGUIMIENTO 2026'!$N$14,INT((ROW()-13)/2),0)),IF(ISBLANK(OFFSET('9. METAS'!$R$20,INT((ROW()-14)/2),0)),"",OFFSET('9. METAS'!$R$20,INT((ROW()-14)/2),0)))</f>
        <v>0</v>
      </c>
      <c r="K157" s="256" t="str">
        <f ca="1">IF(MOD(ROW()-13,2)=0,IF(ISBLANK(OFFSET('11. SEGUIMIENTO 2026'!$O$14,INT((ROW()-13)/2),0)),"",OFFSET('11. SEGUIMIENTO 2026'!$O$14,INT((ROW()-13)/2),0)),IF(ISBLANK(OFFSET('9. METAS'!$S$20,INT((ROW()-14)/2),0)),"",OFFSET('9. METAS'!$S$20,INT((ROW()-14)/2),0)))</f>
        <v/>
      </c>
      <c r="L157" s="256" t="str">
        <f ca="1">IF(MOD(ROW()-13,2)=0,IF(ISBLANK(OFFSET('11. SEGUIMIENTO 2026'!$P$14,INT((ROW()-13)/2),0)),"",OFFSET('11. SEGUIMIENTO 2026'!$P$14,INT((ROW()-13)/2),0)),IF(ISBLANK(OFFSET('9. METAS'!$T$20,INT((ROW()-14)/2),0)),"",OFFSET('9. METAS'!$T$20,INT((ROW()-14)/2),0)))</f>
        <v/>
      </c>
      <c r="M157" s="257" t="str">
        <f ca="1">IF(MOD(ROW()-13,2)=0,IF(ISBLANK(OFFSET('11. SEGUIMIENTO 2026'!$Q$14,INT((ROW()-13)/2),0)),"",OFFSET('11. SEGUIMIENTO 2026'!$Q$14,INT((ROW()-13)/2),0)),IF(ISBLANK(OFFSET('9. METAS'!$U$20,INT((ROW()-14)/2),0)),"",OFFSET('9. METAS'!$U$20,INT((ROW()-14)/2),0)))</f>
        <v/>
      </c>
      <c r="N157" s="1012" t="str">
        <f t="shared" ref="N157" ca="1" si="140">IFERROR(J157/J158,"ND")</f>
        <v>ND</v>
      </c>
      <c r="O157" s="1008" t="str">
        <f t="shared" ref="O157" ca="1" si="141">IFERROR(((J157+K157+L157+M157)/H157),"ND")</f>
        <v>ND</v>
      </c>
      <c r="P157" s="996"/>
    </row>
    <row r="158" spans="3:16">
      <c r="C158" s="1030"/>
      <c r="D158" s="1026"/>
      <c r="E158" s="1026"/>
      <c r="F158" s="1024"/>
      <c r="G158" s="1021"/>
      <c r="H158" s="1017"/>
      <c r="I158" s="1015"/>
      <c r="J158" s="255" t="str">
        <f ca="1">IF(MOD(ROW()-13,2)=0,IF(ISBLANK(OFFSET('11. SEGUIMIENTO 2026'!$N$14,INT((ROW()-13)/2),0)),"",OFFSET('11. SEGUIMIENTO 2026'!$N$14,INT((ROW()-13)/2),0)),IF(ISBLANK(OFFSET('9. METAS'!$R$20,INT((ROW()-14)/2),0)),"",OFFSET('9. METAS'!$R$20,INT((ROW()-14)/2),0)))</f>
        <v>NP</v>
      </c>
      <c r="K158" s="256">
        <f ca="1">IF(MOD(ROW()-13,2)=0,IF(ISBLANK(OFFSET('11. SEGUIMIENTO 2026'!$O$14,INT((ROW()-13)/2),0)),"",OFFSET('11. SEGUIMIENTO 2026'!$O$14,INT((ROW()-13)/2),0)),IF(ISBLANK(OFFSET('9. METAS'!$S$20,INT((ROW()-14)/2),0)),"",OFFSET('9. METAS'!$S$20,INT((ROW()-14)/2),0)))</f>
        <v>3</v>
      </c>
      <c r="L158" s="256">
        <f ca="1">IF(MOD(ROW()-13,2)=0,IF(ISBLANK(OFFSET('11. SEGUIMIENTO 2026'!$P$14,INT((ROW()-13)/2),0)),"",OFFSET('11. SEGUIMIENTO 2026'!$P$14,INT((ROW()-13)/2),0)),IF(ISBLANK(OFFSET('9. METAS'!$T$20,INT((ROW()-14)/2),0)),"",OFFSET('9. METAS'!$T$20,INT((ROW()-14)/2),0)))</f>
        <v>4</v>
      </c>
      <c r="M158" s="257">
        <f ca="1">IF(MOD(ROW()-13,2)=0,IF(ISBLANK(OFFSET('11. SEGUIMIENTO 2026'!$Q$14,INT((ROW()-13)/2),0)),"",OFFSET('11. SEGUIMIENTO 2026'!$Q$14,INT((ROW()-13)/2),0)),IF(ISBLANK(OFFSET('9. METAS'!$U$20,INT((ROW()-14)/2),0)),"",OFFSET('9. METAS'!$U$20,INT((ROW()-14)/2),0)))</f>
        <v>3</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017">
        <f ca="1">IF(ISBLANK(OFFSET('9. METAS'!$L$20,INT((ROW()-13)/2),0)),"",OFFSET('9. METAS'!$L$20,INT((ROW()-13)/2),0))</f>
        <v>3047620</v>
      </c>
      <c r="I159" s="1014"/>
      <c r="J159" s="255">
        <f ca="1">IF(MOD(ROW()-13,2)=0,IF(ISBLANK(OFFSET('11. SEGUIMIENTO 2026'!$N$14,INT((ROW()-13)/2),0)),"",OFFSET('11. SEGUIMIENTO 2026'!$N$14,INT((ROW()-13)/2),0)),IF(ISBLANK(OFFSET('9. METAS'!$R$20,INT((ROW()-14)/2),0)),"",OFFSET('9. METAS'!$R$20,INT((ROW()-14)/2),0)))</f>
        <v>549584</v>
      </c>
      <c r="K159" s="256" t="str">
        <f ca="1">IF(MOD(ROW()-13,2)=0,IF(ISBLANK(OFFSET('11. SEGUIMIENTO 2026'!$O$14,INT((ROW()-13)/2),0)),"",OFFSET('11. SEGUIMIENTO 2026'!$O$14,INT((ROW()-13)/2),0)),IF(ISBLANK(OFFSET('9. METAS'!$S$20,INT((ROW()-14)/2),0)),"",OFFSET('9. METAS'!$S$20,INT((ROW()-14)/2),0)))</f>
        <v/>
      </c>
      <c r="L159" s="256" t="str">
        <f ca="1">IF(MOD(ROW()-13,2)=0,IF(ISBLANK(OFFSET('11. SEGUIMIENTO 2026'!$P$14,INT((ROW()-13)/2),0)),"",OFFSET('11. SEGUIMIENTO 2026'!$P$14,INT((ROW()-13)/2),0)),IF(ISBLANK(OFFSET('9. METAS'!$T$20,INT((ROW()-14)/2),0)),"",OFFSET('9. METAS'!$T$20,INT((ROW()-14)/2),0)))</f>
        <v/>
      </c>
      <c r="M159" s="257" t="str">
        <f ca="1">IF(MOD(ROW()-13,2)=0,IF(ISBLANK(OFFSET('11. SEGUIMIENTO 2026'!$Q$14,INT((ROW()-13)/2),0)),"",OFFSET('11. SEGUIMIENTO 2026'!$Q$14,INT((ROW()-13)/2),0)),IF(ISBLANK(OFFSET('9. METAS'!$U$20,INT((ROW()-14)/2),0)),"",OFFSET('9. METAS'!$U$20,INT((ROW()-14)/2),0)))</f>
        <v/>
      </c>
      <c r="N159" s="1012">
        <f t="shared" ref="N159" ca="1" si="142">IFERROR(J159/J160,"ND")</f>
        <v>0.68672247907034867</v>
      </c>
      <c r="O159" s="1008" t="str">
        <f t="shared" ref="O159" ca="1" si="143">IFERROR(((J159+K159+L159+M159)/H159),"ND")</f>
        <v>ND</v>
      </c>
      <c r="P159" s="996"/>
    </row>
    <row r="160" spans="3:16">
      <c r="C160" s="1030"/>
      <c r="D160" s="1026"/>
      <c r="E160" s="1026"/>
      <c r="F160" s="1024"/>
      <c r="G160" s="1021"/>
      <c r="H160" s="1017"/>
      <c r="I160" s="1015"/>
      <c r="J160" s="255">
        <f ca="1">IF(MOD(ROW()-13,2)=0,IF(ISBLANK(OFFSET('11. SEGUIMIENTO 2026'!$N$14,INT((ROW()-13)/2),0)),"",OFFSET('11. SEGUIMIENTO 2026'!$N$14,INT((ROW()-13)/2),0)),IF(ISBLANK(OFFSET('9. METAS'!$R$20,INT((ROW()-14)/2),0)),"",OFFSET('9. METAS'!$R$20,INT((ROW()-14)/2),0)))</f>
        <v>800300</v>
      </c>
      <c r="K160" s="256">
        <f ca="1">IF(MOD(ROW()-13,2)=0,IF(ISBLANK(OFFSET('11. SEGUIMIENTO 2026'!$O$14,INT((ROW()-13)/2),0)),"",OFFSET('11. SEGUIMIENTO 2026'!$O$14,INT((ROW()-13)/2),0)),IF(ISBLANK(OFFSET('9. METAS'!$S$20,INT((ROW()-14)/2),0)),"",OFFSET('9. METAS'!$S$20,INT((ROW()-14)/2),0)))</f>
        <v>953880</v>
      </c>
      <c r="L160" s="256">
        <f ca="1">IF(MOD(ROW()-13,2)=0,IF(ISBLANK(OFFSET('11. SEGUIMIENTO 2026'!$P$14,INT((ROW()-13)/2),0)),"",OFFSET('11. SEGUIMIENTO 2026'!$P$14,INT((ROW()-13)/2),0)),IF(ISBLANK(OFFSET('9. METAS'!$T$20,INT((ROW()-14)/2),0)),"",OFFSET('9. METAS'!$T$20,INT((ROW()-14)/2),0)))</f>
        <v>339560</v>
      </c>
      <c r="M160" s="257">
        <f ca="1">IF(MOD(ROW()-13,2)=0,IF(ISBLANK(OFFSET('11. SEGUIMIENTO 2026'!$Q$14,INT((ROW()-13)/2),0)),"",OFFSET('11. SEGUIMIENTO 2026'!$Q$14,INT((ROW()-13)/2),0)),IF(ISBLANK(OFFSET('9. METAS'!$U$20,INT((ROW()-14)/2),0)),"",OFFSET('9. METAS'!$U$20,INT((ROW()-14)/2),0)))</f>
        <v>953880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017">
        <f ca="1">IF(ISBLANK(OFFSET('9. METAS'!$L$20,INT((ROW()-13)/2),0)),"",OFFSET('9. METAS'!$L$20,INT((ROW()-13)/2),0))</f>
        <v>2918020</v>
      </c>
      <c r="I161" s="1014"/>
      <c r="J161" s="255">
        <f ca="1">IF(MOD(ROW()-13,2)=0,IF(ISBLANK(OFFSET('11. SEGUIMIENTO 2026'!$N$14,INT((ROW()-13)/2),0)),"",OFFSET('11. SEGUIMIENTO 2026'!$N$14,INT((ROW()-13)/2),0)),IF(ISBLANK(OFFSET('9. METAS'!$R$20,INT((ROW()-14)/2),0)),"",OFFSET('9. METAS'!$R$20,INT((ROW()-14)/2),0)))</f>
        <v>530445</v>
      </c>
      <c r="K161" s="256" t="str">
        <f ca="1">IF(MOD(ROW()-13,2)=0,IF(ISBLANK(OFFSET('11. SEGUIMIENTO 2026'!$O$14,INT((ROW()-13)/2),0)),"",OFFSET('11. SEGUIMIENTO 2026'!$O$14,INT((ROW()-13)/2),0)),IF(ISBLANK(OFFSET('9. METAS'!$S$20,INT((ROW()-14)/2),0)),"",OFFSET('9. METAS'!$S$20,INT((ROW()-14)/2),0)))</f>
        <v/>
      </c>
      <c r="L161" s="256" t="str">
        <f ca="1">IF(MOD(ROW()-13,2)=0,IF(ISBLANK(OFFSET('11. SEGUIMIENTO 2026'!$P$14,INT((ROW()-13)/2),0)),"",OFFSET('11. SEGUIMIENTO 2026'!$P$14,INT((ROW()-13)/2),0)),IF(ISBLANK(OFFSET('9. METAS'!$T$20,INT((ROW()-14)/2),0)),"",OFFSET('9. METAS'!$T$20,INT((ROW()-14)/2),0)))</f>
        <v/>
      </c>
      <c r="M161" s="257" t="str">
        <f ca="1">IF(MOD(ROW()-13,2)=0,IF(ISBLANK(OFFSET('11. SEGUIMIENTO 2026'!$Q$14,INT((ROW()-13)/2),0)),"",OFFSET('11. SEGUIMIENTO 2026'!$Q$14,INT((ROW()-13)/2),0)),IF(ISBLANK(OFFSET('9. METAS'!$U$20,INT((ROW()-14)/2),0)),"",OFFSET('9. METAS'!$U$20,INT((ROW()-14)/2),0)))</f>
        <v/>
      </c>
      <c r="N161" s="1012">
        <f t="shared" ref="N161" ca="1" si="144">IFERROR(J161/J162,"ND")</f>
        <v>0.69077353822112253</v>
      </c>
      <c r="O161" s="1008" t="str">
        <f t="shared" ref="O161" ca="1" si="145">IFERROR(((J161+K161+L161+M161)/H161),"ND")</f>
        <v>ND</v>
      </c>
      <c r="P161" s="996"/>
    </row>
    <row r="162" spans="3:16">
      <c r="C162" s="1030"/>
      <c r="D162" s="1026"/>
      <c r="E162" s="1026"/>
      <c r="F162" s="1024"/>
      <c r="G162" s="1021"/>
      <c r="H162" s="1017"/>
      <c r="I162" s="1015"/>
      <c r="J162" s="255">
        <f ca="1">IF(MOD(ROW()-13,2)=0,IF(ISBLANK(OFFSET('11. SEGUIMIENTO 2026'!$N$14,INT((ROW()-13)/2),0)),"",OFFSET('11. SEGUIMIENTO 2026'!$N$14,INT((ROW()-13)/2),0)),IF(ISBLANK(OFFSET('9. METAS'!$R$20,INT((ROW()-14)/2),0)),"",OFFSET('9. METAS'!$R$20,INT((ROW()-14)/2),0)))</f>
        <v>767900</v>
      </c>
      <c r="K162" s="256">
        <f ca="1">IF(MOD(ROW()-13,2)=0,IF(ISBLANK(OFFSET('11. SEGUIMIENTO 2026'!$O$14,INT((ROW()-13)/2),0)),"",OFFSET('11. SEGUIMIENTO 2026'!$O$14,INT((ROW()-13)/2),0)),IF(ISBLANK(OFFSET('9. METAS'!$S$20,INT((ROW()-14)/2),0)),"",OFFSET('9. METAS'!$S$20,INT((ROW()-14)/2),0)))</f>
        <v>921480</v>
      </c>
      <c r="L162" s="256">
        <f ca="1">IF(MOD(ROW()-13,2)=0,IF(ISBLANK(OFFSET('11. SEGUIMIENTO 2026'!$P$14,INT((ROW()-13)/2),0)),"",OFFSET('11. SEGUIMIENTO 2026'!$P$14,INT((ROW()-13)/2),0)),IF(ISBLANK(OFFSET('9. METAS'!$T$20,INT((ROW()-14)/2),0)),"",OFFSET('9. METAS'!$T$20,INT((ROW()-14)/2),0)))</f>
        <v>307160</v>
      </c>
      <c r="M162" s="257">
        <f ca="1">IF(MOD(ROW()-13,2)=0,IF(ISBLANK(OFFSET('11. SEGUIMIENTO 2026'!$Q$14,INT((ROW()-13)/2),0)),"",OFFSET('11. SEGUIMIENTO 2026'!$Q$14,INT((ROW()-13)/2),0)),IF(ISBLANK(OFFSET('9. METAS'!$U$20,INT((ROW()-14)/2),0)),"",OFFSET('9. METAS'!$U$20,INT((ROW()-14)/2),0)))</f>
        <v>921480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017">
        <f ca="1">IF(ISBLANK(OFFSET('9. METAS'!$L$20,INT((ROW()-13)/2),0)),"",OFFSET('9. METAS'!$L$20,INT((ROW()-13)/2),0))</f>
        <v>114000</v>
      </c>
      <c r="I163" s="1014"/>
      <c r="J163" s="255">
        <f ca="1">IF(MOD(ROW()-13,2)=0,IF(ISBLANK(OFFSET('11. SEGUIMIENTO 2026'!$N$14,INT((ROW()-13)/2),0)),"",OFFSET('11. SEGUIMIENTO 2026'!$N$14,INT((ROW()-13)/2),0)),IF(ISBLANK(OFFSET('9. METAS'!$R$20,INT((ROW()-14)/2),0)),"",OFFSET('9. METAS'!$R$20,INT((ROW()-14)/2),0)))</f>
        <v>16839</v>
      </c>
      <c r="K163" s="256" t="str">
        <f ca="1">IF(MOD(ROW()-13,2)=0,IF(ISBLANK(OFFSET('11. SEGUIMIENTO 2026'!$O$14,INT((ROW()-13)/2),0)),"",OFFSET('11. SEGUIMIENTO 2026'!$O$14,INT((ROW()-13)/2),0)),IF(ISBLANK(OFFSET('9. METAS'!$S$20,INT((ROW()-14)/2),0)),"",OFFSET('9. METAS'!$S$20,INT((ROW()-14)/2),0)))</f>
        <v/>
      </c>
      <c r="L163" s="256" t="str">
        <f ca="1">IF(MOD(ROW()-13,2)=0,IF(ISBLANK(OFFSET('11. SEGUIMIENTO 2026'!$P$14,INT((ROW()-13)/2),0)),"",OFFSET('11. SEGUIMIENTO 2026'!$P$14,INT((ROW()-13)/2),0)),IF(ISBLANK(OFFSET('9. METAS'!$T$20,INT((ROW()-14)/2),0)),"",OFFSET('9. METAS'!$T$20,INT((ROW()-14)/2),0)))</f>
        <v/>
      </c>
      <c r="M163" s="257" t="str">
        <f ca="1">IF(MOD(ROW()-13,2)=0,IF(ISBLANK(OFFSET('11. SEGUIMIENTO 2026'!$Q$14,INT((ROW()-13)/2),0)),"",OFFSET('11. SEGUIMIENTO 2026'!$Q$14,INT((ROW()-13)/2),0)),IF(ISBLANK(OFFSET('9. METAS'!$U$20,INT((ROW()-14)/2),0)),"",OFFSET('9. METAS'!$U$20,INT((ROW()-14)/2),0)))</f>
        <v/>
      </c>
      <c r="N163" s="1012">
        <f t="shared" ref="N163" ca="1" si="146">IFERROR(J163/J164,"ND")</f>
        <v>0.59084210526315795</v>
      </c>
      <c r="O163" s="1008" t="str">
        <f t="shared" ref="O163" ca="1" si="147">IFERROR(((J163+K163+L163+M163)/H163),"ND")</f>
        <v>ND</v>
      </c>
      <c r="P163" s="996"/>
    </row>
    <row r="164" spans="3:16">
      <c r="C164" s="1030"/>
      <c r="D164" s="1026"/>
      <c r="E164" s="1026"/>
      <c r="F164" s="1024"/>
      <c r="G164" s="1021"/>
      <c r="H164" s="1017"/>
      <c r="I164" s="1015"/>
      <c r="J164" s="255">
        <f ca="1">IF(MOD(ROW()-13,2)=0,IF(ISBLANK(OFFSET('11. SEGUIMIENTO 2026'!$N$14,INT((ROW()-13)/2),0)),"",OFFSET('11. SEGUIMIENTO 2026'!$N$14,INT((ROW()-13)/2),0)),IF(ISBLANK(OFFSET('9. METAS'!$R$20,INT((ROW()-14)/2),0)),"",OFFSET('9. METAS'!$R$20,INT((ROW()-14)/2),0)))</f>
        <v>28500</v>
      </c>
      <c r="K164" s="256">
        <f ca="1">IF(MOD(ROW()-13,2)=0,IF(ISBLANK(OFFSET('11. SEGUIMIENTO 2026'!$O$14,INT((ROW()-13)/2),0)),"",OFFSET('11. SEGUIMIENTO 2026'!$O$14,INT((ROW()-13)/2),0)),IF(ISBLANK(OFFSET('9. METAS'!$S$20,INT((ROW()-14)/2),0)),"",OFFSET('9. METAS'!$S$20,INT((ROW()-14)/2),0)))</f>
        <v>28500</v>
      </c>
      <c r="L164" s="256">
        <f ca="1">IF(MOD(ROW()-13,2)=0,IF(ISBLANK(OFFSET('11. SEGUIMIENTO 2026'!$P$14,INT((ROW()-13)/2),0)),"",OFFSET('11. SEGUIMIENTO 2026'!$P$14,INT((ROW()-13)/2),0)),IF(ISBLANK(OFFSET('9. METAS'!$T$20,INT((ROW()-14)/2),0)),"",OFFSET('9. METAS'!$T$20,INT((ROW()-14)/2),0)))</f>
        <v>28500</v>
      </c>
      <c r="M164" s="257">
        <f ca="1">IF(MOD(ROW()-13,2)=0,IF(ISBLANK(OFFSET('11. SEGUIMIENTO 2026'!$Q$14,INT((ROW()-13)/2),0)),"",OFFSET('11. SEGUIMIENTO 2026'!$Q$14,INT((ROW()-13)/2),0)),IF(ISBLANK(OFFSET('9. METAS'!$U$20,INT((ROW()-14)/2),0)),"",OFFSET('9. METAS'!$U$20,INT((ROW()-14)/2),0)))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017">
        <f ca="1">IF(ISBLANK(OFFSET('9. METAS'!$L$20,INT((ROW()-13)/2),0)),"",OFFSET('9. METAS'!$L$20,INT((ROW()-13)/2),0))</f>
        <v>15600</v>
      </c>
      <c r="I165" s="1014"/>
      <c r="J165" s="255">
        <f ca="1">IF(MOD(ROW()-13,2)=0,IF(ISBLANK(OFFSET('11. SEGUIMIENTO 2026'!$N$14,INT((ROW()-13)/2),0)),"",OFFSET('11. SEGUIMIENTO 2026'!$N$14,INT((ROW()-13)/2),0)),IF(ISBLANK(OFFSET('9. METAS'!$R$20,INT((ROW()-14)/2),0)),"",OFFSET('9. METAS'!$R$20,INT((ROW()-14)/2),0)))</f>
        <v>2300</v>
      </c>
      <c r="K165" s="256" t="str">
        <f ca="1">IF(MOD(ROW()-13,2)=0,IF(ISBLANK(OFFSET('11. SEGUIMIENTO 2026'!$O$14,INT((ROW()-13)/2),0)),"",OFFSET('11. SEGUIMIENTO 2026'!$O$14,INT((ROW()-13)/2),0)),IF(ISBLANK(OFFSET('9. METAS'!$S$20,INT((ROW()-14)/2),0)),"",OFFSET('9. METAS'!$S$20,INT((ROW()-14)/2),0)))</f>
        <v/>
      </c>
      <c r="L165" s="256" t="str">
        <f ca="1">IF(MOD(ROW()-13,2)=0,IF(ISBLANK(OFFSET('11. SEGUIMIENTO 2026'!$P$14,INT((ROW()-13)/2),0)),"",OFFSET('11. SEGUIMIENTO 2026'!$P$14,INT((ROW()-13)/2),0)),IF(ISBLANK(OFFSET('9. METAS'!$T$20,INT((ROW()-14)/2),0)),"",OFFSET('9. METAS'!$T$20,INT((ROW()-14)/2),0)))</f>
        <v/>
      </c>
      <c r="M165" s="257" t="str">
        <f ca="1">IF(MOD(ROW()-13,2)=0,IF(ISBLANK(OFFSET('11. SEGUIMIENTO 2026'!$Q$14,INT((ROW()-13)/2),0)),"",OFFSET('11. SEGUIMIENTO 2026'!$Q$14,INT((ROW()-13)/2),0)),IF(ISBLANK(OFFSET('9. METAS'!$U$20,INT((ROW()-14)/2),0)),"",OFFSET('9. METAS'!$U$20,INT((ROW()-14)/2),0)))</f>
        <v/>
      </c>
      <c r="N165" s="1012">
        <f t="shared" ref="N165" ca="1" si="148">IFERROR(J165/J166,"ND")</f>
        <v>0.58974358974358976</v>
      </c>
      <c r="O165" s="1008" t="str">
        <f t="shared" ref="O165" ca="1" si="149">IFERROR(((J165+K165+L165+M165)/H165),"ND")</f>
        <v>ND</v>
      </c>
      <c r="P165" s="996"/>
    </row>
    <row r="166" spans="3:16">
      <c r="C166" s="1030"/>
      <c r="D166" s="1026"/>
      <c r="E166" s="1026"/>
      <c r="F166" s="1024"/>
      <c r="G166" s="1021"/>
      <c r="H166" s="1017"/>
      <c r="I166" s="1015"/>
      <c r="J166" s="255">
        <f ca="1">IF(MOD(ROW()-13,2)=0,IF(ISBLANK(OFFSET('11. SEGUIMIENTO 2026'!$N$14,INT((ROW()-13)/2),0)),"",OFFSET('11. SEGUIMIENTO 2026'!$N$14,INT((ROW()-13)/2),0)),IF(ISBLANK(OFFSET('9. METAS'!$R$20,INT((ROW()-14)/2),0)),"",OFFSET('9. METAS'!$R$20,INT((ROW()-14)/2),0)))</f>
        <v>3900</v>
      </c>
      <c r="K166" s="256">
        <f ca="1">IF(MOD(ROW()-13,2)=0,IF(ISBLANK(OFFSET('11. SEGUIMIENTO 2026'!$O$14,INT((ROW()-13)/2),0)),"",OFFSET('11. SEGUIMIENTO 2026'!$O$14,INT((ROW()-13)/2),0)),IF(ISBLANK(OFFSET('9. METAS'!$S$20,INT((ROW()-14)/2),0)),"",OFFSET('9. METAS'!$S$20,INT((ROW()-14)/2),0)))</f>
        <v>3900</v>
      </c>
      <c r="L166" s="256">
        <f ca="1">IF(MOD(ROW()-13,2)=0,IF(ISBLANK(OFFSET('11. SEGUIMIENTO 2026'!$P$14,INT((ROW()-13)/2),0)),"",OFFSET('11. SEGUIMIENTO 2026'!$P$14,INT((ROW()-13)/2),0)),IF(ISBLANK(OFFSET('9. METAS'!$T$20,INT((ROW()-14)/2),0)),"",OFFSET('9. METAS'!$T$20,INT((ROW()-14)/2),0)))</f>
        <v>3900</v>
      </c>
      <c r="M166" s="257">
        <f ca="1">IF(MOD(ROW()-13,2)=0,IF(ISBLANK(OFFSET('11. SEGUIMIENTO 2026'!$Q$14,INT((ROW()-13)/2),0)),"",OFFSET('11. SEGUIMIENTO 2026'!$Q$14,INT((ROW()-13)/2),0)),IF(ISBLANK(OFFSET('9. METAS'!$U$20,INT((ROW()-14)/2),0)),"",OFFSET('9. METAS'!$U$20,INT((ROW()-14)/2),0)))</f>
        <v>3900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017">
        <f ca="1">IF(ISBLANK(OFFSET('9. METAS'!$L$20,INT((ROW()-13)/2),0)),"",OFFSET('9. METAS'!$L$20,INT((ROW()-13)/2),0))</f>
        <v>21629</v>
      </c>
      <c r="I167" s="1014"/>
      <c r="J167" s="255">
        <f ca="1">IF(MOD(ROW()-13,2)=0,IF(ISBLANK(OFFSET('11. SEGUIMIENTO 2026'!$N$14,INT((ROW()-13)/2),0)),"",OFFSET('11. SEGUIMIENTO 2026'!$N$14,INT((ROW()-13)/2),0)),IF(ISBLANK(OFFSET('9. METAS'!$R$20,INT((ROW()-14)/2),0)),"",OFFSET('9. METAS'!$R$20,INT((ROW()-14)/2),0)))</f>
        <v>5348</v>
      </c>
      <c r="K167" s="256" t="str">
        <f ca="1">IF(MOD(ROW()-13,2)=0,IF(ISBLANK(OFFSET('11. SEGUIMIENTO 2026'!$O$14,INT((ROW()-13)/2),0)),"",OFFSET('11. SEGUIMIENTO 2026'!$O$14,INT((ROW()-13)/2),0)),IF(ISBLANK(OFFSET('9. METAS'!$S$20,INT((ROW()-14)/2),0)),"",OFFSET('9. METAS'!$S$20,INT((ROW()-14)/2),0)))</f>
        <v/>
      </c>
      <c r="L167" s="256" t="str">
        <f ca="1">IF(MOD(ROW()-13,2)=0,IF(ISBLANK(OFFSET('11. SEGUIMIENTO 2026'!$P$14,INT((ROW()-13)/2),0)),"",OFFSET('11. SEGUIMIENTO 2026'!$P$14,INT((ROW()-13)/2),0)),IF(ISBLANK(OFFSET('9. METAS'!$T$20,INT((ROW()-14)/2),0)),"",OFFSET('9. METAS'!$T$20,INT((ROW()-14)/2),0)))</f>
        <v/>
      </c>
      <c r="M167" s="257" t="str">
        <f ca="1">IF(MOD(ROW()-13,2)=0,IF(ISBLANK(OFFSET('11. SEGUIMIENTO 2026'!$Q$14,INT((ROW()-13)/2),0)),"",OFFSET('11. SEGUIMIENTO 2026'!$Q$14,INT((ROW()-13)/2),0)),IF(ISBLANK(OFFSET('9. METAS'!$U$20,INT((ROW()-14)/2),0)),"",OFFSET('9. METAS'!$U$20,INT((ROW()-14)/2),0)))</f>
        <v/>
      </c>
      <c r="N167" s="1012">
        <f t="shared" ref="N167" ca="1" si="150">IFERROR(J167/J168,"ND")</f>
        <v>0.94254494183997184</v>
      </c>
      <c r="O167" s="1008" t="str">
        <f t="shared" ref="O167" ca="1" si="151">IFERROR(((J167+K167+L167+M167)/H167),"ND")</f>
        <v>ND</v>
      </c>
      <c r="P167" s="996"/>
    </row>
    <row r="168" spans="3:16">
      <c r="C168" s="1030"/>
      <c r="D168" s="1026"/>
      <c r="E168" s="1026"/>
      <c r="F168" s="1024"/>
      <c r="G168" s="1021"/>
      <c r="H168" s="1017"/>
      <c r="I168" s="1015"/>
      <c r="J168" s="255">
        <f ca="1">IF(MOD(ROW()-13,2)=0,IF(ISBLANK(OFFSET('11. SEGUIMIENTO 2026'!$N$14,INT((ROW()-13)/2),0)),"",OFFSET('11. SEGUIMIENTO 2026'!$N$14,INT((ROW()-13)/2),0)),IF(ISBLANK(OFFSET('9. METAS'!$R$20,INT((ROW()-14)/2),0)),"",OFFSET('9. METAS'!$R$20,INT((ROW()-14)/2),0)))</f>
        <v>5674</v>
      </c>
      <c r="K168" s="256">
        <f ca="1">IF(MOD(ROW()-13,2)=0,IF(ISBLANK(OFFSET('11. SEGUIMIENTO 2026'!$O$14,INT((ROW()-13)/2),0)),"",OFFSET('11. SEGUIMIENTO 2026'!$O$14,INT((ROW()-13)/2),0)),IF(ISBLANK(OFFSET('9. METAS'!$S$20,INT((ROW()-14)/2),0)),"",OFFSET('9. METAS'!$S$20,INT((ROW()-14)/2),0)))</f>
        <v>5052</v>
      </c>
      <c r="L168" s="256">
        <f ca="1">IF(MOD(ROW()-13,2)=0,IF(ISBLANK(OFFSET('11. SEGUIMIENTO 2026'!$P$14,INT((ROW()-13)/2),0)),"",OFFSET('11. SEGUIMIENTO 2026'!$P$14,INT((ROW()-13)/2),0)),IF(ISBLANK(OFFSET('9. METAS'!$T$20,INT((ROW()-14)/2),0)),"",OFFSET('9. METAS'!$T$20,INT((ROW()-14)/2),0)))</f>
        <v>5406</v>
      </c>
      <c r="M168" s="257">
        <f ca="1">IF(MOD(ROW()-13,2)=0,IF(ISBLANK(OFFSET('11. SEGUIMIENTO 2026'!$Q$14,INT((ROW()-13)/2),0)),"",OFFSET('11. SEGUIMIENTO 2026'!$Q$14,INT((ROW()-13)/2),0)),IF(ISBLANK(OFFSET('9. METAS'!$U$20,INT((ROW()-14)/2),0)),"",OFFSET('9. METAS'!$U$20,INT((ROW()-14)/2),0)))</f>
        <v>5497</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017">
        <f ca="1">IF(ISBLANK(OFFSET('9. METAS'!$L$20,INT((ROW()-13)/2),0)),"",OFFSET('9. METAS'!$L$20,INT((ROW()-13)/2),0))</f>
        <v>10683</v>
      </c>
      <c r="I169" s="1014"/>
      <c r="J169" s="255">
        <f ca="1">IF(MOD(ROW()-13,2)=0,IF(ISBLANK(OFFSET('11. SEGUIMIENTO 2026'!$N$14,INT((ROW()-13)/2),0)),"",OFFSET('11. SEGUIMIENTO 2026'!$N$14,INT((ROW()-13)/2),0)),IF(ISBLANK(OFFSET('9. METAS'!$R$20,INT((ROW()-14)/2),0)),"",OFFSET('9. METAS'!$R$20,INT((ROW()-14)/2),0)))</f>
        <v>2860</v>
      </c>
      <c r="K169" s="256" t="str">
        <f ca="1">IF(MOD(ROW()-13,2)=0,IF(ISBLANK(OFFSET('11. SEGUIMIENTO 2026'!$O$14,INT((ROW()-13)/2),0)),"",OFFSET('11. SEGUIMIENTO 2026'!$O$14,INT((ROW()-13)/2),0)),IF(ISBLANK(OFFSET('9. METAS'!$S$20,INT((ROW()-14)/2),0)),"",OFFSET('9. METAS'!$S$20,INT((ROW()-14)/2),0)))</f>
        <v/>
      </c>
      <c r="L169" s="256" t="str">
        <f ca="1">IF(MOD(ROW()-13,2)=0,IF(ISBLANK(OFFSET('11. SEGUIMIENTO 2026'!$P$14,INT((ROW()-13)/2),0)),"",OFFSET('11. SEGUIMIENTO 2026'!$P$14,INT((ROW()-13)/2),0)),IF(ISBLANK(OFFSET('9. METAS'!$T$20,INT((ROW()-14)/2),0)),"",OFFSET('9. METAS'!$T$20,INT((ROW()-14)/2),0)))</f>
        <v/>
      </c>
      <c r="M169" s="257" t="str">
        <f ca="1">IF(MOD(ROW()-13,2)=0,IF(ISBLANK(OFFSET('11. SEGUIMIENTO 2026'!$Q$14,INT((ROW()-13)/2),0)),"",OFFSET('11. SEGUIMIENTO 2026'!$Q$14,INT((ROW()-13)/2),0)),IF(ISBLANK(OFFSET('9. METAS'!$U$20,INT((ROW()-14)/2),0)),"",OFFSET('9. METAS'!$U$20,INT((ROW()-14)/2),0)))</f>
        <v/>
      </c>
      <c r="N169" s="1012">
        <f t="shared" ref="N169" ca="1" si="152">IFERROR(J169/J170,"ND")</f>
        <v>1.0557401255075674</v>
      </c>
      <c r="O169" s="1008" t="str">
        <f t="shared" ref="O169" ca="1" si="153">IFERROR(((J169+K169+L169+M169)/H169),"ND")</f>
        <v>ND</v>
      </c>
      <c r="P169" s="996"/>
    </row>
    <row r="170" spans="3:16">
      <c r="C170" s="1030"/>
      <c r="D170" s="1026"/>
      <c r="E170" s="1026"/>
      <c r="F170" s="1024"/>
      <c r="G170" s="1021"/>
      <c r="H170" s="1017"/>
      <c r="I170" s="1015"/>
      <c r="J170" s="255">
        <f ca="1">IF(MOD(ROW()-13,2)=0,IF(ISBLANK(OFFSET('11. SEGUIMIENTO 2026'!$N$14,INT((ROW()-13)/2),0)),"",OFFSET('11. SEGUIMIENTO 2026'!$N$14,INT((ROW()-13)/2),0)),IF(ISBLANK(OFFSET('9. METAS'!$R$20,INT((ROW()-14)/2),0)),"",OFFSET('9. METAS'!$R$20,INT((ROW()-14)/2),0)))</f>
        <v>2709</v>
      </c>
      <c r="K170" s="256">
        <f ca="1">IF(MOD(ROW()-13,2)=0,IF(ISBLANK(OFFSET('11. SEGUIMIENTO 2026'!$O$14,INT((ROW()-13)/2),0)),"",OFFSET('11. SEGUIMIENTO 2026'!$O$14,INT((ROW()-13)/2),0)),IF(ISBLANK(OFFSET('9. METAS'!$S$20,INT((ROW()-14)/2),0)),"",OFFSET('9. METAS'!$S$20,INT((ROW()-14)/2),0)))</f>
        <v>2376</v>
      </c>
      <c r="L170" s="256">
        <f ca="1">IF(MOD(ROW()-13,2)=0,IF(ISBLANK(OFFSET('11. SEGUIMIENTO 2026'!$P$14,INT((ROW()-13)/2),0)),"",OFFSET('11. SEGUIMIENTO 2026'!$P$14,INT((ROW()-13)/2),0)),IF(ISBLANK(OFFSET('9. METAS'!$T$20,INT((ROW()-14)/2),0)),"",OFFSET('9. METAS'!$T$20,INT((ROW()-14)/2),0)))</f>
        <v>3024</v>
      </c>
      <c r="M170" s="257">
        <f ca="1">IF(MOD(ROW()-13,2)=0,IF(ISBLANK(OFFSET('11. SEGUIMIENTO 2026'!$Q$14,INT((ROW()-13)/2),0)),"",OFFSET('11. SEGUIMIENTO 2026'!$Q$14,INT((ROW()-13)/2),0)),IF(ISBLANK(OFFSET('9. METAS'!$U$20,INT((ROW()-14)/2),0)),"",OFFSET('9. METAS'!$U$20,INT((ROW()-14)/2),0)))</f>
        <v>2574</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017">
        <f ca="1">IF(ISBLANK(OFFSET('9. METAS'!$L$20,INT((ROW()-13)/2),0)),"",OFFSET('9. METAS'!$L$20,INT((ROW()-13)/2),0))</f>
        <v>1181</v>
      </c>
      <c r="I171" s="1014"/>
      <c r="J171" s="255">
        <f ca="1">IF(MOD(ROW()-13,2)=0,IF(ISBLANK(OFFSET('11. SEGUIMIENTO 2026'!$N$14,INT((ROW()-13)/2),0)),"",OFFSET('11. SEGUIMIENTO 2026'!$N$14,INT((ROW()-13)/2),0)),IF(ISBLANK(OFFSET('9. METAS'!$R$20,INT((ROW()-14)/2),0)),"",OFFSET('9. METAS'!$R$20,INT((ROW()-14)/2),0)))</f>
        <v>337</v>
      </c>
      <c r="K171" s="256" t="str">
        <f ca="1">IF(MOD(ROW()-13,2)=0,IF(ISBLANK(OFFSET('11. SEGUIMIENTO 2026'!$O$14,INT((ROW()-13)/2),0)),"",OFFSET('11. SEGUIMIENTO 2026'!$O$14,INT((ROW()-13)/2),0)),IF(ISBLANK(OFFSET('9. METAS'!$S$20,INT((ROW()-14)/2),0)),"",OFFSET('9. METAS'!$S$20,INT((ROW()-14)/2),0)))</f>
        <v/>
      </c>
      <c r="L171" s="256" t="str">
        <f ca="1">IF(MOD(ROW()-13,2)=0,IF(ISBLANK(OFFSET('11. SEGUIMIENTO 2026'!$P$14,INT((ROW()-13)/2),0)),"",OFFSET('11. SEGUIMIENTO 2026'!$P$14,INT((ROW()-13)/2),0)),IF(ISBLANK(OFFSET('9. METAS'!$T$20,INT((ROW()-14)/2),0)),"",OFFSET('9. METAS'!$T$20,INT((ROW()-14)/2),0)))</f>
        <v/>
      </c>
      <c r="M171" s="257" t="str">
        <f ca="1">IF(MOD(ROW()-13,2)=0,IF(ISBLANK(OFFSET('11. SEGUIMIENTO 2026'!$Q$14,INT((ROW()-13)/2),0)),"",OFFSET('11. SEGUIMIENTO 2026'!$Q$14,INT((ROW()-13)/2),0)),IF(ISBLANK(OFFSET('9. METAS'!$U$20,INT((ROW()-14)/2),0)),"",OFFSET('9. METAS'!$U$20,INT((ROW()-14)/2),0)))</f>
        <v/>
      </c>
      <c r="N171" s="1012">
        <f t="shared" ref="N171" ca="1" si="154">IFERROR(J171/J172,"ND")</f>
        <v>0.95738636363636365</v>
      </c>
      <c r="O171" s="1008" t="str">
        <f t="shared" ref="O171" ca="1" si="155">IFERROR(((J171+K171+L171+M171)/H171),"ND")</f>
        <v>ND</v>
      </c>
      <c r="P171" s="996"/>
    </row>
    <row r="172" spans="3:16">
      <c r="C172" s="1030"/>
      <c r="D172" s="1026"/>
      <c r="E172" s="1026"/>
      <c r="F172" s="1024"/>
      <c r="G172" s="1021"/>
      <c r="H172" s="1017"/>
      <c r="I172" s="1015"/>
      <c r="J172" s="255">
        <f ca="1">IF(MOD(ROW()-13,2)=0,IF(ISBLANK(OFFSET('11. SEGUIMIENTO 2026'!$N$14,INT((ROW()-13)/2),0)),"",OFFSET('11. SEGUIMIENTO 2026'!$N$14,INT((ROW()-13)/2),0)),IF(ISBLANK(OFFSET('9. METAS'!$R$20,INT((ROW()-14)/2),0)),"",OFFSET('9. METAS'!$R$20,INT((ROW()-14)/2),0)))</f>
        <v>352</v>
      </c>
      <c r="K172" s="256">
        <f ca="1">IF(MOD(ROW()-13,2)=0,IF(ISBLANK(OFFSET('11. SEGUIMIENTO 2026'!$O$14,INT((ROW()-13)/2),0)),"",OFFSET('11. SEGUIMIENTO 2026'!$O$14,INT((ROW()-13)/2),0)),IF(ISBLANK(OFFSET('9. METAS'!$S$20,INT((ROW()-14)/2),0)),"",OFFSET('9. METAS'!$S$20,INT((ROW()-14)/2),0)))</f>
        <v>264</v>
      </c>
      <c r="L172" s="256">
        <f ca="1">IF(MOD(ROW()-13,2)=0,IF(ISBLANK(OFFSET('11. SEGUIMIENTO 2026'!$P$14,INT((ROW()-13)/2),0)),"",OFFSET('11. SEGUIMIENTO 2026'!$P$14,INT((ROW()-13)/2),0)),IF(ISBLANK(OFFSET('9. METAS'!$T$20,INT((ROW()-14)/2),0)),"",OFFSET('9. METAS'!$T$20,INT((ROW()-14)/2),0)))</f>
        <v>264</v>
      </c>
      <c r="M172" s="257">
        <f ca="1">IF(MOD(ROW()-13,2)=0,IF(ISBLANK(OFFSET('11. SEGUIMIENTO 2026'!$Q$14,INT((ROW()-13)/2),0)),"",OFFSET('11. SEGUIMIENTO 2026'!$Q$14,INT((ROW()-13)/2),0)),IF(ISBLANK(OFFSET('9. METAS'!$U$20,INT((ROW()-14)/2),0)),"",OFFSET('9. METAS'!$U$20,INT((ROW()-14)/2),0)))</f>
        <v>301</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017">
        <f ca="1">IF(ISBLANK(OFFSET('9. METAS'!$L$20,INT((ROW()-13)/2),0)),"",OFFSET('9. METAS'!$L$20,INT((ROW()-13)/2),0))</f>
        <v>9765</v>
      </c>
      <c r="I173" s="1014"/>
      <c r="J173" s="255">
        <f ca="1">IF(MOD(ROW()-13,2)=0,IF(ISBLANK(OFFSET('11. SEGUIMIENTO 2026'!$N$14,INT((ROW()-13)/2),0)),"",OFFSET('11. SEGUIMIENTO 2026'!$N$14,INT((ROW()-13)/2),0)),IF(ISBLANK(OFFSET('9. METAS'!$R$20,INT((ROW()-14)/2),0)),"",OFFSET('9. METAS'!$R$20,INT((ROW()-14)/2),0)))</f>
        <v>2151</v>
      </c>
      <c r="K173" s="256" t="str">
        <f ca="1">IF(MOD(ROW()-13,2)=0,IF(ISBLANK(OFFSET('11. SEGUIMIENTO 2026'!$O$14,INT((ROW()-13)/2),0)),"",OFFSET('11. SEGUIMIENTO 2026'!$O$14,INT((ROW()-13)/2),0)),IF(ISBLANK(OFFSET('9. METAS'!$S$20,INT((ROW()-14)/2),0)),"",OFFSET('9. METAS'!$S$20,INT((ROW()-14)/2),0)))</f>
        <v/>
      </c>
      <c r="L173" s="256" t="str">
        <f ca="1">IF(MOD(ROW()-13,2)=0,IF(ISBLANK(OFFSET('11. SEGUIMIENTO 2026'!$P$14,INT((ROW()-13)/2),0)),"",OFFSET('11. SEGUIMIENTO 2026'!$P$14,INT((ROW()-13)/2),0)),IF(ISBLANK(OFFSET('9. METAS'!$T$20,INT((ROW()-14)/2),0)),"",OFFSET('9. METAS'!$T$20,INT((ROW()-14)/2),0)))</f>
        <v/>
      </c>
      <c r="M173" s="257" t="str">
        <f ca="1">IF(MOD(ROW()-13,2)=0,IF(ISBLANK(OFFSET('11. SEGUIMIENTO 2026'!$Q$14,INT((ROW()-13)/2),0)),"",OFFSET('11. SEGUIMIENTO 2026'!$Q$14,INT((ROW()-13)/2),0)),IF(ISBLANK(OFFSET('9. METAS'!$U$20,INT((ROW()-14)/2),0)),"",OFFSET('9. METAS'!$U$20,INT((ROW()-14)/2),0)))</f>
        <v/>
      </c>
      <c r="N173" s="1012">
        <f t="shared" ref="N173" ca="1" si="156">IFERROR(J173/J174,"ND")</f>
        <v>0.82319173363949483</v>
      </c>
      <c r="O173" s="1008" t="str">
        <f t="shared" ref="O173" ca="1" si="157">IFERROR(((J173+K173+L173+M173)/H173),"ND")</f>
        <v>ND</v>
      </c>
      <c r="P173" s="996"/>
    </row>
    <row r="174" spans="3:16">
      <c r="C174" s="1030"/>
      <c r="D174" s="1026"/>
      <c r="E174" s="1026"/>
      <c r="F174" s="1024"/>
      <c r="G174" s="1021"/>
      <c r="H174" s="1017"/>
      <c r="I174" s="1015"/>
      <c r="J174" s="255">
        <f ca="1">IF(MOD(ROW()-13,2)=0,IF(ISBLANK(OFFSET('11. SEGUIMIENTO 2026'!$N$14,INT((ROW()-13)/2),0)),"",OFFSET('11. SEGUIMIENTO 2026'!$N$14,INT((ROW()-13)/2),0)),IF(ISBLANK(OFFSET('9. METAS'!$R$20,INT((ROW()-14)/2),0)),"",OFFSET('9. METAS'!$R$20,INT((ROW()-14)/2),0)))</f>
        <v>2613</v>
      </c>
      <c r="K174" s="256">
        <f ca="1">IF(MOD(ROW()-13,2)=0,IF(ISBLANK(OFFSET('11. SEGUIMIENTO 2026'!$O$14,INT((ROW()-13)/2),0)),"",OFFSET('11. SEGUIMIENTO 2026'!$O$14,INT((ROW()-13)/2),0)),IF(ISBLANK(OFFSET('9. METAS'!$S$20,INT((ROW()-14)/2),0)),"",OFFSET('9. METAS'!$S$20,INT((ROW()-14)/2),0)))</f>
        <v>2412</v>
      </c>
      <c r="L174" s="256">
        <f ca="1">IF(MOD(ROW()-13,2)=0,IF(ISBLANK(OFFSET('11. SEGUIMIENTO 2026'!$P$14,INT((ROW()-13)/2),0)),"",OFFSET('11. SEGUIMIENTO 2026'!$P$14,INT((ROW()-13)/2),0)),IF(ISBLANK(OFFSET('9. METAS'!$T$20,INT((ROW()-14)/2),0)),"",OFFSET('9. METAS'!$T$20,INT((ROW()-14)/2),0)))</f>
        <v>2118</v>
      </c>
      <c r="M174" s="257">
        <f ca="1">IF(MOD(ROW()-13,2)=0,IF(ISBLANK(OFFSET('11. SEGUIMIENTO 2026'!$Q$14,INT((ROW()-13)/2),0)),"",OFFSET('11. SEGUIMIENTO 2026'!$Q$14,INT((ROW()-13)/2),0)),IF(ISBLANK(OFFSET('9. METAS'!$U$20,INT((ROW()-14)/2),0)),"",OFFSET('9. METAS'!$U$20,INT((ROW()-14)/2),0)))</f>
        <v>2622</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017">
        <f ca="1">IF(ISBLANK(OFFSET('9. METAS'!$L$20,INT((ROW()-13)/2),0)),"",OFFSET('9. METAS'!$L$20,INT((ROW()-13)/2),0))</f>
        <v>26358</v>
      </c>
      <c r="I175" s="1014"/>
      <c r="J175" s="255">
        <f ca="1">IF(MOD(ROW()-13,2)=0,IF(ISBLANK(OFFSET('11. SEGUIMIENTO 2026'!$N$14,INT((ROW()-13)/2),0)),"",OFFSET('11. SEGUIMIENTO 2026'!$N$14,INT((ROW()-13)/2),0)),IF(ISBLANK(OFFSET('9. METAS'!$R$20,INT((ROW()-14)/2),0)),"",OFFSET('9. METAS'!$R$20,INT((ROW()-14)/2),0)))</f>
        <v>6251</v>
      </c>
      <c r="K175" s="256" t="str">
        <f ca="1">IF(MOD(ROW()-13,2)=0,IF(ISBLANK(OFFSET('11. SEGUIMIENTO 2026'!$O$14,INT((ROW()-13)/2),0)),"",OFFSET('11. SEGUIMIENTO 2026'!$O$14,INT((ROW()-13)/2),0)),IF(ISBLANK(OFFSET('9. METAS'!$S$20,INT((ROW()-14)/2),0)),"",OFFSET('9. METAS'!$S$20,INT((ROW()-14)/2),0)))</f>
        <v/>
      </c>
      <c r="L175" s="256" t="str">
        <f ca="1">IF(MOD(ROW()-13,2)=0,IF(ISBLANK(OFFSET('11. SEGUIMIENTO 2026'!$P$14,INT((ROW()-13)/2),0)),"",OFFSET('11. SEGUIMIENTO 2026'!$P$14,INT((ROW()-13)/2),0)),IF(ISBLANK(OFFSET('9. METAS'!$T$20,INT((ROW()-14)/2),0)),"",OFFSET('9. METAS'!$T$20,INT((ROW()-14)/2),0)))</f>
        <v/>
      </c>
      <c r="M175" s="257" t="str">
        <f ca="1">IF(MOD(ROW()-13,2)=0,IF(ISBLANK(OFFSET('11. SEGUIMIENTO 2026'!$Q$14,INT((ROW()-13)/2),0)),"",OFFSET('11. SEGUIMIENTO 2026'!$Q$14,INT((ROW()-13)/2),0)),IF(ISBLANK(OFFSET('9. METAS'!$U$20,INT((ROW()-14)/2),0)),"",OFFSET('9. METAS'!$U$20,INT((ROW()-14)/2),0)))</f>
        <v/>
      </c>
      <c r="N175" s="1012">
        <f t="shared" ref="N175" ca="1" si="158">IFERROR(J175/J176,"ND")</f>
        <v>1.0625531191568927</v>
      </c>
      <c r="O175" s="1008" t="str">
        <f t="shared" ref="O175" ca="1" si="159">IFERROR(((J175+K175+L175+M175)/H175),"ND")</f>
        <v>ND</v>
      </c>
      <c r="P175" s="996"/>
    </row>
    <row r="176" spans="3:16">
      <c r="C176" s="1030"/>
      <c r="D176" s="1026"/>
      <c r="E176" s="1026"/>
      <c r="F176" s="1024"/>
      <c r="G176" s="1021"/>
      <c r="H176" s="1017"/>
      <c r="I176" s="1015"/>
      <c r="J176" s="255">
        <f ca="1">IF(MOD(ROW()-13,2)=0,IF(ISBLANK(OFFSET('11. SEGUIMIENTO 2026'!$N$14,INT((ROW()-13)/2),0)),"",OFFSET('11. SEGUIMIENTO 2026'!$N$14,INT((ROW()-13)/2),0)),IF(ISBLANK(OFFSET('9. METAS'!$R$20,INT((ROW()-14)/2),0)),"",OFFSET('9. METAS'!$R$20,INT((ROW()-14)/2),0)))</f>
        <v>5883</v>
      </c>
      <c r="K176" s="256">
        <f ca="1">IF(MOD(ROW()-13,2)=0,IF(ISBLANK(OFFSET('11. SEGUIMIENTO 2026'!$O$14,INT((ROW()-13)/2),0)),"",OFFSET('11. SEGUIMIENTO 2026'!$O$14,INT((ROW()-13)/2),0)),IF(ISBLANK(OFFSET('9. METAS'!$S$20,INT((ROW()-14)/2),0)),"",OFFSET('9. METAS'!$S$20,INT((ROW()-14)/2),0)))</f>
        <v>6225</v>
      </c>
      <c r="L176" s="256">
        <f ca="1">IF(MOD(ROW()-13,2)=0,IF(ISBLANK(OFFSET('11. SEGUIMIENTO 2026'!$P$14,INT((ROW()-13)/2),0)),"",OFFSET('11. SEGUIMIENTO 2026'!$P$14,INT((ROW()-13)/2),0)),IF(ISBLANK(OFFSET('9. METAS'!$T$20,INT((ROW()-14)/2),0)),"",OFFSET('9. METAS'!$T$20,INT((ROW()-14)/2),0)))</f>
        <v>6576</v>
      </c>
      <c r="M176" s="257">
        <f ca="1">IF(MOD(ROW()-13,2)=0,IF(ISBLANK(OFFSET('11. SEGUIMIENTO 2026'!$Q$14,INT((ROW()-13)/2),0)),"",OFFSET('11. SEGUIMIENTO 2026'!$Q$14,INT((ROW()-13)/2),0)),IF(ISBLANK(OFFSET('9. METAS'!$U$20,INT((ROW()-14)/2),0)),"",OFFSET('9. METAS'!$U$20,INT((ROW()-14)/2),0)))</f>
        <v>7674</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017">
        <f ca="1">IF(ISBLANK(OFFSET('9. METAS'!$L$20,INT((ROW()-13)/2),0)),"",OFFSET('9. METAS'!$L$20,INT((ROW()-13)/2),0))</f>
        <v>5616</v>
      </c>
      <c r="I177" s="1014"/>
      <c r="J177" s="255">
        <f ca="1">IF(MOD(ROW()-13,2)=0,IF(ISBLANK(OFFSET('11. SEGUIMIENTO 2026'!$N$14,INT((ROW()-13)/2),0)),"",OFFSET('11. SEGUIMIENTO 2026'!$N$14,INT((ROW()-13)/2),0)),IF(ISBLANK(OFFSET('9. METAS'!$R$20,INT((ROW()-14)/2),0)),"",OFFSET('9. METAS'!$R$20,INT((ROW()-14)/2),0)))</f>
        <v>1421</v>
      </c>
      <c r="K177" s="256" t="str">
        <f ca="1">IF(MOD(ROW()-13,2)=0,IF(ISBLANK(OFFSET('11. SEGUIMIENTO 2026'!$O$14,INT((ROW()-13)/2),0)),"",OFFSET('11. SEGUIMIENTO 2026'!$O$14,INT((ROW()-13)/2),0)),IF(ISBLANK(OFFSET('9. METAS'!$S$20,INT((ROW()-14)/2),0)),"",OFFSET('9. METAS'!$S$20,INT((ROW()-14)/2),0)))</f>
        <v/>
      </c>
      <c r="L177" s="256" t="str">
        <f ca="1">IF(MOD(ROW()-13,2)=0,IF(ISBLANK(OFFSET('11. SEGUIMIENTO 2026'!$P$14,INT((ROW()-13)/2),0)),"",OFFSET('11. SEGUIMIENTO 2026'!$P$14,INT((ROW()-13)/2),0)),IF(ISBLANK(OFFSET('9. METAS'!$T$20,INT((ROW()-14)/2),0)),"",OFFSET('9. METAS'!$T$20,INT((ROW()-14)/2),0)))</f>
        <v/>
      </c>
      <c r="M177" s="257" t="str">
        <f ca="1">IF(MOD(ROW()-13,2)=0,IF(ISBLANK(OFFSET('11. SEGUIMIENTO 2026'!$Q$14,INT((ROW()-13)/2),0)),"",OFFSET('11. SEGUIMIENTO 2026'!$Q$14,INT((ROW()-13)/2),0)),IF(ISBLANK(OFFSET('9. METAS'!$U$20,INT((ROW()-14)/2),0)),"",OFFSET('9. METAS'!$U$20,INT((ROW()-14)/2),0)))</f>
        <v/>
      </c>
      <c r="N177" s="1012">
        <f t="shared" ref="N177" ca="1" si="160">IFERROR(J177/J178,"ND")</f>
        <v>1.3380414312617703</v>
      </c>
      <c r="O177" s="1008" t="str">
        <f t="shared" ref="O177" ca="1" si="161">IFERROR(((J177+K177+L177+M177)/H177),"ND")</f>
        <v>ND</v>
      </c>
      <c r="P177" s="996"/>
    </row>
    <row r="178" spans="3:16">
      <c r="C178" s="1030"/>
      <c r="D178" s="1026"/>
      <c r="E178" s="1026"/>
      <c r="F178" s="1024"/>
      <c r="G178" s="1021"/>
      <c r="H178" s="1017"/>
      <c r="I178" s="1015"/>
      <c r="J178" s="255">
        <f ca="1">IF(MOD(ROW()-13,2)=0,IF(ISBLANK(OFFSET('11. SEGUIMIENTO 2026'!$N$14,INT((ROW()-13)/2),0)),"",OFFSET('11. SEGUIMIENTO 2026'!$N$14,INT((ROW()-13)/2),0)),IF(ISBLANK(OFFSET('9. METAS'!$R$20,INT((ROW()-14)/2),0)),"",OFFSET('9. METAS'!$R$20,INT((ROW()-14)/2),0)))</f>
        <v>1062</v>
      </c>
      <c r="K178" s="256">
        <f ca="1">IF(MOD(ROW()-13,2)=0,IF(ISBLANK(OFFSET('11. SEGUIMIENTO 2026'!$O$14,INT((ROW()-13)/2),0)),"",OFFSET('11. SEGUIMIENTO 2026'!$O$14,INT((ROW()-13)/2),0)),IF(ISBLANK(OFFSET('9. METAS'!$S$20,INT((ROW()-14)/2),0)),"",OFFSET('9. METAS'!$S$20,INT((ROW()-14)/2),0)))</f>
        <v>1236</v>
      </c>
      <c r="L178" s="256">
        <f ca="1">IF(MOD(ROW()-13,2)=0,IF(ISBLANK(OFFSET('11. SEGUIMIENTO 2026'!$P$14,INT((ROW()-13)/2),0)),"",OFFSET('11. SEGUIMIENTO 2026'!$P$14,INT((ROW()-13)/2),0)),IF(ISBLANK(OFFSET('9. METAS'!$T$20,INT((ROW()-14)/2),0)),"",OFFSET('9. METAS'!$T$20,INT((ROW()-14)/2),0)))</f>
        <v>1728</v>
      </c>
      <c r="M178" s="257">
        <f ca="1">IF(MOD(ROW()-13,2)=0,IF(ISBLANK(OFFSET('11. SEGUIMIENTO 2026'!$Q$14,INT((ROW()-13)/2),0)),"",OFFSET('11. SEGUIMIENTO 2026'!$Q$14,INT((ROW()-13)/2),0)),IF(ISBLANK(OFFSET('9. METAS'!$U$20,INT((ROW()-14)/2),0)),"",OFFSET('9. METAS'!$U$20,INT((ROW()-14)/2),0)))</f>
        <v>1590</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017">
        <f ca="1">IF(ISBLANK(OFFSET('9. METAS'!$L$20,INT((ROW()-13)/2),0)),"",OFFSET('9. METAS'!$L$20,INT((ROW()-13)/2),0))</f>
        <v>14200</v>
      </c>
      <c r="I179" s="1014"/>
      <c r="J179" s="255">
        <f ca="1">IF(MOD(ROW()-13,2)=0,IF(ISBLANK(OFFSET('11. SEGUIMIENTO 2026'!$N$14,INT((ROW()-13)/2),0)),"",OFFSET('11. SEGUIMIENTO 2026'!$N$14,INT((ROW()-13)/2),0)),IF(ISBLANK(OFFSET('9. METAS'!$R$20,INT((ROW()-14)/2),0)),"",OFFSET('9. METAS'!$R$20,INT((ROW()-14)/2),0)))</f>
        <v>3950</v>
      </c>
      <c r="K179" s="256" t="str">
        <f ca="1">IF(MOD(ROW()-13,2)=0,IF(ISBLANK(OFFSET('11. SEGUIMIENTO 2026'!$O$14,INT((ROW()-13)/2),0)),"",OFFSET('11. SEGUIMIENTO 2026'!$O$14,INT((ROW()-13)/2),0)),IF(ISBLANK(OFFSET('9. METAS'!$S$20,INT((ROW()-14)/2),0)),"",OFFSET('9. METAS'!$S$20,INT((ROW()-14)/2),0)))</f>
        <v/>
      </c>
      <c r="L179" s="256" t="str">
        <f ca="1">IF(MOD(ROW()-13,2)=0,IF(ISBLANK(OFFSET('11. SEGUIMIENTO 2026'!$P$14,INT((ROW()-13)/2),0)),"",OFFSET('11. SEGUIMIENTO 2026'!$P$14,INT((ROW()-13)/2),0)),IF(ISBLANK(OFFSET('9. METAS'!$T$20,INT((ROW()-14)/2),0)),"",OFFSET('9. METAS'!$T$20,INT((ROW()-14)/2),0)))</f>
        <v/>
      </c>
      <c r="M179" s="257" t="str">
        <f ca="1">IF(MOD(ROW()-13,2)=0,IF(ISBLANK(OFFSET('11. SEGUIMIENTO 2026'!$Q$14,INT((ROW()-13)/2),0)),"",OFFSET('11. SEGUIMIENTO 2026'!$Q$14,INT((ROW()-13)/2),0)),IF(ISBLANK(OFFSET('9. METAS'!$U$20,INT((ROW()-14)/2),0)),"",OFFSET('9. METAS'!$U$20,INT((ROW()-14)/2),0)))</f>
        <v/>
      </c>
      <c r="N179" s="1012">
        <f t="shared" ref="N179" ca="1" si="162">IFERROR(J179/J180,"ND")</f>
        <v>1.0972222222222223</v>
      </c>
      <c r="O179" s="1008" t="str">
        <f t="shared" ref="O179" ca="1" si="163">IFERROR(((J179+K179+L179+M179)/H179),"ND")</f>
        <v>ND</v>
      </c>
      <c r="P179" s="996"/>
    </row>
    <row r="180" spans="3:16">
      <c r="C180" s="1030"/>
      <c r="D180" s="1026"/>
      <c r="E180" s="1026"/>
      <c r="F180" s="1024"/>
      <c r="G180" s="1021"/>
      <c r="H180" s="1017"/>
      <c r="I180" s="1015"/>
      <c r="J180" s="255">
        <f ca="1">IF(MOD(ROW()-13,2)=0,IF(ISBLANK(OFFSET('11. SEGUIMIENTO 2026'!$N$14,INT((ROW()-13)/2),0)),"",OFFSET('11. SEGUIMIENTO 2026'!$N$14,INT((ROW()-13)/2),0)),IF(ISBLANK(OFFSET('9. METAS'!$R$20,INT((ROW()-14)/2),0)),"",OFFSET('9. METAS'!$R$20,INT((ROW()-14)/2),0)))</f>
        <v>3600</v>
      </c>
      <c r="K180" s="256">
        <f ca="1">IF(MOD(ROW()-13,2)=0,IF(ISBLANK(OFFSET('11. SEGUIMIENTO 2026'!$O$14,INT((ROW()-13)/2),0)),"",OFFSET('11. SEGUIMIENTO 2026'!$O$14,INT((ROW()-13)/2),0)),IF(ISBLANK(OFFSET('9. METAS'!$S$20,INT((ROW()-14)/2),0)),"",OFFSET('9. METAS'!$S$20,INT((ROW()-14)/2),0)))</f>
        <v>3500</v>
      </c>
      <c r="L180" s="256">
        <f ca="1">IF(MOD(ROW()-13,2)=0,IF(ISBLANK(OFFSET('11. SEGUIMIENTO 2026'!$P$14,INT((ROW()-13)/2),0)),"",OFFSET('11. SEGUIMIENTO 2026'!$P$14,INT((ROW()-13)/2),0)),IF(ISBLANK(OFFSET('9. METAS'!$T$20,INT((ROW()-14)/2),0)),"",OFFSET('9. METAS'!$T$20,INT((ROW()-14)/2),0)))</f>
        <v>3600</v>
      </c>
      <c r="M180" s="257">
        <f ca="1">IF(MOD(ROW()-13,2)=0,IF(ISBLANK(OFFSET('11. SEGUIMIENTO 2026'!$Q$14,INT((ROW()-13)/2),0)),"",OFFSET('11. SEGUIMIENTO 2026'!$Q$14,INT((ROW()-13)/2),0)),IF(ISBLANK(OFFSET('9. METAS'!$U$20,INT((ROW()-14)/2),0)),"",OFFSET('9. METAS'!$U$20,INT((ROW()-14)/2),0)))</f>
        <v>3500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017">
        <f ca="1">IF(ISBLANK(OFFSET('9. METAS'!$L$20,INT((ROW()-13)/2),0)),"",OFFSET('9. METAS'!$L$20,INT((ROW()-13)/2),0))</f>
        <v>20742</v>
      </c>
      <c r="I181" s="1014"/>
      <c r="J181" s="255">
        <f ca="1">IF(MOD(ROW()-13,2)=0,IF(ISBLANK(OFFSET('11. SEGUIMIENTO 2026'!$N$14,INT((ROW()-13)/2),0)),"",OFFSET('11. SEGUIMIENTO 2026'!$N$14,INT((ROW()-13)/2),0)),IF(ISBLANK(OFFSET('9. METAS'!$R$20,INT((ROW()-14)/2),0)),"",OFFSET('9. METAS'!$R$20,INT((ROW()-14)/2),0)))</f>
        <v>4830</v>
      </c>
      <c r="K181" s="256" t="str">
        <f ca="1">IF(MOD(ROW()-13,2)=0,IF(ISBLANK(OFFSET('11. SEGUIMIENTO 2026'!$O$14,INT((ROW()-13)/2),0)),"",OFFSET('11. SEGUIMIENTO 2026'!$O$14,INT((ROW()-13)/2),0)),IF(ISBLANK(OFFSET('9. METAS'!$S$20,INT((ROW()-14)/2),0)),"",OFFSET('9. METAS'!$S$20,INT((ROW()-14)/2),0)))</f>
        <v/>
      </c>
      <c r="L181" s="256" t="str">
        <f ca="1">IF(MOD(ROW()-13,2)=0,IF(ISBLANK(OFFSET('11. SEGUIMIENTO 2026'!$P$14,INT((ROW()-13)/2),0)),"",OFFSET('11. SEGUIMIENTO 2026'!$P$14,INT((ROW()-13)/2),0)),IF(ISBLANK(OFFSET('9. METAS'!$T$20,INT((ROW()-14)/2),0)),"",OFFSET('9. METAS'!$T$20,INT((ROW()-14)/2),0)))</f>
        <v/>
      </c>
      <c r="M181" s="257" t="str">
        <f ca="1">IF(MOD(ROW()-13,2)=0,IF(ISBLANK(OFFSET('11. SEGUIMIENTO 2026'!$Q$14,INT((ROW()-13)/2),0)),"",OFFSET('11. SEGUIMIENTO 2026'!$Q$14,INT((ROW()-13)/2),0)),IF(ISBLANK(OFFSET('9. METAS'!$U$20,INT((ROW()-14)/2),0)),"",OFFSET('9. METAS'!$U$20,INT((ROW()-14)/2),0)))</f>
        <v/>
      </c>
      <c r="N181" s="1012">
        <f t="shared" ref="N181" ca="1" si="164">IFERROR(J181/J182,"ND")</f>
        <v>1.0018668326073428</v>
      </c>
      <c r="O181" s="1008" t="str">
        <f t="shared" ref="O181" ca="1" si="165">IFERROR(((J181+K181+L181+M181)/H181),"ND")</f>
        <v>ND</v>
      </c>
      <c r="P181" s="996"/>
    </row>
    <row r="182" spans="3:16">
      <c r="C182" s="1030"/>
      <c r="D182" s="1026"/>
      <c r="E182" s="1026"/>
      <c r="F182" s="1024"/>
      <c r="G182" s="1021"/>
      <c r="H182" s="1017"/>
      <c r="I182" s="1015"/>
      <c r="J182" s="255">
        <f ca="1">IF(MOD(ROW()-13,2)=0,IF(ISBLANK(OFFSET('11. SEGUIMIENTO 2026'!$N$14,INT((ROW()-13)/2),0)),"",OFFSET('11. SEGUIMIENTO 2026'!$N$14,INT((ROW()-13)/2),0)),IF(ISBLANK(OFFSET('9. METAS'!$R$20,INT((ROW()-14)/2),0)),"",OFFSET('9. METAS'!$R$20,INT((ROW()-14)/2),0)))</f>
        <v>4821</v>
      </c>
      <c r="K182" s="256">
        <f ca="1">IF(MOD(ROW()-13,2)=0,IF(ISBLANK(OFFSET('11. SEGUIMIENTO 2026'!$O$14,INT((ROW()-13)/2),0)),"",OFFSET('11. SEGUIMIENTO 2026'!$O$14,INT((ROW()-13)/2),0)),IF(ISBLANK(OFFSET('9. METAS'!$S$20,INT((ROW()-14)/2),0)),"",OFFSET('9. METAS'!$S$20,INT((ROW()-14)/2),0)))</f>
        <v>4989</v>
      </c>
      <c r="L182" s="256">
        <f ca="1">IF(MOD(ROW()-13,2)=0,IF(ISBLANK(OFFSET('11. SEGUIMIENTO 2026'!$P$14,INT((ROW()-13)/2),0)),"",OFFSET('11. SEGUIMIENTO 2026'!$P$14,INT((ROW()-13)/2),0)),IF(ISBLANK(OFFSET('9. METAS'!$T$20,INT((ROW()-14)/2),0)),"",OFFSET('9. METAS'!$T$20,INT((ROW()-14)/2),0)))</f>
        <v>4848</v>
      </c>
      <c r="M182" s="257">
        <f ca="1">IF(MOD(ROW()-13,2)=0,IF(ISBLANK(OFFSET('11. SEGUIMIENTO 2026'!$Q$14,INT((ROW()-13)/2),0)),"",OFFSET('11. SEGUIMIENTO 2026'!$Q$14,INT((ROW()-13)/2),0)),IF(ISBLANK(OFFSET('9. METAS'!$U$20,INT((ROW()-14)/2),0)),"",OFFSET('9. METAS'!$U$20,INT((ROW()-14)/2),0)))</f>
        <v>6084</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017">
        <f ca="1">IF(ISBLANK(OFFSET('9. METAS'!$L$20,INT((ROW()-13)/2),0)),"",OFFSET('9. METAS'!$L$20,INT((ROW()-13)/2),0))</f>
        <v>22</v>
      </c>
      <c r="I183" s="1014"/>
      <c r="J183" s="255">
        <f ca="1">IF(MOD(ROW()-13,2)=0,IF(ISBLANK(OFFSET('11. SEGUIMIENTO 2026'!$N$14,INT((ROW()-13)/2),0)),"",OFFSET('11. SEGUIMIENTO 2026'!$N$14,INT((ROW()-13)/2),0)),IF(ISBLANK(OFFSET('9. METAS'!$R$20,INT((ROW()-14)/2),0)),"",OFFSET('9. METAS'!$R$20,INT((ROW()-14)/2),0)))</f>
        <v>7</v>
      </c>
      <c r="K183" s="256" t="str">
        <f ca="1">IF(MOD(ROW()-13,2)=0,IF(ISBLANK(OFFSET('11. SEGUIMIENTO 2026'!$O$14,INT((ROW()-13)/2),0)),"",OFFSET('11. SEGUIMIENTO 2026'!$O$14,INT((ROW()-13)/2),0)),IF(ISBLANK(OFFSET('9. METAS'!$S$20,INT((ROW()-14)/2),0)),"",OFFSET('9. METAS'!$S$20,INT((ROW()-14)/2),0)))</f>
        <v/>
      </c>
      <c r="L183" s="256" t="str">
        <f ca="1">IF(MOD(ROW()-13,2)=0,IF(ISBLANK(OFFSET('11. SEGUIMIENTO 2026'!$P$14,INT((ROW()-13)/2),0)),"",OFFSET('11. SEGUIMIENTO 2026'!$P$14,INT((ROW()-13)/2),0)),IF(ISBLANK(OFFSET('9. METAS'!$T$20,INT((ROW()-14)/2),0)),"",OFFSET('9. METAS'!$T$20,INT((ROW()-14)/2),0)))</f>
        <v/>
      </c>
      <c r="M183" s="257" t="str">
        <f ca="1">IF(MOD(ROW()-13,2)=0,IF(ISBLANK(OFFSET('11. SEGUIMIENTO 2026'!$Q$14,INT((ROW()-13)/2),0)),"",OFFSET('11. SEGUIMIENTO 2026'!$Q$14,INT((ROW()-13)/2),0)),IF(ISBLANK(OFFSET('9. METAS'!$U$20,INT((ROW()-14)/2),0)),"",OFFSET('9. METAS'!$U$20,INT((ROW()-14)/2),0)))</f>
        <v/>
      </c>
      <c r="N183" s="1012">
        <f t="shared" ref="N183" ca="1" si="166">IFERROR(J183/J184,"ND")</f>
        <v>1</v>
      </c>
      <c r="O183" s="1008" t="str">
        <f t="shared" ref="O183" ca="1" si="167">IFERROR(((J183+K183+L183+M183)/H183),"ND")</f>
        <v>ND</v>
      </c>
      <c r="P183" s="996"/>
    </row>
    <row r="184" spans="3:16">
      <c r="C184" s="1030"/>
      <c r="D184" s="1026"/>
      <c r="E184" s="1026"/>
      <c r="F184" s="1024"/>
      <c r="G184" s="1021"/>
      <c r="H184" s="1017"/>
      <c r="I184" s="1015"/>
      <c r="J184" s="255">
        <f ca="1">IF(MOD(ROW()-13,2)=0,IF(ISBLANK(OFFSET('11. SEGUIMIENTO 2026'!$N$14,INT((ROW()-13)/2),0)),"",OFFSET('11. SEGUIMIENTO 2026'!$N$14,INT((ROW()-13)/2),0)),IF(ISBLANK(OFFSET('9. METAS'!$R$20,INT((ROW()-14)/2),0)),"",OFFSET('9. METAS'!$R$20,INT((ROW()-14)/2),0)))</f>
        <v>7</v>
      </c>
      <c r="K184" s="256">
        <f ca="1">IF(MOD(ROW()-13,2)=0,IF(ISBLANK(OFFSET('11. SEGUIMIENTO 2026'!$O$14,INT((ROW()-13)/2),0)),"",OFFSET('11. SEGUIMIENTO 2026'!$O$14,INT((ROW()-13)/2),0)),IF(ISBLANK(OFFSET('9. METAS'!$S$20,INT((ROW()-14)/2),0)),"",OFFSET('9. METAS'!$S$20,INT((ROW()-14)/2),0)))</f>
        <v>5</v>
      </c>
      <c r="L184" s="256">
        <f ca="1">IF(MOD(ROW()-13,2)=0,IF(ISBLANK(OFFSET('11. SEGUIMIENTO 2026'!$P$14,INT((ROW()-13)/2),0)),"",OFFSET('11. SEGUIMIENTO 2026'!$P$14,INT((ROW()-13)/2),0)),IF(ISBLANK(OFFSET('9. METAS'!$T$20,INT((ROW()-14)/2),0)),"",OFFSET('9. METAS'!$T$20,INT((ROW()-14)/2),0)))</f>
        <v>6</v>
      </c>
      <c r="M184" s="257">
        <f ca="1">IF(MOD(ROW()-13,2)=0,IF(ISBLANK(OFFSET('11. SEGUIMIENTO 2026'!$Q$14,INT((ROW()-13)/2),0)),"",OFFSET('11. SEGUIMIENTO 2026'!$Q$14,INT((ROW()-13)/2),0)),IF(ISBLANK(OFFSET('9. METAS'!$U$20,INT((ROW()-14)/2),0)),"",OFFSET('9. METAS'!$U$20,INT((ROW()-14)/2),0)))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017">
        <f ca="1">IF(ISBLANK(OFFSET('9. METAS'!$L$20,INT((ROW()-13)/2),0)),"",OFFSET('9. METAS'!$L$20,INT((ROW()-13)/2),0))</f>
        <v>52</v>
      </c>
      <c r="I185" s="1014"/>
      <c r="J185" s="255">
        <f ca="1">IF(MOD(ROW()-13,2)=0,IF(ISBLANK(OFFSET('11. SEGUIMIENTO 2026'!$N$14,INT((ROW()-13)/2),0)),"",OFFSET('11. SEGUIMIENTO 2026'!$N$14,INT((ROW()-13)/2),0)),IF(ISBLANK(OFFSET('9. METAS'!$R$20,INT((ROW()-14)/2),0)),"",OFFSET('9. METAS'!$R$20,INT((ROW()-14)/2),0)))</f>
        <v>11</v>
      </c>
      <c r="K185" s="256" t="str">
        <f ca="1">IF(MOD(ROW()-13,2)=0,IF(ISBLANK(OFFSET('11. SEGUIMIENTO 2026'!$O$14,INT((ROW()-13)/2),0)),"",OFFSET('11. SEGUIMIENTO 2026'!$O$14,INT((ROW()-13)/2),0)),IF(ISBLANK(OFFSET('9. METAS'!$S$20,INT((ROW()-14)/2),0)),"",OFFSET('9. METAS'!$S$20,INT((ROW()-14)/2),0)))</f>
        <v/>
      </c>
      <c r="L185" s="256" t="str">
        <f ca="1">IF(MOD(ROW()-13,2)=0,IF(ISBLANK(OFFSET('11. SEGUIMIENTO 2026'!$P$14,INT((ROW()-13)/2),0)),"",OFFSET('11. SEGUIMIENTO 2026'!$P$14,INT((ROW()-13)/2),0)),IF(ISBLANK(OFFSET('9. METAS'!$T$20,INT((ROW()-14)/2),0)),"",OFFSET('9. METAS'!$T$20,INT((ROW()-14)/2),0)))</f>
        <v/>
      </c>
      <c r="M185" s="257" t="str">
        <f ca="1">IF(MOD(ROW()-13,2)=0,IF(ISBLANK(OFFSET('11. SEGUIMIENTO 2026'!$Q$14,INT((ROW()-13)/2),0)),"",OFFSET('11. SEGUIMIENTO 2026'!$Q$14,INT((ROW()-13)/2),0)),IF(ISBLANK(OFFSET('9. METAS'!$U$20,INT((ROW()-14)/2),0)),"",OFFSET('9. METAS'!$U$20,INT((ROW()-14)/2),0)))</f>
        <v/>
      </c>
      <c r="N185" s="1012">
        <f t="shared" ref="N185" ca="1" si="168">IFERROR(J185/J186,"ND")</f>
        <v>1</v>
      </c>
      <c r="O185" s="1008" t="str">
        <f t="shared" ref="O185" ca="1" si="169">IFERROR(((J185+K185+L185+M185)/H185),"ND")</f>
        <v>ND</v>
      </c>
      <c r="P185" s="996"/>
    </row>
    <row r="186" spans="3:16">
      <c r="C186" s="1030"/>
      <c r="D186" s="1026"/>
      <c r="E186" s="1026"/>
      <c r="F186" s="1024"/>
      <c r="G186" s="1021"/>
      <c r="H186" s="1017"/>
      <c r="I186" s="1015"/>
      <c r="J186" s="255">
        <f ca="1">IF(MOD(ROW()-13,2)=0,IF(ISBLANK(OFFSET('11. SEGUIMIENTO 2026'!$N$14,INT((ROW()-13)/2),0)),"",OFFSET('11. SEGUIMIENTO 2026'!$N$14,INT((ROW()-13)/2),0)),IF(ISBLANK(OFFSET('9. METAS'!$R$20,INT((ROW()-14)/2),0)),"",OFFSET('9. METAS'!$R$20,INT((ROW()-14)/2),0)))</f>
        <v>11</v>
      </c>
      <c r="K186" s="256">
        <f ca="1">IF(MOD(ROW()-13,2)=0,IF(ISBLANK(OFFSET('11. SEGUIMIENTO 2026'!$O$14,INT((ROW()-13)/2),0)),"",OFFSET('11. SEGUIMIENTO 2026'!$O$14,INT((ROW()-13)/2),0)),IF(ISBLANK(OFFSET('9. METAS'!$S$20,INT((ROW()-14)/2),0)),"",OFFSET('9. METAS'!$S$20,INT((ROW()-14)/2),0)))</f>
        <v>15</v>
      </c>
      <c r="L186" s="256">
        <f ca="1">IF(MOD(ROW()-13,2)=0,IF(ISBLANK(OFFSET('11. SEGUIMIENTO 2026'!$P$14,INT((ROW()-13)/2),0)),"",OFFSET('11. SEGUIMIENTO 2026'!$P$14,INT((ROW()-13)/2),0)),IF(ISBLANK(OFFSET('9. METAS'!$T$20,INT((ROW()-14)/2),0)),"",OFFSET('9. METAS'!$T$20,INT((ROW()-14)/2),0)))</f>
        <v>16</v>
      </c>
      <c r="M186" s="257">
        <f ca="1">IF(MOD(ROW()-13,2)=0,IF(ISBLANK(OFFSET('11. SEGUIMIENTO 2026'!$Q$14,INT((ROW()-13)/2),0)),"",OFFSET('11. SEGUIMIENTO 2026'!$Q$14,INT((ROW()-13)/2),0)),IF(ISBLANK(OFFSET('9. METAS'!$U$20,INT((ROW()-14)/2),0)),"",OFFSET('9. METAS'!$U$20,INT((ROW()-14)/2),0)))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017">
        <f ca="1">IF(ISBLANK(OFFSET('9. METAS'!$L$20,INT((ROW()-13)/2),0)),"",OFFSET('9. METAS'!$L$20,INT((ROW()-13)/2),0))</f>
        <v>24890</v>
      </c>
      <c r="I187" s="1014"/>
      <c r="J187" s="255">
        <f ca="1">IF(MOD(ROW()-13,2)=0,IF(ISBLANK(OFFSET('11. SEGUIMIENTO 2026'!$N$14,INT((ROW()-13)/2),0)),"",OFFSET('11. SEGUIMIENTO 2026'!$N$14,INT((ROW()-13)/2),0)),IF(ISBLANK(OFFSET('9. METAS'!$R$20,INT((ROW()-14)/2),0)),"",OFFSET('9. METAS'!$R$20,INT((ROW()-14)/2),0)))</f>
        <v>4383</v>
      </c>
      <c r="K187" s="256" t="str">
        <f ca="1">IF(MOD(ROW()-13,2)=0,IF(ISBLANK(OFFSET('11. SEGUIMIENTO 2026'!$O$14,INT((ROW()-13)/2),0)),"",OFFSET('11. SEGUIMIENTO 2026'!$O$14,INT((ROW()-13)/2),0)),IF(ISBLANK(OFFSET('9. METAS'!$S$20,INT((ROW()-14)/2),0)),"",OFFSET('9. METAS'!$S$20,INT((ROW()-14)/2),0)))</f>
        <v/>
      </c>
      <c r="L187" s="256" t="str">
        <f ca="1">IF(MOD(ROW()-13,2)=0,IF(ISBLANK(OFFSET('11. SEGUIMIENTO 2026'!$P$14,INT((ROW()-13)/2),0)),"",OFFSET('11. SEGUIMIENTO 2026'!$P$14,INT((ROW()-13)/2),0)),IF(ISBLANK(OFFSET('9. METAS'!$T$20,INT((ROW()-14)/2),0)),"",OFFSET('9. METAS'!$T$20,INT((ROW()-14)/2),0)))</f>
        <v/>
      </c>
      <c r="M187" s="257" t="str">
        <f ca="1">IF(MOD(ROW()-13,2)=0,IF(ISBLANK(OFFSET('11. SEGUIMIENTO 2026'!$Q$14,INT((ROW()-13)/2),0)),"",OFFSET('11. SEGUIMIENTO 2026'!$Q$14,INT((ROW()-13)/2),0)),IF(ISBLANK(OFFSET('9. METAS'!$U$20,INT((ROW()-14)/2),0)),"",OFFSET('9. METAS'!$U$20,INT((ROW()-14)/2),0)))</f>
        <v/>
      </c>
      <c r="N187" s="1012">
        <f t="shared" ref="N187" ca="1" si="170">IFERROR(J187/J188,"ND")</f>
        <v>0.72746887966804974</v>
      </c>
      <c r="O187" s="1008" t="str">
        <f t="shared" ref="O187" ca="1" si="171">IFERROR(((J187+K187+L187+M187)/H187),"ND")</f>
        <v>ND</v>
      </c>
      <c r="P187" s="996"/>
    </row>
    <row r="188" spans="3:16">
      <c r="C188" s="1030"/>
      <c r="D188" s="1026"/>
      <c r="E188" s="1026"/>
      <c r="F188" s="1024"/>
      <c r="G188" s="1021"/>
      <c r="H188" s="1017"/>
      <c r="I188" s="1015"/>
      <c r="J188" s="255">
        <f ca="1">IF(MOD(ROW()-13,2)=0,IF(ISBLANK(OFFSET('11. SEGUIMIENTO 2026'!$N$14,INT((ROW()-13)/2),0)),"",OFFSET('11. SEGUIMIENTO 2026'!$N$14,INT((ROW()-13)/2),0)),IF(ISBLANK(OFFSET('9. METAS'!$R$20,INT((ROW()-14)/2),0)),"",OFFSET('9. METAS'!$R$20,INT((ROW()-14)/2),0)))</f>
        <v>6025</v>
      </c>
      <c r="K188" s="256">
        <f ca="1">IF(MOD(ROW()-13,2)=0,IF(ISBLANK(OFFSET('11. SEGUIMIENTO 2026'!$O$14,INT((ROW()-13)/2),0)),"",OFFSET('11. SEGUIMIENTO 2026'!$O$14,INT((ROW()-13)/2),0)),IF(ISBLANK(OFFSET('9. METAS'!$S$20,INT((ROW()-14)/2),0)),"",OFFSET('9. METAS'!$S$20,INT((ROW()-14)/2),0)))</f>
        <v>6340</v>
      </c>
      <c r="L188" s="256">
        <f ca="1">IF(MOD(ROW()-13,2)=0,IF(ISBLANK(OFFSET('11. SEGUIMIENTO 2026'!$P$14,INT((ROW()-13)/2),0)),"",OFFSET('11. SEGUIMIENTO 2026'!$P$14,INT((ROW()-13)/2),0)),IF(ISBLANK(OFFSET('9. METAS'!$T$20,INT((ROW()-14)/2),0)),"",OFFSET('9. METAS'!$T$20,INT((ROW()-14)/2),0)))</f>
        <v>6310</v>
      </c>
      <c r="M188" s="257">
        <f ca="1">IF(MOD(ROW()-13,2)=0,IF(ISBLANK(OFFSET('11. SEGUIMIENTO 2026'!$Q$14,INT((ROW()-13)/2),0)),"",OFFSET('11. SEGUIMIENTO 2026'!$Q$14,INT((ROW()-13)/2),0)),IF(ISBLANK(OFFSET('9. METAS'!$U$20,INT((ROW()-14)/2),0)),"",OFFSET('9. METAS'!$U$20,INT((ROW()-14)/2),0)))</f>
        <v>6215</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017">
        <f ca="1">IF(ISBLANK(OFFSET('9. METAS'!$L$20,INT((ROW()-13)/2),0)),"",OFFSET('9. METAS'!$L$20,INT((ROW()-13)/2),0))</f>
        <v>15155</v>
      </c>
      <c r="I189" s="1014"/>
      <c r="J189" s="255">
        <f ca="1">IF(MOD(ROW()-13,2)=0,IF(ISBLANK(OFFSET('11. SEGUIMIENTO 2026'!$N$14,INT((ROW()-13)/2),0)),"",OFFSET('11. SEGUIMIENTO 2026'!$N$14,INT((ROW()-13)/2),0)),IF(ISBLANK(OFFSET('9. METAS'!$R$20,INT((ROW()-14)/2),0)),"",OFFSET('9. METAS'!$R$20,INT((ROW()-14)/2),0)))</f>
        <v>2050</v>
      </c>
      <c r="K189" s="256" t="str">
        <f ca="1">IF(MOD(ROW()-13,2)=0,IF(ISBLANK(OFFSET('11. SEGUIMIENTO 2026'!$O$14,INT((ROW()-13)/2),0)),"",OFFSET('11. SEGUIMIENTO 2026'!$O$14,INT((ROW()-13)/2),0)),IF(ISBLANK(OFFSET('9. METAS'!$S$20,INT((ROW()-14)/2),0)),"",OFFSET('9. METAS'!$S$20,INT((ROW()-14)/2),0)))</f>
        <v/>
      </c>
      <c r="L189" s="256" t="str">
        <f ca="1">IF(MOD(ROW()-13,2)=0,IF(ISBLANK(OFFSET('11. SEGUIMIENTO 2026'!$P$14,INT((ROW()-13)/2),0)),"",OFFSET('11. SEGUIMIENTO 2026'!$P$14,INT((ROW()-13)/2),0)),IF(ISBLANK(OFFSET('9. METAS'!$T$20,INT((ROW()-14)/2),0)),"",OFFSET('9. METAS'!$T$20,INT((ROW()-14)/2),0)))</f>
        <v/>
      </c>
      <c r="M189" s="257" t="str">
        <f ca="1">IF(MOD(ROW()-13,2)=0,IF(ISBLANK(OFFSET('11. SEGUIMIENTO 2026'!$Q$14,INT((ROW()-13)/2),0)),"",OFFSET('11. SEGUIMIENTO 2026'!$Q$14,INT((ROW()-13)/2),0)),IF(ISBLANK(OFFSET('9. METAS'!$U$20,INT((ROW()-14)/2),0)),"",OFFSET('9. METAS'!$U$20,INT((ROW()-14)/2),0)))</f>
        <v/>
      </c>
      <c r="N189" s="1012">
        <f t="shared" ref="N189" ca="1" si="172">IFERROR(J189/J190,"ND")</f>
        <v>0.54666666666666663</v>
      </c>
      <c r="O189" s="1008" t="str">
        <f t="shared" ref="O189" ca="1" si="173">IFERROR(((J189+K189+L189+M189)/H189),"ND")</f>
        <v>ND</v>
      </c>
      <c r="P189" s="996"/>
    </row>
    <row r="190" spans="3:16">
      <c r="C190" s="1030"/>
      <c r="D190" s="1026"/>
      <c r="E190" s="1026"/>
      <c r="F190" s="1024"/>
      <c r="G190" s="1021"/>
      <c r="H190" s="1017"/>
      <c r="I190" s="1015"/>
      <c r="J190" s="255">
        <f ca="1">IF(MOD(ROW()-13,2)=0,IF(ISBLANK(OFFSET('11. SEGUIMIENTO 2026'!$N$14,INT((ROW()-13)/2),0)),"",OFFSET('11. SEGUIMIENTO 2026'!$N$14,INT((ROW()-13)/2),0)),IF(ISBLANK(OFFSET('9. METAS'!$R$20,INT((ROW()-14)/2),0)),"",OFFSET('9. METAS'!$R$20,INT((ROW()-14)/2),0)))</f>
        <v>3750</v>
      </c>
      <c r="K190" s="256">
        <f ca="1">IF(MOD(ROW()-13,2)=0,IF(ISBLANK(OFFSET('11. SEGUIMIENTO 2026'!$O$14,INT((ROW()-13)/2),0)),"",OFFSET('11. SEGUIMIENTO 2026'!$O$14,INT((ROW()-13)/2),0)),IF(ISBLANK(OFFSET('9. METAS'!$S$20,INT((ROW()-14)/2),0)),"",OFFSET('9. METAS'!$S$20,INT((ROW()-14)/2),0)))</f>
        <v>3850</v>
      </c>
      <c r="L190" s="256">
        <f ca="1">IF(MOD(ROW()-13,2)=0,IF(ISBLANK(OFFSET('11. SEGUIMIENTO 2026'!$P$14,INT((ROW()-13)/2),0)),"",OFFSET('11. SEGUIMIENTO 2026'!$P$14,INT((ROW()-13)/2),0)),IF(ISBLANK(OFFSET('9. METAS'!$T$20,INT((ROW()-14)/2),0)),"",OFFSET('9. METAS'!$T$20,INT((ROW()-14)/2),0)))</f>
        <v>3810</v>
      </c>
      <c r="M190" s="257">
        <f ca="1">IF(MOD(ROW()-13,2)=0,IF(ISBLANK(OFFSET('11. SEGUIMIENTO 2026'!$Q$14,INT((ROW()-13)/2),0)),"",OFFSET('11. SEGUIMIENTO 2026'!$Q$14,INT((ROW()-13)/2),0)),IF(ISBLANK(OFFSET('9. METAS'!$U$20,INT((ROW()-14)/2),0)),"",OFFSET('9. METAS'!$U$20,INT((ROW()-14)/2),0)))</f>
        <v>3745</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017">
        <f ca="1">IF(ISBLANK(OFFSET('9. METAS'!$L$20,INT((ROW()-13)/2),0)),"",OFFSET('9. METAS'!$L$20,INT((ROW()-13)/2),0))</f>
        <v>760</v>
      </c>
      <c r="I191" s="1014"/>
      <c r="J191" s="255">
        <f ca="1">IF(MOD(ROW()-13,2)=0,IF(ISBLANK(OFFSET('11. SEGUIMIENTO 2026'!$N$14,INT((ROW()-13)/2),0)),"",OFFSET('11. SEGUIMIENTO 2026'!$N$14,INT((ROW()-13)/2),0)),IF(ISBLANK(OFFSET('9. METAS'!$R$20,INT((ROW()-14)/2),0)),"",OFFSET('9. METAS'!$R$20,INT((ROW()-14)/2),0)))</f>
        <v>206</v>
      </c>
      <c r="K191" s="256" t="str">
        <f ca="1">IF(MOD(ROW()-13,2)=0,IF(ISBLANK(OFFSET('11. SEGUIMIENTO 2026'!$O$14,INT((ROW()-13)/2),0)),"",OFFSET('11. SEGUIMIENTO 2026'!$O$14,INT((ROW()-13)/2),0)),IF(ISBLANK(OFFSET('9. METAS'!$S$20,INT((ROW()-14)/2),0)),"",OFFSET('9. METAS'!$S$20,INT((ROW()-14)/2),0)))</f>
        <v/>
      </c>
      <c r="L191" s="256" t="str">
        <f ca="1">IF(MOD(ROW()-13,2)=0,IF(ISBLANK(OFFSET('11. SEGUIMIENTO 2026'!$P$14,INT((ROW()-13)/2),0)),"",OFFSET('11. SEGUIMIENTO 2026'!$P$14,INT((ROW()-13)/2),0)),IF(ISBLANK(OFFSET('9. METAS'!$T$20,INT((ROW()-14)/2),0)),"",OFFSET('9. METAS'!$T$20,INT((ROW()-14)/2),0)))</f>
        <v/>
      </c>
      <c r="M191" s="257" t="str">
        <f ca="1">IF(MOD(ROW()-13,2)=0,IF(ISBLANK(OFFSET('11. SEGUIMIENTO 2026'!$Q$14,INT((ROW()-13)/2),0)),"",OFFSET('11. SEGUIMIENTO 2026'!$Q$14,INT((ROW()-13)/2),0)),IF(ISBLANK(OFFSET('9. METAS'!$U$20,INT((ROW()-14)/2),0)),"",OFFSET('9. METAS'!$U$20,INT((ROW()-14)/2),0)))</f>
        <v/>
      </c>
      <c r="N191" s="1012">
        <f t="shared" ref="N191" ca="1" si="174">IFERROR(J191/J192,"ND")</f>
        <v>1.177142857142857</v>
      </c>
      <c r="O191" s="1008" t="str">
        <f t="shared" ref="O191" ca="1" si="175">IFERROR(((J191+K191+L191+M191)/H191),"ND")</f>
        <v>ND</v>
      </c>
      <c r="P191" s="996"/>
    </row>
    <row r="192" spans="3:16">
      <c r="C192" s="1030"/>
      <c r="D192" s="1026"/>
      <c r="E192" s="1026"/>
      <c r="F192" s="1024"/>
      <c r="G192" s="1021"/>
      <c r="H192" s="1017"/>
      <c r="I192" s="1015"/>
      <c r="J192" s="255">
        <f ca="1">IF(MOD(ROW()-13,2)=0,IF(ISBLANK(OFFSET('11. SEGUIMIENTO 2026'!$N$14,INT((ROW()-13)/2),0)),"",OFFSET('11. SEGUIMIENTO 2026'!$N$14,INT((ROW()-13)/2),0)),IF(ISBLANK(OFFSET('9. METAS'!$R$20,INT((ROW()-14)/2),0)),"",OFFSET('9. METAS'!$R$20,INT((ROW()-14)/2),0)))</f>
        <v>175</v>
      </c>
      <c r="K192" s="256">
        <f ca="1">IF(MOD(ROW()-13,2)=0,IF(ISBLANK(OFFSET('11. SEGUIMIENTO 2026'!$O$14,INT((ROW()-13)/2),0)),"",OFFSET('11. SEGUIMIENTO 2026'!$O$14,INT((ROW()-13)/2),0)),IF(ISBLANK(OFFSET('9. METAS'!$S$20,INT((ROW()-14)/2),0)),"",OFFSET('9. METAS'!$S$20,INT((ROW()-14)/2),0)))</f>
        <v>195</v>
      </c>
      <c r="L192" s="256">
        <f ca="1">IF(MOD(ROW()-13,2)=0,IF(ISBLANK(OFFSET('11. SEGUIMIENTO 2026'!$P$14,INT((ROW()-13)/2),0)),"",OFFSET('11. SEGUIMIENTO 2026'!$P$14,INT((ROW()-13)/2),0)),IF(ISBLANK(OFFSET('9. METAS'!$T$20,INT((ROW()-14)/2),0)),"",OFFSET('9. METAS'!$T$20,INT((ROW()-14)/2),0)))</f>
        <v>215</v>
      </c>
      <c r="M192" s="257">
        <f ca="1">IF(MOD(ROW()-13,2)=0,IF(ISBLANK(OFFSET('11. SEGUIMIENTO 2026'!$Q$14,INT((ROW()-13)/2),0)),"",OFFSET('11. SEGUIMIENTO 2026'!$Q$14,INT((ROW()-13)/2),0)),IF(ISBLANK(OFFSET('9. METAS'!$U$20,INT((ROW()-14)/2),0)),"",OFFSET('9. METAS'!$U$20,INT((ROW()-14)/2),0)))</f>
        <v>175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017">
        <f ca="1">IF(ISBLANK(OFFSET('9. METAS'!$L$20,INT((ROW()-13)/2),0)),"",OFFSET('9. METAS'!$L$20,INT((ROW()-13)/2),0))</f>
        <v>8975</v>
      </c>
      <c r="I193" s="1014"/>
      <c r="J193" s="255">
        <f ca="1">IF(MOD(ROW()-13,2)=0,IF(ISBLANK(OFFSET('11. SEGUIMIENTO 2026'!$N$14,INT((ROW()-13)/2),0)),"",OFFSET('11. SEGUIMIENTO 2026'!$N$14,INT((ROW()-13)/2),0)),IF(ISBLANK(OFFSET('9. METAS'!$R$20,INT((ROW()-14)/2),0)),"",OFFSET('9. METAS'!$R$20,INT((ROW()-14)/2),0)))</f>
        <v>2127</v>
      </c>
      <c r="K193" s="256" t="str">
        <f ca="1">IF(MOD(ROW()-13,2)=0,IF(ISBLANK(OFFSET('11. SEGUIMIENTO 2026'!$O$14,INT((ROW()-13)/2),0)),"",OFFSET('11. SEGUIMIENTO 2026'!$O$14,INT((ROW()-13)/2),0)),IF(ISBLANK(OFFSET('9. METAS'!$S$20,INT((ROW()-14)/2),0)),"",OFFSET('9. METAS'!$S$20,INT((ROW()-14)/2),0)))</f>
        <v/>
      </c>
      <c r="L193" s="256" t="str">
        <f ca="1">IF(MOD(ROW()-13,2)=0,IF(ISBLANK(OFFSET('11. SEGUIMIENTO 2026'!$P$14,INT((ROW()-13)/2),0)),"",OFFSET('11. SEGUIMIENTO 2026'!$P$14,INT((ROW()-13)/2),0)),IF(ISBLANK(OFFSET('9. METAS'!$T$20,INT((ROW()-14)/2),0)),"",OFFSET('9. METAS'!$T$20,INT((ROW()-14)/2),0)))</f>
        <v/>
      </c>
      <c r="M193" s="257" t="str">
        <f ca="1">IF(MOD(ROW()-13,2)=0,IF(ISBLANK(OFFSET('11. SEGUIMIENTO 2026'!$Q$14,INT((ROW()-13)/2),0)),"",OFFSET('11. SEGUIMIENTO 2026'!$Q$14,INT((ROW()-13)/2),0)),IF(ISBLANK(OFFSET('9. METAS'!$U$20,INT((ROW()-14)/2),0)),"",OFFSET('9. METAS'!$U$20,INT((ROW()-14)/2),0)))</f>
        <v/>
      </c>
      <c r="N193" s="1012">
        <f t="shared" ref="N193" ca="1" si="176">IFERROR(J193/J194,"ND")</f>
        <v>1.0128571428571429</v>
      </c>
      <c r="O193" s="1008" t="str">
        <f t="shared" ref="O193" ca="1" si="177">IFERROR(((J193+K193+L193+M193)/H193),"ND")</f>
        <v>ND</v>
      </c>
      <c r="P193" s="996"/>
    </row>
    <row r="194" spans="3:16">
      <c r="C194" s="1030"/>
      <c r="D194" s="1026"/>
      <c r="E194" s="1026"/>
      <c r="F194" s="1024"/>
      <c r="G194" s="1021"/>
      <c r="H194" s="1017"/>
      <c r="I194" s="1015"/>
      <c r="J194" s="255">
        <f ca="1">IF(MOD(ROW()-13,2)=0,IF(ISBLANK(OFFSET('11. SEGUIMIENTO 2026'!$N$14,INT((ROW()-13)/2),0)),"",OFFSET('11. SEGUIMIENTO 2026'!$N$14,INT((ROW()-13)/2),0)),IF(ISBLANK(OFFSET('9. METAS'!$R$20,INT((ROW()-14)/2),0)),"",OFFSET('9. METAS'!$R$20,INT((ROW()-14)/2),0)))</f>
        <v>2100</v>
      </c>
      <c r="K194" s="256">
        <f ca="1">IF(MOD(ROW()-13,2)=0,IF(ISBLANK(OFFSET('11. SEGUIMIENTO 2026'!$O$14,INT((ROW()-13)/2),0)),"",OFFSET('11. SEGUIMIENTO 2026'!$O$14,INT((ROW()-13)/2),0)),IF(ISBLANK(OFFSET('9. METAS'!$S$20,INT((ROW()-14)/2),0)),"",OFFSET('9. METAS'!$S$20,INT((ROW()-14)/2),0)))</f>
        <v>2295</v>
      </c>
      <c r="L194" s="256">
        <f ca="1">IF(MOD(ROW()-13,2)=0,IF(ISBLANK(OFFSET('11. SEGUIMIENTO 2026'!$P$14,INT((ROW()-13)/2),0)),"",OFFSET('11. SEGUIMIENTO 2026'!$P$14,INT((ROW()-13)/2),0)),IF(ISBLANK(OFFSET('9. METAS'!$T$20,INT((ROW()-14)/2),0)),"",OFFSET('9. METAS'!$T$20,INT((ROW()-14)/2),0)))</f>
        <v>2285</v>
      </c>
      <c r="M194" s="257">
        <f ca="1">IF(MOD(ROW()-13,2)=0,IF(ISBLANK(OFFSET('11. SEGUIMIENTO 2026'!$Q$14,INT((ROW()-13)/2),0)),"",OFFSET('11. SEGUIMIENTO 2026'!$Q$14,INT((ROW()-13)/2),0)),IF(ISBLANK(OFFSET('9. METAS'!$U$20,INT((ROW()-14)/2),0)),"",OFFSET('9. METAS'!$U$20,INT((ROW()-14)/2),0)))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017">
        <f ca="1">IF(ISBLANK(OFFSET('9. METAS'!$L$20,INT((ROW()-13)/2),0)),"",OFFSET('9. METAS'!$L$20,INT((ROW()-13)/2),0))</f>
        <v>37</v>
      </c>
      <c r="I195" s="1014"/>
      <c r="J195" s="255">
        <f ca="1">IF(MOD(ROW()-13,2)=0,IF(ISBLANK(OFFSET('11. SEGUIMIENTO 2026'!$N$14,INT((ROW()-13)/2),0)),"",OFFSET('11. SEGUIMIENTO 2026'!$N$14,INT((ROW()-13)/2),0)),IF(ISBLANK(OFFSET('9. METAS'!$R$20,INT((ROW()-14)/2),0)),"",OFFSET('9. METAS'!$R$20,INT((ROW()-14)/2),0)))</f>
        <v>3</v>
      </c>
      <c r="K195" s="256" t="str">
        <f ca="1">IF(MOD(ROW()-13,2)=0,IF(ISBLANK(OFFSET('11. SEGUIMIENTO 2026'!$O$14,INT((ROW()-13)/2),0)),"",OFFSET('11. SEGUIMIENTO 2026'!$O$14,INT((ROW()-13)/2),0)),IF(ISBLANK(OFFSET('9. METAS'!$S$20,INT((ROW()-14)/2),0)),"",OFFSET('9. METAS'!$S$20,INT((ROW()-14)/2),0)))</f>
        <v/>
      </c>
      <c r="L195" s="256" t="str">
        <f ca="1">IF(MOD(ROW()-13,2)=0,IF(ISBLANK(OFFSET('11. SEGUIMIENTO 2026'!$P$14,INT((ROW()-13)/2),0)),"",OFFSET('11. SEGUIMIENTO 2026'!$P$14,INT((ROW()-13)/2),0)),IF(ISBLANK(OFFSET('9. METAS'!$T$20,INT((ROW()-14)/2),0)),"",OFFSET('9. METAS'!$T$20,INT((ROW()-14)/2),0)))</f>
        <v/>
      </c>
      <c r="M195" s="257" t="str">
        <f ca="1">IF(MOD(ROW()-13,2)=0,IF(ISBLANK(OFFSET('11. SEGUIMIENTO 2026'!$Q$14,INT((ROW()-13)/2),0)),"",OFFSET('11. SEGUIMIENTO 2026'!$Q$14,INT((ROW()-13)/2),0)),IF(ISBLANK(OFFSET('9. METAS'!$U$20,INT((ROW()-14)/2),0)),"",OFFSET('9. METAS'!$U$20,INT((ROW()-14)/2),0)))</f>
        <v/>
      </c>
      <c r="N195" s="1012">
        <f t="shared" ref="N195" ca="1" si="178">IFERROR(J195/J196,"ND")</f>
        <v>0.25</v>
      </c>
      <c r="O195" s="1008" t="str">
        <f t="shared" ref="O195" ca="1" si="179">IFERROR(((J195+K195+L195+M195)/H195),"ND")</f>
        <v>ND</v>
      </c>
      <c r="P195" s="996"/>
    </row>
    <row r="196" spans="3:16">
      <c r="C196" s="1030"/>
      <c r="D196" s="1026"/>
      <c r="E196" s="1026"/>
      <c r="F196" s="1024"/>
      <c r="G196" s="1021"/>
      <c r="H196" s="1017"/>
      <c r="I196" s="1015"/>
      <c r="J196" s="255">
        <f ca="1">IF(MOD(ROW()-13,2)=0,IF(ISBLANK(OFFSET('11. SEGUIMIENTO 2026'!$N$14,INT((ROW()-13)/2),0)),"",OFFSET('11. SEGUIMIENTO 2026'!$N$14,INT((ROW()-13)/2),0)),IF(ISBLANK(OFFSET('9. METAS'!$R$20,INT((ROW()-14)/2),0)),"",OFFSET('9. METAS'!$R$20,INT((ROW()-14)/2),0)))</f>
        <v>12</v>
      </c>
      <c r="K196" s="256">
        <f ca="1">IF(MOD(ROW()-13,2)=0,IF(ISBLANK(OFFSET('11. SEGUIMIENTO 2026'!$O$14,INT((ROW()-13)/2),0)),"",OFFSET('11. SEGUIMIENTO 2026'!$O$14,INT((ROW()-13)/2),0)),IF(ISBLANK(OFFSET('9. METAS'!$S$20,INT((ROW()-14)/2),0)),"",OFFSET('9. METAS'!$S$20,INT((ROW()-14)/2),0)))</f>
        <v>6</v>
      </c>
      <c r="L196" s="256">
        <f ca="1">IF(MOD(ROW()-13,2)=0,IF(ISBLANK(OFFSET('11. SEGUIMIENTO 2026'!$P$14,INT((ROW()-13)/2),0)),"",OFFSET('11. SEGUIMIENTO 2026'!$P$14,INT((ROW()-13)/2),0)),IF(ISBLANK(OFFSET('9. METAS'!$T$20,INT((ROW()-14)/2),0)),"",OFFSET('9. METAS'!$T$20,INT((ROW()-14)/2),0)))</f>
        <v>12</v>
      </c>
      <c r="M196" s="257">
        <f ca="1">IF(MOD(ROW()-13,2)=0,IF(ISBLANK(OFFSET('11. SEGUIMIENTO 2026'!$Q$14,INT((ROW()-13)/2),0)),"",OFFSET('11. SEGUIMIENTO 2026'!$Q$14,INT((ROW()-13)/2),0)),IF(ISBLANK(OFFSET('9. METAS'!$U$20,INT((ROW()-14)/2),0)),"",OFFSET('9. METAS'!$U$20,INT((ROW()-14)/2),0)))</f>
        <v>7</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017">
        <f ca="1">IF(ISBLANK(OFFSET('9. METAS'!$L$20,INT((ROW()-13)/2),0)),"",OFFSET('9. METAS'!$L$20,INT((ROW()-13)/2),0))</f>
        <v>275</v>
      </c>
      <c r="I197" s="1014"/>
      <c r="J197" s="255">
        <f ca="1">IF(MOD(ROW()-13,2)=0,IF(ISBLANK(OFFSET('11. SEGUIMIENTO 2026'!$N$14,INT((ROW()-13)/2),0)),"",OFFSET('11. SEGUIMIENTO 2026'!$N$14,INT((ROW()-13)/2),0)),IF(ISBLANK(OFFSET('9. METAS'!$R$20,INT((ROW()-14)/2),0)),"",OFFSET('9. METAS'!$R$20,INT((ROW()-14)/2),0)))</f>
        <v>70</v>
      </c>
      <c r="K197" s="256" t="str">
        <f ca="1">IF(MOD(ROW()-13,2)=0,IF(ISBLANK(OFFSET('11. SEGUIMIENTO 2026'!$O$14,INT((ROW()-13)/2),0)),"",OFFSET('11. SEGUIMIENTO 2026'!$O$14,INT((ROW()-13)/2),0)),IF(ISBLANK(OFFSET('9. METAS'!$S$20,INT((ROW()-14)/2),0)),"",OFFSET('9. METAS'!$S$20,INT((ROW()-14)/2),0)))</f>
        <v/>
      </c>
      <c r="L197" s="256" t="str">
        <f ca="1">IF(MOD(ROW()-13,2)=0,IF(ISBLANK(OFFSET('11. SEGUIMIENTO 2026'!$P$14,INT((ROW()-13)/2),0)),"",OFFSET('11. SEGUIMIENTO 2026'!$P$14,INT((ROW()-13)/2),0)),IF(ISBLANK(OFFSET('9. METAS'!$T$20,INT((ROW()-14)/2),0)),"",OFFSET('9. METAS'!$T$20,INT((ROW()-14)/2),0)))</f>
        <v/>
      </c>
      <c r="M197" s="257" t="str">
        <f ca="1">IF(MOD(ROW()-13,2)=0,IF(ISBLANK(OFFSET('11. SEGUIMIENTO 2026'!$Q$14,INT((ROW()-13)/2),0)),"",OFFSET('11. SEGUIMIENTO 2026'!$Q$14,INT((ROW()-13)/2),0)),IF(ISBLANK(OFFSET('9. METAS'!$U$20,INT((ROW()-14)/2),0)),"",OFFSET('9. METAS'!$U$20,INT((ROW()-14)/2),0)))</f>
        <v/>
      </c>
      <c r="N197" s="1012">
        <f t="shared" ref="N197" ca="1" si="180">IFERROR(J197/J198,"ND")</f>
        <v>0.93333333333333335</v>
      </c>
      <c r="O197" s="1008" t="str">
        <f t="shared" ref="O197" ca="1" si="181">IFERROR(((J197+K197+L197+M197)/H197),"ND")</f>
        <v>ND</v>
      </c>
      <c r="P197" s="996"/>
    </row>
    <row r="198" spans="3:16">
      <c r="C198" s="1030"/>
      <c r="D198" s="1026"/>
      <c r="E198" s="1026"/>
      <c r="F198" s="1024"/>
      <c r="G198" s="1021"/>
      <c r="H198" s="1017"/>
      <c r="I198" s="1015"/>
      <c r="J198" s="255">
        <f ca="1">IF(MOD(ROW()-13,2)=0,IF(ISBLANK(OFFSET('11. SEGUIMIENTO 2026'!$N$14,INT((ROW()-13)/2),0)),"",OFFSET('11. SEGUIMIENTO 2026'!$N$14,INT((ROW()-13)/2),0)),IF(ISBLANK(OFFSET('9. METAS'!$R$20,INT((ROW()-14)/2),0)),"",OFFSET('9. METAS'!$R$20,INT((ROW()-14)/2),0)))</f>
        <v>75</v>
      </c>
      <c r="K198" s="256">
        <f ca="1">IF(MOD(ROW()-13,2)=0,IF(ISBLANK(OFFSET('11. SEGUIMIENTO 2026'!$O$14,INT((ROW()-13)/2),0)),"",OFFSET('11. SEGUIMIENTO 2026'!$O$14,INT((ROW()-13)/2),0)),IF(ISBLANK(OFFSET('9. METAS'!$S$20,INT((ROW()-14)/2),0)),"",OFFSET('9. METAS'!$S$20,INT((ROW()-14)/2),0)))</f>
        <v>73</v>
      </c>
      <c r="L198" s="256">
        <f ca="1">IF(MOD(ROW()-13,2)=0,IF(ISBLANK(OFFSET('11. SEGUIMIENTO 2026'!$P$14,INT((ROW()-13)/2),0)),"",OFFSET('11. SEGUIMIENTO 2026'!$P$14,INT((ROW()-13)/2),0)),IF(ISBLANK(OFFSET('9. METAS'!$T$20,INT((ROW()-14)/2),0)),"",OFFSET('9. METAS'!$T$20,INT((ROW()-14)/2),0)))</f>
        <v>65</v>
      </c>
      <c r="M198" s="257">
        <f ca="1">IF(MOD(ROW()-13,2)=0,IF(ISBLANK(OFFSET('11. SEGUIMIENTO 2026'!$Q$14,INT((ROW()-13)/2),0)),"",OFFSET('11. SEGUIMIENTO 2026'!$Q$14,INT((ROW()-13)/2),0)),IF(ISBLANK(OFFSET('9. METAS'!$U$20,INT((ROW()-14)/2),0)),"",OFFSET('9. METAS'!$U$20,INT((ROW()-14)/2),0)))</f>
        <v>62</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017">
        <f ca="1">IF(ISBLANK(OFFSET('9. METAS'!$L$20,INT((ROW()-13)/2),0)),"",OFFSET('9. METAS'!$L$20,INT((ROW()-13)/2),0))</f>
        <v>1100</v>
      </c>
      <c r="I199" s="1014"/>
      <c r="J199" s="255">
        <f ca="1">IF(MOD(ROW()-13,2)=0,IF(ISBLANK(OFFSET('11. SEGUIMIENTO 2026'!$N$14,INT((ROW()-13)/2),0)),"",OFFSET('11. SEGUIMIENTO 2026'!$N$14,INT((ROW()-13)/2),0)),IF(ISBLANK(OFFSET('9. METAS'!$R$20,INT((ROW()-14)/2),0)),"",OFFSET('9. METAS'!$R$20,INT((ROW()-14)/2),0)))</f>
        <v>226</v>
      </c>
      <c r="K199" s="256" t="str">
        <f ca="1">IF(MOD(ROW()-13,2)=0,IF(ISBLANK(OFFSET('11. SEGUIMIENTO 2026'!$O$14,INT((ROW()-13)/2),0)),"",OFFSET('11. SEGUIMIENTO 2026'!$O$14,INT((ROW()-13)/2),0)),IF(ISBLANK(OFFSET('9. METAS'!$S$20,INT((ROW()-14)/2),0)),"",OFFSET('9. METAS'!$S$20,INT((ROW()-14)/2),0)))</f>
        <v/>
      </c>
      <c r="L199" s="256" t="str">
        <f ca="1">IF(MOD(ROW()-13,2)=0,IF(ISBLANK(OFFSET('11. SEGUIMIENTO 2026'!$P$14,INT((ROW()-13)/2),0)),"",OFFSET('11. SEGUIMIENTO 2026'!$P$14,INT((ROW()-13)/2),0)),IF(ISBLANK(OFFSET('9. METAS'!$T$20,INT((ROW()-14)/2),0)),"",OFFSET('9. METAS'!$T$20,INT((ROW()-14)/2),0)))</f>
        <v/>
      </c>
      <c r="M199" s="257" t="str">
        <f ca="1">IF(MOD(ROW()-13,2)=0,IF(ISBLANK(OFFSET('11. SEGUIMIENTO 2026'!$Q$14,INT((ROW()-13)/2),0)),"",OFFSET('11. SEGUIMIENTO 2026'!$Q$14,INT((ROW()-13)/2),0)),IF(ISBLANK(OFFSET('9. METAS'!$U$20,INT((ROW()-14)/2),0)),"",OFFSET('9. METAS'!$U$20,INT((ROW()-14)/2),0)))</f>
        <v/>
      </c>
      <c r="N199" s="1012">
        <f t="shared" ref="N199" ca="1" si="182">IFERROR(J199/J200,"ND")</f>
        <v>0.80714285714285716</v>
      </c>
      <c r="O199" s="1008" t="str">
        <f t="shared" ref="O199" ca="1" si="183">IFERROR(((J199+K199+L199+M199)/H199),"ND")</f>
        <v>ND</v>
      </c>
      <c r="P199" s="996"/>
    </row>
    <row r="200" spans="3:16">
      <c r="C200" s="1030"/>
      <c r="D200" s="1026"/>
      <c r="E200" s="1026"/>
      <c r="F200" s="1024"/>
      <c r="G200" s="1021"/>
      <c r="H200" s="1017"/>
      <c r="I200" s="1015"/>
      <c r="J200" s="255">
        <f ca="1">IF(MOD(ROW()-13,2)=0,IF(ISBLANK(OFFSET('11. SEGUIMIENTO 2026'!$N$14,INT((ROW()-13)/2),0)),"",OFFSET('11. SEGUIMIENTO 2026'!$N$14,INT((ROW()-13)/2),0)),IF(ISBLANK(OFFSET('9. METAS'!$R$20,INT((ROW()-14)/2),0)),"",OFFSET('9. METAS'!$R$20,INT((ROW()-14)/2),0)))</f>
        <v>280</v>
      </c>
      <c r="K200" s="256">
        <f ca="1">IF(MOD(ROW()-13,2)=0,IF(ISBLANK(OFFSET('11. SEGUIMIENTO 2026'!$O$14,INT((ROW()-13)/2),0)),"",OFFSET('11. SEGUIMIENTO 2026'!$O$14,INT((ROW()-13)/2),0)),IF(ISBLANK(OFFSET('9. METAS'!$S$20,INT((ROW()-14)/2),0)),"",OFFSET('9. METAS'!$S$20,INT((ROW()-14)/2),0)))</f>
        <v>290</v>
      </c>
      <c r="L200" s="256">
        <f ca="1">IF(MOD(ROW()-13,2)=0,IF(ISBLANK(OFFSET('11. SEGUIMIENTO 2026'!$P$14,INT((ROW()-13)/2),0)),"",OFFSET('11. SEGUIMIENTO 2026'!$P$14,INT((ROW()-13)/2),0)),IF(ISBLANK(OFFSET('9. METAS'!$T$20,INT((ROW()-14)/2),0)),"",OFFSET('9. METAS'!$T$20,INT((ROW()-14)/2),0)))</f>
        <v>280</v>
      </c>
      <c r="M200" s="257">
        <f ca="1">IF(MOD(ROW()-13,2)=0,IF(ISBLANK(OFFSET('11. SEGUIMIENTO 2026'!$Q$14,INT((ROW()-13)/2),0)),"",OFFSET('11. SEGUIMIENTO 2026'!$Q$14,INT((ROW()-13)/2),0)),IF(ISBLANK(OFFSET('9. METAS'!$U$20,INT((ROW()-14)/2),0)),"",OFFSET('9. METAS'!$U$20,INT((ROW()-14)/2),0)))</f>
        <v>250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017">
        <f ca="1">IF(ISBLANK(OFFSET('9. METAS'!$L$20,INT((ROW()-13)/2),0)),"",OFFSET('9. METAS'!$L$20,INT((ROW()-13)/2),0))</f>
        <v>25200</v>
      </c>
      <c r="I201" s="1014"/>
      <c r="J201" s="255">
        <f ca="1">IF(MOD(ROW()-13,2)=0,IF(ISBLANK(OFFSET('11. SEGUIMIENTO 2026'!$N$14,INT((ROW()-13)/2),0)),"",OFFSET('11. SEGUIMIENTO 2026'!$N$14,INT((ROW()-13)/2),0)),IF(ISBLANK(OFFSET('9. METAS'!$R$20,INT((ROW()-14)/2),0)),"",OFFSET('9. METAS'!$R$20,INT((ROW()-14)/2),0)))</f>
        <v>2641</v>
      </c>
      <c r="K201" s="256" t="str">
        <f ca="1">IF(MOD(ROW()-13,2)=0,IF(ISBLANK(OFFSET('11. SEGUIMIENTO 2026'!$O$14,INT((ROW()-13)/2),0)),"",OFFSET('11. SEGUIMIENTO 2026'!$O$14,INT((ROW()-13)/2),0)),IF(ISBLANK(OFFSET('9. METAS'!$S$20,INT((ROW()-14)/2),0)),"",OFFSET('9. METAS'!$S$20,INT((ROW()-14)/2),0)))</f>
        <v/>
      </c>
      <c r="L201" s="256" t="str">
        <f ca="1">IF(MOD(ROW()-13,2)=0,IF(ISBLANK(OFFSET('11. SEGUIMIENTO 2026'!$P$14,INT((ROW()-13)/2),0)),"",OFFSET('11. SEGUIMIENTO 2026'!$P$14,INT((ROW()-13)/2),0)),IF(ISBLANK(OFFSET('9. METAS'!$T$20,INT((ROW()-14)/2),0)),"",OFFSET('9. METAS'!$T$20,INT((ROW()-14)/2),0)))</f>
        <v/>
      </c>
      <c r="M201" s="257" t="str">
        <f ca="1">IF(MOD(ROW()-13,2)=0,IF(ISBLANK(OFFSET('11. SEGUIMIENTO 2026'!$Q$14,INT((ROW()-13)/2),0)),"",OFFSET('11. SEGUIMIENTO 2026'!$Q$14,INT((ROW()-13)/2),0)),IF(ISBLANK(OFFSET('9. METAS'!$U$20,INT((ROW()-14)/2),0)),"",OFFSET('9. METAS'!$U$20,INT((ROW()-14)/2),0)))</f>
        <v/>
      </c>
      <c r="N201" s="1012">
        <f t="shared" ref="N201" ca="1" si="184">IFERROR(J201/J202,"ND")</f>
        <v>0.44762711864406779</v>
      </c>
      <c r="O201" s="1008" t="str">
        <f t="shared" ref="O201" ca="1" si="185">IFERROR(((J201+K201+L201+M201)/H201),"ND")</f>
        <v>ND</v>
      </c>
      <c r="P201" s="996"/>
    </row>
    <row r="202" spans="3:16">
      <c r="C202" s="1030"/>
      <c r="D202" s="1026"/>
      <c r="E202" s="1026"/>
      <c r="F202" s="1024"/>
      <c r="G202" s="1021"/>
      <c r="H202" s="1017"/>
      <c r="I202" s="1015"/>
      <c r="J202" s="255">
        <f ca="1">IF(MOD(ROW()-13,2)=0,IF(ISBLANK(OFFSET('11. SEGUIMIENTO 2026'!$N$14,INT((ROW()-13)/2),0)),"",OFFSET('11. SEGUIMIENTO 2026'!$N$14,INT((ROW()-13)/2),0)),IF(ISBLANK(OFFSET('9. METAS'!$R$20,INT((ROW()-14)/2),0)),"",OFFSET('9. METAS'!$R$20,INT((ROW()-14)/2),0)))</f>
        <v>5900</v>
      </c>
      <c r="K202" s="256">
        <f ca="1">IF(MOD(ROW()-13,2)=0,IF(ISBLANK(OFFSET('11. SEGUIMIENTO 2026'!$O$14,INT((ROW()-13)/2),0)),"",OFFSET('11. SEGUIMIENTO 2026'!$O$14,INT((ROW()-13)/2),0)),IF(ISBLANK(OFFSET('9. METAS'!$S$20,INT((ROW()-14)/2),0)),"",OFFSET('9. METAS'!$S$20,INT((ROW()-14)/2),0)))</f>
        <v>6500</v>
      </c>
      <c r="L202" s="256">
        <f ca="1">IF(MOD(ROW()-13,2)=0,IF(ISBLANK(OFFSET('11. SEGUIMIENTO 2026'!$P$14,INT((ROW()-13)/2),0)),"",OFFSET('11. SEGUIMIENTO 2026'!$P$14,INT((ROW()-13)/2),0)),IF(ISBLANK(OFFSET('9. METAS'!$T$20,INT((ROW()-14)/2),0)),"",OFFSET('9. METAS'!$T$20,INT((ROW()-14)/2),0)))</f>
        <v>6600</v>
      </c>
      <c r="M202" s="257">
        <f ca="1">IF(MOD(ROW()-13,2)=0,IF(ISBLANK(OFFSET('11. SEGUIMIENTO 2026'!$Q$14,INT((ROW()-13)/2),0)),"",OFFSET('11. SEGUIMIENTO 2026'!$Q$14,INT((ROW()-13)/2),0)),IF(ISBLANK(OFFSET('9. METAS'!$U$20,INT((ROW()-14)/2),0)),"",OFFSET('9. METAS'!$U$20,INT((ROW()-14)/2),0)))</f>
        <v>6200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017">
        <f ca="1">IF(ISBLANK(OFFSET('9. METAS'!$L$20,INT((ROW()-13)/2),0)),"",OFFSET('9. METAS'!$L$20,INT((ROW()-13)/2),0))</f>
        <v>6040</v>
      </c>
      <c r="I203" s="1014"/>
      <c r="J203" s="255">
        <f ca="1">IF(MOD(ROW()-13,2)=0,IF(ISBLANK(OFFSET('11. SEGUIMIENTO 2026'!$N$14,INT((ROW()-13)/2),0)),"",OFFSET('11. SEGUIMIENTO 2026'!$N$14,INT((ROW()-13)/2),0)),IF(ISBLANK(OFFSET('9. METAS'!$R$20,INT((ROW()-14)/2),0)),"",OFFSET('9. METAS'!$R$20,INT((ROW()-14)/2),0)))</f>
        <v>1909</v>
      </c>
      <c r="K203" s="256" t="str">
        <f ca="1">IF(MOD(ROW()-13,2)=0,IF(ISBLANK(OFFSET('11. SEGUIMIENTO 2026'!$O$14,INT((ROW()-13)/2),0)),"",OFFSET('11. SEGUIMIENTO 2026'!$O$14,INT((ROW()-13)/2),0)),IF(ISBLANK(OFFSET('9. METAS'!$S$20,INT((ROW()-14)/2),0)),"",OFFSET('9. METAS'!$S$20,INT((ROW()-14)/2),0)))</f>
        <v/>
      </c>
      <c r="L203" s="256" t="str">
        <f ca="1">IF(MOD(ROW()-13,2)=0,IF(ISBLANK(OFFSET('11. SEGUIMIENTO 2026'!$P$14,INT((ROW()-13)/2),0)),"",OFFSET('11. SEGUIMIENTO 2026'!$P$14,INT((ROW()-13)/2),0)),IF(ISBLANK(OFFSET('9. METAS'!$T$20,INT((ROW()-14)/2),0)),"",OFFSET('9. METAS'!$T$20,INT((ROW()-14)/2),0)))</f>
        <v/>
      </c>
      <c r="M203" s="257" t="str">
        <f ca="1">IF(MOD(ROW()-13,2)=0,IF(ISBLANK(OFFSET('11. SEGUIMIENTO 2026'!$Q$14,INT((ROW()-13)/2),0)),"",OFFSET('11. SEGUIMIENTO 2026'!$Q$14,INT((ROW()-13)/2),0)),IF(ISBLANK(OFFSET('9. METAS'!$U$20,INT((ROW()-14)/2),0)),"",OFFSET('9. METAS'!$U$20,INT((ROW()-14)/2),0)))</f>
        <v/>
      </c>
      <c r="N203" s="1012">
        <f t="shared" ref="N203" ca="1" si="186">IFERROR(J203/J204,"ND")</f>
        <v>1.2642384105960265</v>
      </c>
      <c r="O203" s="1008" t="str">
        <f t="shared" ref="O203" ca="1" si="187">IFERROR(((J203+K203+L203+M203)/H203),"ND")</f>
        <v>ND</v>
      </c>
      <c r="P203" s="996"/>
    </row>
    <row r="204" spans="3:16">
      <c r="C204" s="1030"/>
      <c r="D204" s="1026"/>
      <c r="E204" s="1026"/>
      <c r="F204" s="1024"/>
      <c r="G204" s="1021"/>
      <c r="H204" s="1017"/>
      <c r="I204" s="1015"/>
      <c r="J204" s="255">
        <f ca="1">IF(MOD(ROW()-13,2)=0,IF(ISBLANK(OFFSET('11. SEGUIMIENTO 2026'!$N$14,INT((ROW()-13)/2),0)),"",OFFSET('11. SEGUIMIENTO 2026'!$N$14,INT((ROW()-13)/2),0)),IF(ISBLANK(OFFSET('9. METAS'!$R$20,INT((ROW()-14)/2),0)),"",OFFSET('9. METAS'!$R$20,INT((ROW()-14)/2),0)))</f>
        <v>1510</v>
      </c>
      <c r="K204" s="256">
        <f ca="1">IF(MOD(ROW()-13,2)=0,IF(ISBLANK(OFFSET('11. SEGUIMIENTO 2026'!$O$14,INT((ROW()-13)/2),0)),"",OFFSET('11. SEGUIMIENTO 2026'!$O$14,INT((ROW()-13)/2),0)),IF(ISBLANK(OFFSET('9. METAS'!$S$20,INT((ROW()-14)/2),0)),"",OFFSET('9. METAS'!$S$20,INT((ROW()-14)/2),0)))</f>
        <v>1510</v>
      </c>
      <c r="L204" s="256">
        <f ca="1">IF(MOD(ROW()-13,2)=0,IF(ISBLANK(OFFSET('11. SEGUIMIENTO 2026'!$P$14,INT((ROW()-13)/2),0)),"",OFFSET('11. SEGUIMIENTO 2026'!$P$14,INT((ROW()-13)/2),0)),IF(ISBLANK(OFFSET('9. METAS'!$T$20,INT((ROW()-14)/2),0)),"",OFFSET('9. METAS'!$T$20,INT((ROW()-14)/2),0)))</f>
        <v>1510</v>
      </c>
      <c r="M204" s="257">
        <f ca="1">IF(MOD(ROW()-13,2)=0,IF(ISBLANK(OFFSET('11. SEGUIMIENTO 2026'!$Q$14,INT((ROW()-13)/2),0)),"",OFFSET('11. SEGUIMIENTO 2026'!$Q$14,INT((ROW()-13)/2),0)),IF(ISBLANK(OFFSET('9. METAS'!$U$20,INT((ROW()-14)/2),0)),"",OFFSET('9. METAS'!$U$20,INT((ROW()-14)/2),0)))</f>
        <v>1510</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017">
        <f ca="1">IF(ISBLANK(OFFSET('9. METAS'!$L$20,INT((ROW()-13)/2),0)),"",OFFSET('9. METAS'!$L$20,INT((ROW()-13)/2),0))</f>
        <v>100</v>
      </c>
      <c r="I205" s="1014"/>
      <c r="J205" s="255">
        <f ca="1">IF(MOD(ROW()-13,2)=0,IF(ISBLANK(OFFSET('11. SEGUIMIENTO 2026'!$N$14,INT((ROW()-13)/2),0)),"",OFFSET('11. SEGUIMIENTO 2026'!$N$14,INT((ROW()-13)/2),0)),IF(ISBLANK(OFFSET('9. METAS'!$R$20,INT((ROW()-14)/2),0)),"",OFFSET('9. METAS'!$R$20,INT((ROW()-14)/2),0)))</f>
        <v>27</v>
      </c>
      <c r="K205" s="256" t="str">
        <f ca="1">IF(MOD(ROW()-13,2)=0,IF(ISBLANK(OFFSET('11. SEGUIMIENTO 2026'!$O$14,INT((ROW()-13)/2),0)),"",OFFSET('11. SEGUIMIENTO 2026'!$O$14,INT((ROW()-13)/2),0)),IF(ISBLANK(OFFSET('9. METAS'!$S$20,INT((ROW()-14)/2),0)),"",OFFSET('9. METAS'!$S$20,INT((ROW()-14)/2),0)))</f>
        <v/>
      </c>
      <c r="L205" s="256" t="str">
        <f ca="1">IF(MOD(ROW()-13,2)=0,IF(ISBLANK(OFFSET('11. SEGUIMIENTO 2026'!$P$14,INT((ROW()-13)/2),0)),"",OFFSET('11. SEGUIMIENTO 2026'!$P$14,INT((ROW()-13)/2),0)),IF(ISBLANK(OFFSET('9. METAS'!$T$20,INT((ROW()-14)/2),0)),"",OFFSET('9. METAS'!$T$20,INT((ROW()-14)/2),0)))</f>
        <v/>
      </c>
      <c r="M205" s="257" t="str">
        <f ca="1">IF(MOD(ROW()-13,2)=0,IF(ISBLANK(OFFSET('11. SEGUIMIENTO 2026'!$Q$14,INT((ROW()-13)/2),0)),"",OFFSET('11. SEGUIMIENTO 2026'!$Q$14,INT((ROW()-13)/2),0)),IF(ISBLANK(OFFSET('9. METAS'!$U$20,INT((ROW()-14)/2),0)),"",OFFSET('9. METAS'!$U$20,INT((ROW()-14)/2),0)))</f>
        <v/>
      </c>
      <c r="N205" s="1012">
        <f t="shared" ref="N205" ca="1" si="188">IFERROR(J205/J206,"ND")</f>
        <v>1.08</v>
      </c>
      <c r="O205" s="1008" t="str">
        <f t="shared" ref="O205" ca="1" si="189">IFERROR(((J205+K205+L205+M205)/H205),"ND")</f>
        <v>ND</v>
      </c>
      <c r="P205" s="996"/>
    </row>
    <row r="206" spans="3:16">
      <c r="C206" s="1030"/>
      <c r="D206" s="1026"/>
      <c r="E206" s="1026"/>
      <c r="F206" s="1024"/>
      <c r="G206" s="1021"/>
      <c r="H206" s="1017"/>
      <c r="I206" s="1015"/>
      <c r="J206" s="255">
        <f ca="1">IF(MOD(ROW()-13,2)=0,IF(ISBLANK(OFFSET('11. SEGUIMIENTO 2026'!$N$14,INT((ROW()-13)/2),0)),"",OFFSET('11. SEGUIMIENTO 2026'!$N$14,INT((ROW()-13)/2),0)),IF(ISBLANK(OFFSET('9. METAS'!$R$20,INT((ROW()-14)/2),0)),"",OFFSET('9. METAS'!$R$20,INT((ROW()-14)/2),0)))</f>
        <v>25</v>
      </c>
      <c r="K206" s="256">
        <f ca="1">IF(MOD(ROW()-13,2)=0,IF(ISBLANK(OFFSET('11. SEGUIMIENTO 2026'!$O$14,INT((ROW()-13)/2),0)),"",OFFSET('11. SEGUIMIENTO 2026'!$O$14,INT((ROW()-13)/2),0)),IF(ISBLANK(OFFSET('9. METAS'!$S$20,INT((ROW()-14)/2),0)),"",OFFSET('9. METAS'!$S$20,INT((ROW()-14)/2),0)))</f>
        <v>25</v>
      </c>
      <c r="L206" s="256">
        <f ca="1">IF(MOD(ROW()-13,2)=0,IF(ISBLANK(OFFSET('11. SEGUIMIENTO 2026'!$P$14,INT((ROW()-13)/2),0)),"",OFFSET('11. SEGUIMIENTO 2026'!$P$14,INT((ROW()-13)/2),0)),IF(ISBLANK(OFFSET('9. METAS'!$T$20,INT((ROW()-14)/2),0)),"",OFFSET('9. METAS'!$T$20,INT((ROW()-14)/2),0)))</f>
        <v>25</v>
      </c>
      <c r="M206" s="257">
        <f ca="1">IF(MOD(ROW()-13,2)=0,IF(ISBLANK(OFFSET('11. SEGUIMIENTO 2026'!$Q$14,INT((ROW()-13)/2),0)),"",OFFSET('11. SEGUIMIENTO 2026'!$Q$14,INT((ROW()-13)/2),0)),IF(ISBLANK(OFFSET('9. METAS'!$U$20,INT((ROW()-14)/2),0)),"",OFFSET('9. METAS'!$U$20,INT((ROW()-14)/2),0)))</f>
        <v>25</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017">
        <f ca="1">IF(ISBLANK(OFFSET('9. METAS'!$L$20,INT((ROW()-13)/2),0)),"",OFFSET('9. METAS'!$L$20,INT((ROW()-13)/2),0))</f>
        <v>8</v>
      </c>
      <c r="I207" s="1014"/>
      <c r="J207" s="255">
        <f ca="1">IF(MOD(ROW()-13,2)=0,IF(ISBLANK(OFFSET('11. SEGUIMIENTO 2026'!$N$14,INT((ROW()-13)/2),0)),"",OFFSET('11. SEGUIMIENTO 2026'!$N$14,INT((ROW()-13)/2),0)),IF(ISBLANK(OFFSET('9. METAS'!$R$20,INT((ROW()-14)/2),0)),"",OFFSET('9. METAS'!$R$20,INT((ROW()-14)/2),0)))</f>
        <v>2</v>
      </c>
      <c r="K207" s="256" t="str">
        <f ca="1">IF(MOD(ROW()-13,2)=0,IF(ISBLANK(OFFSET('11. SEGUIMIENTO 2026'!$O$14,INT((ROW()-13)/2),0)),"",OFFSET('11. SEGUIMIENTO 2026'!$O$14,INT((ROW()-13)/2),0)),IF(ISBLANK(OFFSET('9. METAS'!$S$20,INT((ROW()-14)/2),0)),"",OFFSET('9. METAS'!$S$20,INT((ROW()-14)/2),0)))</f>
        <v/>
      </c>
      <c r="L207" s="256" t="str">
        <f ca="1">IF(MOD(ROW()-13,2)=0,IF(ISBLANK(OFFSET('11. SEGUIMIENTO 2026'!$P$14,INT((ROW()-13)/2),0)),"",OFFSET('11. SEGUIMIENTO 2026'!$P$14,INT((ROW()-13)/2),0)),IF(ISBLANK(OFFSET('9. METAS'!$T$20,INT((ROW()-14)/2),0)),"",OFFSET('9. METAS'!$T$20,INT((ROW()-14)/2),0)))</f>
        <v/>
      </c>
      <c r="M207" s="257" t="str">
        <f ca="1">IF(MOD(ROW()-13,2)=0,IF(ISBLANK(OFFSET('11. SEGUIMIENTO 2026'!$Q$14,INT((ROW()-13)/2),0)),"",OFFSET('11. SEGUIMIENTO 2026'!$Q$14,INT((ROW()-13)/2),0)),IF(ISBLANK(OFFSET('9. METAS'!$U$20,INT((ROW()-14)/2),0)),"",OFFSET('9. METAS'!$U$20,INT((ROW()-14)/2),0)))</f>
        <v/>
      </c>
      <c r="N207" s="1012">
        <f t="shared" ref="N207" ca="1" si="190">IFERROR(J207/J208,"ND")</f>
        <v>1</v>
      </c>
      <c r="O207" s="1008" t="str">
        <f t="shared" ref="O207" ca="1" si="191">IFERROR(((J207+K207+L207+M207)/H207),"ND")</f>
        <v>ND</v>
      </c>
      <c r="P207" s="996"/>
    </row>
    <row r="208" spans="3:16">
      <c r="C208" s="1030"/>
      <c r="D208" s="1026"/>
      <c r="E208" s="1026"/>
      <c r="F208" s="1024"/>
      <c r="G208" s="1021"/>
      <c r="H208" s="1017"/>
      <c r="I208" s="1015"/>
      <c r="J208" s="255">
        <f ca="1">IF(MOD(ROW()-13,2)=0,IF(ISBLANK(OFFSET('11. SEGUIMIENTO 2026'!$N$14,INT((ROW()-13)/2),0)),"",OFFSET('11. SEGUIMIENTO 2026'!$N$14,INT((ROW()-13)/2),0)),IF(ISBLANK(OFFSET('9. METAS'!$R$20,INT((ROW()-14)/2),0)),"",OFFSET('9. METAS'!$R$20,INT((ROW()-14)/2),0)))</f>
        <v>2</v>
      </c>
      <c r="K208" s="256">
        <f ca="1">IF(MOD(ROW()-13,2)=0,IF(ISBLANK(OFFSET('11. SEGUIMIENTO 2026'!$O$14,INT((ROW()-13)/2),0)),"",OFFSET('11. SEGUIMIENTO 2026'!$O$14,INT((ROW()-13)/2),0)),IF(ISBLANK(OFFSET('9. METAS'!$S$20,INT((ROW()-14)/2),0)),"",OFFSET('9. METAS'!$S$20,INT((ROW()-14)/2),0)))</f>
        <v>2</v>
      </c>
      <c r="L208" s="256">
        <f ca="1">IF(MOD(ROW()-13,2)=0,IF(ISBLANK(OFFSET('11. SEGUIMIENTO 2026'!$P$14,INT((ROW()-13)/2),0)),"",OFFSET('11. SEGUIMIENTO 2026'!$P$14,INT((ROW()-13)/2),0)),IF(ISBLANK(OFFSET('9. METAS'!$T$20,INT((ROW()-14)/2),0)),"",OFFSET('9. METAS'!$T$20,INT((ROW()-14)/2),0)))</f>
        <v>2</v>
      </c>
      <c r="M208" s="257">
        <f ca="1">IF(MOD(ROW()-13,2)=0,IF(ISBLANK(OFFSET('11. SEGUIMIENTO 2026'!$Q$14,INT((ROW()-13)/2),0)),"",OFFSET('11. SEGUIMIENTO 2026'!$Q$14,INT((ROW()-13)/2),0)),IF(ISBLANK(OFFSET('9. METAS'!$U$20,INT((ROW()-14)/2),0)),"",OFFSET('9. METAS'!$U$20,INT((ROW()-14)/2),0)))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017" t="str">
        <f ca="1">IF(ISBLANK(OFFSET('9. METAS'!$L$20,INT((ROW()-13)/2),0)),"",OFFSET('9. METAS'!$L$20,INT((ROW()-13)/2),0))</f>
        <v/>
      </c>
      <c r="I209" s="1014"/>
      <c r="J209" s="255" t="str">
        <f ca="1">IF(MOD(ROW()-13,2)=0,IF(ISBLANK(OFFSET('11. SEGUIMIENTO 2026'!$N$14,INT((ROW()-13)/2),0)),"",OFFSET('11. SEGUIMIENTO 2026'!$N$14,INT((ROW()-13)/2),0)),IF(ISBLANK(OFFSET('9. METAS'!$R$20,INT((ROW()-14)/2),0)),"",OFFSET('9. METAS'!$R$20,INT((ROW()-14)/2),0)))</f>
        <v/>
      </c>
      <c r="K209" s="256" t="str">
        <f ca="1">IF(MOD(ROW()-13,2)=0,IF(ISBLANK(OFFSET('11. SEGUIMIENTO 2026'!$O$14,INT((ROW()-13)/2),0)),"",OFFSET('11. SEGUIMIENTO 2026'!$O$14,INT((ROW()-13)/2),0)),IF(ISBLANK(OFFSET('9. METAS'!$S$20,INT((ROW()-14)/2),0)),"",OFFSET('9. METAS'!$S$20,INT((ROW()-14)/2),0)))</f>
        <v/>
      </c>
      <c r="L209" s="256" t="str">
        <f ca="1">IF(MOD(ROW()-13,2)=0,IF(ISBLANK(OFFSET('11. SEGUIMIENTO 2026'!$P$14,INT((ROW()-13)/2),0)),"",OFFSET('11. SEGUIMIENTO 2026'!$P$14,INT((ROW()-13)/2),0)),IF(ISBLANK(OFFSET('9. METAS'!$T$20,INT((ROW()-14)/2),0)),"",OFFSET('9. METAS'!$T$20,INT((ROW()-14)/2),0)))</f>
        <v/>
      </c>
      <c r="M209" s="257" t="str">
        <f ca="1">IF(MOD(ROW()-13,2)=0,IF(ISBLANK(OFFSET('11. SEGUIMIENTO 2026'!$Q$14,INT((ROW()-13)/2),0)),"",OFFSET('11. SEGUIMIENTO 2026'!$Q$14,INT((ROW()-13)/2),0)),IF(ISBLANK(OFFSET('9. METAS'!$U$20,INT((ROW()-14)/2),0)),"",OFFSET('9. METAS'!$U$20,INT((ROW()-14)/2),0)))</f>
        <v/>
      </c>
      <c r="N209" s="1012" t="str">
        <f t="shared" ref="N209" ca="1" si="192">IFERROR(J209/J210,"ND")</f>
        <v>ND</v>
      </c>
      <c r="O209" s="1008" t="str">
        <f t="shared" ref="O209" ca="1" si="193">IFERROR(((J209+K209+L209+M209)/H209),"ND")</f>
        <v>ND</v>
      </c>
      <c r="P209" s="996"/>
    </row>
    <row r="210" spans="3:16">
      <c r="C210" s="1030"/>
      <c r="D210" s="1026"/>
      <c r="E210" s="1026"/>
      <c r="F210" s="1024"/>
      <c r="G210" s="1021"/>
      <c r="H210" s="1017"/>
      <c r="I210" s="1015"/>
      <c r="J210" s="255" t="str">
        <f ca="1">IF(MOD(ROW()-13,2)=0,IF(ISBLANK(OFFSET('11. SEGUIMIENTO 2026'!$N$14,INT((ROW()-13)/2),0)),"",OFFSET('11. SEGUIMIENTO 2026'!$N$14,INT((ROW()-13)/2),0)),IF(ISBLANK(OFFSET('9. METAS'!$R$20,INT((ROW()-14)/2),0)),"",OFFSET('9. METAS'!$R$20,INT((ROW()-14)/2),0)))</f>
        <v/>
      </c>
      <c r="K210" s="256" t="str">
        <f ca="1">IF(MOD(ROW()-13,2)=0,IF(ISBLANK(OFFSET('11. SEGUIMIENTO 2026'!$O$14,INT((ROW()-13)/2),0)),"",OFFSET('11. SEGUIMIENTO 2026'!$O$14,INT((ROW()-13)/2),0)),IF(ISBLANK(OFFSET('9. METAS'!$S$20,INT((ROW()-14)/2),0)),"",OFFSET('9. METAS'!$S$20,INT((ROW()-14)/2),0)))</f>
        <v/>
      </c>
      <c r="L210" s="256" t="str">
        <f ca="1">IF(MOD(ROW()-13,2)=0,IF(ISBLANK(OFFSET('11. SEGUIMIENTO 2026'!$P$14,INT((ROW()-13)/2),0)),"",OFFSET('11. SEGUIMIENTO 2026'!$P$14,INT((ROW()-13)/2),0)),IF(ISBLANK(OFFSET('9. METAS'!$T$20,INT((ROW()-14)/2),0)),"",OFFSET('9. METAS'!$T$20,INT((ROW()-14)/2),0)))</f>
        <v/>
      </c>
      <c r="M210" s="257" t="str">
        <f ca="1">IF(MOD(ROW()-13,2)=0,IF(ISBLANK(OFFSET('11. SEGUIMIENTO 2026'!$Q$14,INT((ROW()-13)/2),0)),"",OFFSET('11. SEGUIMIENTO 2026'!$Q$14,INT((ROW()-13)/2),0)),IF(ISBLANK(OFFSET('9. METAS'!$U$20,INT((ROW()-14)/2),0)),"",OFFSET('9. METAS'!$U$20,INT((ROW()-14)/2),0)))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017" t="str">
        <f ca="1">IF(ISBLANK(OFFSET('9. METAS'!$L$20,INT((ROW()-13)/2),0)),"",OFFSET('9. METAS'!$L$20,INT((ROW()-13)/2),0))</f>
        <v/>
      </c>
      <c r="I211" s="1014"/>
      <c r="J211" s="255" t="str">
        <f ca="1">IF(MOD(ROW()-13,2)=0,IF(ISBLANK(OFFSET('11. SEGUIMIENTO 2026'!$N$14,INT((ROW()-13)/2),0)),"",OFFSET('11. SEGUIMIENTO 2026'!$N$14,INT((ROW()-13)/2),0)),IF(ISBLANK(OFFSET('9. METAS'!$R$20,INT((ROW()-14)/2),0)),"",OFFSET('9. METAS'!$R$20,INT((ROW()-14)/2),0)))</f>
        <v/>
      </c>
      <c r="K211" s="256" t="str">
        <f ca="1">IF(MOD(ROW()-13,2)=0,IF(ISBLANK(OFFSET('11. SEGUIMIENTO 2026'!$O$14,INT((ROW()-13)/2),0)),"",OFFSET('11. SEGUIMIENTO 2026'!$O$14,INT((ROW()-13)/2),0)),IF(ISBLANK(OFFSET('9. METAS'!$S$20,INT((ROW()-14)/2),0)),"",OFFSET('9. METAS'!$S$20,INT((ROW()-14)/2),0)))</f>
        <v/>
      </c>
      <c r="L211" s="256" t="str">
        <f ca="1">IF(MOD(ROW()-13,2)=0,IF(ISBLANK(OFFSET('11. SEGUIMIENTO 2026'!$P$14,INT((ROW()-13)/2),0)),"",OFFSET('11. SEGUIMIENTO 2026'!$P$14,INT((ROW()-13)/2),0)),IF(ISBLANK(OFFSET('9. METAS'!$T$20,INT((ROW()-14)/2),0)),"",OFFSET('9. METAS'!$T$20,INT((ROW()-14)/2),0)))</f>
        <v/>
      </c>
      <c r="M211" s="257" t="str">
        <f ca="1">IF(MOD(ROW()-13,2)=0,IF(ISBLANK(OFFSET('11. SEGUIMIENTO 2026'!$Q$14,INT((ROW()-13)/2),0)),"",OFFSET('11. SEGUIMIENTO 2026'!$Q$14,INT((ROW()-13)/2),0)),IF(ISBLANK(OFFSET('9. METAS'!$U$20,INT((ROW()-14)/2),0)),"",OFFSET('9. METAS'!$U$20,INT((ROW()-14)/2),0)))</f>
        <v/>
      </c>
      <c r="N211" s="1012" t="str">
        <f t="shared" ref="N211" ca="1" si="194">IFERROR(J211/J212,"ND")</f>
        <v>ND</v>
      </c>
      <c r="O211" s="1008" t="str">
        <f t="shared" ref="O211" ca="1" si="195">IFERROR(((J211+K211+L211+M211)/H211),"ND")</f>
        <v>ND</v>
      </c>
      <c r="P211" s="996"/>
    </row>
    <row r="212" spans="3:16">
      <c r="C212" s="1030"/>
      <c r="D212" s="1026"/>
      <c r="E212" s="1026"/>
      <c r="F212" s="1024"/>
      <c r="G212" s="1021"/>
      <c r="H212" s="1017"/>
      <c r="I212" s="1015"/>
      <c r="J212" s="255" t="str">
        <f ca="1">IF(MOD(ROW()-13,2)=0,IF(ISBLANK(OFFSET('11. SEGUIMIENTO 2026'!$N$14,INT((ROW()-13)/2),0)),"",OFFSET('11. SEGUIMIENTO 2026'!$N$14,INT((ROW()-13)/2),0)),IF(ISBLANK(OFFSET('9. METAS'!$R$20,INT((ROW()-14)/2),0)),"",OFFSET('9. METAS'!$R$20,INT((ROW()-14)/2),0)))</f>
        <v/>
      </c>
      <c r="K212" s="256" t="str">
        <f ca="1">IF(MOD(ROW()-13,2)=0,IF(ISBLANK(OFFSET('11. SEGUIMIENTO 2026'!$O$14,INT((ROW()-13)/2),0)),"",OFFSET('11. SEGUIMIENTO 2026'!$O$14,INT((ROW()-13)/2),0)),IF(ISBLANK(OFFSET('9. METAS'!$S$20,INT((ROW()-14)/2),0)),"",OFFSET('9. METAS'!$S$20,INT((ROW()-14)/2),0)))</f>
        <v/>
      </c>
      <c r="L212" s="256" t="str">
        <f ca="1">IF(MOD(ROW()-13,2)=0,IF(ISBLANK(OFFSET('11. SEGUIMIENTO 2026'!$P$14,INT((ROW()-13)/2),0)),"",OFFSET('11. SEGUIMIENTO 2026'!$P$14,INT((ROW()-13)/2),0)),IF(ISBLANK(OFFSET('9. METAS'!$T$20,INT((ROW()-14)/2),0)),"",OFFSET('9. METAS'!$T$20,INT((ROW()-14)/2),0)))</f>
        <v/>
      </c>
      <c r="M212" s="257" t="str">
        <f ca="1">IF(MOD(ROW()-13,2)=0,IF(ISBLANK(OFFSET('11. SEGUIMIENTO 2026'!$Q$14,INT((ROW()-13)/2),0)),"",OFFSET('11. SEGUIMIENTO 2026'!$Q$14,INT((ROW()-13)/2),0)),IF(ISBLANK(OFFSET('9. METAS'!$U$20,INT((ROW()-14)/2),0)),"",OFFSET('9. METAS'!$U$20,INT((ROW()-14)/2),0)))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017" t="str">
        <f ca="1">IF(ISBLANK(OFFSET('9. METAS'!$L$20,INT((ROW()-13)/2),0)),"",OFFSET('9. METAS'!$L$20,INT((ROW()-13)/2),0))</f>
        <v/>
      </c>
      <c r="I213" s="1014"/>
      <c r="J213" s="255" t="str">
        <f ca="1">IF(MOD(ROW()-13,2)=0,IF(ISBLANK(OFFSET('11. SEGUIMIENTO 2026'!$N$14,INT((ROW()-13)/2),0)),"",OFFSET('11. SEGUIMIENTO 2026'!$N$14,INT((ROW()-13)/2),0)),IF(ISBLANK(OFFSET('9. METAS'!$R$20,INT((ROW()-14)/2),0)),"",OFFSET('9. METAS'!$R$20,INT((ROW()-14)/2),0)))</f>
        <v/>
      </c>
      <c r="K213" s="256" t="str">
        <f ca="1">IF(MOD(ROW()-13,2)=0,IF(ISBLANK(OFFSET('11. SEGUIMIENTO 2026'!$O$14,INT((ROW()-13)/2),0)),"",OFFSET('11. SEGUIMIENTO 2026'!$O$14,INT((ROW()-13)/2),0)),IF(ISBLANK(OFFSET('9. METAS'!$S$20,INT((ROW()-14)/2),0)),"",OFFSET('9. METAS'!$S$20,INT((ROW()-14)/2),0)))</f>
        <v/>
      </c>
      <c r="L213" s="256" t="str">
        <f ca="1">IF(MOD(ROW()-13,2)=0,IF(ISBLANK(OFFSET('11. SEGUIMIENTO 2026'!$P$14,INT((ROW()-13)/2),0)),"",OFFSET('11. SEGUIMIENTO 2026'!$P$14,INT((ROW()-13)/2),0)),IF(ISBLANK(OFFSET('9. METAS'!$T$20,INT((ROW()-14)/2),0)),"",OFFSET('9. METAS'!$T$20,INT((ROW()-14)/2),0)))</f>
        <v/>
      </c>
      <c r="M213" s="257" t="str">
        <f ca="1">IF(MOD(ROW()-13,2)=0,IF(ISBLANK(OFFSET('11. SEGUIMIENTO 2026'!$Q$14,INT((ROW()-13)/2),0)),"",OFFSET('11. SEGUIMIENTO 2026'!$Q$14,INT((ROW()-13)/2),0)),IF(ISBLANK(OFFSET('9. METAS'!$U$20,INT((ROW()-14)/2),0)),"",OFFSET('9. METAS'!$U$20,INT((ROW()-14)/2),0)))</f>
        <v/>
      </c>
      <c r="N213" s="1012" t="str">
        <f t="shared" ref="N213" ca="1" si="196">IFERROR(J213/J214,"ND")</f>
        <v>ND</v>
      </c>
      <c r="O213" s="1008" t="str">
        <f t="shared" ref="O213" ca="1" si="197">IFERROR(((J213+K213+L213+M213)/H213),"ND")</f>
        <v>ND</v>
      </c>
      <c r="P213" s="996"/>
    </row>
    <row r="214" spans="3:16">
      <c r="C214" s="1030"/>
      <c r="D214" s="1026"/>
      <c r="E214" s="1026"/>
      <c r="F214" s="1024"/>
      <c r="G214" s="1021"/>
      <c r="H214" s="1017"/>
      <c r="I214" s="1015"/>
      <c r="J214" s="255" t="str">
        <f ca="1">IF(MOD(ROW()-13,2)=0,IF(ISBLANK(OFFSET('11. SEGUIMIENTO 2026'!$N$14,INT((ROW()-13)/2),0)),"",OFFSET('11. SEGUIMIENTO 2026'!$N$14,INT((ROW()-13)/2),0)),IF(ISBLANK(OFFSET('9. METAS'!$R$20,INT((ROW()-14)/2),0)),"",OFFSET('9. METAS'!$R$20,INT((ROW()-14)/2),0)))</f>
        <v/>
      </c>
      <c r="K214" s="256" t="str">
        <f ca="1">IF(MOD(ROW()-13,2)=0,IF(ISBLANK(OFFSET('11. SEGUIMIENTO 2026'!$O$14,INT((ROW()-13)/2),0)),"",OFFSET('11. SEGUIMIENTO 2026'!$O$14,INT((ROW()-13)/2),0)),IF(ISBLANK(OFFSET('9. METAS'!$S$20,INT((ROW()-14)/2),0)),"",OFFSET('9. METAS'!$S$20,INT((ROW()-14)/2),0)))</f>
        <v/>
      </c>
      <c r="L214" s="256" t="str">
        <f ca="1">IF(MOD(ROW()-13,2)=0,IF(ISBLANK(OFFSET('11. SEGUIMIENTO 2026'!$P$14,INT((ROW()-13)/2),0)),"",OFFSET('11. SEGUIMIENTO 2026'!$P$14,INT((ROW()-13)/2),0)),IF(ISBLANK(OFFSET('9. METAS'!$T$20,INT((ROW()-14)/2),0)),"",OFFSET('9. METAS'!$T$20,INT((ROW()-14)/2),0)))</f>
        <v/>
      </c>
      <c r="M214" s="257" t="str">
        <f ca="1">IF(MOD(ROW()-13,2)=0,IF(ISBLANK(OFFSET('11. SEGUIMIENTO 2026'!$Q$14,INT((ROW()-13)/2),0)),"",OFFSET('11. SEGUIMIENTO 2026'!$Q$14,INT((ROW()-13)/2),0)),IF(ISBLANK(OFFSET('9. METAS'!$U$20,INT((ROW()-14)/2),0)),"",OFFSET('9. METAS'!$U$20,INT((ROW()-14)/2),0)))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017" t="str">
        <f ca="1">IF(ISBLANK(OFFSET('9. METAS'!$L$20,INT((ROW()-13)/2),0)),"",OFFSET('9. METAS'!$L$20,INT((ROW()-13)/2),0))</f>
        <v/>
      </c>
      <c r="I215" s="1014"/>
      <c r="J215" s="255" t="str">
        <f ca="1">IF(MOD(ROW()-13,2)=0,IF(ISBLANK(OFFSET('11. SEGUIMIENTO 2026'!$N$14,INT((ROW()-13)/2),0)),"",OFFSET('11. SEGUIMIENTO 2026'!$N$14,INT((ROW()-13)/2),0)),IF(ISBLANK(OFFSET('9. METAS'!$R$20,INT((ROW()-14)/2),0)),"",OFFSET('9. METAS'!$R$20,INT((ROW()-14)/2),0)))</f>
        <v/>
      </c>
      <c r="K215" s="256" t="str">
        <f ca="1">IF(MOD(ROW()-13,2)=0,IF(ISBLANK(OFFSET('11. SEGUIMIENTO 2026'!$O$14,INT((ROW()-13)/2),0)),"",OFFSET('11. SEGUIMIENTO 2026'!$O$14,INT((ROW()-13)/2),0)),IF(ISBLANK(OFFSET('9. METAS'!$S$20,INT((ROW()-14)/2),0)),"",OFFSET('9. METAS'!$S$20,INT((ROW()-14)/2),0)))</f>
        <v/>
      </c>
      <c r="L215" s="256" t="str">
        <f ca="1">IF(MOD(ROW()-13,2)=0,IF(ISBLANK(OFFSET('11. SEGUIMIENTO 2026'!$P$14,INT((ROW()-13)/2),0)),"",OFFSET('11. SEGUIMIENTO 2026'!$P$14,INT((ROW()-13)/2),0)),IF(ISBLANK(OFFSET('9. METAS'!$T$20,INT((ROW()-14)/2),0)),"",OFFSET('9. METAS'!$T$20,INT((ROW()-14)/2),0)))</f>
        <v/>
      </c>
      <c r="M215" s="257" t="str">
        <f ca="1">IF(MOD(ROW()-13,2)=0,IF(ISBLANK(OFFSET('11. SEGUIMIENTO 2026'!$Q$14,INT((ROW()-13)/2),0)),"",OFFSET('11. SEGUIMIENTO 2026'!$Q$14,INT((ROW()-13)/2),0)),IF(ISBLANK(OFFSET('9. METAS'!$U$20,INT((ROW()-14)/2),0)),"",OFFSET('9. METAS'!$U$20,INT((ROW()-14)/2),0)))</f>
        <v/>
      </c>
      <c r="N215" s="1012" t="str">
        <f t="shared" ref="N215" ca="1" si="198">IFERROR(J215/J216,"ND")</f>
        <v>ND</v>
      </c>
      <c r="O215" s="1008" t="str">
        <f t="shared" ref="O215" ca="1" si="199">IFERROR(((J215+K215+L215+M215)/H215),"ND")</f>
        <v>ND</v>
      </c>
      <c r="P215" s="996"/>
    </row>
    <row r="216" spans="3:16">
      <c r="C216" s="1030"/>
      <c r="D216" s="1026"/>
      <c r="E216" s="1026"/>
      <c r="F216" s="1024"/>
      <c r="G216" s="1021"/>
      <c r="H216" s="1017"/>
      <c r="I216" s="1015"/>
      <c r="J216" s="255" t="str">
        <f ca="1">IF(MOD(ROW()-13,2)=0,IF(ISBLANK(OFFSET('11. SEGUIMIENTO 2026'!$N$14,INT((ROW()-13)/2),0)),"",OFFSET('11. SEGUIMIENTO 2026'!$N$14,INT((ROW()-13)/2),0)),IF(ISBLANK(OFFSET('9. METAS'!$R$20,INT((ROW()-14)/2),0)),"",OFFSET('9. METAS'!$R$20,INT((ROW()-14)/2),0)))</f>
        <v/>
      </c>
      <c r="K216" s="256" t="str">
        <f ca="1">IF(MOD(ROW()-13,2)=0,IF(ISBLANK(OFFSET('11. SEGUIMIENTO 2026'!$O$14,INT((ROW()-13)/2),0)),"",OFFSET('11. SEGUIMIENTO 2026'!$O$14,INT((ROW()-13)/2),0)),IF(ISBLANK(OFFSET('9. METAS'!$S$20,INT((ROW()-14)/2),0)),"",OFFSET('9. METAS'!$S$20,INT((ROW()-14)/2),0)))</f>
        <v/>
      </c>
      <c r="L216" s="256" t="str">
        <f ca="1">IF(MOD(ROW()-13,2)=0,IF(ISBLANK(OFFSET('11. SEGUIMIENTO 2026'!$P$14,INT((ROW()-13)/2),0)),"",OFFSET('11. SEGUIMIENTO 2026'!$P$14,INT((ROW()-13)/2),0)),IF(ISBLANK(OFFSET('9. METAS'!$T$20,INT((ROW()-14)/2),0)),"",OFFSET('9. METAS'!$T$20,INT((ROW()-14)/2),0)))</f>
        <v/>
      </c>
      <c r="M216" s="257" t="str">
        <f ca="1">IF(MOD(ROW()-13,2)=0,IF(ISBLANK(OFFSET('11. SEGUIMIENTO 2026'!$Q$14,INT((ROW()-13)/2),0)),"",OFFSET('11. SEGUIMIENTO 2026'!$Q$14,INT((ROW()-13)/2),0)),IF(ISBLANK(OFFSET('9. METAS'!$U$20,INT((ROW()-14)/2),0)),"",OFFSET('9. METAS'!$U$20,INT((ROW()-14)/2),0)))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017" t="str">
        <f ca="1">IF(ISBLANK(OFFSET('9. METAS'!$L$20,INT((ROW()-13)/2),0)),"",OFFSET('9. METAS'!$L$20,INT((ROW()-13)/2),0))</f>
        <v/>
      </c>
      <c r="I217" s="1014"/>
      <c r="J217" s="255" t="str">
        <f ca="1">IF(MOD(ROW()-13,2)=0,IF(ISBLANK(OFFSET('11. SEGUIMIENTO 2026'!$N$14,INT((ROW()-13)/2),0)),"",OFFSET('11. SEGUIMIENTO 2026'!$N$14,INT((ROW()-13)/2),0)),IF(ISBLANK(OFFSET('9. METAS'!$R$20,INT((ROW()-14)/2),0)),"",OFFSET('9. METAS'!$R$20,INT((ROW()-14)/2),0)))</f>
        <v/>
      </c>
      <c r="K217" s="256" t="str">
        <f ca="1">IF(MOD(ROW()-13,2)=0,IF(ISBLANK(OFFSET('11. SEGUIMIENTO 2026'!$O$14,INT((ROW()-13)/2),0)),"",OFFSET('11. SEGUIMIENTO 2026'!$O$14,INT((ROW()-13)/2),0)),IF(ISBLANK(OFFSET('9. METAS'!$S$20,INT((ROW()-14)/2),0)),"",OFFSET('9. METAS'!$S$20,INT((ROW()-14)/2),0)))</f>
        <v/>
      </c>
      <c r="L217" s="256" t="str">
        <f ca="1">IF(MOD(ROW()-13,2)=0,IF(ISBLANK(OFFSET('11. SEGUIMIENTO 2026'!$P$14,INT((ROW()-13)/2),0)),"",OFFSET('11. SEGUIMIENTO 2026'!$P$14,INT((ROW()-13)/2),0)),IF(ISBLANK(OFFSET('9. METAS'!$T$20,INT((ROW()-14)/2),0)),"",OFFSET('9. METAS'!$T$20,INT((ROW()-14)/2),0)))</f>
        <v/>
      </c>
      <c r="M217" s="257" t="str">
        <f ca="1">IF(MOD(ROW()-13,2)=0,IF(ISBLANK(OFFSET('11. SEGUIMIENTO 2026'!$Q$14,INT((ROW()-13)/2),0)),"",OFFSET('11. SEGUIMIENTO 2026'!$Q$14,INT((ROW()-13)/2),0)),IF(ISBLANK(OFFSET('9. METAS'!$U$20,INT((ROW()-14)/2),0)),"",OFFSET('9. METAS'!$U$20,INT((ROW()-14)/2),0)))</f>
        <v/>
      </c>
      <c r="N217" s="1012" t="str">
        <f t="shared" ref="N217" ca="1" si="200">IFERROR(J217/J218,"ND")</f>
        <v>ND</v>
      </c>
      <c r="O217" s="1008" t="str">
        <f t="shared" ref="O217" ca="1" si="201">IFERROR(((J217+K217+L217+M217)/H217),"ND")</f>
        <v>ND</v>
      </c>
      <c r="P217" s="996"/>
    </row>
    <row r="218" spans="3:16">
      <c r="C218" s="1030"/>
      <c r="D218" s="1026"/>
      <c r="E218" s="1026"/>
      <c r="F218" s="1024"/>
      <c r="G218" s="1021"/>
      <c r="H218" s="1017"/>
      <c r="I218" s="1015"/>
      <c r="J218" s="255" t="str">
        <f ca="1">IF(MOD(ROW()-13,2)=0,IF(ISBLANK(OFFSET('11. SEGUIMIENTO 2026'!$N$14,INT((ROW()-13)/2),0)),"",OFFSET('11. SEGUIMIENTO 2026'!$N$14,INT((ROW()-13)/2),0)),IF(ISBLANK(OFFSET('9. METAS'!$R$20,INT((ROW()-14)/2),0)),"",OFFSET('9. METAS'!$R$20,INT((ROW()-14)/2),0)))</f>
        <v/>
      </c>
      <c r="K218" s="256" t="str">
        <f ca="1">IF(MOD(ROW()-13,2)=0,IF(ISBLANK(OFFSET('11. SEGUIMIENTO 2026'!$O$14,INT((ROW()-13)/2),0)),"",OFFSET('11. SEGUIMIENTO 2026'!$O$14,INT((ROW()-13)/2),0)),IF(ISBLANK(OFFSET('9. METAS'!$S$20,INT((ROW()-14)/2),0)),"",OFFSET('9. METAS'!$S$20,INT((ROW()-14)/2),0)))</f>
        <v/>
      </c>
      <c r="L218" s="256" t="str">
        <f ca="1">IF(MOD(ROW()-13,2)=0,IF(ISBLANK(OFFSET('11. SEGUIMIENTO 2026'!$P$14,INT((ROW()-13)/2),0)),"",OFFSET('11. SEGUIMIENTO 2026'!$P$14,INT((ROW()-13)/2),0)),IF(ISBLANK(OFFSET('9. METAS'!$T$20,INT((ROW()-14)/2),0)),"",OFFSET('9. METAS'!$T$20,INT((ROW()-14)/2),0)))</f>
        <v/>
      </c>
      <c r="M218" s="257" t="str">
        <f ca="1">IF(MOD(ROW()-13,2)=0,IF(ISBLANK(OFFSET('11. SEGUIMIENTO 2026'!$Q$14,INT((ROW()-13)/2),0)),"",OFFSET('11. SEGUIMIENTO 2026'!$Q$14,INT((ROW()-13)/2),0)),IF(ISBLANK(OFFSET('9. METAS'!$U$20,INT((ROW()-14)/2),0)),"",OFFSET('9. METAS'!$U$20,INT((ROW()-14)/2),0)))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017" t="str">
        <f ca="1">IF(ISBLANK(OFFSET('9. METAS'!$L$20,INT((ROW()-13)/2),0)),"",OFFSET('9. METAS'!$L$20,INT((ROW()-13)/2),0))</f>
        <v/>
      </c>
      <c r="I219" s="1014"/>
      <c r="J219" s="255" t="str">
        <f ca="1">IF(MOD(ROW()-13,2)=0,IF(ISBLANK(OFFSET('11. SEGUIMIENTO 2026'!$N$14,INT((ROW()-13)/2),0)),"",OFFSET('11. SEGUIMIENTO 2026'!$N$14,INT((ROW()-13)/2),0)),IF(ISBLANK(OFFSET('9. METAS'!$R$20,INT((ROW()-14)/2),0)),"",OFFSET('9. METAS'!$R$20,INT((ROW()-14)/2),0)))</f>
        <v/>
      </c>
      <c r="K219" s="256" t="str">
        <f ca="1">IF(MOD(ROW()-13,2)=0,IF(ISBLANK(OFFSET('11. SEGUIMIENTO 2026'!$O$14,INT((ROW()-13)/2),0)),"",OFFSET('11. SEGUIMIENTO 2026'!$O$14,INT((ROW()-13)/2),0)),IF(ISBLANK(OFFSET('9. METAS'!$S$20,INT((ROW()-14)/2),0)),"",OFFSET('9. METAS'!$S$20,INT((ROW()-14)/2),0)))</f>
        <v/>
      </c>
      <c r="L219" s="256" t="str">
        <f ca="1">IF(MOD(ROW()-13,2)=0,IF(ISBLANK(OFFSET('11. SEGUIMIENTO 2026'!$P$14,INT((ROW()-13)/2),0)),"",OFFSET('11. SEGUIMIENTO 2026'!$P$14,INT((ROW()-13)/2),0)),IF(ISBLANK(OFFSET('9. METAS'!$T$20,INT((ROW()-14)/2),0)),"",OFFSET('9. METAS'!$T$20,INT((ROW()-14)/2),0)))</f>
        <v/>
      </c>
      <c r="M219" s="257" t="str">
        <f ca="1">IF(MOD(ROW()-13,2)=0,IF(ISBLANK(OFFSET('11. SEGUIMIENTO 2026'!$Q$14,INT((ROW()-13)/2),0)),"",OFFSET('11. SEGUIMIENTO 2026'!$Q$14,INT((ROW()-13)/2),0)),IF(ISBLANK(OFFSET('9. METAS'!$U$20,INT((ROW()-14)/2),0)),"",OFFSET('9. METAS'!$U$20,INT((ROW()-14)/2),0)))</f>
        <v/>
      </c>
      <c r="N219" s="1012" t="str">
        <f t="shared" ref="N219" ca="1" si="202">IFERROR(J219/J220,"ND")</f>
        <v>ND</v>
      </c>
      <c r="O219" s="1008" t="str">
        <f t="shared" ref="O219" ca="1" si="203">IFERROR(((J219+K219+L219+M219)/H219),"ND")</f>
        <v>ND</v>
      </c>
      <c r="P219" s="996"/>
    </row>
    <row r="220" spans="3:16">
      <c r="C220" s="1030"/>
      <c r="D220" s="1026"/>
      <c r="E220" s="1026"/>
      <c r="F220" s="1024"/>
      <c r="G220" s="1021"/>
      <c r="H220" s="1017"/>
      <c r="I220" s="1015"/>
      <c r="J220" s="255" t="str">
        <f ca="1">IF(MOD(ROW()-13,2)=0,IF(ISBLANK(OFFSET('11. SEGUIMIENTO 2026'!$N$14,INT((ROW()-13)/2),0)),"",OFFSET('11. SEGUIMIENTO 2026'!$N$14,INT((ROW()-13)/2),0)),IF(ISBLANK(OFFSET('9. METAS'!$R$20,INT((ROW()-14)/2),0)),"",OFFSET('9. METAS'!$R$20,INT((ROW()-14)/2),0)))</f>
        <v/>
      </c>
      <c r="K220" s="256" t="str">
        <f ca="1">IF(MOD(ROW()-13,2)=0,IF(ISBLANK(OFFSET('11. SEGUIMIENTO 2026'!$O$14,INT((ROW()-13)/2),0)),"",OFFSET('11. SEGUIMIENTO 2026'!$O$14,INT((ROW()-13)/2),0)),IF(ISBLANK(OFFSET('9. METAS'!$S$20,INT((ROW()-14)/2),0)),"",OFFSET('9. METAS'!$S$20,INT((ROW()-14)/2),0)))</f>
        <v/>
      </c>
      <c r="L220" s="256" t="str">
        <f ca="1">IF(MOD(ROW()-13,2)=0,IF(ISBLANK(OFFSET('11. SEGUIMIENTO 2026'!$P$14,INT((ROW()-13)/2),0)),"",OFFSET('11. SEGUIMIENTO 2026'!$P$14,INT((ROW()-13)/2),0)),IF(ISBLANK(OFFSET('9. METAS'!$T$20,INT((ROW()-14)/2),0)),"",OFFSET('9. METAS'!$T$20,INT((ROW()-14)/2),0)))</f>
        <v/>
      </c>
      <c r="M220" s="257" t="str">
        <f ca="1">IF(MOD(ROW()-13,2)=0,IF(ISBLANK(OFFSET('11. SEGUIMIENTO 2026'!$Q$14,INT((ROW()-13)/2),0)),"",OFFSET('11. SEGUIMIENTO 2026'!$Q$14,INT((ROW()-13)/2),0)),IF(ISBLANK(OFFSET('9. METAS'!$U$20,INT((ROW()-14)/2),0)),"",OFFSET('9. METAS'!$U$20,INT((ROW()-14)/2),0)))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017" t="str">
        <f ca="1">IF(ISBLANK(OFFSET('9. METAS'!$L$20,INT((ROW()-13)/2),0)),"",OFFSET('9. METAS'!$L$20,INT((ROW()-13)/2),0))</f>
        <v/>
      </c>
      <c r="I221" s="1014"/>
      <c r="J221" s="255" t="str">
        <f ca="1">IF(MOD(ROW()-13,2)=0,IF(ISBLANK(OFFSET('11. SEGUIMIENTO 2026'!$N$14,INT((ROW()-13)/2),0)),"",OFFSET('11. SEGUIMIENTO 2026'!$N$14,INT((ROW()-13)/2),0)),IF(ISBLANK(OFFSET('9. METAS'!$R$20,INT((ROW()-14)/2),0)),"",OFFSET('9. METAS'!$R$20,INT((ROW()-14)/2),0)))</f>
        <v/>
      </c>
      <c r="K221" s="256" t="str">
        <f ca="1">IF(MOD(ROW()-13,2)=0,IF(ISBLANK(OFFSET('11. SEGUIMIENTO 2026'!$O$14,INT((ROW()-13)/2),0)),"",OFFSET('11. SEGUIMIENTO 2026'!$O$14,INT((ROW()-13)/2),0)),IF(ISBLANK(OFFSET('9. METAS'!$S$20,INT((ROW()-14)/2),0)),"",OFFSET('9. METAS'!$S$20,INT((ROW()-14)/2),0)))</f>
        <v/>
      </c>
      <c r="L221" s="256" t="str">
        <f ca="1">IF(MOD(ROW()-13,2)=0,IF(ISBLANK(OFFSET('11. SEGUIMIENTO 2026'!$P$14,INT((ROW()-13)/2),0)),"",OFFSET('11. SEGUIMIENTO 2026'!$P$14,INT((ROW()-13)/2),0)),IF(ISBLANK(OFFSET('9. METAS'!$T$20,INT((ROW()-14)/2),0)),"",OFFSET('9. METAS'!$T$20,INT((ROW()-14)/2),0)))</f>
        <v/>
      </c>
      <c r="M221" s="257" t="str">
        <f ca="1">IF(MOD(ROW()-13,2)=0,IF(ISBLANK(OFFSET('11. SEGUIMIENTO 2026'!$Q$14,INT((ROW()-13)/2),0)),"",OFFSET('11. SEGUIMIENTO 2026'!$Q$14,INT((ROW()-13)/2),0)),IF(ISBLANK(OFFSET('9. METAS'!$U$20,INT((ROW()-14)/2),0)),"",OFFSET('9. METAS'!$U$20,INT((ROW()-14)/2),0)))</f>
        <v/>
      </c>
      <c r="N221" s="1012" t="str">
        <f t="shared" ref="N221" ca="1" si="204">IFERROR(J221/J222,"ND")</f>
        <v>ND</v>
      </c>
      <c r="O221" s="1008" t="str">
        <f t="shared" ref="O221" ca="1" si="205">IFERROR(((J221+K221+L221+M221)/H221),"ND")</f>
        <v>ND</v>
      </c>
      <c r="P221" s="996"/>
    </row>
    <row r="222" spans="3:16">
      <c r="C222" s="1030"/>
      <c r="D222" s="1026"/>
      <c r="E222" s="1026"/>
      <c r="F222" s="1024"/>
      <c r="G222" s="1021"/>
      <c r="H222" s="1017"/>
      <c r="I222" s="1015"/>
      <c r="J222" s="255" t="str">
        <f ca="1">IF(MOD(ROW()-13,2)=0,IF(ISBLANK(OFFSET('11. SEGUIMIENTO 2026'!$N$14,INT((ROW()-13)/2),0)),"",OFFSET('11. SEGUIMIENTO 2026'!$N$14,INT((ROW()-13)/2),0)),IF(ISBLANK(OFFSET('9. METAS'!$R$20,INT((ROW()-14)/2),0)),"",OFFSET('9. METAS'!$R$20,INT((ROW()-14)/2),0)))</f>
        <v/>
      </c>
      <c r="K222" s="256" t="str">
        <f ca="1">IF(MOD(ROW()-13,2)=0,IF(ISBLANK(OFFSET('11. SEGUIMIENTO 2026'!$O$14,INT((ROW()-13)/2),0)),"",OFFSET('11. SEGUIMIENTO 2026'!$O$14,INT((ROW()-13)/2),0)),IF(ISBLANK(OFFSET('9. METAS'!$S$20,INT((ROW()-14)/2),0)),"",OFFSET('9. METAS'!$S$20,INT((ROW()-14)/2),0)))</f>
        <v/>
      </c>
      <c r="L222" s="256" t="str">
        <f ca="1">IF(MOD(ROW()-13,2)=0,IF(ISBLANK(OFFSET('11. SEGUIMIENTO 2026'!$P$14,INT((ROW()-13)/2),0)),"",OFFSET('11. SEGUIMIENTO 2026'!$P$14,INT((ROW()-13)/2),0)),IF(ISBLANK(OFFSET('9. METAS'!$T$20,INT((ROW()-14)/2),0)),"",OFFSET('9. METAS'!$T$20,INT((ROW()-14)/2),0)))</f>
        <v/>
      </c>
      <c r="M222" s="257" t="str">
        <f ca="1">IF(MOD(ROW()-13,2)=0,IF(ISBLANK(OFFSET('11. SEGUIMIENTO 2026'!$Q$14,INT((ROW()-13)/2),0)),"",OFFSET('11. SEGUIMIENTO 2026'!$Q$14,INT((ROW()-13)/2),0)),IF(ISBLANK(OFFSET('9. METAS'!$U$20,INT((ROW()-14)/2),0)),"",OFFSET('9. METAS'!$U$20,INT((ROW()-14)/2),0)))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017" t="str">
        <f ca="1">IF(ISBLANK(OFFSET('9. METAS'!$L$20,INT((ROW()-13)/2),0)),"",OFFSET('9. METAS'!$L$20,INT((ROW()-13)/2),0))</f>
        <v/>
      </c>
      <c r="I223" s="1014"/>
      <c r="J223" s="255" t="str">
        <f ca="1">IF(MOD(ROW()-13,2)=0,IF(ISBLANK(OFFSET('11. SEGUIMIENTO 2026'!$N$14,INT((ROW()-13)/2),0)),"",OFFSET('11. SEGUIMIENTO 2026'!$N$14,INT((ROW()-13)/2),0)),IF(ISBLANK(OFFSET('9. METAS'!$R$20,INT((ROW()-14)/2),0)),"",OFFSET('9. METAS'!$R$20,INT((ROW()-14)/2),0)))</f>
        <v/>
      </c>
      <c r="K223" s="256" t="str">
        <f ca="1">IF(MOD(ROW()-13,2)=0,IF(ISBLANK(OFFSET('11. SEGUIMIENTO 2026'!$O$14,INT((ROW()-13)/2),0)),"",OFFSET('11. SEGUIMIENTO 2026'!$O$14,INT((ROW()-13)/2),0)),IF(ISBLANK(OFFSET('9. METAS'!$S$20,INT((ROW()-14)/2),0)),"",OFFSET('9. METAS'!$S$20,INT((ROW()-14)/2),0)))</f>
        <v/>
      </c>
      <c r="L223" s="256" t="str">
        <f ca="1">IF(MOD(ROW()-13,2)=0,IF(ISBLANK(OFFSET('11. SEGUIMIENTO 2026'!$P$14,INT((ROW()-13)/2),0)),"",OFFSET('11. SEGUIMIENTO 2026'!$P$14,INT((ROW()-13)/2),0)),IF(ISBLANK(OFFSET('9. METAS'!$T$20,INT((ROW()-14)/2),0)),"",OFFSET('9. METAS'!$T$20,INT((ROW()-14)/2),0)))</f>
        <v/>
      </c>
      <c r="M223" s="257" t="str">
        <f ca="1">IF(MOD(ROW()-13,2)=0,IF(ISBLANK(OFFSET('11. SEGUIMIENTO 2026'!$Q$14,INT((ROW()-13)/2),0)),"",OFFSET('11. SEGUIMIENTO 2026'!$Q$14,INT((ROW()-13)/2),0)),IF(ISBLANK(OFFSET('9. METAS'!$U$20,INT((ROW()-14)/2),0)),"",OFFSET('9. METAS'!$U$20,INT((ROW()-14)/2),0)))</f>
        <v/>
      </c>
      <c r="N223" s="1012" t="str">
        <f t="shared" ref="N223" ca="1" si="206">IFERROR(J223/J224,"ND")</f>
        <v>ND</v>
      </c>
      <c r="O223" s="1008" t="str">
        <f t="shared" ref="O223" ca="1" si="207">IFERROR(((J223+K223+L223+M223)/H223),"ND")</f>
        <v>ND</v>
      </c>
      <c r="P223" s="996"/>
    </row>
    <row r="224" spans="3:16">
      <c r="C224" s="1030"/>
      <c r="D224" s="1026"/>
      <c r="E224" s="1026"/>
      <c r="F224" s="1024"/>
      <c r="G224" s="1021"/>
      <c r="H224" s="1017"/>
      <c r="I224" s="1015"/>
      <c r="J224" s="255" t="str">
        <f ca="1">IF(MOD(ROW()-13,2)=0,IF(ISBLANK(OFFSET('11. SEGUIMIENTO 2026'!$N$14,INT((ROW()-13)/2),0)),"",OFFSET('11. SEGUIMIENTO 2026'!$N$14,INT((ROW()-13)/2),0)),IF(ISBLANK(OFFSET('9. METAS'!$R$20,INT((ROW()-14)/2),0)),"",OFFSET('9. METAS'!$R$20,INT((ROW()-14)/2),0)))</f>
        <v/>
      </c>
      <c r="K224" s="256" t="str">
        <f ca="1">IF(MOD(ROW()-13,2)=0,IF(ISBLANK(OFFSET('11. SEGUIMIENTO 2026'!$O$14,INT((ROW()-13)/2),0)),"",OFFSET('11. SEGUIMIENTO 2026'!$O$14,INT((ROW()-13)/2),0)),IF(ISBLANK(OFFSET('9. METAS'!$S$20,INT((ROW()-14)/2),0)),"",OFFSET('9. METAS'!$S$20,INT((ROW()-14)/2),0)))</f>
        <v/>
      </c>
      <c r="L224" s="256" t="str">
        <f ca="1">IF(MOD(ROW()-13,2)=0,IF(ISBLANK(OFFSET('11. SEGUIMIENTO 2026'!$P$14,INT((ROW()-13)/2),0)),"",OFFSET('11. SEGUIMIENTO 2026'!$P$14,INT((ROW()-13)/2),0)),IF(ISBLANK(OFFSET('9. METAS'!$T$20,INT((ROW()-14)/2),0)),"",OFFSET('9. METAS'!$T$20,INT((ROW()-14)/2),0)))</f>
        <v/>
      </c>
      <c r="M224" s="257" t="str">
        <f ca="1">IF(MOD(ROW()-13,2)=0,IF(ISBLANK(OFFSET('11. SEGUIMIENTO 2026'!$Q$14,INT((ROW()-13)/2),0)),"",OFFSET('11. SEGUIMIENTO 2026'!$Q$14,INT((ROW()-13)/2),0)),IF(ISBLANK(OFFSET('9. METAS'!$U$20,INT((ROW()-14)/2),0)),"",OFFSET('9. METAS'!$U$20,INT((ROW()-14)/2),0)))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017" t="str">
        <f ca="1">IF(ISBLANK(OFFSET('9. METAS'!$L$20,INT((ROW()-13)/2),0)),"",OFFSET('9. METAS'!$L$20,INT((ROW()-13)/2),0))</f>
        <v/>
      </c>
      <c r="I225" s="1014"/>
      <c r="J225" s="255" t="str">
        <f ca="1">IF(MOD(ROW()-13,2)=0,IF(ISBLANK(OFFSET('11. SEGUIMIENTO 2026'!$N$14,INT((ROW()-13)/2),0)),"",OFFSET('11. SEGUIMIENTO 2026'!$N$14,INT((ROW()-13)/2),0)),IF(ISBLANK(OFFSET('9. METAS'!$R$20,INT((ROW()-14)/2),0)),"",OFFSET('9. METAS'!$R$20,INT((ROW()-14)/2),0)))</f>
        <v/>
      </c>
      <c r="K225" s="256" t="str">
        <f ca="1">IF(MOD(ROW()-13,2)=0,IF(ISBLANK(OFFSET('11. SEGUIMIENTO 2026'!$O$14,INT((ROW()-13)/2),0)),"",OFFSET('11. SEGUIMIENTO 2026'!$O$14,INT((ROW()-13)/2),0)),IF(ISBLANK(OFFSET('9. METAS'!$S$20,INT((ROW()-14)/2),0)),"",OFFSET('9. METAS'!$S$20,INT((ROW()-14)/2),0)))</f>
        <v/>
      </c>
      <c r="L225" s="256" t="str">
        <f ca="1">IF(MOD(ROW()-13,2)=0,IF(ISBLANK(OFFSET('11. SEGUIMIENTO 2026'!$P$14,INT((ROW()-13)/2),0)),"",OFFSET('11. SEGUIMIENTO 2026'!$P$14,INT((ROW()-13)/2),0)),IF(ISBLANK(OFFSET('9. METAS'!$T$20,INT((ROW()-14)/2),0)),"",OFFSET('9. METAS'!$T$20,INT((ROW()-14)/2),0)))</f>
        <v/>
      </c>
      <c r="M225" s="257" t="str">
        <f ca="1">IF(MOD(ROW()-13,2)=0,IF(ISBLANK(OFFSET('11. SEGUIMIENTO 2026'!$Q$14,INT((ROW()-13)/2),0)),"",OFFSET('11. SEGUIMIENTO 2026'!$Q$14,INT((ROW()-13)/2),0)),IF(ISBLANK(OFFSET('9. METAS'!$U$20,INT((ROW()-14)/2),0)),"",OFFSET('9. METAS'!$U$20,INT((ROW()-14)/2),0)))</f>
        <v/>
      </c>
      <c r="N225" s="1012" t="str">
        <f t="shared" ref="N225" ca="1" si="208">IFERROR(J225/J226,"ND")</f>
        <v>ND</v>
      </c>
      <c r="O225" s="1008" t="str">
        <f t="shared" ref="O225" ca="1" si="209">IFERROR(((J225+K225+L225+M225)/H225),"ND")</f>
        <v>ND</v>
      </c>
      <c r="P225" s="996"/>
    </row>
    <row r="226" spans="3:16">
      <c r="C226" s="1030"/>
      <c r="D226" s="1026"/>
      <c r="E226" s="1026"/>
      <c r="F226" s="1024"/>
      <c r="G226" s="1021"/>
      <c r="H226" s="1017"/>
      <c r="I226" s="1015"/>
      <c r="J226" s="255" t="str">
        <f ca="1">IF(MOD(ROW()-13,2)=0,IF(ISBLANK(OFFSET('11. SEGUIMIENTO 2026'!$N$14,INT((ROW()-13)/2),0)),"",OFFSET('11. SEGUIMIENTO 2026'!$N$14,INT((ROW()-13)/2),0)),IF(ISBLANK(OFFSET('9. METAS'!$R$20,INT((ROW()-14)/2),0)),"",OFFSET('9. METAS'!$R$20,INT((ROW()-14)/2),0)))</f>
        <v/>
      </c>
      <c r="K226" s="256" t="str">
        <f ca="1">IF(MOD(ROW()-13,2)=0,IF(ISBLANK(OFFSET('11. SEGUIMIENTO 2026'!$O$14,INT((ROW()-13)/2),0)),"",OFFSET('11. SEGUIMIENTO 2026'!$O$14,INT((ROW()-13)/2),0)),IF(ISBLANK(OFFSET('9. METAS'!$S$20,INT((ROW()-14)/2),0)),"",OFFSET('9. METAS'!$S$20,INT((ROW()-14)/2),0)))</f>
        <v/>
      </c>
      <c r="L226" s="256" t="str">
        <f ca="1">IF(MOD(ROW()-13,2)=0,IF(ISBLANK(OFFSET('11. SEGUIMIENTO 2026'!$P$14,INT((ROW()-13)/2),0)),"",OFFSET('11. SEGUIMIENTO 2026'!$P$14,INT((ROW()-13)/2),0)),IF(ISBLANK(OFFSET('9. METAS'!$T$20,INT((ROW()-14)/2),0)),"",OFFSET('9. METAS'!$T$20,INT((ROW()-14)/2),0)))</f>
        <v/>
      </c>
      <c r="M226" s="257" t="str">
        <f ca="1">IF(MOD(ROW()-13,2)=0,IF(ISBLANK(OFFSET('11. SEGUIMIENTO 2026'!$Q$14,INT((ROW()-13)/2),0)),"",OFFSET('11. SEGUIMIENTO 2026'!$Q$14,INT((ROW()-13)/2),0)),IF(ISBLANK(OFFSET('9. METAS'!$U$20,INT((ROW()-14)/2),0)),"",OFFSET('9. METAS'!$U$20,INT((ROW()-14)/2),0)))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017" t="str">
        <f ca="1">IF(ISBLANK(OFFSET('9. METAS'!$L$20,INT((ROW()-13)/2),0)),"",OFFSET('9. METAS'!$L$20,INT((ROW()-13)/2),0))</f>
        <v/>
      </c>
      <c r="I227" s="1014"/>
      <c r="J227" s="255" t="str">
        <f ca="1">IF(MOD(ROW()-13,2)=0,IF(ISBLANK(OFFSET('11. SEGUIMIENTO 2026'!$N$14,INT((ROW()-13)/2),0)),"",OFFSET('11. SEGUIMIENTO 2026'!$N$14,INT((ROW()-13)/2),0)),IF(ISBLANK(OFFSET('9. METAS'!$R$20,INT((ROW()-14)/2),0)),"",OFFSET('9. METAS'!$R$20,INT((ROW()-14)/2),0)))</f>
        <v/>
      </c>
      <c r="K227" s="256" t="str">
        <f ca="1">IF(MOD(ROW()-13,2)=0,IF(ISBLANK(OFFSET('11. SEGUIMIENTO 2026'!$O$14,INT((ROW()-13)/2),0)),"",OFFSET('11. SEGUIMIENTO 2026'!$O$14,INT((ROW()-13)/2),0)),IF(ISBLANK(OFFSET('9. METAS'!$S$20,INT((ROW()-14)/2),0)),"",OFFSET('9. METAS'!$S$20,INT((ROW()-14)/2),0)))</f>
        <v/>
      </c>
      <c r="L227" s="256" t="str">
        <f ca="1">IF(MOD(ROW()-13,2)=0,IF(ISBLANK(OFFSET('11. SEGUIMIENTO 2026'!$P$14,INT((ROW()-13)/2),0)),"",OFFSET('11. SEGUIMIENTO 2026'!$P$14,INT((ROW()-13)/2),0)),IF(ISBLANK(OFFSET('9. METAS'!$T$20,INT((ROW()-14)/2),0)),"",OFFSET('9. METAS'!$T$20,INT((ROW()-14)/2),0)))</f>
        <v/>
      </c>
      <c r="M227" s="257" t="str">
        <f ca="1">IF(MOD(ROW()-13,2)=0,IF(ISBLANK(OFFSET('11. SEGUIMIENTO 2026'!$Q$14,INT((ROW()-13)/2),0)),"",OFFSET('11. SEGUIMIENTO 2026'!$Q$14,INT((ROW()-13)/2),0)),IF(ISBLANK(OFFSET('9. METAS'!$U$20,INT((ROW()-14)/2),0)),"",OFFSET('9. METAS'!$U$20,INT((ROW()-14)/2),0)))</f>
        <v/>
      </c>
      <c r="N227" s="1012" t="str">
        <f t="shared" ref="N227" ca="1" si="210">IFERROR(J227/J228,"ND")</f>
        <v>ND</v>
      </c>
      <c r="O227" s="1008" t="str">
        <f t="shared" ref="O227" ca="1" si="211">IFERROR(((J227+K227+L227+M227)/H227),"ND")</f>
        <v>ND</v>
      </c>
      <c r="P227" s="996"/>
    </row>
    <row r="228" spans="3:16">
      <c r="C228" s="1030"/>
      <c r="D228" s="1026"/>
      <c r="E228" s="1026"/>
      <c r="F228" s="1024"/>
      <c r="G228" s="1021"/>
      <c r="H228" s="1017"/>
      <c r="I228" s="1015"/>
      <c r="J228" s="255" t="str">
        <f ca="1">IF(MOD(ROW()-13,2)=0,IF(ISBLANK(OFFSET('11. SEGUIMIENTO 2026'!$N$14,INT((ROW()-13)/2),0)),"",OFFSET('11. SEGUIMIENTO 2026'!$N$14,INT((ROW()-13)/2),0)),IF(ISBLANK(OFFSET('9. METAS'!$R$20,INT((ROW()-14)/2),0)),"",OFFSET('9. METAS'!$R$20,INT((ROW()-14)/2),0)))</f>
        <v/>
      </c>
      <c r="K228" s="256" t="str">
        <f ca="1">IF(MOD(ROW()-13,2)=0,IF(ISBLANK(OFFSET('11. SEGUIMIENTO 2026'!$O$14,INT((ROW()-13)/2),0)),"",OFFSET('11. SEGUIMIENTO 2026'!$O$14,INT((ROW()-13)/2),0)),IF(ISBLANK(OFFSET('9. METAS'!$S$20,INT((ROW()-14)/2),0)),"",OFFSET('9. METAS'!$S$20,INT((ROW()-14)/2),0)))</f>
        <v/>
      </c>
      <c r="L228" s="256" t="str">
        <f ca="1">IF(MOD(ROW()-13,2)=0,IF(ISBLANK(OFFSET('11. SEGUIMIENTO 2026'!$P$14,INT((ROW()-13)/2),0)),"",OFFSET('11. SEGUIMIENTO 2026'!$P$14,INT((ROW()-13)/2),0)),IF(ISBLANK(OFFSET('9. METAS'!$T$20,INT((ROW()-14)/2),0)),"",OFFSET('9. METAS'!$T$20,INT((ROW()-14)/2),0)))</f>
        <v/>
      </c>
      <c r="M228" s="257" t="str">
        <f ca="1">IF(MOD(ROW()-13,2)=0,IF(ISBLANK(OFFSET('11. SEGUIMIENTO 2026'!$Q$14,INT((ROW()-13)/2),0)),"",OFFSET('11. SEGUIMIENTO 2026'!$Q$14,INT((ROW()-13)/2),0)),IF(ISBLANK(OFFSET('9. METAS'!$U$20,INT((ROW()-14)/2),0)),"",OFFSET('9. METAS'!$U$20,INT((ROW()-14)/2),0)))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017" t="str">
        <f ca="1">IF(ISBLANK(OFFSET('9. METAS'!$L$20,INT((ROW()-13)/2),0)),"",OFFSET('9. METAS'!$L$20,INT((ROW()-13)/2),0))</f>
        <v/>
      </c>
      <c r="I229" s="1014"/>
      <c r="J229" s="255" t="str">
        <f ca="1">IF(MOD(ROW()-13,2)=0,IF(ISBLANK(OFFSET('11. SEGUIMIENTO 2026'!$N$14,INT((ROW()-13)/2),0)),"",OFFSET('11. SEGUIMIENTO 2026'!$N$14,INT((ROW()-13)/2),0)),IF(ISBLANK(OFFSET('9. METAS'!$R$20,INT((ROW()-14)/2),0)),"",OFFSET('9. METAS'!$R$20,INT((ROW()-14)/2),0)))</f>
        <v/>
      </c>
      <c r="K229" s="256" t="str">
        <f ca="1">IF(MOD(ROW()-13,2)=0,IF(ISBLANK(OFFSET('11. SEGUIMIENTO 2026'!$O$14,INT((ROW()-13)/2),0)),"",OFFSET('11. SEGUIMIENTO 2026'!$O$14,INT((ROW()-13)/2),0)),IF(ISBLANK(OFFSET('9. METAS'!$S$20,INT((ROW()-14)/2),0)),"",OFFSET('9. METAS'!$S$20,INT((ROW()-14)/2),0)))</f>
        <v/>
      </c>
      <c r="L229" s="256" t="str">
        <f ca="1">IF(MOD(ROW()-13,2)=0,IF(ISBLANK(OFFSET('11. SEGUIMIENTO 2026'!$P$14,INT((ROW()-13)/2),0)),"",OFFSET('11. SEGUIMIENTO 2026'!$P$14,INT((ROW()-13)/2),0)),IF(ISBLANK(OFFSET('9. METAS'!$T$20,INT((ROW()-14)/2),0)),"",OFFSET('9. METAS'!$T$20,INT((ROW()-14)/2),0)))</f>
        <v/>
      </c>
      <c r="M229" s="257" t="str">
        <f ca="1">IF(MOD(ROW()-13,2)=0,IF(ISBLANK(OFFSET('11. SEGUIMIENTO 2026'!$Q$14,INT((ROW()-13)/2),0)),"",OFFSET('11. SEGUIMIENTO 2026'!$Q$14,INT((ROW()-13)/2),0)),IF(ISBLANK(OFFSET('9. METAS'!$U$20,INT((ROW()-14)/2),0)),"",OFFSET('9. METAS'!$U$20,INT((ROW()-14)/2),0)))</f>
        <v/>
      </c>
      <c r="N229" s="1012" t="str">
        <f t="shared" ref="N229" ca="1" si="212">IFERROR(J229/J230,"ND")</f>
        <v>ND</v>
      </c>
      <c r="O229" s="1008" t="str">
        <f t="shared" ref="O229" ca="1" si="213">IFERROR(((J229+K229+L229+M229)/H229),"ND")</f>
        <v>ND</v>
      </c>
      <c r="P229" s="996"/>
    </row>
    <row r="230" spans="3:16">
      <c r="C230" s="1030"/>
      <c r="D230" s="1026"/>
      <c r="E230" s="1026"/>
      <c r="F230" s="1024"/>
      <c r="G230" s="1021"/>
      <c r="H230" s="1017"/>
      <c r="I230" s="1015"/>
      <c r="J230" s="255" t="str">
        <f ca="1">IF(MOD(ROW()-13,2)=0,IF(ISBLANK(OFFSET('11. SEGUIMIENTO 2026'!$N$14,INT((ROW()-13)/2),0)),"",OFFSET('11. SEGUIMIENTO 2026'!$N$14,INT((ROW()-13)/2),0)),IF(ISBLANK(OFFSET('9. METAS'!$R$20,INT((ROW()-14)/2),0)),"",OFFSET('9. METAS'!$R$20,INT((ROW()-14)/2),0)))</f>
        <v/>
      </c>
      <c r="K230" s="256" t="str">
        <f ca="1">IF(MOD(ROW()-13,2)=0,IF(ISBLANK(OFFSET('11. SEGUIMIENTO 2026'!$O$14,INT((ROW()-13)/2),0)),"",OFFSET('11. SEGUIMIENTO 2026'!$O$14,INT((ROW()-13)/2),0)),IF(ISBLANK(OFFSET('9. METAS'!$S$20,INT((ROW()-14)/2),0)),"",OFFSET('9. METAS'!$S$20,INT((ROW()-14)/2),0)))</f>
        <v/>
      </c>
      <c r="L230" s="256" t="str">
        <f ca="1">IF(MOD(ROW()-13,2)=0,IF(ISBLANK(OFFSET('11. SEGUIMIENTO 2026'!$P$14,INT((ROW()-13)/2),0)),"",OFFSET('11. SEGUIMIENTO 2026'!$P$14,INT((ROW()-13)/2),0)),IF(ISBLANK(OFFSET('9. METAS'!$T$20,INT((ROW()-14)/2),0)),"",OFFSET('9. METAS'!$T$20,INT((ROW()-14)/2),0)))</f>
        <v/>
      </c>
      <c r="M230" s="257" t="str">
        <f ca="1">IF(MOD(ROW()-13,2)=0,IF(ISBLANK(OFFSET('11. SEGUIMIENTO 2026'!$Q$14,INT((ROW()-13)/2),0)),"",OFFSET('11. SEGUIMIENTO 2026'!$Q$14,INT((ROW()-13)/2),0)),IF(ISBLANK(OFFSET('9. METAS'!$U$20,INT((ROW()-14)/2),0)),"",OFFSET('9. METAS'!$U$20,INT((ROW()-14)/2),0)))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017" t="str">
        <f ca="1">IF(ISBLANK(OFFSET('9. METAS'!$L$20,INT((ROW()-13)/2),0)),"",OFFSET('9. METAS'!$L$20,INT((ROW()-13)/2),0))</f>
        <v/>
      </c>
      <c r="I231" s="1014"/>
      <c r="J231" s="255" t="str">
        <f ca="1">IF(MOD(ROW()-13,2)=0,IF(ISBLANK(OFFSET('11. SEGUIMIENTO 2026'!$N$14,INT((ROW()-13)/2),0)),"",OFFSET('11. SEGUIMIENTO 2026'!$N$14,INT((ROW()-13)/2),0)),IF(ISBLANK(OFFSET('9. METAS'!$R$20,INT((ROW()-14)/2),0)),"",OFFSET('9. METAS'!$R$20,INT((ROW()-14)/2),0)))</f>
        <v/>
      </c>
      <c r="K231" s="256" t="str">
        <f ca="1">IF(MOD(ROW()-13,2)=0,IF(ISBLANK(OFFSET('11. SEGUIMIENTO 2026'!$O$14,INT((ROW()-13)/2),0)),"",OFFSET('11. SEGUIMIENTO 2026'!$O$14,INT((ROW()-13)/2),0)),IF(ISBLANK(OFFSET('9. METAS'!$S$20,INT((ROW()-14)/2),0)),"",OFFSET('9. METAS'!$S$20,INT((ROW()-14)/2),0)))</f>
        <v/>
      </c>
      <c r="L231" s="256" t="str">
        <f ca="1">IF(MOD(ROW()-13,2)=0,IF(ISBLANK(OFFSET('11. SEGUIMIENTO 2026'!$P$14,INT((ROW()-13)/2),0)),"",OFFSET('11. SEGUIMIENTO 2026'!$P$14,INT((ROW()-13)/2),0)),IF(ISBLANK(OFFSET('9. METAS'!$T$20,INT((ROW()-14)/2),0)),"",OFFSET('9. METAS'!$T$20,INT((ROW()-14)/2),0)))</f>
        <v/>
      </c>
      <c r="M231" s="257" t="str">
        <f ca="1">IF(MOD(ROW()-13,2)=0,IF(ISBLANK(OFFSET('11. SEGUIMIENTO 2026'!$Q$14,INT((ROW()-13)/2),0)),"",OFFSET('11. SEGUIMIENTO 2026'!$Q$14,INT((ROW()-13)/2),0)),IF(ISBLANK(OFFSET('9. METAS'!$U$20,INT((ROW()-14)/2),0)),"",OFFSET('9. METAS'!$U$20,INT((ROW()-14)/2),0)))</f>
        <v/>
      </c>
      <c r="N231" s="1012" t="str">
        <f t="shared" ref="N231" ca="1" si="214">IFERROR(J231/J232,"ND")</f>
        <v>ND</v>
      </c>
      <c r="O231" s="1008" t="str">
        <f t="shared" ref="O231" ca="1" si="215">IFERROR(((J231+K231+L231+M231)/H231),"ND")</f>
        <v>ND</v>
      </c>
      <c r="P231" s="996"/>
    </row>
    <row r="232" spans="3:16">
      <c r="C232" s="1030"/>
      <c r="D232" s="1026"/>
      <c r="E232" s="1026"/>
      <c r="F232" s="1024"/>
      <c r="G232" s="1021"/>
      <c r="H232" s="1017"/>
      <c r="I232" s="1015"/>
      <c r="J232" s="255" t="str">
        <f ca="1">IF(MOD(ROW()-13,2)=0,IF(ISBLANK(OFFSET('11. SEGUIMIENTO 2026'!$N$14,INT((ROW()-13)/2),0)),"",OFFSET('11. SEGUIMIENTO 2026'!$N$14,INT((ROW()-13)/2),0)),IF(ISBLANK(OFFSET('9. METAS'!$R$20,INT((ROW()-14)/2),0)),"",OFFSET('9. METAS'!$R$20,INT((ROW()-14)/2),0)))</f>
        <v/>
      </c>
      <c r="K232" s="256" t="str">
        <f ca="1">IF(MOD(ROW()-13,2)=0,IF(ISBLANK(OFFSET('11. SEGUIMIENTO 2026'!$O$14,INT((ROW()-13)/2),0)),"",OFFSET('11. SEGUIMIENTO 2026'!$O$14,INT((ROW()-13)/2),0)),IF(ISBLANK(OFFSET('9. METAS'!$S$20,INT((ROW()-14)/2),0)),"",OFFSET('9. METAS'!$S$20,INT((ROW()-14)/2),0)))</f>
        <v/>
      </c>
      <c r="L232" s="256" t="str">
        <f ca="1">IF(MOD(ROW()-13,2)=0,IF(ISBLANK(OFFSET('11. SEGUIMIENTO 2026'!$P$14,INT((ROW()-13)/2),0)),"",OFFSET('11. SEGUIMIENTO 2026'!$P$14,INT((ROW()-13)/2),0)),IF(ISBLANK(OFFSET('9. METAS'!$T$20,INT((ROW()-14)/2),0)),"",OFFSET('9. METAS'!$T$20,INT((ROW()-14)/2),0)))</f>
        <v/>
      </c>
      <c r="M232" s="257" t="str">
        <f ca="1">IF(MOD(ROW()-13,2)=0,IF(ISBLANK(OFFSET('11. SEGUIMIENTO 2026'!$Q$14,INT((ROW()-13)/2),0)),"",OFFSET('11. SEGUIMIENTO 2026'!$Q$14,INT((ROW()-13)/2),0)),IF(ISBLANK(OFFSET('9. METAS'!$U$20,INT((ROW()-14)/2),0)),"",OFFSET('9. METAS'!$U$20,INT((ROW()-14)/2),0)))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017" t="str">
        <f ca="1">IF(ISBLANK(OFFSET('9. METAS'!$L$20,INT((ROW()-13)/2),0)),"",OFFSET('9. METAS'!$L$20,INT((ROW()-13)/2),0))</f>
        <v/>
      </c>
      <c r="I233" s="1014"/>
      <c r="J233" s="255" t="str">
        <f ca="1">IF(MOD(ROW()-13,2)=0,IF(ISBLANK(OFFSET('11. SEGUIMIENTO 2026'!$N$14,INT((ROW()-13)/2),0)),"",OFFSET('11. SEGUIMIENTO 2026'!$N$14,INT((ROW()-13)/2),0)),IF(ISBLANK(OFFSET('9. METAS'!$R$20,INT((ROW()-14)/2),0)),"",OFFSET('9. METAS'!$R$20,INT((ROW()-14)/2),0)))</f>
        <v/>
      </c>
      <c r="K233" s="256" t="str">
        <f ca="1">IF(MOD(ROW()-13,2)=0,IF(ISBLANK(OFFSET('11. SEGUIMIENTO 2026'!$O$14,INT((ROW()-13)/2),0)),"",OFFSET('11. SEGUIMIENTO 2026'!$O$14,INT((ROW()-13)/2),0)),IF(ISBLANK(OFFSET('9. METAS'!$S$20,INT((ROW()-14)/2),0)),"",OFFSET('9. METAS'!$S$20,INT((ROW()-14)/2),0)))</f>
        <v/>
      </c>
      <c r="L233" s="256" t="str">
        <f ca="1">IF(MOD(ROW()-13,2)=0,IF(ISBLANK(OFFSET('11. SEGUIMIENTO 2026'!$P$14,INT((ROW()-13)/2),0)),"",OFFSET('11. SEGUIMIENTO 2026'!$P$14,INT((ROW()-13)/2),0)),IF(ISBLANK(OFFSET('9. METAS'!$T$20,INT((ROW()-14)/2),0)),"",OFFSET('9. METAS'!$T$20,INT((ROW()-14)/2),0)))</f>
        <v/>
      </c>
      <c r="M233" s="257" t="str">
        <f ca="1">IF(MOD(ROW()-13,2)=0,IF(ISBLANK(OFFSET('11. SEGUIMIENTO 2026'!$Q$14,INT((ROW()-13)/2),0)),"",OFFSET('11. SEGUIMIENTO 2026'!$Q$14,INT((ROW()-13)/2),0)),IF(ISBLANK(OFFSET('9. METAS'!$U$20,INT((ROW()-14)/2),0)),"",OFFSET('9. METAS'!$U$20,INT((ROW()-14)/2),0)))</f>
        <v/>
      </c>
      <c r="N233" s="1012" t="str">
        <f t="shared" ref="N233" ca="1" si="216">IFERROR(J233/J234,"ND")</f>
        <v>ND</v>
      </c>
      <c r="O233" s="1008" t="str">
        <f t="shared" ref="O233" ca="1" si="217">IFERROR(((J233+K233+L233+M233)/H233),"ND")</f>
        <v>ND</v>
      </c>
      <c r="P233" s="996"/>
    </row>
    <row r="234" spans="3:16">
      <c r="C234" s="1030"/>
      <c r="D234" s="1026"/>
      <c r="E234" s="1026"/>
      <c r="F234" s="1024"/>
      <c r="G234" s="1021"/>
      <c r="H234" s="1017"/>
      <c r="I234" s="1015"/>
      <c r="J234" s="255" t="str">
        <f ca="1">IF(MOD(ROW()-13,2)=0,IF(ISBLANK(OFFSET('11. SEGUIMIENTO 2026'!$N$14,INT((ROW()-13)/2),0)),"",OFFSET('11. SEGUIMIENTO 2026'!$N$14,INT((ROW()-13)/2),0)),IF(ISBLANK(OFFSET('9. METAS'!$R$20,INT((ROW()-14)/2),0)),"",OFFSET('9. METAS'!$R$20,INT((ROW()-14)/2),0)))</f>
        <v/>
      </c>
      <c r="K234" s="256" t="str">
        <f ca="1">IF(MOD(ROW()-13,2)=0,IF(ISBLANK(OFFSET('11. SEGUIMIENTO 2026'!$O$14,INT((ROW()-13)/2),0)),"",OFFSET('11. SEGUIMIENTO 2026'!$O$14,INT((ROW()-13)/2),0)),IF(ISBLANK(OFFSET('9. METAS'!$S$20,INT((ROW()-14)/2),0)),"",OFFSET('9. METAS'!$S$20,INT((ROW()-14)/2),0)))</f>
        <v/>
      </c>
      <c r="L234" s="256" t="str">
        <f ca="1">IF(MOD(ROW()-13,2)=0,IF(ISBLANK(OFFSET('11. SEGUIMIENTO 2026'!$P$14,INT((ROW()-13)/2),0)),"",OFFSET('11. SEGUIMIENTO 2026'!$P$14,INT((ROW()-13)/2),0)),IF(ISBLANK(OFFSET('9. METAS'!$T$20,INT((ROW()-14)/2),0)),"",OFFSET('9. METAS'!$T$20,INT((ROW()-14)/2),0)))</f>
        <v/>
      </c>
      <c r="M234" s="257" t="str">
        <f ca="1">IF(MOD(ROW()-13,2)=0,IF(ISBLANK(OFFSET('11. SEGUIMIENTO 2026'!$Q$14,INT((ROW()-13)/2),0)),"",OFFSET('11. SEGUIMIENTO 2026'!$Q$14,INT((ROW()-13)/2),0)),IF(ISBLANK(OFFSET('9. METAS'!$U$20,INT((ROW()-14)/2),0)),"",OFFSET('9. METAS'!$U$20,INT((ROW()-14)/2),0)))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017" t="str">
        <f ca="1">IF(ISBLANK(OFFSET('9. METAS'!$L$20,INT((ROW()-13)/2),0)),"",OFFSET('9. METAS'!$L$20,INT((ROW()-13)/2),0))</f>
        <v/>
      </c>
      <c r="I235" s="1014"/>
      <c r="J235" s="255" t="str">
        <f ca="1">IF(MOD(ROW()-13,2)=0,IF(ISBLANK(OFFSET('11. SEGUIMIENTO 2026'!$N$14,INT((ROW()-13)/2),0)),"",OFFSET('11. SEGUIMIENTO 2026'!$N$14,INT((ROW()-13)/2),0)),IF(ISBLANK(OFFSET('9. METAS'!$R$20,INT((ROW()-14)/2),0)),"",OFFSET('9. METAS'!$R$20,INT((ROW()-14)/2),0)))</f>
        <v/>
      </c>
      <c r="K235" s="256" t="str">
        <f ca="1">IF(MOD(ROW()-13,2)=0,IF(ISBLANK(OFFSET('11. SEGUIMIENTO 2026'!$O$14,INT((ROW()-13)/2),0)),"",OFFSET('11. SEGUIMIENTO 2026'!$O$14,INT((ROW()-13)/2),0)),IF(ISBLANK(OFFSET('9. METAS'!$S$20,INT((ROW()-14)/2),0)),"",OFFSET('9. METAS'!$S$20,INT((ROW()-14)/2),0)))</f>
        <v/>
      </c>
      <c r="L235" s="256" t="str">
        <f ca="1">IF(MOD(ROW()-13,2)=0,IF(ISBLANK(OFFSET('11. SEGUIMIENTO 2026'!$P$14,INT((ROW()-13)/2),0)),"",OFFSET('11. SEGUIMIENTO 2026'!$P$14,INT((ROW()-13)/2),0)),IF(ISBLANK(OFFSET('9. METAS'!$T$20,INT((ROW()-14)/2),0)),"",OFFSET('9. METAS'!$T$20,INT((ROW()-14)/2),0)))</f>
        <v/>
      </c>
      <c r="M235" s="257" t="str">
        <f ca="1">IF(MOD(ROW()-13,2)=0,IF(ISBLANK(OFFSET('11. SEGUIMIENTO 2026'!$Q$14,INT((ROW()-13)/2),0)),"",OFFSET('11. SEGUIMIENTO 2026'!$Q$14,INT((ROW()-13)/2),0)),IF(ISBLANK(OFFSET('9. METAS'!$U$20,INT((ROW()-14)/2),0)),"",OFFSET('9. METAS'!$U$20,INT((ROW()-14)/2),0)))</f>
        <v/>
      </c>
      <c r="N235" s="1012" t="str">
        <f t="shared" ref="N235" ca="1" si="218">IFERROR(J235/J236,"ND")</f>
        <v>ND</v>
      </c>
      <c r="O235" s="1008" t="str">
        <f t="shared" ref="O235" ca="1" si="219">IFERROR(((J235+K235+L235+M235)/H235),"ND")</f>
        <v>ND</v>
      </c>
      <c r="P235" s="996"/>
    </row>
    <row r="236" spans="3:16">
      <c r="C236" s="1030"/>
      <c r="D236" s="1026"/>
      <c r="E236" s="1026"/>
      <c r="F236" s="1024"/>
      <c r="G236" s="1021"/>
      <c r="H236" s="1017"/>
      <c r="I236" s="1015"/>
      <c r="J236" s="255" t="str">
        <f ca="1">IF(MOD(ROW()-13,2)=0,IF(ISBLANK(OFFSET('11. SEGUIMIENTO 2026'!$N$14,INT((ROW()-13)/2),0)),"",OFFSET('11. SEGUIMIENTO 2026'!$N$14,INT((ROW()-13)/2),0)),IF(ISBLANK(OFFSET('9. METAS'!$R$20,INT((ROW()-14)/2),0)),"",OFFSET('9. METAS'!$R$20,INT((ROW()-14)/2),0)))</f>
        <v/>
      </c>
      <c r="K236" s="256" t="str">
        <f ca="1">IF(MOD(ROW()-13,2)=0,IF(ISBLANK(OFFSET('11. SEGUIMIENTO 2026'!$O$14,INT((ROW()-13)/2),0)),"",OFFSET('11. SEGUIMIENTO 2026'!$O$14,INT((ROW()-13)/2),0)),IF(ISBLANK(OFFSET('9. METAS'!$S$20,INT((ROW()-14)/2),0)),"",OFFSET('9. METAS'!$S$20,INT((ROW()-14)/2),0)))</f>
        <v/>
      </c>
      <c r="L236" s="256" t="str">
        <f ca="1">IF(MOD(ROW()-13,2)=0,IF(ISBLANK(OFFSET('11. SEGUIMIENTO 2026'!$P$14,INT((ROW()-13)/2),0)),"",OFFSET('11. SEGUIMIENTO 2026'!$P$14,INT((ROW()-13)/2),0)),IF(ISBLANK(OFFSET('9. METAS'!$T$20,INT((ROW()-14)/2),0)),"",OFFSET('9. METAS'!$T$20,INT((ROW()-14)/2),0)))</f>
        <v/>
      </c>
      <c r="M236" s="257" t="str">
        <f ca="1">IF(MOD(ROW()-13,2)=0,IF(ISBLANK(OFFSET('11. SEGUIMIENTO 2026'!$Q$14,INT((ROW()-13)/2),0)),"",OFFSET('11. SEGUIMIENTO 2026'!$Q$14,INT((ROW()-13)/2),0)),IF(ISBLANK(OFFSET('9. METAS'!$U$20,INT((ROW()-14)/2),0)),"",OFFSET('9. METAS'!$U$20,INT((ROW()-14)/2),0)))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017" t="str">
        <f ca="1">IF(ISBLANK(OFFSET('9. METAS'!$L$20,INT((ROW()-13)/2),0)),"",OFFSET('9. METAS'!$L$20,INT((ROW()-13)/2),0))</f>
        <v/>
      </c>
      <c r="I237" s="1014"/>
      <c r="J237" s="255" t="str">
        <f ca="1">IF(MOD(ROW()-13,2)=0,IF(ISBLANK(OFFSET('11. SEGUIMIENTO 2026'!$N$14,INT((ROW()-13)/2),0)),"",OFFSET('11. SEGUIMIENTO 2026'!$N$14,INT((ROW()-13)/2),0)),IF(ISBLANK(OFFSET('9. METAS'!$R$20,INT((ROW()-14)/2),0)),"",OFFSET('9. METAS'!$R$20,INT((ROW()-14)/2),0)))</f>
        <v/>
      </c>
      <c r="K237" s="256" t="str">
        <f ca="1">IF(MOD(ROW()-13,2)=0,IF(ISBLANK(OFFSET('11. SEGUIMIENTO 2026'!$O$14,INT((ROW()-13)/2),0)),"",OFFSET('11. SEGUIMIENTO 2026'!$O$14,INT((ROW()-13)/2),0)),IF(ISBLANK(OFFSET('9. METAS'!$S$20,INT((ROW()-14)/2),0)),"",OFFSET('9. METAS'!$S$20,INT((ROW()-14)/2),0)))</f>
        <v/>
      </c>
      <c r="L237" s="256" t="str">
        <f ca="1">IF(MOD(ROW()-13,2)=0,IF(ISBLANK(OFFSET('11. SEGUIMIENTO 2026'!$P$14,INT((ROW()-13)/2),0)),"",OFFSET('11. SEGUIMIENTO 2026'!$P$14,INT((ROW()-13)/2),0)),IF(ISBLANK(OFFSET('9. METAS'!$T$20,INT((ROW()-14)/2),0)),"",OFFSET('9. METAS'!$T$20,INT((ROW()-14)/2),0)))</f>
        <v/>
      </c>
      <c r="M237" s="257" t="str">
        <f ca="1">IF(MOD(ROW()-13,2)=0,IF(ISBLANK(OFFSET('11. SEGUIMIENTO 2026'!$Q$14,INT((ROW()-13)/2),0)),"",OFFSET('11. SEGUIMIENTO 2026'!$Q$14,INT((ROW()-13)/2),0)),IF(ISBLANK(OFFSET('9. METAS'!$U$20,INT((ROW()-14)/2),0)),"",OFFSET('9. METAS'!$U$20,INT((ROW()-14)/2),0)))</f>
        <v/>
      </c>
      <c r="N237" s="1012" t="str">
        <f t="shared" ref="N237" ca="1" si="220">IFERROR(J237/J238,"ND")</f>
        <v>ND</v>
      </c>
      <c r="O237" s="1008" t="str">
        <f t="shared" ref="O237" ca="1" si="221">IFERROR(((J237+K237+L237+M237)/H237),"ND")</f>
        <v>ND</v>
      </c>
      <c r="P237" s="996"/>
    </row>
    <row r="238" spans="3:16">
      <c r="C238" s="1030"/>
      <c r="D238" s="1026"/>
      <c r="E238" s="1026"/>
      <c r="F238" s="1024"/>
      <c r="G238" s="1021"/>
      <c r="H238" s="1017"/>
      <c r="I238" s="1015"/>
      <c r="J238" s="255" t="str">
        <f ca="1">IF(MOD(ROW()-13,2)=0,IF(ISBLANK(OFFSET('11. SEGUIMIENTO 2026'!$N$14,INT((ROW()-13)/2),0)),"",OFFSET('11. SEGUIMIENTO 2026'!$N$14,INT((ROW()-13)/2),0)),IF(ISBLANK(OFFSET('9. METAS'!$R$20,INT((ROW()-14)/2),0)),"",OFFSET('9. METAS'!$R$20,INT((ROW()-14)/2),0)))</f>
        <v/>
      </c>
      <c r="K238" s="256" t="str">
        <f ca="1">IF(MOD(ROW()-13,2)=0,IF(ISBLANK(OFFSET('11. SEGUIMIENTO 2026'!$O$14,INT((ROW()-13)/2),0)),"",OFFSET('11. SEGUIMIENTO 2026'!$O$14,INT((ROW()-13)/2),0)),IF(ISBLANK(OFFSET('9. METAS'!$S$20,INT((ROW()-14)/2),0)),"",OFFSET('9. METAS'!$S$20,INT((ROW()-14)/2),0)))</f>
        <v/>
      </c>
      <c r="L238" s="256" t="str">
        <f ca="1">IF(MOD(ROW()-13,2)=0,IF(ISBLANK(OFFSET('11. SEGUIMIENTO 2026'!$P$14,INT((ROW()-13)/2),0)),"",OFFSET('11. SEGUIMIENTO 2026'!$P$14,INT((ROW()-13)/2),0)),IF(ISBLANK(OFFSET('9. METAS'!$T$20,INT((ROW()-14)/2),0)),"",OFFSET('9. METAS'!$T$20,INT((ROW()-14)/2),0)))</f>
        <v/>
      </c>
      <c r="M238" s="257" t="str">
        <f ca="1">IF(MOD(ROW()-13,2)=0,IF(ISBLANK(OFFSET('11. SEGUIMIENTO 2026'!$Q$14,INT((ROW()-13)/2),0)),"",OFFSET('11. SEGUIMIENTO 2026'!$Q$14,INT((ROW()-13)/2),0)),IF(ISBLANK(OFFSET('9. METAS'!$U$20,INT((ROW()-14)/2),0)),"",OFFSET('9. METAS'!$U$20,INT((ROW()-14)/2),0)))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017" t="str">
        <f ca="1">IF(ISBLANK(OFFSET('9. METAS'!$L$20,INT((ROW()-13)/2),0)),"",OFFSET('9. METAS'!$L$20,INT((ROW()-13)/2),0))</f>
        <v/>
      </c>
      <c r="I239" s="1014"/>
      <c r="J239" s="255" t="str">
        <f ca="1">IF(MOD(ROW()-13,2)=0,IF(ISBLANK(OFFSET('11. SEGUIMIENTO 2026'!$N$14,INT((ROW()-13)/2),0)),"",OFFSET('11. SEGUIMIENTO 2026'!$N$14,INT((ROW()-13)/2),0)),IF(ISBLANK(OFFSET('9. METAS'!$R$20,INT((ROW()-14)/2),0)),"",OFFSET('9. METAS'!$R$20,INT((ROW()-14)/2),0)))</f>
        <v/>
      </c>
      <c r="K239" s="256" t="str">
        <f ca="1">IF(MOD(ROW()-13,2)=0,IF(ISBLANK(OFFSET('11. SEGUIMIENTO 2026'!$O$14,INT((ROW()-13)/2),0)),"",OFFSET('11. SEGUIMIENTO 2026'!$O$14,INT((ROW()-13)/2),0)),IF(ISBLANK(OFFSET('9. METAS'!$S$20,INT((ROW()-14)/2),0)),"",OFFSET('9. METAS'!$S$20,INT((ROW()-14)/2),0)))</f>
        <v/>
      </c>
      <c r="L239" s="256" t="str">
        <f ca="1">IF(MOD(ROW()-13,2)=0,IF(ISBLANK(OFFSET('11. SEGUIMIENTO 2026'!$P$14,INT((ROW()-13)/2),0)),"",OFFSET('11. SEGUIMIENTO 2026'!$P$14,INT((ROW()-13)/2),0)),IF(ISBLANK(OFFSET('9. METAS'!$T$20,INT((ROW()-14)/2),0)),"",OFFSET('9. METAS'!$T$20,INT((ROW()-14)/2),0)))</f>
        <v/>
      </c>
      <c r="M239" s="257" t="str">
        <f ca="1">IF(MOD(ROW()-13,2)=0,IF(ISBLANK(OFFSET('11. SEGUIMIENTO 2026'!$Q$14,INT((ROW()-13)/2),0)),"",OFFSET('11. SEGUIMIENTO 2026'!$Q$14,INT((ROW()-13)/2),0)),IF(ISBLANK(OFFSET('9. METAS'!$U$20,INT((ROW()-14)/2),0)),"",OFFSET('9. METAS'!$U$20,INT((ROW()-14)/2),0)))</f>
        <v/>
      </c>
      <c r="N239" s="1012" t="str">
        <f t="shared" ref="N239" ca="1" si="222">IFERROR(J239/J240,"ND")</f>
        <v>ND</v>
      </c>
      <c r="O239" s="1008" t="str">
        <f t="shared" ref="O239" ca="1" si="223">IFERROR(((J239+K239+L239+M239)/H239),"ND")</f>
        <v>ND</v>
      </c>
      <c r="P239" s="996"/>
    </row>
    <row r="240" spans="3:16">
      <c r="C240" s="1030"/>
      <c r="D240" s="1026"/>
      <c r="E240" s="1026"/>
      <c r="F240" s="1024"/>
      <c r="G240" s="1021"/>
      <c r="H240" s="1017"/>
      <c r="I240" s="1015"/>
      <c r="J240" s="255" t="str">
        <f ca="1">IF(MOD(ROW()-13,2)=0,IF(ISBLANK(OFFSET('11. SEGUIMIENTO 2026'!$N$14,INT((ROW()-13)/2),0)),"",OFFSET('11. SEGUIMIENTO 2026'!$N$14,INT((ROW()-13)/2),0)),IF(ISBLANK(OFFSET('9. METAS'!$R$20,INT((ROW()-14)/2),0)),"",OFFSET('9. METAS'!$R$20,INT((ROW()-14)/2),0)))</f>
        <v/>
      </c>
      <c r="K240" s="256" t="str">
        <f ca="1">IF(MOD(ROW()-13,2)=0,IF(ISBLANK(OFFSET('11. SEGUIMIENTO 2026'!$O$14,INT((ROW()-13)/2),0)),"",OFFSET('11. SEGUIMIENTO 2026'!$O$14,INT((ROW()-13)/2),0)),IF(ISBLANK(OFFSET('9. METAS'!$S$20,INT((ROW()-14)/2),0)),"",OFFSET('9. METAS'!$S$20,INT((ROW()-14)/2),0)))</f>
        <v/>
      </c>
      <c r="L240" s="256" t="str">
        <f ca="1">IF(MOD(ROW()-13,2)=0,IF(ISBLANK(OFFSET('11. SEGUIMIENTO 2026'!$P$14,INT((ROW()-13)/2),0)),"",OFFSET('11. SEGUIMIENTO 2026'!$P$14,INT((ROW()-13)/2),0)),IF(ISBLANK(OFFSET('9. METAS'!$T$20,INT((ROW()-14)/2),0)),"",OFFSET('9. METAS'!$T$20,INT((ROW()-14)/2),0)))</f>
        <v/>
      </c>
      <c r="M240" s="257" t="str">
        <f ca="1">IF(MOD(ROW()-13,2)=0,IF(ISBLANK(OFFSET('11. SEGUIMIENTO 2026'!$Q$14,INT((ROW()-13)/2),0)),"",OFFSET('11. SEGUIMIENTO 2026'!$Q$14,INT((ROW()-13)/2),0)),IF(ISBLANK(OFFSET('9. METAS'!$U$20,INT((ROW()-14)/2),0)),"",OFFSET('9. METAS'!$U$20,INT((ROW()-14)/2),0)))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017" t="str">
        <f ca="1">IF(ISBLANK(OFFSET('9. METAS'!$L$20,INT((ROW()-13)/2),0)),"",OFFSET('9. METAS'!$L$20,INT((ROW()-13)/2),0))</f>
        <v/>
      </c>
      <c r="I241" s="1014"/>
      <c r="J241" s="255" t="str">
        <f ca="1">IF(MOD(ROW()-13,2)=0,IF(ISBLANK(OFFSET('11. SEGUIMIENTO 2026'!$N$14,INT((ROW()-13)/2),0)),"",OFFSET('11. SEGUIMIENTO 2026'!$N$14,INT((ROW()-13)/2),0)),IF(ISBLANK(OFFSET('9. METAS'!$R$20,INT((ROW()-14)/2),0)),"",OFFSET('9. METAS'!$R$20,INT((ROW()-14)/2),0)))</f>
        <v/>
      </c>
      <c r="K241" s="256" t="str">
        <f ca="1">IF(MOD(ROW()-13,2)=0,IF(ISBLANK(OFFSET('11. SEGUIMIENTO 2026'!$O$14,INT((ROW()-13)/2),0)),"",OFFSET('11. SEGUIMIENTO 2026'!$O$14,INT((ROW()-13)/2),0)),IF(ISBLANK(OFFSET('9. METAS'!$S$20,INT((ROW()-14)/2),0)),"",OFFSET('9. METAS'!$S$20,INT((ROW()-14)/2),0)))</f>
        <v/>
      </c>
      <c r="L241" s="256" t="str">
        <f ca="1">IF(MOD(ROW()-13,2)=0,IF(ISBLANK(OFFSET('11. SEGUIMIENTO 2026'!$P$14,INT((ROW()-13)/2),0)),"",OFFSET('11. SEGUIMIENTO 2026'!$P$14,INT((ROW()-13)/2),0)),IF(ISBLANK(OFFSET('9. METAS'!$T$20,INT((ROW()-14)/2),0)),"",OFFSET('9. METAS'!$T$20,INT((ROW()-14)/2),0)))</f>
        <v/>
      </c>
      <c r="M241" s="257" t="str">
        <f ca="1">IF(MOD(ROW()-13,2)=0,IF(ISBLANK(OFFSET('11. SEGUIMIENTO 2026'!$Q$14,INT((ROW()-13)/2),0)),"",OFFSET('11. SEGUIMIENTO 2026'!$Q$14,INT((ROW()-13)/2),0)),IF(ISBLANK(OFFSET('9. METAS'!$U$20,INT((ROW()-14)/2),0)),"",OFFSET('9. METAS'!$U$20,INT((ROW()-14)/2),0)))</f>
        <v/>
      </c>
      <c r="N241" s="1012" t="str">
        <f t="shared" ref="N241" ca="1" si="224">IFERROR(J241/J242,"ND")</f>
        <v>ND</v>
      </c>
      <c r="O241" s="1008" t="str">
        <f t="shared" ref="O241" ca="1" si="225">IFERROR(((J241+K241+L241+M241)/H241),"ND")</f>
        <v>ND</v>
      </c>
      <c r="P241" s="996"/>
    </row>
    <row r="242" spans="3:16">
      <c r="C242" s="1030"/>
      <c r="D242" s="1026"/>
      <c r="E242" s="1026"/>
      <c r="F242" s="1024"/>
      <c r="G242" s="1021"/>
      <c r="H242" s="1017"/>
      <c r="I242" s="1015"/>
      <c r="J242" s="255" t="str">
        <f ca="1">IF(MOD(ROW()-13,2)=0,IF(ISBLANK(OFFSET('11. SEGUIMIENTO 2026'!$N$14,INT((ROW()-13)/2),0)),"",OFFSET('11. SEGUIMIENTO 2026'!$N$14,INT((ROW()-13)/2),0)),IF(ISBLANK(OFFSET('9. METAS'!$R$20,INT((ROW()-14)/2),0)),"",OFFSET('9. METAS'!$R$20,INT((ROW()-14)/2),0)))</f>
        <v/>
      </c>
      <c r="K242" s="256" t="str">
        <f ca="1">IF(MOD(ROW()-13,2)=0,IF(ISBLANK(OFFSET('11. SEGUIMIENTO 2026'!$O$14,INT((ROW()-13)/2),0)),"",OFFSET('11. SEGUIMIENTO 2026'!$O$14,INT((ROW()-13)/2),0)),IF(ISBLANK(OFFSET('9. METAS'!$S$20,INT((ROW()-14)/2),0)),"",OFFSET('9. METAS'!$S$20,INT((ROW()-14)/2),0)))</f>
        <v/>
      </c>
      <c r="L242" s="256" t="str">
        <f ca="1">IF(MOD(ROW()-13,2)=0,IF(ISBLANK(OFFSET('11. SEGUIMIENTO 2026'!$P$14,INT((ROW()-13)/2),0)),"",OFFSET('11. SEGUIMIENTO 2026'!$P$14,INT((ROW()-13)/2),0)),IF(ISBLANK(OFFSET('9. METAS'!$T$20,INT((ROW()-14)/2),0)),"",OFFSET('9. METAS'!$T$20,INT((ROW()-14)/2),0)))</f>
        <v/>
      </c>
      <c r="M242" s="257" t="str">
        <f ca="1">IF(MOD(ROW()-13,2)=0,IF(ISBLANK(OFFSET('11. SEGUIMIENTO 2026'!$Q$14,INT((ROW()-13)/2),0)),"",OFFSET('11. SEGUIMIENTO 2026'!$Q$14,INT((ROW()-13)/2),0)),IF(ISBLANK(OFFSET('9. METAS'!$U$20,INT((ROW()-14)/2),0)),"",OFFSET('9. METAS'!$U$20,INT((ROW()-14)/2),0)))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017" t="str">
        <f ca="1">IF(ISBLANK(OFFSET('9. METAS'!$L$20,INT((ROW()-13)/2),0)),"",OFFSET('9. METAS'!$L$20,INT((ROW()-13)/2),0))</f>
        <v/>
      </c>
      <c r="I243" s="1014"/>
      <c r="J243" s="255" t="str">
        <f ca="1">IF(MOD(ROW()-13,2)=0,IF(ISBLANK(OFFSET('11. SEGUIMIENTO 2026'!$N$14,INT((ROW()-13)/2),0)),"",OFFSET('11. SEGUIMIENTO 2026'!$N$14,INT((ROW()-13)/2),0)),IF(ISBLANK(OFFSET('9. METAS'!$R$20,INT((ROW()-14)/2),0)),"",OFFSET('9. METAS'!$R$20,INT((ROW()-14)/2),0)))</f>
        <v/>
      </c>
      <c r="K243" s="256" t="str">
        <f ca="1">IF(MOD(ROW()-13,2)=0,IF(ISBLANK(OFFSET('11. SEGUIMIENTO 2026'!$O$14,INT((ROW()-13)/2),0)),"",OFFSET('11. SEGUIMIENTO 2026'!$O$14,INT((ROW()-13)/2),0)),IF(ISBLANK(OFFSET('9. METAS'!$S$20,INT((ROW()-14)/2),0)),"",OFFSET('9. METAS'!$S$20,INT((ROW()-14)/2),0)))</f>
        <v/>
      </c>
      <c r="L243" s="256" t="str">
        <f ca="1">IF(MOD(ROW()-13,2)=0,IF(ISBLANK(OFFSET('11. SEGUIMIENTO 2026'!$P$14,INT((ROW()-13)/2),0)),"",OFFSET('11. SEGUIMIENTO 2026'!$P$14,INT((ROW()-13)/2),0)),IF(ISBLANK(OFFSET('9. METAS'!$T$20,INT((ROW()-14)/2),0)),"",OFFSET('9. METAS'!$T$20,INT((ROW()-14)/2),0)))</f>
        <v/>
      </c>
      <c r="M243" s="257" t="str">
        <f ca="1">IF(MOD(ROW()-13,2)=0,IF(ISBLANK(OFFSET('11. SEGUIMIENTO 2026'!$Q$14,INT((ROW()-13)/2),0)),"",OFFSET('11. SEGUIMIENTO 2026'!$Q$14,INT((ROW()-13)/2),0)),IF(ISBLANK(OFFSET('9. METAS'!$U$20,INT((ROW()-14)/2),0)),"",OFFSET('9. METAS'!$U$20,INT((ROW()-14)/2),0)))</f>
        <v/>
      </c>
      <c r="N243" s="1012" t="str">
        <f t="shared" ref="N243" ca="1" si="226">IFERROR(J243/J244,"ND")</f>
        <v>ND</v>
      </c>
      <c r="O243" s="1008" t="str">
        <f t="shared" ref="O243" ca="1" si="227">IFERROR(((J243+K243+L243+M243)/H243),"ND")</f>
        <v>ND</v>
      </c>
      <c r="P243" s="996"/>
    </row>
    <row r="244" spans="3:16">
      <c r="C244" s="1030"/>
      <c r="D244" s="1026"/>
      <c r="E244" s="1026"/>
      <c r="F244" s="1024"/>
      <c r="G244" s="1021"/>
      <c r="H244" s="1017"/>
      <c r="I244" s="1015"/>
      <c r="J244" s="255" t="str">
        <f ca="1">IF(MOD(ROW()-13,2)=0,IF(ISBLANK(OFFSET('11. SEGUIMIENTO 2026'!$N$14,INT((ROW()-13)/2),0)),"",OFFSET('11. SEGUIMIENTO 2026'!$N$14,INT((ROW()-13)/2),0)),IF(ISBLANK(OFFSET('9. METAS'!$R$20,INT((ROW()-14)/2),0)),"",OFFSET('9. METAS'!$R$20,INT((ROW()-14)/2),0)))</f>
        <v/>
      </c>
      <c r="K244" s="256" t="str">
        <f ca="1">IF(MOD(ROW()-13,2)=0,IF(ISBLANK(OFFSET('11. SEGUIMIENTO 2026'!$O$14,INT((ROW()-13)/2),0)),"",OFFSET('11. SEGUIMIENTO 2026'!$O$14,INT((ROW()-13)/2),0)),IF(ISBLANK(OFFSET('9. METAS'!$S$20,INT((ROW()-14)/2),0)),"",OFFSET('9. METAS'!$S$20,INT((ROW()-14)/2),0)))</f>
        <v/>
      </c>
      <c r="L244" s="256" t="str">
        <f ca="1">IF(MOD(ROW()-13,2)=0,IF(ISBLANK(OFFSET('11. SEGUIMIENTO 2026'!$P$14,INT((ROW()-13)/2),0)),"",OFFSET('11. SEGUIMIENTO 2026'!$P$14,INT((ROW()-13)/2),0)),IF(ISBLANK(OFFSET('9. METAS'!$T$20,INT((ROW()-14)/2),0)),"",OFFSET('9. METAS'!$T$20,INT((ROW()-14)/2),0)))</f>
        <v/>
      </c>
      <c r="M244" s="257" t="str">
        <f ca="1">IF(MOD(ROW()-13,2)=0,IF(ISBLANK(OFFSET('11. SEGUIMIENTO 2026'!$Q$14,INT((ROW()-13)/2),0)),"",OFFSET('11. SEGUIMIENTO 2026'!$Q$14,INT((ROW()-13)/2),0)),IF(ISBLANK(OFFSET('9. METAS'!$U$20,INT((ROW()-14)/2),0)),"",OFFSET('9. METAS'!$U$20,INT((ROW()-14)/2),0)))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017" t="str">
        <f ca="1">IF(ISBLANK(OFFSET('9. METAS'!$L$20,INT((ROW()-13)/2),0)),"",OFFSET('9. METAS'!$L$20,INT((ROW()-13)/2),0))</f>
        <v/>
      </c>
      <c r="I245" s="1014"/>
      <c r="J245" s="255" t="str">
        <f ca="1">IF(MOD(ROW()-13,2)=0,IF(ISBLANK(OFFSET('11. SEGUIMIENTO 2026'!$N$14,INT((ROW()-13)/2),0)),"",OFFSET('11. SEGUIMIENTO 2026'!$N$14,INT((ROW()-13)/2),0)),IF(ISBLANK(OFFSET('9. METAS'!$R$20,INT((ROW()-14)/2),0)),"",OFFSET('9. METAS'!$R$20,INT((ROW()-14)/2),0)))</f>
        <v/>
      </c>
      <c r="K245" s="256" t="str">
        <f ca="1">IF(MOD(ROW()-13,2)=0,IF(ISBLANK(OFFSET('11. SEGUIMIENTO 2026'!$O$14,INT((ROW()-13)/2),0)),"",OFFSET('11. SEGUIMIENTO 2026'!$O$14,INT((ROW()-13)/2),0)),IF(ISBLANK(OFFSET('9. METAS'!$S$20,INT((ROW()-14)/2),0)),"",OFFSET('9. METAS'!$S$20,INT((ROW()-14)/2),0)))</f>
        <v/>
      </c>
      <c r="L245" s="256" t="str">
        <f ca="1">IF(MOD(ROW()-13,2)=0,IF(ISBLANK(OFFSET('11. SEGUIMIENTO 2026'!$P$14,INT((ROW()-13)/2),0)),"",OFFSET('11. SEGUIMIENTO 2026'!$P$14,INT((ROW()-13)/2),0)),IF(ISBLANK(OFFSET('9. METAS'!$T$20,INT((ROW()-14)/2),0)),"",OFFSET('9. METAS'!$T$20,INT((ROW()-14)/2),0)))</f>
        <v/>
      </c>
      <c r="M245" s="257" t="str">
        <f ca="1">IF(MOD(ROW()-13,2)=0,IF(ISBLANK(OFFSET('11. SEGUIMIENTO 2026'!$Q$14,INT((ROW()-13)/2),0)),"",OFFSET('11. SEGUIMIENTO 2026'!$Q$14,INT((ROW()-13)/2),0)),IF(ISBLANK(OFFSET('9. METAS'!$U$20,INT((ROW()-14)/2),0)),"",OFFSET('9. METAS'!$U$20,INT((ROW()-14)/2),0)))</f>
        <v/>
      </c>
      <c r="N245" s="1012" t="str">
        <f t="shared" ref="N245" ca="1" si="228">IFERROR(J245/J246,"ND")</f>
        <v>ND</v>
      </c>
      <c r="O245" s="1008" t="str">
        <f t="shared" ref="O245" ca="1" si="229">IFERROR(((J245+K245+L245+M245)/H245),"ND")</f>
        <v>ND</v>
      </c>
      <c r="P245" s="996"/>
    </row>
    <row r="246" spans="3:16">
      <c r="C246" s="1030"/>
      <c r="D246" s="1026"/>
      <c r="E246" s="1026"/>
      <c r="F246" s="1024"/>
      <c r="G246" s="1021"/>
      <c r="H246" s="1017"/>
      <c r="I246" s="1015"/>
      <c r="J246" s="255" t="str">
        <f ca="1">IF(MOD(ROW()-13,2)=0,IF(ISBLANK(OFFSET('11. SEGUIMIENTO 2026'!$N$14,INT((ROW()-13)/2),0)),"",OFFSET('11. SEGUIMIENTO 2026'!$N$14,INT((ROW()-13)/2),0)),IF(ISBLANK(OFFSET('9. METAS'!$R$20,INT((ROW()-14)/2),0)),"",OFFSET('9. METAS'!$R$20,INT((ROW()-14)/2),0)))</f>
        <v/>
      </c>
      <c r="K246" s="256" t="str">
        <f ca="1">IF(MOD(ROW()-13,2)=0,IF(ISBLANK(OFFSET('11. SEGUIMIENTO 2026'!$O$14,INT((ROW()-13)/2),0)),"",OFFSET('11. SEGUIMIENTO 2026'!$O$14,INT((ROW()-13)/2),0)),IF(ISBLANK(OFFSET('9. METAS'!$S$20,INT((ROW()-14)/2),0)),"",OFFSET('9. METAS'!$S$20,INT((ROW()-14)/2),0)))</f>
        <v/>
      </c>
      <c r="L246" s="256" t="str">
        <f ca="1">IF(MOD(ROW()-13,2)=0,IF(ISBLANK(OFFSET('11. SEGUIMIENTO 2026'!$P$14,INT((ROW()-13)/2),0)),"",OFFSET('11. SEGUIMIENTO 2026'!$P$14,INT((ROW()-13)/2),0)),IF(ISBLANK(OFFSET('9. METAS'!$T$20,INT((ROW()-14)/2),0)),"",OFFSET('9. METAS'!$T$20,INT((ROW()-14)/2),0)))</f>
        <v/>
      </c>
      <c r="M246" s="257" t="str">
        <f ca="1">IF(MOD(ROW()-13,2)=0,IF(ISBLANK(OFFSET('11. SEGUIMIENTO 2026'!$Q$14,INT((ROW()-13)/2),0)),"",OFFSET('11. SEGUIMIENTO 2026'!$Q$14,INT((ROW()-13)/2),0)),IF(ISBLANK(OFFSET('9. METAS'!$U$20,INT((ROW()-14)/2),0)),"",OFFSET('9. METAS'!$U$20,INT((ROW()-14)/2),0)))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017" t="str">
        <f ca="1">IF(ISBLANK(OFFSET('9. METAS'!$L$20,INT((ROW()-13)/2),0)),"",OFFSET('9. METAS'!$L$20,INT((ROW()-13)/2),0))</f>
        <v/>
      </c>
      <c r="I247" s="1014"/>
      <c r="J247" s="255" t="str">
        <f ca="1">IF(MOD(ROW()-13,2)=0,IF(ISBLANK(OFFSET('11. SEGUIMIENTO 2026'!$N$14,INT((ROW()-13)/2),0)),"",OFFSET('11. SEGUIMIENTO 2026'!$N$14,INT((ROW()-13)/2),0)),IF(ISBLANK(OFFSET('9. METAS'!$R$20,INT((ROW()-14)/2),0)),"",OFFSET('9. METAS'!$R$20,INT((ROW()-14)/2),0)))</f>
        <v/>
      </c>
      <c r="K247" s="256" t="str">
        <f ca="1">IF(MOD(ROW()-13,2)=0,IF(ISBLANK(OFFSET('11. SEGUIMIENTO 2026'!$O$14,INT((ROW()-13)/2),0)),"",OFFSET('11. SEGUIMIENTO 2026'!$O$14,INT((ROW()-13)/2),0)),IF(ISBLANK(OFFSET('9. METAS'!$S$20,INT((ROW()-14)/2),0)),"",OFFSET('9. METAS'!$S$20,INT((ROW()-14)/2),0)))</f>
        <v/>
      </c>
      <c r="L247" s="256" t="str">
        <f ca="1">IF(MOD(ROW()-13,2)=0,IF(ISBLANK(OFFSET('11. SEGUIMIENTO 2026'!$P$14,INT((ROW()-13)/2),0)),"",OFFSET('11. SEGUIMIENTO 2026'!$P$14,INT((ROW()-13)/2),0)),IF(ISBLANK(OFFSET('9. METAS'!$T$20,INT((ROW()-14)/2),0)),"",OFFSET('9. METAS'!$T$20,INT((ROW()-14)/2),0)))</f>
        <v/>
      </c>
      <c r="M247" s="257" t="str">
        <f ca="1">IF(MOD(ROW()-13,2)=0,IF(ISBLANK(OFFSET('11. SEGUIMIENTO 2026'!$Q$14,INT((ROW()-13)/2),0)),"",OFFSET('11. SEGUIMIENTO 2026'!$Q$14,INT((ROW()-13)/2),0)),IF(ISBLANK(OFFSET('9. METAS'!$U$20,INT((ROW()-14)/2),0)),"",OFFSET('9. METAS'!$U$20,INT((ROW()-14)/2),0)))</f>
        <v/>
      </c>
      <c r="N247" s="1012" t="str">
        <f t="shared" ref="N247" ca="1" si="230">IFERROR(J247/J248,"ND")</f>
        <v>ND</v>
      </c>
      <c r="O247" s="1008" t="str">
        <f t="shared" ref="O247" ca="1" si="231">IFERROR(((J247+K247+L247+M247)/H247),"ND")</f>
        <v>ND</v>
      </c>
      <c r="P247" s="996"/>
    </row>
    <row r="248" spans="3:16">
      <c r="C248" s="1030"/>
      <c r="D248" s="1026"/>
      <c r="E248" s="1026"/>
      <c r="F248" s="1024"/>
      <c r="G248" s="1021"/>
      <c r="H248" s="1017"/>
      <c r="I248" s="1015"/>
      <c r="J248" s="255" t="str">
        <f ca="1">IF(MOD(ROW()-13,2)=0,IF(ISBLANK(OFFSET('11. SEGUIMIENTO 2026'!$N$14,INT((ROW()-13)/2),0)),"",OFFSET('11. SEGUIMIENTO 2026'!$N$14,INT((ROW()-13)/2),0)),IF(ISBLANK(OFFSET('9. METAS'!$R$20,INT((ROW()-14)/2),0)),"",OFFSET('9. METAS'!$R$20,INT((ROW()-14)/2),0)))</f>
        <v/>
      </c>
      <c r="K248" s="256" t="str">
        <f ca="1">IF(MOD(ROW()-13,2)=0,IF(ISBLANK(OFFSET('11. SEGUIMIENTO 2026'!$O$14,INT((ROW()-13)/2),0)),"",OFFSET('11. SEGUIMIENTO 2026'!$O$14,INT((ROW()-13)/2),0)),IF(ISBLANK(OFFSET('9. METAS'!$S$20,INT((ROW()-14)/2),0)),"",OFFSET('9. METAS'!$S$20,INT((ROW()-14)/2),0)))</f>
        <v/>
      </c>
      <c r="L248" s="256" t="str">
        <f ca="1">IF(MOD(ROW()-13,2)=0,IF(ISBLANK(OFFSET('11. SEGUIMIENTO 2026'!$P$14,INT((ROW()-13)/2),0)),"",OFFSET('11. SEGUIMIENTO 2026'!$P$14,INT((ROW()-13)/2),0)),IF(ISBLANK(OFFSET('9. METAS'!$T$20,INT((ROW()-14)/2),0)),"",OFFSET('9. METAS'!$T$20,INT((ROW()-14)/2),0)))</f>
        <v/>
      </c>
      <c r="M248" s="257" t="str">
        <f ca="1">IF(MOD(ROW()-13,2)=0,IF(ISBLANK(OFFSET('11. SEGUIMIENTO 2026'!$Q$14,INT((ROW()-13)/2),0)),"",OFFSET('11. SEGUIMIENTO 2026'!$Q$14,INT((ROW()-13)/2),0)),IF(ISBLANK(OFFSET('9. METAS'!$U$20,INT((ROW()-14)/2),0)),"",OFFSET('9. METAS'!$U$20,INT((ROW()-14)/2),0)))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017" t="str">
        <f ca="1">IF(ISBLANK(OFFSET('9. METAS'!$L$20,INT((ROW()-13)/2),0)),"",OFFSET('9. METAS'!$L$20,INT((ROW()-13)/2),0))</f>
        <v/>
      </c>
      <c r="I249" s="1014"/>
      <c r="J249" s="255" t="str">
        <f ca="1">IF(MOD(ROW()-13,2)=0,IF(ISBLANK(OFFSET('11. SEGUIMIENTO 2026'!$N$14,INT((ROW()-13)/2),0)),"",OFFSET('11. SEGUIMIENTO 2026'!$N$14,INT((ROW()-13)/2),0)),IF(ISBLANK(OFFSET('9. METAS'!$R$20,INT((ROW()-14)/2),0)),"",OFFSET('9. METAS'!$R$20,INT((ROW()-14)/2),0)))</f>
        <v/>
      </c>
      <c r="K249" s="256" t="str">
        <f ca="1">IF(MOD(ROW()-13,2)=0,IF(ISBLANK(OFFSET('11. SEGUIMIENTO 2026'!$O$14,INT((ROW()-13)/2),0)),"",OFFSET('11. SEGUIMIENTO 2026'!$O$14,INT((ROW()-13)/2),0)),IF(ISBLANK(OFFSET('9. METAS'!$S$20,INT((ROW()-14)/2),0)),"",OFFSET('9. METAS'!$S$20,INT((ROW()-14)/2),0)))</f>
        <v/>
      </c>
      <c r="L249" s="256" t="str">
        <f ca="1">IF(MOD(ROW()-13,2)=0,IF(ISBLANK(OFFSET('11. SEGUIMIENTO 2026'!$P$14,INT((ROW()-13)/2),0)),"",OFFSET('11. SEGUIMIENTO 2026'!$P$14,INT((ROW()-13)/2),0)),IF(ISBLANK(OFFSET('9. METAS'!$T$20,INT((ROW()-14)/2),0)),"",OFFSET('9. METAS'!$T$20,INT((ROW()-14)/2),0)))</f>
        <v/>
      </c>
      <c r="M249" s="257" t="str">
        <f ca="1">IF(MOD(ROW()-13,2)=0,IF(ISBLANK(OFFSET('11. SEGUIMIENTO 2026'!$Q$14,INT((ROW()-13)/2),0)),"",OFFSET('11. SEGUIMIENTO 2026'!$Q$14,INT((ROW()-13)/2),0)),IF(ISBLANK(OFFSET('9. METAS'!$U$20,INT((ROW()-14)/2),0)),"",OFFSET('9. METAS'!$U$20,INT((ROW()-14)/2),0)))</f>
        <v/>
      </c>
      <c r="N249" s="1012" t="str">
        <f t="shared" ref="N249" ca="1" si="232">IFERROR(J249/J250,"ND")</f>
        <v>ND</v>
      </c>
      <c r="O249" s="1008" t="str">
        <f t="shared" ref="O249" ca="1" si="233">IFERROR(((J249+K249+L249+M249)/H249),"ND")</f>
        <v>ND</v>
      </c>
      <c r="P249" s="996"/>
    </row>
    <row r="250" spans="3:16">
      <c r="C250" s="1030"/>
      <c r="D250" s="1026"/>
      <c r="E250" s="1026"/>
      <c r="F250" s="1024"/>
      <c r="G250" s="1021"/>
      <c r="H250" s="1017"/>
      <c r="I250" s="1015"/>
      <c r="J250" s="255" t="str">
        <f ca="1">IF(MOD(ROW()-13,2)=0,IF(ISBLANK(OFFSET('11. SEGUIMIENTO 2026'!$N$14,INT((ROW()-13)/2),0)),"",OFFSET('11. SEGUIMIENTO 2026'!$N$14,INT((ROW()-13)/2),0)),IF(ISBLANK(OFFSET('9. METAS'!$R$20,INT((ROW()-14)/2),0)),"",OFFSET('9. METAS'!$R$20,INT((ROW()-14)/2),0)))</f>
        <v/>
      </c>
      <c r="K250" s="256" t="str">
        <f ca="1">IF(MOD(ROW()-13,2)=0,IF(ISBLANK(OFFSET('11. SEGUIMIENTO 2026'!$O$14,INT((ROW()-13)/2),0)),"",OFFSET('11. SEGUIMIENTO 2026'!$O$14,INT((ROW()-13)/2),0)),IF(ISBLANK(OFFSET('9. METAS'!$S$20,INT((ROW()-14)/2),0)),"",OFFSET('9. METAS'!$S$20,INT((ROW()-14)/2),0)))</f>
        <v/>
      </c>
      <c r="L250" s="256" t="str">
        <f ca="1">IF(MOD(ROW()-13,2)=0,IF(ISBLANK(OFFSET('11. SEGUIMIENTO 2026'!$P$14,INT((ROW()-13)/2),0)),"",OFFSET('11. SEGUIMIENTO 2026'!$P$14,INT((ROW()-13)/2),0)),IF(ISBLANK(OFFSET('9. METAS'!$T$20,INT((ROW()-14)/2),0)),"",OFFSET('9. METAS'!$T$20,INT((ROW()-14)/2),0)))</f>
        <v/>
      </c>
      <c r="M250" s="257" t="str">
        <f ca="1">IF(MOD(ROW()-13,2)=0,IF(ISBLANK(OFFSET('11. SEGUIMIENTO 2026'!$Q$14,INT((ROW()-13)/2),0)),"",OFFSET('11. SEGUIMIENTO 2026'!$Q$14,INT((ROW()-13)/2),0)),IF(ISBLANK(OFFSET('9. METAS'!$U$20,INT((ROW()-14)/2),0)),"",OFFSET('9. METAS'!$U$20,INT((ROW()-14)/2),0)))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017" t="str">
        <f ca="1">IF(ISBLANK(OFFSET('9. METAS'!$L$20,INT((ROW()-13)/2),0)),"",OFFSET('9. METAS'!$L$20,INT((ROW()-13)/2),0))</f>
        <v/>
      </c>
      <c r="I251" s="1014"/>
      <c r="J251" s="255" t="str">
        <f ca="1">IF(MOD(ROW()-13,2)=0,IF(ISBLANK(OFFSET('11. SEGUIMIENTO 2026'!$N$14,INT((ROW()-13)/2),0)),"",OFFSET('11. SEGUIMIENTO 2026'!$N$14,INT((ROW()-13)/2),0)),IF(ISBLANK(OFFSET('9. METAS'!$R$20,INT((ROW()-14)/2),0)),"",OFFSET('9. METAS'!$R$20,INT((ROW()-14)/2),0)))</f>
        <v/>
      </c>
      <c r="K251" s="256" t="str">
        <f ca="1">IF(MOD(ROW()-13,2)=0,IF(ISBLANK(OFFSET('11. SEGUIMIENTO 2026'!$O$14,INT((ROW()-13)/2),0)),"",OFFSET('11. SEGUIMIENTO 2026'!$O$14,INT((ROW()-13)/2),0)),IF(ISBLANK(OFFSET('9. METAS'!$S$20,INT((ROW()-14)/2),0)),"",OFFSET('9. METAS'!$S$20,INT((ROW()-14)/2),0)))</f>
        <v/>
      </c>
      <c r="L251" s="256" t="str">
        <f ca="1">IF(MOD(ROW()-13,2)=0,IF(ISBLANK(OFFSET('11. SEGUIMIENTO 2026'!$P$14,INT((ROW()-13)/2),0)),"",OFFSET('11. SEGUIMIENTO 2026'!$P$14,INT((ROW()-13)/2),0)),IF(ISBLANK(OFFSET('9. METAS'!$T$20,INT((ROW()-14)/2),0)),"",OFFSET('9. METAS'!$T$20,INT((ROW()-14)/2),0)))</f>
        <v/>
      </c>
      <c r="M251" s="257" t="str">
        <f ca="1">IF(MOD(ROW()-13,2)=0,IF(ISBLANK(OFFSET('11. SEGUIMIENTO 2026'!$Q$14,INT((ROW()-13)/2),0)),"",OFFSET('11. SEGUIMIENTO 2026'!$Q$14,INT((ROW()-13)/2),0)),IF(ISBLANK(OFFSET('9. METAS'!$U$20,INT((ROW()-14)/2),0)),"",OFFSET('9. METAS'!$U$20,INT((ROW()-14)/2),0)))</f>
        <v/>
      </c>
      <c r="N251" s="1012" t="str">
        <f t="shared" ref="N251" ca="1" si="234">IFERROR(J251/J252,"ND")</f>
        <v>ND</v>
      </c>
      <c r="O251" s="1008" t="str">
        <f t="shared" ref="O251" ca="1" si="235">IFERROR(((J251+K251+L251+M251)/H251),"ND")</f>
        <v>ND</v>
      </c>
      <c r="P251" s="996"/>
    </row>
    <row r="252" spans="3:16">
      <c r="C252" s="1030"/>
      <c r="D252" s="1026"/>
      <c r="E252" s="1026"/>
      <c r="F252" s="1024"/>
      <c r="G252" s="1021"/>
      <c r="H252" s="1017"/>
      <c r="I252" s="1015"/>
      <c r="J252" s="255" t="str">
        <f ca="1">IF(MOD(ROW()-13,2)=0,IF(ISBLANK(OFFSET('11. SEGUIMIENTO 2026'!$N$14,INT((ROW()-13)/2),0)),"",OFFSET('11. SEGUIMIENTO 2026'!$N$14,INT((ROW()-13)/2),0)),IF(ISBLANK(OFFSET('9. METAS'!$R$20,INT((ROW()-14)/2),0)),"",OFFSET('9. METAS'!$R$20,INT((ROW()-14)/2),0)))</f>
        <v/>
      </c>
      <c r="K252" s="256" t="str">
        <f ca="1">IF(MOD(ROW()-13,2)=0,IF(ISBLANK(OFFSET('11. SEGUIMIENTO 2026'!$O$14,INT((ROW()-13)/2),0)),"",OFFSET('11. SEGUIMIENTO 2026'!$O$14,INT((ROW()-13)/2),0)),IF(ISBLANK(OFFSET('9. METAS'!$S$20,INT((ROW()-14)/2),0)),"",OFFSET('9. METAS'!$S$20,INT((ROW()-14)/2),0)))</f>
        <v/>
      </c>
      <c r="L252" s="256" t="str">
        <f ca="1">IF(MOD(ROW()-13,2)=0,IF(ISBLANK(OFFSET('11. SEGUIMIENTO 2026'!$P$14,INT((ROW()-13)/2),0)),"",OFFSET('11. SEGUIMIENTO 2026'!$P$14,INT((ROW()-13)/2),0)),IF(ISBLANK(OFFSET('9. METAS'!$T$20,INT((ROW()-14)/2),0)),"",OFFSET('9. METAS'!$T$20,INT((ROW()-14)/2),0)))</f>
        <v/>
      </c>
      <c r="M252" s="257" t="str">
        <f ca="1">IF(MOD(ROW()-13,2)=0,IF(ISBLANK(OFFSET('11. SEGUIMIENTO 2026'!$Q$14,INT((ROW()-13)/2),0)),"",OFFSET('11. SEGUIMIENTO 2026'!$Q$14,INT((ROW()-13)/2),0)),IF(ISBLANK(OFFSET('9. METAS'!$U$20,INT((ROW()-14)/2),0)),"",OFFSET('9. METAS'!$U$20,INT((ROW()-14)/2),0)))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017" t="str">
        <f ca="1">IF(ISBLANK(OFFSET('9. METAS'!$L$20,INT((ROW()-13)/2),0)),"",OFFSET('9. METAS'!$L$20,INT((ROW()-13)/2),0))</f>
        <v/>
      </c>
      <c r="I253" s="1014"/>
      <c r="J253" s="255" t="str">
        <f ca="1">IF(MOD(ROW()-13,2)=0,IF(ISBLANK(OFFSET('11. SEGUIMIENTO 2026'!$N$14,INT((ROW()-13)/2),0)),"",OFFSET('11. SEGUIMIENTO 2026'!$N$14,INT((ROW()-13)/2),0)),IF(ISBLANK(OFFSET('9. METAS'!$R$20,INT((ROW()-14)/2),0)),"",OFFSET('9. METAS'!$R$20,INT((ROW()-14)/2),0)))</f>
        <v/>
      </c>
      <c r="K253" s="256" t="str">
        <f ca="1">IF(MOD(ROW()-13,2)=0,IF(ISBLANK(OFFSET('11. SEGUIMIENTO 2026'!$O$14,INT((ROW()-13)/2),0)),"",OFFSET('11. SEGUIMIENTO 2026'!$O$14,INT((ROW()-13)/2),0)),IF(ISBLANK(OFFSET('9. METAS'!$S$20,INT((ROW()-14)/2),0)),"",OFFSET('9. METAS'!$S$20,INT((ROW()-14)/2),0)))</f>
        <v/>
      </c>
      <c r="L253" s="256" t="str">
        <f ca="1">IF(MOD(ROW()-13,2)=0,IF(ISBLANK(OFFSET('11. SEGUIMIENTO 2026'!$P$14,INT((ROW()-13)/2),0)),"",OFFSET('11. SEGUIMIENTO 2026'!$P$14,INT((ROW()-13)/2),0)),IF(ISBLANK(OFFSET('9. METAS'!$T$20,INT((ROW()-14)/2),0)),"",OFFSET('9. METAS'!$T$20,INT((ROW()-14)/2),0)))</f>
        <v/>
      </c>
      <c r="M253" s="257" t="str">
        <f ca="1">IF(MOD(ROW()-13,2)=0,IF(ISBLANK(OFFSET('11. SEGUIMIENTO 2026'!$Q$14,INT((ROW()-13)/2),0)),"",OFFSET('11. SEGUIMIENTO 2026'!$Q$14,INT((ROW()-13)/2),0)),IF(ISBLANK(OFFSET('9. METAS'!$U$20,INT((ROW()-14)/2),0)),"",OFFSET('9. METAS'!$U$20,INT((ROW()-14)/2),0)))</f>
        <v/>
      </c>
      <c r="N253" s="1012" t="str">
        <f t="shared" ref="N253" ca="1" si="236">IFERROR(J253/J254,"ND")</f>
        <v>ND</v>
      </c>
      <c r="O253" s="1008" t="str">
        <f t="shared" ref="O253" ca="1" si="237">IFERROR(((J253+K253+L253+M253)/H253),"ND")</f>
        <v>ND</v>
      </c>
      <c r="P253" s="996"/>
    </row>
    <row r="254" spans="3:16">
      <c r="C254" s="1030"/>
      <c r="D254" s="1026"/>
      <c r="E254" s="1026"/>
      <c r="F254" s="1024"/>
      <c r="G254" s="1021"/>
      <c r="H254" s="1017"/>
      <c r="I254" s="1015"/>
      <c r="J254" s="255" t="str">
        <f ca="1">IF(MOD(ROW()-13,2)=0,IF(ISBLANK(OFFSET('11. SEGUIMIENTO 2026'!$N$14,INT((ROW()-13)/2),0)),"",OFFSET('11. SEGUIMIENTO 2026'!$N$14,INT((ROW()-13)/2),0)),IF(ISBLANK(OFFSET('9. METAS'!$R$20,INT((ROW()-14)/2),0)),"",OFFSET('9. METAS'!$R$20,INT((ROW()-14)/2),0)))</f>
        <v/>
      </c>
      <c r="K254" s="256" t="str">
        <f ca="1">IF(MOD(ROW()-13,2)=0,IF(ISBLANK(OFFSET('11. SEGUIMIENTO 2026'!$O$14,INT((ROW()-13)/2),0)),"",OFFSET('11. SEGUIMIENTO 2026'!$O$14,INT((ROW()-13)/2),0)),IF(ISBLANK(OFFSET('9. METAS'!$S$20,INT((ROW()-14)/2),0)),"",OFFSET('9. METAS'!$S$20,INT((ROW()-14)/2),0)))</f>
        <v/>
      </c>
      <c r="L254" s="256" t="str">
        <f ca="1">IF(MOD(ROW()-13,2)=0,IF(ISBLANK(OFFSET('11. SEGUIMIENTO 2026'!$P$14,INT((ROW()-13)/2),0)),"",OFFSET('11. SEGUIMIENTO 2026'!$P$14,INT((ROW()-13)/2),0)),IF(ISBLANK(OFFSET('9. METAS'!$T$20,INT((ROW()-14)/2),0)),"",OFFSET('9. METAS'!$T$20,INT((ROW()-14)/2),0)))</f>
        <v/>
      </c>
      <c r="M254" s="257" t="str">
        <f ca="1">IF(MOD(ROW()-13,2)=0,IF(ISBLANK(OFFSET('11. SEGUIMIENTO 2026'!$Q$14,INT((ROW()-13)/2),0)),"",OFFSET('11. SEGUIMIENTO 2026'!$Q$14,INT((ROW()-13)/2),0)),IF(ISBLANK(OFFSET('9. METAS'!$U$20,INT((ROW()-14)/2),0)),"",OFFSET('9. METAS'!$U$20,INT((ROW()-14)/2),0)))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017" t="str">
        <f ca="1">IF(ISBLANK(OFFSET('9. METAS'!$L$20,INT((ROW()-13)/2),0)),"",OFFSET('9. METAS'!$L$20,INT((ROW()-13)/2),0))</f>
        <v/>
      </c>
      <c r="I255" s="1014"/>
      <c r="J255" s="255" t="str">
        <f ca="1">IF(MOD(ROW()-13,2)=0,IF(ISBLANK(OFFSET('11. SEGUIMIENTO 2026'!$N$14,INT((ROW()-13)/2),0)),"",OFFSET('11. SEGUIMIENTO 2026'!$N$14,INT((ROW()-13)/2),0)),IF(ISBLANK(OFFSET('9. METAS'!$R$20,INT((ROW()-14)/2),0)),"",OFFSET('9. METAS'!$R$20,INT((ROW()-14)/2),0)))</f>
        <v/>
      </c>
      <c r="K255" s="256" t="str">
        <f ca="1">IF(MOD(ROW()-13,2)=0,IF(ISBLANK(OFFSET('11. SEGUIMIENTO 2026'!$O$14,INT((ROW()-13)/2),0)),"",OFFSET('11. SEGUIMIENTO 2026'!$O$14,INT((ROW()-13)/2),0)),IF(ISBLANK(OFFSET('9. METAS'!$S$20,INT((ROW()-14)/2),0)),"",OFFSET('9. METAS'!$S$20,INT((ROW()-14)/2),0)))</f>
        <v/>
      </c>
      <c r="L255" s="256" t="str">
        <f ca="1">IF(MOD(ROW()-13,2)=0,IF(ISBLANK(OFFSET('11. SEGUIMIENTO 2026'!$P$14,INT((ROW()-13)/2),0)),"",OFFSET('11. SEGUIMIENTO 2026'!$P$14,INT((ROW()-13)/2),0)),IF(ISBLANK(OFFSET('9. METAS'!$T$20,INT((ROW()-14)/2),0)),"",OFFSET('9. METAS'!$T$20,INT((ROW()-14)/2),0)))</f>
        <v/>
      </c>
      <c r="M255" s="257" t="str">
        <f ca="1">IF(MOD(ROW()-13,2)=0,IF(ISBLANK(OFFSET('11. SEGUIMIENTO 2026'!$Q$14,INT((ROW()-13)/2),0)),"",OFFSET('11. SEGUIMIENTO 2026'!$Q$14,INT((ROW()-13)/2),0)),IF(ISBLANK(OFFSET('9. METAS'!$U$20,INT((ROW()-14)/2),0)),"",OFFSET('9. METAS'!$U$20,INT((ROW()-14)/2),0)))</f>
        <v/>
      </c>
      <c r="N255" s="1012" t="str">
        <f t="shared" ref="N255" ca="1" si="238">IFERROR(J255/J256,"ND")</f>
        <v>ND</v>
      </c>
      <c r="O255" s="1008" t="str">
        <f t="shared" ref="O255" ca="1" si="239">IFERROR(((J255+K255+L255+M255)/H255),"ND")</f>
        <v>ND</v>
      </c>
      <c r="P255" s="996"/>
    </row>
    <row r="256" spans="3:16">
      <c r="C256" s="1030"/>
      <c r="D256" s="1026"/>
      <c r="E256" s="1026"/>
      <c r="F256" s="1024"/>
      <c r="G256" s="1021"/>
      <c r="H256" s="1017"/>
      <c r="I256" s="1015"/>
      <c r="J256" s="255" t="str">
        <f ca="1">IF(MOD(ROW()-13,2)=0,IF(ISBLANK(OFFSET('11. SEGUIMIENTO 2026'!$N$14,INT((ROW()-13)/2),0)),"",OFFSET('11. SEGUIMIENTO 2026'!$N$14,INT((ROW()-13)/2),0)),IF(ISBLANK(OFFSET('9. METAS'!$R$20,INT((ROW()-14)/2),0)),"",OFFSET('9. METAS'!$R$20,INT((ROW()-14)/2),0)))</f>
        <v/>
      </c>
      <c r="K256" s="256" t="str">
        <f ca="1">IF(MOD(ROW()-13,2)=0,IF(ISBLANK(OFFSET('11. SEGUIMIENTO 2026'!$O$14,INT((ROW()-13)/2),0)),"",OFFSET('11. SEGUIMIENTO 2026'!$O$14,INT((ROW()-13)/2),0)),IF(ISBLANK(OFFSET('9. METAS'!$S$20,INT((ROW()-14)/2),0)),"",OFFSET('9. METAS'!$S$20,INT((ROW()-14)/2),0)))</f>
        <v/>
      </c>
      <c r="L256" s="256" t="str">
        <f ca="1">IF(MOD(ROW()-13,2)=0,IF(ISBLANK(OFFSET('11. SEGUIMIENTO 2026'!$P$14,INT((ROW()-13)/2),0)),"",OFFSET('11. SEGUIMIENTO 2026'!$P$14,INT((ROW()-13)/2),0)),IF(ISBLANK(OFFSET('9. METAS'!$T$20,INT((ROW()-14)/2),0)),"",OFFSET('9. METAS'!$T$20,INT((ROW()-14)/2),0)))</f>
        <v/>
      </c>
      <c r="M256" s="257" t="str">
        <f ca="1">IF(MOD(ROW()-13,2)=0,IF(ISBLANK(OFFSET('11. SEGUIMIENTO 2026'!$Q$14,INT((ROW()-13)/2),0)),"",OFFSET('11. SEGUIMIENTO 2026'!$Q$14,INT((ROW()-13)/2),0)),IF(ISBLANK(OFFSET('9. METAS'!$U$20,INT((ROW()-14)/2),0)),"",OFFSET('9. METAS'!$U$20,INT((ROW()-14)/2),0)))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017" t="str">
        <f ca="1">IF(ISBLANK(OFFSET('9. METAS'!$L$20,INT((ROW()-13)/2),0)),"",OFFSET('9. METAS'!$L$20,INT((ROW()-13)/2),0))</f>
        <v/>
      </c>
      <c r="I257" s="1014"/>
      <c r="J257" s="255" t="str">
        <f ca="1">IF(MOD(ROW()-13,2)=0,IF(ISBLANK(OFFSET('11. SEGUIMIENTO 2026'!$N$14,INT((ROW()-13)/2),0)),"",OFFSET('11. SEGUIMIENTO 2026'!$N$14,INT((ROW()-13)/2),0)),IF(ISBLANK(OFFSET('9. METAS'!$R$20,INT((ROW()-14)/2),0)),"",OFFSET('9. METAS'!$R$20,INT((ROW()-14)/2),0)))</f>
        <v/>
      </c>
      <c r="K257" s="256" t="str">
        <f ca="1">IF(MOD(ROW()-13,2)=0,IF(ISBLANK(OFFSET('11. SEGUIMIENTO 2026'!$O$14,INT((ROW()-13)/2),0)),"",OFFSET('11. SEGUIMIENTO 2026'!$O$14,INT((ROW()-13)/2),0)),IF(ISBLANK(OFFSET('9. METAS'!$S$20,INT((ROW()-14)/2),0)),"",OFFSET('9. METAS'!$S$20,INT((ROW()-14)/2),0)))</f>
        <v/>
      </c>
      <c r="L257" s="256" t="str">
        <f ca="1">IF(MOD(ROW()-13,2)=0,IF(ISBLANK(OFFSET('11. SEGUIMIENTO 2026'!$P$14,INT((ROW()-13)/2),0)),"",OFFSET('11. SEGUIMIENTO 2026'!$P$14,INT((ROW()-13)/2),0)),IF(ISBLANK(OFFSET('9. METAS'!$T$20,INT((ROW()-14)/2),0)),"",OFFSET('9. METAS'!$T$20,INT((ROW()-14)/2),0)))</f>
        <v/>
      </c>
      <c r="M257" s="257" t="str">
        <f ca="1">IF(MOD(ROW()-13,2)=0,IF(ISBLANK(OFFSET('11. SEGUIMIENTO 2026'!$Q$14,INT((ROW()-13)/2),0)),"",OFFSET('11. SEGUIMIENTO 2026'!$Q$14,INT((ROW()-13)/2),0)),IF(ISBLANK(OFFSET('9. METAS'!$U$20,INT((ROW()-14)/2),0)),"",OFFSET('9. METAS'!$U$20,INT((ROW()-14)/2),0)))</f>
        <v/>
      </c>
      <c r="N257" s="1012" t="str">
        <f t="shared" ref="N257" ca="1" si="240">IFERROR(J257/J258,"ND")</f>
        <v>ND</v>
      </c>
      <c r="O257" s="1008" t="str">
        <f t="shared" ref="O257" ca="1" si="241">IFERROR(((J257+K257+L257+M257)/H257),"ND")</f>
        <v>ND</v>
      </c>
      <c r="P257" s="996"/>
    </row>
    <row r="258" spans="3:16">
      <c r="C258" s="1030"/>
      <c r="D258" s="1026"/>
      <c r="E258" s="1026"/>
      <c r="F258" s="1024"/>
      <c r="G258" s="1021"/>
      <c r="H258" s="1017"/>
      <c r="I258" s="1015"/>
      <c r="J258" s="255" t="str">
        <f ca="1">IF(MOD(ROW()-13,2)=0,IF(ISBLANK(OFFSET('11. SEGUIMIENTO 2026'!$N$14,INT((ROW()-13)/2),0)),"",OFFSET('11. SEGUIMIENTO 2026'!$N$14,INT((ROW()-13)/2),0)),IF(ISBLANK(OFFSET('9. METAS'!$R$20,INT((ROW()-14)/2),0)),"",OFFSET('9. METAS'!$R$20,INT((ROW()-14)/2),0)))</f>
        <v/>
      </c>
      <c r="K258" s="256" t="str">
        <f ca="1">IF(MOD(ROW()-13,2)=0,IF(ISBLANK(OFFSET('11. SEGUIMIENTO 2026'!$O$14,INT((ROW()-13)/2),0)),"",OFFSET('11. SEGUIMIENTO 2026'!$O$14,INT((ROW()-13)/2),0)),IF(ISBLANK(OFFSET('9. METAS'!$S$20,INT((ROW()-14)/2),0)),"",OFFSET('9. METAS'!$S$20,INT((ROW()-14)/2),0)))</f>
        <v/>
      </c>
      <c r="L258" s="256" t="str">
        <f ca="1">IF(MOD(ROW()-13,2)=0,IF(ISBLANK(OFFSET('11. SEGUIMIENTO 2026'!$P$14,INT((ROW()-13)/2),0)),"",OFFSET('11. SEGUIMIENTO 2026'!$P$14,INT((ROW()-13)/2),0)),IF(ISBLANK(OFFSET('9. METAS'!$T$20,INT((ROW()-14)/2),0)),"",OFFSET('9. METAS'!$T$20,INT((ROW()-14)/2),0)))</f>
        <v/>
      </c>
      <c r="M258" s="257" t="str">
        <f ca="1">IF(MOD(ROW()-13,2)=0,IF(ISBLANK(OFFSET('11. SEGUIMIENTO 2026'!$Q$14,INT((ROW()-13)/2),0)),"",OFFSET('11. SEGUIMIENTO 2026'!$Q$14,INT((ROW()-13)/2),0)),IF(ISBLANK(OFFSET('9. METAS'!$U$20,INT((ROW()-14)/2),0)),"",OFFSET('9. METAS'!$U$20,INT((ROW()-14)/2),0)))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017" t="str">
        <f ca="1">IF(ISBLANK(OFFSET('9. METAS'!$L$20,INT((ROW()-13)/2),0)),"",OFFSET('9. METAS'!$L$20,INT((ROW()-13)/2),0))</f>
        <v/>
      </c>
      <c r="I259" s="1014"/>
      <c r="J259" s="255" t="str">
        <f ca="1">IF(MOD(ROW()-13,2)=0,IF(ISBLANK(OFFSET('11. SEGUIMIENTO 2026'!$N$14,INT((ROW()-13)/2),0)),"",OFFSET('11. SEGUIMIENTO 2026'!$N$14,INT((ROW()-13)/2),0)),IF(ISBLANK(OFFSET('9. METAS'!$R$20,INT((ROW()-14)/2),0)),"",OFFSET('9. METAS'!$R$20,INT((ROW()-14)/2),0)))</f>
        <v/>
      </c>
      <c r="K259" s="256" t="str">
        <f ca="1">IF(MOD(ROW()-13,2)=0,IF(ISBLANK(OFFSET('11. SEGUIMIENTO 2026'!$O$14,INT((ROW()-13)/2),0)),"",OFFSET('11. SEGUIMIENTO 2026'!$O$14,INT((ROW()-13)/2),0)),IF(ISBLANK(OFFSET('9. METAS'!$S$20,INT((ROW()-14)/2),0)),"",OFFSET('9. METAS'!$S$20,INT((ROW()-14)/2),0)))</f>
        <v/>
      </c>
      <c r="L259" s="256" t="str">
        <f ca="1">IF(MOD(ROW()-13,2)=0,IF(ISBLANK(OFFSET('11. SEGUIMIENTO 2026'!$P$14,INT((ROW()-13)/2),0)),"",OFFSET('11. SEGUIMIENTO 2026'!$P$14,INT((ROW()-13)/2),0)),IF(ISBLANK(OFFSET('9. METAS'!$T$20,INT((ROW()-14)/2),0)),"",OFFSET('9. METAS'!$T$20,INT((ROW()-14)/2),0)))</f>
        <v/>
      </c>
      <c r="M259" s="257" t="str">
        <f ca="1">IF(MOD(ROW()-13,2)=0,IF(ISBLANK(OFFSET('11. SEGUIMIENTO 2026'!$Q$14,INT((ROW()-13)/2),0)),"",OFFSET('11. SEGUIMIENTO 2026'!$Q$14,INT((ROW()-13)/2),0)),IF(ISBLANK(OFFSET('9. METAS'!$U$20,INT((ROW()-14)/2),0)),"",OFFSET('9. METAS'!$U$20,INT((ROW()-14)/2),0)))</f>
        <v/>
      </c>
      <c r="N259" s="1012" t="str">
        <f t="shared" ref="N259" ca="1" si="242">IFERROR(J259/J260,"ND")</f>
        <v>ND</v>
      </c>
      <c r="O259" s="1008" t="str">
        <f t="shared" ref="O259" ca="1" si="243">IFERROR(((J259+K259+L259+M259)/H259),"ND")</f>
        <v>ND</v>
      </c>
      <c r="P259" s="996"/>
    </row>
    <row r="260" spans="3:16">
      <c r="C260" s="1030"/>
      <c r="D260" s="1026"/>
      <c r="E260" s="1026"/>
      <c r="F260" s="1024"/>
      <c r="G260" s="1021"/>
      <c r="H260" s="1017"/>
      <c r="I260" s="1015"/>
      <c r="J260" s="255" t="str">
        <f ca="1">IF(MOD(ROW()-13,2)=0,IF(ISBLANK(OFFSET('11. SEGUIMIENTO 2026'!$N$14,INT((ROW()-13)/2),0)),"",OFFSET('11. SEGUIMIENTO 2026'!$N$14,INT((ROW()-13)/2),0)),IF(ISBLANK(OFFSET('9. METAS'!$R$20,INT((ROW()-14)/2),0)),"",OFFSET('9. METAS'!$R$20,INT((ROW()-14)/2),0)))</f>
        <v/>
      </c>
      <c r="K260" s="256" t="str">
        <f ca="1">IF(MOD(ROW()-13,2)=0,IF(ISBLANK(OFFSET('11. SEGUIMIENTO 2026'!$O$14,INT((ROW()-13)/2),0)),"",OFFSET('11. SEGUIMIENTO 2026'!$O$14,INT((ROW()-13)/2),0)),IF(ISBLANK(OFFSET('9. METAS'!$S$20,INT((ROW()-14)/2),0)),"",OFFSET('9. METAS'!$S$20,INT((ROW()-14)/2),0)))</f>
        <v/>
      </c>
      <c r="L260" s="256" t="str">
        <f ca="1">IF(MOD(ROW()-13,2)=0,IF(ISBLANK(OFFSET('11. SEGUIMIENTO 2026'!$P$14,INT((ROW()-13)/2),0)),"",OFFSET('11. SEGUIMIENTO 2026'!$P$14,INT((ROW()-13)/2),0)),IF(ISBLANK(OFFSET('9. METAS'!$T$20,INT((ROW()-14)/2),0)),"",OFFSET('9. METAS'!$T$20,INT((ROW()-14)/2),0)))</f>
        <v/>
      </c>
      <c r="M260" s="257" t="str">
        <f ca="1">IF(MOD(ROW()-13,2)=0,IF(ISBLANK(OFFSET('11. SEGUIMIENTO 2026'!$Q$14,INT((ROW()-13)/2),0)),"",OFFSET('11. SEGUIMIENTO 2026'!$Q$14,INT((ROW()-13)/2),0)),IF(ISBLANK(OFFSET('9. METAS'!$U$20,INT((ROW()-14)/2),0)),"",OFFSET('9. METAS'!$U$20,INT((ROW()-14)/2),0)))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017" t="str">
        <f ca="1">IF(ISBLANK(OFFSET('9. METAS'!$L$20,INT((ROW()-13)/2),0)),"",OFFSET('9. METAS'!$L$20,INT((ROW()-13)/2),0))</f>
        <v/>
      </c>
      <c r="I261" s="1014"/>
      <c r="J261" s="255" t="str">
        <f ca="1">IF(MOD(ROW()-13,2)=0,IF(ISBLANK(OFFSET('11. SEGUIMIENTO 2026'!$N$14,INT((ROW()-13)/2),0)),"",OFFSET('11. SEGUIMIENTO 2026'!$N$14,INT((ROW()-13)/2),0)),IF(ISBLANK(OFFSET('9. METAS'!$R$20,INT((ROW()-14)/2),0)),"",OFFSET('9. METAS'!$R$20,INT((ROW()-14)/2),0)))</f>
        <v/>
      </c>
      <c r="K261" s="256" t="str">
        <f ca="1">IF(MOD(ROW()-13,2)=0,IF(ISBLANK(OFFSET('11. SEGUIMIENTO 2026'!$O$14,INT((ROW()-13)/2),0)),"",OFFSET('11. SEGUIMIENTO 2026'!$O$14,INT((ROW()-13)/2),0)),IF(ISBLANK(OFFSET('9. METAS'!$S$20,INT((ROW()-14)/2),0)),"",OFFSET('9. METAS'!$S$20,INT((ROW()-14)/2),0)))</f>
        <v/>
      </c>
      <c r="L261" s="256" t="str">
        <f ca="1">IF(MOD(ROW()-13,2)=0,IF(ISBLANK(OFFSET('11. SEGUIMIENTO 2026'!$P$14,INT((ROW()-13)/2),0)),"",OFFSET('11. SEGUIMIENTO 2026'!$P$14,INT((ROW()-13)/2),0)),IF(ISBLANK(OFFSET('9. METAS'!$T$20,INT((ROW()-14)/2),0)),"",OFFSET('9. METAS'!$T$20,INT((ROW()-14)/2),0)))</f>
        <v/>
      </c>
      <c r="M261" s="257" t="str">
        <f ca="1">IF(MOD(ROW()-13,2)=0,IF(ISBLANK(OFFSET('11. SEGUIMIENTO 2026'!$Q$14,INT((ROW()-13)/2),0)),"",OFFSET('11. SEGUIMIENTO 2026'!$Q$14,INT((ROW()-13)/2),0)),IF(ISBLANK(OFFSET('9. METAS'!$U$20,INT((ROW()-14)/2),0)),"",OFFSET('9. METAS'!$U$20,INT((ROW()-14)/2),0)))</f>
        <v/>
      </c>
      <c r="N261" s="1012" t="str">
        <f t="shared" ref="N261" ca="1" si="244">IFERROR(J261/J262,"ND")</f>
        <v>ND</v>
      </c>
      <c r="O261" s="1008" t="str">
        <f t="shared" ref="O261" ca="1" si="245">IFERROR(((J261+K261+L261+M261)/H261),"ND")</f>
        <v>ND</v>
      </c>
      <c r="P261" s="996"/>
    </row>
    <row r="262" spans="3:16">
      <c r="C262" s="1030"/>
      <c r="D262" s="1026"/>
      <c r="E262" s="1026"/>
      <c r="F262" s="1024"/>
      <c r="G262" s="1021"/>
      <c r="H262" s="1017"/>
      <c r="I262" s="1015"/>
      <c r="J262" s="255" t="str">
        <f ca="1">IF(MOD(ROW()-13,2)=0,IF(ISBLANK(OFFSET('11. SEGUIMIENTO 2026'!$N$14,INT((ROW()-13)/2),0)),"",OFFSET('11. SEGUIMIENTO 2026'!$N$14,INT((ROW()-13)/2),0)),IF(ISBLANK(OFFSET('9. METAS'!$R$20,INT((ROW()-14)/2),0)),"",OFFSET('9. METAS'!$R$20,INT((ROW()-14)/2),0)))</f>
        <v/>
      </c>
      <c r="K262" s="256" t="str">
        <f ca="1">IF(MOD(ROW()-13,2)=0,IF(ISBLANK(OFFSET('11. SEGUIMIENTO 2026'!$O$14,INT((ROW()-13)/2),0)),"",OFFSET('11. SEGUIMIENTO 2026'!$O$14,INT((ROW()-13)/2),0)),IF(ISBLANK(OFFSET('9. METAS'!$S$20,INT((ROW()-14)/2),0)),"",OFFSET('9. METAS'!$S$20,INT((ROW()-14)/2),0)))</f>
        <v/>
      </c>
      <c r="L262" s="256" t="str">
        <f ca="1">IF(MOD(ROW()-13,2)=0,IF(ISBLANK(OFFSET('11. SEGUIMIENTO 2026'!$P$14,INT((ROW()-13)/2),0)),"",OFFSET('11. SEGUIMIENTO 2026'!$P$14,INT((ROW()-13)/2),0)),IF(ISBLANK(OFFSET('9. METAS'!$T$20,INT((ROW()-14)/2),0)),"",OFFSET('9. METAS'!$T$20,INT((ROW()-14)/2),0)))</f>
        <v/>
      </c>
      <c r="M262" s="257" t="str">
        <f ca="1">IF(MOD(ROW()-13,2)=0,IF(ISBLANK(OFFSET('11. SEGUIMIENTO 2026'!$Q$14,INT((ROW()-13)/2),0)),"",OFFSET('11. SEGUIMIENTO 2026'!$Q$14,INT((ROW()-13)/2),0)),IF(ISBLANK(OFFSET('9. METAS'!$U$20,INT((ROW()-14)/2),0)),"",OFFSET('9. METAS'!$U$20,INT((ROW()-14)/2),0)))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017" t="str">
        <f ca="1">IF(ISBLANK(OFFSET('9. METAS'!$L$20,INT((ROW()-13)/2),0)),"",OFFSET('9. METAS'!$L$20,INT((ROW()-13)/2),0))</f>
        <v/>
      </c>
      <c r="I263" s="1014"/>
      <c r="J263" s="255" t="str">
        <f ca="1">IF(MOD(ROW()-13,2)=0,IF(ISBLANK(OFFSET('11. SEGUIMIENTO 2026'!$N$14,INT((ROW()-13)/2),0)),"",OFFSET('11. SEGUIMIENTO 2026'!$N$14,INT((ROW()-13)/2),0)),IF(ISBLANK(OFFSET('9. METAS'!$R$20,INT((ROW()-14)/2),0)),"",OFFSET('9. METAS'!$R$20,INT((ROW()-14)/2),0)))</f>
        <v/>
      </c>
      <c r="K263" s="256" t="str">
        <f ca="1">IF(MOD(ROW()-13,2)=0,IF(ISBLANK(OFFSET('11. SEGUIMIENTO 2026'!$O$14,INT((ROW()-13)/2),0)),"",OFFSET('11. SEGUIMIENTO 2026'!$O$14,INT((ROW()-13)/2),0)),IF(ISBLANK(OFFSET('9. METAS'!$S$20,INT((ROW()-14)/2),0)),"",OFFSET('9. METAS'!$S$20,INT((ROW()-14)/2),0)))</f>
        <v/>
      </c>
      <c r="L263" s="256" t="str">
        <f ca="1">IF(MOD(ROW()-13,2)=0,IF(ISBLANK(OFFSET('11. SEGUIMIENTO 2026'!$P$14,INT((ROW()-13)/2),0)),"",OFFSET('11. SEGUIMIENTO 2026'!$P$14,INT((ROW()-13)/2),0)),IF(ISBLANK(OFFSET('9. METAS'!$T$20,INT((ROW()-14)/2),0)),"",OFFSET('9. METAS'!$T$20,INT((ROW()-14)/2),0)))</f>
        <v/>
      </c>
      <c r="M263" s="257" t="str">
        <f ca="1">IF(MOD(ROW()-13,2)=0,IF(ISBLANK(OFFSET('11. SEGUIMIENTO 2026'!$Q$14,INT((ROW()-13)/2),0)),"",OFFSET('11. SEGUIMIENTO 2026'!$Q$14,INT((ROW()-13)/2),0)),IF(ISBLANK(OFFSET('9. METAS'!$U$20,INT((ROW()-14)/2),0)),"",OFFSET('9. METAS'!$U$20,INT((ROW()-14)/2),0)))</f>
        <v/>
      </c>
      <c r="N263" s="1012" t="str">
        <f t="shared" ref="N263" ca="1" si="246">IFERROR(J263/J264,"ND")</f>
        <v>ND</v>
      </c>
      <c r="O263" s="1008" t="str">
        <f t="shared" ref="O263" ca="1" si="247">IFERROR(((J263+K263+L263+M263)/H263),"ND")</f>
        <v>ND</v>
      </c>
      <c r="P263" s="996"/>
    </row>
    <row r="264" spans="3:16">
      <c r="C264" s="1030"/>
      <c r="D264" s="1026"/>
      <c r="E264" s="1026"/>
      <c r="F264" s="1024"/>
      <c r="G264" s="1021"/>
      <c r="H264" s="1017"/>
      <c r="I264" s="1015"/>
      <c r="J264" s="255" t="str">
        <f ca="1">IF(MOD(ROW()-13,2)=0,IF(ISBLANK(OFFSET('11. SEGUIMIENTO 2026'!$N$14,INT((ROW()-13)/2),0)),"",OFFSET('11. SEGUIMIENTO 2026'!$N$14,INT((ROW()-13)/2),0)),IF(ISBLANK(OFFSET('9. METAS'!$R$20,INT((ROW()-14)/2),0)),"",OFFSET('9. METAS'!$R$20,INT((ROW()-14)/2),0)))</f>
        <v/>
      </c>
      <c r="K264" s="256" t="str">
        <f ca="1">IF(MOD(ROW()-13,2)=0,IF(ISBLANK(OFFSET('11. SEGUIMIENTO 2026'!$O$14,INT((ROW()-13)/2),0)),"",OFFSET('11. SEGUIMIENTO 2026'!$O$14,INT((ROW()-13)/2),0)),IF(ISBLANK(OFFSET('9. METAS'!$S$20,INT((ROW()-14)/2),0)),"",OFFSET('9. METAS'!$S$20,INT((ROW()-14)/2),0)))</f>
        <v/>
      </c>
      <c r="L264" s="256" t="str">
        <f ca="1">IF(MOD(ROW()-13,2)=0,IF(ISBLANK(OFFSET('11. SEGUIMIENTO 2026'!$P$14,INT((ROW()-13)/2),0)),"",OFFSET('11. SEGUIMIENTO 2026'!$P$14,INT((ROW()-13)/2),0)),IF(ISBLANK(OFFSET('9. METAS'!$T$20,INT((ROW()-14)/2),0)),"",OFFSET('9. METAS'!$T$20,INT((ROW()-14)/2),0)))</f>
        <v/>
      </c>
      <c r="M264" s="257" t="str">
        <f ca="1">IF(MOD(ROW()-13,2)=0,IF(ISBLANK(OFFSET('11. SEGUIMIENTO 2026'!$Q$14,INT((ROW()-13)/2),0)),"",OFFSET('11. SEGUIMIENTO 2026'!$Q$14,INT((ROW()-13)/2),0)),IF(ISBLANK(OFFSET('9. METAS'!$U$20,INT((ROW()-14)/2),0)),"",OFFSET('9. METAS'!$U$20,INT((ROW()-14)/2),0)))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017" t="str">
        <f ca="1">IF(ISBLANK(OFFSET('9. METAS'!$L$20,INT((ROW()-13)/2),0)),"",OFFSET('9. METAS'!$L$20,INT((ROW()-13)/2),0))</f>
        <v/>
      </c>
      <c r="I265" s="1014"/>
      <c r="J265" s="255" t="str">
        <f ca="1">IF(MOD(ROW()-13,2)=0,IF(ISBLANK(OFFSET('11. SEGUIMIENTO 2026'!$N$14,INT((ROW()-13)/2),0)),"",OFFSET('11. SEGUIMIENTO 2026'!$N$14,INT((ROW()-13)/2),0)),IF(ISBLANK(OFFSET('9. METAS'!$R$20,INT((ROW()-14)/2),0)),"",OFFSET('9. METAS'!$R$20,INT((ROW()-14)/2),0)))</f>
        <v/>
      </c>
      <c r="K265" s="256" t="str">
        <f ca="1">IF(MOD(ROW()-13,2)=0,IF(ISBLANK(OFFSET('11. SEGUIMIENTO 2026'!$O$14,INT((ROW()-13)/2),0)),"",OFFSET('11. SEGUIMIENTO 2026'!$O$14,INT((ROW()-13)/2),0)),IF(ISBLANK(OFFSET('9. METAS'!$S$20,INT((ROW()-14)/2),0)),"",OFFSET('9. METAS'!$S$20,INT((ROW()-14)/2),0)))</f>
        <v/>
      </c>
      <c r="L265" s="256" t="str">
        <f ca="1">IF(MOD(ROW()-13,2)=0,IF(ISBLANK(OFFSET('11. SEGUIMIENTO 2026'!$P$14,INT((ROW()-13)/2),0)),"",OFFSET('11. SEGUIMIENTO 2026'!$P$14,INT((ROW()-13)/2),0)),IF(ISBLANK(OFFSET('9. METAS'!$T$20,INT((ROW()-14)/2),0)),"",OFFSET('9. METAS'!$T$20,INT((ROW()-14)/2),0)))</f>
        <v/>
      </c>
      <c r="M265" s="257" t="str">
        <f ca="1">IF(MOD(ROW()-13,2)=0,IF(ISBLANK(OFFSET('11. SEGUIMIENTO 2026'!$Q$14,INT((ROW()-13)/2),0)),"",OFFSET('11. SEGUIMIENTO 2026'!$Q$14,INT((ROW()-13)/2),0)),IF(ISBLANK(OFFSET('9. METAS'!$U$20,INT((ROW()-14)/2),0)),"",OFFSET('9. METAS'!$U$20,INT((ROW()-14)/2),0)))</f>
        <v/>
      </c>
      <c r="N265" s="1012" t="str">
        <f t="shared" ref="N265" ca="1" si="248">IFERROR(J265/J266,"ND")</f>
        <v>ND</v>
      </c>
      <c r="O265" s="1008" t="str">
        <f t="shared" ref="O265" ca="1" si="249">IFERROR(((J265+K265+L265+M265)/H265),"ND")</f>
        <v>ND</v>
      </c>
      <c r="P265" s="996"/>
    </row>
    <row r="266" spans="3:16">
      <c r="C266" s="1030"/>
      <c r="D266" s="1026"/>
      <c r="E266" s="1026"/>
      <c r="F266" s="1024"/>
      <c r="G266" s="1021"/>
      <c r="H266" s="1017"/>
      <c r="I266" s="1015"/>
      <c r="J266" s="255" t="str">
        <f ca="1">IF(MOD(ROW()-13,2)=0,IF(ISBLANK(OFFSET('11. SEGUIMIENTO 2026'!$N$14,INT((ROW()-13)/2),0)),"",OFFSET('11. SEGUIMIENTO 2026'!$N$14,INT((ROW()-13)/2),0)),IF(ISBLANK(OFFSET('9. METAS'!$R$20,INT((ROW()-14)/2),0)),"",OFFSET('9. METAS'!$R$20,INT((ROW()-14)/2),0)))</f>
        <v/>
      </c>
      <c r="K266" s="256" t="str">
        <f ca="1">IF(MOD(ROW()-13,2)=0,IF(ISBLANK(OFFSET('11. SEGUIMIENTO 2026'!$O$14,INT((ROW()-13)/2),0)),"",OFFSET('11. SEGUIMIENTO 2026'!$O$14,INT((ROW()-13)/2),0)),IF(ISBLANK(OFFSET('9. METAS'!$S$20,INT((ROW()-14)/2),0)),"",OFFSET('9. METAS'!$S$20,INT((ROW()-14)/2),0)))</f>
        <v/>
      </c>
      <c r="L266" s="256" t="str">
        <f ca="1">IF(MOD(ROW()-13,2)=0,IF(ISBLANK(OFFSET('11. SEGUIMIENTO 2026'!$P$14,INT((ROW()-13)/2),0)),"",OFFSET('11. SEGUIMIENTO 2026'!$P$14,INT((ROW()-13)/2),0)),IF(ISBLANK(OFFSET('9. METAS'!$T$20,INT((ROW()-14)/2),0)),"",OFFSET('9. METAS'!$T$20,INT((ROW()-14)/2),0)))</f>
        <v/>
      </c>
      <c r="M266" s="257" t="str">
        <f ca="1">IF(MOD(ROW()-13,2)=0,IF(ISBLANK(OFFSET('11. SEGUIMIENTO 2026'!$Q$14,INT((ROW()-13)/2),0)),"",OFFSET('11. SEGUIMIENTO 2026'!$Q$14,INT((ROW()-13)/2),0)),IF(ISBLANK(OFFSET('9. METAS'!$U$20,INT((ROW()-14)/2),0)),"",OFFSET('9. METAS'!$U$20,INT((ROW()-14)/2),0)))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017" t="str">
        <f ca="1">IF(ISBLANK(OFFSET('9. METAS'!$L$20,INT((ROW()-13)/2),0)),"",OFFSET('9. METAS'!$L$20,INT((ROW()-13)/2),0))</f>
        <v/>
      </c>
      <c r="I267" s="1014"/>
      <c r="J267" s="255" t="str">
        <f ca="1">IF(MOD(ROW()-13,2)=0,IF(ISBLANK(OFFSET('11. SEGUIMIENTO 2026'!$N$14,INT((ROW()-13)/2),0)),"",OFFSET('11. SEGUIMIENTO 2026'!$N$14,INT((ROW()-13)/2),0)),IF(ISBLANK(OFFSET('9. METAS'!$R$20,INT((ROW()-14)/2),0)),"",OFFSET('9. METAS'!$R$20,INT((ROW()-14)/2),0)))</f>
        <v/>
      </c>
      <c r="K267" s="256" t="str">
        <f ca="1">IF(MOD(ROW()-13,2)=0,IF(ISBLANK(OFFSET('11. SEGUIMIENTO 2026'!$O$14,INT((ROW()-13)/2),0)),"",OFFSET('11. SEGUIMIENTO 2026'!$O$14,INT((ROW()-13)/2),0)),IF(ISBLANK(OFFSET('9. METAS'!$S$20,INT((ROW()-14)/2),0)),"",OFFSET('9. METAS'!$S$20,INT((ROW()-14)/2),0)))</f>
        <v/>
      </c>
      <c r="L267" s="256" t="str">
        <f ca="1">IF(MOD(ROW()-13,2)=0,IF(ISBLANK(OFFSET('11. SEGUIMIENTO 2026'!$P$14,INT((ROW()-13)/2),0)),"",OFFSET('11. SEGUIMIENTO 2026'!$P$14,INT((ROW()-13)/2),0)),IF(ISBLANK(OFFSET('9. METAS'!$T$20,INT((ROW()-14)/2),0)),"",OFFSET('9. METAS'!$T$20,INT((ROW()-14)/2),0)))</f>
        <v/>
      </c>
      <c r="M267" s="257" t="str">
        <f ca="1">IF(MOD(ROW()-13,2)=0,IF(ISBLANK(OFFSET('11. SEGUIMIENTO 2026'!$Q$14,INT((ROW()-13)/2),0)),"",OFFSET('11. SEGUIMIENTO 2026'!$Q$14,INT((ROW()-13)/2),0)),IF(ISBLANK(OFFSET('9. METAS'!$U$20,INT((ROW()-14)/2),0)),"",OFFSET('9. METAS'!$U$20,INT((ROW()-14)/2),0)))</f>
        <v/>
      </c>
      <c r="N267" s="1012" t="str">
        <f t="shared" ref="N267" ca="1" si="250">IFERROR(J267/J268,"ND")</f>
        <v>ND</v>
      </c>
      <c r="O267" s="1008" t="str">
        <f t="shared" ref="O267" ca="1" si="251">IFERROR(((J267+K267+L267+M267)/H267),"ND")</f>
        <v>ND</v>
      </c>
      <c r="P267" s="996"/>
    </row>
    <row r="268" spans="3:16">
      <c r="C268" s="1030"/>
      <c r="D268" s="1026"/>
      <c r="E268" s="1026"/>
      <c r="F268" s="1024"/>
      <c r="G268" s="1021"/>
      <c r="H268" s="1017"/>
      <c r="I268" s="1015"/>
      <c r="J268" s="255" t="str">
        <f ca="1">IF(MOD(ROW()-13,2)=0,IF(ISBLANK(OFFSET('11. SEGUIMIENTO 2026'!$N$14,INT((ROW()-13)/2),0)),"",OFFSET('11. SEGUIMIENTO 2026'!$N$14,INT((ROW()-13)/2),0)),IF(ISBLANK(OFFSET('9. METAS'!$R$20,INT((ROW()-14)/2),0)),"",OFFSET('9. METAS'!$R$20,INT((ROW()-14)/2),0)))</f>
        <v/>
      </c>
      <c r="K268" s="256" t="str">
        <f ca="1">IF(MOD(ROW()-13,2)=0,IF(ISBLANK(OFFSET('11. SEGUIMIENTO 2026'!$O$14,INT((ROW()-13)/2),0)),"",OFFSET('11. SEGUIMIENTO 2026'!$O$14,INT((ROW()-13)/2),0)),IF(ISBLANK(OFFSET('9. METAS'!$S$20,INT((ROW()-14)/2),0)),"",OFFSET('9. METAS'!$S$20,INT((ROW()-14)/2),0)))</f>
        <v/>
      </c>
      <c r="L268" s="256" t="str">
        <f ca="1">IF(MOD(ROW()-13,2)=0,IF(ISBLANK(OFFSET('11. SEGUIMIENTO 2026'!$P$14,INT((ROW()-13)/2),0)),"",OFFSET('11. SEGUIMIENTO 2026'!$P$14,INT((ROW()-13)/2),0)),IF(ISBLANK(OFFSET('9. METAS'!$T$20,INT((ROW()-14)/2),0)),"",OFFSET('9. METAS'!$T$20,INT((ROW()-14)/2),0)))</f>
        <v/>
      </c>
      <c r="M268" s="257" t="str">
        <f ca="1">IF(MOD(ROW()-13,2)=0,IF(ISBLANK(OFFSET('11. SEGUIMIENTO 2026'!$Q$14,INT((ROW()-13)/2),0)),"",OFFSET('11. SEGUIMIENTO 2026'!$Q$14,INT((ROW()-13)/2),0)),IF(ISBLANK(OFFSET('9. METAS'!$U$20,INT((ROW()-14)/2),0)),"",OFFSET('9. METAS'!$U$20,INT((ROW()-14)/2),0)))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017" t="str">
        <f ca="1">IF(ISBLANK(OFFSET('9. METAS'!$L$20,INT((ROW()-13)/2),0)),"",OFFSET('9. METAS'!$L$20,INT((ROW()-13)/2),0))</f>
        <v/>
      </c>
      <c r="I269" s="1014"/>
      <c r="J269" s="255" t="str">
        <f ca="1">IF(MOD(ROW()-13,2)=0,IF(ISBLANK(OFFSET('11. SEGUIMIENTO 2026'!$N$14,INT((ROW()-13)/2),0)),"",OFFSET('11. SEGUIMIENTO 2026'!$N$14,INT((ROW()-13)/2),0)),IF(ISBLANK(OFFSET('9. METAS'!$R$20,INT((ROW()-14)/2),0)),"",OFFSET('9. METAS'!$R$20,INT((ROW()-14)/2),0)))</f>
        <v/>
      </c>
      <c r="K269" s="256" t="str">
        <f ca="1">IF(MOD(ROW()-13,2)=0,IF(ISBLANK(OFFSET('11. SEGUIMIENTO 2026'!$O$14,INT((ROW()-13)/2),0)),"",OFFSET('11. SEGUIMIENTO 2026'!$O$14,INT((ROW()-13)/2),0)),IF(ISBLANK(OFFSET('9. METAS'!$S$20,INT((ROW()-14)/2),0)),"",OFFSET('9. METAS'!$S$20,INT((ROW()-14)/2),0)))</f>
        <v/>
      </c>
      <c r="L269" s="256" t="str">
        <f ca="1">IF(MOD(ROW()-13,2)=0,IF(ISBLANK(OFFSET('11. SEGUIMIENTO 2026'!$P$14,INT((ROW()-13)/2),0)),"",OFFSET('11. SEGUIMIENTO 2026'!$P$14,INT((ROW()-13)/2),0)),IF(ISBLANK(OFFSET('9. METAS'!$T$20,INT((ROW()-14)/2),0)),"",OFFSET('9. METAS'!$T$20,INT((ROW()-14)/2),0)))</f>
        <v/>
      </c>
      <c r="M269" s="257" t="str">
        <f ca="1">IF(MOD(ROW()-13,2)=0,IF(ISBLANK(OFFSET('11. SEGUIMIENTO 2026'!$Q$14,INT((ROW()-13)/2),0)),"",OFFSET('11. SEGUIMIENTO 2026'!$Q$14,INT((ROW()-13)/2),0)),IF(ISBLANK(OFFSET('9. METAS'!$U$20,INT((ROW()-14)/2),0)),"",OFFSET('9. METAS'!$U$20,INT((ROW()-14)/2),0)))</f>
        <v/>
      </c>
      <c r="N269" s="1012" t="str">
        <f t="shared" ref="N269" ca="1" si="252">IFERROR(J269/J270,"ND")</f>
        <v>ND</v>
      </c>
      <c r="O269" s="1008" t="str">
        <f t="shared" ref="O269" ca="1" si="253">IFERROR(((J269+K269+L269+M269)/H269),"ND")</f>
        <v>ND</v>
      </c>
      <c r="P269" s="996"/>
    </row>
    <row r="270" spans="3:16">
      <c r="C270" s="1030"/>
      <c r="D270" s="1026"/>
      <c r="E270" s="1026"/>
      <c r="F270" s="1024"/>
      <c r="G270" s="1021"/>
      <c r="H270" s="1017"/>
      <c r="I270" s="1015"/>
      <c r="J270" s="255" t="str">
        <f ca="1">IF(MOD(ROW()-13,2)=0,IF(ISBLANK(OFFSET('11. SEGUIMIENTO 2026'!$N$14,INT((ROW()-13)/2),0)),"",OFFSET('11. SEGUIMIENTO 2026'!$N$14,INT((ROW()-13)/2),0)),IF(ISBLANK(OFFSET('9. METAS'!$R$20,INT((ROW()-14)/2),0)),"",OFFSET('9. METAS'!$R$20,INT((ROW()-14)/2),0)))</f>
        <v/>
      </c>
      <c r="K270" s="256" t="str">
        <f ca="1">IF(MOD(ROW()-13,2)=0,IF(ISBLANK(OFFSET('11. SEGUIMIENTO 2026'!$O$14,INT((ROW()-13)/2),0)),"",OFFSET('11. SEGUIMIENTO 2026'!$O$14,INT((ROW()-13)/2),0)),IF(ISBLANK(OFFSET('9. METAS'!$S$20,INT((ROW()-14)/2),0)),"",OFFSET('9. METAS'!$S$20,INT((ROW()-14)/2),0)))</f>
        <v/>
      </c>
      <c r="L270" s="256" t="str">
        <f ca="1">IF(MOD(ROW()-13,2)=0,IF(ISBLANK(OFFSET('11. SEGUIMIENTO 2026'!$P$14,INT((ROW()-13)/2),0)),"",OFFSET('11. SEGUIMIENTO 2026'!$P$14,INT((ROW()-13)/2),0)),IF(ISBLANK(OFFSET('9. METAS'!$T$20,INT((ROW()-14)/2),0)),"",OFFSET('9. METAS'!$T$20,INT((ROW()-14)/2),0)))</f>
        <v/>
      </c>
      <c r="M270" s="257" t="str">
        <f ca="1">IF(MOD(ROW()-13,2)=0,IF(ISBLANK(OFFSET('11. SEGUIMIENTO 2026'!$Q$14,INT((ROW()-13)/2),0)),"",OFFSET('11. SEGUIMIENTO 2026'!$Q$14,INT((ROW()-13)/2),0)),IF(ISBLANK(OFFSET('9. METAS'!$U$20,INT((ROW()-14)/2),0)),"",OFFSET('9. METAS'!$U$20,INT((ROW()-14)/2),0)))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017" t="str">
        <f ca="1">IF(ISBLANK(OFFSET('9. METAS'!$L$20,INT((ROW()-13)/2),0)),"",OFFSET('9. METAS'!$L$20,INT((ROW()-13)/2),0))</f>
        <v/>
      </c>
      <c r="I271" s="1014"/>
      <c r="J271" s="255" t="str">
        <f ca="1">IF(MOD(ROW()-13,2)=0,IF(ISBLANK(OFFSET('11. SEGUIMIENTO 2026'!$N$14,INT((ROW()-13)/2),0)),"",OFFSET('11. SEGUIMIENTO 2026'!$N$14,INT((ROW()-13)/2),0)),IF(ISBLANK(OFFSET('9. METAS'!$R$20,INT((ROW()-14)/2),0)),"",OFFSET('9. METAS'!$R$20,INT((ROW()-14)/2),0)))</f>
        <v/>
      </c>
      <c r="K271" s="256" t="str">
        <f ca="1">IF(MOD(ROW()-13,2)=0,IF(ISBLANK(OFFSET('11. SEGUIMIENTO 2026'!$O$14,INT((ROW()-13)/2),0)),"",OFFSET('11. SEGUIMIENTO 2026'!$O$14,INT((ROW()-13)/2),0)),IF(ISBLANK(OFFSET('9. METAS'!$S$20,INT((ROW()-14)/2),0)),"",OFFSET('9. METAS'!$S$20,INT((ROW()-14)/2),0)))</f>
        <v/>
      </c>
      <c r="L271" s="256" t="str">
        <f ca="1">IF(MOD(ROW()-13,2)=0,IF(ISBLANK(OFFSET('11. SEGUIMIENTO 2026'!$P$14,INT((ROW()-13)/2),0)),"",OFFSET('11. SEGUIMIENTO 2026'!$P$14,INT((ROW()-13)/2),0)),IF(ISBLANK(OFFSET('9. METAS'!$T$20,INT((ROW()-14)/2),0)),"",OFFSET('9. METAS'!$T$20,INT((ROW()-14)/2),0)))</f>
        <v/>
      </c>
      <c r="M271" s="257" t="str">
        <f ca="1">IF(MOD(ROW()-13,2)=0,IF(ISBLANK(OFFSET('11. SEGUIMIENTO 2026'!$Q$14,INT((ROW()-13)/2),0)),"",OFFSET('11. SEGUIMIENTO 2026'!$Q$14,INT((ROW()-13)/2),0)),IF(ISBLANK(OFFSET('9. METAS'!$U$20,INT((ROW()-14)/2),0)),"",OFFSET('9. METAS'!$U$20,INT((ROW()-14)/2),0)))</f>
        <v/>
      </c>
      <c r="N271" s="1012" t="str">
        <f t="shared" ref="N271" ca="1" si="254">IFERROR(J271/J272,"ND")</f>
        <v>ND</v>
      </c>
      <c r="O271" s="1008" t="str">
        <f t="shared" ref="O271" ca="1" si="255">IFERROR(((J271+K271+L271+M271)/H271),"ND")</f>
        <v>ND</v>
      </c>
      <c r="P271" s="996"/>
    </row>
    <row r="272" spans="3:16">
      <c r="C272" s="1030"/>
      <c r="D272" s="1026"/>
      <c r="E272" s="1026"/>
      <c r="F272" s="1024"/>
      <c r="G272" s="1021"/>
      <c r="H272" s="1017"/>
      <c r="I272" s="1015"/>
      <c r="J272" s="255" t="str">
        <f ca="1">IF(MOD(ROW()-13,2)=0,IF(ISBLANK(OFFSET('11. SEGUIMIENTO 2026'!$N$14,INT((ROW()-13)/2),0)),"",OFFSET('11. SEGUIMIENTO 2026'!$N$14,INT((ROW()-13)/2),0)),IF(ISBLANK(OFFSET('9. METAS'!$R$20,INT((ROW()-14)/2),0)),"",OFFSET('9. METAS'!$R$20,INT((ROW()-14)/2),0)))</f>
        <v/>
      </c>
      <c r="K272" s="256" t="str">
        <f ca="1">IF(MOD(ROW()-13,2)=0,IF(ISBLANK(OFFSET('11. SEGUIMIENTO 2026'!$O$14,INT((ROW()-13)/2),0)),"",OFFSET('11. SEGUIMIENTO 2026'!$O$14,INT((ROW()-13)/2),0)),IF(ISBLANK(OFFSET('9. METAS'!$S$20,INT((ROW()-14)/2),0)),"",OFFSET('9. METAS'!$S$20,INT((ROW()-14)/2),0)))</f>
        <v/>
      </c>
      <c r="L272" s="256" t="str">
        <f ca="1">IF(MOD(ROW()-13,2)=0,IF(ISBLANK(OFFSET('11. SEGUIMIENTO 2026'!$P$14,INT((ROW()-13)/2),0)),"",OFFSET('11. SEGUIMIENTO 2026'!$P$14,INT((ROW()-13)/2),0)),IF(ISBLANK(OFFSET('9. METAS'!$T$20,INT((ROW()-14)/2),0)),"",OFFSET('9. METAS'!$T$20,INT((ROW()-14)/2),0)))</f>
        <v/>
      </c>
      <c r="M272" s="257" t="str">
        <f ca="1">IF(MOD(ROW()-13,2)=0,IF(ISBLANK(OFFSET('11. SEGUIMIENTO 2026'!$Q$14,INT((ROW()-13)/2),0)),"",OFFSET('11. SEGUIMIENTO 2026'!$Q$14,INT((ROW()-13)/2),0)),IF(ISBLANK(OFFSET('9. METAS'!$U$20,INT((ROW()-14)/2),0)),"",OFFSET('9. METAS'!$U$20,INT((ROW()-14)/2),0)))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017" t="str">
        <f ca="1">IF(ISBLANK(OFFSET('9. METAS'!$L$20,INT((ROW()-13)/2),0)),"",OFFSET('9. METAS'!$L$20,INT((ROW()-13)/2),0))</f>
        <v/>
      </c>
      <c r="I273" s="1014"/>
      <c r="J273" s="255" t="str">
        <f ca="1">IF(MOD(ROW()-13,2)=0,IF(ISBLANK(OFFSET('11. SEGUIMIENTO 2026'!$N$14,INT((ROW()-13)/2),0)),"",OFFSET('11. SEGUIMIENTO 2026'!$N$14,INT((ROW()-13)/2),0)),IF(ISBLANK(OFFSET('9. METAS'!$R$20,INT((ROW()-14)/2),0)),"",OFFSET('9. METAS'!$R$20,INT((ROW()-14)/2),0)))</f>
        <v/>
      </c>
      <c r="K273" s="256" t="str">
        <f ca="1">IF(MOD(ROW()-13,2)=0,IF(ISBLANK(OFFSET('11. SEGUIMIENTO 2026'!$O$14,INT((ROW()-13)/2),0)),"",OFFSET('11. SEGUIMIENTO 2026'!$O$14,INT((ROW()-13)/2),0)),IF(ISBLANK(OFFSET('9. METAS'!$S$20,INT((ROW()-14)/2),0)),"",OFFSET('9. METAS'!$S$20,INT((ROW()-14)/2),0)))</f>
        <v/>
      </c>
      <c r="L273" s="256" t="str">
        <f ca="1">IF(MOD(ROW()-13,2)=0,IF(ISBLANK(OFFSET('11. SEGUIMIENTO 2026'!$P$14,INT((ROW()-13)/2),0)),"",OFFSET('11. SEGUIMIENTO 2026'!$P$14,INT((ROW()-13)/2),0)),IF(ISBLANK(OFFSET('9. METAS'!$T$20,INT((ROW()-14)/2),0)),"",OFFSET('9. METAS'!$T$20,INT((ROW()-14)/2),0)))</f>
        <v/>
      </c>
      <c r="M273" s="257" t="str">
        <f ca="1">IF(MOD(ROW()-13,2)=0,IF(ISBLANK(OFFSET('11. SEGUIMIENTO 2026'!$Q$14,INT((ROW()-13)/2),0)),"",OFFSET('11. SEGUIMIENTO 2026'!$Q$14,INT((ROW()-13)/2),0)),IF(ISBLANK(OFFSET('9. METAS'!$U$20,INT((ROW()-14)/2),0)),"",OFFSET('9. METAS'!$U$20,INT((ROW()-14)/2),0)))</f>
        <v/>
      </c>
      <c r="N273" s="1012" t="str">
        <f t="shared" ref="N273" ca="1" si="256">IFERROR(J273/J274,"ND")</f>
        <v>ND</v>
      </c>
      <c r="O273" s="1008" t="str">
        <f t="shared" ref="O273" ca="1" si="257">IFERROR(((J273+K273+L273+M273)/H273),"ND")</f>
        <v>ND</v>
      </c>
      <c r="P273" s="996"/>
    </row>
    <row r="274" spans="3:16">
      <c r="C274" s="1030"/>
      <c r="D274" s="1026"/>
      <c r="E274" s="1026"/>
      <c r="F274" s="1024"/>
      <c r="G274" s="1021"/>
      <c r="H274" s="1017"/>
      <c r="I274" s="1015"/>
      <c r="J274" s="255" t="str">
        <f ca="1">IF(MOD(ROW()-13,2)=0,IF(ISBLANK(OFFSET('11. SEGUIMIENTO 2026'!$N$14,INT((ROW()-13)/2),0)),"",OFFSET('11. SEGUIMIENTO 2026'!$N$14,INT((ROW()-13)/2),0)),IF(ISBLANK(OFFSET('9. METAS'!$R$20,INT((ROW()-14)/2),0)),"",OFFSET('9. METAS'!$R$20,INT((ROW()-14)/2),0)))</f>
        <v/>
      </c>
      <c r="K274" s="256" t="str">
        <f ca="1">IF(MOD(ROW()-13,2)=0,IF(ISBLANK(OFFSET('11. SEGUIMIENTO 2026'!$O$14,INT((ROW()-13)/2),0)),"",OFFSET('11. SEGUIMIENTO 2026'!$O$14,INT((ROW()-13)/2),0)),IF(ISBLANK(OFFSET('9. METAS'!$S$20,INT((ROW()-14)/2),0)),"",OFFSET('9. METAS'!$S$20,INT((ROW()-14)/2),0)))</f>
        <v/>
      </c>
      <c r="L274" s="256" t="str">
        <f ca="1">IF(MOD(ROW()-13,2)=0,IF(ISBLANK(OFFSET('11. SEGUIMIENTO 2026'!$P$14,INT((ROW()-13)/2),0)),"",OFFSET('11. SEGUIMIENTO 2026'!$P$14,INT((ROW()-13)/2),0)),IF(ISBLANK(OFFSET('9. METAS'!$T$20,INT((ROW()-14)/2),0)),"",OFFSET('9. METAS'!$T$20,INT((ROW()-14)/2),0)))</f>
        <v/>
      </c>
      <c r="M274" s="257" t="str">
        <f ca="1">IF(MOD(ROW()-13,2)=0,IF(ISBLANK(OFFSET('11. SEGUIMIENTO 2026'!$Q$14,INT((ROW()-13)/2),0)),"",OFFSET('11. SEGUIMIENTO 2026'!$Q$14,INT((ROW()-13)/2),0)),IF(ISBLANK(OFFSET('9. METAS'!$U$20,INT((ROW()-14)/2),0)),"",OFFSET('9. METAS'!$U$20,INT((ROW()-14)/2),0)))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017" t="str">
        <f ca="1">IF(ISBLANK(OFFSET('9. METAS'!$L$20,INT((ROW()-13)/2),0)),"",OFFSET('9. METAS'!$L$20,INT((ROW()-13)/2),0))</f>
        <v/>
      </c>
      <c r="I275" s="1014"/>
      <c r="J275" s="255" t="str">
        <f ca="1">IF(MOD(ROW()-13,2)=0,IF(ISBLANK(OFFSET('11. SEGUIMIENTO 2026'!$N$14,INT((ROW()-13)/2),0)),"",OFFSET('11. SEGUIMIENTO 2026'!$N$14,INT((ROW()-13)/2),0)),IF(ISBLANK(OFFSET('9. METAS'!$R$20,INT((ROW()-14)/2),0)),"",OFFSET('9. METAS'!$R$20,INT((ROW()-14)/2),0)))</f>
        <v/>
      </c>
      <c r="K275" s="256" t="str">
        <f ca="1">IF(MOD(ROW()-13,2)=0,IF(ISBLANK(OFFSET('11. SEGUIMIENTO 2026'!$O$14,INT((ROW()-13)/2),0)),"",OFFSET('11. SEGUIMIENTO 2026'!$O$14,INT((ROW()-13)/2),0)),IF(ISBLANK(OFFSET('9. METAS'!$S$20,INT((ROW()-14)/2),0)),"",OFFSET('9. METAS'!$S$20,INT((ROW()-14)/2),0)))</f>
        <v/>
      </c>
      <c r="L275" s="256" t="str">
        <f ca="1">IF(MOD(ROW()-13,2)=0,IF(ISBLANK(OFFSET('11. SEGUIMIENTO 2026'!$P$14,INT((ROW()-13)/2),0)),"",OFFSET('11. SEGUIMIENTO 2026'!$P$14,INT((ROW()-13)/2),0)),IF(ISBLANK(OFFSET('9. METAS'!$T$20,INT((ROW()-14)/2),0)),"",OFFSET('9. METAS'!$T$20,INT((ROW()-14)/2),0)))</f>
        <v/>
      </c>
      <c r="M275" s="257" t="str">
        <f ca="1">IF(MOD(ROW()-13,2)=0,IF(ISBLANK(OFFSET('11. SEGUIMIENTO 2026'!$Q$14,INT((ROW()-13)/2),0)),"",OFFSET('11. SEGUIMIENTO 2026'!$Q$14,INT((ROW()-13)/2),0)),IF(ISBLANK(OFFSET('9. METAS'!$U$20,INT((ROW()-14)/2),0)),"",OFFSET('9. METAS'!$U$20,INT((ROW()-14)/2),0)))</f>
        <v/>
      </c>
      <c r="N275" s="1012" t="str">
        <f t="shared" ref="N275" ca="1" si="258">IFERROR(J275/J276,"ND")</f>
        <v>ND</v>
      </c>
      <c r="O275" s="1008" t="str">
        <f t="shared" ref="O275" ca="1" si="259">IFERROR(((J275+K275+L275+M275)/H275),"ND")</f>
        <v>ND</v>
      </c>
      <c r="P275" s="996"/>
    </row>
    <row r="276" spans="3:16">
      <c r="C276" s="1030"/>
      <c r="D276" s="1026"/>
      <c r="E276" s="1026"/>
      <c r="F276" s="1024"/>
      <c r="G276" s="1021"/>
      <c r="H276" s="1017"/>
      <c r="I276" s="1015"/>
      <c r="J276" s="255" t="str">
        <f ca="1">IF(MOD(ROW()-13,2)=0,IF(ISBLANK(OFFSET('11. SEGUIMIENTO 2026'!$N$14,INT((ROW()-13)/2),0)),"",OFFSET('11. SEGUIMIENTO 2026'!$N$14,INT((ROW()-13)/2),0)),IF(ISBLANK(OFFSET('9. METAS'!$R$20,INT((ROW()-14)/2),0)),"",OFFSET('9. METAS'!$R$20,INT((ROW()-14)/2),0)))</f>
        <v/>
      </c>
      <c r="K276" s="256" t="str">
        <f ca="1">IF(MOD(ROW()-13,2)=0,IF(ISBLANK(OFFSET('11. SEGUIMIENTO 2026'!$O$14,INT((ROW()-13)/2),0)),"",OFFSET('11. SEGUIMIENTO 2026'!$O$14,INT((ROW()-13)/2),0)),IF(ISBLANK(OFFSET('9. METAS'!$S$20,INT((ROW()-14)/2),0)),"",OFFSET('9. METAS'!$S$20,INT((ROW()-14)/2),0)))</f>
        <v/>
      </c>
      <c r="L276" s="256" t="str">
        <f ca="1">IF(MOD(ROW()-13,2)=0,IF(ISBLANK(OFFSET('11. SEGUIMIENTO 2026'!$P$14,INT((ROW()-13)/2),0)),"",OFFSET('11. SEGUIMIENTO 2026'!$P$14,INT((ROW()-13)/2),0)),IF(ISBLANK(OFFSET('9. METAS'!$T$20,INT((ROW()-14)/2),0)),"",OFFSET('9. METAS'!$T$20,INT((ROW()-14)/2),0)))</f>
        <v/>
      </c>
      <c r="M276" s="257" t="str">
        <f ca="1">IF(MOD(ROW()-13,2)=0,IF(ISBLANK(OFFSET('11. SEGUIMIENTO 2026'!$Q$14,INT((ROW()-13)/2),0)),"",OFFSET('11. SEGUIMIENTO 2026'!$Q$14,INT((ROW()-13)/2),0)),IF(ISBLANK(OFFSET('9. METAS'!$U$20,INT((ROW()-14)/2),0)),"",OFFSET('9. METAS'!$U$20,INT((ROW()-14)/2),0)))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017" t="str">
        <f ca="1">IF(ISBLANK(OFFSET('9. METAS'!$L$20,INT((ROW()-13)/2),0)),"",OFFSET('9. METAS'!$L$20,INT((ROW()-13)/2),0))</f>
        <v/>
      </c>
      <c r="I277" s="1014"/>
      <c r="J277" s="255" t="str">
        <f ca="1">IF(MOD(ROW()-13,2)=0,IF(ISBLANK(OFFSET('11. SEGUIMIENTO 2026'!$N$14,INT((ROW()-13)/2),0)),"",OFFSET('11. SEGUIMIENTO 2026'!$N$14,INT((ROW()-13)/2),0)),IF(ISBLANK(OFFSET('9. METAS'!$R$20,INT((ROW()-14)/2),0)),"",OFFSET('9. METAS'!$R$20,INT((ROW()-14)/2),0)))</f>
        <v/>
      </c>
      <c r="K277" s="256" t="str">
        <f ca="1">IF(MOD(ROW()-13,2)=0,IF(ISBLANK(OFFSET('11. SEGUIMIENTO 2026'!$O$14,INT((ROW()-13)/2),0)),"",OFFSET('11. SEGUIMIENTO 2026'!$O$14,INT((ROW()-13)/2),0)),IF(ISBLANK(OFFSET('9. METAS'!$S$20,INT((ROW()-14)/2),0)),"",OFFSET('9. METAS'!$S$20,INT((ROW()-14)/2),0)))</f>
        <v/>
      </c>
      <c r="L277" s="256" t="str">
        <f ca="1">IF(MOD(ROW()-13,2)=0,IF(ISBLANK(OFFSET('11. SEGUIMIENTO 2026'!$P$14,INT((ROW()-13)/2),0)),"",OFFSET('11. SEGUIMIENTO 2026'!$P$14,INT((ROW()-13)/2),0)),IF(ISBLANK(OFFSET('9. METAS'!$T$20,INT((ROW()-14)/2),0)),"",OFFSET('9. METAS'!$T$20,INT((ROW()-14)/2),0)))</f>
        <v/>
      </c>
      <c r="M277" s="257" t="str">
        <f ca="1">IF(MOD(ROW()-13,2)=0,IF(ISBLANK(OFFSET('11. SEGUIMIENTO 2026'!$Q$14,INT((ROW()-13)/2),0)),"",OFFSET('11. SEGUIMIENTO 2026'!$Q$14,INT((ROW()-13)/2),0)),IF(ISBLANK(OFFSET('9. METAS'!$U$20,INT((ROW()-14)/2),0)),"",OFFSET('9. METAS'!$U$20,INT((ROW()-14)/2),0)))</f>
        <v/>
      </c>
      <c r="N277" s="1012" t="str">
        <f t="shared" ref="N277" ca="1" si="260">IFERROR(J277/J278,"ND")</f>
        <v>ND</v>
      </c>
      <c r="O277" s="1008" t="str">
        <f t="shared" ref="O277" ca="1" si="261">IFERROR(((J277+K277+L277+M277)/H277),"ND")</f>
        <v>ND</v>
      </c>
      <c r="P277" s="996"/>
    </row>
    <row r="278" spans="3:16">
      <c r="C278" s="1030"/>
      <c r="D278" s="1026"/>
      <c r="E278" s="1026"/>
      <c r="F278" s="1024"/>
      <c r="G278" s="1021"/>
      <c r="H278" s="1017"/>
      <c r="I278" s="1015"/>
      <c r="J278" s="255" t="str">
        <f ca="1">IF(MOD(ROW()-13,2)=0,IF(ISBLANK(OFFSET('11. SEGUIMIENTO 2026'!$N$14,INT((ROW()-13)/2),0)),"",OFFSET('11. SEGUIMIENTO 2026'!$N$14,INT((ROW()-13)/2),0)),IF(ISBLANK(OFFSET('9. METAS'!$R$20,INT((ROW()-14)/2),0)),"",OFFSET('9. METAS'!$R$20,INT((ROW()-14)/2),0)))</f>
        <v/>
      </c>
      <c r="K278" s="256" t="str">
        <f ca="1">IF(MOD(ROW()-13,2)=0,IF(ISBLANK(OFFSET('11. SEGUIMIENTO 2026'!$O$14,INT((ROW()-13)/2),0)),"",OFFSET('11. SEGUIMIENTO 2026'!$O$14,INT((ROW()-13)/2),0)),IF(ISBLANK(OFFSET('9. METAS'!$S$20,INT((ROW()-14)/2),0)),"",OFFSET('9. METAS'!$S$20,INT((ROW()-14)/2),0)))</f>
        <v/>
      </c>
      <c r="L278" s="256" t="str">
        <f ca="1">IF(MOD(ROW()-13,2)=0,IF(ISBLANK(OFFSET('11. SEGUIMIENTO 2026'!$P$14,INT((ROW()-13)/2),0)),"",OFFSET('11. SEGUIMIENTO 2026'!$P$14,INT((ROW()-13)/2),0)),IF(ISBLANK(OFFSET('9. METAS'!$T$20,INT((ROW()-14)/2),0)),"",OFFSET('9. METAS'!$T$20,INT((ROW()-14)/2),0)))</f>
        <v/>
      </c>
      <c r="M278" s="257" t="str">
        <f ca="1">IF(MOD(ROW()-13,2)=0,IF(ISBLANK(OFFSET('11. SEGUIMIENTO 2026'!$Q$14,INT((ROW()-13)/2),0)),"",OFFSET('11. SEGUIMIENTO 2026'!$Q$14,INT((ROW()-13)/2),0)),IF(ISBLANK(OFFSET('9. METAS'!$U$20,INT((ROW()-14)/2),0)),"",OFFSET('9. METAS'!$U$20,INT((ROW()-14)/2),0)))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017" t="str">
        <f ca="1">IF(ISBLANK(OFFSET('9. METAS'!$L$20,INT((ROW()-13)/2),0)),"",OFFSET('9. METAS'!$L$20,INT((ROW()-13)/2),0))</f>
        <v/>
      </c>
      <c r="I279" s="1014"/>
      <c r="J279" s="255" t="str">
        <f ca="1">IF(MOD(ROW()-13,2)=0,IF(ISBLANK(OFFSET('11. SEGUIMIENTO 2026'!$N$14,INT((ROW()-13)/2),0)),"",OFFSET('11. SEGUIMIENTO 2026'!$N$14,INT((ROW()-13)/2),0)),IF(ISBLANK(OFFSET('9. METAS'!$R$20,INT((ROW()-14)/2),0)),"",OFFSET('9. METAS'!$R$20,INT((ROW()-14)/2),0)))</f>
        <v/>
      </c>
      <c r="K279" s="256" t="str">
        <f ca="1">IF(MOD(ROW()-13,2)=0,IF(ISBLANK(OFFSET('11. SEGUIMIENTO 2026'!$O$14,INT((ROW()-13)/2),0)),"",OFFSET('11. SEGUIMIENTO 2026'!$O$14,INT((ROW()-13)/2),0)),IF(ISBLANK(OFFSET('9. METAS'!$S$20,INT((ROW()-14)/2),0)),"",OFFSET('9. METAS'!$S$20,INT((ROW()-14)/2),0)))</f>
        <v/>
      </c>
      <c r="L279" s="256" t="str">
        <f ca="1">IF(MOD(ROW()-13,2)=0,IF(ISBLANK(OFFSET('11. SEGUIMIENTO 2026'!$P$14,INT((ROW()-13)/2),0)),"",OFFSET('11. SEGUIMIENTO 2026'!$P$14,INT((ROW()-13)/2),0)),IF(ISBLANK(OFFSET('9. METAS'!$T$20,INT((ROW()-14)/2),0)),"",OFFSET('9. METAS'!$T$20,INT((ROW()-14)/2),0)))</f>
        <v/>
      </c>
      <c r="M279" s="257" t="str">
        <f ca="1">IF(MOD(ROW()-13,2)=0,IF(ISBLANK(OFFSET('11. SEGUIMIENTO 2026'!$Q$14,INT((ROW()-13)/2),0)),"",OFFSET('11. SEGUIMIENTO 2026'!$Q$14,INT((ROW()-13)/2),0)),IF(ISBLANK(OFFSET('9. METAS'!$U$20,INT((ROW()-14)/2),0)),"",OFFSET('9. METAS'!$U$20,INT((ROW()-14)/2),0)))</f>
        <v/>
      </c>
      <c r="N279" s="1012" t="str">
        <f t="shared" ref="N279" ca="1" si="262">IFERROR(J279/J280,"ND")</f>
        <v>ND</v>
      </c>
      <c r="O279" s="1008" t="str">
        <f t="shared" ref="O279" ca="1" si="263">IFERROR(((J279+K279+L279+M279)/H279),"ND")</f>
        <v>ND</v>
      </c>
      <c r="P279" s="996"/>
    </row>
    <row r="280" spans="3:16">
      <c r="C280" s="1030"/>
      <c r="D280" s="1026"/>
      <c r="E280" s="1026"/>
      <c r="F280" s="1024"/>
      <c r="G280" s="1021"/>
      <c r="H280" s="1017"/>
      <c r="I280" s="1015"/>
      <c r="J280" s="255" t="str">
        <f ca="1">IF(MOD(ROW()-13,2)=0,IF(ISBLANK(OFFSET('11. SEGUIMIENTO 2026'!$N$14,INT((ROW()-13)/2),0)),"",OFFSET('11. SEGUIMIENTO 2026'!$N$14,INT((ROW()-13)/2),0)),IF(ISBLANK(OFFSET('9. METAS'!$R$20,INT((ROW()-14)/2),0)),"",OFFSET('9. METAS'!$R$20,INT((ROW()-14)/2),0)))</f>
        <v/>
      </c>
      <c r="K280" s="256" t="str">
        <f ca="1">IF(MOD(ROW()-13,2)=0,IF(ISBLANK(OFFSET('11. SEGUIMIENTO 2026'!$O$14,INT((ROW()-13)/2),0)),"",OFFSET('11. SEGUIMIENTO 2026'!$O$14,INT((ROW()-13)/2),0)),IF(ISBLANK(OFFSET('9. METAS'!$S$20,INT((ROW()-14)/2),0)),"",OFFSET('9. METAS'!$S$20,INT((ROW()-14)/2),0)))</f>
        <v/>
      </c>
      <c r="L280" s="256" t="str">
        <f ca="1">IF(MOD(ROW()-13,2)=0,IF(ISBLANK(OFFSET('11. SEGUIMIENTO 2026'!$P$14,INT((ROW()-13)/2),0)),"",OFFSET('11. SEGUIMIENTO 2026'!$P$14,INT((ROW()-13)/2),0)),IF(ISBLANK(OFFSET('9. METAS'!$T$20,INT((ROW()-14)/2),0)),"",OFFSET('9. METAS'!$T$20,INT((ROW()-14)/2),0)))</f>
        <v/>
      </c>
      <c r="M280" s="257" t="str">
        <f ca="1">IF(MOD(ROW()-13,2)=0,IF(ISBLANK(OFFSET('11. SEGUIMIENTO 2026'!$Q$14,INT((ROW()-13)/2),0)),"",OFFSET('11. SEGUIMIENTO 2026'!$Q$14,INT((ROW()-13)/2),0)),IF(ISBLANK(OFFSET('9. METAS'!$U$20,INT((ROW()-14)/2),0)),"",OFFSET('9. METAS'!$U$20,INT((ROW()-14)/2),0)))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017" t="str">
        <f ca="1">IF(ISBLANK(OFFSET('9. METAS'!$L$20,INT((ROW()-13)/2),0)),"",OFFSET('9. METAS'!$L$20,INT((ROW()-13)/2),0))</f>
        <v/>
      </c>
      <c r="I281" s="1014"/>
      <c r="J281" s="255" t="str">
        <f ca="1">IF(MOD(ROW()-13,2)=0,IF(ISBLANK(OFFSET('11. SEGUIMIENTO 2026'!$N$14,INT((ROW()-13)/2),0)),"",OFFSET('11. SEGUIMIENTO 2026'!$N$14,INT((ROW()-13)/2),0)),IF(ISBLANK(OFFSET('9. METAS'!$R$20,INT((ROW()-14)/2),0)),"",OFFSET('9. METAS'!$R$20,INT((ROW()-14)/2),0)))</f>
        <v/>
      </c>
      <c r="K281" s="256" t="str">
        <f ca="1">IF(MOD(ROW()-13,2)=0,IF(ISBLANK(OFFSET('11. SEGUIMIENTO 2026'!$O$14,INT((ROW()-13)/2),0)),"",OFFSET('11. SEGUIMIENTO 2026'!$O$14,INT((ROW()-13)/2),0)),IF(ISBLANK(OFFSET('9. METAS'!$S$20,INT((ROW()-14)/2),0)),"",OFFSET('9. METAS'!$S$20,INT((ROW()-14)/2),0)))</f>
        <v/>
      </c>
      <c r="L281" s="256" t="str">
        <f ca="1">IF(MOD(ROW()-13,2)=0,IF(ISBLANK(OFFSET('11. SEGUIMIENTO 2026'!$P$14,INT((ROW()-13)/2),0)),"",OFFSET('11. SEGUIMIENTO 2026'!$P$14,INT((ROW()-13)/2),0)),IF(ISBLANK(OFFSET('9. METAS'!$T$20,INT((ROW()-14)/2),0)),"",OFFSET('9. METAS'!$T$20,INT((ROW()-14)/2),0)))</f>
        <v/>
      </c>
      <c r="M281" s="257" t="str">
        <f ca="1">IF(MOD(ROW()-13,2)=0,IF(ISBLANK(OFFSET('11. SEGUIMIENTO 2026'!$Q$14,INT((ROW()-13)/2),0)),"",OFFSET('11. SEGUIMIENTO 2026'!$Q$14,INT((ROW()-13)/2),0)),IF(ISBLANK(OFFSET('9. METAS'!$U$20,INT((ROW()-14)/2),0)),"",OFFSET('9. METAS'!$U$20,INT((ROW()-14)/2),0)))</f>
        <v/>
      </c>
      <c r="N281" s="1012" t="str">
        <f t="shared" ref="N281" ca="1" si="264">IFERROR(J281/J282,"ND")</f>
        <v>ND</v>
      </c>
      <c r="O281" s="1008" t="str">
        <f t="shared" ref="O281" ca="1" si="265">IFERROR(((J281+K281+L281+M281)/H281),"ND")</f>
        <v>ND</v>
      </c>
      <c r="P281" s="996"/>
    </row>
    <row r="282" spans="3:16">
      <c r="C282" s="1030"/>
      <c r="D282" s="1026"/>
      <c r="E282" s="1026"/>
      <c r="F282" s="1024"/>
      <c r="G282" s="1021"/>
      <c r="H282" s="1017"/>
      <c r="I282" s="1015"/>
      <c r="J282" s="255" t="str">
        <f ca="1">IF(MOD(ROW()-13,2)=0,IF(ISBLANK(OFFSET('11. SEGUIMIENTO 2026'!$N$14,INT((ROW()-13)/2),0)),"",OFFSET('11. SEGUIMIENTO 2026'!$N$14,INT((ROW()-13)/2),0)),IF(ISBLANK(OFFSET('9. METAS'!$R$20,INT((ROW()-14)/2),0)),"",OFFSET('9. METAS'!$R$20,INT((ROW()-14)/2),0)))</f>
        <v/>
      </c>
      <c r="K282" s="256" t="str">
        <f ca="1">IF(MOD(ROW()-13,2)=0,IF(ISBLANK(OFFSET('11. SEGUIMIENTO 2026'!$O$14,INT((ROW()-13)/2),0)),"",OFFSET('11. SEGUIMIENTO 2026'!$O$14,INT((ROW()-13)/2),0)),IF(ISBLANK(OFFSET('9. METAS'!$S$20,INT((ROW()-14)/2),0)),"",OFFSET('9. METAS'!$S$20,INT((ROW()-14)/2),0)))</f>
        <v/>
      </c>
      <c r="L282" s="256" t="str">
        <f ca="1">IF(MOD(ROW()-13,2)=0,IF(ISBLANK(OFFSET('11. SEGUIMIENTO 2026'!$P$14,INT((ROW()-13)/2),0)),"",OFFSET('11. SEGUIMIENTO 2026'!$P$14,INT((ROW()-13)/2),0)),IF(ISBLANK(OFFSET('9. METAS'!$T$20,INT((ROW()-14)/2),0)),"",OFFSET('9. METAS'!$T$20,INT((ROW()-14)/2),0)))</f>
        <v/>
      </c>
      <c r="M282" s="257" t="str">
        <f ca="1">IF(MOD(ROW()-13,2)=0,IF(ISBLANK(OFFSET('11. SEGUIMIENTO 2026'!$Q$14,INT((ROW()-13)/2),0)),"",OFFSET('11. SEGUIMIENTO 2026'!$Q$14,INT((ROW()-13)/2),0)),IF(ISBLANK(OFFSET('9. METAS'!$U$20,INT((ROW()-14)/2),0)),"",OFFSET('9. METAS'!$U$20,INT((ROW()-14)/2),0)))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017" t="str">
        <f ca="1">IF(ISBLANK(OFFSET('9. METAS'!$L$20,INT((ROW()-13)/2),0)),"",OFFSET('9. METAS'!$L$20,INT((ROW()-13)/2),0))</f>
        <v/>
      </c>
      <c r="I283" s="1014"/>
      <c r="J283" s="255" t="str">
        <f ca="1">IF(MOD(ROW()-13,2)=0,IF(ISBLANK(OFFSET('11. SEGUIMIENTO 2026'!$N$14,INT((ROW()-13)/2),0)),"",OFFSET('11. SEGUIMIENTO 2026'!$N$14,INT((ROW()-13)/2),0)),IF(ISBLANK(OFFSET('9. METAS'!$R$20,INT((ROW()-14)/2),0)),"",OFFSET('9. METAS'!$R$20,INT((ROW()-14)/2),0)))</f>
        <v/>
      </c>
      <c r="K283" s="256" t="str">
        <f ca="1">IF(MOD(ROW()-13,2)=0,IF(ISBLANK(OFFSET('11. SEGUIMIENTO 2026'!$O$14,INT((ROW()-13)/2),0)),"",OFFSET('11. SEGUIMIENTO 2026'!$O$14,INT((ROW()-13)/2),0)),IF(ISBLANK(OFFSET('9. METAS'!$S$20,INT((ROW()-14)/2),0)),"",OFFSET('9. METAS'!$S$20,INT((ROW()-14)/2),0)))</f>
        <v/>
      </c>
      <c r="L283" s="256" t="str">
        <f ca="1">IF(MOD(ROW()-13,2)=0,IF(ISBLANK(OFFSET('11. SEGUIMIENTO 2026'!$P$14,INT((ROW()-13)/2),0)),"",OFFSET('11. SEGUIMIENTO 2026'!$P$14,INT((ROW()-13)/2),0)),IF(ISBLANK(OFFSET('9. METAS'!$T$20,INT((ROW()-14)/2),0)),"",OFFSET('9. METAS'!$T$20,INT((ROW()-14)/2),0)))</f>
        <v/>
      </c>
      <c r="M283" s="257" t="str">
        <f ca="1">IF(MOD(ROW()-13,2)=0,IF(ISBLANK(OFFSET('11. SEGUIMIENTO 2026'!$Q$14,INT((ROW()-13)/2),0)),"",OFFSET('11. SEGUIMIENTO 2026'!$Q$14,INT((ROW()-13)/2),0)),IF(ISBLANK(OFFSET('9. METAS'!$U$20,INT((ROW()-14)/2),0)),"",OFFSET('9. METAS'!$U$20,INT((ROW()-14)/2),0)))</f>
        <v/>
      </c>
      <c r="N283" s="1012" t="str">
        <f t="shared" ref="N283" ca="1" si="266">IFERROR(J283/J284,"ND")</f>
        <v>ND</v>
      </c>
      <c r="O283" s="1008" t="str">
        <f t="shared" ref="O283" ca="1" si="267">IFERROR(((J283+K283+L283+M283)/H283),"ND")</f>
        <v>ND</v>
      </c>
      <c r="P283" s="996"/>
    </row>
    <row r="284" spans="3:16">
      <c r="C284" s="1030"/>
      <c r="D284" s="1026"/>
      <c r="E284" s="1026"/>
      <c r="F284" s="1024"/>
      <c r="G284" s="1021"/>
      <c r="H284" s="1017"/>
      <c r="I284" s="1015"/>
      <c r="J284" s="255" t="str">
        <f ca="1">IF(MOD(ROW()-13,2)=0,IF(ISBLANK(OFFSET('11. SEGUIMIENTO 2026'!$N$14,INT((ROW()-13)/2),0)),"",OFFSET('11. SEGUIMIENTO 2026'!$N$14,INT((ROW()-13)/2),0)),IF(ISBLANK(OFFSET('9. METAS'!$R$20,INT((ROW()-14)/2),0)),"",OFFSET('9. METAS'!$R$20,INT((ROW()-14)/2),0)))</f>
        <v/>
      </c>
      <c r="K284" s="256" t="str">
        <f ca="1">IF(MOD(ROW()-13,2)=0,IF(ISBLANK(OFFSET('11. SEGUIMIENTO 2026'!$O$14,INT((ROW()-13)/2),0)),"",OFFSET('11. SEGUIMIENTO 2026'!$O$14,INT((ROW()-13)/2),0)),IF(ISBLANK(OFFSET('9. METAS'!$S$20,INT((ROW()-14)/2),0)),"",OFFSET('9. METAS'!$S$20,INT((ROW()-14)/2),0)))</f>
        <v/>
      </c>
      <c r="L284" s="256" t="str">
        <f ca="1">IF(MOD(ROW()-13,2)=0,IF(ISBLANK(OFFSET('11. SEGUIMIENTO 2026'!$P$14,INT((ROW()-13)/2),0)),"",OFFSET('11. SEGUIMIENTO 2026'!$P$14,INT((ROW()-13)/2),0)),IF(ISBLANK(OFFSET('9. METAS'!$T$20,INT((ROW()-14)/2),0)),"",OFFSET('9. METAS'!$T$20,INT((ROW()-14)/2),0)))</f>
        <v/>
      </c>
      <c r="M284" s="257" t="str">
        <f ca="1">IF(MOD(ROW()-13,2)=0,IF(ISBLANK(OFFSET('11. SEGUIMIENTO 2026'!$Q$14,INT((ROW()-13)/2),0)),"",OFFSET('11. SEGUIMIENTO 2026'!$Q$14,INT((ROW()-13)/2),0)),IF(ISBLANK(OFFSET('9. METAS'!$U$20,INT((ROW()-14)/2),0)),"",OFFSET('9. METAS'!$U$20,INT((ROW()-14)/2),0)))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017" t="str">
        <f ca="1">IF(ISBLANK(OFFSET('9. METAS'!$L$20,INT((ROW()-13)/2),0)),"",OFFSET('9. METAS'!$L$20,INT((ROW()-13)/2),0))</f>
        <v/>
      </c>
      <c r="I285" s="1014"/>
      <c r="J285" s="255" t="str">
        <f ca="1">IF(MOD(ROW()-13,2)=0,IF(ISBLANK(OFFSET('11. SEGUIMIENTO 2026'!$N$14,INT((ROW()-13)/2),0)),"",OFFSET('11. SEGUIMIENTO 2026'!$N$14,INT((ROW()-13)/2),0)),IF(ISBLANK(OFFSET('9. METAS'!$R$20,INT((ROW()-14)/2),0)),"",OFFSET('9. METAS'!$R$20,INT((ROW()-14)/2),0)))</f>
        <v/>
      </c>
      <c r="K285" s="256" t="str">
        <f ca="1">IF(MOD(ROW()-13,2)=0,IF(ISBLANK(OFFSET('11. SEGUIMIENTO 2026'!$O$14,INT((ROW()-13)/2),0)),"",OFFSET('11. SEGUIMIENTO 2026'!$O$14,INT((ROW()-13)/2),0)),IF(ISBLANK(OFFSET('9. METAS'!$S$20,INT((ROW()-14)/2),0)),"",OFFSET('9. METAS'!$S$20,INT((ROW()-14)/2),0)))</f>
        <v/>
      </c>
      <c r="L285" s="256" t="str">
        <f ca="1">IF(MOD(ROW()-13,2)=0,IF(ISBLANK(OFFSET('11. SEGUIMIENTO 2026'!$P$14,INT((ROW()-13)/2),0)),"",OFFSET('11. SEGUIMIENTO 2026'!$P$14,INT((ROW()-13)/2),0)),IF(ISBLANK(OFFSET('9. METAS'!$T$20,INT((ROW()-14)/2),0)),"",OFFSET('9. METAS'!$T$20,INT((ROW()-14)/2),0)))</f>
        <v/>
      </c>
      <c r="M285" s="257" t="str">
        <f ca="1">IF(MOD(ROW()-13,2)=0,IF(ISBLANK(OFFSET('11. SEGUIMIENTO 2026'!$Q$14,INT((ROW()-13)/2),0)),"",OFFSET('11. SEGUIMIENTO 2026'!$Q$14,INT((ROW()-13)/2),0)),IF(ISBLANK(OFFSET('9. METAS'!$U$20,INT((ROW()-14)/2),0)),"",OFFSET('9. METAS'!$U$20,INT((ROW()-14)/2),0)))</f>
        <v/>
      </c>
      <c r="N285" s="1012" t="str">
        <f t="shared" ref="N285" ca="1" si="268">IFERROR(J285/J286,"ND")</f>
        <v>ND</v>
      </c>
      <c r="O285" s="1008" t="str">
        <f t="shared" ref="O285" ca="1" si="269">IFERROR(((J285+K285+L285+M285)/H285),"ND")</f>
        <v>ND</v>
      </c>
      <c r="P285" s="996"/>
    </row>
    <row r="286" spans="3:16">
      <c r="C286" s="1030"/>
      <c r="D286" s="1026"/>
      <c r="E286" s="1026"/>
      <c r="F286" s="1024"/>
      <c r="G286" s="1021"/>
      <c r="H286" s="1017"/>
      <c r="I286" s="1015"/>
      <c r="J286" s="255" t="str">
        <f ca="1">IF(MOD(ROW()-13,2)=0,IF(ISBLANK(OFFSET('11. SEGUIMIENTO 2026'!$N$14,INT((ROW()-13)/2),0)),"",OFFSET('11. SEGUIMIENTO 2026'!$N$14,INT((ROW()-13)/2),0)),IF(ISBLANK(OFFSET('9. METAS'!$R$20,INT((ROW()-14)/2),0)),"",OFFSET('9. METAS'!$R$20,INT((ROW()-14)/2),0)))</f>
        <v/>
      </c>
      <c r="K286" s="256" t="str">
        <f ca="1">IF(MOD(ROW()-13,2)=0,IF(ISBLANK(OFFSET('11. SEGUIMIENTO 2026'!$O$14,INT((ROW()-13)/2),0)),"",OFFSET('11. SEGUIMIENTO 2026'!$O$14,INT((ROW()-13)/2),0)),IF(ISBLANK(OFFSET('9. METAS'!$S$20,INT((ROW()-14)/2),0)),"",OFFSET('9. METAS'!$S$20,INT((ROW()-14)/2),0)))</f>
        <v/>
      </c>
      <c r="L286" s="256" t="str">
        <f ca="1">IF(MOD(ROW()-13,2)=0,IF(ISBLANK(OFFSET('11. SEGUIMIENTO 2026'!$P$14,INT((ROW()-13)/2),0)),"",OFFSET('11. SEGUIMIENTO 2026'!$P$14,INT((ROW()-13)/2),0)),IF(ISBLANK(OFFSET('9. METAS'!$T$20,INT((ROW()-14)/2),0)),"",OFFSET('9. METAS'!$T$20,INT((ROW()-14)/2),0)))</f>
        <v/>
      </c>
      <c r="M286" s="257" t="str">
        <f ca="1">IF(MOD(ROW()-13,2)=0,IF(ISBLANK(OFFSET('11. SEGUIMIENTO 2026'!$Q$14,INT((ROW()-13)/2),0)),"",OFFSET('11. SEGUIMIENTO 2026'!$Q$14,INT((ROW()-13)/2),0)),IF(ISBLANK(OFFSET('9. METAS'!$U$20,INT((ROW()-14)/2),0)),"",OFFSET('9. METAS'!$U$20,INT((ROW()-14)/2),0)))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017" t="str">
        <f ca="1">IF(ISBLANK(OFFSET('9. METAS'!$L$20,INT((ROW()-13)/2),0)),"",OFFSET('9. METAS'!$L$20,INT((ROW()-13)/2),0))</f>
        <v/>
      </c>
      <c r="I287" s="1014"/>
      <c r="J287" s="255" t="str">
        <f ca="1">IF(MOD(ROW()-13,2)=0,IF(ISBLANK(OFFSET('11. SEGUIMIENTO 2026'!$N$14,INT((ROW()-13)/2),0)),"",OFFSET('11. SEGUIMIENTO 2026'!$N$14,INT((ROW()-13)/2),0)),IF(ISBLANK(OFFSET('9. METAS'!$R$20,INT((ROW()-14)/2),0)),"",OFFSET('9. METAS'!$R$20,INT((ROW()-14)/2),0)))</f>
        <v/>
      </c>
      <c r="K287" s="256" t="str">
        <f ca="1">IF(MOD(ROW()-13,2)=0,IF(ISBLANK(OFFSET('11. SEGUIMIENTO 2026'!$O$14,INT((ROW()-13)/2),0)),"",OFFSET('11. SEGUIMIENTO 2026'!$O$14,INT((ROW()-13)/2),0)),IF(ISBLANK(OFFSET('9. METAS'!$S$20,INT((ROW()-14)/2),0)),"",OFFSET('9. METAS'!$S$20,INT((ROW()-14)/2),0)))</f>
        <v/>
      </c>
      <c r="L287" s="256" t="str">
        <f ca="1">IF(MOD(ROW()-13,2)=0,IF(ISBLANK(OFFSET('11. SEGUIMIENTO 2026'!$P$14,INT((ROW()-13)/2),0)),"",OFFSET('11. SEGUIMIENTO 2026'!$P$14,INT((ROW()-13)/2),0)),IF(ISBLANK(OFFSET('9. METAS'!$T$20,INT((ROW()-14)/2),0)),"",OFFSET('9. METAS'!$T$20,INT((ROW()-14)/2),0)))</f>
        <v/>
      </c>
      <c r="M287" s="257" t="str">
        <f ca="1">IF(MOD(ROW()-13,2)=0,IF(ISBLANK(OFFSET('11. SEGUIMIENTO 2026'!$Q$14,INT((ROW()-13)/2),0)),"",OFFSET('11. SEGUIMIENTO 2026'!$Q$14,INT((ROW()-13)/2),0)),IF(ISBLANK(OFFSET('9. METAS'!$U$20,INT((ROW()-14)/2),0)),"",OFFSET('9. METAS'!$U$20,INT((ROW()-14)/2),0)))</f>
        <v/>
      </c>
      <c r="N287" s="1012" t="str">
        <f t="shared" ref="N287" ca="1" si="270">IFERROR(J287/J288,"ND")</f>
        <v>ND</v>
      </c>
      <c r="O287" s="1008" t="str">
        <f t="shared" ref="O287" ca="1" si="271">IFERROR(((J287+K287+L287+M287)/H287),"ND")</f>
        <v>ND</v>
      </c>
      <c r="P287" s="996"/>
    </row>
    <row r="288" spans="3:16">
      <c r="C288" s="1030"/>
      <c r="D288" s="1026"/>
      <c r="E288" s="1026"/>
      <c r="F288" s="1024"/>
      <c r="G288" s="1021"/>
      <c r="H288" s="1017"/>
      <c r="I288" s="1015"/>
      <c r="J288" s="255" t="str">
        <f ca="1">IF(MOD(ROW()-13,2)=0,IF(ISBLANK(OFFSET('11. SEGUIMIENTO 2026'!$N$14,INT((ROW()-13)/2),0)),"",OFFSET('11. SEGUIMIENTO 2026'!$N$14,INT((ROW()-13)/2),0)),IF(ISBLANK(OFFSET('9. METAS'!$R$20,INT((ROW()-14)/2),0)),"",OFFSET('9. METAS'!$R$20,INT((ROW()-14)/2),0)))</f>
        <v/>
      </c>
      <c r="K288" s="256" t="str">
        <f ca="1">IF(MOD(ROW()-13,2)=0,IF(ISBLANK(OFFSET('11. SEGUIMIENTO 2026'!$O$14,INT((ROW()-13)/2),0)),"",OFFSET('11. SEGUIMIENTO 2026'!$O$14,INT((ROW()-13)/2),0)),IF(ISBLANK(OFFSET('9. METAS'!$S$20,INT((ROW()-14)/2),0)),"",OFFSET('9. METAS'!$S$20,INT((ROW()-14)/2),0)))</f>
        <v/>
      </c>
      <c r="L288" s="256" t="str">
        <f ca="1">IF(MOD(ROW()-13,2)=0,IF(ISBLANK(OFFSET('11. SEGUIMIENTO 2026'!$P$14,INT((ROW()-13)/2),0)),"",OFFSET('11. SEGUIMIENTO 2026'!$P$14,INT((ROW()-13)/2),0)),IF(ISBLANK(OFFSET('9. METAS'!$T$20,INT((ROW()-14)/2),0)),"",OFFSET('9. METAS'!$T$20,INT((ROW()-14)/2),0)))</f>
        <v/>
      </c>
      <c r="M288" s="257" t="str">
        <f ca="1">IF(MOD(ROW()-13,2)=0,IF(ISBLANK(OFFSET('11. SEGUIMIENTO 2026'!$Q$14,INT((ROW()-13)/2),0)),"",OFFSET('11. SEGUIMIENTO 2026'!$Q$14,INT((ROW()-13)/2),0)),IF(ISBLANK(OFFSET('9. METAS'!$U$20,INT((ROW()-14)/2),0)),"",OFFSET('9. METAS'!$U$20,INT((ROW()-14)/2),0)))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017" t="str">
        <f ca="1">IF(ISBLANK(OFFSET('9. METAS'!$L$20,INT((ROW()-13)/2),0)),"",OFFSET('9. METAS'!$L$20,INT((ROW()-13)/2),0))</f>
        <v/>
      </c>
      <c r="I289" s="1014"/>
      <c r="J289" s="255" t="str">
        <f ca="1">IF(MOD(ROW()-13,2)=0,IF(ISBLANK(OFFSET('11. SEGUIMIENTO 2026'!$N$14,INT((ROW()-13)/2),0)),"",OFFSET('11. SEGUIMIENTO 2026'!$N$14,INT((ROW()-13)/2),0)),IF(ISBLANK(OFFSET('9. METAS'!$R$20,INT((ROW()-14)/2),0)),"",OFFSET('9. METAS'!$R$20,INT((ROW()-14)/2),0)))</f>
        <v/>
      </c>
      <c r="K289" s="256" t="str">
        <f ca="1">IF(MOD(ROW()-13,2)=0,IF(ISBLANK(OFFSET('11. SEGUIMIENTO 2026'!$O$14,INT((ROW()-13)/2),0)),"",OFFSET('11. SEGUIMIENTO 2026'!$O$14,INT((ROW()-13)/2),0)),IF(ISBLANK(OFFSET('9. METAS'!$S$20,INT((ROW()-14)/2),0)),"",OFFSET('9. METAS'!$S$20,INT((ROW()-14)/2),0)))</f>
        <v/>
      </c>
      <c r="L289" s="256" t="str">
        <f ca="1">IF(MOD(ROW()-13,2)=0,IF(ISBLANK(OFFSET('11. SEGUIMIENTO 2026'!$P$14,INT((ROW()-13)/2),0)),"",OFFSET('11. SEGUIMIENTO 2026'!$P$14,INT((ROW()-13)/2),0)),IF(ISBLANK(OFFSET('9. METAS'!$T$20,INT((ROW()-14)/2),0)),"",OFFSET('9. METAS'!$T$20,INT((ROW()-14)/2),0)))</f>
        <v/>
      </c>
      <c r="M289" s="257" t="str">
        <f ca="1">IF(MOD(ROW()-13,2)=0,IF(ISBLANK(OFFSET('11. SEGUIMIENTO 2026'!$Q$14,INT((ROW()-13)/2),0)),"",OFFSET('11. SEGUIMIENTO 2026'!$Q$14,INT((ROW()-13)/2),0)),IF(ISBLANK(OFFSET('9. METAS'!$U$20,INT((ROW()-14)/2),0)),"",OFFSET('9. METAS'!$U$20,INT((ROW()-14)/2),0)))</f>
        <v/>
      </c>
      <c r="N289" s="1012" t="str">
        <f t="shared" ref="N289" ca="1" si="272">IFERROR(J289/J290,"ND")</f>
        <v>ND</v>
      </c>
      <c r="O289" s="1008" t="str">
        <f t="shared" ref="O289" ca="1" si="273">IFERROR(((J289+K289+L289+M289)/H289),"ND")</f>
        <v>ND</v>
      </c>
      <c r="P289" s="996"/>
    </row>
    <row r="290" spans="3:16">
      <c r="C290" s="1030"/>
      <c r="D290" s="1026"/>
      <c r="E290" s="1026"/>
      <c r="F290" s="1024"/>
      <c r="G290" s="1021"/>
      <c r="H290" s="1017"/>
      <c r="I290" s="1015"/>
      <c r="J290" s="255" t="str">
        <f ca="1">IF(MOD(ROW()-13,2)=0,IF(ISBLANK(OFFSET('11. SEGUIMIENTO 2026'!$N$14,INT((ROW()-13)/2),0)),"",OFFSET('11. SEGUIMIENTO 2026'!$N$14,INT((ROW()-13)/2),0)),IF(ISBLANK(OFFSET('9. METAS'!$R$20,INT((ROW()-14)/2),0)),"",OFFSET('9. METAS'!$R$20,INT((ROW()-14)/2),0)))</f>
        <v/>
      </c>
      <c r="K290" s="256" t="str">
        <f ca="1">IF(MOD(ROW()-13,2)=0,IF(ISBLANK(OFFSET('11. SEGUIMIENTO 2026'!$O$14,INT((ROW()-13)/2),0)),"",OFFSET('11. SEGUIMIENTO 2026'!$O$14,INT((ROW()-13)/2),0)),IF(ISBLANK(OFFSET('9. METAS'!$S$20,INT((ROW()-14)/2),0)),"",OFFSET('9. METAS'!$S$20,INT((ROW()-14)/2),0)))</f>
        <v/>
      </c>
      <c r="L290" s="256" t="str">
        <f ca="1">IF(MOD(ROW()-13,2)=0,IF(ISBLANK(OFFSET('11. SEGUIMIENTO 2026'!$P$14,INT((ROW()-13)/2),0)),"",OFFSET('11. SEGUIMIENTO 2026'!$P$14,INT((ROW()-13)/2),0)),IF(ISBLANK(OFFSET('9. METAS'!$T$20,INT((ROW()-14)/2),0)),"",OFFSET('9. METAS'!$T$20,INT((ROW()-14)/2),0)))</f>
        <v/>
      </c>
      <c r="M290" s="257" t="str">
        <f ca="1">IF(MOD(ROW()-13,2)=0,IF(ISBLANK(OFFSET('11. SEGUIMIENTO 2026'!$Q$14,INT((ROW()-13)/2),0)),"",OFFSET('11. SEGUIMIENTO 2026'!$Q$14,INT((ROW()-13)/2),0)),IF(ISBLANK(OFFSET('9. METAS'!$U$20,INT((ROW()-14)/2),0)),"",OFFSET('9. METAS'!$U$20,INT((ROW()-14)/2),0)))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017" t="str">
        <f ca="1">IF(ISBLANK(OFFSET('9. METAS'!$L$20,INT((ROW()-13)/2),0)),"",OFFSET('9. METAS'!$L$20,INT((ROW()-13)/2),0))</f>
        <v/>
      </c>
      <c r="I291" s="1014"/>
      <c r="J291" s="255" t="str">
        <f ca="1">IF(MOD(ROW()-13,2)=0,IF(ISBLANK(OFFSET('11. SEGUIMIENTO 2026'!$N$14,INT((ROW()-13)/2),0)),"",OFFSET('11. SEGUIMIENTO 2026'!$N$14,INT((ROW()-13)/2),0)),IF(ISBLANK(OFFSET('9. METAS'!$R$20,INT((ROW()-14)/2),0)),"",OFFSET('9. METAS'!$R$20,INT((ROW()-14)/2),0)))</f>
        <v/>
      </c>
      <c r="K291" s="256" t="str">
        <f ca="1">IF(MOD(ROW()-13,2)=0,IF(ISBLANK(OFFSET('11. SEGUIMIENTO 2026'!$O$14,INT((ROW()-13)/2),0)),"",OFFSET('11. SEGUIMIENTO 2026'!$O$14,INT((ROW()-13)/2),0)),IF(ISBLANK(OFFSET('9. METAS'!$S$20,INT((ROW()-14)/2),0)),"",OFFSET('9. METAS'!$S$20,INT((ROW()-14)/2),0)))</f>
        <v/>
      </c>
      <c r="L291" s="256" t="str">
        <f ca="1">IF(MOD(ROW()-13,2)=0,IF(ISBLANK(OFFSET('11. SEGUIMIENTO 2026'!$P$14,INT((ROW()-13)/2),0)),"",OFFSET('11. SEGUIMIENTO 2026'!$P$14,INT((ROW()-13)/2),0)),IF(ISBLANK(OFFSET('9. METAS'!$T$20,INT((ROW()-14)/2),0)),"",OFFSET('9. METAS'!$T$20,INT((ROW()-14)/2),0)))</f>
        <v/>
      </c>
      <c r="M291" s="257" t="str">
        <f ca="1">IF(MOD(ROW()-13,2)=0,IF(ISBLANK(OFFSET('11. SEGUIMIENTO 2026'!$Q$14,INT((ROW()-13)/2),0)),"",OFFSET('11. SEGUIMIENTO 2026'!$Q$14,INT((ROW()-13)/2),0)),IF(ISBLANK(OFFSET('9. METAS'!$U$20,INT((ROW()-14)/2),0)),"",OFFSET('9. METAS'!$U$20,INT((ROW()-14)/2),0)))</f>
        <v/>
      </c>
      <c r="N291" s="1012" t="str">
        <f t="shared" ref="N291" ca="1" si="274">IFERROR(J291/J292,"ND")</f>
        <v>ND</v>
      </c>
      <c r="O291" s="1008" t="str">
        <f t="shared" ref="O291" ca="1" si="275">IFERROR(((J291+K291+L291+M291)/H291),"ND")</f>
        <v>ND</v>
      </c>
      <c r="P291" s="996"/>
    </row>
    <row r="292" spans="3:16">
      <c r="C292" s="1030"/>
      <c r="D292" s="1026"/>
      <c r="E292" s="1026"/>
      <c r="F292" s="1024"/>
      <c r="G292" s="1021"/>
      <c r="H292" s="1017"/>
      <c r="I292" s="1015"/>
      <c r="J292" s="255" t="str">
        <f ca="1">IF(MOD(ROW()-13,2)=0,IF(ISBLANK(OFFSET('11. SEGUIMIENTO 2026'!$N$14,INT((ROW()-13)/2),0)),"",OFFSET('11. SEGUIMIENTO 2026'!$N$14,INT((ROW()-13)/2),0)),IF(ISBLANK(OFFSET('9. METAS'!$R$20,INT((ROW()-14)/2),0)),"",OFFSET('9. METAS'!$R$20,INT((ROW()-14)/2),0)))</f>
        <v/>
      </c>
      <c r="K292" s="256" t="str">
        <f ca="1">IF(MOD(ROW()-13,2)=0,IF(ISBLANK(OFFSET('11. SEGUIMIENTO 2026'!$O$14,INT((ROW()-13)/2),0)),"",OFFSET('11. SEGUIMIENTO 2026'!$O$14,INT((ROW()-13)/2),0)),IF(ISBLANK(OFFSET('9. METAS'!$S$20,INT((ROW()-14)/2),0)),"",OFFSET('9. METAS'!$S$20,INT((ROW()-14)/2),0)))</f>
        <v/>
      </c>
      <c r="L292" s="256" t="str">
        <f ca="1">IF(MOD(ROW()-13,2)=0,IF(ISBLANK(OFFSET('11. SEGUIMIENTO 2026'!$P$14,INT((ROW()-13)/2),0)),"",OFFSET('11. SEGUIMIENTO 2026'!$P$14,INT((ROW()-13)/2),0)),IF(ISBLANK(OFFSET('9. METAS'!$T$20,INT((ROW()-14)/2),0)),"",OFFSET('9. METAS'!$T$20,INT((ROW()-14)/2),0)))</f>
        <v/>
      </c>
      <c r="M292" s="257" t="str">
        <f ca="1">IF(MOD(ROW()-13,2)=0,IF(ISBLANK(OFFSET('11. SEGUIMIENTO 2026'!$Q$14,INT((ROW()-13)/2),0)),"",OFFSET('11. SEGUIMIENTO 2026'!$Q$14,INT((ROW()-13)/2),0)),IF(ISBLANK(OFFSET('9. METAS'!$U$20,INT((ROW()-14)/2),0)),"",OFFSET('9. METAS'!$U$20,INT((ROW()-14)/2),0)))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017" t="str">
        <f ca="1">IF(ISBLANK(OFFSET('9. METAS'!$L$20,INT((ROW()-13)/2),0)),"",OFFSET('9. METAS'!$L$20,INT((ROW()-13)/2),0))</f>
        <v/>
      </c>
      <c r="I293" s="1014"/>
      <c r="J293" s="255" t="str">
        <f ca="1">IF(MOD(ROW()-13,2)=0,IF(ISBLANK(OFFSET('11. SEGUIMIENTO 2026'!$N$14,INT((ROW()-13)/2),0)),"",OFFSET('11. SEGUIMIENTO 2026'!$N$14,INT((ROW()-13)/2),0)),IF(ISBLANK(OFFSET('9. METAS'!$R$20,INT((ROW()-14)/2),0)),"",OFFSET('9. METAS'!$R$20,INT((ROW()-14)/2),0)))</f>
        <v/>
      </c>
      <c r="K293" s="256" t="str">
        <f ca="1">IF(MOD(ROW()-13,2)=0,IF(ISBLANK(OFFSET('11. SEGUIMIENTO 2026'!$O$14,INT((ROW()-13)/2),0)),"",OFFSET('11. SEGUIMIENTO 2026'!$O$14,INT((ROW()-13)/2),0)),IF(ISBLANK(OFFSET('9. METAS'!$S$20,INT((ROW()-14)/2),0)),"",OFFSET('9. METAS'!$S$20,INT((ROW()-14)/2),0)))</f>
        <v/>
      </c>
      <c r="L293" s="256" t="str">
        <f ca="1">IF(MOD(ROW()-13,2)=0,IF(ISBLANK(OFFSET('11. SEGUIMIENTO 2026'!$P$14,INT((ROW()-13)/2),0)),"",OFFSET('11. SEGUIMIENTO 2026'!$P$14,INT((ROW()-13)/2),0)),IF(ISBLANK(OFFSET('9. METAS'!$T$20,INT((ROW()-14)/2),0)),"",OFFSET('9. METAS'!$T$20,INT((ROW()-14)/2),0)))</f>
        <v/>
      </c>
      <c r="M293" s="257" t="str">
        <f ca="1">IF(MOD(ROW()-13,2)=0,IF(ISBLANK(OFFSET('11. SEGUIMIENTO 2026'!$Q$14,INT((ROW()-13)/2),0)),"",OFFSET('11. SEGUIMIENTO 2026'!$Q$14,INT((ROW()-13)/2),0)),IF(ISBLANK(OFFSET('9. METAS'!$U$20,INT((ROW()-14)/2),0)),"",OFFSET('9. METAS'!$U$20,INT((ROW()-14)/2),0)))</f>
        <v/>
      </c>
      <c r="N293" s="1012" t="str">
        <f t="shared" ref="N293" ca="1" si="276">IFERROR(J293/J294,"ND")</f>
        <v>ND</v>
      </c>
      <c r="O293" s="1008" t="str">
        <f t="shared" ref="O293" ca="1" si="277">IFERROR(((J293+K293+L293+M293)/H293),"ND")</f>
        <v>ND</v>
      </c>
      <c r="P293" s="996"/>
    </row>
    <row r="294" spans="3:16">
      <c r="C294" s="1030"/>
      <c r="D294" s="1026"/>
      <c r="E294" s="1026"/>
      <c r="F294" s="1024"/>
      <c r="G294" s="1021"/>
      <c r="H294" s="1017"/>
      <c r="I294" s="1015"/>
      <c r="J294" s="255" t="str">
        <f ca="1">IF(MOD(ROW()-13,2)=0,IF(ISBLANK(OFFSET('11. SEGUIMIENTO 2026'!$N$14,INT((ROW()-13)/2),0)),"",OFFSET('11. SEGUIMIENTO 2026'!$N$14,INT((ROW()-13)/2),0)),IF(ISBLANK(OFFSET('9. METAS'!$R$20,INT((ROW()-14)/2),0)),"",OFFSET('9. METAS'!$R$20,INT((ROW()-14)/2),0)))</f>
        <v/>
      </c>
      <c r="K294" s="256" t="str">
        <f ca="1">IF(MOD(ROW()-13,2)=0,IF(ISBLANK(OFFSET('11. SEGUIMIENTO 2026'!$O$14,INT((ROW()-13)/2),0)),"",OFFSET('11. SEGUIMIENTO 2026'!$O$14,INT((ROW()-13)/2),0)),IF(ISBLANK(OFFSET('9. METAS'!$S$20,INT((ROW()-14)/2),0)),"",OFFSET('9. METAS'!$S$20,INT((ROW()-14)/2),0)))</f>
        <v/>
      </c>
      <c r="L294" s="256" t="str">
        <f ca="1">IF(MOD(ROW()-13,2)=0,IF(ISBLANK(OFFSET('11. SEGUIMIENTO 2026'!$P$14,INT((ROW()-13)/2),0)),"",OFFSET('11. SEGUIMIENTO 2026'!$P$14,INT((ROW()-13)/2),0)),IF(ISBLANK(OFFSET('9. METAS'!$T$20,INT((ROW()-14)/2),0)),"",OFFSET('9. METAS'!$T$20,INT((ROW()-14)/2),0)))</f>
        <v/>
      </c>
      <c r="M294" s="257" t="str">
        <f ca="1">IF(MOD(ROW()-13,2)=0,IF(ISBLANK(OFFSET('11. SEGUIMIENTO 2026'!$Q$14,INT((ROW()-13)/2),0)),"",OFFSET('11. SEGUIMIENTO 2026'!$Q$14,INT((ROW()-13)/2),0)),IF(ISBLANK(OFFSET('9. METAS'!$U$20,INT((ROW()-14)/2),0)),"",OFFSET('9. METAS'!$U$20,INT((ROW()-14)/2),0)))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017" t="str">
        <f ca="1">IF(ISBLANK(OFFSET('9. METAS'!$L$20,INT((ROW()-13)/2),0)),"",OFFSET('9. METAS'!$L$20,INT((ROW()-13)/2),0))</f>
        <v/>
      </c>
      <c r="I295" s="1014"/>
      <c r="J295" s="255" t="str">
        <f ca="1">IF(MOD(ROW()-13,2)=0,IF(ISBLANK(OFFSET('11. SEGUIMIENTO 2026'!$N$14,INT((ROW()-13)/2),0)),"",OFFSET('11. SEGUIMIENTO 2026'!$N$14,INT((ROW()-13)/2),0)),IF(ISBLANK(OFFSET('9. METAS'!$R$20,INT((ROW()-14)/2),0)),"",OFFSET('9. METAS'!$R$20,INT((ROW()-14)/2),0)))</f>
        <v/>
      </c>
      <c r="K295" s="256" t="str">
        <f ca="1">IF(MOD(ROW()-13,2)=0,IF(ISBLANK(OFFSET('11. SEGUIMIENTO 2026'!$O$14,INT((ROW()-13)/2),0)),"",OFFSET('11. SEGUIMIENTO 2026'!$O$14,INT((ROW()-13)/2),0)),IF(ISBLANK(OFFSET('9. METAS'!$S$20,INT((ROW()-14)/2),0)),"",OFFSET('9. METAS'!$S$20,INT((ROW()-14)/2),0)))</f>
        <v/>
      </c>
      <c r="L295" s="256" t="str">
        <f ca="1">IF(MOD(ROW()-13,2)=0,IF(ISBLANK(OFFSET('11. SEGUIMIENTO 2026'!$P$14,INT((ROW()-13)/2),0)),"",OFFSET('11. SEGUIMIENTO 2026'!$P$14,INT((ROW()-13)/2),0)),IF(ISBLANK(OFFSET('9. METAS'!$T$20,INT((ROW()-14)/2),0)),"",OFFSET('9. METAS'!$T$20,INT((ROW()-14)/2),0)))</f>
        <v/>
      </c>
      <c r="M295" s="257" t="str">
        <f ca="1">IF(MOD(ROW()-13,2)=0,IF(ISBLANK(OFFSET('11. SEGUIMIENTO 2026'!$Q$14,INT((ROW()-13)/2),0)),"",OFFSET('11. SEGUIMIENTO 2026'!$Q$14,INT((ROW()-13)/2),0)),IF(ISBLANK(OFFSET('9. METAS'!$U$20,INT((ROW()-14)/2),0)),"",OFFSET('9. METAS'!$U$20,INT((ROW()-14)/2),0)))</f>
        <v/>
      </c>
      <c r="N295" s="1012" t="str">
        <f t="shared" ref="N295" ca="1" si="278">IFERROR(J295/J296,"ND")</f>
        <v>ND</v>
      </c>
      <c r="O295" s="1008" t="str">
        <f t="shared" ref="O295" ca="1" si="279">IFERROR(((J295+K295+L295+M295)/H295),"ND")</f>
        <v>ND</v>
      </c>
      <c r="P295" s="996"/>
    </row>
    <row r="296" spans="3:16">
      <c r="C296" s="1030"/>
      <c r="D296" s="1026"/>
      <c r="E296" s="1026"/>
      <c r="F296" s="1024"/>
      <c r="G296" s="1021"/>
      <c r="H296" s="1017"/>
      <c r="I296" s="1015"/>
      <c r="J296" s="255" t="str">
        <f ca="1">IF(MOD(ROW()-13,2)=0,IF(ISBLANK(OFFSET('11. SEGUIMIENTO 2026'!$N$14,INT((ROW()-13)/2),0)),"",OFFSET('11. SEGUIMIENTO 2026'!$N$14,INT((ROW()-13)/2),0)),IF(ISBLANK(OFFSET('9. METAS'!$R$20,INT((ROW()-14)/2),0)),"",OFFSET('9. METAS'!$R$20,INT((ROW()-14)/2),0)))</f>
        <v/>
      </c>
      <c r="K296" s="256" t="str">
        <f ca="1">IF(MOD(ROW()-13,2)=0,IF(ISBLANK(OFFSET('11. SEGUIMIENTO 2026'!$O$14,INT((ROW()-13)/2),0)),"",OFFSET('11. SEGUIMIENTO 2026'!$O$14,INT((ROW()-13)/2),0)),IF(ISBLANK(OFFSET('9. METAS'!$S$20,INT((ROW()-14)/2),0)),"",OFFSET('9. METAS'!$S$20,INT((ROW()-14)/2),0)))</f>
        <v/>
      </c>
      <c r="L296" s="256" t="str">
        <f ca="1">IF(MOD(ROW()-13,2)=0,IF(ISBLANK(OFFSET('11. SEGUIMIENTO 2026'!$P$14,INT((ROW()-13)/2),0)),"",OFFSET('11. SEGUIMIENTO 2026'!$P$14,INT((ROW()-13)/2),0)),IF(ISBLANK(OFFSET('9. METAS'!$T$20,INT((ROW()-14)/2),0)),"",OFFSET('9. METAS'!$T$20,INT((ROW()-14)/2),0)))</f>
        <v/>
      </c>
      <c r="M296" s="257" t="str">
        <f ca="1">IF(MOD(ROW()-13,2)=0,IF(ISBLANK(OFFSET('11. SEGUIMIENTO 2026'!$Q$14,INT((ROW()-13)/2),0)),"",OFFSET('11. SEGUIMIENTO 2026'!$Q$14,INT((ROW()-13)/2),0)),IF(ISBLANK(OFFSET('9. METAS'!$U$20,INT((ROW()-14)/2),0)),"",OFFSET('9. METAS'!$U$20,INT((ROW()-14)/2),0)))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017" t="str">
        <f ca="1">IF(ISBLANK(OFFSET('9. METAS'!$L$20,INT((ROW()-13)/2),0)),"",OFFSET('9. METAS'!$L$20,INT((ROW()-13)/2),0))</f>
        <v/>
      </c>
      <c r="I297" s="1014"/>
      <c r="J297" s="255" t="str">
        <f ca="1">IF(MOD(ROW()-13,2)=0,IF(ISBLANK(OFFSET('11. SEGUIMIENTO 2026'!$N$14,INT((ROW()-13)/2),0)),"",OFFSET('11. SEGUIMIENTO 2026'!$N$14,INT((ROW()-13)/2),0)),IF(ISBLANK(OFFSET('9. METAS'!$R$20,INT((ROW()-14)/2),0)),"",OFFSET('9. METAS'!$R$20,INT((ROW()-14)/2),0)))</f>
        <v/>
      </c>
      <c r="K297" s="256" t="str">
        <f ca="1">IF(MOD(ROW()-13,2)=0,IF(ISBLANK(OFFSET('11. SEGUIMIENTO 2026'!$O$14,INT((ROW()-13)/2),0)),"",OFFSET('11. SEGUIMIENTO 2026'!$O$14,INT((ROW()-13)/2),0)),IF(ISBLANK(OFFSET('9. METAS'!$S$20,INT((ROW()-14)/2),0)),"",OFFSET('9. METAS'!$S$20,INT((ROW()-14)/2),0)))</f>
        <v/>
      </c>
      <c r="L297" s="256" t="str">
        <f ca="1">IF(MOD(ROW()-13,2)=0,IF(ISBLANK(OFFSET('11. SEGUIMIENTO 2026'!$P$14,INT((ROW()-13)/2),0)),"",OFFSET('11. SEGUIMIENTO 2026'!$P$14,INT((ROW()-13)/2),0)),IF(ISBLANK(OFFSET('9. METAS'!$T$20,INT((ROW()-14)/2),0)),"",OFFSET('9. METAS'!$T$20,INT((ROW()-14)/2),0)))</f>
        <v/>
      </c>
      <c r="M297" s="257" t="str">
        <f ca="1">IF(MOD(ROW()-13,2)=0,IF(ISBLANK(OFFSET('11. SEGUIMIENTO 2026'!$Q$14,INT((ROW()-13)/2),0)),"",OFFSET('11. SEGUIMIENTO 2026'!$Q$14,INT((ROW()-13)/2),0)),IF(ISBLANK(OFFSET('9. METAS'!$U$20,INT((ROW()-14)/2),0)),"",OFFSET('9. METAS'!$U$20,INT((ROW()-14)/2),0)))</f>
        <v/>
      </c>
      <c r="N297" s="1012" t="str">
        <f t="shared" ref="N297" ca="1" si="280">IFERROR(J297/J298,"ND")</f>
        <v>ND</v>
      </c>
      <c r="O297" s="1008" t="str">
        <f t="shared" ref="O297" ca="1" si="281">IFERROR(((J297+K297+L297+M297)/H297),"ND")</f>
        <v>ND</v>
      </c>
      <c r="P297" s="996"/>
    </row>
    <row r="298" spans="3:16">
      <c r="C298" s="1030"/>
      <c r="D298" s="1026"/>
      <c r="E298" s="1026"/>
      <c r="F298" s="1024"/>
      <c r="G298" s="1021"/>
      <c r="H298" s="1017"/>
      <c r="I298" s="1015"/>
      <c r="J298" s="255" t="str">
        <f ca="1">IF(MOD(ROW()-13,2)=0,IF(ISBLANK(OFFSET('11. SEGUIMIENTO 2026'!$N$14,INT((ROW()-13)/2),0)),"",OFFSET('11. SEGUIMIENTO 2026'!$N$14,INT((ROW()-13)/2),0)),IF(ISBLANK(OFFSET('9. METAS'!$R$20,INT((ROW()-14)/2),0)),"",OFFSET('9. METAS'!$R$20,INT((ROW()-14)/2),0)))</f>
        <v/>
      </c>
      <c r="K298" s="256" t="str">
        <f ca="1">IF(MOD(ROW()-13,2)=0,IF(ISBLANK(OFFSET('11. SEGUIMIENTO 2026'!$O$14,INT((ROW()-13)/2),0)),"",OFFSET('11. SEGUIMIENTO 2026'!$O$14,INT((ROW()-13)/2),0)),IF(ISBLANK(OFFSET('9. METAS'!$S$20,INT((ROW()-14)/2),0)),"",OFFSET('9. METAS'!$S$20,INT((ROW()-14)/2),0)))</f>
        <v/>
      </c>
      <c r="L298" s="256" t="str">
        <f ca="1">IF(MOD(ROW()-13,2)=0,IF(ISBLANK(OFFSET('11. SEGUIMIENTO 2026'!$P$14,INT((ROW()-13)/2),0)),"",OFFSET('11. SEGUIMIENTO 2026'!$P$14,INT((ROW()-13)/2),0)),IF(ISBLANK(OFFSET('9. METAS'!$T$20,INT((ROW()-14)/2),0)),"",OFFSET('9. METAS'!$T$20,INT((ROW()-14)/2),0)))</f>
        <v/>
      </c>
      <c r="M298" s="257" t="str">
        <f ca="1">IF(MOD(ROW()-13,2)=0,IF(ISBLANK(OFFSET('11. SEGUIMIENTO 2026'!$Q$14,INT((ROW()-13)/2),0)),"",OFFSET('11. SEGUIMIENTO 2026'!$Q$14,INT((ROW()-13)/2),0)),IF(ISBLANK(OFFSET('9. METAS'!$U$20,INT((ROW()-14)/2),0)),"",OFFSET('9. METAS'!$U$20,INT((ROW()-14)/2),0)))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017" t="str">
        <f ca="1">IF(ISBLANK(OFFSET('9. METAS'!$L$20,INT((ROW()-13)/2),0)),"",OFFSET('9. METAS'!$L$20,INT((ROW()-13)/2),0))</f>
        <v/>
      </c>
      <c r="I299" s="1014"/>
      <c r="J299" s="255" t="str">
        <f ca="1">IF(MOD(ROW()-13,2)=0,IF(ISBLANK(OFFSET('11. SEGUIMIENTO 2026'!$N$14,INT((ROW()-13)/2),0)),"",OFFSET('11. SEGUIMIENTO 2026'!$N$14,INT((ROW()-13)/2),0)),IF(ISBLANK(OFFSET('9. METAS'!$R$20,INT((ROW()-14)/2),0)),"",OFFSET('9. METAS'!$R$20,INT((ROW()-14)/2),0)))</f>
        <v/>
      </c>
      <c r="K299" s="256" t="str">
        <f ca="1">IF(MOD(ROW()-13,2)=0,IF(ISBLANK(OFFSET('11. SEGUIMIENTO 2026'!$O$14,INT((ROW()-13)/2),0)),"",OFFSET('11. SEGUIMIENTO 2026'!$O$14,INT((ROW()-13)/2),0)),IF(ISBLANK(OFFSET('9. METAS'!$S$20,INT((ROW()-14)/2),0)),"",OFFSET('9. METAS'!$S$20,INT((ROW()-14)/2),0)))</f>
        <v/>
      </c>
      <c r="L299" s="256" t="str">
        <f ca="1">IF(MOD(ROW()-13,2)=0,IF(ISBLANK(OFFSET('11. SEGUIMIENTO 2026'!$P$14,INT((ROW()-13)/2),0)),"",OFFSET('11. SEGUIMIENTO 2026'!$P$14,INT((ROW()-13)/2),0)),IF(ISBLANK(OFFSET('9. METAS'!$T$20,INT((ROW()-14)/2),0)),"",OFFSET('9. METAS'!$T$20,INT((ROW()-14)/2),0)))</f>
        <v/>
      </c>
      <c r="M299" s="257" t="str">
        <f ca="1">IF(MOD(ROW()-13,2)=0,IF(ISBLANK(OFFSET('11. SEGUIMIENTO 2026'!$Q$14,INT((ROW()-13)/2),0)),"",OFFSET('11. SEGUIMIENTO 2026'!$Q$14,INT((ROW()-13)/2),0)),IF(ISBLANK(OFFSET('9. METAS'!$U$20,INT((ROW()-14)/2),0)),"",OFFSET('9. METAS'!$U$20,INT((ROW()-14)/2),0)))</f>
        <v/>
      </c>
      <c r="N299" s="1012" t="str">
        <f t="shared" ref="N299" ca="1" si="282">IFERROR(J299/J300,"ND")</f>
        <v>ND</v>
      </c>
      <c r="O299" s="1008" t="str">
        <f t="shared" ref="O299" ca="1" si="283">IFERROR(((J299+K299+L299+M299)/H299),"ND")</f>
        <v>ND</v>
      </c>
      <c r="P299" s="996"/>
    </row>
    <row r="300" spans="3:16">
      <c r="C300" s="1030"/>
      <c r="D300" s="1026"/>
      <c r="E300" s="1026"/>
      <c r="F300" s="1024"/>
      <c r="G300" s="1021"/>
      <c r="H300" s="1017"/>
      <c r="I300" s="1015"/>
      <c r="J300" s="255" t="str">
        <f ca="1">IF(MOD(ROW()-13,2)=0,IF(ISBLANK(OFFSET('11. SEGUIMIENTO 2026'!$N$14,INT((ROW()-13)/2),0)),"",OFFSET('11. SEGUIMIENTO 2026'!$N$14,INT((ROW()-13)/2),0)),IF(ISBLANK(OFFSET('9. METAS'!$R$20,INT((ROW()-14)/2),0)),"",OFFSET('9. METAS'!$R$20,INT((ROW()-14)/2),0)))</f>
        <v/>
      </c>
      <c r="K300" s="256" t="str">
        <f ca="1">IF(MOD(ROW()-13,2)=0,IF(ISBLANK(OFFSET('11. SEGUIMIENTO 2026'!$O$14,INT((ROW()-13)/2),0)),"",OFFSET('11. SEGUIMIENTO 2026'!$O$14,INT((ROW()-13)/2),0)),IF(ISBLANK(OFFSET('9. METAS'!$S$20,INT((ROW()-14)/2),0)),"",OFFSET('9. METAS'!$S$20,INT((ROW()-14)/2),0)))</f>
        <v/>
      </c>
      <c r="L300" s="256" t="str">
        <f ca="1">IF(MOD(ROW()-13,2)=0,IF(ISBLANK(OFFSET('11. SEGUIMIENTO 2026'!$P$14,INT((ROW()-13)/2),0)),"",OFFSET('11. SEGUIMIENTO 2026'!$P$14,INT((ROW()-13)/2),0)),IF(ISBLANK(OFFSET('9. METAS'!$T$20,INT((ROW()-14)/2),0)),"",OFFSET('9. METAS'!$T$20,INT((ROW()-14)/2),0)))</f>
        <v/>
      </c>
      <c r="M300" s="257" t="str">
        <f ca="1">IF(MOD(ROW()-13,2)=0,IF(ISBLANK(OFFSET('11. SEGUIMIENTO 2026'!$Q$14,INT((ROW()-13)/2),0)),"",OFFSET('11. SEGUIMIENTO 2026'!$Q$14,INT((ROW()-13)/2),0)),IF(ISBLANK(OFFSET('9. METAS'!$U$20,INT((ROW()-14)/2),0)),"",OFFSET('9. METAS'!$U$20,INT((ROW()-14)/2),0)))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017" t="str">
        <f ca="1">IF(ISBLANK(OFFSET('9. METAS'!$L$20,INT((ROW()-13)/2),0)),"",OFFSET('9. METAS'!$L$20,INT((ROW()-13)/2),0))</f>
        <v/>
      </c>
      <c r="I301" s="1014"/>
      <c r="J301" s="255" t="str">
        <f ca="1">IF(MOD(ROW()-13,2)=0,IF(ISBLANK(OFFSET('11. SEGUIMIENTO 2026'!$N$14,INT((ROW()-13)/2),0)),"",OFFSET('11. SEGUIMIENTO 2026'!$N$14,INT((ROW()-13)/2),0)),IF(ISBLANK(OFFSET('9. METAS'!$R$20,INT((ROW()-14)/2),0)),"",OFFSET('9. METAS'!$R$20,INT((ROW()-14)/2),0)))</f>
        <v/>
      </c>
      <c r="K301" s="256" t="str">
        <f ca="1">IF(MOD(ROW()-13,2)=0,IF(ISBLANK(OFFSET('11. SEGUIMIENTO 2026'!$O$14,INT((ROW()-13)/2),0)),"",OFFSET('11. SEGUIMIENTO 2026'!$O$14,INT((ROW()-13)/2),0)),IF(ISBLANK(OFFSET('9. METAS'!$S$20,INT((ROW()-14)/2),0)),"",OFFSET('9. METAS'!$S$20,INT((ROW()-14)/2),0)))</f>
        <v/>
      </c>
      <c r="L301" s="256" t="str">
        <f ca="1">IF(MOD(ROW()-13,2)=0,IF(ISBLANK(OFFSET('11. SEGUIMIENTO 2026'!$P$14,INT((ROW()-13)/2),0)),"",OFFSET('11. SEGUIMIENTO 2026'!$P$14,INT((ROW()-13)/2),0)),IF(ISBLANK(OFFSET('9. METAS'!$T$20,INT((ROW()-14)/2),0)),"",OFFSET('9. METAS'!$T$20,INT((ROW()-14)/2),0)))</f>
        <v/>
      </c>
      <c r="M301" s="257" t="str">
        <f ca="1">IF(MOD(ROW()-13,2)=0,IF(ISBLANK(OFFSET('11. SEGUIMIENTO 2026'!$Q$14,INT((ROW()-13)/2),0)),"",OFFSET('11. SEGUIMIENTO 2026'!$Q$14,INT((ROW()-13)/2),0)),IF(ISBLANK(OFFSET('9. METAS'!$U$20,INT((ROW()-14)/2),0)),"",OFFSET('9. METAS'!$U$20,INT((ROW()-14)/2),0)))</f>
        <v/>
      </c>
      <c r="N301" s="1012" t="str">
        <f t="shared" ref="N301" ca="1" si="284">IFERROR(J301/J302,"ND")</f>
        <v>ND</v>
      </c>
      <c r="O301" s="1008" t="str">
        <f t="shared" ref="O301" ca="1" si="285">IFERROR(((J301+K301+L301+M301)/H301),"ND")</f>
        <v>ND</v>
      </c>
      <c r="P301" s="996"/>
    </row>
    <row r="302" spans="3:16">
      <c r="C302" s="1030"/>
      <c r="D302" s="1026"/>
      <c r="E302" s="1026"/>
      <c r="F302" s="1024"/>
      <c r="G302" s="1021"/>
      <c r="H302" s="1017"/>
      <c r="I302" s="1015"/>
      <c r="J302" s="255" t="str">
        <f ca="1">IF(MOD(ROW()-13,2)=0,IF(ISBLANK(OFFSET('11. SEGUIMIENTO 2026'!$N$14,INT((ROW()-13)/2),0)),"",OFFSET('11. SEGUIMIENTO 2026'!$N$14,INT((ROW()-13)/2),0)),IF(ISBLANK(OFFSET('9. METAS'!$R$20,INT((ROW()-14)/2),0)),"",OFFSET('9. METAS'!$R$20,INT((ROW()-14)/2),0)))</f>
        <v/>
      </c>
      <c r="K302" s="256" t="str">
        <f ca="1">IF(MOD(ROW()-13,2)=0,IF(ISBLANK(OFFSET('11. SEGUIMIENTO 2026'!$O$14,INT((ROW()-13)/2),0)),"",OFFSET('11. SEGUIMIENTO 2026'!$O$14,INT((ROW()-13)/2),0)),IF(ISBLANK(OFFSET('9. METAS'!$S$20,INT((ROW()-14)/2),0)),"",OFFSET('9. METAS'!$S$20,INT((ROW()-14)/2),0)))</f>
        <v/>
      </c>
      <c r="L302" s="256" t="str">
        <f ca="1">IF(MOD(ROW()-13,2)=0,IF(ISBLANK(OFFSET('11. SEGUIMIENTO 2026'!$P$14,INT((ROW()-13)/2),0)),"",OFFSET('11. SEGUIMIENTO 2026'!$P$14,INT((ROW()-13)/2),0)),IF(ISBLANK(OFFSET('9. METAS'!$T$20,INT((ROW()-14)/2),0)),"",OFFSET('9. METAS'!$T$20,INT((ROW()-14)/2),0)))</f>
        <v/>
      </c>
      <c r="M302" s="257" t="str">
        <f ca="1">IF(MOD(ROW()-13,2)=0,IF(ISBLANK(OFFSET('11. SEGUIMIENTO 2026'!$Q$14,INT((ROW()-13)/2),0)),"",OFFSET('11. SEGUIMIENTO 2026'!$Q$14,INT((ROW()-13)/2),0)),IF(ISBLANK(OFFSET('9. METAS'!$U$20,INT((ROW()-14)/2),0)),"",OFFSET('9. METAS'!$U$20,INT((ROW()-14)/2),0)))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017" t="str">
        <f ca="1">IF(ISBLANK(OFFSET('9. METAS'!$L$20,INT((ROW()-13)/2),0)),"",OFFSET('9. METAS'!$L$20,INT((ROW()-13)/2),0))</f>
        <v/>
      </c>
      <c r="I303" s="1014"/>
      <c r="J303" s="255" t="str">
        <f ca="1">IF(MOD(ROW()-13,2)=0,IF(ISBLANK(OFFSET('11. SEGUIMIENTO 2026'!$N$14,INT((ROW()-13)/2),0)),"",OFFSET('11. SEGUIMIENTO 2026'!$N$14,INT((ROW()-13)/2),0)),IF(ISBLANK(OFFSET('9. METAS'!$R$20,INT((ROW()-14)/2),0)),"",OFFSET('9. METAS'!$R$20,INT((ROW()-14)/2),0)))</f>
        <v/>
      </c>
      <c r="K303" s="256" t="str">
        <f ca="1">IF(MOD(ROW()-13,2)=0,IF(ISBLANK(OFFSET('11. SEGUIMIENTO 2026'!$O$14,INT((ROW()-13)/2),0)),"",OFFSET('11. SEGUIMIENTO 2026'!$O$14,INT((ROW()-13)/2),0)),IF(ISBLANK(OFFSET('9. METAS'!$S$20,INT((ROW()-14)/2),0)),"",OFFSET('9. METAS'!$S$20,INT((ROW()-14)/2),0)))</f>
        <v/>
      </c>
      <c r="L303" s="256" t="str">
        <f ca="1">IF(MOD(ROW()-13,2)=0,IF(ISBLANK(OFFSET('11. SEGUIMIENTO 2026'!$P$14,INT((ROW()-13)/2),0)),"",OFFSET('11. SEGUIMIENTO 2026'!$P$14,INT((ROW()-13)/2),0)),IF(ISBLANK(OFFSET('9. METAS'!$T$20,INT((ROW()-14)/2),0)),"",OFFSET('9. METAS'!$T$20,INT((ROW()-14)/2),0)))</f>
        <v/>
      </c>
      <c r="M303" s="257" t="str">
        <f ca="1">IF(MOD(ROW()-13,2)=0,IF(ISBLANK(OFFSET('11. SEGUIMIENTO 2026'!$Q$14,INT((ROW()-13)/2),0)),"",OFFSET('11. SEGUIMIENTO 2026'!$Q$14,INT((ROW()-13)/2),0)),IF(ISBLANK(OFFSET('9. METAS'!$U$20,INT((ROW()-14)/2),0)),"",OFFSET('9. METAS'!$U$20,INT((ROW()-14)/2),0)))</f>
        <v/>
      </c>
      <c r="N303" s="1012" t="str">
        <f t="shared" ref="N303" ca="1" si="286">IFERROR(J303/J304,"ND")</f>
        <v>ND</v>
      </c>
      <c r="O303" s="1008" t="str">
        <f t="shared" ref="O303" ca="1" si="287">IFERROR(((J303+K303+L303+M303)/H303),"ND")</f>
        <v>ND</v>
      </c>
      <c r="P303" s="996"/>
    </row>
    <row r="304" spans="3:16">
      <c r="C304" s="1030"/>
      <c r="D304" s="1026"/>
      <c r="E304" s="1026"/>
      <c r="F304" s="1024"/>
      <c r="G304" s="1021"/>
      <c r="H304" s="1017"/>
      <c r="I304" s="1015"/>
      <c r="J304" s="255" t="str">
        <f ca="1">IF(MOD(ROW()-13,2)=0,IF(ISBLANK(OFFSET('11. SEGUIMIENTO 2026'!$N$14,INT((ROW()-13)/2),0)),"",OFFSET('11. SEGUIMIENTO 2026'!$N$14,INT((ROW()-13)/2),0)),IF(ISBLANK(OFFSET('9. METAS'!$R$20,INT((ROW()-14)/2),0)),"",OFFSET('9. METAS'!$R$20,INT((ROW()-14)/2),0)))</f>
        <v/>
      </c>
      <c r="K304" s="256" t="str">
        <f ca="1">IF(MOD(ROW()-13,2)=0,IF(ISBLANK(OFFSET('11. SEGUIMIENTO 2026'!$O$14,INT((ROW()-13)/2),0)),"",OFFSET('11. SEGUIMIENTO 2026'!$O$14,INT((ROW()-13)/2),0)),IF(ISBLANK(OFFSET('9. METAS'!$S$20,INT((ROW()-14)/2),0)),"",OFFSET('9. METAS'!$S$20,INT((ROW()-14)/2),0)))</f>
        <v/>
      </c>
      <c r="L304" s="256" t="str">
        <f ca="1">IF(MOD(ROW()-13,2)=0,IF(ISBLANK(OFFSET('11. SEGUIMIENTO 2026'!$P$14,INT((ROW()-13)/2),0)),"",OFFSET('11. SEGUIMIENTO 2026'!$P$14,INT((ROW()-13)/2),0)),IF(ISBLANK(OFFSET('9. METAS'!$T$20,INT((ROW()-14)/2),0)),"",OFFSET('9. METAS'!$T$20,INT((ROW()-14)/2),0)))</f>
        <v/>
      </c>
      <c r="M304" s="257" t="str">
        <f ca="1">IF(MOD(ROW()-13,2)=0,IF(ISBLANK(OFFSET('11. SEGUIMIENTO 2026'!$Q$14,INT((ROW()-13)/2),0)),"",OFFSET('11. SEGUIMIENTO 2026'!$Q$14,INT((ROW()-13)/2),0)),IF(ISBLANK(OFFSET('9. METAS'!$U$20,INT((ROW()-14)/2),0)),"",OFFSET('9. METAS'!$U$20,INT((ROW()-14)/2),0)))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017" t="str">
        <f ca="1">IF(ISBLANK(OFFSET('9. METAS'!$L$20,INT((ROW()-13)/2),0)),"",OFFSET('9. METAS'!$L$20,INT((ROW()-13)/2),0))</f>
        <v/>
      </c>
      <c r="I305" s="1014"/>
      <c r="J305" s="255" t="str">
        <f ca="1">IF(MOD(ROW()-13,2)=0,IF(ISBLANK(OFFSET('11. SEGUIMIENTO 2026'!$N$14,INT((ROW()-13)/2),0)),"",OFFSET('11. SEGUIMIENTO 2026'!$N$14,INT((ROW()-13)/2),0)),IF(ISBLANK(OFFSET('9. METAS'!$R$20,INT((ROW()-14)/2),0)),"",OFFSET('9. METAS'!$R$20,INT((ROW()-14)/2),0)))</f>
        <v/>
      </c>
      <c r="K305" s="256" t="str">
        <f ca="1">IF(MOD(ROW()-13,2)=0,IF(ISBLANK(OFFSET('11. SEGUIMIENTO 2026'!$O$14,INT((ROW()-13)/2),0)),"",OFFSET('11. SEGUIMIENTO 2026'!$O$14,INT((ROW()-13)/2),0)),IF(ISBLANK(OFFSET('9. METAS'!$S$20,INT((ROW()-14)/2),0)),"",OFFSET('9. METAS'!$S$20,INT((ROW()-14)/2),0)))</f>
        <v/>
      </c>
      <c r="L305" s="256" t="str">
        <f ca="1">IF(MOD(ROW()-13,2)=0,IF(ISBLANK(OFFSET('11. SEGUIMIENTO 2026'!$P$14,INT((ROW()-13)/2),0)),"",OFFSET('11. SEGUIMIENTO 2026'!$P$14,INT((ROW()-13)/2),0)),IF(ISBLANK(OFFSET('9. METAS'!$T$20,INT((ROW()-14)/2),0)),"",OFFSET('9. METAS'!$T$20,INT((ROW()-14)/2),0)))</f>
        <v/>
      </c>
      <c r="M305" s="257" t="str">
        <f ca="1">IF(MOD(ROW()-13,2)=0,IF(ISBLANK(OFFSET('11. SEGUIMIENTO 2026'!$Q$14,INT((ROW()-13)/2),0)),"",OFFSET('11. SEGUIMIENTO 2026'!$Q$14,INT((ROW()-13)/2),0)),IF(ISBLANK(OFFSET('9. METAS'!$U$20,INT((ROW()-14)/2),0)),"",OFFSET('9. METAS'!$U$20,INT((ROW()-14)/2),0)))</f>
        <v/>
      </c>
      <c r="N305" s="1012" t="str">
        <f t="shared" ref="N305" ca="1" si="288">IFERROR(J305/J306,"ND")</f>
        <v>ND</v>
      </c>
      <c r="O305" s="1008" t="str">
        <f t="shared" ref="O305" ca="1" si="289">IFERROR(((J305+K305+L305+M305)/H305),"ND")</f>
        <v>ND</v>
      </c>
      <c r="P305" s="996"/>
    </row>
    <row r="306" spans="3:16">
      <c r="C306" s="1030"/>
      <c r="D306" s="1026"/>
      <c r="E306" s="1026"/>
      <c r="F306" s="1024"/>
      <c r="G306" s="1021"/>
      <c r="H306" s="1017"/>
      <c r="I306" s="1015"/>
      <c r="J306" s="255" t="str">
        <f ca="1">IF(MOD(ROW()-13,2)=0,IF(ISBLANK(OFFSET('11. SEGUIMIENTO 2026'!$N$14,INT((ROW()-13)/2),0)),"",OFFSET('11. SEGUIMIENTO 2026'!$N$14,INT((ROW()-13)/2),0)),IF(ISBLANK(OFFSET('9. METAS'!$R$20,INT((ROW()-14)/2),0)),"",OFFSET('9. METAS'!$R$20,INT((ROW()-14)/2),0)))</f>
        <v/>
      </c>
      <c r="K306" s="256" t="str">
        <f ca="1">IF(MOD(ROW()-13,2)=0,IF(ISBLANK(OFFSET('11. SEGUIMIENTO 2026'!$O$14,INT((ROW()-13)/2),0)),"",OFFSET('11. SEGUIMIENTO 2026'!$O$14,INT((ROW()-13)/2),0)),IF(ISBLANK(OFFSET('9. METAS'!$S$20,INT((ROW()-14)/2),0)),"",OFFSET('9. METAS'!$S$20,INT((ROW()-14)/2),0)))</f>
        <v/>
      </c>
      <c r="L306" s="256" t="str">
        <f ca="1">IF(MOD(ROW()-13,2)=0,IF(ISBLANK(OFFSET('11. SEGUIMIENTO 2026'!$P$14,INT((ROW()-13)/2),0)),"",OFFSET('11. SEGUIMIENTO 2026'!$P$14,INT((ROW()-13)/2),0)),IF(ISBLANK(OFFSET('9. METAS'!$T$20,INT((ROW()-14)/2),0)),"",OFFSET('9. METAS'!$T$20,INT((ROW()-14)/2),0)))</f>
        <v/>
      </c>
      <c r="M306" s="257" t="str">
        <f ca="1">IF(MOD(ROW()-13,2)=0,IF(ISBLANK(OFFSET('11. SEGUIMIENTO 2026'!$Q$14,INT((ROW()-13)/2),0)),"",OFFSET('11. SEGUIMIENTO 2026'!$Q$14,INT((ROW()-13)/2),0)),IF(ISBLANK(OFFSET('9. METAS'!$U$20,INT((ROW()-14)/2),0)),"",OFFSET('9. METAS'!$U$20,INT((ROW()-14)/2),0)))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017" t="str">
        <f ca="1">IF(ISBLANK(OFFSET('9. METAS'!$L$20,INT((ROW()-13)/2),0)),"",OFFSET('9. METAS'!$L$20,INT((ROW()-13)/2),0))</f>
        <v/>
      </c>
      <c r="I307" s="1014"/>
      <c r="J307" s="255" t="str">
        <f ca="1">IF(MOD(ROW()-13,2)=0,IF(ISBLANK(OFFSET('11. SEGUIMIENTO 2026'!$N$14,INT((ROW()-13)/2),0)),"",OFFSET('11. SEGUIMIENTO 2026'!$N$14,INT((ROW()-13)/2),0)),IF(ISBLANK(OFFSET('9. METAS'!$R$20,INT((ROW()-14)/2),0)),"",OFFSET('9. METAS'!$R$20,INT((ROW()-14)/2),0)))</f>
        <v/>
      </c>
      <c r="K307" s="256" t="str">
        <f ca="1">IF(MOD(ROW()-13,2)=0,IF(ISBLANK(OFFSET('11. SEGUIMIENTO 2026'!$O$14,INT((ROW()-13)/2),0)),"",OFFSET('11. SEGUIMIENTO 2026'!$O$14,INT((ROW()-13)/2),0)),IF(ISBLANK(OFFSET('9. METAS'!$S$20,INT((ROW()-14)/2),0)),"",OFFSET('9. METAS'!$S$20,INT((ROW()-14)/2),0)))</f>
        <v/>
      </c>
      <c r="L307" s="256" t="str">
        <f ca="1">IF(MOD(ROW()-13,2)=0,IF(ISBLANK(OFFSET('11. SEGUIMIENTO 2026'!$P$14,INT((ROW()-13)/2),0)),"",OFFSET('11. SEGUIMIENTO 2026'!$P$14,INT((ROW()-13)/2),0)),IF(ISBLANK(OFFSET('9. METAS'!$T$20,INT((ROW()-14)/2),0)),"",OFFSET('9. METAS'!$T$20,INT((ROW()-14)/2),0)))</f>
        <v/>
      </c>
      <c r="M307" s="257" t="str">
        <f ca="1">IF(MOD(ROW()-13,2)=0,IF(ISBLANK(OFFSET('11. SEGUIMIENTO 2026'!$Q$14,INT((ROW()-13)/2),0)),"",OFFSET('11. SEGUIMIENTO 2026'!$Q$14,INT((ROW()-13)/2),0)),IF(ISBLANK(OFFSET('9. METAS'!$U$20,INT((ROW()-14)/2),0)),"",OFFSET('9. METAS'!$U$20,INT((ROW()-14)/2),0)))</f>
        <v/>
      </c>
      <c r="N307" s="1012" t="str">
        <f t="shared" ref="N307" ca="1" si="290">IFERROR(J307/J308,"ND")</f>
        <v>ND</v>
      </c>
      <c r="O307" s="1008" t="str">
        <f t="shared" ref="O307" ca="1" si="291">IFERROR(((J307+K307+L307+M307)/H307),"ND")</f>
        <v>ND</v>
      </c>
      <c r="P307" s="996"/>
    </row>
    <row r="308" spans="3:16">
      <c r="C308" s="1030"/>
      <c r="D308" s="1026"/>
      <c r="E308" s="1026"/>
      <c r="F308" s="1024"/>
      <c r="G308" s="1021"/>
      <c r="H308" s="1017"/>
      <c r="I308" s="1015"/>
      <c r="J308" s="255" t="str">
        <f ca="1">IF(MOD(ROW()-13,2)=0,IF(ISBLANK(OFFSET('11. SEGUIMIENTO 2026'!$N$14,INT((ROW()-13)/2),0)),"",OFFSET('11. SEGUIMIENTO 2026'!$N$14,INT((ROW()-13)/2),0)),IF(ISBLANK(OFFSET('9. METAS'!$R$20,INT((ROW()-14)/2),0)),"",OFFSET('9. METAS'!$R$20,INT((ROW()-14)/2),0)))</f>
        <v/>
      </c>
      <c r="K308" s="256" t="str">
        <f ca="1">IF(MOD(ROW()-13,2)=0,IF(ISBLANK(OFFSET('11. SEGUIMIENTO 2026'!$O$14,INT((ROW()-13)/2),0)),"",OFFSET('11. SEGUIMIENTO 2026'!$O$14,INT((ROW()-13)/2),0)),IF(ISBLANK(OFFSET('9. METAS'!$S$20,INT((ROW()-14)/2),0)),"",OFFSET('9. METAS'!$S$20,INT((ROW()-14)/2),0)))</f>
        <v/>
      </c>
      <c r="L308" s="256" t="str">
        <f ca="1">IF(MOD(ROW()-13,2)=0,IF(ISBLANK(OFFSET('11. SEGUIMIENTO 2026'!$P$14,INT((ROW()-13)/2),0)),"",OFFSET('11. SEGUIMIENTO 2026'!$P$14,INT((ROW()-13)/2),0)),IF(ISBLANK(OFFSET('9. METAS'!$T$20,INT((ROW()-14)/2),0)),"",OFFSET('9. METAS'!$T$20,INT((ROW()-14)/2),0)))</f>
        <v/>
      </c>
      <c r="M308" s="257" t="str">
        <f ca="1">IF(MOD(ROW()-13,2)=0,IF(ISBLANK(OFFSET('11. SEGUIMIENTO 2026'!$Q$14,INT((ROW()-13)/2),0)),"",OFFSET('11. SEGUIMIENTO 2026'!$Q$14,INT((ROW()-13)/2),0)),IF(ISBLANK(OFFSET('9. METAS'!$U$20,INT((ROW()-14)/2),0)),"",OFFSET('9. METAS'!$U$20,INT((ROW()-14)/2),0)))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017" t="str">
        <f ca="1">IF(ISBLANK(OFFSET('9. METAS'!$L$20,INT((ROW()-13)/2),0)),"",OFFSET('9. METAS'!$L$20,INT((ROW()-13)/2),0))</f>
        <v/>
      </c>
      <c r="I309" s="1014"/>
      <c r="J309" s="255" t="str">
        <f ca="1">IF(MOD(ROW()-13,2)=0,IF(ISBLANK(OFFSET('11. SEGUIMIENTO 2026'!$N$14,INT((ROW()-13)/2),0)),"",OFFSET('11. SEGUIMIENTO 2026'!$N$14,INT((ROW()-13)/2),0)),IF(ISBLANK(OFFSET('9. METAS'!$R$20,INT((ROW()-14)/2),0)),"",OFFSET('9. METAS'!$R$20,INT((ROW()-14)/2),0)))</f>
        <v/>
      </c>
      <c r="K309" s="256" t="str">
        <f ca="1">IF(MOD(ROW()-13,2)=0,IF(ISBLANK(OFFSET('11. SEGUIMIENTO 2026'!$O$14,INT((ROW()-13)/2),0)),"",OFFSET('11. SEGUIMIENTO 2026'!$O$14,INT((ROW()-13)/2),0)),IF(ISBLANK(OFFSET('9. METAS'!$S$20,INT((ROW()-14)/2),0)),"",OFFSET('9. METAS'!$S$20,INT((ROW()-14)/2),0)))</f>
        <v/>
      </c>
      <c r="L309" s="256" t="str">
        <f ca="1">IF(MOD(ROW()-13,2)=0,IF(ISBLANK(OFFSET('11. SEGUIMIENTO 2026'!$P$14,INT((ROW()-13)/2),0)),"",OFFSET('11. SEGUIMIENTO 2026'!$P$14,INT((ROW()-13)/2),0)),IF(ISBLANK(OFFSET('9. METAS'!$T$20,INT((ROW()-14)/2),0)),"",OFFSET('9. METAS'!$T$20,INT((ROW()-14)/2),0)))</f>
        <v/>
      </c>
      <c r="M309" s="257" t="str">
        <f ca="1">IF(MOD(ROW()-13,2)=0,IF(ISBLANK(OFFSET('11. SEGUIMIENTO 2026'!$Q$14,INT((ROW()-13)/2),0)),"",OFFSET('11. SEGUIMIENTO 2026'!$Q$14,INT((ROW()-13)/2),0)),IF(ISBLANK(OFFSET('9. METAS'!$U$20,INT((ROW()-14)/2),0)),"",OFFSET('9. METAS'!$U$20,INT((ROW()-14)/2),0)))</f>
        <v/>
      </c>
      <c r="N309" s="1012" t="str">
        <f t="shared" ref="N309" ca="1" si="292">IFERROR(J309/J310,"ND")</f>
        <v>ND</v>
      </c>
      <c r="O309" s="1008" t="str">
        <f t="shared" ref="O309" ca="1" si="293">IFERROR(((J309+K309+L309+M309)/H309),"ND")</f>
        <v>ND</v>
      </c>
      <c r="P309" s="996"/>
    </row>
    <row r="310" spans="3:16">
      <c r="C310" s="1030"/>
      <c r="D310" s="1026"/>
      <c r="E310" s="1026"/>
      <c r="F310" s="1024"/>
      <c r="G310" s="1021"/>
      <c r="H310" s="1017"/>
      <c r="I310" s="1015"/>
      <c r="J310" s="255" t="str">
        <f ca="1">IF(MOD(ROW()-13,2)=0,IF(ISBLANK(OFFSET('11. SEGUIMIENTO 2026'!$N$14,INT((ROW()-13)/2),0)),"",OFFSET('11. SEGUIMIENTO 2026'!$N$14,INT((ROW()-13)/2),0)),IF(ISBLANK(OFFSET('9. METAS'!$R$20,INT((ROW()-14)/2),0)),"",OFFSET('9. METAS'!$R$20,INT((ROW()-14)/2),0)))</f>
        <v/>
      </c>
      <c r="K310" s="256" t="str">
        <f ca="1">IF(MOD(ROW()-13,2)=0,IF(ISBLANK(OFFSET('11. SEGUIMIENTO 2026'!$O$14,INT((ROW()-13)/2),0)),"",OFFSET('11. SEGUIMIENTO 2026'!$O$14,INT((ROW()-13)/2),0)),IF(ISBLANK(OFFSET('9. METAS'!$S$20,INT((ROW()-14)/2),0)),"",OFFSET('9. METAS'!$S$20,INT((ROW()-14)/2),0)))</f>
        <v/>
      </c>
      <c r="L310" s="256" t="str">
        <f ca="1">IF(MOD(ROW()-13,2)=0,IF(ISBLANK(OFFSET('11. SEGUIMIENTO 2026'!$P$14,INT((ROW()-13)/2),0)),"",OFFSET('11. SEGUIMIENTO 2026'!$P$14,INT((ROW()-13)/2),0)),IF(ISBLANK(OFFSET('9. METAS'!$T$20,INT((ROW()-14)/2),0)),"",OFFSET('9. METAS'!$T$20,INT((ROW()-14)/2),0)))</f>
        <v/>
      </c>
      <c r="M310" s="257" t="str">
        <f ca="1">IF(MOD(ROW()-13,2)=0,IF(ISBLANK(OFFSET('11. SEGUIMIENTO 2026'!$Q$14,INT((ROW()-13)/2),0)),"",OFFSET('11. SEGUIMIENTO 2026'!$Q$14,INT((ROW()-13)/2),0)),IF(ISBLANK(OFFSET('9. METAS'!$U$20,INT((ROW()-14)/2),0)),"",OFFSET('9. METAS'!$U$20,INT((ROW()-14)/2),0)))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017" t="str">
        <f ca="1">IF(ISBLANK(OFFSET('9. METAS'!$L$20,INT((ROW()-13)/2),0)),"",OFFSET('9. METAS'!$L$20,INT((ROW()-13)/2),0))</f>
        <v/>
      </c>
      <c r="I311" s="1014"/>
      <c r="J311" s="255" t="str">
        <f ca="1">IF(MOD(ROW()-13,2)=0,IF(ISBLANK(OFFSET('11. SEGUIMIENTO 2026'!$N$14,INT((ROW()-13)/2),0)),"",OFFSET('11. SEGUIMIENTO 2026'!$N$14,INT((ROW()-13)/2),0)),IF(ISBLANK(OFFSET('9. METAS'!$R$20,INT((ROW()-14)/2),0)),"",OFFSET('9. METAS'!$R$20,INT((ROW()-14)/2),0)))</f>
        <v/>
      </c>
      <c r="K311" s="256" t="str">
        <f ca="1">IF(MOD(ROW()-13,2)=0,IF(ISBLANK(OFFSET('11. SEGUIMIENTO 2026'!$O$14,INT((ROW()-13)/2),0)),"",OFFSET('11. SEGUIMIENTO 2026'!$O$14,INT((ROW()-13)/2),0)),IF(ISBLANK(OFFSET('9. METAS'!$S$20,INT((ROW()-14)/2),0)),"",OFFSET('9. METAS'!$S$20,INT((ROW()-14)/2),0)))</f>
        <v/>
      </c>
      <c r="L311" s="256" t="str">
        <f ca="1">IF(MOD(ROW()-13,2)=0,IF(ISBLANK(OFFSET('11. SEGUIMIENTO 2026'!$P$14,INT((ROW()-13)/2),0)),"",OFFSET('11. SEGUIMIENTO 2026'!$P$14,INT((ROW()-13)/2),0)),IF(ISBLANK(OFFSET('9. METAS'!$T$20,INT((ROW()-14)/2),0)),"",OFFSET('9. METAS'!$T$20,INT((ROW()-14)/2),0)))</f>
        <v/>
      </c>
      <c r="M311" s="257" t="str">
        <f ca="1">IF(MOD(ROW()-13,2)=0,IF(ISBLANK(OFFSET('11. SEGUIMIENTO 2026'!$Q$14,INT((ROW()-13)/2),0)),"",OFFSET('11. SEGUIMIENTO 2026'!$Q$14,INT((ROW()-13)/2),0)),IF(ISBLANK(OFFSET('9. METAS'!$U$20,INT((ROW()-14)/2),0)),"",OFFSET('9. METAS'!$U$20,INT((ROW()-14)/2),0)))</f>
        <v/>
      </c>
      <c r="N311" s="1012" t="str">
        <f t="shared" ref="N311" ca="1" si="294">IFERROR(J311/J312,"ND")</f>
        <v>ND</v>
      </c>
      <c r="O311" s="1008" t="str">
        <f t="shared" ref="O311" ca="1" si="295">IFERROR(((J311+K311+L311+M311)/H311),"ND")</f>
        <v>ND</v>
      </c>
      <c r="P311" s="996"/>
    </row>
    <row r="312" spans="3:16">
      <c r="C312" s="1030"/>
      <c r="D312" s="1026"/>
      <c r="E312" s="1026"/>
      <c r="F312" s="1024"/>
      <c r="G312" s="1021"/>
      <c r="H312" s="1017"/>
      <c r="I312" s="1015"/>
      <c r="J312" s="255" t="str">
        <f ca="1">IF(MOD(ROW()-13,2)=0,IF(ISBLANK(OFFSET('11. SEGUIMIENTO 2026'!$N$14,INT((ROW()-13)/2),0)),"",OFFSET('11. SEGUIMIENTO 2026'!$N$14,INT((ROW()-13)/2),0)),IF(ISBLANK(OFFSET('9. METAS'!$R$20,INT((ROW()-14)/2),0)),"",OFFSET('9. METAS'!$R$20,INT((ROW()-14)/2),0)))</f>
        <v/>
      </c>
      <c r="K312" s="256" t="str">
        <f ca="1">IF(MOD(ROW()-13,2)=0,IF(ISBLANK(OFFSET('11. SEGUIMIENTO 2026'!$O$14,INT((ROW()-13)/2),0)),"",OFFSET('11. SEGUIMIENTO 2026'!$O$14,INT((ROW()-13)/2),0)),IF(ISBLANK(OFFSET('9. METAS'!$S$20,INT((ROW()-14)/2),0)),"",OFFSET('9. METAS'!$S$20,INT((ROW()-14)/2),0)))</f>
        <v/>
      </c>
      <c r="L312" s="256" t="str">
        <f ca="1">IF(MOD(ROW()-13,2)=0,IF(ISBLANK(OFFSET('11. SEGUIMIENTO 2026'!$P$14,INT((ROW()-13)/2),0)),"",OFFSET('11. SEGUIMIENTO 2026'!$P$14,INT((ROW()-13)/2),0)),IF(ISBLANK(OFFSET('9. METAS'!$T$20,INT((ROW()-14)/2),0)),"",OFFSET('9. METAS'!$T$20,INT((ROW()-14)/2),0)))</f>
        <v/>
      </c>
      <c r="M312" s="257" t="str">
        <f ca="1">IF(MOD(ROW()-13,2)=0,IF(ISBLANK(OFFSET('11. SEGUIMIENTO 2026'!$Q$14,INT((ROW()-13)/2),0)),"",OFFSET('11. SEGUIMIENTO 2026'!$Q$14,INT((ROW()-13)/2),0)),IF(ISBLANK(OFFSET('9. METAS'!$U$20,INT((ROW()-14)/2),0)),"",OFFSET('9. METAS'!$U$20,INT((ROW()-14)/2),0)))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017" t="str">
        <f ca="1">IF(ISBLANK(OFFSET('9. METAS'!$L$20,INT((ROW()-13)/2),0)),"",OFFSET('9. METAS'!$L$20,INT((ROW()-13)/2),0))</f>
        <v/>
      </c>
      <c r="I313" s="1014"/>
      <c r="J313" s="255" t="str">
        <f ca="1">IF(MOD(ROW()-13,2)=0,IF(ISBLANK(OFFSET('11. SEGUIMIENTO 2026'!$N$14,INT((ROW()-13)/2),0)),"",OFFSET('11. SEGUIMIENTO 2026'!$N$14,INT((ROW()-13)/2),0)),IF(ISBLANK(OFFSET('9. METAS'!$R$20,INT((ROW()-14)/2),0)),"",OFFSET('9. METAS'!$R$20,INT((ROW()-14)/2),0)))</f>
        <v/>
      </c>
      <c r="K313" s="256" t="str">
        <f ca="1">IF(MOD(ROW()-13,2)=0,IF(ISBLANK(OFFSET('11. SEGUIMIENTO 2026'!$O$14,INT((ROW()-13)/2),0)),"",OFFSET('11. SEGUIMIENTO 2026'!$O$14,INT((ROW()-13)/2),0)),IF(ISBLANK(OFFSET('9. METAS'!$S$20,INT((ROW()-14)/2),0)),"",OFFSET('9. METAS'!$S$20,INT((ROW()-14)/2),0)))</f>
        <v/>
      </c>
      <c r="L313" s="256" t="str">
        <f ca="1">IF(MOD(ROW()-13,2)=0,IF(ISBLANK(OFFSET('11. SEGUIMIENTO 2026'!$P$14,INT((ROW()-13)/2),0)),"",OFFSET('11. SEGUIMIENTO 2026'!$P$14,INT((ROW()-13)/2),0)),IF(ISBLANK(OFFSET('9. METAS'!$T$20,INT((ROW()-14)/2),0)),"",OFFSET('9. METAS'!$T$20,INT((ROW()-14)/2),0)))</f>
        <v/>
      </c>
      <c r="M313" s="257" t="str">
        <f ca="1">IF(MOD(ROW()-13,2)=0,IF(ISBLANK(OFFSET('11. SEGUIMIENTO 2026'!$Q$14,INT((ROW()-13)/2),0)),"",OFFSET('11. SEGUIMIENTO 2026'!$Q$14,INT((ROW()-13)/2),0)),IF(ISBLANK(OFFSET('9. METAS'!$U$20,INT((ROW()-14)/2),0)),"",OFFSET('9. METAS'!$U$20,INT((ROW()-14)/2),0)))</f>
        <v/>
      </c>
      <c r="N313" s="1012" t="str">
        <f t="shared" ref="N313" ca="1" si="296">IFERROR(J313/J314,"ND")</f>
        <v>ND</v>
      </c>
      <c r="O313" s="1008" t="str">
        <f t="shared" ref="O313" ca="1" si="297">IFERROR(((J313+K313+L313+M313)/H313),"ND")</f>
        <v>ND</v>
      </c>
      <c r="P313" s="996"/>
    </row>
    <row r="314" spans="3:16">
      <c r="C314" s="1030"/>
      <c r="D314" s="1026"/>
      <c r="E314" s="1026"/>
      <c r="F314" s="1024"/>
      <c r="G314" s="1021"/>
      <c r="H314" s="1017"/>
      <c r="I314" s="1015"/>
      <c r="J314" s="255" t="str">
        <f ca="1">IF(MOD(ROW()-13,2)=0,IF(ISBLANK(OFFSET('11. SEGUIMIENTO 2026'!$N$14,INT((ROW()-13)/2),0)),"",OFFSET('11. SEGUIMIENTO 2026'!$N$14,INT((ROW()-13)/2),0)),IF(ISBLANK(OFFSET('9. METAS'!$R$20,INT((ROW()-14)/2),0)),"",OFFSET('9. METAS'!$R$20,INT((ROW()-14)/2),0)))</f>
        <v/>
      </c>
      <c r="K314" s="256" t="str">
        <f ca="1">IF(MOD(ROW()-13,2)=0,IF(ISBLANK(OFFSET('11. SEGUIMIENTO 2026'!$O$14,INT((ROW()-13)/2),0)),"",OFFSET('11. SEGUIMIENTO 2026'!$O$14,INT((ROW()-13)/2),0)),IF(ISBLANK(OFFSET('9. METAS'!$S$20,INT((ROW()-14)/2),0)),"",OFFSET('9. METAS'!$S$20,INT((ROW()-14)/2),0)))</f>
        <v/>
      </c>
      <c r="L314" s="256" t="str">
        <f ca="1">IF(MOD(ROW()-13,2)=0,IF(ISBLANK(OFFSET('11. SEGUIMIENTO 2026'!$P$14,INT((ROW()-13)/2),0)),"",OFFSET('11. SEGUIMIENTO 2026'!$P$14,INT((ROW()-13)/2),0)),IF(ISBLANK(OFFSET('9. METAS'!$T$20,INT((ROW()-14)/2),0)),"",OFFSET('9. METAS'!$T$20,INT((ROW()-14)/2),0)))</f>
        <v/>
      </c>
      <c r="M314" s="257" t="str">
        <f ca="1">IF(MOD(ROW()-13,2)=0,IF(ISBLANK(OFFSET('11. SEGUIMIENTO 2026'!$Q$14,INT((ROW()-13)/2),0)),"",OFFSET('11. SEGUIMIENTO 2026'!$Q$14,INT((ROW()-13)/2),0)),IF(ISBLANK(OFFSET('9. METAS'!$U$20,INT((ROW()-14)/2),0)),"",OFFSET('9. METAS'!$U$20,INT((ROW()-14)/2),0)))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017" t="str">
        <f ca="1">IF(ISBLANK(OFFSET('9. METAS'!$L$20,INT((ROW()-13)/2),0)),"",OFFSET('9. METAS'!$L$20,INT((ROW()-13)/2),0))</f>
        <v/>
      </c>
      <c r="I315" s="1014"/>
      <c r="J315" s="255" t="str">
        <f ca="1">IF(MOD(ROW()-13,2)=0,IF(ISBLANK(OFFSET('11. SEGUIMIENTO 2026'!$N$14,INT((ROW()-13)/2),0)),"",OFFSET('11. SEGUIMIENTO 2026'!$N$14,INT((ROW()-13)/2),0)),IF(ISBLANK(OFFSET('9. METAS'!$R$20,INT((ROW()-14)/2),0)),"",OFFSET('9. METAS'!$R$20,INT((ROW()-14)/2),0)))</f>
        <v/>
      </c>
      <c r="K315" s="256" t="str">
        <f ca="1">IF(MOD(ROW()-13,2)=0,IF(ISBLANK(OFFSET('11. SEGUIMIENTO 2026'!$O$14,INT((ROW()-13)/2),0)),"",OFFSET('11. SEGUIMIENTO 2026'!$O$14,INT((ROW()-13)/2),0)),IF(ISBLANK(OFFSET('9. METAS'!$S$20,INT((ROW()-14)/2),0)),"",OFFSET('9. METAS'!$S$20,INT((ROW()-14)/2),0)))</f>
        <v/>
      </c>
      <c r="L315" s="256" t="str">
        <f ca="1">IF(MOD(ROW()-13,2)=0,IF(ISBLANK(OFFSET('11. SEGUIMIENTO 2026'!$P$14,INT((ROW()-13)/2),0)),"",OFFSET('11. SEGUIMIENTO 2026'!$P$14,INT((ROW()-13)/2),0)),IF(ISBLANK(OFFSET('9. METAS'!$T$20,INT((ROW()-14)/2),0)),"",OFFSET('9. METAS'!$T$20,INT((ROW()-14)/2),0)))</f>
        <v/>
      </c>
      <c r="M315" s="257" t="str">
        <f ca="1">IF(MOD(ROW()-13,2)=0,IF(ISBLANK(OFFSET('11. SEGUIMIENTO 2026'!$Q$14,INT((ROW()-13)/2),0)),"",OFFSET('11. SEGUIMIENTO 2026'!$Q$14,INT((ROW()-13)/2),0)),IF(ISBLANK(OFFSET('9. METAS'!$U$20,INT((ROW()-14)/2),0)),"",OFFSET('9. METAS'!$U$20,INT((ROW()-14)/2),0)))</f>
        <v/>
      </c>
      <c r="N315" s="1012" t="str">
        <f t="shared" ref="N315" ca="1" si="298">IFERROR(J315/J316,"ND")</f>
        <v>ND</v>
      </c>
      <c r="O315" s="1008" t="str">
        <f t="shared" ref="O315" ca="1" si="299">IFERROR(((J315+K315+L315+M315)/H315),"ND")</f>
        <v>ND</v>
      </c>
      <c r="P315" s="996"/>
    </row>
    <row r="316" spans="3:16">
      <c r="C316" s="1030"/>
      <c r="D316" s="1026"/>
      <c r="E316" s="1026"/>
      <c r="F316" s="1024"/>
      <c r="G316" s="1021"/>
      <c r="H316" s="1017"/>
      <c r="I316" s="1015"/>
      <c r="J316" s="255" t="str">
        <f ca="1">IF(MOD(ROW()-13,2)=0,IF(ISBLANK(OFFSET('11. SEGUIMIENTO 2026'!$N$14,INT((ROW()-13)/2),0)),"",OFFSET('11. SEGUIMIENTO 2026'!$N$14,INT((ROW()-13)/2),0)),IF(ISBLANK(OFFSET('9. METAS'!$R$20,INT((ROW()-14)/2),0)),"",OFFSET('9. METAS'!$R$20,INT((ROW()-14)/2),0)))</f>
        <v/>
      </c>
      <c r="K316" s="256" t="str">
        <f ca="1">IF(MOD(ROW()-13,2)=0,IF(ISBLANK(OFFSET('11. SEGUIMIENTO 2026'!$O$14,INT((ROW()-13)/2),0)),"",OFFSET('11. SEGUIMIENTO 2026'!$O$14,INT((ROW()-13)/2),0)),IF(ISBLANK(OFFSET('9. METAS'!$S$20,INT((ROW()-14)/2),0)),"",OFFSET('9. METAS'!$S$20,INT((ROW()-14)/2),0)))</f>
        <v/>
      </c>
      <c r="L316" s="256" t="str">
        <f ca="1">IF(MOD(ROW()-13,2)=0,IF(ISBLANK(OFFSET('11. SEGUIMIENTO 2026'!$P$14,INT((ROW()-13)/2),0)),"",OFFSET('11. SEGUIMIENTO 2026'!$P$14,INT((ROW()-13)/2),0)),IF(ISBLANK(OFFSET('9. METAS'!$T$20,INT((ROW()-14)/2),0)),"",OFFSET('9. METAS'!$T$20,INT((ROW()-14)/2),0)))</f>
        <v/>
      </c>
      <c r="M316" s="257" t="str">
        <f ca="1">IF(MOD(ROW()-13,2)=0,IF(ISBLANK(OFFSET('11. SEGUIMIENTO 2026'!$Q$14,INT((ROW()-13)/2),0)),"",OFFSET('11. SEGUIMIENTO 2026'!$Q$14,INT((ROW()-13)/2),0)),IF(ISBLANK(OFFSET('9. METAS'!$U$20,INT((ROW()-14)/2),0)),"",OFFSET('9. METAS'!$U$20,INT((ROW()-14)/2),0)))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017" t="str">
        <f ca="1">IF(ISBLANK(OFFSET('9. METAS'!$L$20,INT((ROW()-13)/2),0)),"",OFFSET('9. METAS'!$L$20,INT((ROW()-13)/2),0))</f>
        <v/>
      </c>
      <c r="I317" s="1014"/>
      <c r="J317" s="255" t="str">
        <f ca="1">IF(MOD(ROW()-13,2)=0,IF(ISBLANK(OFFSET('11. SEGUIMIENTO 2026'!$N$14,INT((ROW()-13)/2),0)),"",OFFSET('11. SEGUIMIENTO 2026'!$N$14,INT((ROW()-13)/2),0)),IF(ISBLANK(OFFSET('9. METAS'!$R$20,INT((ROW()-14)/2),0)),"",OFFSET('9. METAS'!$R$20,INT((ROW()-14)/2),0)))</f>
        <v/>
      </c>
      <c r="K317" s="256" t="str">
        <f ca="1">IF(MOD(ROW()-13,2)=0,IF(ISBLANK(OFFSET('11. SEGUIMIENTO 2026'!$O$14,INT((ROW()-13)/2),0)),"",OFFSET('11. SEGUIMIENTO 2026'!$O$14,INT((ROW()-13)/2),0)),IF(ISBLANK(OFFSET('9. METAS'!$S$20,INT((ROW()-14)/2),0)),"",OFFSET('9. METAS'!$S$20,INT((ROW()-14)/2),0)))</f>
        <v/>
      </c>
      <c r="L317" s="256" t="str">
        <f ca="1">IF(MOD(ROW()-13,2)=0,IF(ISBLANK(OFFSET('11. SEGUIMIENTO 2026'!$P$14,INT((ROW()-13)/2),0)),"",OFFSET('11. SEGUIMIENTO 2026'!$P$14,INT((ROW()-13)/2),0)),IF(ISBLANK(OFFSET('9. METAS'!$T$20,INT((ROW()-14)/2),0)),"",OFFSET('9. METAS'!$T$20,INT((ROW()-14)/2),0)))</f>
        <v/>
      </c>
      <c r="M317" s="257" t="str">
        <f ca="1">IF(MOD(ROW()-13,2)=0,IF(ISBLANK(OFFSET('11. SEGUIMIENTO 2026'!$Q$14,INT((ROW()-13)/2),0)),"",OFFSET('11. SEGUIMIENTO 2026'!$Q$14,INT((ROW()-13)/2),0)),IF(ISBLANK(OFFSET('9. METAS'!$U$20,INT((ROW()-14)/2),0)),"",OFFSET('9. METAS'!$U$20,INT((ROW()-14)/2),0)))</f>
        <v/>
      </c>
      <c r="N317" s="1012" t="str">
        <f t="shared" ref="N317" ca="1" si="300">IFERROR(J317/J318,"ND")</f>
        <v>ND</v>
      </c>
      <c r="O317" s="1008" t="str">
        <f t="shared" ref="O317" ca="1" si="301">IFERROR(((J317+K317+L317+M317)/H317),"ND")</f>
        <v>ND</v>
      </c>
      <c r="P317" s="996"/>
    </row>
    <row r="318" spans="3:16">
      <c r="C318" s="1030"/>
      <c r="D318" s="1026"/>
      <c r="E318" s="1026"/>
      <c r="F318" s="1024"/>
      <c r="G318" s="1021"/>
      <c r="H318" s="1017"/>
      <c r="I318" s="1015"/>
      <c r="J318" s="255" t="str">
        <f ca="1">IF(MOD(ROW()-13,2)=0,IF(ISBLANK(OFFSET('11. SEGUIMIENTO 2026'!$N$14,INT((ROW()-13)/2),0)),"",OFFSET('11. SEGUIMIENTO 2026'!$N$14,INT((ROW()-13)/2),0)),IF(ISBLANK(OFFSET('9. METAS'!$R$20,INT((ROW()-14)/2),0)),"",OFFSET('9. METAS'!$R$20,INT((ROW()-14)/2),0)))</f>
        <v/>
      </c>
      <c r="K318" s="256" t="str">
        <f ca="1">IF(MOD(ROW()-13,2)=0,IF(ISBLANK(OFFSET('11. SEGUIMIENTO 2026'!$O$14,INT((ROW()-13)/2),0)),"",OFFSET('11. SEGUIMIENTO 2026'!$O$14,INT((ROW()-13)/2),0)),IF(ISBLANK(OFFSET('9. METAS'!$S$20,INT((ROW()-14)/2),0)),"",OFFSET('9. METAS'!$S$20,INT((ROW()-14)/2),0)))</f>
        <v/>
      </c>
      <c r="L318" s="256" t="str">
        <f ca="1">IF(MOD(ROW()-13,2)=0,IF(ISBLANK(OFFSET('11. SEGUIMIENTO 2026'!$P$14,INT((ROW()-13)/2),0)),"",OFFSET('11. SEGUIMIENTO 2026'!$P$14,INT((ROW()-13)/2),0)),IF(ISBLANK(OFFSET('9. METAS'!$T$20,INT((ROW()-14)/2),0)),"",OFFSET('9. METAS'!$T$20,INT((ROW()-14)/2),0)))</f>
        <v/>
      </c>
      <c r="M318" s="257" t="str">
        <f ca="1">IF(MOD(ROW()-13,2)=0,IF(ISBLANK(OFFSET('11. SEGUIMIENTO 2026'!$Q$14,INT((ROW()-13)/2),0)),"",OFFSET('11. SEGUIMIENTO 2026'!$Q$14,INT((ROW()-13)/2),0)),IF(ISBLANK(OFFSET('9. METAS'!$U$20,INT((ROW()-14)/2),0)),"",OFFSET('9. METAS'!$U$20,INT((ROW()-14)/2),0)))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017" t="str">
        <f ca="1">IF(ISBLANK(OFFSET('9. METAS'!$L$20,INT((ROW()-13)/2),0)),"",OFFSET('9. METAS'!$L$20,INT((ROW()-13)/2),0))</f>
        <v/>
      </c>
      <c r="I319" s="1014"/>
      <c r="J319" s="255" t="str">
        <f ca="1">IF(MOD(ROW()-13,2)=0,IF(ISBLANK(OFFSET('11. SEGUIMIENTO 2026'!$N$14,INT((ROW()-13)/2),0)),"",OFFSET('11. SEGUIMIENTO 2026'!$N$14,INT((ROW()-13)/2),0)),IF(ISBLANK(OFFSET('9. METAS'!$R$20,INT((ROW()-14)/2),0)),"",OFFSET('9. METAS'!$R$20,INT((ROW()-14)/2),0)))</f>
        <v/>
      </c>
      <c r="K319" s="256" t="str">
        <f ca="1">IF(MOD(ROW()-13,2)=0,IF(ISBLANK(OFFSET('11. SEGUIMIENTO 2026'!$O$14,INT((ROW()-13)/2),0)),"",OFFSET('11. SEGUIMIENTO 2026'!$O$14,INT((ROW()-13)/2),0)),IF(ISBLANK(OFFSET('9. METAS'!$S$20,INT((ROW()-14)/2),0)),"",OFFSET('9. METAS'!$S$20,INT((ROW()-14)/2),0)))</f>
        <v/>
      </c>
      <c r="L319" s="256" t="str">
        <f ca="1">IF(MOD(ROW()-13,2)=0,IF(ISBLANK(OFFSET('11. SEGUIMIENTO 2026'!$P$14,INT((ROW()-13)/2),0)),"",OFFSET('11. SEGUIMIENTO 2026'!$P$14,INT((ROW()-13)/2),0)),IF(ISBLANK(OFFSET('9. METAS'!$T$20,INT((ROW()-14)/2),0)),"",OFFSET('9. METAS'!$T$20,INT((ROW()-14)/2),0)))</f>
        <v/>
      </c>
      <c r="M319" s="257" t="str">
        <f ca="1">IF(MOD(ROW()-13,2)=0,IF(ISBLANK(OFFSET('11. SEGUIMIENTO 2026'!$Q$14,INT((ROW()-13)/2),0)),"",OFFSET('11. SEGUIMIENTO 2026'!$Q$14,INT((ROW()-13)/2),0)),IF(ISBLANK(OFFSET('9. METAS'!$U$20,INT((ROW()-14)/2),0)),"",OFFSET('9. METAS'!$U$20,INT((ROW()-14)/2),0)))</f>
        <v/>
      </c>
      <c r="N319" s="1012" t="str">
        <f t="shared" ref="N319" ca="1" si="302">IFERROR(J319/J320,"ND")</f>
        <v>ND</v>
      </c>
      <c r="O319" s="1008" t="str">
        <f t="shared" ref="O319" ca="1" si="303">IFERROR(((J319+K319+L319+M319)/H319),"ND")</f>
        <v>ND</v>
      </c>
      <c r="P319" s="996"/>
    </row>
    <row r="320" spans="3:16">
      <c r="C320" s="1030"/>
      <c r="D320" s="1026"/>
      <c r="E320" s="1026"/>
      <c r="F320" s="1024"/>
      <c r="G320" s="1021"/>
      <c r="H320" s="1017"/>
      <c r="I320" s="1015"/>
      <c r="J320" s="255" t="str">
        <f ca="1">IF(MOD(ROW()-13,2)=0,IF(ISBLANK(OFFSET('11. SEGUIMIENTO 2026'!$N$14,INT((ROW()-13)/2),0)),"",OFFSET('11. SEGUIMIENTO 2026'!$N$14,INT((ROW()-13)/2),0)),IF(ISBLANK(OFFSET('9. METAS'!$R$20,INT((ROW()-14)/2),0)),"",OFFSET('9. METAS'!$R$20,INT((ROW()-14)/2),0)))</f>
        <v/>
      </c>
      <c r="K320" s="256" t="str">
        <f ca="1">IF(MOD(ROW()-13,2)=0,IF(ISBLANK(OFFSET('11. SEGUIMIENTO 2026'!$O$14,INT((ROW()-13)/2),0)),"",OFFSET('11. SEGUIMIENTO 2026'!$O$14,INT((ROW()-13)/2),0)),IF(ISBLANK(OFFSET('9. METAS'!$S$20,INT((ROW()-14)/2),0)),"",OFFSET('9. METAS'!$S$20,INT((ROW()-14)/2),0)))</f>
        <v/>
      </c>
      <c r="L320" s="256" t="str">
        <f ca="1">IF(MOD(ROW()-13,2)=0,IF(ISBLANK(OFFSET('11. SEGUIMIENTO 2026'!$P$14,INT((ROW()-13)/2),0)),"",OFFSET('11. SEGUIMIENTO 2026'!$P$14,INT((ROW()-13)/2),0)),IF(ISBLANK(OFFSET('9. METAS'!$T$20,INT((ROW()-14)/2),0)),"",OFFSET('9. METAS'!$T$20,INT((ROW()-14)/2),0)))</f>
        <v/>
      </c>
      <c r="M320" s="257" t="str">
        <f ca="1">IF(MOD(ROW()-13,2)=0,IF(ISBLANK(OFFSET('11. SEGUIMIENTO 2026'!$Q$14,INT((ROW()-13)/2),0)),"",OFFSET('11. SEGUIMIENTO 2026'!$Q$14,INT((ROW()-13)/2),0)),IF(ISBLANK(OFFSET('9. METAS'!$U$20,INT((ROW()-14)/2),0)),"",OFFSET('9. METAS'!$U$20,INT((ROW()-14)/2),0)))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017" t="str">
        <f ca="1">IF(ISBLANK(OFFSET('9. METAS'!$L$20,INT((ROW()-13)/2),0)),"",OFFSET('9. METAS'!$L$20,INT((ROW()-13)/2),0))</f>
        <v/>
      </c>
      <c r="I321" s="1014"/>
      <c r="J321" s="255" t="str">
        <f ca="1">IF(MOD(ROW()-13,2)=0,IF(ISBLANK(OFFSET('11. SEGUIMIENTO 2026'!$N$14,INT((ROW()-13)/2),0)),"",OFFSET('11. SEGUIMIENTO 2026'!$N$14,INT((ROW()-13)/2),0)),IF(ISBLANK(OFFSET('9. METAS'!$R$20,INT((ROW()-14)/2),0)),"",OFFSET('9. METAS'!$R$20,INT((ROW()-14)/2),0)))</f>
        <v/>
      </c>
      <c r="K321" s="256" t="str">
        <f ca="1">IF(MOD(ROW()-13,2)=0,IF(ISBLANK(OFFSET('11. SEGUIMIENTO 2026'!$O$14,INT((ROW()-13)/2),0)),"",OFFSET('11. SEGUIMIENTO 2026'!$O$14,INT((ROW()-13)/2),0)),IF(ISBLANK(OFFSET('9. METAS'!$S$20,INT((ROW()-14)/2),0)),"",OFFSET('9. METAS'!$S$20,INT((ROW()-14)/2),0)))</f>
        <v/>
      </c>
      <c r="L321" s="256" t="str">
        <f ca="1">IF(MOD(ROW()-13,2)=0,IF(ISBLANK(OFFSET('11. SEGUIMIENTO 2026'!$P$14,INT((ROW()-13)/2),0)),"",OFFSET('11. SEGUIMIENTO 2026'!$P$14,INT((ROW()-13)/2),0)),IF(ISBLANK(OFFSET('9. METAS'!$T$20,INT((ROW()-14)/2),0)),"",OFFSET('9. METAS'!$T$20,INT((ROW()-14)/2),0)))</f>
        <v/>
      </c>
      <c r="M321" s="257" t="str">
        <f ca="1">IF(MOD(ROW()-13,2)=0,IF(ISBLANK(OFFSET('11. SEGUIMIENTO 2026'!$Q$14,INT((ROW()-13)/2),0)),"",OFFSET('11. SEGUIMIENTO 2026'!$Q$14,INT((ROW()-13)/2),0)),IF(ISBLANK(OFFSET('9. METAS'!$U$20,INT((ROW()-14)/2),0)),"",OFFSET('9. METAS'!$U$20,INT((ROW()-14)/2),0)))</f>
        <v/>
      </c>
      <c r="N321" s="1012" t="str">
        <f t="shared" ref="N321" ca="1" si="304">IFERROR(J321/J322,"ND")</f>
        <v>ND</v>
      </c>
      <c r="O321" s="1008" t="str">
        <f t="shared" ref="O321" ca="1" si="305">IFERROR(((J321+K321+L321+M321)/H321),"ND")</f>
        <v>ND</v>
      </c>
      <c r="P321" s="996"/>
    </row>
    <row r="322" spans="3:16">
      <c r="C322" s="1030"/>
      <c r="D322" s="1026"/>
      <c r="E322" s="1026"/>
      <c r="F322" s="1024"/>
      <c r="G322" s="1021"/>
      <c r="H322" s="1017"/>
      <c r="I322" s="1015"/>
      <c r="J322" s="255" t="str">
        <f ca="1">IF(MOD(ROW()-13,2)=0,IF(ISBLANK(OFFSET('11. SEGUIMIENTO 2026'!$N$14,INT((ROW()-13)/2),0)),"",OFFSET('11. SEGUIMIENTO 2026'!$N$14,INT((ROW()-13)/2),0)),IF(ISBLANK(OFFSET('9. METAS'!$R$20,INT((ROW()-14)/2),0)),"",OFFSET('9. METAS'!$R$20,INT((ROW()-14)/2),0)))</f>
        <v/>
      </c>
      <c r="K322" s="256" t="str">
        <f ca="1">IF(MOD(ROW()-13,2)=0,IF(ISBLANK(OFFSET('11. SEGUIMIENTO 2026'!$O$14,INT((ROW()-13)/2),0)),"",OFFSET('11. SEGUIMIENTO 2026'!$O$14,INT((ROW()-13)/2),0)),IF(ISBLANK(OFFSET('9. METAS'!$S$20,INT((ROW()-14)/2),0)),"",OFFSET('9. METAS'!$S$20,INT((ROW()-14)/2),0)))</f>
        <v/>
      </c>
      <c r="L322" s="256" t="str">
        <f ca="1">IF(MOD(ROW()-13,2)=0,IF(ISBLANK(OFFSET('11. SEGUIMIENTO 2026'!$P$14,INT((ROW()-13)/2),0)),"",OFFSET('11. SEGUIMIENTO 2026'!$P$14,INT((ROW()-13)/2),0)),IF(ISBLANK(OFFSET('9. METAS'!$T$20,INT((ROW()-14)/2),0)),"",OFFSET('9. METAS'!$T$20,INT((ROW()-14)/2),0)))</f>
        <v/>
      </c>
      <c r="M322" s="257" t="str">
        <f ca="1">IF(MOD(ROW()-13,2)=0,IF(ISBLANK(OFFSET('11. SEGUIMIENTO 2026'!$Q$14,INT((ROW()-13)/2),0)),"",OFFSET('11. SEGUIMIENTO 2026'!$Q$14,INT((ROW()-13)/2),0)),IF(ISBLANK(OFFSET('9. METAS'!$U$20,INT((ROW()-14)/2),0)),"",OFFSET('9. METAS'!$U$20,INT((ROW()-14)/2),0)))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017" t="str">
        <f ca="1">IF(ISBLANK(OFFSET('9. METAS'!$L$20,INT((ROW()-13)/2),0)),"",OFFSET('9. METAS'!$L$20,INT((ROW()-13)/2),0))</f>
        <v/>
      </c>
      <c r="I323" s="1014"/>
      <c r="J323" s="255" t="str">
        <f ca="1">IF(MOD(ROW()-13,2)=0,IF(ISBLANK(OFFSET('11. SEGUIMIENTO 2026'!$N$14,INT((ROW()-13)/2),0)),"",OFFSET('11. SEGUIMIENTO 2026'!$N$14,INT((ROW()-13)/2),0)),IF(ISBLANK(OFFSET('9. METAS'!$R$20,INT((ROW()-14)/2),0)),"",OFFSET('9. METAS'!$R$20,INT((ROW()-14)/2),0)))</f>
        <v/>
      </c>
      <c r="K323" s="256" t="str">
        <f ca="1">IF(MOD(ROW()-13,2)=0,IF(ISBLANK(OFFSET('11. SEGUIMIENTO 2026'!$O$14,INT((ROW()-13)/2),0)),"",OFFSET('11. SEGUIMIENTO 2026'!$O$14,INT((ROW()-13)/2),0)),IF(ISBLANK(OFFSET('9. METAS'!$S$20,INT((ROW()-14)/2),0)),"",OFFSET('9. METAS'!$S$20,INT((ROW()-14)/2),0)))</f>
        <v/>
      </c>
      <c r="L323" s="256" t="str">
        <f ca="1">IF(MOD(ROW()-13,2)=0,IF(ISBLANK(OFFSET('11. SEGUIMIENTO 2026'!$P$14,INT((ROW()-13)/2),0)),"",OFFSET('11. SEGUIMIENTO 2026'!$P$14,INT((ROW()-13)/2),0)),IF(ISBLANK(OFFSET('9. METAS'!$T$20,INT((ROW()-14)/2),0)),"",OFFSET('9. METAS'!$T$20,INT((ROW()-14)/2),0)))</f>
        <v/>
      </c>
      <c r="M323" s="257" t="str">
        <f ca="1">IF(MOD(ROW()-13,2)=0,IF(ISBLANK(OFFSET('11. SEGUIMIENTO 2026'!$Q$14,INT((ROW()-13)/2),0)),"",OFFSET('11. SEGUIMIENTO 2026'!$Q$14,INT((ROW()-13)/2),0)),IF(ISBLANK(OFFSET('9. METAS'!$U$20,INT((ROW()-14)/2),0)),"",OFFSET('9. METAS'!$U$20,INT((ROW()-14)/2),0)))</f>
        <v/>
      </c>
      <c r="N323" s="1012" t="str">
        <f t="shared" ref="N323" ca="1" si="306">IFERROR(J323/J324,"ND")</f>
        <v>ND</v>
      </c>
      <c r="O323" s="1008" t="str">
        <f t="shared" ref="O323" ca="1" si="307">IFERROR(((J323+K323+L323+M323)/H323),"ND")</f>
        <v>ND</v>
      </c>
      <c r="P323" s="996"/>
    </row>
    <row r="324" spans="3:16">
      <c r="C324" s="1030"/>
      <c r="D324" s="1026"/>
      <c r="E324" s="1026"/>
      <c r="F324" s="1024"/>
      <c r="G324" s="1021"/>
      <c r="H324" s="1017"/>
      <c r="I324" s="1015"/>
      <c r="J324" s="255" t="str">
        <f ca="1">IF(MOD(ROW()-13,2)=0,IF(ISBLANK(OFFSET('11. SEGUIMIENTO 2026'!$N$14,INT((ROW()-13)/2),0)),"",OFFSET('11. SEGUIMIENTO 2026'!$N$14,INT((ROW()-13)/2),0)),IF(ISBLANK(OFFSET('9. METAS'!$R$20,INT((ROW()-14)/2),0)),"",OFFSET('9. METAS'!$R$20,INT((ROW()-14)/2),0)))</f>
        <v/>
      </c>
      <c r="K324" s="256" t="str">
        <f ca="1">IF(MOD(ROW()-13,2)=0,IF(ISBLANK(OFFSET('11. SEGUIMIENTO 2026'!$O$14,INT((ROW()-13)/2),0)),"",OFFSET('11. SEGUIMIENTO 2026'!$O$14,INT((ROW()-13)/2),0)),IF(ISBLANK(OFFSET('9. METAS'!$S$20,INT((ROW()-14)/2),0)),"",OFFSET('9. METAS'!$S$20,INT((ROW()-14)/2),0)))</f>
        <v/>
      </c>
      <c r="L324" s="256" t="str">
        <f ca="1">IF(MOD(ROW()-13,2)=0,IF(ISBLANK(OFFSET('11. SEGUIMIENTO 2026'!$P$14,INT((ROW()-13)/2),0)),"",OFFSET('11. SEGUIMIENTO 2026'!$P$14,INT((ROW()-13)/2),0)),IF(ISBLANK(OFFSET('9. METAS'!$T$20,INT((ROW()-14)/2),0)),"",OFFSET('9. METAS'!$T$20,INT((ROW()-14)/2),0)))</f>
        <v/>
      </c>
      <c r="M324" s="257" t="str">
        <f ca="1">IF(MOD(ROW()-13,2)=0,IF(ISBLANK(OFFSET('11. SEGUIMIENTO 2026'!$Q$14,INT((ROW()-13)/2),0)),"",OFFSET('11. SEGUIMIENTO 2026'!$Q$14,INT((ROW()-13)/2),0)),IF(ISBLANK(OFFSET('9. METAS'!$U$20,INT((ROW()-14)/2),0)),"",OFFSET('9. METAS'!$U$20,INT((ROW()-14)/2),0)))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017" t="str">
        <f ca="1">IF(ISBLANK(OFFSET('9. METAS'!$L$20,INT((ROW()-13)/2),0)),"",OFFSET('9. METAS'!$L$20,INT((ROW()-13)/2),0))</f>
        <v/>
      </c>
      <c r="I325" s="1014"/>
      <c r="J325" s="255" t="str">
        <f ca="1">IF(MOD(ROW()-13,2)=0,IF(ISBLANK(OFFSET('11. SEGUIMIENTO 2026'!$N$14,INT((ROW()-13)/2),0)),"",OFFSET('11. SEGUIMIENTO 2026'!$N$14,INT((ROW()-13)/2),0)),IF(ISBLANK(OFFSET('9. METAS'!$R$20,INT((ROW()-14)/2),0)),"",OFFSET('9. METAS'!$R$20,INT((ROW()-14)/2),0)))</f>
        <v/>
      </c>
      <c r="K325" s="256" t="str">
        <f ca="1">IF(MOD(ROW()-13,2)=0,IF(ISBLANK(OFFSET('11. SEGUIMIENTO 2026'!$O$14,INT((ROW()-13)/2),0)),"",OFFSET('11. SEGUIMIENTO 2026'!$O$14,INT((ROW()-13)/2),0)),IF(ISBLANK(OFFSET('9. METAS'!$S$20,INT((ROW()-14)/2),0)),"",OFFSET('9. METAS'!$S$20,INT((ROW()-14)/2),0)))</f>
        <v/>
      </c>
      <c r="L325" s="256" t="str">
        <f ca="1">IF(MOD(ROW()-13,2)=0,IF(ISBLANK(OFFSET('11. SEGUIMIENTO 2026'!$P$14,INT((ROW()-13)/2),0)),"",OFFSET('11. SEGUIMIENTO 2026'!$P$14,INT((ROW()-13)/2),0)),IF(ISBLANK(OFFSET('9. METAS'!$T$20,INT((ROW()-14)/2),0)),"",OFFSET('9. METAS'!$T$20,INT((ROW()-14)/2),0)))</f>
        <v/>
      </c>
      <c r="M325" s="257" t="str">
        <f ca="1">IF(MOD(ROW()-13,2)=0,IF(ISBLANK(OFFSET('11. SEGUIMIENTO 2026'!$Q$14,INT((ROW()-13)/2),0)),"",OFFSET('11. SEGUIMIENTO 2026'!$Q$14,INT((ROW()-13)/2),0)),IF(ISBLANK(OFFSET('9. METAS'!$U$20,INT((ROW()-14)/2),0)),"",OFFSET('9. METAS'!$U$20,INT((ROW()-14)/2),0)))</f>
        <v/>
      </c>
      <c r="N325" s="1012" t="str">
        <f t="shared" ref="N325" ca="1" si="308">IFERROR(J325/J326,"ND")</f>
        <v>ND</v>
      </c>
      <c r="O325" s="1008" t="str">
        <f t="shared" ref="O325" ca="1" si="309">IFERROR(((J325+K325+L325+M325)/H325),"ND")</f>
        <v>ND</v>
      </c>
      <c r="P325" s="996"/>
    </row>
    <row r="326" spans="3:16">
      <c r="C326" s="1030"/>
      <c r="D326" s="1026"/>
      <c r="E326" s="1026"/>
      <c r="F326" s="1024"/>
      <c r="G326" s="1021"/>
      <c r="H326" s="1017"/>
      <c r="I326" s="1015"/>
      <c r="J326" s="255" t="str">
        <f ca="1">IF(MOD(ROW()-13,2)=0,IF(ISBLANK(OFFSET('11. SEGUIMIENTO 2026'!$N$14,INT((ROW()-13)/2),0)),"",OFFSET('11. SEGUIMIENTO 2026'!$N$14,INT((ROW()-13)/2),0)),IF(ISBLANK(OFFSET('9. METAS'!$R$20,INT((ROW()-14)/2),0)),"",OFFSET('9. METAS'!$R$20,INT((ROW()-14)/2),0)))</f>
        <v/>
      </c>
      <c r="K326" s="256" t="str">
        <f ca="1">IF(MOD(ROW()-13,2)=0,IF(ISBLANK(OFFSET('11. SEGUIMIENTO 2026'!$O$14,INT((ROW()-13)/2),0)),"",OFFSET('11. SEGUIMIENTO 2026'!$O$14,INT((ROW()-13)/2),0)),IF(ISBLANK(OFFSET('9. METAS'!$S$20,INT((ROW()-14)/2),0)),"",OFFSET('9. METAS'!$S$20,INT((ROW()-14)/2),0)))</f>
        <v/>
      </c>
      <c r="L326" s="256" t="str">
        <f ca="1">IF(MOD(ROW()-13,2)=0,IF(ISBLANK(OFFSET('11. SEGUIMIENTO 2026'!$P$14,INT((ROW()-13)/2),0)),"",OFFSET('11. SEGUIMIENTO 2026'!$P$14,INT((ROW()-13)/2),0)),IF(ISBLANK(OFFSET('9. METAS'!$T$20,INT((ROW()-14)/2),0)),"",OFFSET('9. METAS'!$T$20,INT((ROW()-14)/2),0)))</f>
        <v/>
      </c>
      <c r="M326" s="257" t="str">
        <f ca="1">IF(MOD(ROW()-13,2)=0,IF(ISBLANK(OFFSET('11. SEGUIMIENTO 2026'!$Q$14,INT((ROW()-13)/2),0)),"",OFFSET('11. SEGUIMIENTO 2026'!$Q$14,INT((ROW()-13)/2),0)),IF(ISBLANK(OFFSET('9. METAS'!$U$20,INT((ROW()-14)/2),0)),"",OFFSET('9. METAS'!$U$20,INT((ROW()-14)/2),0)))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017" t="str">
        <f ca="1">IF(ISBLANK(OFFSET('9. METAS'!$L$20,INT((ROW()-13)/2),0)),"",OFFSET('9. METAS'!$L$20,INT((ROW()-13)/2),0))</f>
        <v/>
      </c>
      <c r="I327" s="1014"/>
      <c r="J327" s="255" t="str">
        <f ca="1">IF(MOD(ROW()-13,2)=0,IF(ISBLANK(OFFSET('11. SEGUIMIENTO 2026'!$N$14,INT((ROW()-13)/2),0)),"",OFFSET('11. SEGUIMIENTO 2026'!$N$14,INT((ROW()-13)/2),0)),IF(ISBLANK(OFFSET('9. METAS'!$R$20,INT((ROW()-14)/2),0)),"",OFFSET('9. METAS'!$R$20,INT((ROW()-14)/2),0)))</f>
        <v/>
      </c>
      <c r="K327" s="256" t="str">
        <f ca="1">IF(MOD(ROW()-13,2)=0,IF(ISBLANK(OFFSET('11. SEGUIMIENTO 2026'!$O$14,INT((ROW()-13)/2),0)),"",OFFSET('11. SEGUIMIENTO 2026'!$O$14,INT((ROW()-13)/2),0)),IF(ISBLANK(OFFSET('9. METAS'!$S$20,INT((ROW()-14)/2),0)),"",OFFSET('9. METAS'!$S$20,INT((ROW()-14)/2),0)))</f>
        <v/>
      </c>
      <c r="L327" s="256" t="str">
        <f ca="1">IF(MOD(ROW()-13,2)=0,IF(ISBLANK(OFFSET('11. SEGUIMIENTO 2026'!$P$14,INT((ROW()-13)/2),0)),"",OFFSET('11. SEGUIMIENTO 2026'!$P$14,INT((ROW()-13)/2),0)),IF(ISBLANK(OFFSET('9. METAS'!$T$20,INT((ROW()-14)/2),0)),"",OFFSET('9. METAS'!$T$20,INT((ROW()-14)/2),0)))</f>
        <v/>
      </c>
      <c r="M327" s="257" t="str">
        <f ca="1">IF(MOD(ROW()-13,2)=0,IF(ISBLANK(OFFSET('11. SEGUIMIENTO 2026'!$Q$14,INT((ROW()-13)/2),0)),"",OFFSET('11. SEGUIMIENTO 2026'!$Q$14,INT((ROW()-13)/2),0)),IF(ISBLANK(OFFSET('9. METAS'!$U$20,INT((ROW()-14)/2),0)),"",OFFSET('9. METAS'!$U$20,INT((ROW()-14)/2),0)))</f>
        <v/>
      </c>
      <c r="N327" s="1012" t="str">
        <f t="shared" ref="N327" ca="1" si="310">IFERROR(J327/J328,"ND")</f>
        <v>ND</v>
      </c>
      <c r="O327" s="1008" t="str">
        <f t="shared" ref="O327" ca="1" si="311">IFERROR(((J327+K327+L327+M327)/H327),"ND")</f>
        <v>ND</v>
      </c>
      <c r="P327" s="996"/>
    </row>
    <row r="328" spans="3:16">
      <c r="C328" s="1030"/>
      <c r="D328" s="1026"/>
      <c r="E328" s="1026"/>
      <c r="F328" s="1024"/>
      <c r="G328" s="1021"/>
      <c r="H328" s="1017"/>
      <c r="I328" s="1015"/>
      <c r="J328" s="255" t="str">
        <f ca="1">IF(MOD(ROW()-13,2)=0,IF(ISBLANK(OFFSET('11. SEGUIMIENTO 2026'!$N$14,INT((ROW()-13)/2),0)),"",OFFSET('11. SEGUIMIENTO 2026'!$N$14,INT((ROW()-13)/2),0)),IF(ISBLANK(OFFSET('9. METAS'!$R$20,INT((ROW()-14)/2),0)),"",OFFSET('9. METAS'!$R$20,INT((ROW()-14)/2),0)))</f>
        <v/>
      </c>
      <c r="K328" s="256" t="str">
        <f ca="1">IF(MOD(ROW()-13,2)=0,IF(ISBLANK(OFFSET('11. SEGUIMIENTO 2026'!$O$14,INT((ROW()-13)/2),0)),"",OFFSET('11. SEGUIMIENTO 2026'!$O$14,INT((ROW()-13)/2),0)),IF(ISBLANK(OFFSET('9. METAS'!$S$20,INT((ROW()-14)/2),0)),"",OFFSET('9. METAS'!$S$20,INT((ROW()-14)/2),0)))</f>
        <v/>
      </c>
      <c r="L328" s="256" t="str">
        <f ca="1">IF(MOD(ROW()-13,2)=0,IF(ISBLANK(OFFSET('11. SEGUIMIENTO 2026'!$P$14,INT((ROW()-13)/2),0)),"",OFFSET('11. SEGUIMIENTO 2026'!$P$14,INT((ROW()-13)/2),0)),IF(ISBLANK(OFFSET('9. METAS'!$T$20,INT((ROW()-14)/2),0)),"",OFFSET('9. METAS'!$T$20,INT((ROW()-14)/2),0)))</f>
        <v/>
      </c>
      <c r="M328" s="257" t="str">
        <f ca="1">IF(MOD(ROW()-13,2)=0,IF(ISBLANK(OFFSET('11. SEGUIMIENTO 2026'!$Q$14,INT((ROW()-13)/2),0)),"",OFFSET('11. SEGUIMIENTO 2026'!$Q$14,INT((ROW()-13)/2),0)),IF(ISBLANK(OFFSET('9. METAS'!$U$20,INT((ROW()-14)/2),0)),"",OFFSET('9. METAS'!$U$20,INT((ROW()-14)/2),0)))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017" t="str">
        <f ca="1">IF(ISBLANK(OFFSET('9. METAS'!$L$20,INT((ROW()-13)/2),0)),"",OFFSET('9. METAS'!$L$20,INT((ROW()-13)/2),0))</f>
        <v/>
      </c>
      <c r="I329" s="1014"/>
      <c r="J329" s="255" t="str">
        <f ca="1">IF(MOD(ROW()-13,2)=0,IF(ISBLANK(OFFSET('11. SEGUIMIENTO 2026'!$N$14,INT((ROW()-13)/2),0)),"",OFFSET('11. SEGUIMIENTO 2026'!$N$14,INT((ROW()-13)/2),0)),IF(ISBLANK(OFFSET('9. METAS'!$R$20,INT((ROW()-14)/2),0)),"",OFFSET('9. METAS'!$R$20,INT((ROW()-14)/2),0)))</f>
        <v/>
      </c>
      <c r="K329" s="256" t="str">
        <f ca="1">IF(MOD(ROW()-13,2)=0,IF(ISBLANK(OFFSET('11. SEGUIMIENTO 2026'!$O$14,INT((ROW()-13)/2),0)),"",OFFSET('11. SEGUIMIENTO 2026'!$O$14,INT((ROW()-13)/2),0)),IF(ISBLANK(OFFSET('9. METAS'!$S$20,INT((ROW()-14)/2),0)),"",OFFSET('9. METAS'!$S$20,INT((ROW()-14)/2),0)))</f>
        <v/>
      </c>
      <c r="L329" s="256" t="str">
        <f ca="1">IF(MOD(ROW()-13,2)=0,IF(ISBLANK(OFFSET('11. SEGUIMIENTO 2026'!$P$14,INT((ROW()-13)/2),0)),"",OFFSET('11. SEGUIMIENTO 2026'!$P$14,INT((ROW()-13)/2),0)),IF(ISBLANK(OFFSET('9. METAS'!$T$20,INT((ROW()-14)/2),0)),"",OFFSET('9. METAS'!$T$20,INT((ROW()-14)/2),0)))</f>
        <v/>
      </c>
      <c r="M329" s="257" t="str">
        <f ca="1">IF(MOD(ROW()-13,2)=0,IF(ISBLANK(OFFSET('11. SEGUIMIENTO 2026'!$Q$14,INT((ROW()-13)/2),0)),"",OFFSET('11. SEGUIMIENTO 2026'!$Q$14,INT((ROW()-13)/2),0)),IF(ISBLANK(OFFSET('9. METAS'!$U$20,INT((ROW()-14)/2),0)),"",OFFSET('9. METAS'!$U$20,INT((ROW()-14)/2),0)))</f>
        <v/>
      </c>
      <c r="N329" s="1012" t="str">
        <f t="shared" ref="N329" ca="1" si="312">IFERROR(J329/J330,"ND")</f>
        <v>ND</v>
      </c>
      <c r="O329" s="1008" t="str">
        <f t="shared" ref="O329" ca="1" si="313">IFERROR(((J329+K329+L329+M329)/H329),"ND")</f>
        <v>ND</v>
      </c>
      <c r="P329" s="996"/>
    </row>
    <row r="330" spans="3:16">
      <c r="C330" s="1030"/>
      <c r="D330" s="1026"/>
      <c r="E330" s="1026"/>
      <c r="F330" s="1024"/>
      <c r="G330" s="1021"/>
      <c r="H330" s="1017"/>
      <c r="I330" s="1015"/>
      <c r="J330" s="255" t="str">
        <f ca="1">IF(MOD(ROW()-13,2)=0,IF(ISBLANK(OFFSET('11. SEGUIMIENTO 2026'!$N$14,INT((ROW()-13)/2),0)),"",OFFSET('11. SEGUIMIENTO 2026'!$N$14,INT((ROW()-13)/2),0)),IF(ISBLANK(OFFSET('9. METAS'!$R$20,INT((ROW()-14)/2),0)),"",OFFSET('9. METAS'!$R$20,INT((ROW()-14)/2),0)))</f>
        <v/>
      </c>
      <c r="K330" s="256" t="str">
        <f ca="1">IF(MOD(ROW()-13,2)=0,IF(ISBLANK(OFFSET('11. SEGUIMIENTO 2026'!$O$14,INT((ROW()-13)/2),0)),"",OFFSET('11. SEGUIMIENTO 2026'!$O$14,INT((ROW()-13)/2),0)),IF(ISBLANK(OFFSET('9. METAS'!$S$20,INT((ROW()-14)/2),0)),"",OFFSET('9. METAS'!$S$20,INT((ROW()-14)/2),0)))</f>
        <v/>
      </c>
      <c r="L330" s="256" t="str">
        <f ca="1">IF(MOD(ROW()-13,2)=0,IF(ISBLANK(OFFSET('11. SEGUIMIENTO 2026'!$P$14,INT((ROW()-13)/2),0)),"",OFFSET('11. SEGUIMIENTO 2026'!$P$14,INT((ROW()-13)/2),0)),IF(ISBLANK(OFFSET('9. METAS'!$T$20,INT((ROW()-14)/2),0)),"",OFFSET('9. METAS'!$T$20,INT((ROW()-14)/2),0)))</f>
        <v/>
      </c>
      <c r="M330" s="257" t="str">
        <f ca="1">IF(MOD(ROW()-13,2)=0,IF(ISBLANK(OFFSET('11. SEGUIMIENTO 2026'!$Q$14,INT((ROW()-13)/2),0)),"",OFFSET('11. SEGUIMIENTO 2026'!$Q$14,INT((ROW()-13)/2),0)),IF(ISBLANK(OFFSET('9. METAS'!$U$20,INT((ROW()-14)/2),0)),"",OFFSET('9. METAS'!$U$20,INT((ROW()-14)/2),0)))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017" t="str">
        <f ca="1">IF(ISBLANK(OFFSET('9. METAS'!$L$20,INT((ROW()-13)/2),0)),"",OFFSET('9. METAS'!$L$20,INT((ROW()-13)/2),0))</f>
        <v/>
      </c>
      <c r="I331" s="1014"/>
      <c r="J331" s="255" t="str">
        <f ca="1">IF(MOD(ROW()-13,2)=0,IF(ISBLANK(OFFSET('11. SEGUIMIENTO 2026'!$N$14,INT((ROW()-13)/2),0)),"",OFFSET('11. SEGUIMIENTO 2026'!$N$14,INT((ROW()-13)/2),0)),IF(ISBLANK(OFFSET('9. METAS'!$R$20,INT((ROW()-14)/2),0)),"",OFFSET('9. METAS'!$R$20,INT((ROW()-14)/2),0)))</f>
        <v/>
      </c>
      <c r="K331" s="256" t="str">
        <f ca="1">IF(MOD(ROW()-13,2)=0,IF(ISBLANK(OFFSET('11. SEGUIMIENTO 2026'!$O$14,INT((ROW()-13)/2),0)),"",OFFSET('11. SEGUIMIENTO 2026'!$O$14,INT((ROW()-13)/2),0)),IF(ISBLANK(OFFSET('9. METAS'!$S$20,INT((ROW()-14)/2),0)),"",OFFSET('9. METAS'!$S$20,INT((ROW()-14)/2),0)))</f>
        <v/>
      </c>
      <c r="L331" s="256" t="str">
        <f ca="1">IF(MOD(ROW()-13,2)=0,IF(ISBLANK(OFFSET('11. SEGUIMIENTO 2026'!$P$14,INT((ROW()-13)/2),0)),"",OFFSET('11. SEGUIMIENTO 2026'!$P$14,INT((ROW()-13)/2),0)),IF(ISBLANK(OFFSET('9. METAS'!$T$20,INT((ROW()-14)/2),0)),"",OFFSET('9. METAS'!$T$20,INT((ROW()-14)/2),0)))</f>
        <v/>
      </c>
      <c r="M331" s="257" t="str">
        <f ca="1">IF(MOD(ROW()-13,2)=0,IF(ISBLANK(OFFSET('11. SEGUIMIENTO 2026'!$Q$14,INT((ROW()-13)/2),0)),"",OFFSET('11. SEGUIMIENTO 2026'!$Q$14,INT((ROW()-13)/2),0)),IF(ISBLANK(OFFSET('9. METAS'!$U$20,INT((ROW()-14)/2),0)),"",OFFSET('9. METAS'!$U$20,INT((ROW()-14)/2),0)))</f>
        <v/>
      </c>
      <c r="N331" s="1012" t="str">
        <f t="shared" ref="N331" ca="1" si="314">IFERROR(J331/J332,"ND")</f>
        <v>ND</v>
      </c>
      <c r="O331" s="1008" t="str">
        <f t="shared" ref="O331" ca="1" si="315">IFERROR(((J331+K331+L331+M331)/H331),"ND")</f>
        <v>ND</v>
      </c>
      <c r="P331" s="996"/>
    </row>
    <row r="332" spans="3:16">
      <c r="C332" s="1030"/>
      <c r="D332" s="1026"/>
      <c r="E332" s="1026"/>
      <c r="F332" s="1024"/>
      <c r="G332" s="1021"/>
      <c r="H332" s="1017"/>
      <c r="I332" s="1015"/>
      <c r="J332" s="255" t="str">
        <f ca="1">IF(MOD(ROW()-13,2)=0,IF(ISBLANK(OFFSET('11. SEGUIMIENTO 2026'!$N$14,INT((ROW()-13)/2),0)),"",OFFSET('11. SEGUIMIENTO 2026'!$N$14,INT((ROW()-13)/2),0)),IF(ISBLANK(OFFSET('9. METAS'!$R$20,INT((ROW()-14)/2),0)),"",OFFSET('9. METAS'!$R$20,INT((ROW()-14)/2),0)))</f>
        <v/>
      </c>
      <c r="K332" s="256" t="str">
        <f ca="1">IF(MOD(ROW()-13,2)=0,IF(ISBLANK(OFFSET('11. SEGUIMIENTO 2026'!$O$14,INT((ROW()-13)/2),0)),"",OFFSET('11. SEGUIMIENTO 2026'!$O$14,INT((ROW()-13)/2),0)),IF(ISBLANK(OFFSET('9. METAS'!$S$20,INT((ROW()-14)/2),0)),"",OFFSET('9. METAS'!$S$20,INT((ROW()-14)/2),0)))</f>
        <v/>
      </c>
      <c r="L332" s="256" t="str">
        <f ca="1">IF(MOD(ROW()-13,2)=0,IF(ISBLANK(OFFSET('11. SEGUIMIENTO 2026'!$P$14,INT((ROW()-13)/2),0)),"",OFFSET('11. SEGUIMIENTO 2026'!$P$14,INT((ROW()-13)/2),0)),IF(ISBLANK(OFFSET('9. METAS'!$T$20,INT((ROW()-14)/2),0)),"",OFFSET('9. METAS'!$T$20,INT((ROW()-14)/2),0)))</f>
        <v/>
      </c>
      <c r="M332" s="257" t="str">
        <f ca="1">IF(MOD(ROW()-13,2)=0,IF(ISBLANK(OFFSET('11. SEGUIMIENTO 2026'!$Q$14,INT((ROW()-13)/2),0)),"",OFFSET('11. SEGUIMIENTO 2026'!$Q$14,INT((ROW()-13)/2),0)),IF(ISBLANK(OFFSET('9. METAS'!$U$20,INT((ROW()-14)/2),0)),"",OFFSET('9. METAS'!$U$20,INT((ROW()-14)/2),0)))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017" t="str">
        <f ca="1">IF(ISBLANK(OFFSET('9. METAS'!$L$20,INT((ROW()-13)/2),0)),"",OFFSET('9. METAS'!$L$20,INT((ROW()-13)/2),0))</f>
        <v/>
      </c>
      <c r="I333" s="1014"/>
      <c r="J333" s="255" t="str">
        <f ca="1">IF(MOD(ROW()-13,2)=0,IF(ISBLANK(OFFSET('11. SEGUIMIENTO 2026'!$N$14,INT((ROW()-13)/2),0)),"",OFFSET('11. SEGUIMIENTO 2026'!$N$14,INT((ROW()-13)/2),0)),IF(ISBLANK(OFFSET('9. METAS'!$R$20,INT((ROW()-14)/2),0)),"",OFFSET('9. METAS'!$R$20,INT((ROW()-14)/2),0)))</f>
        <v/>
      </c>
      <c r="K333" s="256" t="str">
        <f ca="1">IF(MOD(ROW()-13,2)=0,IF(ISBLANK(OFFSET('11. SEGUIMIENTO 2026'!$O$14,INT((ROW()-13)/2),0)),"",OFFSET('11. SEGUIMIENTO 2026'!$O$14,INT((ROW()-13)/2),0)),IF(ISBLANK(OFFSET('9. METAS'!$S$20,INT((ROW()-14)/2),0)),"",OFFSET('9. METAS'!$S$20,INT((ROW()-14)/2),0)))</f>
        <v/>
      </c>
      <c r="L333" s="256" t="str">
        <f ca="1">IF(MOD(ROW()-13,2)=0,IF(ISBLANK(OFFSET('11. SEGUIMIENTO 2026'!$P$14,INT((ROW()-13)/2),0)),"",OFFSET('11. SEGUIMIENTO 2026'!$P$14,INT((ROW()-13)/2),0)),IF(ISBLANK(OFFSET('9. METAS'!$T$20,INT((ROW()-14)/2),0)),"",OFFSET('9. METAS'!$T$20,INT((ROW()-14)/2),0)))</f>
        <v/>
      </c>
      <c r="M333" s="257" t="str">
        <f ca="1">IF(MOD(ROW()-13,2)=0,IF(ISBLANK(OFFSET('11. SEGUIMIENTO 2026'!$Q$14,INT((ROW()-13)/2),0)),"",OFFSET('11. SEGUIMIENTO 2026'!$Q$14,INT((ROW()-13)/2),0)),IF(ISBLANK(OFFSET('9. METAS'!$U$20,INT((ROW()-14)/2),0)),"",OFFSET('9. METAS'!$U$20,INT((ROW()-14)/2),0)))</f>
        <v/>
      </c>
      <c r="N333" s="1012" t="str">
        <f t="shared" ref="N333" ca="1" si="316">IFERROR(J333/J334,"ND")</f>
        <v>ND</v>
      </c>
      <c r="O333" s="1008" t="str">
        <f t="shared" ref="O333" ca="1" si="317">IFERROR(((J333+K333+L333+M333)/H333),"ND")</f>
        <v>ND</v>
      </c>
      <c r="P333" s="996"/>
    </row>
    <row r="334" spans="3:16">
      <c r="C334" s="1030"/>
      <c r="D334" s="1026"/>
      <c r="E334" s="1026"/>
      <c r="F334" s="1024"/>
      <c r="G334" s="1021"/>
      <c r="H334" s="1017"/>
      <c r="I334" s="1015"/>
      <c r="J334" s="255" t="str">
        <f ca="1">IF(MOD(ROW()-13,2)=0,IF(ISBLANK(OFFSET('11. SEGUIMIENTO 2026'!$N$14,INT((ROW()-13)/2),0)),"",OFFSET('11. SEGUIMIENTO 2026'!$N$14,INT((ROW()-13)/2),0)),IF(ISBLANK(OFFSET('9. METAS'!$R$20,INT((ROW()-14)/2),0)),"",OFFSET('9. METAS'!$R$20,INT((ROW()-14)/2),0)))</f>
        <v/>
      </c>
      <c r="K334" s="256" t="str">
        <f ca="1">IF(MOD(ROW()-13,2)=0,IF(ISBLANK(OFFSET('11. SEGUIMIENTO 2026'!$O$14,INT((ROW()-13)/2),0)),"",OFFSET('11. SEGUIMIENTO 2026'!$O$14,INT((ROW()-13)/2),0)),IF(ISBLANK(OFFSET('9. METAS'!$S$20,INT((ROW()-14)/2),0)),"",OFFSET('9. METAS'!$S$20,INT((ROW()-14)/2),0)))</f>
        <v/>
      </c>
      <c r="L334" s="256" t="str">
        <f ca="1">IF(MOD(ROW()-13,2)=0,IF(ISBLANK(OFFSET('11. SEGUIMIENTO 2026'!$P$14,INT((ROW()-13)/2),0)),"",OFFSET('11. SEGUIMIENTO 2026'!$P$14,INT((ROW()-13)/2),0)),IF(ISBLANK(OFFSET('9. METAS'!$T$20,INT((ROW()-14)/2),0)),"",OFFSET('9. METAS'!$T$20,INT((ROW()-14)/2),0)))</f>
        <v/>
      </c>
      <c r="M334" s="257" t="str">
        <f ca="1">IF(MOD(ROW()-13,2)=0,IF(ISBLANK(OFFSET('11. SEGUIMIENTO 2026'!$Q$14,INT((ROW()-13)/2),0)),"",OFFSET('11. SEGUIMIENTO 2026'!$Q$14,INT((ROW()-13)/2),0)),IF(ISBLANK(OFFSET('9. METAS'!$U$20,INT((ROW()-14)/2),0)),"",OFFSET('9. METAS'!$U$20,INT((ROW()-14)/2),0)))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017" t="str">
        <f ca="1">IF(ISBLANK(OFFSET('9. METAS'!$L$20,INT((ROW()-13)/2),0)),"",OFFSET('9. METAS'!$L$20,INT((ROW()-13)/2),0))</f>
        <v/>
      </c>
      <c r="I335" s="1014"/>
      <c r="J335" s="255" t="str">
        <f ca="1">IF(MOD(ROW()-13,2)=0,IF(ISBLANK(OFFSET('11. SEGUIMIENTO 2026'!$N$14,INT((ROW()-13)/2),0)),"",OFFSET('11. SEGUIMIENTO 2026'!$N$14,INT((ROW()-13)/2),0)),IF(ISBLANK(OFFSET('9. METAS'!$R$20,INT((ROW()-14)/2),0)),"",OFFSET('9. METAS'!$R$20,INT((ROW()-14)/2),0)))</f>
        <v/>
      </c>
      <c r="K335" s="256" t="str">
        <f ca="1">IF(MOD(ROW()-13,2)=0,IF(ISBLANK(OFFSET('11. SEGUIMIENTO 2026'!$O$14,INT((ROW()-13)/2),0)),"",OFFSET('11. SEGUIMIENTO 2026'!$O$14,INT((ROW()-13)/2),0)),IF(ISBLANK(OFFSET('9. METAS'!$S$20,INT((ROW()-14)/2),0)),"",OFFSET('9. METAS'!$S$20,INT((ROW()-14)/2),0)))</f>
        <v/>
      </c>
      <c r="L335" s="256" t="str">
        <f ca="1">IF(MOD(ROW()-13,2)=0,IF(ISBLANK(OFFSET('11. SEGUIMIENTO 2026'!$P$14,INT((ROW()-13)/2),0)),"",OFFSET('11. SEGUIMIENTO 2026'!$P$14,INT((ROW()-13)/2),0)),IF(ISBLANK(OFFSET('9. METAS'!$T$20,INT((ROW()-14)/2),0)),"",OFFSET('9. METAS'!$T$20,INT((ROW()-14)/2),0)))</f>
        <v/>
      </c>
      <c r="M335" s="257" t="str">
        <f ca="1">IF(MOD(ROW()-13,2)=0,IF(ISBLANK(OFFSET('11. SEGUIMIENTO 2026'!$Q$14,INT((ROW()-13)/2),0)),"",OFFSET('11. SEGUIMIENTO 2026'!$Q$14,INT((ROW()-13)/2),0)),IF(ISBLANK(OFFSET('9. METAS'!$U$20,INT((ROW()-14)/2),0)),"",OFFSET('9. METAS'!$U$20,INT((ROW()-14)/2),0)))</f>
        <v/>
      </c>
      <c r="N335" s="1012" t="str">
        <f t="shared" ref="N335" ca="1" si="318">IFERROR(J335/J336,"ND")</f>
        <v>ND</v>
      </c>
      <c r="O335" s="1008" t="str">
        <f t="shared" ref="O335" ca="1" si="319">IFERROR(((J335+K335+L335+M335)/H335),"ND")</f>
        <v>ND</v>
      </c>
      <c r="P335" s="996"/>
    </row>
    <row r="336" spans="3:16">
      <c r="C336" s="1030"/>
      <c r="D336" s="1026"/>
      <c r="E336" s="1026"/>
      <c r="F336" s="1024"/>
      <c r="G336" s="1021"/>
      <c r="H336" s="1017"/>
      <c r="I336" s="1015"/>
      <c r="J336" s="255" t="str">
        <f ca="1">IF(MOD(ROW()-13,2)=0,IF(ISBLANK(OFFSET('11. SEGUIMIENTO 2026'!$N$14,INT((ROW()-13)/2),0)),"",OFFSET('11. SEGUIMIENTO 2026'!$N$14,INT((ROW()-13)/2),0)),IF(ISBLANK(OFFSET('9. METAS'!$R$20,INT((ROW()-14)/2),0)),"",OFFSET('9. METAS'!$R$20,INT((ROW()-14)/2),0)))</f>
        <v/>
      </c>
      <c r="K336" s="256" t="str">
        <f ca="1">IF(MOD(ROW()-13,2)=0,IF(ISBLANK(OFFSET('11. SEGUIMIENTO 2026'!$O$14,INT((ROW()-13)/2),0)),"",OFFSET('11. SEGUIMIENTO 2026'!$O$14,INT((ROW()-13)/2),0)),IF(ISBLANK(OFFSET('9. METAS'!$S$20,INT((ROW()-14)/2),0)),"",OFFSET('9. METAS'!$S$20,INT((ROW()-14)/2),0)))</f>
        <v/>
      </c>
      <c r="L336" s="256" t="str">
        <f ca="1">IF(MOD(ROW()-13,2)=0,IF(ISBLANK(OFFSET('11. SEGUIMIENTO 2026'!$P$14,INT((ROW()-13)/2),0)),"",OFFSET('11. SEGUIMIENTO 2026'!$P$14,INT((ROW()-13)/2),0)),IF(ISBLANK(OFFSET('9. METAS'!$T$20,INT((ROW()-14)/2),0)),"",OFFSET('9. METAS'!$T$20,INT((ROW()-14)/2),0)))</f>
        <v/>
      </c>
      <c r="M336" s="257" t="str">
        <f ca="1">IF(MOD(ROW()-13,2)=0,IF(ISBLANK(OFFSET('11. SEGUIMIENTO 2026'!$Q$14,INT((ROW()-13)/2),0)),"",OFFSET('11. SEGUIMIENTO 2026'!$Q$14,INT((ROW()-13)/2),0)),IF(ISBLANK(OFFSET('9. METAS'!$U$20,INT((ROW()-14)/2),0)),"",OFFSET('9. METAS'!$U$20,INT((ROW()-14)/2),0)))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017" t="str">
        <f ca="1">IF(ISBLANK(OFFSET('9. METAS'!$L$20,INT((ROW()-13)/2),0)),"",OFFSET('9. METAS'!$L$20,INT((ROW()-13)/2),0))</f>
        <v/>
      </c>
      <c r="I337" s="1014"/>
      <c r="J337" s="255" t="str">
        <f ca="1">IF(MOD(ROW()-13,2)=0,IF(ISBLANK(OFFSET('11. SEGUIMIENTO 2026'!$N$14,INT((ROW()-13)/2),0)),"",OFFSET('11. SEGUIMIENTO 2026'!$N$14,INT((ROW()-13)/2),0)),IF(ISBLANK(OFFSET('9. METAS'!$R$20,INT((ROW()-14)/2),0)),"",OFFSET('9. METAS'!$R$20,INT((ROW()-14)/2),0)))</f>
        <v/>
      </c>
      <c r="K337" s="256" t="str">
        <f ca="1">IF(MOD(ROW()-13,2)=0,IF(ISBLANK(OFFSET('11. SEGUIMIENTO 2026'!$O$14,INT((ROW()-13)/2),0)),"",OFFSET('11. SEGUIMIENTO 2026'!$O$14,INT((ROW()-13)/2),0)),IF(ISBLANK(OFFSET('9. METAS'!$S$20,INT((ROW()-14)/2),0)),"",OFFSET('9. METAS'!$S$20,INT((ROW()-14)/2),0)))</f>
        <v/>
      </c>
      <c r="L337" s="256" t="str">
        <f ca="1">IF(MOD(ROW()-13,2)=0,IF(ISBLANK(OFFSET('11. SEGUIMIENTO 2026'!$P$14,INT((ROW()-13)/2),0)),"",OFFSET('11. SEGUIMIENTO 2026'!$P$14,INT((ROW()-13)/2),0)),IF(ISBLANK(OFFSET('9. METAS'!$T$20,INT((ROW()-14)/2),0)),"",OFFSET('9. METAS'!$T$20,INT((ROW()-14)/2),0)))</f>
        <v/>
      </c>
      <c r="M337" s="257" t="str">
        <f ca="1">IF(MOD(ROW()-13,2)=0,IF(ISBLANK(OFFSET('11. SEGUIMIENTO 2026'!$Q$14,INT((ROW()-13)/2),0)),"",OFFSET('11. SEGUIMIENTO 2026'!$Q$14,INT((ROW()-13)/2),0)),IF(ISBLANK(OFFSET('9. METAS'!$U$20,INT((ROW()-14)/2),0)),"",OFFSET('9. METAS'!$U$20,INT((ROW()-14)/2),0)))</f>
        <v/>
      </c>
      <c r="N337" s="1012" t="str">
        <f t="shared" ref="N337" ca="1" si="320">IFERROR(J337/J338,"ND")</f>
        <v>ND</v>
      </c>
      <c r="O337" s="1008" t="str">
        <f t="shared" ref="O337" ca="1" si="321">IFERROR(((J337+K337+L337+M337)/H337),"ND")</f>
        <v>ND</v>
      </c>
      <c r="P337" s="996"/>
    </row>
    <row r="338" spans="3:16">
      <c r="C338" s="1030"/>
      <c r="D338" s="1026"/>
      <c r="E338" s="1026"/>
      <c r="F338" s="1024"/>
      <c r="G338" s="1021"/>
      <c r="H338" s="1017"/>
      <c r="I338" s="1015"/>
      <c r="J338" s="255" t="str">
        <f ca="1">IF(MOD(ROW()-13,2)=0,IF(ISBLANK(OFFSET('11. SEGUIMIENTO 2026'!$N$14,INT((ROW()-13)/2),0)),"",OFFSET('11. SEGUIMIENTO 2026'!$N$14,INT((ROW()-13)/2),0)),IF(ISBLANK(OFFSET('9. METAS'!$R$20,INT((ROW()-14)/2),0)),"",OFFSET('9. METAS'!$R$20,INT((ROW()-14)/2),0)))</f>
        <v/>
      </c>
      <c r="K338" s="256" t="str">
        <f ca="1">IF(MOD(ROW()-13,2)=0,IF(ISBLANK(OFFSET('11. SEGUIMIENTO 2026'!$O$14,INT((ROW()-13)/2),0)),"",OFFSET('11. SEGUIMIENTO 2026'!$O$14,INT((ROW()-13)/2),0)),IF(ISBLANK(OFFSET('9. METAS'!$S$20,INT((ROW()-14)/2),0)),"",OFFSET('9. METAS'!$S$20,INT((ROW()-14)/2),0)))</f>
        <v/>
      </c>
      <c r="L338" s="256" t="str">
        <f ca="1">IF(MOD(ROW()-13,2)=0,IF(ISBLANK(OFFSET('11. SEGUIMIENTO 2026'!$P$14,INT((ROW()-13)/2),0)),"",OFFSET('11. SEGUIMIENTO 2026'!$P$14,INT((ROW()-13)/2),0)),IF(ISBLANK(OFFSET('9. METAS'!$T$20,INT((ROW()-14)/2),0)),"",OFFSET('9. METAS'!$T$20,INT((ROW()-14)/2),0)))</f>
        <v/>
      </c>
      <c r="M338" s="257" t="str">
        <f ca="1">IF(MOD(ROW()-13,2)=0,IF(ISBLANK(OFFSET('11. SEGUIMIENTO 2026'!$Q$14,INT((ROW()-13)/2),0)),"",OFFSET('11. SEGUIMIENTO 2026'!$Q$14,INT((ROW()-13)/2),0)),IF(ISBLANK(OFFSET('9. METAS'!$U$20,INT((ROW()-14)/2),0)),"",OFFSET('9. METAS'!$U$20,INT((ROW()-14)/2),0)))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017" t="str">
        <f ca="1">IF(ISBLANK(OFFSET('9. METAS'!$L$20,INT((ROW()-13)/2),0)),"",OFFSET('9. METAS'!$L$20,INT((ROW()-13)/2),0))</f>
        <v/>
      </c>
      <c r="I339" s="1014"/>
      <c r="J339" s="255" t="str">
        <f ca="1">IF(MOD(ROW()-13,2)=0,IF(ISBLANK(OFFSET('11. SEGUIMIENTO 2026'!$N$14,INT((ROW()-13)/2),0)),"",OFFSET('11. SEGUIMIENTO 2026'!$N$14,INT((ROW()-13)/2),0)),IF(ISBLANK(OFFSET('9. METAS'!$R$20,INT((ROW()-14)/2),0)),"",OFFSET('9. METAS'!$R$20,INT((ROW()-14)/2),0)))</f>
        <v/>
      </c>
      <c r="K339" s="256" t="str">
        <f ca="1">IF(MOD(ROW()-13,2)=0,IF(ISBLANK(OFFSET('11. SEGUIMIENTO 2026'!$O$14,INT((ROW()-13)/2),0)),"",OFFSET('11. SEGUIMIENTO 2026'!$O$14,INT((ROW()-13)/2),0)),IF(ISBLANK(OFFSET('9. METAS'!$S$20,INT((ROW()-14)/2),0)),"",OFFSET('9. METAS'!$S$20,INT((ROW()-14)/2),0)))</f>
        <v/>
      </c>
      <c r="L339" s="256" t="str">
        <f ca="1">IF(MOD(ROW()-13,2)=0,IF(ISBLANK(OFFSET('11. SEGUIMIENTO 2026'!$P$14,INT((ROW()-13)/2),0)),"",OFFSET('11. SEGUIMIENTO 2026'!$P$14,INT((ROW()-13)/2),0)),IF(ISBLANK(OFFSET('9. METAS'!$T$20,INT((ROW()-14)/2),0)),"",OFFSET('9. METAS'!$T$20,INT((ROW()-14)/2),0)))</f>
        <v/>
      </c>
      <c r="M339" s="257" t="str">
        <f ca="1">IF(MOD(ROW()-13,2)=0,IF(ISBLANK(OFFSET('11. SEGUIMIENTO 2026'!$Q$14,INT((ROW()-13)/2),0)),"",OFFSET('11. SEGUIMIENTO 2026'!$Q$14,INT((ROW()-13)/2),0)),IF(ISBLANK(OFFSET('9. METAS'!$U$20,INT((ROW()-14)/2),0)),"",OFFSET('9. METAS'!$U$20,INT((ROW()-14)/2),0)))</f>
        <v/>
      </c>
      <c r="N339" s="1012" t="str">
        <f t="shared" ref="N339" ca="1" si="322">IFERROR(J339/J340,"ND")</f>
        <v>ND</v>
      </c>
      <c r="O339" s="1008" t="str">
        <f t="shared" ref="O339" ca="1" si="323">IFERROR(((J339+K339+L339+M339)/H339),"ND")</f>
        <v>ND</v>
      </c>
      <c r="P339" s="996"/>
    </row>
    <row r="340" spans="3:16">
      <c r="C340" s="1030"/>
      <c r="D340" s="1026"/>
      <c r="E340" s="1026"/>
      <c r="F340" s="1024"/>
      <c r="G340" s="1021"/>
      <c r="H340" s="1017"/>
      <c r="I340" s="1015"/>
      <c r="J340" s="255" t="str">
        <f ca="1">IF(MOD(ROW()-13,2)=0,IF(ISBLANK(OFFSET('11. SEGUIMIENTO 2026'!$N$14,INT((ROW()-13)/2),0)),"",OFFSET('11. SEGUIMIENTO 2026'!$N$14,INT((ROW()-13)/2),0)),IF(ISBLANK(OFFSET('9. METAS'!$R$20,INT((ROW()-14)/2),0)),"",OFFSET('9. METAS'!$R$20,INT((ROW()-14)/2),0)))</f>
        <v/>
      </c>
      <c r="K340" s="256" t="str">
        <f ca="1">IF(MOD(ROW()-13,2)=0,IF(ISBLANK(OFFSET('11. SEGUIMIENTO 2026'!$O$14,INT((ROW()-13)/2),0)),"",OFFSET('11. SEGUIMIENTO 2026'!$O$14,INT((ROW()-13)/2),0)),IF(ISBLANK(OFFSET('9. METAS'!$S$20,INT((ROW()-14)/2),0)),"",OFFSET('9. METAS'!$S$20,INT((ROW()-14)/2),0)))</f>
        <v/>
      </c>
      <c r="L340" s="256" t="str">
        <f ca="1">IF(MOD(ROW()-13,2)=0,IF(ISBLANK(OFFSET('11. SEGUIMIENTO 2026'!$P$14,INT((ROW()-13)/2),0)),"",OFFSET('11. SEGUIMIENTO 2026'!$P$14,INT((ROW()-13)/2),0)),IF(ISBLANK(OFFSET('9. METAS'!$T$20,INT((ROW()-14)/2),0)),"",OFFSET('9. METAS'!$T$20,INT((ROW()-14)/2),0)))</f>
        <v/>
      </c>
      <c r="M340" s="257" t="str">
        <f ca="1">IF(MOD(ROW()-13,2)=0,IF(ISBLANK(OFFSET('11. SEGUIMIENTO 2026'!$Q$14,INT((ROW()-13)/2),0)),"",OFFSET('11. SEGUIMIENTO 2026'!$Q$14,INT((ROW()-13)/2),0)),IF(ISBLANK(OFFSET('9. METAS'!$U$20,INT((ROW()-14)/2),0)),"",OFFSET('9. METAS'!$U$20,INT((ROW()-14)/2),0)))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017" t="str">
        <f ca="1">IF(ISBLANK(OFFSET('9. METAS'!$L$20,INT((ROW()-13)/2),0)),"",OFFSET('9. METAS'!$L$20,INT((ROW()-13)/2),0))</f>
        <v/>
      </c>
      <c r="I341" s="1014"/>
      <c r="J341" s="255" t="str">
        <f ca="1">IF(MOD(ROW()-13,2)=0,IF(ISBLANK(OFFSET('11. SEGUIMIENTO 2026'!$N$14,INT((ROW()-13)/2),0)),"",OFFSET('11. SEGUIMIENTO 2026'!$N$14,INT((ROW()-13)/2),0)),IF(ISBLANK(OFFSET('9. METAS'!$R$20,INT((ROW()-14)/2),0)),"",OFFSET('9. METAS'!$R$20,INT((ROW()-14)/2),0)))</f>
        <v/>
      </c>
      <c r="K341" s="256" t="str">
        <f ca="1">IF(MOD(ROW()-13,2)=0,IF(ISBLANK(OFFSET('11. SEGUIMIENTO 2026'!$O$14,INT((ROW()-13)/2),0)),"",OFFSET('11. SEGUIMIENTO 2026'!$O$14,INT((ROW()-13)/2),0)),IF(ISBLANK(OFFSET('9. METAS'!$S$20,INT((ROW()-14)/2),0)),"",OFFSET('9. METAS'!$S$20,INT((ROW()-14)/2),0)))</f>
        <v/>
      </c>
      <c r="L341" s="256" t="str">
        <f ca="1">IF(MOD(ROW()-13,2)=0,IF(ISBLANK(OFFSET('11. SEGUIMIENTO 2026'!$P$14,INT((ROW()-13)/2),0)),"",OFFSET('11. SEGUIMIENTO 2026'!$P$14,INT((ROW()-13)/2),0)),IF(ISBLANK(OFFSET('9. METAS'!$T$20,INT((ROW()-14)/2),0)),"",OFFSET('9. METAS'!$T$20,INT((ROW()-14)/2),0)))</f>
        <v/>
      </c>
      <c r="M341" s="257" t="str">
        <f ca="1">IF(MOD(ROW()-13,2)=0,IF(ISBLANK(OFFSET('11. SEGUIMIENTO 2026'!$Q$14,INT((ROW()-13)/2),0)),"",OFFSET('11. SEGUIMIENTO 2026'!$Q$14,INT((ROW()-13)/2),0)),IF(ISBLANK(OFFSET('9. METAS'!$U$20,INT((ROW()-14)/2),0)),"",OFFSET('9. METAS'!$U$20,INT((ROW()-14)/2),0)))</f>
        <v/>
      </c>
      <c r="N341" s="1012" t="str">
        <f t="shared" ref="N341" ca="1" si="324">IFERROR(J341/J342,"ND")</f>
        <v>ND</v>
      </c>
      <c r="O341" s="1008" t="str">
        <f t="shared" ref="O341" ca="1" si="325">IFERROR(((J341+K341+L341+M341)/H341),"ND")</f>
        <v>ND</v>
      </c>
      <c r="P341" s="996"/>
    </row>
    <row r="342" spans="3:16">
      <c r="C342" s="1030"/>
      <c r="D342" s="1026"/>
      <c r="E342" s="1026"/>
      <c r="F342" s="1024"/>
      <c r="G342" s="1021"/>
      <c r="H342" s="1017"/>
      <c r="I342" s="1015"/>
      <c r="J342" s="255" t="str">
        <f ca="1">IF(MOD(ROW()-13,2)=0,IF(ISBLANK(OFFSET('11. SEGUIMIENTO 2026'!$N$14,INT((ROW()-13)/2),0)),"",OFFSET('11. SEGUIMIENTO 2026'!$N$14,INT((ROW()-13)/2),0)),IF(ISBLANK(OFFSET('9. METAS'!$R$20,INT((ROW()-14)/2),0)),"",OFFSET('9. METAS'!$R$20,INT((ROW()-14)/2),0)))</f>
        <v/>
      </c>
      <c r="K342" s="256" t="str">
        <f ca="1">IF(MOD(ROW()-13,2)=0,IF(ISBLANK(OFFSET('11. SEGUIMIENTO 2026'!$O$14,INT((ROW()-13)/2),0)),"",OFFSET('11. SEGUIMIENTO 2026'!$O$14,INT((ROW()-13)/2),0)),IF(ISBLANK(OFFSET('9. METAS'!$S$20,INT((ROW()-14)/2),0)),"",OFFSET('9. METAS'!$S$20,INT((ROW()-14)/2),0)))</f>
        <v/>
      </c>
      <c r="L342" s="256" t="str">
        <f ca="1">IF(MOD(ROW()-13,2)=0,IF(ISBLANK(OFFSET('11. SEGUIMIENTO 2026'!$P$14,INT((ROW()-13)/2),0)),"",OFFSET('11. SEGUIMIENTO 2026'!$P$14,INT((ROW()-13)/2),0)),IF(ISBLANK(OFFSET('9. METAS'!$T$20,INT((ROW()-14)/2),0)),"",OFFSET('9. METAS'!$T$20,INT((ROW()-14)/2),0)))</f>
        <v/>
      </c>
      <c r="M342" s="257" t="str">
        <f ca="1">IF(MOD(ROW()-13,2)=0,IF(ISBLANK(OFFSET('11. SEGUIMIENTO 2026'!$Q$14,INT((ROW()-13)/2),0)),"",OFFSET('11. SEGUIMIENTO 2026'!$Q$14,INT((ROW()-13)/2),0)),IF(ISBLANK(OFFSET('9. METAS'!$U$20,INT((ROW()-14)/2),0)),"",OFFSET('9. METAS'!$U$20,INT((ROW()-14)/2),0)))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017" t="str">
        <f ca="1">IF(ISBLANK(OFFSET('9. METAS'!$L$20,INT((ROW()-13)/2),0)),"",OFFSET('9. METAS'!$L$20,INT((ROW()-13)/2),0))</f>
        <v/>
      </c>
      <c r="I343" s="1014"/>
      <c r="J343" s="255" t="str">
        <f ca="1">IF(MOD(ROW()-13,2)=0,IF(ISBLANK(OFFSET('11. SEGUIMIENTO 2026'!$N$14,INT((ROW()-13)/2),0)),"",OFFSET('11. SEGUIMIENTO 2026'!$N$14,INT((ROW()-13)/2),0)),IF(ISBLANK(OFFSET('9. METAS'!$R$20,INT((ROW()-14)/2),0)),"",OFFSET('9. METAS'!$R$20,INT((ROW()-14)/2),0)))</f>
        <v/>
      </c>
      <c r="K343" s="256" t="str">
        <f ca="1">IF(MOD(ROW()-13,2)=0,IF(ISBLANK(OFFSET('11. SEGUIMIENTO 2026'!$O$14,INT((ROW()-13)/2),0)),"",OFFSET('11. SEGUIMIENTO 2026'!$O$14,INT((ROW()-13)/2),0)),IF(ISBLANK(OFFSET('9. METAS'!$S$20,INT((ROW()-14)/2),0)),"",OFFSET('9. METAS'!$S$20,INT((ROW()-14)/2),0)))</f>
        <v/>
      </c>
      <c r="L343" s="256" t="str">
        <f ca="1">IF(MOD(ROW()-13,2)=0,IF(ISBLANK(OFFSET('11. SEGUIMIENTO 2026'!$P$14,INT((ROW()-13)/2),0)),"",OFFSET('11. SEGUIMIENTO 2026'!$P$14,INT((ROW()-13)/2),0)),IF(ISBLANK(OFFSET('9. METAS'!$T$20,INT((ROW()-14)/2),0)),"",OFFSET('9. METAS'!$T$20,INT((ROW()-14)/2),0)))</f>
        <v/>
      </c>
      <c r="M343" s="257" t="str">
        <f ca="1">IF(MOD(ROW()-13,2)=0,IF(ISBLANK(OFFSET('11. SEGUIMIENTO 2026'!$Q$14,INT((ROW()-13)/2),0)),"",OFFSET('11. SEGUIMIENTO 2026'!$Q$14,INT((ROW()-13)/2),0)),IF(ISBLANK(OFFSET('9. METAS'!$U$20,INT((ROW()-14)/2),0)),"",OFFSET('9. METAS'!$U$20,INT((ROW()-14)/2),0)))</f>
        <v/>
      </c>
      <c r="N343" s="1012" t="str">
        <f t="shared" ref="N343" ca="1" si="326">IFERROR(J343/J344,"ND")</f>
        <v>ND</v>
      </c>
      <c r="O343" s="1008" t="str">
        <f t="shared" ref="O343" ca="1" si="327">IFERROR(((J343+K343+L343+M343)/H343),"ND")</f>
        <v>ND</v>
      </c>
      <c r="P343" s="996"/>
    </row>
    <row r="344" spans="3:16">
      <c r="C344" s="1030"/>
      <c r="D344" s="1026"/>
      <c r="E344" s="1026"/>
      <c r="F344" s="1024"/>
      <c r="G344" s="1021"/>
      <c r="H344" s="1017"/>
      <c r="I344" s="1015"/>
      <c r="J344" s="255" t="str">
        <f ca="1">IF(MOD(ROW()-13,2)=0,IF(ISBLANK(OFFSET('11. SEGUIMIENTO 2026'!$N$14,INT((ROW()-13)/2),0)),"",OFFSET('11. SEGUIMIENTO 2026'!$N$14,INT((ROW()-13)/2),0)),IF(ISBLANK(OFFSET('9. METAS'!$R$20,INT((ROW()-14)/2),0)),"",OFFSET('9. METAS'!$R$20,INT((ROW()-14)/2),0)))</f>
        <v/>
      </c>
      <c r="K344" s="256" t="str">
        <f ca="1">IF(MOD(ROW()-13,2)=0,IF(ISBLANK(OFFSET('11. SEGUIMIENTO 2026'!$O$14,INT((ROW()-13)/2),0)),"",OFFSET('11. SEGUIMIENTO 2026'!$O$14,INT((ROW()-13)/2),0)),IF(ISBLANK(OFFSET('9. METAS'!$S$20,INT((ROW()-14)/2),0)),"",OFFSET('9. METAS'!$S$20,INT((ROW()-14)/2),0)))</f>
        <v/>
      </c>
      <c r="L344" s="256" t="str">
        <f ca="1">IF(MOD(ROW()-13,2)=0,IF(ISBLANK(OFFSET('11. SEGUIMIENTO 2026'!$P$14,INT((ROW()-13)/2),0)),"",OFFSET('11. SEGUIMIENTO 2026'!$P$14,INT((ROW()-13)/2),0)),IF(ISBLANK(OFFSET('9. METAS'!$T$20,INT((ROW()-14)/2),0)),"",OFFSET('9. METAS'!$T$20,INT((ROW()-14)/2),0)))</f>
        <v/>
      </c>
      <c r="M344" s="257" t="str">
        <f ca="1">IF(MOD(ROW()-13,2)=0,IF(ISBLANK(OFFSET('11. SEGUIMIENTO 2026'!$Q$14,INT((ROW()-13)/2),0)),"",OFFSET('11. SEGUIMIENTO 2026'!$Q$14,INT((ROW()-13)/2),0)),IF(ISBLANK(OFFSET('9. METAS'!$U$20,INT((ROW()-14)/2),0)),"",OFFSET('9. METAS'!$U$20,INT((ROW()-14)/2),0)))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017" t="str">
        <f ca="1">IF(ISBLANK(OFFSET('9. METAS'!$L$20,INT((ROW()-13)/2),0)),"",OFFSET('9. METAS'!$L$20,INT((ROW()-13)/2),0))</f>
        <v/>
      </c>
      <c r="I345" s="1014"/>
      <c r="J345" s="255" t="str">
        <f ca="1">IF(MOD(ROW()-13,2)=0,IF(ISBLANK(OFFSET('11. SEGUIMIENTO 2026'!$N$14,INT((ROW()-13)/2),0)),"",OFFSET('11. SEGUIMIENTO 2026'!$N$14,INT((ROW()-13)/2),0)),IF(ISBLANK(OFFSET('9. METAS'!$R$20,INT((ROW()-14)/2),0)),"",OFFSET('9. METAS'!$R$20,INT((ROW()-14)/2),0)))</f>
        <v/>
      </c>
      <c r="K345" s="256" t="str">
        <f ca="1">IF(MOD(ROW()-13,2)=0,IF(ISBLANK(OFFSET('11. SEGUIMIENTO 2026'!$O$14,INT((ROW()-13)/2),0)),"",OFFSET('11. SEGUIMIENTO 2026'!$O$14,INT((ROW()-13)/2),0)),IF(ISBLANK(OFFSET('9. METAS'!$S$20,INT((ROW()-14)/2),0)),"",OFFSET('9. METAS'!$S$20,INT((ROW()-14)/2),0)))</f>
        <v/>
      </c>
      <c r="L345" s="256" t="str">
        <f ca="1">IF(MOD(ROW()-13,2)=0,IF(ISBLANK(OFFSET('11. SEGUIMIENTO 2026'!$P$14,INT((ROW()-13)/2),0)),"",OFFSET('11. SEGUIMIENTO 2026'!$P$14,INT((ROW()-13)/2),0)),IF(ISBLANK(OFFSET('9. METAS'!$T$20,INT((ROW()-14)/2),0)),"",OFFSET('9. METAS'!$T$20,INT((ROW()-14)/2),0)))</f>
        <v/>
      </c>
      <c r="M345" s="257" t="str">
        <f ca="1">IF(MOD(ROW()-13,2)=0,IF(ISBLANK(OFFSET('11. SEGUIMIENTO 2026'!$Q$14,INT((ROW()-13)/2),0)),"",OFFSET('11. SEGUIMIENTO 2026'!$Q$14,INT((ROW()-13)/2),0)),IF(ISBLANK(OFFSET('9. METAS'!$U$20,INT((ROW()-14)/2),0)),"",OFFSET('9. METAS'!$U$20,INT((ROW()-14)/2),0)))</f>
        <v/>
      </c>
      <c r="N345" s="1012" t="str">
        <f t="shared" ref="N345" ca="1" si="328">IFERROR(J345/J346,"ND")</f>
        <v>ND</v>
      </c>
      <c r="O345" s="1008" t="str">
        <f t="shared" ref="O345" ca="1" si="329">IFERROR(((J345+K345+L345+M345)/H345),"ND")</f>
        <v>ND</v>
      </c>
      <c r="P345" s="996"/>
    </row>
    <row r="346" spans="3:16">
      <c r="C346" s="1030"/>
      <c r="D346" s="1026"/>
      <c r="E346" s="1026"/>
      <c r="F346" s="1024"/>
      <c r="G346" s="1021"/>
      <c r="H346" s="1017"/>
      <c r="I346" s="1015"/>
      <c r="J346" s="255" t="str">
        <f ca="1">IF(MOD(ROW()-13,2)=0,IF(ISBLANK(OFFSET('11. SEGUIMIENTO 2026'!$N$14,INT((ROW()-13)/2),0)),"",OFFSET('11. SEGUIMIENTO 2026'!$N$14,INT((ROW()-13)/2),0)),IF(ISBLANK(OFFSET('9. METAS'!$R$20,INT((ROW()-14)/2),0)),"",OFFSET('9. METAS'!$R$20,INT((ROW()-14)/2),0)))</f>
        <v/>
      </c>
      <c r="K346" s="256" t="str">
        <f ca="1">IF(MOD(ROW()-13,2)=0,IF(ISBLANK(OFFSET('11. SEGUIMIENTO 2026'!$O$14,INT((ROW()-13)/2),0)),"",OFFSET('11. SEGUIMIENTO 2026'!$O$14,INT((ROW()-13)/2),0)),IF(ISBLANK(OFFSET('9. METAS'!$S$20,INT((ROW()-14)/2),0)),"",OFFSET('9. METAS'!$S$20,INT((ROW()-14)/2),0)))</f>
        <v/>
      </c>
      <c r="L346" s="256" t="str">
        <f ca="1">IF(MOD(ROW()-13,2)=0,IF(ISBLANK(OFFSET('11. SEGUIMIENTO 2026'!$P$14,INT((ROW()-13)/2),0)),"",OFFSET('11. SEGUIMIENTO 2026'!$P$14,INT((ROW()-13)/2),0)),IF(ISBLANK(OFFSET('9. METAS'!$T$20,INT((ROW()-14)/2),0)),"",OFFSET('9. METAS'!$T$20,INT((ROW()-14)/2),0)))</f>
        <v/>
      </c>
      <c r="M346" s="257" t="str">
        <f ca="1">IF(MOD(ROW()-13,2)=0,IF(ISBLANK(OFFSET('11. SEGUIMIENTO 2026'!$Q$14,INT((ROW()-13)/2),0)),"",OFFSET('11. SEGUIMIENTO 2026'!$Q$14,INT((ROW()-13)/2),0)),IF(ISBLANK(OFFSET('9. METAS'!$U$20,INT((ROW()-14)/2),0)),"",OFFSET('9. METAS'!$U$20,INT((ROW()-14)/2),0)))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017" t="str">
        <f ca="1">IF(ISBLANK(OFFSET('9. METAS'!$L$20,INT((ROW()-13)/2),0)),"",OFFSET('9. METAS'!$L$20,INT((ROW()-13)/2),0))</f>
        <v/>
      </c>
      <c r="I347" s="1014"/>
      <c r="J347" s="255" t="str">
        <f ca="1">IF(MOD(ROW()-13,2)=0,IF(ISBLANK(OFFSET('11. SEGUIMIENTO 2026'!$N$14,INT((ROW()-13)/2),0)),"",OFFSET('11. SEGUIMIENTO 2026'!$N$14,INT((ROW()-13)/2),0)),IF(ISBLANK(OFFSET('9. METAS'!$R$20,INT((ROW()-14)/2),0)),"",OFFSET('9. METAS'!$R$20,INT((ROW()-14)/2),0)))</f>
        <v/>
      </c>
      <c r="K347" s="256" t="str">
        <f ca="1">IF(MOD(ROW()-13,2)=0,IF(ISBLANK(OFFSET('11. SEGUIMIENTO 2026'!$O$14,INT((ROW()-13)/2),0)),"",OFFSET('11. SEGUIMIENTO 2026'!$O$14,INT((ROW()-13)/2),0)),IF(ISBLANK(OFFSET('9. METAS'!$S$20,INT((ROW()-14)/2),0)),"",OFFSET('9. METAS'!$S$20,INT((ROW()-14)/2),0)))</f>
        <v/>
      </c>
      <c r="L347" s="256" t="str">
        <f ca="1">IF(MOD(ROW()-13,2)=0,IF(ISBLANK(OFFSET('11. SEGUIMIENTO 2026'!$P$14,INT((ROW()-13)/2),0)),"",OFFSET('11. SEGUIMIENTO 2026'!$P$14,INT((ROW()-13)/2),0)),IF(ISBLANK(OFFSET('9. METAS'!$T$20,INT((ROW()-14)/2),0)),"",OFFSET('9. METAS'!$T$20,INT((ROW()-14)/2),0)))</f>
        <v/>
      </c>
      <c r="M347" s="257" t="str">
        <f ca="1">IF(MOD(ROW()-13,2)=0,IF(ISBLANK(OFFSET('11. SEGUIMIENTO 2026'!$Q$14,INT((ROW()-13)/2),0)),"",OFFSET('11. SEGUIMIENTO 2026'!$Q$14,INT((ROW()-13)/2),0)),IF(ISBLANK(OFFSET('9. METAS'!$U$20,INT((ROW()-14)/2),0)),"",OFFSET('9. METAS'!$U$20,INT((ROW()-14)/2),0)))</f>
        <v/>
      </c>
      <c r="N347" s="1012" t="str">
        <f t="shared" ref="N347" ca="1" si="330">IFERROR(J347/J348,"ND")</f>
        <v>ND</v>
      </c>
      <c r="O347" s="1008" t="str">
        <f t="shared" ref="O347" ca="1" si="331">IFERROR(((J347+K347+L347+M347)/H347),"ND")</f>
        <v>ND</v>
      </c>
      <c r="P347" s="996"/>
    </row>
    <row r="348" spans="3:16">
      <c r="C348" s="1030"/>
      <c r="D348" s="1026"/>
      <c r="E348" s="1026"/>
      <c r="F348" s="1024"/>
      <c r="G348" s="1021"/>
      <c r="H348" s="1017"/>
      <c r="I348" s="1015"/>
      <c r="J348" s="255" t="str">
        <f ca="1">IF(MOD(ROW()-13,2)=0,IF(ISBLANK(OFFSET('11. SEGUIMIENTO 2026'!$N$14,INT((ROW()-13)/2),0)),"",OFFSET('11. SEGUIMIENTO 2026'!$N$14,INT((ROW()-13)/2),0)),IF(ISBLANK(OFFSET('9. METAS'!$R$20,INT((ROW()-14)/2),0)),"",OFFSET('9. METAS'!$R$20,INT((ROW()-14)/2),0)))</f>
        <v/>
      </c>
      <c r="K348" s="256" t="str">
        <f ca="1">IF(MOD(ROW()-13,2)=0,IF(ISBLANK(OFFSET('11. SEGUIMIENTO 2026'!$O$14,INT((ROW()-13)/2),0)),"",OFFSET('11. SEGUIMIENTO 2026'!$O$14,INT((ROW()-13)/2),0)),IF(ISBLANK(OFFSET('9. METAS'!$S$20,INT((ROW()-14)/2),0)),"",OFFSET('9. METAS'!$S$20,INT((ROW()-14)/2),0)))</f>
        <v/>
      </c>
      <c r="L348" s="256" t="str">
        <f ca="1">IF(MOD(ROW()-13,2)=0,IF(ISBLANK(OFFSET('11. SEGUIMIENTO 2026'!$P$14,INT((ROW()-13)/2),0)),"",OFFSET('11. SEGUIMIENTO 2026'!$P$14,INT((ROW()-13)/2),0)),IF(ISBLANK(OFFSET('9. METAS'!$T$20,INT((ROW()-14)/2),0)),"",OFFSET('9. METAS'!$T$20,INT((ROW()-14)/2),0)))</f>
        <v/>
      </c>
      <c r="M348" s="257" t="str">
        <f ca="1">IF(MOD(ROW()-13,2)=0,IF(ISBLANK(OFFSET('11. SEGUIMIENTO 2026'!$Q$14,INT((ROW()-13)/2),0)),"",OFFSET('11. SEGUIMIENTO 2026'!$Q$14,INT((ROW()-13)/2),0)),IF(ISBLANK(OFFSET('9. METAS'!$U$20,INT((ROW()-14)/2),0)),"",OFFSET('9. METAS'!$U$20,INT((ROW()-14)/2),0)))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017" t="str">
        <f ca="1">IF(ISBLANK(OFFSET('9. METAS'!$L$20,INT((ROW()-13)/2),0)),"",OFFSET('9. METAS'!$L$20,INT((ROW()-13)/2),0))</f>
        <v/>
      </c>
      <c r="I349" s="1014"/>
      <c r="J349" s="255" t="str">
        <f ca="1">IF(MOD(ROW()-13,2)=0,IF(ISBLANK(OFFSET('11. SEGUIMIENTO 2026'!$N$14,INT((ROW()-13)/2),0)),"",OFFSET('11. SEGUIMIENTO 2026'!$N$14,INT((ROW()-13)/2),0)),IF(ISBLANK(OFFSET('9. METAS'!$R$20,INT((ROW()-14)/2),0)),"",OFFSET('9. METAS'!$R$20,INT((ROW()-14)/2),0)))</f>
        <v/>
      </c>
      <c r="K349" s="256" t="str">
        <f ca="1">IF(MOD(ROW()-13,2)=0,IF(ISBLANK(OFFSET('11. SEGUIMIENTO 2026'!$O$14,INT((ROW()-13)/2),0)),"",OFFSET('11. SEGUIMIENTO 2026'!$O$14,INT((ROW()-13)/2),0)),IF(ISBLANK(OFFSET('9. METAS'!$S$20,INT((ROW()-14)/2),0)),"",OFFSET('9. METAS'!$S$20,INT((ROW()-14)/2),0)))</f>
        <v/>
      </c>
      <c r="L349" s="256" t="str">
        <f ca="1">IF(MOD(ROW()-13,2)=0,IF(ISBLANK(OFFSET('11. SEGUIMIENTO 2026'!$P$14,INT((ROW()-13)/2),0)),"",OFFSET('11. SEGUIMIENTO 2026'!$P$14,INT((ROW()-13)/2),0)),IF(ISBLANK(OFFSET('9. METAS'!$T$20,INT((ROW()-14)/2),0)),"",OFFSET('9. METAS'!$T$20,INT((ROW()-14)/2),0)))</f>
        <v/>
      </c>
      <c r="M349" s="257" t="str">
        <f ca="1">IF(MOD(ROW()-13,2)=0,IF(ISBLANK(OFFSET('11. SEGUIMIENTO 2026'!$Q$14,INT((ROW()-13)/2),0)),"",OFFSET('11. SEGUIMIENTO 2026'!$Q$14,INT((ROW()-13)/2),0)),IF(ISBLANK(OFFSET('9. METAS'!$U$20,INT((ROW()-14)/2),0)),"",OFFSET('9. METAS'!$U$20,INT((ROW()-14)/2),0)))</f>
        <v/>
      </c>
      <c r="N349" s="1012" t="str">
        <f t="shared" ref="N349" ca="1" si="332">IFERROR(J349/J350,"ND")</f>
        <v>ND</v>
      </c>
      <c r="O349" s="1008" t="str">
        <f t="shared" ref="O349" ca="1" si="333">IFERROR(((J349+K349+L349+M349)/H349),"ND")</f>
        <v>ND</v>
      </c>
      <c r="P349" s="996"/>
    </row>
    <row r="350" spans="3:16">
      <c r="C350" s="1030"/>
      <c r="D350" s="1026"/>
      <c r="E350" s="1026"/>
      <c r="F350" s="1024"/>
      <c r="G350" s="1021"/>
      <c r="H350" s="1017"/>
      <c r="I350" s="1015"/>
      <c r="J350" s="255" t="str">
        <f ca="1">IF(MOD(ROW()-13,2)=0,IF(ISBLANK(OFFSET('11. SEGUIMIENTO 2026'!$N$14,INT((ROW()-13)/2),0)),"",OFFSET('11. SEGUIMIENTO 2026'!$N$14,INT((ROW()-13)/2),0)),IF(ISBLANK(OFFSET('9. METAS'!$R$20,INT((ROW()-14)/2),0)),"",OFFSET('9. METAS'!$R$20,INT((ROW()-14)/2),0)))</f>
        <v/>
      </c>
      <c r="K350" s="256" t="str">
        <f ca="1">IF(MOD(ROW()-13,2)=0,IF(ISBLANK(OFFSET('11. SEGUIMIENTO 2026'!$O$14,INT((ROW()-13)/2),0)),"",OFFSET('11. SEGUIMIENTO 2026'!$O$14,INT((ROW()-13)/2),0)),IF(ISBLANK(OFFSET('9. METAS'!$S$20,INT((ROW()-14)/2),0)),"",OFFSET('9. METAS'!$S$20,INT((ROW()-14)/2),0)))</f>
        <v/>
      </c>
      <c r="L350" s="256" t="str">
        <f ca="1">IF(MOD(ROW()-13,2)=0,IF(ISBLANK(OFFSET('11. SEGUIMIENTO 2026'!$P$14,INT((ROW()-13)/2),0)),"",OFFSET('11. SEGUIMIENTO 2026'!$P$14,INT((ROW()-13)/2),0)),IF(ISBLANK(OFFSET('9. METAS'!$T$20,INT((ROW()-14)/2),0)),"",OFFSET('9. METAS'!$T$20,INT((ROW()-14)/2),0)))</f>
        <v/>
      </c>
      <c r="M350" s="257" t="str">
        <f ca="1">IF(MOD(ROW()-13,2)=0,IF(ISBLANK(OFFSET('11. SEGUIMIENTO 2026'!$Q$14,INT((ROW()-13)/2),0)),"",OFFSET('11. SEGUIMIENTO 2026'!$Q$14,INT((ROW()-13)/2),0)),IF(ISBLANK(OFFSET('9. METAS'!$U$20,INT((ROW()-14)/2),0)),"",OFFSET('9. METAS'!$U$20,INT((ROW()-14)/2),0)))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017" t="str">
        <f ca="1">IF(ISBLANK(OFFSET('9. METAS'!$L$20,INT((ROW()-13)/2),0)),"",OFFSET('9. METAS'!$L$20,INT((ROW()-13)/2),0))</f>
        <v/>
      </c>
      <c r="I351" s="1014"/>
      <c r="J351" s="255" t="str">
        <f ca="1">IF(MOD(ROW()-13,2)=0,IF(ISBLANK(OFFSET('11. SEGUIMIENTO 2026'!$N$14,INT((ROW()-13)/2),0)),"",OFFSET('11. SEGUIMIENTO 2026'!$N$14,INT((ROW()-13)/2),0)),IF(ISBLANK(OFFSET('9. METAS'!$R$20,INT((ROW()-14)/2),0)),"",OFFSET('9. METAS'!$R$20,INT((ROW()-14)/2),0)))</f>
        <v/>
      </c>
      <c r="K351" s="256" t="str">
        <f ca="1">IF(MOD(ROW()-13,2)=0,IF(ISBLANK(OFFSET('11. SEGUIMIENTO 2026'!$O$14,INT((ROW()-13)/2),0)),"",OFFSET('11. SEGUIMIENTO 2026'!$O$14,INT((ROW()-13)/2),0)),IF(ISBLANK(OFFSET('9. METAS'!$S$20,INT((ROW()-14)/2),0)),"",OFFSET('9. METAS'!$S$20,INT((ROW()-14)/2),0)))</f>
        <v/>
      </c>
      <c r="L351" s="256" t="str">
        <f ca="1">IF(MOD(ROW()-13,2)=0,IF(ISBLANK(OFFSET('11. SEGUIMIENTO 2026'!$P$14,INT((ROW()-13)/2),0)),"",OFFSET('11. SEGUIMIENTO 2026'!$P$14,INT((ROW()-13)/2),0)),IF(ISBLANK(OFFSET('9. METAS'!$T$20,INT((ROW()-14)/2),0)),"",OFFSET('9. METAS'!$T$20,INT((ROW()-14)/2),0)))</f>
        <v/>
      </c>
      <c r="M351" s="257" t="str">
        <f ca="1">IF(MOD(ROW()-13,2)=0,IF(ISBLANK(OFFSET('11. SEGUIMIENTO 2026'!$Q$14,INT((ROW()-13)/2),0)),"",OFFSET('11. SEGUIMIENTO 2026'!$Q$14,INT((ROW()-13)/2),0)),IF(ISBLANK(OFFSET('9. METAS'!$U$20,INT((ROW()-14)/2),0)),"",OFFSET('9. METAS'!$U$20,INT((ROW()-14)/2),0)))</f>
        <v/>
      </c>
      <c r="N351" s="1012" t="str">
        <f t="shared" ref="N351" ca="1" si="334">IFERROR(J351/J352,"ND")</f>
        <v>ND</v>
      </c>
      <c r="O351" s="1008" t="str">
        <f t="shared" ref="O351" ca="1" si="335">IFERROR(((J351+K351+L351+M351)/H351),"ND")</f>
        <v>ND</v>
      </c>
      <c r="P351" s="996"/>
    </row>
    <row r="352" spans="3:16">
      <c r="C352" s="1030"/>
      <c r="D352" s="1026"/>
      <c r="E352" s="1026"/>
      <c r="F352" s="1024"/>
      <c r="G352" s="1021"/>
      <c r="H352" s="1017"/>
      <c r="I352" s="1015"/>
      <c r="J352" s="255" t="str">
        <f ca="1">IF(MOD(ROW()-13,2)=0,IF(ISBLANK(OFFSET('11. SEGUIMIENTO 2026'!$N$14,INT((ROW()-13)/2),0)),"",OFFSET('11. SEGUIMIENTO 2026'!$N$14,INT((ROW()-13)/2),0)),IF(ISBLANK(OFFSET('9. METAS'!$R$20,INT((ROW()-14)/2),0)),"",OFFSET('9. METAS'!$R$20,INT((ROW()-14)/2),0)))</f>
        <v/>
      </c>
      <c r="K352" s="256" t="str">
        <f ca="1">IF(MOD(ROW()-13,2)=0,IF(ISBLANK(OFFSET('11. SEGUIMIENTO 2026'!$O$14,INT((ROW()-13)/2),0)),"",OFFSET('11. SEGUIMIENTO 2026'!$O$14,INT((ROW()-13)/2),0)),IF(ISBLANK(OFFSET('9. METAS'!$S$20,INT((ROW()-14)/2),0)),"",OFFSET('9. METAS'!$S$20,INT((ROW()-14)/2),0)))</f>
        <v/>
      </c>
      <c r="L352" s="256" t="str">
        <f ca="1">IF(MOD(ROW()-13,2)=0,IF(ISBLANK(OFFSET('11. SEGUIMIENTO 2026'!$P$14,INT((ROW()-13)/2),0)),"",OFFSET('11. SEGUIMIENTO 2026'!$P$14,INT((ROW()-13)/2),0)),IF(ISBLANK(OFFSET('9. METAS'!$T$20,INT((ROW()-14)/2),0)),"",OFFSET('9. METAS'!$T$20,INT((ROW()-14)/2),0)))</f>
        <v/>
      </c>
      <c r="M352" s="257" t="str">
        <f ca="1">IF(MOD(ROW()-13,2)=0,IF(ISBLANK(OFFSET('11. SEGUIMIENTO 2026'!$Q$14,INT((ROW()-13)/2),0)),"",OFFSET('11. SEGUIMIENTO 2026'!$Q$14,INT((ROW()-13)/2),0)),IF(ISBLANK(OFFSET('9. METAS'!$U$20,INT((ROW()-14)/2),0)),"",OFFSET('9. METAS'!$U$20,INT((ROW()-14)/2),0)))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017" t="str">
        <f ca="1">IF(ISBLANK(OFFSET('9. METAS'!$L$20,INT((ROW()-13)/2),0)),"",OFFSET('9. METAS'!$L$20,INT((ROW()-13)/2),0))</f>
        <v/>
      </c>
      <c r="I353" s="1014"/>
      <c r="J353" s="255" t="str">
        <f ca="1">IF(MOD(ROW()-13,2)=0,IF(ISBLANK(OFFSET('11. SEGUIMIENTO 2026'!$N$14,INT((ROW()-13)/2),0)),"",OFFSET('11. SEGUIMIENTO 2026'!$N$14,INT((ROW()-13)/2),0)),IF(ISBLANK(OFFSET('9. METAS'!$R$20,INT((ROW()-14)/2),0)),"",OFFSET('9. METAS'!$R$20,INT((ROW()-14)/2),0)))</f>
        <v/>
      </c>
      <c r="K353" s="256" t="str">
        <f ca="1">IF(MOD(ROW()-13,2)=0,IF(ISBLANK(OFFSET('11. SEGUIMIENTO 2026'!$O$14,INT((ROW()-13)/2),0)),"",OFFSET('11. SEGUIMIENTO 2026'!$O$14,INT((ROW()-13)/2),0)),IF(ISBLANK(OFFSET('9. METAS'!$S$20,INT((ROW()-14)/2),0)),"",OFFSET('9. METAS'!$S$20,INT((ROW()-14)/2),0)))</f>
        <v/>
      </c>
      <c r="L353" s="256" t="str">
        <f ca="1">IF(MOD(ROW()-13,2)=0,IF(ISBLANK(OFFSET('11. SEGUIMIENTO 2026'!$P$14,INT((ROW()-13)/2),0)),"",OFFSET('11. SEGUIMIENTO 2026'!$P$14,INT((ROW()-13)/2),0)),IF(ISBLANK(OFFSET('9. METAS'!$T$20,INT((ROW()-14)/2),0)),"",OFFSET('9. METAS'!$T$20,INT((ROW()-14)/2),0)))</f>
        <v/>
      </c>
      <c r="M353" s="257" t="str">
        <f ca="1">IF(MOD(ROW()-13,2)=0,IF(ISBLANK(OFFSET('11. SEGUIMIENTO 2026'!$Q$14,INT((ROW()-13)/2),0)),"",OFFSET('11. SEGUIMIENTO 2026'!$Q$14,INT((ROW()-13)/2),0)),IF(ISBLANK(OFFSET('9. METAS'!$U$20,INT((ROW()-14)/2),0)),"",OFFSET('9. METAS'!$U$20,INT((ROW()-14)/2),0)))</f>
        <v/>
      </c>
      <c r="N353" s="1012" t="str">
        <f t="shared" ref="N353" ca="1" si="336">IFERROR(J353/J354,"ND")</f>
        <v>ND</v>
      </c>
      <c r="O353" s="1008" t="str">
        <f t="shared" ref="O353" ca="1" si="337">IFERROR(((J353+K353+L353+M353)/H353),"ND")</f>
        <v>ND</v>
      </c>
      <c r="P353" s="996"/>
    </row>
    <row r="354" spans="3:16">
      <c r="C354" s="1030"/>
      <c r="D354" s="1026"/>
      <c r="E354" s="1026"/>
      <c r="F354" s="1024"/>
      <c r="G354" s="1021"/>
      <c r="H354" s="1017"/>
      <c r="I354" s="1015"/>
      <c r="J354" s="255" t="str">
        <f ca="1">IF(MOD(ROW()-13,2)=0,IF(ISBLANK(OFFSET('11. SEGUIMIENTO 2026'!$N$14,INT((ROW()-13)/2),0)),"",OFFSET('11. SEGUIMIENTO 2026'!$N$14,INT((ROW()-13)/2),0)),IF(ISBLANK(OFFSET('9. METAS'!$R$20,INT((ROW()-14)/2),0)),"",OFFSET('9. METAS'!$R$20,INT((ROW()-14)/2),0)))</f>
        <v/>
      </c>
      <c r="K354" s="256" t="str">
        <f ca="1">IF(MOD(ROW()-13,2)=0,IF(ISBLANK(OFFSET('11. SEGUIMIENTO 2026'!$O$14,INT((ROW()-13)/2),0)),"",OFFSET('11. SEGUIMIENTO 2026'!$O$14,INT((ROW()-13)/2),0)),IF(ISBLANK(OFFSET('9. METAS'!$S$20,INT((ROW()-14)/2),0)),"",OFFSET('9. METAS'!$S$20,INT((ROW()-14)/2),0)))</f>
        <v/>
      </c>
      <c r="L354" s="256" t="str">
        <f ca="1">IF(MOD(ROW()-13,2)=0,IF(ISBLANK(OFFSET('11. SEGUIMIENTO 2026'!$P$14,INT((ROW()-13)/2),0)),"",OFFSET('11. SEGUIMIENTO 2026'!$P$14,INT((ROW()-13)/2),0)),IF(ISBLANK(OFFSET('9. METAS'!$T$20,INT((ROW()-14)/2),0)),"",OFFSET('9. METAS'!$T$20,INT((ROW()-14)/2),0)))</f>
        <v/>
      </c>
      <c r="M354" s="257" t="str">
        <f ca="1">IF(MOD(ROW()-13,2)=0,IF(ISBLANK(OFFSET('11. SEGUIMIENTO 2026'!$Q$14,INT((ROW()-13)/2),0)),"",OFFSET('11. SEGUIMIENTO 2026'!$Q$14,INT((ROW()-13)/2),0)),IF(ISBLANK(OFFSET('9. METAS'!$U$20,INT((ROW()-14)/2),0)),"",OFFSET('9. METAS'!$U$20,INT((ROW()-14)/2),0)))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017" t="str">
        <f ca="1">IF(ISBLANK(OFFSET('9. METAS'!$L$20,INT((ROW()-13)/2),0)),"",OFFSET('9. METAS'!$L$20,INT((ROW()-13)/2),0))</f>
        <v/>
      </c>
      <c r="I355" s="1014"/>
      <c r="J355" s="255" t="str">
        <f ca="1">IF(MOD(ROW()-13,2)=0,IF(ISBLANK(OFFSET('11. SEGUIMIENTO 2026'!$N$14,INT((ROW()-13)/2),0)),"",OFFSET('11. SEGUIMIENTO 2026'!$N$14,INT((ROW()-13)/2),0)),IF(ISBLANK(OFFSET('9. METAS'!$R$20,INT((ROW()-14)/2),0)),"",OFFSET('9. METAS'!$R$20,INT((ROW()-14)/2),0)))</f>
        <v/>
      </c>
      <c r="K355" s="256" t="str">
        <f ca="1">IF(MOD(ROW()-13,2)=0,IF(ISBLANK(OFFSET('11. SEGUIMIENTO 2026'!$O$14,INT((ROW()-13)/2),0)),"",OFFSET('11. SEGUIMIENTO 2026'!$O$14,INT((ROW()-13)/2),0)),IF(ISBLANK(OFFSET('9. METAS'!$S$20,INT((ROW()-14)/2),0)),"",OFFSET('9. METAS'!$S$20,INT((ROW()-14)/2),0)))</f>
        <v/>
      </c>
      <c r="L355" s="256" t="str">
        <f ca="1">IF(MOD(ROW()-13,2)=0,IF(ISBLANK(OFFSET('11. SEGUIMIENTO 2026'!$P$14,INT((ROW()-13)/2),0)),"",OFFSET('11. SEGUIMIENTO 2026'!$P$14,INT((ROW()-13)/2),0)),IF(ISBLANK(OFFSET('9. METAS'!$T$20,INT((ROW()-14)/2),0)),"",OFFSET('9. METAS'!$T$20,INT((ROW()-14)/2),0)))</f>
        <v/>
      </c>
      <c r="M355" s="257" t="str">
        <f ca="1">IF(MOD(ROW()-13,2)=0,IF(ISBLANK(OFFSET('11. SEGUIMIENTO 2026'!$Q$14,INT((ROW()-13)/2),0)),"",OFFSET('11. SEGUIMIENTO 2026'!$Q$14,INT((ROW()-13)/2),0)),IF(ISBLANK(OFFSET('9. METAS'!$U$20,INT((ROW()-14)/2),0)),"",OFFSET('9. METAS'!$U$20,INT((ROW()-14)/2),0)))</f>
        <v/>
      </c>
      <c r="N355" s="1012" t="str">
        <f t="shared" ref="N355" ca="1" si="338">IFERROR(J355/J356,"ND")</f>
        <v>ND</v>
      </c>
      <c r="O355" s="1008" t="str">
        <f t="shared" ref="O355" ca="1" si="339">IFERROR(((J355+K355+L355+M355)/H355),"ND")</f>
        <v>ND</v>
      </c>
      <c r="P355" s="996"/>
    </row>
    <row r="356" spans="3:16">
      <c r="C356" s="1030"/>
      <c r="D356" s="1026"/>
      <c r="E356" s="1026"/>
      <c r="F356" s="1024"/>
      <c r="G356" s="1021"/>
      <c r="H356" s="1017"/>
      <c r="I356" s="1015"/>
      <c r="J356" s="255" t="str">
        <f ca="1">IF(MOD(ROW()-13,2)=0,IF(ISBLANK(OFFSET('11. SEGUIMIENTO 2026'!$N$14,INT((ROW()-13)/2),0)),"",OFFSET('11. SEGUIMIENTO 2026'!$N$14,INT((ROW()-13)/2),0)),IF(ISBLANK(OFFSET('9. METAS'!$R$20,INT((ROW()-14)/2),0)),"",OFFSET('9. METAS'!$R$20,INT((ROW()-14)/2),0)))</f>
        <v/>
      </c>
      <c r="K356" s="256" t="str">
        <f ca="1">IF(MOD(ROW()-13,2)=0,IF(ISBLANK(OFFSET('11. SEGUIMIENTO 2026'!$O$14,INT((ROW()-13)/2),0)),"",OFFSET('11. SEGUIMIENTO 2026'!$O$14,INT((ROW()-13)/2),0)),IF(ISBLANK(OFFSET('9. METAS'!$S$20,INT((ROW()-14)/2),0)),"",OFFSET('9. METAS'!$S$20,INT((ROW()-14)/2),0)))</f>
        <v/>
      </c>
      <c r="L356" s="256" t="str">
        <f ca="1">IF(MOD(ROW()-13,2)=0,IF(ISBLANK(OFFSET('11. SEGUIMIENTO 2026'!$P$14,INT((ROW()-13)/2),0)),"",OFFSET('11. SEGUIMIENTO 2026'!$P$14,INT((ROW()-13)/2),0)),IF(ISBLANK(OFFSET('9. METAS'!$T$20,INT((ROW()-14)/2),0)),"",OFFSET('9. METAS'!$T$20,INT((ROW()-14)/2),0)))</f>
        <v/>
      </c>
      <c r="M356" s="257" t="str">
        <f ca="1">IF(MOD(ROW()-13,2)=0,IF(ISBLANK(OFFSET('11. SEGUIMIENTO 2026'!$Q$14,INT((ROW()-13)/2),0)),"",OFFSET('11. SEGUIMIENTO 2026'!$Q$14,INT((ROW()-13)/2),0)),IF(ISBLANK(OFFSET('9. METAS'!$U$20,INT((ROW()-14)/2),0)),"",OFFSET('9. METAS'!$U$20,INT((ROW()-14)/2),0)))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017" t="str">
        <f ca="1">IF(ISBLANK(OFFSET('9. METAS'!$L$20,INT((ROW()-13)/2),0)),"",OFFSET('9. METAS'!$L$20,INT((ROW()-13)/2),0))</f>
        <v/>
      </c>
      <c r="I357" s="1014"/>
      <c r="J357" s="255" t="str">
        <f ca="1">IF(MOD(ROW()-13,2)=0,IF(ISBLANK(OFFSET('11. SEGUIMIENTO 2026'!$N$14,INT((ROW()-13)/2),0)),"",OFFSET('11. SEGUIMIENTO 2026'!$N$14,INT((ROW()-13)/2),0)),IF(ISBLANK(OFFSET('9. METAS'!$R$20,INT((ROW()-14)/2),0)),"",OFFSET('9. METAS'!$R$20,INT((ROW()-14)/2),0)))</f>
        <v/>
      </c>
      <c r="K357" s="256" t="str">
        <f ca="1">IF(MOD(ROW()-13,2)=0,IF(ISBLANK(OFFSET('11. SEGUIMIENTO 2026'!$O$14,INT((ROW()-13)/2),0)),"",OFFSET('11. SEGUIMIENTO 2026'!$O$14,INT((ROW()-13)/2),0)),IF(ISBLANK(OFFSET('9. METAS'!$S$20,INT((ROW()-14)/2),0)),"",OFFSET('9. METAS'!$S$20,INT((ROW()-14)/2),0)))</f>
        <v/>
      </c>
      <c r="L357" s="256" t="str">
        <f ca="1">IF(MOD(ROW()-13,2)=0,IF(ISBLANK(OFFSET('11. SEGUIMIENTO 2026'!$P$14,INT((ROW()-13)/2),0)),"",OFFSET('11. SEGUIMIENTO 2026'!$P$14,INT((ROW()-13)/2),0)),IF(ISBLANK(OFFSET('9. METAS'!$T$20,INT((ROW()-14)/2),0)),"",OFFSET('9. METAS'!$T$20,INT((ROW()-14)/2),0)))</f>
        <v/>
      </c>
      <c r="M357" s="257" t="str">
        <f ca="1">IF(MOD(ROW()-13,2)=0,IF(ISBLANK(OFFSET('11. SEGUIMIENTO 2026'!$Q$14,INT((ROW()-13)/2),0)),"",OFFSET('11. SEGUIMIENTO 2026'!$Q$14,INT((ROW()-13)/2),0)),IF(ISBLANK(OFFSET('9. METAS'!$U$20,INT((ROW()-14)/2),0)),"",OFFSET('9. METAS'!$U$20,INT((ROW()-14)/2),0)))</f>
        <v/>
      </c>
      <c r="N357" s="1012" t="str">
        <f t="shared" ref="N357" ca="1" si="340">IFERROR(J357/J358,"ND")</f>
        <v>ND</v>
      </c>
      <c r="O357" s="1008" t="str">
        <f t="shared" ref="O357" ca="1" si="341">IFERROR(((J357+K357+L357+M357)/H357),"ND")</f>
        <v>ND</v>
      </c>
      <c r="P357" s="996"/>
    </row>
    <row r="358" spans="3:16">
      <c r="C358" s="1030"/>
      <c r="D358" s="1026"/>
      <c r="E358" s="1026"/>
      <c r="F358" s="1024"/>
      <c r="G358" s="1021"/>
      <c r="H358" s="1017"/>
      <c r="I358" s="1015"/>
      <c r="J358" s="255" t="str">
        <f ca="1">IF(MOD(ROW()-13,2)=0,IF(ISBLANK(OFFSET('11. SEGUIMIENTO 2026'!$N$14,INT((ROW()-13)/2),0)),"",OFFSET('11. SEGUIMIENTO 2026'!$N$14,INT((ROW()-13)/2),0)),IF(ISBLANK(OFFSET('9. METAS'!$R$20,INT((ROW()-14)/2),0)),"",OFFSET('9. METAS'!$R$20,INT((ROW()-14)/2),0)))</f>
        <v/>
      </c>
      <c r="K358" s="256" t="str">
        <f ca="1">IF(MOD(ROW()-13,2)=0,IF(ISBLANK(OFFSET('11. SEGUIMIENTO 2026'!$O$14,INT((ROW()-13)/2),0)),"",OFFSET('11. SEGUIMIENTO 2026'!$O$14,INT((ROW()-13)/2),0)),IF(ISBLANK(OFFSET('9. METAS'!$S$20,INT((ROW()-14)/2),0)),"",OFFSET('9. METAS'!$S$20,INT((ROW()-14)/2),0)))</f>
        <v/>
      </c>
      <c r="L358" s="256" t="str">
        <f ca="1">IF(MOD(ROW()-13,2)=0,IF(ISBLANK(OFFSET('11. SEGUIMIENTO 2026'!$P$14,INT((ROW()-13)/2),0)),"",OFFSET('11. SEGUIMIENTO 2026'!$P$14,INT((ROW()-13)/2),0)),IF(ISBLANK(OFFSET('9. METAS'!$T$20,INT((ROW()-14)/2),0)),"",OFFSET('9. METAS'!$T$20,INT((ROW()-14)/2),0)))</f>
        <v/>
      </c>
      <c r="M358" s="257" t="str">
        <f ca="1">IF(MOD(ROW()-13,2)=0,IF(ISBLANK(OFFSET('11. SEGUIMIENTO 2026'!$Q$14,INT((ROW()-13)/2),0)),"",OFFSET('11. SEGUIMIENTO 2026'!$Q$14,INT((ROW()-13)/2),0)),IF(ISBLANK(OFFSET('9. METAS'!$U$20,INT((ROW()-14)/2),0)),"",OFFSET('9. METAS'!$U$20,INT((ROW()-14)/2),0)))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017" t="str">
        <f ca="1">IF(ISBLANK(OFFSET('9. METAS'!$L$20,INT((ROW()-13)/2),0)),"",OFFSET('9. METAS'!$L$20,INT((ROW()-13)/2),0))</f>
        <v/>
      </c>
      <c r="I359" s="1014"/>
      <c r="J359" s="255" t="str">
        <f ca="1">IF(MOD(ROW()-13,2)=0,IF(ISBLANK(OFFSET('11. SEGUIMIENTO 2026'!$N$14,INT((ROW()-13)/2),0)),"",OFFSET('11. SEGUIMIENTO 2026'!$N$14,INT((ROW()-13)/2),0)),IF(ISBLANK(OFFSET('9. METAS'!$R$20,INT((ROW()-14)/2),0)),"",OFFSET('9. METAS'!$R$20,INT((ROW()-14)/2),0)))</f>
        <v/>
      </c>
      <c r="K359" s="256" t="str">
        <f ca="1">IF(MOD(ROW()-13,2)=0,IF(ISBLANK(OFFSET('11. SEGUIMIENTO 2026'!$O$14,INT((ROW()-13)/2),0)),"",OFFSET('11. SEGUIMIENTO 2026'!$O$14,INT((ROW()-13)/2),0)),IF(ISBLANK(OFFSET('9. METAS'!$S$20,INT((ROW()-14)/2),0)),"",OFFSET('9. METAS'!$S$20,INT((ROW()-14)/2),0)))</f>
        <v/>
      </c>
      <c r="L359" s="256" t="str">
        <f ca="1">IF(MOD(ROW()-13,2)=0,IF(ISBLANK(OFFSET('11. SEGUIMIENTO 2026'!$P$14,INT((ROW()-13)/2),0)),"",OFFSET('11. SEGUIMIENTO 2026'!$P$14,INT((ROW()-13)/2),0)),IF(ISBLANK(OFFSET('9. METAS'!$T$20,INT((ROW()-14)/2),0)),"",OFFSET('9. METAS'!$T$20,INT((ROW()-14)/2),0)))</f>
        <v/>
      </c>
      <c r="M359" s="257" t="str">
        <f ca="1">IF(MOD(ROW()-13,2)=0,IF(ISBLANK(OFFSET('11. SEGUIMIENTO 2026'!$Q$14,INT((ROW()-13)/2),0)),"",OFFSET('11. SEGUIMIENTO 2026'!$Q$14,INT((ROW()-13)/2),0)),IF(ISBLANK(OFFSET('9. METAS'!$U$20,INT((ROW()-14)/2),0)),"",OFFSET('9. METAS'!$U$20,INT((ROW()-14)/2),0)))</f>
        <v/>
      </c>
      <c r="N359" s="1012" t="str">
        <f t="shared" ref="N359" ca="1" si="342">IFERROR(J359/J360,"ND")</f>
        <v>ND</v>
      </c>
      <c r="O359" s="1008" t="str">
        <f t="shared" ref="O359" ca="1" si="343">IFERROR(((J359+K359+L359+M359)/H359),"ND")</f>
        <v>ND</v>
      </c>
      <c r="P359" s="996"/>
    </row>
    <row r="360" spans="3:16">
      <c r="C360" s="1030"/>
      <c r="D360" s="1026"/>
      <c r="E360" s="1026"/>
      <c r="F360" s="1024"/>
      <c r="G360" s="1021"/>
      <c r="H360" s="1017"/>
      <c r="I360" s="1015"/>
      <c r="J360" s="255" t="str">
        <f ca="1">IF(MOD(ROW()-13,2)=0,IF(ISBLANK(OFFSET('11. SEGUIMIENTO 2026'!$N$14,INT((ROW()-13)/2),0)),"",OFFSET('11. SEGUIMIENTO 2026'!$N$14,INT((ROW()-13)/2),0)),IF(ISBLANK(OFFSET('9. METAS'!$R$20,INT((ROW()-14)/2),0)),"",OFFSET('9. METAS'!$R$20,INT((ROW()-14)/2),0)))</f>
        <v/>
      </c>
      <c r="K360" s="256" t="str">
        <f ca="1">IF(MOD(ROW()-13,2)=0,IF(ISBLANK(OFFSET('11. SEGUIMIENTO 2026'!$O$14,INT((ROW()-13)/2),0)),"",OFFSET('11. SEGUIMIENTO 2026'!$O$14,INT((ROW()-13)/2),0)),IF(ISBLANK(OFFSET('9. METAS'!$S$20,INT((ROW()-14)/2),0)),"",OFFSET('9. METAS'!$S$20,INT((ROW()-14)/2),0)))</f>
        <v/>
      </c>
      <c r="L360" s="256" t="str">
        <f ca="1">IF(MOD(ROW()-13,2)=0,IF(ISBLANK(OFFSET('11. SEGUIMIENTO 2026'!$P$14,INT((ROW()-13)/2),0)),"",OFFSET('11. SEGUIMIENTO 2026'!$P$14,INT((ROW()-13)/2),0)),IF(ISBLANK(OFFSET('9. METAS'!$T$20,INT((ROW()-14)/2),0)),"",OFFSET('9. METAS'!$T$20,INT((ROW()-14)/2),0)))</f>
        <v/>
      </c>
      <c r="M360" s="257" t="str">
        <f ca="1">IF(MOD(ROW()-13,2)=0,IF(ISBLANK(OFFSET('11. SEGUIMIENTO 2026'!$Q$14,INT((ROW()-13)/2),0)),"",OFFSET('11. SEGUIMIENTO 2026'!$Q$14,INT((ROW()-13)/2),0)),IF(ISBLANK(OFFSET('9. METAS'!$U$20,INT((ROW()-14)/2),0)),"",OFFSET('9. METAS'!$U$20,INT((ROW()-14)/2),0)))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017" t="str">
        <f ca="1">IF(ISBLANK(OFFSET('9. METAS'!$L$20,INT((ROW()-13)/2),0)),"",OFFSET('9. METAS'!$L$20,INT((ROW()-13)/2),0))</f>
        <v/>
      </c>
      <c r="I361" s="1014"/>
      <c r="J361" s="255" t="str">
        <f ca="1">IF(MOD(ROW()-13,2)=0,IF(ISBLANK(OFFSET('11. SEGUIMIENTO 2026'!$N$14,INT((ROW()-13)/2),0)),"",OFFSET('11. SEGUIMIENTO 2026'!$N$14,INT((ROW()-13)/2),0)),IF(ISBLANK(OFFSET('9. METAS'!$R$20,INT((ROW()-14)/2),0)),"",OFFSET('9. METAS'!$R$20,INT((ROW()-14)/2),0)))</f>
        <v/>
      </c>
      <c r="K361" s="256" t="str">
        <f ca="1">IF(MOD(ROW()-13,2)=0,IF(ISBLANK(OFFSET('11. SEGUIMIENTO 2026'!$O$14,INT((ROW()-13)/2),0)),"",OFFSET('11. SEGUIMIENTO 2026'!$O$14,INT((ROW()-13)/2),0)),IF(ISBLANK(OFFSET('9. METAS'!$S$20,INT((ROW()-14)/2),0)),"",OFFSET('9. METAS'!$S$20,INT((ROW()-14)/2),0)))</f>
        <v/>
      </c>
      <c r="L361" s="256" t="str">
        <f ca="1">IF(MOD(ROW()-13,2)=0,IF(ISBLANK(OFFSET('11. SEGUIMIENTO 2026'!$P$14,INT((ROW()-13)/2),0)),"",OFFSET('11. SEGUIMIENTO 2026'!$P$14,INT((ROW()-13)/2),0)),IF(ISBLANK(OFFSET('9. METAS'!$T$20,INT((ROW()-14)/2),0)),"",OFFSET('9. METAS'!$T$20,INT((ROW()-14)/2),0)))</f>
        <v/>
      </c>
      <c r="M361" s="257" t="str">
        <f ca="1">IF(MOD(ROW()-13,2)=0,IF(ISBLANK(OFFSET('11. SEGUIMIENTO 2026'!$Q$14,INT((ROW()-13)/2),0)),"",OFFSET('11. SEGUIMIENTO 2026'!$Q$14,INT((ROW()-13)/2),0)),IF(ISBLANK(OFFSET('9. METAS'!$U$20,INT((ROW()-14)/2),0)),"",OFFSET('9. METAS'!$U$20,INT((ROW()-14)/2),0)))</f>
        <v/>
      </c>
      <c r="N361" s="1012" t="str">
        <f t="shared" ref="N361" ca="1" si="344">IFERROR(J361/J362,"ND")</f>
        <v>ND</v>
      </c>
      <c r="O361" s="1008" t="str">
        <f t="shared" ref="O361" ca="1" si="345">IFERROR(((J361+K361+L361+M361)/H361),"ND")</f>
        <v>ND</v>
      </c>
      <c r="P361" s="996"/>
    </row>
    <row r="362" spans="3:16">
      <c r="C362" s="1030"/>
      <c r="D362" s="1026"/>
      <c r="E362" s="1026"/>
      <c r="F362" s="1024"/>
      <c r="G362" s="1021"/>
      <c r="H362" s="1017"/>
      <c r="I362" s="1015"/>
      <c r="J362" s="255" t="str">
        <f ca="1">IF(MOD(ROW()-13,2)=0,IF(ISBLANK(OFFSET('11. SEGUIMIENTO 2026'!$N$14,INT((ROW()-13)/2),0)),"",OFFSET('11. SEGUIMIENTO 2026'!$N$14,INT((ROW()-13)/2),0)),IF(ISBLANK(OFFSET('9. METAS'!$R$20,INT((ROW()-14)/2),0)),"",OFFSET('9. METAS'!$R$20,INT((ROW()-14)/2),0)))</f>
        <v/>
      </c>
      <c r="K362" s="256" t="str">
        <f ca="1">IF(MOD(ROW()-13,2)=0,IF(ISBLANK(OFFSET('11. SEGUIMIENTO 2026'!$O$14,INT((ROW()-13)/2),0)),"",OFFSET('11. SEGUIMIENTO 2026'!$O$14,INT((ROW()-13)/2),0)),IF(ISBLANK(OFFSET('9. METAS'!$S$20,INT((ROW()-14)/2),0)),"",OFFSET('9. METAS'!$S$20,INT((ROW()-14)/2),0)))</f>
        <v/>
      </c>
      <c r="L362" s="256" t="str">
        <f ca="1">IF(MOD(ROW()-13,2)=0,IF(ISBLANK(OFFSET('11. SEGUIMIENTO 2026'!$P$14,INT((ROW()-13)/2),0)),"",OFFSET('11. SEGUIMIENTO 2026'!$P$14,INT((ROW()-13)/2),0)),IF(ISBLANK(OFFSET('9. METAS'!$T$20,INT((ROW()-14)/2),0)),"",OFFSET('9. METAS'!$T$20,INT((ROW()-14)/2),0)))</f>
        <v/>
      </c>
      <c r="M362" s="257" t="str">
        <f ca="1">IF(MOD(ROW()-13,2)=0,IF(ISBLANK(OFFSET('11. SEGUIMIENTO 2026'!$Q$14,INT((ROW()-13)/2),0)),"",OFFSET('11. SEGUIMIENTO 2026'!$Q$14,INT((ROW()-13)/2),0)),IF(ISBLANK(OFFSET('9. METAS'!$U$20,INT((ROW()-14)/2),0)),"",OFFSET('9. METAS'!$U$20,INT((ROW()-14)/2),0)))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017" t="str">
        <f ca="1">IF(ISBLANK(OFFSET('9. METAS'!$L$20,INT((ROW()-13)/2),0)),"",OFFSET('9. METAS'!$L$20,INT((ROW()-13)/2),0))</f>
        <v/>
      </c>
      <c r="I363" s="1014"/>
      <c r="J363" s="255" t="str">
        <f ca="1">IF(MOD(ROW()-13,2)=0,IF(ISBLANK(OFFSET('11. SEGUIMIENTO 2026'!$N$14,INT((ROW()-13)/2),0)),"",OFFSET('11. SEGUIMIENTO 2026'!$N$14,INT((ROW()-13)/2),0)),IF(ISBLANK(OFFSET('9. METAS'!$R$20,INT((ROW()-14)/2),0)),"",OFFSET('9. METAS'!$R$20,INT((ROW()-14)/2),0)))</f>
        <v/>
      </c>
      <c r="K363" s="256" t="str">
        <f ca="1">IF(MOD(ROW()-13,2)=0,IF(ISBLANK(OFFSET('11. SEGUIMIENTO 2026'!$O$14,INT((ROW()-13)/2),0)),"",OFFSET('11. SEGUIMIENTO 2026'!$O$14,INT((ROW()-13)/2),0)),IF(ISBLANK(OFFSET('9. METAS'!$S$20,INT((ROW()-14)/2),0)),"",OFFSET('9. METAS'!$S$20,INT((ROW()-14)/2),0)))</f>
        <v/>
      </c>
      <c r="L363" s="256" t="str">
        <f ca="1">IF(MOD(ROW()-13,2)=0,IF(ISBLANK(OFFSET('11. SEGUIMIENTO 2026'!$P$14,INT((ROW()-13)/2),0)),"",OFFSET('11. SEGUIMIENTO 2026'!$P$14,INT((ROW()-13)/2),0)),IF(ISBLANK(OFFSET('9. METAS'!$T$20,INT((ROW()-14)/2),0)),"",OFFSET('9. METAS'!$T$20,INT((ROW()-14)/2),0)))</f>
        <v/>
      </c>
      <c r="M363" s="257" t="str">
        <f ca="1">IF(MOD(ROW()-13,2)=0,IF(ISBLANK(OFFSET('11. SEGUIMIENTO 2026'!$Q$14,INT((ROW()-13)/2),0)),"",OFFSET('11. SEGUIMIENTO 2026'!$Q$14,INT((ROW()-13)/2),0)),IF(ISBLANK(OFFSET('9. METAS'!$U$20,INT((ROW()-14)/2),0)),"",OFFSET('9. METAS'!$U$20,INT((ROW()-14)/2),0)))</f>
        <v/>
      </c>
      <c r="N363" s="1012" t="str">
        <f t="shared" ref="N363" ca="1" si="346">IFERROR(J363/J364,"ND")</f>
        <v>ND</v>
      </c>
      <c r="O363" s="1008" t="str">
        <f t="shared" ref="O363" ca="1" si="347">IFERROR(((J363+K363+L363+M363)/H363),"ND")</f>
        <v>ND</v>
      </c>
      <c r="P363" s="996"/>
    </row>
    <row r="364" spans="3:16">
      <c r="C364" s="1030"/>
      <c r="D364" s="1026"/>
      <c r="E364" s="1026"/>
      <c r="F364" s="1024"/>
      <c r="G364" s="1021"/>
      <c r="H364" s="1017"/>
      <c r="I364" s="1015"/>
      <c r="J364" s="255" t="str">
        <f ca="1">IF(MOD(ROW()-13,2)=0,IF(ISBLANK(OFFSET('11. SEGUIMIENTO 2026'!$N$14,INT((ROW()-13)/2),0)),"",OFFSET('11. SEGUIMIENTO 2026'!$N$14,INT((ROW()-13)/2),0)),IF(ISBLANK(OFFSET('9. METAS'!$R$20,INT((ROW()-14)/2),0)),"",OFFSET('9. METAS'!$R$20,INT((ROW()-14)/2),0)))</f>
        <v/>
      </c>
      <c r="K364" s="256" t="str">
        <f ca="1">IF(MOD(ROW()-13,2)=0,IF(ISBLANK(OFFSET('11. SEGUIMIENTO 2026'!$O$14,INT((ROW()-13)/2),0)),"",OFFSET('11. SEGUIMIENTO 2026'!$O$14,INT((ROW()-13)/2),0)),IF(ISBLANK(OFFSET('9. METAS'!$S$20,INT((ROW()-14)/2),0)),"",OFFSET('9. METAS'!$S$20,INT((ROW()-14)/2),0)))</f>
        <v/>
      </c>
      <c r="L364" s="256" t="str">
        <f ca="1">IF(MOD(ROW()-13,2)=0,IF(ISBLANK(OFFSET('11. SEGUIMIENTO 2026'!$P$14,INT((ROW()-13)/2),0)),"",OFFSET('11. SEGUIMIENTO 2026'!$P$14,INT((ROW()-13)/2),0)),IF(ISBLANK(OFFSET('9. METAS'!$T$20,INT((ROW()-14)/2),0)),"",OFFSET('9. METAS'!$T$20,INT((ROW()-14)/2),0)))</f>
        <v/>
      </c>
      <c r="M364" s="257" t="str">
        <f ca="1">IF(MOD(ROW()-13,2)=0,IF(ISBLANK(OFFSET('11. SEGUIMIENTO 2026'!$Q$14,INT((ROW()-13)/2),0)),"",OFFSET('11. SEGUIMIENTO 2026'!$Q$14,INT((ROW()-13)/2),0)),IF(ISBLANK(OFFSET('9. METAS'!$U$20,INT((ROW()-14)/2),0)),"",OFFSET('9. METAS'!$U$20,INT((ROW()-14)/2),0)))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017" t="str">
        <f ca="1">IF(ISBLANK(OFFSET('9. METAS'!$L$20,INT((ROW()-13)/2),0)),"",OFFSET('9. METAS'!$L$20,INT((ROW()-13)/2),0))</f>
        <v/>
      </c>
      <c r="I365" s="1014"/>
      <c r="J365" s="255" t="str">
        <f ca="1">IF(MOD(ROW()-13,2)=0,IF(ISBLANK(OFFSET('11. SEGUIMIENTO 2026'!$N$14,INT((ROW()-13)/2),0)),"",OFFSET('11. SEGUIMIENTO 2026'!$N$14,INT((ROW()-13)/2),0)),IF(ISBLANK(OFFSET('9. METAS'!$R$20,INT((ROW()-14)/2),0)),"",OFFSET('9. METAS'!$R$20,INT((ROW()-14)/2),0)))</f>
        <v/>
      </c>
      <c r="K365" s="256" t="str">
        <f ca="1">IF(MOD(ROW()-13,2)=0,IF(ISBLANK(OFFSET('11. SEGUIMIENTO 2026'!$O$14,INT((ROW()-13)/2),0)),"",OFFSET('11. SEGUIMIENTO 2026'!$O$14,INT((ROW()-13)/2),0)),IF(ISBLANK(OFFSET('9. METAS'!$S$20,INT((ROW()-14)/2),0)),"",OFFSET('9. METAS'!$S$20,INT((ROW()-14)/2),0)))</f>
        <v/>
      </c>
      <c r="L365" s="256" t="str">
        <f ca="1">IF(MOD(ROW()-13,2)=0,IF(ISBLANK(OFFSET('11. SEGUIMIENTO 2026'!$P$14,INT((ROW()-13)/2),0)),"",OFFSET('11. SEGUIMIENTO 2026'!$P$14,INT((ROW()-13)/2),0)),IF(ISBLANK(OFFSET('9. METAS'!$T$20,INT((ROW()-14)/2),0)),"",OFFSET('9. METAS'!$T$20,INT((ROW()-14)/2),0)))</f>
        <v/>
      </c>
      <c r="M365" s="257" t="str">
        <f ca="1">IF(MOD(ROW()-13,2)=0,IF(ISBLANK(OFFSET('11. SEGUIMIENTO 2026'!$Q$14,INT((ROW()-13)/2),0)),"",OFFSET('11. SEGUIMIENTO 2026'!$Q$14,INT((ROW()-13)/2),0)),IF(ISBLANK(OFFSET('9. METAS'!$U$20,INT((ROW()-14)/2),0)),"",OFFSET('9. METAS'!$U$20,INT((ROW()-14)/2),0)))</f>
        <v/>
      </c>
      <c r="N365" s="1012" t="str">
        <f t="shared" ref="N365" ca="1" si="348">IFERROR(J365/J366,"ND")</f>
        <v>ND</v>
      </c>
      <c r="O365" s="1008" t="str">
        <f t="shared" ref="O365" ca="1" si="349">IFERROR(((J365+K365+L365+M365)/H365),"ND")</f>
        <v>ND</v>
      </c>
      <c r="P365" s="996"/>
    </row>
    <row r="366" spans="3:16">
      <c r="C366" s="1030"/>
      <c r="D366" s="1026"/>
      <c r="E366" s="1026"/>
      <c r="F366" s="1024"/>
      <c r="G366" s="1021"/>
      <c r="H366" s="1017"/>
      <c r="I366" s="1015"/>
      <c r="J366" s="255" t="str">
        <f ca="1">IF(MOD(ROW()-13,2)=0,IF(ISBLANK(OFFSET('11. SEGUIMIENTO 2026'!$N$14,INT((ROW()-13)/2),0)),"",OFFSET('11. SEGUIMIENTO 2026'!$N$14,INT((ROW()-13)/2),0)),IF(ISBLANK(OFFSET('9. METAS'!$R$20,INT((ROW()-14)/2),0)),"",OFFSET('9. METAS'!$R$20,INT((ROW()-14)/2),0)))</f>
        <v/>
      </c>
      <c r="K366" s="256" t="str">
        <f ca="1">IF(MOD(ROW()-13,2)=0,IF(ISBLANK(OFFSET('11. SEGUIMIENTO 2026'!$O$14,INT((ROW()-13)/2),0)),"",OFFSET('11. SEGUIMIENTO 2026'!$O$14,INT((ROW()-13)/2),0)),IF(ISBLANK(OFFSET('9. METAS'!$S$20,INT((ROW()-14)/2),0)),"",OFFSET('9. METAS'!$S$20,INT((ROW()-14)/2),0)))</f>
        <v/>
      </c>
      <c r="L366" s="256" t="str">
        <f ca="1">IF(MOD(ROW()-13,2)=0,IF(ISBLANK(OFFSET('11. SEGUIMIENTO 2026'!$P$14,INT((ROW()-13)/2),0)),"",OFFSET('11. SEGUIMIENTO 2026'!$P$14,INT((ROW()-13)/2),0)),IF(ISBLANK(OFFSET('9. METAS'!$T$20,INT((ROW()-14)/2),0)),"",OFFSET('9. METAS'!$T$20,INT((ROW()-14)/2),0)))</f>
        <v/>
      </c>
      <c r="M366" s="257" t="str">
        <f ca="1">IF(MOD(ROW()-13,2)=0,IF(ISBLANK(OFFSET('11. SEGUIMIENTO 2026'!$Q$14,INT((ROW()-13)/2),0)),"",OFFSET('11. SEGUIMIENTO 2026'!$Q$14,INT((ROW()-13)/2),0)),IF(ISBLANK(OFFSET('9. METAS'!$U$20,INT((ROW()-14)/2),0)),"",OFFSET('9. METAS'!$U$20,INT((ROW()-14)/2),0)))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017" t="str">
        <f ca="1">IF(ISBLANK(OFFSET('9. METAS'!$L$20,INT((ROW()-13)/2),0)),"",OFFSET('9. METAS'!$L$20,INT((ROW()-13)/2),0))</f>
        <v/>
      </c>
      <c r="I367" s="1014"/>
      <c r="J367" s="255" t="str">
        <f ca="1">IF(MOD(ROW()-13,2)=0,IF(ISBLANK(OFFSET('11. SEGUIMIENTO 2026'!$N$14,INT((ROW()-13)/2),0)),"",OFFSET('11. SEGUIMIENTO 2026'!$N$14,INT((ROW()-13)/2),0)),IF(ISBLANK(OFFSET('9. METAS'!$R$20,INT((ROW()-14)/2),0)),"",OFFSET('9. METAS'!$R$20,INT((ROW()-14)/2),0)))</f>
        <v/>
      </c>
      <c r="K367" s="256" t="str">
        <f ca="1">IF(MOD(ROW()-13,2)=0,IF(ISBLANK(OFFSET('11. SEGUIMIENTO 2026'!$O$14,INT((ROW()-13)/2),0)),"",OFFSET('11. SEGUIMIENTO 2026'!$O$14,INT((ROW()-13)/2),0)),IF(ISBLANK(OFFSET('9. METAS'!$S$20,INT((ROW()-14)/2),0)),"",OFFSET('9. METAS'!$S$20,INT((ROW()-14)/2),0)))</f>
        <v/>
      </c>
      <c r="L367" s="256" t="str">
        <f ca="1">IF(MOD(ROW()-13,2)=0,IF(ISBLANK(OFFSET('11. SEGUIMIENTO 2026'!$P$14,INT((ROW()-13)/2),0)),"",OFFSET('11. SEGUIMIENTO 2026'!$P$14,INT((ROW()-13)/2),0)),IF(ISBLANK(OFFSET('9. METAS'!$T$20,INT((ROW()-14)/2),0)),"",OFFSET('9. METAS'!$T$20,INT((ROW()-14)/2),0)))</f>
        <v/>
      </c>
      <c r="M367" s="257" t="str">
        <f ca="1">IF(MOD(ROW()-13,2)=0,IF(ISBLANK(OFFSET('11. SEGUIMIENTO 2026'!$Q$14,INT((ROW()-13)/2),0)),"",OFFSET('11. SEGUIMIENTO 2026'!$Q$14,INT((ROW()-13)/2),0)),IF(ISBLANK(OFFSET('9. METAS'!$U$20,INT((ROW()-14)/2),0)),"",OFFSET('9. METAS'!$U$20,INT((ROW()-14)/2),0)))</f>
        <v/>
      </c>
      <c r="N367" s="1012" t="str">
        <f t="shared" ref="N367" ca="1" si="350">IFERROR(J367/J368,"ND")</f>
        <v>ND</v>
      </c>
      <c r="O367" s="1008" t="str">
        <f t="shared" ref="O367" ca="1" si="351">IFERROR(((J367+K367+L367+M367)/H367),"ND")</f>
        <v>ND</v>
      </c>
      <c r="P367" s="996"/>
    </row>
    <row r="368" spans="3:16">
      <c r="C368" s="1030"/>
      <c r="D368" s="1026"/>
      <c r="E368" s="1026"/>
      <c r="F368" s="1024"/>
      <c r="G368" s="1021"/>
      <c r="H368" s="1017"/>
      <c r="I368" s="1015"/>
      <c r="J368" s="255" t="str">
        <f ca="1">IF(MOD(ROW()-13,2)=0,IF(ISBLANK(OFFSET('11. SEGUIMIENTO 2026'!$N$14,INT((ROW()-13)/2),0)),"",OFFSET('11. SEGUIMIENTO 2026'!$N$14,INT((ROW()-13)/2),0)),IF(ISBLANK(OFFSET('9. METAS'!$R$20,INT((ROW()-14)/2),0)),"",OFFSET('9. METAS'!$R$20,INT((ROW()-14)/2),0)))</f>
        <v/>
      </c>
      <c r="K368" s="256" t="str">
        <f ca="1">IF(MOD(ROW()-13,2)=0,IF(ISBLANK(OFFSET('11. SEGUIMIENTO 2026'!$O$14,INT((ROW()-13)/2),0)),"",OFFSET('11. SEGUIMIENTO 2026'!$O$14,INT((ROW()-13)/2),0)),IF(ISBLANK(OFFSET('9. METAS'!$S$20,INT((ROW()-14)/2),0)),"",OFFSET('9. METAS'!$S$20,INT((ROW()-14)/2),0)))</f>
        <v/>
      </c>
      <c r="L368" s="256" t="str">
        <f ca="1">IF(MOD(ROW()-13,2)=0,IF(ISBLANK(OFFSET('11. SEGUIMIENTO 2026'!$P$14,INT((ROW()-13)/2),0)),"",OFFSET('11. SEGUIMIENTO 2026'!$P$14,INT((ROW()-13)/2),0)),IF(ISBLANK(OFFSET('9. METAS'!$T$20,INT((ROW()-14)/2),0)),"",OFFSET('9. METAS'!$T$20,INT((ROW()-14)/2),0)))</f>
        <v/>
      </c>
      <c r="M368" s="257" t="str">
        <f ca="1">IF(MOD(ROW()-13,2)=0,IF(ISBLANK(OFFSET('11. SEGUIMIENTO 2026'!$Q$14,INT((ROW()-13)/2),0)),"",OFFSET('11. SEGUIMIENTO 2026'!$Q$14,INT((ROW()-13)/2),0)),IF(ISBLANK(OFFSET('9. METAS'!$U$20,INT((ROW()-14)/2),0)),"",OFFSET('9. METAS'!$U$20,INT((ROW()-14)/2),0)))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017" t="str">
        <f ca="1">IF(ISBLANK(OFFSET('9. METAS'!$L$20,INT((ROW()-13)/2),0)),"",OFFSET('9. METAS'!$L$20,INT((ROW()-13)/2),0))</f>
        <v/>
      </c>
      <c r="I369" s="1014"/>
      <c r="J369" s="255" t="str">
        <f ca="1">IF(MOD(ROW()-13,2)=0,IF(ISBLANK(OFFSET('11. SEGUIMIENTO 2026'!$N$14,INT((ROW()-13)/2),0)),"",OFFSET('11. SEGUIMIENTO 2026'!$N$14,INT((ROW()-13)/2),0)),IF(ISBLANK(OFFSET('9. METAS'!$R$20,INT((ROW()-14)/2),0)),"",OFFSET('9. METAS'!$R$20,INT((ROW()-14)/2),0)))</f>
        <v/>
      </c>
      <c r="K369" s="256" t="str">
        <f ca="1">IF(MOD(ROW()-13,2)=0,IF(ISBLANK(OFFSET('11. SEGUIMIENTO 2026'!$O$14,INT((ROW()-13)/2),0)),"",OFFSET('11. SEGUIMIENTO 2026'!$O$14,INT((ROW()-13)/2),0)),IF(ISBLANK(OFFSET('9. METAS'!$S$20,INT((ROW()-14)/2),0)),"",OFFSET('9. METAS'!$S$20,INT((ROW()-14)/2),0)))</f>
        <v/>
      </c>
      <c r="L369" s="256" t="str">
        <f ca="1">IF(MOD(ROW()-13,2)=0,IF(ISBLANK(OFFSET('11. SEGUIMIENTO 2026'!$P$14,INT((ROW()-13)/2),0)),"",OFFSET('11. SEGUIMIENTO 2026'!$P$14,INT((ROW()-13)/2),0)),IF(ISBLANK(OFFSET('9. METAS'!$T$20,INT((ROW()-14)/2),0)),"",OFFSET('9. METAS'!$T$20,INT((ROW()-14)/2),0)))</f>
        <v/>
      </c>
      <c r="M369" s="257" t="str">
        <f ca="1">IF(MOD(ROW()-13,2)=0,IF(ISBLANK(OFFSET('11. SEGUIMIENTO 2026'!$Q$14,INT((ROW()-13)/2),0)),"",OFFSET('11. SEGUIMIENTO 2026'!$Q$14,INT((ROW()-13)/2),0)),IF(ISBLANK(OFFSET('9. METAS'!$U$20,INT((ROW()-14)/2),0)),"",OFFSET('9. METAS'!$U$20,INT((ROW()-14)/2),0)))</f>
        <v/>
      </c>
      <c r="N369" s="1012" t="str">
        <f t="shared" ref="N369" ca="1" si="352">IFERROR(J369/J370,"ND")</f>
        <v>ND</v>
      </c>
      <c r="O369" s="1008" t="str">
        <f t="shared" ref="O369" ca="1" si="353">IFERROR(((J369+K369+L369+M369)/H369),"ND")</f>
        <v>ND</v>
      </c>
      <c r="P369" s="996"/>
    </row>
    <row r="370" spans="3:16">
      <c r="C370" s="1030"/>
      <c r="D370" s="1026"/>
      <c r="E370" s="1026"/>
      <c r="F370" s="1024"/>
      <c r="G370" s="1021"/>
      <c r="H370" s="1017"/>
      <c r="I370" s="1015"/>
      <c r="J370" s="255" t="str">
        <f ca="1">IF(MOD(ROW()-13,2)=0,IF(ISBLANK(OFFSET('11. SEGUIMIENTO 2026'!$N$14,INT((ROW()-13)/2),0)),"",OFFSET('11. SEGUIMIENTO 2026'!$N$14,INT((ROW()-13)/2),0)),IF(ISBLANK(OFFSET('9. METAS'!$R$20,INT((ROW()-14)/2),0)),"",OFFSET('9. METAS'!$R$20,INT((ROW()-14)/2),0)))</f>
        <v/>
      </c>
      <c r="K370" s="256" t="str">
        <f ca="1">IF(MOD(ROW()-13,2)=0,IF(ISBLANK(OFFSET('11. SEGUIMIENTO 2026'!$O$14,INT((ROW()-13)/2),0)),"",OFFSET('11. SEGUIMIENTO 2026'!$O$14,INT((ROW()-13)/2),0)),IF(ISBLANK(OFFSET('9. METAS'!$S$20,INT((ROW()-14)/2),0)),"",OFFSET('9. METAS'!$S$20,INT((ROW()-14)/2),0)))</f>
        <v/>
      </c>
      <c r="L370" s="256" t="str">
        <f ca="1">IF(MOD(ROW()-13,2)=0,IF(ISBLANK(OFFSET('11. SEGUIMIENTO 2026'!$P$14,INT((ROW()-13)/2),0)),"",OFFSET('11. SEGUIMIENTO 2026'!$P$14,INT((ROW()-13)/2),0)),IF(ISBLANK(OFFSET('9. METAS'!$T$20,INT((ROW()-14)/2),0)),"",OFFSET('9. METAS'!$T$20,INT((ROW()-14)/2),0)))</f>
        <v/>
      </c>
      <c r="M370" s="257" t="str">
        <f ca="1">IF(MOD(ROW()-13,2)=0,IF(ISBLANK(OFFSET('11. SEGUIMIENTO 2026'!$Q$14,INT((ROW()-13)/2),0)),"",OFFSET('11. SEGUIMIENTO 2026'!$Q$14,INT((ROW()-13)/2),0)),IF(ISBLANK(OFFSET('9. METAS'!$U$20,INT((ROW()-14)/2),0)),"",OFFSET('9. METAS'!$U$20,INT((ROW()-14)/2),0)))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017" t="str">
        <f ca="1">IF(ISBLANK(OFFSET('9. METAS'!$L$20,INT((ROW()-13)/2),0)),"",OFFSET('9. METAS'!$L$20,INT((ROW()-13)/2),0))</f>
        <v/>
      </c>
      <c r="I371" s="1014"/>
      <c r="J371" s="255" t="str">
        <f ca="1">IF(MOD(ROW()-13,2)=0,IF(ISBLANK(OFFSET('11. SEGUIMIENTO 2026'!$N$14,INT((ROW()-13)/2),0)),"",OFFSET('11. SEGUIMIENTO 2026'!$N$14,INT((ROW()-13)/2),0)),IF(ISBLANK(OFFSET('9. METAS'!$R$20,INT((ROW()-14)/2),0)),"",OFFSET('9. METAS'!$R$20,INT((ROW()-14)/2),0)))</f>
        <v/>
      </c>
      <c r="K371" s="256" t="str">
        <f ca="1">IF(MOD(ROW()-13,2)=0,IF(ISBLANK(OFFSET('11. SEGUIMIENTO 2026'!$O$14,INT((ROW()-13)/2),0)),"",OFFSET('11. SEGUIMIENTO 2026'!$O$14,INT((ROW()-13)/2),0)),IF(ISBLANK(OFFSET('9. METAS'!$S$20,INT((ROW()-14)/2),0)),"",OFFSET('9. METAS'!$S$20,INT((ROW()-14)/2),0)))</f>
        <v/>
      </c>
      <c r="L371" s="256" t="str">
        <f ca="1">IF(MOD(ROW()-13,2)=0,IF(ISBLANK(OFFSET('11. SEGUIMIENTO 2026'!$P$14,INT((ROW()-13)/2),0)),"",OFFSET('11. SEGUIMIENTO 2026'!$P$14,INT((ROW()-13)/2),0)),IF(ISBLANK(OFFSET('9. METAS'!$T$20,INT((ROW()-14)/2),0)),"",OFFSET('9. METAS'!$T$20,INT((ROW()-14)/2),0)))</f>
        <v/>
      </c>
      <c r="M371" s="257" t="str">
        <f ca="1">IF(MOD(ROW()-13,2)=0,IF(ISBLANK(OFFSET('11. SEGUIMIENTO 2026'!$Q$14,INT((ROW()-13)/2),0)),"",OFFSET('11. SEGUIMIENTO 2026'!$Q$14,INT((ROW()-13)/2),0)),IF(ISBLANK(OFFSET('9. METAS'!$U$20,INT((ROW()-14)/2),0)),"",OFFSET('9. METAS'!$U$20,INT((ROW()-14)/2),0)))</f>
        <v/>
      </c>
      <c r="N371" s="1012" t="str">
        <f t="shared" ref="N371" ca="1" si="354">IFERROR(J371/J372,"ND")</f>
        <v>ND</v>
      </c>
      <c r="O371" s="1008" t="str">
        <f t="shared" ref="O371" ca="1" si="355">IFERROR(((J371+K371+L371+M371)/H371),"ND")</f>
        <v>ND</v>
      </c>
      <c r="P371" s="996"/>
    </row>
    <row r="372" spans="3:16">
      <c r="C372" s="1030"/>
      <c r="D372" s="1026"/>
      <c r="E372" s="1026"/>
      <c r="F372" s="1024"/>
      <c r="G372" s="1021"/>
      <c r="H372" s="1017"/>
      <c r="I372" s="1015"/>
      <c r="J372" s="255" t="str">
        <f ca="1">IF(MOD(ROW()-13,2)=0,IF(ISBLANK(OFFSET('11. SEGUIMIENTO 2026'!$N$14,INT((ROW()-13)/2),0)),"",OFFSET('11. SEGUIMIENTO 2026'!$N$14,INT((ROW()-13)/2),0)),IF(ISBLANK(OFFSET('9. METAS'!$R$20,INT((ROW()-14)/2),0)),"",OFFSET('9. METAS'!$R$20,INT((ROW()-14)/2),0)))</f>
        <v/>
      </c>
      <c r="K372" s="256" t="str">
        <f ca="1">IF(MOD(ROW()-13,2)=0,IF(ISBLANK(OFFSET('11. SEGUIMIENTO 2026'!$O$14,INT((ROW()-13)/2),0)),"",OFFSET('11. SEGUIMIENTO 2026'!$O$14,INT((ROW()-13)/2),0)),IF(ISBLANK(OFFSET('9. METAS'!$S$20,INT((ROW()-14)/2),0)),"",OFFSET('9. METAS'!$S$20,INT((ROW()-14)/2),0)))</f>
        <v/>
      </c>
      <c r="L372" s="256" t="str">
        <f ca="1">IF(MOD(ROW()-13,2)=0,IF(ISBLANK(OFFSET('11. SEGUIMIENTO 2026'!$P$14,INT((ROW()-13)/2),0)),"",OFFSET('11. SEGUIMIENTO 2026'!$P$14,INT((ROW()-13)/2),0)),IF(ISBLANK(OFFSET('9. METAS'!$T$20,INT((ROW()-14)/2),0)),"",OFFSET('9. METAS'!$T$20,INT((ROW()-14)/2),0)))</f>
        <v/>
      </c>
      <c r="M372" s="257" t="str">
        <f ca="1">IF(MOD(ROW()-13,2)=0,IF(ISBLANK(OFFSET('11. SEGUIMIENTO 2026'!$Q$14,INT((ROW()-13)/2),0)),"",OFFSET('11. SEGUIMIENTO 2026'!$Q$14,INT((ROW()-13)/2),0)),IF(ISBLANK(OFFSET('9. METAS'!$U$20,INT((ROW()-14)/2),0)),"",OFFSET('9. METAS'!$U$20,INT((ROW()-14)/2),0)))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017" t="str">
        <f ca="1">IF(ISBLANK(OFFSET('9. METAS'!$L$20,INT((ROW()-13)/2),0)),"",OFFSET('9. METAS'!$L$20,INT((ROW()-13)/2),0))</f>
        <v/>
      </c>
      <c r="I373" s="1014"/>
      <c r="J373" s="255" t="str">
        <f ca="1">IF(MOD(ROW()-13,2)=0,IF(ISBLANK(OFFSET('11. SEGUIMIENTO 2026'!$N$14,INT((ROW()-13)/2),0)),"",OFFSET('11. SEGUIMIENTO 2026'!$N$14,INT((ROW()-13)/2),0)),IF(ISBLANK(OFFSET('9. METAS'!$R$20,INT((ROW()-14)/2),0)),"",OFFSET('9. METAS'!$R$20,INT((ROW()-14)/2),0)))</f>
        <v/>
      </c>
      <c r="K373" s="256" t="str">
        <f ca="1">IF(MOD(ROW()-13,2)=0,IF(ISBLANK(OFFSET('11. SEGUIMIENTO 2026'!$O$14,INT((ROW()-13)/2),0)),"",OFFSET('11. SEGUIMIENTO 2026'!$O$14,INT((ROW()-13)/2),0)),IF(ISBLANK(OFFSET('9. METAS'!$S$20,INT((ROW()-14)/2),0)),"",OFFSET('9. METAS'!$S$20,INT((ROW()-14)/2),0)))</f>
        <v/>
      </c>
      <c r="L373" s="256" t="str">
        <f ca="1">IF(MOD(ROW()-13,2)=0,IF(ISBLANK(OFFSET('11. SEGUIMIENTO 2026'!$P$14,INT((ROW()-13)/2),0)),"",OFFSET('11. SEGUIMIENTO 2026'!$P$14,INT((ROW()-13)/2),0)),IF(ISBLANK(OFFSET('9. METAS'!$T$20,INT((ROW()-14)/2),0)),"",OFFSET('9. METAS'!$T$20,INT((ROW()-14)/2),0)))</f>
        <v/>
      </c>
      <c r="M373" s="257" t="str">
        <f ca="1">IF(MOD(ROW()-13,2)=0,IF(ISBLANK(OFFSET('11. SEGUIMIENTO 2026'!$Q$14,INT((ROW()-13)/2),0)),"",OFFSET('11. SEGUIMIENTO 2026'!$Q$14,INT((ROW()-13)/2),0)),IF(ISBLANK(OFFSET('9. METAS'!$U$20,INT((ROW()-14)/2),0)),"",OFFSET('9. METAS'!$U$20,INT((ROW()-14)/2),0)))</f>
        <v/>
      </c>
      <c r="N373" s="1012" t="str">
        <f t="shared" ref="N373" ca="1" si="356">IFERROR(J373/J374,"ND")</f>
        <v>ND</v>
      </c>
      <c r="O373" s="1008" t="str">
        <f t="shared" ref="O373" ca="1" si="357">IFERROR(((J373+K373+L373+M373)/H373),"ND")</f>
        <v>ND</v>
      </c>
      <c r="P373" s="996"/>
    </row>
    <row r="374" spans="3:16">
      <c r="C374" s="1030"/>
      <c r="D374" s="1026"/>
      <c r="E374" s="1026"/>
      <c r="F374" s="1024"/>
      <c r="G374" s="1021"/>
      <c r="H374" s="1017"/>
      <c r="I374" s="1015"/>
      <c r="J374" s="255" t="str">
        <f ca="1">IF(MOD(ROW()-13,2)=0,IF(ISBLANK(OFFSET('11. SEGUIMIENTO 2026'!$N$14,INT((ROW()-13)/2),0)),"",OFFSET('11. SEGUIMIENTO 2026'!$N$14,INT((ROW()-13)/2),0)),IF(ISBLANK(OFFSET('9. METAS'!$R$20,INT((ROW()-14)/2),0)),"",OFFSET('9. METAS'!$R$20,INT((ROW()-14)/2),0)))</f>
        <v/>
      </c>
      <c r="K374" s="256" t="str">
        <f ca="1">IF(MOD(ROW()-13,2)=0,IF(ISBLANK(OFFSET('11. SEGUIMIENTO 2026'!$O$14,INT((ROW()-13)/2),0)),"",OFFSET('11. SEGUIMIENTO 2026'!$O$14,INT((ROW()-13)/2),0)),IF(ISBLANK(OFFSET('9. METAS'!$S$20,INT((ROW()-14)/2),0)),"",OFFSET('9. METAS'!$S$20,INT((ROW()-14)/2),0)))</f>
        <v/>
      </c>
      <c r="L374" s="256" t="str">
        <f ca="1">IF(MOD(ROW()-13,2)=0,IF(ISBLANK(OFFSET('11. SEGUIMIENTO 2026'!$P$14,INT((ROW()-13)/2),0)),"",OFFSET('11. SEGUIMIENTO 2026'!$P$14,INT((ROW()-13)/2),0)),IF(ISBLANK(OFFSET('9. METAS'!$T$20,INT((ROW()-14)/2),0)),"",OFFSET('9. METAS'!$T$20,INT((ROW()-14)/2),0)))</f>
        <v/>
      </c>
      <c r="M374" s="257" t="str">
        <f ca="1">IF(MOD(ROW()-13,2)=0,IF(ISBLANK(OFFSET('11. SEGUIMIENTO 2026'!$Q$14,INT((ROW()-13)/2),0)),"",OFFSET('11. SEGUIMIENTO 2026'!$Q$14,INT((ROW()-13)/2),0)),IF(ISBLANK(OFFSET('9. METAS'!$U$20,INT((ROW()-14)/2),0)),"",OFFSET('9. METAS'!$U$20,INT((ROW()-14)/2),0)))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017" t="str">
        <f ca="1">IF(ISBLANK(OFFSET('9. METAS'!$L$20,INT((ROW()-13)/2),0)),"",OFFSET('9. METAS'!$L$20,INT((ROW()-13)/2),0))</f>
        <v/>
      </c>
      <c r="I375" s="1014"/>
      <c r="J375" s="255" t="str">
        <f ca="1">IF(MOD(ROW()-13,2)=0,IF(ISBLANK(OFFSET('11. SEGUIMIENTO 2026'!$N$14,INT((ROW()-13)/2),0)),"",OFFSET('11. SEGUIMIENTO 2026'!$N$14,INT((ROW()-13)/2),0)),IF(ISBLANK(OFFSET('9. METAS'!$R$20,INT((ROW()-14)/2),0)),"",OFFSET('9. METAS'!$R$20,INT((ROW()-14)/2),0)))</f>
        <v/>
      </c>
      <c r="K375" s="256" t="str">
        <f ca="1">IF(MOD(ROW()-13,2)=0,IF(ISBLANK(OFFSET('11. SEGUIMIENTO 2026'!$O$14,INT((ROW()-13)/2),0)),"",OFFSET('11. SEGUIMIENTO 2026'!$O$14,INT((ROW()-13)/2),0)),IF(ISBLANK(OFFSET('9. METAS'!$S$20,INT((ROW()-14)/2),0)),"",OFFSET('9. METAS'!$S$20,INT((ROW()-14)/2),0)))</f>
        <v/>
      </c>
      <c r="L375" s="256" t="str">
        <f ca="1">IF(MOD(ROW()-13,2)=0,IF(ISBLANK(OFFSET('11. SEGUIMIENTO 2026'!$P$14,INT((ROW()-13)/2),0)),"",OFFSET('11. SEGUIMIENTO 2026'!$P$14,INT((ROW()-13)/2),0)),IF(ISBLANK(OFFSET('9. METAS'!$T$20,INT((ROW()-14)/2),0)),"",OFFSET('9. METAS'!$T$20,INT((ROW()-14)/2),0)))</f>
        <v/>
      </c>
      <c r="M375" s="257" t="str">
        <f ca="1">IF(MOD(ROW()-13,2)=0,IF(ISBLANK(OFFSET('11. SEGUIMIENTO 2026'!$Q$14,INT((ROW()-13)/2),0)),"",OFFSET('11. SEGUIMIENTO 2026'!$Q$14,INT((ROW()-13)/2),0)),IF(ISBLANK(OFFSET('9. METAS'!$U$20,INT((ROW()-14)/2),0)),"",OFFSET('9. METAS'!$U$20,INT((ROW()-14)/2),0)))</f>
        <v/>
      </c>
      <c r="N375" s="1012" t="str">
        <f t="shared" ref="N375" ca="1" si="358">IFERROR(J375/J376,"ND")</f>
        <v>ND</v>
      </c>
      <c r="O375" s="1008" t="str">
        <f t="shared" ref="O375" ca="1" si="359">IFERROR(((J375+K375+L375+M375)/H375),"ND")</f>
        <v>ND</v>
      </c>
      <c r="P375" s="996"/>
    </row>
    <row r="376" spans="3:16">
      <c r="C376" s="1030"/>
      <c r="D376" s="1026"/>
      <c r="E376" s="1026"/>
      <c r="F376" s="1024"/>
      <c r="G376" s="1021"/>
      <c r="H376" s="1017"/>
      <c r="I376" s="1015"/>
      <c r="J376" s="255" t="str">
        <f ca="1">IF(MOD(ROW()-13,2)=0,IF(ISBLANK(OFFSET('11. SEGUIMIENTO 2026'!$N$14,INT((ROW()-13)/2),0)),"",OFFSET('11. SEGUIMIENTO 2026'!$N$14,INT((ROW()-13)/2),0)),IF(ISBLANK(OFFSET('9. METAS'!$R$20,INT((ROW()-14)/2),0)),"",OFFSET('9. METAS'!$R$20,INT((ROW()-14)/2),0)))</f>
        <v/>
      </c>
      <c r="K376" s="256" t="str">
        <f ca="1">IF(MOD(ROW()-13,2)=0,IF(ISBLANK(OFFSET('11. SEGUIMIENTO 2026'!$O$14,INT((ROW()-13)/2),0)),"",OFFSET('11. SEGUIMIENTO 2026'!$O$14,INT((ROW()-13)/2),0)),IF(ISBLANK(OFFSET('9. METAS'!$S$20,INT((ROW()-14)/2),0)),"",OFFSET('9. METAS'!$S$20,INT((ROW()-14)/2),0)))</f>
        <v/>
      </c>
      <c r="L376" s="256" t="str">
        <f ca="1">IF(MOD(ROW()-13,2)=0,IF(ISBLANK(OFFSET('11. SEGUIMIENTO 2026'!$P$14,INT((ROW()-13)/2),0)),"",OFFSET('11. SEGUIMIENTO 2026'!$P$14,INT((ROW()-13)/2),0)),IF(ISBLANK(OFFSET('9. METAS'!$T$20,INT((ROW()-14)/2),0)),"",OFFSET('9. METAS'!$T$20,INT((ROW()-14)/2),0)))</f>
        <v/>
      </c>
      <c r="M376" s="257" t="str">
        <f ca="1">IF(MOD(ROW()-13,2)=0,IF(ISBLANK(OFFSET('11. SEGUIMIENTO 2026'!$Q$14,INT((ROW()-13)/2),0)),"",OFFSET('11. SEGUIMIENTO 2026'!$Q$14,INT((ROW()-13)/2),0)),IF(ISBLANK(OFFSET('9. METAS'!$U$20,INT((ROW()-14)/2),0)),"",OFFSET('9. METAS'!$U$20,INT((ROW()-14)/2),0)))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017" t="str">
        <f ca="1">IF(ISBLANK(OFFSET('9. METAS'!$L$20,INT((ROW()-13)/2),0)),"",OFFSET('9. METAS'!$L$20,INT((ROW()-13)/2),0))</f>
        <v/>
      </c>
      <c r="I377" s="1014"/>
      <c r="J377" s="255" t="str">
        <f ca="1">IF(MOD(ROW()-13,2)=0,IF(ISBLANK(OFFSET('11. SEGUIMIENTO 2026'!$N$14,INT((ROW()-13)/2),0)),"",OFFSET('11. SEGUIMIENTO 2026'!$N$14,INT((ROW()-13)/2),0)),IF(ISBLANK(OFFSET('9. METAS'!$R$20,INT((ROW()-14)/2),0)),"",OFFSET('9. METAS'!$R$20,INT((ROW()-14)/2),0)))</f>
        <v/>
      </c>
      <c r="K377" s="256" t="str">
        <f ca="1">IF(MOD(ROW()-13,2)=0,IF(ISBLANK(OFFSET('11. SEGUIMIENTO 2026'!$O$14,INT((ROW()-13)/2),0)),"",OFFSET('11. SEGUIMIENTO 2026'!$O$14,INT((ROW()-13)/2),0)),IF(ISBLANK(OFFSET('9. METAS'!$S$20,INT((ROW()-14)/2),0)),"",OFFSET('9. METAS'!$S$20,INT((ROW()-14)/2),0)))</f>
        <v/>
      </c>
      <c r="L377" s="256" t="str">
        <f ca="1">IF(MOD(ROW()-13,2)=0,IF(ISBLANK(OFFSET('11. SEGUIMIENTO 2026'!$P$14,INT((ROW()-13)/2),0)),"",OFFSET('11. SEGUIMIENTO 2026'!$P$14,INT((ROW()-13)/2),0)),IF(ISBLANK(OFFSET('9. METAS'!$T$20,INT((ROW()-14)/2),0)),"",OFFSET('9. METAS'!$T$20,INT((ROW()-14)/2),0)))</f>
        <v/>
      </c>
      <c r="M377" s="257" t="str">
        <f ca="1">IF(MOD(ROW()-13,2)=0,IF(ISBLANK(OFFSET('11. SEGUIMIENTO 2026'!$Q$14,INT((ROW()-13)/2),0)),"",OFFSET('11. SEGUIMIENTO 2026'!$Q$14,INT((ROW()-13)/2),0)),IF(ISBLANK(OFFSET('9. METAS'!$U$20,INT((ROW()-14)/2),0)),"",OFFSET('9. METAS'!$U$20,INT((ROW()-14)/2),0)))</f>
        <v/>
      </c>
      <c r="N377" s="1012" t="str">
        <f t="shared" ref="N377" ca="1" si="360">IFERROR(J377/J378,"ND")</f>
        <v>ND</v>
      </c>
      <c r="O377" s="1008" t="str">
        <f t="shared" ref="O377" ca="1" si="361">IFERROR(((J377+K377+L377+M377)/H377),"ND")</f>
        <v>ND</v>
      </c>
      <c r="P377" s="996"/>
    </row>
    <row r="378" spans="3:16">
      <c r="C378" s="1030"/>
      <c r="D378" s="1026"/>
      <c r="E378" s="1026"/>
      <c r="F378" s="1024"/>
      <c r="G378" s="1021"/>
      <c r="H378" s="1017"/>
      <c r="I378" s="1015"/>
      <c r="J378" s="255" t="str">
        <f ca="1">IF(MOD(ROW()-13,2)=0,IF(ISBLANK(OFFSET('11. SEGUIMIENTO 2026'!$N$14,INT((ROW()-13)/2),0)),"",OFFSET('11. SEGUIMIENTO 2026'!$N$14,INT((ROW()-13)/2),0)),IF(ISBLANK(OFFSET('9. METAS'!$R$20,INT((ROW()-14)/2),0)),"",OFFSET('9. METAS'!$R$20,INT((ROW()-14)/2),0)))</f>
        <v/>
      </c>
      <c r="K378" s="256" t="str">
        <f ca="1">IF(MOD(ROW()-13,2)=0,IF(ISBLANK(OFFSET('11. SEGUIMIENTO 2026'!$O$14,INT((ROW()-13)/2),0)),"",OFFSET('11. SEGUIMIENTO 2026'!$O$14,INT((ROW()-13)/2),0)),IF(ISBLANK(OFFSET('9. METAS'!$S$20,INT((ROW()-14)/2),0)),"",OFFSET('9. METAS'!$S$20,INT((ROW()-14)/2),0)))</f>
        <v/>
      </c>
      <c r="L378" s="256" t="str">
        <f ca="1">IF(MOD(ROW()-13,2)=0,IF(ISBLANK(OFFSET('11. SEGUIMIENTO 2026'!$P$14,INT((ROW()-13)/2),0)),"",OFFSET('11. SEGUIMIENTO 2026'!$P$14,INT((ROW()-13)/2),0)),IF(ISBLANK(OFFSET('9. METAS'!$T$20,INT((ROW()-14)/2),0)),"",OFFSET('9. METAS'!$T$20,INT((ROW()-14)/2),0)))</f>
        <v/>
      </c>
      <c r="M378" s="257" t="str">
        <f ca="1">IF(MOD(ROW()-13,2)=0,IF(ISBLANK(OFFSET('11. SEGUIMIENTO 2026'!$Q$14,INT((ROW()-13)/2),0)),"",OFFSET('11. SEGUIMIENTO 2026'!$Q$14,INT((ROW()-13)/2),0)),IF(ISBLANK(OFFSET('9. METAS'!$U$20,INT((ROW()-14)/2),0)),"",OFFSET('9. METAS'!$U$20,INT((ROW()-14)/2),0)))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017" t="str">
        <f ca="1">IF(ISBLANK(OFFSET('9. METAS'!$L$20,INT((ROW()-13)/2),0)),"",OFFSET('9. METAS'!$L$20,INT((ROW()-13)/2),0))</f>
        <v/>
      </c>
      <c r="I379" s="1014"/>
      <c r="J379" s="255" t="str">
        <f ca="1">IF(MOD(ROW()-13,2)=0,IF(ISBLANK(OFFSET('11. SEGUIMIENTO 2026'!$N$14,INT((ROW()-13)/2),0)),"",OFFSET('11. SEGUIMIENTO 2026'!$N$14,INT((ROW()-13)/2),0)),IF(ISBLANK(OFFSET('9. METAS'!$R$20,INT((ROW()-14)/2),0)),"",OFFSET('9. METAS'!$R$20,INT((ROW()-14)/2),0)))</f>
        <v/>
      </c>
      <c r="K379" s="256" t="str">
        <f ca="1">IF(MOD(ROW()-13,2)=0,IF(ISBLANK(OFFSET('11. SEGUIMIENTO 2026'!$O$14,INT((ROW()-13)/2),0)),"",OFFSET('11. SEGUIMIENTO 2026'!$O$14,INT((ROW()-13)/2),0)),IF(ISBLANK(OFFSET('9. METAS'!$S$20,INT((ROW()-14)/2),0)),"",OFFSET('9. METAS'!$S$20,INT((ROW()-14)/2),0)))</f>
        <v/>
      </c>
      <c r="L379" s="256" t="str">
        <f ca="1">IF(MOD(ROW()-13,2)=0,IF(ISBLANK(OFFSET('11. SEGUIMIENTO 2026'!$P$14,INT((ROW()-13)/2),0)),"",OFFSET('11. SEGUIMIENTO 2026'!$P$14,INT((ROW()-13)/2),0)),IF(ISBLANK(OFFSET('9. METAS'!$T$20,INT((ROW()-14)/2),0)),"",OFFSET('9. METAS'!$T$20,INT((ROW()-14)/2),0)))</f>
        <v/>
      </c>
      <c r="M379" s="257" t="str">
        <f ca="1">IF(MOD(ROW()-13,2)=0,IF(ISBLANK(OFFSET('11. SEGUIMIENTO 2026'!$Q$14,INT((ROW()-13)/2),0)),"",OFFSET('11. SEGUIMIENTO 2026'!$Q$14,INT((ROW()-13)/2),0)),IF(ISBLANK(OFFSET('9. METAS'!$U$20,INT((ROW()-14)/2),0)),"",OFFSET('9. METAS'!$U$20,INT((ROW()-14)/2),0)))</f>
        <v/>
      </c>
      <c r="N379" s="1012" t="str">
        <f t="shared" ref="N379" ca="1" si="362">IFERROR(J379/J380,"ND")</f>
        <v>ND</v>
      </c>
      <c r="O379" s="1008" t="str">
        <f t="shared" ref="O379" ca="1" si="363">IFERROR(((J379+K379+L379+M379)/H379),"ND")</f>
        <v>ND</v>
      </c>
      <c r="P379" s="996"/>
    </row>
    <row r="380" spans="3:16">
      <c r="C380" s="1030"/>
      <c r="D380" s="1026"/>
      <c r="E380" s="1026"/>
      <c r="F380" s="1024"/>
      <c r="G380" s="1021"/>
      <c r="H380" s="1017"/>
      <c r="I380" s="1015"/>
      <c r="J380" s="255" t="str">
        <f ca="1">IF(MOD(ROW()-13,2)=0,IF(ISBLANK(OFFSET('11. SEGUIMIENTO 2026'!$N$14,INT((ROW()-13)/2),0)),"",OFFSET('11. SEGUIMIENTO 2026'!$N$14,INT((ROW()-13)/2),0)),IF(ISBLANK(OFFSET('9. METAS'!$R$20,INT((ROW()-14)/2),0)),"",OFFSET('9. METAS'!$R$20,INT((ROW()-14)/2),0)))</f>
        <v/>
      </c>
      <c r="K380" s="256" t="str">
        <f ca="1">IF(MOD(ROW()-13,2)=0,IF(ISBLANK(OFFSET('11. SEGUIMIENTO 2026'!$O$14,INT((ROW()-13)/2),0)),"",OFFSET('11. SEGUIMIENTO 2026'!$O$14,INT((ROW()-13)/2),0)),IF(ISBLANK(OFFSET('9. METAS'!$S$20,INT((ROW()-14)/2),0)),"",OFFSET('9. METAS'!$S$20,INT((ROW()-14)/2),0)))</f>
        <v/>
      </c>
      <c r="L380" s="256" t="str">
        <f ca="1">IF(MOD(ROW()-13,2)=0,IF(ISBLANK(OFFSET('11. SEGUIMIENTO 2026'!$P$14,INT((ROW()-13)/2),0)),"",OFFSET('11. SEGUIMIENTO 2026'!$P$14,INT((ROW()-13)/2),0)),IF(ISBLANK(OFFSET('9. METAS'!$T$20,INT((ROW()-14)/2),0)),"",OFFSET('9. METAS'!$T$20,INT((ROW()-14)/2),0)))</f>
        <v/>
      </c>
      <c r="M380" s="257" t="str">
        <f ca="1">IF(MOD(ROW()-13,2)=0,IF(ISBLANK(OFFSET('11. SEGUIMIENTO 2026'!$Q$14,INT((ROW()-13)/2),0)),"",OFFSET('11. SEGUIMIENTO 2026'!$Q$14,INT((ROW()-13)/2),0)),IF(ISBLANK(OFFSET('9. METAS'!$U$20,INT((ROW()-14)/2),0)),"",OFFSET('9. METAS'!$U$20,INT((ROW()-14)/2),0)))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017" t="str">
        <f ca="1">IF(ISBLANK(OFFSET('9. METAS'!$L$20,INT((ROW()-13)/2),0)),"",OFFSET('9. METAS'!$L$20,INT((ROW()-13)/2),0))</f>
        <v/>
      </c>
      <c r="I381" s="1014"/>
      <c r="J381" s="255" t="str">
        <f ca="1">IF(MOD(ROW()-13,2)=0,IF(ISBLANK(OFFSET('11. SEGUIMIENTO 2026'!$N$14,INT((ROW()-13)/2),0)),"",OFFSET('11. SEGUIMIENTO 2026'!$N$14,INT((ROW()-13)/2),0)),IF(ISBLANK(OFFSET('9. METAS'!$R$20,INT((ROW()-14)/2),0)),"",OFFSET('9. METAS'!$R$20,INT((ROW()-14)/2),0)))</f>
        <v/>
      </c>
      <c r="K381" s="256" t="str">
        <f ca="1">IF(MOD(ROW()-13,2)=0,IF(ISBLANK(OFFSET('11. SEGUIMIENTO 2026'!$O$14,INT((ROW()-13)/2),0)),"",OFFSET('11. SEGUIMIENTO 2026'!$O$14,INT((ROW()-13)/2),0)),IF(ISBLANK(OFFSET('9. METAS'!$S$20,INT((ROW()-14)/2),0)),"",OFFSET('9. METAS'!$S$20,INT((ROW()-14)/2),0)))</f>
        <v/>
      </c>
      <c r="L381" s="256" t="str">
        <f ca="1">IF(MOD(ROW()-13,2)=0,IF(ISBLANK(OFFSET('11. SEGUIMIENTO 2026'!$P$14,INT((ROW()-13)/2),0)),"",OFFSET('11. SEGUIMIENTO 2026'!$P$14,INT((ROW()-13)/2),0)),IF(ISBLANK(OFFSET('9. METAS'!$T$20,INT((ROW()-14)/2),0)),"",OFFSET('9. METAS'!$T$20,INT((ROW()-14)/2),0)))</f>
        <v/>
      </c>
      <c r="M381" s="257" t="str">
        <f ca="1">IF(MOD(ROW()-13,2)=0,IF(ISBLANK(OFFSET('11. SEGUIMIENTO 2026'!$Q$14,INT((ROW()-13)/2),0)),"",OFFSET('11. SEGUIMIENTO 2026'!$Q$14,INT((ROW()-13)/2),0)),IF(ISBLANK(OFFSET('9. METAS'!$U$20,INT((ROW()-14)/2),0)),"",OFFSET('9. METAS'!$U$20,INT((ROW()-14)/2),0)))</f>
        <v/>
      </c>
      <c r="N381" s="1012" t="str">
        <f t="shared" ref="N381" ca="1" si="364">IFERROR(J381/J382,"ND")</f>
        <v>ND</v>
      </c>
      <c r="O381" s="1008" t="str">
        <f t="shared" ref="O381" ca="1" si="365">IFERROR(((J381+K381+L381+M381)/H381),"ND")</f>
        <v>ND</v>
      </c>
      <c r="P381" s="996"/>
    </row>
    <row r="382" spans="3:16">
      <c r="C382" s="1030"/>
      <c r="D382" s="1026"/>
      <c r="E382" s="1026"/>
      <c r="F382" s="1024"/>
      <c r="G382" s="1021"/>
      <c r="H382" s="1017"/>
      <c r="I382" s="1015"/>
      <c r="J382" s="255" t="str">
        <f ca="1">IF(MOD(ROW()-13,2)=0,IF(ISBLANK(OFFSET('11. SEGUIMIENTO 2026'!$N$14,INT((ROW()-13)/2),0)),"",OFFSET('11. SEGUIMIENTO 2026'!$N$14,INT((ROW()-13)/2),0)),IF(ISBLANK(OFFSET('9. METAS'!$R$20,INT((ROW()-14)/2),0)),"",OFFSET('9. METAS'!$R$20,INT((ROW()-14)/2),0)))</f>
        <v/>
      </c>
      <c r="K382" s="256" t="str">
        <f ca="1">IF(MOD(ROW()-13,2)=0,IF(ISBLANK(OFFSET('11. SEGUIMIENTO 2026'!$O$14,INT((ROW()-13)/2),0)),"",OFFSET('11. SEGUIMIENTO 2026'!$O$14,INT((ROW()-13)/2),0)),IF(ISBLANK(OFFSET('9. METAS'!$S$20,INT((ROW()-14)/2),0)),"",OFFSET('9. METAS'!$S$20,INT((ROW()-14)/2),0)))</f>
        <v/>
      </c>
      <c r="L382" s="256" t="str">
        <f ca="1">IF(MOD(ROW()-13,2)=0,IF(ISBLANK(OFFSET('11. SEGUIMIENTO 2026'!$P$14,INT((ROW()-13)/2),0)),"",OFFSET('11. SEGUIMIENTO 2026'!$P$14,INT((ROW()-13)/2),0)),IF(ISBLANK(OFFSET('9. METAS'!$T$20,INT((ROW()-14)/2),0)),"",OFFSET('9. METAS'!$T$20,INT((ROW()-14)/2),0)))</f>
        <v/>
      </c>
      <c r="M382" s="257" t="str">
        <f ca="1">IF(MOD(ROW()-13,2)=0,IF(ISBLANK(OFFSET('11. SEGUIMIENTO 2026'!$Q$14,INT((ROW()-13)/2),0)),"",OFFSET('11. SEGUIMIENTO 2026'!$Q$14,INT((ROW()-13)/2),0)),IF(ISBLANK(OFFSET('9. METAS'!$U$20,INT((ROW()-14)/2),0)),"",OFFSET('9. METAS'!$U$20,INT((ROW()-14)/2),0)))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017" t="str">
        <f ca="1">IF(ISBLANK(OFFSET('9. METAS'!$L$20,INT((ROW()-13)/2),0)),"",OFFSET('9. METAS'!$L$20,INT((ROW()-13)/2),0))</f>
        <v/>
      </c>
      <c r="I383" s="1014"/>
      <c r="J383" s="255" t="str">
        <f ca="1">IF(MOD(ROW()-13,2)=0,IF(ISBLANK(OFFSET('11. SEGUIMIENTO 2026'!$N$14,INT((ROW()-13)/2),0)),"",OFFSET('11. SEGUIMIENTO 2026'!$N$14,INT((ROW()-13)/2),0)),IF(ISBLANK(OFFSET('9. METAS'!$R$20,INT((ROW()-14)/2),0)),"",OFFSET('9. METAS'!$R$20,INT((ROW()-14)/2),0)))</f>
        <v/>
      </c>
      <c r="K383" s="256" t="str">
        <f ca="1">IF(MOD(ROW()-13,2)=0,IF(ISBLANK(OFFSET('11. SEGUIMIENTO 2026'!$O$14,INT((ROW()-13)/2),0)),"",OFFSET('11. SEGUIMIENTO 2026'!$O$14,INT((ROW()-13)/2),0)),IF(ISBLANK(OFFSET('9. METAS'!$S$20,INT((ROW()-14)/2),0)),"",OFFSET('9. METAS'!$S$20,INT((ROW()-14)/2),0)))</f>
        <v/>
      </c>
      <c r="L383" s="256" t="str">
        <f ca="1">IF(MOD(ROW()-13,2)=0,IF(ISBLANK(OFFSET('11. SEGUIMIENTO 2026'!$P$14,INT((ROW()-13)/2),0)),"",OFFSET('11. SEGUIMIENTO 2026'!$P$14,INT((ROW()-13)/2),0)),IF(ISBLANK(OFFSET('9. METAS'!$T$20,INT((ROW()-14)/2),0)),"",OFFSET('9. METAS'!$T$20,INT((ROW()-14)/2),0)))</f>
        <v/>
      </c>
      <c r="M383" s="257" t="str">
        <f ca="1">IF(MOD(ROW()-13,2)=0,IF(ISBLANK(OFFSET('11. SEGUIMIENTO 2026'!$Q$14,INT((ROW()-13)/2),0)),"",OFFSET('11. SEGUIMIENTO 2026'!$Q$14,INT((ROW()-13)/2),0)),IF(ISBLANK(OFFSET('9. METAS'!$U$20,INT((ROW()-14)/2),0)),"",OFFSET('9. METAS'!$U$20,INT((ROW()-14)/2),0)))</f>
        <v/>
      </c>
      <c r="N383" s="1012" t="str">
        <f t="shared" ref="N383" ca="1" si="366">IFERROR(J383/J384,"ND")</f>
        <v>ND</v>
      </c>
      <c r="O383" s="1008" t="str">
        <f t="shared" ref="O383" ca="1" si="367">IFERROR(((J383+K383+L383+M383)/H383),"ND")</f>
        <v>ND</v>
      </c>
      <c r="P383" s="996"/>
    </row>
    <row r="384" spans="3:16">
      <c r="C384" s="1030"/>
      <c r="D384" s="1026"/>
      <c r="E384" s="1026"/>
      <c r="F384" s="1024"/>
      <c r="G384" s="1021"/>
      <c r="H384" s="1017"/>
      <c r="I384" s="1015"/>
      <c r="J384" s="255" t="str">
        <f ca="1">IF(MOD(ROW()-13,2)=0,IF(ISBLANK(OFFSET('11. SEGUIMIENTO 2026'!$N$14,INT((ROW()-13)/2),0)),"",OFFSET('11. SEGUIMIENTO 2026'!$N$14,INT((ROW()-13)/2),0)),IF(ISBLANK(OFFSET('9. METAS'!$R$20,INT((ROW()-14)/2),0)),"",OFFSET('9. METAS'!$R$20,INT((ROW()-14)/2),0)))</f>
        <v/>
      </c>
      <c r="K384" s="256" t="str">
        <f ca="1">IF(MOD(ROW()-13,2)=0,IF(ISBLANK(OFFSET('11. SEGUIMIENTO 2026'!$O$14,INT((ROW()-13)/2),0)),"",OFFSET('11. SEGUIMIENTO 2026'!$O$14,INT((ROW()-13)/2),0)),IF(ISBLANK(OFFSET('9. METAS'!$S$20,INT((ROW()-14)/2),0)),"",OFFSET('9. METAS'!$S$20,INT((ROW()-14)/2),0)))</f>
        <v/>
      </c>
      <c r="L384" s="256" t="str">
        <f ca="1">IF(MOD(ROW()-13,2)=0,IF(ISBLANK(OFFSET('11. SEGUIMIENTO 2026'!$P$14,INT((ROW()-13)/2),0)),"",OFFSET('11. SEGUIMIENTO 2026'!$P$14,INT((ROW()-13)/2),0)),IF(ISBLANK(OFFSET('9. METAS'!$T$20,INT((ROW()-14)/2),0)),"",OFFSET('9. METAS'!$T$20,INT((ROW()-14)/2),0)))</f>
        <v/>
      </c>
      <c r="M384" s="257" t="str">
        <f ca="1">IF(MOD(ROW()-13,2)=0,IF(ISBLANK(OFFSET('11. SEGUIMIENTO 2026'!$Q$14,INT((ROW()-13)/2),0)),"",OFFSET('11. SEGUIMIENTO 2026'!$Q$14,INT((ROW()-13)/2),0)),IF(ISBLANK(OFFSET('9. METAS'!$U$20,INT((ROW()-14)/2),0)),"",OFFSET('9. METAS'!$U$20,INT((ROW()-14)/2),0)))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017" t="str">
        <f ca="1">IF(ISBLANK(OFFSET('9. METAS'!$L$20,INT((ROW()-13)/2),0)),"",OFFSET('9. METAS'!$L$20,INT((ROW()-13)/2),0))</f>
        <v/>
      </c>
      <c r="I385" s="1014"/>
      <c r="J385" s="255" t="str">
        <f ca="1">IF(MOD(ROW()-13,2)=0,IF(ISBLANK(OFFSET('11. SEGUIMIENTO 2026'!$N$14,INT((ROW()-13)/2),0)),"",OFFSET('11. SEGUIMIENTO 2026'!$N$14,INT((ROW()-13)/2),0)),IF(ISBLANK(OFFSET('9. METAS'!$R$20,INT((ROW()-14)/2),0)),"",OFFSET('9. METAS'!$R$20,INT((ROW()-14)/2),0)))</f>
        <v/>
      </c>
      <c r="K385" s="256" t="str">
        <f ca="1">IF(MOD(ROW()-13,2)=0,IF(ISBLANK(OFFSET('11. SEGUIMIENTO 2026'!$O$14,INT((ROW()-13)/2),0)),"",OFFSET('11. SEGUIMIENTO 2026'!$O$14,INT((ROW()-13)/2),0)),IF(ISBLANK(OFFSET('9. METAS'!$S$20,INT((ROW()-14)/2),0)),"",OFFSET('9. METAS'!$S$20,INT((ROW()-14)/2),0)))</f>
        <v/>
      </c>
      <c r="L385" s="256" t="str">
        <f ca="1">IF(MOD(ROW()-13,2)=0,IF(ISBLANK(OFFSET('11. SEGUIMIENTO 2026'!$P$14,INT((ROW()-13)/2),0)),"",OFFSET('11. SEGUIMIENTO 2026'!$P$14,INT((ROW()-13)/2),0)),IF(ISBLANK(OFFSET('9. METAS'!$T$20,INT((ROW()-14)/2),0)),"",OFFSET('9. METAS'!$T$20,INT((ROW()-14)/2),0)))</f>
        <v/>
      </c>
      <c r="M385" s="257" t="str">
        <f ca="1">IF(MOD(ROW()-13,2)=0,IF(ISBLANK(OFFSET('11. SEGUIMIENTO 2026'!$Q$14,INT((ROW()-13)/2),0)),"",OFFSET('11. SEGUIMIENTO 2026'!$Q$14,INT((ROW()-13)/2),0)),IF(ISBLANK(OFFSET('9. METAS'!$U$20,INT((ROW()-14)/2),0)),"",OFFSET('9. METAS'!$U$20,INT((ROW()-14)/2),0)))</f>
        <v/>
      </c>
      <c r="N385" s="1012" t="str">
        <f t="shared" ref="N385" ca="1" si="368">IFERROR(J385/J386,"ND")</f>
        <v>ND</v>
      </c>
      <c r="O385" s="1008" t="str">
        <f t="shared" ref="O385" ca="1" si="369">IFERROR(((J385+K385+L385+M385)/H385),"ND")</f>
        <v>ND</v>
      </c>
      <c r="P385" s="996"/>
    </row>
    <row r="386" spans="3:16">
      <c r="C386" s="1030"/>
      <c r="D386" s="1026"/>
      <c r="E386" s="1026"/>
      <c r="F386" s="1024"/>
      <c r="G386" s="1021"/>
      <c r="H386" s="1017"/>
      <c r="I386" s="1015"/>
      <c r="J386" s="255" t="str">
        <f ca="1">IF(MOD(ROW()-13,2)=0,IF(ISBLANK(OFFSET('11. SEGUIMIENTO 2026'!$N$14,INT((ROW()-13)/2),0)),"",OFFSET('11. SEGUIMIENTO 2026'!$N$14,INT((ROW()-13)/2),0)),IF(ISBLANK(OFFSET('9. METAS'!$R$20,INT((ROW()-14)/2),0)),"",OFFSET('9. METAS'!$R$20,INT((ROW()-14)/2),0)))</f>
        <v/>
      </c>
      <c r="K386" s="256" t="str">
        <f ca="1">IF(MOD(ROW()-13,2)=0,IF(ISBLANK(OFFSET('11. SEGUIMIENTO 2026'!$O$14,INT((ROW()-13)/2),0)),"",OFFSET('11. SEGUIMIENTO 2026'!$O$14,INT((ROW()-13)/2),0)),IF(ISBLANK(OFFSET('9. METAS'!$S$20,INT((ROW()-14)/2),0)),"",OFFSET('9. METAS'!$S$20,INT((ROW()-14)/2),0)))</f>
        <v/>
      </c>
      <c r="L386" s="256" t="str">
        <f ca="1">IF(MOD(ROW()-13,2)=0,IF(ISBLANK(OFFSET('11. SEGUIMIENTO 2026'!$P$14,INT((ROW()-13)/2),0)),"",OFFSET('11. SEGUIMIENTO 2026'!$P$14,INT((ROW()-13)/2),0)),IF(ISBLANK(OFFSET('9. METAS'!$T$20,INT((ROW()-14)/2),0)),"",OFFSET('9. METAS'!$T$20,INT((ROW()-14)/2),0)))</f>
        <v/>
      </c>
      <c r="M386" s="257" t="str">
        <f ca="1">IF(MOD(ROW()-13,2)=0,IF(ISBLANK(OFFSET('11. SEGUIMIENTO 2026'!$Q$14,INT((ROW()-13)/2),0)),"",OFFSET('11. SEGUIMIENTO 2026'!$Q$14,INT((ROW()-13)/2),0)),IF(ISBLANK(OFFSET('9. METAS'!$U$20,INT((ROW()-14)/2),0)),"",OFFSET('9. METAS'!$U$20,INT((ROW()-14)/2),0)))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017" t="str">
        <f ca="1">IF(ISBLANK(OFFSET('9. METAS'!$L$20,INT((ROW()-13)/2),0)),"",OFFSET('9. METAS'!$L$20,INT((ROW()-13)/2),0))</f>
        <v/>
      </c>
      <c r="I387" s="1014"/>
      <c r="J387" s="255" t="str">
        <f ca="1">IF(MOD(ROW()-13,2)=0,IF(ISBLANK(OFFSET('11. SEGUIMIENTO 2026'!$N$14,INT((ROW()-13)/2),0)),"",OFFSET('11. SEGUIMIENTO 2026'!$N$14,INT((ROW()-13)/2),0)),IF(ISBLANK(OFFSET('9. METAS'!$R$20,INT((ROW()-14)/2),0)),"",OFFSET('9. METAS'!$R$20,INT((ROW()-14)/2),0)))</f>
        <v/>
      </c>
      <c r="K387" s="256" t="str">
        <f ca="1">IF(MOD(ROW()-13,2)=0,IF(ISBLANK(OFFSET('11. SEGUIMIENTO 2026'!$O$14,INT((ROW()-13)/2),0)),"",OFFSET('11. SEGUIMIENTO 2026'!$O$14,INT((ROW()-13)/2),0)),IF(ISBLANK(OFFSET('9. METAS'!$S$20,INT((ROW()-14)/2),0)),"",OFFSET('9. METAS'!$S$20,INT((ROW()-14)/2),0)))</f>
        <v/>
      </c>
      <c r="L387" s="256" t="str">
        <f ca="1">IF(MOD(ROW()-13,2)=0,IF(ISBLANK(OFFSET('11. SEGUIMIENTO 2026'!$P$14,INT((ROW()-13)/2),0)),"",OFFSET('11. SEGUIMIENTO 2026'!$P$14,INT((ROW()-13)/2),0)),IF(ISBLANK(OFFSET('9. METAS'!$T$20,INT((ROW()-14)/2),0)),"",OFFSET('9. METAS'!$T$20,INT((ROW()-14)/2),0)))</f>
        <v/>
      </c>
      <c r="M387" s="257" t="str">
        <f ca="1">IF(MOD(ROW()-13,2)=0,IF(ISBLANK(OFFSET('11. SEGUIMIENTO 2026'!$Q$14,INT((ROW()-13)/2),0)),"",OFFSET('11. SEGUIMIENTO 2026'!$Q$14,INT((ROW()-13)/2),0)),IF(ISBLANK(OFFSET('9. METAS'!$U$20,INT((ROW()-14)/2),0)),"",OFFSET('9. METAS'!$U$20,INT((ROW()-14)/2),0)))</f>
        <v/>
      </c>
      <c r="N387" s="1012" t="str">
        <f t="shared" ref="N387" ca="1" si="370">IFERROR(J387/J388,"ND")</f>
        <v>ND</v>
      </c>
      <c r="O387" s="1008" t="str">
        <f t="shared" ref="O387" ca="1" si="371">IFERROR(((J387+K387+L387+M387)/H387),"ND")</f>
        <v>ND</v>
      </c>
      <c r="P387" s="996"/>
    </row>
    <row r="388" spans="3:16">
      <c r="C388" s="1030"/>
      <c r="D388" s="1026"/>
      <c r="E388" s="1026"/>
      <c r="F388" s="1024"/>
      <c r="G388" s="1021"/>
      <c r="H388" s="1017"/>
      <c r="I388" s="1015"/>
      <c r="J388" s="255" t="str">
        <f ca="1">IF(MOD(ROW()-13,2)=0,IF(ISBLANK(OFFSET('11. SEGUIMIENTO 2026'!$N$14,INT((ROW()-13)/2),0)),"",OFFSET('11. SEGUIMIENTO 2026'!$N$14,INT((ROW()-13)/2),0)),IF(ISBLANK(OFFSET('9. METAS'!$R$20,INT((ROW()-14)/2),0)),"",OFFSET('9. METAS'!$R$20,INT((ROW()-14)/2),0)))</f>
        <v/>
      </c>
      <c r="K388" s="256" t="str">
        <f ca="1">IF(MOD(ROW()-13,2)=0,IF(ISBLANK(OFFSET('11. SEGUIMIENTO 2026'!$O$14,INT((ROW()-13)/2),0)),"",OFFSET('11. SEGUIMIENTO 2026'!$O$14,INT((ROW()-13)/2),0)),IF(ISBLANK(OFFSET('9. METAS'!$S$20,INT((ROW()-14)/2),0)),"",OFFSET('9. METAS'!$S$20,INT((ROW()-14)/2),0)))</f>
        <v/>
      </c>
      <c r="L388" s="256" t="str">
        <f ca="1">IF(MOD(ROW()-13,2)=0,IF(ISBLANK(OFFSET('11. SEGUIMIENTO 2026'!$P$14,INT((ROW()-13)/2),0)),"",OFFSET('11. SEGUIMIENTO 2026'!$P$14,INT((ROW()-13)/2),0)),IF(ISBLANK(OFFSET('9. METAS'!$T$20,INT((ROW()-14)/2),0)),"",OFFSET('9. METAS'!$T$20,INT((ROW()-14)/2),0)))</f>
        <v/>
      </c>
      <c r="M388" s="257" t="str">
        <f ca="1">IF(MOD(ROW()-13,2)=0,IF(ISBLANK(OFFSET('11. SEGUIMIENTO 2026'!$Q$14,INT((ROW()-13)/2),0)),"",OFFSET('11. SEGUIMIENTO 2026'!$Q$14,INT((ROW()-13)/2),0)),IF(ISBLANK(OFFSET('9. METAS'!$U$20,INT((ROW()-14)/2),0)),"",OFFSET('9. METAS'!$U$20,INT((ROW()-14)/2),0)))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017" t="str">
        <f ca="1">IF(ISBLANK(OFFSET('9. METAS'!$L$20,INT((ROW()-13)/2),0)),"",OFFSET('9. METAS'!$L$20,INT((ROW()-13)/2),0))</f>
        <v/>
      </c>
      <c r="I389" s="1014"/>
      <c r="J389" s="255" t="str">
        <f ca="1">IF(MOD(ROW()-13,2)=0,IF(ISBLANK(OFFSET('11. SEGUIMIENTO 2026'!$N$14,INT((ROW()-13)/2),0)),"",OFFSET('11. SEGUIMIENTO 2026'!$N$14,INT((ROW()-13)/2),0)),IF(ISBLANK(OFFSET('9. METAS'!$R$20,INT((ROW()-14)/2),0)),"",OFFSET('9. METAS'!$R$20,INT((ROW()-14)/2),0)))</f>
        <v/>
      </c>
      <c r="K389" s="256" t="str">
        <f ca="1">IF(MOD(ROW()-13,2)=0,IF(ISBLANK(OFFSET('11. SEGUIMIENTO 2026'!$O$14,INT((ROW()-13)/2),0)),"",OFFSET('11. SEGUIMIENTO 2026'!$O$14,INT((ROW()-13)/2),0)),IF(ISBLANK(OFFSET('9. METAS'!$S$20,INT((ROW()-14)/2),0)),"",OFFSET('9. METAS'!$S$20,INT((ROW()-14)/2),0)))</f>
        <v/>
      </c>
      <c r="L389" s="256" t="str">
        <f ca="1">IF(MOD(ROW()-13,2)=0,IF(ISBLANK(OFFSET('11. SEGUIMIENTO 2026'!$P$14,INT((ROW()-13)/2),0)),"",OFFSET('11. SEGUIMIENTO 2026'!$P$14,INT((ROW()-13)/2),0)),IF(ISBLANK(OFFSET('9. METAS'!$T$20,INT((ROW()-14)/2),0)),"",OFFSET('9. METAS'!$T$20,INT((ROW()-14)/2),0)))</f>
        <v/>
      </c>
      <c r="M389" s="257" t="str">
        <f ca="1">IF(MOD(ROW()-13,2)=0,IF(ISBLANK(OFFSET('11. SEGUIMIENTO 2026'!$Q$14,INT((ROW()-13)/2),0)),"",OFFSET('11. SEGUIMIENTO 2026'!$Q$14,INT((ROW()-13)/2),0)),IF(ISBLANK(OFFSET('9. METAS'!$U$20,INT((ROW()-14)/2),0)),"",OFFSET('9. METAS'!$U$20,INT((ROW()-14)/2),0)))</f>
        <v/>
      </c>
      <c r="N389" s="1012" t="str">
        <f t="shared" ref="N389" ca="1" si="372">IFERROR(J389/J390,"ND")</f>
        <v>ND</v>
      </c>
      <c r="O389" s="1008" t="str">
        <f t="shared" ref="O389" ca="1" si="373">IFERROR(((J389+K389+L389+M389)/H389),"ND")</f>
        <v>ND</v>
      </c>
      <c r="P389" s="996"/>
    </row>
    <row r="390" spans="3:16">
      <c r="C390" s="1030"/>
      <c r="D390" s="1026"/>
      <c r="E390" s="1026"/>
      <c r="F390" s="1024"/>
      <c r="G390" s="1021"/>
      <c r="H390" s="1017"/>
      <c r="I390" s="1015"/>
      <c r="J390" s="255" t="str">
        <f ca="1">IF(MOD(ROW()-13,2)=0,IF(ISBLANK(OFFSET('11. SEGUIMIENTO 2026'!$N$14,INT((ROW()-13)/2),0)),"",OFFSET('11. SEGUIMIENTO 2026'!$N$14,INT((ROW()-13)/2),0)),IF(ISBLANK(OFFSET('9. METAS'!$R$20,INT((ROW()-14)/2),0)),"",OFFSET('9. METAS'!$R$20,INT((ROW()-14)/2),0)))</f>
        <v/>
      </c>
      <c r="K390" s="256" t="str">
        <f ca="1">IF(MOD(ROW()-13,2)=0,IF(ISBLANK(OFFSET('11. SEGUIMIENTO 2026'!$O$14,INT((ROW()-13)/2),0)),"",OFFSET('11. SEGUIMIENTO 2026'!$O$14,INT((ROW()-13)/2),0)),IF(ISBLANK(OFFSET('9. METAS'!$S$20,INT((ROW()-14)/2),0)),"",OFFSET('9. METAS'!$S$20,INT((ROW()-14)/2),0)))</f>
        <v/>
      </c>
      <c r="L390" s="256" t="str">
        <f ca="1">IF(MOD(ROW()-13,2)=0,IF(ISBLANK(OFFSET('11. SEGUIMIENTO 2026'!$P$14,INT((ROW()-13)/2),0)),"",OFFSET('11. SEGUIMIENTO 2026'!$P$14,INT((ROW()-13)/2),0)),IF(ISBLANK(OFFSET('9. METAS'!$T$20,INT((ROW()-14)/2),0)),"",OFFSET('9. METAS'!$T$20,INT((ROW()-14)/2),0)))</f>
        <v/>
      </c>
      <c r="M390" s="257" t="str">
        <f ca="1">IF(MOD(ROW()-13,2)=0,IF(ISBLANK(OFFSET('11. SEGUIMIENTO 2026'!$Q$14,INT((ROW()-13)/2),0)),"",OFFSET('11. SEGUIMIENTO 2026'!$Q$14,INT((ROW()-13)/2),0)),IF(ISBLANK(OFFSET('9. METAS'!$U$20,INT((ROW()-14)/2),0)),"",OFFSET('9. METAS'!$U$20,INT((ROW()-14)/2),0)))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017" t="str">
        <f ca="1">IF(ISBLANK(OFFSET('9. METAS'!$L$20,INT((ROW()-13)/2),0)),"",OFFSET('9. METAS'!$L$20,INT((ROW()-13)/2),0))</f>
        <v/>
      </c>
      <c r="I391" s="1014"/>
      <c r="J391" s="255" t="str">
        <f ca="1">IF(MOD(ROW()-13,2)=0,IF(ISBLANK(OFFSET('11. SEGUIMIENTO 2026'!$N$14,INT((ROW()-13)/2),0)),"",OFFSET('11. SEGUIMIENTO 2026'!$N$14,INT((ROW()-13)/2),0)),IF(ISBLANK(OFFSET('9. METAS'!$R$20,INT((ROW()-14)/2),0)),"",OFFSET('9. METAS'!$R$20,INT((ROW()-14)/2),0)))</f>
        <v/>
      </c>
      <c r="K391" s="256" t="str">
        <f ca="1">IF(MOD(ROW()-13,2)=0,IF(ISBLANK(OFFSET('11. SEGUIMIENTO 2026'!$O$14,INT((ROW()-13)/2),0)),"",OFFSET('11. SEGUIMIENTO 2026'!$O$14,INT((ROW()-13)/2),0)),IF(ISBLANK(OFFSET('9. METAS'!$S$20,INT((ROW()-14)/2),0)),"",OFFSET('9. METAS'!$S$20,INT((ROW()-14)/2),0)))</f>
        <v/>
      </c>
      <c r="L391" s="256" t="str">
        <f ca="1">IF(MOD(ROW()-13,2)=0,IF(ISBLANK(OFFSET('11. SEGUIMIENTO 2026'!$P$14,INT((ROW()-13)/2),0)),"",OFFSET('11. SEGUIMIENTO 2026'!$P$14,INT((ROW()-13)/2),0)),IF(ISBLANK(OFFSET('9. METAS'!$T$20,INT((ROW()-14)/2),0)),"",OFFSET('9. METAS'!$T$20,INT((ROW()-14)/2),0)))</f>
        <v/>
      </c>
      <c r="M391" s="257" t="str">
        <f ca="1">IF(MOD(ROW()-13,2)=0,IF(ISBLANK(OFFSET('11. SEGUIMIENTO 2026'!$Q$14,INT((ROW()-13)/2),0)),"",OFFSET('11. SEGUIMIENTO 2026'!$Q$14,INT((ROW()-13)/2),0)),IF(ISBLANK(OFFSET('9. METAS'!$U$20,INT((ROW()-14)/2),0)),"",OFFSET('9. METAS'!$U$20,INT((ROW()-14)/2),0)))</f>
        <v/>
      </c>
      <c r="N391" s="1012" t="str">
        <f t="shared" ref="N391" ca="1" si="374">IFERROR(J391/J392,"ND")</f>
        <v>ND</v>
      </c>
      <c r="O391" s="1008" t="str">
        <f t="shared" ref="O391" ca="1" si="375">IFERROR(((J391+K391+L391+M391)/H391),"ND")</f>
        <v>ND</v>
      </c>
      <c r="P391" s="996"/>
    </row>
    <row r="392" spans="3:16">
      <c r="C392" s="1030"/>
      <c r="D392" s="1026"/>
      <c r="E392" s="1026"/>
      <c r="F392" s="1024"/>
      <c r="G392" s="1021"/>
      <c r="H392" s="1017"/>
      <c r="I392" s="1015"/>
      <c r="J392" s="255" t="str">
        <f ca="1">IF(MOD(ROW()-13,2)=0,IF(ISBLANK(OFFSET('11. SEGUIMIENTO 2026'!$N$14,INT((ROW()-13)/2),0)),"",OFFSET('11. SEGUIMIENTO 2026'!$N$14,INT((ROW()-13)/2),0)),IF(ISBLANK(OFFSET('9. METAS'!$R$20,INT((ROW()-14)/2),0)),"",OFFSET('9. METAS'!$R$20,INT((ROW()-14)/2),0)))</f>
        <v/>
      </c>
      <c r="K392" s="256" t="str">
        <f ca="1">IF(MOD(ROW()-13,2)=0,IF(ISBLANK(OFFSET('11. SEGUIMIENTO 2026'!$O$14,INT((ROW()-13)/2),0)),"",OFFSET('11. SEGUIMIENTO 2026'!$O$14,INT((ROW()-13)/2),0)),IF(ISBLANK(OFFSET('9. METAS'!$S$20,INT((ROW()-14)/2),0)),"",OFFSET('9. METAS'!$S$20,INT((ROW()-14)/2),0)))</f>
        <v/>
      </c>
      <c r="L392" s="256" t="str">
        <f ca="1">IF(MOD(ROW()-13,2)=0,IF(ISBLANK(OFFSET('11. SEGUIMIENTO 2026'!$P$14,INT((ROW()-13)/2),0)),"",OFFSET('11. SEGUIMIENTO 2026'!$P$14,INT((ROW()-13)/2),0)),IF(ISBLANK(OFFSET('9. METAS'!$T$20,INT((ROW()-14)/2),0)),"",OFFSET('9. METAS'!$T$20,INT((ROW()-14)/2),0)))</f>
        <v/>
      </c>
      <c r="M392" s="257" t="str">
        <f ca="1">IF(MOD(ROW()-13,2)=0,IF(ISBLANK(OFFSET('11. SEGUIMIENTO 2026'!$Q$14,INT((ROW()-13)/2),0)),"",OFFSET('11. SEGUIMIENTO 2026'!$Q$14,INT((ROW()-13)/2),0)),IF(ISBLANK(OFFSET('9. METAS'!$U$20,INT((ROW()-14)/2),0)),"",OFFSET('9. METAS'!$U$20,INT((ROW()-14)/2),0)))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017" t="str">
        <f ca="1">IF(ISBLANK(OFFSET('9. METAS'!$L$20,INT((ROW()-13)/2),0)),"",OFFSET('9. METAS'!$L$20,INT((ROW()-13)/2),0))</f>
        <v/>
      </c>
      <c r="I393" s="1014"/>
      <c r="J393" s="255" t="str">
        <f ca="1">IF(MOD(ROW()-13,2)=0,IF(ISBLANK(OFFSET('11. SEGUIMIENTO 2026'!$N$14,INT((ROW()-13)/2),0)),"",OFFSET('11. SEGUIMIENTO 2026'!$N$14,INT((ROW()-13)/2),0)),IF(ISBLANK(OFFSET('9. METAS'!$R$20,INT((ROW()-14)/2),0)),"",OFFSET('9. METAS'!$R$20,INT((ROW()-14)/2),0)))</f>
        <v/>
      </c>
      <c r="K393" s="256" t="str">
        <f ca="1">IF(MOD(ROW()-13,2)=0,IF(ISBLANK(OFFSET('11. SEGUIMIENTO 2026'!$O$14,INT((ROW()-13)/2),0)),"",OFFSET('11. SEGUIMIENTO 2026'!$O$14,INT((ROW()-13)/2),0)),IF(ISBLANK(OFFSET('9. METAS'!$S$20,INT((ROW()-14)/2),0)),"",OFFSET('9. METAS'!$S$20,INT((ROW()-14)/2),0)))</f>
        <v/>
      </c>
      <c r="L393" s="256" t="str">
        <f ca="1">IF(MOD(ROW()-13,2)=0,IF(ISBLANK(OFFSET('11. SEGUIMIENTO 2026'!$P$14,INT((ROW()-13)/2),0)),"",OFFSET('11. SEGUIMIENTO 2026'!$P$14,INT((ROW()-13)/2),0)),IF(ISBLANK(OFFSET('9. METAS'!$T$20,INT((ROW()-14)/2),0)),"",OFFSET('9. METAS'!$T$20,INT((ROW()-14)/2),0)))</f>
        <v/>
      </c>
      <c r="M393" s="257" t="str">
        <f ca="1">IF(MOD(ROW()-13,2)=0,IF(ISBLANK(OFFSET('11. SEGUIMIENTO 2026'!$Q$14,INT((ROW()-13)/2),0)),"",OFFSET('11. SEGUIMIENTO 2026'!$Q$14,INT((ROW()-13)/2),0)),IF(ISBLANK(OFFSET('9. METAS'!$U$20,INT((ROW()-14)/2),0)),"",OFFSET('9. METAS'!$U$20,INT((ROW()-14)/2),0)))</f>
        <v/>
      </c>
      <c r="N393" s="1012" t="str">
        <f t="shared" ref="N393" ca="1" si="376">IFERROR(J393/J394,"ND")</f>
        <v>ND</v>
      </c>
      <c r="O393" s="1008" t="str">
        <f t="shared" ref="O393" ca="1" si="377">IFERROR(((J393+K393+L393+M393)/H393),"ND")</f>
        <v>ND</v>
      </c>
      <c r="P393" s="996"/>
    </row>
    <row r="394" spans="3:16">
      <c r="C394" s="1030"/>
      <c r="D394" s="1026"/>
      <c r="E394" s="1026"/>
      <c r="F394" s="1024"/>
      <c r="G394" s="1021"/>
      <c r="H394" s="1017"/>
      <c r="I394" s="1015"/>
      <c r="J394" s="255" t="str">
        <f ca="1">IF(MOD(ROW()-13,2)=0,IF(ISBLANK(OFFSET('11. SEGUIMIENTO 2026'!$N$14,INT((ROW()-13)/2),0)),"",OFFSET('11. SEGUIMIENTO 2026'!$N$14,INT((ROW()-13)/2),0)),IF(ISBLANK(OFFSET('9. METAS'!$R$20,INT((ROW()-14)/2),0)),"",OFFSET('9. METAS'!$R$20,INT((ROW()-14)/2),0)))</f>
        <v/>
      </c>
      <c r="K394" s="256" t="str">
        <f ca="1">IF(MOD(ROW()-13,2)=0,IF(ISBLANK(OFFSET('11. SEGUIMIENTO 2026'!$O$14,INT((ROW()-13)/2),0)),"",OFFSET('11. SEGUIMIENTO 2026'!$O$14,INT((ROW()-13)/2),0)),IF(ISBLANK(OFFSET('9. METAS'!$S$20,INT((ROW()-14)/2),0)),"",OFFSET('9. METAS'!$S$20,INT((ROW()-14)/2),0)))</f>
        <v/>
      </c>
      <c r="L394" s="256" t="str">
        <f ca="1">IF(MOD(ROW()-13,2)=0,IF(ISBLANK(OFFSET('11. SEGUIMIENTO 2026'!$P$14,INT((ROW()-13)/2),0)),"",OFFSET('11. SEGUIMIENTO 2026'!$P$14,INT((ROW()-13)/2),0)),IF(ISBLANK(OFFSET('9. METAS'!$T$20,INT((ROW()-14)/2),0)),"",OFFSET('9. METAS'!$T$20,INT((ROW()-14)/2),0)))</f>
        <v/>
      </c>
      <c r="M394" s="257" t="str">
        <f ca="1">IF(MOD(ROW()-13,2)=0,IF(ISBLANK(OFFSET('11. SEGUIMIENTO 2026'!$Q$14,INT((ROW()-13)/2),0)),"",OFFSET('11. SEGUIMIENTO 2026'!$Q$14,INT((ROW()-13)/2),0)),IF(ISBLANK(OFFSET('9. METAS'!$U$20,INT((ROW()-14)/2),0)),"",OFFSET('9. METAS'!$U$20,INT((ROW()-14)/2),0)))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017" t="str">
        <f ca="1">IF(ISBLANK(OFFSET('9. METAS'!$L$20,INT((ROW()-13)/2),0)),"",OFFSET('9. METAS'!$L$20,INT((ROW()-13)/2),0))</f>
        <v/>
      </c>
      <c r="I395" s="1014"/>
      <c r="J395" s="255" t="str">
        <f ca="1">IF(MOD(ROW()-13,2)=0,IF(ISBLANK(OFFSET('11. SEGUIMIENTO 2026'!$N$14,INT((ROW()-13)/2),0)),"",OFFSET('11. SEGUIMIENTO 2026'!$N$14,INT((ROW()-13)/2),0)),IF(ISBLANK(OFFSET('9. METAS'!$R$20,INT((ROW()-14)/2),0)),"",OFFSET('9. METAS'!$R$20,INT((ROW()-14)/2),0)))</f>
        <v/>
      </c>
      <c r="K395" s="256" t="str">
        <f ca="1">IF(MOD(ROW()-13,2)=0,IF(ISBLANK(OFFSET('11. SEGUIMIENTO 2026'!$O$14,INT((ROW()-13)/2),0)),"",OFFSET('11. SEGUIMIENTO 2026'!$O$14,INT((ROW()-13)/2),0)),IF(ISBLANK(OFFSET('9. METAS'!$S$20,INT((ROW()-14)/2),0)),"",OFFSET('9. METAS'!$S$20,INT((ROW()-14)/2),0)))</f>
        <v/>
      </c>
      <c r="L395" s="256" t="str">
        <f ca="1">IF(MOD(ROW()-13,2)=0,IF(ISBLANK(OFFSET('11. SEGUIMIENTO 2026'!$P$14,INT((ROW()-13)/2),0)),"",OFFSET('11. SEGUIMIENTO 2026'!$P$14,INT((ROW()-13)/2),0)),IF(ISBLANK(OFFSET('9. METAS'!$T$20,INT((ROW()-14)/2),0)),"",OFFSET('9. METAS'!$T$20,INT((ROW()-14)/2),0)))</f>
        <v/>
      </c>
      <c r="M395" s="257" t="str">
        <f ca="1">IF(MOD(ROW()-13,2)=0,IF(ISBLANK(OFFSET('11. SEGUIMIENTO 2026'!$Q$14,INT((ROW()-13)/2),0)),"",OFFSET('11. SEGUIMIENTO 2026'!$Q$14,INT((ROW()-13)/2),0)),IF(ISBLANK(OFFSET('9. METAS'!$U$20,INT((ROW()-14)/2),0)),"",OFFSET('9. METAS'!$U$20,INT((ROW()-14)/2),0)))</f>
        <v/>
      </c>
      <c r="N395" s="1012" t="str">
        <f t="shared" ref="N395" ca="1" si="378">IFERROR(J395/J396,"ND")</f>
        <v>ND</v>
      </c>
      <c r="O395" s="1008" t="str">
        <f t="shared" ref="O395" ca="1" si="379">IFERROR(((J395+K395+L395+M395)/H395),"ND")</f>
        <v>ND</v>
      </c>
      <c r="P395" s="996"/>
    </row>
    <row r="396" spans="3:16">
      <c r="C396" s="1030"/>
      <c r="D396" s="1026"/>
      <c r="E396" s="1026"/>
      <c r="F396" s="1024"/>
      <c r="G396" s="1021"/>
      <c r="H396" s="1017"/>
      <c r="I396" s="1015"/>
      <c r="J396" s="255" t="str">
        <f ca="1">IF(MOD(ROW()-13,2)=0,IF(ISBLANK(OFFSET('11. SEGUIMIENTO 2026'!$N$14,INT((ROW()-13)/2),0)),"",OFFSET('11. SEGUIMIENTO 2026'!$N$14,INT((ROW()-13)/2),0)),IF(ISBLANK(OFFSET('9. METAS'!$R$20,INT((ROW()-14)/2),0)),"",OFFSET('9. METAS'!$R$20,INT((ROW()-14)/2),0)))</f>
        <v/>
      </c>
      <c r="K396" s="256" t="str">
        <f ca="1">IF(MOD(ROW()-13,2)=0,IF(ISBLANK(OFFSET('11. SEGUIMIENTO 2026'!$O$14,INT((ROW()-13)/2),0)),"",OFFSET('11. SEGUIMIENTO 2026'!$O$14,INT((ROW()-13)/2),0)),IF(ISBLANK(OFFSET('9. METAS'!$S$20,INT((ROW()-14)/2),0)),"",OFFSET('9. METAS'!$S$20,INT((ROW()-14)/2),0)))</f>
        <v/>
      </c>
      <c r="L396" s="256" t="str">
        <f ca="1">IF(MOD(ROW()-13,2)=0,IF(ISBLANK(OFFSET('11. SEGUIMIENTO 2026'!$P$14,INT((ROW()-13)/2),0)),"",OFFSET('11. SEGUIMIENTO 2026'!$P$14,INT((ROW()-13)/2),0)),IF(ISBLANK(OFFSET('9. METAS'!$T$20,INT((ROW()-14)/2),0)),"",OFFSET('9. METAS'!$T$20,INT((ROW()-14)/2),0)))</f>
        <v/>
      </c>
      <c r="M396" s="257" t="str">
        <f ca="1">IF(MOD(ROW()-13,2)=0,IF(ISBLANK(OFFSET('11. SEGUIMIENTO 2026'!$Q$14,INT((ROW()-13)/2),0)),"",OFFSET('11. SEGUIMIENTO 2026'!$Q$14,INT((ROW()-13)/2),0)),IF(ISBLANK(OFFSET('9. METAS'!$U$20,INT((ROW()-14)/2),0)),"",OFFSET('9. METAS'!$U$20,INT((ROW()-14)/2),0)))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017" t="str">
        <f ca="1">IF(ISBLANK(OFFSET('9. METAS'!$L$20,INT((ROW()-13)/2),0)),"",OFFSET('9. METAS'!$L$20,INT((ROW()-13)/2),0))</f>
        <v/>
      </c>
      <c r="I397" s="1014"/>
      <c r="J397" s="255" t="str">
        <f ca="1">IF(MOD(ROW()-13,2)=0,IF(ISBLANK(OFFSET('11. SEGUIMIENTO 2026'!$N$14,INT((ROW()-13)/2),0)),"",OFFSET('11. SEGUIMIENTO 2026'!$N$14,INT((ROW()-13)/2),0)),IF(ISBLANK(OFFSET('9. METAS'!$R$20,INT((ROW()-14)/2),0)),"",OFFSET('9. METAS'!$R$20,INT((ROW()-14)/2),0)))</f>
        <v/>
      </c>
      <c r="K397" s="256" t="str">
        <f ca="1">IF(MOD(ROW()-13,2)=0,IF(ISBLANK(OFFSET('11. SEGUIMIENTO 2026'!$O$14,INT((ROW()-13)/2),0)),"",OFFSET('11. SEGUIMIENTO 2026'!$O$14,INT((ROW()-13)/2),0)),IF(ISBLANK(OFFSET('9. METAS'!$S$20,INT((ROW()-14)/2),0)),"",OFFSET('9. METAS'!$S$20,INT((ROW()-14)/2),0)))</f>
        <v/>
      </c>
      <c r="L397" s="256" t="str">
        <f ca="1">IF(MOD(ROW()-13,2)=0,IF(ISBLANK(OFFSET('11. SEGUIMIENTO 2026'!$P$14,INT((ROW()-13)/2),0)),"",OFFSET('11. SEGUIMIENTO 2026'!$P$14,INT((ROW()-13)/2),0)),IF(ISBLANK(OFFSET('9. METAS'!$T$20,INT((ROW()-14)/2),0)),"",OFFSET('9. METAS'!$T$20,INT((ROW()-14)/2),0)))</f>
        <v/>
      </c>
      <c r="M397" s="257" t="str">
        <f ca="1">IF(MOD(ROW()-13,2)=0,IF(ISBLANK(OFFSET('11. SEGUIMIENTO 2026'!$Q$14,INT((ROW()-13)/2),0)),"",OFFSET('11. SEGUIMIENTO 2026'!$Q$14,INT((ROW()-13)/2),0)),IF(ISBLANK(OFFSET('9. METAS'!$U$20,INT((ROW()-14)/2),0)),"",OFFSET('9. METAS'!$U$20,INT((ROW()-14)/2),0)))</f>
        <v/>
      </c>
      <c r="N397" s="1012" t="str">
        <f t="shared" ref="N397" ca="1" si="380">IFERROR(J397/J398,"ND")</f>
        <v>ND</v>
      </c>
      <c r="O397" s="1008" t="str">
        <f t="shared" ref="O397" ca="1" si="381">IFERROR(((J397+K397+L397+M397)/H397),"ND")</f>
        <v>ND</v>
      </c>
      <c r="P397" s="996"/>
    </row>
    <row r="398" spans="3:16">
      <c r="C398" s="1030"/>
      <c r="D398" s="1026"/>
      <c r="E398" s="1026"/>
      <c r="F398" s="1024"/>
      <c r="G398" s="1021"/>
      <c r="H398" s="1017"/>
      <c r="I398" s="1015"/>
      <c r="J398" s="255" t="str">
        <f ca="1">IF(MOD(ROW()-13,2)=0,IF(ISBLANK(OFFSET('11. SEGUIMIENTO 2026'!$N$14,INT((ROW()-13)/2),0)),"",OFFSET('11. SEGUIMIENTO 2026'!$N$14,INT((ROW()-13)/2),0)),IF(ISBLANK(OFFSET('9. METAS'!$R$20,INT((ROW()-14)/2),0)),"",OFFSET('9. METAS'!$R$20,INT((ROW()-14)/2),0)))</f>
        <v/>
      </c>
      <c r="K398" s="256" t="str">
        <f ca="1">IF(MOD(ROW()-13,2)=0,IF(ISBLANK(OFFSET('11. SEGUIMIENTO 2026'!$O$14,INT((ROW()-13)/2),0)),"",OFFSET('11. SEGUIMIENTO 2026'!$O$14,INT((ROW()-13)/2),0)),IF(ISBLANK(OFFSET('9. METAS'!$S$20,INT((ROW()-14)/2),0)),"",OFFSET('9. METAS'!$S$20,INT((ROW()-14)/2),0)))</f>
        <v/>
      </c>
      <c r="L398" s="256" t="str">
        <f ca="1">IF(MOD(ROW()-13,2)=0,IF(ISBLANK(OFFSET('11. SEGUIMIENTO 2026'!$P$14,INT((ROW()-13)/2),0)),"",OFFSET('11. SEGUIMIENTO 2026'!$P$14,INT((ROW()-13)/2),0)),IF(ISBLANK(OFFSET('9. METAS'!$T$20,INT((ROW()-14)/2),0)),"",OFFSET('9. METAS'!$T$20,INT((ROW()-14)/2),0)))</f>
        <v/>
      </c>
      <c r="M398" s="257" t="str">
        <f ca="1">IF(MOD(ROW()-13,2)=0,IF(ISBLANK(OFFSET('11. SEGUIMIENTO 2026'!$Q$14,INT((ROW()-13)/2),0)),"",OFFSET('11. SEGUIMIENTO 2026'!$Q$14,INT((ROW()-13)/2),0)),IF(ISBLANK(OFFSET('9. METAS'!$U$20,INT((ROW()-14)/2),0)),"",OFFSET('9. METAS'!$U$20,INT((ROW()-14)/2),0)))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017" t="str">
        <f ca="1">IF(ISBLANK(OFFSET('9. METAS'!$L$20,INT((ROW()-13)/2),0)),"",OFFSET('9. METAS'!$L$20,INT((ROW()-13)/2),0))</f>
        <v/>
      </c>
      <c r="I399" s="1014"/>
      <c r="J399" s="255" t="str">
        <f ca="1">IF(MOD(ROW()-13,2)=0,IF(ISBLANK(OFFSET('11. SEGUIMIENTO 2026'!$N$14,INT((ROW()-13)/2),0)),"",OFFSET('11. SEGUIMIENTO 2026'!$N$14,INT((ROW()-13)/2),0)),IF(ISBLANK(OFFSET('9. METAS'!$R$20,INT((ROW()-14)/2),0)),"",OFFSET('9. METAS'!$R$20,INT((ROW()-14)/2),0)))</f>
        <v/>
      </c>
      <c r="K399" s="256" t="str">
        <f ca="1">IF(MOD(ROW()-13,2)=0,IF(ISBLANK(OFFSET('11. SEGUIMIENTO 2026'!$O$14,INT((ROW()-13)/2),0)),"",OFFSET('11. SEGUIMIENTO 2026'!$O$14,INT((ROW()-13)/2),0)),IF(ISBLANK(OFFSET('9. METAS'!$S$20,INT((ROW()-14)/2),0)),"",OFFSET('9. METAS'!$S$20,INT((ROW()-14)/2),0)))</f>
        <v/>
      </c>
      <c r="L399" s="256" t="str">
        <f ca="1">IF(MOD(ROW()-13,2)=0,IF(ISBLANK(OFFSET('11. SEGUIMIENTO 2026'!$P$14,INT((ROW()-13)/2),0)),"",OFFSET('11. SEGUIMIENTO 2026'!$P$14,INT((ROW()-13)/2),0)),IF(ISBLANK(OFFSET('9. METAS'!$T$20,INT((ROW()-14)/2),0)),"",OFFSET('9. METAS'!$T$20,INT((ROW()-14)/2),0)))</f>
        <v/>
      </c>
      <c r="M399" s="257" t="str">
        <f ca="1">IF(MOD(ROW()-13,2)=0,IF(ISBLANK(OFFSET('11. SEGUIMIENTO 2026'!$Q$14,INT((ROW()-13)/2),0)),"",OFFSET('11. SEGUIMIENTO 2026'!$Q$14,INT((ROW()-13)/2),0)),IF(ISBLANK(OFFSET('9. METAS'!$U$20,INT((ROW()-14)/2),0)),"",OFFSET('9. METAS'!$U$20,INT((ROW()-14)/2),0)))</f>
        <v/>
      </c>
      <c r="N399" s="1012" t="str">
        <f t="shared" ref="N399" ca="1" si="382">IFERROR(J399/J400,"ND")</f>
        <v>ND</v>
      </c>
      <c r="O399" s="1008" t="str">
        <f t="shared" ref="O399" ca="1" si="383">IFERROR(((J399+K399+L399+M399)/H399),"ND")</f>
        <v>ND</v>
      </c>
      <c r="P399" s="996"/>
    </row>
    <row r="400" spans="3:16">
      <c r="C400" s="1030"/>
      <c r="D400" s="1026"/>
      <c r="E400" s="1026"/>
      <c r="F400" s="1024"/>
      <c r="G400" s="1021"/>
      <c r="H400" s="1017"/>
      <c r="I400" s="1015"/>
      <c r="J400" s="255" t="str">
        <f ca="1">IF(MOD(ROW()-13,2)=0,IF(ISBLANK(OFFSET('11. SEGUIMIENTO 2026'!$N$14,INT((ROW()-13)/2),0)),"",OFFSET('11. SEGUIMIENTO 2026'!$N$14,INT((ROW()-13)/2),0)),IF(ISBLANK(OFFSET('9. METAS'!$R$20,INT((ROW()-14)/2),0)),"",OFFSET('9. METAS'!$R$20,INT((ROW()-14)/2),0)))</f>
        <v/>
      </c>
      <c r="K400" s="256" t="str">
        <f ca="1">IF(MOD(ROW()-13,2)=0,IF(ISBLANK(OFFSET('11. SEGUIMIENTO 2026'!$O$14,INT((ROW()-13)/2),0)),"",OFFSET('11. SEGUIMIENTO 2026'!$O$14,INT((ROW()-13)/2),0)),IF(ISBLANK(OFFSET('9. METAS'!$S$20,INT((ROW()-14)/2),0)),"",OFFSET('9. METAS'!$S$20,INT((ROW()-14)/2),0)))</f>
        <v/>
      </c>
      <c r="L400" s="256" t="str">
        <f ca="1">IF(MOD(ROW()-13,2)=0,IF(ISBLANK(OFFSET('11. SEGUIMIENTO 2026'!$P$14,INT((ROW()-13)/2),0)),"",OFFSET('11. SEGUIMIENTO 2026'!$P$14,INT((ROW()-13)/2),0)),IF(ISBLANK(OFFSET('9. METAS'!$T$20,INT((ROW()-14)/2),0)),"",OFFSET('9. METAS'!$T$20,INT((ROW()-14)/2),0)))</f>
        <v/>
      </c>
      <c r="M400" s="257" t="str">
        <f ca="1">IF(MOD(ROW()-13,2)=0,IF(ISBLANK(OFFSET('11. SEGUIMIENTO 2026'!$Q$14,INT((ROW()-13)/2),0)),"",OFFSET('11. SEGUIMIENTO 2026'!$Q$14,INT((ROW()-13)/2),0)),IF(ISBLANK(OFFSET('9. METAS'!$U$20,INT((ROW()-14)/2),0)),"",OFFSET('9. METAS'!$U$20,INT((ROW()-14)/2),0)))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017" t="str">
        <f ca="1">IF(ISBLANK(OFFSET('9. METAS'!$L$20,INT((ROW()-13)/2),0)),"",OFFSET('9. METAS'!$L$20,INT((ROW()-13)/2),0))</f>
        <v/>
      </c>
      <c r="I401" s="1014"/>
      <c r="J401" s="255" t="str">
        <f ca="1">IF(MOD(ROW()-13,2)=0,IF(ISBLANK(OFFSET('11. SEGUIMIENTO 2026'!$N$14,INT((ROW()-13)/2),0)),"",OFFSET('11. SEGUIMIENTO 2026'!$N$14,INT((ROW()-13)/2),0)),IF(ISBLANK(OFFSET('9. METAS'!$R$20,INT((ROW()-14)/2),0)),"",OFFSET('9. METAS'!$R$20,INT((ROW()-14)/2),0)))</f>
        <v/>
      </c>
      <c r="K401" s="256" t="str">
        <f ca="1">IF(MOD(ROW()-13,2)=0,IF(ISBLANK(OFFSET('11. SEGUIMIENTO 2026'!$O$14,INT((ROW()-13)/2),0)),"",OFFSET('11. SEGUIMIENTO 2026'!$O$14,INT((ROW()-13)/2),0)),IF(ISBLANK(OFFSET('9. METAS'!$S$20,INT((ROW()-14)/2),0)),"",OFFSET('9. METAS'!$S$20,INT((ROW()-14)/2),0)))</f>
        <v/>
      </c>
      <c r="L401" s="256" t="str">
        <f ca="1">IF(MOD(ROW()-13,2)=0,IF(ISBLANK(OFFSET('11. SEGUIMIENTO 2026'!$P$14,INT((ROW()-13)/2),0)),"",OFFSET('11. SEGUIMIENTO 2026'!$P$14,INT((ROW()-13)/2),0)),IF(ISBLANK(OFFSET('9. METAS'!$T$20,INT((ROW()-14)/2),0)),"",OFFSET('9. METAS'!$T$20,INT((ROW()-14)/2),0)))</f>
        <v/>
      </c>
      <c r="M401" s="257" t="str">
        <f ca="1">IF(MOD(ROW()-13,2)=0,IF(ISBLANK(OFFSET('11. SEGUIMIENTO 2026'!$Q$14,INT((ROW()-13)/2),0)),"",OFFSET('11. SEGUIMIENTO 2026'!$Q$14,INT((ROW()-13)/2),0)),IF(ISBLANK(OFFSET('9. METAS'!$U$20,INT((ROW()-14)/2),0)),"",OFFSET('9. METAS'!$U$20,INT((ROW()-14)/2),0)))</f>
        <v/>
      </c>
      <c r="N401" s="1012" t="str">
        <f t="shared" ref="N401" ca="1" si="384">IFERROR(J401/J402,"ND")</f>
        <v>ND</v>
      </c>
      <c r="O401" s="1008" t="str">
        <f t="shared" ref="O401" ca="1" si="385">IFERROR(((J401+K401+L401+M401)/H401),"ND")</f>
        <v>ND</v>
      </c>
      <c r="P401" s="996"/>
    </row>
    <row r="402" spans="3:16">
      <c r="C402" s="1030"/>
      <c r="D402" s="1026"/>
      <c r="E402" s="1026"/>
      <c r="F402" s="1024"/>
      <c r="G402" s="1021"/>
      <c r="H402" s="1017"/>
      <c r="I402" s="1015"/>
      <c r="J402" s="255" t="str">
        <f ca="1">IF(MOD(ROW()-13,2)=0,IF(ISBLANK(OFFSET('11. SEGUIMIENTO 2026'!$N$14,INT((ROW()-13)/2),0)),"",OFFSET('11. SEGUIMIENTO 2026'!$N$14,INT((ROW()-13)/2),0)),IF(ISBLANK(OFFSET('9. METAS'!$R$20,INT((ROW()-14)/2),0)),"",OFFSET('9. METAS'!$R$20,INT((ROW()-14)/2),0)))</f>
        <v/>
      </c>
      <c r="K402" s="256" t="str">
        <f ca="1">IF(MOD(ROW()-13,2)=0,IF(ISBLANK(OFFSET('11. SEGUIMIENTO 2026'!$O$14,INT((ROW()-13)/2),0)),"",OFFSET('11. SEGUIMIENTO 2026'!$O$14,INT((ROW()-13)/2),0)),IF(ISBLANK(OFFSET('9. METAS'!$S$20,INT((ROW()-14)/2),0)),"",OFFSET('9. METAS'!$S$20,INT((ROW()-14)/2),0)))</f>
        <v/>
      </c>
      <c r="L402" s="256" t="str">
        <f ca="1">IF(MOD(ROW()-13,2)=0,IF(ISBLANK(OFFSET('11. SEGUIMIENTO 2026'!$P$14,INT((ROW()-13)/2),0)),"",OFFSET('11. SEGUIMIENTO 2026'!$P$14,INT((ROW()-13)/2),0)),IF(ISBLANK(OFFSET('9. METAS'!$T$20,INT((ROW()-14)/2),0)),"",OFFSET('9. METAS'!$T$20,INT((ROW()-14)/2),0)))</f>
        <v/>
      </c>
      <c r="M402" s="257" t="str">
        <f ca="1">IF(MOD(ROW()-13,2)=0,IF(ISBLANK(OFFSET('11. SEGUIMIENTO 2026'!$Q$14,INT((ROW()-13)/2),0)),"",OFFSET('11. SEGUIMIENTO 2026'!$Q$14,INT((ROW()-13)/2),0)),IF(ISBLANK(OFFSET('9. METAS'!$U$20,INT((ROW()-14)/2),0)),"",OFFSET('9. METAS'!$U$20,INT((ROW()-14)/2),0)))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017" t="str">
        <f ca="1">IF(ISBLANK(OFFSET('9. METAS'!$L$20,INT((ROW()-13)/2),0)),"",OFFSET('9. METAS'!$L$20,INT((ROW()-13)/2),0))</f>
        <v/>
      </c>
      <c r="I403" s="1014"/>
      <c r="J403" s="255" t="str">
        <f ca="1">IF(MOD(ROW()-13,2)=0,IF(ISBLANK(OFFSET('11. SEGUIMIENTO 2026'!$N$14,INT((ROW()-13)/2),0)),"",OFFSET('11. SEGUIMIENTO 2026'!$N$14,INT((ROW()-13)/2),0)),IF(ISBLANK(OFFSET('9. METAS'!$R$20,INT((ROW()-14)/2),0)),"",OFFSET('9. METAS'!$R$20,INT((ROW()-14)/2),0)))</f>
        <v/>
      </c>
      <c r="K403" s="256" t="str">
        <f ca="1">IF(MOD(ROW()-13,2)=0,IF(ISBLANK(OFFSET('11. SEGUIMIENTO 2026'!$O$14,INT((ROW()-13)/2),0)),"",OFFSET('11. SEGUIMIENTO 2026'!$O$14,INT((ROW()-13)/2),0)),IF(ISBLANK(OFFSET('9. METAS'!$S$20,INT((ROW()-14)/2),0)),"",OFFSET('9. METAS'!$S$20,INT((ROW()-14)/2),0)))</f>
        <v/>
      </c>
      <c r="L403" s="256" t="str">
        <f ca="1">IF(MOD(ROW()-13,2)=0,IF(ISBLANK(OFFSET('11. SEGUIMIENTO 2026'!$P$14,INT((ROW()-13)/2),0)),"",OFFSET('11. SEGUIMIENTO 2026'!$P$14,INT((ROW()-13)/2),0)),IF(ISBLANK(OFFSET('9. METAS'!$T$20,INT((ROW()-14)/2),0)),"",OFFSET('9. METAS'!$T$20,INT((ROW()-14)/2),0)))</f>
        <v/>
      </c>
      <c r="M403" s="257" t="str">
        <f ca="1">IF(MOD(ROW()-13,2)=0,IF(ISBLANK(OFFSET('11. SEGUIMIENTO 2026'!$Q$14,INT((ROW()-13)/2),0)),"",OFFSET('11. SEGUIMIENTO 2026'!$Q$14,INT((ROW()-13)/2),0)),IF(ISBLANK(OFFSET('9. METAS'!$U$20,INT((ROW()-14)/2),0)),"",OFFSET('9. METAS'!$U$20,INT((ROW()-14)/2),0)))</f>
        <v/>
      </c>
      <c r="N403" s="1012" t="str">
        <f t="shared" ref="N403" ca="1" si="386">IFERROR(J403/J404,"ND")</f>
        <v>ND</v>
      </c>
      <c r="O403" s="1008" t="str">
        <f t="shared" ref="O403" ca="1" si="387">IFERROR(((J403+K403+L403+M403)/H403),"ND")</f>
        <v>ND</v>
      </c>
      <c r="P403" s="996"/>
    </row>
    <row r="404" spans="3:16">
      <c r="C404" s="1030"/>
      <c r="D404" s="1026"/>
      <c r="E404" s="1026"/>
      <c r="F404" s="1024"/>
      <c r="G404" s="1021"/>
      <c r="H404" s="1017"/>
      <c r="I404" s="1015"/>
      <c r="J404" s="255" t="str">
        <f ca="1">IF(MOD(ROW()-13,2)=0,IF(ISBLANK(OFFSET('11. SEGUIMIENTO 2026'!$N$14,INT((ROW()-13)/2),0)),"",OFFSET('11. SEGUIMIENTO 2026'!$N$14,INT((ROW()-13)/2),0)),IF(ISBLANK(OFFSET('9. METAS'!$R$20,INT((ROW()-14)/2),0)),"",OFFSET('9. METAS'!$R$20,INT((ROW()-14)/2),0)))</f>
        <v/>
      </c>
      <c r="K404" s="256" t="str">
        <f ca="1">IF(MOD(ROW()-13,2)=0,IF(ISBLANK(OFFSET('11. SEGUIMIENTO 2026'!$O$14,INT((ROW()-13)/2),0)),"",OFFSET('11. SEGUIMIENTO 2026'!$O$14,INT((ROW()-13)/2),0)),IF(ISBLANK(OFFSET('9. METAS'!$S$20,INT((ROW()-14)/2),0)),"",OFFSET('9. METAS'!$S$20,INT((ROW()-14)/2),0)))</f>
        <v/>
      </c>
      <c r="L404" s="256" t="str">
        <f ca="1">IF(MOD(ROW()-13,2)=0,IF(ISBLANK(OFFSET('11. SEGUIMIENTO 2026'!$P$14,INT((ROW()-13)/2),0)),"",OFFSET('11. SEGUIMIENTO 2026'!$P$14,INT((ROW()-13)/2),0)),IF(ISBLANK(OFFSET('9. METAS'!$T$20,INT((ROW()-14)/2),0)),"",OFFSET('9. METAS'!$T$20,INT((ROW()-14)/2),0)))</f>
        <v/>
      </c>
      <c r="M404" s="257" t="str">
        <f ca="1">IF(MOD(ROW()-13,2)=0,IF(ISBLANK(OFFSET('11. SEGUIMIENTO 2026'!$Q$14,INT((ROW()-13)/2),0)),"",OFFSET('11. SEGUIMIENTO 2026'!$Q$14,INT((ROW()-13)/2),0)),IF(ISBLANK(OFFSET('9. METAS'!$U$20,INT((ROW()-14)/2),0)),"",OFFSET('9. METAS'!$U$20,INT((ROW()-14)/2),0)))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017" t="str">
        <f ca="1">IF(ISBLANK(OFFSET('9. METAS'!$L$20,INT((ROW()-13)/2),0)),"",OFFSET('9. METAS'!$L$20,INT((ROW()-13)/2),0))</f>
        <v/>
      </c>
      <c r="I405" s="1014"/>
      <c r="J405" s="255" t="str">
        <f ca="1">IF(MOD(ROW()-13,2)=0,IF(ISBLANK(OFFSET('11. SEGUIMIENTO 2026'!$N$14,INT((ROW()-13)/2),0)),"",OFFSET('11. SEGUIMIENTO 2026'!$N$14,INT((ROW()-13)/2),0)),IF(ISBLANK(OFFSET('9. METAS'!$R$20,INT((ROW()-14)/2),0)),"",OFFSET('9. METAS'!$R$20,INT((ROW()-14)/2),0)))</f>
        <v/>
      </c>
      <c r="K405" s="256" t="str">
        <f ca="1">IF(MOD(ROW()-13,2)=0,IF(ISBLANK(OFFSET('11. SEGUIMIENTO 2026'!$O$14,INT((ROW()-13)/2),0)),"",OFFSET('11. SEGUIMIENTO 2026'!$O$14,INT((ROW()-13)/2),0)),IF(ISBLANK(OFFSET('9. METAS'!$S$20,INT((ROW()-14)/2),0)),"",OFFSET('9. METAS'!$S$20,INT((ROW()-14)/2),0)))</f>
        <v/>
      </c>
      <c r="L405" s="256" t="str">
        <f ca="1">IF(MOD(ROW()-13,2)=0,IF(ISBLANK(OFFSET('11. SEGUIMIENTO 2026'!$P$14,INT((ROW()-13)/2),0)),"",OFFSET('11. SEGUIMIENTO 2026'!$P$14,INT((ROW()-13)/2),0)),IF(ISBLANK(OFFSET('9. METAS'!$T$20,INT((ROW()-14)/2),0)),"",OFFSET('9. METAS'!$T$20,INT((ROW()-14)/2),0)))</f>
        <v/>
      </c>
      <c r="M405" s="257" t="str">
        <f ca="1">IF(MOD(ROW()-13,2)=0,IF(ISBLANK(OFFSET('11. SEGUIMIENTO 2026'!$Q$14,INT((ROW()-13)/2),0)),"",OFFSET('11. SEGUIMIENTO 2026'!$Q$14,INT((ROW()-13)/2),0)),IF(ISBLANK(OFFSET('9. METAS'!$U$20,INT((ROW()-14)/2),0)),"",OFFSET('9. METAS'!$U$20,INT((ROW()-14)/2),0)))</f>
        <v/>
      </c>
      <c r="N405" s="1012" t="str">
        <f t="shared" ref="N405" ca="1" si="388">IFERROR(J405/J406,"ND")</f>
        <v>ND</v>
      </c>
      <c r="O405" s="1008" t="str">
        <f t="shared" ref="O405" ca="1" si="389">IFERROR(((J405+K405+L405+M405)/H405),"ND")</f>
        <v>ND</v>
      </c>
      <c r="P405" s="996"/>
    </row>
    <row r="406" spans="3:16">
      <c r="C406" s="1030"/>
      <c r="D406" s="1026"/>
      <c r="E406" s="1026"/>
      <c r="F406" s="1024"/>
      <c r="G406" s="1021"/>
      <c r="H406" s="1017"/>
      <c r="I406" s="1015"/>
      <c r="J406" s="255" t="str">
        <f ca="1">IF(MOD(ROW()-13,2)=0,IF(ISBLANK(OFFSET('11. SEGUIMIENTO 2026'!$N$14,INT((ROW()-13)/2),0)),"",OFFSET('11. SEGUIMIENTO 2026'!$N$14,INT((ROW()-13)/2),0)),IF(ISBLANK(OFFSET('9. METAS'!$R$20,INT((ROW()-14)/2),0)),"",OFFSET('9. METAS'!$R$20,INT((ROW()-14)/2),0)))</f>
        <v/>
      </c>
      <c r="K406" s="256" t="str">
        <f ca="1">IF(MOD(ROW()-13,2)=0,IF(ISBLANK(OFFSET('11. SEGUIMIENTO 2026'!$O$14,INT((ROW()-13)/2),0)),"",OFFSET('11. SEGUIMIENTO 2026'!$O$14,INT((ROW()-13)/2),0)),IF(ISBLANK(OFFSET('9. METAS'!$S$20,INT((ROW()-14)/2),0)),"",OFFSET('9. METAS'!$S$20,INT((ROW()-14)/2),0)))</f>
        <v/>
      </c>
      <c r="L406" s="256" t="str">
        <f ca="1">IF(MOD(ROW()-13,2)=0,IF(ISBLANK(OFFSET('11. SEGUIMIENTO 2026'!$P$14,INT((ROW()-13)/2),0)),"",OFFSET('11. SEGUIMIENTO 2026'!$P$14,INT((ROW()-13)/2),0)),IF(ISBLANK(OFFSET('9. METAS'!$T$20,INT((ROW()-14)/2),0)),"",OFFSET('9. METAS'!$T$20,INT((ROW()-14)/2),0)))</f>
        <v/>
      </c>
      <c r="M406" s="257" t="str">
        <f ca="1">IF(MOD(ROW()-13,2)=0,IF(ISBLANK(OFFSET('11. SEGUIMIENTO 2026'!$Q$14,INT((ROW()-13)/2),0)),"",OFFSET('11. SEGUIMIENTO 2026'!$Q$14,INT((ROW()-13)/2),0)),IF(ISBLANK(OFFSET('9. METAS'!$U$20,INT((ROW()-14)/2),0)),"",OFFSET('9. METAS'!$U$20,INT((ROW()-14)/2),0)))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017" t="str">
        <f ca="1">IF(ISBLANK(OFFSET('9. METAS'!$L$20,INT((ROW()-13)/2),0)),"",OFFSET('9. METAS'!$L$20,INT((ROW()-13)/2),0))</f>
        <v/>
      </c>
      <c r="I407" s="1014"/>
      <c r="J407" s="255" t="str">
        <f ca="1">IF(MOD(ROW()-13,2)=0,IF(ISBLANK(OFFSET('11. SEGUIMIENTO 2026'!$N$14,INT((ROW()-13)/2),0)),"",OFFSET('11. SEGUIMIENTO 2026'!$N$14,INT((ROW()-13)/2),0)),IF(ISBLANK(OFFSET('9. METAS'!$R$20,INT((ROW()-14)/2),0)),"",OFFSET('9. METAS'!$R$20,INT((ROW()-14)/2),0)))</f>
        <v/>
      </c>
      <c r="K407" s="256" t="str">
        <f ca="1">IF(MOD(ROW()-13,2)=0,IF(ISBLANK(OFFSET('11. SEGUIMIENTO 2026'!$O$14,INT((ROW()-13)/2),0)),"",OFFSET('11. SEGUIMIENTO 2026'!$O$14,INT((ROW()-13)/2),0)),IF(ISBLANK(OFFSET('9. METAS'!$S$20,INT((ROW()-14)/2),0)),"",OFFSET('9. METAS'!$S$20,INT((ROW()-14)/2),0)))</f>
        <v/>
      </c>
      <c r="L407" s="256" t="str">
        <f ca="1">IF(MOD(ROW()-13,2)=0,IF(ISBLANK(OFFSET('11. SEGUIMIENTO 2026'!$P$14,INT((ROW()-13)/2),0)),"",OFFSET('11. SEGUIMIENTO 2026'!$P$14,INT((ROW()-13)/2),0)),IF(ISBLANK(OFFSET('9. METAS'!$T$20,INT((ROW()-14)/2),0)),"",OFFSET('9. METAS'!$T$20,INT((ROW()-14)/2),0)))</f>
        <v/>
      </c>
      <c r="M407" s="257" t="str">
        <f ca="1">IF(MOD(ROW()-13,2)=0,IF(ISBLANK(OFFSET('11. SEGUIMIENTO 2026'!$Q$14,INT((ROW()-13)/2),0)),"",OFFSET('11. SEGUIMIENTO 2026'!$Q$14,INT((ROW()-13)/2),0)),IF(ISBLANK(OFFSET('9. METAS'!$U$20,INT((ROW()-14)/2),0)),"",OFFSET('9. METAS'!$U$20,INT((ROW()-14)/2),0)))</f>
        <v/>
      </c>
      <c r="N407" s="1012" t="str">
        <f t="shared" ref="N407" ca="1" si="390">IFERROR(J407/J408,"ND")</f>
        <v>ND</v>
      </c>
      <c r="O407" s="1008" t="str">
        <f t="shared" ref="O407" ca="1" si="391">IFERROR(((J407+K407+L407+M407)/H407),"ND")</f>
        <v>ND</v>
      </c>
      <c r="P407" s="996"/>
    </row>
    <row r="408" spans="3:16">
      <c r="C408" s="1030"/>
      <c r="D408" s="1026"/>
      <c r="E408" s="1026"/>
      <c r="F408" s="1024"/>
      <c r="G408" s="1021"/>
      <c r="H408" s="1017"/>
      <c r="I408" s="1015"/>
      <c r="J408" s="255" t="str">
        <f ca="1">IF(MOD(ROW()-13,2)=0,IF(ISBLANK(OFFSET('11. SEGUIMIENTO 2026'!$N$14,INT((ROW()-13)/2),0)),"",OFFSET('11. SEGUIMIENTO 2026'!$N$14,INT((ROW()-13)/2),0)),IF(ISBLANK(OFFSET('9. METAS'!$R$20,INT((ROW()-14)/2),0)),"",OFFSET('9. METAS'!$R$20,INT((ROW()-14)/2),0)))</f>
        <v/>
      </c>
      <c r="K408" s="256" t="str">
        <f ca="1">IF(MOD(ROW()-13,2)=0,IF(ISBLANK(OFFSET('11. SEGUIMIENTO 2026'!$O$14,INT((ROW()-13)/2),0)),"",OFFSET('11. SEGUIMIENTO 2026'!$O$14,INT((ROW()-13)/2),0)),IF(ISBLANK(OFFSET('9. METAS'!$S$20,INT((ROW()-14)/2),0)),"",OFFSET('9. METAS'!$S$20,INT((ROW()-14)/2),0)))</f>
        <v/>
      </c>
      <c r="L408" s="256" t="str">
        <f ca="1">IF(MOD(ROW()-13,2)=0,IF(ISBLANK(OFFSET('11. SEGUIMIENTO 2026'!$P$14,INT((ROW()-13)/2),0)),"",OFFSET('11. SEGUIMIENTO 2026'!$P$14,INT((ROW()-13)/2),0)),IF(ISBLANK(OFFSET('9. METAS'!$T$20,INT((ROW()-14)/2),0)),"",OFFSET('9. METAS'!$T$20,INT((ROW()-14)/2),0)))</f>
        <v/>
      </c>
      <c r="M408" s="257" t="str">
        <f ca="1">IF(MOD(ROW()-13,2)=0,IF(ISBLANK(OFFSET('11. SEGUIMIENTO 2026'!$Q$14,INT((ROW()-13)/2),0)),"",OFFSET('11. SEGUIMIENTO 2026'!$Q$14,INT((ROW()-13)/2),0)),IF(ISBLANK(OFFSET('9. METAS'!$U$20,INT((ROW()-14)/2),0)),"",OFFSET('9. METAS'!$U$20,INT((ROW()-14)/2),0)))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017" t="str">
        <f ca="1">IF(ISBLANK(OFFSET('9. METAS'!$L$20,INT((ROW()-13)/2),0)),"",OFFSET('9. METAS'!$L$20,INT((ROW()-13)/2),0))</f>
        <v/>
      </c>
      <c r="I409" s="1014"/>
      <c r="J409" s="255" t="str">
        <f ca="1">IF(MOD(ROW()-13,2)=0,IF(ISBLANK(OFFSET('11. SEGUIMIENTO 2026'!$N$14,INT((ROW()-13)/2),0)),"",OFFSET('11. SEGUIMIENTO 2026'!$N$14,INT((ROW()-13)/2),0)),IF(ISBLANK(OFFSET('9. METAS'!$R$20,INT((ROW()-14)/2),0)),"",OFFSET('9. METAS'!$R$20,INT((ROW()-14)/2),0)))</f>
        <v/>
      </c>
      <c r="K409" s="256" t="str">
        <f ca="1">IF(MOD(ROW()-13,2)=0,IF(ISBLANK(OFFSET('11. SEGUIMIENTO 2026'!$O$14,INT((ROW()-13)/2),0)),"",OFFSET('11. SEGUIMIENTO 2026'!$O$14,INT((ROW()-13)/2),0)),IF(ISBLANK(OFFSET('9. METAS'!$S$20,INT((ROW()-14)/2),0)),"",OFFSET('9. METAS'!$S$20,INT((ROW()-14)/2),0)))</f>
        <v/>
      </c>
      <c r="L409" s="256" t="str">
        <f ca="1">IF(MOD(ROW()-13,2)=0,IF(ISBLANK(OFFSET('11. SEGUIMIENTO 2026'!$P$14,INT((ROW()-13)/2),0)),"",OFFSET('11. SEGUIMIENTO 2026'!$P$14,INT((ROW()-13)/2),0)),IF(ISBLANK(OFFSET('9. METAS'!$T$20,INT((ROW()-14)/2),0)),"",OFFSET('9. METAS'!$T$20,INT((ROW()-14)/2),0)))</f>
        <v/>
      </c>
      <c r="M409" s="257" t="str">
        <f ca="1">IF(MOD(ROW()-13,2)=0,IF(ISBLANK(OFFSET('11. SEGUIMIENTO 2026'!$Q$14,INT((ROW()-13)/2),0)),"",OFFSET('11. SEGUIMIENTO 2026'!$Q$14,INT((ROW()-13)/2),0)),IF(ISBLANK(OFFSET('9. METAS'!$U$20,INT((ROW()-14)/2),0)),"",OFFSET('9. METAS'!$U$20,INT((ROW()-14)/2),0)))</f>
        <v/>
      </c>
      <c r="N409" s="1012" t="str">
        <f t="shared" ref="N409" ca="1" si="392">IFERROR(J409/J410,"ND")</f>
        <v>ND</v>
      </c>
      <c r="O409" s="1008" t="str">
        <f t="shared" ref="O409" ca="1" si="393">IFERROR(((J409+K409+L409+M409)/H409),"ND")</f>
        <v>ND</v>
      </c>
      <c r="P409" s="996"/>
    </row>
    <row r="410" spans="3:16">
      <c r="C410" s="1030"/>
      <c r="D410" s="1026"/>
      <c r="E410" s="1026"/>
      <c r="F410" s="1024"/>
      <c r="G410" s="1021"/>
      <c r="H410" s="1017"/>
      <c r="I410" s="1015"/>
      <c r="J410" s="255" t="str">
        <f ca="1">IF(MOD(ROW()-13,2)=0,IF(ISBLANK(OFFSET('11. SEGUIMIENTO 2026'!$N$14,INT((ROW()-13)/2),0)),"",OFFSET('11. SEGUIMIENTO 2026'!$N$14,INT((ROW()-13)/2),0)),IF(ISBLANK(OFFSET('9. METAS'!$R$20,INT((ROW()-14)/2),0)),"",OFFSET('9. METAS'!$R$20,INT((ROW()-14)/2),0)))</f>
        <v/>
      </c>
      <c r="K410" s="256" t="str">
        <f ca="1">IF(MOD(ROW()-13,2)=0,IF(ISBLANK(OFFSET('11. SEGUIMIENTO 2026'!$O$14,INT((ROW()-13)/2),0)),"",OFFSET('11. SEGUIMIENTO 2026'!$O$14,INT((ROW()-13)/2),0)),IF(ISBLANK(OFFSET('9. METAS'!$S$20,INT((ROW()-14)/2),0)),"",OFFSET('9. METAS'!$S$20,INT((ROW()-14)/2),0)))</f>
        <v/>
      </c>
      <c r="L410" s="256" t="str">
        <f ca="1">IF(MOD(ROW()-13,2)=0,IF(ISBLANK(OFFSET('11. SEGUIMIENTO 2026'!$P$14,INT((ROW()-13)/2),0)),"",OFFSET('11. SEGUIMIENTO 2026'!$P$14,INT((ROW()-13)/2),0)),IF(ISBLANK(OFFSET('9. METAS'!$T$20,INT((ROW()-14)/2),0)),"",OFFSET('9. METAS'!$T$20,INT((ROW()-14)/2),0)))</f>
        <v/>
      </c>
      <c r="M410" s="257" t="str">
        <f ca="1">IF(MOD(ROW()-13,2)=0,IF(ISBLANK(OFFSET('11. SEGUIMIENTO 2026'!$Q$14,INT((ROW()-13)/2),0)),"",OFFSET('11. SEGUIMIENTO 2026'!$Q$14,INT((ROW()-13)/2),0)),IF(ISBLANK(OFFSET('9. METAS'!$U$20,INT((ROW()-14)/2),0)),"",OFFSET('9. METAS'!$U$20,INT((ROW()-14)/2),0)))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017" t="str">
        <f ca="1">IF(ISBLANK(OFFSET('9. METAS'!$L$20,INT((ROW()-13)/2),0)),"",OFFSET('9. METAS'!$L$20,INT((ROW()-13)/2),0))</f>
        <v/>
      </c>
      <c r="I411" s="1014"/>
      <c r="J411" s="255" t="str">
        <f ca="1">IF(MOD(ROW()-13,2)=0,IF(ISBLANK(OFFSET('11. SEGUIMIENTO 2026'!$N$14,INT((ROW()-13)/2),0)),"",OFFSET('11. SEGUIMIENTO 2026'!$N$14,INT((ROW()-13)/2),0)),IF(ISBLANK(OFFSET('9. METAS'!$R$20,INT((ROW()-14)/2),0)),"",OFFSET('9. METAS'!$R$20,INT((ROW()-14)/2),0)))</f>
        <v/>
      </c>
      <c r="K411" s="256" t="str">
        <f ca="1">IF(MOD(ROW()-13,2)=0,IF(ISBLANK(OFFSET('11. SEGUIMIENTO 2026'!$O$14,INT((ROW()-13)/2),0)),"",OFFSET('11. SEGUIMIENTO 2026'!$O$14,INT((ROW()-13)/2),0)),IF(ISBLANK(OFFSET('9. METAS'!$S$20,INT((ROW()-14)/2),0)),"",OFFSET('9. METAS'!$S$20,INT((ROW()-14)/2),0)))</f>
        <v/>
      </c>
      <c r="L411" s="256" t="str">
        <f ca="1">IF(MOD(ROW()-13,2)=0,IF(ISBLANK(OFFSET('11. SEGUIMIENTO 2026'!$P$14,INT((ROW()-13)/2),0)),"",OFFSET('11. SEGUIMIENTO 2026'!$P$14,INT((ROW()-13)/2),0)),IF(ISBLANK(OFFSET('9. METAS'!$T$20,INT((ROW()-14)/2),0)),"",OFFSET('9. METAS'!$T$20,INT((ROW()-14)/2),0)))</f>
        <v/>
      </c>
      <c r="M411" s="257" t="str">
        <f ca="1">IF(MOD(ROW()-13,2)=0,IF(ISBLANK(OFFSET('11. SEGUIMIENTO 2026'!$Q$14,INT((ROW()-13)/2),0)),"",OFFSET('11. SEGUIMIENTO 2026'!$Q$14,INT((ROW()-13)/2),0)),IF(ISBLANK(OFFSET('9. METAS'!$U$20,INT((ROW()-14)/2),0)),"",OFFSET('9. METAS'!$U$20,INT((ROW()-14)/2),0)))</f>
        <v/>
      </c>
      <c r="N411" s="1012" t="str">
        <f t="shared" ref="N411" ca="1" si="394">IFERROR(J411/J412,"ND")</f>
        <v>ND</v>
      </c>
      <c r="O411" s="1008" t="str">
        <f t="shared" ref="O411" ca="1" si="395">IFERROR(((J411+K411+L411+M411)/H411),"ND")</f>
        <v>ND</v>
      </c>
      <c r="P411" s="996"/>
    </row>
    <row r="412" spans="3:16">
      <c r="C412" s="1030"/>
      <c r="D412" s="1026"/>
      <c r="E412" s="1026"/>
      <c r="F412" s="1024"/>
      <c r="G412" s="1021"/>
      <c r="H412" s="1017"/>
      <c r="I412" s="1015"/>
      <c r="J412" s="255" t="str">
        <f ca="1">IF(MOD(ROW()-13,2)=0,IF(ISBLANK(OFFSET('11. SEGUIMIENTO 2026'!$N$14,INT((ROW()-13)/2),0)),"",OFFSET('11. SEGUIMIENTO 2026'!$N$14,INT((ROW()-13)/2),0)),IF(ISBLANK(OFFSET('9. METAS'!$R$20,INT((ROW()-14)/2),0)),"",OFFSET('9. METAS'!$R$20,INT((ROW()-14)/2),0)))</f>
        <v/>
      </c>
      <c r="K412" s="256" t="str">
        <f ca="1">IF(MOD(ROW()-13,2)=0,IF(ISBLANK(OFFSET('11. SEGUIMIENTO 2026'!$O$14,INT((ROW()-13)/2),0)),"",OFFSET('11. SEGUIMIENTO 2026'!$O$14,INT((ROW()-13)/2),0)),IF(ISBLANK(OFFSET('9. METAS'!$S$20,INT((ROW()-14)/2),0)),"",OFFSET('9. METAS'!$S$20,INT((ROW()-14)/2),0)))</f>
        <v/>
      </c>
      <c r="L412" s="256" t="str">
        <f ca="1">IF(MOD(ROW()-13,2)=0,IF(ISBLANK(OFFSET('11. SEGUIMIENTO 2026'!$P$14,INT((ROW()-13)/2),0)),"",OFFSET('11. SEGUIMIENTO 2026'!$P$14,INT((ROW()-13)/2),0)),IF(ISBLANK(OFFSET('9. METAS'!$T$20,INT((ROW()-14)/2),0)),"",OFFSET('9. METAS'!$T$20,INT((ROW()-14)/2),0)))</f>
        <v/>
      </c>
      <c r="M412" s="257" t="str">
        <f ca="1">IF(MOD(ROW()-13,2)=0,IF(ISBLANK(OFFSET('11. SEGUIMIENTO 2026'!$Q$14,INT((ROW()-13)/2),0)),"",OFFSET('11. SEGUIMIENTO 2026'!$Q$14,INT((ROW()-13)/2),0)),IF(ISBLANK(OFFSET('9. METAS'!$U$20,INT((ROW()-14)/2),0)),"",OFFSET('9. METAS'!$U$20,INT((ROW()-14)/2),0)))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017" t="str">
        <f ca="1">IF(ISBLANK(OFFSET('9. METAS'!$L$20,INT((ROW()-13)/2),0)),"",OFFSET('9. METAS'!$L$20,INT((ROW()-13)/2),0))</f>
        <v/>
      </c>
      <c r="I413" s="1014"/>
      <c r="J413" s="255" t="str">
        <f ca="1">IF(MOD(ROW()-13,2)=0,IF(ISBLANK(OFFSET('11. SEGUIMIENTO 2026'!$N$14,INT((ROW()-13)/2),0)),"",OFFSET('11. SEGUIMIENTO 2026'!$N$14,INT((ROW()-13)/2),0)),IF(ISBLANK(OFFSET('9. METAS'!$R$20,INT((ROW()-14)/2),0)),"",OFFSET('9. METAS'!$R$20,INT((ROW()-14)/2),0)))</f>
        <v/>
      </c>
      <c r="K413" s="256" t="str">
        <f ca="1">IF(MOD(ROW()-13,2)=0,IF(ISBLANK(OFFSET('11. SEGUIMIENTO 2026'!$O$14,INT((ROW()-13)/2),0)),"",OFFSET('11. SEGUIMIENTO 2026'!$O$14,INT((ROW()-13)/2),0)),IF(ISBLANK(OFFSET('9. METAS'!$S$20,INT((ROW()-14)/2),0)),"",OFFSET('9. METAS'!$S$20,INT((ROW()-14)/2),0)))</f>
        <v/>
      </c>
      <c r="L413" s="256" t="str">
        <f ca="1">IF(MOD(ROW()-13,2)=0,IF(ISBLANK(OFFSET('11. SEGUIMIENTO 2026'!$P$14,INT((ROW()-13)/2),0)),"",OFFSET('11. SEGUIMIENTO 2026'!$P$14,INT((ROW()-13)/2),0)),IF(ISBLANK(OFFSET('9. METAS'!$T$20,INT((ROW()-14)/2),0)),"",OFFSET('9. METAS'!$T$20,INT((ROW()-14)/2),0)))</f>
        <v/>
      </c>
      <c r="M413" s="257" t="str">
        <f ca="1">IF(MOD(ROW()-13,2)=0,IF(ISBLANK(OFFSET('11. SEGUIMIENTO 2026'!$Q$14,INT((ROW()-13)/2),0)),"",OFFSET('11. SEGUIMIENTO 2026'!$Q$14,INT((ROW()-13)/2),0)),IF(ISBLANK(OFFSET('9. METAS'!$U$20,INT((ROW()-14)/2),0)),"",OFFSET('9. METAS'!$U$20,INT((ROW()-14)/2),0)))</f>
        <v/>
      </c>
      <c r="N413" s="1012" t="str">
        <f t="shared" ref="N413" ca="1" si="396">IFERROR(J413/J414,"ND")</f>
        <v>ND</v>
      </c>
      <c r="O413" s="1008" t="str">
        <f t="shared" ref="O413" ca="1" si="397">IFERROR(((J413+K413+L413+M413)/H413),"ND")</f>
        <v>ND</v>
      </c>
      <c r="P413" s="996"/>
    </row>
    <row r="414" spans="3:16">
      <c r="C414" s="1030"/>
      <c r="D414" s="1026"/>
      <c r="E414" s="1026"/>
      <c r="F414" s="1024"/>
      <c r="G414" s="1021"/>
      <c r="H414" s="1017"/>
      <c r="I414" s="1015"/>
      <c r="J414" s="255" t="str">
        <f ca="1">IF(MOD(ROW()-13,2)=0,IF(ISBLANK(OFFSET('11. SEGUIMIENTO 2026'!$N$14,INT((ROW()-13)/2),0)),"",OFFSET('11. SEGUIMIENTO 2026'!$N$14,INT((ROW()-13)/2),0)),IF(ISBLANK(OFFSET('9. METAS'!$R$20,INT((ROW()-14)/2),0)),"",OFFSET('9. METAS'!$R$20,INT((ROW()-14)/2),0)))</f>
        <v/>
      </c>
      <c r="K414" s="256" t="str">
        <f ca="1">IF(MOD(ROW()-13,2)=0,IF(ISBLANK(OFFSET('11. SEGUIMIENTO 2026'!$O$14,INT((ROW()-13)/2),0)),"",OFFSET('11. SEGUIMIENTO 2026'!$O$14,INT((ROW()-13)/2),0)),IF(ISBLANK(OFFSET('9. METAS'!$S$20,INT((ROW()-14)/2),0)),"",OFFSET('9. METAS'!$S$20,INT((ROW()-14)/2),0)))</f>
        <v/>
      </c>
      <c r="L414" s="256" t="str">
        <f ca="1">IF(MOD(ROW()-13,2)=0,IF(ISBLANK(OFFSET('11. SEGUIMIENTO 2026'!$P$14,INT((ROW()-13)/2),0)),"",OFFSET('11. SEGUIMIENTO 2026'!$P$14,INT((ROW()-13)/2),0)),IF(ISBLANK(OFFSET('9. METAS'!$T$20,INT((ROW()-14)/2),0)),"",OFFSET('9. METAS'!$T$20,INT((ROW()-14)/2),0)))</f>
        <v/>
      </c>
      <c r="M414" s="257" t="str">
        <f ca="1">IF(MOD(ROW()-13,2)=0,IF(ISBLANK(OFFSET('11. SEGUIMIENTO 2026'!$Q$14,INT((ROW()-13)/2),0)),"",OFFSET('11. SEGUIMIENTO 2026'!$Q$14,INT((ROW()-13)/2),0)),IF(ISBLANK(OFFSET('9. METAS'!$U$20,INT((ROW()-14)/2),0)),"",OFFSET('9. METAS'!$U$20,INT((ROW()-14)/2),0)))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017" t="str">
        <f ca="1">IF(ISBLANK(OFFSET('9. METAS'!$L$20,INT((ROW()-13)/2),0)),"",OFFSET('9. METAS'!$L$20,INT((ROW()-13)/2),0))</f>
        <v/>
      </c>
      <c r="I415" s="1014"/>
      <c r="J415" s="255" t="str">
        <f ca="1">IF(MOD(ROW()-13,2)=0,IF(ISBLANK(OFFSET('11. SEGUIMIENTO 2026'!$N$14,INT((ROW()-13)/2),0)),"",OFFSET('11. SEGUIMIENTO 2026'!$N$14,INT((ROW()-13)/2),0)),IF(ISBLANK(OFFSET('9. METAS'!$R$20,INT((ROW()-14)/2),0)),"",OFFSET('9. METAS'!$R$20,INT((ROW()-14)/2),0)))</f>
        <v/>
      </c>
      <c r="K415" s="256" t="str">
        <f ca="1">IF(MOD(ROW()-13,2)=0,IF(ISBLANK(OFFSET('11. SEGUIMIENTO 2026'!$O$14,INT((ROW()-13)/2),0)),"",OFFSET('11. SEGUIMIENTO 2026'!$O$14,INT((ROW()-13)/2),0)),IF(ISBLANK(OFFSET('9. METAS'!$S$20,INT((ROW()-14)/2),0)),"",OFFSET('9. METAS'!$S$20,INT((ROW()-14)/2),0)))</f>
        <v/>
      </c>
      <c r="L415" s="256" t="str">
        <f ca="1">IF(MOD(ROW()-13,2)=0,IF(ISBLANK(OFFSET('11. SEGUIMIENTO 2026'!$P$14,INT((ROW()-13)/2),0)),"",OFFSET('11. SEGUIMIENTO 2026'!$P$14,INT((ROW()-13)/2),0)),IF(ISBLANK(OFFSET('9. METAS'!$T$20,INT((ROW()-14)/2),0)),"",OFFSET('9. METAS'!$T$20,INT((ROW()-14)/2),0)))</f>
        <v/>
      </c>
      <c r="M415" s="257" t="str">
        <f ca="1">IF(MOD(ROW()-13,2)=0,IF(ISBLANK(OFFSET('11. SEGUIMIENTO 2026'!$Q$14,INT((ROW()-13)/2),0)),"",OFFSET('11. SEGUIMIENTO 2026'!$Q$14,INT((ROW()-13)/2),0)),IF(ISBLANK(OFFSET('9. METAS'!$U$20,INT((ROW()-14)/2),0)),"",OFFSET('9. METAS'!$U$20,INT((ROW()-14)/2),0)))</f>
        <v/>
      </c>
      <c r="N415" s="1012" t="str">
        <f t="shared" ref="N415" ca="1" si="398">IFERROR(J415/J416,"ND")</f>
        <v>ND</v>
      </c>
      <c r="O415" s="1008" t="str">
        <f t="shared" ref="O415" ca="1" si="399">IFERROR(((J415+K415+L415+M415)/H415),"ND")</f>
        <v>ND</v>
      </c>
      <c r="P415" s="996"/>
    </row>
    <row r="416" spans="3:16">
      <c r="C416" s="1030"/>
      <c r="D416" s="1026"/>
      <c r="E416" s="1026"/>
      <c r="F416" s="1024"/>
      <c r="G416" s="1021"/>
      <c r="H416" s="1017"/>
      <c r="I416" s="1015"/>
      <c r="J416" s="255" t="str">
        <f ca="1">IF(MOD(ROW()-13,2)=0,IF(ISBLANK(OFFSET('11. SEGUIMIENTO 2026'!$N$14,INT((ROW()-13)/2),0)),"",OFFSET('11. SEGUIMIENTO 2026'!$N$14,INT((ROW()-13)/2),0)),IF(ISBLANK(OFFSET('9. METAS'!$R$20,INT((ROW()-14)/2),0)),"",OFFSET('9. METAS'!$R$20,INT((ROW()-14)/2),0)))</f>
        <v/>
      </c>
      <c r="K416" s="256" t="str">
        <f ca="1">IF(MOD(ROW()-13,2)=0,IF(ISBLANK(OFFSET('11. SEGUIMIENTO 2026'!$O$14,INT((ROW()-13)/2),0)),"",OFFSET('11. SEGUIMIENTO 2026'!$O$14,INT((ROW()-13)/2),0)),IF(ISBLANK(OFFSET('9. METAS'!$S$20,INT((ROW()-14)/2),0)),"",OFFSET('9. METAS'!$S$20,INT((ROW()-14)/2),0)))</f>
        <v/>
      </c>
      <c r="L416" s="256" t="str">
        <f ca="1">IF(MOD(ROW()-13,2)=0,IF(ISBLANK(OFFSET('11. SEGUIMIENTO 2026'!$P$14,INT((ROW()-13)/2),0)),"",OFFSET('11. SEGUIMIENTO 2026'!$P$14,INT((ROW()-13)/2),0)),IF(ISBLANK(OFFSET('9. METAS'!$T$20,INT((ROW()-14)/2),0)),"",OFFSET('9. METAS'!$T$20,INT((ROW()-14)/2),0)))</f>
        <v/>
      </c>
      <c r="M416" s="257" t="str">
        <f ca="1">IF(MOD(ROW()-13,2)=0,IF(ISBLANK(OFFSET('11. SEGUIMIENTO 2026'!$Q$14,INT((ROW()-13)/2),0)),"",OFFSET('11. SEGUIMIENTO 2026'!$Q$14,INT((ROW()-13)/2),0)),IF(ISBLANK(OFFSET('9. METAS'!$U$20,INT((ROW()-14)/2),0)),"",OFFSET('9. METAS'!$U$20,INT((ROW()-14)/2),0)))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017" t="str">
        <f ca="1">IF(ISBLANK(OFFSET('9. METAS'!$L$20,INT((ROW()-13)/2),0)),"",OFFSET('9. METAS'!$L$20,INT((ROW()-13)/2),0))</f>
        <v/>
      </c>
      <c r="I417" s="1014"/>
      <c r="J417" s="255" t="str">
        <f ca="1">IF(MOD(ROW()-13,2)=0,IF(ISBLANK(OFFSET('11. SEGUIMIENTO 2026'!$N$14,INT((ROW()-13)/2),0)),"",OFFSET('11. SEGUIMIENTO 2026'!$N$14,INT((ROW()-13)/2),0)),IF(ISBLANK(OFFSET('9. METAS'!$R$20,INT((ROW()-14)/2),0)),"",OFFSET('9. METAS'!$R$20,INT((ROW()-14)/2),0)))</f>
        <v/>
      </c>
      <c r="K417" s="256" t="str">
        <f ca="1">IF(MOD(ROW()-13,2)=0,IF(ISBLANK(OFFSET('11. SEGUIMIENTO 2026'!$O$14,INT((ROW()-13)/2),0)),"",OFFSET('11. SEGUIMIENTO 2026'!$O$14,INT((ROW()-13)/2),0)),IF(ISBLANK(OFFSET('9. METAS'!$S$20,INT((ROW()-14)/2),0)),"",OFFSET('9. METAS'!$S$20,INT((ROW()-14)/2),0)))</f>
        <v/>
      </c>
      <c r="L417" s="256" t="str">
        <f ca="1">IF(MOD(ROW()-13,2)=0,IF(ISBLANK(OFFSET('11. SEGUIMIENTO 2026'!$P$14,INT((ROW()-13)/2),0)),"",OFFSET('11. SEGUIMIENTO 2026'!$P$14,INT((ROW()-13)/2),0)),IF(ISBLANK(OFFSET('9. METAS'!$T$20,INT((ROW()-14)/2),0)),"",OFFSET('9. METAS'!$T$20,INT((ROW()-14)/2),0)))</f>
        <v/>
      </c>
      <c r="M417" s="257" t="str">
        <f ca="1">IF(MOD(ROW()-13,2)=0,IF(ISBLANK(OFFSET('11. SEGUIMIENTO 2026'!$Q$14,INT((ROW()-13)/2),0)),"",OFFSET('11. SEGUIMIENTO 2026'!$Q$14,INT((ROW()-13)/2),0)),IF(ISBLANK(OFFSET('9. METAS'!$U$20,INT((ROW()-14)/2),0)),"",OFFSET('9. METAS'!$U$20,INT((ROW()-14)/2),0)))</f>
        <v/>
      </c>
      <c r="N417" s="1012" t="str">
        <f t="shared" ref="N417" ca="1" si="400">IFERROR(J417/J418,"ND")</f>
        <v>ND</v>
      </c>
      <c r="O417" s="1008" t="str">
        <f t="shared" ref="O417" ca="1" si="401">IFERROR(((J417+K417+L417+M417)/H417),"ND")</f>
        <v>ND</v>
      </c>
      <c r="P417" s="996"/>
    </row>
    <row r="418" spans="3:16">
      <c r="C418" s="1030"/>
      <c r="D418" s="1026"/>
      <c r="E418" s="1026"/>
      <c r="F418" s="1024"/>
      <c r="G418" s="1021"/>
      <c r="H418" s="1017"/>
      <c r="I418" s="1015"/>
      <c r="J418" s="255" t="str">
        <f ca="1">IF(MOD(ROW()-13,2)=0,IF(ISBLANK(OFFSET('11. SEGUIMIENTO 2026'!$N$14,INT((ROW()-13)/2),0)),"",OFFSET('11. SEGUIMIENTO 2026'!$N$14,INT((ROW()-13)/2),0)),IF(ISBLANK(OFFSET('9. METAS'!$R$20,INT((ROW()-14)/2),0)),"",OFFSET('9. METAS'!$R$20,INT((ROW()-14)/2),0)))</f>
        <v/>
      </c>
      <c r="K418" s="256" t="str">
        <f ca="1">IF(MOD(ROW()-13,2)=0,IF(ISBLANK(OFFSET('11. SEGUIMIENTO 2026'!$O$14,INT((ROW()-13)/2),0)),"",OFFSET('11. SEGUIMIENTO 2026'!$O$14,INT((ROW()-13)/2),0)),IF(ISBLANK(OFFSET('9. METAS'!$S$20,INT((ROW()-14)/2),0)),"",OFFSET('9. METAS'!$S$20,INT((ROW()-14)/2),0)))</f>
        <v/>
      </c>
      <c r="L418" s="256" t="str">
        <f ca="1">IF(MOD(ROW()-13,2)=0,IF(ISBLANK(OFFSET('11. SEGUIMIENTO 2026'!$P$14,INT((ROW()-13)/2),0)),"",OFFSET('11. SEGUIMIENTO 2026'!$P$14,INT((ROW()-13)/2),0)),IF(ISBLANK(OFFSET('9. METAS'!$T$20,INT((ROW()-14)/2),0)),"",OFFSET('9. METAS'!$T$20,INT((ROW()-14)/2),0)))</f>
        <v/>
      </c>
      <c r="M418" s="257" t="str">
        <f ca="1">IF(MOD(ROW()-13,2)=0,IF(ISBLANK(OFFSET('11. SEGUIMIENTO 2026'!$Q$14,INT((ROW()-13)/2),0)),"",OFFSET('11. SEGUIMIENTO 2026'!$Q$14,INT((ROW()-13)/2),0)),IF(ISBLANK(OFFSET('9. METAS'!$U$20,INT((ROW()-14)/2),0)),"",OFFSET('9. METAS'!$U$20,INT((ROW()-14)/2),0)))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017" t="str">
        <f ca="1">IF(ISBLANK(OFFSET('9. METAS'!$L$20,INT((ROW()-13)/2),0)),"",OFFSET('9. METAS'!$L$20,INT((ROW()-13)/2),0))</f>
        <v/>
      </c>
      <c r="I419" s="1014"/>
      <c r="J419" s="255" t="str">
        <f ca="1">IF(MOD(ROW()-13,2)=0,IF(ISBLANK(OFFSET('11. SEGUIMIENTO 2026'!$N$14,INT((ROW()-13)/2),0)),"",OFFSET('11. SEGUIMIENTO 2026'!$N$14,INT((ROW()-13)/2),0)),IF(ISBLANK(OFFSET('9. METAS'!$R$20,INT((ROW()-14)/2),0)),"",OFFSET('9. METAS'!$R$20,INT((ROW()-14)/2),0)))</f>
        <v/>
      </c>
      <c r="K419" s="256" t="str">
        <f ca="1">IF(MOD(ROW()-13,2)=0,IF(ISBLANK(OFFSET('11. SEGUIMIENTO 2026'!$O$14,INT((ROW()-13)/2),0)),"",OFFSET('11. SEGUIMIENTO 2026'!$O$14,INT((ROW()-13)/2),0)),IF(ISBLANK(OFFSET('9. METAS'!$S$20,INT((ROW()-14)/2),0)),"",OFFSET('9. METAS'!$S$20,INT((ROW()-14)/2),0)))</f>
        <v/>
      </c>
      <c r="L419" s="256" t="str">
        <f ca="1">IF(MOD(ROW()-13,2)=0,IF(ISBLANK(OFFSET('11. SEGUIMIENTO 2026'!$P$14,INT((ROW()-13)/2),0)),"",OFFSET('11. SEGUIMIENTO 2026'!$P$14,INT((ROW()-13)/2),0)),IF(ISBLANK(OFFSET('9. METAS'!$T$20,INT((ROW()-14)/2),0)),"",OFFSET('9. METAS'!$T$20,INT((ROW()-14)/2),0)))</f>
        <v/>
      </c>
      <c r="M419" s="257" t="str">
        <f ca="1">IF(MOD(ROW()-13,2)=0,IF(ISBLANK(OFFSET('11. SEGUIMIENTO 2026'!$Q$14,INT((ROW()-13)/2),0)),"",OFFSET('11. SEGUIMIENTO 2026'!$Q$14,INT((ROW()-13)/2),0)),IF(ISBLANK(OFFSET('9. METAS'!$U$20,INT((ROW()-14)/2),0)),"",OFFSET('9. METAS'!$U$20,INT((ROW()-14)/2),0)))</f>
        <v/>
      </c>
      <c r="N419" s="1012" t="str">
        <f t="shared" ref="N419" ca="1" si="402">IFERROR(J419/J420,"ND")</f>
        <v>ND</v>
      </c>
      <c r="O419" s="1008" t="str">
        <f t="shared" ref="O419" ca="1" si="403">IFERROR(((J419+K419+L419+M419)/H419),"ND")</f>
        <v>ND</v>
      </c>
      <c r="P419" s="996"/>
    </row>
    <row r="420" spans="3:16">
      <c r="C420" s="1030"/>
      <c r="D420" s="1026"/>
      <c r="E420" s="1026"/>
      <c r="F420" s="1024"/>
      <c r="G420" s="1021"/>
      <c r="H420" s="1017"/>
      <c r="I420" s="1015"/>
      <c r="J420" s="255" t="str">
        <f ca="1">IF(MOD(ROW()-13,2)=0,IF(ISBLANK(OFFSET('11. SEGUIMIENTO 2026'!$N$14,INT((ROW()-13)/2),0)),"",OFFSET('11. SEGUIMIENTO 2026'!$N$14,INT((ROW()-13)/2),0)),IF(ISBLANK(OFFSET('9. METAS'!$R$20,INT((ROW()-14)/2),0)),"",OFFSET('9. METAS'!$R$20,INT((ROW()-14)/2),0)))</f>
        <v/>
      </c>
      <c r="K420" s="256" t="str">
        <f ca="1">IF(MOD(ROW()-13,2)=0,IF(ISBLANK(OFFSET('11. SEGUIMIENTO 2026'!$O$14,INT((ROW()-13)/2),0)),"",OFFSET('11. SEGUIMIENTO 2026'!$O$14,INT((ROW()-13)/2),0)),IF(ISBLANK(OFFSET('9. METAS'!$S$20,INT((ROW()-14)/2),0)),"",OFFSET('9. METAS'!$S$20,INT((ROW()-14)/2),0)))</f>
        <v/>
      </c>
      <c r="L420" s="256" t="str">
        <f ca="1">IF(MOD(ROW()-13,2)=0,IF(ISBLANK(OFFSET('11. SEGUIMIENTO 2026'!$P$14,INT((ROW()-13)/2),0)),"",OFFSET('11. SEGUIMIENTO 2026'!$P$14,INT((ROW()-13)/2),0)),IF(ISBLANK(OFFSET('9. METAS'!$T$20,INT((ROW()-14)/2),0)),"",OFFSET('9. METAS'!$T$20,INT((ROW()-14)/2),0)))</f>
        <v/>
      </c>
      <c r="M420" s="257" t="str">
        <f ca="1">IF(MOD(ROW()-13,2)=0,IF(ISBLANK(OFFSET('11. SEGUIMIENTO 2026'!$Q$14,INT((ROW()-13)/2),0)),"",OFFSET('11. SEGUIMIENTO 2026'!$Q$14,INT((ROW()-13)/2),0)),IF(ISBLANK(OFFSET('9. METAS'!$U$20,INT((ROW()-14)/2),0)),"",OFFSET('9. METAS'!$U$20,INT((ROW()-14)/2),0)))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017" t="str">
        <f ca="1">IF(ISBLANK(OFFSET('9. METAS'!$L$20,INT((ROW()-13)/2),0)),"",OFFSET('9. METAS'!$L$20,INT((ROW()-13)/2),0))</f>
        <v/>
      </c>
      <c r="I421" s="1014"/>
      <c r="J421" s="255" t="str">
        <f ca="1">IF(MOD(ROW()-13,2)=0,IF(ISBLANK(OFFSET('11. SEGUIMIENTO 2026'!$N$14,INT((ROW()-13)/2),0)),"",OFFSET('11. SEGUIMIENTO 2026'!$N$14,INT((ROW()-13)/2),0)),IF(ISBLANK(OFFSET('9. METAS'!$R$20,INT((ROW()-14)/2),0)),"",OFFSET('9. METAS'!$R$20,INT((ROW()-14)/2),0)))</f>
        <v/>
      </c>
      <c r="K421" s="256" t="str">
        <f ca="1">IF(MOD(ROW()-13,2)=0,IF(ISBLANK(OFFSET('11. SEGUIMIENTO 2026'!$O$14,INT((ROW()-13)/2),0)),"",OFFSET('11. SEGUIMIENTO 2026'!$O$14,INT((ROW()-13)/2),0)),IF(ISBLANK(OFFSET('9. METAS'!$S$20,INT((ROW()-14)/2),0)),"",OFFSET('9. METAS'!$S$20,INT((ROW()-14)/2),0)))</f>
        <v/>
      </c>
      <c r="L421" s="256" t="str">
        <f ca="1">IF(MOD(ROW()-13,2)=0,IF(ISBLANK(OFFSET('11. SEGUIMIENTO 2026'!$P$14,INT((ROW()-13)/2),0)),"",OFFSET('11. SEGUIMIENTO 2026'!$P$14,INT((ROW()-13)/2),0)),IF(ISBLANK(OFFSET('9. METAS'!$T$20,INT((ROW()-14)/2),0)),"",OFFSET('9. METAS'!$T$20,INT((ROW()-14)/2),0)))</f>
        <v/>
      </c>
      <c r="M421" s="257" t="str">
        <f ca="1">IF(MOD(ROW()-13,2)=0,IF(ISBLANK(OFFSET('11. SEGUIMIENTO 2026'!$Q$14,INT((ROW()-13)/2),0)),"",OFFSET('11. SEGUIMIENTO 2026'!$Q$14,INT((ROW()-13)/2),0)),IF(ISBLANK(OFFSET('9. METAS'!$U$20,INT((ROW()-14)/2),0)),"",OFFSET('9. METAS'!$U$20,INT((ROW()-14)/2),0)))</f>
        <v/>
      </c>
      <c r="N421" s="1012" t="str">
        <f t="shared" ref="N421" ca="1" si="404">IFERROR(J421/J422,"ND")</f>
        <v>ND</v>
      </c>
      <c r="O421" s="1008" t="str">
        <f t="shared" ref="O421" ca="1" si="405">IFERROR(((J421+K421+L421+M421)/H421),"ND")</f>
        <v>ND</v>
      </c>
      <c r="P421" s="996"/>
    </row>
    <row r="422" spans="3:16">
      <c r="C422" s="1030"/>
      <c r="D422" s="1026"/>
      <c r="E422" s="1026"/>
      <c r="F422" s="1024"/>
      <c r="G422" s="1021"/>
      <c r="H422" s="1017"/>
      <c r="I422" s="1015"/>
      <c r="J422" s="255" t="str">
        <f ca="1">IF(MOD(ROW()-13,2)=0,IF(ISBLANK(OFFSET('11. SEGUIMIENTO 2026'!$N$14,INT((ROW()-13)/2),0)),"",OFFSET('11. SEGUIMIENTO 2026'!$N$14,INT((ROW()-13)/2),0)),IF(ISBLANK(OFFSET('9. METAS'!$R$20,INT((ROW()-14)/2),0)),"",OFFSET('9. METAS'!$R$20,INT((ROW()-14)/2),0)))</f>
        <v/>
      </c>
      <c r="K422" s="256" t="str">
        <f ca="1">IF(MOD(ROW()-13,2)=0,IF(ISBLANK(OFFSET('11. SEGUIMIENTO 2026'!$O$14,INT((ROW()-13)/2),0)),"",OFFSET('11. SEGUIMIENTO 2026'!$O$14,INT((ROW()-13)/2),0)),IF(ISBLANK(OFFSET('9. METAS'!$S$20,INT((ROW()-14)/2),0)),"",OFFSET('9. METAS'!$S$20,INT((ROW()-14)/2),0)))</f>
        <v/>
      </c>
      <c r="L422" s="256" t="str">
        <f ca="1">IF(MOD(ROW()-13,2)=0,IF(ISBLANK(OFFSET('11. SEGUIMIENTO 2026'!$P$14,INT((ROW()-13)/2),0)),"",OFFSET('11. SEGUIMIENTO 2026'!$P$14,INT((ROW()-13)/2),0)),IF(ISBLANK(OFFSET('9. METAS'!$T$20,INT((ROW()-14)/2),0)),"",OFFSET('9. METAS'!$T$20,INT((ROW()-14)/2),0)))</f>
        <v/>
      </c>
      <c r="M422" s="257" t="str">
        <f ca="1">IF(MOD(ROW()-13,2)=0,IF(ISBLANK(OFFSET('11. SEGUIMIENTO 2026'!$Q$14,INT((ROW()-13)/2),0)),"",OFFSET('11. SEGUIMIENTO 2026'!$Q$14,INT((ROW()-13)/2),0)),IF(ISBLANK(OFFSET('9. METAS'!$U$20,INT((ROW()-14)/2),0)),"",OFFSET('9. METAS'!$U$20,INT((ROW()-14)/2),0)))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017" t="str">
        <f ca="1">IF(ISBLANK(OFFSET('9. METAS'!$L$20,INT((ROW()-13)/2),0)),"",OFFSET('9. METAS'!$L$20,INT((ROW()-13)/2),0))</f>
        <v/>
      </c>
      <c r="I423" s="1014"/>
      <c r="J423" s="255" t="str">
        <f ca="1">IF(MOD(ROW()-13,2)=0,IF(ISBLANK(OFFSET('11. SEGUIMIENTO 2026'!$N$14,INT((ROW()-13)/2),0)),"",OFFSET('11. SEGUIMIENTO 2026'!$N$14,INT((ROW()-13)/2),0)),IF(ISBLANK(OFFSET('9. METAS'!$R$20,INT((ROW()-14)/2),0)),"",OFFSET('9. METAS'!$R$20,INT((ROW()-14)/2),0)))</f>
        <v/>
      </c>
      <c r="K423" s="256" t="str">
        <f ca="1">IF(MOD(ROW()-13,2)=0,IF(ISBLANK(OFFSET('11. SEGUIMIENTO 2026'!$O$14,INT((ROW()-13)/2),0)),"",OFFSET('11. SEGUIMIENTO 2026'!$O$14,INT((ROW()-13)/2),0)),IF(ISBLANK(OFFSET('9. METAS'!$S$20,INT((ROW()-14)/2),0)),"",OFFSET('9. METAS'!$S$20,INT((ROW()-14)/2),0)))</f>
        <v/>
      </c>
      <c r="L423" s="256" t="str">
        <f ca="1">IF(MOD(ROW()-13,2)=0,IF(ISBLANK(OFFSET('11. SEGUIMIENTO 2026'!$P$14,INT((ROW()-13)/2),0)),"",OFFSET('11. SEGUIMIENTO 2026'!$P$14,INT((ROW()-13)/2),0)),IF(ISBLANK(OFFSET('9. METAS'!$T$20,INT((ROW()-14)/2),0)),"",OFFSET('9. METAS'!$T$20,INT((ROW()-14)/2),0)))</f>
        <v/>
      </c>
      <c r="M423" s="257" t="str">
        <f ca="1">IF(MOD(ROW()-13,2)=0,IF(ISBLANK(OFFSET('11. SEGUIMIENTO 2026'!$Q$14,INT((ROW()-13)/2),0)),"",OFFSET('11. SEGUIMIENTO 2026'!$Q$14,INT((ROW()-13)/2),0)),IF(ISBLANK(OFFSET('9. METAS'!$U$20,INT((ROW()-14)/2),0)),"",OFFSET('9. METAS'!$U$20,INT((ROW()-14)/2),0)))</f>
        <v/>
      </c>
      <c r="N423" s="1012" t="str">
        <f t="shared" ref="N423" ca="1" si="406">IFERROR(J423/J424,"ND")</f>
        <v>ND</v>
      </c>
      <c r="O423" s="1008" t="str">
        <f t="shared" ref="O423" ca="1" si="407">IFERROR(((J423+K423+L423+M423)/H423),"ND")</f>
        <v>ND</v>
      </c>
      <c r="P423" s="996"/>
    </row>
    <row r="424" spans="3:16">
      <c r="C424" s="1030"/>
      <c r="D424" s="1026"/>
      <c r="E424" s="1026"/>
      <c r="F424" s="1024"/>
      <c r="G424" s="1021"/>
      <c r="H424" s="1017"/>
      <c r="I424" s="1015"/>
      <c r="J424" s="255" t="str">
        <f ca="1">IF(MOD(ROW()-13,2)=0,IF(ISBLANK(OFFSET('11. SEGUIMIENTO 2026'!$N$14,INT((ROW()-13)/2),0)),"",OFFSET('11. SEGUIMIENTO 2026'!$N$14,INT((ROW()-13)/2),0)),IF(ISBLANK(OFFSET('9. METAS'!$R$20,INT((ROW()-14)/2),0)),"",OFFSET('9. METAS'!$R$20,INT((ROW()-14)/2),0)))</f>
        <v/>
      </c>
      <c r="K424" s="256" t="str">
        <f ca="1">IF(MOD(ROW()-13,2)=0,IF(ISBLANK(OFFSET('11. SEGUIMIENTO 2026'!$O$14,INT((ROW()-13)/2),0)),"",OFFSET('11. SEGUIMIENTO 2026'!$O$14,INT((ROW()-13)/2),0)),IF(ISBLANK(OFFSET('9. METAS'!$S$20,INT((ROW()-14)/2),0)),"",OFFSET('9. METAS'!$S$20,INT((ROW()-14)/2),0)))</f>
        <v/>
      </c>
      <c r="L424" s="256" t="str">
        <f ca="1">IF(MOD(ROW()-13,2)=0,IF(ISBLANK(OFFSET('11. SEGUIMIENTO 2026'!$P$14,INT((ROW()-13)/2),0)),"",OFFSET('11. SEGUIMIENTO 2026'!$P$14,INT((ROW()-13)/2),0)),IF(ISBLANK(OFFSET('9. METAS'!$T$20,INT((ROW()-14)/2),0)),"",OFFSET('9. METAS'!$T$20,INT((ROW()-14)/2),0)))</f>
        <v/>
      </c>
      <c r="M424" s="257" t="str">
        <f ca="1">IF(MOD(ROW()-13,2)=0,IF(ISBLANK(OFFSET('11. SEGUIMIENTO 2026'!$Q$14,INT((ROW()-13)/2),0)),"",OFFSET('11. SEGUIMIENTO 2026'!$Q$14,INT((ROW()-13)/2),0)),IF(ISBLANK(OFFSET('9. METAS'!$U$20,INT((ROW()-14)/2),0)),"",OFFSET('9. METAS'!$U$20,INT((ROW()-14)/2),0)))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017" t="str">
        <f ca="1">IF(ISBLANK(OFFSET('9. METAS'!$L$20,INT((ROW()-13)/2),0)),"",OFFSET('9. METAS'!$L$20,INT((ROW()-13)/2),0))</f>
        <v/>
      </c>
      <c r="I425" s="1014"/>
      <c r="J425" s="255" t="str">
        <f ca="1">IF(MOD(ROW()-13,2)=0,IF(ISBLANK(OFFSET('11. SEGUIMIENTO 2026'!$N$14,INT((ROW()-13)/2),0)),"",OFFSET('11. SEGUIMIENTO 2026'!$N$14,INT((ROW()-13)/2),0)),IF(ISBLANK(OFFSET('9. METAS'!$R$20,INT((ROW()-14)/2),0)),"",OFFSET('9. METAS'!$R$20,INT((ROW()-14)/2),0)))</f>
        <v/>
      </c>
      <c r="K425" s="256" t="str">
        <f ca="1">IF(MOD(ROW()-13,2)=0,IF(ISBLANK(OFFSET('11. SEGUIMIENTO 2026'!$O$14,INT((ROW()-13)/2),0)),"",OFFSET('11. SEGUIMIENTO 2026'!$O$14,INT((ROW()-13)/2),0)),IF(ISBLANK(OFFSET('9. METAS'!$S$20,INT((ROW()-14)/2),0)),"",OFFSET('9. METAS'!$S$20,INT((ROW()-14)/2),0)))</f>
        <v/>
      </c>
      <c r="L425" s="256" t="str">
        <f ca="1">IF(MOD(ROW()-13,2)=0,IF(ISBLANK(OFFSET('11. SEGUIMIENTO 2026'!$P$14,INT((ROW()-13)/2),0)),"",OFFSET('11. SEGUIMIENTO 2026'!$P$14,INT((ROW()-13)/2),0)),IF(ISBLANK(OFFSET('9. METAS'!$T$20,INT((ROW()-14)/2),0)),"",OFFSET('9. METAS'!$T$20,INT((ROW()-14)/2),0)))</f>
        <v/>
      </c>
      <c r="M425" s="257" t="str">
        <f ca="1">IF(MOD(ROW()-13,2)=0,IF(ISBLANK(OFFSET('11. SEGUIMIENTO 2026'!$Q$14,INT((ROW()-13)/2),0)),"",OFFSET('11. SEGUIMIENTO 2026'!$Q$14,INT((ROW()-13)/2),0)),IF(ISBLANK(OFFSET('9. METAS'!$U$20,INT((ROW()-14)/2),0)),"",OFFSET('9. METAS'!$U$20,INT((ROW()-14)/2),0)))</f>
        <v/>
      </c>
      <c r="N425" s="1012" t="str">
        <f t="shared" ref="N425" ca="1" si="408">IFERROR(J425/J426,"ND")</f>
        <v>ND</v>
      </c>
      <c r="O425" s="1008" t="str">
        <f t="shared" ref="O425" ca="1" si="409">IFERROR(((J425+K425+L425+M425)/H425),"ND")</f>
        <v>ND</v>
      </c>
      <c r="P425" s="996"/>
    </row>
    <row r="426" spans="3:16">
      <c r="C426" s="1030"/>
      <c r="D426" s="1026"/>
      <c r="E426" s="1026"/>
      <c r="F426" s="1024"/>
      <c r="G426" s="1021"/>
      <c r="H426" s="1017"/>
      <c r="I426" s="1015"/>
      <c r="J426" s="255" t="str">
        <f ca="1">IF(MOD(ROW()-13,2)=0,IF(ISBLANK(OFFSET('11. SEGUIMIENTO 2026'!$N$14,INT((ROW()-13)/2),0)),"",OFFSET('11. SEGUIMIENTO 2026'!$N$14,INT((ROW()-13)/2),0)),IF(ISBLANK(OFFSET('9. METAS'!$R$20,INT((ROW()-14)/2),0)),"",OFFSET('9. METAS'!$R$20,INT((ROW()-14)/2),0)))</f>
        <v/>
      </c>
      <c r="K426" s="256" t="str">
        <f ca="1">IF(MOD(ROW()-13,2)=0,IF(ISBLANK(OFFSET('11. SEGUIMIENTO 2026'!$O$14,INT((ROW()-13)/2),0)),"",OFFSET('11. SEGUIMIENTO 2026'!$O$14,INT((ROW()-13)/2),0)),IF(ISBLANK(OFFSET('9. METAS'!$S$20,INT((ROW()-14)/2),0)),"",OFFSET('9. METAS'!$S$20,INT((ROW()-14)/2),0)))</f>
        <v/>
      </c>
      <c r="L426" s="256" t="str">
        <f ca="1">IF(MOD(ROW()-13,2)=0,IF(ISBLANK(OFFSET('11. SEGUIMIENTO 2026'!$P$14,INT((ROW()-13)/2),0)),"",OFFSET('11. SEGUIMIENTO 2026'!$P$14,INT((ROW()-13)/2),0)),IF(ISBLANK(OFFSET('9. METAS'!$T$20,INT((ROW()-14)/2),0)),"",OFFSET('9. METAS'!$T$20,INT((ROW()-14)/2),0)))</f>
        <v/>
      </c>
      <c r="M426" s="257" t="str">
        <f ca="1">IF(MOD(ROW()-13,2)=0,IF(ISBLANK(OFFSET('11. SEGUIMIENTO 2026'!$Q$14,INT((ROW()-13)/2),0)),"",OFFSET('11. SEGUIMIENTO 2026'!$Q$14,INT((ROW()-13)/2),0)),IF(ISBLANK(OFFSET('9. METAS'!$U$20,INT((ROW()-14)/2),0)),"",OFFSET('9. METAS'!$U$20,INT((ROW()-14)/2),0)))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017" t="str">
        <f ca="1">IF(ISBLANK(OFFSET('9. METAS'!$L$20,INT((ROW()-13)/2),0)),"",OFFSET('9. METAS'!$L$20,INT((ROW()-13)/2),0))</f>
        <v/>
      </c>
      <c r="I427" s="1014"/>
      <c r="J427" s="255" t="str">
        <f ca="1">IF(MOD(ROW()-13,2)=0,IF(ISBLANK(OFFSET('11. SEGUIMIENTO 2026'!$N$14,INT((ROW()-13)/2),0)),"",OFFSET('11. SEGUIMIENTO 2026'!$N$14,INT((ROW()-13)/2),0)),IF(ISBLANK(OFFSET('9. METAS'!$R$20,INT((ROW()-14)/2),0)),"",OFFSET('9. METAS'!$R$20,INT((ROW()-14)/2),0)))</f>
        <v/>
      </c>
      <c r="K427" s="256" t="str">
        <f ca="1">IF(MOD(ROW()-13,2)=0,IF(ISBLANK(OFFSET('11. SEGUIMIENTO 2026'!$O$14,INT((ROW()-13)/2),0)),"",OFFSET('11. SEGUIMIENTO 2026'!$O$14,INT((ROW()-13)/2),0)),IF(ISBLANK(OFFSET('9. METAS'!$S$20,INT((ROW()-14)/2),0)),"",OFFSET('9. METAS'!$S$20,INT((ROW()-14)/2),0)))</f>
        <v/>
      </c>
      <c r="L427" s="256" t="str">
        <f ca="1">IF(MOD(ROW()-13,2)=0,IF(ISBLANK(OFFSET('11. SEGUIMIENTO 2026'!$P$14,INT((ROW()-13)/2),0)),"",OFFSET('11. SEGUIMIENTO 2026'!$P$14,INT((ROW()-13)/2),0)),IF(ISBLANK(OFFSET('9. METAS'!$T$20,INT((ROW()-14)/2),0)),"",OFFSET('9. METAS'!$T$20,INT((ROW()-14)/2),0)))</f>
        <v/>
      </c>
      <c r="M427" s="257" t="str">
        <f ca="1">IF(MOD(ROW()-13,2)=0,IF(ISBLANK(OFFSET('11. SEGUIMIENTO 2026'!$Q$14,INT((ROW()-13)/2),0)),"",OFFSET('11. SEGUIMIENTO 2026'!$Q$14,INT((ROW()-13)/2),0)),IF(ISBLANK(OFFSET('9. METAS'!$U$20,INT((ROW()-14)/2),0)),"",OFFSET('9. METAS'!$U$20,INT((ROW()-14)/2),0)))</f>
        <v/>
      </c>
      <c r="N427" s="1012" t="str">
        <f t="shared" ref="N427" ca="1" si="410">IFERROR(J427/J428,"ND")</f>
        <v>ND</v>
      </c>
      <c r="O427" s="1008" t="str">
        <f t="shared" ref="O427" ca="1" si="411">IFERROR(((J427+K427+L427+M427)/H427),"ND")</f>
        <v>ND</v>
      </c>
      <c r="P427" s="996"/>
    </row>
    <row r="428" spans="3:16">
      <c r="C428" s="1030"/>
      <c r="D428" s="1026"/>
      <c r="E428" s="1026"/>
      <c r="F428" s="1024"/>
      <c r="G428" s="1021"/>
      <c r="H428" s="1017"/>
      <c r="I428" s="1015"/>
      <c r="J428" s="255" t="str">
        <f ca="1">IF(MOD(ROW()-13,2)=0,IF(ISBLANK(OFFSET('11. SEGUIMIENTO 2026'!$N$14,INT((ROW()-13)/2),0)),"",OFFSET('11. SEGUIMIENTO 2026'!$N$14,INT((ROW()-13)/2),0)),IF(ISBLANK(OFFSET('9. METAS'!$R$20,INT((ROW()-14)/2),0)),"",OFFSET('9. METAS'!$R$20,INT((ROW()-14)/2),0)))</f>
        <v/>
      </c>
      <c r="K428" s="256" t="str">
        <f ca="1">IF(MOD(ROW()-13,2)=0,IF(ISBLANK(OFFSET('11. SEGUIMIENTO 2026'!$O$14,INT((ROW()-13)/2),0)),"",OFFSET('11. SEGUIMIENTO 2026'!$O$14,INT((ROW()-13)/2),0)),IF(ISBLANK(OFFSET('9. METAS'!$S$20,INT((ROW()-14)/2),0)),"",OFFSET('9. METAS'!$S$20,INT((ROW()-14)/2),0)))</f>
        <v/>
      </c>
      <c r="L428" s="256" t="str">
        <f ca="1">IF(MOD(ROW()-13,2)=0,IF(ISBLANK(OFFSET('11. SEGUIMIENTO 2026'!$P$14,INT((ROW()-13)/2),0)),"",OFFSET('11. SEGUIMIENTO 2026'!$P$14,INT((ROW()-13)/2),0)),IF(ISBLANK(OFFSET('9. METAS'!$T$20,INT((ROW()-14)/2),0)),"",OFFSET('9. METAS'!$T$20,INT((ROW()-14)/2),0)))</f>
        <v/>
      </c>
      <c r="M428" s="257" t="str">
        <f ca="1">IF(MOD(ROW()-13,2)=0,IF(ISBLANK(OFFSET('11. SEGUIMIENTO 2026'!$Q$14,INT((ROW()-13)/2),0)),"",OFFSET('11. SEGUIMIENTO 2026'!$Q$14,INT((ROW()-13)/2),0)),IF(ISBLANK(OFFSET('9. METAS'!$U$20,INT((ROW()-14)/2),0)),"",OFFSET('9. METAS'!$U$20,INT((ROW()-14)/2),0)))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017" t="str">
        <f ca="1">IF(ISBLANK(OFFSET('9. METAS'!$L$20,INT((ROW()-13)/2),0)),"",OFFSET('9. METAS'!$L$20,INT((ROW()-13)/2),0))</f>
        <v/>
      </c>
      <c r="I429" s="1014"/>
      <c r="J429" s="255" t="str">
        <f ca="1">IF(MOD(ROW()-13,2)=0,IF(ISBLANK(OFFSET('11. SEGUIMIENTO 2026'!$N$14,INT((ROW()-13)/2),0)),"",OFFSET('11. SEGUIMIENTO 2026'!$N$14,INT((ROW()-13)/2),0)),IF(ISBLANK(OFFSET('9. METAS'!$R$20,INT((ROW()-14)/2),0)),"",OFFSET('9. METAS'!$R$20,INT((ROW()-14)/2),0)))</f>
        <v/>
      </c>
      <c r="K429" s="256" t="str">
        <f ca="1">IF(MOD(ROW()-13,2)=0,IF(ISBLANK(OFFSET('11. SEGUIMIENTO 2026'!$O$14,INT((ROW()-13)/2),0)),"",OFFSET('11. SEGUIMIENTO 2026'!$O$14,INT((ROW()-13)/2),0)),IF(ISBLANK(OFFSET('9. METAS'!$S$20,INT((ROW()-14)/2),0)),"",OFFSET('9. METAS'!$S$20,INT((ROW()-14)/2),0)))</f>
        <v/>
      </c>
      <c r="L429" s="256" t="str">
        <f ca="1">IF(MOD(ROW()-13,2)=0,IF(ISBLANK(OFFSET('11. SEGUIMIENTO 2026'!$P$14,INT((ROW()-13)/2),0)),"",OFFSET('11. SEGUIMIENTO 2026'!$P$14,INT((ROW()-13)/2),0)),IF(ISBLANK(OFFSET('9. METAS'!$T$20,INT((ROW()-14)/2),0)),"",OFFSET('9. METAS'!$T$20,INT((ROW()-14)/2),0)))</f>
        <v/>
      </c>
      <c r="M429" s="257" t="str">
        <f ca="1">IF(MOD(ROW()-13,2)=0,IF(ISBLANK(OFFSET('11. SEGUIMIENTO 2026'!$Q$14,INT((ROW()-13)/2),0)),"",OFFSET('11. SEGUIMIENTO 2026'!$Q$14,INT((ROW()-13)/2),0)),IF(ISBLANK(OFFSET('9. METAS'!$U$20,INT((ROW()-14)/2),0)),"",OFFSET('9. METAS'!$U$20,INT((ROW()-14)/2),0)))</f>
        <v/>
      </c>
      <c r="N429" s="1012" t="str">
        <f t="shared" ref="N429" ca="1" si="412">IFERROR(J429/J430,"ND")</f>
        <v>ND</v>
      </c>
      <c r="O429" s="1008" t="str">
        <f t="shared" ref="O429" ca="1" si="413">IFERROR(((J429+K429+L429+M429)/H429),"ND")</f>
        <v>ND</v>
      </c>
      <c r="P429" s="996"/>
    </row>
    <row r="430" spans="3:16">
      <c r="C430" s="1030"/>
      <c r="D430" s="1026"/>
      <c r="E430" s="1026"/>
      <c r="F430" s="1024"/>
      <c r="G430" s="1021"/>
      <c r="H430" s="1017"/>
      <c r="I430" s="1015"/>
      <c r="J430" s="255" t="str">
        <f ca="1">IF(MOD(ROW()-13,2)=0,IF(ISBLANK(OFFSET('11. SEGUIMIENTO 2026'!$N$14,INT((ROW()-13)/2),0)),"",OFFSET('11. SEGUIMIENTO 2026'!$N$14,INT((ROW()-13)/2),0)),IF(ISBLANK(OFFSET('9. METAS'!$R$20,INT((ROW()-14)/2),0)),"",OFFSET('9. METAS'!$R$20,INT((ROW()-14)/2),0)))</f>
        <v/>
      </c>
      <c r="K430" s="256" t="str">
        <f ca="1">IF(MOD(ROW()-13,2)=0,IF(ISBLANK(OFFSET('11. SEGUIMIENTO 2026'!$O$14,INT((ROW()-13)/2),0)),"",OFFSET('11. SEGUIMIENTO 2026'!$O$14,INT((ROW()-13)/2),0)),IF(ISBLANK(OFFSET('9. METAS'!$S$20,INT((ROW()-14)/2),0)),"",OFFSET('9. METAS'!$S$20,INT((ROW()-14)/2),0)))</f>
        <v/>
      </c>
      <c r="L430" s="256" t="str">
        <f ca="1">IF(MOD(ROW()-13,2)=0,IF(ISBLANK(OFFSET('11. SEGUIMIENTO 2026'!$P$14,INT((ROW()-13)/2),0)),"",OFFSET('11. SEGUIMIENTO 2026'!$P$14,INT((ROW()-13)/2),0)),IF(ISBLANK(OFFSET('9. METAS'!$T$20,INT((ROW()-14)/2),0)),"",OFFSET('9. METAS'!$T$20,INT((ROW()-14)/2),0)))</f>
        <v/>
      </c>
      <c r="M430" s="257" t="str">
        <f ca="1">IF(MOD(ROW()-13,2)=0,IF(ISBLANK(OFFSET('11. SEGUIMIENTO 2026'!$Q$14,INT((ROW()-13)/2),0)),"",OFFSET('11. SEGUIMIENTO 2026'!$Q$14,INT((ROW()-13)/2),0)),IF(ISBLANK(OFFSET('9. METAS'!$U$20,INT((ROW()-14)/2),0)),"",OFFSET('9. METAS'!$U$20,INT((ROW()-14)/2),0)))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017" t="str">
        <f ca="1">IF(ISBLANK(OFFSET('9. METAS'!$L$20,INT((ROW()-13)/2),0)),"",OFFSET('9. METAS'!$L$20,INT((ROW()-13)/2),0))</f>
        <v/>
      </c>
      <c r="I431" s="1014"/>
      <c r="J431" s="255" t="str">
        <f ca="1">IF(MOD(ROW()-13,2)=0,IF(ISBLANK(OFFSET('11. SEGUIMIENTO 2026'!$N$14,INT((ROW()-13)/2),0)),"",OFFSET('11. SEGUIMIENTO 2026'!$N$14,INT((ROW()-13)/2),0)),IF(ISBLANK(OFFSET('9. METAS'!$R$20,INT((ROW()-14)/2),0)),"",OFFSET('9. METAS'!$R$20,INT((ROW()-14)/2),0)))</f>
        <v/>
      </c>
      <c r="K431" s="256" t="str">
        <f ca="1">IF(MOD(ROW()-13,2)=0,IF(ISBLANK(OFFSET('11. SEGUIMIENTO 2026'!$O$14,INT((ROW()-13)/2),0)),"",OFFSET('11. SEGUIMIENTO 2026'!$O$14,INT((ROW()-13)/2),0)),IF(ISBLANK(OFFSET('9. METAS'!$S$20,INT((ROW()-14)/2),0)),"",OFFSET('9. METAS'!$S$20,INT((ROW()-14)/2),0)))</f>
        <v/>
      </c>
      <c r="L431" s="256" t="str">
        <f ca="1">IF(MOD(ROW()-13,2)=0,IF(ISBLANK(OFFSET('11. SEGUIMIENTO 2026'!$P$14,INT((ROW()-13)/2),0)),"",OFFSET('11. SEGUIMIENTO 2026'!$P$14,INT((ROW()-13)/2),0)),IF(ISBLANK(OFFSET('9. METAS'!$T$20,INT((ROW()-14)/2),0)),"",OFFSET('9. METAS'!$T$20,INT((ROW()-14)/2),0)))</f>
        <v/>
      </c>
      <c r="M431" s="257" t="str">
        <f ca="1">IF(MOD(ROW()-13,2)=0,IF(ISBLANK(OFFSET('11. SEGUIMIENTO 2026'!$Q$14,INT((ROW()-13)/2),0)),"",OFFSET('11. SEGUIMIENTO 2026'!$Q$14,INT((ROW()-13)/2),0)),IF(ISBLANK(OFFSET('9. METAS'!$U$20,INT((ROW()-14)/2),0)),"",OFFSET('9. METAS'!$U$20,INT((ROW()-14)/2),0)))</f>
        <v/>
      </c>
      <c r="N431" s="1012" t="str">
        <f t="shared" ref="N431" ca="1" si="414">IFERROR(J431/J432,"ND")</f>
        <v>ND</v>
      </c>
      <c r="O431" s="1008" t="str">
        <f t="shared" ref="O431" ca="1" si="415">IFERROR(((J431+K431+L431+M431)/H431),"ND")</f>
        <v>ND</v>
      </c>
      <c r="P431" s="996"/>
    </row>
    <row r="432" spans="3:16">
      <c r="C432" s="1030"/>
      <c r="D432" s="1026"/>
      <c r="E432" s="1026"/>
      <c r="F432" s="1024"/>
      <c r="G432" s="1021"/>
      <c r="H432" s="1017"/>
      <c r="I432" s="1015"/>
      <c r="J432" s="255" t="str">
        <f ca="1">IF(MOD(ROW()-13,2)=0,IF(ISBLANK(OFFSET('11. SEGUIMIENTO 2026'!$N$14,INT((ROW()-13)/2),0)),"",OFFSET('11. SEGUIMIENTO 2026'!$N$14,INT((ROW()-13)/2),0)),IF(ISBLANK(OFFSET('9. METAS'!$R$20,INT((ROW()-14)/2),0)),"",OFFSET('9. METAS'!$R$20,INT((ROW()-14)/2),0)))</f>
        <v/>
      </c>
      <c r="K432" s="256" t="str">
        <f ca="1">IF(MOD(ROW()-13,2)=0,IF(ISBLANK(OFFSET('11. SEGUIMIENTO 2026'!$O$14,INT((ROW()-13)/2),0)),"",OFFSET('11. SEGUIMIENTO 2026'!$O$14,INT((ROW()-13)/2),0)),IF(ISBLANK(OFFSET('9. METAS'!$S$20,INT((ROW()-14)/2),0)),"",OFFSET('9. METAS'!$S$20,INT((ROW()-14)/2),0)))</f>
        <v/>
      </c>
      <c r="L432" s="256" t="str">
        <f ca="1">IF(MOD(ROW()-13,2)=0,IF(ISBLANK(OFFSET('11. SEGUIMIENTO 2026'!$P$14,INT((ROW()-13)/2),0)),"",OFFSET('11. SEGUIMIENTO 2026'!$P$14,INT((ROW()-13)/2),0)),IF(ISBLANK(OFFSET('9. METAS'!$T$20,INT((ROW()-14)/2),0)),"",OFFSET('9. METAS'!$T$20,INT((ROW()-14)/2),0)))</f>
        <v/>
      </c>
      <c r="M432" s="257" t="str">
        <f ca="1">IF(MOD(ROW()-13,2)=0,IF(ISBLANK(OFFSET('11. SEGUIMIENTO 2026'!$Q$14,INT((ROW()-13)/2),0)),"",OFFSET('11. SEGUIMIENTO 2026'!$Q$14,INT((ROW()-13)/2),0)),IF(ISBLANK(OFFSET('9. METAS'!$U$20,INT((ROW()-14)/2),0)),"",OFFSET('9. METAS'!$U$20,INT((ROW()-14)/2),0)))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017" t="str">
        <f ca="1">IF(ISBLANK(OFFSET('9. METAS'!$L$20,INT((ROW()-13)/2),0)),"",OFFSET('9. METAS'!$L$20,INT((ROW()-13)/2),0))</f>
        <v/>
      </c>
      <c r="I433" s="1014"/>
      <c r="J433" s="255" t="str">
        <f ca="1">IF(MOD(ROW()-13,2)=0,IF(ISBLANK(OFFSET('11. SEGUIMIENTO 2026'!$N$14,INT((ROW()-13)/2),0)),"",OFFSET('11. SEGUIMIENTO 2026'!$N$14,INT((ROW()-13)/2),0)),IF(ISBLANK(OFFSET('9. METAS'!$R$20,INT((ROW()-14)/2),0)),"",OFFSET('9. METAS'!$R$20,INT((ROW()-14)/2),0)))</f>
        <v/>
      </c>
      <c r="K433" s="256" t="str">
        <f ca="1">IF(MOD(ROW()-13,2)=0,IF(ISBLANK(OFFSET('11. SEGUIMIENTO 2026'!$O$14,INT((ROW()-13)/2),0)),"",OFFSET('11. SEGUIMIENTO 2026'!$O$14,INT((ROW()-13)/2),0)),IF(ISBLANK(OFFSET('9. METAS'!$S$20,INT((ROW()-14)/2),0)),"",OFFSET('9. METAS'!$S$20,INT((ROW()-14)/2),0)))</f>
        <v/>
      </c>
      <c r="L433" s="256" t="str">
        <f ca="1">IF(MOD(ROW()-13,2)=0,IF(ISBLANK(OFFSET('11. SEGUIMIENTO 2026'!$P$14,INT((ROW()-13)/2),0)),"",OFFSET('11. SEGUIMIENTO 2026'!$P$14,INT((ROW()-13)/2),0)),IF(ISBLANK(OFFSET('9. METAS'!$T$20,INT((ROW()-14)/2),0)),"",OFFSET('9. METAS'!$T$20,INT((ROW()-14)/2),0)))</f>
        <v/>
      </c>
      <c r="M433" s="257" t="str">
        <f ca="1">IF(MOD(ROW()-13,2)=0,IF(ISBLANK(OFFSET('11. SEGUIMIENTO 2026'!$Q$14,INT((ROW()-13)/2),0)),"",OFFSET('11. SEGUIMIENTO 2026'!$Q$14,INT((ROW()-13)/2),0)),IF(ISBLANK(OFFSET('9. METAS'!$U$20,INT((ROW()-14)/2),0)),"",OFFSET('9. METAS'!$U$20,INT((ROW()-14)/2),0)))</f>
        <v/>
      </c>
      <c r="N433" s="1012" t="str">
        <f t="shared" ref="N433" ca="1" si="416">IFERROR(J433/J434,"ND")</f>
        <v>ND</v>
      </c>
      <c r="O433" s="1008" t="str">
        <f t="shared" ref="O433" ca="1" si="417">IFERROR(((J433+K433+L433+M433)/H433),"ND")</f>
        <v>ND</v>
      </c>
      <c r="P433" s="996"/>
    </row>
    <row r="434" spans="3:16">
      <c r="C434" s="1030"/>
      <c r="D434" s="1026"/>
      <c r="E434" s="1026"/>
      <c r="F434" s="1024"/>
      <c r="G434" s="1021"/>
      <c r="H434" s="1017"/>
      <c r="I434" s="1015"/>
      <c r="J434" s="255" t="str">
        <f ca="1">IF(MOD(ROW()-13,2)=0,IF(ISBLANK(OFFSET('11. SEGUIMIENTO 2026'!$N$14,INT((ROW()-13)/2),0)),"",OFFSET('11. SEGUIMIENTO 2026'!$N$14,INT((ROW()-13)/2),0)),IF(ISBLANK(OFFSET('9. METAS'!$R$20,INT((ROW()-14)/2),0)),"",OFFSET('9. METAS'!$R$20,INT((ROW()-14)/2),0)))</f>
        <v/>
      </c>
      <c r="K434" s="256" t="str">
        <f ca="1">IF(MOD(ROW()-13,2)=0,IF(ISBLANK(OFFSET('11. SEGUIMIENTO 2026'!$O$14,INT((ROW()-13)/2),0)),"",OFFSET('11. SEGUIMIENTO 2026'!$O$14,INT((ROW()-13)/2),0)),IF(ISBLANK(OFFSET('9. METAS'!$S$20,INT((ROW()-14)/2),0)),"",OFFSET('9. METAS'!$S$20,INT((ROW()-14)/2),0)))</f>
        <v/>
      </c>
      <c r="L434" s="256" t="str">
        <f ca="1">IF(MOD(ROW()-13,2)=0,IF(ISBLANK(OFFSET('11. SEGUIMIENTO 2026'!$P$14,INT((ROW()-13)/2),0)),"",OFFSET('11. SEGUIMIENTO 2026'!$P$14,INT((ROW()-13)/2),0)),IF(ISBLANK(OFFSET('9. METAS'!$T$20,INT((ROW()-14)/2),0)),"",OFFSET('9. METAS'!$T$20,INT((ROW()-14)/2),0)))</f>
        <v/>
      </c>
      <c r="M434" s="257" t="str">
        <f ca="1">IF(MOD(ROW()-13,2)=0,IF(ISBLANK(OFFSET('11. SEGUIMIENTO 2026'!$Q$14,INT((ROW()-13)/2),0)),"",OFFSET('11. SEGUIMIENTO 2026'!$Q$14,INT((ROW()-13)/2),0)),IF(ISBLANK(OFFSET('9. METAS'!$U$20,INT((ROW()-14)/2),0)),"",OFFSET('9. METAS'!$U$20,INT((ROW()-14)/2),0)))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017" t="str">
        <f ca="1">IF(ISBLANK(OFFSET('9. METAS'!$L$20,INT((ROW()-13)/2),0)),"",OFFSET('9. METAS'!$L$20,INT((ROW()-13)/2),0))</f>
        <v/>
      </c>
      <c r="I435" s="1014"/>
      <c r="J435" s="255" t="str">
        <f ca="1">IF(MOD(ROW()-13,2)=0,IF(ISBLANK(OFFSET('11. SEGUIMIENTO 2026'!$N$14,INT((ROW()-13)/2),0)),"",OFFSET('11. SEGUIMIENTO 2026'!$N$14,INT((ROW()-13)/2),0)),IF(ISBLANK(OFFSET('9. METAS'!$R$20,INT((ROW()-14)/2),0)),"",OFFSET('9. METAS'!$R$20,INT((ROW()-14)/2),0)))</f>
        <v/>
      </c>
      <c r="K435" s="256" t="str">
        <f ca="1">IF(MOD(ROW()-13,2)=0,IF(ISBLANK(OFFSET('11. SEGUIMIENTO 2026'!$O$14,INT((ROW()-13)/2),0)),"",OFFSET('11. SEGUIMIENTO 2026'!$O$14,INT((ROW()-13)/2),0)),IF(ISBLANK(OFFSET('9. METAS'!$S$20,INT((ROW()-14)/2),0)),"",OFFSET('9. METAS'!$S$20,INT((ROW()-14)/2),0)))</f>
        <v/>
      </c>
      <c r="L435" s="256" t="str">
        <f ca="1">IF(MOD(ROW()-13,2)=0,IF(ISBLANK(OFFSET('11. SEGUIMIENTO 2026'!$P$14,INT((ROW()-13)/2),0)),"",OFFSET('11. SEGUIMIENTO 2026'!$P$14,INT((ROW()-13)/2),0)),IF(ISBLANK(OFFSET('9. METAS'!$T$20,INT((ROW()-14)/2),0)),"",OFFSET('9. METAS'!$T$20,INT((ROW()-14)/2),0)))</f>
        <v/>
      </c>
      <c r="M435" s="257" t="str">
        <f ca="1">IF(MOD(ROW()-13,2)=0,IF(ISBLANK(OFFSET('11. SEGUIMIENTO 2026'!$Q$14,INT((ROW()-13)/2),0)),"",OFFSET('11. SEGUIMIENTO 2026'!$Q$14,INT((ROW()-13)/2),0)),IF(ISBLANK(OFFSET('9. METAS'!$U$20,INT((ROW()-14)/2),0)),"",OFFSET('9. METAS'!$U$20,INT((ROW()-14)/2),0)))</f>
        <v/>
      </c>
      <c r="N435" s="1012" t="str">
        <f t="shared" ref="N435" ca="1" si="418">IFERROR(J435/J436,"ND")</f>
        <v>ND</v>
      </c>
      <c r="O435" s="1008" t="str">
        <f t="shared" ref="O435" ca="1" si="419">IFERROR(((J435+K435+L435+M435)/H435),"ND")</f>
        <v>ND</v>
      </c>
      <c r="P435" s="996"/>
    </row>
    <row r="436" spans="3:16">
      <c r="C436" s="1030"/>
      <c r="D436" s="1026"/>
      <c r="E436" s="1026"/>
      <c r="F436" s="1024"/>
      <c r="G436" s="1021"/>
      <c r="H436" s="1017"/>
      <c r="I436" s="1015"/>
      <c r="J436" s="255" t="str">
        <f ca="1">IF(MOD(ROW()-13,2)=0,IF(ISBLANK(OFFSET('11. SEGUIMIENTO 2026'!$N$14,INT((ROW()-13)/2),0)),"",OFFSET('11. SEGUIMIENTO 2026'!$N$14,INT((ROW()-13)/2),0)),IF(ISBLANK(OFFSET('9. METAS'!$R$20,INT((ROW()-14)/2),0)),"",OFFSET('9. METAS'!$R$20,INT((ROW()-14)/2),0)))</f>
        <v/>
      </c>
      <c r="K436" s="256" t="str">
        <f ca="1">IF(MOD(ROW()-13,2)=0,IF(ISBLANK(OFFSET('11. SEGUIMIENTO 2026'!$O$14,INT((ROW()-13)/2),0)),"",OFFSET('11. SEGUIMIENTO 2026'!$O$14,INT((ROW()-13)/2),0)),IF(ISBLANK(OFFSET('9. METAS'!$S$20,INT((ROW()-14)/2),0)),"",OFFSET('9. METAS'!$S$20,INT((ROW()-14)/2),0)))</f>
        <v/>
      </c>
      <c r="L436" s="256" t="str">
        <f ca="1">IF(MOD(ROW()-13,2)=0,IF(ISBLANK(OFFSET('11. SEGUIMIENTO 2026'!$P$14,INT((ROW()-13)/2),0)),"",OFFSET('11. SEGUIMIENTO 2026'!$P$14,INT((ROW()-13)/2),0)),IF(ISBLANK(OFFSET('9. METAS'!$T$20,INT((ROW()-14)/2),0)),"",OFFSET('9. METAS'!$T$20,INT((ROW()-14)/2),0)))</f>
        <v/>
      </c>
      <c r="M436" s="257" t="str">
        <f ca="1">IF(MOD(ROW()-13,2)=0,IF(ISBLANK(OFFSET('11. SEGUIMIENTO 2026'!$Q$14,INT((ROW()-13)/2),0)),"",OFFSET('11. SEGUIMIENTO 2026'!$Q$14,INT((ROW()-13)/2),0)),IF(ISBLANK(OFFSET('9. METAS'!$U$20,INT((ROW()-14)/2),0)),"",OFFSET('9. METAS'!$U$20,INT((ROW()-14)/2),0)))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017" t="str">
        <f ca="1">IF(ISBLANK(OFFSET('9. METAS'!$L$20,INT((ROW()-13)/2),0)),"",OFFSET('9. METAS'!$L$20,INT((ROW()-13)/2),0))</f>
        <v/>
      </c>
      <c r="I437" s="1014"/>
      <c r="J437" s="255" t="str">
        <f ca="1">IF(MOD(ROW()-13,2)=0,IF(ISBLANK(OFFSET('11. SEGUIMIENTO 2026'!$N$14,INT((ROW()-13)/2),0)),"",OFFSET('11. SEGUIMIENTO 2026'!$N$14,INT((ROW()-13)/2),0)),IF(ISBLANK(OFFSET('9. METAS'!$R$20,INT((ROW()-14)/2),0)),"",OFFSET('9. METAS'!$R$20,INT((ROW()-14)/2),0)))</f>
        <v/>
      </c>
      <c r="K437" s="256" t="str">
        <f ca="1">IF(MOD(ROW()-13,2)=0,IF(ISBLANK(OFFSET('11. SEGUIMIENTO 2026'!$O$14,INT((ROW()-13)/2),0)),"",OFFSET('11. SEGUIMIENTO 2026'!$O$14,INT((ROW()-13)/2),0)),IF(ISBLANK(OFFSET('9. METAS'!$S$20,INT((ROW()-14)/2),0)),"",OFFSET('9. METAS'!$S$20,INT((ROW()-14)/2),0)))</f>
        <v/>
      </c>
      <c r="L437" s="256" t="str">
        <f ca="1">IF(MOD(ROW()-13,2)=0,IF(ISBLANK(OFFSET('11. SEGUIMIENTO 2026'!$P$14,INT((ROW()-13)/2),0)),"",OFFSET('11. SEGUIMIENTO 2026'!$P$14,INT((ROW()-13)/2),0)),IF(ISBLANK(OFFSET('9. METAS'!$T$20,INT((ROW()-14)/2),0)),"",OFFSET('9. METAS'!$T$20,INT((ROW()-14)/2),0)))</f>
        <v/>
      </c>
      <c r="M437" s="257" t="str">
        <f ca="1">IF(MOD(ROW()-13,2)=0,IF(ISBLANK(OFFSET('11. SEGUIMIENTO 2026'!$Q$14,INT((ROW()-13)/2),0)),"",OFFSET('11. SEGUIMIENTO 2026'!$Q$14,INT((ROW()-13)/2),0)),IF(ISBLANK(OFFSET('9. METAS'!$U$20,INT((ROW()-14)/2),0)),"",OFFSET('9. METAS'!$U$20,INT((ROW()-14)/2),0)))</f>
        <v/>
      </c>
      <c r="N437" s="1012" t="str">
        <f t="shared" ref="N437" ca="1" si="420">IFERROR(J437/J438,"ND")</f>
        <v>ND</v>
      </c>
      <c r="O437" s="1008" t="str">
        <f t="shared" ref="O437" ca="1" si="421">IFERROR(((J437+K437+L437+M437)/H437),"ND")</f>
        <v>ND</v>
      </c>
      <c r="P437" s="996"/>
    </row>
    <row r="438" spans="3:16">
      <c r="C438" s="1030"/>
      <c r="D438" s="1026"/>
      <c r="E438" s="1026"/>
      <c r="F438" s="1024"/>
      <c r="G438" s="1021"/>
      <c r="H438" s="1017"/>
      <c r="I438" s="1015"/>
      <c r="J438" s="255" t="str">
        <f ca="1">IF(MOD(ROW()-13,2)=0,IF(ISBLANK(OFFSET('11. SEGUIMIENTO 2026'!$N$14,INT((ROW()-13)/2),0)),"",OFFSET('11. SEGUIMIENTO 2026'!$N$14,INT((ROW()-13)/2),0)),IF(ISBLANK(OFFSET('9. METAS'!$R$20,INT((ROW()-14)/2),0)),"",OFFSET('9. METAS'!$R$20,INT((ROW()-14)/2),0)))</f>
        <v/>
      </c>
      <c r="K438" s="256" t="str">
        <f ca="1">IF(MOD(ROW()-13,2)=0,IF(ISBLANK(OFFSET('11. SEGUIMIENTO 2026'!$O$14,INT((ROW()-13)/2),0)),"",OFFSET('11. SEGUIMIENTO 2026'!$O$14,INT((ROW()-13)/2),0)),IF(ISBLANK(OFFSET('9. METAS'!$S$20,INT((ROW()-14)/2),0)),"",OFFSET('9. METAS'!$S$20,INT((ROW()-14)/2),0)))</f>
        <v/>
      </c>
      <c r="L438" s="256" t="str">
        <f ca="1">IF(MOD(ROW()-13,2)=0,IF(ISBLANK(OFFSET('11. SEGUIMIENTO 2026'!$P$14,INT((ROW()-13)/2),0)),"",OFFSET('11. SEGUIMIENTO 2026'!$P$14,INT((ROW()-13)/2),0)),IF(ISBLANK(OFFSET('9. METAS'!$T$20,INT((ROW()-14)/2),0)),"",OFFSET('9. METAS'!$T$20,INT((ROW()-14)/2),0)))</f>
        <v/>
      </c>
      <c r="M438" s="257" t="str">
        <f ca="1">IF(MOD(ROW()-13,2)=0,IF(ISBLANK(OFFSET('11. SEGUIMIENTO 2026'!$Q$14,INT((ROW()-13)/2),0)),"",OFFSET('11. SEGUIMIENTO 2026'!$Q$14,INT((ROW()-13)/2),0)),IF(ISBLANK(OFFSET('9. METAS'!$U$20,INT((ROW()-14)/2),0)),"",OFFSET('9. METAS'!$U$20,INT((ROW()-14)/2),0)))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017" t="str">
        <f ca="1">IF(ISBLANK(OFFSET('9. METAS'!$L$20,INT((ROW()-13)/2),0)),"",OFFSET('9. METAS'!$L$20,INT((ROW()-13)/2),0))</f>
        <v/>
      </c>
      <c r="I439" s="1014"/>
      <c r="J439" s="255" t="str">
        <f ca="1">IF(MOD(ROW()-13,2)=0,IF(ISBLANK(OFFSET('11. SEGUIMIENTO 2026'!$N$14,INT((ROW()-13)/2),0)),"",OFFSET('11. SEGUIMIENTO 2026'!$N$14,INT((ROW()-13)/2),0)),IF(ISBLANK(OFFSET('9. METAS'!$R$20,INT((ROW()-14)/2),0)),"",OFFSET('9. METAS'!$R$20,INT((ROW()-14)/2),0)))</f>
        <v/>
      </c>
      <c r="K439" s="256" t="str">
        <f ca="1">IF(MOD(ROW()-13,2)=0,IF(ISBLANK(OFFSET('11. SEGUIMIENTO 2026'!$O$14,INT((ROW()-13)/2),0)),"",OFFSET('11. SEGUIMIENTO 2026'!$O$14,INT((ROW()-13)/2),0)),IF(ISBLANK(OFFSET('9. METAS'!$S$20,INT((ROW()-14)/2),0)),"",OFFSET('9. METAS'!$S$20,INT((ROW()-14)/2),0)))</f>
        <v/>
      </c>
      <c r="L439" s="256" t="str">
        <f ca="1">IF(MOD(ROW()-13,2)=0,IF(ISBLANK(OFFSET('11. SEGUIMIENTO 2026'!$P$14,INT((ROW()-13)/2),0)),"",OFFSET('11. SEGUIMIENTO 2026'!$P$14,INT((ROW()-13)/2),0)),IF(ISBLANK(OFFSET('9. METAS'!$T$20,INT((ROW()-14)/2),0)),"",OFFSET('9. METAS'!$T$20,INT((ROW()-14)/2),0)))</f>
        <v/>
      </c>
      <c r="M439" s="257" t="str">
        <f ca="1">IF(MOD(ROW()-13,2)=0,IF(ISBLANK(OFFSET('11. SEGUIMIENTO 2026'!$Q$14,INT((ROW()-13)/2),0)),"",OFFSET('11. SEGUIMIENTO 2026'!$Q$14,INT((ROW()-13)/2),0)),IF(ISBLANK(OFFSET('9. METAS'!$U$20,INT((ROW()-14)/2),0)),"",OFFSET('9. METAS'!$U$20,INT((ROW()-14)/2),0)))</f>
        <v/>
      </c>
      <c r="N439" s="1012" t="str">
        <f t="shared" ref="N439" ca="1" si="422">IFERROR(J439/J440,"ND")</f>
        <v>ND</v>
      </c>
      <c r="O439" s="1008" t="str">
        <f t="shared" ref="O439" ca="1" si="423">IFERROR(((J439+K439+L439+M439)/H439),"ND")</f>
        <v>ND</v>
      </c>
      <c r="P439" s="996"/>
    </row>
    <row r="440" spans="3:16">
      <c r="C440" s="1030"/>
      <c r="D440" s="1026"/>
      <c r="E440" s="1026"/>
      <c r="F440" s="1024"/>
      <c r="G440" s="1021"/>
      <c r="H440" s="1017"/>
      <c r="I440" s="1015"/>
      <c r="J440" s="255" t="str">
        <f ca="1">IF(MOD(ROW()-13,2)=0,IF(ISBLANK(OFFSET('11. SEGUIMIENTO 2026'!$N$14,INT((ROW()-13)/2),0)),"",OFFSET('11. SEGUIMIENTO 2026'!$N$14,INT((ROW()-13)/2),0)),IF(ISBLANK(OFFSET('9. METAS'!$R$20,INT((ROW()-14)/2),0)),"",OFFSET('9. METAS'!$R$20,INT((ROW()-14)/2),0)))</f>
        <v/>
      </c>
      <c r="K440" s="256" t="str">
        <f ca="1">IF(MOD(ROW()-13,2)=0,IF(ISBLANK(OFFSET('11. SEGUIMIENTO 2026'!$O$14,INT((ROW()-13)/2),0)),"",OFFSET('11. SEGUIMIENTO 2026'!$O$14,INT((ROW()-13)/2),0)),IF(ISBLANK(OFFSET('9. METAS'!$S$20,INT((ROW()-14)/2),0)),"",OFFSET('9. METAS'!$S$20,INT((ROW()-14)/2),0)))</f>
        <v/>
      </c>
      <c r="L440" s="256" t="str">
        <f ca="1">IF(MOD(ROW()-13,2)=0,IF(ISBLANK(OFFSET('11. SEGUIMIENTO 2026'!$P$14,INT((ROW()-13)/2),0)),"",OFFSET('11. SEGUIMIENTO 2026'!$P$14,INT((ROW()-13)/2),0)),IF(ISBLANK(OFFSET('9. METAS'!$T$20,INT((ROW()-14)/2),0)),"",OFFSET('9. METAS'!$T$20,INT((ROW()-14)/2),0)))</f>
        <v/>
      </c>
      <c r="M440" s="257" t="str">
        <f ca="1">IF(MOD(ROW()-13,2)=0,IF(ISBLANK(OFFSET('11. SEGUIMIENTO 2026'!$Q$14,INT((ROW()-13)/2),0)),"",OFFSET('11. SEGUIMIENTO 2026'!$Q$14,INT((ROW()-13)/2),0)),IF(ISBLANK(OFFSET('9. METAS'!$U$20,INT((ROW()-14)/2),0)),"",OFFSET('9. METAS'!$U$20,INT((ROW()-14)/2),0)))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017" t="str">
        <f ca="1">IF(ISBLANK(OFFSET('9. METAS'!$L$20,INT((ROW()-13)/2),0)),"",OFFSET('9. METAS'!$L$20,INT((ROW()-13)/2),0))</f>
        <v/>
      </c>
      <c r="I441" s="1014"/>
      <c r="J441" s="255" t="str">
        <f ca="1">IF(MOD(ROW()-13,2)=0,IF(ISBLANK(OFFSET('11. SEGUIMIENTO 2026'!$N$14,INT((ROW()-13)/2),0)),"",OFFSET('11. SEGUIMIENTO 2026'!$N$14,INT((ROW()-13)/2),0)),IF(ISBLANK(OFFSET('9. METAS'!$R$20,INT((ROW()-14)/2),0)),"",OFFSET('9. METAS'!$R$20,INT((ROW()-14)/2),0)))</f>
        <v/>
      </c>
      <c r="K441" s="256" t="str">
        <f ca="1">IF(MOD(ROW()-13,2)=0,IF(ISBLANK(OFFSET('11. SEGUIMIENTO 2026'!$O$14,INT((ROW()-13)/2),0)),"",OFFSET('11. SEGUIMIENTO 2026'!$O$14,INT((ROW()-13)/2),0)),IF(ISBLANK(OFFSET('9. METAS'!$S$20,INT((ROW()-14)/2),0)),"",OFFSET('9. METAS'!$S$20,INT((ROW()-14)/2),0)))</f>
        <v/>
      </c>
      <c r="L441" s="256" t="str">
        <f ca="1">IF(MOD(ROW()-13,2)=0,IF(ISBLANK(OFFSET('11. SEGUIMIENTO 2026'!$P$14,INT((ROW()-13)/2),0)),"",OFFSET('11. SEGUIMIENTO 2026'!$P$14,INT((ROW()-13)/2),0)),IF(ISBLANK(OFFSET('9. METAS'!$T$20,INT((ROW()-14)/2),0)),"",OFFSET('9. METAS'!$T$20,INT((ROW()-14)/2),0)))</f>
        <v/>
      </c>
      <c r="M441" s="257" t="str">
        <f ca="1">IF(MOD(ROW()-13,2)=0,IF(ISBLANK(OFFSET('11. SEGUIMIENTO 2026'!$Q$14,INT((ROW()-13)/2),0)),"",OFFSET('11. SEGUIMIENTO 2026'!$Q$14,INT((ROW()-13)/2),0)),IF(ISBLANK(OFFSET('9. METAS'!$U$20,INT((ROW()-14)/2),0)),"",OFFSET('9. METAS'!$U$20,INT((ROW()-14)/2),0)))</f>
        <v/>
      </c>
      <c r="N441" s="1012" t="str">
        <f t="shared" ref="N441" ca="1" si="424">IFERROR(J441/J442,"ND")</f>
        <v>ND</v>
      </c>
      <c r="O441" s="1008" t="str">
        <f t="shared" ref="O441" ca="1" si="425">IFERROR(((J441+K441+L441+M441)/H441),"ND")</f>
        <v>ND</v>
      </c>
      <c r="P441" s="996"/>
    </row>
    <row r="442" spans="3:16">
      <c r="C442" s="1030"/>
      <c r="D442" s="1026"/>
      <c r="E442" s="1026"/>
      <c r="F442" s="1024"/>
      <c r="G442" s="1021"/>
      <c r="H442" s="1017"/>
      <c r="I442" s="1015"/>
      <c r="J442" s="255" t="str">
        <f ca="1">IF(MOD(ROW()-13,2)=0,IF(ISBLANK(OFFSET('11. SEGUIMIENTO 2026'!$N$14,INT((ROW()-13)/2),0)),"",OFFSET('11. SEGUIMIENTO 2026'!$N$14,INT((ROW()-13)/2),0)),IF(ISBLANK(OFFSET('9. METAS'!$R$20,INT((ROW()-14)/2),0)),"",OFFSET('9. METAS'!$R$20,INT((ROW()-14)/2),0)))</f>
        <v/>
      </c>
      <c r="K442" s="256" t="str">
        <f ca="1">IF(MOD(ROW()-13,2)=0,IF(ISBLANK(OFFSET('11. SEGUIMIENTO 2026'!$O$14,INT((ROW()-13)/2),0)),"",OFFSET('11. SEGUIMIENTO 2026'!$O$14,INT((ROW()-13)/2),0)),IF(ISBLANK(OFFSET('9. METAS'!$S$20,INT((ROW()-14)/2),0)),"",OFFSET('9. METAS'!$S$20,INT((ROW()-14)/2),0)))</f>
        <v/>
      </c>
      <c r="L442" s="256" t="str">
        <f ca="1">IF(MOD(ROW()-13,2)=0,IF(ISBLANK(OFFSET('11. SEGUIMIENTO 2026'!$P$14,INT((ROW()-13)/2),0)),"",OFFSET('11. SEGUIMIENTO 2026'!$P$14,INT((ROW()-13)/2),0)),IF(ISBLANK(OFFSET('9. METAS'!$T$20,INT((ROW()-14)/2),0)),"",OFFSET('9. METAS'!$T$20,INT((ROW()-14)/2),0)))</f>
        <v/>
      </c>
      <c r="M442" s="257" t="str">
        <f ca="1">IF(MOD(ROW()-13,2)=0,IF(ISBLANK(OFFSET('11. SEGUIMIENTO 2026'!$Q$14,INT((ROW()-13)/2),0)),"",OFFSET('11. SEGUIMIENTO 2026'!$Q$14,INT((ROW()-13)/2),0)),IF(ISBLANK(OFFSET('9. METAS'!$U$20,INT((ROW()-14)/2),0)),"",OFFSET('9. METAS'!$U$20,INT((ROW()-14)/2),0)))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017" t="str">
        <f ca="1">IF(ISBLANK(OFFSET('9. METAS'!$L$20,INT((ROW()-13)/2),0)),"",OFFSET('9. METAS'!$L$20,INT((ROW()-13)/2),0))</f>
        <v/>
      </c>
      <c r="I443" s="1014"/>
      <c r="J443" s="255" t="str">
        <f ca="1">IF(MOD(ROW()-13,2)=0,IF(ISBLANK(OFFSET('11. SEGUIMIENTO 2026'!$N$14,INT((ROW()-13)/2),0)),"",OFFSET('11. SEGUIMIENTO 2026'!$N$14,INT((ROW()-13)/2),0)),IF(ISBLANK(OFFSET('9. METAS'!$R$20,INT((ROW()-14)/2),0)),"",OFFSET('9. METAS'!$R$20,INT((ROW()-14)/2),0)))</f>
        <v/>
      </c>
      <c r="K443" s="256" t="str">
        <f ca="1">IF(MOD(ROW()-13,2)=0,IF(ISBLANK(OFFSET('11. SEGUIMIENTO 2026'!$O$14,INT((ROW()-13)/2),0)),"",OFFSET('11. SEGUIMIENTO 2026'!$O$14,INT((ROW()-13)/2),0)),IF(ISBLANK(OFFSET('9. METAS'!$S$20,INT((ROW()-14)/2),0)),"",OFFSET('9. METAS'!$S$20,INT((ROW()-14)/2),0)))</f>
        <v/>
      </c>
      <c r="L443" s="256" t="str">
        <f ca="1">IF(MOD(ROW()-13,2)=0,IF(ISBLANK(OFFSET('11. SEGUIMIENTO 2026'!$P$14,INT((ROW()-13)/2),0)),"",OFFSET('11. SEGUIMIENTO 2026'!$P$14,INT((ROW()-13)/2),0)),IF(ISBLANK(OFFSET('9. METAS'!$T$20,INT((ROW()-14)/2),0)),"",OFFSET('9. METAS'!$T$20,INT((ROW()-14)/2),0)))</f>
        <v/>
      </c>
      <c r="M443" s="257" t="str">
        <f ca="1">IF(MOD(ROW()-13,2)=0,IF(ISBLANK(OFFSET('11. SEGUIMIENTO 2026'!$Q$14,INT((ROW()-13)/2),0)),"",OFFSET('11. SEGUIMIENTO 2026'!$Q$14,INT((ROW()-13)/2),0)),IF(ISBLANK(OFFSET('9. METAS'!$U$20,INT((ROW()-14)/2),0)),"",OFFSET('9. METAS'!$U$20,INT((ROW()-14)/2),0)))</f>
        <v/>
      </c>
      <c r="N443" s="1012" t="str">
        <f t="shared" ref="N443" ca="1" si="426">IFERROR(J443/J444,"ND")</f>
        <v>ND</v>
      </c>
      <c r="O443" s="1008" t="str">
        <f t="shared" ref="O443" ca="1" si="427">IFERROR(((J443+K443+L443+M443)/H443),"ND")</f>
        <v>ND</v>
      </c>
      <c r="P443" s="996"/>
    </row>
    <row r="444" spans="3:16">
      <c r="C444" s="1030"/>
      <c r="D444" s="1026"/>
      <c r="E444" s="1026"/>
      <c r="F444" s="1024"/>
      <c r="G444" s="1021"/>
      <c r="H444" s="1017"/>
      <c r="I444" s="1015"/>
      <c r="J444" s="255" t="str">
        <f ca="1">IF(MOD(ROW()-13,2)=0,IF(ISBLANK(OFFSET('11. SEGUIMIENTO 2026'!$N$14,INT((ROW()-13)/2),0)),"",OFFSET('11. SEGUIMIENTO 2026'!$N$14,INT((ROW()-13)/2),0)),IF(ISBLANK(OFFSET('9. METAS'!$R$20,INT((ROW()-14)/2),0)),"",OFFSET('9. METAS'!$R$20,INT((ROW()-14)/2),0)))</f>
        <v/>
      </c>
      <c r="K444" s="256" t="str">
        <f ca="1">IF(MOD(ROW()-13,2)=0,IF(ISBLANK(OFFSET('11. SEGUIMIENTO 2026'!$O$14,INT((ROW()-13)/2),0)),"",OFFSET('11. SEGUIMIENTO 2026'!$O$14,INT((ROW()-13)/2),0)),IF(ISBLANK(OFFSET('9. METAS'!$S$20,INT((ROW()-14)/2),0)),"",OFFSET('9. METAS'!$S$20,INT((ROW()-14)/2),0)))</f>
        <v/>
      </c>
      <c r="L444" s="256" t="str">
        <f ca="1">IF(MOD(ROW()-13,2)=0,IF(ISBLANK(OFFSET('11. SEGUIMIENTO 2026'!$P$14,INT((ROW()-13)/2),0)),"",OFFSET('11. SEGUIMIENTO 2026'!$P$14,INT((ROW()-13)/2),0)),IF(ISBLANK(OFFSET('9. METAS'!$T$20,INT((ROW()-14)/2),0)),"",OFFSET('9. METAS'!$T$20,INT((ROW()-14)/2),0)))</f>
        <v/>
      </c>
      <c r="M444" s="257" t="str">
        <f ca="1">IF(MOD(ROW()-13,2)=0,IF(ISBLANK(OFFSET('11. SEGUIMIENTO 2026'!$Q$14,INT((ROW()-13)/2),0)),"",OFFSET('11. SEGUIMIENTO 2026'!$Q$14,INT((ROW()-13)/2),0)),IF(ISBLANK(OFFSET('9. METAS'!$U$20,INT((ROW()-14)/2),0)),"",OFFSET('9. METAS'!$U$20,INT((ROW()-14)/2),0)))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017" t="str">
        <f ca="1">IF(ISBLANK(OFFSET('9. METAS'!$L$20,INT((ROW()-13)/2),0)),"",OFFSET('9. METAS'!$L$20,INT((ROW()-13)/2),0))</f>
        <v/>
      </c>
      <c r="I445" s="1014"/>
      <c r="J445" s="255" t="str">
        <f ca="1">IF(MOD(ROW()-13,2)=0,IF(ISBLANK(OFFSET('11. SEGUIMIENTO 2026'!$N$14,INT((ROW()-13)/2),0)),"",OFFSET('11. SEGUIMIENTO 2026'!$N$14,INT((ROW()-13)/2),0)),IF(ISBLANK(OFFSET('9. METAS'!$R$20,INT((ROW()-14)/2),0)),"",OFFSET('9. METAS'!$R$20,INT((ROW()-14)/2),0)))</f>
        <v/>
      </c>
      <c r="K445" s="256" t="str">
        <f ca="1">IF(MOD(ROW()-13,2)=0,IF(ISBLANK(OFFSET('11. SEGUIMIENTO 2026'!$O$14,INT((ROW()-13)/2),0)),"",OFFSET('11. SEGUIMIENTO 2026'!$O$14,INT((ROW()-13)/2),0)),IF(ISBLANK(OFFSET('9. METAS'!$S$20,INT((ROW()-14)/2),0)),"",OFFSET('9. METAS'!$S$20,INT((ROW()-14)/2),0)))</f>
        <v/>
      </c>
      <c r="L445" s="256" t="str">
        <f ca="1">IF(MOD(ROW()-13,2)=0,IF(ISBLANK(OFFSET('11. SEGUIMIENTO 2026'!$P$14,INT((ROW()-13)/2),0)),"",OFFSET('11. SEGUIMIENTO 2026'!$P$14,INT((ROW()-13)/2),0)),IF(ISBLANK(OFFSET('9. METAS'!$T$20,INT((ROW()-14)/2),0)),"",OFFSET('9. METAS'!$T$20,INT((ROW()-14)/2),0)))</f>
        <v/>
      </c>
      <c r="M445" s="257" t="str">
        <f ca="1">IF(MOD(ROW()-13,2)=0,IF(ISBLANK(OFFSET('11. SEGUIMIENTO 2026'!$Q$14,INT((ROW()-13)/2),0)),"",OFFSET('11. SEGUIMIENTO 2026'!$Q$14,INT((ROW()-13)/2),0)),IF(ISBLANK(OFFSET('9. METAS'!$U$20,INT((ROW()-14)/2),0)),"",OFFSET('9. METAS'!$U$20,INT((ROW()-14)/2),0)))</f>
        <v/>
      </c>
      <c r="N445" s="1012" t="str">
        <f t="shared" ref="N445" ca="1" si="428">IFERROR(J445/J446,"ND")</f>
        <v>ND</v>
      </c>
      <c r="O445" s="1008" t="str">
        <f t="shared" ref="O445" ca="1" si="429">IFERROR(((J445+K445+L445+M445)/H445),"ND")</f>
        <v>ND</v>
      </c>
      <c r="P445" s="996"/>
    </row>
    <row r="446" spans="3:16">
      <c r="C446" s="1030"/>
      <c r="D446" s="1026"/>
      <c r="E446" s="1026"/>
      <c r="F446" s="1024"/>
      <c r="G446" s="1021"/>
      <c r="H446" s="1017"/>
      <c r="I446" s="1015"/>
      <c r="J446" s="255" t="str">
        <f ca="1">IF(MOD(ROW()-13,2)=0,IF(ISBLANK(OFFSET('11. SEGUIMIENTO 2026'!$N$14,INT((ROW()-13)/2),0)),"",OFFSET('11. SEGUIMIENTO 2026'!$N$14,INT((ROW()-13)/2),0)),IF(ISBLANK(OFFSET('9. METAS'!$R$20,INT((ROW()-14)/2),0)),"",OFFSET('9. METAS'!$R$20,INT((ROW()-14)/2),0)))</f>
        <v/>
      </c>
      <c r="K446" s="256" t="str">
        <f ca="1">IF(MOD(ROW()-13,2)=0,IF(ISBLANK(OFFSET('11. SEGUIMIENTO 2026'!$O$14,INT((ROW()-13)/2),0)),"",OFFSET('11. SEGUIMIENTO 2026'!$O$14,INT((ROW()-13)/2),0)),IF(ISBLANK(OFFSET('9. METAS'!$S$20,INT((ROW()-14)/2),0)),"",OFFSET('9. METAS'!$S$20,INT((ROW()-14)/2),0)))</f>
        <v/>
      </c>
      <c r="L446" s="256" t="str">
        <f ca="1">IF(MOD(ROW()-13,2)=0,IF(ISBLANK(OFFSET('11. SEGUIMIENTO 2026'!$P$14,INT((ROW()-13)/2),0)),"",OFFSET('11. SEGUIMIENTO 2026'!$P$14,INT((ROW()-13)/2),0)),IF(ISBLANK(OFFSET('9. METAS'!$T$20,INT((ROW()-14)/2),0)),"",OFFSET('9. METAS'!$T$20,INT((ROW()-14)/2),0)))</f>
        <v/>
      </c>
      <c r="M446" s="257" t="str">
        <f ca="1">IF(MOD(ROW()-13,2)=0,IF(ISBLANK(OFFSET('11. SEGUIMIENTO 2026'!$Q$14,INT((ROW()-13)/2),0)),"",OFFSET('11. SEGUIMIENTO 2026'!$Q$14,INT((ROW()-13)/2),0)),IF(ISBLANK(OFFSET('9. METAS'!$U$20,INT((ROW()-14)/2),0)),"",OFFSET('9. METAS'!$U$20,INT((ROW()-14)/2),0)))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017" t="str">
        <f ca="1">IF(ISBLANK(OFFSET('9. METAS'!$L$20,INT((ROW()-13)/2),0)),"",OFFSET('9. METAS'!$L$20,INT((ROW()-13)/2),0))</f>
        <v/>
      </c>
      <c r="I447" s="1014"/>
      <c r="J447" s="255" t="str">
        <f ca="1">IF(MOD(ROW()-13,2)=0,IF(ISBLANK(OFFSET('11. SEGUIMIENTO 2026'!$N$14,INT((ROW()-13)/2),0)),"",OFFSET('11. SEGUIMIENTO 2026'!$N$14,INT((ROW()-13)/2),0)),IF(ISBLANK(OFFSET('9. METAS'!$R$20,INT((ROW()-14)/2),0)),"",OFFSET('9. METAS'!$R$20,INT((ROW()-14)/2),0)))</f>
        <v/>
      </c>
      <c r="K447" s="256" t="str">
        <f ca="1">IF(MOD(ROW()-13,2)=0,IF(ISBLANK(OFFSET('11. SEGUIMIENTO 2026'!$O$14,INT((ROW()-13)/2),0)),"",OFFSET('11. SEGUIMIENTO 2026'!$O$14,INT((ROW()-13)/2),0)),IF(ISBLANK(OFFSET('9. METAS'!$S$20,INT((ROW()-14)/2),0)),"",OFFSET('9. METAS'!$S$20,INT((ROW()-14)/2),0)))</f>
        <v/>
      </c>
      <c r="L447" s="256" t="str">
        <f ca="1">IF(MOD(ROW()-13,2)=0,IF(ISBLANK(OFFSET('11. SEGUIMIENTO 2026'!$P$14,INT((ROW()-13)/2),0)),"",OFFSET('11. SEGUIMIENTO 2026'!$P$14,INT((ROW()-13)/2),0)),IF(ISBLANK(OFFSET('9. METAS'!$T$20,INT((ROW()-14)/2),0)),"",OFFSET('9. METAS'!$T$20,INT((ROW()-14)/2),0)))</f>
        <v/>
      </c>
      <c r="M447" s="257" t="str">
        <f ca="1">IF(MOD(ROW()-13,2)=0,IF(ISBLANK(OFFSET('11. SEGUIMIENTO 2026'!$Q$14,INT((ROW()-13)/2),0)),"",OFFSET('11. SEGUIMIENTO 2026'!$Q$14,INT((ROW()-13)/2),0)),IF(ISBLANK(OFFSET('9. METAS'!$U$20,INT((ROW()-14)/2),0)),"",OFFSET('9. METAS'!$U$20,INT((ROW()-14)/2),0)))</f>
        <v/>
      </c>
      <c r="N447" s="1012" t="str">
        <f t="shared" ref="N447" ca="1" si="430">IFERROR(J447/J448,"ND")</f>
        <v>ND</v>
      </c>
      <c r="O447" s="1008" t="str">
        <f t="shared" ref="O447" ca="1" si="431">IFERROR(((J447+K447+L447+M447)/H447),"ND")</f>
        <v>ND</v>
      </c>
      <c r="P447" s="996"/>
    </row>
    <row r="448" spans="3:16">
      <c r="C448" s="1030"/>
      <c r="D448" s="1026"/>
      <c r="E448" s="1026"/>
      <c r="F448" s="1024"/>
      <c r="G448" s="1021"/>
      <c r="H448" s="1017"/>
      <c r="I448" s="1015"/>
      <c r="J448" s="255" t="str">
        <f ca="1">IF(MOD(ROW()-13,2)=0,IF(ISBLANK(OFFSET('11. SEGUIMIENTO 2026'!$N$14,INT((ROW()-13)/2),0)),"",OFFSET('11. SEGUIMIENTO 2026'!$N$14,INT((ROW()-13)/2),0)),IF(ISBLANK(OFFSET('9. METAS'!$R$20,INT((ROW()-14)/2),0)),"",OFFSET('9. METAS'!$R$20,INT((ROW()-14)/2),0)))</f>
        <v/>
      </c>
      <c r="K448" s="256" t="str">
        <f ca="1">IF(MOD(ROW()-13,2)=0,IF(ISBLANK(OFFSET('11. SEGUIMIENTO 2026'!$O$14,INT((ROW()-13)/2),0)),"",OFFSET('11. SEGUIMIENTO 2026'!$O$14,INT((ROW()-13)/2),0)),IF(ISBLANK(OFFSET('9. METAS'!$S$20,INT((ROW()-14)/2),0)),"",OFFSET('9. METAS'!$S$20,INT((ROW()-14)/2),0)))</f>
        <v/>
      </c>
      <c r="L448" s="256" t="str">
        <f ca="1">IF(MOD(ROW()-13,2)=0,IF(ISBLANK(OFFSET('11. SEGUIMIENTO 2026'!$P$14,INT((ROW()-13)/2),0)),"",OFFSET('11. SEGUIMIENTO 2026'!$P$14,INT((ROW()-13)/2),0)),IF(ISBLANK(OFFSET('9. METAS'!$T$20,INT((ROW()-14)/2),0)),"",OFFSET('9. METAS'!$T$20,INT((ROW()-14)/2),0)))</f>
        <v/>
      </c>
      <c r="M448" s="257" t="str">
        <f ca="1">IF(MOD(ROW()-13,2)=0,IF(ISBLANK(OFFSET('11. SEGUIMIENTO 2026'!$Q$14,INT((ROW()-13)/2),0)),"",OFFSET('11. SEGUIMIENTO 2026'!$Q$14,INT((ROW()-13)/2),0)),IF(ISBLANK(OFFSET('9. METAS'!$U$20,INT((ROW()-14)/2),0)),"",OFFSET('9. METAS'!$U$20,INT((ROW()-14)/2),0)))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017" t="str">
        <f ca="1">IF(ISBLANK(OFFSET('9. METAS'!$L$20,INT((ROW()-13)/2),0)),"",OFFSET('9. METAS'!$L$20,INT((ROW()-13)/2),0))</f>
        <v/>
      </c>
      <c r="I449" s="1014"/>
      <c r="J449" s="255" t="str">
        <f ca="1">IF(MOD(ROW()-13,2)=0,IF(ISBLANK(OFFSET('11. SEGUIMIENTO 2026'!$N$14,INT((ROW()-13)/2),0)),"",OFFSET('11. SEGUIMIENTO 2026'!$N$14,INT((ROW()-13)/2),0)),IF(ISBLANK(OFFSET('9. METAS'!$R$20,INT((ROW()-14)/2),0)),"",OFFSET('9. METAS'!$R$20,INT((ROW()-14)/2),0)))</f>
        <v/>
      </c>
      <c r="K449" s="256" t="str">
        <f ca="1">IF(MOD(ROW()-13,2)=0,IF(ISBLANK(OFFSET('11. SEGUIMIENTO 2026'!$O$14,INT((ROW()-13)/2),0)),"",OFFSET('11. SEGUIMIENTO 2026'!$O$14,INT((ROW()-13)/2),0)),IF(ISBLANK(OFFSET('9. METAS'!$S$20,INT((ROW()-14)/2),0)),"",OFFSET('9. METAS'!$S$20,INT((ROW()-14)/2),0)))</f>
        <v/>
      </c>
      <c r="L449" s="256" t="str">
        <f ca="1">IF(MOD(ROW()-13,2)=0,IF(ISBLANK(OFFSET('11. SEGUIMIENTO 2026'!$P$14,INT((ROW()-13)/2),0)),"",OFFSET('11. SEGUIMIENTO 2026'!$P$14,INT((ROW()-13)/2),0)),IF(ISBLANK(OFFSET('9. METAS'!$T$20,INT((ROW()-14)/2),0)),"",OFFSET('9. METAS'!$T$20,INT((ROW()-14)/2),0)))</f>
        <v/>
      </c>
      <c r="M449" s="257" t="str">
        <f ca="1">IF(MOD(ROW()-13,2)=0,IF(ISBLANK(OFFSET('11. SEGUIMIENTO 2026'!$Q$14,INT((ROW()-13)/2),0)),"",OFFSET('11. SEGUIMIENTO 2026'!$Q$14,INT((ROW()-13)/2),0)),IF(ISBLANK(OFFSET('9. METAS'!$U$20,INT((ROW()-14)/2),0)),"",OFFSET('9. METAS'!$U$20,INT((ROW()-14)/2),0)))</f>
        <v/>
      </c>
      <c r="N449" s="1012" t="str">
        <f t="shared" ref="N449" ca="1" si="432">IFERROR(J449/J450,"ND")</f>
        <v>ND</v>
      </c>
      <c r="O449" s="1008" t="str">
        <f t="shared" ref="O449" ca="1" si="433">IFERROR(((J449+K449+L449+M449)/H449),"ND")</f>
        <v>ND</v>
      </c>
      <c r="P449" s="996"/>
    </row>
    <row r="450" spans="3:16">
      <c r="C450" s="1030"/>
      <c r="D450" s="1026"/>
      <c r="E450" s="1026"/>
      <c r="F450" s="1024"/>
      <c r="G450" s="1021"/>
      <c r="H450" s="1017"/>
      <c r="I450" s="1015"/>
      <c r="J450" s="255" t="str">
        <f ca="1">IF(MOD(ROW()-13,2)=0,IF(ISBLANK(OFFSET('11. SEGUIMIENTO 2026'!$N$14,INT((ROW()-13)/2),0)),"",OFFSET('11. SEGUIMIENTO 2026'!$N$14,INT((ROW()-13)/2),0)),IF(ISBLANK(OFFSET('9. METAS'!$R$20,INT((ROW()-14)/2),0)),"",OFFSET('9. METAS'!$R$20,INT((ROW()-14)/2),0)))</f>
        <v/>
      </c>
      <c r="K450" s="256" t="str">
        <f ca="1">IF(MOD(ROW()-13,2)=0,IF(ISBLANK(OFFSET('11. SEGUIMIENTO 2026'!$O$14,INT((ROW()-13)/2),0)),"",OFFSET('11. SEGUIMIENTO 2026'!$O$14,INT((ROW()-13)/2),0)),IF(ISBLANK(OFFSET('9. METAS'!$S$20,INT((ROW()-14)/2),0)),"",OFFSET('9. METAS'!$S$20,INT((ROW()-14)/2),0)))</f>
        <v/>
      </c>
      <c r="L450" s="256" t="str">
        <f ca="1">IF(MOD(ROW()-13,2)=0,IF(ISBLANK(OFFSET('11. SEGUIMIENTO 2026'!$P$14,INT((ROW()-13)/2),0)),"",OFFSET('11. SEGUIMIENTO 2026'!$P$14,INT((ROW()-13)/2),0)),IF(ISBLANK(OFFSET('9. METAS'!$T$20,INT((ROW()-14)/2),0)),"",OFFSET('9. METAS'!$T$20,INT((ROW()-14)/2),0)))</f>
        <v/>
      </c>
      <c r="M450" s="257" t="str">
        <f ca="1">IF(MOD(ROW()-13,2)=0,IF(ISBLANK(OFFSET('11. SEGUIMIENTO 2026'!$Q$14,INT((ROW()-13)/2),0)),"",OFFSET('11. SEGUIMIENTO 2026'!$Q$14,INT((ROW()-13)/2),0)),IF(ISBLANK(OFFSET('9. METAS'!$U$20,INT((ROW()-14)/2),0)),"",OFFSET('9. METAS'!$U$20,INT((ROW()-14)/2),0)))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017" t="str">
        <f ca="1">IF(ISBLANK(OFFSET('9. METAS'!$L$20,INT((ROW()-13)/2),0)),"",OFFSET('9. METAS'!$L$20,INT((ROW()-13)/2),0))</f>
        <v/>
      </c>
      <c r="I451" s="1014"/>
      <c r="J451" s="255" t="str">
        <f ca="1">IF(MOD(ROW()-13,2)=0,IF(ISBLANK(OFFSET('11. SEGUIMIENTO 2026'!$N$14,INT((ROW()-13)/2),0)),"",OFFSET('11. SEGUIMIENTO 2026'!$N$14,INT((ROW()-13)/2),0)),IF(ISBLANK(OFFSET('9. METAS'!$R$20,INT((ROW()-14)/2),0)),"",OFFSET('9. METAS'!$R$20,INT((ROW()-14)/2),0)))</f>
        <v/>
      </c>
      <c r="K451" s="256" t="str">
        <f ca="1">IF(MOD(ROW()-13,2)=0,IF(ISBLANK(OFFSET('11. SEGUIMIENTO 2026'!$O$14,INT((ROW()-13)/2),0)),"",OFFSET('11. SEGUIMIENTO 2026'!$O$14,INT((ROW()-13)/2),0)),IF(ISBLANK(OFFSET('9. METAS'!$S$20,INT((ROW()-14)/2),0)),"",OFFSET('9. METAS'!$S$20,INT((ROW()-14)/2),0)))</f>
        <v/>
      </c>
      <c r="L451" s="256" t="str">
        <f ca="1">IF(MOD(ROW()-13,2)=0,IF(ISBLANK(OFFSET('11. SEGUIMIENTO 2026'!$P$14,INT((ROW()-13)/2),0)),"",OFFSET('11. SEGUIMIENTO 2026'!$P$14,INT((ROW()-13)/2),0)),IF(ISBLANK(OFFSET('9. METAS'!$T$20,INT((ROW()-14)/2),0)),"",OFFSET('9. METAS'!$T$20,INT((ROW()-14)/2),0)))</f>
        <v/>
      </c>
      <c r="M451" s="257" t="str">
        <f ca="1">IF(MOD(ROW()-13,2)=0,IF(ISBLANK(OFFSET('11. SEGUIMIENTO 2026'!$Q$14,INT((ROW()-13)/2),0)),"",OFFSET('11. SEGUIMIENTO 2026'!$Q$14,INT((ROW()-13)/2),0)),IF(ISBLANK(OFFSET('9. METAS'!$U$20,INT((ROW()-14)/2),0)),"",OFFSET('9. METAS'!$U$20,INT((ROW()-14)/2),0)))</f>
        <v/>
      </c>
      <c r="N451" s="1012" t="str">
        <f t="shared" ref="N451" ca="1" si="434">IFERROR(J451/J452,"ND")</f>
        <v>ND</v>
      </c>
      <c r="O451" s="1008" t="str">
        <f t="shared" ref="O451" ca="1" si="435">IFERROR(((J451+K451+L451+M451)/H451),"ND")</f>
        <v>ND</v>
      </c>
      <c r="P451" s="996"/>
    </row>
    <row r="452" spans="3:16">
      <c r="C452" s="1030"/>
      <c r="D452" s="1026"/>
      <c r="E452" s="1026"/>
      <c r="F452" s="1024"/>
      <c r="G452" s="1021"/>
      <c r="H452" s="1017"/>
      <c r="I452" s="1015"/>
      <c r="J452" s="255" t="str">
        <f ca="1">IF(MOD(ROW()-13,2)=0,IF(ISBLANK(OFFSET('11. SEGUIMIENTO 2026'!$N$14,INT((ROW()-13)/2),0)),"",OFFSET('11. SEGUIMIENTO 2026'!$N$14,INT((ROW()-13)/2),0)),IF(ISBLANK(OFFSET('9. METAS'!$R$20,INT((ROW()-14)/2),0)),"",OFFSET('9. METAS'!$R$20,INT((ROW()-14)/2),0)))</f>
        <v/>
      </c>
      <c r="K452" s="256" t="str">
        <f ca="1">IF(MOD(ROW()-13,2)=0,IF(ISBLANK(OFFSET('11. SEGUIMIENTO 2026'!$O$14,INT((ROW()-13)/2),0)),"",OFFSET('11. SEGUIMIENTO 2026'!$O$14,INT((ROW()-13)/2),0)),IF(ISBLANK(OFFSET('9. METAS'!$S$20,INT((ROW()-14)/2),0)),"",OFFSET('9. METAS'!$S$20,INT((ROW()-14)/2),0)))</f>
        <v/>
      </c>
      <c r="L452" s="256" t="str">
        <f ca="1">IF(MOD(ROW()-13,2)=0,IF(ISBLANK(OFFSET('11. SEGUIMIENTO 2026'!$P$14,INT((ROW()-13)/2),0)),"",OFFSET('11. SEGUIMIENTO 2026'!$P$14,INT((ROW()-13)/2),0)),IF(ISBLANK(OFFSET('9. METAS'!$T$20,INT((ROW()-14)/2),0)),"",OFFSET('9. METAS'!$T$20,INT((ROW()-14)/2),0)))</f>
        <v/>
      </c>
      <c r="M452" s="257" t="str">
        <f ca="1">IF(MOD(ROW()-13,2)=0,IF(ISBLANK(OFFSET('11. SEGUIMIENTO 2026'!$Q$14,INT((ROW()-13)/2),0)),"",OFFSET('11. SEGUIMIENTO 2026'!$Q$14,INT((ROW()-13)/2),0)),IF(ISBLANK(OFFSET('9. METAS'!$U$20,INT((ROW()-14)/2),0)),"",OFFSET('9. METAS'!$U$20,INT((ROW()-14)/2),0)))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017" t="str">
        <f ca="1">IF(ISBLANK(OFFSET('9. METAS'!$L$20,INT((ROW()-13)/2),0)),"",OFFSET('9. METAS'!$L$20,INT((ROW()-13)/2),0))</f>
        <v/>
      </c>
      <c r="I453" s="1014"/>
      <c r="J453" s="255" t="str">
        <f ca="1">IF(MOD(ROW()-13,2)=0,IF(ISBLANK(OFFSET('11. SEGUIMIENTO 2026'!$N$14,INT((ROW()-13)/2),0)),"",OFFSET('11. SEGUIMIENTO 2026'!$N$14,INT((ROW()-13)/2),0)),IF(ISBLANK(OFFSET('9. METAS'!$R$20,INT((ROW()-14)/2),0)),"",OFFSET('9. METAS'!$R$20,INT((ROW()-14)/2),0)))</f>
        <v/>
      </c>
      <c r="K453" s="256" t="str">
        <f ca="1">IF(MOD(ROW()-13,2)=0,IF(ISBLANK(OFFSET('11. SEGUIMIENTO 2026'!$O$14,INT((ROW()-13)/2),0)),"",OFFSET('11. SEGUIMIENTO 2026'!$O$14,INT((ROW()-13)/2),0)),IF(ISBLANK(OFFSET('9. METAS'!$S$20,INT((ROW()-14)/2),0)),"",OFFSET('9. METAS'!$S$20,INT((ROW()-14)/2),0)))</f>
        <v/>
      </c>
      <c r="L453" s="256" t="str">
        <f ca="1">IF(MOD(ROW()-13,2)=0,IF(ISBLANK(OFFSET('11. SEGUIMIENTO 2026'!$P$14,INT((ROW()-13)/2),0)),"",OFFSET('11. SEGUIMIENTO 2026'!$P$14,INT((ROW()-13)/2),0)),IF(ISBLANK(OFFSET('9. METAS'!$T$20,INT((ROW()-14)/2),0)),"",OFFSET('9. METAS'!$T$20,INT((ROW()-14)/2),0)))</f>
        <v/>
      </c>
      <c r="M453" s="257" t="str">
        <f ca="1">IF(MOD(ROW()-13,2)=0,IF(ISBLANK(OFFSET('11. SEGUIMIENTO 2026'!$Q$14,INT((ROW()-13)/2),0)),"",OFFSET('11. SEGUIMIENTO 2026'!$Q$14,INT((ROW()-13)/2),0)),IF(ISBLANK(OFFSET('9. METAS'!$U$20,INT((ROW()-14)/2),0)),"",OFFSET('9. METAS'!$U$20,INT((ROW()-14)/2),0)))</f>
        <v/>
      </c>
      <c r="N453" s="1012" t="str">
        <f t="shared" ref="N453" ca="1" si="436">IFERROR(J453/J454,"ND")</f>
        <v>ND</v>
      </c>
      <c r="O453" s="1008" t="str">
        <f t="shared" ref="O453" ca="1" si="437">IFERROR(((J453+K453+L453+M453)/H453),"ND")</f>
        <v>ND</v>
      </c>
      <c r="P453" s="996"/>
    </row>
    <row r="454" spans="3:16">
      <c r="C454" s="1030"/>
      <c r="D454" s="1026"/>
      <c r="E454" s="1026"/>
      <c r="F454" s="1024"/>
      <c r="G454" s="1021"/>
      <c r="H454" s="1017"/>
      <c r="I454" s="1015"/>
      <c r="J454" s="255" t="str">
        <f ca="1">IF(MOD(ROW()-13,2)=0,IF(ISBLANK(OFFSET('11. SEGUIMIENTO 2026'!$N$14,INT((ROW()-13)/2),0)),"",OFFSET('11. SEGUIMIENTO 2026'!$N$14,INT((ROW()-13)/2),0)),IF(ISBLANK(OFFSET('9. METAS'!$R$20,INT((ROW()-14)/2),0)),"",OFFSET('9. METAS'!$R$20,INT((ROW()-14)/2),0)))</f>
        <v/>
      </c>
      <c r="K454" s="256" t="str">
        <f ca="1">IF(MOD(ROW()-13,2)=0,IF(ISBLANK(OFFSET('11. SEGUIMIENTO 2026'!$O$14,INT((ROW()-13)/2),0)),"",OFFSET('11. SEGUIMIENTO 2026'!$O$14,INT((ROW()-13)/2),0)),IF(ISBLANK(OFFSET('9. METAS'!$S$20,INT((ROW()-14)/2),0)),"",OFFSET('9. METAS'!$S$20,INT((ROW()-14)/2),0)))</f>
        <v/>
      </c>
      <c r="L454" s="256" t="str">
        <f ca="1">IF(MOD(ROW()-13,2)=0,IF(ISBLANK(OFFSET('11. SEGUIMIENTO 2026'!$P$14,INT((ROW()-13)/2),0)),"",OFFSET('11. SEGUIMIENTO 2026'!$P$14,INT((ROW()-13)/2),0)),IF(ISBLANK(OFFSET('9. METAS'!$T$20,INT((ROW()-14)/2),0)),"",OFFSET('9. METAS'!$T$20,INT((ROW()-14)/2),0)))</f>
        <v/>
      </c>
      <c r="M454" s="257" t="str">
        <f ca="1">IF(MOD(ROW()-13,2)=0,IF(ISBLANK(OFFSET('11. SEGUIMIENTO 2026'!$Q$14,INT((ROW()-13)/2),0)),"",OFFSET('11. SEGUIMIENTO 2026'!$Q$14,INT((ROW()-13)/2),0)),IF(ISBLANK(OFFSET('9. METAS'!$U$20,INT((ROW()-14)/2),0)),"",OFFSET('9. METAS'!$U$20,INT((ROW()-14)/2),0)))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017" t="str">
        <f ca="1">IF(ISBLANK(OFFSET('9. METAS'!$L$20,INT((ROW()-13)/2),0)),"",OFFSET('9. METAS'!$L$20,INT((ROW()-13)/2),0))</f>
        <v/>
      </c>
      <c r="I455" s="1014"/>
      <c r="J455" s="255" t="str">
        <f ca="1">IF(MOD(ROW()-13,2)=0,IF(ISBLANK(OFFSET('11. SEGUIMIENTO 2026'!$N$14,INT((ROW()-13)/2),0)),"",OFFSET('11. SEGUIMIENTO 2026'!$N$14,INT((ROW()-13)/2),0)),IF(ISBLANK(OFFSET('9. METAS'!$R$20,INT((ROW()-14)/2),0)),"",OFFSET('9. METAS'!$R$20,INT((ROW()-14)/2),0)))</f>
        <v/>
      </c>
      <c r="K455" s="256" t="str">
        <f ca="1">IF(MOD(ROW()-13,2)=0,IF(ISBLANK(OFFSET('11. SEGUIMIENTO 2026'!$O$14,INT((ROW()-13)/2),0)),"",OFFSET('11. SEGUIMIENTO 2026'!$O$14,INT((ROW()-13)/2),0)),IF(ISBLANK(OFFSET('9. METAS'!$S$20,INT((ROW()-14)/2),0)),"",OFFSET('9. METAS'!$S$20,INT((ROW()-14)/2),0)))</f>
        <v/>
      </c>
      <c r="L455" s="256" t="str">
        <f ca="1">IF(MOD(ROW()-13,2)=0,IF(ISBLANK(OFFSET('11. SEGUIMIENTO 2026'!$P$14,INT((ROW()-13)/2),0)),"",OFFSET('11. SEGUIMIENTO 2026'!$P$14,INT((ROW()-13)/2),0)),IF(ISBLANK(OFFSET('9. METAS'!$T$20,INT((ROW()-14)/2),0)),"",OFFSET('9. METAS'!$T$20,INT((ROW()-14)/2),0)))</f>
        <v/>
      </c>
      <c r="M455" s="257" t="str">
        <f ca="1">IF(MOD(ROW()-13,2)=0,IF(ISBLANK(OFFSET('11. SEGUIMIENTO 2026'!$Q$14,INT((ROW()-13)/2),0)),"",OFFSET('11. SEGUIMIENTO 2026'!$Q$14,INT((ROW()-13)/2),0)),IF(ISBLANK(OFFSET('9. METAS'!$U$20,INT((ROW()-14)/2),0)),"",OFFSET('9. METAS'!$U$20,INT((ROW()-14)/2),0)))</f>
        <v/>
      </c>
      <c r="N455" s="1012" t="str">
        <f t="shared" ref="N455" ca="1" si="438">IFERROR(J455/J456,"ND")</f>
        <v>ND</v>
      </c>
      <c r="O455" s="1008" t="str">
        <f t="shared" ref="O455" ca="1" si="439">IFERROR(((J455+K455+L455+M455)/H455),"ND")</f>
        <v>ND</v>
      </c>
      <c r="P455" s="996"/>
    </row>
    <row r="456" spans="3:16">
      <c r="C456" s="1030"/>
      <c r="D456" s="1026"/>
      <c r="E456" s="1026"/>
      <c r="F456" s="1024"/>
      <c r="G456" s="1021"/>
      <c r="H456" s="1017"/>
      <c r="I456" s="1015"/>
      <c r="J456" s="255" t="str">
        <f ca="1">IF(MOD(ROW()-13,2)=0,IF(ISBLANK(OFFSET('11. SEGUIMIENTO 2026'!$N$14,INT((ROW()-13)/2),0)),"",OFFSET('11. SEGUIMIENTO 2026'!$N$14,INT((ROW()-13)/2),0)),IF(ISBLANK(OFFSET('9. METAS'!$R$20,INT((ROW()-14)/2),0)),"",OFFSET('9. METAS'!$R$20,INT((ROW()-14)/2),0)))</f>
        <v/>
      </c>
      <c r="K456" s="256" t="str">
        <f ca="1">IF(MOD(ROW()-13,2)=0,IF(ISBLANK(OFFSET('11. SEGUIMIENTO 2026'!$O$14,INT((ROW()-13)/2),0)),"",OFFSET('11. SEGUIMIENTO 2026'!$O$14,INT((ROW()-13)/2),0)),IF(ISBLANK(OFFSET('9. METAS'!$S$20,INT((ROW()-14)/2),0)),"",OFFSET('9. METAS'!$S$20,INT((ROW()-14)/2),0)))</f>
        <v/>
      </c>
      <c r="L456" s="256" t="str">
        <f ca="1">IF(MOD(ROW()-13,2)=0,IF(ISBLANK(OFFSET('11. SEGUIMIENTO 2026'!$P$14,INT((ROW()-13)/2),0)),"",OFFSET('11. SEGUIMIENTO 2026'!$P$14,INT((ROW()-13)/2),0)),IF(ISBLANK(OFFSET('9. METAS'!$T$20,INT((ROW()-14)/2),0)),"",OFFSET('9. METAS'!$T$20,INT((ROW()-14)/2),0)))</f>
        <v/>
      </c>
      <c r="M456" s="257" t="str">
        <f ca="1">IF(MOD(ROW()-13,2)=0,IF(ISBLANK(OFFSET('11. SEGUIMIENTO 2026'!$Q$14,INT((ROW()-13)/2),0)),"",OFFSET('11. SEGUIMIENTO 2026'!$Q$14,INT((ROW()-13)/2),0)),IF(ISBLANK(OFFSET('9. METAS'!$U$20,INT((ROW()-14)/2),0)),"",OFFSET('9. METAS'!$U$20,INT((ROW()-14)/2),0)))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017" t="str">
        <f ca="1">IF(ISBLANK(OFFSET('9. METAS'!$L$20,INT((ROW()-13)/2),0)),"",OFFSET('9. METAS'!$L$20,INT((ROW()-13)/2),0))</f>
        <v/>
      </c>
      <c r="I457" s="1014"/>
      <c r="J457" s="255" t="str">
        <f ca="1">IF(MOD(ROW()-13,2)=0,IF(ISBLANK(OFFSET('11. SEGUIMIENTO 2026'!$N$14,INT((ROW()-13)/2),0)),"",OFFSET('11. SEGUIMIENTO 2026'!$N$14,INT((ROW()-13)/2),0)),IF(ISBLANK(OFFSET('9. METAS'!$R$20,INT((ROW()-14)/2),0)),"",OFFSET('9. METAS'!$R$20,INT((ROW()-14)/2),0)))</f>
        <v/>
      </c>
      <c r="K457" s="256" t="str">
        <f ca="1">IF(MOD(ROW()-13,2)=0,IF(ISBLANK(OFFSET('11. SEGUIMIENTO 2026'!$O$14,INT((ROW()-13)/2),0)),"",OFFSET('11. SEGUIMIENTO 2026'!$O$14,INT((ROW()-13)/2),0)),IF(ISBLANK(OFFSET('9. METAS'!$S$20,INT((ROW()-14)/2),0)),"",OFFSET('9. METAS'!$S$20,INT((ROW()-14)/2),0)))</f>
        <v/>
      </c>
      <c r="L457" s="256" t="str">
        <f ca="1">IF(MOD(ROW()-13,2)=0,IF(ISBLANK(OFFSET('11. SEGUIMIENTO 2026'!$P$14,INT((ROW()-13)/2),0)),"",OFFSET('11. SEGUIMIENTO 2026'!$P$14,INT((ROW()-13)/2),0)),IF(ISBLANK(OFFSET('9. METAS'!$T$20,INT((ROW()-14)/2),0)),"",OFFSET('9. METAS'!$T$20,INT((ROW()-14)/2),0)))</f>
        <v/>
      </c>
      <c r="M457" s="257" t="str">
        <f ca="1">IF(MOD(ROW()-13,2)=0,IF(ISBLANK(OFFSET('11. SEGUIMIENTO 2026'!$Q$14,INT((ROW()-13)/2),0)),"",OFFSET('11. SEGUIMIENTO 2026'!$Q$14,INT((ROW()-13)/2),0)),IF(ISBLANK(OFFSET('9. METAS'!$U$20,INT((ROW()-14)/2),0)),"",OFFSET('9. METAS'!$U$20,INT((ROW()-14)/2),0)))</f>
        <v/>
      </c>
      <c r="N457" s="1012" t="str">
        <f t="shared" ref="N457" ca="1" si="440">IFERROR(J457/J458,"ND")</f>
        <v>ND</v>
      </c>
      <c r="O457" s="1008" t="str">
        <f t="shared" ref="O457" ca="1" si="441">IFERROR(((J457+K457+L457+M457)/H457),"ND")</f>
        <v>ND</v>
      </c>
      <c r="P457" s="996"/>
    </row>
    <row r="458" spans="3:16">
      <c r="C458" s="1030"/>
      <c r="D458" s="1026"/>
      <c r="E458" s="1026"/>
      <c r="F458" s="1024"/>
      <c r="G458" s="1021"/>
      <c r="H458" s="1017"/>
      <c r="I458" s="1015"/>
      <c r="J458" s="255" t="str">
        <f ca="1">IF(MOD(ROW()-13,2)=0,IF(ISBLANK(OFFSET('11. SEGUIMIENTO 2026'!$N$14,INT((ROW()-13)/2),0)),"",OFFSET('11. SEGUIMIENTO 2026'!$N$14,INT((ROW()-13)/2),0)),IF(ISBLANK(OFFSET('9. METAS'!$R$20,INT((ROW()-14)/2),0)),"",OFFSET('9. METAS'!$R$20,INT((ROW()-14)/2),0)))</f>
        <v/>
      </c>
      <c r="K458" s="256" t="str">
        <f ca="1">IF(MOD(ROW()-13,2)=0,IF(ISBLANK(OFFSET('11. SEGUIMIENTO 2026'!$O$14,INT((ROW()-13)/2),0)),"",OFFSET('11. SEGUIMIENTO 2026'!$O$14,INT((ROW()-13)/2),0)),IF(ISBLANK(OFFSET('9. METAS'!$S$20,INT((ROW()-14)/2),0)),"",OFFSET('9. METAS'!$S$20,INT((ROW()-14)/2),0)))</f>
        <v/>
      </c>
      <c r="L458" s="256" t="str">
        <f ca="1">IF(MOD(ROW()-13,2)=0,IF(ISBLANK(OFFSET('11. SEGUIMIENTO 2026'!$P$14,INT((ROW()-13)/2),0)),"",OFFSET('11. SEGUIMIENTO 2026'!$P$14,INT((ROW()-13)/2),0)),IF(ISBLANK(OFFSET('9. METAS'!$T$20,INT((ROW()-14)/2),0)),"",OFFSET('9. METAS'!$T$20,INT((ROW()-14)/2),0)))</f>
        <v/>
      </c>
      <c r="M458" s="257" t="str">
        <f ca="1">IF(MOD(ROW()-13,2)=0,IF(ISBLANK(OFFSET('11. SEGUIMIENTO 2026'!$Q$14,INT((ROW()-13)/2),0)),"",OFFSET('11. SEGUIMIENTO 2026'!$Q$14,INT((ROW()-13)/2),0)),IF(ISBLANK(OFFSET('9. METAS'!$U$20,INT((ROW()-14)/2),0)),"",OFFSET('9. METAS'!$U$20,INT((ROW()-14)/2),0)))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017" t="str">
        <f ca="1">IF(ISBLANK(OFFSET('9. METAS'!$L$20,INT((ROW()-13)/2),0)),"",OFFSET('9. METAS'!$L$20,INT((ROW()-13)/2),0))</f>
        <v/>
      </c>
      <c r="I459" s="1014"/>
      <c r="J459" s="255" t="str">
        <f ca="1">IF(MOD(ROW()-13,2)=0,IF(ISBLANK(OFFSET('11. SEGUIMIENTO 2026'!$N$14,INT((ROW()-13)/2),0)),"",OFFSET('11. SEGUIMIENTO 2026'!$N$14,INT((ROW()-13)/2),0)),IF(ISBLANK(OFFSET('9. METAS'!$R$20,INT((ROW()-14)/2),0)),"",OFFSET('9. METAS'!$R$20,INT((ROW()-14)/2),0)))</f>
        <v/>
      </c>
      <c r="K459" s="256" t="str">
        <f ca="1">IF(MOD(ROW()-13,2)=0,IF(ISBLANK(OFFSET('11. SEGUIMIENTO 2026'!$O$14,INT((ROW()-13)/2),0)),"",OFFSET('11. SEGUIMIENTO 2026'!$O$14,INT((ROW()-13)/2),0)),IF(ISBLANK(OFFSET('9. METAS'!$S$20,INT((ROW()-14)/2),0)),"",OFFSET('9. METAS'!$S$20,INT((ROW()-14)/2),0)))</f>
        <v/>
      </c>
      <c r="L459" s="256" t="str">
        <f ca="1">IF(MOD(ROW()-13,2)=0,IF(ISBLANK(OFFSET('11. SEGUIMIENTO 2026'!$P$14,INT((ROW()-13)/2),0)),"",OFFSET('11. SEGUIMIENTO 2026'!$P$14,INT((ROW()-13)/2),0)),IF(ISBLANK(OFFSET('9. METAS'!$T$20,INT((ROW()-14)/2),0)),"",OFFSET('9. METAS'!$T$20,INT((ROW()-14)/2),0)))</f>
        <v/>
      </c>
      <c r="M459" s="257" t="str">
        <f ca="1">IF(MOD(ROW()-13,2)=0,IF(ISBLANK(OFFSET('11. SEGUIMIENTO 2026'!$Q$14,INT((ROW()-13)/2),0)),"",OFFSET('11. SEGUIMIENTO 2026'!$Q$14,INT((ROW()-13)/2),0)),IF(ISBLANK(OFFSET('9. METAS'!$U$20,INT((ROW()-14)/2),0)),"",OFFSET('9. METAS'!$U$20,INT((ROW()-14)/2),0)))</f>
        <v/>
      </c>
      <c r="N459" s="1012" t="str">
        <f t="shared" ref="N459" ca="1" si="442">IFERROR(J459/J460,"ND")</f>
        <v>ND</v>
      </c>
      <c r="O459" s="1008" t="str">
        <f t="shared" ref="O459" ca="1" si="443">IFERROR(((J459+K459+L459+M459)/H459),"ND")</f>
        <v>ND</v>
      </c>
      <c r="P459" s="996"/>
    </row>
    <row r="460" spans="3:16">
      <c r="C460" s="1030"/>
      <c r="D460" s="1026"/>
      <c r="E460" s="1026"/>
      <c r="F460" s="1024"/>
      <c r="G460" s="1021"/>
      <c r="H460" s="1017"/>
      <c r="I460" s="1015"/>
      <c r="J460" s="255" t="str">
        <f ca="1">IF(MOD(ROW()-13,2)=0,IF(ISBLANK(OFFSET('11. SEGUIMIENTO 2026'!$N$14,INT((ROW()-13)/2),0)),"",OFFSET('11. SEGUIMIENTO 2026'!$N$14,INT((ROW()-13)/2),0)),IF(ISBLANK(OFFSET('9. METAS'!$R$20,INT((ROW()-14)/2),0)),"",OFFSET('9. METAS'!$R$20,INT((ROW()-14)/2),0)))</f>
        <v/>
      </c>
      <c r="K460" s="256" t="str">
        <f ca="1">IF(MOD(ROW()-13,2)=0,IF(ISBLANK(OFFSET('11. SEGUIMIENTO 2026'!$O$14,INT((ROW()-13)/2),0)),"",OFFSET('11. SEGUIMIENTO 2026'!$O$14,INT((ROW()-13)/2),0)),IF(ISBLANK(OFFSET('9. METAS'!$S$20,INT((ROW()-14)/2),0)),"",OFFSET('9. METAS'!$S$20,INT((ROW()-14)/2),0)))</f>
        <v/>
      </c>
      <c r="L460" s="256" t="str">
        <f ca="1">IF(MOD(ROW()-13,2)=0,IF(ISBLANK(OFFSET('11. SEGUIMIENTO 2026'!$P$14,INT((ROW()-13)/2),0)),"",OFFSET('11. SEGUIMIENTO 2026'!$P$14,INT((ROW()-13)/2),0)),IF(ISBLANK(OFFSET('9. METAS'!$T$20,INT((ROW()-14)/2),0)),"",OFFSET('9. METAS'!$T$20,INT((ROW()-14)/2),0)))</f>
        <v/>
      </c>
      <c r="M460" s="257" t="str">
        <f ca="1">IF(MOD(ROW()-13,2)=0,IF(ISBLANK(OFFSET('11. SEGUIMIENTO 2026'!$Q$14,INT((ROW()-13)/2),0)),"",OFFSET('11. SEGUIMIENTO 2026'!$Q$14,INT((ROW()-13)/2),0)),IF(ISBLANK(OFFSET('9. METAS'!$U$20,INT((ROW()-14)/2),0)),"",OFFSET('9. METAS'!$U$20,INT((ROW()-14)/2),0)))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017" t="str">
        <f ca="1">IF(ISBLANK(OFFSET('9. METAS'!$L$20,INT((ROW()-13)/2),0)),"",OFFSET('9. METAS'!$L$20,INT((ROW()-13)/2),0))</f>
        <v/>
      </c>
      <c r="I461" s="1014"/>
      <c r="J461" s="255" t="str">
        <f ca="1">IF(MOD(ROW()-13,2)=0,IF(ISBLANK(OFFSET('11. SEGUIMIENTO 2026'!$N$14,INT((ROW()-13)/2),0)),"",OFFSET('11. SEGUIMIENTO 2026'!$N$14,INT((ROW()-13)/2),0)),IF(ISBLANK(OFFSET('9. METAS'!$R$20,INT((ROW()-14)/2),0)),"",OFFSET('9. METAS'!$R$20,INT((ROW()-14)/2),0)))</f>
        <v/>
      </c>
      <c r="K461" s="256" t="str">
        <f ca="1">IF(MOD(ROW()-13,2)=0,IF(ISBLANK(OFFSET('11. SEGUIMIENTO 2026'!$O$14,INT((ROW()-13)/2),0)),"",OFFSET('11. SEGUIMIENTO 2026'!$O$14,INT((ROW()-13)/2),0)),IF(ISBLANK(OFFSET('9. METAS'!$S$20,INT((ROW()-14)/2),0)),"",OFFSET('9. METAS'!$S$20,INT((ROW()-14)/2),0)))</f>
        <v/>
      </c>
      <c r="L461" s="256" t="str">
        <f ca="1">IF(MOD(ROW()-13,2)=0,IF(ISBLANK(OFFSET('11. SEGUIMIENTO 2026'!$P$14,INT((ROW()-13)/2),0)),"",OFFSET('11. SEGUIMIENTO 2026'!$P$14,INT((ROW()-13)/2),0)),IF(ISBLANK(OFFSET('9. METAS'!$T$20,INT((ROW()-14)/2),0)),"",OFFSET('9. METAS'!$T$20,INT((ROW()-14)/2),0)))</f>
        <v/>
      </c>
      <c r="M461" s="257" t="str">
        <f ca="1">IF(MOD(ROW()-13,2)=0,IF(ISBLANK(OFFSET('11. SEGUIMIENTO 2026'!$Q$14,INT((ROW()-13)/2),0)),"",OFFSET('11. SEGUIMIENTO 2026'!$Q$14,INT((ROW()-13)/2),0)),IF(ISBLANK(OFFSET('9. METAS'!$U$20,INT((ROW()-14)/2),0)),"",OFFSET('9. METAS'!$U$20,INT((ROW()-14)/2),0)))</f>
        <v/>
      </c>
      <c r="N461" s="1012" t="str">
        <f t="shared" ref="N461" ca="1" si="444">IFERROR(J461/J462,"ND")</f>
        <v>ND</v>
      </c>
      <c r="O461" s="1008" t="str">
        <f t="shared" ref="O461" ca="1" si="445">IFERROR(((J461+K461+L461+M461)/H461),"ND")</f>
        <v>ND</v>
      </c>
      <c r="P461" s="996"/>
    </row>
    <row r="462" spans="3:16">
      <c r="C462" s="1030"/>
      <c r="D462" s="1026"/>
      <c r="E462" s="1026"/>
      <c r="F462" s="1024"/>
      <c r="G462" s="1021"/>
      <c r="H462" s="1017"/>
      <c r="I462" s="1015"/>
      <c r="J462" s="255" t="str">
        <f ca="1">IF(MOD(ROW()-13,2)=0,IF(ISBLANK(OFFSET('11. SEGUIMIENTO 2026'!$N$14,INT((ROW()-13)/2),0)),"",OFFSET('11. SEGUIMIENTO 2026'!$N$14,INT((ROW()-13)/2),0)),IF(ISBLANK(OFFSET('9. METAS'!$R$20,INT((ROW()-14)/2),0)),"",OFFSET('9. METAS'!$R$20,INT((ROW()-14)/2),0)))</f>
        <v/>
      </c>
      <c r="K462" s="256" t="str">
        <f ca="1">IF(MOD(ROW()-13,2)=0,IF(ISBLANK(OFFSET('11. SEGUIMIENTO 2026'!$O$14,INT((ROW()-13)/2),0)),"",OFFSET('11. SEGUIMIENTO 2026'!$O$14,INT((ROW()-13)/2),0)),IF(ISBLANK(OFFSET('9. METAS'!$S$20,INT((ROW()-14)/2),0)),"",OFFSET('9. METAS'!$S$20,INT((ROW()-14)/2),0)))</f>
        <v/>
      </c>
      <c r="L462" s="256" t="str">
        <f ca="1">IF(MOD(ROW()-13,2)=0,IF(ISBLANK(OFFSET('11. SEGUIMIENTO 2026'!$P$14,INT((ROW()-13)/2),0)),"",OFFSET('11. SEGUIMIENTO 2026'!$P$14,INT((ROW()-13)/2),0)),IF(ISBLANK(OFFSET('9. METAS'!$T$20,INT((ROW()-14)/2),0)),"",OFFSET('9. METAS'!$T$20,INT((ROW()-14)/2),0)))</f>
        <v/>
      </c>
      <c r="M462" s="257" t="str">
        <f ca="1">IF(MOD(ROW()-13,2)=0,IF(ISBLANK(OFFSET('11. SEGUIMIENTO 2026'!$Q$14,INT((ROW()-13)/2),0)),"",OFFSET('11. SEGUIMIENTO 2026'!$Q$14,INT((ROW()-13)/2),0)),IF(ISBLANK(OFFSET('9. METAS'!$U$20,INT((ROW()-14)/2),0)),"",OFFSET('9. METAS'!$U$20,INT((ROW()-14)/2),0)))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017" t="str">
        <f ca="1">IF(ISBLANK(OFFSET('9. METAS'!$L$20,INT((ROW()-13)/2),0)),"",OFFSET('9. METAS'!$L$20,INT((ROW()-13)/2),0))</f>
        <v/>
      </c>
      <c r="I463" s="1014"/>
      <c r="J463" s="255" t="str">
        <f ca="1">IF(MOD(ROW()-13,2)=0,IF(ISBLANK(OFFSET('11. SEGUIMIENTO 2026'!$N$14,INT((ROW()-13)/2),0)),"",OFFSET('11. SEGUIMIENTO 2026'!$N$14,INT((ROW()-13)/2),0)),IF(ISBLANK(OFFSET('9. METAS'!$R$20,INT((ROW()-14)/2),0)),"",OFFSET('9. METAS'!$R$20,INT((ROW()-14)/2),0)))</f>
        <v/>
      </c>
      <c r="K463" s="256" t="str">
        <f ca="1">IF(MOD(ROW()-13,2)=0,IF(ISBLANK(OFFSET('11. SEGUIMIENTO 2026'!$O$14,INT((ROW()-13)/2),0)),"",OFFSET('11. SEGUIMIENTO 2026'!$O$14,INT((ROW()-13)/2),0)),IF(ISBLANK(OFFSET('9. METAS'!$S$20,INT((ROW()-14)/2),0)),"",OFFSET('9. METAS'!$S$20,INT((ROW()-14)/2),0)))</f>
        <v/>
      </c>
      <c r="L463" s="256" t="str">
        <f ca="1">IF(MOD(ROW()-13,2)=0,IF(ISBLANK(OFFSET('11. SEGUIMIENTO 2026'!$P$14,INT((ROW()-13)/2),0)),"",OFFSET('11. SEGUIMIENTO 2026'!$P$14,INT((ROW()-13)/2),0)),IF(ISBLANK(OFFSET('9. METAS'!$T$20,INT((ROW()-14)/2),0)),"",OFFSET('9. METAS'!$T$20,INT((ROW()-14)/2),0)))</f>
        <v/>
      </c>
      <c r="M463" s="257" t="str">
        <f ca="1">IF(MOD(ROW()-13,2)=0,IF(ISBLANK(OFFSET('11. SEGUIMIENTO 2026'!$Q$14,INT((ROW()-13)/2),0)),"",OFFSET('11. SEGUIMIENTO 2026'!$Q$14,INT((ROW()-13)/2),0)),IF(ISBLANK(OFFSET('9. METAS'!$U$20,INT((ROW()-14)/2),0)),"",OFFSET('9. METAS'!$U$20,INT((ROW()-14)/2),0)))</f>
        <v/>
      </c>
      <c r="N463" s="1012" t="str">
        <f t="shared" ref="N463" ca="1" si="446">IFERROR(J463/J464,"ND")</f>
        <v>ND</v>
      </c>
      <c r="O463" s="1008" t="str">
        <f t="shared" ref="O463" ca="1" si="447">IFERROR(((J463+K463+L463+M463)/H463),"ND")</f>
        <v>ND</v>
      </c>
      <c r="P463" s="996"/>
    </row>
    <row r="464" spans="3:16">
      <c r="C464" s="1030"/>
      <c r="D464" s="1026"/>
      <c r="E464" s="1026"/>
      <c r="F464" s="1024"/>
      <c r="G464" s="1021"/>
      <c r="H464" s="1017"/>
      <c r="I464" s="1015"/>
      <c r="J464" s="255" t="str">
        <f ca="1">IF(MOD(ROW()-13,2)=0,IF(ISBLANK(OFFSET('11. SEGUIMIENTO 2026'!$N$14,INT((ROW()-13)/2),0)),"",OFFSET('11. SEGUIMIENTO 2026'!$N$14,INT((ROW()-13)/2),0)),IF(ISBLANK(OFFSET('9. METAS'!$R$20,INT((ROW()-14)/2),0)),"",OFFSET('9. METAS'!$R$20,INT((ROW()-14)/2),0)))</f>
        <v/>
      </c>
      <c r="K464" s="256" t="str">
        <f ca="1">IF(MOD(ROW()-13,2)=0,IF(ISBLANK(OFFSET('11. SEGUIMIENTO 2026'!$O$14,INT((ROW()-13)/2),0)),"",OFFSET('11. SEGUIMIENTO 2026'!$O$14,INT((ROW()-13)/2),0)),IF(ISBLANK(OFFSET('9. METAS'!$S$20,INT((ROW()-14)/2),0)),"",OFFSET('9. METAS'!$S$20,INT((ROW()-14)/2),0)))</f>
        <v/>
      </c>
      <c r="L464" s="256" t="str">
        <f ca="1">IF(MOD(ROW()-13,2)=0,IF(ISBLANK(OFFSET('11. SEGUIMIENTO 2026'!$P$14,INT((ROW()-13)/2),0)),"",OFFSET('11. SEGUIMIENTO 2026'!$P$14,INT((ROW()-13)/2),0)),IF(ISBLANK(OFFSET('9. METAS'!$T$20,INT((ROW()-14)/2),0)),"",OFFSET('9. METAS'!$T$20,INT((ROW()-14)/2),0)))</f>
        <v/>
      </c>
      <c r="M464" s="257" t="str">
        <f ca="1">IF(MOD(ROW()-13,2)=0,IF(ISBLANK(OFFSET('11. SEGUIMIENTO 2026'!$Q$14,INT((ROW()-13)/2),0)),"",OFFSET('11. SEGUIMIENTO 2026'!$Q$14,INT((ROW()-13)/2),0)),IF(ISBLANK(OFFSET('9. METAS'!$U$20,INT((ROW()-14)/2),0)),"",OFFSET('9. METAS'!$U$20,INT((ROW()-14)/2),0)))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017" t="str">
        <f ca="1">IF(ISBLANK(OFFSET('9. METAS'!$L$20,INT((ROW()-13)/2),0)),"",OFFSET('9. METAS'!$L$20,INT((ROW()-13)/2),0))</f>
        <v/>
      </c>
      <c r="I465" s="1014"/>
      <c r="J465" s="255" t="str">
        <f ca="1">IF(MOD(ROW()-13,2)=0,IF(ISBLANK(OFFSET('11. SEGUIMIENTO 2026'!$N$14,INT((ROW()-13)/2),0)),"",OFFSET('11. SEGUIMIENTO 2026'!$N$14,INT((ROW()-13)/2),0)),IF(ISBLANK(OFFSET('9. METAS'!$R$20,INT((ROW()-14)/2),0)),"",OFFSET('9. METAS'!$R$20,INT((ROW()-14)/2),0)))</f>
        <v/>
      </c>
      <c r="K465" s="256" t="str">
        <f ca="1">IF(MOD(ROW()-13,2)=0,IF(ISBLANK(OFFSET('11. SEGUIMIENTO 2026'!$O$14,INT((ROW()-13)/2),0)),"",OFFSET('11. SEGUIMIENTO 2026'!$O$14,INT((ROW()-13)/2),0)),IF(ISBLANK(OFFSET('9. METAS'!$S$20,INT((ROW()-14)/2),0)),"",OFFSET('9. METAS'!$S$20,INT((ROW()-14)/2),0)))</f>
        <v/>
      </c>
      <c r="L465" s="256" t="str">
        <f ca="1">IF(MOD(ROW()-13,2)=0,IF(ISBLANK(OFFSET('11. SEGUIMIENTO 2026'!$P$14,INT((ROW()-13)/2),0)),"",OFFSET('11. SEGUIMIENTO 2026'!$P$14,INT((ROW()-13)/2),0)),IF(ISBLANK(OFFSET('9. METAS'!$T$20,INT((ROW()-14)/2),0)),"",OFFSET('9. METAS'!$T$20,INT((ROW()-14)/2),0)))</f>
        <v/>
      </c>
      <c r="M465" s="257" t="str">
        <f ca="1">IF(MOD(ROW()-13,2)=0,IF(ISBLANK(OFFSET('11. SEGUIMIENTO 2026'!$Q$14,INT((ROW()-13)/2),0)),"",OFFSET('11. SEGUIMIENTO 2026'!$Q$14,INT((ROW()-13)/2),0)),IF(ISBLANK(OFFSET('9. METAS'!$U$20,INT((ROW()-14)/2),0)),"",OFFSET('9. METAS'!$U$20,INT((ROW()-14)/2),0)))</f>
        <v/>
      </c>
      <c r="N465" s="1012" t="str">
        <f t="shared" ref="N465" ca="1" si="448">IFERROR(J465/J466,"ND")</f>
        <v>ND</v>
      </c>
      <c r="O465" s="1008" t="str">
        <f t="shared" ref="O465" ca="1" si="449">IFERROR(((J465+K465+L465+M465)/H465),"ND")</f>
        <v>ND</v>
      </c>
      <c r="P465" s="996"/>
    </row>
    <row r="466" spans="3:16">
      <c r="C466" s="1030"/>
      <c r="D466" s="1026"/>
      <c r="E466" s="1026"/>
      <c r="F466" s="1024"/>
      <c r="G466" s="1021"/>
      <c r="H466" s="1017"/>
      <c r="I466" s="1015"/>
      <c r="J466" s="255" t="str">
        <f ca="1">IF(MOD(ROW()-13,2)=0,IF(ISBLANK(OFFSET('11. SEGUIMIENTO 2026'!$N$14,INT((ROW()-13)/2),0)),"",OFFSET('11. SEGUIMIENTO 2026'!$N$14,INT((ROW()-13)/2),0)),IF(ISBLANK(OFFSET('9. METAS'!$R$20,INT((ROW()-14)/2),0)),"",OFFSET('9. METAS'!$R$20,INT((ROW()-14)/2),0)))</f>
        <v/>
      </c>
      <c r="K466" s="256" t="str">
        <f ca="1">IF(MOD(ROW()-13,2)=0,IF(ISBLANK(OFFSET('11. SEGUIMIENTO 2026'!$O$14,INT((ROW()-13)/2),0)),"",OFFSET('11. SEGUIMIENTO 2026'!$O$14,INT((ROW()-13)/2),0)),IF(ISBLANK(OFFSET('9. METAS'!$S$20,INT((ROW()-14)/2),0)),"",OFFSET('9. METAS'!$S$20,INT((ROW()-14)/2),0)))</f>
        <v/>
      </c>
      <c r="L466" s="256" t="str">
        <f ca="1">IF(MOD(ROW()-13,2)=0,IF(ISBLANK(OFFSET('11. SEGUIMIENTO 2026'!$P$14,INT((ROW()-13)/2),0)),"",OFFSET('11. SEGUIMIENTO 2026'!$P$14,INT((ROW()-13)/2),0)),IF(ISBLANK(OFFSET('9. METAS'!$T$20,INT((ROW()-14)/2),0)),"",OFFSET('9. METAS'!$T$20,INT((ROW()-14)/2),0)))</f>
        <v/>
      </c>
      <c r="M466" s="257" t="str">
        <f ca="1">IF(MOD(ROW()-13,2)=0,IF(ISBLANK(OFFSET('11. SEGUIMIENTO 2026'!$Q$14,INT((ROW()-13)/2),0)),"",OFFSET('11. SEGUIMIENTO 2026'!$Q$14,INT((ROW()-13)/2),0)),IF(ISBLANK(OFFSET('9. METAS'!$U$20,INT((ROW()-14)/2),0)),"",OFFSET('9. METAS'!$U$20,INT((ROW()-14)/2),0)))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017" t="str">
        <f ca="1">IF(ISBLANK(OFFSET('9. METAS'!$L$20,INT((ROW()-13)/2),0)),"",OFFSET('9. METAS'!$L$20,INT((ROW()-13)/2),0))</f>
        <v/>
      </c>
      <c r="I467" s="1014"/>
      <c r="J467" s="255" t="str">
        <f ca="1">IF(MOD(ROW()-13,2)=0,IF(ISBLANK(OFFSET('11. SEGUIMIENTO 2026'!$N$14,INT((ROW()-13)/2),0)),"",OFFSET('11. SEGUIMIENTO 2026'!$N$14,INT((ROW()-13)/2),0)),IF(ISBLANK(OFFSET('9. METAS'!$R$20,INT((ROW()-14)/2),0)),"",OFFSET('9. METAS'!$R$20,INT((ROW()-14)/2),0)))</f>
        <v/>
      </c>
      <c r="K467" s="256" t="str">
        <f ca="1">IF(MOD(ROW()-13,2)=0,IF(ISBLANK(OFFSET('11. SEGUIMIENTO 2026'!$O$14,INT((ROW()-13)/2),0)),"",OFFSET('11. SEGUIMIENTO 2026'!$O$14,INT((ROW()-13)/2),0)),IF(ISBLANK(OFFSET('9. METAS'!$S$20,INT((ROW()-14)/2),0)),"",OFFSET('9. METAS'!$S$20,INT((ROW()-14)/2),0)))</f>
        <v/>
      </c>
      <c r="L467" s="256" t="str">
        <f ca="1">IF(MOD(ROW()-13,2)=0,IF(ISBLANK(OFFSET('11. SEGUIMIENTO 2026'!$P$14,INT((ROW()-13)/2),0)),"",OFFSET('11. SEGUIMIENTO 2026'!$P$14,INT((ROW()-13)/2),0)),IF(ISBLANK(OFFSET('9. METAS'!$T$20,INT((ROW()-14)/2),0)),"",OFFSET('9. METAS'!$T$20,INT((ROW()-14)/2),0)))</f>
        <v/>
      </c>
      <c r="M467" s="257" t="str">
        <f ca="1">IF(MOD(ROW()-13,2)=0,IF(ISBLANK(OFFSET('11. SEGUIMIENTO 2026'!$Q$14,INT((ROW()-13)/2),0)),"",OFFSET('11. SEGUIMIENTO 2026'!$Q$14,INT((ROW()-13)/2),0)),IF(ISBLANK(OFFSET('9. METAS'!$U$20,INT((ROW()-14)/2),0)),"",OFFSET('9. METAS'!$U$20,INT((ROW()-14)/2),0)))</f>
        <v/>
      </c>
      <c r="N467" s="1012" t="str">
        <f t="shared" ref="N467" ca="1" si="450">IFERROR(J467/J468,"ND")</f>
        <v>ND</v>
      </c>
      <c r="O467" s="1008" t="str">
        <f t="shared" ref="O467" ca="1" si="451">IFERROR(((J467+K467+L467+M467)/H467),"ND")</f>
        <v>ND</v>
      </c>
      <c r="P467" s="996"/>
    </row>
    <row r="468" spans="3:16">
      <c r="C468" s="1030"/>
      <c r="D468" s="1026"/>
      <c r="E468" s="1026"/>
      <c r="F468" s="1024"/>
      <c r="G468" s="1021"/>
      <c r="H468" s="1017"/>
      <c r="I468" s="1015"/>
      <c r="J468" s="255" t="str">
        <f ca="1">IF(MOD(ROW()-13,2)=0,IF(ISBLANK(OFFSET('11. SEGUIMIENTO 2026'!$N$14,INT((ROW()-13)/2),0)),"",OFFSET('11. SEGUIMIENTO 2026'!$N$14,INT((ROW()-13)/2),0)),IF(ISBLANK(OFFSET('9. METAS'!$R$20,INT((ROW()-14)/2),0)),"",OFFSET('9. METAS'!$R$20,INT((ROW()-14)/2),0)))</f>
        <v/>
      </c>
      <c r="K468" s="256" t="str">
        <f ca="1">IF(MOD(ROW()-13,2)=0,IF(ISBLANK(OFFSET('11. SEGUIMIENTO 2026'!$O$14,INT((ROW()-13)/2),0)),"",OFFSET('11. SEGUIMIENTO 2026'!$O$14,INT((ROW()-13)/2),0)),IF(ISBLANK(OFFSET('9. METAS'!$S$20,INT((ROW()-14)/2),0)),"",OFFSET('9. METAS'!$S$20,INT((ROW()-14)/2),0)))</f>
        <v/>
      </c>
      <c r="L468" s="256" t="str">
        <f ca="1">IF(MOD(ROW()-13,2)=0,IF(ISBLANK(OFFSET('11. SEGUIMIENTO 2026'!$P$14,INT((ROW()-13)/2),0)),"",OFFSET('11. SEGUIMIENTO 2026'!$P$14,INT((ROW()-13)/2),0)),IF(ISBLANK(OFFSET('9. METAS'!$T$20,INT((ROW()-14)/2),0)),"",OFFSET('9. METAS'!$T$20,INT((ROW()-14)/2),0)))</f>
        <v/>
      </c>
      <c r="M468" s="257" t="str">
        <f ca="1">IF(MOD(ROW()-13,2)=0,IF(ISBLANK(OFFSET('11. SEGUIMIENTO 2026'!$Q$14,INT((ROW()-13)/2),0)),"",OFFSET('11. SEGUIMIENTO 2026'!$Q$14,INT((ROW()-13)/2),0)),IF(ISBLANK(OFFSET('9. METAS'!$U$20,INT((ROW()-14)/2),0)),"",OFFSET('9. METAS'!$U$20,INT((ROW()-14)/2),0)))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017" t="str">
        <f ca="1">IF(ISBLANK(OFFSET('9. METAS'!$L$20,INT((ROW()-13)/2),0)),"",OFFSET('9. METAS'!$L$20,INT((ROW()-13)/2),0))</f>
        <v/>
      </c>
      <c r="I469" s="1014"/>
      <c r="J469" s="255" t="str">
        <f ca="1">IF(MOD(ROW()-13,2)=0,IF(ISBLANK(OFFSET('11. SEGUIMIENTO 2026'!$N$14,INT((ROW()-13)/2),0)),"",OFFSET('11. SEGUIMIENTO 2026'!$N$14,INT((ROW()-13)/2),0)),IF(ISBLANK(OFFSET('9. METAS'!$R$20,INT((ROW()-14)/2),0)),"",OFFSET('9. METAS'!$R$20,INT((ROW()-14)/2),0)))</f>
        <v/>
      </c>
      <c r="K469" s="256" t="str">
        <f ca="1">IF(MOD(ROW()-13,2)=0,IF(ISBLANK(OFFSET('11. SEGUIMIENTO 2026'!$O$14,INT((ROW()-13)/2),0)),"",OFFSET('11. SEGUIMIENTO 2026'!$O$14,INT((ROW()-13)/2),0)),IF(ISBLANK(OFFSET('9. METAS'!$S$20,INT((ROW()-14)/2),0)),"",OFFSET('9. METAS'!$S$20,INT((ROW()-14)/2),0)))</f>
        <v/>
      </c>
      <c r="L469" s="256" t="str">
        <f ca="1">IF(MOD(ROW()-13,2)=0,IF(ISBLANK(OFFSET('11. SEGUIMIENTO 2026'!$P$14,INT((ROW()-13)/2),0)),"",OFFSET('11. SEGUIMIENTO 2026'!$P$14,INT((ROW()-13)/2),0)),IF(ISBLANK(OFFSET('9. METAS'!$T$20,INT((ROW()-14)/2),0)),"",OFFSET('9. METAS'!$T$20,INT((ROW()-14)/2),0)))</f>
        <v/>
      </c>
      <c r="M469" s="257" t="str">
        <f ca="1">IF(MOD(ROW()-13,2)=0,IF(ISBLANK(OFFSET('11. SEGUIMIENTO 2026'!$Q$14,INT((ROW()-13)/2),0)),"",OFFSET('11. SEGUIMIENTO 2026'!$Q$14,INT((ROW()-13)/2),0)),IF(ISBLANK(OFFSET('9. METAS'!$U$20,INT((ROW()-14)/2),0)),"",OFFSET('9. METAS'!$U$20,INT((ROW()-14)/2),0)))</f>
        <v/>
      </c>
      <c r="N469" s="1012" t="str">
        <f t="shared" ref="N469" ca="1" si="452">IFERROR(J469/J470,"ND")</f>
        <v>ND</v>
      </c>
      <c r="O469" s="1008" t="str">
        <f t="shared" ref="O469" ca="1" si="453">IFERROR(((J469+K469+L469+M469)/H469),"ND")</f>
        <v>ND</v>
      </c>
      <c r="P469" s="996"/>
    </row>
    <row r="470" spans="3:16">
      <c r="C470" s="1030"/>
      <c r="D470" s="1026"/>
      <c r="E470" s="1026"/>
      <c r="F470" s="1024"/>
      <c r="G470" s="1021"/>
      <c r="H470" s="1017"/>
      <c r="I470" s="1015"/>
      <c r="J470" s="255" t="str">
        <f ca="1">IF(MOD(ROW()-13,2)=0,IF(ISBLANK(OFFSET('11. SEGUIMIENTO 2026'!$N$14,INT((ROW()-13)/2),0)),"",OFFSET('11. SEGUIMIENTO 2026'!$N$14,INT((ROW()-13)/2),0)),IF(ISBLANK(OFFSET('9. METAS'!$R$20,INT((ROW()-14)/2),0)),"",OFFSET('9. METAS'!$R$20,INT((ROW()-14)/2),0)))</f>
        <v/>
      </c>
      <c r="K470" s="256" t="str">
        <f ca="1">IF(MOD(ROW()-13,2)=0,IF(ISBLANK(OFFSET('11. SEGUIMIENTO 2026'!$O$14,INT((ROW()-13)/2),0)),"",OFFSET('11. SEGUIMIENTO 2026'!$O$14,INT((ROW()-13)/2),0)),IF(ISBLANK(OFFSET('9. METAS'!$S$20,INT((ROW()-14)/2),0)),"",OFFSET('9. METAS'!$S$20,INT((ROW()-14)/2),0)))</f>
        <v/>
      </c>
      <c r="L470" s="256" t="str">
        <f ca="1">IF(MOD(ROW()-13,2)=0,IF(ISBLANK(OFFSET('11. SEGUIMIENTO 2026'!$P$14,INT((ROW()-13)/2),0)),"",OFFSET('11. SEGUIMIENTO 2026'!$P$14,INT((ROW()-13)/2),0)),IF(ISBLANK(OFFSET('9. METAS'!$T$20,INT((ROW()-14)/2),0)),"",OFFSET('9. METAS'!$T$20,INT((ROW()-14)/2),0)))</f>
        <v/>
      </c>
      <c r="M470" s="257" t="str">
        <f ca="1">IF(MOD(ROW()-13,2)=0,IF(ISBLANK(OFFSET('11. SEGUIMIENTO 2026'!$Q$14,INT((ROW()-13)/2),0)),"",OFFSET('11. SEGUIMIENTO 2026'!$Q$14,INT((ROW()-13)/2),0)),IF(ISBLANK(OFFSET('9. METAS'!$U$20,INT((ROW()-14)/2),0)),"",OFFSET('9. METAS'!$U$20,INT((ROW()-14)/2),0)))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017" t="str">
        <f ca="1">IF(ISBLANK(OFFSET('9. METAS'!$L$20,INT((ROW()-13)/2),0)),"",OFFSET('9. METAS'!$L$20,INT((ROW()-13)/2),0))</f>
        <v/>
      </c>
      <c r="I471" s="1014"/>
      <c r="J471" s="255" t="str">
        <f ca="1">IF(MOD(ROW()-13,2)=0,IF(ISBLANK(OFFSET('11. SEGUIMIENTO 2026'!$N$14,INT((ROW()-13)/2),0)),"",OFFSET('11. SEGUIMIENTO 2026'!$N$14,INT((ROW()-13)/2),0)),IF(ISBLANK(OFFSET('9. METAS'!$R$20,INT((ROW()-14)/2),0)),"",OFFSET('9. METAS'!$R$20,INT((ROW()-14)/2),0)))</f>
        <v/>
      </c>
      <c r="K471" s="256" t="str">
        <f ca="1">IF(MOD(ROW()-13,2)=0,IF(ISBLANK(OFFSET('11. SEGUIMIENTO 2026'!$O$14,INT((ROW()-13)/2),0)),"",OFFSET('11. SEGUIMIENTO 2026'!$O$14,INT((ROW()-13)/2),0)),IF(ISBLANK(OFFSET('9. METAS'!$S$20,INT((ROW()-14)/2),0)),"",OFFSET('9. METAS'!$S$20,INT((ROW()-14)/2),0)))</f>
        <v/>
      </c>
      <c r="L471" s="256" t="str">
        <f ca="1">IF(MOD(ROW()-13,2)=0,IF(ISBLANK(OFFSET('11. SEGUIMIENTO 2026'!$P$14,INT((ROW()-13)/2),0)),"",OFFSET('11. SEGUIMIENTO 2026'!$P$14,INT((ROW()-13)/2),0)),IF(ISBLANK(OFFSET('9. METAS'!$T$20,INT((ROW()-14)/2),0)),"",OFFSET('9. METAS'!$T$20,INT((ROW()-14)/2),0)))</f>
        <v/>
      </c>
      <c r="M471" s="257" t="str">
        <f ca="1">IF(MOD(ROW()-13,2)=0,IF(ISBLANK(OFFSET('11. SEGUIMIENTO 2026'!$Q$14,INT((ROW()-13)/2),0)),"",OFFSET('11. SEGUIMIENTO 2026'!$Q$14,INT((ROW()-13)/2),0)),IF(ISBLANK(OFFSET('9. METAS'!$U$20,INT((ROW()-14)/2),0)),"",OFFSET('9. METAS'!$U$20,INT((ROW()-14)/2),0)))</f>
        <v/>
      </c>
      <c r="N471" s="1012" t="str">
        <f t="shared" ref="N471" ca="1" si="454">IFERROR(J471/J472,"ND")</f>
        <v>ND</v>
      </c>
      <c r="O471" s="1008" t="str">
        <f t="shared" ref="O471" ca="1" si="455">IFERROR(((J471+K471+L471+M471)/H471),"ND")</f>
        <v>ND</v>
      </c>
      <c r="P471" s="996"/>
    </row>
    <row r="472" spans="3:16">
      <c r="C472" s="1030"/>
      <c r="D472" s="1026"/>
      <c r="E472" s="1026"/>
      <c r="F472" s="1024"/>
      <c r="G472" s="1021"/>
      <c r="H472" s="1017"/>
      <c r="I472" s="1015"/>
      <c r="J472" s="255" t="str">
        <f ca="1">IF(MOD(ROW()-13,2)=0,IF(ISBLANK(OFFSET('11. SEGUIMIENTO 2026'!$N$14,INT((ROW()-13)/2),0)),"",OFFSET('11. SEGUIMIENTO 2026'!$N$14,INT((ROW()-13)/2),0)),IF(ISBLANK(OFFSET('9. METAS'!$R$20,INT((ROW()-14)/2),0)),"",OFFSET('9. METAS'!$R$20,INT((ROW()-14)/2),0)))</f>
        <v/>
      </c>
      <c r="K472" s="256" t="str">
        <f ca="1">IF(MOD(ROW()-13,2)=0,IF(ISBLANK(OFFSET('11. SEGUIMIENTO 2026'!$O$14,INT((ROW()-13)/2),0)),"",OFFSET('11. SEGUIMIENTO 2026'!$O$14,INT((ROW()-13)/2),0)),IF(ISBLANK(OFFSET('9. METAS'!$S$20,INT((ROW()-14)/2),0)),"",OFFSET('9. METAS'!$S$20,INT((ROW()-14)/2),0)))</f>
        <v/>
      </c>
      <c r="L472" s="256" t="str">
        <f ca="1">IF(MOD(ROW()-13,2)=0,IF(ISBLANK(OFFSET('11. SEGUIMIENTO 2026'!$P$14,INT((ROW()-13)/2),0)),"",OFFSET('11. SEGUIMIENTO 2026'!$P$14,INT((ROW()-13)/2),0)),IF(ISBLANK(OFFSET('9. METAS'!$T$20,INT((ROW()-14)/2),0)),"",OFFSET('9. METAS'!$T$20,INT((ROW()-14)/2),0)))</f>
        <v/>
      </c>
      <c r="M472" s="257" t="str">
        <f ca="1">IF(MOD(ROW()-13,2)=0,IF(ISBLANK(OFFSET('11. SEGUIMIENTO 2026'!$Q$14,INT((ROW()-13)/2),0)),"",OFFSET('11. SEGUIMIENTO 2026'!$Q$14,INT((ROW()-13)/2),0)),IF(ISBLANK(OFFSET('9. METAS'!$U$20,INT((ROW()-14)/2),0)),"",OFFSET('9. METAS'!$U$20,INT((ROW()-14)/2),0)))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017" t="str">
        <f ca="1">IF(ISBLANK(OFFSET('9. METAS'!$L$20,INT((ROW()-13)/2),0)),"",OFFSET('9. METAS'!$L$20,INT((ROW()-13)/2),0))</f>
        <v/>
      </c>
      <c r="I473" s="1014"/>
      <c r="J473" s="255" t="str">
        <f ca="1">IF(MOD(ROW()-13,2)=0,IF(ISBLANK(OFFSET('11. SEGUIMIENTO 2026'!$N$14,INT((ROW()-13)/2),0)),"",OFFSET('11. SEGUIMIENTO 2026'!$N$14,INT((ROW()-13)/2),0)),IF(ISBLANK(OFFSET('9. METAS'!$R$20,INT((ROW()-14)/2),0)),"",OFFSET('9. METAS'!$R$20,INT((ROW()-14)/2),0)))</f>
        <v/>
      </c>
      <c r="K473" s="256" t="str">
        <f ca="1">IF(MOD(ROW()-13,2)=0,IF(ISBLANK(OFFSET('11. SEGUIMIENTO 2026'!$O$14,INT((ROW()-13)/2),0)),"",OFFSET('11. SEGUIMIENTO 2026'!$O$14,INT((ROW()-13)/2),0)),IF(ISBLANK(OFFSET('9. METAS'!$S$20,INT((ROW()-14)/2),0)),"",OFFSET('9. METAS'!$S$20,INT((ROW()-14)/2),0)))</f>
        <v/>
      </c>
      <c r="L473" s="256" t="str">
        <f ca="1">IF(MOD(ROW()-13,2)=0,IF(ISBLANK(OFFSET('11. SEGUIMIENTO 2026'!$P$14,INT((ROW()-13)/2),0)),"",OFFSET('11. SEGUIMIENTO 2026'!$P$14,INT((ROW()-13)/2),0)),IF(ISBLANK(OFFSET('9. METAS'!$T$20,INT((ROW()-14)/2),0)),"",OFFSET('9. METAS'!$T$20,INT((ROW()-14)/2),0)))</f>
        <v/>
      </c>
      <c r="M473" s="257" t="str">
        <f ca="1">IF(MOD(ROW()-13,2)=0,IF(ISBLANK(OFFSET('11. SEGUIMIENTO 2026'!$Q$14,INT((ROW()-13)/2),0)),"",OFFSET('11. SEGUIMIENTO 2026'!$Q$14,INT((ROW()-13)/2),0)),IF(ISBLANK(OFFSET('9. METAS'!$U$20,INT((ROW()-14)/2),0)),"",OFFSET('9. METAS'!$U$20,INT((ROW()-14)/2),0)))</f>
        <v/>
      </c>
      <c r="N473" s="1012" t="str">
        <f ca="1">IFERROR(J473/J474,"ND")</f>
        <v>ND</v>
      </c>
      <c r="O473" s="1008" t="str">
        <f t="shared" ref="O473" ca="1" si="456">IFERROR(((J473+K473+L473+M473)/H473),"ND")</f>
        <v>ND</v>
      </c>
      <c r="P473" s="996"/>
    </row>
    <row r="474" spans="3:16" ht="15.75" thickBot="1">
      <c r="C474" s="1029"/>
      <c r="D474" s="1027"/>
      <c r="E474" s="1027"/>
      <c r="F474" s="1025"/>
      <c r="G474" s="1022"/>
      <c r="H474" s="1160"/>
      <c r="I474" s="1161"/>
      <c r="J474" s="258" t="str">
        <f ca="1">IF(MOD(ROW()-13,2)=0,IF(ISBLANK(OFFSET('11. SEGUIMIENTO 2026'!$N$14,INT((ROW()-13)/2),0)),"",OFFSET('11. SEGUIMIENTO 2026'!$N$14,INT((ROW()-13)/2),0)),IF(ISBLANK(OFFSET('9. METAS'!$R$20,INT((ROW()-14)/2),0)),"",OFFSET('9. METAS'!$R$20,INT((ROW()-14)/2),0)))</f>
        <v/>
      </c>
      <c r="K474" s="259" t="str">
        <f ca="1">IF(MOD(ROW()-13,2)=0,IF(ISBLANK(OFFSET('11. SEGUIMIENTO 2026'!$O$14,INT((ROW()-13)/2),0)),"",OFFSET('11. SEGUIMIENTO 2026'!$O$14,INT((ROW()-13)/2),0)),IF(ISBLANK(OFFSET('9. METAS'!$S$20,INT((ROW()-14)/2),0)),"",OFFSET('9. METAS'!$S$20,INT((ROW()-14)/2),0)))</f>
        <v/>
      </c>
      <c r="L474" s="259" t="str">
        <f ca="1">IF(MOD(ROW()-13,2)=0,IF(ISBLANK(OFFSET('11. SEGUIMIENTO 2026'!$P$14,INT((ROW()-13)/2),0)),"",OFFSET('11. SEGUIMIENTO 2026'!$P$14,INT((ROW()-13)/2),0)),IF(ISBLANK(OFFSET('9. METAS'!$T$20,INT((ROW()-14)/2),0)),"",OFFSET('9. METAS'!$T$20,INT((ROW()-14)/2),0)))</f>
        <v/>
      </c>
      <c r="M474" s="260" t="str">
        <f ca="1">IF(MOD(ROW()-13,2)=0,IF(ISBLANK(OFFSET('11. SEGUIMIENTO 2026'!$Q$14,INT((ROW()-13)/2),0)),"",OFFSET('11. SEGUIMIENTO 2026'!$Q$14,INT((ROW()-13)/2),0)),IF(ISBLANK(OFFSET('9. METAS'!$U$20,INT((ROW()-14)/2),0)),"",OFFSET('9. METAS'!$U$20,INT((ROW()-14)/2),0)))</f>
        <v/>
      </c>
      <c r="N474" s="1162"/>
      <c r="O474" s="1009"/>
      <c r="P474" s="1163"/>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C4:P475"/>
  <sheetViews>
    <sheetView topLeftCell="F1" zoomScale="91" zoomScaleNormal="91" workbookViewId="0">
      <selection activeCell="I11" activeCellId="1" sqref="P10:P12 I11:I12"/>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0" width="15.125" style="1" customWidth="1"/>
    <col min="11" max="11" width="12.75" style="1" hidden="1" customWidth="1"/>
    <col min="12" max="13" width="12.75" style="33" hidden="1"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195</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005" t="s">
        <v>114</v>
      </c>
      <c r="G9" s="1006"/>
      <c r="H9" s="1006"/>
      <c r="I9" s="1006"/>
      <c r="J9" s="1006"/>
      <c r="K9" s="1006"/>
      <c r="L9" s="1006"/>
      <c r="M9" s="1006"/>
      <c r="N9" s="1006"/>
      <c r="O9" s="1006"/>
      <c r="P9" s="1007"/>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999" t="s">
        <v>173</v>
      </c>
    </row>
    <row r="11" spans="3:16" ht="42" customHeight="1" thickBot="1">
      <c r="C11" s="1034"/>
      <c r="D11" s="1031"/>
      <c r="E11" s="1031"/>
      <c r="F11" s="1031"/>
      <c r="G11" s="1031"/>
      <c r="H11" s="1031" t="s">
        <v>174</v>
      </c>
      <c r="I11" s="1031" t="s">
        <v>175</v>
      </c>
      <c r="J11" s="1031" t="s">
        <v>183</v>
      </c>
      <c r="K11" s="1031"/>
      <c r="L11" s="1031"/>
      <c r="M11" s="1031"/>
      <c r="N11" s="1031" t="s">
        <v>180</v>
      </c>
      <c r="O11" s="1031"/>
      <c r="P11" s="1000"/>
    </row>
    <row r="12" spans="3:16" ht="42" customHeight="1" thickBot="1">
      <c r="C12" s="1034"/>
      <c r="D12" s="1031"/>
      <c r="E12" s="1031"/>
      <c r="F12" s="1031"/>
      <c r="G12" s="1031"/>
      <c r="H12" s="1031"/>
      <c r="I12" s="1031"/>
      <c r="J12" s="245" t="s">
        <v>179</v>
      </c>
      <c r="K12" s="245" t="s">
        <v>176</v>
      </c>
      <c r="L12" s="245" t="s">
        <v>177</v>
      </c>
      <c r="M12" s="245" t="s">
        <v>178</v>
      </c>
      <c r="N12" s="245" t="s">
        <v>182</v>
      </c>
      <c r="O12" s="245" t="s">
        <v>137</v>
      </c>
      <c r="P12" s="1001"/>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165">
        <f ca="1">IF(ISBLANK(OFFSET('9. METAS'!$M$20,INT((ROW()-13)/2),0)),"",OFFSET('9. METAS'!$M$20,INT((ROW()-13)/2),0))</f>
        <v>0.28599999999999998</v>
      </c>
      <c r="I13" s="1019" t="s">
        <v>191</v>
      </c>
      <c r="J13" s="252">
        <f ca="1">IF(MOD(ROW()-13,2)=0,IF(ISBLANK(OFFSET('12. SEGUIMIENTO 2027'!$N$14,INT((ROW()-13)/2),0)),"",OFFSET('12. SEGUIMIENTO 2027'!$N$14,INT((ROW()-13)/2),0)),IF(ISBLANK(OFFSET('9. METAS'!$V$20,INT((ROW()-14)/2),0)),"",OFFSET('9. METAS'!$V$20,INT((ROW()-14)/2),0)))</f>
        <v>9</v>
      </c>
      <c r="K13" s="253">
        <f ca="1">IF(MOD(ROW()-13,2)=0,IF(ISBLANK(OFFSET('12. SEGUIMIENTO 2027'!$O$14,INT((ROW()-13)/2),0)),"",OFFSET('12. SEGUIMIENTO 2027'!$O$14,INT((ROW()-13)/2),0)),IF(ISBLANK(OFFSET('9. METAS'!$W$20,INT((ROW()-14)/2),0)),"",OFFSET('9. METAS'!$W$20,INT((ROW()-14)/2),0)))</f>
        <v>8</v>
      </c>
      <c r="L13" s="253">
        <f ca="1">IF(MOD(ROW()-13,2)=0,IF(ISBLANK(OFFSET('12. SEGUIMIENTO 2027'!$P$14,INT((ROW()-13)/2),0)),"",OFFSET('12. SEGUIMIENTO 2027'!$P$14,INT((ROW()-13)/2),0)),IF(ISBLANK(OFFSET('9. METAS'!$X$20,INT((ROW()-14)/2),0)),"",OFFSET('9. METAS'!$X$20,INT((ROW()-14)/2),0)))</f>
        <v>7</v>
      </c>
      <c r="M13" s="254">
        <f ca="1">IF(MOD(ROW()-13,2)=0,IF(ISBLANK(OFFSET('12. SEGUIMIENTO 2027'!$Q$14,INT((ROW()-13)/2),0)),"",OFFSET('12. SEGUIMIENTO 2027'!$Q$14,INT((ROW()-13)/2),0)),IF(ISBLANK(OFFSET('9. METAS'!$Y$20,INT((ROW()-14)/2),0)),"",OFFSET('9. METAS'!$Y$20,INT((ROW()-14)/2),0)))</f>
        <v>6</v>
      </c>
      <c r="N13" s="1012">
        <f ca="1">IFERROR(J13/J14,"ND")</f>
        <v>125.87412587412588</v>
      </c>
      <c r="O13" s="1008">
        <f ca="1">IFERROR(((J13)/H13),"ND")</f>
        <v>31.46853146853147</v>
      </c>
      <c r="P13" s="1010"/>
    </row>
    <row r="14" spans="3:16">
      <c r="C14" s="1030"/>
      <c r="D14" s="1026"/>
      <c r="E14" s="1026"/>
      <c r="F14" s="1024"/>
      <c r="G14" s="1021"/>
      <c r="H14" s="1164"/>
      <c r="I14" s="1020"/>
      <c r="J14" s="255">
        <f ca="1">IF(MOD(ROW()-13,2)=0,IF(ISBLANK(OFFSET('12. SEGUIMIENTO 2027'!$N$14,INT((ROW()-13)/2),0)),"",OFFSET('12. SEGUIMIENTO 2027'!$N$14,INT((ROW()-13)/2),0)),IF(ISBLANK(OFFSET('9. METAS'!$V$20,INT((ROW()-14)/2),0)),"",OFFSET('9. METAS'!$V$20,INT((ROW()-14)/2),0)))</f>
        <v>7.1499999999999994E-2</v>
      </c>
      <c r="K14" s="256">
        <f ca="1">IF(MOD(ROW()-13,2)=0,IF(ISBLANK(OFFSET('12. SEGUIMIENTO 2027'!$O$14,INT((ROW()-13)/2),0)),"",OFFSET('12. SEGUIMIENTO 2027'!$O$14,INT((ROW()-13)/2),0)),IF(ISBLANK(OFFSET('9. METAS'!$W$20,INT((ROW()-14)/2),0)),"",OFFSET('9. METAS'!$W$20,INT((ROW()-14)/2),0)))</f>
        <v>7.1499999999999994E-2</v>
      </c>
      <c r="L14" s="256">
        <f ca="1">IF(MOD(ROW()-13,2)=0,IF(ISBLANK(OFFSET('12. SEGUIMIENTO 2027'!$P$14,INT((ROW()-13)/2),0)),"",OFFSET('12. SEGUIMIENTO 2027'!$P$14,INT((ROW()-13)/2),0)),IF(ISBLANK(OFFSET('9. METAS'!$X$20,INT((ROW()-14)/2),0)),"",OFFSET('9. METAS'!$X$20,INT((ROW()-14)/2),0)))</f>
        <v>7.1499999999999994E-2</v>
      </c>
      <c r="M14" s="257">
        <f ca="1">IF(MOD(ROW()-13,2)=0,IF(ISBLANK(OFFSET('12. SEGUIMIENTO 2027'!$Q$14,INT((ROW()-13)/2),0)),"",OFFSET('12. SEGUIMIENTO 2027'!$Q$14,INT((ROW()-13)/2),0)),IF(ISBLANK(OFFSET('9. METAS'!$Y$20,INT((ROW()-14)/2),0)),"",OFFSET('9. METAS'!$Y$20,INT((ROW()-14)/2),0)))</f>
        <v>7.1499999999999994E-2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164">
        <f ca="1">IF(ISBLANK(OFFSET('9. METAS'!$M$20,INT((ROW()-13)/2),0)),"",OFFSET('9. METAS'!$M$20,INT((ROW()-13)/2),0))</f>
        <v>196282</v>
      </c>
      <c r="I15" s="1014"/>
      <c r="J15" s="255" t="str">
        <f ca="1">IF(MOD(ROW()-13,2)=0,IF(ISBLANK(OFFSET('12. SEGUIMIENTO 2027'!$N$14,INT((ROW()-13)/2),0)),"",OFFSET('12. SEGUIMIENTO 2027'!$N$14,INT((ROW()-13)/2),0)),IF(ISBLANK(OFFSET('9. METAS'!$V$20,INT((ROW()-14)/2),0)),"",OFFSET('9. METAS'!$V$20,INT((ROW()-14)/2),0)))</f>
        <v/>
      </c>
      <c r="K15" s="256" t="str">
        <f ca="1">IF(MOD(ROW()-13,2)=0,IF(ISBLANK(OFFSET('12. SEGUIMIENTO 2027'!$O$14,INT((ROW()-13)/2),0)),"",OFFSET('12. SEGUIMIENTO 2027'!$O$14,INT((ROW()-13)/2),0)),IF(ISBLANK(OFFSET('9. METAS'!$W$20,INT((ROW()-14)/2),0)),"",OFFSET('9. METAS'!$W$20,INT((ROW()-14)/2),0)))</f>
        <v/>
      </c>
      <c r="L15" s="256" t="str">
        <f ca="1">IF(MOD(ROW()-13,2)=0,IF(ISBLANK(OFFSET('12. SEGUIMIENTO 2027'!$P$14,INT((ROW()-13)/2),0)),"",OFFSET('12. SEGUIMIENTO 2027'!$P$14,INT((ROW()-13)/2),0)),IF(ISBLANK(OFFSET('9. METAS'!$X$20,INT((ROW()-14)/2),0)),"",OFFSET('9. METAS'!$X$20,INT((ROW()-14)/2),0)))</f>
        <v/>
      </c>
      <c r="M15" s="257" t="str">
        <f ca="1">IF(MOD(ROW()-13,2)=0,IF(ISBLANK(OFFSET('12. SEGUIMIENTO 2027'!$Q$14,INT((ROW()-13)/2),0)),"",OFFSET('12. SEGUIMIENTO 2027'!$Q$14,INT((ROW()-13)/2),0)),IF(ISBLANK(OFFSET('9. METAS'!$Y$20,INT((ROW()-14)/2),0)),"",OFFSET('9. METAS'!$Y$20,INT((ROW()-14)/2),0)))</f>
        <v/>
      </c>
      <c r="N15" s="1012" t="str">
        <f ca="1">IFERROR(J15/J16,"ND")</f>
        <v>ND</v>
      </c>
      <c r="O15" s="1008" t="str">
        <f ca="1">IFERROR(((J15)/H15),"ND")</f>
        <v>ND</v>
      </c>
      <c r="P15" s="996"/>
    </row>
    <row r="16" spans="3:16">
      <c r="C16" s="1030"/>
      <c r="D16" s="1026"/>
      <c r="E16" s="1026"/>
      <c r="F16" s="1024"/>
      <c r="G16" s="1021"/>
      <c r="H16" s="1164"/>
      <c r="I16" s="1015"/>
      <c r="J16" s="255">
        <f ca="1">IF(MOD(ROW()-13,2)=0,IF(ISBLANK(OFFSET('12. SEGUIMIENTO 2027'!$N$14,INT((ROW()-13)/2),0)),"",OFFSET('12. SEGUIMIENTO 2027'!$N$14,INT((ROW()-13)/2),0)),IF(ISBLANK(OFFSET('9. METAS'!$V$20,INT((ROW()-14)/2),0)),"",OFFSET('9. METAS'!$V$20,INT((ROW()-14)/2),0)))</f>
        <v>49070</v>
      </c>
      <c r="K16" s="256">
        <f ca="1">IF(MOD(ROW()-13,2)=0,IF(ISBLANK(OFFSET('12. SEGUIMIENTO 2027'!$O$14,INT((ROW()-13)/2),0)),"",OFFSET('12. SEGUIMIENTO 2027'!$O$14,INT((ROW()-13)/2),0)),IF(ISBLANK(OFFSET('9. METAS'!$W$20,INT((ROW()-14)/2),0)),"",OFFSET('9. METAS'!$W$20,INT((ROW()-14)/2),0)))</f>
        <v>49070</v>
      </c>
      <c r="L16" s="256">
        <f ca="1">IF(MOD(ROW()-13,2)=0,IF(ISBLANK(OFFSET('12. SEGUIMIENTO 2027'!$P$14,INT((ROW()-13)/2),0)),"",OFFSET('12. SEGUIMIENTO 2027'!$P$14,INT((ROW()-13)/2),0)),IF(ISBLANK(OFFSET('9. METAS'!$X$20,INT((ROW()-14)/2),0)),"",OFFSET('9. METAS'!$X$20,INT((ROW()-14)/2),0)))</f>
        <v>49070</v>
      </c>
      <c r="M16" s="257">
        <f ca="1">IF(MOD(ROW()-13,2)=0,IF(ISBLANK(OFFSET('12. SEGUIMIENTO 2027'!$Q$14,INT((ROW()-13)/2),0)),"",OFFSET('12. SEGUIMIENTO 2027'!$Q$14,INT((ROW()-13)/2),0)),IF(ISBLANK(OFFSET('9. METAS'!$Y$20,INT((ROW()-14)/2),0)),"",OFFSET('9. METAS'!$Y$20,INT((ROW()-14)/2),0)))</f>
        <v>49072</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164">
        <f ca="1">IF(ISBLANK(OFFSET('9. METAS'!$M$20,INT((ROW()-13)/2),0)),"",OFFSET('9. METAS'!$M$20,INT((ROW()-13)/2),0))</f>
        <v>61</v>
      </c>
      <c r="I17" s="1014"/>
      <c r="J17" s="255" t="str">
        <f ca="1">IF(MOD(ROW()-13,2)=0,IF(ISBLANK(OFFSET('12. SEGUIMIENTO 2027'!$N$14,INT((ROW()-13)/2),0)),"",OFFSET('12. SEGUIMIENTO 2027'!$N$14,INT((ROW()-13)/2),0)),IF(ISBLANK(OFFSET('9. METAS'!$V$20,INT((ROW()-14)/2),0)),"",OFFSET('9. METAS'!$V$20,INT((ROW()-14)/2),0)))</f>
        <v/>
      </c>
      <c r="K17" s="256" t="str">
        <f ca="1">IF(MOD(ROW()-13,2)=0,IF(ISBLANK(OFFSET('12. SEGUIMIENTO 2027'!$O$14,INT((ROW()-13)/2),0)),"",OFFSET('12. SEGUIMIENTO 2027'!$O$14,INT((ROW()-13)/2),0)),IF(ISBLANK(OFFSET('9. METAS'!$W$20,INT((ROW()-14)/2),0)),"",OFFSET('9. METAS'!$W$20,INT((ROW()-14)/2),0)))</f>
        <v/>
      </c>
      <c r="L17" s="256" t="str">
        <f ca="1">IF(MOD(ROW()-13,2)=0,IF(ISBLANK(OFFSET('12. SEGUIMIENTO 2027'!$P$14,INT((ROW()-13)/2),0)),"",OFFSET('12. SEGUIMIENTO 2027'!$P$14,INT((ROW()-13)/2),0)),IF(ISBLANK(OFFSET('9. METAS'!$X$20,INT((ROW()-14)/2),0)),"",OFFSET('9. METAS'!$X$20,INT((ROW()-14)/2),0)))</f>
        <v/>
      </c>
      <c r="M17" s="257" t="str">
        <f ca="1">IF(MOD(ROW()-13,2)=0,IF(ISBLANK(OFFSET('12. SEGUIMIENTO 2027'!$Q$14,INT((ROW()-13)/2),0)),"",OFFSET('12. SEGUIMIENTO 2027'!$Q$14,INT((ROW()-13)/2),0)),IF(ISBLANK(OFFSET('9. METAS'!$Y$20,INT((ROW()-14)/2),0)),"",OFFSET('9. METAS'!$Y$20,INT((ROW()-14)/2),0)))</f>
        <v/>
      </c>
      <c r="N17" s="1012" t="str">
        <f t="shared" ref="N17" ca="1" si="0">IFERROR(J17/J18,"ND")</f>
        <v>ND</v>
      </c>
      <c r="O17" s="1008" t="str">
        <f t="shared" ref="O17" ca="1" si="1">IFERROR(((J17)/H17),"ND")</f>
        <v>ND</v>
      </c>
      <c r="P17" s="996"/>
    </row>
    <row r="18" spans="3:16">
      <c r="C18" s="1030"/>
      <c r="D18" s="1026"/>
      <c r="E18" s="1026"/>
      <c r="F18" s="1024"/>
      <c r="G18" s="1021"/>
      <c r="H18" s="1164"/>
      <c r="I18" s="1015"/>
      <c r="J18" s="255">
        <f ca="1">IF(MOD(ROW()-13,2)=0,IF(ISBLANK(OFFSET('12. SEGUIMIENTO 2027'!$N$14,INT((ROW()-13)/2),0)),"",OFFSET('12. SEGUIMIENTO 2027'!$N$14,INT((ROW()-13)/2),0)),IF(ISBLANK(OFFSET('9. METAS'!$V$20,INT((ROW()-14)/2),0)),"",OFFSET('9. METAS'!$V$20,INT((ROW()-14)/2),0)))</f>
        <v>16</v>
      </c>
      <c r="K18" s="256">
        <f ca="1">IF(MOD(ROW()-13,2)=0,IF(ISBLANK(OFFSET('12. SEGUIMIENTO 2027'!$O$14,INT((ROW()-13)/2),0)),"",OFFSET('12. SEGUIMIENTO 2027'!$O$14,INT((ROW()-13)/2),0)),IF(ISBLANK(OFFSET('9. METAS'!$W$20,INT((ROW()-14)/2),0)),"",OFFSET('9. METAS'!$W$20,INT((ROW()-14)/2),0)))</f>
        <v>15</v>
      </c>
      <c r="L18" s="256">
        <f ca="1">IF(MOD(ROW()-13,2)=0,IF(ISBLANK(OFFSET('12. SEGUIMIENTO 2027'!$P$14,INT((ROW()-13)/2),0)),"",OFFSET('12. SEGUIMIENTO 2027'!$P$14,INT((ROW()-13)/2),0)),IF(ISBLANK(OFFSET('9. METAS'!$X$20,INT((ROW()-14)/2),0)),"",OFFSET('9. METAS'!$X$20,INT((ROW()-14)/2),0)))</f>
        <v>15</v>
      </c>
      <c r="M18" s="257">
        <f ca="1">IF(MOD(ROW()-13,2)=0,IF(ISBLANK(OFFSET('12. SEGUIMIENTO 2027'!$Q$14,INT((ROW()-13)/2),0)),"",OFFSET('12. SEGUIMIENTO 2027'!$Q$14,INT((ROW()-13)/2),0)),IF(ISBLANK(OFFSET('9. METAS'!$Y$20,INT((ROW()-14)/2),0)),"",OFFSET('9. METAS'!$Y$20,INT((ROW()-14)/2),0)))</f>
        <v>15</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164">
        <f ca="1">IF(ISBLANK(OFFSET('9. METAS'!$M$20,INT((ROW()-13)/2),0)),"",OFFSET('9. METAS'!$M$20,INT((ROW()-13)/2),0))</f>
        <v>868</v>
      </c>
      <c r="I19" s="1014"/>
      <c r="J19" s="255" t="str">
        <f ca="1">IF(MOD(ROW()-13,2)=0,IF(ISBLANK(OFFSET('12. SEGUIMIENTO 2027'!$N$14,INT((ROW()-13)/2),0)),"",OFFSET('12. SEGUIMIENTO 2027'!$N$14,INT((ROW()-13)/2),0)),IF(ISBLANK(OFFSET('9. METAS'!$V$20,INT((ROW()-14)/2),0)),"",OFFSET('9. METAS'!$V$20,INT((ROW()-14)/2),0)))</f>
        <v/>
      </c>
      <c r="K19" s="256" t="str">
        <f ca="1">IF(MOD(ROW()-13,2)=0,IF(ISBLANK(OFFSET('12. SEGUIMIENTO 2027'!$O$14,INT((ROW()-13)/2),0)),"",OFFSET('12. SEGUIMIENTO 2027'!$O$14,INT((ROW()-13)/2),0)),IF(ISBLANK(OFFSET('9. METAS'!$W$20,INT((ROW()-14)/2),0)),"",OFFSET('9. METAS'!$W$20,INT((ROW()-14)/2),0)))</f>
        <v/>
      </c>
      <c r="L19" s="256" t="str">
        <f ca="1">IF(MOD(ROW()-13,2)=0,IF(ISBLANK(OFFSET('12. SEGUIMIENTO 2027'!$P$14,INT((ROW()-13)/2),0)),"",OFFSET('12. SEGUIMIENTO 2027'!$P$14,INT((ROW()-13)/2),0)),IF(ISBLANK(OFFSET('9. METAS'!$X$20,INT((ROW()-14)/2),0)),"",OFFSET('9. METAS'!$X$20,INT((ROW()-14)/2),0)))</f>
        <v/>
      </c>
      <c r="M19" s="257" t="str">
        <f ca="1">IF(MOD(ROW()-13,2)=0,IF(ISBLANK(OFFSET('12. SEGUIMIENTO 2027'!$Q$14,INT((ROW()-13)/2),0)),"",OFFSET('12. SEGUIMIENTO 2027'!$Q$14,INT((ROW()-13)/2),0)),IF(ISBLANK(OFFSET('9. METAS'!$Y$20,INT((ROW()-14)/2),0)),"",OFFSET('9. METAS'!$Y$20,INT((ROW()-14)/2),0)))</f>
        <v/>
      </c>
      <c r="N19" s="1012" t="str">
        <f t="shared" ref="N19" ca="1" si="2">IFERROR(J19/J20,"ND")</f>
        <v>ND</v>
      </c>
      <c r="O19" s="1008" t="str">
        <f t="shared" ref="O19" ca="1" si="3">IFERROR(((J19)/H19),"ND")</f>
        <v>ND</v>
      </c>
      <c r="P19" s="996"/>
    </row>
    <row r="20" spans="3:16">
      <c r="C20" s="1030"/>
      <c r="D20" s="1026"/>
      <c r="E20" s="1026"/>
      <c r="F20" s="1024"/>
      <c r="G20" s="1021"/>
      <c r="H20" s="1164"/>
      <c r="I20" s="1015"/>
      <c r="J20" s="255">
        <f ca="1">IF(MOD(ROW()-13,2)=0,IF(ISBLANK(OFFSET('12. SEGUIMIENTO 2027'!$N$14,INT((ROW()-13)/2),0)),"",OFFSET('12. SEGUIMIENTO 2027'!$N$14,INT((ROW()-13)/2),0)),IF(ISBLANK(OFFSET('9. METAS'!$V$20,INT((ROW()-14)/2),0)),"",OFFSET('9. METAS'!$V$20,INT((ROW()-14)/2),0)))</f>
        <v>217</v>
      </c>
      <c r="K20" s="256">
        <f ca="1">IF(MOD(ROW()-13,2)=0,IF(ISBLANK(OFFSET('12. SEGUIMIENTO 2027'!$O$14,INT((ROW()-13)/2),0)),"",OFFSET('12. SEGUIMIENTO 2027'!$O$14,INT((ROW()-13)/2),0)),IF(ISBLANK(OFFSET('9. METAS'!$W$20,INT((ROW()-14)/2),0)),"",OFFSET('9. METAS'!$W$20,INT((ROW()-14)/2),0)))</f>
        <v>217</v>
      </c>
      <c r="L20" s="256">
        <f ca="1">IF(MOD(ROW()-13,2)=0,IF(ISBLANK(OFFSET('12. SEGUIMIENTO 2027'!$P$14,INT((ROW()-13)/2),0)),"",OFFSET('12. SEGUIMIENTO 2027'!$P$14,INT((ROW()-13)/2),0)),IF(ISBLANK(OFFSET('9. METAS'!$X$20,INT((ROW()-14)/2),0)),"",OFFSET('9. METAS'!$X$20,INT((ROW()-14)/2),0)))</f>
        <v>217</v>
      </c>
      <c r="M20" s="257">
        <f ca="1">IF(MOD(ROW()-13,2)=0,IF(ISBLANK(OFFSET('12. SEGUIMIENTO 2027'!$Q$14,INT((ROW()-13)/2),0)),"",OFFSET('12. SEGUIMIENTO 2027'!$Q$14,INT((ROW()-13)/2),0)),IF(ISBLANK(OFFSET('9. METAS'!$Y$20,INT((ROW()-14)/2),0)),"",OFFSET('9. METAS'!$Y$20,INT((ROW()-14)/2),0)))</f>
        <v>217</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164">
        <f ca="1">IF(ISBLANK(OFFSET('9. METAS'!$M$20,INT((ROW()-13)/2),0)),"",OFFSET('9. METAS'!$M$20,INT((ROW()-13)/2),0))</f>
        <v>717</v>
      </c>
      <c r="I21" s="1014"/>
      <c r="J21" s="255" t="str">
        <f ca="1">IF(MOD(ROW()-13,2)=0,IF(ISBLANK(OFFSET('12. SEGUIMIENTO 2027'!$N$14,INT((ROW()-13)/2),0)),"",OFFSET('12. SEGUIMIENTO 2027'!$N$14,INT((ROW()-13)/2),0)),IF(ISBLANK(OFFSET('9. METAS'!$V$20,INT((ROW()-14)/2),0)),"",OFFSET('9. METAS'!$V$20,INT((ROW()-14)/2),0)))</f>
        <v/>
      </c>
      <c r="K21" s="256" t="str">
        <f ca="1">IF(MOD(ROW()-13,2)=0,IF(ISBLANK(OFFSET('12. SEGUIMIENTO 2027'!$O$14,INT((ROW()-13)/2),0)),"",OFFSET('12. SEGUIMIENTO 2027'!$O$14,INT((ROW()-13)/2),0)),IF(ISBLANK(OFFSET('9. METAS'!$W$20,INT((ROW()-14)/2),0)),"",OFFSET('9. METAS'!$W$20,INT((ROW()-14)/2),0)))</f>
        <v/>
      </c>
      <c r="L21" s="256" t="str">
        <f ca="1">IF(MOD(ROW()-13,2)=0,IF(ISBLANK(OFFSET('12. SEGUIMIENTO 2027'!$P$14,INT((ROW()-13)/2),0)),"",OFFSET('12. SEGUIMIENTO 2027'!$P$14,INT((ROW()-13)/2),0)),IF(ISBLANK(OFFSET('9. METAS'!$X$20,INT((ROW()-14)/2),0)),"",OFFSET('9. METAS'!$X$20,INT((ROW()-14)/2),0)))</f>
        <v/>
      </c>
      <c r="M21" s="257" t="str">
        <f ca="1">IF(MOD(ROW()-13,2)=0,IF(ISBLANK(OFFSET('12. SEGUIMIENTO 2027'!$Q$14,INT((ROW()-13)/2),0)),"",OFFSET('12. SEGUIMIENTO 2027'!$Q$14,INT((ROW()-13)/2),0)),IF(ISBLANK(OFFSET('9. METAS'!$Y$20,INT((ROW()-14)/2),0)),"",OFFSET('9. METAS'!$Y$20,INT((ROW()-14)/2),0)))</f>
        <v/>
      </c>
      <c r="N21" s="1012" t="str">
        <f t="shared" ref="N21" ca="1" si="4">IFERROR(J21/J22,"ND")</f>
        <v>ND</v>
      </c>
      <c r="O21" s="1008" t="str">
        <f t="shared" ref="O21" ca="1" si="5">IFERROR(((J21)/H21),"ND")</f>
        <v>ND</v>
      </c>
      <c r="P21" s="996"/>
    </row>
    <row r="22" spans="3:16">
      <c r="C22" s="1030"/>
      <c r="D22" s="1026"/>
      <c r="E22" s="1026"/>
      <c r="F22" s="1024"/>
      <c r="G22" s="1021"/>
      <c r="H22" s="1164"/>
      <c r="I22" s="1015"/>
      <c r="J22" s="255">
        <f ca="1">IF(MOD(ROW()-13,2)=0,IF(ISBLANK(OFFSET('12. SEGUIMIENTO 2027'!$N$14,INT((ROW()-13)/2),0)),"",OFFSET('12. SEGUIMIENTO 2027'!$N$14,INT((ROW()-13)/2),0)),IF(ISBLANK(OFFSET('9. METAS'!$V$20,INT((ROW()-14)/2),0)),"",OFFSET('9. METAS'!$V$20,INT((ROW()-14)/2),0)))</f>
        <v>180</v>
      </c>
      <c r="K22" s="256">
        <f ca="1">IF(MOD(ROW()-13,2)=0,IF(ISBLANK(OFFSET('12. SEGUIMIENTO 2027'!$O$14,INT((ROW()-13)/2),0)),"",OFFSET('12. SEGUIMIENTO 2027'!$O$14,INT((ROW()-13)/2),0)),IF(ISBLANK(OFFSET('9. METAS'!$W$20,INT((ROW()-14)/2),0)),"",OFFSET('9. METAS'!$W$20,INT((ROW()-14)/2),0)))</f>
        <v>180</v>
      </c>
      <c r="L22" s="256">
        <f ca="1">IF(MOD(ROW()-13,2)=0,IF(ISBLANK(OFFSET('12. SEGUIMIENTO 2027'!$P$14,INT((ROW()-13)/2),0)),"",OFFSET('12. SEGUIMIENTO 2027'!$P$14,INT((ROW()-13)/2),0)),IF(ISBLANK(OFFSET('9. METAS'!$X$20,INT((ROW()-14)/2),0)),"",OFFSET('9. METAS'!$X$20,INT((ROW()-14)/2),0)))</f>
        <v>180</v>
      </c>
      <c r="M22" s="257">
        <f ca="1">IF(MOD(ROW()-13,2)=0,IF(ISBLANK(OFFSET('12. SEGUIMIENTO 2027'!$Q$14,INT((ROW()-13)/2),0)),"",OFFSET('12. SEGUIMIENTO 2027'!$Q$14,INT((ROW()-13)/2),0)),IF(ISBLANK(OFFSET('9. METAS'!$Y$20,INT((ROW()-14)/2),0)),"",OFFSET('9. METAS'!$Y$20,INT((ROW()-14)/2),0)))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164">
        <f ca="1">IF(ISBLANK(OFFSET('9. METAS'!$M$20,INT((ROW()-13)/2),0)),"",OFFSET('9. METAS'!$M$20,INT((ROW()-13)/2),0))</f>
        <v>197</v>
      </c>
      <c r="I23" s="1014"/>
      <c r="J23" s="255" t="str">
        <f ca="1">IF(MOD(ROW()-13,2)=0,IF(ISBLANK(OFFSET('12. SEGUIMIENTO 2027'!$N$14,INT((ROW()-13)/2),0)),"",OFFSET('12. SEGUIMIENTO 2027'!$N$14,INT((ROW()-13)/2),0)),IF(ISBLANK(OFFSET('9. METAS'!$V$20,INT((ROW()-14)/2),0)),"",OFFSET('9. METAS'!$V$20,INT((ROW()-14)/2),0)))</f>
        <v/>
      </c>
      <c r="K23" s="256" t="str">
        <f ca="1">IF(MOD(ROW()-13,2)=0,IF(ISBLANK(OFFSET('12. SEGUIMIENTO 2027'!$O$14,INT((ROW()-13)/2),0)),"",OFFSET('12. SEGUIMIENTO 2027'!$O$14,INT((ROW()-13)/2),0)),IF(ISBLANK(OFFSET('9. METAS'!$W$20,INT((ROW()-14)/2),0)),"",OFFSET('9. METAS'!$W$20,INT((ROW()-14)/2),0)))</f>
        <v/>
      </c>
      <c r="L23" s="256" t="str">
        <f ca="1">IF(MOD(ROW()-13,2)=0,IF(ISBLANK(OFFSET('12. SEGUIMIENTO 2027'!$P$14,INT((ROW()-13)/2),0)),"",OFFSET('12. SEGUIMIENTO 2027'!$P$14,INT((ROW()-13)/2),0)),IF(ISBLANK(OFFSET('9. METAS'!$X$20,INT((ROW()-14)/2),0)),"",OFFSET('9. METAS'!$X$20,INT((ROW()-14)/2),0)))</f>
        <v/>
      </c>
      <c r="M23" s="257" t="str">
        <f ca="1">IF(MOD(ROW()-13,2)=0,IF(ISBLANK(OFFSET('12. SEGUIMIENTO 2027'!$Q$14,INT((ROW()-13)/2),0)),"",OFFSET('12. SEGUIMIENTO 2027'!$Q$14,INT((ROW()-13)/2),0)),IF(ISBLANK(OFFSET('9. METAS'!$Y$20,INT((ROW()-14)/2),0)),"",OFFSET('9. METAS'!$Y$20,INT((ROW()-14)/2),0)))</f>
        <v/>
      </c>
      <c r="N23" s="1012" t="str">
        <f t="shared" ref="N23" ca="1" si="6">IFERROR(J23/J24,"ND")</f>
        <v>ND</v>
      </c>
      <c r="O23" s="1008" t="str">
        <f t="shared" ref="O23" ca="1" si="7">IFERROR(((J23)/H23),"ND")</f>
        <v>ND</v>
      </c>
      <c r="P23" s="996"/>
    </row>
    <row r="24" spans="3:16">
      <c r="C24" s="1030"/>
      <c r="D24" s="1026"/>
      <c r="E24" s="1026"/>
      <c r="F24" s="1024"/>
      <c r="G24" s="1021"/>
      <c r="H24" s="1164"/>
      <c r="I24" s="1015"/>
      <c r="J24" s="255">
        <f ca="1">IF(MOD(ROW()-13,2)=0,IF(ISBLANK(OFFSET('12. SEGUIMIENTO 2027'!$N$14,INT((ROW()-13)/2),0)),"",OFFSET('12. SEGUIMIENTO 2027'!$N$14,INT((ROW()-13)/2),0)),IF(ISBLANK(OFFSET('9. METAS'!$V$20,INT((ROW()-14)/2),0)),"",OFFSET('9. METAS'!$V$20,INT((ROW()-14)/2),0)))</f>
        <v>48</v>
      </c>
      <c r="K24" s="256">
        <f ca="1">IF(MOD(ROW()-13,2)=0,IF(ISBLANK(OFFSET('12. SEGUIMIENTO 2027'!$O$14,INT((ROW()-13)/2),0)),"",OFFSET('12. SEGUIMIENTO 2027'!$O$14,INT((ROW()-13)/2),0)),IF(ISBLANK(OFFSET('9. METAS'!$W$20,INT((ROW()-14)/2),0)),"",OFFSET('9. METAS'!$W$20,INT((ROW()-14)/2),0)))</f>
        <v>48</v>
      </c>
      <c r="L24" s="256">
        <f ca="1">IF(MOD(ROW()-13,2)=0,IF(ISBLANK(OFFSET('12. SEGUIMIENTO 2027'!$P$14,INT((ROW()-13)/2),0)),"",OFFSET('12. SEGUIMIENTO 2027'!$P$14,INT((ROW()-13)/2),0)),IF(ISBLANK(OFFSET('9. METAS'!$X$20,INT((ROW()-14)/2),0)),"",OFFSET('9. METAS'!$X$20,INT((ROW()-14)/2),0)))</f>
        <v>53</v>
      </c>
      <c r="M24" s="257">
        <f ca="1">IF(MOD(ROW()-13,2)=0,IF(ISBLANK(OFFSET('12. SEGUIMIENTO 2027'!$Q$14,INT((ROW()-13)/2),0)),"",OFFSET('12. SEGUIMIENTO 2027'!$Q$14,INT((ROW()-13)/2),0)),IF(ISBLANK(OFFSET('9. METAS'!$Y$20,INT((ROW()-14)/2),0)),"",OFFSET('9. METAS'!$Y$20,INT((ROW()-14)/2),0)))</f>
        <v>48</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164">
        <f ca="1">IF(ISBLANK(OFFSET('9. METAS'!$M$20,INT((ROW()-13)/2),0)),"",OFFSET('9. METAS'!$M$20,INT((ROW()-13)/2),0))</f>
        <v>324</v>
      </c>
      <c r="I25" s="1014"/>
      <c r="J25" s="255" t="str">
        <f ca="1">IF(MOD(ROW()-13,2)=0,IF(ISBLANK(OFFSET('12. SEGUIMIENTO 2027'!$N$14,INT((ROW()-13)/2),0)),"",OFFSET('12. SEGUIMIENTO 2027'!$N$14,INT((ROW()-13)/2),0)),IF(ISBLANK(OFFSET('9. METAS'!$V$20,INT((ROW()-14)/2),0)),"",OFFSET('9. METAS'!$V$20,INT((ROW()-14)/2),0)))</f>
        <v/>
      </c>
      <c r="K25" s="256" t="str">
        <f ca="1">IF(MOD(ROW()-13,2)=0,IF(ISBLANK(OFFSET('12. SEGUIMIENTO 2027'!$O$14,INT((ROW()-13)/2),0)),"",OFFSET('12. SEGUIMIENTO 2027'!$O$14,INT((ROW()-13)/2),0)),IF(ISBLANK(OFFSET('9. METAS'!$W$20,INT((ROW()-14)/2),0)),"",OFFSET('9. METAS'!$W$20,INT((ROW()-14)/2),0)))</f>
        <v/>
      </c>
      <c r="L25" s="256" t="str">
        <f ca="1">IF(MOD(ROW()-13,2)=0,IF(ISBLANK(OFFSET('12. SEGUIMIENTO 2027'!$P$14,INT((ROW()-13)/2),0)),"",OFFSET('12. SEGUIMIENTO 2027'!$P$14,INT((ROW()-13)/2),0)),IF(ISBLANK(OFFSET('9. METAS'!$X$20,INT((ROW()-14)/2),0)),"",OFFSET('9. METAS'!$X$20,INT((ROW()-14)/2),0)))</f>
        <v/>
      </c>
      <c r="M25" s="257" t="str">
        <f ca="1">IF(MOD(ROW()-13,2)=0,IF(ISBLANK(OFFSET('12. SEGUIMIENTO 2027'!$Q$14,INT((ROW()-13)/2),0)),"",OFFSET('12. SEGUIMIENTO 2027'!$Q$14,INT((ROW()-13)/2),0)),IF(ISBLANK(OFFSET('9. METAS'!$Y$20,INT((ROW()-14)/2),0)),"",OFFSET('9. METAS'!$Y$20,INT((ROW()-14)/2),0)))</f>
        <v/>
      </c>
      <c r="N25" s="1012" t="str">
        <f t="shared" ref="N25" ca="1" si="8">IFERROR(J25/J26,"ND")</f>
        <v>ND</v>
      </c>
      <c r="O25" s="1008" t="str">
        <f t="shared" ref="O25" ca="1" si="9">IFERROR(((J25)/H25),"ND")</f>
        <v>ND</v>
      </c>
      <c r="P25" s="996"/>
    </row>
    <row r="26" spans="3:16">
      <c r="C26" s="1030"/>
      <c r="D26" s="1026"/>
      <c r="E26" s="1026"/>
      <c r="F26" s="1024"/>
      <c r="G26" s="1021"/>
      <c r="H26" s="1164"/>
      <c r="I26" s="1015"/>
      <c r="J26" s="255">
        <f ca="1">IF(MOD(ROW()-13,2)=0,IF(ISBLANK(OFFSET('12. SEGUIMIENTO 2027'!$N$14,INT((ROW()-13)/2),0)),"",OFFSET('12. SEGUIMIENTO 2027'!$N$14,INT((ROW()-13)/2),0)),IF(ISBLANK(OFFSET('9. METAS'!$V$20,INT((ROW()-14)/2),0)),"",OFFSET('9. METAS'!$V$20,INT((ROW()-14)/2),0)))</f>
        <v>81</v>
      </c>
      <c r="K26" s="256">
        <f ca="1">IF(MOD(ROW()-13,2)=0,IF(ISBLANK(OFFSET('12. SEGUIMIENTO 2027'!$O$14,INT((ROW()-13)/2),0)),"",OFFSET('12. SEGUIMIENTO 2027'!$O$14,INT((ROW()-13)/2),0)),IF(ISBLANK(OFFSET('9. METAS'!$W$20,INT((ROW()-14)/2),0)),"",OFFSET('9. METAS'!$W$20,INT((ROW()-14)/2),0)))</f>
        <v>73</v>
      </c>
      <c r="L26" s="256">
        <f ca="1">IF(MOD(ROW()-13,2)=0,IF(ISBLANK(OFFSET('12. SEGUIMIENTO 2027'!$P$14,INT((ROW()-13)/2),0)),"",OFFSET('12. SEGUIMIENTO 2027'!$P$14,INT((ROW()-13)/2),0)),IF(ISBLANK(OFFSET('9. METAS'!$X$20,INT((ROW()-14)/2),0)),"",OFFSET('9. METAS'!$X$20,INT((ROW()-14)/2),0)))</f>
        <v>82</v>
      </c>
      <c r="M26" s="257">
        <f ca="1">IF(MOD(ROW()-13,2)=0,IF(ISBLANK(OFFSET('12. SEGUIMIENTO 2027'!$Q$14,INT((ROW()-13)/2),0)),"",OFFSET('12. SEGUIMIENTO 2027'!$Q$14,INT((ROW()-13)/2),0)),IF(ISBLANK(OFFSET('9. METAS'!$Y$20,INT((ROW()-14)/2),0)),"",OFFSET('9. METAS'!$Y$20,INT((ROW()-14)/2),0)))</f>
        <v>88</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164">
        <f ca="1">IF(ISBLANK(OFFSET('9. METAS'!$M$20,INT((ROW()-13)/2),0)),"",OFFSET('9. METAS'!$M$20,INT((ROW()-13)/2),0))</f>
        <v>406</v>
      </c>
      <c r="I27" s="1014"/>
      <c r="J27" s="255" t="str">
        <f ca="1">IF(MOD(ROW()-13,2)=0,IF(ISBLANK(OFFSET('12. SEGUIMIENTO 2027'!$N$14,INT((ROW()-13)/2),0)),"",OFFSET('12. SEGUIMIENTO 2027'!$N$14,INT((ROW()-13)/2),0)),IF(ISBLANK(OFFSET('9. METAS'!$V$20,INT((ROW()-14)/2),0)),"",OFFSET('9. METAS'!$V$20,INT((ROW()-14)/2),0)))</f>
        <v/>
      </c>
      <c r="K27" s="256" t="str">
        <f ca="1">IF(MOD(ROW()-13,2)=0,IF(ISBLANK(OFFSET('12. SEGUIMIENTO 2027'!$O$14,INT((ROW()-13)/2),0)),"",OFFSET('12. SEGUIMIENTO 2027'!$O$14,INT((ROW()-13)/2),0)),IF(ISBLANK(OFFSET('9. METAS'!$W$20,INT((ROW()-14)/2),0)),"",OFFSET('9. METAS'!$W$20,INT((ROW()-14)/2),0)))</f>
        <v/>
      </c>
      <c r="L27" s="256" t="str">
        <f ca="1">IF(MOD(ROW()-13,2)=0,IF(ISBLANK(OFFSET('12. SEGUIMIENTO 2027'!$P$14,INT((ROW()-13)/2),0)),"",OFFSET('12. SEGUIMIENTO 2027'!$P$14,INT((ROW()-13)/2),0)),IF(ISBLANK(OFFSET('9. METAS'!$X$20,INT((ROW()-14)/2),0)),"",OFFSET('9. METAS'!$X$20,INT((ROW()-14)/2),0)))</f>
        <v/>
      </c>
      <c r="M27" s="257" t="str">
        <f ca="1">IF(MOD(ROW()-13,2)=0,IF(ISBLANK(OFFSET('12. SEGUIMIENTO 2027'!$Q$14,INT((ROW()-13)/2),0)),"",OFFSET('12. SEGUIMIENTO 2027'!$Q$14,INT((ROW()-13)/2),0)),IF(ISBLANK(OFFSET('9. METAS'!$Y$20,INT((ROW()-14)/2),0)),"",OFFSET('9. METAS'!$Y$20,INT((ROW()-14)/2),0)))</f>
        <v/>
      </c>
      <c r="N27" s="1012" t="str">
        <f t="shared" ref="N27" ca="1" si="10">IFERROR(J27/J28,"ND")</f>
        <v>ND</v>
      </c>
      <c r="O27" s="1008" t="str">
        <f t="shared" ref="O27" ca="1" si="11">IFERROR(((J27)/H27),"ND")</f>
        <v>ND</v>
      </c>
      <c r="P27" s="996"/>
    </row>
    <row r="28" spans="3:16">
      <c r="C28" s="1030"/>
      <c r="D28" s="1026"/>
      <c r="E28" s="1026"/>
      <c r="F28" s="1024"/>
      <c r="G28" s="1021"/>
      <c r="H28" s="1164"/>
      <c r="I28" s="1015"/>
      <c r="J28" s="255">
        <f ca="1">IF(MOD(ROW()-13,2)=0,IF(ISBLANK(OFFSET('12. SEGUIMIENTO 2027'!$N$14,INT((ROW()-13)/2),0)),"",OFFSET('12. SEGUIMIENTO 2027'!$N$14,INT((ROW()-13)/2),0)),IF(ISBLANK(OFFSET('9. METAS'!$V$20,INT((ROW()-14)/2),0)),"",OFFSET('9. METAS'!$V$20,INT((ROW()-14)/2),0)))</f>
        <v>99</v>
      </c>
      <c r="K28" s="256">
        <f ca="1">IF(MOD(ROW()-13,2)=0,IF(ISBLANK(OFFSET('12. SEGUIMIENTO 2027'!$O$14,INT((ROW()-13)/2),0)),"",OFFSET('12. SEGUIMIENTO 2027'!$O$14,INT((ROW()-13)/2),0)),IF(ISBLANK(OFFSET('9. METAS'!$W$20,INT((ROW()-14)/2),0)),"",OFFSET('9. METAS'!$W$20,INT((ROW()-14)/2),0)))</f>
        <v>105</v>
      </c>
      <c r="L28" s="256">
        <f ca="1">IF(MOD(ROW()-13,2)=0,IF(ISBLANK(OFFSET('12. SEGUIMIENTO 2027'!$P$14,INT((ROW()-13)/2),0)),"",OFFSET('12. SEGUIMIENTO 2027'!$P$14,INT((ROW()-13)/2),0)),IF(ISBLANK(OFFSET('9. METAS'!$X$20,INT((ROW()-14)/2),0)),"",OFFSET('9. METAS'!$X$20,INT((ROW()-14)/2),0)))</f>
        <v>103</v>
      </c>
      <c r="M28" s="257">
        <f ca="1">IF(MOD(ROW()-13,2)=0,IF(ISBLANK(OFFSET('12. SEGUIMIENTO 2027'!$Q$14,INT((ROW()-13)/2),0)),"",OFFSET('12. SEGUIMIENTO 2027'!$Q$14,INT((ROW()-13)/2),0)),IF(ISBLANK(OFFSET('9. METAS'!$Y$20,INT((ROW()-14)/2),0)),"",OFFSET('9. METAS'!$Y$20,INT((ROW()-14)/2),0)))</f>
        <v>99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164">
        <f ca="1">IF(ISBLANK(OFFSET('9. METAS'!$M$20,INT((ROW()-13)/2),0)),"",OFFSET('9. METAS'!$M$20,INT((ROW()-13)/2),0))</f>
        <v>749</v>
      </c>
      <c r="I29" s="1014"/>
      <c r="J29" s="255" t="str">
        <f ca="1">IF(MOD(ROW()-13,2)=0,IF(ISBLANK(OFFSET('12. SEGUIMIENTO 2027'!$N$14,INT((ROW()-13)/2),0)),"",OFFSET('12. SEGUIMIENTO 2027'!$N$14,INT((ROW()-13)/2),0)),IF(ISBLANK(OFFSET('9. METAS'!$V$20,INT((ROW()-14)/2),0)),"",OFFSET('9. METAS'!$V$20,INT((ROW()-14)/2),0)))</f>
        <v/>
      </c>
      <c r="K29" s="256" t="str">
        <f ca="1">IF(MOD(ROW()-13,2)=0,IF(ISBLANK(OFFSET('12. SEGUIMIENTO 2027'!$O$14,INT((ROW()-13)/2),0)),"",OFFSET('12. SEGUIMIENTO 2027'!$O$14,INT((ROW()-13)/2),0)),IF(ISBLANK(OFFSET('9. METAS'!$W$20,INT((ROW()-14)/2),0)),"",OFFSET('9. METAS'!$W$20,INT((ROW()-14)/2),0)))</f>
        <v/>
      </c>
      <c r="L29" s="256" t="str">
        <f ca="1">IF(MOD(ROW()-13,2)=0,IF(ISBLANK(OFFSET('12. SEGUIMIENTO 2027'!$P$14,INT((ROW()-13)/2),0)),"",OFFSET('12. SEGUIMIENTO 2027'!$P$14,INT((ROW()-13)/2),0)),IF(ISBLANK(OFFSET('9. METAS'!$X$20,INT((ROW()-14)/2),0)),"",OFFSET('9. METAS'!$X$20,INT((ROW()-14)/2),0)))</f>
        <v/>
      </c>
      <c r="M29" s="257" t="str">
        <f ca="1">IF(MOD(ROW()-13,2)=0,IF(ISBLANK(OFFSET('12. SEGUIMIENTO 2027'!$Q$14,INT((ROW()-13)/2),0)),"",OFFSET('12. SEGUIMIENTO 2027'!$Q$14,INT((ROW()-13)/2),0)),IF(ISBLANK(OFFSET('9. METAS'!$Y$20,INT((ROW()-14)/2),0)),"",OFFSET('9. METAS'!$Y$20,INT((ROW()-14)/2),0)))</f>
        <v/>
      </c>
      <c r="N29" s="1012" t="str">
        <f t="shared" ref="N29" ca="1" si="12">IFERROR(J29/J30,"ND")</f>
        <v>ND</v>
      </c>
      <c r="O29" s="1008" t="str">
        <f t="shared" ref="O29" ca="1" si="13">IFERROR(((J29)/H29),"ND")</f>
        <v>ND</v>
      </c>
      <c r="P29" s="996"/>
    </row>
    <row r="30" spans="3:16">
      <c r="C30" s="1030"/>
      <c r="D30" s="1026"/>
      <c r="E30" s="1026"/>
      <c r="F30" s="1024"/>
      <c r="G30" s="1021"/>
      <c r="H30" s="1164"/>
      <c r="I30" s="1015"/>
      <c r="J30" s="255">
        <f ca="1">IF(MOD(ROW()-13,2)=0,IF(ISBLANK(OFFSET('12. SEGUIMIENTO 2027'!$N$14,INT((ROW()-13)/2),0)),"",OFFSET('12. SEGUIMIENTO 2027'!$N$14,INT((ROW()-13)/2),0)),IF(ISBLANK(OFFSET('9. METAS'!$V$20,INT((ROW()-14)/2),0)),"",OFFSET('9. METAS'!$V$20,INT((ROW()-14)/2),0)))</f>
        <v>300</v>
      </c>
      <c r="K30" s="256">
        <f ca="1">IF(MOD(ROW()-13,2)=0,IF(ISBLANK(OFFSET('12. SEGUIMIENTO 2027'!$O$14,INT((ROW()-13)/2),0)),"",OFFSET('12. SEGUIMIENTO 2027'!$O$14,INT((ROW()-13)/2),0)),IF(ISBLANK(OFFSET('9. METAS'!$W$20,INT((ROW()-14)/2),0)),"",OFFSET('9. METAS'!$W$20,INT((ROW()-14)/2),0)))</f>
        <v>50</v>
      </c>
      <c r="L30" s="256">
        <f ca="1">IF(MOD(ROW()-13,2)=0,IF(ISBLANK(OFFSET('12. SEGUIMIENTO 2027'!$P$14,INT((ROW()-13)/2),0)),"",OFFSET('12. SEGUIMIENTO 2027'!$P$14,INT((ROW()-13)/2),0)),IF(ISBLANK(OFFSET('9. METAS'!$X$20,INT((ROW()-14)/2),0)),"",OFFSET('9. METAS'!$X$20,INT((ROW()-14)/2),0)))</f>
        <v>100</v>
      </c>
      <c r="M30" s="257">
        <f ca="1">IF(MOD(ROW()-13,2)=0,IF(ISBLANK(OFFSET('12. SEGUIMIENTO 2027'!$Q$14,INT((ROW()-13)/2),0)),"",OFFSET('12. SEGUIMIENTO 2027'!$Q$14,INT((ROW()-13)/2),0)),IF(ISBLANK(OFFSET('9. METAS'!$Y$20,INT((ROW()-14)/2),0)),"",OFFSET('9. METAS'!$Y$20,INT((ROW()-14)/2),0)))</f>
        <v>299</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164">
        <f ca="1">IF(ISBLANK(OFFSET('9. METAS'!$M$20,INT((ROW()-13)/2),0)),"",OFFSET('9. METAS'!$M$20,INT((ROW()-13)/2),0))</f>
        <v>500</v>
      </c>
      <c r="I31" s="1014"/>
      <c r="J31" s="255" t="str">
        <f ca="1">IF(MOD(ROW()-13,2)=0,IF(ISBLANK(OFFSET('12. SEGUIMIENTO 2027'!$N$14,INT((ROW()-13)/2),0)),"",OFFSET('12. SEGUIMIENTO 2027'!$N$14,INT((ROW()-13)/2),0)),IF(ISBLANK(OFFSET('9. METAS'!$V$20,INT((ROW()-14)/2),0)),"",OFFSET('9. METAS'!$V$20,INT((ROW()-14)/2),0)))</f>
        <v/>
      </c>
      <c r="K31" s="256" t="str">
        <f ca="1">IF(MOD(ROW()-13,2)=0,IF(ISBLANK(OFFSET('12. SEGUIMIENTO 2027'!$O$14,INT((ROW()-13)/2),0)),"",OFFSET('12. SEGUIMIENTO 2027'!$O$14,INT((ROW()-13)/2),0)),IF(ISBLANK(OFFSET('9. METAS'!$W$20,INT((ROW()-14)/2),0)),"",OFFSET('9. METAS'!$W$20,INT((ROW()-14)/2),0)))</f>
        <v/>
      </c>
      <c r="L31" s="256" t="str">
        <f ca="1">IF(MOD(ROW()-13,2)=0,IF(ISBLANK(OFFSET('12. SEGUIMIENTO 2027'!$P$14,INT((ROW()-13)/2),0)),"",OFFSET('12. SEGUIMIENTO 2027'!$P$14,INT((ROW()-13)/2),0)),IF(ISBLANK(OFFSET('9. METAS'!$X$20,INT((ROW()-14)/2),0)),"",OFFSET('9. METAS'!$X$20,INT((ROW()-14)/2),0)))</f>
        <v/>
      </c>
      <c r="M31" s="257" t="str">
        <f ca="1">IF(MOD(ROW()-13,2)=0,IF(ISBLANK(OFFSET('12. SEGUIMIENTO 2027'!$Q$14,INT((ROW()-13)/2),0)),"",OFFSET('12. SEGUIMIENTO 2027'!$Q$14,INT((ROW()-13)/2),0)),IF(ISBLANK(OFFSET('9. METAS'!$Y$20,INT((ROW()-14)/2),0)),"",OFFSET('9. METAS'!$Y$20,INT((ROW()-14)/2),0)))</f>
        <v/>
      </c>
      <c r="N31" s="1012" t="str">
        <f t="shared" ref="N31" ca="1" si="14">IFERROR(J31/J32,"ND")</f>
        <v>ND</v>
      </c>
      <c r="O31" s="1008" t="str">
        <f t="shared" ref="O31" ca="1" si="15">IFERROR(((J31)/H31),"ND")</f>
        <v>ND</v>
      </c>
      <c r="P31" s="996"/>
    </row>
    <row r="32" spans="3:16">
      <c r="C32" s="1030"/>
      <c r="D32" s="1026"/>
      <c r="E32" s="1026"/>
      <c r="F32" s="1024"/>
      <c r="G32" s="1021"/>
      <c r="H32" s="1164"/>
      <c r="I32" s="1015"/>
      <c r="J32" s="255">
        <f ca="1">IF(MOD(ROW()-13,2)=0,IF(ISBLANK(OFFSET('12. SEGUIMIENTO 2027'!$N$14,INT((ROW()-13)/2),0)),"",OFFSET('12. SEGUIMIENTO 2027'!$N$14,INT((ROW()-13)/2),0)),IF(ISBLANK(OFFSET('9. METAS'!$V$20,INT((ROW()-14)/2),0)),"",OFFSET('9. METAS'!$V$20,INT((ROW()-14)/2),0)))</f>
        <v>130</v>
      </c>
      <c r="K32" s="256">
        <f ca="1">IF(MOD(ROW()-13,2)=0,IF(ISBLANK(OFFSET('12. SEGUIMIENTO 2027'!$O$14,INT((ROW()-13)/2),0)),"",OFFSET('12. SEGUIMIENTO 2027'!$O$14,INT((ROW()-13)/2),0)),IF(ISBLANK(OFFSET('9. METAS'!$W$20,INT((ROW()-14)/2),0)),"",OFFSET('9. METAS'!$W$20,INT((ROW()-14)/2),0)))</f>
        <v>140</v>
      </c>
      <c r="L32" s="256">
        <f ca="1">IF(MOD(ROW()-13,2)=0,IF(ISBLANK(OFFSET('12. SEGUIMIENTO 2027'!$P$14,INT((ROW()-13)/2),0)),"",OFFSET('12. SEGUIMIENTO 2027'!$P$14,INT((ROW()-13)/2),0)),IF(ISBLANK(OFFSET('9. METAS'!$X$20,INT((ROW()-14)/2),0)),"",OFFSET('9. METAS'!$X$20,INT((ROW()-14)/2),0)))</f>
        <v>100</v>
      </c>
      <c r="M32" s="257">
        <f ca="1">IF(MOD(ROW()-13,2)=0,IF(ISBLANK(OFFSET('12. SEGUIMIENTO 2027'!$Q$14,INT((ROW()-13)/2),0)),"",OFFSET('12. SEGUIMIENTO 2027'!$Q$14,INT((ROW()-13)/2),0)),IF(ISBLANK(OFFSET('9. METAS'!$Y$20,INT((ROW()-14)/2),0)),"",OFFSET('9. METAS'!$Y$20,INT((ROW()-14)/2),0)))</f>
        <v>130</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164">
        <f ca="1">IF(ISBLANK(OFFSET('9. METAS'!$M$20,INT((ROW()-13)/2),0)),"",OFFSET('9. METAS'!$M$20,INT((ROW()-13)/2),0))</f>
        <v>67</v>
      </c>
      <c r="I33" s="1014"/>
      <c r="J33" s="255" t="str">
        <f ca="1">IF(MOD(ROW()-13,2)=0,IF(ISBLANK(OFFSET('12. SEGUIMIENTO 2027'!$N$14,INT((ROW()-13)/2),0)),"",OFFSET('12. SEGUIMIENTO 2027'!$N$14,INT((ROW()-13)/2),0)),IF(ISBLANK(OFFSET('9. METAS'!$V$20,INT((ROW()-14)/2),0)),"",OFFSET('9. METAS'!$V$20,INT((ROW()-14)/2),0)))</f>
        <v/>
      </c>
      <c r="K33" s="256" t="str">
        <f ca="1">IF(MOD(ROW()-13,2)=0,IF(ISBLANK(OFFSET('12. SEGUIMIENTO 2027'!$O$14,INT((ROW()-13)/2),0)),"",OFFSET('12. SEGUIMIENTO 2027'!$O$14,INT((ROW()-13)/2),0)),IF(ISBLANK(OFFSET('9. METAS'!$W$20,INT((ROW()-14)/2),0)),"",OFFSET('9. METAS'!$W$20,INT((ROW()-14)/2),0)))</f>
        <v/>
      </c>
      <c r="L33" s="256" t="str">
        <f ca="1">IF(MOD(ROW()-13,2)=0,IF(ISBLANK(OFFSET('12. SEGUIMIENTO 2027'!$P$14,INT((ROW()-13)/2),0)),"",OFFSET('12. SEGUIMIENTO 2027'!$P$14,INT((ROW()-13)/2),0)),IF(ISBLANK(OFFSET('9. METAS'!$X$20,INT((ROW()-14)/2),0)),"",OFFSET('9. METAS'!$X$20,INT((ROW()-14)/2),0)))</f>
        <v/>
      </c>
      <c r="M33" s="257" t="str">
        <f ca="1">IF(MOD(ROW()-13,2)=0,IF(ISBLANK(OFFSET('12. SEGUIMIENTO 2027'!$Q$14,INT((ROW()-13)/2),0)),"",OFFSET('12. SEGUIMIENTO 2027'!$Q$14,INT((ROW()-13)/2),0)),IF(ISBLANK(OFFSET('9. METAS'!$Y$20,INT((ROW()-14)/2),0)),"",OFFSET('9. METAS'!$Y$20,INT((ROW()-14)/2),0)))</f>
        <v/>
      </c>
      <c r="N33" s="1012" t="str">
        <f t="shared" ref="N33" ca="1" si="16">IFERROR(J33/J34,"ND")</f>
        <v>ND</v>
      </c>
      <c r="O33" s="1008" t="str">
        <f t="shared" ref="O33" ca="1" si="17">IFERROR(((J33)/H33),"ND")</f>
        <v>ND</v>
      </c>
      <c r="P33" s="996"/>
    </row>
    <row r="34" spans="3:16">
      <c r="C34" s="1030"/>
      <c r="D34" s="1026"/>
      <c r="E34" s="1026"/>
      <c r="F34" s="1024"/>
      <c r="G34" s="1021"/>
      <c r="H34" s="1164"/>
      <c r="I34" s="1015"/>
      <c r="J34" s="255">
        <f ca="1">IF(MOD(ROW()-13,2)=0,IF(ISBLANK(OFFSET('12. SEGUIMIENTO 2027'!$N$14,INT((ROW()-13)/2),0)),"",OFFSET('12. SEGUIMIENTO 2027'!$N$14,INT((ROW()-13)/2),0)),IF(ISBLANK(OFFSET('9. METAS'!$V$20,INT((ROW()-14)/2),0)),"",OFFSET('9. METAS'!$V$20,INT((ROW()-14)/2),0)))</f>
        <v>17</v>
      </c>
      <c r="K34" s="256">
        <f ca="1">IF(MOD(ROW()-13,2)=0,IF(ISBLANK(OFFSET('12. SEGUIMIENTO 2027'!$O$14,INT((ROW()-13)/2),0)),"",OFFSET('12. SEGUIMIENTO 2027'!$O$14,INT((ROW()-13)/2),0)),IF(ISBLANK(OFFSET('9. METAS'!$W$20,INT((ROW()-14)/2),0)),"",OFFSET('9. METAS'!$W$20,INT((ROW()-14)/2),0)))</f>
        <v>19</v>
      </c>
      <c r="L34" s="256">
        <f ca="1">IF(MOD(ROW()-13,2)=0,IF(ISBLANK(OFFSET('12. SEGUIMIENTO 2027'!$P$14,INT((ROW()-13)/2),0)),"",OFFSET('12. SEGUIMIENTO 2027'!$P$14,INT((ROW()-13)/2),0)),IF(ISBLANK(OFFSET('9. METAS'!$X$20,INT((ROW()-14)/2),0)),"",OFFSET('9. METAS'!$X$20,INT((ROW()-14)/2),0)))</f>
        <v>12</v>
      </c>
      <c r="M34" s="257">
        <f ca="1">IF(MOD(ROW()-13,2)=0,IF(ISBLANK(OFFSET('12. SEGUIMIENTO 2027'!$Q$14,INT((ROW()-13)/2),0)),"",OFFSET('12. SEGUIMIENTO 2027'!$Q$14,INT((ROW()-13)/2),0)),IF(ISBLANK(OFFSET('9. METAS'!$Y$20,INT((ROW()-14)/2),0)),"",OFFSET('9. METAS'!$Y$20,INT((ROW()-14)/2),0)))</f>
        <v>19</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164">
        <f ca="1">IF(ISBLANK(OFFSET('9. METAS'!$M$20,INT((ROW()-13)/2),0)),"",OFFSET('9. METAS'!$M$20,INT((ROW()-13)/2),0))</f>
        <v>20385</v>
      </c>
      <c r="I35" s="1014"/>
      <c r="J35" s="255" t="str">
        <f ca="1">IF(MOD(ROW()-13,2)=0,IF(ISBLANK(OFFSET('12. SEGUIMIENTO 2027'!$N$14,INT((ROW()-13)/2),0)),"",OFFSET('12. SEGUIMIENTO 2027'!$N$14,INT((ROW()-13)/2),0)),IF(ISBLANK(OFFSET('9. METAS'!$V$20,INT((ROW()-14)/2),0)),"",OFFSET('9. METAS'!$V$20,INT((ROW()-14)/2),0)))</f>
        <v/>
      </c>
      <c r="K35" s="256" t="str">
        <f ca="1">IF(MOD(ROW()-13,2)=0,IF(ISBLANK(OFFSET('12. SEGUIMIENTO 2027'!$O$14,INT((ROW()-13)/2),0)),"",OFFSET('12. SEGUIMIENTO 2027'!$O$14,INT((ROW()-13)/2),0)),IF(ISBLANK(OFFSET('9. METAS'!$W$20,INT((ROW()-14)/2),0)),"",OFFSET('9. METAS'!$W$20,INT((ROW()-14)/2),0)))</f>
        <v/>
      </c>
      <c r="L35" s="256" t="str">
        <f ca="1">IF(MOD(ROW()-13,2)=0,IF(ISBLANK(OFFSET('12. SEGUIMIENTO 2027'!$P$14,INT((ROW()-13)/2),0)),"",OFFSET('12. SEGUIMIENTO 2027'!$P$14,INT((ROW()-13)/2),0)),IF(ISBLANK(OFFSET('9. METAS'!$X$20,INT((ROW()-14)/2),0)),"",OFFSET('9. METAS'!$X$20,INT((ROW()-14)/2),0)))</f>
        <v/>
      </c>
      <c r="M35" s="257" t="str">
        <f ca="1">IF(MOD(ROW()-13,2)=0,IF(ISBLANK(OFFSET('12. SEGUIMIENTO 2027'!$Q$14,INT((ROW()-13)/2),0)),"",OFFSET('12. SEGUIMIENTO 2027'!$Q$14,INT((ROW()-13)/2),0)),IF(ISBLANK(OFFSET('9. METAS'!$Y$20,INT((ROW()-14)/2),0)),"",OFFSET('9. METAS'!$Y$20,INT((ROW()-14)/2),0)))</f>
        <v/>
      </c>
      <c r="N35" s="1012" t="str">
        <f t="shared" ref="N35" ca="1" si="18">IFERROR(J35/J36,"ND")</f>
        <v>ND</v>
      </c>
      <c r="O35" s="1008" t="str">
        <f t="shared" ref="O35" ca="1" si="19">IFERROR(((J35)/H35),"ND")</f>
        <v>ND</v>
      </c>
      <c r="P35" s="996"/>
    </row>
    <row r="36" spans="3:16">
      <c r="C36" s="1030"/>
      <c r="D36" s="1026"/>
      <c r="E36" s="1026"/>
      <c r="F36" s="1024"/>
      <c r="G36" s="1021"/>
      <c r="H36" s="1164"/>
      <c r="I36" s="1015"/>
      <c r="J36" s="255">
        <f ca="1">IF(MOD(ROW()-13,2)=0,IF(ISBLANK(OFFSET('12. SEGUIMIENTO 2027'!$N$14,INT((ROW()-13)/2),0)),"",OFFSET('12. SEGUIMIENTO 2027'!$N$14,INT((ROW()-13)/2),0)),IF(ISBLANK(OFFSET('9. METAS'!$V$20,INT((ROW()-14)/2),0)),"",OFFSET('9. METAS'!$V$20,INT((ROW()-14)/2),0)))</f>
        <v>4405</v>
      </c>
      <c r="K36" s="256">
        <f ca="1">IF(MOD(ROW()-13,2)=0,IF(ISBLANK(OFFSET('12. SEGUIMIENTO 2027'!$O$14,INT((ROW()-13)/2),0)),"",OFFSET('12. SEGUIMIENTO 2027'!$O$14,INT((ROW()-13)/2),0)),IF(ISBLANK(OFFSET('9. METAS'!$W$20,INT((ROW()-14)/2),0)),"",OFFSET('9. METAS'!$W$20,INT((ROW()-14)/2),0)))</f>
        <v>4865</v>
      </c>
      <c r="L36" s="256">
        <f ca="1">IF(MOD(ROW()-13,2)=0,IF(ISBLANK(OFFSET('12. SEGUIMIENTO 2027'!$P$14,INT((ROW()-13)/2),0)),"",OFFSET('12. SEGUIMIENTO 2027'!$P$14,INT((ROW()-13)/2),0)),IF(ISBLANK(OFFSET('9. METAS'!$X$20,INT((ROW()-14)/2),0)),"",OFFSET('9. METAS'!$X$20,INT((ROW()-14)/2),0)))</f>
        <v>5665</v>
      </c>
      <c r="M36" s="257">
        <f ca="1">IF(MOD(ROW()-13,2)=0,IF(ISBLANK(OFFSET('12. SEGUIMIENTO 2027'!$Q$14,INT((ROW()-13)/2),0)),"",OFFSET('12. SEGUIMIENTO 2027'!$Q$14,INT((ROW()-13)/2),0)),IF(ISBLANK(OFFSET('9. METAS'!$Y$20,INT((ROW()-14)/2),0)),"",OFFSET('9. METAS'!$Y$20,INT((ROW()-14)/2),0)))</f>
        <v>5450</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164">
        <f ca="1">IF(ISBLANK(OFFSET('9. METAS'!$M$20,INT((ROW()-13)/2),0)),"",OFFSET('9. METAS'!$M$20,INT((ROW()-13)/2),0))</f>
        <v>3925</v>
      </c>
      <c r="I37" s="1014"/>
      <c r="J37" s="255" t="str">
        <f ca="1">IF(MOD(ROW()-13,2)=0,IF(ISBLANK(OFFSET('12. SEGUIMIENTO 2027'!$N$14,INT((ROW()-13)/2),0)),"",OFFSET('12. SEGUIMIENTO 2027'!$N$14,INT((ROW()-13)/2),0)),IF(ISBLANK(OFFSET('9. METAS'!$V$20,INT((ROW()-14)/2),0)),"",OFFSET('9. METAS'!$V$20,INT((ROW()-14)/2),0)))</f>
        <v/>
      </c>
      <c r="K37" s="256" t="str">
        <f ca="1">IF(MOD(ROW()-13,2)=0,IF(ISBLANK(OFFSET('12. SEGUIMIENTO 2027'!$O$14,INT((ROW()-13)/2),0)),"",OFFSET('12. SEGUIMIENTO 2027'!$O$14,INT((ROW()-13)/2),0)),IF(ISBLANK(OFFSET('9. METAS'!$W$20,INT((ROW()-14)/2),0)),"",OFFSET('9. METAS'!$W$20,INT((ROW()-14)/2),0)))</f>
        <v/>
      </c>
      <c r="L37" s="256" t="str">
        <f ca="1">IF(MOD(ROW()-13,2)=0,IF(ISBLANK(OFFSET('12. SEGUIMIENTO 2027'!$P$14,INT((ROW()-13)/2),0)),"",OFFSET('12. SEGUIMIENTO 2027'!$P$14,INT((ROW()-13)/2),0)),IF(ISBLANK(OFFSET('9. METAS'!$X$20,INT((ROW()-14)/2),0)),"",OFFSET('9. METAS'!$X$20,INT((ROW()-14)/2),0)))</f>
        <v/>
      </c>
      <c r="M37" s="257" t="str">
        <f ca="1">IF(MOD(ROW()-13,2)=0,IF(ISBLANK(OFFSET('12. SEGUIMIENTO 2027'!$Q$14,INT((ROW()-13)/2),0)),"",OFFSET('12. SEGUIMIENTO 2027'!$Q$14,INT((ROW()-13)/2),0)),IF(ISBLANK(OFFSET('9. METAS'!$Y$20,INT((ROW()-14)/2),0)),"",OFFSET('9. METAS'!$Y$20,INT((ROW()-14)/2),0)))</f>
        <v/>
      </c>
      <c r="N37" s="1012" t="str">
        <f t="shared" ref="N37" ca="1" si="20">IFERROR(J37/J38,"ND")</f>
        <v>ND</v>
      </c>
      <c r="O37" s="1008" t="str">
        <f t="shared" ref="O37" ca="1" si="21">IFERROR(((J37)/H37),"ND")</f>
        <v>ND</v>
      </c>
      <c r="P37" s="996"/>
    </row>
    <row r="38" spans="3:16">
      <c r="C38" s="1030"/>
      <c r="D38" s="1026"/>
      <c r="E38" s="1026"/>
      <c r="F38" s="1024"/>
      <c r="G38" s="1021"/>
      <c r="H38" s="1164"/>
      <c r="I38" s="1015"/>
      <c r="J38" s="255">
        <f ca="1">IF(MOD(ROW()-13,2)=0,IF(ISBLANK(OFFSET('12. SEGUIMIENTO 2027'!$N$14,INT((ROW()-13)/2),0)),"",OFFSET('12. SEGUIMIENTO 2027'!$N$14,INT((ROW()-13)/2),0)),IF(ISBLANK(OFFSET('9. METAS'!$V$20,INT((ROW()-14)/2),0)),"",OFFSET('9. METAS'!$V$20,INT((ROW()-14)/2),0)))</f>
        <v>540</v>
      </c>
      <c r="K38" s="256">
        <f ca="1">IF(MOD(ROW()-13,2)=0,IF(ISBLANK(OFFSET('12. SEGUIMIENTO 2027'!$O$14,INT((ROW()-13)/2),0)),"",OFFSET('12. SEGUIMIENTO 2027'!$O$14,INT((ROW()-13)/2),0)),IF(ISBLANK(OFFSET('9. METAS'!$W$20,INT((ROW()-14)/2),0)),"",OFFSET('9. METAS'!$W$20,INT((ROW()-14)/2),0)))</f>
        <v>600</v>
      </c>
      <c r="L38" s="256">
        <f ca="1">IF(MOD(ROW()-13,2)=0,IF(ISBLANK(OFFSET('12. SEGUIMIENTO 2027'!$P$14,INT((ROW()-13)/2),0)),"",OFFSET('12. SEGUIMIENTO 2027'!$P$14,INT((ROW()-13)/2),0)),IF(ISBLANK(OFFSET('9. METAS'!$X$20,INT((ROW()-14)/2),0)),"",OFFSET('9. METAS'!$X$20,INT((ROW()-14)/2),0)))</f>
        <v>1525</v>
      </c>
      <c r="M38" s="257">
        <f ca="1">IF(MOD(ROW()-13,2)=0,IF(ISBLANK(OFFSET('12. SEGUIMIENTO 2027'!$Q$14,INT((ROW()-13)/2),0)),"",OFFSET('12. SEGUIMIENTO 2027'!$Q$14,INT((ROW()-13)/2),0)),IF(ISBLANK(OFFSET('9. METAS'!$Y$20,INT((ROW()-14)/2),0)),"",OFFSET('9. METAS'!$Y$20,INT((ROW()-14)/2),0)))</f>
        <v>1260</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164">
        <f ca="1">IF(ISBLANK(OFFSET('9. METAS'!$M$20,INT((ROW()-13)/2),0)),"",OFFSET('9. METAS'!$M$20,INT((ROW()-13)/2),0))</f>
        <v>1580</v>
      </c>
      <c r="I39" s="1014"/>
      <c r="J39" s="255" t="str">
        <f ca="1">IF(MOD(ROW()-13,2)=0,IF(ISBLANK(OFFSET('12. SEGUIMIENTO 2027'!$N$14,INT((ROW()-13)/2),0)),"",OFFSET('12. SEGUIMIENTO 2027'!$N$14,INT((ROW()-13)/2),0)),IF(ISBLANK(OFFSET('9. METAS'!$V$20,INT((ROW()-14)/2),0)),"",OFFSET('9. METAS'!$V$20,INT((ROW()-14)/2),0)))</f>
        <v/>
      </c>
      <c r="K39" s="256" t="str">
        <f ca="1">IF(MOD(ROW()-13,2)=0,IF(ISBLANK(OFFSET('12. SEGUIMIENTO 2027'!$O$14,INT((ROW()-13)/2),0)),"",OFFSET('12. SEGUIMIENTO 2027'!$O$14,INT((ROW()-13)/2),0)),IF(ISBLANK(OFFSET('9. METAS'!$W$20,INT((ROW()-14)/2),0)),"",OFFSET('9. METAS'!$W$20,INT((ROW()-14)/2),0)))</f>
        <v/>
      </c>
      <c r="L39" s="256" t="str">
        <f ca="1">IF(MOD(ROW()-13,2)=0,IF(ISBLANK(OFFSET('12. SEGUIMIENTO 2027'!$P$14,INT((ROW()-13)/2),0)),"",OFFSET('12. SEGUIMIENTO 2027'!$P$14,INT((ROW()-13)/2),0)),IF(ISBLANK(OFFSET('9. METAS'!$X$20,INT((ROW()-14)/2),0)),"",OFFSET('9. METAS'!$X$20,INT((ROW()-14)/2),0)))</f>
        <v/>
      </c>
      <c r="M39" s="257" t="str">
        <f ca="1">IF(MOD(ROW()-13,2)=0,IF(ISBLANK(OFFSET('12. SEGUIMIENTO 2027'!$Q$14,INT((ROW()-13)/2),0)),"",OFFSET('12. SEGUIMIENTO 2027'!$Q$14,INT((ROW()-13)/2),0)),IF(ISBLANK(OFFSET('9. METAS'!$Y$20,INT((ROW()-14)/2),0)),"",OFFSET('9. METAS'!$Y$20,INT((ROW()-14)/2),0)))</f>
        <v/>
      </c>
      <c r="N39" s="1012" t="str">
        <f t="shared" ref="N39" ca="1" si="22">IFERROR(J39/J40,"ND")</f>
        <v>ND</v>
      </c>
      <c r="O39" s="1008" t="str">
        <f t="shared" ref="O39" ca="1" si="23">IFERROR(((J39)/H39),"ND")</f>
        <v>ND</v>
      </c>
      <c r="P39" s="996"/>
    </row>
    <row r="40" spans="3:16">
      <c r="C40" s="1030"/>
      <c r="D40" s="1026"/>
      <c r="E40" s="1026"/>
      <c r="F40" s="1024"/>
      <c r="G40" s="1021"/>
      <c r="H40" s="1164"/>
      <c r="I40" s="1015"/>
      <c r="J40" s="255">
        <f ca="1">IF(MOD(ROW()-13,2)=0,IF(ISBLANK(OFFSET('12. SEGUIMIENTO 2027'!$N$14,INT((ROW()-13)/2),0)),"",OFFSET('12. SEGUIMIENTO 2027'!$N$14,INT((ROW()-13)/2),0)),IF(ISBLANK(OFFSET('9. METAS'!$V$20,INT((ROW()-14)/2),0)),"",OFFSET('9. METAS'!$V$20,INT((ROW()-14)/2),0)))</f>
        <v>345</v>
      </c>
      <c r="K40" s="256">
        <f ca="1">IF(MOD(ROW()-13,2)=0,IF(ISBLANK(OFFSET('12. SEGUIMIENTO 2027'!$O$14,INT((ROW()-13)/2),0)),"",OFFSET('12. SEGUIMIENTO 2027'!$O$14,INT((ROW()-13)/2),0)),IF(ISBLANK(OFFSET('9. METAS'!$W$20,INT((ROW()-14)/2),0)),"",OFFSET('9. METAS'!$W$20,INT((ROW()-14)/2),0)))</f>
        <v>440</v>
      </c>
      <c r="L40" s="256">
        <f ca="1">IF(MOD(ROW()-13,2)=0,IF(ISBLANK(OFFSET('12. SEGUIMIENTO 2027'!$P$14,INT((ROW()-13)/2),0)),"",OFFSET('12. SEGUIMIENTO 2027'!$P$14,INT((ROW()-13)/2),0)),IF(ISBLANK(OFFSET('9. METAS'!$X$20,INT((ROW()-14)/2),0)),"",OFFSET('9. METAS'!$X$20,INT((ROW()-14)/2),0)))</f>
        <v>425</v>
      </c>
      <c r="M40" s="257">
        <f ca="1">IF(MOD(ROW()-13,2)=0,IF(ISBLANK(OFFSET('12. SEGUIMIENTO 2027'!$Q$14,INT((ROW()-13)/2),0)),"",OFFSET('12. SEGUIMIENTO 2027'!$Q$14,INT((ROW()-13)/2),0)),IF(ISBLANK(OFFSET('9. METAS'!$Y$20,INT((ROW()-14)/2),0)),"",OFFSET('9. METAS'!$Y$20,INT((ROW()-14)/2),0)))</f>
        <v>370</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164">
        <f ca="1">IF(ISBLANK(OFFSET('9. METAS'!$M$20,INT((ROW()-13)/2),0)),"",OFFSET('9. METAS'!$M$20,INT((ROW()-13)/2),0))</f>
        <v>14880</v>
      </c>
      <c r="I41" s="1014"/>
      <c r="J41" s="255" t="str">
        <f ca="1">IF(MOD(ROW()-13,2)=0,IF(ISBLANK(OFFSET('12. SEGUIMIENTO 2027'!$N$14,INT((ROW()-13)/2),0)),"",OFFSET('12. SEGUIMIENTO 2027'!$N$14,INT((ROW()-13)/2),0)),IF(ISBLANK(OFFSET('9. METAS'!$V$20,INT((ROW()-14)/2),0)),"",OFFSET('9. METAS'!$V$20,INT((ROW()-14)/2),0)))</f>
        <v/>
      </c>
      <c r="K41" s="256" t="str">
        <f ca="1">IF(MOD(ROW()-13,2)=0,IF(ISBLANK(OFFSET('12. SEGUIMIENTO 2027'!$O$14,INT((ROW()-13)/2),0)),"",OFFSET('12. SEGUIMIENTO 2027'!$O$14,INT((ROW()-13)/2),0)),IF(ISBLANK(OFFSET('9. METAS'!$W$20,INT((ROW()-14)/2),0)),"",OFFSET('9. METAS'!$W$20,INT((ROW()-14)/2),0)))</f>
        <v/>
      </c>
      <c r="L41" s="256" t="str">
        <f ca="1">IF(MOD(ROW()-13,2)=0,IF(ISBLANK(OFFSET('12. SEGUIMIENTO 2027'!$P$14,INT((ROW()-13)/2),0)),"",OFFSET('12. SEGUIMIENTO 2027'!$P$14,INT((ROW()-13)/2),0)),IF(ISBLANK(OFFSET('9. METAS'!$X$20,INT((ROW()-14)/2),0)),"",OFFSET('9. METAS'!$X$20,INT((ROW()-14)/2),0)))</f>
        <v/>
      </c>
      <c r="M41" s="257" t="str">
        <f ca="1">IF(MOD(ROW()-13,2)=0,IF(ISBLANK(OFFSET('12. SEGUIMIENTO 2027'!$Q$14,INT((ROW()-13)/2),0)),"",OFFSET('12. SEGUIMIENTO 2027'!$Q$14,INT((ROW()-13)/2),0)),IF(ISBLANK(OFFSET('9. METAS'!$Y$20,INT((ROW()-14)/2),0)),"",OFFSET('9. METAS'!$Y$20,INT((ROW()-14)/2),0)))</f>
        <v/>
      </c>
      <c r="N41" s="1012" t="str">
        <f t="shared" ref="N41" ca="1" si="24">IFERROR(J41/J42,"ND")</f>
        <v>ND</v>
      </c>
      <c r="O41" s="1008" t="str">
        <f t="shared" ref="O41" ca="1" si="25">IFERROR(((J41)/H41),"ND")</f>
        <v>ND</v>
      </c>
      <c r="P41" s="996"/>
    </row>
    <row r="42" spans="3:16">
      <c r="C42" s="1030"/>
      <c r="D42" s="1026"/>
      <c r="E42" s="1026"/>
      <c r="F42" s="1024"/>
      <c r="G42" s="1021"/>
      <c r="H42" s="1164"/>
      <c r="I42" s="1015"/>
      <c r="J42" s="255">
        <f ca="1">IF(MOD(ROW()-13,2)=0,IF(ISBLANK(OFFSET('12. SEGUIMIENTO 2027'!$N$14,INT((ROW()-13)/2),0)),"",OFFSET('12. SEGUIMIENTO 2027'!$N$14,INT((ROW()-13)/2),0)),IF(ISBLANK(OFFSET('9. METAS'!$V$20,INT((ROW()-14)/2),0)),"",OFFSET('9. METAS'!$V$20,INT((ROW()-14)/2),0)))</f>
        <v>3520</v>
      </c>
      <c r="K42" s="256">
        <f ca="1">IF(MOD(ROW()-13,2)=0,IF(ISBLANK(OFFSET('12. SEGUIMIENTO 2027'!$O$14,INT((ROW()-13)/2),0)),"",OFFSET('12. SEGUIMIENTO 2027'!$O$14,INT((ROW()-13)/2),0)),IF(ISBLANK(OFFSET('9. METAS'!$W$20,INT((ROW()-14)/2),0)),"",OFFSET('9. METAS'!$W$20,INT((ROW()-14)/2),0)))</f>
        <v>3825</v>
      </c>
      <c r="L42" s="256">
        <f ca="1">IF(MOD(ROW()-13,2)=0,IF(ISBLANK(OFFSET('12. SEGUIMIENTO 2027'!$P$14,INT((ROW()-13)/2),0)),"",OFFSET('12. SEGUIMIENTO 2027'!$P$14,INT((ROW()-13)/2),0)),IF(ISBLANK(OFFSET('9. METAS'!$X$20,INT((ROW()-14)/2),0)),"",OFFSET('9. METAS'!$X$20,INT((ROW()-14)/2),0)))</f>
        <v>3715</v>
      </c>
      <c r="M42" s="257">
        <f ca="1">IF(MOD(ROW()-13,2)=0,IF(ISBLANK(OFFSET('12. SEGUIMIENTO 2027'!$Q$14,INT((ROW()-13)/2),0)),"",OFFSET('12. SEGUIMIENTO 2027'!$Q$14,INT((ROW()-13)/2),0)),IF(ISBLANK(OFFSET('9. METAS'!$Y$20,INT((ROW()-14)/2),0)),"",OFFSET('9. METAS'!$Y$20,INT((ROW()-14)/2),0)))</f>
        <v>3820</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164">
        <f ca="1">IF(ISBLANK(OFFSET('9. METAS'!$M$20,INT((ROW()-13)/2),0)),"",OFFSET('9. METAS'!$M$20,INT((ROW()-13)/2),0))</f>
        <v>5700</v>
      </c>
      <c r="I43" s="1014"/>
      <c r="J43" s="255" t="str">
        <f ca="1">IF(MOD(ROW()-13,2)=0,IF(ISBLANK(OFFSET('12. SEGUIMIENTO 2027'!$N$14,INT((ROW()-13)/2),0)),"",OFFSET('12. SEGUIMIENTO 2027'!$N$14,INT((ROW()-13)/2),0)),IF(ISBLANK(OFFSET('9. METAS'!$V$20,INT((ROW()-14)/2),0)),"",OFFSET('9. METAS'!$V$20,INT((ROW()-14)/2),0)))</f>
        <v/>
      </c>
      <c r="K43" s="256" t="str">
        <f ca="1">IF(MOD(ROW()-13,2)=0,IF(ISBLANK(OFFSET('12. SEGUIMIENTO 2027'!$O$14,INT((ROW()-13)/2),0)),"",OFFSET('12. SEGUIMIENTO 2027'!$O$14,INT((ROW()-13)/2),0)),IF(ISBLANK(OFFSET('9. METAS'!$W$20,INT((ROW()-14)/2),0)),"",OFFSET('9. METAS'!$W$20,INT((ROW()-14)/2),0)))</f>
        <v/>
      </c>
      <c r="L43" s="256" t="str">
        <f ca="1">IF(MOD(ROW()-13,2)=0,IF(ISBLANK(OFFSET('12. SEGUIMIENTO 2027'!$P$14,INT((ROW()-13)/2),0)),"",OFFSET('12. SEGUIMIENTO 2027'!$P$14,INT((ROW()-13)/2),0)),IF(ISBLANK(OFFSET('9. METAS'!$X$20,INT((ROW()-14)/2),0)),"",OFFSET('9. METAS'!$X$20,INT((ROW()-14)/2),0)))</f>
        <v/>
      </c>
      <c r="M43" s="257" t="str">
        <f ca="1">IF(MOD(ROW()-13,2)=0,IF(ISBLANK(OFFSET('12. SEGUIMIENTO 2027'!$Q$14,INT((ROW()-13)/2),0)),"",OFFSET('12. SEGUIMIENTO 2027'!$Q$14,INT((ROW()-13)/2),0)),IF(ISBLANK(OFFSET('9. METAS'!$Y$20,INT((ROW()-14)/2),0)),"",OFFSET('9. METAS'!$Y$20,INT((ROW()-14)/2),0)))</f>
        <v/>
      </c>
      <c r="N43" s="1012" t="str">
        <f t="shared" ref="N43" ca="1" si="26">IFERROR(J43/J44,"ND")</f>
        <v>ND</v>
      </c>
      <c r="O43" s="1008" t="str">
        <f t="shared" ref="O43" ca="1" si="27">IFERROR(((J43)/H43),"ND")</f>
        <v>ND</v>
      </c>
      <c r="P43" s="996"/>
    </row>
    <row r="44" spans="3:16">
      <c r="C44" s="1030"/>
      <c r="D44" s="1026"/>
      <c r="E44" s="1026"/>
      <c r="F44" s="1024"/>
      <c r="G44" s="1021"/>
      <c r="H44" s="1164"/>
      <c r="I44" s="1015"/>
      <c r="J44" s="255">
        <f ca="1">IF(MOD(ROW()-13,2)=0,IF(ISBLANK(OFFSET('12. SEGUIMIENTO 2027'!$N$14,INT((ROW()-13)/2),0)),"",OFFSET('12. SEGUIMIENTO 2027'!$N$14,INT((ROW()-13)/2),0)),IF(ISBLANK(OFFSET('9. METAS'!$V$20,INT((ROW()-14)/2),0)),"",OFFSET('9. METAS'!$V$20,INT((ROW()-14)/2),0)))</f>
        <v>1425</v>
      </c>
      <c r="K44" s="256">
        <f ca="1">IF(MOD(ROW()-13,2)=0,IF(ISBLANK(OFFSET('12. SEGUIMIENTO 2027'!$O$14,INT((ROW()-13)/2),0)),"",OFFSET('12. SEGUIMIENTO 2027'!$O$14,INT((ROW()-13)/2),0)),IF(ISBLANK(OFFSET('9. METAS'!$W$20,INT((ROW()-14)/2),0)),"",OFFSET('9. METAS'!$W$20,INT((ROW()-14)/2),0)))</f>
        <v>1425</v>
      </c>
      <c r="L44" s="256">
        <f ca="1">IF(MOD(ROW()-13,2)=0,IF(ISBLANK(OFFSET('12. SEGUIMIENTO 2027'!$P$14,INT((ROW()-13)/2),0)),"",OFFSET('12. SEGUIMIENTO 2027'!$P$14,INT((ROW()-13)/2),0)),IF(ISBLANK(OFFSET('9. METAS'!$X$20,INT((ROW()-14)/2),0)),"",OFFSET('9. METAS'!$X$20,INT((ROW()-14)/2),0)))</f>
        <v>1425</v>
      </c>
      <c r="M44" s="257">
        <f ca="1">IF(MOD(ROW()-13,2)=0,IF(ISBLANK(OFFSET('12. SEGUIMIENTO 2027'!$Q$14,INT((ROW()-13)/2),0)),"",OFFSET('12. SEGUIMIENTO 2027'!$Q$14,INT((ROW()-13)/2),0)),IF(ISBLANK(OFFSET('9. METAS'!$Y$20,INT((ROW()-14)/2),0)),"",OFFSET('9. METAS'!$Y$20,INT((ROW()-14)/2),0)))</f>
        <v>1425</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164">
        <f ca="1">IF(ISBLANK(OFFSET('9. METAS'!$M$20,INT((ROW()-13)/2),0)),"",OFFSET('9. METAS'!$M$20,INT((ROW()-13)/2),0))</f>
        <v>100</v>
      </c>
      <c r="I45" s="1014"/>
      <c r="J45" s="255" t="str">
        <f ca="1">IF(MOD(ROW()-13,2)=0,IF(ISBLANK(OFFSET('12. SEGUIMIENTO 2027'!$N$14,INT((ROW()-13)/2),0)),"",OFFSET('12. SEGUIMIENTO 2027'!$N$14,INT((ROW()-13)/2),0)),IF(ISBLANK(OFFSET('9. METAS'!$V$20,INT((ROW()-14)/2),0)),"",OFFSET('9. METAS'!$V$20,INT((ROW()-14)/2),0)))</f>
        <v/>
      </c>
      <c r="K45" s="256" t="str">
        <f ca="1">IF(MOD(ROW()-13,2)=0,IF(ISBLANK(OFFSET('12. SEGUIMIENTO 2027'!$O$14,INT((ROW()-13)/2),0)),"",OFFSET('12. SEGUIMIENTO 2027'!$O$14,INT((ROW()-13)/2),0)),IF(ISBLANK(OFFSET('9. METAS'!$W$20,INT((ROW()-14)/2),0)),"",OFFSET('9. METAS'!$W$20,INT((ROW()-14)/2),0)))</f>
        <v/>
      </c>
      <c r="L45" s="256" t="str">
        <f ca="1">IF(MOD(ROW()-13,2)=0,IF(ISBLANK(OFFSET('12. SEGUIMIENTO 2027'!$P$14,INT((ROW()-13)/2),0)),"",OFFSET('12. SEGUIMIENTO 2027'!$P$14,INT((ROW()-13)/2),0)),IF(ISBLANK(OFFSET('9. METAS'!$X$20,INT((ROW()-14)/2),0)),"",OFFSET('9. METAS'!$X$20,INT((ROW()-14)/2),0)))</f>
        <v/>
      </c>
      <c r="M45" s="257" t="str">
        <f ca="1">IF(MOD(ROW()-13,2)=0,IF(ISBLANK(OFFSET('12. SEGUIMIENTO 2027'!$Q$14,INT((ROW()-13)/2),0)),"",OFFSET('12. SEGUIMIENTO 2027'!$Q$14,INT((ROW()-13)/2),0)),IF(ISBLANK(OFFSET('9. METAS'!$Y$20,INT((ROW()-14)/2),0)),"",OFFSET('9. METAS'!$Y$20,INT((ROW()-14)/2),0)))</f>
        <v/>
      </c>
      <c r="N45" s="1012" t="str">
        <f t="shared" ref="N45" ca="1" si="28">IFERROR(J45/J46,"ND")</f>
        <v>ND</v>
      </c>
      <c r="O45" s="1008" t="str">
        <f t="shared" ref="O45" ca="1" si="29">IFERROR(((J45)/H45),"ND")</f>
        <v>ND</v>
      </c>
      <c r="P45" s="996"/>
    </row>
    <row r="46" spans="3:16">
      <c r="C46" s="1030"/>
      <c r="D46" s="1026"/>
      <c r="E46" s="1026"/>
      <c r="F46" s="1024"/>
      <c r="G46" s="1021"/>
      <c r="H46" s="1164"/>
      <c r="I46" s="1015"/>
      <c r="J46" s="255">
        <f ca="1">IF(MOD(ROW()-13,2)=0,IF(ISBLANK(OFFSET('12. SEGUIMIENTO 2027'!$N$14,INT((ROW()-13)/2),0)),"",OFFSET('12. SEGUIMIENTO 2027'!$N$14,INT((ROW()-13)/2),0)),IF(ISBLANK(OFFSET('9. METAS'!$V$20,INT((ROW()-14)/2),0)),"",OFFSET('9. METAS'!$V$20,INT((ROW()-14)/2),0)))</f>
        <v>25</v>
      </c>
      <c r="K46" s="256">
        <f ca="1">IF(MOD(ROW()-13,2)=0,IF(ISBLANK(OFFSET('12. SEGUIMIENTO 2027'!$O$14,INT((ROW()-13)/2),0)),"",OFFSET('12. SEGUIMIENTO 2027'!$O$14,INT((ROW()-13)/2),0)),IF(ISBLANK(OFFSET('9. METAS'!$W$20,INT((ROW()-14)/2),0)),"",OFFSET('9. METAS'!$W$20,INT((ROW()-14)/2),0)))</f>
        <v>25</v>
      </c>
      <c r="L46" s="256">
        <f ca="1">IF(MOD(ROW()-13,2)=0,IF(ISBLANK(OFFSET('12. SEGUIMIENTO 2027'!$P$14,INT((ROW()-13)/2),0)),"",OFFSET('12. SEGUIMIENTO 2027'!$P$14,INT((ROW()-13)/2),0)),IF(ISBLANK(OFFSET('9. METAS'!$X$20,INT((ROW()-14)/2),0)),"",OFFSET('9. METAS'!$X$20,INT((ROW()-14)/2),0)))</f>
        <v>25</v>
      </c>
      <c r="M46" s="257">
        <f ca="1">IF(MOD(ROW()-13,2)=0,IF(ISBLANK(OFFSET('12. SEGUIMIENTO 2027'!$Q$14,INT((ROW()-13)/2),0)),"",OFFSET('12. SEGUIMIENTO 2027'!$Q$14,INT((ROW()-13)/2),0)),IF(ISBLANK(OFFSET('9. METAS'!$Y$20,INT((ROW()-14)/2),0)),"",OFFSET('9. METAS'!$Y$20,INT((ROW()-14)/2),0)))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164">
        <f ca="1">IF(ISBLANK(OFFSET('9. METAS'!$M$20,INT((ROW()-13)/2),0)),"",OFFSET('9. METAS'!$M$20,INT((ROW()-13)/2),0))</f>
        <v>1214</v>
      </c>
      <c r="I47" s="1014"/>
      <c r="J47" s="255" t="str">
        <f ca="1">IF(MOD(ROW()-13,2)=0,IF(ISBLANK(OFFSET('12. SEGUIMIENTO 2027'!$N$14,INT((ROW()-13)/2),0)),"",OFFSET('12. SEGUIMIENTO 2027'!$N$14,INT((ROW()-13)/2),0)),IF(ISBLANK(OFFSET('9. METAS'!$V$20,INT((ROW()-14)/2),0)),"",OFFSET('9. METAS'!$V$20,INT((ROW()-14)/2),0)))</f>
        <v/>
      </c>
      <c r="K47" s="256" t="str">
        <f ca="1">IF(MOD(ROW()-13,2)=0,IF(ISBLANK(OFFSET('12. SEGUIMIENTO 2027'!$O$14,INT((ROW()-13)/2),0)),"",OFFSET('12. SEGUIMIENTO 2027'!$O$14,INT((ROW()-13)/2),0)),IF(ISBLANK(OFFSET('9. METAS'!$W$20,INT((ROW()-14)/2),0)),"",OFFSET('9. METAS'!$W$20,INT((ROW()-14)/2),0)))</f>
        <v/>
      </c>
      <c r="L47" s="256" t="str">
        <f ca="1">IF(MOD(ROW()-13,2)=0,IF(ISBLANK(OFFSET('12. SEGUIMIENTO 2027'!$P$14,INT((ROW()-13)/2),0)),"",OFFSET('12. SEGUIMIENTO 2027'!$P$14,INT((ROW()-13)/2),0)),IF(ISBLANK(OFFSET('9. METAS'!$X$20,INT((ROW()-14)/2),0)),"",OFFSET('9. METAS'!$X$20,INT((ROW()-14)/2),0)))</f>
        <v/>
      </c>
      <c r="M47" s="257" t="str">
        <f ca="1">IF(MOD(ROW()-13,2)=0,IF(ISBLANK(OFFSET('12. SEGUIMIENTO 2027'!$Q$14,INT((ROW()-13)/2),0)),"",OFFSET('12. SEGUIMIENTO 2027'!$Q$14,INT((ROW()-13)/2),0)),IF(ISBLANK(OFFSET('9. METAS'!$Y$20,INT((ROW()-14)/2),0)),"",OFFSET('9. METAS'!$Y$20,INT((ROW()-14)/2),0)))</f>
        <v/>
      </c>
      <c r="N47" s="1012" t="str">
        <f t="shared" ref="N47" ca="1" si="30">IFERROR(J47/J48,"ND")</f>
        <v>ND</v>
      </c>
      <c r="O47" s="1008" t="str">
        <f t="shared" ref="O47" ca="1" si="31">IFERROR(((J47)/H47),"ND")</f>
        <v>ND</v>
      </c>
      <c r="P47" s="996"/>
    </row>
    <row r="48" spans="3:16">
      <c r="C48" s="1030"/>
      <c r="D48" s="1026"/>
      <c r="E48" s="1026"/>
      <c r="F48" s="1024"/>
      <c r="G48" s="1021"/>
      <c r="H48" s="1164"/>
      <c r="I48" s="1015"/>
      <c r="J48" s="255">
        <f ca="1">IF(MOD(ROW()-13,2)=0,IF(ISBLANK(OFFSET('12. SEGUIMIENTO 2027'!$N$14,INT((ROW()-13)/2),0)),"",OFFSET('12. SEGUIMIENTO 2027'!$N$14,INT((ROW()-13)/2),0)),IF(ISBLANK(OFFSET('9. METAS'!$V$20,INT((ROW()-14)/2),0)),"",OFFSET('9. METAS'!$V$20,INT((ROW()-14)/2),0)))</f>
        <v>303</v>
      </c>
      <c r="K48" s="256">
        <f ca="1">IF(MOD(ROW()-13,2)=0,IF(ISBLANK(OFFSET('12. SEGUIMIENTO 2027'!$O$14,INT((ROW()-13)/2),0)),"",OFFSET('12. SEGUIMIENTO 2027'!$O$14,INT((ROW()-13)/2),0)),IF(ISBLANK(OFFSET('9. METAS'!$W$20,INT((ROW()-14)/2),0)),"",OFFSET('9. METAS'!$W$20,INT((ROW()-14)/2),0)))</f>
        <v>304</v>
      </c>
      <c r="L48" s="256">
        <f ca="1">IF(MOD(ROW()-13,2)=0,IF(ISBLANK(OFFSET('12. SEGUIMIENTO 2027'!$P$14,INT((ROW()-13)/2),0)),"",OFFSET('12. SEGUIMIENTO 2027'!$P$14,INT((ROW()-13)/2),0)),IF(ISBLANK(OFFSET('9. METAS'!$X$20,INT((ROW()-14)/2),0)),"",OFFSET('9. METAS'!$X$20,INT((ROW()-14)/2),0)))</f>
        <v>303</v>
      </c>
      <c r="M48" s="257">
        <f ca="1">IF(MOD(ROW()-13,2)=0,IF(ISBLANK(OFFSET('12. SEGUIMIENTO 2027'!$Q$14,INT((ROW()-13)/2),0)),"",OFFSET('12. SEGUIMIENTO 2027'!$Q$14,INT((ROW()-13)/2),0)),IF(ISBLANK(OFFSET('9. METAS'!$Y$20,INT((ROW()-14)/2),0)),"",OFFSET('9. METAS'!$Y$20,INT((ROW()-14)/2),0)))</f>
        <v>304</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164">
        <f ca="1">IF(ISBLANK(OFFSET('9. METAS'!$M$20,INT((ROW()-13)/2),0)),"",OFFSET('9. METAS'!$M$20,INT((ROW()-13)/2),0))</f>
        <v>1250</v>
      </c>
      <c r="I49" s="1014"/>
      <c r="J49" s="255" t="str">
        <f ca="1">IF(MOD(ROW()-13,2)=0,IF(ISBLANK(OFFSET('12. SEGUIMIENTO 2027'!$N$14,INT((ROW()-13)/2),0)),"",OFFSET('12. SEGUIMIENTO 2027'!$N$14,INT((ROW()-13)/2),0)),IF(ISBLANK(OFFSET('9. METAS'!$V$20,INT((ROW()-14)/2),0)),"",OFFSET('9. METAS'!$V$20,INT((ROW()-14)/2),0)))</f>
        <v/>
      </c>
      <c r="K49" s="256" t="str">
        <f ca="1">IF(MOD(ROW()-13,2)=0,IF(ISBLANK(OFFSET('12. SEGUIMIENTO 2027'!$O$14,INT((ROW()-13)/2),0)),"",OFFSET('12. SEGUIMIENTO 2027'!$O$14,INT((ROW()-13)/2),0)),IF(ISBLANK(OFFSET('9. METAS'!$W$20,INT((ROW()-14)/2),0)),"",OFFSET('9. METAS'!$W$20,INT((ROW()-14)/2),0)))</f>
        <v/>
      </c>
      <c r="L49" s="256" t="str">
        <f ca="1">IF(MOD(ROW()-13,2)=0,IF(ISBLANK(OFFSET('12. SEGUIMIENTO 2027'!$P$14,INT((ROW()-13)/2),0)),"",OFFSET('12. SEGUIMIENTO 2027'!$P$14,INT((ROW()-13)/2),0)),IF(ISBLANK(OFFSET('9. METAS'!$X$20,INT((ROW()-14)/2),0)),"",OFFSET('9. METAS'!$X$20,INT((ROW()-14)/2),0)))</f>
        <v/>
      </c>
      <c r="M49" s="257" t="str">
        <f ca="1">IF(MOD(ROW()-13,2)=0,IF(ISBLANK(OFFSET('12. SEGUIMIENTO 2027'!$Q$14,INT((ROW()-13)/2),0)),"",OFFSET('12. SEGUIMIENTO 2027'!$Q$14,INT((ROW()-13)/2),0)),IF(ISBLANK(OFFSET('9. METAS'!$Y$20,INT((ROW()-14)/2),0)),"",OFFSET('9. METAS'!$Y$20,INT((ROW()-14)/2),0)))</f>
        <v/>
      </c>
      <c r="N49" s="1012" t="str">
        <f t="shared" ref="N49" ca="1" si="32">IFERROR(J49/J50,"ND")</f>
        <v>ND</v>
      </c>
      <c r="O49" s="1008" t="str">
        <f t="shared" ref="O49" ca="1" si="33">IFERROR(((J49)/H49),"ND")</f>
        <v>ND</v>
      </c>
      <c r="P49" s="996"/>
    </row>
    <row r="50" spans="3:16">
      <c r="C50" s="1030"/>
      <c r="D50" s="1026"/>
      <c r="E50" s="1026"/>
      <c r="F50" s="1024"/>
      <c r="G50" s="1021"/>
      <c r="H50" s="1164"/>
      <c r="I50" s="1015"/>
      <c r="J50" s="255">
        <f ca="1">IF(MOD(ROW()-13,2)=0,IF(ISBLANK(OFFSET('12. SEGUIMIENTO 2027'!$N$14,INT((ROW()-13)/2),0)),"",OFFSET('12. SEGUIMIENTO 2027'!$N$14,INT((ROW()-13)/2),0)),IF(ISBLANK(OFFSET('9. METAS'!$V$20,INT((ROW()-14)/2),0)),"",OFFSET('9. METAS'!$V$20,INT((ROW()-14)/2),0)))</f>
        <v>400</v>
      </c>
      <c r="K50" s="256">
        <f ca="1">IF(MOD(ROW()-13,2)=0,IF(ISBLANK(OFFSET('12. SEGUIMIENTO 2027'!$O$14,INT((ROW()-13)/2),0)),"",OFFSET('12. SEGUIMIENTO 2027'!$O$14,INT((ROW()-13)/2),0)),IF(ISBLANK(OFFSET('9. METAS'!$W$20,INT((ROW()-14)/2),0)),"",OFFSET('9. METAS'!$W$20,INT((ROW()-14)/2),0)))</f>
        <v>400</v>
      </c>
      <c r="L50" s="256">
        <f ca="1">IF(MOD(ROW()-13,2)=0,IF(ISBLANK(OFFSET('12. SEGUIMIENTO 2027'!$P$14,INT((ROW()-13)/2),0)),"",OFFSET('12. SEGUIMIENTO 2027'!$P$14,INT((ROW()-13)/2),0)),IF(ISBLANK(OFFSET('9. METAS'!$X$20,INT((ROW()-14)/2),0)),"",OFFSET('9. METAS'!$X$20,INT((ROW()-14)/2),0)))</f>
        <v>300</v>
      </c>
      <c r="M50" s="257">
        <f ca="1">IF(MOD(ROW()-13,2)=0,IF(ISBLANK(OFFSET('12. SEGUIMIENTO 2027'!$Q$14,INT((ROW()-13)/2),0)),"",OFFSET('12. SEGUIMIENTO 2027'!$Q$14,INT((ROW()-13)/2),0)),IF(ISBLANK(OFFSET('9. METAS'!$Y$20,INT((ROW()-14)/2),0)),"",OFFSET('9. METAS'!$Y$20,INT((ROW()-14)/2),0)))</f>
        <v>150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164">
        <f ca="1">IF(ISBLANK(OFFSET('9. METAS'!$M$20,INT((ROW()-13)/2),0)),"",OFFSET('9. METAS'!$M$20,INT((ROW()-13)/2),0))</f>
        <v>30</v>
      </c>
      <c r="I51" s="1014"/>
      <c r="J51" s="255" t="str">
        <f ca="1">IF(MOD(ROW()-13,2)=0,IF(ISBLANK(OFFSET('12. SEGUIMIENTO 2027'!$N$14,INT((ROW()-13)/2),0)),"",OFFSET('12. SEGUIMIENTO 2027'!$N$14,INT((ROW()-13)/2),0)),IF(ISBLANK(OFFSET('9. METAS'!$V$20,INT((ROW()-14)/2),0)),"",OFFSET('9. METAS'!$V$20,INT((ROW()-14)/2),0)))</f>
        <v/>
      </c>
      <c r="K51" s="256" t="str">
        <f ca="1">IF(MOD(ROW()-13,2)=0,IF(ISBLANK(OFFSET('12. SEGUIMIENTO 2027'!$O$14,INT((ROW()-13)/2),0)),"",OFFSET('12. SEGUIMIENTO 2027'!$O$14,INT((ROW()-13)/2),0)),IF(ISBLANK(OFFSET('9. METAS'!$W$20,INT((ROW()-14)/2),0)),"",OFFSET('9. METAS'!$W$20,INT((ROW()-14)/2),0)))</f>
        <v/>
      </c>
      <c r="L51" s="256" t="str">
        <f ca="1">IF(MOD(ROW()-13,2)=0,IF(ISBLANK(OFFSET('12. SEGUIMIENTO 2027'!$P$14,INT((ROW()-13)/2),0)),"",OFFSET('12. SEGUIMIENTO 2027'!$P$14,INT((ROW()-13)/2),0)),IF(ISBLANK(OFFSET('9. METAS'!$X$20,INT((ROW()-14)/2),0)),"",OFFSET('9. METAS'!$X$20,INT((ROW()-14)/2),0)))</f>
        <v/>
      </c>
      <c r="M51" s="257" t="str">
        <f ca="1">IF(MOD(ROW()-13,2)=0,IF(ISBLANK(OFFSET('12. SEGUIMIENTO 2027'!$Q$14,INT((ROW()-13)/2),0)),"",OFFSET('12. SEGUIMIENTO 2027'!$Q$14,INT((ROW()-13)/2),0)),IF(ISBLANK(OFFSET('9. METAS'!$Y$20,INT((ROW()-14)/2),0)),"",OFFSET('9. METAS'!$Y$20,INT((ROW()-14)/2),0)))</f>
        <v/>
      </c>
      <c r="N51" s="1012" t="str">
        <f t="shared" ref="N51" ca="1" si="34">IFERROR(J51/J52,"ND")</f>
        <v>ND</v>
      </c>
      <c r="O51" s="1008" t="str">
        <f t="shared" ref="O51" ca="1" si="35">IFERROR(((J51)/H51),"ND")</f>
        <v>ND</v>
      </c>
      <c r="P51" s="996"/>
    </row>
    <row r="52" spans="3:16">
      <c r="C52" s="1030"/>
      <c r="D52" s="1026"/>
      <c r="E52" s="1026"/>
      <c r="F52" s="1024"/>
      <c r="G52" s="1021"/>
      <c r="H52" s="1164"/>
      <c r="I52" s="1015"/>
      <c r="J52" s="255">
        <f ca="1">IF(MOD(ROW()-13,2)=0,IF(ISBLANK(OFFSET('12. SEGUIMIENTO 2027'!$N$14,INT((ROW()-13)/2),0)),"",OFFSET('12. SEGUIMIENTO 2027'!$N$14,INT((ROW()-13)/2),0)),IF(ISBLANK(OFFSET('9. METAS'!$V$20,INT((ROW()-14)/2),0)),"",OFFSET('9. METAS'!$V$20,INT((ROW()-14)/2),0)))</f>
        <v>9</v>
      </c>
      <c r="K52" s="256">
        <f ca="1">IF(MOD(ROW()-13,2)=0,IF(ISBLANK(OFFSET('12. SEGUIMIENTO 2027'!$O$14,INT((ROW()-13)/2),0)),"",OFFSET('12. SEGUIMIENTO 2027'!$O$14,INT((ROW()-13)/2),0)),IF(ISBLANK(OFFSET('9. METAS'!$W$20,INT((ROW()-14)/2),0)),"",OFFSET('9. METAS'!$W$20,INT((ROW()-14)/2),0)))</f>
        <v>9</v>
      </c>
      <c r="L52" s="256">
        <f ca="1">IF(MOD(ROW()-13,2)=0,IF(ISBLANK(OFFSET('12. SEGUIMIENTO 2027'!$P$14,INT((ROW()-13)/2),0)),"",OFFSET('12. SEGUIMIENTO 2027'!$P$14,INT((ROW()-13)/2),0)),IF(ISBLANK(OFFSET('9. METAS'!$X$20,INT((ROW()-14)/2),0)),"",OFFSET('9. METAS'!$X$20,INT((ROW()-14)/2),0)))</f>
        <v>9</v>
      </c>
      <c r="M52" s="257">
        <f ca="1">IF(MOD(ROW()-13,2)=0,IF(ISBLANK(OFFSET('12. SEGUIMIENTO 2027'!$Q$14,INT((ROW()-13)/2),0)),"",OFFSET('12. SEGUIMIENTO 2027'!$Q$14,INT((ROW()-13)/2),0)),IF(ISBLANK(OFFSET('9. METAS'!$Y$20,INT((ROW()-14)/2),0)),"",OFFSET('9. METAS'!$Y$20,INT((ROW()-14)/2),0)))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164">
        <f ca="1">IF(ISBLANK(OFFSET('9. METAS'!$M$20,INT((ROW()-13)/2),0)),"",OFFSET('9. METAS'!$M$20,INT((ROW()-13)/2),0))</f>
        <v>2</v>
      </c>
      <c r="I53" s="1014"/>
      <c r="J53" s="255" t="str">
        <f ca="1">IF(MOD(ROW()-13,2)=0,IF(ISBLANK(OFFSET('12. SEGUIMIENTO 2027'!$N$14,INT((ROW()-13)/2),0)),"",OFFSET('12. SEGUIMIENTO 2027'!$N$14,INT((ROW()-13)/2),0)),IF(ISBLANK(OFFSET('9. METAS'!$V$20,INT((ROW()-14)/2),0)),"",OFFSET('9. METAS'!$V$20,INT((ROW()-14)/2),0)))</f>
        <v/>
      </c>
      <c r="K53" s="256" t="str">
        <f ca="1">IF(MOD(ROW()-13,2)=0,IF(ISBLANK(OFFSET('12. SEGUIMIENTO 2027'!$O$14,INT((ROW()-13)/2),0)),"",OFFSET('12. SEGUIMIENTO 2027'!$O$14,INT((ROW()-13)/2),0)),IF(ISBLANK(OFFSET('9. METAS'!$W$20,INT((ROW()-14)/2),0)),"",OFFSET('9. METAS'!$W$20,INT((ROW()-14)/2),0)))</f>
        <v/>
      </c>
      <c r="L53" s="256" t="str">
        <f ca="1">IF(MOD(ROW()-13,2)=0,IF(ISBLANK(OFFSET('12. SEGUIMIENTO 2027'!$P$14,INT((ROW()-13)/2),0)),"",OFFSET('12. SEGUIMIENTO 2027'!$P$14,INT((ROW()-13)/2),0)),IF(ISBLANK(OFFSET('9. METAS'!$X$20,INT((ROW()-14)/2),0)),"",OFFSET('9. METAS'!$X$20,INT((ROW()-14)/2),0)))</f>
        <v/>
      </c>
      <c r="M53" s="257" t="str">
        <f ca="1">IF(MOD(ROW()-13,2)=0,IF(ISBLANK(OFFSET('12. SEGUIMIENTO 2027'!$Q$14,INT((ROW()-13)/2),0)),"",OFFSET('12. SEGUIMIENTO 2027'!$Q$14,INT((ROW()-13)/2),0)),IF(ISBLANK(OFFSET('9. METAS'!$Y$20,INT((ROW()-14)/2),0)),"",OFFSET('9. METAS'!$Y$20,INT((ROW()-14)/2),0)))</f>
        <v/>
      </c>
      <c r="N53" s="1012" t="str">
        <f t="shared" ref="N53" ca="1" si="36">IFERROR(J53/J54,"ND")</f>
        <v>ND</v>
      </c>
      <c r="O53" s="1008" t="str">
        <f t="shared" ref="O53" ca="1" si="37">IFERROR(((J53)/H53),"ND")</f>
        <v>ND</v>
      </c>
      <c r="P53" s="996"/>
    </row>
    <row r="54" spans="3:16">
      <c r="C54" s="1030"/>
      <c r="D54" s="1026"/>
      <c r="E54" s="1026"/>
      <c r="F54" s="1024"/>
      <c r="G54" s="1021"/>
      <c r="H54" s="1164"/>
      <c r="I54" s="1015"/>
      <c r="J54" s="255" t="str">
        <f ca="1">IF(MOD(ROW()-13,2)=0,IF(ISBLANK(OFFSET('12. SEGUIMIENTO 2027'!$N$14,INT((ROW()-13)/2),0)),"",OFFSET('12. SEGUIMIENTO 2027'!$N$14,INT((ROW()-13)/2),0)),IF(ISBLANK(OFFSET('9. METAS'!$V$20,INT((ROW()-14)/2),0)),"",OFFSET('9. METAS'!$V$20,INT((ROW()-14)/2),0)))</f>
        <v>NP</v>
      </c>
      <c r="K54" s="256">
        <f ca="1">IF(MOD(ROW()-13,2)=0,IF(ISBLANK(OFFSET('12. SEGUIMIENTO 2027'!$O$14,INT((ROW()-13)/2),0)),"",OFFSET('12. SEGUIMIENTO 2027'!$O$14,INT((ROW()-13)/2),0)),IF(ISBLANK(OFFSET('9. METAS'!$W$20,INT((ROW()-14)/2),0)),"",OFFSET('9. METAS'!$W$20,INT((ROW()-14)/2),0)))</f>
        <v>1</v>
      </c>
      <c r="L54" s="256" t="str">
        <f ca="1">IF(MOD(ROW()-13,2)=0,IF(ISBLANK(OFFSET('12. SEGUIMIENTO 2027'!$P$14,INT((ROW()-13)/2),0)),"",OFFSET('12. SEGUIMIENTO 2027'!$P$14,INT((ROW()-13)/2),0)),IF(ISBLANK(OFFSET('9. METAS'!$X$20,INT((ROW()-14)/2),0)),"",OFFSET('9. METAS'!$X$20,INT((ROW()-14)/2),0)))</f>
        <v>NP</v>
      </c>
      <c r="M54" s="257">
        <f ca="1">IF(MOD(ROW()-13,2)=0,IF(ISBLANK(OFFSET('12. SEGUIMIENTO 2027'!$Q$14,INT((ROW()-13)/2),0)),"",OFFSET('12. SEGUIMIENTO 2027'!$Q$14,INT((ROW()-13)/2),0)),IF(ISBLANK(OFFSET('9. METAS'!$Y$20,INT((ROW()-14)/2),0)),"",OFFSET('9. METAS'!$Y$20,INT((ROW()-14)/2),0)))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164">
        <f ca="1">IF(ISBLANK(OFFSET('9. METAS'!$M$20,INT((ROW()-13)/2),0)),"",OFFSET('9. METAS'!$M$20,INT((ROW()-13)/2),0))</f>
        <v>2200</v>
      </c>
      <c r="I55" s="1014"/>
      <c r="J55" s="255" t="str">
        <f ca="1">IF(MOD(ROW()-13,2)=0,IF(ISBLANK(OFFSET('12. SEGUIMIENTO 2027'!$N$14,INT((ROW()-13)/2),0)),"",OFFSET('12. SEGUIMIENTO 2027'!$N$14,INT((ROW()-13)/2),0)),IF(ISBLANK(OFFSET('9. METAS'!$V$20,INT((ROW()-14)/2),0)),"",OFFSET('9. METAS'!$V$20,INT((ROW()-14)/2),0)))</f>
        <v/>
      </c>
      <c r="K55" s="256" t="str">
        <f ca="1">IF(MOD(ROW()-13,2)=0,IF(ISBLANK(OFFSET('12. SEGUIMIENTO 2027'!$O$14,INT((ROW()-13)/2),0)),"",OFFSET('12. SEGUIMIENTO 2027'!$O$14,INT((ROW()-13)/2),0)),IF(ISBLANK(OFFSET('9. METAS'!$W$20,INT((ROW()-14)/2),0)),"",OFFSET('9. METAS'!$W$20,INT((ROW()-14)/2),0)))</f>
        <v/>
      </c>
      <c r="L55" s="256" t="str">
        <f ca="1">IF(MOD(ROW()-13,2)=0,IF(ISBLANK(OFFSET('12. SEGUIMIENTO 2027'!$P$14,INT((ROW()-13)/2),0)),"",OFFSET('12. SEGUIMIENTO 2027'!$P$14,INT((ROW()-13)/2),0)),IF(ISBLANK(OFFSET('9. METAS'!$X$20,INT((ROW()-14)/2),0)),"",OFFSET('9. METAS'!$X$20,INT((ROW()-14)/2),0)))</f>
        <v/>
      </c>
      <c r="M55" s="257" t="str">
        <f ca="1">IF(MOD(ROW()-13,2)=0,IF(ISBLANK(OFFSET('12. SEGUIMIENTO 2027'!$Q$14,INT((ROW()-13)/2),0)),"",OFFSET('12. SEGUIMIENTO 2027'!$Q$14,INT((ROW()-13)/2),0)),IF(ISBLANK(OFFSET('9. METAS'!$Y$20,INT((ROW()-14)/2),0)),"",OFFSET('9. METAS'!$Y$20,INT((ROW()-14)/2),0)))</f>
        <v/>
      </c>
      <c r="N55" s="1012" t="str">
        <f t="shared" ref="N55" ca="1" si="38">IFERROR(J55/J56,"ND")</f>
        <v>ND</v>
      </c>
      <c r="O55" s="1008" t="str">
        <f t="shared" ref="O55" ca="1" si="39">IFERROR(((J55)/H55),"ND")</f>
        <v>ND</v>
      </c>
      <c r="P55" s="996"/>
    </row>
    <row r="56" spans="3:16">
      <c r="C56" s="1030"/>
      <c r="D56" s="1026"/>
      <c r="E56" s="1026"/>
      <c r="F56" s="1024"/>
      <c r="G56" s="1021"/>
      <c r="H56" s="1164"/>
      <c r="I56" s="1015"/>
      <c r="J56" s="255">
        <f ca="1">IF(MOD(ROW()-13,2)=0,IF(ISBLANK(OFFSET('12. SEGUIMIENTO 2027'!$N$14,INT((ROW()-13)/2),0)),"",OFFSET('12. SEGUIMIENTO 2027'!$N$14,INT((ROW()-13)/2),0)),IF(ISBLANK(OFFSET('9. METAS'!$V$20,INT((ROW()-14)/2),0)),"",OFFSET('9. METAS'!$V$20,INT((ROW()-14)/2),0)))</f>
        <v>550</v>
      </c>
      <c r="K56" s="256">
        <f ca="1">IF(MOD(ROW()-13,2)=0,IF(ISBLANK(OFFSET('12. SEGUIMIENTO 2027'!$O$14,INT((ROW()-13)/2),0)),"",OFFSET('12. SEGUIMIENTO 2027'!$O$14,INT((ROW()-13)/2),0)),IF(ISBLANK(OFFSET('9. METAS'!$W$20,INT((ROW()-14)/2),0)),"",OFFSET('9. METAS'!$W$20,INT((ROW()-14)/2),0)))</f>
        <v>550</v>
      </c>
      <c r="L56" s="256">
        <f ca="1">IF(MOD(ROW()-13,2)=0,IF(ISBLANK(OFFSET('12. SEGUIMIENTO 2027'!$P$14,INT((ROW()-13)/2),0)),"",OFFSET('12. SEGUIMIENTO 2027'!$P$14,INT((ROW()-13)/2),0)),IF(ISBLANK(OFFSET('9. METAS'!$X$20,INT((ROW()-14)/2),0)),"",OFFSET('9. METAS'!$X$20,INT((ROW()-14)/2),0)))</f>
        <v>550</v>
      </c>
      <c r="M56" s="257">
        <f ca="1">IF(MOD(ROW()-13,2)=0,IF(ISBLANK(OFFSET('12. SEGUIMIENTO 2027'!$Q$14,INT((ROW()-13)/2),0)),"",OFFSET('12. SEGUIMIENTO 2027'!$Q$14,INT((ROW()-13)/2),0)),IF(ISBLANK(OFFSET('9. METAS'!$Y$20,INT((ROW()-14)/2),0)),"",OFFSET('9. METAS'!$Y$20,INT((ROW()-14)/2),0)))</f>
        <v>550</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164">
        <f ca="1">IF(ISBLANK(OFFSET('9. METAS'!$M$20,INT((ROW()-13)/2),0)),"",OFFSET('9. METAS'!$M$20,INT((ROW()-13)/2),0))</f>
        <v>228</v>
      </c>
      <c r="I57" s="1014"/>
      <c r="J57" s="255" t="str">
        <f ca="1">IF(MOD(ROW()-13,2)=0,IF(ISBLANK(OFFSET('12. SEGUIMIENTO 2027'!$N$14,INT((ROW()-13)/2),0)),"",OFFSET('12. SEGUIMIENTO 2027'!$N$14,INT((ROW()-13)/2),0)),IF(ISBLANK(OFFSET('9. METAS'!$V$20,INT((ROW()-14)/2),0)),"",OFFSET('9. METAS'!$V$20,INT((ROW()-14)/2),0)))</f>
        <v/>
      </c>
      <c r="K57" s="256" t="str">
        <f ca="1">IF(MOD(ROW()-13,2)=0,IF(ISBLANK(OFFSET('12. SEGUIMIENTO 2027'!$O$14,INT((ROW()-13)/2),0)),"",OFFSET('12. SEGUIMIENTO 2027'!$O$14,INT((ROW()-13)/2),0)),IF(ISBLANK(OFFSET('9. METAS'!$W$20,INT((ROW()-14)/2),0)),"",OFFSET('9. METAS'!$W$20,INT((ROW()-14)/2),0)))</f>
        <v/>
      </c>
      <c r="L57" s="256" t="str">
        <f ca="1">IF(MOD(ROW()-13,2)=0,IF(ISBLANK(OFFSET('12. SEGUIMIENTO 2027'!$P$14,INT((ROW()-13)/2),0)),"",OFFSET('12. SEGUIMIENTO 2027'!$P$14,INT((ROW()-13)/2),0)),IF(ISBLANK(OFFSET('9. METAS'!$X$20,INT((ROW()-14)/2),0)),"",OFFSET('9. METAS'!$X$20,INT((ROW()-14)/2),0)))</f>
        <v/>
      </c>
      <c r="M57" s="257" t="str">
        <f ca="1">IF(MOD(ROW()-13,2)=0,IF(ISBLANK(OFFSET('12. SEGUIMIENTO 2027'!$Q$14,INT((ROW()-13)/2),0)),"",OFFSET('12. SEGUIMIENTO 2027'!$Q$14,INT((ROW()-13)/2),0)),IF(ISBLANK(OFFSET('9. METAS'!$Y$20,INT((ROW()-14)/2),0)),"",OFFSET('9. METAS'!$Y$20,INT((ROW()-14)/2),0)))</f>
        <v/>
      </c>
      <c r="N57" s="1012" t="str">
        <f t="shared" ref="N57" ca="1" si="40">IFERROR(J57/J58,"ND")</f>
        <v>ND</v>
      </c>
      <c r="O57" s="1008" t="str">
        <f t="shared" ref="O57" ca="1" si="41">IFERROR(((J57)/H57),"ND")</f>
        <v>ND</v>
      </c>
      <c r="P57" s="996"/>
    </row>
    <row r="58" spans="3:16">
      <c r="C58" s="1030"/>
      <c r="D58" s="1026"/>
      <c r="E58" s="1026"/>
      <c r="F58" s="1024"/>
      <c r="G58" s="1021"/>
      <c r="H58" s="1164"/>
      <c r="I58" s="1015"/>
      <c r="J58" s="255">
        <f ca="1">IF(MOD(ROW()-13,2)=0,IF(ISBLANK(OFFSET('12. SEGUIMIENTO 2027'!$N$14,INT((ROW()-13)/2),0)),"",OFFSET('12. SEGUIMIENTO 2027'!$N$14,INT((ROW()-13)/2),0)),IF(ISBLANK(OFFSET('9. METAS'!$V$20,INT((ROW()-14)/2),0)),"",OFFSET('9. METAS'!$V$20,INT((ROW()-14)/2),0)))</f>
        <v>57</v>
      </c>
      <c r="K58" s="256">
        <f ca="1">IF(MOD(ROW()-13,2)=0,IF(ISBLANK(OFFSET('12. SEGUIMIENTO 2027'!$O$14,INT((ROW()-13)/2),0)),"",OFFSET('12. SEGUIMIENTO 2027'!$O$14,INT((ROW()-13)/2),0)),IF(ISBLANK(OFFSET('9. METAS'!$W$20,INT((ROW()-14)/2),0)),"",OFFSET('9. METAS'!$W$20,INT((ROW()-14)/2),0)))</f>
        <v>57</v>
      </c>
      <c r="L58" s="256">
        <f ca="1">IF(MOD(ROW()-13,2)=0,IF(ISBLANK(OFFSET('12. SEGUIMIENTO 2027'!$P$14,INT((ROW()-13)/2),0)),"",OFFSET('12. SEGUIMIENTO 2027'!$P$14,INT((ROW()-13)/2),0)),IF(ISBLANK(OFFSET('9. METAS'!$X$20,INT((ROW()-14)/2),0)),"",OFFSET('9. METAS'!$X$20,INT((ROW()-14)/2),0)))</f>
        <v>57</v>
      </c>
      <c r="M58" s="257">
        <f ca="1">IF(MOD(ROW()-13,2)=0,IF(ISBLANK(OFFSET('12. SEGUIMIENTO 2027'!$Q$14,INT((ROW()-13)/2),0)),"",OFFSET('12. SEGUIMIENTO 2027'!$Q$14,INT((ROW()-13)/2),0)),IF(ISBLANK(OFFSET('9. METAS'!$Y$20,INT((ROW()-14)/2),0)),"",OFFSET('9. METAS'!$Y$20,INT((ROW()-14)/2),0)))</f>
        <v>57</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164">
        <f ca="1">IF(ISBLANK(OFFSET('9. METAS'!$M$20,INT((ROW()-13)/2),0)),"",OFFSET('9. METAS'!$M$20,INT((ROW()-13)/2),0))</f>
        <v>568</v>
      </c>
      <c r="I59" s="1014"/>
      <c r="J59" s="255" t="str">
        <f ca="1">IF(MOD(ROW()-13,2)=0,IF(ISBLANK(OFFSET('12. SEGUIMIENTO 2027'!$N$14,INT((ROW()-13)/2),0)),"",OFFSET('12. SEGUIMIENTO 2027'!$N$14,INT((ROW()-13)/2),0)),IF(ISBLANK(OFFSET('9. METAS'!$V$20,INT((ROW()-14)/2),0)),"",OFFSET('9. METAS'!$V$20,INT((ROW()-14)/2),0)))</f>
        <v/>
      </c>
      <c r="K59" s="256" t="str">
        <f ca="1">IF(MOD(ROW()-13,2)=0,IF(ISBLANK(OFFSET('12. SEGUIMIENTO 2027'!$O$14,INT((ROW()-13)/2),0)),"",OFFSET('12. SEGUIMIENTO 2027'!$O$14,INT((ROW()-13)/2),0)),IF(ISBLANK(OFFSET('9. METAS'!$W$20,INT((ROW()-14)/2),0)),"",OFFSET('9. METAS'!$W$20,INT((ROW()-14)/2),0)))</f>
        <v/>
      </c>
      <c r="L59" s="256" t="str">
        <f ca="1">IF(MOD(ROW()-13,2)=0,IF(ISBLANK(OFFSET('12. SEGUIMIENTO 2027'!$P$14,INT((ROW()-13)/2),0)),"",OFFSET('12. SEGUIMIENTO 2027'!$P$14,INT((ROW()-13)/2),0)),IF(ISBLANK(OFFSET('9. METAS'!$X$20,INT((ROW()-14)/2),0)),"",OFFSET('9. METAS'!$X$20,INT((ROW()-14)/2),0)))</f>
        <v/>
      </c>
      <c r="M59" s="257" t="str">
        <f ca="1">IF(MOD(ROW()-13,2)=0,IF(ISBLANK(OFFSET('12. SEGUIMIENTO 2027'!$Q$14,INT((ROW()-13)/2),0)),"",OFFSET('12. SEGUIMIENTO 2027'!$Q$14,INT((ROW()-13)/2),0)),IF(ISBLANK(OFFSET('9. METAS'!$Y$20,INT((ROW()-14)/2),0)),"",OFFSET('9. METAS'!$Y$20,INT((ROW()-14)/2),0)))</f>
        <v/>
      </c>
      <c r="N59" s="1012" t="str">
        <f t="shared" ref="N59" ca="1" si="42">IFERROR(J59/J60,"ND")</f>
        <v>ND</v>
      </c>
      <c r="O59" s="1008" t="str">
        <f t="shared" ref="O59" ca="1" si="43">IFERROR(((J59)/H59),"ND")</f>
        <v>ND</v>
      </c>
      <c r="P59" s="996"/>
    </row>
    <row r="60" spans="3:16">
      <c r="C60" s="1030"/>
      <c r="D60" s="1026"/>
      <c r="E60" s="1026"/>
      <c r="F60" s="1024"/>
      <c r="G60" s="1021"/>
      <c r="H60" s="1164"/>
      <c r="I60" s="1015"/>
      <c r="J60" s="255">
        <f ca="1">IF(MOD(ROW()-13,2)=0,IF(ISBLANK(OFFSET('12. SEGUIMIENTO 2027'!$N$14,INT((ROW()-13)/2),0)),"",OFFSET('12. SEGUIMIENTO 2027'!$N$14,INT((ROW()-13)/2),0)),IF(ISBLANK(OFFSET('9. METAS'!$V$20,INT((ROW()-14)/2),0)),"",OFFSET('9. METAS'!$V$20,INT((ROW()-14)/2),0)))</f>
        <v>143</v>
      </c>
      <c r="K60" s="256">
        <f ca="1">IF(MOD(ROW()-13,2)=0,IF(ISBLANK(OFFSET('12. SEGUIMIENTO 2027'!$O$14,INT((ROW()-13)/2),0)),"",OFFSET('12. SEGUIMIENTO 2027'!$O$14,INT((ROW()-13)/2),0)),IF(ISBLANK(OFFSET('9. METAS'!$W$20,INT((ROW()-14)/2),0)),"",OFFSET('9. METAS'!$W$20,INT((ROW()-14)/2),0)))</f>
        <v>143</v>
      </c>
      <c r="L60" s="256">
        <f ca="1">IF(MOD(ROW()-13,2)=0,IF(ISBLANK(OFFSET('12. SEGUIMIENTO 2027'!$P$14,INT((ROW()-13)/2),0)),"",OFFSET('12. SEGUIMIENTO 2027'!$P$14,INT((ROW()-13)/2),0)),IF(ISBLANK(OFFSET('9. METAS'!$X$20,INT((ROW()-14)/2),0)),"",OFFSET('9. METAS'!$X$20,INT((ROW()-14)/2),0)))</f>
        <v>143</v>
      </c>
      <c r="M60" s="257">
        <f ca="1">IF(MOD(ROW()-13,2)=0,IF(ISBLANK(OFFSET('12. SEGUIMIENTO 2027'!$Q$14,INT((ROW()-13)/2),0)),"",OFFSET('12. SEGUIMIENTO 2027'!$Q$14,INT((ROW()-13)/2),0)),IF(ISBLANK(OFFSET('9. METAS'!$Y$20,INT((ROW()-14)/2),0)),"",OFFSET('9. METAS'!$Y$20,INT((ROW()-14)/2),0)))</f>
        <v>139</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164">
        <f ca="1">IF(ISBLANK(OFFSET('9. METAS'!$M$20,INT((ROW()-13)/2),0)),"",OFFSET('9. METAS'!$M$20,INT((ROW()-13)/2),0))</f>
        <v>1135</v>
      </c>
      <c r="I61" s="1014"/>
      <c r="J61" s="255" t="str">
        <f ca="1">IF(MOD(ROW()-13,2)=0,IF(ISBLANK(OFFSET('12. SEGUIMIENTO 2027'!$N$14,INT((ROW()-13)/2),0)),"",OFFSET('12. SEGUIMIENTO 2027'!$N$14,INT((ROW()-13)/2),0)),IF(ISBLANK(OFFSET('9. METAS'!$V$20,INT((ROW()-14)/2),0)),"",OFFSET('9. METAS'!$V$20,INT((ROW()-14)/2),0)))</f>
        <v/>
      </c>
      <c r="K61" s="256" t="str">
        <f ca="1">IF(MOD(ROW()-13,2)=0,IF(ISBLANK(OFFSET('12. SEGUIMIENTO 2027'!$O$14,INT((ROW()-13)/2),0)),"",OFFSET('12. SEGUIMIENTO 2027'!$O$14,INT((ROW()-13)/2),0)),IF(ISBLANK(OFFSET('9. METAS'!$W$20,INT((ROW()-14)/2),0)),"",OFFSET('9. METAS'!$W$20,INT((ROW()-14)/2),0)))</f>
        <v/>
      </c>
      <c r="L61" s="256" t="str">
        <f ca="1">IF(MOD(ROW()-13,2)=0,IF(ISBLANK(OFFSET('12. SEGUIMIENTO 2027'!$P$14,INT((ROW()-13)/2),0)),"",OFFSET('12. SEGUIMIENTO 2027'!$P$14,INT((ROW()-13)/2),0)),IF(ISBLANK(OFFSET('9. METAS'!$X$20,INT((ROW()-14)/2),0)),"",OFFSET('9. METAS'!$X$20,INT((ROW()-14)/2),0)))</f>
        <v/>
      </c>
      <c r="M61" s="257" t="str">
        <f ca="1">IF(MOD(ROW()-13,2)=0,IF(ISBLANK(OFFSET('12. SEGUIMIENTO 2027'!$Q$14,INT((ROW()-13)/2),0)),"",OFFSET('12. SEGUIMIENTO 2027'!$Q$14,INT((ROW()-13)/2),0)),IF(ISBLANK(OFFSET('9. METAS'!$Y$20,INT((ROW()-14)/2),0)),"",OFFSET('9. METAS'!$Y$20,INT((ROW()-14)/2),0)))</f>
        <v/>
      </c>
      <c r="N61" s="1012" t="str">
        <f t="shared" ref="N61" ca="1" si="44">IFERROR(J61/J62,"ND")</f>
        <v>ND</v>
      </c>
      <c r="O61" s="1008" t="str">
        <f t="shared" ref="O61" ca="1" si="45">IFERROR(((J61)/H61),"ND")</f>
        <v>ND</v>
      </c>
      <c r="P61" s="996"/>
    </row>
    <row r="62" spans="3:16">
      <c r="C62" s="1030"/>
      <c r="D62" s="1026"/>
      <c r="E62" s="1026"/>
      <c r="F62" s="1024"/>
      <c r="G62" s="1021"/>
      <c r="H62" s="1164"/>
      <c r="I62" s="1015"/>
      <c r="J62" s="255">
        <f ca="1">IF(MOD(ROW()-13,2)=0,IF(ISBLANK(OFFSET('12. SEGUIMIENTO 2027'!$N$14,INT((ROW()-13)/2),0)),"",OFFSET('12. SEGUIMIENTO 2027'!$N$14,INT((ROW()-13)/2),0)),IF(ISBLANK(OFFSET('9. METAS'!$V$20,INT((ROW()-14)/2),0)),"",OFFSET('9. METAS'!$V$20,INT((ROW()-14)/2),0)))</f>
        <v>284</v>
      </c>
      <c r="K62" s="256">
        <f ca="1">IF(MOD(ROW()-13,2)=0,IF(ISBLANK(OFFSET('12. SEGUIMIENTO 2027'!$O$14,INT((ROW()-13)/2),0)),"",OFFSET('12. SEGUIMIENTO 2027'!$O$14,INT((ROW()-13)/2),0)),IF(ISBLANK(OFFSET('9. METAS'!$W$20,INT((ROW()-14)/2),0)),"",OFFSET('9. METAS'!$W$20,INT((ROW()-14)/2),0)))</f>
        <v>284</v>
      </c>
      <c r="L62" s="256">
        <f ca="1">IF(MOD(ROW()-13,2)=0,IF(ISBLANK(OFFSET('12. SEGUIMIENTO 2027'!$P$14,INT((ROW()-13)/2),0)),"",OFFSET('12. SEGUIMIENTO 2027'!$P$14,INT((ROW()-13)/2),0)),IF(ISBLANK(OFFSET('9. METAS'!$X$20,INT((ROW()-14)/2),0)),"",OFFSET('9. METAS'!$X$20,INT((ROW()-14)/2),0)))</f>
        <v>283</v>
      </c>
      <c r="M62" s="257">
        <f ca="1">IF(MOD(ROW()-13,2)=0,IF(ISBLANK(OFFSET('12. SEGUIMIENTO 2027'!$Q$14,INT((ROW()-13)/2),0)),"",OFFSET('12. SEGUIMIENTO 2027'!$Q$14,INT((ROW()-13)/2),0)),IF(ISBLANK(OFFSET('9. METAS'!$Y$20,INT((ROW()-14)/2),0)),"",OFFSET('9. METAS'!$Y$20,INT((ROW()-14)/2),0)))</f>
        <v>284</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164">
        <f ca="1">IF(ISBLANK(OFFSET('9. METAS'!$M$20,INT((ROW()-13)/2),0)),"",OFFSET('9. METAS'!$M$20,INT((ROW()-13)/2),0))</f>
        <v>1820</v>
      </c>
      <c r="I63" s="1014"/>
      <c r="J63" s="255" t="str">
        <f ca="1">IF(MOD(ROW()-13,2)=0,IF(ISBLANK(OFFSET('12. SEGUIMIENTO 2027'!$N$14,INT((ROW()-13)/2),0)),"",OFFSET('12. SEGUIMIENTO 2027'!$N$14,INT((ROW()-13)/2),0)),IF(ISBLANK(OFFSET('9. METAS'!$V$20,INT((ROW()-14)/2),0)),"",OFFSET('9. METAS'!$V$20,INT((ROW()-14)/2),0)))</f>
        <v/>
      </c>
      <c r="K63" s="256" t="str">
        <f ca="1">IF(MOD(ROW()-13,2)=0,IF(ISBLANK(OFFSET('12. SEGUIMIENTO 2027'!$O$14,INT((ROW()-13)/2),0)),"",OFFSET('12. SEGUIMIENTO 2027'!$O$14,INT((ROW()-13)/2),0)),IF(ISBLANK(OFFSET('9. METAS'!$W$20,INT((ROW()-14)/2),0)),"",OFFSET('9. METAS'!$W$20,INT((ROW()-14)/2),0)))</f>
        <v/>
      </c>
      <c r="L63" s="256" t="str">
        <f ca="1">IF(MOD(ROW()-13,2)=0,IF(ISBLANK(OFFSET('12. SEGUIMIENTO 2027'!$P$14,INT((ROW()-13)/2),0)),"",OFFSET('12. SEGUIMIENTO 2027'!$P$14,INT((ROW()-13)/2),0)),IF(ISBLANK(OFFSET('9. METAS'!$X$20,INT((ROW()-14)/2),0)),"",OFFSET('9. METAS'!$X$20,INT((ROW()-14)/2),0)))</f>
        <v/>
      </c>
      <c r="M63" s="257" t="str">
        <f ca="1">IF(MOD(ROW()-13,2)=0,IF(ISBLANK(OFFSET('12. SEGUIMIENTO 2027'!$Q$14,INT((ROW()-13)/2),0)),"",OFFSET('12. SEGUIMIENTO 2027'!$Q$14,INT((ROW()-13)/2),0)),IF(ISBLANK(OFFSET('9. METAS'!$Y$20,INT((ROW()-14)/2),0)),"",OFFSET('9. METAS'!$Y$20,INT((ROW()-14)/2),0)))</f>
        <v/>
      </c>
      <c r="N63" s="1012" t="str">
        <f t="shared" ref="N63" ca="1" si="46">IFERROR(J63/J64,"ND")</f>
        <v>ND</v>
      </c>
      <c r="O63" s="1008" t="str">
        <f t="shared" ref="O63" ca="1" si="47">IFERROR(((J63)/H63),"ND")</f>
        <v>ND</v>
      </c>
      <c r="P63" s="996"/>
    </row>
    <row r="64" spans="3:16">
      <c r="C64" s="1030"/>
      <c r="D64" s="1026"/>
      <c r="E64" s="1026"/>
      <c r="F64" s="1024"/>
      <c r="G64" s="1021"/>
      <c r="H64" s="1164"/>
      <c r="I64" s="1015"/>
      <c r="J64" s="255">
        <f ca="1">IF(MOD(ROW()-13,2)=0,IF(ISBLANK(OFFSET('12. SEGUIMIENTO 2027'!$N$14,INT((ROW()-13)/2),0)),"",OFFSET('12. SEGUIMIENTO 2027'!$N$14,INT((ROW()-13)/2),0)),IF(ISBLANK(OFFSET('9. METAS'!$V$20,INT((ROW()-14)/2),0)),"",OFFSET('9. METAS'!$V$20,INT((ROW()-14)/2),0)))</f>
        <v>450</v>
      </c>
      <c r="K64" s="256">
        <f ca="1">IF(MOD(ROW()-13,2)=0,IF(ISBLANK(OFFSET('12. SEGUIMIENTO 2027'!$O$14,INT((ROW()-13)/2),0)),"",OFFSET('12. SEGUIMIENTO 2027'!$O$14,INT((ROW()-13)/2),0)),IF(ISBLANK(OFFSET('9. METAS'!$W$20,INT((ROW()-14)/2),0)),"",OFFSET('9. METAS'!$W$20,INT((ROW()-14)/2),0)))</f>
        <v>550</v>
      </c>
      <c r="L64" s="256">
        <f ca="1">IF(MOD(ROW()-13,2)=0,IF(ISBLANK(OFFSET('12. SEGUIMIENTO 2027'!$P$14,INT((ROW()-13)/2),0)),"",OFFSET('12. SEGUIMIENTO 2027'!$P$14,INT((ROW()-13)/2),0)),IF(ISBLANK(OFFSET('9. METAS'!$X$20,INT((ROW()-14)/2),0)),"",OFFSET('9. METAS'!$X$20,INT((ROW()-14)/2),0)))</f>
        <v>400</v>
      </c>
      <c r="M64" s="257">
        <f ca="1">IF(MOD(ROW()-13,2)=0,IF(ISBLANK(OFFSET('12. SEGUIMIENTO 2027'!$Q$14,INT((ROW()-13)/2),0)),"",OFFSET('12. SEGUIMIENTO 2027'!$Q$14,INT((ROW()-13)/2),0)),IF(ISBLANK(OFFSET('9. METAS'!$Y$20,INT((ROW()-14)/2),0)),"",OFFSET('9. METAS'!$Y$20,INT((ROW()-14)/2),0)))</f>
        <v>420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164">
        <f ca="1">IF(ISBLANK(OFFSET('9. METAS'!$M$20,INT((ROW()-13)/2),0)),"",OFFSET('9. METAS'!$M$20,INT((ROW()-13)/2),0))</f>
        <v>2730</v>
      </c>
      <c r="I65" s="1014"/>
      <c r="J65" s="255" t="str">
        <f ca="1">IF(MOD(ROW()-13,2)=0,IF(ISBLANK(OFFSET('12. SEGUIMIENTO 2027'!$N$14,INT((ROW()-13)/2),0)),"",OFFSET('12. SEGUIMIENTO 2027'!$N$14,INT((ROW()-13)/2),0)),IF(ISBLANK(OFFSET('9. METAS'!$V$20,INT((ROW()-14)/2),0)),"",OFFSET('9. METAS'!$V$20,INT((ROW()-14)/2),0)))</f>
        <v/>
      </c>
      <c r="K65" s="256" t="str">
        <f ca="1">IF(MOD(ROW()-13,2)=0,IF(ISBLANK(OFFSET('12. SEGUIMIENTO 2027'!$O$14,INT((ROW()-13)/2),0)),"",OFFSET('12. SEGUIMIENTO 2027'!$O$14,INT((ROW()-13)/2),0)),IF(ISBLANK(OFFSET('9. METAS'!$W$20,INT((ROW()-14)/2),0)),"",OFFSET('9. METAS'!$W$20,INT((ROW()-14)/2),0)))</f>
        <v/>
      </c>
      <c r="L65" s="256" t="str">
        <f ca="1">IF(MOD(ROW()-13,2)=0,IF(ISBLANK(OFFSET('12. SEGUIMIENTO 2027'!$P$14,INT((ROW()-13)/2),0)),"",OFFSET('12. SEGUIMIENTO 2027'!$P$14,INT((ROW()-13)/2),0)),IF(ISBLANK(OFFSET('9. METAS'!$X$20,INT((ROW()-14)/2),0)),"",OFFSET('9. METAS'!$X$20,INT((ROW()-14)/2),0)))</f>
        <v/>
      </c>
      <c r="M65" s="257" t="str">
        <f ca="1">IF(MOD(ROW()-13,2)=0,IF(ISBLANK(OFFSET('12. SEGUIMIENTO 2027'!$Q$14,INT((ROW()-13)/2),0)),"",OFFSET('12. SEGUIMIENTO 2027'!$Q$14,INT((ROW()-13)/2),0)),IF(ISBLANK(OFFSET('9. METAS'!$Y$20,INT((ROW()-14)/2),0)),"",OFFSET('9. METAS'!$Y$20,INT((ROW()-14)/2),0)))</f>
        <v/>
      </c>
      <c r="N65" s="1012" t="str">
        <f t="shared" ref="N65" ca="1" si="48">IFERROR(J65/J66,"ND")</f>
        <v>ND</v>
      </c>
      <c r="O65" s="1008" t="str">
        <f t="shared" ref="O65" ca="1" si="49">IFERROR(((J65)/H65),"ND")</f>
        <v>ND</v>
      </c>
      <c r="P65" s="996"/>
    </row>
    <row r="66" spans="3:16">
      <c r="C66" s="1030"/>
      <c r="D66" s="1026"/>
      <c r="E66" s="1026"/>
      <c r="F66" s="1024"/>
      <c r="G66" s="1021"/>
      <c r="H66" s="1164"/>
      <c r="I66" s="1015"/>
      <c r="J66" s="255">
        <f ca="1">IF(MOD(ROW()-13,2)=0,IF(ISBLANK(OFFSET('12. SEGUIMIENTO 2027'!$N$14,INT((ROW()-13)/2),0)),"",OFFSET('12. SEGUIMIENTO 2027'!$N$14,INT((ROW()-13)/2),0)),IF(ISBLANK(OFFSET('9. METAS'!$V$20,INT((ROW()-14)/2),0)),"",OFFSET('9. METAS'!$V$20,INT((ROW()-14)/2),0)))</f>
        <v>700</v>
      </c>
      <c r="K66" s="256">
        <f ca="1">IF(MOD(ROW()-13,2)=0,IF(ISBLANK(OFFSET('12. SEGUIMIENTO 2027'!$O$14,INT((ROW()-13)/2),0)),"",OFFSET('12. SEGUIMIENTO 2027'!$O$14,INT((ROW()-13)/2),0)),IF(ISBLANK(OFFSET('9. METAS'!$W$20,INT((ROW()-14)/2),0)),"",OFFSET('9. METAS'!$W$20,INT((ROW()-14)/2),0)))</f>
        <v>750</v>
      </c>
      <c r="L66" s="256">
        <f ca="1">IF(MOD(ROW()-13,2)=0,IF(ISBLANK(OFFSET('12. SEGUIMIENTO 2027'!$P$14,INT((ROW()-13)/2),0)),"",OFFSET('12. SEGUIMIENTO 2027'!$P$14,INT((ROW()-13)/2),0)),IF(ISBLANK(OFFSET('9. METAS'!$X$20,INT((ROW()-14)/2),0)),"",OFFSET('9. METAS'!$X$20,INT((ROW()-14)/2),0)))</f>
        <v>600</v>
      </c>
      <c r="M66" s="257">
        <f ca="1">IF(MOD(ROW()-13,2)=0,IF(ISBLANK(OFFSET('12. SEGUIMIENTO 2027'!$Q$14,INT((ROW()-13)/2),0)),"",OFFSET('12. SEGUIMIENTO 2027'!$Q$14,INT((ROW()-13)/2),0)),IF(ISBLANK(OFFSET('9. METAS'!$Y$20,INT((ROW()-14)/2),0)),"",OFFSET('9. METAS'!$Y$20,INT((ROW()-14)/2),0)))</f>
        <v>680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164">
        <f ca="1">IF(ISBLANK(OFFSET('9. METAS'!$M$20,INT((ROW()-13)/2),0)),"",OFFSET('9. METAS'!$M$20,INT((ROW()-13)/2),0))</f>
        <v>600</v>
      </c>
      <c r="I67" s="1014"/>
      <c r="J67" s="255" t="str">
        <f ca="1">IF(MOD(ROW()-13,2)=0,IF(ISBLANK(OFFSET('12. SEGUIMIENTO 2027'!$N$14,INT((ROW()-13)/2),0)),"",OFFSET('12. SEGUIMIENTO 2027'!$N$14,INT((ROW()-13)/2),0)),IF(ISBLANK(OFFSET('9. METAS'!$V$20,INT((ROW()-14)/2),0)),"",OFFSET('9. METAS'!$V$20,INT((ROW()-14)/2),0)))</f>
        <v/>
      </c>
      <c r="K67" s="256" t="str">
        <f ca="1">IF(MOD(ROW()-13,2)=0,IF(ISBLANK(OFFSET('12. SEGUIMIENTO 2027'!$O$14,INT((ROW()-13)/2),0)),"",OFFSET('12. SEGUIMIENTO 2027'!$O$14,INT((ROW()-13)/2),0)),IF(ISBLANK(OFFSET('9. METAS'!$W$20,INT((ROW()-14)/2),0)),"",OFFSET('9. METAS'!$W$20,INT((ROW()-14)/2),0)))</f>
        <v/>
      </c>
      <c r="L67" s="256" t="str">
        <f ca="1">IF(MOD(ROW()-13,2)=0,IF(ISBLANK(OFFSET('12. SEGUIMIENTO 2027'!$P$14,INT((ROW()-13)/2),0)),"",OFFSET('12. SEGUIMIENTO 2027'!$P$14,INT((ROW()-13)/2),0)),IF(ISBLANK(OFFSET('9. METAS'!$X$20,INT((ROW()-14)/2),0)),"",OFFSET('9. METAS'!$X$20,INT((ROW()-14)/2),0)))</f>
        <v/>
      </c>
      <c r="M67" s="257" t="str">
        <f ca="1">IF(MOD(ROW()-13,2)=0,IF(ISBLANK(OFFSET('12. SEGUIMIENTO 2027'!$Q$14,INT((ROW()-13)/2),0)),"",OFFSET('12. SEGUIMIENTO 2027'!$Q$14,INT((ROW()-13)/2),0)),IF(ISBLANK(OFFSET('9. METAS'!$Y$20,INT((ROW()-14)/2),0)),"",OFFSET('9. METAS'!$Y$20,INT((ROW()-14)/2),0)))</f>
        <v/>
      </c>
      <c r="N67" s="1012" t="str">
        <f t="shared" ref="N67" ca="1" si="50">IFERROR(J67/J68,"ND")</f>
        <v>ND</v>
      </c>
      <c r="O67" s="1008" t="str">
        <f t="shared" ref="O67" ca="1" si="51">IFERROR(((J67)/H67),"ND")</f>
        <v>ND</v>
      </c>
      <c r="P67" s="996"/>
    </row>
    <row r="68" spans="3:16">
      <c r="C68" s="1030"/>
      <c r="D68" s="1026"/>
      <c r="E68" s="1026"/>
      <c r="F68" s="1024"/>
      <c r="G68" s="1021"/>
      <c r="H68" s="1164"/>
      <c r="I68" s="1015"/>
      <c r="J68" s="255">
        <f ca="1">IF(MOD(ROW()-13,2)=0,IF(ISBLANK(OFFSET('12. SEGUIMIENTO 2027'!$N$14,INT((ROW()-13)/2),0)),"",OFFSET('12. SEGUIMIENTO 2027'!$N$14,INT((ROW()-13)/2),0)),IF(ISBLANK(OFFSET('9. METAS'!$V$20,INT((ROW()-14)/2),0)),"",OFFSET('9. METAS'!$V$20,INT((ROW()-14)/2),0)))</f>
        <v>150</v>
      </c>
      <c r="K68" s="256">
        <f ca="1">IF(MOD(ROW()-13,2)=0,IF(ISBLANK(OFFSET('12. SEGUIMIENTO 2027'!$O$14,INT((ROW()-13)/2),0)),"",OFFSET('12. SEGUIMIENTO 2027'!$O$14,INT((ROW()-13)/2),0)),IF(ISBLANK(OFFSET('9. METAS'!$W$20,INT((ROW()-14)/2),0)),"",OFFSET('9. METAS'!$W$20,INT((ROW()-14)/2),0)))</f>
        <v>150</v>
      </c>
      <c r="L68" s="256">
        <f ca="1">IF(MOD(ROW()-13,2)=0,IF(ISBLANK(OFFSET('12. SEGUIMIENTO 2027'!$P$14,INT((ROW()-13)/2),0)),"",OFFSET('12. SEGUIMIENTO 2027'!$P$14,INT((ROW()-13)/2),0)),IF(ISBLANK(OFFSET('9. METAS'!$X$20,INT((ROW()-14)/2),0)),"",OFFSET('9. METAS'!$X$20,INT((ROW()-14)/2),0)))</f>
        <v>150</v>
      </c>
      <c r="M68" s="257">
        <f ca="1">IF(MOD(ROW()-13,2)=0,IF(ISBLANK(OFFSET('12. SEGUIMIENTO 2027'!$Q$14,INT((ROW()-13)/2),0)),"",OFFSET('12. SEGUIMIENTO 2027'!$Q$14,INT((ROW()-13)/2),0)),IF(ISBLANK(OFFSET('9. METAS'!$Y$20,INT((ROW()-14)/2),0)),"",OFFSET('9. METAS'!$Y$20,INT((ROW()-14)/2),0)))</f>
        <v>150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164">
        <f ca="1">IF(ISBLANK(OFFSET('9. METAS'!$M$20,INT((ROW()-13)/2),0)),"",OFFSET('9. METAS'!$M$20,INT((ROW()-13)/2),0))</f>
        <v>42500</v>
      </c>
      <c r="I69" s="1014"/>
      <c r="J69" s="255" t="str">
        <f ca="1">IF(MOD(ROW()-13,2)=0,IF(ISBLANK(OFFSET('12. SEGUIMIENTO 2027'!$N$14,INT((ROW()-13)/2),0)),"",OFFSET('12. SEGUIMIENTO 2027'!$N$14,INT((ROW()-13)/2),0)),IF(ISBLANK(OFFSET('9. METAS'!$V$20,INT((ROW()-14)/2),0)),"",OFFSET('9. METAS'!$V$20,INT((ROW()-14)/2),0)))</f>
        <v/>
      </c>
      <c r="K69" s="256" t="str">
        <f ca="1">IF(MOD(ROW()-13,2)=0,IF(ISBLANK(OFFSET('12. SEGUIMIENTO 2027'!$O$14,INT((ROW()-13)/2),0)),"",OFFSET('12. SEGUIMIENTO 2027'!$O$14,INT((ROW()-13)/2),0)),IF(ISBLANK(OFFSET('9. METAS'!$W$20,INT((ROW()-14)/2),0)),"",OFFSET('9. METAS'!$W$20,INT((ROW()-14)/2),0)))</f>
        <v/>
      </c>
      <c r="L69" s="256" t="str">
        <f ca="1">IF(MOD(ROW()-13,2)=0,IF(ISBLANK(OFFSET('12. SEGUIMIENTO 2027'!$P$14,INT((ROW()-13)/2),0)),"",OFFSET('12. SEGUIMIENTO 2027'!$P$14,INT((ROW()-13)/2),0)),IF(ISBLANK(OFFSET('9. METAS'!$X$20,INT((ROW()-14)/2),0)),"",OFFSET('9. METAS'!$X$20,INT((ROW()-14)/2),0)))</f>
        <v/>
      </c>
      <c r="M69" s="257" t="str">
        <f ca="1">IF(MOD(ROW()-13,2)=0,IF(ISBLANK(OFFSET('12. SEGUIMIENTO 2027'!$Q$14,INT((ROW()-13)/2),0)),"",OFFSET('12. SEGUIMIENTO 2027'!$Q$14,INT((ROW()-13)/2),0)),IF(ISBLANK(OFFSET('9. METAS'!$Y$20,INT((ROW()-14)/2),0)),"",OFFSET('9. METAS'!$Y$20,INT((ROW()-14)/2),0)))</f>
        <v/>
      </c>
      <c r="N69" s="1012" t="str">
        <f t="shared" ref="N69" ca="1" si="52">IFERROR(J69/J70,"ND")</f>
        <v>ND</v>
      </c>
      <c r="O69" s="1008" t="str">
        <f t="shared" ref="O69" ca="1" si="53">IFERROR(((J69)/H69),"ND")</f>
        <v>ND</v>
      </c>
      <c r="P69" s="996"/>
    </row>
    <row r="70" spans="3:16">
      <c r="C70" s="1030"/>
      <c r="D70" s="1026"/>
      <c r="E70" s="1026"/>
      <c r="F70" s="1024"/>
      <c r="G70" s="1021"/>
      <c r="H70" s="1164"/>
      <c r="I70" s="1015"/>
      <c r="J70" s="255">
        <f ca="1">IF(MOD(ROW()-13,2)=0,IF(ISBLANK(OFFSET('12. SEGUIMIENTO 2027'!$N$14,INT((ROW()-13)/2),0)),"",OFFSET('12. SEGUIMIENTO 2027'!$N$14,INT((ROW()-13)/2),0)),IF(ISBLANK(OFFSET('9. METAS'!$V$20,INT((ROW()-14)/2),0)),"",OFFSET('9. METAS'!$V$20,INT((ROW()-14)/2),0)))</f>
        <v>12000</v>
      </c>
      <c r="K70" s="256">
        <f ca="1">IF(MOD(ROW()-13,2)=0,IF(ISBLANK(OFFSET('12. SEGUIMIENTO 2027'!$O$14,INT((ROW()-13)/2),0)),"",OFFSET('12. SEGUIMIENTO 2027'!$O$14,INT((ROW()-13)/2),0)),IF(ISBLANK(OFFSET('9. METAS'!$W$20,INT((ROW()-14)/2),0)),"",OFFSET('9. METAS'!$W$20,INT((ROW()-14)/2),0)))</f>
        <v>9000</v>
      </c>
      <c r="L70" s="256">
        <f ca="1">IF(MOD(ROW()-13,2)=0,IF(ISBLANK(OFFSET('12. SEGUIMIENTO 2027'!$P$14,INT((ROW()-13)/2),0)),"",OFFSET('12. SEGUIMIENTO 2027'!$P$14,INT((ROW()-13)/2),0)),IF(ISBLANK(OFFSET('9. METAS'!$X$20,INT((ROW()-14)/2),0)),"",OFFSET('9. METAS'!$X$20,INT((ROW()-14)/2),0)))</f>
        <v>9500</v>
      </c>
      <c r="M70" s="257">
        <f ca="1">IF(MOD(ROW()-13,2)=0,IF(ISBLANK(OFFSET('12. SEGUIMIENTO 2027'!$Q$14,INT((ROW()-13)/2),0)),"",OFFSET('12. SEGUIMIENTO 2027'!$Q$14,INT((ROW()-13)/2),0)),IF(ISBLANK(OFFSET('9. METAS'!$Y$20,INT((ROW()-14)/2),0)),"",OFFSET('9. METAS'!$Y$20,INT((ROW()-14)/2),0)))</f>
        <v>12000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164">
        <f ca="1">IF(ISBLANK(OFFSET('9. METAS'!$M$20,INT((ROW()-13)/2),0)),"",OFFSET('9. METAS'!$M$20,INT((ROW()-13)/2),0))</f>
        <v>57</v>
      </c>
      <c r="I71" s="1014"/>
      <c r="J71" s="255" t="str">
        <f ca="1">IF(MOD(ROW()-13,2)=0,IF(ISBLANK(OFFSET('12. SEGUIMIENTO 2027'!$N$14,INT((ROW()-13)/2),0)),"",OFFSET('12. SEGUIMIENTO 2027'!$N$14,INT((ROW()-13)/2),0)),IF(ISBLANK(OFFSET('9. METAS'!$V$20,INT((ROW()-14)/2),0)),"",OFFSET('9. METAS'!$V$20,INT((ROW()-14)/2),0)))</f>
        <v/>
      </c>
      <c r="K71" s="256" t="str">
        <f ca="1">IF(MOD(ROW()-13,2)=0,IF(ISBLANK(OFFSET('12. SEGUIMIENTO 2027'!$O$14,INT((ROW()-13)/2),0)),"",OFFSET('12. SEGUIMIENTO 2027'!$O$14,INT((ROW()-13)/2),0)),IF(ISBLANK(OFFSET('9. METAS'!$W$20,INT((ROW()-14)/2),0)),"",OFFSET('9. METAS'!$W$20,INT((ROW()-14)/2),0)))</f>
        <v/>
      </c>
      <c r="L71" s="256" t="str">
        <f ca="1">IF(MOD(ROW()-13,2)=0,IF(ISBLANK(OFFSET('12. SEGUIMIENTO 2027'!$P$14,INT((ROW()-13)/2),0)),"",OFFSET('12. SEGUIMIENTO 2027'!$P$14,INT((ROW()-13)/2),0)),IF(ISBLANK(OFFSET('9. METAS'!$X$20,INT((ROW()-14)/2),0)),"",OFFSET('9. METAS'!$X$20,INT((ROW()-14)/2),0)))</f>
        <v/>
      </c>
      <c r="M71" s="257" t="str">
        <f ca="1">IF(MOD(ROW()-13,2)=0,IF(ISBLANK(OFFSET('12. SEGUIMIENTO 2027'!$Q$14,INT((ROW()-13)/2),0)),"",OFFSET('12. SEGUIMIENTO 2027'!$Q$14,INT((ROW()-13)/2),0)),IF(ISBLANK(OFFSET('9. METAS'!$Y$20,INT((ROW()-14)/2),0)),"",OFFSET('9. METAS'!$Y$20,INT((ROW()-14)/2),0)))</f>
        <v/>
      </c>
      <c r="N71" s="1012" t="str">
        <f t="shared" ref="N71" ca="1" si="54">IFERROR(J71/J72,"ND")</f>
        <v>ND</v>
      </c>
      <c r="O71" s="1008" t="str">
        <f t="shared" ref="O71" ca="1" si="55">IFERROR(((J71)/H71),"ND")</f>
        <v>ND</v>
      </c>
      <c r="P71" s="996"/>
    </row>
    <row r="72" spans="3:16">
      <c r="C72" s="1030"/>
      <c r="D72" s="1026"/>
      <c r="E72" s="1026"/>
      <c r="F72" s="1024"/>
      <c r="G72" s="1021"/>
      <c r="H72" s="1164"/>
      <c r="I72" s="1015"/>
      <c r="J72" s="255">
        <f ca="1">IF(MOD(ROW()-13,2)=0,IF(ISBLANK(OFFSET('12. SEGUIMIENTO 2027'!$N$14,INT((ROW()-13)/2),0)),"",OFFSET('12. SEGUIMIENTO 2027'!$N$14,INT((ROW()-13)/2),0)),IF(ISBLANK(OFFSET('9. METAS'!$V$20,INT((ROW()-14)/2),0)),"",OFFSET('9. METAS'!$V$20,INT((ROW()-14)/2),0)))</f>
        <v>15</v>
      </c>
      <c r="K72" s="256">
        <f ca="1">IF(MOD(ROW()-13,2)=0,IF(ISBLANK(OFFSET('12. SEGUIMIENTO 2027'!$O$14,INT((ROW()-13)/2),0)),"",OFFSET('12. SEGUIMIENTO 2027'!$O$14,INT((ROW()-13)/2),0)),IF(ISBLANK(OFFSET('9. METAS'!$W$20,INT((ROW()-14)/2),0)),"",OFFSET('9. METAS'!$W$20,INT((ROW()-14)/2),0)))</f>
        <v>15</v>
      </c>
      <c r="L72" s="256">
        <f ca="1">IF(MOD(ROW()-13,2)=0,IF(ISBLANK(OFFSET('12. SEGUIMIENTO 2027'!$P$14,INT((ROW()-13)/2),0)),"",OFFSET('12. SEGUIMIENTO 2027'!$P$14,INT((ROW()-13)/2),0)),IF(ISBLANK(OFFSET('9. METAS'!$X$20,INT((ROW()-14)/2),0)),"",OFFSET('9. METAS'!$X$20,INT((ROW()-14)/2),0)))</f>
        <v>12</v>
      </c>
      <c r="M72" s="257">
        <f ca="1">IF(MOD(ROW()-13,2)=0,IF(ISBLANK(OFFSET('12. SEGUIMIENTO 2027'!$Q$14,INT((ROW()-13)/2),0)),"",OFFSET('12. SEGUIMIENTO 2027'!$Q$14,INT((ROW()-13)/2),0)),IF(ISBLANK(OFFSET('9. METAS'!$Y$20,INT((ROW()-14)/2),0)),"",OFFSET('9. METAS'!$Y$20,INT((ROW()-14)/2),0)))</f>
        <v>15</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164">
        <f ca="1">IF(ISBLANK(OFFSET('9. METAS'!$M$20,INT((ROW()-13)/2),0)),"",OFFSET('9. METAS'!$M$20,INT((ROW()-13)/2),0))</f>
        <v>355</v>
      </c>
      <c r="I73" s="1014"/>
      <c r="J73" s="255" t="str">
        <f ca="1">IF(MOD(ROW()-13,2)=0,IF(ISBLANK(OFFSET('12. SEGUIMIENTO 2027'!$N$14,INT((ROW()-13)/2),0)),"",OFFSET('12. SEGUIMIENTO 2027'!$N$14,INT((ROW()-13)/2),0)),IF(ISBLANK(OFFSET('9. METAS'!$V$20,INT((ROW()-14)/2),0)),"",OFFSET('9. METAS'!$V$20,INT((ROW()-14)/2),0)))</f>
        <v/>
      </c>
      <c r="K73" s="256" t="str">
        <f ca="1">IF(MOD(ROW()-13,2)=0,IF(ISBLANK(OFFSET('12. SEGUIMIENTO 2027'!$O$14,INT((ROW()-13)/2),0)),"",OFFSET('12. SEGUIMIENTO 2027'!$O$14,INT((ROW()-13)/2),0)),IF(ISBLANK(OFFSET('9. METAS'!$W$20,INT((ROW()-14)/2),0)),"",OFFSET('9. METAS'!$W$20,INT((ROW()-14)/2),0)))</f>
        <v/>
      </c>
      <c r="L73" s="256" t="str">
        <f ca="1">IF(MOD(ROW()-13,2)=0,IF(ISBLANK(OFFSET('12. SEGUIMIENTO 2027'!$P$14,INT((ROW()-13)/2),0)),"",OFFSET('12. SEGUIMIENTO 2027'!$P$14,INT((ROW()-13)/2),0)),IF(ISBLANK(OFFSET('9. METAS'!$X$20,INT((ROW()-14)/2),0)),"",OFFSET('9. METAS'!$X$20,INT((ROW()-14)/2),0)))</f>
        <v/>
      </c>
      <c r="M73" s="257" t="str">
        <f ca="1">IF(MOD(ROW()-13,2)=0,IF(ISBLANK(OFFSET('12. SEGUIMIENTO 2027'!$Q$14,INT((ROW()-13)/2),0)),"",OFFSET('12. SEGUIMIENTO 2027'!$Q$14,INT((ROW()-13)/2),0)),IF(ISBLANK(OFFSET('9. METAS'!$Y$20,INT((ROW()-14)/2),0)),"",OFFSET('9. METAS'!$Y$20,INT((ROW()-14)/2),0)))</f>
        <v/>
      </c>
      <c r="N73" s="1012" t="str">
        <f t="shared" ref="N73" ca="1" si="56">IFERROR(J73/J74,"ND")</f>
        <v>ND</v>
      </c>
      <c r="O73" s="1008" t="str">
        <f t="shared" ref="O73" ca="1" si="57">IFERROR(((J73)/H73),"ND")</f>
        <v>ND</v>
      </c>
      <c r="P73" s="996"/>
    </row>
    <row r="74" spans="3:16">
      <c r="C74" s="1030"/>
      <c r="D74" s="1026"/>
      <c r="E74" s="1026"/>
      <c r="F74" s="1024"/>
      <c r="G74" s="1021"/>
      <c r="H74" s="1164"/>
      <c r="I74" s="1015"/>
      <c r="J74" s="255">
        <f ca="1">IF(MOD(ROW()-13,2)=0,IF(ISBLANK(OFFSET('12. SEGUIMIENTO 2027'!$N$14,INT((ROW()-13)/2),0)),"",OFFSET('12. SEGUIMIENTO 2027'!$N$14,INT((ROW()-13)/2),0)),IF(ISBLANK(OFFSET('9. METAS'!$V$20,INT((ROW()-14)/2),0)),"",OFFSET('9. METAS'!$V$20,INT((ROW()-14)/2),0)))</f>
        <v>85</v>
      </c>
      <c r="K74" s="256">
        <f ca="1">IF(MOD(ROW()-13,2)=0,IF(ISBLANK(OFFSET('12. SEGUIMIENTO 2027'!$O$14,INT((ROW()-13)/2),0)),"",OFFSET('12. SEGUIMIENTO 2027'!$O$14,INT((ROW()-13)/2),0)),IF(ISBLANK(OFFSET('9. METAS'!$W$20,INT((ROW()-14)/2),0)),"",OFFSET('9. METAS'!$W$20,INT((ROW()-14)/2),0)))</f>
        <v>95</v>
      </c>
      <c r="L74" s="256">
        <f ca="1">IF(MOD(ROW()-13,2)=0,IF(ISBLANK(OFFSET('12. SEGUIMIENTO 2027'!$P$14,INT((ROW()-13)/2),0)),"",OFFSET('12. SEGUIMIENTO 2027'!$P$14,INT((ROW()-13)/2),0)),IF(ISBLANK(OFFSET('9. METAS'!$X$20,INT((ROW()-14)/2),0)),"",OFFSET('9. METAS'!$X$20,INT((ROW()-14)/2),0)))</f>
        <v>95</v>
      </c>
      <c r="M74" s="257">
        <f ca="1">IF(MOD(ROW()-13,2)=0,IF(ISBLANK(OFFSET('12. SEGUIMIENTO 2027'!$Q$14,INT((ROW()-13)/2),0)),"",OFFSET('12. SEGUIMIENTO 2027'!$Q$14,INT((ROW()-13)/2),0)),IF(ISBLANK(OFFSET('9. METAS'!$Y$20,INT((ROW()-14)/2),0)),"",OFFSET('9. METAS'!$Y$20,INT((ROW()-14)/2),0)))</f>
        <v>80</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164">
        <f ca="1">IF(ISBLANK(OFFSET('9. METAS'!$M$20,INT((ROW()-13)/2),0)),"",OFFSET('9. METAS'!$M$20,INT((ROW()-13)/2),0))</f>
        <v>135</v>
      </c>
      <c r="I75" s="1014"/>
      <c r="J75" s="255" t="str">
        <f ca="1">IF(MOD(ROW()-13,2)=0,IF(ISBLANK(OFFSET('12. SEGUIMIENTO 2027'!$N$14,INT((ROW()-13)/2),0)),"",OFFSET('12. SEGUIMIENTO 2027'!$N$14,INT((ROW()-13)/2),0)),IF(ISBLANK(OFFSET('9. METAS'!$V$20,INT((ROW()-14)/2),0)),"",OFFSET('9. METAS'!$V$20,INT((ROW()-14)/2),0)))</f>
        <v/>
      </c>
      <c r="K75" s="256" t="str">
        <f ca="1">IF(MOD(ROW()-13,2)=0,IF(ISBLANK(OFFSET('12. SEGUIMIENTO 2027'!$O$14,INT((ROW()-13)/2),0)),"",OFFSET('12. SEGUIMIENTO 2027'!$O$14,INT((ROW()-13)/2),0)),IF(ISBLANK(OFFSET('9. METAS'!$W$20,INT((ROW()-14)/2),0)),"",OFFSET('9. METAS'!$W$20,INT((ROW()-14)/2),0)))</f>
        <v/>
      </c>
      <c r="L75" s="256" t="str">
        <f ca="1">IF(MOD(ROW()-13,2)=0,IF(ISBLANK(OFFSET('12. SEGUIMIENTO 2027'!$P$14,INT((ROW()-13)/2),0)),"",OFFSET('12. SEGUIMIENTO 2027'!$P$14,INT((ROW()-13)/2),0)),IF(ISBLANK(OFFSET('9. METAS'!$X$20,INT((ROW()-14)/2),0)),"",OFFSET('9. METAS'!$X$20,INT((ROW()-14)/2),0)))</f>
        <v/>
      </c>
      <c r="M75" s="257" t="str">
        <f ca="1">IF(MOD(ROW()-13,2)=0,IF(ISBLANK(OFFSET('12. SEGUIMIENTO 2027'!$Q$14,INT((ROW()-13)/2),0)),"",OFFSET('12. SEGUIMIENTO 2027'!$Q$14,INT((ROW()-13)/2),0)),IF(ISBLANK(OFFSET('9. METAS'!$Y$20,INT((ROW()-14)/2),0)),"",OFFSET('9. METAS'!$Y$20,INT((ROW()-14)/2),0)))</f>
        <v/>
      </c>
      <c r="N75" s="1012" t="str">
        <f t="shared" ref="N75" ca="1" si="58">IFERROR(J75/J76,"ND")</f>
        <v>ND</v>
      </c>
      <c r="O75" s="1008" t="str">
        <f t="shared" ref="O75" ca="1" si="59">IFERROR(((J75)/H75),"ND")</f>
        <v>ND</v>
      </c>
      <c r="P75" s="996"/>
    </row>
    <row r="76" spans="3:16">
      <c r="C76" s="1030"/>
      <c r="D76" s="1026"/>
      <c r="E76" s="1026"/>
      <c r="F76" s="1024"/>
      <c r="G76" s="1021"/>
      <c r="H76" s="1164"/>
      <c r="I76" s="1015"/>
      <c r="J76" s="255">
        <f ca="1">IF(MOD(ROW()-13,2)=0,IF(ISBLANK(OFFSET('12. SEGUIMIENTO 2027'!$N$14,INT((ROW()-13)/2),0)),"",OFFSET('12. SEGUIMIENTO 2027'!$N$14,INT((ROW()-13)/2),0)),IF(ISBLANK(OFFSET('9. METAS'!$V$20,INT((ROW()-14)/2),0)),"",OFFSET('9. METAS'!$V$20,INT((ROW()-14)/2),0)))</f>
        <v>35</v>
      </c>
      <c r="K76" s="256">
        <f ca="1">IF(MOD(ROW()-13,2)=0,IF(ISBLANK(OFFSET('12. SEGUIMIENTO 2027'!$O$14,INT((ROW()-13)/2),0)),"",OFFSET('12. SEGUIMIENTO 2027'!$O$14,INT((ROW()-13)/2),0)),IF(ISBLANK(OFFSET('9. METAS'!$W$20,INT((ROW()-14)/2),0)),"",OFFSET('9. METAS'!$W$20,INT((ROW()-14)/2),0)))</f>
        <v>25</v>
      </c>
      <c r="L76" s="256">
        <f ca="1">IF(MOD(ROW()-13,2)=0,IF(ISBLANK(OFFSET('12. SEGUIMIENTO 2027'!$P$14,INT((ROW()-13)/2),0)),"",OFFSET('12. SEGUIMIENTO 2027'!$P$14,INT((ROW()-13)/2),0)),IF(ISBLANK(OFFSET('9. METAS'!$X$20,INT((ROW()-14)/2),0)),"",OFFSET('9. METAS'!$X$20,INT((ROW()-14)/2),0)))</f>
        <v>35</v>
      </c>
      <c r="M76" s="257">
        <f ca="1">IF(MOD(ROW()-13,2)=0,IF(ISBLANK(OFFSET('12. SEGUIMIENTO 2027'!$Q$14,INT((ROW()-13)/2),0)),"",OFFSET('12. SEGUIMIENTO 2027'!$Q$14,INT((ROW()-13)/2),0)),IF(ISBLANK(OFFSET('9. METAS'!$Y$20,INT((ROW()-14)/2),0)),"",OFFSET('9. METAS'!$Y$20,INT((ROW()-14)/2),0)))</f>
        <v>40</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164">
        <f ca="1">IF(ISBLANK(OFFSET('9. METAS'!$M$20,INT((ROW()-13)/2),0)),"",OFFSET('9. METAS'!$M$20,INT((ROW()-13)/2),0))</f>
        <v>2750</v>
      </c>
      <c r="I77" s="1014"/>
      <c r="J77" s="255" t="str">
        <f ca="1">IF(MOD(ROW()-13,2)=0,IF(ISBLANK(OFFSET('12. SEGUIMIENTO 2027'!$N$14,INT((ROW()-13)/2),0)),"",OFFSET('12. SEGUIMIENTO 2027'!$N$14,INT((ROW()-13)/2),0)),IF(ISBLANK(OFFSET('9. METAS'!$V$20,INT((ROW()-14)/2),0)),"",OFFSET('9. METAS'!$V$20,INT((ROW()-14)/2),0)))</f>
        <v/>
      </c>
      <c r="K77" s="256" t="str">
        <f ca="1">IF(MOD(ROW()-13,2)=0,IF(ISBLANK(OFFSET('12. SEGUIMIENTO 2027'!$O$14,INT((ROW()-13)/2),0)),"",OFFSET('12. SEGUIMIENTO 2027'!$O$14,INT((ROW()-13)/2),0)),IF(ISBLANK(OFFSET('9. METAS'!$W$20,INT((ROW()-14)/2),0)),"",OFFSET('9. METAS'!$W$20,INT((ROW()-14)/2),0)))</f>
        <v/>
      </c>
      <c r="L77" s="256" t="str">
        <f ca="1">IF(MOD(ROW()-13,2)=0,IF(ISBLANK(OFFSET('12. SEGUIMIENTO 2027'!$P$14,INT((ROW()-13)/2),0)),"",OFFSET('12. SEGUIMIENTO 2027'!$P$14,INT((ROW()-13)/2),0)),IF(ISBLANK(OFFSET('9. METAS'!$X$20,INT((ROW()-14)/2),0)),"",OFFSET('9. METAS'!$X$20,INT((ROW()-14)/2),0)))</f>
        <v/>
      </c>
      <c r="M77" s="257" t="str">
        <f ca="1">IF(MOD(ROW()-13,2)=0,IF(ISBLANK(OFFSET('12. SEGUIMIENTO 2027'!$Q$14,INT((ROW()-13)/2),0)),"",OFFSET('12. SEGUIMIENTO 2027'!$Q$14,INT((ROW()-13)/2),0)),IF(ISBLANK(OFFSET('9. METAS'!$Y$20,INT((ROW()-14)/2),0)),"",OFFSET('9. METAS'!$Y$20,INT((ROW()-14)/2),0)))</f>
        <v/>
      </c>
      <c r="N77" s="1012" t="str">
        <f t="shared" ref="N77" ca="1" si="60">IFERROR(J77/J78,"ND")</f>
        <v>ND</v>
      </c>
      <c r="O77" s="1008" t="str">
        <f t="shared" ref="O77" ca="1" si="61">IFERROR(((J77)/H77),"ND")</f>
        <v>ND</v>
      </c>
      <c r="P77" s="996"/>
    </row>
    <row r="78" spans="3:16">
      <c r="C78" s="1030"/>
      <c r="D78" s="1026"/>
      <c r="E78" s="1026"/>
      <c r="F78" s="1024"/>
      <c r="G78" s="1021"/>
      <c r="H78" s="1164"/>
      <c r="I78" s="1015"/>
      <c r="J78" s="255">
        <f ca="1">IF(MOD(ROW()-13,2)=0,IF(ISBLANK(OFFSET('12. SEGUIMIENTO 2027'!$N$14,INT((ROW()-13)/2),0)),"",OFFSET('12. SEGUIMIENTO 2027'!$N$14,INT((ROW()-13)/2),0)),IF(ISBLANK(OFFSET('9. METAS'!$V$20,INT((ROW()-14)/2),0)),"",OFFSET('9. METAS'!$V$20,INT((ROW()-14)/2),0)))</f>
        <v>750</v>
      </c>
      <c r="K78" s="256">
        <f ca="1">IF(MOD(ROW()-13,2)=0,IF(ISBLANK(OFFSET('12. SEGUIMIENTO 2027'!$O$14,INT((ROW()-13)/2),0)),"",OFFSET('12. SEGUIMIENTO 2027'!$O$14,INT((ROW()-13)/2),0)),IF(ISBLANK(OFFSET('9. METAS'!$W$20,INT((ROW()-14)/2),0)),"",OFFSET('9. METAS'!$W$20,INT((ROW()-14)/2),0)))</f>
        <v>650</v>
      </c>
      <c r="L78" s="256">
        <f ca="1">IF(MOD(ROW()-13,2)=0,IF(ISBLANK(OFFSET('12. SEGUIMIENTO 2027'!$P$14,INT((ROW()-13)/2),0)),"",OFFSET('12. SEGUIMIENTO 2027'!$P$14,INT((ROW()-13)/2),0)),IF(ISBLANK(OFFSET('9. METAS'!$X$20,INT((ROW()-14)/2),0)),"",OFFSET('9. METAS'!$X$20,INT((ROW()-14)/2),0)))</f>
        <v>600</v>
      </c>
      <c r="M78" s="257">
        <f ca="1">IF(MOD(ROW()-13,2)=0,IF(ISBLANK(OFFSET('12. SEGUIMIENTO 2027'!$Q$14,INT((ROW()-13)/2),0)),"",OFFSET('12. SEGUIMIENTO 2027'!$Q$14,INT((ROW()-13)/2),0)),IF(ISBLANK(OFFSET('9. METAS'!$Y$20,INT((ROW()-14)/2),0)),"",OFFSET('9. METAS'!$Y$20,INT((ROW()-14)/2),0)))</f>
        <v>750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164">
        <f ca="1">IF(ISBLANK(OFFSET('9. METAS'!$M$20,INT((ROW()-13)/2),0)),"",OFFSET('9. METAS'!$M$20,INT((ROW()-13)/2),0))</f>
        <v>817</v>
      </c>
      <c r="I79" s="1014"/>
      <c r="J79" s="255" t="str">
        <f ca="1">IF(MOD(ROW()-13,2)=0,IF(ISBLANK(OFFSET('12. SEGUIMIENTO 2027'!$N$14,INT((ROW()-13)/2),0)),"",OFFSET('12. SEGUIMIENTO 2027'!$N$14,INT((ROW()-13)/2),0)),IF(ISBLANK(OFFSET('9. METAS'!$V$20,INT((ROW()-14)/2),0)),"",OFFSET('9. METAS'!$V$20,INT((ROW()-14)/2),0)))</f>
        <v/>
      </c>
      <c r="K79" s="256" t="str">
        <f ca="1">IF(MOD(ROW()-13,2)=0,IF(ISBLANK(OFFSET('12. SEGUIMIENTO 2027'!$O$14,INT((ROW()-13)/2),0)),"",OFFSET('12. SEGUIMIENTO 2027'!$O$14,INT((ROW()-13)/2),0)),IF(ISBLANK(OFFSET('9. METAS'!$W$20,INT((ROW()-14)/2),0)),"",OFFSET('9. METAS'!$W$20,INT((ROW()-14)/2),0)))</f>
        <v/>
      </c>
      <c r="L79" s="256" t="str">
        <f ca="1">IF(MOD(ROW()-13,2)=0,IF(ISBLANK(OFFSET('12. SEGUIMIENTO 2027'!$P$14,INT((ROW()-13)/2),0)),"",OFFSET('12. SEGUIMIENTO 2027'!$P$14,INT((ROW()-13)/2),0)),IF(ISBLANK(OFFSET('9. METAS'!$X$20,INT((ROW()-14)/2),0)),"",OFFSET('9. METAS'!$X$20,INT((ROW()-14)/2),0)))</f>
        <v/>
      </c>
      <c r="M79" s="257" t="str">
        <f ca="1">IF(MOD(ROW()-13,2)=0,IF(ISBLANK(OFFSET('12. SEGUIMIENTO 2027'!$Q$14,INT((ROW()-13)/2),0)),"",OFFSET('12. SEGUIMIENTO 2027'!$Q$14,INT((ROW()-13)/2),0)),IF(ISBLANK(OFFSET('9. METAS'!$Y$20,INT((ROW()-14)/2),0)),"",OFFSET('9. METAS'!$Y$20,INT((ROW()-14)/2),0)))</f>
        <v/>
      </c>
      <c r="N79" s="1012" t="str">
        <f t="shared" ref="N79" ca="1" si="62">IFERROR(J79/J80,"ND")</f>
        <v>ND</v>
      </c>
      <c r="O79" s="1008" t="str">
        <f t="shared" ref="O79" ca="1" si="63">IFERROR(((J79)/H79),"ND")</f>
        <v>ND</v>
      </c>
      <c r="P79" s="996"/>
    </row>
    <row r="80" spans="3:16">
      <c r="C80" s="1030"/>
      <c r="D80" s="1026"/>
      <c r="E80" s="1026"/>
      <c r="F80" s="1024"/>
      <c r="G80" s="1021"/>
      <c r="H80" s="1164"/>
      <c r="I80" s="1015"/>
      <c r="J80" s="255">
        <f ca="1">IF(MOD(ROW()-13,2)=0,IF(ISBLANK(OFFSET('12. SEGUIMIENTO 2027'!$N$14,INT((ROW()-13)/2),0)),"",OFFSET('12. SEGUIMIENTO 2027'!$N$14,INT((ROW()-13)/2),0)),IF(ISBLANK(OFFSET('9. METAS'!$V$20,INT((ROW()-14)/2),0)),"",OFFSET('9. METAS'!$V$20,INT((ROW()-14)/2),0)))</f>
        <v>154</v>
      </c>
      <c r="K80" s="256">
        <f ca="1">IF(MOD(ROW()-13,2)=0,IF(ISBLANK(OFFSET('12. SEGUIMIENTO 2027'!$O$14,INT((ROW()-13)/2),0)),"",OFFSET('12. SEGUIMIENTO 2027'!$O$14,INT((ROW()-13)/2),0)),IF(ISBLANK(OFFSET('9. METAS'!$W$20,INT((ROW()-14)/2),0)),"",OFFSET('9. METAS'!$W$20,INT((ROW()-14)/2),0)))</f>
        <v>249</v>
      </c>
      <c r="L80" s="256">
        <f ca="1">IF(MOD(ROW()-13,2)=0,IF(ISBLANK(OFFSET('12. SEGUIMIENTO 2027'!$P$14,INT((ROW()-13)/2),0)),"",OFFSET('12. SEGUIMIENTO 2027'!$P$14,INT((ROW()-13)/2),0)),IF(ISBLANK(OFFSET('9. METAS'!$X$20,INT((ROW()-14)/2),0)),"",OFFSET('9. METAS'!$X$20,INT((ROW()-14)/2),0)))</f>
        <v>307</v>
      </c>
      <c r="M80" s="257">
        <f ca="1">IF(MOD(ROW()-13,2)=0,IF(ISBLANK(OFFSET('12. SEGUIMIENTO 2027'!$Q$14,INT((ROW()-13)/2),0)),"",OFFSET('12. SEGUIMIENTO 2027'!$Q$14,INT((ROW()-13)/2),0)),IF(ISBLANK(OFFSET('9. METAS'!$Y$20,INT((ROW()-14)/2),0)),"",OFFSET('9. METAS'!$Y$20,INT((ROW()-14)/2),0)))</f>
        <v>107</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164">
        <f ca="1">IF(ISBLANK(OFFSET('9. METAS'!$M$20,INT((ROW()-13)/2),0)),"",OFFSET('9. METAS'!$M$20,INT((ROW()-13)/2),0))</f>
        <v>245</v>
      </c>
      <c r="I81" s="1014"/>
      <c r="J81" s="255" t="str">
        <f ca="1">IF(MOD(ROW()-13,2)=0,IF(ISBLANK(OFFSET('12. SEGUIMIENTO 2027'!$N$14,INT((ROW()-13)/2),0)),"",OFFSET('12. SEGUIMIENTO 2027'!$N$14,INT((ROW()-13)/2),0)),IF(ISBLANK(OFFSET('9. METAS'!$V$20,INT((ROW()-14)/2),0)),"",OFFSET('9. METAS'!$V$20,INT((ROW()-14)/2),0)))</f>
        <v/>
      </c>
      <c r="K81" s="256" t="str">
        <f ca="1">IF(MOD(ROW()-13,2)=0,IF(ISBLANK(OFFSET('12. SEGUIMIENTO 2027'!$O$14,INT((ROW()-13)/2),0)),"",OFFSET('12. SEGUIMIENTO 2027'!$O$14,INT((ROW()-13)/2),0)),IF(ISBLANK(OFFSET('9. METAS'!$W$20,INT((ROW()-14)/2),0)),"",OFFSET('9. METAS'!$W$20,INT((ROW()-14)/2),0)))</f>
        <v/>
      </c>
      <c r="L81" s="256" t="str">
        <f ca="1">IF(MOD(ROW()-13,2)=0,IF(ISBLANK(OFFSET('12. SEGUIMIENTO 2027'!$P$14,INT((ROW()-13)/2),0)),"",OFFSET('12. SEGUIMIENTO 2027'!$P$14,INT((ROW()-13)/2),0)),IF(ISBLANK(OFFSET('9. METAS'!$X$20,INT((ROW()-14)/2),0)),"",OFFSET('9. METAS'!$X$20,INT((ROW()-14)/2),0)))</f>
        <v/>
      </c>
      <c r="M81" s="257" t="str">
        <f ca="1">IF(MOD(ROW()-13,2)=0,IF(ISBLANK(OFFSET('12. SEGUIMIENTO 2027'!$Q$14,INT((ROW()-13)/2),0)),"",OFFSET('12. SEGUIMIENTO 2027'!$Q$14,INT((ROW()-13)/2),0)),IF(ISBLANK(OFFSET('9. METAS'!$Y$20,INT((ROW()-14)/2),0)),"",OFFSET('9. METAS'!$Y$20,INT((ROW()-14)/2),0)))</f>
        <v/>
      </c>
      <c r="N81" s="1012" t="str">
        <f t="shared" ref="N81" ca="1" si="64">IFERROR(J81/J82,"ND")</f>
        <v>ND</v>
      </c>
      <c r="O81" s="1008" t="str">
        <f t="shared" ref="O81" ca="1" si="65">IFERROR(((J81)/H81),"ND")</f>
        <v>ND</v>
      </c>
      <c r="P81" s="996"/>
    </row>
    <row r="82" spans="3:16">
      <c r="C82" s="1030"/>
      <c r="D82" s="1026"/>
      <c r="E82" s="1026"/>
      <c r="F82" s="1024"/>
      <c r="G82" s="1021"/>
      <c r="H82" s="1164"/>
      <c r="I82" s="1015"/>
      <c r="J82" s="255">
        <f ca="1">IF(MOD(ROW()-13,2)=0,IF(ISBLANK(OFFSET('12. SEGUIMIENTO 2027'!$N$14,INT((ROW()-13)/2),0)),"",OFFSET('12. SEGUIMIENTO 2027'!$N$14,INT((ROW()-13)/2),0)),IF(ISBLANK(OFFSET('9. METAS'!$V$20,INT((ROW()-14)/2),0)),"",OFFSET('9. METAS'!$V$20,INT((ROW()-14)/2),0)))</f>
        <v>75</v>
      </c>
      <c r="K82" s="256">
        <f ca="1">IF(MOD(ROW()-13,2)=0,IF(ISBLANK(OFFSET('12. SEGUIMIENTO 2027'!$O$14,INT((ROW()-13)/2),0)),"",OFFSET('12. SEGUIMIENTO 2027'!$O$14,INT((ROW()-13)/2),0)),IF(ISBLANK(OFFSET('9. METAS'!$W$20,INT((ROW()-14)/2),0)),"",OFFSET('9. METAS'!$W$20,INT((ROW()-14)/2),0)))</f>
        <v>70</v>
      </c>
      <c r="L82" s="256">
        <f ca="1">IF(MOD(ROW()-13,2)=0,IF(ISBLANK(OFFSET('12. SEGUIMIENTO 2027'!$P$14,INT((ROW()-13)/2),0)),"",OFFSET('12. SEGUIMIENTO 2027'!$P$14,INT((ROW()-13)/2),0)),IF(ISBLANK(OFFSET('9. METAS'!$X$20,INT((ROW()-14)/2),0)),"",OFFSET('9. METAS'!$X$20,INT((ROW()-14)/2),0)))</f>
        <v>35</v>
      </c>
      <c r="M82" s="257">
        <f ca="1">IF(MOD(ROW()-13,2)=0,IF(ISBLANK(OFFSET('12. SEGUIMIENTO 2027'!$Q$14,INT((ROW()-13)/2),0)),"",OFFSET('12. SEGUIMIENTO 2027'!$Q$14,INT((ROW()-13)/2),0)),IF(ISBLANK(OFFSET('9. METAS'!$Y$20,INT((ROW()-14)/2),0)),"",OFFSET('9. METAS'!$Y$20,INT((ROW()-14)/2),0)))</f>
        <v>65</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164">
        <f ca="1">IF(ISBLANK(OFFSET('9. METAS'!$M$20,INT((ROW()-13)/2),0)),"",OFFSET('9. METAS'!$M$20,INT((ROW()-13)/2),0))</f>
        <v>20140</v>
      </c>
      <c r="I83" s="1014"/>
      <c r="J83" s="255" t="str">
        <f ca="1">IF(MOD(ROW()-13,2)=0,IF(ISBLANK(OFFSET('12. SEGUIMIENTO 2027'!$N$14,INT((ROW()-13)/2),0)),"",OFFSET('12. SEGUIMIENTO 2027'!$N$14,INT((ROW()-13)/2),0)),IF(ISBLANK(OFFSET('9. METAS'!$V$20,INT((ROW()-14)/2),0)),"",OFFSET('9. METAS'!$V$20,INT((ROW()-14)/2),0)))</f>
        <v/>
      </c>
      <c r="K83" s="256" t="str">
        <f ca="1">IF(MOD(ROW()-13,2)=0,IF(ISBLANK(OFFSET('12. SEGUIMIENTO 2027'!$O$14,INT((ROW()-13)/2),0)),"",OFFSET('12. SEGUIMIENTO 2027'!$O$14,INT((ROW()-13)/2),0)),IF(ISBLANK(OFFSET('9. METAS'!$W$20,INT((ROW()-14)/2),0)),"",OFFSET('9. METAS'!$W$20,INT((ROW()-14)/2),0)))</f>
        <v/>
      </c>
      <c r="L83" s="256" t="str">
        <f ca="1">IF(MOD(ROW()-13,2)=0,IF(ISBLANK(OFFSET('12. SEGUIMIENTO 2027'!$P$14,INT((ROW()-13)/2),0)),"",OFFSET('12. SEGUIMIENTO 2027'!$P$14,INT((ROW()-13)/2),0)),IF(ISBLANK(OFFSET('9. METAS'!$X$20,INT((ROW()-14)/2),0)),"",OFFSET('9. METAS'!$X$20,INT((ROW()-14)/2),0)))</f>
        <v/>
      </c>
      <c r="M83" s="257" t="str">
        <f ca="1">IF(MOD(ROW()-13,2)=0,IF(ISBLANK(OFFSET('12. SEGUIMIENTO 2027'!$Q$14,INT((ROW()-13)/2),0)),"",OFFSET('12. SEGUIMIENTO 2027'!$Q$14,INT((ROW()-13)/2),0)),IF(ISBLANK(OFFSET('9. METAS'!$Y$20,INT((ROW()-14)/2),0)),"",OFFSET('9. METAS'!$Y$20,INT((ROW()-14)/2),0)))</f>
        <v/>
      </c>
      <c r="N83" s="1012" t="str">
        <f t="shared" ref="N83" ca="1" si="66">IFERROR(J83/J84,"ND")</f>
        <v>ND</v>
      </c>
      <c r="O83" s="1008" t="str">
        <f t="shared" ref="O83" ca="1" si="67">IFERROR(((J83)/H83),"ND")</f>
        <v>ND</v>
      </c>
      <c r="P83" s="996"/>
    </row>
    <row r="84" spans="3:16">
      <c r="C84" s="1030"/>
      <c r="D84" s="1026"/>
      <c r="E84" s="1026"/>
      <c r="F84" s="1024"/>
      <c r="G84" s="1021"/>
      <c r="H84" s="1164"/>
      <c r="I84" s="1015"/>
      <c r="J84" s="255">
        <f ca="1">IF(MOD(ROW()-13,2)=0,IF(ISBLANK(OFFSET('12. SEGUIMIENTO 2027'!$N$14,INT((ROW()-13)/2),0)),"",OFFSET('12. SEGUIMIENTO 2027'!$N$14,INT((ROW()-13)/2),0)),IF(ISBLANK(OFFSET('9. METAS'!$V$20,INT((ROW()-14)/2),0)),"",OFFSET('9. METAS'!$V$20,INT((ROW()-14)/2),0)))</f>
        <v>5600</v>
      </c>
      <c r="K84" s="256">
        <f ca="1">IF(MOD(ROW()-13,2)=0,IF(ISBLANK(OFFSET('12. SEGUIMIENTO 2027'!$O$14,INT((ROW()-13)/2),0)),"",OFFSET('12. SEGUIMIENTO 2027'!$O$14,INT((ROW()-13)/2),0)),IF(ISBLANK(OFFSET('9. METAS'!$W$20,INT((ROW()-14)/2),0)),"",OFFSET('9. METAS'!$W$20,INT((ROW()-14)/2),0)))</f>
        <v>7500</v>
      </c>
      <c r="L84" s="256">
        <f ca="1">IF(MOD(ROW()-13,2)=0,IF(ISBLANK(OFFSET('12. SEGUIMIENTO 2027'!$P$14,INT((ROW()-13)/2),0)),"",OFFSET('12. SEGUIMIENTO 2027'!$P$14,INT((ROW()-13)/2),0)),IF(ISBLANK(OFFSET('9. METAS'!$X$20,INT((ROW()-14)/2),0)),"",OFFSET('9. METAS'!$X$20,INT((ROW()-14)/2),0)))</f>
        <v>2940</v>
      </c>
      <c r="M84" s="257">
        <f ca="1">IF(MOD(ROW()-13,2)=0,IF(ISBLANK(OFFSET('12. SEGUIMIENTO 2027'!$Q$14,INT((ROW()-13)/2),0)),"",OFFSET('12. SEGUIMIENTO 2027'!$Q$14,INT((ROW()-13)/2),0)),IF(ISBLANK(OFFSET('9. METAS'!$Y$20,INT((ROW()-14)/2),0)),"",OFFSET('9. METAS'!$Y$20,INT((ROW()-14)/2),0)))</f>
        <v>4100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164">
        <f ca="1">IF(ISBLANK(OFFSET('9. METAS'!$M$20,INT((ROW()-13)/2),0)),"",OFFSET('9. METAS'!$M$20,INT((ROW()-13)/2),0))</f>
        <v>233</v>
      </c>
      <c r="I85" s="1014"/>
      <c r="J85" s="255" t="str">
        <f ca="1">IF(MOD(ROW()-13,2)=0,IF(ISBLANK(OFFSET('12. SEGUIMIENTO 2027'!$N$14,INT((ROW()-13)/2),0)),"",OFFSET('12. SEGUIMIENTO 2027'!$N$14,INT((ROW()-13)/2),0)),IF(ISBLANK(OFFSET('9. METAS'!$V$20,INT((ROW()-14)/2),0)),"",OFFSET('9. METAS'!$V$20,INT((ROW()-14)/2),0)))</f>
        <v/>
      </c>
      <c r="K85" s="256" t="str">
        <f ca="1">IF(MOD(ROW()-13,2)=0,IF(ISBLANK(OFFSET('12. SEGUIMIENTO 2027'!$O$14,INT((ROW()-13)/2),0)),"",OFFSET('12. SEGUIMIENTO 2027'!$O$14,INT((ROW()-13)/2),0)),IF(ISBLANK(OFFSET('9. METAS'!$W$20,INT((ROW()-14)/2),0)),"",OFFSET('9. METAS'!$W$20,INT((ROW()-14)/2),0)))</f>
        <v/>
      </c>
      <c r="L85" s="256" t="str">
        <f ca="1">IF(MOD(ROW()-13,2)=0,IF(ISBLANK(OFFSET('12. SEGUIMIENTO 2027'!$P$14,INT((ROW()-13)/2),0)),"",OFFSET('12. SEGUIMIENTO 2027'!$P$14,INT((ROW()-13)/2),0)),IF(ISBLANK(OFFSET('9. METAS'!$X$20,INT((ROW()-14)/2),0)),"",OFFSET('9. METAS'!$X$20,INT((ROW()-14)/2),0)))</f>
        <v/>
      </c>
      <c r="M85" s="257" t="str">
        <f ca="1">IF(MOD(ROW()-13,2)=0,IF(ISBLANK(OFFSET('12. SEGUIMIENTO 2027'!$Q$14,INT((ROW()-13)/2),0)),"",OFFSET('12. SEGUIMIENTO 2027'!$Q$14,INT((ROW()-13)/2),0)),IF(ISBLANK(OFFSET('9. METAS'!$Y$20,INT((ROW()-14)/2),0)),"",OFFSET('9. METAS'!$Y$20,INT((ROW()-14)/2),0)))</f>
        <v/>
      </c>
      <c r="N85" s="1012" t="str">
        <f t="shared" ref="N85" ca="1" si="68">IFERROR(J85/J86,"ND")</f>
        <v>ND</v>
      </c>
      <c r="O85" s="1008" t="str">
        <f t="shared" ref="O85" ca="1" si="69">IFERROR(((J85)/H85),"ND")</f>
        <v>ND</v>
      </c>
      <c r="P85" s="996"/>
    </row>
    <row r="86" spans="3:16">
      <c r="C86" s="1030"/>
      <c r="D86" s="1026"/>
      <c r="E86" s="1026"/>
      <c r="F86" s="1024"/>
      <c r="G86" s="1021"/>
      <c r="H86" s="1164"/>
      <c r="I86" s="1015"/>
      <c r="J86" s="255">
        <f ca="1">IF(MOD(ROW()-13,2)=0,IF(ISBLANK(OFFSET('12. SEGUIMIENTO 2027'!$N$14,INT((ROW()-13)/2),0)),"",OFFSET('12. SEGUIMIENTO 2027'!$N$14,INT((ROW()-13)/2),0)),IF(ISBLANK(OFFSET('9. METAS'!$V$20,INT((ROW()-14)/2),0)),"",OFFSET('9. METAS'!$V$20,INT((ROW()-14)/2),0)))</f>
        <v>55</v>
      </c>
      <c r="K86" s="256">
        <f ca="1">IF(MOD(ROW()-13,2)=0,IF(ISBLANK(OFFSET('12. SEGUIMIENTO 2027'!$O$14,INT((ROW()-13)/2),0)),"",OFFSET('12. SEGUIMIENTO 2027'!$O$14,INT((ROW()-13)/2),0)),IF(ISBLANK(OFFSET('9. METAS'!$W$20,INT((ROW()-14)/2),0)),"",OFFSET('9. METAS'!$W$20,INT((ROW()-14)/2),0)))</f>
        <v>73</v>
      </c>
      <c r="L86" s="256">
        <f ca="1">IF(MOD(ROW()-13,2)=0,IF(ISBLANK(OFFSET('12. SEGUIMIENTO 2027'!$P$14,INT((ROW()-13)/2),0)),"",OFFSET('12. SEGUIMIENTO 2027'!$P$14,INT((ROW()-13)/2),0)),IF(ISBLANK(OFFSET('9. METAS'!$X$20,INT((ROW()-14)/2),0)),"",OFFSET('9. METAS'!$X$20,INT((ROW()-14)/2),0)))</f>
        <v>45</v>
      </c>
      <c r="M86" s="257">
        <f ca="1">IF(MOD(ROW()-13,2)=0,IF(ISBLANK(OFFSET('12. SEGUIMIENTO 2027'!$Q$14,INT((ROW()-13)/2),0)),"",OFFSET('12. SEGUIMIENTO 2027'!$Q$14,INT((ROW()-13)/2),0)),IF(ISBLANK(OFFSET('9. METAS'!$Y$20,INT((ROW()-14)/2),0)),"",OFFSET('9. METAS'!$Y$20,INT((ROW()-14)/2),0)))</f>
        <v>60</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164">
        <f ca="1">IF(ISBLANK(OFFSET('9. METAS'!$M$20,INT((ROW()-13)/2),0)),"",OFFSET('9. METAS'!$M$20,INT((ROW()-13)/2),0))</f>
        <v>14577</v>
      </c>
      <c r="I87" s="1014"/>
      <c r="J87" s="255" t="str">
        <f ca="1">IF(MOD(ROW()-13,2)=0,IF(ISBLANK(OFFSET('12. SEGUIMIENTO 2027'!$N$14,INT((ROW()-13)/2),0)),"",OFFSET('12. SEGUIMIENTO 2027'!$N$14,INT((ROW()-13)/2),0)),IF(ISBLANK(OFFSET('9. METAS'!$V$20,INT((ROW()-14)/2),0)),"",OFFSET('9. METAS'!$V$20,INT((ROW()-14)/2),0)))</f>
        <v/>
      </c>
      <c r="K87" s="256" t="str">
        <f ca="1">IF(MOD(ROW()-13,2)=0,IF(ISBLANK(OFFSET('12. SEGUIMIENTO 2027'!$O$14,INT((ROW()-13)/2),0)),"",OFFSET('12. SEGUIMIENTO 2027'!$O$14,INT((ROW()-13)/2),0)),IF(ISBLANK(OFFSET('9. METAS'!$W$20,INT((ROW()-14)/2),0)),"",OFFSET('9. METAS'!$W$20,INT((ROW()-14)/2),0)))</f>
        <v/>
      </c>
      <c r="L87" s="256" t="str">
        <f ca="1">IF(MOD(ROW()-13,2)=0,IF(ISBLANK(OFFSET('12. SEGUIMIENTO 2027'!$P$14,INT((ROW()-13)/2),0)),"",OFFSET('12. SEGUIMIENTO 2027'!$P$14,INT((ROW()-13)/2),0)),IF(ISBLANK(OFFSET('9. METAS'!$X$20,INT((ROW()-14)/2),0)),"",OFFSET('9. METAS'!$X$20,INT((ROW()-14)/2),0)))</f>
        <v/>
      </c>
      <c r="M87" s="257" t="str">
        <f ca="1">IF(MOD(ROW()-13,2)=0,IF(ISBLANK(OFFSET('12. SEGUIMIENTO 2027'!$Q$14,INT((ROW()-13)/2),0)),"",OFFSET('12. SEGUIMIENTO 2027'!$Q$14,INT((ROW()-13)/2),0)),IF(ISBLANK(OFFSET('9. METAS'!$Y$20,INT((ROW()-14)/2),0)),"",OFFSET('9. METAS'!$Y$20,INT((ROW()-14)/2),0)))</f>
        <v/>
      </c>
      <c r="N87" s="1012" t="str">
        <f t="shared" ref="N87" ca="1" si="70">IFERROR(J87/J88,"ND")</f>
        <v>ND</v>
      </c>
      <c r="O87" s="1008" t="str">
        <f t="shared" ref="O87" ca="1" si="71">IFERROR(((J87)/H87),"ND")</f>
        <v>ND</v>
      </c>
      <c r="P87" s="996"/>
    </row>
    <row r="88" spans="3:16">
      <c r="C88" s="1030"/>
      <c r="D88" s="1026"/>
      <c r="E88" s="1026"/>
      <c r="F88" s="1024"/>
      <c r="G88" s="1021"/>
      <c r="H88" s="1164"/>
      <c r="I88" s="1015"/>
      <c r="J88" s="255">
        <f ca="1">IF(MOD(ROW()-13,2)=0,IF(ISBLANK(OFFSET('12. SEGUIMIENTO 2027'!$N$14,INT((ROW()-13)/2),0)),"",OFFSET('12. SEGUIMIENTO 2027'!$N$14,INT((ROW()-13)/2),0)),IF(ISBLANK(OFFSET('9. METAS'!$V$20,INT((ROW()-14)/2),0)),"",OFFSET('9. METAS'!$V$20,INT((ROW()-14)/2),0)))</f>
        <v>3029</v>
      </c>
      <c r="K88" s="256">
        <f ca="1">IF(MOD(ROW()-13,2)=0,IF(ISBLANK(OFFSET('12. SEGUIMIENTO 2027'!$O$14,INT((ROW()-13)/2),0)),"",OFFSET('12. SEGUIMIENTO 2027'!$O$14,INT((ROW()-13)/2),0)),IF(ISBLANK(OFFSET('9. METAS'!$W$20,INT((ROW()-14)/2),0)),"",OFFSET('9. METAS'!$W$20,INT((ROW()-14)/2),0)))</f>
        <v>3273</v>
      </c>
      <c r="L88" s="256">
        <f ca="1">IF(MOD(ROW()-13,2)=0,IF(ISBLANK(OFFSET('12. SEGUIMIENTO 2027'!$P$14,INT((ROW()-13)/2),0)),"",OFFSET('12. SEGUIMIENTO 2027'!$P$14,INT((ROW()-13)/2),0)),IF(ISBLANK(OFFSET('9. METAS'!$X$20,INT((ROW()-14)/2),0)),"",OFFSET('9. METAS'!$X$20,INT((ROW()-14)/2),0)))</f>
        <v>4167</v>
      </c>
      <c r="M88" s="257">
        <f ca="1">IF(MOD(ROW()-13,2)=0,IF(ISBLANK(OFFSET('12. SEGUIMIENTO 2027'!$Q$14,INT((ROW()-13)/2),0)),"",OFFSET('12. SEGUIMIENTO 2027'!$Q$14,INT((ROW()-13)/2),0)),IF(ISBLANK(OFFSET('9. METAS'!$Y$20,INT((ROW()-14)/2),0)),"",OFFSET('9. METAS'!$Y$20,INT((ROW()-14)/2),0)))</f>
        <v>4108</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164">
        <f ca="1">IF(ISBLANK(OFFSET('9. METAS'!$M$20,INT((ROW()-13)/2),0)),"",OFFSET('9. METAS'!$M$20,INT((ROW()-13)/2),0))</f>
        <v>402</v>
      </c>
      <c r="I89" s="1014"/>
      <c r="J89" s="255" t="str">
        <f ca="1">IF(MOD(ROW()-13,2)=0,IF(ISBLANK(OFFSET('12. SEGUIMIENTO 2027'!$N$14,INT((ROW()-13)/2),0)),"",OFFSET('12. SEGUIMIENTO 2027'!$N$14,INT((ROW()-13)/2),0)),IF(ISBLANK(OFFSET('9. METAS'!$V$20,INT((ROW()-14)/2),0)),"",OFFSET('9. METAS'!$V$20,INT((ROW()-14)/2),0)))</f>
        <v/>
      </c>
      <c r="K89" s="256" t="str">
        <f ca="1">IF(MOD(ROW()-13,2)=0,IF(ISBLANK(OFFSET('12. SEGUIMIENTO 2027'!$O$14,INT((ROW()-13)/2),0)),"",OFFSET('12. SEGUIMIENTO 2027'!$O$14,INT((ROW()-13)/2),0)),IF(ISBLANK(OFFSET('9. METAS'!$W$20,INT((ROW()-14)/2),0)),"",OFFSET('9. METAS'!$W$20,INT((ROW()-14)/2),0)))</f>
        <v/>
      </c>
      <c r="L89" s="256" t="str">
        <f ca="1">IF(MOD(ROW()-13,2)=0,IF(ISBLANK(OFFSET('12. SEGUIMIENTO 2027'!$P$14,INT((ROW()-13)/2),0)),"",OFFSET('12. SEGUIMIENTO 2027'!$P$14,INT((ROW()-13)/2),0)),IF(ISBLANK(OFFSET('9. METAS'!$X$20,INT((ROW()-14)/2),0)),"",OFFSET('9. METAS'!$X$20,INT((ROW()-14)/2),0)))</f>
        <v/>
      </c>
      <c r="M89" s="257" t="str">
        <f ca="1">IF(MOD(ROW()-13,2)=0,IF(ISBLANK(OFFSET('12. SEGUIMIENTO 2027'!$Q$14,INT((ROW()-13)/2),0)),"",OFFSET('12. SEGUIMIENTO 2027'!$Q$14,INT((ROW()-13)/2),0)),IF(ISBLANK(OFFSET('9. METAS'!$Y$20,INT((ROW()-14)/2),0)),"",OFFSET('9. METAS'!$Y$20,INT((ROW()-14)/2),0)))</f>
        <v/>
      </c>
      <c r="N89" s="1012" t="str">
        <f t="shared" ref="N89" ca="1" si="72">IFERROR(J89/J90,"ND")</f>
        <v>ND</v>
      </c>
      <c r="O89" s="1008" t="str">
        <f t="shared" ref="O89" ca="1" si="73">IFERROR(((J89)/H89),"ND")</f>
        <v>ND</v>
      </c>
      <c r="P89" s="996"/>
    </row>
    <row r="90" spans="3:16">
      <c r="C90" s="1030"/>
      <c r="D90" s="1026"/>
      <c r="E90" s="1026"/>
      <c r="F90" s="1024"/>
      <c r="G90" s="1021"/>
      <c r="H90" s="1164"/>
      <c r="I90" s="1015"/>
      <c r="J90" s="255">
        <f ca="1">IF(MOD(ROW()-13,2)=0,IF(ISBLANK(OFFSET('12. SEGUIMIENTO 2027'!$N$14,INT((ROW()-13)/2),0)),"",OFFSET('12. SEGUIMIENTO 2027'!$N$14,INT((ROW()-13)/2),0)),IF(ISBLANK(OFFSET('9. METAS'!$V$20,INT((ROW()-14)/2),0)),"",OFFSET('9. METAS'!$V$20,INT((ROW()-14)/2),0)))</f>
        <v>80</v>
      </c>
      <c r="K90" s="256">
        <f ca="1">IF(MOD(ROW()-13,2)=0,IF(ISBLANK(OFFSET('12. SEGUIMIENTO 2027'!$O$14,INT((ROW()-13)/2),0)),"",OFFSET('12. SEGUIMIENTO 2027'!$O$14,INT((ROW()-13)/2),0)),IF(ISBLANK(OFFSET('9. METAS'!$W$20,INT((ROW()-14)/2),0)),"",OFFSET('9. METAS'!$W$20,INT((ROW()-14)/2),0)))</f>
        <v>112</v>
      </c>
      <c r="L90" s="256">
        <f ca="1">IF(MOD(ROW()-13,2)=0,IF(ISBLANK(OFFSET('12. SEGUIMIENTO 2027'!$P$14,INT((ROW()-13)/2),0)),"",OFFSET('12. SEGUIMIENTO 2027'!$P$14,INT((ROW()-13)/2),0)),IF(ISBLANK(OFFSET('9. METAS'!$X$20,INT((ROW()-14)/2),0)),"",OFFSET('9. METAS'!$X$20,INT((ROW()-14)/2),0)))</f>
        <v>102</v>
      </c>
      <c r="M90" s="257">
        <f ca="1">IF(MOD(ROW()-13,2)=0,IF(ISBLANK(OFFSET('12. SEGUIMIENTO 2027'!$Q$14,INT((ROW()-13)/2),0)),"",OFFSET('12. SEGUIMIENTO 2027'!$Q$14,INT((ROW()-13)/2),0)),IF(ISBLANK(OFFSET('9. METAS'!$Y$20,INT((ROW()-14)/2),0)),"",OFFSET('9. METAS'!$Y$20,INT((ROW()-14)/2),0)))</f>
        <v>108</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164">
        <f ca="1">IF(ISBLANK(OFFSET('9. METAS'!$M$20,INT((ROW()-13)/2),0)),"",OFFSET('9. METAS'!$M$20,INT((ROW()-13)/2),0))</f>
        <v>10046</v>
      </c>
      <c r="I91" s="1014"/>
      <c r="J91" s="255" t="str">
        <f ca="1">IF(MOD(ROW()-13,2)=0,IF(ISBLANK(OFFSET('12. SEGUIMIENTO 2027'!$N$14,INT((ROW()-13)/2),0)),"",OFFSET('12. SEGUIMIENTO 2027'!$N$14,INT((ROW()-13)/2),0)),IF(ISBLANK(OFFSET('9. METAS'!$V$20,INT((ROW()-14)/2),0)),"",OFFSET('9. METAS'!$V$20,INT((ROW()-14)/2),0)))</f>
        <v/>
      </c>
      <c r="K91" s="256" t="str">
        <f ca="1">IF(MOD(ROW()-13,2)=0,IF(ISBLANK(OFFSET('12. SEGUIMIENTO 2027'!$O$14,INT((ROW()-13)/2),0)),"",OFFSET('12. SEGUIMIENTO 2027'!$O$14,INT((ROW()-13)/2),0)),IF(ISBLANK(OFFSET('9. METAS'!$W$20,INT((ROW()-14)/2),0)),"",OFFSET('9. METAS'!$W$20,INT((ROW()-14)/2),0)))</f>
        <v/>
      </c>
      <c r="L91" s="256" t="str">
        <f ca="1">IF(MOD(ROW()-13,2)=0,IF(ISBLANK(OFFSET('12. SEGUIMIENTO 2027'!$P$14,INT((ROW()-13)/2),0)),"",OFFSET('12. SEGUIMIENTO 2027'!$P$14,INT((ROW()-13)/2),0)),IF(ISBLANK(OFFSET('9. METAS'!$X$20,INT((ROW()-14)/2),0)),"",OFFSET('9. METAS'!$X$20,INT((ROW()-14)/2),0)))</f>
        <v/>
      </c>
      <c r="M91" s="257" t="str">
        <f ca="1">IF(MOD(ROW()-13,2)=0,IF(ISBLANK(OFFSET('12. SEGUIMIENTO 2027'!$Q$14,INT((ROW()-13)/2),0)),"",OFFSET('12. SEGUIMIENTO 2027'!$Q$14,INT((ROW()-13)/2),0)),IF(ISBLANK(OFFSET('9. METAS'!$Y$20,INT((ROW()-14)/2),0)),"",OFFSET('9. METAS'!$Y$20,INT((ROW()-14)/2),0)))</f>
        <v/>
      </c>
      <c r="N91" s="1012" t="str">
        <f t="shared" ref="N91" ca="1" si="74">IFERROR(J91/J92,"ND")</f>
        <v>ND</v>
      </c>
      <c r="O91" s="1008" t="str">
        <f t="shared" ref="O91" ca="1" si="75">IFERROR(((J91)/H91),"ND")</f>
        <v>ND</v>
      </c>
      <c r="P91" s="996"/>
    </row>
    <row r="92" spans="3:16">
      <c r="C92" s="1030"/>
      <c r="D92" s="1026"/>
      <c r="E92" s="1026"/>
      <c r="F92" s="1024"/>
      <c r="G92" s="1021"/>
      <c r="H92" s="1164"/>
      <c r="I92" s="1015"/>
      <c r="J92" s="255">
        <f ca="1">IF(MOD(ROW()-13,2)=0,IF(ISBLANK(OFFSET('12. SEGUIMIENTO 2027'!$N$14,INT((ROW()-13)/2),0)),"",OFFSET('12. SEGUIMIENTO 2027'!$N$14,INT((ROW()-13)/2),0)),IF(ISBLANK(OFFSET('9. METAS'!$V$20,INT((ROW()-14)/2),0)),"",OFFSET('9. METAS'!$V$20,INT((ROW()-14)/2),0)))</f>
        <v>2006</v>
      </c>
      <c r="K92" s="256">
        <f ca="1">IF(MOD(ROW()-13,2)=0,IF(ISBLANK(OFFSET('12. SEGUIMIENTO 2027'!$O$14,INT((ROW()-13)/2),0)),"",OFFSET('12. SEGUIMIENTO 2027'!$O$14,INT((ROW()-13)/2),0)),IF(ISBLANK(OFFSET('9. METAS'!$W$20,INT((ROW()-14)/2),0)),"",OFFSET('9. METAS'!$W$20,INT((ROW()-14)/2),0)))</f>
        <v>2314</v>
      </c>
      <c r="L92" s="256">
        <f ca="1">IF(MOD(ROW()-13,2)=0,IF(ISBLANK(OFFSET('12. SEGUIMIENTO 2027'!$P$14,INT((ROW()-13)/2),0)),"",OFFSET('12. SEGUIMIENTO 2027'!$P$14,INT((ROW()-13)/2),0)),IF(ISBLANK(OFFSET('9. METAS'!$X$20,INT((ROW()-14)/2),0)),"",OFFSET('9. METAS'!$X$20,INT((ROW()-14)/2),0)))</f>
        <v>2983</v>
      </c>
      <c r="M92" s="257">
        <f ca="1">IF(MOD(ROW()-13,2)=0,IF(ISBLANK(OFFSET('12. SEGUIMIENTO 2027'!$Q$14,INT((ROW()-13)/2),0)),"",OFFSET('12. SEGUIMIENTO 2027'!$Q$14,INT((ROW()-13)/2),0)),IF(ISBLANK(OFFSET('9. METAS'!$Y$20,INT((ROW()-14)/2),0)),"",OFFSET('9. METAS'!$Y$20,INT((ROW()-14)/2),0)))</f>
        <v>2743</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164">
        <f ca="1">IF(ISBLANK(OFFSET('9. METAS'!$M$20,INT((ROW()-13)/2),0)),"",OFFSET('9. METAS'!$M$20,INT((ROW()-13)/2),0))</f>
        <v>9540</v>
      </c>
      <c r="I93" s="1014"/>
      <c r="J93" s="255" t="str">
        <f ca="1">IF(MOD(ROW()-13,2)=0,IF(ISBLANK(OFFSET('12. SEGUIMIENTO 2027'!$N$14,INT((ROW()-13)/2),0)),"",OFFSET('12. SEGUIMIENTO 2027'!$N$14,INT((ROW()-13)/2),0)),IF(ISBLANK(OFFSET('9. METAS'!$V$20,INT((ROW()-14)/2),0)),"",OFFSET('9. METAS'!$V$20,INT((ROW()-14)/2),0)))</f>
        <v/>
      </c>
      <c r="K93" s="256" t="str">
        <f ca="1">IF(MOD(ROW()-13,2)=0,IF(ISBLANK(OFFSET('12. SEGUIMIENTO 2027'!$O$14,INT((ROW()-13)/2),0)),"",OFFSET('12. SEGUIMIENTO 2027'!$O$14,INT((ROW()-13)/2),0)),IF(ISBLANK(OFFSET('9. METAS'!$W$20,INT((ROW()-14)/2),0)),"",OFFSET('9. METAS'!$W$20,INT((ROW()-14)/2),0)))</f>
        <v/>
      </c>
      <c r="L93" s="256" t="str">
        <f ca="1">IF(MOD(ROW()-13,2)=0,IF(ISBLANK(OFFSET('12. SEGUIMIENTO 2027'!$P$14,INT((ROW()-13)/2),0)),"",OFFSET('12. SEGUIMIENTO 2027'!$P$14,INT((ROW()-13)/2),0)),IF(ISBLANK(OFFSET('9. METAS'!$X$20,INT((ROW()-14)/2),0)),"",OFFSET('9. METAS'!$X$20,INT((ROW()-14)/2),0)))</f>
        <v/>
      </c>
      <c r="M93" s="257" t="str">
        <f ca="1">IF(MOD(ROW()-13,2)=0,IF(ISBLANK(OFFSET('12. SEGUIMIENTO 2027'!$Q$14,INT((ROW()-13)/2),0)),"",OFFSET('12. SEGUIMIENTO 2027'!$Q$14,INT((ROW()-13)/2),0)),IF(ISBLANK(OFFSET('9. METAS'!$Y$20,INT((ROW()-14)/2),0)),"",OFFSET('9. METAS'!$Y$20,INT((ROW()-14)/2),0)))</f>
        <v/>
      </c>
      <c r="N93" s="1012" t="str">
        <f t="shared" ref="N93" ca="1" si="76">IFERROR(J93/J94,"ND")</f>
        <v>ND</v>
      </c>
      <c r="O93" s="1008" t="str">
        <f t="shared" ref="O93" ca="1" si="77">IFERROR(((J93)/H93),"ND")</f>
        <v>ND</v>
      </c>
      <c r="P93" s="996"/>
    </row>
    <row r="94" spans="3:16">
      <c r="C94" s="1030"/>
      <c r="D94" s="1026"/>
      <c r="E94" s="1026"/>
      <c r="F94" s="1024"/>
      <c r="G94" s="1021"/>
      <c r="H94" s="1164"/>
      <c r="I94" s="1015"/>
      <c r="J94" s="255">
        <f ca="1">IF(MOD(ROW()-13,2)=0,IF(ISBLANK(OFFSET('12. SEGUIMIENTO 2027'!$N$14,INT((ROW()-13)/2),0)),"",OFFSET('12. SEGUIMIENTO 2027'!$N$14,INT((ROW()-13)/2),0)),IF(ISBLANK(OFFSET('9. METAS'!$V$20,INT((ROW()-14)/2),0)),"",OFFSET('9. METAS'!$V$20,INT((ROW()-14)/2),0)))</f>
        <v>2368</v>
      </c>
      <c r="K94" s="256">
        <f ca="1">IF(MOD(ROW()-13,2)=0,IF(ISBLANK(OFFSET('12. SEGUIMIENTO 2027'!$O$14,INT((ROW()-13)/2),0)),"",OFFSET('12. SEGUIMIENTO 2027'!$O$14,INT((ROW()-13)/2),0)),IF(ISBLANK(OFFSET('9. METAS'!$W$20,INT((ROW()-14)/2),0)),"",OFFSET('9. METAS'!$W$20,INT((ROW()-14)/2),0)))</f>
        <v>2498</v>
      </c>
      <c r="L94" s="256">
        <f ca="1">IF(MOD(ROW()-13,2)=0,IF(ISBLANK(OFFSET('12. SEGUIMIENTO 2027'!$P$14,INT((ROW()-13)/2),0)),"",OFFSET('12. SEGUIMIENTO 2027'!$P$14,INT((ROW()-13)/2),0)),IF(ISBLANK(OFFSET('9. METAS'!$X$20,INT((ROW()-14)/2),0)),"",OFFSET('9. METAS'!$X$20,INT((ROW()-14)/2),0)))</f>
        <v>2376</v>
      </c>
      <c r="M94" s="257">
        <f ca="1">IF(MOD(ROW()-13,2)=0,IF(ISBLANK(OFFSET('12. SEGUIMIENTO 2027'!$Q$14,INT((ROW()-13)/2),0)),"",OFFSET('12. SEGUIMIENTO 2027'!$Q$14,INT((ROW()-13)/2),0)),IF(ISBLANK(OFFSET('9. METAS'!$Y$20,INT((ROW()-14)/2),0)),"",OFFSET('9. METAS'!$Y$20,INT((ROW()-14)/2),0)))</f>
        <v>2298</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164">
        <f ca="1">IF(ISBLANK(OFFSET('9. METAS'!$M$20,INT((ROW()-13)/2),0)),"",OFFSET('9. METAS'!$M$20,INT((ROW()-13)/2),0))</f>
        <v>1792</v>
      </c>
      <c r="I95" s="1014"/>
      <c r="J95" s="255" t="str">
        <f ca="1">IF(MOD(ROW()-13,2)=0,IF(ISBLANK(OFFSET('12. SEGUIMIENTO 2027'!$N$14,INT((ROW()-13)/2),0)),"",OFFSET('12. SEGUIMIENTO 2027'!$N$14,INT((ROW()-13)/2),0)),IF(ISBLANK(OFFSET('9. METAS'!$V$20,INT((ROW()-14)/2),0)),"",OFFSET('9. METAS'!$V$20,INT((ROW()-14)/2),0)))</f>
        <v/>
      </c>
      <c r="K95" s="256" t="str">
        <f ca="1">IF(MOD(ROW()-13,2)=0,IF(ISBLANK(OFFSET('12. SEGUIMIENTO 2027'!$O$14,INT((ROW()-13)/2),0)),"",OFFSET('12. SEGUIMIENTO 2027'!$O$14,INT((ROW()-13)/2),0)),IF(ISBLANK(OFFSET('9. METAS'!$W$20,INT((ROW()-14)/2),0)),"",OFFSET('9. METAS'!$W$20,INT((ROW()-14)/2),0)))</f>
        <v/>
      </c>
      <c r="L95" s="256" t="str">
        <f ca="1">IF(MOD(ROW()-13,2)=0,IF(ISBLANK(OFFSET('12. SEGUIMIENTO 2027'!$P$14,INT((ROW()-13)/2),0)),"",OFFSET('12. SEGUIMIENTO 2027'!$P$14,INT((ROW()-13)/2),0)),IF(ISBLANK(OFFSET('9. METAS'!$X$20,INT((ROW()-14)/2),0)),"",OFFSET('9. METAS'!$X$20,INT((ROW()-14)/2),0)))</f>
        <v/>
      </c>
      <c r="M95" s="257" t="str">
        <f ca="1">IF(MOD(ROW()-13,2)=0,IF(ISBLANK(OFFSET('12. SEGUIMIENTO 2027'!$Q$14,INT((ROW()-13)/2),0)),"",OFFSET('12. SEGUIMIENTO 2027'!$Q$14,INT((ROW()-13)/2),0)),IF(ISBLANK(OFFSET('9. METAS'!$Y$20,INT((ROW()-14)/2),0)),"",OFFSET('9. METAS'!$Y$20,INT((ROW()-14)/2),0)))</f>
        <v/>
      </c>
      <c r="N95" s="1012" t="str">
        <f t="shared" ref="N95" ca="1" si="78">IFERROR(J95/J96,"ND")</f>
        <v>ND</v>
      </c>
      <c r="O95" s="1008" t="str">
        <f t="shared" ref="O95" ca="1" si="79">IFERROR(((J95)/H95),"ND")</f>
        <v>ND</v>
      </c>
      <c r="P95" s="996"/>
    </row>
    <row r="96" spans="3:16">
      <c r="C96" s="1030"/>
      <c r="D96" s="1026"/>
      <c r="E96" s="1026"/>
      <c r="F96" s="1024"/>
      <c r="G96" s="1021"/>
      <c r="H96" s="1164"/>
      <c r="I96" s="1015"/>
      <c r="J96" s="255">
        <f ca="1">IF(MOD(ROW()-13,2)=0,IF(ISBLANK(OFFSET('12. SEGUIMIENTO 2027'!$N$14,INT((ROW()-13)/2),0)),"",OFFSET('12. SEGUIMIENTO 2027'!$N$14,INT((ROW()-13)/2),0)),IF(ISBLANK(OFFSET('9. METAS'!$V$20,INT((ROW()-14)/2),0)),"",OFFSET('9. METAS'!$V$20,INT((ROW()-14)/2),0)))</f>
        <v>412</v>
      </c>
      <c r="K96" s="256">
        <f ca="1">IF(MOD(ROW()-13,2)=0,IF(ISBLANK(OFFSET('12. SEGUIMIENTO 2027'!$O$14,INT((ROW()-13)/2),0)),"",OFFSET('12. SEGUIMIENTO 2027'!$O$14,INT((ROW()-13)/2),0)),IF(ISBLANK(OFFSET('9. METAS'!$W$20,INT((ROW()-14)/2),0)),"",OFFSET('9. METAS'!$W$20,INT((ROW()-14)/2),0)))</f>
        <v>418</v>
      </c>
      <c r="L96" s="256">
        <f ca="1">IF(MOD(ROW()-13,2)=0,IF(ISBLANK(OFFSET('12. SEGUIMIENTO 2027'!$P$14,INT((ROW()-13)/2),0)),"",OFFSET('12. SEGUIMIENTO 2027'!$P$14,INT((ROW()-13)/2),0)),IF(ISBLANK(OFFSET('9. METAS'!$X$20,INT((ROW()-14)/2),0)),"",OFFSET('9. METAS'!$X$20,INT((ROW()-14)/2),0)))</f>
        <v>486</v>
      </c>
      <c r="M96" s="257">
        <f ca="1">IF(MOD(ROW()-13,2)=0,IF(ISBLANK(OFFSET('12. SEGUIMIENTO 2027'!$Q$14,INT((ROW()-13)/2),0)),"",OFFSET('12. SEGUIMIENTO 2027'!$Q$14,INT((ROW()-13)/2),0)),IF(ISBLANK(OFFSET('9. METAS'!$Y$20,INT((ROW()-14)/2),0)),"",OFFSET('9. METAS'!$Y$20,INT((ROW()-14)/2),0)))</f>
        <v>476</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164">
        <f ca="1">IF(ISBLANK(OFFSET('9. METAS'!$M$20,INT((ROW()-13)/2),0)),"",OFFSET('9. METAS'!$M$20,INT((ROW()-13)/2),0))</f>
        <v>3156</v>
      </c>
      <c r="I97" s="1014"/>
      <c r="J97" s="255" t="str">
        <f ca="1">IF(MOD(ROW()-13,2)=0,IF(ISBLANK(OFFSET('12. SEGUIMIENTO 2027'!$N$14,INT((ROW()-13)/2),0)),"",OFFSET('12. SEGUIMIENTO 2027'!$N$14,INT((ROW()-13)/2),0)),IF(ISBLANK(OFFSET('9. METAS'!$V$20,INT((ROW()-14)/2),0)),"",OFFSET('9. METAS'!$V$20,INT((ROW()-14)/2),0)))</f>
        <v/>
      </c>
      <c r="K97" s="256" t="str">
        <f ca="1">IF(MOD(ROW()-13,2)=0,IF(ISBLANK(OFFSET('12. SEGUIMIENTO 2027'!$O$14,INT((ROW()-13)/2),0)),"",OFFSET('12. SEGUIMIENTO 2027'!$O$14,INT((ROW()-13)/2),0)),IF(ISBLANK(OFFSET('9. METAS'!$W$20,INT((ROW()-14)/2),0)),"",OFFSET('9. METAS'!$W$20,INT((ROW()-14)/2),0)))</f>
        <v/>
      </c>
      <c r="L97" s="256" t="str">
        <f ca="1">IF(MOD(ROW()-13,2)=0,IF(ISBLANK(OFFSET('12. SEGUIMIENTO 2027'!$P$14,INT((ROW()-13)/2),0)),"",OFFSET('12. SEGUIMIENTO 2027'!$P$14,INT((ROW()-13)/2),0)),IF(ISBLANK(OFFSET('9. METAS'!$X$20,INT((ROW()-14)/2),0)),"",OFFSET('9. METAS'!$X$20,INT((ROW()-14)/2),0)))</f>
        <v/>
      </c>
      <c r="M97" s="257" t="str">
        <f ca="1">IF(MOD(ROW()-13,2)=0,IF(ISBLANK(OFFSET('12. SEGUIMIENTO 2027'!$Q$14,INT((ROW()-13)/2),0)),"",OFFSET('12. SEGUIMIENTO 2027'!$Q$14,INT((ROW()-13)/2),0)),IF(ISBLANK(OFFSET('9. METAS'!$Y$20,INT((ROW()-14)/2),0)),"",OFFSET('9. METAS'!$Y$20,INT((ROW()-14)/2),0)))</f>
        <v/>
      </c>
      <c r="N97" s="1012" t="str">
        <f t="shared" ref="N97" ca="1" si="80">IFERROR(J97/J98,"ND")</f>
        <v>ND</v>
      </c>
      <c r="O97" s="1008" t="str">
        <f t="shared" ref="O97" ca="1" si="81">IFERROR(((J97)/H97),"ND")</f>
        <v>ND</v>
      </c>
      <c r="P97" s="996"/>
    </row>
    <row r="98" spans="3:16">
      <c r="C98" s="1030"/>
      <c r="D98" s="1026"/>
      <c r="E98" s="1026"/>
      <c r="F98" s="1024"/>
      <c r="G98" s="1021"/>
      <c r="H98" s="1164"/>
      <c r="I98" s="1015"/>
      <c r="J98" s="255">
        <f ca="1">IF(MOD(ROW()-13,2)=0,IF(ISBLANK(OFFSET('12. SEGUIMIENTO 2027'!$N$14,INT((ROW()-13)/2),0)),"",OFFSET('12. SEGUIMIENTO 2027'!$N$14,INT((ROW()-13)/2),0)),IF(ISBLANK(OFFSET('9. METAS'!$V$20,INT((ROW()-14)/2),0)),"",OFFSET('9. METAS'!$V$20,INT((ROW()-14)/2),0)))</f>
        <v>623</v>
      </c>
      <c r="K98" s="256">
        <f ca="1">IF(MOD(ROW()-13,2)=0,IF(ISBLANK(OFFSET('12. SEGUIMIENTO 2027'!$O$14,INT((ROW()-13)/2),0)),"",OFFSET('12. SEGUIMIENTO 2027'!$O$14,INT((ROW()-13)/2),0)),IF(ISBLANK(OFFSET('9. METAS'!$W$20,INT((ROW()-14)/2),0)),"",OFFSET('9. METAS'!$W$20,INT((ROW()-14)/2),0)))</f>
        <v>785</v>
      </c>
      <c r="L98" s="256">
        <f ca="1">IF(MOD(ROW()-13,2)=0,IF(ISBLANK(OFFSET('12. SEGUIMIENTO 2027'!$P$14,INT((ROW()-13)/2),0)),"",OFFSET('12. SEGUIMIENTO 2027'!$P$14,INT((ROW()-13)/2),0)),IF(ISBLANK(OFFSET('9. METAS'!$X$20,INT((ROW()-14)/2),0)),"",OFFSET('9. METAS'!$X$20,INT((ROW()-14)/2),0)))</f>
        <v>672</v>
      </c>
      <c r="M98" s="257">
        <f ca="1">IF(MOD(ROW()-13,2)=0,IF(ISBLANK(OFFSET('12. SEGUIMIENTO 2027'!$Q$14,INT((ROW()-13)/2),0)),"",OFFSET('12. SEGUIMIENTO 2027'!$Q$14,INT((ROW()-13)/2),0)),IF(ISBLANK(OFFSET('9. METAS'!$Y$20,INT((ROW()-14)/2),0)),"",OFFSET('9. METAS'!$Y$20,INT((ROW()-14)/2),0)))</f>
        <v>1076</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164">
        <f ca="1">IF(ISBLANK(OFFSET('9. METAS'!$M$20,INT((ROW()-13)/2),0)),"",OFFSET('9. METAS'!$M$20,INT((ROW()-13)/2),0))</f>
        <v>5416</v>
      </c>
      <c r="I99" s="1014"/>
      <c r="J99" s="255" t="str">
        <f ca="1">IF(MOD(ROW()-13,2)=0,IF(ISBLANK(OFFSET('12. SEGUIMIENTO 2027'!$N$14,INT((ROW()-13)/2),0)),"",OFFSET('12. SEGUIMIENTO 2027'!$N$14,INT((ROW()-13)/2),0)),IF(ISBLANK(OFFSET('9. METAS'!$V$20,INT((ROW()-14)/2),0)),"",OFFSET('9. METAS'!$V$20,INT((ROW()-14)/2),0)))</f>
        <v/>
      </c>
      <c r="K99" s="256" t="str">
        <f ca="1">IF(MOD(ROW()-13,2)=0,IF(ISBLANK(OFFSET('12. SEGUIMIENTO 2027'!$O$14,INT((ROW()-13)/2),0)),"",OFFSET('12. SEGUIMIENTO 2027'!$O$14,INT((ROW()-13)/2),0)),IF(ISBLANK(OFFSET('9. METAS'!$W$20,INT((ROW()-14)/2),0)),"",OFFSET('9. METAS'!$W$20,INT((ROW()-14)/2),0)))</f>
        <v/>
      </c>
      <c r="L99" s="256" t="str">
        <f ca="1">IF(MOD(ROW()-13,2)=0,IF(ISBLANK(OFFSET('12. SEGUIMIENTO 2027'!$P$14,INT((ROW()-13)/2),0)),"",OFFSET('12. SEGUIMIENTO 2027'!$P$14,INT((ROW()-13)/2),0)),IF(ISBLANK(OFFSET('9. METAS'!$X$20,INT((ROW()-14)/2),0)),"",OFFSET('9. METAS'!$X$20,INT((ROW()-14)/2),0)))</f>
        <v/>
      </c>
      <c r="M99" s="257" t="str">
        <f ca="1">IF(MOD(ROW()-13,2)=0,IF(ISBLANK(OFFSET('12. SEGUIMIENTO 2027'!$Q$14,INT((ROW()-13)/2),0)),"",OFFSET('12. SEGUIMIENTO 2027'!$Q$14,INT((ROW()-13)/2),0)),IF(ISBLANK(OFFSET('9. METAS'!$Y$20,INT((ROW()-14)/2),0)),"",OFFSET('9. METAS'!$Y$20,INT((ROW()-14)/2),0)))</f>
        <v/>
      </c>
      <c r="N99" s="1012" t="str">
        <f t="shared" ref="N99" ca="1" si="82">IFERROR(J99/J100,"ND")</f>
        <v>ND</v>
      </c>
      <c r="O99" s="1008" t="str">
        <f t="shared" ref="O99" ca="1" si="83">IFERROR(((J99)/H99),"ND")</f>
        <v>ND</v>
      </c>
      <c r="P99" s="996"/>
    </row>
    <row r="100" spans="3:16">
      <c r="C100" s="1030"/>
      <c r="D100" s="1026"/>
      <c r="E100" s="1026"/>
      <c r="F100" s="1024"/>
      <c r="G100" s="1021"/>
      <c r="H100" s="1164"/>
      <c r="I100" s="1015"/>
      <c r="J100" s="255">
        <f ca="1">IF(MOD(ROW()-13,2)=0,IF(ISBLANK(OFFSET('12. SEGUIMIENTO 2027'!$N$14,INT((ROW()-13)/2),0)),"",OFFSET('12. SEGUIMIENTO 2027'!$N$14,INT((ROW()-13)/2),0)),IF(ISBLANK(OFFSET('9. METAS'!$V$20,INT((ROW()-14)/2),0)),"",OFFSET('9. METAS'!$V$20,INT((ROW()-14)/2),0)))</f>
        <v>1286</v>
      </c>
      <c r="K100" s="256">
        <f ca="1">IF(MOD(ROW()-13,2)=0,IF(ISBLANK(OFFSET('12. SEGUIMIENTO 2027'!$O$14,INT((ROW()-13)/2),0)),"",OFFSET('12. SEGUIMIENTO 2027'!$O$14,INT((ROW()-13)/2),0)),IF(ISBLANK(OFFSET('9. METAS'!$W$20,INT((ROW()-14)/2),0)),"",OFFSET('9. METAS'!$W$20,INT((ROW()-14)/2),0)))</f>
        <v>1486</v>
      </c>
      <c r="L100" s="256">
        <f ca="1">IF(MOD(ROW()-13,2)=0,IF(ISBLANK(OFFSET('12. SEGUIMIENTO 2027'!$P$14,INT((ROW()-13)/2),0)),"",OFFSET('12. SEGUIMIENTO 2027'!$P$14,INT((ROW()-13)/2),0)),IF(ISBLANK(OFFSET('9. METAS'!$X$20,INT((ROW()-14)/2),0)),"",OFFSET('9. METAS'!$X$20,INT((ROW()-14)/2),0)))</f>
        <v>1398</v>
      </c>
      <c r="M100" s="257">
        <f ca="1">IF(MOD(ROW()-13,2)=0,IF(ISBLANK(OFFSET('12. SEGUIMIENTO 2027'!$Q$14,INT((ROW()-13)/2),0)),"",OFFSET('12. SEGUIMIENTO 2027'!$Q$14,INT((ROW()-13)/2),0)),IF(ISBLANK(OFFSET('9. METAS'!$Y$20,INT((ROW()-14)/2),0)),"",OFFSET('9. METAS'!$Y$20,INT((ROW()-14)/2),0)))</f>
        <v>1246</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164">
        <f ca="1">IF(ISBLANK(OFFSET('9. METAS'!$M$20,INT((ROW()-13)/2),0)),"",OFFSET('9. METAS'!$M$20,INT((ROW()-13)/2),0))</f>
        <v>1312</v>
      </c>
      <c r="I101" s="1014"/>
      <c r="J101" s="255" t="str">
        <f ca="1">IF(MOD(ROW()-13,2)=0,IF(ISBLANK(OFFSET('12. SEGUIMIENTO 2027'!$N$14,INT((ROW()-13)/2),0)),"",OFFSET('12. SEGUIMIENTO 2027'!$N$14,INT((ROW()-13)/2),0)),IF(ISBLANK(OFFSET('9. METAS'!$V$20,INT((ROW()-14)/2),0)),"",OFFSET('9. METAS'!$V$20,INT((ROW()-14)/2),0)))</f>
        <v/>
      </c>
      <c r="K101" s="256" t="str">
        <f ca="1">IF(MOD(ROW()-13,2)=0,IF(ISBLANK(OFFSET('12. SEGUIMIENTO 2027'!$O$14,INT((ROW()-13)/2),0)),"",OFFSET('12. SEGUIMIENTO 2027'!$O$14,INT((ROW()-13)/2),0)),IF(ISBLANK(OFFSET('9. METAS'!$W$20,INT((ROW()-14)/2),0)),"",OFFSET('9. METAS'!$W$20,INT((ROW()-14)/2),0)))</f>
        <v/>
      </c>
      <c r="L101" s="256" t="str">
        <f ca="1">IF(MOD(ROW()-13,2)=0,IF(ISBLANK(OFFSET('12. SEGUIMIENTO 2027'!$P$14,INT((ROW()-13)/2),0)),"",OFFSET('12. SEGUIMIENTO 2027'!$P$14,INT((ROW()-13)/2),0)),IF(ISBLANK(OFFSET('9. METAS'!$X$20,INT((ROW()-14)/2),0)),"",OFFSET('9. METAS'!$X$20,INT((ROW()-14)/2),0)))</f>
        <v/>
      </c>
      <c r="M101" s="257" t="str">
        <f ca="1">IF(MOD(ROW()-13,2)=0,IF(ISBLANK(OFFSET('12. SEGUIMIENTO 2027'!$Q$14,INT((ROW()-13)/2),0)),"",OFFSET('12. SEGUIMIENTO 2027'!$Q$14,INT((ROW()-13)/2),0)),IF(ISBLANK(OFFSET('9. METAS'!$Y$20,INT((ROW()-14)/2),0)),"",OFFSET('9. METAS'!$Y$20,INT((ROW()-14)/2),0)))</f>
        <v/>
      </c>
      <c r="N101" s="1012" t="str">
        <f t="shared" ref="N101" ca="1" si="84">IFERROR(J101/J102,"ND")</f>
        <v>ND</v>
      </c>
      <c r="O101" s="1008" t="str">
        <f t="shared" ref="O101" ca="1" si="85">IFERROR(((J101)/H101),"ND")</f>
        <v>ND</v>
      </c>
      <c r="P101" s="996"/>
    </row>
    <row r="102" spans="3:16">
      <c r="C102" s="1030"/>
      <c r="D102" s="1026"/>
      <c r="E102" s="1026"/>
      <c r="F102" s="1024"/>
      <c r="G102" s="1021"/>
      <c r="H102" s="1164"/>
      <c r="I102" s="1015"/>
      <c r="J102" s="255">
        <f ca="1">IF(MOD(ROW()-13,2)=0,IF(ISBLANK(OFFSET('12. SEGUIMIENTO 2027'!$N$14,INT((ROW()-13)/2),0)),"",OFFSET('12. SEGUIMIENTO 2027'!$N$14,INT((ROW()-13)/2),0)),IF(ISBLANK(OFFSET('9. METAS'!$V$20,INT((ROW()-14)/2),0)),"",OFFSET('9. METAS'!$V$20,INT((ROW()-14)/2),0)))</f>
        <v>346</v>
      </c>
      <c r="K102" s="256">
        <f ca="1">IF(MOD(ROW()-13,2)=0,IF(ISBLANK(OFFSET('12. SEGUIMIENTO 2027'!$O$14,INT((ROW()-13)/2),0)),"",OFFSET('12. SEGUIMIENTO 2027'!$O$14,INT((ROW()-13)/2),0)),IF(ISBLANK(OFFSET('9. METAS'!$W$20,INT((ROW()-14)/2),0)),"",OFFSET('9. METAS'!$W$20,INT((ROW()-14)/2),0)))</f>
        <v>298</v>
      </c>
      <c r="L102" s="256">
        <f ca="1">IF(MOD(ROW()-13,2)=0,IF(ISBLANK(OFFSET('12. SEGUIMIENTO 2027'!$P$14,INT((ROW()-13)/2),0)),"",OFFSET('12. SEGUIMIENTO 2027'!$P$14,INT((ROW()-13)/2),0)),IF(ISBLANK(OFFSET('9. METAS'!$X$20,INT((ROW()-14)/2),0)),"",OFFSET('9. METAS'!$X$20,INT((ROW()-14)/2),0)))</f>
        <v>386</v>
      </c>
      <c r="M102" s="257">
        <f ca="1">IF(MOD(ROW()-13,2)=0,IF(ISBLANK(OFFSET('12. SEGUIMIENTO 2027'!$Q$14,INT((ROW()-13)/2),0)),"",OFFSET('12. SEGUIMIENTO 2027'!$Q$14,INT((ROW()-13)/2),0)),IF(ISBLANK(OFFSET('9. METAS'!$Y$20,INT((ROW()-14)/2),0)),"",OFFSET('9. METAS'!$Y$20,INT((ROW()-14)/2),0)))</f>
        <v>282</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164">
        <f ca="1">IF(ISBLANK(OFFSET('9. METAS'!$M$20,INT((ROW()-13)/2),0)),"",OFFSET('9. METAS'!$M$20,INT((ROW()-13)/2),0))</f>
        <v>762</v>
      </c>
      <c r="I103" s="1014"/>
      <c r="J103" s="255" t="str">
        <f ca="1">IF(MOD(ROW()-13,2)=0,IF(ISBLANK(OFFSET('12. SEGUIMIENTO 2027'!$N$14,INT((ROW()-13)/2),0)),"",OFFSET('12. SEGUIMIENTO 2027'!$N$14,INT((ROW()-13)/2),0)),IF(ISBLANK(OFFSET('9. METAS'!$V$20,INT((ROW()-14)/2),0)),"",OFFSET('9. METAS'!$V$20,INT((ROW()-14)/2),0)))</f>
        <v/>
      </c>
      <c r="K103" s="256" t="str">
        <f ca="1">IF(MOD(ROW()-13,2)=0,IF(ISBLANK(OFFSET('12. SEGUIMIENTO 2027'!$O$14,INT((ROW()-13)/2),0)),"",OFFSET('12. SEGUIMIENTO 2027'!$O$14,INT((ROW()-13)/2),0)),IF(ISBLANK(OFFSET('9. METAS'!$W$20,INT((ROW()-14)/2),0)),"",OFFSET('9. METAS'!$W$20,INT((ROW()-14)/2),0)))</f>
        <v/>
      </c>
      <c r="L103" s="256" t="str">
        <f ca="1">IF(MOD(ROW()-13,2)=0,IF(ISBLANK(OFFSET('12. SEGUIMIENTO 2027'!$P$14,INT((ROW()-13)/2),0)),"",OFFSET('12. SEGUIMIENTO 2027'!$P$14,INT((ROW()-13)/2),0)),IF(ISBLANK(OFFSET('9. METAS'!$X$20,INT((ROW()-14)/2),0)),"",OFFSET('9. METAS'!$X$20,INT((ROW()-14)/2),0)))</f>
        <v/>
      </c>
      <c r="M103" s="257" t="str">
        <f ca="1">IF(MOD(ROW()-13,2)=0,IF(ISBLANK(OFFSET('12. SEGUIMIENTO 2027'!$Q$14,INT((ROW()-13)/2),0)),"",OFFSET('12. SEGUIMIENTO 2027'!$Q$14,INT((ROW()-13)/2),0)),IF(ISBLANK(OFFSET('9. METAS'!$Y$20,INT((ROW()-14)/2),0)),"",OFFSET('9. METAS'!$Y$20,INT((ROW()-14)/2),0)))</f>
        <v/>
      </c>
      <c r="N103" s="1012" t="str">
        <f t="shared" ref="N103" ca="1" si="86">IFERROR(J103/J104,"ND")</f>
        <v>ND</v>
      </c>
      <c r="O103" s="1008" t="str">
        <f t="shared" ref="O103" ca="1" si="87">IFERROR(((J103)/H103),"ND")</f>
        <v>ND</v>
      </c>
      <c r="P103" s="996"/>
    </row>
    <row r="104" spans="3:16">
      <c r="C104" s="1030"/>
      <c r="D104" s="1026"/>
      <c r="E104" s="1026"/>
      <c r="F104" s="1024"/>
      <c r="G104" s="1021"/>
      <c r="H104" s="1164"/>
      <c r="I104" s="1015"/>
      <c r="J104" s="255">
        <f ca="1">IF(MOD(ROW()-13,2)=0,IF(ISBLANK(OFFSET('12. SEGUIMIENTO 2027'!$N$14,INT((ROW()-13)/2),0)),"",OFFSET('12. SEGUIMIENTO 2027'!$N$14,INT((ROW()-13)/2),0)),IF(ISBLANK(OFFSET('9. METAS'!$V$20,INT((ROW()-14)/2),0)),"",OFFSET('9. METAS'!$V$20,INT((ROW()-14)/2),0)))</f>
        <v>148</v>
      </c>
      <c r="K104" s="256">
        <f ca="1">IF(MOD(ROW()-13,2)=0,IF(ISBLANK(OFFSET('12. SEGUIMIENTO 2027'!$O$14,INT((ROW()-13)/2),0)),"",OFFSET('12. SEGUIMIENTO 2027'!$O$14,INT((ROW()-13)/2),0)),IF(ISBLANK(OFFSET('9. METAS'!$W$20,INT((ROW()-14)/2),0)),"",OFFSET('9. METAS'!$W$20,INT((ROW()-14)/2),0)))</f>
        <v>232</v>
      </c>
      <c r="L104" s="256">
        <f ca="1">IF(MOD(ROW()-13,2)=0,IF(ISBLANK(OFFSET('12. SEGUIMIENTO 2027'!$P$14,INT((ROW()-13)/2),0)),"",OFFSET('12. SEGUIMIENTO 2027'!$P$14,INT((ROW()-13)/2),0)),IF(ISBLANK(OFFSET('9. METAS'!$X$20,INT((ROW()-14)/2),0)),"",OFFSET('9. METAS'!$X$20,INT((ROW()-14)/2),0)))</f>
        <v>218</v>
      </c>
      <c r="M104" s="257">
        <f ca="1">IF(MOD(ROW()-13,2)=0,IF(ISBLANK(OFFSET('12. SEGUIMIENTO 2027'!$Q$14,INT((ROW()-13)/2),0)),"",OFFSET('12. SEGUIMIENTO 2027'!$Q$14,INT((ROW()-13)/2),0)),IF(ISBLANK(OFFSET('9. METAS'!$Y$20,INT((ROW()-14)/2),0)),"",OFFSET('9. METAS'!$Y$20,INT((ROW()-14)/2),0)))</f>
        <v>164</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164">
        <f ca="1">IF(ISBLANK(OFFSET('9. METAS'!$M$20,INT((ROW()-13)/2),0)),"",OFFSET('9. METAS'!$M$20,INT((ROW()-13)/2),0))</f>
        <v>2308</v>
      </c>
      <c r="I105" s="1014"/>
      <c r="J105" s="255" t="str">
        <f ca="1">IF(MOD(ROW()-13,2)=0,IF(ISBLANK(OFFSET('12. SEGUIMIENTO 2027'!$N$14,INT((ROW()-13)/2),0)),"",OFFSET('12. SEGUIMIENTO 2027'!$N$14,INT((ROW()-13)/2),0)),IF(ISBLANK(OFFSET('9. METAS'!$V$20,INT((ROW()-14)/2),0)),"",OFFSET('9. METAS'!$V$20,INT((ROW()-14)/2),0)))</f>
        <v/>
      </c>
      <c r="K105" s="256" t="str">
        <f ca="1">IF(MOD(ROW()-13,2)=0,IF(ISBLANK(OFFSET('12. SEGUIMIENTO 2027'!$O$14,INT((ROW()-13)/2),0)),"",OFFSET('12. SEGUIMIENTO 2027'!$O$14,INT((ROW()-13)/2),0)),IF(ISBLANK(OFFSET('9. METAS'!$W$20,INT((ROW()-14)/2),0)),"",OFFSET('9. METAS'!$W$20,INT((ROW()-14)/2),0)))</f>
        <v/>
      </c>
      <c r="L105" s="256" t="str">
        <f ca="1">IF(MOD(ROW()-13,2)=0,IF(ISBLANK(OFFSET('12. SEGUIMIENTO 2027'!$P$14,INT((ROW()-13)/2),0)),"",OFFSET('12. SEGUIMIENTO 2027'!$P$14,INT((ROW()-13)/2),0)),IF(ISBLANK(OFFSET('9. METAS'!$X$20,INT((ROW()-14)/2),0)),"",OFFSET('9. METAS'!$X$20,INT((ROW()-14)/2),0)))</f>
        <v/>
      </c>
      <c r="M105" s="257" t="str">
        <f ca="1">IF(MOD(ROW()-13,2)=0,IF(ISBLANK(OFFSET('12. SEGUIMIENTO 2027'!$Q$14,INT((ROW()-13)/2),0)),"",OFFSET('12. SEGUIMIENTO 2027'!$Q$14,INT((ROW()-13)/2),0)),IF(ISBLANK(OFFSET('9. METAS'!$Y$20,INT((ROW()-14)/2),0)),"",OFFSET('9. METAS'!$Y$20,INT((ROW()-14)/2),0)))</f>
        <v/>
      </c>
      <c r="N105" s="1012" t="str">
        <f t="shared" ref="N105" ca="1" si="88">IFERROR(J105/J106,"ND")</f>
        <v>ND</v>
      </c>
      <c r="O105" s="1008" t="str">
        <f t="shared" ref="O105" ca="1" si="89">IFERROR(((J105)/H105),"ND")</f>
        <v>ND</v>
      </c>
      <c r="P105" s="996"/>
    </row>
    <row r="106" spans="3:16">
      <c r="C106" s="1030"/>
      <c r="D106" s="1026"/>
      <c r="E106" s="1026"/>
      <c r="F106" s="1024"/>
      <c r="G106" s="1021"/>
      <c r="H106" s="1164"/>
      <c r="I106" s="1015"/>
      <c r="J106" s="255">
        <f ca="1">IF(MOD(ROW()-13,2)=0,IF(ISBLANK(OFFSET('12. SEGUIMIENTO 2027'!$N$14,INT((ROW()-13)/2),0)),"",OFFSET('12. SEGUIMIENTO 2027'!$N$14,INT((ROW()-13)/2),0)),IF(ISBLANK(OFFSET('9. METAS'!$V$20,INT((ROW()-14)/2),0)),"",OFFSET('9. METAS'!$V$20,INT((ROW()-14)/2),0)))</f>
        <v>576</v>
      </c>
      <c r="K106" s="256">
        <f ca="1">IF(MOD(ROW()-13,2)=0,IF(ISBLANK(OFFSET('12. SEGUIMIENTO 2027'!$O$14,INT((ROW()-13)/2),0)),"",OFFSET('12. SEGUIMIENTO 2027'!$O$14,INT((ROW()-13)/2),0)),IF(ISBLANK(OFFSET('9. METAS'!$W$20,INT((ROW()-14)/2),0)),"",OFFSET('9. METAS'!$W$20,INT((ROW()-14)/2),0)))</f>
        <v>578</v>
      </c>
      <c r="L106" s="256">
        <f ca="1">IF(MOD(ROW()-13,2)=0,IF(ISBLANK(OFFSET('12. SEGUIMIENTO 2027'!$P$14,INT((ROW()-13)/2),0)),"",OFFSET('12. SEGUIMIENTO 2027'!$P$14,INT((ROW()-13)/2),0)),IF(ISBLANK(OFFSET('9. METAS'!$X$20,INT((ROW()-14)/2),0)),"",OFFSET('9. METAS'!$X$20,INT((ROW()-14)/2),0)))</f>
        <v>576</v>
      </c>
      <c r="M106" s="257">
        <f ca="1">IF(MOD(ROW()-13,2)=0,IF(ISBLANK(OFFSET('12. SEGUIMIENTO 2027'!$Q$14,INT((ROW()-13)/2),0)),"",OFFSET('12. SEGUIMIENTO 2027'!$Q$14,INT((ROW()-13)/2),0)),IF(ISBLANK(OFFSET('9. METAS'!$Y$20,INT((ROW()-14)/2),0)),"",OFFSET('9. METAS'!$Y$20,INT((ROW()-14)/2),0)))</f>
        <v>578</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164">
        <f ca="1">IF(ISBLANK(OFFSET('9. METAS'!$M$20,INT((ROW()-13)/2),0)),"",OFFSET('9. METAS'!$M$20,INT((ROW()-13)/2),0))</f>
        <v>1302</v>
      </c>
      <c r="I107" s="1014"/>
      <c r="J107" s="255" t="str">
        <f ca="1">IF(MOD(ROW()-13,2)=0,IF(ISBLANK(OFFSET('12. SEGUIMIENTO 2027'!$N$14,INT((ROW()-13)/2),0)),"",OFFSET('12. SEGUIMIENTO 2027'!$N$14,INT((ROW()-13)/2),0)),IF(ISBLANK(OFFSET('9. METAS'!$V$20,INT((ROW()-14)/2),0)),"",OFFSET('9. METAS'!$V$20,INT((ROW()-14)/2),0)))</f>
        <v/>
      </c>
      <c r="K107" s="256" t="str">
        <f ca="1">IF(MOD(ROW()-13,2)=0,IF(ISBLANK(OFFSET('12. SEGUIMIENTO 2027'!$O$14,INT((ROW()-13)/2),0)),"",OFFSET('12. SEGUIMIENTO 2027'!$O$14,INT((ROW()-13)/2),0)),IF(ISBLANK(OFFSET('9. METAS'!$W$20,INT((ROW()-14)/2),0)),"",OFFSET('9. METAS'!$W$20,INT((ROW()-14)/2),0)))</f>
        <v/>
      </c>
      <c r="L107" s="256" t="str">
        <f ca="1">IF(MOD(ROW()-13,2)=0,IF(ISBLANK(OFFSET('12. SEGUIMIENTO 2027'!$P$14,INT((ROW()-13)/2),0)),"",OFFSET('12. SEGUIMIENTO 2027'!$P$14,INT((ROW()-13)/2),0)),IF(ISBLANK(OFFSET('9. METAS'!$X$20,INT((ROW()-14)/2),0)),"",OFFSET('9. METAS'!$X$20,INT((ROW()-14)/2),0)))</f>
        <v/>
      </c>
      <c r="M107" s="257" t="str">
        <f ca="1">IF(MOD(ROW()-13,2)=0,IF(ISBLANK(OFFSET('12. SEGUIMIENTO 2027'!$Q$14,INT((ROW()-13)/2),0)),"",OFFSET('12. SEGUIMIENTO 2027'!$Q$14,INT((ROW()-13)/2),0)),IF(ISBLANK(OFFSET('9. METAS'!$Y$20,INT((ROW()-14)/2),0)),"",OFFSET('9. METAS'!$Y$20,INT((ROW()-14)/2),0)))</f>
        <v/>
      </c>
      <c r="N107" s="1012" t="str">
        <f t="shared" ref="N107" ca="1" si="90">IFERROR(J107/J108,"ND")</f>
        <v>ND</v>
      </c>
      <c r="O107" s="1008" t="str">
        <f t="shared" ref="O107" ca="1" si="91">IFERROR(((J107)/H107),"ND")</f>
        <v>ND</v>
      </c>
      <c r="P107" s="996"/>
    </row>
    <row r="108" spans="3:16">
      <c r="C108" s="1030"/>
      <c r="D108" s="1026"/>
      <c r="E108" s="1026"/>
      <c r="F108" s="1024"/>
      <c r="G108" s="1021"/>
      <c r="H108" s="1164"/>
      <c r="I108" s="1015"/>
      <c r="J108" s="255">
        <f ca="1">IF(MOD(ROW()-13,2)=0,IF(ISBLANK(OFFSET('12. SEGUIMIENTO 2027'!$N$14,INT((ROW()-13)/2),0)),"",OFFSET('12. SEGUIMIENTO 2027'!$N$14,INT((ROW()-13)/2),0)),IF(ISBLANK(OFFSET('9. METAS'!$V$20,INT((ROW()-14)/2),0)),"",OFFSET('9. METAS'!$V$20,INT((ROW()-14)/2),0)))</f>
        <v>189</v>
      </c>
      <c r="K108" s="256">
        <f ca="1">IF(MOD(ROW()-13,2)=0,IF(ISBLANK(OFFSET('12. SEGUIMIENTO 2027'!$O$14,INT((ROW()-13)/2),0)),"",OFFSET('12. SEGUIMIENTO 2027'!$O$14,INT((ROW()-13)/2),0)),IF(ISBLANK(OFFSET('9. METAS'!$W$20,INT((ROW()-14)/2),0)),"",OFFSET('9. METAS'!$W$20,INT((ROW()-14)/2),0)))</f>
        <v>273</v>
      </c>
      <c r="L108" s="256">
        <f ca="1">IF(MOD(ROW()-13,2)=0,IF(ISBLANK(OFFSET('12. SEGUIMIENTO 2027'!$P$14,INT((ROW()-13)/2),0)),"",OFFSET('12. SEGUIMIENTO 2027'!$P$14,INT((ROW()-13)/2),0)),IF(ISBLANK(OFFSET('9. METAS'!$X$20,INT((ROW()-14)/2),0)),"",OFFSET('9. METAS'!$X$20,INT((ROW()-14)/2),0)))</f>
        <v>378</v>
      </c>
      <c r="M108" s="257">
        <f ca="1">IF(MOD(ROW()-13,2)=0,IF(ISBLANK(OFFSET('12. SEGUIMIENTO 2027'!$Q$14,INT((ROW()-13)/2),0)),"",OFFSET('12. SEGUIMIENTO 2027'!$Q$14,INT((ROW()-13)/2),0)),IF(ISBLANK(OFFSET('9. METAS'!$Y$20,INT((ROW()-14)/2),0)),"",OFFSET('9. METAS'!$Y$20,INT((ROW()-14)/2),0)))</f>
        <v>462</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164">
        <f ca="1">IF(ISBLANK(OFFSET('9. METAS'!$M$20,INT((ROW()-13)/2),0)),"",OFFSET('9. METAS'!$M$20,INT((ROW()-13)/2),0))</f>
        <v>65</v>
      </c>
      <c r="I109" s="1014"/>
      <c r="J109" s="255" t="str">
        <f ca="1">IF(MOD(ROW()-13,2)=0,IF(ISBLANK(OFFSET('12. SEGUIMIENTO 2027'!$N$14,INT((ROW()-13)/2),0)),"",OFFSET('12. SEGUIMIENTO 2027'!$N$14,INT((ROW()-13)/2),0)),IF(ISBLANK(OFFSET('9. METAS'!$V$20,INT((ROW()-14)/2),0)),"",OFFSET('9. METAS'!$V$20,INT((ROW()-14)/2),0)))</f>
        <v/>
      </c>
      <c r="K109" s="256" t="str">
        <f ca="1">IF(MOD(ROW()-13,2)=0,IF(ISBLANK(OFFSET('12. SEGUIMIENTO 2027'!$O$14,INT((ROW()-13)/2),0)),"",OFFSET('12. SEGUIMIENTO 2027'!$O$14,INT((ROW()-13)/2),0)),IF(ISBLANK(OFFSET('9. METAS'!$W$20,INT((ROW()-14)/2),0)),"",OFFSET('9. METAS'!$W$20,INT((ROW()-14)/2),0)))</f>
        <v/>
      </c>
      <c r="L109" s="256" t="str">
        <f ca="1">IF(MOD(ROW()-13,2)=0,IF(ISBLANK(OFFSET('12. SEGUIMIENTO 2027'!$P$14,INT((ROW()-13)/2),0)),"",OFFSET('12. SEGUIMIENTO 2027'!$P$14,INT((ROW()-13)/2),0)),IF(ISBLANK(OFFSET('9. METAS'!$X$20,INT((ROW()-14)/2),0)),"",OFFSET('9. METAS'!$X$20,INT((ROW()-14)/2),0)))</f>
        <v/>
      </c>
      <c r="M109" s="257" t="str">
        <f ca="1">IF(MOD(ROW()-13,2)=0,IF(ISBLANK(OFFSET('12. SEGUIMIENTO 2027'!$Q$14,INT((ROW()-13)/2),0)),"",OFFSET('12. SEGUIMIENTO 2027'!$Q$14,INT((ROW()-13)/2),0)),IF(ISBLANK(OFFSET('9. METAS'!$Y$20,INT((ROW()-14)/2),0)),"",OFFSET('9. METAS'!$Y$20,INT((ROW()-14)/2),0)))</f>
        <v/>
      </c>
      <c r="N109" s="1012" t="str">
        <f t="shared" ref="N109" ca="1" si="92">IFERROR(J109/J110,"ND")</f>
        <v>ND</v>
      </c>
      <c r="O109" s="1008" t="str">
        <f t="shared" ref="O109" ca="1" si="93">IFERROR(((J109)/H109),"ND")</f>
        <v>ND</v>
      </c>
      <c r="P109" s="996"/>
    </row>
    <row r="110" spans="3:16">
      <c r="C110" s="1030"/>
      <c r="D110" s="1026"/>
      <c r="E110" s="1026"/>
      <c r="F110" s="1024"/>
      <c r="G110" s="1021"/>
      <c r="H110" s="1164"/>
      <c r="I110" s="1015"/>
      <c r="J110" s="255">
        <f ca="1">IF(MOD(ROW()-13,2)=0,IF(ISBLANK(OFFSET('12. SEGUIMIENTO 2027'!$N$14,INT((ROW()-13)/2),0)),"",OFFSET('12. SEGUIMIENTO 2027'!$N$14,INT((ROW()-13)/2),0)),IF(ISBLANK(OFFSET('9. METAS'!$V$20,INT((ROW()-14)/2),0)),"",OFFSET('9. METAS'!$V$20,INT((ROW()-14)/2),0)))</f>
        <v>9</v>
      </c>
      <c r="K110" s="256">
        <f ca="1">IF(MOD(ROW()-13,2)=0,IF(ISBLANK(OFFSET('12. SEGUIMIENTO 2027'!$O$14,INT((ROW()-13)/2),0)),"",OFFSET('12. SEGUIMIENTO 2027'!$O$14,INT((ROW()-13)/2),0)),IF(ISBLANK(OFFSET('9. METAS'!$W$20,INT((ROW()-14)/2),0)),"",OFFSET('9. METAS'!$W$20,INT((ROW()-14)/2),0)))</f>
        <v>13</v>
      </c>
      <c r="L110" s="256">
        <f ca="1">IF(MOD(ROW()-13,2)=0,IF(ISBLANK(OFFSET('12. SEGUIMIENTO 2027'!$P$14,INT((ROW()-13)/2),0)),"",OFFSET('12. SEGUIMIENTO 2027'!$P$14,INT((ROW()-13)/2),0)),IF(ISBLANK(OFFSET('9. METAS'!$X$20,INT((ROW()-14)/2),0)),"",OFFSET('9. METAS'!$X$20,INT((ROW()-14)/2),0)))</f>
        <v>18</v>
      </c>
      <c r="M110" s="257">
        <f ca="1">IF(MOD(ROW()-13,2)=0,IF(ISBLANK(OFFSET('12. SEGUIMIENTO 2027'!$Q$14,INT((ROW()-13)/2),0)),"",OFFSET('12. SEGUIMIENTO 2027'!$Q$14,INT((ROW()-13)/2),0)),IF(ISBLANK(OFFSET('9. METAS'!$Y$20,INT((ROW()-14)/2),0)),"",OFFSET('9. METAS'!$Y$20,INT((ROW()-14)/2),0)))</f>
        <v>25</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164">
        <f ca="1">IF(ISBLANK(OFFSET('9. METAS'!$M$20,INT((ROW()-13)/2),0)),"",OFFSET('9. METAS'!$M$20,INT((ROW()-13)/2),0))</f>
        <v>5628</v>
      </c>
      <c r="I111" s="1014"/>
      <c r="J111" s="255" t="str">
        <f ca="1">IF(MOD(ROW()-13,2)=0,IF(ISBLANK(OFFSET('12. SEGUIMIENTO 2027'!$N$14,INT((ROW()-13)/2),0)),"",OFFSET('12. SEGUIMIENTO 2027'!$N$14,INT((ROW()-13)/2),0)),IF(ISBLANK(OFFSET('9. METAS'!$V$20,INT((ROW()-14)/2),0)),"",OFFSET('9. METAS'!$V$20,INT((ROW()-14)/2),0)))</f>
        <v/>
      </c>
      <c r="K111" s="256" t="str">
        <f ca="1">IF(MOD(ROW()-13,2)=0,IF(ISBLANK(OFFSET('12. SEGUIMIENTO 2027'!$O$14,INT((ROW()-13)/2),0)),"",OFFSET('12. SEGUIMIENTO 2027'!$O$14,INT((ROW()-13)/2),0)),IF(ISBLANK(OFFSET('9. METAS'!$W$20,INT((ROW()-14)/2),0)),"",OFFSET('9. METAS'!$W$20,INT((ROW()-14)/2),0)))</f>
        <v/>
      </c>
      <c r="L111" s="256" t="str">
        <f ca="1">IF(MOD(ROW()-13,2)=0,IF(ISBLANK(OFFSET('12. SEGUIMIENTO 2027'!$P$14,INT((ROW()-13)/2),0)),"",OFFSET('12. SEGUIMIENTO 2027'!$P$14,INT((ROW()-13)/2),0)),IF(ISBLANK(OFFSET('9. METAS'!$X$20,INT((ROW()-14)/2),0)),"",OFFSET('9. METAS'!$X$20,INT((ROW()-14)/2),0)))</f>
        <v/>
      </c>
      <c r="M111" s="257" t="str">
        <f ca="1">IF(MOD(ROW()-13,2)=0,IF(ISBLANK(OFFSET('12. SEGUIMIENTO 2027'!$Q$14,INT((ROW()-13)/2),0)),"",OFFSET('12. SEGUIMIENTO 2027'!$Q$14,INT((ROW()-13)/2),0)),IF(ISBLANK(OFFSET('9. METAS'!$Y$20,INT((ROW()-14)/2),0)),"",OFFSET('9. METAS'!$Y$20,INT((ROW()-14)/2),0)))</f>
        <v/>
      </c>
      <c r="N111" s="1012" t="str">
        <f t="shared" ref="N111" ca="1" si="94">IFERROR(J111/J112,"ND")</f>
        <v>ND</v>
      </c>
      <c r="O111" s="1008" t="str">
        <f t="shared" ref="O111" ca="1" si="95">IFERROR(((J111)/H111),"ND")</f>
        <v>ND</v>
      </c>
      <c r="P111" s="996"/>
    </row>
    <row r="112" spans="3:16">
      <c r="C112" s="1030"/>
      <c r="D112" s="1026"/>
      <c r="E112" s="1026"/>
      <c r="F112" s="1024"/>
      <c r="G112" s="1021"/>
      <c r="H112" s="1164"/>
      <c r="I112" s="1015"/>
      <c r="J112" s="255">
        <f ca="1">IF(MOD(ROW()-13,2)=0,IF(ISBLANK(OFFSET('12. SEGUIMIENTO 2027'!$N$14,INT((ROW()-13)/2),0)),"",OFFSET('12. SEGUIMIENTO 2027'!$N$14,INT((ROW()-13)/2),0)),IF(ISBLANK(OFFSET('9. METAS'!$V$20,INT((ROW()-14)/2),0)),"",OFFSET('9. METAS'!$V$20,INT((ROW()-14)/2),0)))</f>
        <v>1092</v>
      </c>
      <c r="K112" s="256">
        <f ca="1">IF(MOD(ROW()-13,2)=0,IF(ISBLANK(OFFSET('12. SEGUIMIENTO 2027'!$O$14,INT((ROW()-13)/2),0)),"",OFFSET('12. SEGUIMIENTO 2027'!$O$14,INT((ROW()-13)/2),0)),IF(ISBLANK(OFFSET('9. METAS'!$W$20,INT((ROW()-14)/2),0)),"",OFFSET('9. METAS'!$W$20,INT((ROW()-14)/2),0)))</f>
        <v>1260</v>
      </c>
      <c r="L112" s="256">
        <f ca="1">IF(MOD(ROW()-13,2)=0,IF(ISBLANK(OFFSET('12. SEGUIMIENTO 2027'!$P$14,INT((ROW()-13)/2),0)),"",OFFSET('12. SEGUIMIENTO 2027'!$P$14,INT((ROW()-13)/2),0)),IF(ISBLANK(OFFSET('9. METAS'!$X$20,INT((ROW()-14)/2),0)),"",OFFSET('9. METAS'!$X$20,INT((ROW()-14)/2),0)))</f>
        <v>1512</v>
      </c>
      <c r="M112" s="257">
        <f ca="1">IF(MOD(ROW()-13,2)=0,IF(ISBLANK(OFFSET('12. SEGUIMIENTO 2027'!$Q$14,INT((ROW()-13)/2),0)),"",OFFSET('12. SEGUIMIENTO 2027'!$Q$14,INT((ROW()-13)/2),0)),IF(ISBLANK(OFFSET('9. METAS'!$Y$20,INT((ROW()-14)/2),0)),"",OFFSET('9. METAS'!$Y$20,INT((ROW()-14)/2),0)))</f>
        <v>1764</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164">
        <f ca="1">IF(ISBLANK(OFFSET('9. METAS'!$M$20,INT((ROW()-13)/2),0)),"",OFFSET('9. METAS'!$M$20,INT((ROW()-13)/2),0))</f>
        <v>64351</v>
      </c>
      <c r="I113" s="1014"/>
      <c r="J113" s="255" t="str">
        <f ca="1">IF(MOD(ROW()-13,2)=0,IF(ISBLANK(OFFSET('12. SEGUIMIENTO 2027'!$N$14,INT((ROW()-13)/2),0)),"",OFFSET('12. SEGUIMIENTO 2027'!$N$14,INT((ROW()-13)/2),0)),IF(ISBLANK(OFFSET('9. METAS'!$V$20,INT((ROW()-14)/2),0)),"",OFFSET('9. METAS'!$V$20,INT((ROW()-14)/2),0)))</f>
        <v/>
      </c>
      <c r="K113" s="256" t="str">
        <f ca="1">IF(MOD(ROW()-13,2)=0,IF(ISBLANK(OFFSET('12. SEGUIMIENTO 2027'!$O$14,INT((ROW()-13)/2),0)),"",OFFSET('12. SEGUIMIENTO 2027'!$O$14,INT((ROW()-13)/2),0)),IF(ISBLANK(OFFSET('9. METAS'!$W$20,INT((ROW()-14)/2),0)),"",OFFSET('9. METAS'!$W$20,INT((ROW()-14)/2),0)))</f>
        <v/>
      </c>
      <c r="L113" s="256" t="str">
        <f ca="1">IF(MOD(ROW()-13,2)=0,IF(ISBLANK(OFFSET('12. SEGUIMIENTO 2027'!$P$14,INT((ROW()-13)/2),0)),"",OFFSET('12. SEGUIMIENTO 2027'!$P$14,INT((ROW()-13)/2),0)),IF(ISBLANK(OFFSET('9. METAS'!$X$20,INT((ROW()-14)/2),0)),"",OFFSET('9. METAS'!$X$20,INT((ROW()-14)/2),0)))</f>
        <v/>
      </c>
      <c r="M113" s="257" t="str">
        <f ca="1">IF(MOD(ROW()-13,2)=0,IF(ISBLANK(OFFSET('12. SEGUIMIENTO 2027'!$Q$14,INT((ROW()-13)/2),0)),"",OFFSET('12. SEGUIMIENTO 2027'!$Q$14,INT((ROW()-13)/2),0)),IF(ISBLANK(OFFSET('9. METAS'!$Y$20,INT((ROW()-14)/2),0)),"",OFFSET('9. METAS'!$Y$20,INT((ROW()-14)/2),0)))</f>
        <v/>
      </c>
      <c r="N113" s="1012" t="str">
        <f t="shared" ref="N113" ca="1" si="96">IFERROR(J113/J114,"ND")</f>
        <v>ND</v>
      </c>
      <c r="O113" s="1008" t="str">
        <f t="shared" ref="O113" ca="1" si="97">IFERROR(((J113)/H113),"ND")</f>
        <v>ND</v>
      </c>
      <c r="P113" s="996"/>
    </row>
    <row r="114" spans="3:16">
      <c r="C114" s="1030"/>
      <c r="D114" s="1026"/>
      <c r="E114" s="1026"/>
      <c r="F114" s="1024"/>
      <c r="G114" s="1021"/>
      <c r="H114" s="1164"/>
      <c r="I114" s="1015"/>
      <c r="J114" s="255">
        <f ca="1">IF(MOD(ROW()-13,2)=0,IF(ISBLANK(OFFSET('12. SEGUIMIENTO 2027'!$N$14,INT((ROW()-13)/2),0)),"",OFFSET('12. SEGUIMIENTO 2027'!$N$14,INT((ROW()-13)/2),0)),IF(ISBLANK(OFFSET('9. METAS'!$V$20,INT((ROW()-14)/2),0)),"",OFFSET('9. METAS'!$V$20,INT((ROW()-14)/2),0)))</f>
        <v>11916</v>
      </c>
      <c r="K114" s="256">
        <f ca="1">IF(MOD(ROW()-13,2)=0,IF(ISBLANK(OFFSET('12. SEGUIMIENTO 2027'!$O$14,INT((ROW()-13)/2),0)),"",OFFSET('12. SEGUIMIENTO 2027'!$O$14,INT((ROW()-13)/2),0)),IF(ISBLANK(OFFSET('9. METAS'!$W$20,INT((ROW()-14)/2),0)),"",OFFSET('9. METAS'!$W$20,INT((ROW()-14)/2),0)))</f>
        <v>14480</v>
      </c>
      <c r="L114" s="256">
        <f ca="1">IF(MOD(ROW()-13,2)=0,IF(ISBLANK(OFFSET('12. SEGUIMIENTO 2027'!$P$14,INT((ROW()-13)/2),0)),"",OFFSET('12. SEGUIMIENTO 2027'!$P$14,INT((ROW()-13)/2),0)),IF(ISBLANK(OFFSET('9. METAS'!$X$20,INT((ROW()-14)/2),0)),"",OFFSET('9. METAS'!$X$20,INT((ROW()-14)/2),0)))</f>
        <v>17551</v>
      </c>
      <c r="M114" s="257">
        <f ca="1">IF(MOD(ROW()-13,2)=0,IF(ISBLANK(OFFSET('12. SEGUIMIENTO 2027'!$Q$14,INT((ROW()-13)/2),0)),"",OFFSET('12. SEGUIMIENTO 2027'!$Q$14,INT((ROW()-13)/2),0)),IF(ISBLANK(OFFSET('9. METAS'!$Y$20,INT((ROW()-14)/2),0)),"",OFFSET('9. METAS'!$Y$20,INT((ROW()-14)/2),0)))</f>
        <v>20404</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164">
        <f ca="1">IF(ISBLANK(OFFSET('9. METAS'!$M$20,INT((ROW()-13)/2),0)),"",OFFSET('9. METAS'!$M$20,INT((ROW()-13)/2),0))</f>
        <v>1728</v>
      </c>
      <c r="I115" s="1014"/>
      <c r="J115" s="255" t="str">
        <f ca="1">IF(MOD(ROW()-13,2)=0,IF(ISBLANK(OFFSET('12. SEGUIMIENTO 2027'!$N$14,INT((ROW()-13)/2),0)),"",OFFSET('12. SEGUIMIENTO 2027'!$N$14,INT((ROW()-13)/2),0)),IF(ISBLANK(OFFSET('9. METAS'!$V$20,INT((ROW()-14)/2),0)),"",OFFSET('9. METAS'!$V$20,INT((ROW()-14)/2),0)))</f>
        <v/>
      </c>
      <c r="K115" s="256" t="str">
        <f ca="1">IF(MOD(ROW()-13,2)=0,IF(ISBLANK(OFFSET('12. SEGUIMIENTO 2027'!$O$14,INT((ROW()-13)/2),0)),"",OFFSET('12. SEGUIMIENTO 2027'!$O$14,INT((ROW()-13)/2),0)),IF(ISBLANK(OFFSET('9. METAS'!$W$20,INT((ROW()-14)/2),0)),"",OFFSET('9. METAS'!$W$20,INT((ROW()-14)/2),0)))</f>
        <v/>
      </c>
      <c r="L115" s="256" t="str">
        <f ca="1">IF(MOD(ROW()-13,2)=0,IF(ISBLANK(OFFSET('12. SEGUIMIENTO 2027'!$P$14,INT((ROW()-13)/2),0)),"",OFFSET('12. SEGUIMIENTO 2027'!$P$14,INT((ROW()-13)/2),0)),IF(ISBLANK(OFFSET('9. METAS'!$X$20,INT((ROW()-14)/2),0)),"",OFFSET('9. METAS'!$X$20,INT((ROW()-14)/2),0)))</f>
        <v/>
      </c>
      <c r="M115" s="257" t="str">
        <f ca="1">IF(MOD(ROW()-13,2)=0,IF(ISBLANK(OFFSET('12. SEGUIMIENTO 2027'!$Q$14,INT((ROW()-13)/2),0)),"",OFFSET('12. SEGUIMIENTO 2027'!$Q$14,INT((ROW()-13)/2),0)),IF(ISBLANK(OFFSET('9. METAS'!$Y$20,INT((ROW()-14)/2),0)),"",OFFSET('9. METAS'!$Y$20,INT((ROW()-14)/2),0)))</f>
        <v/>
      </c>
      <c r="N115" s="1012" t="str">
        <f t="shared" ref="N115" ca="1" si="98">IFERROR(J115/J116,"ND")</f>
        <v>ND</v>
      </c>
      <c r="O115" s="1008" t="str">
        <f t="shared" ref="O115" ca="1" si="99">IFERROR(((J115)/H115),"ND")</f>
        <v>ND</v>
      </c>
      <c r="P115" s="996"/>
    </row>
    <row r="116" spans="3:16">
      <c r="C116" s="1030"/>
      <c r="D116" s="1026"/>
      <c r="E116" s="1026"/>
      <c r="F116" s="1024"/>
      <c r="G116" s="1021"/>
      <c r="H116" s="1164"/>
      <c r="I116" s="1015"/>
      <c r="J116" s="255">
        <f ca="1">IF(MOD(ROW()-13,2)=0,IF(ISBLANK(OFFSET('12. SEGUIMIENTO 2027'!$N$14,INT((ROW()-13)/2),0)),"",OFFSET('12. SEGUIMIENTO 2027'!$N$14,INT((ROW()-13)/2),0)),IF(ISBLANK(OFFSET('9. METAS'!$V$20,INT((ROW()-14)/2),0)),"",OFFSET('9. METAS'!$V$20,INT((ROW()-14)/2),0)))</f>
        <v>432</v>
      </c>
      <c r="K116" s="256">
        <f ca="1">IF(MOD(ROW()-13,2)=0,IF(ISBLANK(OFFSET('12. SEGUIMIENTO 2027'!$O$14,INT((ROW()-13)/2),0)),"",OFFSET('12. SEGUIMIENTO 2027'!$O$14,INT((ROW()-13)/2),0)),IF(ISBLANK(OFFSET('9. METAS'!$W$20,INT((ROW()-14)/2),0)),"",OFFSET('9. METAS'!$W$20,INT((ROW()-14)/2),0)))</f>
        <v>432</v>
      </c>
      <c r="L116" s="256">
        <f ca="1">IF(MOD(ROW()-13,2)=0,IF(ISBLANK(OFFSET('12. SEGUIMIENTO 2027'!$P$14,INT((ROW()-13)/2),0)),"",OFFSET('12. SEGUIMIENTO 2027'!$P$14,INT((ROW()-13)/2),0)),IF(ISBLANK(OFFSET('9. METAS'!$X$20,INT((ROW()-14)/2),0)),"",OFFSET('9. METAS'!$X$20,INT((ROW()-14)/2),0)))</f>
        <v>432</v>
      </c>
      <c r="M116" s="257">
        <f ca="1">IF(MOD(ROW()-13,2)=0,IF(ISBLANK(OFFSET('12. SEGUIMIENTO 2027'!$Q$14,INT((ROW()-13)/2),0)),"",OFFSET('12. SEGUIMIENTO 2027'!$Q$14,INT((ROW()-13)/2),0)),IF(ISBLANK(OFFSET('9. METAS'!$Y$20,INT((ROW()-14)/2),0)),"",OFFSET('9. METAS'!$Y$20,INT((ROW()-14)/2),0)))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164">
        <f ca="1">IF(ISBLANK(OFFSET('9. METAS'!$M$20,INT((ROW()-13)/2),0)),"",OFFSET('9. METAS'!$M$20,INT((ROW()-13)/2),0))</f>
        <v>9212</v>
      </c>
      <c r="I117" s="1014"/>
      <c r="J117" s="255" t="str">
        <f ca="1">IF(MOD(ROW()-13,2)=0,IF(ISBLANK(OFFSET('12. SEGUIMIENTO 2027'!$N$14,INT((ROW()-13)/2),0)),"",OFFSET('12. SEGUIMIENTO 2027'!$N$14,INT((ROW()-13)/2),0)),IF(ISBLANK(OFFSET('9. METAS'!$V$20,INT((ROW()-14)/2),0)),"",OFFSET('9. METAS'!$V$20,INT((ROW()-14)/2),0)))</f>
        <v/>
      </c>
      <c r="K117" s="256" t="str">
        <f ca="1">IF(MOD(ROW()-13,2)=0,IF(ISBLANK(OFFSET('12. SEGUIMIENTO 2027'!$O$14,INT((ROW()-13)/2),0)),"",OFFSET('12. SEGUIMIENTO 2027'!$O$14,INT((ROW()-13)/2),0)),IF(ISBLANK(OFFSET('9. METAS'!$W$20,INT((ROW()-14)/2),0)),"",OFFSET('9. METAS'!$W$20,INT((ROW()-14)/2),0)))</f>
        <v/>
      </c>
      <c r="L117" s="256" t="str">
        <f ca="1">IF(MOD(ROW()-13,2)=0,IF(ISBLANK(OFFSET('12. SEGUIMIENTO 2027'!$P$14,INT((ROW()-13)/2),0)),"",OFFSET('12. SEGUIMIENTO 2027'!$P$14,INT((ROW()-13)/2),0)),IF(ISBLANK(OFFSET('9. METAS'!$X$20,INT((ROW()-14)/2),0)),"",OFFSET('9. METAS'!$X$20,INT((ROW()-14)/2),0)))</f>
        <v/>
      </c>
      <c r="M117" s="257" t="str">
        <f ca="1">IF(MOD(ROW()-13,2)=0,IF(ISBLANK(OFFSET('12. SEGUIMIENTO 2027'!$Q$14,INT((ROW()-13)/2),0)),"",OFFSET('12. SEGUIMIENTO 2027'!$Q$14,INT((ROW()-13)/2),0)),IF(ISBLANK(OFFSET('9. METAS'!$Y$20,INT((ROW()-14)/2),0)),"",OFFSET('9. METAS'!$Y$20,INT((ROW()-14)/2),0)))</f>
        <v/>
      </c>
      <c r="N117" s="1012" t="str">
        <f t="shared" ref="N117" ca="1" si="100">IFERROR(J117/J118,"ND")</f>
        <v>ND</v>
      </c>
      <c r="O117" s="1008" t="str">
        <f t="shared" ref="O117" ca="1" si="101">IFERROR(((J117)/H117),"ND")</f>
        <v>ND</v>
      </c>
      <c r="P117" s="996"/>
    </row>
    <row r="118" spans="3:16">
      <c r="C118" s="1030"/>
      <c r="D118" s="1026"/>
      <c r="E118" s="1026"/>
      <c r="F118" s="1024"/>
      <c r="G118" s="1021"/>
      <c r="H118" s="1164"/>
      <c r="I118" s="1015"/>
      <c r="J118" s="255">
        <f ca="1">IF(MOD(ROW()-13,2)=0,IF(ISBLANK(OFFSET('12. SEGUIMIENTO 2027'!$N$14,INT((ROW()-13)/2),0)),"",OFFSET('12. SEGUIMIENTO 2027'!$N$14,INT((ROW()-13)/2),0)),IF(ISBLANK(OFFSET('9. METAS'!$V$20,INT((ROW()-14)/2),0)),"",OFFSET('9. METAS'!$V$20,INT((ROW()-14)/2),0)))</f>
        <v>2128</v>
      </c>
      <c r="K118" s="256">
        <f ca="1">IF(MOD(ROW()-13,2)=0,IF(ISBLANK(OFFSET('12. SEGUIMIENTO 2027'!$O$14,INT((ROW()-13)/2),0)),"",OFFSET('12. SEGUIMIENTO 2027'!$O$14,INT((ROW()-13)/2),0)),IF(ISBLANK(OFFSET('9. METAS'!$W$20,INT((ROW()-14)/2),0)),"",OFFSET('9. METAS'!$W$20,INT((ROW()-14)/2),0)))</f>
        <v>2072</v>
      </c>
      <c r="L118" s="256">
        <f ca="1">IF(MOD(ROW()-13,2)=0,IF(ISBLANK(OFFSET('12. SEGUIMIENTO 2027'!$P$14,INT((ROW()-13)/2),0)),"",OFFSET('12. SEGUIMIENTO 2027'!$P$14,INT((ROW()-13)/2),0)),IF(ISBLANK(OFFSET('9. METAS'!$X$20,INT((ROW()-14)/2),0)),"",OFFSET('9. METAS'!$X$20,INT((ROW()-14)/2),0)))</f>
        <v>2408</v>
      </c>
      <c r="M118" s="257">
        <f ca="1">IF(MOD(ROW()-13,2)=0,IF(ISBLANK(OFFSET('12. SEGUIMIENTO 2027'!$Q$14,INT((ROW()-13)/2),0)),"",OFFSET('12. SEGUIMIENTO 2027'!$Q$14,INT((ROW()-13)/2),0)),IF(ISBLANK(OFFSET('9. METAS'!$Y$20,INT((ROW()-14)/2),0)),"",OFFSET('9. METAS'!$Y$20,INT((ROW()-14)/2),0)))</f>
        <v>2604</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164">
        <f ca="1">IF(ISBLANK(OFFSET('9. METAS'!$M$20,INT((ROW()-13)/2),0)),"",OFFSET('9. METAS'!$M$20,INT((ROW()-13)/2),0))</f>
        <v>329</v>
      </c>
      <c r="I119" s="1014"/>
      <c r="J119" s="255" t="str">
        <f ca="1">IF(MOD(ROW()-13,2)=0,IF(ISBLANK(OFFSET('12. SEGUIMIENTO 2027'!$N$14,INT((ROW()-13)/2),0)),"",OFFSET('12. SEGUIMIENTO 2027'!$N$14,INT((ROW()-13)/2),0)),IF(ISBLANK(OFFSET('9. METAS'!$V$20,INT((ROW()-14)/2),0)),"",OFFSET('9. METAS'!$V$20,INT((ROW()-14)/2),0)))</f>
        <v/>
      </c>
      <c r="K119" s="256" t="str">
        <f ca="1">IF(MOD(ROW()-13,2)=0,IF(ISBLANK(OFFSET('12. SEGUIMIENTO 2027'!$O$14,INT((ROW()-13)/2),0)),"",OFFSET('12. SEGUIMIENTO 2027'!$O$14,INT((ROW()-13)/2),0)),IF(ISBLANK(OFFSET('9. METAS'!$W$20,INT((ROW()-14)/2),0)),"",OFFSET('9. METAS'!$W$20,INT((ROW()-14)/2),0)))</f>
        <v/>
      </c>
      <c r="L119" s="256" t="str">
        <f ca="1">IF(MOD(ROW()-13,2)=0,IF(ISBLANK(OFFSET('12. SEGUIMIENTO 2027'!$P$14,INT((ROW()-13)/2),0)),"",OFFSET('12. SEGUIMIENTO 2027'!$P$14,INT((ROW()-13)/2),0)),IF(ISBLANK(OFFSET('9. METAS'!$X$20,INT((ROW()-14)/2),0)),"",OFFSET('9. METAS'!$X$20,INT((ROW()-14)/2),0)))</f>
        <v/>
      </c>
      <c r="M119" s="257" t="str">
        <f ca="1">IF(MOD(ROW()-13,2)=0,IF(ISBLANK(OFFSET('12. SEGUIMIENTO 2027'!$Q$14,INT((ROW()-13)/2),0)),"",OFFSET('12. SEGUIMIENTO 2027'!$Q$14,INT((ROW()-13)/2),0)),IF(ISBLANK(OFFSET('9. METAS'!$Y$20,INT((ROW()-14)/2),0)),"",OFFSET('9. METAS'!$Y$20,INT((ROW()-14)/2),0)))</f>
        <v/>
      </c>
      <c r="N119" s="1012" t="str">
        <f t="shared" ref="N119" ca="1" si="102">IFERROR(J119/J120,"ND")</f>
        <v>ND</v>
      </c>
      <c r="O119" s="1008" t="str">
        <f t="shared" ref="O119" ca="1" si="103">IFERROR(((J119)/H119),"ND")</f>
        <v>ND</v>
      </c>
      <c r="P119" s="996"/>
    </row>
    <row r="120" spans="3:16">
      <c r="C120" s="1030"/>
      <c r="D120" s="1026"/>
      <c r="E120" s="1026"/>
      <c r="F120" s="1024"/>
      <c r="G120" s="1021"/>
      <c r="H120" s="1164"/>
      <c r="I120" s="1015"/>
      <c r="J120" s="255">
        <f ca="1">IF(MOD(ROW()-13,2)=0,IF(ISBLANK(OFFSET('12. SEGUIMIENTO 2027'!$N$14,INT((ROW()-13)/2),0)),"",OFFSET('12. SEGUIMIENTO 2027'!$N$14,INT((ROW()-13)/2),0)),IF(ISBLANK(OFFSET('9. METAS'!$V$20,INT((ROW()-14)/2),0)),"",OFFSET('9. METAS'!$V$20,INT((ROW()-14)/2),0)))</f>
        <v>76</v>
      </c>
      <c r="K120" s="256">
        <f ca="1">IF(MOD(ROW()-13,2)=0,IF(ISBLANK(OFFSET('12. SEGUIMIENTO 2027'!$O$14,INT((ROW()-13)/2),0)),"",OFFSET('12. SEGUIMIENTO 2027'!$O$14,INT((ROW()-13)/2),0)),IF(ISBLANK(OFFSET('9. METAS'!$W$20,INT((ROW()-14)/2),0)),"",OFFSET('9. METAS'!$W$20,INT((ROW()-14)/2),0)))</f>
        <v>74</v>
      </c>
      <c r="L120" s="256">
        <f ca="1">IF(MOD(ROW()-13,2)=0,IF(ISBLANK(OFFSET('12. SEGUIMIENTO 2027'!$P$14,INT((ROW()-13)/2),0)),"",OFFSET('12. SEGUIMIENTO 2027'!$P$14,INT((ROW()-13)/2),0)),IF(ISBLANK(OFFSET('9. METAS'!$X$20,INT((ROW()-14)/2),0)),"",OFFSET('9. METAS'!$X$20,INT((ROW()-14)/2),0)))</f>
        <v>86</v>
      </c>
      <c r="M120" s="257">
        <f ca="1">IF(MOD(ROW()-13,2)=0,IF(ISBLANK(OFFSET('12. SEGUIMIENTO 2027'!$Q$14,INT((ROW()-13)/2),0)),"",OFFSET('12. SEGUIMIENTO 2027'!$Q$14,INT((ROW()-13)/2),0)),IF(ISBLANK(OFFSET('9. METAS'!$Y$20,INT((ROW()-14)/2),0)),"",OFFSET('9. METAS'!$Y$20,INT((ROW()-14)/2),0)))</f>
        <v>93</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164">
        <f ca="1">IF(ISBLANK(OFFSET('9. METAS'!$M$20,INT((ROW()-13)/2),0)),"",OFFSET('9. METAS'!$M$20,INT((ROW()-13)/2),0))</f>
        <v>21492</v>
      </c>
      <c r="I121" s="1014"/>
      <c r="J121" s="255" t="str">
        <f ca="1">IF(MOD(ROW()-13,2)=0,IF(ISBLANK(OFFSET('12. SEGUIMIENTO 2027'!$N$14,INT((ROW()-13)/2),0)),"",OFFSET('12. SEGUIMIENTO 2027'!$N$14,INT((ROW()-13)/2),0)),IF(ISBLANK(OFFSET('9. METAS'!$V$20,INT((ROW()-14)/2),0)),"",OFFSET('9. METAS'!$V$20,INT((ROW()-14)/2),0)))</f>
        <v/>
      </c>
      <c r="K121" s="256" t="str">
        <f ca="1">IF(MOD(ROW()-13,2)=0,IF(ISBLANK(OFFSET('12. SEGUIMIENTO 2027'!$O$14,INT((ROW()-13)/2),0)),"",OFFSET('12. SEGUIMIENTO 2027'!$O$14,INT((ROW()-13)/2),0)),IF(ISBLANK(OFFSET('9. METAS'!$W$20,INT((ROW()-14)/2),0)),"",OFFSET('9. METAS'!$W$20,INT((ROW()-14)/2),0)))</f>
        <v/>
      </c>
      <c r="L121" s="256" t="str">
        <f ca="1">IF(MOD(ROW()-13,2)=0,IF(ISBLANK(OFFSET('12. SEGUIMIENTO 2027'!$P$14,INT((ROW()-13)/2),0)),"",OFFSET('12. SEGUIMIENTO 2027'!$P$14,INT((ROW()-13)/2),0)),IF(ISBLANK(OFFSET('9. METAS'!$X$20,INT((ROW()-14)/2),0)),"",OFFSET('9. METAS'!$X$20,INT((ROW()-14)/2),0)))</f>
        <v/>
      </c>
      <c r="M121" s="257" t="str">
        <f ca="1">IF(MOD(ROW()-13,2)=0,IF(ISBLANK(OFFSET('12. SEGUIMIENTO 2027'!$Q$14,INT((ROW()-13)/2),0)),"",OFFSET('12. SEGUIMIENTO 2027'!$Q$14,INT((ROW()-13)/2),0)),IF(ISBLANK(OFFSET('9. METAS'!$Y$20,INT((ROW()-14)/2),0)),"",OFFSET('9. METAS'!$Y$20,INT((ROW()-14)/2),0)))</f>
        <v/>
      </c>
      <c r="N121" s="1012" t="str">
        <f t="shared" ref="N121" ca="1" si="104">IFERROR(J121/J122,"ND")</f>
        <v>ND</v>
      </c>
      <c r="O121" s="1008" t="str">
        <f t="shared" ref="O121" ca="1" si="105">IFERROR(((J121)/H121),"ND")</f>
        <v>ND</v>
      </c>
      <c r="P121" s="996"/>
    </row>
    <row r="122" spans="3:16">
      <c r="C122" s="1030"/>
      <c r="D122" s="1026"/>
      <c r="E122" s="1026"/>
      <c r="F122" s="1024"/>
      <c r="G122" s="1021"/>
      <c r="H122" s="1164"/>
      <c r="I122" s="1015"/>
      <c r="J122" s="255">
        <f ca="1">IF(MOD(ROW()-13,2)=0,IF(ISBLANK(OFFSET('12. SEGUIMIENTO 2027'!$N$14,INT((ROW()-13)/2),0)),"",OFFSET('12. SEGUIMIENTO 2027'!$N$14,INT((ROW()-13)/2),0)),IF(ISBLANK(OFFSET('9. METAS'!$V$20,INT((ROW()-14)/2),0)),"",OFFSET('9. METAS'!$V$20,INT((ROW()-14)/2),0)))</f>
        <v>4752</v>
      </c>
      <c r="K122" s="256">
        <f ca="1">IF(MOD(ROW()-13,2)=0,IF(ISBLANK(OFFSET('12. SEGUIMIENTO 2027'!$O$14,INT((ROW()-13)/2),0)),"",OFFSET('12. SEGUIMIENTO 2027'!$O$14,INT((ROW()-13)/2),0)),IF(ISBLANK(OFFSET('9. METAS'!$W$20,INT((ROW()-14)/2),0)),"",OFFSET('9. METAS'!$W$20,INT((ROW()-14)/2),0)))</f>
        <v>5400</v>
      </c>
      <c r="L122" s="256">
        <f ca="1">IF(MOD(ROW()-13,2)=0,IF(ISBLANK(OFFSET('12. SEGUIMIENTO 2027'!$P$14,INT((ROW()-13)/2),0)),"",OFFSET('12. SEGUIMIENTO 2027'!$P$14,INT((ROW()-13)/2),0)),IF(ISBLANK(OFFSET('9. METAS'!$X$20,INT((ROW()-14)/2),0)),"",OFFSET('9. METAS'!$X$20,INT((ROW()-14)/2),0)))</f>
        <v>5940</v>
      </c>
      <c r="M122" s="257">
        <f ca="1">IF(MOD(ROW()-13,2)=0,IF(ISBLANK(OFFSET('12. SEGUIMIENTO 2027'!$Q$14,INT((ROW()-13)/2),0)),"",OFFSET('12. SEGUIMIENTO 2027'!$Q$14,INT((ROW()-13)/2),0)),IF(ISBLANK(OFFSET('9. METAS'!$Y$20,INT((ROW()-14)/2),0)),"",OFFSET('9. METAS'!$Y$20,INT((ROW()-14)/2),0)))</f>
        <v>5400</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164">
        <f ca="1">IF(ISBLANK(OFFSET('9. METAS'!$M$20,INT((ROW()-13)/2),0)),"",OFFSET('9. METAS'!$M$20,INT((ROW()-13)/2),0))</f>
        <v>1148</v>
      </c>
      <c r="I123" s="1014"/>
      <c r="J123" s="255" t="str">
        <f ca="1">IF(MOD(ROW()-13,2)=0,IF(ISBLANK(OFFSET('12. SEGUIMIENTO 2027'!$N$14,INT((ROW()-13)/2),0)),"",OFFSET('12. SEGUIMIENTO 2027'!$N$14,INT((ROW()-13)/2),0)),IF(ISBLANK(OFFSET('9. METAS'!$V$20,INT((ROW()-14)/2),0)),"",OFFSET('9. METAS'!$V$20,INT((ROW()-14)/2),0)))</f>
        <v/>
      </c>
      <c r="K123" s="256" t="str">
        <f ca="1">IF(MOD(ROW()-13,2)=0,IF(ISBLANK(OFFSET('12. SEGUIMIENTO 2027'!$O$14,INT((ROW()-13)/2),0)),"",OFFSET('12. SEGUIMIENTO 2027'!$O$14,INT((ROW()-13)/2),0)),IF(ISBLANK(OFFSET('9. METAS'!$W$20,INT((ROW()-14)/2),0)),"",OFFSET('9. METAS'!$W$20,INT((ROW()-14)/2),0)))</f>
        <v/>
      </c>
      <c r="L123" s="256" t="str">
        <f ca="1">IF(MOD(ROW()-13,2)=0,IF(ISBLANK(OFFSET('12. SEGUIMIENTO 2027'!$P$14,INT((ROW()-13)/2),0)),"",OFFSET('12. SEGUIMIENTO 2027'!$P$14,INT((ROW()-13)/2),0)),IF(ISBLANK(OFFSET('9. METAS'!$X$20,INT((ROW()-14)/2),0)),"",OFFSET('9. METAS'!$X$20,INT((ROW()-14)/2),0)))</f>
        <v/>
      </c>
      <c r="M123" s="257" t="str">
        <f ca="1">IF(MOD(ROW()-13,2)=0,IF(ISBLANK(OFFSET('12. SEGUIMIENTO 2027'!$Q$14,INT((ROW()-13)/2),0)),"",OFFSET('12. SEGUIMIENTO 2027'!$Q$14,INT((ROW()-13)/2),0)),IF(ISBLANK(OFFSET('9. METAS'!$Y$20,INT((ROW()-14)/2),0)),"",OFFSET('9. METAS'!$Y$20,INT((ROW()-14)/2),0)))</f>
        <v/>
      </c>
      <c r="N123" s="1012" t="str">
        <f t="shared" ref="N123" ca="1" si="106">IFERROR(J123/J124,"ND")</f>
        <v>ND</v>
      </c>
      <c r="O123" s="1008" t="str">
        <f t="shared" ref="O123" ca="1" si="107">IFERROR(((J123)/H123),"ND")</f>
        <v>ND</v>
      </c>
      <c r="P123" s="996"/>
    </row>
    <row r="124" spans="3:16">
      <c r="C124" s="1030"/>
      <c r="D124" s="1026"/>
      <c r="E124" s="1026"/>
      <c r="F124" s="1024"/>
      <c r="G124" s="1021"/>
      <c r="H124" s="1164"/>
      <c r="I124" s="1015"/>
      <c r="J124" s="255">
        <f ca="1">IF(MOD(ROW()-13,2)=0,IF(ISBLANK(OFFSET('12. SEGUIMIENTO 2027'!$N$14,INT((ROW()-13)/2),0)),"",OFFSET('12. SEGUIMIENTO 2027'!$N$14,INT((ROW()-13)/2),0)),IF(ISBLANK(OFFSET('9. METAS'!$V$20,INT((ROW()-14)/2),0)),"",OFFSET('9. METAS'!$V$20,INT((ROW()-14)/2),0)))</f>
        <v>241</v>
      </c>
      <c r="K124" s="256">
        <f ca="1">IF(MOD(ROW()-13,2)=0,IF(ISBLANK(OFFSET('12. SEGUIMIENTO 2027'!$O$14,INT((ROW()-13)/2),0)),"",OFFSET('12. SEGUIMIENTO 2027'!$O$14,INT((ROW()-13)/2),0)),IF(ISBLANK(OFFSET('9. METAS'!$W$20,INT((ROW()-14)/2),0)),"",OFFSET('9. METAS'!$W$20,INT((ROW()-14)/2),0)))</f>
        <v>269</v>
      </c>
      <c r="L124" s="256">
        <f ca="1">IF(MOD(ROW()-13,2)=0,IF(ISBLANK(OFFSET('12. SEGUIMIENTO 2027'!$P$14,INT((ROW()-13)/2),0)),"",OFFSET('12. SEGUIMIENTO 2027'!$P$14,INT((ROW()-13)/2),0)),IF(ISBLANK(OFFSET('9. METAS'!$X$20,INT((ROW()-14)/2),0)),"",OFFSET('9. METAS'!$X$20,INT((ROW()-14)/2),0)))</f>
        <v>289</v>
      </c>
      <c r="M124" s="257">
        <f ca="1">IF(MOD(ROW()-13,2)=0,IF(ISBLANK(OFFSET('12. SEGUIMIENTO 2027'!$Q$14,INT((ROW()-13)/2),0)),"",OFFSET('12. SEGUIMIENTO 2027'!$Q$14,INT((ROW()-13)/2),0)),IF(ISBLANK(OFFSET('9. METAS'!$Y$20,INT((ROW()-14)/2),0)),"",OFFSET('9. METAS'!$Y$20,INT((ROW()-14)/2),0)))</f>
        <v>349</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164">
        <f ca="1">IF(ISBLANK(OFFSET('9. METAS'!$M$20,INT((ROW()-13)/2),0)),"",OFFSET('9. METAS'!$M$20,INT((ROW()-13)/2),0))</f>
        <v>4907</v>
      </c>
      <c r="I125" s="1014"/>
      <c r="J125" s="255" t="str">
        <f ca="1">IF(MOD(ROW()-13,2)=0,IF(ISBLANK(OFFSET('12. SEGUIMIENTO 2027'!$N$14,INT((ROW()-13)/2),0)),"",OFFSET('12. SEGUIMIENTO 2027'!$N$14,INT((ROW()-13)/2),0)),IF(ISBLANK(OFFSET('9. METAS'!$V$20,INT((ROW()-14)/2),0)),"",OFFSET('9. METAS'!$V$20,INT((ROW()-14)/2),0)))</f>
        <v/>
      </c>
      <c r="K125" s="256" t="str">
        <f ca="1">IF(MOD(ROW()-13,2)=0,IF(ISBLANK(OFFSET('12. SEGUIMIENTO 2027'!$O$14,INT((ROW()-13)/2),0)),"",OFFSET('12. SEGUIMIENTO 2027'!$O$14,INT((ROW()-13)/2),0)),IF(ISBLANK(OFFSET('9. METAS'!$W$20,INT((ROW()-14)/2),0)),"",OFFSET('9. METAS'!$W$20,INT((ROW()-14)/2),0)))</f>
        <v/>
      </c>
      <c r="L125" s="256" t="str">
        <f ca="1">IF(MOD(ROW()-13,2)=0,IF(ISBLANK(OFFSET('12. SEGUIMIENTO 2027'!$P$14,INT((ROW()-13)/2),0)),"",OFFSET('12. SEGUIMIENTO 2027'!$P$14,INT((ROW()-13)/2),0)),IF(ISBLANK(OFFSET('9. METAS'!$X$20,INT((ROW()-14)/2),0)),"",OFFSET('9. METAS'!$X$20,INT((ROW()-14)/2),0)))</f>
        <v/>
      </c>
      <c r="M125" s="257" t="str">
        <f ca="1">IF(MOD(ROW()-13,2)=0,IF(ISBLANK(OFFSET('12. SEGUIMIENTO 2027'!$Q$14,INT((ROW()-13)/2),0)),"",OFFSET('12. SEGUIMIENTO 2027'!$Q$14,INT((ROW()-13)/2),0)),IF(ISBLANK(OFFSET('9. METAS'!$Y$20,INT((ROW()-14)/2),0)),"",OFFSET('9. METAS'!$Y$20,INT((ROW()-14)/2),0)))</f>
        <v/>
      </c>
      <c r="N125" s="1012" t="str">
        <f t="shared" ref="N125" ca="1" si="108">IFERROR(J125/J126,"ND")</f>
        <v>ND</v>
      </c>
      <c r="O125" s="1008" t="str">
        <f t="shared" ref="O125" ca="1" si="109">IFERROR(((J125)/H125),"ND")</f>
        <v>ND</v>
      </c>
      <c r="P125" s="996"/>
    </row>
    <row r="126" spans="3:16">
      <c r="C126" s="1030"/>
      <c r="D126" s="1026"/>
      <c r="E126" s="1026"/>
      <c r="F126" s="1024"/>
      <c r="G126" s="1021"/>
      <c r="H126" s="1164"/>
      <c r="I126" s="1015"/>
      <c r="J126" s="255">
        <f ca="1">IF(MOD(ROW()-13,2)=0,IF(ISBLANK(OFFSET('12. SEGUIMIENTO 2027'!$N$14,INT((ROW()-13)/2),0)),"",OFFSET('12. SEGUIMIENTO 2027'!$N$14,INT((ROW()-13)/2),0)),IF(ISBLANK(OFFSET('9. METAS'!$V$20,INT((ROW()-14)/2),0)),"",OFFSET('9. METAS'!$V$20,INT((ROW()-14)/2),0)))</f>
        <v>785</v>
      </c>
      <c r="K126" s="256">
        <f ca="1">IF(MOD(ROW()-13,2)=0,IF(ISBLANK(OFFSET('12. SEGUIMIENTO 2027'!$O$14,INT((ROW()-13)/2),0)),"",OFFSET('12. SEGUIMIENTO 2027'!$O$14,INT((ROW()-13)/2),0)),IF(ISBLANK(OFFSET('9. METAS'!$W$20,INT((ROW()-14)/2),0)),"",OFFSET('9. METAS'!$W$20,INT((ROW()-14)/2),0)))</f>
        <v>1385</v>
      </c>
      <c r="L126" s="256">
        <f ca="1">IF(MOD(ROW()-13,2)=0,IF(ISBLANK(OFFSET('12. SEGUIMIENTO 2027'!$P$14,INT((ROW()-13)/2),0)),"",OFFSET('12. SEGUIMIENTO 2027'!$P$14,INT((ROW()-13)/2),0)),IF(ISBLANK(OFFSET('9. METAS'!$X$20,INT((ROW()-14)/2),0)),"",OFFSET('9. METAS'!$X$20,INT((ROW()-14)/2),0)))</f>
        <v>1439</v>
      </c>
      <c r="M126" s="257">
        <f ca="1">IF(MOD(ROW()-13,2)=0,IF(ISBLANK(OFFSET('12. SEGUIMIENTO 2027'!$Q$14,INT((ROW()-13)/2),0)),"",OFFSET('12. SEGUIMIENTO 2027'!$Q$14,INT((ROW()-13)/2),0)),IF(ISBLANK(OFFSET('9. METAS'!$Y$20,INT((ROW()-14)/2),0)),"",OFFSET('9. METAS'!$Y$20,INT((ROW()-14)/2),0)))</f>
        <v>1298</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164">
        <f ca="1">IF(ISBLANK(OFFSET('9. METAS'!$M$20,INT((ROW()-13)/2),0)),"",OFFSET('9. METAS'!$M$20,INT((ROW()-13)/2),0))</f>
        <v>251474</v>
      </c>
      <c r="I127" s="1014"/>
      <c r="J127" s="255" t="str">
        <f ca="1">IF(MOD(ROW()-13,2)=0,IF(ISBLANK(OFFSET('12. SEGUIMIENTO 2027'!$N$14,INT((ROW()-13)/2),0)),"",OFFSET('12. SEGUIMIENTO 2027'!$N$14,INT((ROW()-13)/2),0)),IF(ISBLANK(OFFSET('9. METAS'!$V$20,INT((ROW()-14)/2),0)),"",OFFSET('9. METAS'!$V$20,INT((ROW()-14)/2),0)))</f>
        <v/>
      </c>
      <c r="K127" s="256" t="str">
        <f ca="1">IF(MOD(ROW()-13,2)=0,IF(ISBLANK(OFFSET('12. SEGUIMIENTO 2027'!$O$14,INT((ROW()-13)/2),0)),"",OFFSET('12. SEGUIMIENTO 2027'!$O$14,INT((ROW()-13)/2),0)),IF(ISBLANK(OFFSET('9. METAS'!$W$20,INT((ROW()-14)/2),0)),"",OFFSET('9. METAS'!$W$20,INT((ROW()-14)/2),0)))</f>
        <v/>
      </c>
      <c r="L127" s="256" t="str">
        <f ca="1">IF(MOD(ROW()-13,2)=0,IF(ISBLANK(OFFSET('12. SEGUIMIENTO 2027'!$P$14,INT((ROW()-13)/2),0)),"",OFFSET('12. SEGUIMIENTO 2027'!$P$14,INT((ROW()-13)/2),0)),IF(ISBLANK(OFFSET('9. METAS'!$X$20,INT((ROW()-14)/2),0)),"",OFFSET('9. METAS'!$X$20,INT((ROW()-14)/2),0)))</f>
        <v/>
      </c>
      <c r="M127" s="257" t="str">
        <f ca="1">IF(MOD(ROW()-13,2)=0,IF(ISBLANK(OFFSET('12. SEGUIMIENTO 2027'!$Q$14,INT((ROW()-13)/2),0)),"",OFFSET('12. SEGUIMIENTO 2027'!$Q$14,INT((ROW()-13)/2),0)),IF(ISBLANK(OFFSET('9. METAS'!$Y$20,INT((ROW()-14)/2),0)),"",OFFSET('9. METAS'!$Y$20,INT((ROW()-14)/2),0)))</f>
        <v/>
      </c>
      <c r="N127" s="1012" t="str">
        <f t="shared" ref="N127" ca="1" si="110">IFERROR(J127/J128,"ND")</f>
        <v>ND</v>
      </c>
      <c r="O127" s="1008" t="str">
        <f t="shared" ref="O127" ca="1" si="111">IFERROR(((J127)/H127),"ND")</f>
        <v>ND</v>
      </c>
      <c r="P127" s="996"/>
    </row>
    <row r="128" spans="3:16">
      <c r="C128" s="1030"/>
      <c r="D128" s="1026"/>
      <c r="E128" s="1026"/>
      <c r="F128" s="1024"/>
      <c r="G128" s="1021"/>
      <c r="H128" s="1164"/>
      <c r="I128" s="1015"/>
      <c r="J128" s="255">
        <f ca="1">IF(MOD(ROW()-13,2)=0,IF(ISBLANK(OFFSET('12. SEGUIMIENTO 2027'!$N$14,INT((ROW()-13)/2),0)),"",OFFSET('12. SEGUIMIENTO 2027'!$N$14,INT((ROW()-13)/2),0)),IF(ISBLANK(OFFSET('9. METAS'!$V$20,INT((ROW()-14)/2),0)),"",OFFSET('9. METAS'!$V$20,INT((ROW()-14)/2),0)))</f>
        <v>56409</v>
      </c>
      <c r="K128" s="256">
        <f ca="1">IF(MOD(ROW()-13,2)=0,IF(ISBLANK(OFFSET('12. SEGUIMIENTO 2027'!$O$14,INT((ROW()-13)/2),0)),"",OFFSET('12. SEGUIMIENTO 2027'!$O$14,INT((ROW()-13)/2),0)),IF(ISBLANK(OFFSET('9. METAS'!$W$20,INT((ROW()-14)/2),0)),"",OFFSET('9. METAS'!$W$20,INT((ROW()-14)/2),0)))</f>
        <v>60579</v>
      </c>
      <c r="L128" s="256">
        <f ca="1">IF(MOD(ROW()-13,2)=0,IF(ISBLANK(OFFSET('12. SEGUIMIENTO 2027'!$P$14,INT((ROW()-13)/2),0)),"",OFFSET('12. SEGUIMIENTO 2027'!$P$14,INT((ROW()-13)/2),0)),IF(ISBLANK(OFFSET('9. METAS'!$X$20,INT((ROW()-14)/2),0)),"",OFFSET('9. METAS'!$X$20,INT((ROW()-14)/2),0)))</f>
        <v>73387</v>
      </c>
      <c r="M128" s="257">
        <f ca="1">IF(MOD(ROW()-13,2)=0,IF(ISBLANK(OFFSET('12. SEGUIMIENTO 2027'!$Q$14,INT((ROW()-13)/2),0)),"",OFFSET('12. SEGUIMIENTO 2027'!$Q$14,INT((ROW()-13)/2),0)),IF(ISBLANK(OFFSET('9. METAS'!$Y$20,INT((ROW()-14)/2),0)),"",OFFSET('9. METAS'!$Y$20,INT((ROW()-14)/2),0)))</f>
        <v>61099</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164">
        <f ca="1">IF(ISBLANK(OFFSET('9. METAS'!$M$20,INT((ROW()-13)/2),0)),"",OFFSET('9. METAS'!$M$20,INT((ROW()-13)/2),0))</f>
        <v>3575</v>
      </c>
      <c r="I129" s="1014"/>
      <c r="J129" s="255" t="str">
        <f ca="1">IF(MOD(ROW()-13,2)=0,IF(ISBLANK(OFFSET('12. SEGUIMIENTO 2027'!$N$14,INT((ROW()-13)/2),0)),"",OFFSET('12. SEGUIMIENTO 2027'!$N$14,INT((ROW()-13)/2),0)),IF(ISBLANK(OFFSET('9. METAS'!$V$20,INT((ROW()-14)/2),0)),"",OFFSET('9. METAS'!$V$20,INT((ROW()-14)/2),0)))</f>
        <v/>
      </c>
      <c r="K129" s="256" t="str">
        <f ca="1">IF(MOD(ROW()-13,2)=0,IF(ISBLANK(OFFSET('12. SEGUIMIENTO 2027'!$O$14,INT((ROW()-13)/2),0)),"",OFFSET('12. SEGUIMIENTO 2027'!$O$14,INT((ROW()-13)/2),0)),IF(ISBLANK(OFFSET('9. METAS'!$W$20,INT((ROW()-14)/2),0)),"",OFFSET('9. METAS'!$W$20,INT((ROW()-14)/2),0)))</f>
        <v/>
      </c>
      <c r="L129" s="256" t="str">
        <f ca="1">IF(MOD(ROW()-13,2)=0,IF(ISBLANK(OFFSET('12. SEGUIMIENTO 2027'!$P$14,INT((ROW()-13)/2),0)),"",OFFSET('12. SEGUIMIENTO 2027'!$P$14,INT((ROW()-13)/2),0)),IF(ISBLANK(OFFSET('9. METAS'!$X$20,INT((ROW()-14)/2),0)),"",OFFSET('9. METAS'!$X$20,INT((ROW()-14)/2),0)))</f>
        <v/>
      </c>
      <c r="M129" s="257" t="str">
        <f ca="1">IF(MOD(ROW()-13,2)=0,IF(ISBLANK(OFFSET('12. SEGUIMIENTO 2027'!$Q$14,INT((ROW()-13)/2),0)),"",OFFSET('12. SEGUIMIENTO 2027'!$Q$14,INT((ROW()-13)/2),0)),IF(ISBLANK(OFFSET('9. METAS'!$Y$20,INT((ROW()-14)/2),0)),"",OFFSET('9. METAS'!$Y$20,INT((ROW()-14)/2),0)))</f>
        <v/>
      </c>
      <c r="N129" s="1012" t="str">
        <f t="shared" ref="N129" ca="1" si="112">IFERROR(J129/J130,"ND")</f>
        <v>ND</v>
      </c>
      <c r="O129" s="1008" t="str">
        <f t="shared" ref="O129" ca="1" si="113">IFERROR(((J129)/H129),"ND")</f>
        <v>ND</v>
      </c>
      <c r="P129" s="996"/>
    </row>
    <row r="130" spans="3:16">
      <c r="C130" s="1030"/>
      <c r="D130" s="1026"/>
      <c r="E130" s="1026"/>
      <c r="F130" s="1024"/>
      <c r="G130" s="1021"/>
      <c r="H130" s="1164"/>
      <c r="I130" s="1015"/>
      <c r="J130" s="255">
        <f ca="1">IF(MOD(ROW()-13,2)=0,IF(ISBLANK(OFFSET('12. SEGUIMIENTO 2027'!$N$14,INT((ROW()-13)/2),0)),"",OFFSET('12. SEGUIMIENTO 2027'!$N$14,INT((ROW()-13)/2),0)),IF(ISBLANK(OFFSET('9. METAS'!$V$20,INT((ROW()-14)/2),0)),"",OFFSET('9. METAS'!$V$20,INT((ROW()-14)/2),0)))</f>
        <v>1180</v>
      </c>
      <c r="K130" s="256">
        <f ca="1">IF(MOD(ROW()-13,2)=0,IF(ISBLANK(OFFSET('12. SEGUIMIENTO 2027'!$O$14,INT((ROW()-13)/2),0)),"",OFFSET('12. SEGUIMIENTO 2027'!$O$14,INT((ROW()-13)/2),0)),IF(ISBLANK(OFFSET('9. METAS'!$W$20,INT((ROW()-14)/2),0)),"",OFFSET('9. METAS'!$W$20,INT((ROW()-14)/2),0)))</f>
        <v>800</v>
      </c>
      <c r="L130" s="256">
        <f ca="1">IF(MOD(ROW()-13,2)=0,IF(ISBLANK(OFFSET('12. SEGUIMIENTO 2027'!$P$14,INT((ROW()-13)/2),0)),"",OFFSET('12. SEGUIMIENTO 2027'!$P$14,INT((ROW()-13)/2),0)),IF(ISBLANK(OFFSET('9. METAS'!$X$20,INT((ROW()-14)/2),0)),"",OFFSET('9. METAS'!$X$20,INT((ROW()-14)/2),0)))</f>
        <v>600</v>
      </c>
      <c r="M130" s="257">
        <f ca="1">IF(MOD(ROW()-13,2)=0,IF(ISBLANK(OFFSET('12. SEGUIMIENTO 2027'!$Q$14,INT((ROW()-13)/2),0)),"",OFFSET('12. SEGUIMIENTO 2027'!$Q$14,INT((ROW()-13)/2),0)),IF(ISBLANK(OFFSET('9. METAS'!$Y$20,INT((ROW()-14)/2),0)),"",OFFSET('9. METAS'!$Y$20,INT((ROW()-14)/2),0)))</f>
        <v>995</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164">
        <f ca="1">IF(ISBLANK(OFFSET('9. METAS'!$M$20,INT((ROW()-13)/2),0)),"",OFFSET('9. METAS'!$M$20,INT((ROW()-13)/2),0))</f>
        <v>2124</v>
      </c>
      <c r="I131" s="1014"/>
      <c r="J131" s="255" t="str">
        <f ca="1">IF(MOD(ROW()-13,2)=0,IF(ISBLANK(OFFSET('12. SEGUIMIENTO 2027'!$N$14,INT((ROW()-13)/2),0)),"",OFFSET('12. SEGUIMIENTO 2027'!$N$14,INT((ROW()-13)/2),0)),IF(ISBLANK(OFFSET('9. METAS'!$V$20,INT((ROW()-14)/2),0)),"",OFFSET('9. METAS'!$V$20,INT((ROW()-14)/2),0)))</f>
        <v/>
      </c>
      <c r="K131" s="256" t="str">
        <f ca="1">IF(MOD(ROW()-13,2)=0,IF(ISBLANK(OFFSET('12. SEGUIMIENTO 2027'!$O$14,INT((ROW()-13)/2),0)),"",OFFSET('12. SEGUIMIENTO 2027'!$O$14,INT((ROW()-13)/2),0)),IF(ISBLANK(OFFSET('9. METAS'!$W$20,INT((ROW()-14)/2),0)),"",OFFSET('9. METAS'!$W$20,INT((ROW()-14)/2),0)))</f>
        <v/>
      </c>
      <c r="L131" s="256" t="str">
        <f ca="1">IF(MOD(ROW()-13,2)=0,IF(ISBLANK(OFFSET('12. SEGUIMIENTO 2027'!$P$14,INT((ROW()-13)/2),0)),"",OFFSET('12. SEGUIMIENTO 2027'!$P$14,INT((ROW()-13)/2),0)),IF(ISBLANK(OFFSET('9. METAS'!$X$20,INT((ROW()-14)/2),0)),"",OFFSET('9. METAS'!$X$20,INT((ROW()-14)/2),0)))</f>
        <v/>
      </c>
      <c r="M131" s="257" t="str">
        <f ca="1">IF(MOD(ROW()-13,2)=0,IF(ISBLANK(OFFSET('12. SEGUIMIENTO 2027'!$Q$14,INT((ROW()-13)/2),0)),"",OFFSET('12. SEGUIMIENTO 2027'!$Q$14,INT((ROW()-13)/2),0)),IF(ISBLANK(OFFSET('9. METAS'!$Y$20,INT((ROW()-14)/2),0)),"",OFFSET('9. METAS'!$Y$20,INT((ROW()-14)/2),0)))</f>
        <v/>
      </c>
      <c r="N131" s="1012" t="str">
        <f t="shared" ref="N131" ca="1" si="114">IFERROR(J131/J132,"ND")</f>
        <v>ND</v>
      </c>
      <c r="O131" s="1008" t="str">
        <f t="shared" ref="O131" ca="1" si="115">IFERROR(((J131)/H131),"ND")</f>
        <v>ND</v>
      </c>
      <c r="P131" s="996"/>
    </row>
    <row r="132" spans="3:16">
      <c r="C132" s="1030"/>
      <c r="D132" s="1026"/>
      <c r="E132" s="1026"/>
      <c r="F132" s="1024"/>
      <c r="G132" s="1021"/>
      <c r="H132" s="1164"/>
      <c r="I132" s="1015"/>
      <c r="J132" s="255">
        <f ca="1">IF(MOD(ROW()-13,2)=0,IF(ISBLANK(OFFSET('12. SEGUIMIENTO 2027'!$N$14,INT((ROW()-13)/2),0)),"",OFFSET('12. SEGUIMIENTO 2027'!$N$14,INT((ROW()-13)/2),0)),IF(ISBLANK(OFFSET('9. METAS'!$V$20,INT((ROW()-14)/2),0)),"",OFFSET('9. METAS'!$V$20,INT((ROW()-14)/2),0)))</f>
        <v>500</v>
      </c>
      <c r="K132" s="256">
        <f ca="1">IF(MOD(ROW()-13,2)=0,IF(ISBLANK(OFFSET('12. SEGUIMIENTO 2027'!$O$14,INT((ROW()-13)/2),0)),"",OFFSET('12. SEGUIMIENTO 2027'!$O$14,INT((ROW()-13)/2),0)),IF(ISBLANK(OFFSET('9. METAS'!$W$20,INT((ROW()-14)/2),0)),"",OFFSET('9. METAS'!$W$20,INT((ROW()-14)/2),0)))</f>
        <v>528</v>
      </c>
      <c r="L132" s="256">
        <f ca="1">IF(MOD(ROW()-13,2)=0,IF(ISBLANK(OFFSET('12. SEGUIMIENTO 2027'!$P$14,INT((ROW()-13)/2),0)),"",OFFSET('12. SEGUIMIENTO 2027'!$P$14,INT((ROW()-13)/2),0)),IF(ISBLANK(OFFSET('9. METAS'!$X$20,INT((ROW()-14)/2),0)),"",OFFSET('9. METAS'!$X$20,INT((ROW()-14)/2),0)))</f>
        <v>496</v>
      </c>
      <c r="M132" s="257">
        <f ca="1">IF(MOD(ROW()-13,2)=0,IF(ISBLANK(OFFSET('12. SEGUIMIENTO 2027'!$Q$14,INT((ROW()-13)/2),0)),"",OFFSET('12. SEGUIMIENTO 2027'!$Q$14,INT((ROW()-13)/2),0)),IF(ISBLANK(OFFSET('9. METAS'!$Y$20,INT((ROW()-14)/2),0)),"",OFFSET('9. METAS'!$Y$20,INT((ROW()-14)/2),0)))</f>
        <v>600</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164">
        <f ca="1">IF(ISBLANK(OFFSET('9. METAS'!$M$20,INT((ROW()-13)/2),0)),"",OFFSET('9. METAS'!$M$20,INT((ROW()-13)/2),0))</f>
        <v>22</v>
      </c>
      <c r="I133" s="1014"/>
      <c r="J133" s="255" t="str">
        <f ca="1">IF(MOD(ROW()-13,2)=0,IF(ISBLANK(OFFSET('12. SEGUIMIENTO 2027'!$N$14,INT((ROW()-13)/2),0)),"",OFFSET('12. SEGUIMIENTO 2027'!$N$14,INT((ROW()-13)/2),0)),IF(ISBLANK(OFFSET('9. METAS'!$V$20,INT((ROW()-14)/2),0)),"",OFFSET('9. METAS'!$V$20,INT((ROW()-14)/2),0)))</f>
        <v/>
      </c>
      <c r="K133" s="256" t="str">
        <f ca="1">IF(MOD(ROW()-13,2)=0,IF(ISBLANK(OFFSET('12. SEGUIMIENTO 2027'!$O$14,INT((ROW()-13)/2),0)),"",OFFSET('12. SEGUIMIENTO 2027'!$O$14,INT((ROW()-13)/2),0)),IF(ISBLANK(OFFSET('9. METAS'!$W$20,INT((ROW()-14)/2),0)),"",OFFSET('9. METAS'!$W$20,INT((ROW()-14)/2),0)))</f>
        <v/>
      </c>
      <c r="L133" s="256" t="str">
        <f ca="1">IF(MOD(ROW()-13,2)=0,IF(ISBLANK(OFFSET('12. SEGUIMIENTO 2027'!$P$14,INT((ROW()-13)/2),0)),"",OFFSET('12. SEGUIMIENTO 2027'!$P$14,INT((ROW()-13)/2),0)),IF(ISBLANK(OFFSET('9. METAS'!$X$20,INT((ROW()-14)/2),0)),"",OFFSET('9. METAS'!$X$20,INT((ROW()-14)/2),0)))</f>
        <v/>
      </c>
      <c r="M133" s="257" t="str">
        <f ca="1">IF(MOD(ROW()-13,2)=0,IF(ISBLANK(OFFSET('12. SEGUIMIENTO 2027'!$Q$14,INT((ROW()-13)/2),0)),"",OFFSET('12. SEGUIMIENTO 2027'!$Q$14,INT((ROW()-13)/2),0)),IF(ISBLANK(OFFSET('9. METAS'!$Y$20,INT((ROW()-14)/2),0)),"",OFFSET('9. METAS'!$Y$20,INT((ROW()-14)/2),0)))</f>
        <v/>
      </c>
      <c r="N133" s="1012" t="str">
        <f t="shared" ref="N133" ca="1" si="116">IFERROR(J133/J134,"ND")</f>
        <v>ND</v>
      </c>
      <c r="O133" s="1008" t="str">
        <f t="shared" ref="O133" ca="1" si="117">IFERROR(((J133)/H133),"ND")</f>
        <v>ND</v>
      </c>
      <c r="P133" s="996"/>
    </row>
    <row r="134" spans="3:16">
      <c r="C134" s="1030"/>
      <c r="D134" s="1026"/>
      <c r="E134" s="1026"/>
      <c r="F134" s="1024"/>
      <c r="G134" s="1021"/>
      <c r="H134" s="1164"/>
      <c r="I134" s="1015"/>
      <c r="J134" s="255">
        <f ca="1">IF(MOD(ROW()-13,2)=0,IF(ISBLANK(OFFSET('12. SEGUIMIENTO 2027'!$N$14,INT((ROW()-13)/2),0)),"",OFFSET('12. SEGUIMIENTO 2027'!$N$14,INT((ROW()-13)/2),0)),IF(ISBLANK(OFFSET('9. METAS'!$V$20,INT((ROW()-14)/2),0)),"",OFFSET('9. METAS'!$V$20,INT((ROW()-14)/2),0)))</f>
        <v>6</v>
      </c>
      <c r="K134" s="256">
        <f ca="1">IF(MOD(ROW()-13,2)=0,IF(ISBLANK(OFFSET('12. SEGUIMIENTO 2027'!$O$14,INT((ROW()-13)/2),0)),"",OFFSET('12. SEGUIMIENTO 2027'!$O$14,INT((ROW()-13)/2),0)),IF(ISBLANK(OFFSET('9. METAS'!$W$20,INT((ROW()-14)/2),0)),"",OFFSET('9. METAS'!$W$20,INT((ROW()-14)/2),0)))</f>
        <v>5</v>
      </c>
      <c r="L134" s="256">
        <f ca="1">IF(MOD(ROW()-13,2)=0,IF(ISBLANK(OFFSET('12. SEGUIMIENTO 2027'!$P$14,INT((ROW()-13)/2),0)),"",OFFSET('12. SEGUIMIENTO 2027'!$P$14,INT((ROW()-13)/2),0)),IF(ISBLANK(OFFSET('9. METAS'!$X$20,INT((ROW()-14)/2),0)),"",OFFSET('9. METAS'!$X$20,INT((ROW()-14)/2),0)))</f>
        <v>3</v>
      </c>
      <c r="M134" s="257">
        <f ca="1">IF(MOD(ROW()-13,2)=0,IF(ISBLANK(OFFSET('12. SEGUIMIENTO 2027'!$Q$14,INT((ROW()-13)/2),0)),"",OFFSET('12. SEGUIMIENTO 2027'!$Q$14,INT((ROW()-13)/2),0)),IF(ISBLANK(OFFSET('9. METAS'!$Y$20,INT((ROW()-14)/2),0)),"",OFFSET('9. METAS'!$Y$20,INT((ROW()-14)/2),0)))</f>
        <v>8</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164">
        <f ca="1">IF(ISBLANK(OFFSET('9. METAS'!$M$20,INT((ROW()-13)/2),0)),"",OFFSET('9. METAS'!$M$20,INT((ROW()-13)/2),0))</f>
        <v>21</v>
      </c>
      <c r="I135" s="1014"/>
      <c r="J135" s="255" t="str">
        <f ca="1">IF(MOD(ROW()-13,2)=0,IF(ISBLANK(OFFSET('12. SEGUIMIENTO 2027'!$N$14,INT((ROW()-13)/2),0)),"",OFFSET('12. SEGUIMIENTO 2027'!$N$14,INT((ROW()-13)/2),0)),IF(ISBLANK(OFFSET('9. METAS'!$V$20,INT((ROW()-14)/2),0)),"",OFFSET('9. METAS'!$V$20,INT((ROW()-14)/2),0)))</f>
        <v/>
      </c>
      <c r="K135" s="256" t="str">
        <f ca="1">IF(MOD(ROW()-13,2)=0,IF(ISBLANK(OFFSET('12. SEGUIMIENTO 2027'!$O$14,INT((ROW()-13)/2),0)),"",OFFSET('12. SEGUIMIENTO 2027'!$O$14,INT((ROW()-13)/2),0)),IF(ISBLANK(OFFSET('9. METAS'!$W$20,INT((ROW()-14)/2),0)),"",OFFSET('9. METAS'!$W$20,INT((ROW()-14)/2),0)))</f>
        <v/>
      </c>
      <c r="L135" s="256" t="str">
        <f ca="1">IF(MOD(ROW()-13,2)=0,IF(ISBLANK(OFFSET('12. SEGUIMIENTO 2027'!$P$14,INT((ROW()-13)/2),0)),"",OFFSET('12. SEGUIMIENTO 2027'!$P$14,INT((ROW()-13)/2),0)),IF(ISBLANK(OFFSET('9. METAS'!$X$20,INT((ROW()-14)/2),0)),"",OFFSET('9. METAS'!$X$20,INT((ROW()-14)/2),0)))</f>
        <v/>
      </c>
      <c r="M135" s="257" t="str">
        <f ca="1">IF(MOD(ROW()-13,2)=0,IF(ISBLANK(OFFSET('12. SEGUIMIENTO 2027'!$Q$14,INT((ROW()-13)/2),0)),"",OFFSET('12. SEGUIMIENTO 2027'!$Q$14,INT((ROW()-13)/2),0)),IF(ISBLANK(OFFSET('9. METAS'!$Y$20,INT((ROW()-14)/2),0)),"",OFFSET('9. METAS'!$Y$20,INT((ROW()-14)/2),0)))</f>
        <v/>
      </c>
      <c r="N135" s="1012" t="str">
        <f t="shared" ref="N135" ca="1" si="118">IFERROR(J135/J136,"ND")</f>
        <v>ND</v>
      </c>
      <c r="O135" s="1008" t="str">
        <f t="shared" ref="O135" ca="1" si="119">IFERROR(((J135)/H135),"ND")</f>
        <v>ND</v>
      </c>
      <c r="P135" s="996"/>
    </row>
    <row r="136" spans="3:16">
      <c r="C136" s="1030"/>
      <c r="D136" s="1026"/>
      <c r="E136" s="1026"/>
      <c r="F136" s="1024"/>
      <c r="G136" s="1021"/>
      <c r="H136" s="1164"/>
      <c r="I136" s="1015"/>
      <c r="J136" s="255">
        <f ca="1">IF(MOD(ROW()-13,2)=0,IF(ISBLANK(OFFSET('12. SEGUIMIENTO 2027'!$N$14,INT((ROW()-13)/2),0)),"",OFFSET('12. SEGUIMIENTO 2027'!$N$14,INT((ROW()-13)/2),0)),IF(ISBLANK(OFFSET('9. METAS'!$V$20,INT((ROW()-14)/2),0)),"",OFFSET('9. METAS'!$V$20,INT((ROW()-14)/2),0)))</f>
        <v>5</v>
      </c>
      <c r="K136" s="256">
        <f ca="1">IF(MOD(ROW()-13,2)=0,IF(ISBLANK(OFFSET('12. SEGUIMIENTO 2027'!$O$14,INT((ROW()-13)/2),0)),"",OFFSET('12. SEGUIMIENTO 2027'!$O$14,INT((ROW()-13)/2),0)),IF(ISBLANK(OFFSET('9. METAS'!$W$20,INT((ROW()-14)/2),0)),"",OFFSET('9. METAS'!$W$20,INT((ROW()-14)/2),0)))</f>
        <v>6</v>
      </c>
      <c r="L136" s="256">
        <f ca="1">IF(MOD(ROW()-13,2)=0,IF(ISBLANK(OFFSET('12. SEGUIMIENTO 2027'!$P$14,INT((ROW()-13)/2),0)),"",OFFSET('12. SEGUIMIENTO 2027'!$P$14,INT((ROW()-13)/2),0)),IF(ISBLANK(OFFSET('9. METAS'!$X$20,INT((ROW()-14)/2),0)),"",OFFSET('9. METAS'!$X$20,INT((ROW()-14)/2),0)))</f>
        <v>4</v>
      </c>
      <c r="M136" s="257">
        <f ca="1">IF(MOD(ROW()-13,2)=0,IF(ISBLANK(OFFSET('12. SEGUIMIENTO 2027'!$Q$14,INT((ROW()-13)/2),0)),"",OFFSET('12. SEGUIMIENTO 2027'!$Q$14,INT((ROW()-13)/2),0)),IF(ISBLANK(OFFSET('9. METAS'!$Y$20,INT((ROW()-14)/2),0)),"",OFFSET('9. METAS'!$Y$20,INT((ROW()-14)/2),0)))</f>
        <v>6</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164">
        <f ca="1">IF(ISBLANK(OFFSET('9. METAS'!$M$20,INT((ROW()-13)/2),0)),"",OFFSET('9. METAS'!$M$20,INT((ROW()-13)/2),0))</f>
        <v>8130</v>
      </c>
      <c r="I137" s="1014"/>
      <c r="J137" s="255" t="str">
        <f ca="1">IF(MOD(ROW()-13,2)=0,IF(ISBLANK(OFFSET('12. SEGUIMIENTO 2027'!$N$14,INT((ROW()-13)/2),0)),"",OFFSET('12. SEGUIMIENTO 2027'!$N$14,INT((ROW()-13)/2),0)),IF(ISBLANK(OFFSET('9. METAS'!$V$20,INT((ROW()-14)/2),0)),"",OFFSET('9. METAS'!$V$20,INT((ROW()-14)/2),0)))</f>
        <v/>
      </c>
      <c r="K137" s="256" t="str">
        <f ca="1">IF(MOD(ROW()-13,2)=0,IF(ISBLANK(OFFSET('12. SEGUIMIENTO 2027'!$O$14,INT((ROW()-13)/2),0)),"",OFFSET('12. SEGUIMIENTO 2027'!$O$14,INT((ROW()-13)/2),0)),IF(ISBLANK(OFFSET('9. METAS'!$W$20,INT((ROW()-14)/2),0)),"",OFFSET('9. METAS'!$W$20,INT((ROW()-14)/2),0)))</f>
        <v/>
      </c>
      <c r="L137" s="256" t="str">
        <f ca="1">IF(MOD(ROW()-13,2)=0,IF(ISBLANK(OFFSET('12. SEGUIMIENTO 2027'!$P$14,INT((ROW()-13)/2),0)),"",OFFSET('12. SEGUIMIENTO 2027'!$P$14,INT((ROW()-13)/2),0)),IF(ISBLANK(OFFSET('9. METAS'!$X$20,INT((ROW()-14)/2),0)),"",OFFSET('9. METAS'!$X$20,INT((ROW()-14)/2),0)))</f>
        <v/>
      </c>
      <c r="M137" s="257" t="str">
        <f ca="1">IF(MOD(ROW()-13,2)=0,IF(ISBLANK(OFFSET('12. SEGUIMIENTO 2027'!$Q$14,INT((ROW()-13)/2),0)),"",OFFSET('12. SEGUIMIENTO 2027'!$Q$14,INT((ROW()-13)/2),0)),IF(ISBLANK(OFFSET('9. METAS'!$Y$20,INT((ROW()-14)/2),0)),"",OFFSET('9. METAS'!$Y$20,INT((ROW()-14)/2),0)))</f>
        <v/>
      </c>
      <c r="N137" s="1012" t="str">
        <f t="shared" ref="N137" ca="1" si="120">IFERROR(J137/J138,"ND")</f>
        <v>ND</v>
      </c>
      <c r="O137" s="1008" t="str">
        <f t="shared" ref="O137" ca="1" si="121">IFERROR(((J137)/H137),"ND")</f>
        <v>ND</v>
      </c>
      <c r="P137" s="996"/>
    </row>
    <row r="138" spans="3:16">
      <c r="C138" s="1030"/>
      <c r="D138" s="1026"/>
      <c r="E138" s="1026"/>
      <c r="F138" s="1024"/>
      <c r="G138" s="1021"/>
      <c r="H138" s="1164"/>
      <c r="I138" s="1015"/>
      <c r="J138" s="255">
        <f ca="1">IF(MOD(ROW()-13,2)=0,IF(ISBLANK(OFFSET('12. SEGUIMIENTO 2027'!$N$14,INT((ROW()-13)/2),0)),"",OFFSET('12. SEGUIMIENTO 2027'!$N$14,INT((ROW()-13)/2),0)),IF(ISBLANK(OFFSET('9. METAS'!$V$20,INT((ROW()-14)/2),0)),"",OFFSET('9. METAS'!$V$20,INT((ROW()-14)/2),0)))</f>
        <v>2700</v>
      </c>
      <c r="K138" s="256">
        <f ca="1">IF(MOD(ROW()-13,2)=0,IF(ISBLANK(OFFSET('12. SEGUIMIENTO 2027'!$O$14,INT((ROW()-13)/2),0)),"",OFFSET('12. SEGUIMIENTO 2027'!$O$14,INT((ROW()-13)/2),0)),IF(ISBLANK(OFFSET('9. METAS'!$W$20,INT((ROW()-14)/2),0)),"",OFFSET('9. METAS'!$W$20,INT((ROW()-14)/2),0)))</f>
        <v>1000</v>
      </c>
      <c r="L138" s="256">
        <f ca="1">IF(MOD(ROW()-13,2)=0,IF(ISBLANK(OFFSET('12. SEGUIMIENTO 2027'!$P$14,INT((ROW()-13)/2),0)),"",OFFSET('12. SEGUIMIENTO 2027'!$P$14,INT((ROW()-13)/2),0)),IF(ISBLANK(OFFSET('9. METAS'!$X$20,INT((ROW()-14)/2),0)),"",OFFSET('9. METAS'!$X$20,INT((ROW()-14)/2),0)))</f>
        <v>2080</v>
      </c>
      <c r="M138" s="257">
        <f ca="1">IF(MOD(ROW()-13,2)=0,IF(ISBLANK(OFFSET('12. SEGUIMIENTO 2027'!$Q$14,INT((ROW()-13)/2),0)),"",OFFSET('12. SEGUIMIENTO 2027'!$Q$14,INT((ROW()-13)/2),0)),IF(ISBLANK(OFFSET('9. METAS'!$Y$20,INT((ROW()-14)/2),0)),"",OFFSET('9. METAS'!$Y$20,INT((ROW()-14)/2),0)))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164">
        <f ca="1">IF(ISBLANK(OFFSET('9. METAS'!$M$20,INT((ROW()-13)/2),0)),"",OFFSET('9. METAS'!$M$20,INT((ROW()-13)/2),0))</f>
        <v>15</v>
      </c>
      <c r="I139" s="1014"/>
      <c r="J139" s="255" t="str">
        <f ca="1">IF(MOD(ROW()-13,2)=0,IF(ISBLANK(OFFSET('12. SEGUIMIENTO 2027'!$N$14,INT((ROW()-13)/2),0)),"",OFFSET('12. SEGUIMIENTO 2027'!$N$14,INT((ROW()-13)/2),0)),IF(ISBLANK(OFFSET('9. METAS'!$V$20,INT((ROW()-14)/2),0)),"",OFFSET('9. METAS'!$V$20,INT((ROW()-14)/2),0)))</f>
        <v/>
      </c>
      <c r="K139" s="256" t="str">
        <f ca="1">IF(MOD(ROW()-13,2)=0,IF(ISBLANK(OFFSET('12. SEGUIMIENTO 2027'!$O$14,INT((ROW()-13)/2),0)),"",OFFSET('12. SEGUIMIENTO 2027'!$O$14,INT((ROW()-13)/2),0)),IF(ISBLANK(OFFSET('9. METAS'!$W$20,INT((ROW()-14)/2),0)),"",OFFSET('9. METAS'!$W$20,INT((ROW()-14)/2),0)))</f>
        <v/>
      </c>
      <c r="L139" s="256" t="str">
        <f ca="1">IF(MOD(ROW()-13,2)=0,IF(ISBLANK(OFFSET('12. SEGUIMIENTO 2027'!$P$14,INT((ROW()-13)/2),0)),"",OFFSET('12. SEGUIMIENTO 2027'!$P$14,INT((ROW()-13)/2),0)),IF(ISBLANK(OFFSET('9. METAS'!$X$20,INT((ROW()-14)/2),0)),"",OFFSET('9. METAS'!$X$20,INT((ROW()-14)/2),0)))</f>
        <v/>
      </c>
      <c r="M139" s="257" t="str">
        <f ca="1">IF(MOD(ROW()-13,2)=0,IF(ISBLANK(OFFSET('12. SEGUIMIENTO 2027'!$Q$14,INT((ROW()-13)/2),0)),"",OFFSET('12. SEGUIMIENTO 2027'!$Q$14,INT((ROW()-13)/2),0)),IF(ISBLANK(OFFSET('9. METAS'!$Y$20,INT((ROW()-14)/2),0)),"",OFFSET('9. METAS'!$Y$20,INT((ROW()-14)/2),0)))</f>
        <v/>
      </c>
      <c r="N139" s="1012" t="str">
        <f t="shared" ref="N139" ca="1" si="122">IFERROR(J139/J140,"ND")</f>
        <v>ND</v>
      </c>
      <c r="O139" s="1008" t="str">
        <f t="shared" ref="O139" ca="1" si="123">IFERROR(((J139)/H139),"ND")</f>
        <v>ND</v>
      </c>
      <c r="P139" s="996"/>
    </row>
    <row r="140" spans="3:16">
      <c r="C140" s="1030"/>
      <c r="D140" s="1026"/>
      <c r="E140" s="1026"/>
      <c r="F140" s="1024"/>
      <c r="G140" s="1021"/>
      <c r="H140" s="1164"/>
      <c r="I140" s="1015"/>
      <c r="J140" s="255">
        <f ca="1">IF(MOD(ROW()-13,2)=0,IF(ISBLANK(OFFSET('12. SEGUIMIENTO 2027'!$N$14,INT((ROW()-13)/2),0)),"",OFFSET('12. SEGUIMIENTO 2027'!$N$14,INT((ROW()-13)/2),0)),IF(ISBLANK(OFFSET('9. METAS'!$V$20,INT((ROW()-14)/2),0)),"",OFFSET('9. METAS'!$V$20,INT((ROW()-14)/2),0)))</f>
        <v>3</v>
      </c>
      <c r="K140" s="256">
        <f ca="1">IF(MOD(ROW()-13,2)=0,IF(ISBLANK(OFFSET('12. SEGUIMIENTO 2027'!$O$14,INT((ROW()-13)/2),0)),"",OFFSET('12. SEGUIMIENTO 2027'!$O$14,INT((ROW()-13)/2),0)),IF(ISBLANK(OFFSET('9. METAS'!$W$20,INT((ROW()-14)/2),0)),"",OFFSET('9. METAS'!$W$20,INT((ROW()-14)/2),0)))</f>
        <v>2</v>
      </c>
      <c r="L140" s="256">
        <f ca="1">IF(MOD(ROW()-13,2)=0,IF(ISBLANK(OFFSET('12. SEGUIMIENTO 2027'!$P$14,INT((ROW()-13)/2),0)),"",OFFSET('12. SEGUIMIENTO 2027'!$P$14,INT((ROW()-13)/2),0)),IF(ISBLANK(OFFSET('9. METAS'!$X$20,INT((ROW()-14)/2),0)),"",OFFSET('9. METAS'!$X$20,INT((ROW()-14)/2),0)))</f>
        <v>5</v>
      </c>
      <c r="M140" s="257">
        <f ca="1">IF(MOD(ROW()-13,2)=0,IF(ISBLANK(OFFSET('12. SEGUIMIENTO 2027'!$Q$14,INT((ROW()-13)/2),0)),"",OFFSET('12. SEGUIMIENTO 2027'!$Q$14,INT((ROW()-13)/2),0)),IF(ISBLANK(OFFSET('9. METAS'!$Y$20,INT((ROW()-14)/2),0)),"",OFFSET('9. METAS'!$Y$20,INT((ROW()-14)/2),0)))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164">
        <f ca="1">IF(ISBLANK(OFFSET('9. METAS'!$M$20,INT((ROW()-13)/2),0)),"",OFFSET('9. METAS'!$M$20,INT((ROW()-13)/2),0))</f>
        <v>2550</v>
      </c>
      <c r="I141" s="1014"/>
      <c r="J141" s="255" t="str">
        <f ca="1">IF(MOD(ROW()-13,2)=0,IF(ISBLANK(OFFSET('12. SEGUIMIENTO 2027'!$N$14,INT((ROW()-13)/2),0)),"",OFFSET('12. SEGUIMIENTO 2027'!$N$14,INT((ROW()-13)/2),0)),IF(ISBLANK(OFFSET('9. METAS'!$V$20,INT((ROW()-14)/2),0)),"",OFFSET('9. METAS'!$V$20,INT((ROW()-14)/2),0)))</f>
        <v/>
      </c>
      <c r="K141" s="256" t="str">
        <f ca="1">IF(MOD(ROW()-13,2)=0,IF(ISBLANK(OFFSET('12. SEGUIMIENTO 2027'!$O$14,INT((ROW()-13)/2),0)),"",OFFSET('12. SEGUIMIENTO 2027'!$O$14,INT((ROW()-13)/2),0)),IF(ISBLANK(OFFSET('9. METAS'!$W$20,INT((ROW()-14)/2),0)),"",OFFSET('9. METAS'!$W$20,INT((ROW()-14)/2),0)))</f>
        <v/>
      </c>
      <c r="L141" s="256" t="str">
        <f ca="1">IF(MOD(ROW()-13,2)=0,IF(ISBLANK(OFFSET('12. SEGUIMIENTO 2027'!$P$14,INT((ROW()-13)/2),0)),"",OFFSET('12. SEGUIMIENTO 2027'!$P$14,INT((ROW()-13)/2),0)),IF(ISBLANK(OFFSET('9. METAS'!$X$20,INT((ROW()-14)/2),0)),"",OFFSET('9. METAS'!$X$20,INT((ROW()-14)/2),0)))</f>
        <v/>
      </c>
      <c r="M141" s="257" t="str">
        <f ca="1">IF(MOD(ROW()-13,2)=0,IF(ISBLANK(OFFSET('12. SEGUIMIENTO 2027'!$Q$14,INT((ROW()-13)/2),0)),"",OFFSET('12. SEGUIMIENTO 2027'!$Q$14,INT((ROW()-13)/2),0)),IF(ISBLANK(OFFSET('9. METAS'!$Y$20,INT((ROW()-14)/2),0)),"",OFFSET('9. METAS'!$Y$20,INT((ROW()-14)/2),0)))</f>
        <v/>
      </c>
      <c r="N141" s="1012" t="str">
        <f t="shared" ref="N141" ca="1" si="124">IFERROR(J141/J142,"ND")</f>
        <v>ND</v>
      </c>
      <c r="O141" s="1008" t="str">
        <f t="shared" ref="O141" ca="1" si="125">IFERROR(((J141)/H141),"ND")</f>
        <v>ND</v>
      </c>
      <c r="P141" s="996"/>
    </row>
    <row r="142" spans="3:16">
      <c r="C142" s="1030"/>
      <c r="D142" s="1026"/>
      <c r="E142" s="1026"/>
      <c r="F142" s="1024"/>
      <c r="G142" s="1021"/>
      <c r="H142" s="1164"/>
      <c r="I142" s="1015"/>
      <c r="J142" s="255">
        <f ca="1">IF(MOD(ROW()-13,2)=0,IF(ISBLANK(OFFSET('12. SEGUIMIENTO 2027'!$N$14,INT((ROW()-13)/2),0)),"",OFFSET('12. SEGUIMIENTO 2027'!$N$14,INT((ROW()-13)/2),0)),IF(ISBLANK(OFFSET('9. METAS'!$V$20,INT((ROW()-14)/2),0)),"",OFFSET('9. METAS'!$V$20,INT((ROW()-14)/2),0)))</f>
        <v>575</v>
      </c>
      <c r="K142" s="256">
        <f ca="1">IF(MOD(ROW()-13,2)=0,IF(ISBLANK(OFFSET('12. SEGUIMIENTO 2027'!$O$14,INT((ROW()-13)/2),0)),"",OFFSET('12. SEGUIMIENTO 2027'!$O$14,INT((ROW()-13)/2),0)),IF(ISBLANK(OFFSET('9. METAS'!$W$20,INT((ROW()-14)/2),0)),"",OFFSET('9. METAS'!$W$20,INT((ROW()-14)/2),0)))</f>
        <v>750</v>
      </c>
      <c r="L142" s="256">
        <f ca="1">IF(MOD(ROW()-13,2)=0,IF(ISBLANK(OFFSET('12. SEGUIMIENTO 2027'!$P$14,INT((ROW()-13)/2),0)),"",OFFSET('12. SEGUIMIENTO 2027'!$P$14,INT((ROW()-13)/2),0)),IF(ISBLANK(OFFSET('9. METAS'!$X$20,INT((ROW()-14)/2),0)),"",OFFSET('9. METAS'!$X$20,INT((ROW()-14)/2),0)))</f>
        <v>650</v>
      </c>
      <c r="M142" s="257">
        <f ca="1">IF(MOD(ROW()-13,2)=0,IF(ISBLANK(OFFSET('12. SEGUIMIENTO 2027'!$Q$14,INT((ROW()-13)/2),0)),"",OFFSET('12. SEGUIMIENTO 2027'!$Q$14,INT((ROW()-13)/2),0)),IF(ISBLANK(OFFSET('9. METAS'!$Y$20,INT((ROW()-14)/2),0)),"",OFFSET('9. METAS'!$Y$20,INT((ROW()-14)/2),0)))</f>
        <v>575</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164">
        <f ca="1">IF(ISBLANK(OFFSET('9. METAS'!$M$20,INT((ROW()-13)/2),0)),"",OFFSET('9. METAS'!$M$20,INT((ROW()-13)/2),0))</f>
        <v>375</v>
      </c>
      <c r="I143" s="1014"/>
      <c r="J143" s="255" t="str">
        <f ca="1">IF(MOD(ROW()-13,2)=0,IF(ISBLANK(OFFSET('12. SEGUIMIENTO 2027'!$N$14,INT((ROW()-13)/2),0)),"",OFFSET('12. SEGUIMIENTO 2027'!$N$14,INT((ROW()-13)/2),0)),IF(ISBLANK(OFFSET('9. METAS'!$V$20,INT((ROW()-14)/2),0)),"",OFFSET('9. METAS'!$V$20,INT((ROW()-14)/2),0)))</f>
        <v/>
      </c>
      <c r="K143" s="256" t="str">
        <f ca="1">IF(MOD(ROW()-13,2)=0,IF(ISBLANK(OFFSET('12. SEGUIMIENTO 2027'!$O$14,INT((ROW()-13)/2),0)),"",OFFSET('12. SEGUIMIENTO 2027'!$O$14,INT((ROW()-13)/2),0)),IF(ISBLANK(OFFSET('9. METAS'!$W$20,INT((ROW()-14)/2),0)),"",OFFSET('9. METAS'!$W$20,INT((ROW()-14)/2),0)))</f>
        <v/>
      </c>
      <c r="L143" s="256" t="str">
        <f ca="1">IF(MOD(ROW()-13,2)=0,IF(ISBLANK(OFFSET('12. SEGUIMIENTO 2027'!$P$14,INT((ROW()-13)/2),0)),"",OFFSET('12. SEGUIMIENTO 2027'!$P$14,INT((ROW()-13)/2),0)),IF(ISBLANK(OFFSET('9. METAS'!$X$20,INT((ROW()-14)/2),0)),"",OFFSET('9. METAS'!$X$20,INT((ROW()-14)/2),0)))</f>
        <v/>
      </c>
      <c r="M143" s="257" t="str">
        <f ca="1">IF(MOD(ROW()-13,2)=0,IF(ISBLANK(OFFSET('12. SEGUIMIENTO 2027'!$Q$14,INT((ROW()-13)/2),0)),"",OFFSET('12. SEGUIMIENTO 2027'!$Q$14,INT((ROW()-13)/2),0)),IF(ISBLANK(OFFSET('9. METAS'!$Y$20,INT((ROW()-14)/2),0)),"",OFFSET('9. METAS'!$Y$20,INT((ROW()-14)/2),0)))</f>
        <v/>
      </c>
      <c r="N143" s="1012" t="str">
        <f t="shared" ref="N143" ca="1" si="126">IFERROR(J143/J144,"ND")</f>
        <v>ND</v>
      </c>
      <c r="O143" s="1008" t="str">
        <f t="shared" ref="O143" ca="1" si="127">IFERROR(((J143)/H143),"ND")</f>
        <v>ND</v>
      </c>
      <c r="P143" s="996"/>
    </row>
    <row r="144" spans="3:16">
      <c r="C144" s="1030"/>
      <c r="D144" s="1026"/>
      <c r="E144" s="1026"/>
      <c r="F144" s="1024"/>
      <c r="G144" s="1021"/>
      <c r="H144" s="1164"/>
      <c r="I144" s="1015"/>
      <c r="J144" s="255">
        <f ca="1">IF(MOD(ROW()-13,2)=0,IF(ISBLANK(OFFSET('12. SEGUIMIENTO 2027'!$N$14,INT((ROW()-13)/2),0)),"",OFFSET('12. SEGUIMIENTO 2027'!$N$14,INT((ROW()-13)/2),0)),IF(ISBLANK(OFFSET('9. METAS'!$V$20,INT((ROW()-14)/2),0)),"",OFFSET('9. METAS'!$V$20,INT((ROW()-14)/2),0)))</f>
        <v>85</v>
      </c>
      <c r="K144" s="256">
        <f ca="1">IF(MOD(ROW()-13,2)=0,IF(ISBLANK(OFFSET('12. SEGUIMIENTO 2027'!$O$14,INT((ROW()-13)/2),0)),"",OFFSET('12. SEGUIMIENTO 2027'!$O$14,INT((ROW()-13)/2),0)),IF(ISBLANK(OFFSET('9. METAS'!$W$20,INT((ROW()-14)/2),0)),"",OFFSET('9. METAS'!$W$20,INT((ROW()-14)/2),0)))</f>
        <v>125</v>
      </c>
      <c r="L144" s="256">
        <f ca="1">IF(MOD(ROW()-13,2)=0,IF(ISBLANK(OFFSET('12. SEGUIMIENTO 2027'!$P$14,INT((ROW()-13)/2),0)),"",OFFSET('12. SEGUIMIENTO 2027'!$P$14,INT((ROW()-13)/2),0)),IF(ISBLANK(OFFSET('9. METAS'!$X$20,INT((ROW()-14)/2),0)),"",OFFSET('9. METAS'!$X$20,INT((ROW()-14)/2),0)))</f>
        <v>90</v>
      </c>
      <c r="M144" s="257">
        <f ca="1">IF(MOD(ROW()-13,2)=0,IF(ISBLANK(OFFSET('12. SEGUIMIENTO 2027'!$Q$14,INT((ROW()-13)/2),0)),"",OFFSET('12. SEGUIMIENTO 2027'!$Q$14,INT((ROW()-13)/2),0)),IF(ISBLANK(OFFSET('9. METAS'!$Y$20,INT((ROW()-14)/2),0)),"",OFFSET('9. METAS'!$Y$20,INT((ROW()-14)/2),0)))</f>
        <v>75</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164">
        <f ca="1">IF(ISBLANK(OFFSET('9. METAS'!$M$20,INT((ROW()-13)/2),0)),"",OFFSET('9. METAS'!$M$20,INT((ROW()-13)/2),0))</f>
        <v>3</v>
      </c>
      <c r="I145" s="1014"/>
      <c r="J145" s="255" t="str">
        <f ca="1">IF(MOD(ROW()-13,2)=0,IF(ISBLANK(OFFSET('12. SEGUIMIENTO 2027'!$N$14,INT((ROW()-13)/2),0)),"",OFFSET('12. SEGUIMIENTO 2027'!$N$14,INT((ROW()-13)/2),0)),IF(ISBLANK(OFFSET('9. METAS'!$V$20,INT((ROW()-14)/2),0)),"",OFFSET('9. METAS'!$V$20,INT((ROW()-14)/2),0)))</f>
        <v/>
      </c>
      <c r="K145" s="256" t="str">
        <f ca="1">IF(MOD(ROW()-13,2)=0,IF(ISBLANK(OFFSET('12. SEGUIMIENTO 2027'!$O$14,INT((ROW()-13)/2),0)),"",OFFSET('12. SEGUIMIENTO 2027'!$O$14,INT((ROW()-13)/2),0)),IF(ISBLANK(OFFSET('9. METAS'!$W$20,INT((ROW()-14)/2),0)),"",OFFSET('9. METAS'!$W$20,INT((ROW()-14)/2),0)))</f>
        <v/>
      </c>
      <c r="L145" s="256" t="str">
        <f ca="1">IF(MOD(ROW()-13,2)=0,IF(ISBLANK(OFFSET('12. SEGUIMIENTO 2027'!$P$14,INT((ROW()-13)/2),0)),"",OFFSET('12. SEGUIMIENTO 2027'!$P$14,INT((ROW()-13)/2),0)),IF(ISBLANK(OFFSET('9. METAS'!$X$20,INT((ROW()-14)/2),0)),"",OFFSET('9. METAS'!$X$20,INT((ROW()-14)/2),0)))</f>
        <v/>
      </c>
      <c r="M145" s="257" t="str">
        <f ca="1">IF(MOD(ROW()-13,2)=0,IF(ISBLANK(OFFSET('12. SEGUIMIENTO 2027'!$Q$14,INT((ROW()-13)/2),0)),"",OFFSET('12. SEGUIMIENTO 2027'!$Q$14,INT((ROW()-13)/2),0)),IF(ISBLANK(OFFSET('9. METAS'!$Y$20,INT((ROW()-14)/2),0)),"",OFFSET('9. METAS'!$Y$20,INT((ROW()-14)/2),0)))</f>
        <v/>
      </c>
      <c r="N145" s="1012" t="str">
        <f t="shared" ref="N145" ca="1" si="128">IFERROR(J145/J146,"ND")</f>
        <v>ND</v>
      </c>
      <c r="O145" s="1008" t="str">
        <f t="shared" ref="O145" ca="1" si="129">IFERROR(((J145)/H145),"ND")</f>
        <v>ND</v>
      </c>
      <c r="P145" s="996"/>
    </row>
    <row r="146" spans="3:16">
      <c r="C146" s="1030"/>
      <c r="D146" s="1026"/>
      <c r="E146" s="1026"/>
      <c r="F146" s="1024"/>
      <c r="G146" s="1021"/>
      <c r="H146" s="1164"/>
      <c r="I146" s="1015"/>
      <c r="J146" s="255">
        <f ca="1">IF(MOD(ROW()-13,2)=0,IF(ISBLANK(OFFSET('12. SEGUIMIENTO 2027'!$N$14,INT((ROW()-13)/2),0)),"",OFFSET('12. SEGUIMIENTO 2027'!$N$14,INT((ROW()-13)/2),0)),IF(ISBLANK(OFFSET('9. METAS'!$V$20,INT((ROW()-14)/2),0)),"",OFFSET('9. METAS'!$V$20,INT((ROW()-14)/2),0)))</f>
        <v>1</v>
      </c>
      <c r="K146" s="256">
        <f ca="1">IF(MOD(ROW()-13,2)=0,IF(ISBLANK(OFFSET('12. SEGUIMIENTO 2027'!$O$14,INT((ROW()-13)/2),0)),"",OFFSET('12. SEGUIMIENTO 2027'!$O$14,INT((ROW()-13)/2),0)),IF(ISBLANK(OFFSET('9. METAS'!$W$20,INT((ROW()-14)/2),0)),"",OFFSET('9. METAS'!$W$20,INT((ROW()-14)/2),0)))</f>
        <v>1</v>
      </c>
      <c r="L146" s="256" t="str">
        <f ca="1">IF(MOD(ROW()-13,2)=0,IF(ISBLANK(OFFSET('12. SEGUIMIENTO 2027'!$P$14,INT((ROW()-13)/2),0)),"",OFFSET('12. SEGUIMIENTO 2027'!$P$14,INT((ROW()-13)/2),0)),IF(ISBLANK(OFFSET('9. METAS'!$X$20,INT((ROW()-14)/2),0)),"",OFFSET('9. METAS'!$X$20,INT((ROW()-14)/2),0)))</f>
        <v>NP</v>
      </c>
      <c r="M146" s="257">
        <f ca="1">IF(MOD(ROW()-13,2)=0,IF(ISBLANK(OFFSET('12. SEGUIMIENTO 2027'!$Q$14,INT((ROW()-13)/2),0)),"",OFFSET('12. SEGUIMIENTO 2027'!$Q$14,INT((ROW()-13)/2),0)),IF(ISBLANK(OFFSET('9. METAS'!$Y$20,INT((ROW()-14)/2),0)),"",OFFSET('9. METAS'!$Y$20,INT((ROW()-14)/2),0)))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164">
        <f ca="1">IF(ISBLANK(OFFSET('9. METAS'!$M$20,INT((ROW()-13)/2),0)),"",OFFSET('9. METAS'!$M$20,INT((ROW()-13)/2),0))</f>
        <v>5682</v>
      </c>
      <c r="I147" s="1014"/>
      <c r="J147" s="255" t="str">
        <f ca="1">IF(MOD(ROW()-13,2)=0,IF(ISBLANK(OFFSET('12. SEGUIMIENTO 2027'!$N$14,INT((ROW()-13)/2),0)),"",OFFSET('12. SEGUIMIENTO 2027'!$N$14,INT((ROW()-13)/2),0)),IF(ISBLANK(OFFSET('9. METAS'!$V$20,INT((ROW()-14)/2),0)),"",OFFSET('9. METAS'!$V$20,INT((ROW()-14)/2),0)))</f>
        <v/>
      </c>
      <c r="K147" s="256" t="str">
        <f ca="1">IF(MOD(ROW()-13,2)=0,IF(ISBLANK(OFFSET('12. SEGUIMIENTO 2027'!$O$14,INT((ROW()-13)/2),0)),"",OFFSET('12. SEGUIMIENTO 2027'!$O$14,INT((ROW()-13)/2),0)),IF(ISBLANK(OFFSET('9. METAS'!$W$20,INT((ROW()-14)/2),0)),"",OFFSET('9. METAS'!$W$20,INT((ROW()-14)/2),0)))</f>
        <v/>
      </c>
      <c r="L147" s="256" t="str">
        <f ca="1">IF(MOD(ROW()-13,2)=0,IF(ISBLANK(OFFSET('12. SEGUIMIENTO 2027'!$P$14,INT((ROW()-13)/2),0)),"",OFFSET('12. SEGUIMIENTO 2027'!$P$14,INT((ROW()-13)/2),0)),IF(ISBLANK(OFFSET('9. METAS'!$X$20,INT((ROW()-14)/2),0)),"",OFFSET('9. METAS'!$X$20,INT((ROW()-14)/2),0)))</f>
        <v/>
      </c>
      <c r="M147" s="257" t="str">
        <f ca="1">IF(MOD(ROW()-13,2)=0,IF(ISBLANK(OFFSET('12. SEGUIMIENTO 2027'!$Q$14,INT((ROW()-13)/2),0)),"",OFFSET('12. SEGUIMIENTO 2027'!$Q$14,INT((ROW()-13)/2),0)),IF(ISBLANK(OFFSET('9. METAS'!$Y$20,INT((ROW()-14)/2),0)),"",OFFSET('9. METAS'!$Y$20,INT((ROW()-14)/2),0)))</f>
        <v/>
      </c>
      <c r="N147" s="1012" t="str">
        <f t="shared" ref="N147" ca="1" si="130">IFERROR(J147/J148,"ND")</f>
        <v>ND</v>
      </c>
      <c r="O147" s="1008" t="str">
        <f t="shared" ref="O147" ca="1" si="131">IFERROR(((J147)/H147),"ND")</f>
        <v>ND</v>
      </c>
      <c r="P147" s="996"/>
    </row>
    <row r="148" spans="3:16">
      <c r="C148" s="1030"/>
      <c r="D148" s="1026"/>
      <c r="E148" s="1026"/>
      <c r="F148" s="1024"/>
      <c r="G148" s="1021"/>
      <c r="H148" s="1164"/>
      <c r="I148" s="1015"/>
      <c r="J148" s="255">
        <f ca="1">IF(MOD(ROW()-13,2)=0,IF(ISBLANK(OFFSET('12. SEGUIMIENTO 2027'!$N$14,INT((ROW()-13)/2),0)),"",OFFSET('12. SEGUIMIENTO 2027'!$N$14,INT((ROW()-13)/2),0)),IF(ISBLANK(OFFSET('9. METAS'!$V$20,INT((ROW()-14)/2),0)),"",OFFSET('9. METAS'!$V$20,INT((ROW()-14)/2),0)))</f>
        <v>1575</v>
      </c>
      <c r="K148" s="256">
        <f ca="1">IF(MOD(ROW()-13,2)=0,IF(ISBLANK(OFFSET('12. SEGUIMIENTO 2027'!$O$14,INT((ROW()-13)/2),0)),"",OFFSET('12. SEGUIMIENTO 2027'!$O$14,INT((ROW()-13)/2),0)),IF(ISBLANK(OFFSET('9. METAS'!$W$20,INT((ROW()-14)/2),0)),"",OFFSET('9. METAS'!$W$20,INT((ROW()-14)/2),0)))</f>
        <v>1361</v>
      </c>
      <c r="L148" s="256">
        <f ca="1">IF(MOD(ROW()-13,2)=0,IF(ISBLANK(OFFSET('12. SEGUIMIENTO 2027'!$P$14,INT((ROW()-13)/2),0)),"",OFFSET('12. SEGUIMIENTO 2027'!$P$14,INT((ROW()-13)/2),0)),IF(ISBLANK(OFFSET('9. METAS'!$X$20,INT((ROW()-14)/2),0)),"",OFFSET('9. METAS'!$X$20,INT((ROW()-14)/2),0)))</f>
        <v>1512</v>
      </c>
      <c r="M148" s="257">
        <f ca="1">IF(MOD(ROW()-13,2)=0,IF(ISBLANK(OFFSET('12. SEGUIMIENTO 2027'!$Q$14,INT((ROW()-13)/2),0)),"",OFFSET('12. SEGUIMIENTO 2027'!$Q$14,INT((ROW()-13)/2),0)),IF(ISBLANK(OFFSET('9. METAS'!$Y$20,INT((ROW()-14)/2),0)),"",OFFSET('9. METAS'!$Y$20,INT((ROW()-14)/2),0)))</f>
        <v>1234</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164">
        <f ca="1">IF(ISBLANK(OFFSET('9. METAS'!$M$20,INT((ROW()-13)/2),0)),"",OFFSET('9. METAS'!$M$20,INT((ROW()-13)/2),0))</f>
        <v>1098</v>
      </c>
      <c r="I149" s="1014"/>
      <c r="J149" s="255" t="str">
        <f ca="1">IF(MOD(ROW()-13,2)=0,IF(ISBLANK(OFFSET('12. SEGUIMIENTO 2027'!$N$14,INT((ROW()-13)/2),0)),"",OFFSET('12. SEGUIMIENTO 2027'!$N$14,INT((ROW()-13)/2),0)),IF(ISBLANK(OFFSET('9. METAS'!$V$20,INT((ROW()-14)/2),0)),"",OFFSET('9. METAS'!$V$20,INT((ROW()-14)/2),0)))</f>
        <v/>
      </c>
      <c r="K149" s="256" t="str">
        <f ca="1">IF(MOD(ROW()-13,2)=0,IF(ISBLANK(OFFSET('12. SEGUIMIENTO 2027'!$O$14,INT((ROW()-13)/2),0)),"",OFFSET('12. SEGUIMIENTO 2027'!$O$14,INT((ROW()-13)/2),0)),IF(ISBLANK(OFFSET('9. METAS'!$W$20,INT((ROW()-14)/2),0)),"",OFFSET('9. METAS'!$W$20,INT((ROW()-14)/2),0)))</f>
        <v/>
      </c>
      <c r="L149" s="256" t="str">
        <f ca="1">IF(MOD(ROW()-13,2)=0,IF(ISBLANK(OFFSET('12. SEGUIMIENTO 2027'!$P$14,INT((ROW()-13)/2),0)),"",OFFSET('12. SEGUIMIENTO 2027'!$P$14,INT((ROW()-13)/2),0)),IF(ISBLANK(OFFSET('9. METAS'!$X$20,INT((ROW()-14)/2),0)),"",OFFSET('9. METAS'!$X$20,INT((ROW()-14)/2),0)))</f>
        <v/>
      </c>
      <c r="M149" s="257" t="str">
        <f ca="1">IF(MOD(ROW()-13,2)=0,IF(ISBLANK(OFFSET('12. SEGUIMIENTO 2027'!$Q$14,INT((ROW()-13)/2),0)),"",OFFSET('12. SEGUIMIENTO 2027'!$Q$14,INT((ROW()-13)/2),0)),IF(ISBLANK(OFFSET('9. METAS'!$Y$20,INT((ROW()-14)/2),0)),"",OFFSET('9. METAS'!$Y$20,INT((ROW()-14)/2),0)))</f>
        <v/>
      </c>
      <c r="N149" s="1012" t="str">
        <f t="shared" ref="N149" ca="1" si="132">IFERROR(J149/J150,"ND")</f>
        <v>ND</v>
      </c>
      <c r="O149" s="1008" t="str">
        <f t="shared" ref="O149" ca="1" si="133">IFERROR(((J149)/H149),"ND")</f>
        <v>ND</v>
      </c>
      <c r="P149" s="996"/>
    </row>
    <row r="150" spans="3:16">
      <c r="C150" s="1030"/>
      <c r="D150" s="1026"/>
      <c r="E150" s="1026"/>
      <c r="F150" s="1024"/>
      <c r="G150" s="1021"/>
      <c r="H150" s="1164"/>
      <c r="I150" s="1015"/>
      <c r="J150" s="255">
        <f ca="1">IF(MOD(ROW()-13,2)=0,IF(ISBLANK(OFFSET('12. SEGUIMIENTO 2027'!$N$14,INT((ROW()-13)/2),0)),"",OFFSET('12. SEGUIMIENTO 2027'!$N$14,INT((ROW()-13)/2),0)),IF(ISBLANK(OFFSET('9. METAS'!$V$20,INT((ROW()-14)/2),0)),"",OFFSET('9. METAS'!$V$20,INT((ROW()-14)/2),0)))</f>
        <v>271</v>
      </c>
      <c r="K150" s="256">
        <f ca="1">IF(MOD(ROW()-13,2)=0,IF(ISBLANK(OFFSET('12. SEGUIMIENTO 2027'!$O$14,INT((ROW()-13)/2),0)),"",OFFSET('12. SEGUIMIENTO 2027'!$O$14,INT((ROW()-13)/2),0)),IF(ISBLANK(OFFSET('9. METAS'!$W$20,INT((ROW()-14)/2),0)),"",OFFSET('9. METAS'!$W$20,INT((ROW()-14)/2),0)))</f>
        <v>314</v>
      </c>
      <c r="L150" s="256">
        <f ca="1">IF(MOD(ROW()-13,2)=0,IF(ISBLANK(OFFSET('12. SEGUIMIENTO 2027'!$P$14,INT((ROW()-13)/2),0)),"",OFFSET('12. SEGUIMIENTO 2027'!$P$14,INT((ROW()-13)/2),0)),IF(ISBLANK(OFFSET('9. METAS'!$X$20,INT((ROW()-14)/2),0)),"",OFFSET('9. METAS'!$X$20,INT((ROW()-14)/2),0)))</f>
        <v>216</v>
      </c>
      <c r="M150" s="257">
        <f ca="1">IF(MOD(ROW()-13,2)=0,IF(ISBLANK(OFFSET('12. SEGUIMIENTO 2027'!$Q$14,INT((ROW()-13)/2),0)),"",OFFSET('12. SEGUIMIENTO 2027'!$Q$14,INT((ROW()-13)/2),0)),IF(ISBLANK(OFFSET('9. METAS'!$Y$20,INT((ROW()-14)/2),0)),"",OFFSET('9. METAS'!$Y$20,INT((ROW()-14)/2),0)))</f>
        <v>297</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164">
        <f ca="1">IF(ISBLANK(OFFSET('9. METAS'!$M$20,INT((ROW()-13)/2),0)),"",OFFSET('9. METAS'!$M$20,INT((ROW()-13)/2),0))</f>
        <v>17100</v>
      </c>
      <c r="I151" s="1014"/>
      <c r="J151" s="255" t="str">
        <f ca="1">IF(MOD(ROW()-13,2)=0,IF(ISBLANK(OFFSET('12. SEGUIMIENTO 2027'!$N$14,INT((ROW()-13)/2),0)),"",OFFSET('12. SEGUIMIENTO 2027'!$N$14,INT((ROW()-13)/2),0)),IF(ISBLANK(OFFSET('9. METAS'!$V$20,INT((ROW()-14)/2),0)),"",OFFSET('9. METAS'!$V$20,INT((ROW()-14)/2),0)))</f>
        <v/>
      </c>
      <c r="K151" s="256" t="str">
        <f ca="1">IF(MOD(ROW()-13,2)=0,IF(ISBLANK(OFFSET('12. SEGUIMIENTO 2027'!$O$14,INT((ROW()-13)/2),0)),"",OFFSET('12. SEGUIMIENTO 2027'!$O$14,INT((ROW()-13)/2),0)),IF(ISBLANK(OFFSET('9. METAS'!$W$20,INT((ROW()-14)/2),0)),"",OFFSET('9. METAS'!$W$20,INT((ROW()-14)/2),0)))</f>
        <v/>
      </c>
      <c r="L151" s="256" t="str">
        <f ca="1">IF(MOD(ROW()-13,2)=0,IF(ISBLANK(OFFSET('12. SEGUIMIENTO 2027'!$P$14,INT((ROW()-13)/2),0)),"",OFFSET('12. SEGUIMIENTO 2027'!$P$14,INT((ROW()-13)/2),0)),IF(ISBLANK(OFFSET('9. METAS'!$X$20,INT((ROW()-14)/2),0)),"",OFFSET('9. METAS'!$X$20,INT((ROW()-14)/2),0)))</f>
        <v/>
      </c>
      <c r="M151" s="257" t="str">
        <f ca="1">IF(MOD(ROW()-13,2)=0,IF(ISBLANK(OFFSET('12. SEGUIMIENTO 2027'!$Q$14,INT((ROW()-13)/2),0)),"",OFFSET('12. SEGUIMIENTO 2027'!$Q$14,INT((ROW()-13)/2),0)),IF(ISBLANK(OFFSET('9. METAS'!$Y$20,INT((ROW()-14)/2),0)),"",OFFSET('9. METAS'!$Y$20,INT((ROW()-14)/2),0)))</f>
        <v/>
      </c>
      <c r="N151" s="1012" t="str">
        <f t="shared" ref="N151" ca="1" si="134">IFERROR(J151/J152,"ND")</f>
        <v>ND</v>
      </c>
      <c r="O151" s="1008" t="str">
        <f t="shared" ref="O151" ca="1" si="135">IFERROR(((J151)/H151),"ND")</f>
        <v>ND</v>
      </c>
      <c r="P151" s="996"/>
    </row>
    <row r="152" spans="3:16">
      <c r="C152" s="1030"/>
      <c r="D152" s="1026"/>
      <c r="E152" s="1026"/>
      <c r="F152" s="1024"/>
      <c r="G152" s="1021"/>
      <c r="H152" s="1164"/>
      <c r="I152" s="1015"/>
      <c r="J152" s="255">
        <f ca="1">IF(MOD(ROW()-13,2)=0,IF(ISBLANK(OFFSET('12. SEGUIMIENTO 2027'!$N$14,INT((ROW()-13)/2),0)),"",OFFSET('12. SEGUIMIENTO 2027'!$N$14,INT((ROW()-13)/2),0)),IF(ISBLANK(OFFSET('9. METAS'!$V$20,INT((ROW()-14)/2),0)),"",OFFSET('9. METAS'!$V$20,INT((ROW()-14)/2),0)))</f>
        <v>3900</v>
      </c>
      <c r="K152" s="256">
        <f ca="1">IF(MOD(ROW()-13,2)=0,IF(ISBLANK(OFFSET('12. SEGUIMIENTO 2027'!$O$14,INT((ROW()-13)/2),0)),"",OFFSET('12. SEGUIMIENTO 2027'!$O$14,INT((ROW()-13)/2),0)),IF(ISBLANK(OFFSET('9. METAS'!$W$20,INT((ROW()-14)/2),0)),"",OFFSET('9. METAS'!$W$20,INT((ROW()-14)/2),0)))</f>
        <v>5400</v>
      </c>
      <c r="L152" s="256">
        <f ca="1">IF(MOD(ROW()-13,2)=0,IF(ISBLANK(OFFSET('12. SEGUIMIENTO 2027'!$P$14,INT((ROW()-13)/2),0)),"",OFFSET('12. SEGUIMIENTO 2027'!$P$14,INT((ROW()-13)/2),0)),IF(ISBLANK(OFFSET('9. METAS'!$X$20,INT((ROW()-14)/2),0)),"",OFFSET('9. METAS'!$X$20,INT((ROW()-14)/2),0)))</f>
        <v>2900</v>
      </c>
      <c r="M152" s="257">
        <f ca="1">IF(MOD(ROW()-13,2)=0,IF(ISBLANK(OFFSET('12. SEGUIMIENTO 2027'!$Q$14,INT((ROW()-13)/2),0)),"",OFFSET('12. SEGUIMIENTO 2027'!$Q$14,INT((ROW()-13)/2),0)),IF(ISBLANK(OFFSET('9. METAS'!$Y$20,INT((ROW()-14)/2),0)),"",OFFSET('9. METAS'!$Y$20,INT((ROW()-14)/2),0)))</f>
        <v>4900</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164">
        <f ca="1">IF(ISBLANK(OFFSET('9. METAS'!$M$20,INT((ROW()-13)/2),0)),"",OFFSET('9. METAS'!$M$20,INT((ROW()-13)/2),0))</f>
        <v>1646</v>
      </c>
      <c r="I153" s="1014"/>
      <c r="J153" s="255" t="str">
        <f ca="1">IF(MOD(ROW()-13,2)=0,IF(ISBLANK(OFFSET('12. SEGUIMIENTO 2027'!$N$14,INT((ROW()-13)/2),0)),"",OFFSET('12. SEGUIMIENTO 2027'!$N$14,INT((ROW()-13)/2),0)),IF(ISBLANK(OFFSET('9. METAS'!$V$20,INT((ROW()-14)/2),0)),"",OFFSET('9. METAS'!$V$20,INT((ROW()-14)/2),0)))</f>
        <v/>
      </c>
      <c r="K153" s="256" t="str">
        <f ca="1">IF(MOD(ROW()-13,2)=0,IF(ISBLANK(OFFSET('12. SEGUIMIENTO 2027'!$O$14,INT((ROW()-13)/2),0)),"",OFFSET('12. SEGUIMIENTO 2027'!$O$14,INT((ROW()-13)/2),0)),IF(ISBLANK(OFFSET('9. METAS'!$W$20,INT((ROW()-14)/2),0)),"",OFFSET('9. METAS'!$W$20,INT((ROW()-14)/2),0)))</f>
        <v/>
      </c>
      <c r="L153" s="256" t="str">
        <f ca="1">IF(MOD(ROW()-13,2)=0,IF(ISBLANK(OFFSET('12. SEGUIMIENTO 2027'!$P$14,INT((ROW()-13)/2),0)),"",OFFSET('12. SEGUIMIENTO 2027'!$P$14,INT((ROW()-13)/2),0)),IF(ISBLANK(OFFSET('9. METAS'!$X$20,INT((ROW()-14)/2),0)),"",OFFSET('9. METAS'!$X$20,INT((ROW()-14)/2),0)))</f>
        <v/>
      </c>
      <c r="M153" s="257" t="str">
        <f ca="1">IF(MOD(ROW()-13,2)=0,IF(ISBLANK(OFFSET('12. SEGUIMIENTO 2027'!$Q$14,INT((ROW()-13)/2),0)),"",OFFSET('12. SEGUIMIENTO 2027'!$Q$14,INT((ROW()-13)/2),0)),IF(ISBLANK(OFFSET('9. METAS'!$Y$20,INT((ROW()-14)/2),0)),"",OFFSET('9. METAS'!$Y$20,INT((ROW()-14)/2),0)))</f>
        <v/>
      </c>
      <c r="N153" s="1012" t="str">
        <f t="shared" ref="N153" ca="1" si="136">IFERROR(J153/J154,"ND")</f>
        <v>ND</v>
      </c>
      <c r="O153" s="1008" t="str">
        <f t="shared" ref="O153" ca="1" si="137">IFERROR(((J153)/H153),"ND")</f>
        <v>ND</v>
      </c>
      <c r="P153" s="996"/>
    </row>
    <row r="154" spans="3:16">
      <c r="C154" s="1030"/>
      <c r="D154" s="1026"/>
      <c r="E154" s="1026"/>
      <c r="F154" s="1024"/>
      <c r="G154" s="1021"/>
      <c r="H154" s="1164"/>
      <c r="I154" s="1015"/>
      <c r="J154" s="255">
        <f ca="1">IF(MOD(ROW()-13,2)=0,IF(ISBLANK(OFFSET('12. SEGUIMIENTO 2027'!$N$14,INT((ROW()-13)/2),0)),"",OFFSET('12. SEGUIMIENTO 2027'!$N$14,INT((ROW()-13)/2),0)),IF(ISBLANK(OFFSET('9. METAS'!$V$20,INT((ROW()-14)/2),0)),"",OFFSET('9. METAS'!$V$20,INT((ROW()-14)/2),0)))</f>
        <v>404</v>
      </c>
      <c r="K154" s="256">
        <f ca="1">IF(MOD(ROW()-13,2)=0,IF(ISBLANK(OFFSET('12. SEGUIMIENTO 2027'!$O$14,INT((ROW()-13)/2),0)),"",OFFSET('12. SEGUIMIENTO 2027'!$O$14,INT((ROW()-13)/2),0)),IF(ISBLANK(OFFSET('9. METAS'!$W$20,INT((ROW()-14)/2),0)),"",OFFSET('9. METAS'!$W$20,INT((ROW()-14)/2),0)))</f>
        <v>491</v>
      </c>
      <c r="L154" s="256">
        <f ca="1">IF(MOD(ROW()-13,2)=0,IF(ISBLANK(OFFSET('12. SEGUIMIENTO 2027'!$P$14,INT((ROW()-13)/2),0)),"",OFFSET('12. SEGUIMIENTO 2027'!$P$14,INT((ROW()-13)/2),0)),IF(ISBLANK(OFFSET('9. METAS'!$X$20,INT((ROW()-14)/2),0)),"",OFFSET('9. METAS'!$X$20,INT((ROW()-14)/2),0)))</f>
        <v>268</v>
      </c>
      <c r="M154" s="257">
        <f ca="1">IF(MOD(ROW()-13,2)=0,IF(ISBLANK(OFFSET('12. SEGUIMIENTO 2027'!$Q$14,INT((ROW()-13)/2),0)),"",OFFSET('12. SEGUIMIENTO 2027'!$Q$14,INT((ROW()-13)/2),0)),IF(ISBLANK(OFFSET('9. METAS'!$Y$20,INT((ROW()-14)/2),0)),"",OFFSET('9. METAS'!$Y$20,INT((ROW()-14)/2),0)))</f>
        <v>483</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164">
        <f ca="1">IF(ISBLANK(OFFSET('9. METAS'!$M$20,INT((ROW()-13)/2),0)),"",OFFSET('9. METAS'!$M$20,INT((ROW()-13)/2),0))</f>
        <v>615</v>
      </c>
      <c r="I155" s="1014"/>
      <c r="J155" s="255" t="str">
        <f ca="1">IF(MOD(ROW()-13,2)=0,IF(ISBLANK(OFFSET('12. SEGUIMIENTO 2027'!$N$14,INT((ROW()-13)/2),0)),"",OFFSET('12. SEGUIMIENTO 2027'!$N$14,INT((ROW()-13)/2),0)),IF(ISBLANK(OFFSET('9. METAS'!$V$20,INT((ROW()-14)/2),0)),"",OFFSET('9. METAS'!$V$20,INT((ROW()-14)/2),0)))</f>
        <v/>
      </c>
      <c r="K155" s="256" t="str">
        <f ca="1">IF(MOD(ROW()-13,2)=0,IF(ISBLANK(OFFSET('12. SEGUIMIENTO 2027'!$O$14,INT((ROW()-13)/2),0)),"",OFFSET('12. SEGUIMIENTO 2027'!$O$14,INT((ROW()-13)/2),0)),IF(ISBLANK(OFFSET('9. METAS'!$W$20,INT((ROW()-14)/2),0)),"",OFFSET('9. METAS'!$W$20,INT((ROW()-14)/2),0)))</f>
        <v/>
      </c>
      <c r="L155" s="256" t="str">
        <f ca="1">IF(MOD(ROW()-13,2)=0,IF(ISBLANK(OFFSET('12. SEGUIMIENTO 2027'!$P$14,INT((ROW()-13)/2),0)),"",OFFSET('12. SEGUIMIENTO 2027'!$P$14,INT((ROW()-13)/2),0)),IF(ISBLANK(OFFSET('9. METAS'!$X$20,INT((ROW()-14)/2),0)),"",OFFSET('9. METAS'!$X$20,INT((ROW()-14)/2),0)))</f>
        <v/>
      </c>
      <c r="M155" s="257" t="str">
        <f ca="1">IF(MOD(ROW()-13,2)=0,IF(ISBLANK(OFFSET('12. SEGUIMIENTO 2027'!$Q$14,INT((ROW()-13)/2),0)),"",OFFSET('12. SEGUIMIENTO 2027'!$Q$14,INT((ROW()-13)/2),0)),IF(ISBLANK(OFFSET('9. METAS'!$Y$20,INT((ROW()-14)/2),0)),"",OFFSET('9. METAS'!$Y$20,INT((ROW()-14)/2),0)))</f>
        <v/>
      </c>
      <c r="N155" s="1012" t="str">
        <f t="shared" ref="N155" ca="1" si="138">IFERROR(J155/J156,"ND")</f>
        <v>ND</v>
      </c>
      <c r="O155" s="1008" t="str">
        <f t="shared" ref="O155" ca="1" si="139">IFERROR(((J155)/H155),"ND")</f>
        <v>ND</v>
      </c>
      <c r="P155" s="996"/>
    </row>
    <row r="156" spans="3:16">
      <c r="C156" s="1030"/>
      <c r="D156" s="1026"/>
      <c r="E156" s="1026"/>
      <c r="F156" s="1024"/>
      <c r="G156" s="1021"/>
      <c r="H156" s="1164"/>
      <c r="I156" s="1015"/>
      <c r="J156" s="255">
        <f ca="1">IF(MOD(ROW()-13,2)=0,IF(ISBLANK(OFFSET('12. SEGUIMIENTO 2027'!$N$14,INT((ROW()-13)/2),0)),"",OFFSET('12. SEGUIMIENTO 2027'!$N$14,INT((ROW()-13)/2),0)),IF(ISBLANK(OFFSET('9. METAS'!$V$20,INT((ROW()-14)/2),0)),"",OFFSET('9. METAS'!$V$20,INT((ROW()-14)/2),0)))</f>
        <v>161</v>
      </c>
      <c r="K156" s="256">
        <f ca="1">IF(MOD(ROW()-13,2)=0,IF(ISBLANK(OFFSET('12. SEGUIMIENTO 2027'!$O$14,INT((ROW()-13)/2),0)),"",OFFSET('12. SEGUIMIENTO 2027'!$O$14,INT((ROW()-13)/2),0)),IF(ISBLANK(OFFSET('9. METAS'!$W$20,INT((ROW()-14)/2),0)),"",OFFSET('9. METAS'!$W$20,INT((ROW()-14)/2),0)))</f>
        <v>169</v>
      </c>
      <c r="L156" s="256">
        <f ca="1">IF(MOD(ROW()-13,2)=0,IF(ISBLANK(OFFSET('12. SEGUIMIENTO 2027'!$P$14,INT((ROW()-13)/2),0)),"",OFFSET('12. SEGUIMIENTO 2027'!$P$14,INT((ROW()-13)/2),0)),IF(ISBLANK(OFFSET('9. METAS'!$X$20,INT((ROW()-14)/2),0)),"",OFFSET('9. METAS'!$X$20,INT((ROW()-14)/2),0)))</f>
        <v>100</v>
      </c>
      <c r="M156" s="257">
        <f ca="1">IF(MOD(ROW()-13,2)=0,IF(ISBLANK(OFFSET('12. SEGUIMIENTO 2027'!$Q$14,INT((ROW()-13)/2),0)),"",OFFSET('12. SEGUIMIENTO 2027'!$Q$14,INT((ROW()-13)/2),0)),IF(ISBLANK(OFFSET('9. METAS'!$Y$20,INT((ROW()-14)/2),0)),"",OFFSET('9. METAS'!$Y$20,INT((ROW()-14)/2),0)))</f>
        <v>185</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164">
        <f ca="1">IF(ISBLANK(OFFSET('9. METAS'!$M$20,INT((ROW()-13)/2),0)),"",OFFSET('9. METAS'!$M$20,INT((ROW()-13)/2),0))</f>
        <v>10</v>
      </c>
      <c r="I157" s="1014"/>
      <c r="J157" s="255" t="str">
        <f ca="1">IF(MOD(ROW()-13,2)=0,IF(ISBLANK(OFFSET('12. SEGUIMIENTO 2027'!$N$14,INT((ROW()-13)/2),0)),"",OFFSET('12. SEGUIMIENTO 2027'!$N$14,INT((ROW()-13)/2),0)),IF(ISBLANK(OFFSET('9. METAS'!$V$20,INT((ROW()-14)/2),0)),"",OFFSET('9. METAS'!$V$20,INT((ROW()-14)/2),0)))</f>
        <v/>
      </c>
      <c r="K157" s="256" t="str">
        <f ca="1">IF(MOD(ROW()-13,2)=0,IF(ISBLANK(OFFSET('12. SEGUIMIENTO 2027'!$O$14,INT((ROW()-13)/2),0)),"",OFFSET('12. SEGUIMIENTO 2027'!$O$14,INT((ROW()-13)/2),0)),IF(ISBLANK(OFFSET('9. METAS'!$W$20,INT((ROW()-14)/2),0)),"",OFFSET('9. METAS'!$W$20,INT((ROW()-14)/2),0)))</f>
        <v/>
      </c>
      <c r="L157" s="256" t="str">
        <f ca="1">IF(MOD(ROW()-13,2)=0,IF(ISBLANK(OFFSET('12. SEGUIMIENTO 2027'!$P$14,INT((ROW()-13)/2),0)),"",OFFSET('12. SEGUIMIENTO 2027'!$P$14,INT((ROW()-13)/2),0)),IF(ISBLANK(OFFSET('9. METAS'!$X$20,INT((ROW()-14)/2),0)),"",OFFSET('9. METAS'!$X$20,INT((ROW()-14)/2),0)))</f>
        <v/>
      </c>
      <c r="M157" s="257" t="str">
        <f ca="1">IF(MOD(ROW()-13,2)=0,IF(ISBLANK(OFFSET('12. SEGUIMIENTO 2027'!$Q$14,INT((ROW()-13)/2),0)),"",OFFSET('12. SEGUIMIENTO 2027'!$Q$14,INT((ROW()-13)/2),0)),IF(ISBLANK(OFFSET('9. METAS'!$Y$20,INT((ROW()-14)/2),0)),"",OFFSET('9. METAS'!$Y$20,INT((ROW()-14)/2),0)))</f>
        <v/>
      </c>
      <c r="N157" s="1012" t="str">
        <f t="shared" ref="N157" ca="1" si="140">IFERROR(J157/J158,"ND")</f>
        <v>ND</v>
      </c>
      <c r="O157" s="1008" t="str">
        <f t="shared" ref="O157" ca="1" si="141">IFERROR(((J157)/H157),"ND")</f>
        <v>ND</v>
      </c>
      <c r="P157" s="996"/>
    </row>
    <row r="158" spans="3:16">
      <c r="C158" s="1030"/>
      <c r="D158" s="1026"/>
      <c r="E158" s="1026"/>
      <c r="F158" s="1024"/>
      <c r="G158" s="1021"/>
      <c r="H158" s="1164"/>
      <c r="I158" s="1015"/>
      <c r="J158" s="255" t="str">
        <f ca="1">IF(MOD(ROW()-13,2)=0,IF(ISBLANK(OFFSET('12. SEGUIMIENTO 2027'!$N$14,INT((ROW()-13)/2),0)),"",OFFSET('12. SEGUIMIENTO 2027'!$N$14,INT((ROW()-13)/2),0)),IF(ISBLANK(OFFSET('9. METAS'!$V$20,INT((ROW()-14)/2),0)),"",OFFSET('9. METAS'!$V$20,INT((ROW()-14)/2),0)))</f>
        <v>NP</v>
      </c>
      <c r="K158" s="256">
        <f ca="1">IF(MOD(ROW()-13,2)=0,IF(ISBLANK(OFFSET('12. SEGUIMIENTO 2027'!$O$14,INT((ROW()-13)/2),0)),"",OFFSET('12. SEGUIMIENTO 2027'!$O$14,INT((ROW()-13)/2),0)),IF(ISBLANK(OFFSET('9. METAS'!$W$20,INT((ROW()-14)/2),0)),"",OFFSET('9. METAS'!$W$20,INT((ROW()-14)/2),0)))</f>
        <v>3</v>
      </c>
      <c r="L158" s="256">
        <f ca="1">IF(MOD(ROW()-13,2)=0,IF(ISBLANK(OFFSET('12. SEGUIMIENTO 2027'!$P$14,INT((ROW()-13)/2),0)),"",OFFSET('12. SEGUIMIENTO 2027'!$P$14,INT((ROW()-13)/2),0)),IF(ISBLANK(OFFSET('9. METAS'!$X$20,INT((ROW()-14)/2),0)),"",OFFSET('9. METAS'!$X$20,INT((ROW()-14)/2),0)))</f>
        <v>4</v>
      </c>
      <c r="M158" s="257">
        <f ca="1">IF(MOD(ROW()-13,2)=0,IF(ISBLANK(OFFSET('12. SEGUIMIENTO 2027'!$Q$14,INT((ROW()-13)/2),0)),"",OFFSET('12. SEGUIMIENTO 2027'!$Q$14,INT((ROW()-13)/2),0)),IF(ISBLANK(OFFSET('9. METAS'!$Y$20,INT((ROW()-14)/2),0)),"",OFFSET('9. METAS'!$Y$20,INT((ROW()-14)/2),0)))</f>
        <v>3</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164">
        <f ca="1">IF(ISBLANK(OFFSET('9. METAS'!$M$20,INT((ROW()-13)/2),0)),"",OFFSET('9. METAS'!$M$20,INT((ROW()-13)/2),0))</f>
        <v>3047620</v>
      </c>
      <c r="I159" s="1014"/>
      <c r="J159" s="255" t="str">
        <f ca="1">IF(MOD(ROW()-13,2)=0,IF(ISBLANK(OFFSET('12. SEGUIMIENTO 2027'!$N$14,INT((ROW()-13)/2),0)),"",OFFSET('12. SEGUIMIENTO 2027'!$N$14,INT((ROW()-13)/2),0)),IF(ISBLANK(OFFSET('9. METAS'!$V$20,INT((ROW()-14)/2),0)),"",OFFSET('9. METAS'!$V$20,INT((ROW()-14)/2),0)))</f>
        <v/>
      </c>
      <c r="K159" s="256" t="str">
        <f ca="1">IF(MOD(ROW()-13,2)=0,IF(ISBLANK(OFFSET('12. SEGUIMIENTO 2027'!$O$14,INT((ROW()-13)/2),0)),"",OFFSET('12. SEGUIMIENTO 2027'!$O$14,INT((ROW()-13)/2),0)),IF(ISBLANK(OFFSET('9. METAS'!$W$20,INT((ROW()-14)/2),0)),"",OFFSET('9. METAS'!$W$20,INT((ROW()-14)/2),0)))</f>
        <v/>
      </c>
      <c r="L159" s="256" t="str">
        <f ca="1">IF(MOD(ROW()-13,2)=0,IF(ISBLANK(OFFSET('12. SEGUIMIENTO 2027'!$P$14,INT((ROW()-13)/2),0)),"",OFFSET('12. SEGUIMIENTO 2027'!$P$14,INT((ROW()-13)/2),0)),IF(ISBLANK(OFFSET('9. METAS'!$X$20,INT((ROW()-14)/2),0)),"",OFFSET('9. METAS'!$X$20,INT((ROW()-14)/2),0)))</f>
        <v/>
      </c>
      <c r="M159" s="257" t="str">
        <f ca="1">IF(MOD(ROW()-13,2)=0,IF(ISBLANK(OFFSET('12. SEGUIMIENTO 2027'!$Q$14,INT((ROW()-13)/2),0)),"",OFFSET('12. SEGUIMIENTO 2027'!$Q$14,INT((ROW()-13)/2),0)),IF(ISBLANK(OFFSET('9. METAS'!$Y$20,INT((ROW()-14)/2),0)),"",OFFSET('9. METAS'!$Y$20,INT((ROW()-14)/2),0)))</f>
        <v/>
      </c>
      <c r="N159" s="1012" t="str">
        <f t="shared" ref="N159" ca="1" si="142">IFERROR(J159/J160,"ND")</f>
        <v>ND</v>
      </c>
      <c r="O159" s="1008" t="str">
        <f t="shared" ref="O159" ca="1" si="143">IFERROR(((J159)/H159),"ND")</f>
        <v>ND</v>
      </c>
      <c r="P159" s="996"/>
    </row>
    <row r="160" spans="3:16">
      <c r="C160" s="1030"/>
      <c r="D160" s="1026"/>
      <c r="E160" s="1026"/>
      <c r="F160" s="1024"/>
      <c r="G160" s="1021"/>
      <c r="H160" s="1164"/>
      <c r="I160" s="1015"/>
      <c r="J160" s="255">
        <f ca="1">IF(MOD(ROW()-13,2)=0,IF(ISBLANK(OFFSET('12. SEGUIMIENTO 2027'!$N$14,INT((ROW()-13)/2),0)),"",OFFSET('12. SEGUIMIENTO 2027'!$N$14,INT((ROW()-13)/2),0)),IF(ISBLANK(OFFSET('9. METAS'!$V$20,INT((ROW()-14)/2),0)),"",OFFSET('9. METAS'!$V$20,INT((ROW()-14)/2),0)))</f>
        <v>800300</v>
      </c>
      <c r="K160" s="256">
        <f ca="1">IF(MOD(ROW()-13,2)=0,IF(ISBLANK(OFFSET('12. SEGUIMIENTO 2027'!$O$14,INT((ROW()-13)/2),0)),"",OFFSET('12. SEGUIMIENTO 2027'!$O$14,INT((ROW()-13)/2),0)),IF(ISBLANK(OFFSET('9. METAS'!$W$20,INT((ROW()-14)/2),0)),"",OFFSET('9. METAS'!$W$20,INT((ROW()-14)/2),0)))</f>
        <v>953880</v>
      </c>
      <c r="L160" s="256">
        <f ca="1">IF(MOD(ROW()-13,2)=0,IF(ISBLANK(OFFSET('12. SEGUIMIENTO 2027'!$P$14,INT((ROW()-13)/2),0)),"",OFFSET('12. SEGUIMIENTO 2027'!$P$14,INT((ROW()-13)/2),0)),IF(ISBLANK(OFFSET('9. METAS'!$X$20,INT((ROW()-14)/2),0)),"",OFFSET('9. METAS'!$X$20,INT((ROW()-14)/2),0)))</f>
        <v>339560</v>
      </c>
      <c r="M160" s="257">
        <f ca="1">IF(MOD(ROW()-13,2)=0,IF(ISBLANK(OFFSET('12. SEGUIMIENTO 2027'!$Q$14,INT((ROW()-13)/2),0)),"",OFFSET('12. SEGUIMIENTO 2027'!$Q$14,INT((ROW()-13)/2),0)),IF(ISBLANK(OFFSET('9. METAS'!$Y$20,INT((ROW()-14)/2),0)),"",OFFSET('9. METAS'!$Y$20,INT((ROW()-14)/2),0)))</f>
        <v>953880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164">
        <f ca="1">IF(ISBLANK(OFFSET('9. METAS'!$M$20,INT((ROW()-13)/2),0)),"",OFFSET('9. METAS'!$M$20,INT((ROW()-13)/2),0))</f>
        <v>2918020</v>
      </c>
      <c r="I161" s="1014"/>
      <c r="J161" s="255" t="str">
        <f ca="1">IF(MOD(ROW()-13,2)=0,IF(ISBLANK(OFFSET('12. SEGUIMIENTO 2027'!$N$14,INT((ROW()-13)/2),0)),"",OFFSET('12. SEGUIMIENTO 2027'!$N$14,INT((ROW()-13)/2),0)),IF(ISBLANK(OFFSET('9. METAS'!$V$20,INT((ROW()-14)/2),0)),"",OFFSET('9. METAS'!$V$20,INT((ROW()-14)/2),0)))</f>
        <v/>
      </c>
      <c r="K161" s="256" t="str">
        <f ca="1">IF(MOD(ROW()-13,2)=0,IF(ISBLANK(OFFSET('12. SEGUIMIENTO 2027'!$O$14,INT((ROW()-13)/2),0)),"",OFFSET('12. SEGUIMIENTO 2027'!$O$14,INT((ROW()-13)/2),0)),IF(ISBLANK(OFFSET('9. METAS'!$W$20,INT((ROW()-14)/2),0)),"",OFFSET('9. METAS'!$W$20,INT((ROW()-14)/2),0)))</f>
        <v/>
      </c>
      <c r="L161" s="256" t="str">
        <f ca="1">IF(MOD(ROW()-13,2)=0,IF(ISBLANK(OFFSET('12. SEGUIMIENTO 2027'!$P$14,INT((ROW()-13)/2),0)),"",OFFSET('12. SEGUIMIENTO 2027'!$P$14,INT((ROW()-13)/2),0)),IF(ISBLANK(OFFSET('9. METAS'!$X$20,INT((ROW()-14)/2),0)),"",OFFSET('9. METAS'!$X$20,INT((ROW()-14)/2),0)))</f>
        <v/>
      </c>
      <c r="M161" s="257" t="str">
        <f ca="1">IF(MOD(ROW()-13,2)=0,IF(ISBLANK(OFFSET('12. SEGUIMIENTO 2027'!$Q$14,INT((ROW()-13)/2),0)),"",OFFSET('12. SEGUIMIENTO 2027'!$Q$14,INT((ROW()-13)/2),0)),IF(ISBLANK(OFFSET('9. METAS'!$Y$20,INT((ROW()-14)/2),0)),"",OFFSET('9. METAS'!$Y$20,INT((ROW()-14)/2),0)))</f>
        <v/>
      </c>
      <c r="N161" s="1012" t="str">
        <f t="shared" ref="N161" ca="1" si="144">IFERROR(J161/J162,"ND")</f>
        <v>ND</v>
      </c>
      <c r="O161" s="1008" t="str">
        <f t="shared" ref="O161" ca="1" si="145">IFERROR(((J161)/H161),"ND")</f>
        <v>ND</v>
      </c>
      <c r="P161" s="996"/>
    </row>
    <row r="162" spans="3:16">
      <c r="C162" s="1030"/>
      <c r="D162" s="1026"/>
      <c r="E162" s="1026"/>
      <c r="F162" s="1024"/>
      <c r="G162" s="1021"/>
      <c r="H162" s="1164"/>
      <c r="I162" s="1015"/>
      <c r="J162" s="255">
        <f ca="1">IF(MOD(ROW()-13,2)=0,IF(ISBLANK(OFFSET('12. SEGUIMIENTO 2027'!$N$14,INT((ROW()-13)/2),0)),"",OFFSET('12. SEGUIMIENTO 2027'!$N$14,INT((ROW()-13)/2),0)),IF(ISBLANK(OFFSET('9. METAS'!$V$20,INT((ROW()-14)/2),0)),"",OFFSET('9. METAS'!$V$20,INT((ROW()-14)/2),0)))</f>
        <v>767900</v>
      </c>
      <c r="K162" s="256">
        <f ca="1">IF(MOD(ROW()-13,2)=0,IF(ISBLANK(OFFSET('12. SEGUIMIENTO 2027'!$O$14,INT((ROW()-13)/2),0)),"",OFFSET('12. SEGUIMIENTO 2027'!$O$14,INT((ROW()-13)/2),0)),IF(ISBLANK(OFFSET('9. METAS'!$W$20,INT((ROW()-14)/2),0)),"",OFFSET('9. METAS'!$W$20,INT((ROW()-14)/2),0)))</f>
        <v>921480</v>
      </c>
      <c r="L162" s="256">
        <f ca="1">IF(MOD(ROW()-13,2)=0,IF(ISBLANK(OFFSET('12. SEGUIMIENTO 2027'!$P$14,INT((ROW()-13)/2),0)),"",OFFSET('12. SEGUIMIENTO 2027'!$P$14,INT((ROW()-13)/2),0)),IF(ISBLANK(OFFSET('9. METAS'!$X$20,INT((ROW()-14)/2),0)),"",OFFSET('9. METAS'!$X$20,INT((ROW()-14)/2),0)))</f>
        <v>307160</v>
      </c>
      <c r="M162" s="257">
        <f ca="1">IF(MOD(ROW()-13,2)=0,IF(ISBLANK(OFFSET('12. SEGUIMIENTO 2027'!$Q$14,INT((ROW()-13)/2),0)),"",OFFSET('12. SEGUIMIENTO 2027'!$Q$14,INT((ROW()-13)/2),0)),IF(ISBLANK(OFFSET('9. METAS'!$Y$20,INT((ROW()-14)/2),0)),"",OFFSET('9. METAS'!$Y$20,INT((ROW()-14)/2),0)))</f>
        <v>921480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164">
        <f ca="1">IF(ISBLANK(OFFSET('9. METAS'!$M$20,INT((ROW()-13)/2),0)),"",OFFSET('9. METAS'!$M$20,INT((ROW()-13)/2),0))</f>
        <v>114000</v>
      </c>
      <c r="I163" s="1014"/>
      <c r="J163" s="255" t="str">
        <f ca="1">IF(MOD(ROW()-13,2)=0,IF(ISBLANK(OFFSET('12. SEGUIMIENTO 2027'!$N$14,INT((ROW()-13)/2),0)),"",OFFSET('12. SEGUIMIENTO 2027'!$N$14,INT((ROW()-13)/2),0)),IF(ISBLANK(OFFSET('9. METAS'!$V$20,INT((ROW()-14)/2),0)),"",OFFSET('9. METAS'!$V$20,INT((ROW()-14)/2),0)))</f>
        <v/>
      </c>
      <c r="K163" s="256" t="str">
        <f ca="1">IF(MOD(ROW()-13,2)=0,IF(ISBLANK(OFFSET('12. SEGUIMIENTO 2027'!$O$14,INT((ROW()-13)/2),0)),"",OFFSET('12. SEGUIMIENTO 2027'!$O$14,INT((ROW()-13)/2),0)),IF(ISBLANK(OFFSET('9. METAS'!$W$20,INT((ROW()-14)/2),0)),"",OFFSET('9. METAS'!$W$20,INT((ROW()-14)/2),0)))</f>
        <v/>
      </c>
      <c r="L163" s="256" t="str">
        <f ca="1">IF(MOD(ROW()-13,2)=0,IF(ISBLANK(OFFSET('12. SEGUIMIENTO 2027'!$P$14,INT((ROW()-13)/2),0)),"",OFFSET('12. SEGUIMIENTO 2027'!$P$14,INT((ROW()-13)/2),0)),IF(ISBLANK(OFFSET('9. METAS'!$X$20,INT((ROW()-14)/2),0)),"",OFFSET('9. METAS'!$X$20,INT((ROW()-14)/2),0)))</f>
        <v/>
      </c>
      <c r="M163" s="257" t="str">
        <f ca="1">IF(MOD(ROW()-13,2)=0,IF(ISBLANK(OFFSET('12. SEGUIMIENTO 2027'!$Q$14,INT((ROW()-13)/2),0)),"",OFFSET('12. SEGUIMIENTO 2027'!$Q$14,INT((ROW()-13)/2),0)),IF(ISBLANK(OFFSET('9. METAS'!$Y$20,INT((ROW()-14)/2),0)),"",OFFSET('9. METAS'!$Y$20,INT((ROW()-14)/2),0)))</f>
        <v/>
      </c>
      <c r="N163" s="1012" t="str">
        <f t="shared" ref="N163" ca="1" si="146">IFERROR(J163/J164,"ND")</f>
        <v>ND</v>
      </c>
      <c r="O163" s="1008" t="str">
        <f t="shared" ref="O163" ca="1" si="147">IFERROR(((J163)/H163),"ND")</f>
        <v>ND</v>
      </c>
      <c r="P163" s="996"/>
    </row>
    <row r="164" spans="3:16">
      <c r="C164" s="1030"/>
      <c r="D164" s="1026"/>
      <c r="E164" s="1026"/>
      <c r="F164" s="1024"/>
      <c r="G164" s="1021"/>
      <c r="H164" s="1164"/>
      <c r="I164" s="1015"/>
      <c r="J164" s="255">
        <f ca="1">IF(MOD(ROW()-13,2)=0,IF(ISBLANK(OFFSET('12. SEGUIMIENTO 2027'!$N$14,INT((ROW()-13)/2),0)),"",OFFSET('12. SEGUIMIENTO 2027'!$N$14,INT((ROW()-13)/2),0)),IF(ISBLANK(OFFSET('9. METAS'!$V$20,INT((ROW()-14)/2),0)),"",OFFSET('9. METAS'!$V$20,INT((ROW()-14)/2),0)))</f>
        <v>28500</v>
      </c>
      <c r="K164" s="256">
        <f ca="1">IF(MOD(ROW()-13,2)=0,IF(ISBLANK(OFFSET('12. SEGUIMIENTO 2027'!$O$14,INT((ROW()-13)/2),0)),"",OFFSET('12. SEGUIMIENTO 2027'!$O$14,INT((ROW()-13)/2),0)),IF(ISBLANK(OFFSET('9. METAS'!$W$20,INT((ROW()-14)/2),0)),"",OFFSET('9. METAS'!$W$20,INT((ROW()-14)/2),0)))</f>
        <v>28500</v>
      </c>
      <c r="L164" s="256">
        <f ca="1">IF(MOD(ROW()-13,2)=0,IF(ISBLANK(OFFSET('12. SEGUIMIENTO 2027'!$P$14,INT((ROW()-13)/2),0)),"",OFFSET('12. SEGUIMIENTO 2027'!$P$14,INT((ROW()-13)/2),0)),IF(ISBLANK(OFFSET('9. METAS'!$X$20,INT((ROW()-14)/2),0)),"",OFFSET('9. METAS'!$X$20,INT((ROW()-14)/2),0)))</f>
        <v>28500</v>
      </c>
      <c r="M164" s="257">
        <f ca="1">IF(MOD(ROW()-13,2)=0,IF(ISBLANK(OFFSET('12. SEGUIMIENTO 2027'!$Q$14,INT((ROW()-13)/2),0)),"",OFFSET('12. SEGUIMIENTO 2027'!$Q$14,INT((ROW()-13)/2),0)),IF(ISBLANK(OFFSET('9. METAS'!$Y$20,INT((ROW()-14)/2),0)),"",OFFSET('9. METAS'!$Y$20,INT((ROW()-14)/2),0)))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164">
        <f ca="1">IF(ISBLANK(OFFSET('9. METAS'!$M$20,INT((ROW()-13)/2),0)),"",OFFSET('9. METAS'!$M$20,INT((ROW()-13)/2),0))</f>
        <v>15600</v>
      </c>
      <c r="I165" s="1014"/>
      <c r="J165" s="255" t="str">
        <f ca="1">IF(MOD(ROW()-13,2)=0,IF(ISBLANK(OFFSET('12. SEGUIMIENTO 2027'!$N$14,INT((ROW()-13)/2),0)),"",OFFSET('12. SEGUIMIENTO 2027'!$N$14,INT((ROW()-13)/2),0)),IF(ISBLANK(OFFSET('9. METAS'!$V$20,INT((ROW()-14)/2),0)),"",OFFSET('9. METAS'!$V$20,INT((ROW()-14)/2),0)))</f>
        <v/>
      </c>
      <c r="K165" s="256" t="str">
        <f ca="1">IF(MOD(ROW()-13,2)=0,IF(ISBLANK(OFFSET('12. SEGUIMIENTO 2027'!$O$14,INT((ROW()-13)/2),0)),"",OFFSET('12. SEGUIMIENTO 2027'!$O$14,INT((ROW()-13)/2),0)),IF(ISBLANK(OFFSET('9. METAS'!$W$20,INT((ROW()-14)/2),0)),"",OFFSET('9. METAS'!$W$20,INT((ROW()-14)/2),0)))</f>
        <v/>
      </c>
      <c r="L165" s="256" t="str">
        <f ca="1">IF(MOD(ROW()-13,2)=0,IF(ISBLANK(OFFSET('12. SEGUIMIENTO 2027'!$P$14,INT((ROW()-13)/2),0)),"",OFFSET('12. SEGUIMIENTO 2027'!$P$14,INT((ROW()-13)/2),0)),IF(ISBLANK(OFFSET('9. METAS'!$X$20,INT((ROW()-14)/2),0)),"",OFFSET('9. METAS'!$X$20,INT((ROW()-14)/2),0)))</f>
        <v/>
      </c>
      <c r="M165" s="257" t="str">
        <f ca="1">IF(MOD(ROW()-13,2)=0,IF(ISBLANK(OFFSET('12. SEGUIMIENTO 2027'!$Q$14,INT((ROW()-13)/2),0)),"",OFFSET('12. SEGUIMIENTO 2027'!$Q$14,INT((ROW()-13)/2),0)),IF(ISBLANK(OFFSET('9. METAS'!$Y$20,INT((ROW()-14)/2),0)),"",OFFSET('9. METAS'!$Y$20,INT((ROW()-14)/2),0)))</f>
        <v/>
      </c>
      <c r="N165" s="1012" t="str">
        <f t="shared" ref="N165" ca="1" si="148">IFERROR(J165/J166,"ND")</f>
        <v>ND</v>
      </c>
      <c r="O165" s="1008" t="str">
        <f t="shared" ref="O165" ca="1" si="149">IFERROR(((J165)/H165),"ND")</f>
        <v>ND</v>
      </c>
      <c r="P165" s="996"/>
    </row>
    <row r="166" spans="3:16">
      <c r="C166" s="1030"/>
      <c r="D166" s="1026"/>
      <c r="E166" s="1026"/>
      <c r="F166" s="1024"/>
      <c r="G166" s="1021"/>
      <c r="H166" s="1164"/>
      <c r="I166" s="1015"/>
      <c r="J166" s="255">
        <f ca="1">IF(MOD(ROW()-13,2)=0,IF(ISBLANK(OFFSET('12. SEGUIMIENTO 2027'!$N$14,INT((ROW()-13)/2),0)),"",OFFSET('12. SEGUIMIENTO 2027'!$N$14,INT((ROW()-13)/2),0)),IF(ISBLANK(OFFSET('9. METAS'!$V$20,INT((ROW()-14)/2),0)),"",OFFSET('9. METAS'!$V$20,INT((ROW()-14)/2),0)))</f>
        <v>3900</v>
      </c>
      <c r="K166" s="256">
        <f ca="1">IF(MOD(ROW()-13,2)=0,IF(ISBLANK(OFFSET('12. SEGUIMIENTO 2027'!$O$14,INT((ROW()-13)/2),0)),"",OFFSET('12. SEGUIMIENTO 2027'!$O$14,INT((ROW()-13)/2),0)),IF(ISBLANK(OFFSET('9. METAS'!$W$20,INT((ROW()-14)/2),0)),"",OFFSET('9. METAS'!$W$20,INT((ROW()-14)/2),0)))</f>
        <v>3900</v>
      </c>
      <c r="L166" s="256">
        <f ca="1">IF(MOD(ROW()-13,2)=0,IF(ISBLANK(OFFSET('12. SEGUIMIENTO 2027'!$P$14,INT((ROW()-13)/2),0)),"",OFFSET('12. SEGUIMIENTO 2027'!$P$14,INT((ROW()-13)/2),0)),IF(ISBLANK(OFFSET('9. METAS'!$X$20,INT((ROW()-14)/2),0)),"",OFFSET('9. METAS'!$X$20,INT((ROW()-14)/2),0)))</f>
        <v>3900</v>
      </c>
      <c r="M166" s="257">
        <f ca="1">IF(MOD(ROW()-13,2)=0,IF(ISBLANK(OFFSET('12. SEGUIMIENTO 2027'!$Q$14,INT((ROW()-13)/2),0)),"",OFFSET('12. SEGUIMIENTO 2027'!$Q$14,INT((ROW()-13)/2),0)),IF(ISBLANK(OFFSET('9. METAS'!$Y$20,INT((ROW()-14)/2),0)),"",OFFSET('9. METAS'!$Y$20,INT((ROW()-14)/2),0)))</f>
        <v>3900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164">
        <f ca="1">IF(ISBLANK(OFFSET('9. METAS'!$M$20,INT((ROW()-13)/2),0)),"",OFFSET('9. METAS'!$M$20,INT((ROW()-13)/2),0))</f>
        <v>21629</v>
      </c>
      <c r="I167" s="1014"/>
      <c r="J167" s="255" t="str">
        <f ca="1">IF(MOD(ROW()-13,2)=0,IF(ISBLANK(OFFSET('12. SEGUIMIENTO 2027'!$N$14,INT((ROW()-13)/2),0)),"",OFFSET('12. SEGUIMIENTO 2027'!$N$14,INT((ROW()-13)/2),0)),IF(ISBLANK(OFFSET('9. METAS'!$V$20,INT((ROW()-14)/2),0)),"",OFFSET('9. METAS'!$V$20,INT((ROW()-14)/2),0)))</f>
        <v/>
      </c>
      <c r="K167" s="256" t="str">
        <f ca="1">IF(MOD(ROW()-13,2)=0,IF(ISBLANK(OFFSET('12. SEGUIMIENTO 2027'!$O$14,INT((ROW()-13)/2),0)),"",OFFSET('12. SEGUIMIENTO 2027'!$O$14,INT((ROW()-13)/2),0)),IF(ISBLANK(OFFSET('9. METAS'!$W$20,INT((ROW()-14)/2),0)),"",OFFSET('9. METAS'!$W$20,INT((ROW()-14)/2),0)))</f>
        <v/>
      </c>
      <c r="L167" s="256" t="str">
        <f ca="1">IF(MOD(ROW()-13,2)=0,IF(ISBLANK(OFFSET('12. SEGUIMIENTO 2027'!$P$14,INT((ROW()-13)/2),0)),"",OFFSET('12. SEGUIMIENTO 2027'!$P$14,INT((ROW()-13)/2),0)),IF(ISBLANK(OFFSET('9. METAS'!$X$20,INT((ROW()-14)/2),0)),"",OFFSET('9. METAS'!$X$20,INT((ROW()-14)/2),0)))</f>
        <v/>
      </c>
      <c r="M167" s="257" t="str">
        <f ca="1">IF(MOD(ROW()-13,2)=0,IF(ISBLANK(OFFSET('12. SEGUIMIENTO 2027'!$Q$14,INT((ROW()-13)/2),0)),"",OFFSET('12. SEGUIMIENTO 2027'!$Q$14,INT((ROW()-13)/2),0)),IF(ISBLANK(OFFSET('9. METAS'!$Y$20,INT((ROW()-14)/2),0)),"",OFFSET('9. METAS'!$Y$20,INT((ROW()-14)/2),0)))</f>
        <v/>
      </c>
      <c r="N167" s="1012" t="str">
        <f t="shared" ref="N167" ca="1" si="150">IFERROR(J167/J168,"ND")</f>
        <v>ND</v>
      </c>
      <c r="O167" s="1008" t="str">
        <f t="shared" ref="O167" ca="1" si="151">IFERROR(((J167)/H167),"ND")</f>
        <v>ND</v>
      </c>
      <c r="P167" s="996"/>
    </row>
    <row r="168" spans="3:16">
      <c r="C168" s="1030"/>
      <c r="D168" s="1026"/>
      <c r="E168" s="1026"/>
      <c r="F168" s="1024"/>
      <c r="G168" s="1021"/>
      <c r="H168" s="1164"/>
      <c r="I168" s="1015"/>
      <c r="J168" s="255">
        <f ca="1">IF(MOD(ROW()-13,2)=0,IF(ISBLANK(OFFSET('12. SEGUIMIENTO 2027'!$N$14,INT((ROW()-13)/2),0)),"",OFFSET('12. SEGUIMIENTO 2027'!$N$14,INT((ROW()-13)/2),0)),IF(ISBLANK(OFFSET('9. METAS'!$V$20,INT((ROW()-14)/2),0)),"",OFFSET('9. METAS'!$V$20,INT((ROW()-14)/2),0)))</f>
        <v>5674</v>
      </c>
      <c r="K168" s="256">
        <f ca="1">IF(MOD(ROW()-13,2)=0,IF(ISBLANK(OFFSET('12. SEGUIMIENTO 2027'!$O$14,INT((ROW()-13)/2),0)),"",OFFSET('12. SEGUIMIENTO 2027'!$O$14,INT((ROW()-13)/2),0)),IF(ISBLANK(OFFSET('9. METAS'!$W$20,INT((ROW()-14)/2),0)),"",OFFSET('9. METAS'!$W$20,INT((ROW()-14)/2),0)))</f>
        <v>5052</v>
      </c>
      <c r="L168" s="256">
        <f ca="1">IF(MOD(ROW()-13,2)=0,IF(ISBLANK(OFFSET('12. SEGUIMIENTO 2027'!$P$14,INT((ROW()-13)/2),0)),"",OFFSET('12. SEGUIMIENTO 2027'!$P$14,INT((ROW()-13)/2),0)),IF(ISBLANK(OFFSET('9. METAS'!$X$20,INT((ROW()-14)/2),0)),"",OFFSET('9. METAS'!$X$20,INT((ROW()-14)/2),0)))</f>
        <v>5406</v>
      </c>
      <c r="M168" s="257">
        <f ca="1">IF(MOD(ROW()-13,2)=0,IF(ISBLANK(OFFSET('12. SEGUIMIENTO 2027'!$Q$14,INT((ROW()-13)/2),0)),"",OFFSET('12. SEGUIMIENTO 2027'!$Q$14,INT((ROW()-13)/2),0)),IF(ISBLANK(OFFSET('9. METAS'!$Y$20,INT((ROW()-14)/2),0)),"",OFFSET('9. METAS'!$Y$20,INT((ROW()-14)/2),0)))</f>
        <v>5497</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164">
        <f ca="1">IF(ISBLANK(OFFSET('9. METAS'!$M$20,INT((ROW()-13)/2),0)),"",OFFSET('9. METAS'!$M$20,INT((ROW()-13)/2),0))</f>
        <v>10683</v>
      </c>
      <c r="I169" s="1014"/>
      <c r="J169" s="255" t="str">
        <f ca="1">IF(MOD(ROW()-13,2)=0,IF(ISBLANK(OFFSET('12. SEGUIMIENTO 2027'!$N$14,INT((ROW()-13)/2),0)),"",OFFSET('12. SEGUIMIENTO 2027'!$N$14,INT((ROW()-13)/2),0)),IF(ISBLANK(OFFSET('9. METAS'!$V$20,INT((ROW()-14)/2),0)),"",OFFSET('9. METAS'!$V$20,INT((ROW()-14)/2),0)))</f>
        <v/>
      </c>
      <c r="K169" s="256" t="str">
        <f ca="1">IF(MOD(ROW()-13,2)=0,IF(ISBLANK(OFFSET('12. SEGUIMIENTO 2027'!$O$14,INT((ROW()-13)/2),0)),"",OFFSET('12. SEGUIMIENTO 2027'!$O$14,INT((ROW()-13)/2),0)),IF(ISBLANK(OFFSET('9. METAS'!$W$20,INT((ROW()-14)/2),0)),"",OFFSET('9. METAS'!$W$20,INT((ROW()-14)/2),0)))</f>
        <v/>
      </c>
      <c r="L169" s="256" t="str">
        <f ca="1">IF(MOD(ROW()-13,2)=0,IF(ISBLANK(OFFSET('12. SEGUIMIENTO 2027'!$P$14,INT((ROW()-13)/2),0)),"",OFFSET('12. SEGUIMIENTO 2027'!$P$14,INT((ROW()-13)/2),0)),IF(ISBLANK(OFFSET('9. METAS'!$X$20,INT((ROW()-14)/2),0)),"",OFFSET('9. METAS'!$X$20,INT((ROW()-14)/2),0)))</f>
        <v/>
      </c>
      <c r="M169" s="257" t="str">
        <f ca="1">IF(MOD(ROW()-13,2)=0,IF(ISBLANK(OFFSET('12. SEGUIMIENTO 2027'!$Q$14,INT((ROW()-13)/2),0)),"",OFFSET('12. SEGUIMIENTO 2027'!$Q$14,INT((ROW()-13)/2),0)),IF(ISBLANK(OFFSET('9. METAS'!$Y$20,INT((ROW()-14)/2),0)),"",OFFSET('9. METAS'!$Y$20,INT((ROW()-14)/2),0)))</f>
        <v/>
      </c>
      <c r="N169" s="1012" t="str">
        <f t="shared" ref="N169" ca="1" si="152">IFERROR(J169/J170,"ND")</f>
        <v>ND</v>
      </c>
      <c r="O169" s="1008" t="str">
        <f t="shared" ref="O169" ca="1" si="153">IFERROR(((J169)/H169),"ND")</f>
        <v>ND</v>
      </c>
      <c r="P169" s="996"/>
    </row>
    <row r="170" spans="3:16">
      <c r="C170" s="1030"/>
      <c r="D170" s="1026"/>
      <c r="E170" s="1026"/>
      <c r="F170" s="1024"/>
      <c r="G170" s="1021"/>
      <c r="H170" s="1164"/>
      <c r="I170" s="1015"/>
      <c r="J170" s="255">
        <f ca="1">IF(MOD(ROW()-13,2)=0,IF(ISBLANK(OFFSET('12. SEGUIMIENTO 2027'!$N$14,INT((ROW()-13)/2),0)),"",OFFSET('12. SEGUIMIENTO 2027'!$N$14,INT((ROW()-13)/2),0)),IF(ISBLANK(OFFSET('9. METAS'!$V$20,INT((ROW()-14)/2),0)),"",OFFSET('9. METAS'!$V$20,INT((ROW()-14)/2),0)))</f>
        <v>2709</v>
      </c>
      <c r="K170" s="256">
        <f ca="1">IF(MOD(ROW()-13,2)=0,IF(ISBLANK(OFFSET('12. SEGUIMIENTO 2027'!$O$14,INT((ROW()-13)/2),0)),"",OFFSET('12. SEGUIMIENTO 2027'!$O$14,INT((ROW()-13)/2),0)),IF(ISBLANK(OFFSET('9. METAS'!$W$20,INT((ROW()-14)/2),0)),"",OFFSET('9. METAS'!$W$20,INT((ROW()-14)/2),0)))</f>
        <v>2376</v>
      </c>
      <c r="L170" s="256">
        <f ca="1">IF(MOD(ROW()-13,2)=0,IF(ISBLANK(OFFSET('12. SEGUIMIENTO 2027'!$P$14,INT((ROW()-13)/2),0)),"",OFFSET('12. SEGUIMIENTO 2027'!$P$14,INT((ROW()-13)/2),0)),IF(ISBLANK(OFFSET('9. METAS'!$X$20,INT((ROW()-14)/2),0)),"",OFFSET('9. METAS'!$X$20,INT((ROW()-14)/2),0)))</f>
        <v>3024</v>
      </c>
      <c r="M170" s="257">
        <f ca="1">IF(MOD(ROW()-13,2)=0,IF(ISBLANK(OFFSET('12. SEGUIMIENTO 2027'!$Q$14,INT((ROW()-13)/2),0)),"",OFFSET('12. SEGUIMIENTO 2027'!$Q$14,INT((ROW()-13)/2),0)),IF(ISBLANK(OFFSET('9. METAS'!$Y$20,INT((ROW()-14)/2),0)),"",OFFSET('9. METAS'!$Y$20,INT((ROW()-14)/2),0)))</f>
        <v>2574</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164">
        <f ca="1">IF(ISBLANK(OFFSET('9. METAS'!$M$20,INT((ROW()-13)/2),0)),"",OFFSET('9. METAS'!$M$20,INT((ROW()-13)/2),0))</f>
        <v>1181</v>
      </c>
      <c r="I171" s="1014"/>
      <c r="J171" s="255" t="str">
        <f ca="1">IF(MOD(ROW()-13,2)=0,IF(ISBLANK(OFFSET('12. SEGUIMIENTO 2027'!$N$14,INT((ROW()-13)/2),0)),"",OFFSET('12. SEGUIMIENTO 2027'!$N$14,INT((ROW()-13)/2),0)),IF(ISBLANK(OFFSET('9. METAS'!$V$20,INT((ROW()-14)/2),0)),"",OFFSET('9. METAS'!$V$20,INT((ROW()-14)/2),0)))</f>
        <v/>
      </c>
      <c r="K171" s="256" t="str">
        <f ca="1">IF(MOD(ROW()-13,2)=0,IF(ISBLANK(OFFSET('12. SEGUIMIENTO 2027'!$O$14,INT((ROW()-13)/2),0)),"",OFFSET('12. SEGUIMIENTO 2027'!$O$14,INT((ROW()-13)/2),0)),IF(ISBLANK(OFFSET('9. METAS'!$W$20,INT((ROW()-14)/2),0)),"",OFFSET('9. METAS'!$W$20,INT((ROW()-14)/2),0)))</f>
        <v/>
      </c>
      <c r="L171" s="256" t="str">
        <f ca="1">IF(MOD(ROW()-13,2)=0,IF(ISBLANK(OFFSET('12. SEGUIMIENTO 2027'!$P$14,INT((ROW()-13)/2),0)),"",OFFSET('12. SEGUIMIENTO 2027'!$P$14,INT((ROW()-13)/2),0)),IF(ISBLANK(OFFSET('9. METAS'!$X$20,INT((ROW()-14)/2),0)),"",OFFSET('9. METAS'!$X$20,INT((ROW()-14)/2),0)))</f>
        <v/>
      </c>
      <c r="M171" s="257" t="str">
        <f ca="1">IF(MOD(ROW()-13,2)=0,IF(ISBLANK(OFFSET('12. SEGUIMIENTO 2027'!$Q$14,INT((ROW()-13)/2),0)),"",OFFSET('12. SEGUIMIENTO 2027'!$Q$14,INT((ROW()-13)/2),0)),IF(ISBLANK(OFFSET('9. METAS'!$Y$20,INT((ROW()-14)/2),0)),"",OFFSET('9. METAS'!$Y$20,INT((ROW()-14)/2),0)))</f>
        <v/>
      </c>
      <c r="N171" s="1012" t="str">
        <f t="shared" ref="N171" ca="1" si="154">IFERROR(J171/J172,"ND")</f>
        <v>ND</v>
      </c>
      <c r="O171" s="1008" t="str">
        <f t="shared" ref="O171" ca="1" si="155">IFERROR(((J171)/H171),"ND")</f>
        <v>ND</v>
      </c>
      <c r="P171" s="996"/>
    </row>
    <row r="172" spans="3:16">
      <c r="C172" s="1030"/>
      <c r="D172" s="1026"/>
      <c r="E172" s="1026"/>
      <c r="F172" s="1024"/>
      <c r="G172" s="1021"/>
      <c r="H172" s="1164"/>
      <c r="I172" s="1015"/>
      <c r="J172" s="255">
        <f ca="1">IF(MOD(ROW()-13,2)=0,IF(ISBLANK(OFFSET('12. SEGUIMIENTO 2027'!$N$14,INT((ROW()-13)/2),0)),"",OFFSET('12. SEGUIMIENTO 2027'!$N$14,INT((ROW()-13)/2),0)),IF(ISBLANK(OFFSET('9. METAS'!$V$20,INT((ROW()-14)/2),0)),"",OFFSET('9. METAS'!$V$20,INT((ROW()-14)/2),0)))</f>
        <v>352</v>
      </c>
      <c r="K172" s="256">
        <f ca="1">IF(MOD(ROW()-13,2)=0,IF(ISBLANK(OFFSET('12. SEGUIMIENTO 2027'!$O$14,INT((ROW()-13)/2),0)),"",OFFSET('12. SEGUIMIENTO 2027'!$O$14,INT((ROW()-13)/2),0)),IF(ISBLANK(OFFSET('9. METAS'!$W$20,INT((ROW()-14)/2),0)),"",OFFSET('9. METAS'!$W$20,INT((ROW()-14)/2),0)))</f>
        <v>264</v>
      </c>
      <c r="L172" s="256">
        <f ca="1">IF(MOD(ROW()-13,2)=0,IF(ISBLANK(OFFSET('12. SEGUIMIENTO 2027'!$P$14,INT((ROW()-13)/2),0)),"",OFFSET('12. SEGUIMIENTO 2027'!$P$14,INT((ROW()-13)/2),0)),IF(ISBLANK(OFFSET('9. METAS'!$X$20,INT((ROW()-14)/2),0)),"",OFFSET('9. METAS'!$X$20,INT((ROW()-14)/2),0)))</f>
        <v>264</v>
      </c>
      <c r="M172" s="257">
        <f ca="1">IF(MOD(ROW()-13,2)=0,IF(ISBLANK(OFFSET('12. SEGUIMIENTO 2027'!$Q$14,INT((ROW()-13)/2),0)),"",OFFSET('12. SEGUIMIENTO 2027'!$Q$14,INT((ROW()-13)/2),0)),IF(ISBLANK(OFFSET('9. METAS'!$Y$20,INT((ROW()-14)/2),0)),"",OFFSET('9. METAS'!$Y$20,INT((ROW()-14)/2),0)))</f>
        <v>301</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164">
        <f ca="1">IF(ISBLANK(OFFSET('9. METAS'!$M$20,INT((ROW()-13)/2),0)),"",OFFSET('9. METAS'!$M$20,INT((ROW()-13)/2),0))</f>
        <v>9765</v>
      </c>
      <c r="I173" s="1014"/>
      <c r="J173" s="255" t="str">
        <f ca="1">IF(MOD(ROW()-13,2)=0,IF(ISBLANK(OFFSET('12. SEGUIMIENTO 2027'!$N$14,INT((ROW()-13)/2),0)),"",OFFSET('12. SEGUIMIENTO 2027'!$N$14,INT((ROW()-13)/2),0)),IF(ISBLANK(OFFSET('9. METAS'!$V$20,INT((ROW()-14)/2),0)),"",OFFSET('9. METAS'!$V$20,INT((ROW()-14)/2),0)))</f>
        <v/>
      </c>
      <c r="K173" s="256" t="str">
        <f ca="1">IF(MOD(ROW()-13,2)=0,IF(ISBLANK(OFFSET('12. SEGUIMIENTO 2027'!$O$14,INT((ROW()-13)/2),0)),"",OFFSET('12. SEGUIMIENTO 2027'!$O$14,INT((ROW()-13)/2),0)),IF(ISBLANK(OFFSET('9. METAS'!$W$20,INT((ROW()-14)/2),0)),"",OFFSET('9. METAS'!$W$20,INT((ROW()-14)/2),0)))</f>
        <v/>
      </c>
      <c r="L173" s="256" t="str">
        <f ca="1">IF(MOD(ROW()-13,2)=0,IF(ISBLANK(OFFSET('12. SEGUIMIENTO 2027'!$P$14,INT((ROW()-13)/2),0)),"",OFFSET('12. SEGUIMIENTO 2027'!$P$14,INT((ROW()-13)/2),0)),IF(ISBLANK(OFFSET('9. METAS'!$X$20,INT((ROW()-14)/2),0)),"",OFFSET('9. METAS'!$X$20,INT((ROW()-14)/2),0)))</f>
        <v/>
      </c>
      <c r="M173" s="257" t="str">
        <f ca="1">IF(MOD(ROW()-13,2)=0,IF(ISBLANK(OFFSET('12. SEGUIMIENTO 2027'!$Q$14,INT((ROW()-13)/2),0)),"",OFFSET('12. SEGUIMIENTO 2027'!$Q$14,INT((ROW()-13)/2),0)),IF(ISBLANK(OFFSET('9. METAS'!$Y$20,INT((ROW()-14)/2),0)),"",OFFSET('9. METAS'!$Y$20,INT((ROW()-14)/2),0)))</f>
        <v/>
      </c>
      <c r="N173" s="1012" t="str">
        <f t="shared" ref="N173" ca="1" si="156">IFERROR(J173/J174,"ND")</f>
        <v>ND</v>
      </c>
      <c r="O173" s="1008" t="str">
        <f t="shared" ref="O173" ca="1" si="157">IFERROR(((J173)/H173),"ND")</f>
        <v>ND</v>
      </c>
      <c r="P173" s="996"/>
    </row>
    <row r="174" spans="3:16">
      <c r="C174" s="1030"/>
      <c r="D174" s="1026"/>
      <c r="E174" s="1026"/>
      <c r="F174" s="1024"/>
      <c r="G174" s="1021"/>
      <c r="H174" s="1164"/>
      <c r="I174" s="1015"/>
      <c r="J174" s="255">
        <f ca="1">IF(MOD(ROW()-13,2)=0,IF(ISBLANK(OFFSET('12. SEGUIMIENTO 2027'!$N$14,INT((ROW()-13)/2),0)),"",OFFSET('12. SEGUIMIENTO 2027'!$N$14,INT((ROW()-13)/2),0)),IF(ISBLANK(OFFSET('9. METAS'!$V$20,INT((ROW()-14)/2),0)),"",OFFSET('9. METAS'!$V$20,INT((ROW()-14)/2),0)))</f>
        <v>2613</v>
      </c>
      <c r="K174" s="256">
        <f ca="1">IF(MOD(ROW()-13,2)=0,IF(ISBLANK(OFFSET('12. SEGUIMIENTO 2027'!$O$14,INT((ROW()-13)/2),0)),"",OFFSET('12. SEGUIMIENTO 2027'!$O$14,INT((ROW()-13)/2),0)),IF(ISBLANK(OFFSET('9. METAS'!$W$20,INT((ROW()-14)/2),0)),"",OFFSET('9. METAS'!$W$20,INT((ROW()-14)/2),0)))</f>
        <v>2412</v>
      </c>
      <c r="L174" s="256">
        <f ca="1">IF(MOD(ROW()-13,2)=0,IF(ISBLANK(OFFSET('12. SEGUIMIENTO 2027'!$P$14,INT((ROW()-13)/2),0)),"",OFFSET('12. SEGUIMIENTO 2027'!$P$14,INT((ROW()-13)/2),0)),IF(ISBLANK(OFFSET('9. METAS'!$X$20,INT((ROW()-14)/2),0)),"",OFFSET('9. METAS'!$X$20,INT((ROW()-14)/2),0)))</f>
        <v>2118</v>
      </c>
      <c r="M174" s="257">
        <f ca="1">IF(MOD(ROW()-13,2)=0,IF(ISBLANK(OFFSET('12. SEGUIMIENTO 2027'!$Q$14,INT((ROW()-13)/2),0)),"",OFFSET('12. SEGUIMIENTO 2027'!$Q$14,INT((ROW()-13)/2),0)),IF(ISBLANK(OFFSET('9. METAS'!$Y$20,INT((ROW()-14)/2),0)),"",OFFSET('9. METAS'!$Y$20,INT((ROW()-14)/2),0)))</f>
        <v>2622</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164">
        <f ca="1">IF(ISBLANK(OFFSET('9. METAS'!$M$20,INT((ROW()-13)/2),0)),"",OFFSET('9. METAS'!$M$20,INT((ROW()-13)/2),0))</f>
        <v>26358</v>
      </c>
      <c r="I175" s="1014"/>
      <c r="J175" s="255" t="str">
        <f ca="1">IF(MOD(ROW()-13,2)=0,IF(ISBLANK(OFFSET('12. SEGUIMIENTO 2027'!$N$14,INT((ROW()-13)/2),0)),"",OFFSET('12. SEGUIMIENTO 2027'!$N$14,INT((ROW()-13)/2),0)),IF(ISBLANK(OFFSET('9. METAS'!$V$20,INT((ROW()-14)/2),0)),"",OFFSET('9. METAS'!$V$20,INT((ROW()-14)/2),0)))</f>
        <v/>
      </c>
      <c r="K175" s="256" t="str">
        <f ca="1">IF(MOD(ROW()-13,2)=0,IF(ISBLANK(OFFSET('12. SEGUIMIENTO 2027'!$O$14,INT((ROW()-13)/2),0)),"",OFFSET('12. SEGUIMIENTO 2027'!$O$14,INT((ROW()-13)/2),0)),IF(ISBLANK(OFFSET('9. METAS'!$W$20,INT((ROW()-14)/2),0)),"",OFFSET('9. METAS'!$W$20,INT((ROW()-14)/2),0)))</f>
        <v/>
      </c>
      <c r="L175" s="256" t="str">
        <f ca="1">IF(MOD(ROW()-13,2)=0,IF(ISBLANK(OFFSET('12. SEGUIMIENTO 2027'!$P$14,INT((ROW()-13)/2),0)),"",OFFSET('12. SEGUIMIENTO 2027'!$P$14,INT((ROW()-13)/2),0)),IF(ISBLANK(OFFSET('9. METAS'!$X$20,INT((ROW()-14)/2),0)),"",OFFSET('9. METAS'!$X$20,INT((ROW()-14)/2),0)))</f>
        <v/>
      </c>
      <c r="M175" s="257" t="str">
        <f ca="1">IF(MOD(ROW()-13,2)=0,IF(ISBLANK(OFFSET('12. SEGUIMIENTO 2027'!$Q$14,INT((ROW()-13)/2),0)),"",OFFSET('12. SEGUIMIENTO 2027'!$Q$14,INT((ROW()-13)/2),0)),IF(ISBLANK(OFFSET('9. METAS'!$Y$20,INT((ROW()-14)/2),0)),"",OFFSET('9. METAS'!$Y$20,INT((ROW()-14)/2),0)))</f>
        <v/>
      </c>
      <c r="N175" s="1012" t="str">
        <f t="shared" ref="N175" ca="1" si="158">IFERROR(J175/J176,"ND")</f>
        <v>ND</v>
      </c>
      <c r="O175" s="1008" t="str">
        <f t="shared" ref="O175" ca="1" si="159">IFERROR(((J175)/H175),"ND")</f>
        <v>ND</v>
      </c>
      <c r="P175" s="996"/>
    </row>
    <row r="176" spans="3:16">
      <c r="C176" s="1030"/>
      <c r="D176" s="1026"/>
      <c r="E176" s="1026"/>
      <c r="F176" s="1024"/>
      <c r="G176" s="1021"/>
      <c r="H176" s="1164"/>
      <c r="I176" s="1015"/>
      <c r="J176" s="255">
        <f ca="1">IF(MOD(ROW()-13,2)=0,IF(ISBLANK(OFFSET('12. SEGUIMIENTO 2027'!$N$14,INT((ROW()-13)/2),0)),"",OFFSET('12. SEGUIMIENTO 2027'!$N$14,INT((ROW()-13)/2),0)),IF(ISBLANK(OFFSET('9. METAS'!$V$20,INT((ROW()-14)/2),0)),"",OFFSET('9. METAS'!$V$20,INT((ROW()-14)/2),0)))</f>
        <v>5883</v>
      </c>
      <c r="K176" s="256">
        <f ca="1">IF(MOD(ROW()-13,2)=0,IF(ISBLANK(OFFSET('12. SEGUIMIENTO 2027'!$O$14,INT((ROW()-13)/2),0)),"",OFFSET('12. SEGUIMIENTO 2027'!$O$14,INT((ROW()-13)/2),0)),IF(ISBLANK(OFFSET('9. METAS'!$W$20,INT((ROW()-14)/2),0)),"",OFFSET('9. METAS'!$W$20,INT((ROW()-14)/2),0)))</f>
        <v>6225</v>
      </c>
      <c r="L176" s="256">
        <f ca="1">IF(MOD(ROW()-13,2)=0,IF(ISBLANK(OFFSET('12. SEGUIMIENTO 2027'!$P$14,INT((ROW()-13)/2),0)),"",OFFSET('12. SEGUIMIENTO 2027'!$P$14,INT((ROW()-13)/2),0)),IF(ISBLANK(OFFSET('9. METAS'!$X$20,INT((ROW()-14)/2),0)),"",OFFSET('9. METAS'!$X$20,INT((ROW()-14)/2),0)))</f>
        <v>6576</v>
      </c>
      <c r="M176" s="257">
        <f ca="1">IF(MOD(ROW()-13,2)=0,IF(ISBLANK(OFFSET('12. SEGUIMIENTO 2027'!$Q$14,INT((ROW()-13)/2),0)),"",OFFSET('12. SEGUIMIENTO 2027'!$Q$14,INT((ROW()-13)/2),0)),IF(ISBLANK(OFFSET('9. METAS'!$Y$20,INT((ROW()-14)/2),0)),"",OFFSET('9. METAS'!$Y$20,INT((ROW()-14)/2),0)))</f>
        <v>7674</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164">
        <f ca="1">IF(ISBLANK(OFFSET('9. METAS'!$M$20,INT((ROW()-13)/2),0)),"",OFFSET('9. METAS'!$M$20,INT((ROW()-13)/2),0))</f>
        <v>5616</v>
      </c>
      <c r="I177" s="1014"/>
      <c r="J177" s="255" t="str">
        <f ca="1">IF(MOD(ROW()-13,2)=0,IF(ISBLANK(OFFSET('12. SEGUIMIENTO 2027'!$N$14,INT((ROW()-13)/2),0)),"",OFFSET('12. SEGUIMIENTO 2027'!$N$14,INT((ROW()-13)/2),0)),IF(ISBLANK(OFFSET('9. METAS'!$V$20,INT((ROW()-14)/2),0)),"",OFFSET('9. METAS'!$V$20,INT((ROW()-14)/2),0)))</f>
        <v/>
      </c>
      <c r="K177" s="256" t="str">
        <f ca="1">IF(MOD(ROW()-13,2)=0,IF(ISBLANK(OFFSET('12. SEGUIMIENTO 2027'!$O$14,INT((ROW()-13)/2),0)),"",OFFSET('12. SEGUIMIENTO 2027'!$O$14,INT((ROW()-13)/2),0)),IF(ISBLANK(OFFSET('9. METAS'!$W$20,INT((ROW()-14)/2),0)),"",OFFSET('9. METAS'!$W$20,INT((ROW()-14)/2),0)))</f>
        <v/>
      </c>
      <c r="L177" s="256" t="str">
        <f ca="1">IF(MOD(ROW()-13,2)=0,IF(ISBLANK(OFFSET('12. SEGUIMIENTO 2027'!$P$14,INT((ROW()-13)/2),0)),"",OFFSET('12. SEGUIMIENTO 2027'!$P$14,INT((ROW()-13)/2),0)),IF(ISBLANK(OFFSET('9. METAS'!$X$20,INT((ROW()-14)/2),0)),"",OFFSET('9. METAS'!$X$20,INT((ROW()-14)/2),0)))</f>
        <v/>
      </c>
      <c r="M177" s="257" t="str">
        <f ca="1">IF(MOD(ROW()-13,2)=0,IF(ISBLANK(OFFSET('12. SEGUIMIENTO 2027'!$Q$14,INT((ROW()-13)/2),0)),"",OFFSET('12. SEGUIMIENTO 2027'!$Q$14,INT((ROW()-13)/2),0)),IF(ISBLANK(OFFSET('9. METAS'!$Y$20,INT((ROW()-14)/2),0)),"",OFFSET('9. METAS'!$Y$20,INT((ROW()-14)/2),0)))</f>
        <v/>
      </c>
      <c r="N177" s="1012" t="str">
        <f t="shared" ref="N177" ca="1" si="160">IFERROR(J177/J178,"ND")</f>
        <v>ND</v>
      </c>
      <c r="O177" s="1008" t="str">
        <f t="shared" ref="O177" ca="1" si="161">IFERROR(((J177)/H177),"ND")</f>
        <v>ND</v>
      </c>
      <c r="P177" s="996"/>
    </row>
    <row r="178" spans="3:16">
      <c r="C178" s="1030"/>
      <c r="D178" s="1026"/>
      <c r="E178" s="1026"/>
      <c r="F178" s="1024"/>
      <c r="G178" s="1021"/>
      <c r="H178" s="1164"/>
      <c r="I178" s="1015"/>
      <c r="J178" s="255">
        <f ca="1">IF(MOD(ROW()-13,2)=0,IF(ISBLANK(OFFSET('12. SEGUIMIENTO 2027'!$N$14,INT((ROW()-13)/2),0)),"",OFFSET('12. SEGUIMIENTO 2027'!$N$14,INT((ROW()-13)/2),0)),IF(ISBLANK(OFFSET('9. METAS'!$V$20,INT((ROW()-14)/2),0)),"",OFFSET('9. METAS'!$V$20,INT((ROW()-14)/2),0)))</f>
        <v>1062</v>
      </c>
      <c r="K178" s="256">
        <f ca="1">IF(MOD(ROW()-13,2)=0,IF(ISBLANK(OFFSET('12. SEGUIMIENTO 2027'!$O$14,INT((ROW()-13)/2),0)),"",OFFSET('12. SEGUIMIENTO 2027'!$O$14,INT((ROW()-13)/2),0)),IF(ISBLANK(OFFSET('9. METAS'!$W$20,INT((ROW()-14)/2),0)),"",OFFSET('9. METAS'!$W$20,INT((ROW()-14)/2),0)))</f>
        <v>1236</v>
      </c>
      <c r="L178" s="256">
        <f ca="1">IF(MOD(ROW()-13,2)=0,IF(ISBLANK(OFFSET('12. SEGUIMIENTO 2027'!$P$14,INT((ROW()-13)/2),0)),"",OFFSET('12. SEGUIMIENTO 2027'!$P$14,INT((ROW()-13)/2),0)),IF(ISBLANK(OFFSET('9. METAS'!$X$20,INT((ROW()-14)/2),0)),"",OFFSET('9. METAS'!$X$20,INT((ROW()-14)/2),0)))</f>
        <v>1728</v>
      </c>
      <c r="M178" s="257">
        <f ca="1">IF(MOD(ROW()-13,2)=0,IF(ISBLANK(OFFSET('12. SEGUIMIENTO 2027'!$Q$14,INT((ROW()-13)/2),0)),"",OFFSET('12. SEGUIMIENTO 2027'!$Q$14,INT((ROW()-13)/2),0)),IF(ISBLANK(OFFSET('9. METAS'!$Y$20,INT((ROW()-14)/2),0)),"",OFFSET('9. METAS'!$Y$20,INT((ROW()-14)/2),0)))</f>
        <v>1590</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164">
        <f ca="1">IF(ISBLANK(OFFSET('9. METAS'!$M$20,INT((ROW()-13)/2),0)),"",OFFSET('9. METAS'!$M$20,INT((ROW()-13)/2),0))</f>
        <v>14200</v>
      </c>
      <c r="I179" s="1014"/>
      <c r="J179" s="255" t="str">
        <f ca="1">IF(MOD(ROW()-13,2)=0,IF(ISBLANK(OFFSET('12. SEGUIMIENTO 2027'!$N$14,INT((ROW()-13)/2),0)),"",OFFSET('12. SEGUIMIENTO 2027'!$N$14,INT((ROW()-13)/2),0)),IF(ISBLANK(OFFSET('9. METAS'!$V$20,INT((ROW()-14)/2),0)),"",OFFSET('9. METAS'!$V$20,INT((ROW()-14)/2),0)))</f>
        <v/>
      </c>
      <c r="K179" s="256" t="str">
        <f ca="1">IF(MOD(ROW()-13,2)=0,IF(ISBLANK(OFFSET('12. SEGUIMIENTO 2027'!$O$14,INT((ROW()-13)/2),0)),"",OFFSET('12. SEGUIMIENTO 2027'!$O$14,INT((ROW()-13)/2),0)),IF(ISBLANK(OFFSET('9. METAS'!$W$20,INT((ROW()-14)/2),0)),"",OFFSET('9. METAS'!$W$20,INT((ROW()-14)/2),0)))</f>
        <v/>
      </c>
      <c r="L179" s="256" t="str">
        <f ca="1">IF(MOD(ROW()-13,2)=0,IF(ISBLANK(OFFSET('12. SEGUIMIENTO 2027'!$P$14,INT((ROW()-13)/2),0)),"",OFFSET('12. SEGUIMIENTO 2027'!$P$14,INT((ROW()-13)/2),0)),IF(ISBLANK(OFFSET('9. METAS'!$X$20,INT((ROW()-14)/2),0)),"",OFFSET('9. METAS'!$X$20,INT((ROW()-14)/2),0)))</f>
        <v/>
      </c>
      <c r="M179" s="257" t="str">
        <f ca="1">IF(MOD(ROW()-13,2)=0,IF(ISBLANK(OFFSET('12. SEGUIMIENTO 2027'!$Q$14,INT((ROW()-13)/2),0)),"",OFFSET('12. SEGUIMIENTO 2027'!$Q$14,INT((ROW()-13)/2),0)),IF(ISBLANK(OFFSET('9. METAS'!$Y$20,INT((ROW()-14)/2),0)),"",OFFSET('9. METAS'!$Y$20,INT((ROW()-14)/2),0)))</f>
        <v/>
      </c>
      <c r="N179" s="1012" t="str">
        <f t="shared" ref="N179" ca="1" si="162">IFERROR(J179/J180,"ND")</f>
        <v>ND</v>
      </c>
      <c r="O179" s="1008" t="str">
        <f t="shared" ref="O179" ca="1" si="163">IFERROR(((J179)/H179),"ND")</f>
        <v>ND</v>
      </c>
      <c r="P179" s="996"/>
    </row>
    <row r="180" spans="3:16">
      <c r="C180" s="1030"/>
      <c r="D180" s="1026"/>
      <c r="E180" s="1026"/>
      <c r="F180" s="1024"/>
      <c r="G180" s="1021"/>
      <c r="H180" s="1164"/>
      <c r="I180" s="1015"/>
      <c r="J180" s="255">
        <f ca="1">IF(MOD(ROW()-13,2)=0,IF(ISBLANK(OFFSET('12. SEGUIMIENTO 2027'!$N$14,INT((ROW()-13)/2),0)),"",OFFSET('12. SEGUIMIENTO 2027'!$N$14,INT((ROW()-13)/2),0)),IF(ISBLANK(OFFSET('9. METAS'!$V$20,INT((ROW()-14)/2),0)),"",OFFSET('9. METAS'!$V$20,INT((ROW()-14)/2),0)))</f>
        <v>3600</v>
      </c>
      <c r="K180" s="256">
        <f ca="1">IF(MOD(ROW()-13,2)=0,IF(ISBLANK(OFFSET('12. SEGUIMIENTO 2027'!$O$14,INT((ROW()-13)/2),0)),"",OFFSET('12. SEGUIMIENTO 2027'!$O$14,INT((ROW()-13)/2),0)),IF(ISBLANK(OFFSET('9. METAS'!$W$20,INT((ROW()-14)/2),0)),"",OFFSET('9. METAS'!$W$20,INT((ROW()-14)/2),0)))</f>
        <v>3500</v>
      </c>
      <c r="L180" s="256">
        <f ca="1">IF(MOD(ROW()-13,2)=0,IF(ISBLANK(OFFSET('12. SEGUIMIENTO 2027'!$P$14,INT((ROW()-13)/2),0)),"",OFFSET('12. SEGUIMIENTO 2027'!$P$14,INT((ROW()-13)/2),0)),IF(ISBLANK(OFFSET('9. METAS'!$X$20,INT((ROW()-14)/2),0)),"",OFFSET('9. METAS'!$X$20,INT((ROW()-14)/2),0)))</f>
        <v>3600</v>
      </c>
      <c r="M180" s="257">
        <f ca="1">IF(MOD(ROW()-13,2)=0,IF(ISBLANK(OFFSET('12. SEGUIMIENTO 2027'!$Q$14,INT((ROW()-13)/2),0)),"",OFFSET('12. SEGUIMIENTO 2027'!$Q$14,INT((ROW()-13)/2),0)),IF(ISBLANK(OFFSET('9. METAS'!$Y$20,INT((ROW()-14)/2),0)),"",OFFSET('9. METAS'!$Y$20,INT((ROW()-14)/2),0)))</f>
        <v>3500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164">
        <f ca="1">IF(ISBLANK(OFFSET('9. METAS'!$M$20,INT((ROW()-13)/2),0)),"",OFFSET('9. METAS'!$M$20,INT((ROW()-13)/2),0))</f>
        <v>20742</v>
      </c>
      <c r="I181" s="1014"/>
      <c r="J181" s="255" t="str">
        <f ca="1">IF(MOD(ROW()-13,2)=0,IF(ISBLANK(OFFSET('12. SEGUIMIENTO 2027'!$N$14,INT((ROW()-13)/2),0)),"",OFFSET('12. SEGUIMIENTO 2027'!$N$14,INT((ROW()-13)/2),0)),IF(ISBLANK(OFFSET('9. METAS'!$V$20,INT((ROW()-14)/2),0)),"",OFFSET('9. METAS'!$V$20,INT((ROW()-14)/2),0)))</f>
        <v/>
      </c>
      <c r="K181" s="256" t="str">
        <f ca="1">IF(MOD(ROW()-13,2)=0,IF(ISBLANK(OFFSET('12. SEGUIMIENTO 2027'!$O$14,INT((ROW()-13)/2),0)),"",OFFSET('12. SEGUIMIENTO 2027'!$O$14,INT((ROW()-13)/2),0)),IF(ISBLANK(OFFSET('9. METAS'!$W$20,INT((ROW()-14)/2),0)),"",OFFSET('9. METAS'!$W$20,INT((ROW()-14)/2),0)))</f>
        <v/>
      </c>
      <c r="L181" s="256" t="str">
        <f ca="1">IF(MOD(ROW()-13,2)=0,IF(ISBLANK(OFFSET('12. SEGUIMIENTO 2027'!$P$14,INT((ROW()-13)/2),0)),"",OFFSET('12. SEGUIMIENTO 2027'!$P$14,INT((ROW()-13)/2),0)),IF(ISBLANK(OFFSET('9. METAS'!$X$20,INT((ROW()-14)/2),0)),"",OFFSET('9. METAS'!$X$20,INT((ROW()-14)/2),0)))</f>
        <v/>
      </c>
      <c r="M181" s="257" t="str">
        <f ca="1">IF(MOD(ROW()-13,2)=0,IF(ISBLANK(OFFSET('12. SEGUIMIENTO 2027'!$Q$14,INT((ROW()-13)/2),0)),"",OFFSET('12. SEGUIMIENTO 2027'!$Q$14,INT((ROW()-13)/2),0)),IF(ISBLANK(OFFSET('9. METAS'!$Y$20,INT((ROW()-14)/2),0)),"",OFFSET('9. METAS'!$Y$20,INT((ROW()-14)/2),0)))</f>
        <v/>
      </c>
      <c r="N181" s="1012" t="str">
        <f t="shared" ref="N181" ca="1" si="164">IFERROR(J181/J182,"ND")</f>
        <v>ND</v>
      </c>
      <c r="O181" s="1008" t="str">
        <f t="shared" ref="O181" ca="1" si="165">IFERROR(((J181)/H181),"ND")</f>
        <v>ND</v>
      </c>
      <c r="P181" s="996"/>
    </row>
    <row r="182" spans="3:16">
      <c r="C182" s="1030"/>
      <c r="D182" s="1026"/>
      <c r="E182" s="1026"/>
      <c r="F182" s="1024"/>
      <c r="G182" s="1021"/>
      <c r="H182" s="1164"/>
      <c r="I182" s="1015"/>
      <c r="J182" s="255">
        <f ca="1">IF(MOD(ROW()-13,2)=0,IF(ISBLANK(OFFSET('12. SEGUIMIENTO 2027'!$N$14,INT((ROW()-13)/2),0)),"",OFFSET('12. SEGUIMIENTO 2027'!$N$14,INT((ROW()-13)/2),0)),IF(ISBLANK(OFFSET('9. METAS'!$V$20,INT((ROW()-14)/2),0)),"",OFFSET('9. METAS'!$V$20,INT((ROW()-14)/2),0)))</f>
        <v>4821</v>
      </c>
      <c r="K182" s="256">
        <f ca="1">IF(MOD(ROW()-13,2)=0,IF(ISBLANK(OFFSET('12. SEGUIMIENTO 2027'!$O$14,INT((ROW()-13)/2),0)),"",OFFSET('12. SEGUIMIENTO 2027'!$O$14,INT((ROW()-13)/2),0)),IF(ISBLANK(OFFSET('9. METAS'!$W$20,INT((ROW()-14)/2),0)),"",OFFSET('9. METAS'!$W$20,INT((ROW()-14)/2),0)))</f>
        <v>4989</v>
      </c>
      <c r="L182" s="256">
        <f ca="1">IF(MOD(ROW()-13,2)=0,IF(ISBLANK(OFFSET('12. SEGUIMIENTO 2027'!$P$14,INT((ROW()-13)/2),0)),"",OFFSET('12. SEGUIMIENTO 2027'!$P$14,INT((ROW()-13)/2),0)),IF(ISBLANK(OFFSET('9. METAS'!$X$20,INT((ROW()-14)/2),0)),"",OFFSET('9. METAS'!$X$20,INT((ROW()-14)/2),0)))</f>
        <v>4848</v>
      </c>
      <c r="M182" s="257">
        <f ca="1">IF(MOD(ROW()-13,2)=0,IF(ISBLANK(OFFSET('12. SEGUIMIENTO 2027'!$Q$14,INT((ROW()-13)/2),0)),"",OFFSET('12. SEGUIMIENTO 2027'!$Q$14,INT((ROW()-13)/2),0)),IF(ISBLANK(OFFSET('9. METAS'!$Y$20,INT((ROW()-14)/2),0)),"",OFFSET('9. METAS'!$Y$20,INT((ROW()-14)/2),0)))</f>
        <v>6084</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164">
        <f ca="1">IF(ISBLANK(OFFSET('9. METAS'!$M$20,INT((ROW()-13)/2),0)),"",OFFSET('9. METAS'!$M$20,INT((ROW()-13)/2),0))</f>
        <v>22</v>
      </c>
      <c r="I183" s="1014"/>
      <c r="J183" s="255" t="str">
        <f ca="1">IF(MOD(ROW()-13,2)=0,IF(ISBLANK(OFFSET('12. SEGUIMIENTO 2027'!$N$14,INT((ROW()-13)/2),0)),"",OFFSET('12. SEGUIMIENTO 2027'!$N$14,INT((ROW()-13)/2),0)),IF(ISBLANK(OFFSET('9. METAS'!$V$20,INT((ROW()-14)/2),0)),"",OFFSET('9. METAS'!$V$20,INT((ROW()-14)/2),0)))</f>
        <v/>
      </c>
      <c r="K183" s="256" t="str">
        <f ca="1">IF(MOD(ROW()-13,2)=0,IF(ISBLANK(OFFSET('12. SEGUIMIENTO 2027'!$O$14,INT((ROW()-13)/2),0)),"",OFFSET('12. SEGUIMIENTO 2027'!$O$14,INT((ROW()-13)/2),0)),IF(ISBLANK(OFFSET('9. METAS'!$W$20,INT((ROW()-14)/2),0)),"",OFFSET('9. METAS'!$W$20,INT((ROW()-14)/2),0)))</f>
        <v/>
      </c>
      <c r="L183" s="256" t="str">
        <f ca="1">IF(MOD(ROW()-13,2)=0,IF(ISBLANK(OFFSET('12. SEGUIMIENTO 2027'!$P$14,INT((ROW()-13)/2),0)),"",OFFSET('12. SEGUIMIENTO 2027'!$P$14,INT((ROW()-13)/2),0)),IF(ISBLANK(OFFSET('9. METAS'!$X$20,INT((ROW()-14)/2),0)),"",OFFSET('9. METAS'!$X$20,INT((ROW()-14)/2),0)))</f>
        <v/>
      </c>
      <c r="M183" s="257" t="str">
        <f ca="1">IF(MOD(ROW()-13,2)=0,IF(ISBLANK(OFFSET('12. SEGUIMIENTO 2027'!$Q$14,INT((ROW()-13)/2),0)),"",OFFSET('12. SEGUIMIENTO 2027'!$Q$14,INT((ROW()-13)/2),0)),IF(ISBLANK(OFFSET('9. METAS'!$Y$20,INT((ROW()-14)/2),0)),"",OFFSET('9. METAS'!$Y$20,INT((ROW()-14)/2),0)))</f>
        <v/>
      </c>
      <c r="N183" s="1012" t="str">
        <f t="shared" ref="N183" ca="1" si="166">IFERROR(J183/J184,"ND")</f>
        <v>ND</v>
      </c>
      <c r="O183" s="1008" t="str">
        <f t="shared" ref="O183" ca="1" si="167">IFERROR(((J183)/H183),"ND")</f>
        <v>ND</v>
      </c>
      <c r="P183" s="996"/>
    </row>
    <row r="184" spans="3:16">
      <c r="C184" s="1030"/>
      <c r="D184" s="1026"/>
      <c r="E184" s="1026"/>
      <c r="F184" s="1024"/>
      <c r="G184" s="1021"/>
      <c r="H184" s="1164"/>
      <c r="I184" s="1015"/>
      <c r="J184" s="255">
        <f ca="1">IF(MOD(ROW()-13,2)=0,IF(ISBLANK(OFFSET('12. SEGUIMIENTO 2027'!$N$14,INT((ROW()-13)/2),0)),"",OFFSET('12. SEGUIMIENTO 2027'!$N$14,INT((ROW()-13)/2),0)),IF(ISBLANK(OFFSET('9. METAS'!$V$20,INT((ROW()-14)/2),0)),"",OFFSET('9. METAS'!$V$20,INT((ROW()-14)/2),0)))</f>
        <v>7</v>
      </c>
      <c r="K184" s="256">
        <f ca="1">IF(MOD(ROW()-13,2)=0,IF(ISBLANK(OFFSET('12. SEGUIMIENTO 2027'!$O$14,INT((ROW()-13)/2),0)),"",OFFSET('12. SEGUIMIENTO 2027'!$O$14,INT((ROW()-13)/2),0)),IF(ISBLANK(OFFSET('9. METAS'!$W$20,INT((ROW()-14)/2),0)),"",OFFSET('9. METAS'!$W$20,INT((ROW()-14)/2),0)))</f>
        <v>5</v>
      </c>
      <c r="L184" s="256">
        <f ca="1">IF(MOD(ROW()-13,2)=0,IF(ISBLANK(OFFSET('12. SEGUIMIENTO 2027'!$P$14,INT((ROW()-13)/2),0)),"",OFFSET('12. SEGUIMIENTO 2027'!$P$14,INT((ROW()-13)/2),0)),IF(ISBLANK(OFFSET('9. METAS'!$X$20,INT((ROW()-14)/2),0)),"",OFFSET('9. METAS'!$X$20,INT((ROW()-14)/2),0)))</f>
        <v>6</v>
      </c>
      <c r="M184" s="257">
        <f ca="1">IF(MOD(ROW()-13,2)=0,IF(ISBLANK(OFFSET('12. SEGUIMIENTO 2027'!$Q$14,INT((ROW()-13)/2),0)),"",OFFSET('12. SEGUIMIENTO 2027'!$Q$14,INT((ROW()-13)/2),0)),IF(ISBLANK(OFFSET('9. METAS'!$Y$20,INT((ROW()-14)/2),0)),"",OFFSET('9. METAS'!$Y$20,INT((ROW()-14)/2),0)))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164">
        <f ca="1">IF(ISBLANK(OFFSET('9. METAS'!$M$20,INT((ROW()-13)/2),0)),"",OFFSET('9. METAS'!$M$20,INT((ROW()-13)/2),0))</f>
        <v>52</v>
      </c>
      <c r="I185" s="1014"/>
      <c r="J185" s="255" t="str">
        <f ca="1">IF(MOD(ROW()-13,2)=0,IF(ISBLANK(OFFSET('12. SEGUIMIENTO 2027'!$N$14,INT((ROW()-13)/2),0)),"",OFFSET('12. SEGUIMIENTO 2027'!$N$14,INT((ROW()-13)/2),0)),IF(ISBLANK(OFFSET('9. METAS'!$V$20,INT((ROW()-14)/2),0)),"",OFFSET('9. METAS'!$V$20,INT((ROW()-14)/2),0)))</f>
        <v/>
      </c>
      <c r="K185" s="256" t="str">
        <f ca="1">IF(MOD(ROW()-13,2)=0,IF(ISBLANK(OFFSET('12. SEGUIMIENTO 2027'!$O$14,INT((ROW()-13)/2),0)),"",OFFSET('12. SEGUIMIENTO 2027'!$O$14,INT((ROW()-13)/2),0)),IF(ISBLANK(OFFSET('9. METAS'!$W$20,INT((ROW()-14)/2),0)),"",OFFSET('9. METAS'!$W$20,INT((ROW()-14)/2),0)))</f>
        <v/>
      </c>
      <c r="L185" s="256" t="str">
        <f ca="1">IF(MOD(ROW()-13,2)=0,IF(ISBLANK(OFFSET('12. SEGUIMIENTO 2027'!$P$14,INT((ROW()-13)/2),0)),"",OFFSET('12. SEGUIMIENTO 2027'!$P$14,INT((ROW()-13)/2),0)),IF(ISBLANK(OFFSET('9. METAS'!$X$20,INT((ROW()-14)/2),0)),"",OFFSET('9. METAS'!$X$20,INT((ROW()-14)/2),0)))</f>
        <v/>
      </c>
      <c r="M185" s="257" t="str">
        <f ca="1">IF(MOD(ROW()-13,2)=0,IF(ISBLANK(OFFSET('12. SEGUIMIENTO 2027'!$Q$14,INT((ROW()-13)/2),0)),"",OFFSET('12. SEGUIMIENTO 2027'!$Q$14,INT((ROW()-13)/2),0)),IF(ISBLANK(OFFSET('9. METAS'!$Y$20,INT((ROW()-14)/2),0)),"",OFFSET('9. METAS'!$Y$20,INT((ROW()-14)/2),0)))</f>
        <v/>
      </c>
      <c r="N185" s="1012" t="str">
        <f t="shared" ref="N185" ca="1" si="168">IFERROR(J185/J186,"ND")</f>
        <v>ND</v>
      </c>
      <c r="O185" s="1008" t="str">
        <f t="shared" ref="O185" ca="1" si="169">IFERROR(((J185)/H185),"ND")</f>
        <v>ND</v>
      </c>
      <c r="P185" s="996"/>
    </row>
    <row r="186" spans="3:16">
      <c r="C186" s="1030"/>
      <c r="D186" s="1026"/>
      <c r="E186" s="1026"/>
      <c r="F186" s="1024"/>
      <c r="G186" s="1021"/>
      <c r="H186" s="1164"/>
      <c r="I186" s="1015"/>
      <c r="J186" s="255">
        <f ca="1">IF(MOD(ROW()-13,2)=0,IF(ISBLANK(OFFSET('12. SEGUIMIENTO 2027'!$N$14,INT((ROW()-13)/2),0)),"",OFFSET('12. SEGUIMIENTO 2027'!$N$14,INT((ROW()-13)/2),0)),IF(ISBLANK(OFFSET('9. METAS'!$V$20,INT((ROW()-14)/2),0)),"",OFFSET('9. METAS'!$V$20,INT((ROW()-14)/2),0)))</f>
        <v>11</v>
      </c>
      <c r="K186" s="256">
        <f ca="1">IF(MOD(ROW()-13,2)=0,IF(ISBLANK(OFFSET('12. SEGUIMIENTO 2027'!$O$14,INT((ROW()-13)/2),0)),"",OFFSET('12. SEGUIMIENTO 2027'!$O$14,INT((ROW()-13)/2),0)),IF(ISBLANK(OFFSET('9. METAS'!$W$20,INT((ROW()-14)/2),0)),"",OFFSET('9. METAS'!$W$20,INT((ROW()-14)/2),0)))</f>
        <v>15</v>
      </c>
      <c r="L186" s="256">
        <f ca="1">IF(MOD(ROW()-13,2)=0,IF(ISBLANK(OFFSET('12. SEGUIMIENTO 2027'!$P$14,INT((ROW()-13)/2),0)),"",OFFSET('12. SEGUIMIENTO 2027'!$P$14,INT((ROW()-13)/2),0)),IF(ISBLANK(OFFSET('9. METAS'!$X$20,INT((ROW()-14)/2),0)),"",OFFSET('9. METAS'!$X$20,INT((ROW()-14)/2),0)))</f>
        <v>16</v>
      </c>
      <c r="M186" s="257">
        <f ca="1">IF(MOD(ROW()-13,2)=0,IF(ISBLANK(OFFSET('12. SEGUIMIENTO 2027'!$Q$14,INT((ROW()-13)/2),0)),"",OFFSET('12. SEGUIMIENTO 2027'!$Q$14,INT((ROW()-13)/2),0)),IF(ISBLANK(OFFSET('9. METAS'!$Y$20,INT((ROW()-14)/2),0)),"",OFFSET('9. METAS'!$Y$20,INT((ROW()-14)/2),0)))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164">
        <f ca="1">IF(ISBLANK(OFFSET('9. METAS'!$M$20,INT((ROW()-13)/2),0)),"",OFFSET('9. METAS'!$M$20,INT((ROW()-13)/2),0))</f>
        <v>25220</v>
      </c>
      <c r="I187" s="1014"/>
      <c r="J187" s="255" t="str">
        <f ca="1">IF(MOD(ROW()-13,2)=0,IF(ISBLANK(OFFSET('12. SEGUIMIENTO 2027'!$N$14,INT((ROW()-13)/2),0)),"",OFFSET('12. SEGUIMIENTO 2027'!$N$14,INT((ROW()-13)/2),0)),IF(ISBLANK(OFFSET('9. METAS'!$V$20,INT((ROW()-14)/2),0)),"",OFFSET('9. METAS'!$V$20,INT((ROW()-14)/2),0)))</f>
        <v/>
      </c>
      <c r="K187" s="256" t="str">
        <f ca="1">IF(MOD(ROW()-13,2)=0,IF(ISBLANK(OFFSET('12. SEGUIMIENTO 2027'!$O$14,INT((ROW()-13)/2),0)),"",OFFSET('12. SEGUIMIENTO 2027'!$O$14,INT((ROW()-13)/2),0)),IF(ISBLANK(OFFSET('9. METAS'!$W$20,INT((ROW()-14)/2),0)),"",OFFSET('9. METAS'!$W$20,INT((ROW()-14)/2),0)))</f>
        <v/>
      </c>
      <c r="L187" s="256" t="str">
        <f ca="1">IF(MOD(ROW()-13,2)=0,IF(ISBLANK(OFFSET('12. SEGUIMIENTO 2027'!$P$14,INT((ROW()-13)/2),0)),"",OFFSET('12. SEGUIMIENTO 2027'!$P$14,INT((ROW()-13)/2),0)),IF(ISBLANK(OFFSET('9. METAS'!$X$20,INT((ROW()-14)/2),0)),"",OFFSET('9. METAS'!$X$20,INT((ROW()-14)/2),0)))</f>
        <v/>
      </c>
      <c r="M187" s="257" t="str">
        <f ca="1">IF(MOD(ROW()-13,2)=0,IF(ISBLANK(OFFSET('12. SEGUIMIENTO 2027'!$Q$14,INT((ROW()-13)/2),0)),"",OFFSET('12. SEGUIMIENTO 2027'!$Q$14,INT((ROW()-13)/2),0)),IF(ISBLANK(OFFSET('9. METAS'!$Y$20,INT((ROW()-14)/2),0)),"",OFFSET('9. METAS'!$Y$20,INT((ROW()-14)/2),0)))</f>
        <v/>
      </c>
      <c r="N187" s="1012" t="str">
        <f t="shared" ref="N187" ca="1" si="170">IFERROR(J187/J188,"ND")</f>
        <v>ND</v>
      </c>
      <c r="O187" s="1008" t="str">
        <f t="shared" ref="O187" ca="1" si="171">IFERROR(((J187)/H187),"ND")</f>
        <v>ND</v>
      </c>
      <c r="P187" s="996"/>
    </row>
    <row r="188" spans="3:16">
      <c r="C188" s="1030"/>
      <c r="D188" s="1026"/>
      <c r="E188" s="1026"/>
      <c r="F188" s="1024"/>
      <c r="G188" s="1021"/>
      <c r="H188" s="1164"/>
      <c r="I188" s="1015"/>
      <c r="J188" s="255">
        <f ca="1">IF(MOD(ROW()-13,2)=0,IF(ISBLANK(OFFSET('12. SEGUIMIENTO 2027'!$N$14,INT((ROW()-13)/2),0)),"",OFFSET('12. SEGUIMIENTO 2027'!$N$14,INT((ROW()-13)/2),0)),IF(ISBLANK(OFFSET('9. METAS'!$V$20,INT((ROW()-14)/2),0)),"",OFFSET('9. METAS'!$V$20,INT((ROW()-14)/2),0)))</f>
        <v>6235</v>
      </c>
      <c r="K188" s="256">
        <f ca="1">IF(MOD(ROW()-13,2)=0,IF(ISBLANK(OFFSET('12. SEGUIMIENTO 2027'!$O$14,INT((ROW()-13)/2),0)),"",OFFSET('12. SEGUIMIENTO 2027'!$O$14,INT((ROW()-13)/2),0)),IF(ISBLANK(OFFSET('9. METAS'!$W$20,INT((ROW()-14)/2),0)),"",OFFSET('9. METAS'!$W$20,INT((ROW()-14)/2),0)))</f>
        <v>6410</v>
      </c>
      <c r="L188" s="256">
        <f ca="1">IF(MOD(ROW()-13,2)=0,IF(ISBLANK(OFFSET('12. SEGUIMIENTO 2027'!$P$14,INT((ROW()-13)/2),0)),"",OFFSET('12. SEGUIMIENTO 2027'!$P$14,INT((ROW()-13)/2),0)),IF(ISBLANK(OFFSET('9. METAS'!$X$20,INT((ROW()-14)/2),0)),"",OFFSET('9. METAS'!$X$20,INT((ROW()-14)/2),0)))</f>
        <v>6270</v>
      </c>
      <c r="M188" s="257">
        <f ca="1">IF(MOD(ROW()-13,2)=0,IF(ISBLANK(OFFSET('12. SEGUIMIENTO 2027'!$Q$14,INT((ROW()-13)/2),0)),"",OFFSET('12. SEGUIMIENTO 2027'!$Q$14,INT((ROW()-13)/2),0)),IF(ISBLANK(OFFSET('9. METAS'!$Y$20,INT((ROW()-14)/2),0)),"",OFFSET('9. METAS'!$Y$20,INT((ROW()-14)/2),0)))</f>
        <v>6305</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164">
        <f ca="1">IF(ISBLANK(OFFSET('9. METAS'!$M$20,INT((ROW()-13)/2),0)),"",OFFSET('9. METAS'!$M$20,INT((ROW()-13)/2),0))</f>
        <v>15305</v>
      </c>
      <c r="I189" s="1014"/>
      <c r="J189" s="255" t="str">
        <f ca="1">IF(MOD(ROW()-13,2)=0,IF(ISBLANK(OFFSET('12. SEGUIMIENTO 2027'!$N$14,INT((ROW()-13)/2),0)),"",OFFSET('12. SEGUIMIENTO 2027'!$N$14,INT((ROW()-13)/2),0)),IF(ISBLANK(OFFSET('9. METAS'!$V$20,INT((ROW()-14)/2),0)),"",OFFSET('9. METAS'!$V$20,INT((ROW()-14)/2),0)))</f>
        <v/>
      </c>
      <c r="K189" s="256" t="str">
        <f ca="1">IF(MOD(ROW()-13,2)=0,IF(ISBLANK(OFFSET('12. SEGUIMIENTO 2027'!$O$14,INT((ROW()-13)/2),0)),"",OFFSET('12. SEGUIMIENTO 2027'!$O$14,INT((ROW()-13)/2),0)),IF(ISBLANK(OFFSET('9. METAS'!$W$20,INT((ROW()-14)/2),0)),"",OFFSET('9. METAS'!$W$20,INT((ROW()-14)/2),0)))</f>
        <v/>
      </c>
      <c r="L189" s="256" t="str">
        <f ca="1">IF(MOD(ROW()-13,2)=0,IF(ISBLANK(OFFSET('12. SEGUIMIENTO 2027'!$P$14,INT((ROW()-13)/2),0)),"",OFFSET('12. SEGUIMIENTO 2027'!$P$14,INT((ROW()-13)/2),0)),IF(ISBLANK(OFFSET('9. METAS'!$X$20,INT((ROW()-14)/2),0)),"",OFFSET('9. METAS'!$X$20,INT((ROW()-14)/2),0)))</f>
        <v/>
      </c>
      <c r="M189" s="257" t="str">
        <f ca="1">IF(MOD(ROW()-13,2)=0,IF(ISBLANK(OFFSET('12. SEGUIMIENTO 2027'!$Q$14,INT((ROW()-13)/2),0)),"",OFFSET('12. SEGUIMIENTO 2027'!$Q$14,INT((ROW()-13)/2),0)),IF(ISBLANK(OFFSET('9. METAS'!$Y$20,INT((ROW()-14)/2),0)),"",OFFSET('9. METAS'!$Y$20,INT((ROW()-14)/2),0)))</f>
        <v/>
      </c>
      <c r="N189" s="1012" t="str">
        <f t="shared" ref="N189" ca="1" si="172">IFERROR(J189/J190,"ND")</f>
        <v>ND</v>
      </c>
      <c r="O189" s="1008" t="str">
        <f t="shared" ref="O189" ca="1" si="173">IFERROR(((J189)/H189),"ND")</f>
        <v>ND</v>
      </c>
      <c r="P189" s="996"/>
    </row>
    <row r="190" spans="3:16">
      <c r="C190" s="1030"/>
      <c r="D190" s="1026"/>
      <c r="E190" s="1026"/>
      <c r="F190" s="1024"/>
      <c r="G190" s="1021"/>
      <c r="H190" s="1164"/>
      <c r="I190" s="1015"/>
      <c r="J190" s="255">
        <f ca="1">IF(MOD(ROW()-13,2)=0,IF(ISBLANK(OFFSET('12. SEGUIMIENTO 2027'!$N$14,INT((ROW()-13)/2),0)),"",OFFSET('12. SEGUIMIENTO 2027'!$N$14,INT((ROW()-13)/2),0)),IF(ISBLANK(OFFSET('9. METAS'!$V$20,INT((ROW()-14)/2),0)),"",OFFSET('9. METAS'!$V$20,INT((ROW()-14)/2),0)))</f>
        <v>3850</v>
      </c>
      <c r="K190" s="256">
        <f ca="1">IF(MOD(ROW()-13,2)=0,IF(ISBLANK(OFFSET('12. SEGUIMIENTO 2027'!$O$14,INT((ROW()-13)/2),0)),"",OFFSET('12. SEGUIMIENTO 2027'!$O$14,INT((ROW()-13)/2),0)),IF(ISBLANK(OFFSET('9. METAS'!$W$20,INT((ROW()-14)/2),0)),"",OFFSET('9. METAS'!$W$20,INT((ROW()-14)/2),0)))</f>
        <v>3870</v>
      </c>
      <c r="L190" s="256">
        <f ca="1">IF(MOD(ROW()-13,2)=0,IF(ISBLANK(OFFSET('12. SEGUIMIENTO 2027'!$P$14,INT((ROW()-13)/2),0)),"",OFFSET('12. SEGUIMIENTO 2027'!$P$14,INT((ROW()-13)/2),0)),IF(ISBLANK(OFFSET('9. METAS'!$X$20,INT((ROW()-14)/2),0)),"",OFFSET('9. METAS'!$X$20,INT((ROW()-14)/2),0)))</f>
        <v>3820</v>
      </c>
      <c r="M190" s="257">
        <f ca="1">IF(MOD(ROW()-13,2)=0,IF(ISBLANK(OFFSET('12. SEGUIMIENTO 2027'!$Q$14,INT((ROW()-13)/2),0)),"",OFFSET('12. SEGUIMIENTO 2027'!$Q$14,INT((ROW()-13)/2),0)),IF(ISBLANK(OFFSET('9. METAS'!$Y$20,INT((ROW()-14)/2),0)),"",OFFSET('9. METAS'!$Y$20,INT((ROW()-14)/2),0)))</f>
        <v>3765</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164">
        <f ca="1">IF(ISBLANK(OFFSET('9. METAS'!$M$20,INT((ROW()-13)/2),0)),"",OFFSET('9. METAS'!$M$20,INT((ROW()-13)/2),0))</f>
        <v>870</v>
      </c>
      <c r="I191" s="1014"/>
      <c r="J191" s="255" t="str">
        <f ca="1">IF(MOD(ROW()-13,2)=0,IF(ISBLANK(OFFSET('12. SEGUIMIENTO 2027'!$N$14,INT((ROW()-13)/2),0)),"",OFFSET('12. SEGUIMIENTO 2027'!$N$14,INT((ROW()-13)/2),0)),IF(ISBLANK(OFFSET('9. METAS'!$V$20,INT((ROW()-14)/2),0)),"",OFFSET('9. METAS'!$V$20,INT((ROW()-14)/2),0)))</f>
        <v/>
      </c>
      <c r="K191" s="256" t="str">
        <f ca="1">IF(MOD(ROW()-13,2)=0,IF(ISBLANK(OFFSET('12. SEGUIMIENTO 2027'!$O$14,INT((ROW()-13)/2),0)),"",OFFSET('12. SEGUIMIENTO 2027'!$O$14,INT((ROW()-13)/2),0)),IF(ISBLANK(OFFSET('9. METAS'!$W$20,INT((ROW()-14)/2),0)),"",OFFSET('9. METAS'!$W$20,INT((ROW()-14)/2),0)))</f>
        <v/>
      </c>
      <c r="L191" s="256" t="str">
        <f ca="1">IF(MOD(ROW()-13,2)=0,IF(ISBLANK(OFFSET('12. SEGUIMIENTO 2027'!$P$14,INT((ROW()-13)/2),0)),"",OFFSET('12. SEGUIMIENTO 2027'!$P$14,INT((ROW()-13)/2),0)),IF(ISBLANK(OFFSET('9. METAS'!$X$20,INT((ROW()-14)/2),0)),"",OFFSET('9. METAS'!$X$20,INT((ROW()-14)/2),0)))</f>
        <v/>
      </c>
      <c r="M191" s="257" t="str">
        <f ca="1">IF(MOD(ROW()-13,2)=0,IF(ISBLANK(OFFSET('12. SEGUIMIENTO 2027'!$Q$14,INT((ROW()-13)/2),0)),"",OFFSET('12. SEGUIMIENTO 2027'!$Q$14,INT((ROW()-13)/2),0)),IF(ISBLANK(OFFSET('9. METAS'!$Y$20,INT((ROW()-14)/2),0)),"",OFFSET('9. METAS'!$Y$20,INT((ROW()-14)/2),0)))</f>
        <v/>
      </c>
      <c r="N191" s="1012" t="str">
        <f t="shared" ref="N191" ca="1" si="174">IFERROR(J191/J192,"ND")</f>
        <v>ND</v>
      </c>
      <c r="O191" s="1008" t="str">
        <f t="shared" ref="O191" ca="1" si="175">IFERROR(((J191)/H191),"ND")</f>
        <v>ND</v>
      </c>
      <c r="P191" s="996"/>
    </row>
    <row r="192" spans="3:16">
      <c r="C192" s="1030"/>
      <c r="D192" s="1026"/>
      <c r="E192" s="1026"/>
      <c r="F192" s="1024"/>
      <c r="G192" s="1021"/>
      <c r="H192" s="1164"/>
      <c r="I192" s="1015"/>
      <c r="J192" s="255">
        <f ca="1">IF(MOD(ROW()-13,2)=0,IF(ISBLANK(OFFSET('12. SEGUIMIENTO 2027'!$N$14,INT((ROW()-13)/2),0)),"",OFFSET('12. SEGUIMIENTO 2027'!$N$14,INT((ROW()-13)/2),0)),IF(ISBLANK(OFFSET('9. METAS'!$V$20,INT((ROW()-14)/2),0)),"",OFFSET('9. METAS'!$V$20,INT((ROW()-14)/2),0)))</f>
        <v>185</v>
      </c>
      <c r="K192" s="256">
        <f ca="1">IF(MOD(ROW()-13,2)=0,IF(ISBLANK(OFFSET('12. SEGUIMIENTO 2027'!$O$14,INT((ROW()-13)/2),0)),"",OFFSET('12. SEGUIMIENTO 2027'!$O$14,INT((ROW()-13)/2),0)),IF(ISBLANK(OFFSET('9. METAS'!$W$20,INT((ROW()-14)/2),0)),"",OFFSET('9. METAS'!$W$20,INT((ROW()-14)/2),0)))</f>
        <v>215</v>
      </c>
      <c r="L192" s="256">
        <f ca="1">IF(MOD(ROW()-13,2)=0,IF(ISBLANK(OFFSET('12. SEGUIMIENTO 2027'!$P$14,INT((ROW()-13)/2),0)),"",OFFSET('12. SEGUIMIENTO 2027'!$P$14,INT((ROW()-13)/2),0)),IF(ISBLANK(OFFSET('9. METAS'!$X$20,INT((ROW()-14)/2),0)),"",OFFSET('9. METAS'!$X$20,INT((ROW()-14)/2),0)))</f>
        <v>225</v>
      </c>
      <c r="M192" s="257">
        <f ca="1">IF(MOD(ROW()-13,2)=0,IF(ISBLANK(OFFSET('12. SEGUIMIENTO 2027'!$Q$14,INT((ROW()-13)/2),0)),"",OFFSET('12. SEGUIMIENTO 2027'!$Q$14,INT((ROW()-13)/2),0)),IF(ISBLANK(OFFSET('9. METAS'!$Y$20,INT((ROW()-14)/2),0)),"",OFFSET('9. METAS'!$Y$20,INT((ROW()-14)/2),0)))</f>
        <v>245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164">
        <f ca="1">IF(ISBLANK(OFFSET('9. METAS'!$M$20,INT((ROW()-13)/2),0)),"",OFFSET('9. METAS'!$M$20,INT((ROW()-13)/2),0))</f>
        <v>9045</v>
      </c>
      <c r="I193" s="1014"/>
      <c r="J193" s="255" t="str">
        <f ca="1">IF(MOD(ROW()-13,2)=0,IF(ISBLANK(OFFSET('12. SEGUIMIENTO 2027'!$N$14,INT((ROW()-13)/2),0)),"",OFFSET('12. SEGUIMIENTO 2027'!$N$14,INT((ROW()-13)/2),0)),IF(ISBLANK(OFFSET('9. METAS'!$V$20,INT((ROW()-14)/2),0)),"",OFFSET('9. METAS'!$V$20,INT((ROW()-14)/2),0)))</f>
        <v/>
      </c>
      <c r="K193" s="256" t="str">
        <f ca="1">IF(MOD(ROW()-13,2)=0,IF(ISBLANK(OFFSET('12. SEGUIMIENTO 2027'!$O$14,INT((ROW()-13)/2),0)),"",OFFSET('12. SEGUIMIENTO 2027'!$O$14,INT((ROW()-13)/2),0)),IF(ISBLANK(OFFSET('9. METAS'!$W$20,INT((ROW()-14)/2),0)),"",OFFSET('9. METAS'!$W$20,INT((ROW()-14)/2),0)))</f>
        <v/>
      </c>
      <c r="L193" s="256" t="str">
        <f ca="1">IF(MOD(ROW()-13,2)=0,IF(ISBLANK(OFFSET('12. SEGUIMIENTO 2027'!$P$14,INT((ROW()-13)/2),0)),"",OFFSET('12. SEGUIMIENTO 2027'!$P$14,INT((ROW()-13)/2),0)),IF(ISBLANK(OFFSET('9. METAS'!$X$20,INT((ROW()-14)/2),0)),"",OFFSET('9. METAS'!$X$20,INT((ROW()-14)/2),0)))</f>
        <v/>
      </c>
      <c r="M193" s="257" t="str">
        <f ca="1">IF(MOD(ROW()-13,2)=0,IF(ISBLANK(OFFSET('12. SEGUIMIENTO 2027'!$Q$14,INT((ROW()-13)/2),0)),"",OFFSET('12. SEGUIMIENTO 2027'!$Q$14,INT((ROW()-13)/2),0)),IF(ISBLANK(OFFSET('9. METAS'!$Y$20,INT((ROW()-14)/2),0)),"",OFFSET('9. METAS'!$Y$20,INT((ROW()-14)/2),0)))</f>
        <v/>
      </c>
      <c r="N193" s="1012" t="str">
        <f t="shared" ref="N193" ca="1" si="176">IFERROR(J193/J194,"ND")</f>
        <v>ND</v>
      </c>
      <c r="O193" s="1008" t="str">
        <f t="shared" ref="O193" ca="1" si="177">IFERROR(((J193)/H193),"ND")</f>
        <v>ND</v>
      </c>
      <c r="P193" s="996"/>
    </row>
    <row r="194" spans="3:16">
      <c r="C194" s="1030"/>
      <c r="D194" s="1026"/>
      <c r="E194" s="1026"/>
      <c r="F194" s="1024"/>
      <c r="G194" s="1021"/>
      <c r="H194" s="1164"/>
      <c r="I194" s="1015"/>
      <c r="J194" s="255">
        <f ca="1">IF(MOD(ROW()-13,2)=0,IF(ISBLANK(OFFSET('12. SEGUIMIENTO 2027'!$N$14,INT((ROW()-13)/2),0)),"",OFFSET('12. SEGUIMIENTO 2027'!$N$14,INT((ROW()-13)/2),0)),IF(ISBLANK(OFFSET('9. METAS'!$V$20,INT((ROW()-14)/2),0)),"",OFFSET('9. METAS'!$V$20,INT((ROW()-14)/2),0)))</f>
        <v>2200</v>
      </c>
      <c r="K194" s="256">
        <f ca="1">IF(MOD(ROW()-13,2)=0,IF(ISBLANK(OFFSET('12. SEGUIMIENTO 2027'!$O$14,INT((ROW()-13)/2),0)),"",OFFSET('12. SEGUIMIENTO 2027'!$O$14,INT((ROW()-13)/2),0)),IF(ISBLANK(OFFSET('9. METAS'!$W$20,INT((ROW()-14)/2),0)),"",OFFSET('9. METAS'!$W$20,INT((ROW()-14)/2),0)))</f>
        <v>2325</v>
      </c>
      <c r="L194" s="256">
        <f ca="1">IF(MOD(ROW()-13,2)=0,IF(ISBLANK(OFFSET('12. SEGUIMIENTO 2027'!$P$14,INT((ROW()-13)/2),0)),"",OFFSET('12. SEGUIMIENTO 2027'!$P$14,INT((ROW()-13)/2),0)),IF(ISBLANK(OFFSET('9. METAS'!$X$20,INT((ROW()-14)/2),0)),"",OFFSET('9. METAS'!$X$20,INT((ROW()-14)/2),0)))</f>
        <v>2225</v>
      </c>
      <c r="M194" s="257">
        <f ca="1">IF(MOD(ROW()-13,2)=0,IF(ISBLANK(OFFSET('12. SEGUIMIENTO 2027'!$Q$14,INT((ROW()-13)/2),0)),"",OFFSET('12. SEGUIMIENTO 2027'!$Q$14,INT((ROW()-13)/2),0)),IF(ISBLANK(OFFSET('9. METAS'!$Y$20,INT((ROW()-14)/2),0)),"",OFFSET('9. METAS'!$Y$20,INT((ROW()-14)/2),0)))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164">
        <f ca="1">IF(ISBLANK(OFFSET('9. METAS'!$M$20,INT((ROW()-13)/2),0)),"",OFFSET('9. METAS'!$M$20,INT((ROW()-13)/2),0))</f>
        <v>38</v>
      </c>
      <c r="I195" s="1014"/>
      <c r="J195" s="255" t="str">
        <f ca="1">IF(MOD(ROW()-13,2)=0,IF(ISBLANK(OFFSET('12. SEGUIMIENTO 2027'!$N$14,INT((ROW()-13)/2),0)),"",OFFSET('12. SEGUIMIENTO 2027'!$N$14,INT((ROW()-13)/2),0)),IF(ISBLANK(OFFSET('9. METAS'!$V$20,INT((ROW()-14)/2),0)),"",OFFSET('9. METAS'!$V$20,INT((ROW()-14)/2),0)))</f>
        <v/>
      </c>
      <c r="K195" s="256" t="str">
        <f ca="1">IF(MOD(ROW()-13,2)=0,IF(ISBLANK(OFFSET('12. SEGUIMIENTO 2027'!$O$14,INT((ROW()-13)/2),0)),"",OFFSET('12. SEGUIMIENTO 2027'!$O$14,INT((ROW()-13)/2),0)),IF(ISBLANK(OFFSET('9. METAS'!$W$20,INT((ROW()-14)/2),0)),"",OFFSET('9. METAS'!$W$20,INT((ROW()-14)/2),0)))</f>
        <v/>
      </c>
      <c r="L195" s="256" t="str">
        <f ca="1">IF(MOD(ROW()-13,2)=0,IF(ISBLANK(OFFSET('12. SEGUIMIENTO 2027'!$P$14,INT((ROW()-13)/2),0)),"",OFFSET('12. SEGUIMIENTO 2027'!$P$14,INT((ROW()-13)/2),0)),IF(ISBLANK(OFFSET('9. METAS'!$X$20,INT((ROW()-14)/2),0)),"",OFFSET('9. METAS'!$X$20,INT((ROW()-14)/2),0)))</f>
        <v/>
      </c>
      <c r="M195" s="257" t="str">
        <f ca="1">IF(MOD(ROW()-13,2)=0,IF(ISBLANK(OFFSET('12. SEGUIMIENTO 2027'!$Q$14,INT((ROW()-13)/2),0)),"",OFFSET('12. SEGUIMIENTO 2027'!$Q$14,INT((ROW()-13)/2),0)),IF(ISBLANK(OFFSET('9. METAS'!$Y$20,INT((ROW()-14)/2),0)),"",OFFSET('9. METAS'!$Y$20,INT((ROW()-14)/2),0)))</f>
        <v/>
      </c>
      <c r="N195" s="1012" t="str">
        <f t="shared" ref="N195" ca="1" si="178">IFERROR(J195/J196,"ND")</f>
        <v>ND</v>
      </c>
      <c r="O195" s="1008" t="str">
        <f t="shared" ref="O195" ca="1" si="179">IFERROR(((J195)/H195),"ND")</f>
        <v>ND</v>
      </c>
      <c r="P195" s="996"/>
    </row>
    <row r="196" spans="3:16">
      <c r="C196" s="1030"/>
      <c r="D196" s="1026"/>
      <c r="E196" s="1026"/>
      <c r="F196" s="1024"/>
      <c r="G196" s="1021"/>
      <c r="H196" s="1164"/>
      <c r="I196" s="1015"/>
      <c r="J196" s="255">
        <f ca="1">IF(MOD(ROW()-13,2)=0,IF(ISBLANK(OFFSET('12. SEGUIMIENTO 2027'!$N$14,INT((ROW()-13)/2),0)),"",OFFSET('12. SEGUIMIENTO 2027'!$N$14,INT((ROW()-13)/2),0)),IF(ISBLANK(OFFSET('9. METAS'!$V$20,INT((ROW()-14)/2),0)),"",OFFSET('9. METAS'!$V$20,INT((ROW()-14)/2),0)))</f>
        <v>12</v>
      </c>
      <c r="K196" s="256">
        <f ca="1">IF(MOD(ROW()-13,2)=0,IF(ISBLANK(OFFSET('12. SEGUIMIENTO 2027'!$O$14,INT((ROW()-13)/2),0)),"",OFFSET('12. SEGUIMIENTO 2027'!$O$14,INT((ROW()-13)/2),0)),IF(ISBLANK(OFFSET('9. METAS'!$W$20,INT((ROW()-14)/2),0)),"",OFFSET('9. METAS'!$W$20,INT((ROW()-14)/2),0)))</f>
        <v>10</v>
      </c>
      <c r="L196" s="256">
        <f ca="1">IF(MOD(ROW()-13,2)=0,IF(ISBLANK(OFFSET('12. SEGUIMIENTO 2027'!$P$14,INT((ROW()-13)/2),0)),"",OFFSET('12. SEGUIMIENTO 2027'!$P$14,INT((ROW()-13)/2),0)),IF(ISBLANK(OFFSET('9. METAS'!$X$20,INT((ROW()-14)/2),0)),"",OFFSET('9. METAS'!$X$20,INT((ROW()-14)/2),0)))</f>
        <v>6</v>
      </c>
      <c r="M196" s="257">
        <f ca="1">IF(MOD(ROW()-13,2)=0,IF(ISBLANK(OFFSET('12. SEGUIMIENTO 2027'!$Q$14,INT((ROW()-13)/2),0)),"",OFFSET('12. SEGUIMIENTO 2027'!$Q$14,INT((ROW()-13)/2),0)),IF(ISBLANK(OFFSET('9. METAS'!$Y$20,INT((ROW()-14)/2),0)),"",OFFSET('9. METAS'!$Y$20,INT((ROW()-14)/2),0)))</f>
        <v>10</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164">
        <f ca="1">IF(ISBLANK(OFFSET('9. METAS'!$M$20,INT((ROW()-13)/2),0)),"",OFFSET('9. METAS'!$M$20,INT((ROW()-13)/2),0))</f>
        <v>280</v>
      </c>
      <c r="I197" s="1014"/>
      <c r="J197" s="255" t="str">
        <f ca="1">IF(MOD(ROW()-13,2)=0,IF(ISBLANK(OFFSET('12. SEGUIMIENTO 2027'!$N$14,INT((ROW()-13)/2),0)),"",OFFSET('12. SEGUIMIENTO 2027'!$N$14,INT((ROW()-13)/2),0)),IF(ISBLANK(OFFSET('9. METAS'!$V$20,INT((ROW()-14)/2),0)),"",OFFSET('9. METAS'!$V$20,INT((ROW()-14)/2),0)))</f>
        <v/>
      </c>
      <c r="K197" s="256" t="str">
        <f ca="1">IF(MOD(ROW()-13,2)=0,IF(ISBLANK(OFFSET('12. SEGUIMIENTO 2027'!$O$14,INT((ROW()-13)/2),0)),"",OFFSET('12. SEGUIMIENTO 2027'!$O$14,INT((ROW()-13)/2),0)),IF(ISBLANK(OFFSET('9. METAS'!$W$20,INT((ROW()-14)/2),0)),"",OFFSET('9. METAS'!$W$20,INT((ROW()-14)/2),0)))</f>
        <v/>
      </c>
      <c r="L197" s="256" t="str">
        <f ca="1">IF(MOD(ROW()-13,2)=0,IF(ISBLANK(OFFSET('12. SEGUIMIENTO 2027'!$P$14,INT((ROW()-13)/2),0)),"",OFFSET('12. SEGUIMIENTO 2027'!$P$14,INT((ROW()-13)/2),0)),IF(ISBLANK(OFFSET('9. METAS'!$X$20,INT((ROW()-14)/2),0)),"",OFFSET('9. METAS'!$X$20,INT((ROW()-14)/2),0)))</f>
        <v/>
      </c>
      <c r="M197" s="257" t="str">
        <f ca="1">IF(MOD(ROW()-13,2)=0,IF(ISBLANK(OFFSET('12. SEGUIMIENTO 2027'!$Q$14,INT((ROW()-13)/2),0)),"",OFFSET('12. SEGUIMIENTO 2027'!$Q$14,INT((ROW()-13)/2),0)),IF(ISBLANK(OFFSET('9. METAS'!$Y$20,INT((ROW()-14)/2),0)),"",OFFSET('9. METAS'!$Y$20,INT((ROW()-14)/2),0)))</f>
        <v/>
      </c>
      <c r="N197" s="1012" t="str">
        <f t="shared" ref="N197" ca="1" si="180">IFERROR(J197/J198,"ND")</f>
        <v>ND</v>
      </c>
      <c r="O197" s="1008" t="str">
        <f t="shared" ref="O197" ca="1" si="181">IFERROR(((J197)/H197),"ND")</f>
        <v>ND</v>
      </c>
      <c r="P197" s="996"/>
    </row>
    <row r="198" spans="3:16">
      <c r="C198" s="1030"/>
      <c r="D198" s="1026"/>
      <c r="E198" s="1026"/>
      <c r="F198" s="1024"/>
      <c r="G198" s="1021"/>
      <c r="H198" s="1164"/>
      <c r="I198" s="1015"/>
      <c r="J198" s="255">
        <f ca="1">IF(MOD(ROW()-13,2)=0,IF(ISBLANK(OFFSET('12. SEGUIMIENTO 2027'!$N$14,INT((ROW()-13)/2),0)),"",OFFSET('12. SEGUIMIENTO 2027'!$N$14,INT((ROW()-13)/2),0)),IF(ISBLANK(OFFSET('9. METAS'!$V$20,INT((ROW()-14)/2),0)),"",OFFSET('9. METAS'!$V$20,INT((ROW()-14)/2),0)))</f>
        <v>75</v>
      </c>
      <c r="K198" s="256">
        <f ca="1">IF(MOD(ROW()-13,2)=0,IF(ISBLANK(OFFSET('12. SEGUIMIENTO 2027'!$O$14,INT((ROW()-13)/2),0)),"",OFFSET('12. SEGUIMIENTO 2027'!$O$14,INT((ROW()-13)/2),0)),IF(ISBLANK(OFFSET('9. METAS'!$W$20,INT((ROW()-14)/2),0)),"",OFFSET('9. METAS'!$W$20,INT((ROW()-14)/2),0)))</f>
        <v>70</v>
      </c>
      <c r="L198" s="256">
        <f ca="1">IF(MOD(ROW()-13,2)=0,IF(ISBLANK(OFFSET('12. SEGUIMIENTO 2027'!$P$14,INT((ROW()-13)/2),0)),"",OFFSET('12. SEGUIMIENTO 2027'!$P$14,INT((ROW()-13)/2),0)),IF(ISBLANK(OFFSET('9. METAS'!$X$20,INT((ROW()-14)/2),0)),"",OFFSET('9. METAS'!$X$20,INT((ROW()-14)/2),0)))</f>
        <v>65</v>
      </c>
      <c r="M198" s="257">
        <f ca="1">IF(MOD(ROW()-13,2)=0,IF(ISBLANK(OFFSET('12. SEGUIMIENTO 2027'!$Q$14,INT((ROW()-13)/2),0)),"",OFFSET('12. SEGUIMIENTO 2027'!$Q$14,INT((ROW()-13)/2),0)),IF(ISBLANK(OFFSET('9. METAS'!$Y$20,INT((ROW()-14)/2),0)),"",OFFSET('9. METAS'!$Y$20,INT((ROW()-14)/2),0)))</f>
        <v>70</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164">
        <f ca="1">IF(ISBLANK(OFFSET('9. METAS'!$M$20,INT((ROW()-13)/2),0)),"",OFFSET('9. METAS'!$M$20,INT((ROW()-13)/2),0))</f>
        <v>1140</v>
      </c>
      <c r="I199" s="1014"/>
      <c r="J199" s="255" t="str">
        <f ca="1">IF(MOD(ROW()-13,2)=0,IF(ISBLANK(OFFSET('12. SEGUIMIENTO 2027'!$N$14,INT((ROW()-13)/2),0)),"",OFFSET('12. SEGUIMIENTO 2027'!$N$14,INT((ROW()-13)/2),0)),IF(ISBLANK(OFFSET('9. METAS'!$V$20,INT((ROW()-14)/2),0)),"",OFFSET('9. METAS'!$V$20,INT((ROW()-14)/2),0)))</f>
        <v/>
      </c>
      <c r="K199" s="256" t="str">
        <f ca="1">IF(MOD(ROW()-13,2)=0,IF(ISBLANK(OFFSET('12. SEGUIMIENTO 2027'!$O$14,INT((ROW()-13)/2),0)),"",OFFSET('12. SEGUIMIENTO 2027'!$O$14,INT((ROW()-13)/2),0)),IF(ISBLANK(OFFSET('9. METAS'!$W$20,INT((ROW()-14)/2),0)),"",OFFSET('9. METAS'!$W$20,INT((ROW()-14)/2),0)))</f>
        <v/>
      </c>
      <c r="L199" s="256" t="str">
        <f ca="1">IF(MOD(ROW()-13,2)=0,IF(ISBLANK(OFFSET('12. SEGUIMIENTO 2027'!$P$14,INT((ROW()-13)/2),0)),"",OFFSET('12. SEGUIMIENTO 2027'!$P$14,INT((ROW()-13)/2),0)),IF(ISBLANK(OFFSET('9. METAS'!$X$20,INT((ROW()-14)/2),0)),"",OFFSET('9. METAS'!$X$20,INT((ROW()-14)/2),0)))</f>
        <v/>
      </c>
      <c r="M199" s="257" t="str">
        <f ca="1">IF(MOD(ROW()-13,2)=0,IF(ISBLANK(OFFSET('12. SEGUIMIENTO 2027'!$Q$14,INT((ROW()-13)/2),0)),"",OFFSET('12. SEGUIMIENTO 2027'!$Q$14,INT((ROW()-13)/2),0)),IF(ISBLANK(OFFSET('9. METAS'!$Y$20,INT((ROW()-14)/2),0)),"",OFFSET('9. METAS'!$Y$20,INT((ROW()-14)/2),0)))</f>
        <v/>
      </c>
      <c r="N199" s="1012" t="str">
        <f t="shared" ref="N199" ca="1" si="182">IFERROR(J199/J200,"ND")</f>
        <v>ND</v>
      </c>
      <c r="O199" s="1008" t="str">
        <f t="shared" ref="O199" ca="1" si="183">IFERROR(((J199)/H199),"ND")</f>
        <v>ND</v>
      </c>
      <c r="P199" s="996"/>
    </row>
    <row r="200" spans="3:16">
      <c r="C200" s="1030"/>
      <c r="D200" s="1026"/>
      <c r="E200" s="1026"/>
      <c r="F200" s="1024"/>
      <c r="G200" s="1021"/>
      <c r="H200" s="1164"/>
      <c r="I200" s="1015"/>
      <c r="J200" s="255">
        <f ca="1">IF(MOD(ROW()-13,2)=0,IF(ISBLANK(OFFSET('12. SEGUIMIENTO 2027'!$N$14,INT((ROW()-13)/2),0)),"",OFFSET('12. SEGUIMIENTO 2027'!$N$14,INT((ROW()-13)/2),0)),IF(ISBLANK(OFFSET('9. METAS'!$V$20,INT((ROW()-14)/2),0)),"",OFFSET('9. METAS'!$V$20,INT((ROW()-14)/2),0)))</f>
        <v>290</v>
      </c>
      <c r="K200" s="256">
        <f ca="1">IF(MOD(ROW()-13,2)=0,IF(ISBLANK(OFFSET('12. SEGUIMIENTO 2027'!$O$14,INT((ROW()-13)/2),0)),"",OFFSET('12. SEGUIMIENTO 2027'!$O$14,INT((ROW()-13)/2),0)),IF(ISBLANK(OFFSET('9. METAS'!$W$20,INT((ROW()-14)/2),0)),"",OFFSET('9. METAS'!$W$20,INT((ROW()-14)/2),0)))</f>
        <v>300</v>
      </c>
      <c r="L200" s="256">
        <f ca="1">IF(MOD(ROW()-13,2)=0,IF(ISBLANK(OFFSET('12. SEGUIMIENTO 2027'!$P$14,INT((ROW()-13)/2),0)),"",OFFSET('12. SEGUIMIENTO 2027'!$P$14,INT((ROW()-13)/2),0)),IF(ISBLANK(OFFSET('9. METAS'!$X$20,INT((ROW()-14)/2),0)),"",OFFSET('9. METAS'!$X$20,INT((ROW()-14)/2),0)))</f>
        <v>290</v>
      </c>
      <c r="M200" s="257">
        <f ca="1">IF(MOD(ROW()-13,2)=0,IF(ISBLANK(OFFSET('12. SEGUIMIENTO 2027'!$Q$14,INT((ROW()-13)/2),0)),"",OFFSET('12. SEGUIMIENTO 2027'!$Q$14,INT((ROW()-13)/2),0)),IF(ISBLANK(OFFSET('9. METAS'!$Y$20,INT((ROW()-14)/2),0)),"",OFFSET('9. METAS'!$Y$20,INT((ROW()-14)/2),0)))</f>
        <v>260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164">
        <f ca="1">IF(ISBLANK(OFFSET('9. METAS'!$M$20,INT((ROW()-13)/2),0)),"",OFFSET('9. METAS'!$M$20,INT((ROW()-13)/2),0))</f>
        <v>26000</v>
      </c>
      <c r="I201" s="1014"/>
      <c r="J201" s="255" t="str">
        <f ca="1">IF(MOD(ROW()-13,2)=0,IF(ISBLANK(OFFSET('12. SEGUIMIENTO 2027'!$N$14,INT((ROW()-13)/2),0)),"",OFFSET('12. SEGUIMIENTO 2027'!$N$14,INT((ROW()-13)/2),0)),IF(ISBLANK(OFFSET('9. METAS'!$V$20,INT((ROW()-14)/2),0)),"",OFFSET('9. METAS'!$V$20,INT((ROW()-14)/2),0)))</f>
        <v/>
      </c>
      <c r="K201" s="256" t="str">
        <f ca="1">IF(MOD(ROW()-13,2)=0,IF(ISBLANK(OFFSET('12. SEGUIMIENTO 2027'!$O$14,INT((ROW()-13)/2),0)),"",OFFSET('12. SEGUIMIENTO 2027'!$O$14,INT((ROW()-13)/2),0)),IF(ISBLANK(OFFSET('9. METAS'!$W$20,INT((ROW()-14)/2),0)),"",OFFSET('9. METAS'!$W$20,INT((ROW()-14)/2),0)))</f>
        <v/>
      </c>
      <c r="L201" s="256" t="str">
        <f ca="1">IF(MOD(ROW()-13,2)=0,IF(ISBLANK(OFFSET('12. SEGUIMIENTO 2027'!$P$14,INT((ROW()-13)/2),0)),"",OFFSET('12. SEGUIMIENTO 2027'!$P$14,INT((ROW()-13)/2),0)),IF(ISBLANK(OFFSET('9. METAS'!$X$20,INT((ROW()-14)/2),0)),"",OFFSET('9. METAS'!$X$20,INT((ROW()-14)/2),0)))</f>
        <v/>
      </c>
      <c r="M201" s="257" t="str">
        <f ca="1">IF(MOD(ROW()-13,2)=0,IF(ISBLANK(OFFSET('12. SEGUIMIENTO 2027'!$Q$14,INT((ROW()-13)/2),0)),"",OFFSET('12. SEGUIMIENTO 2027'!$Q$14,INT((ROW()-13)/2),0)),IF(ISBLANK(OFFSET('9. METAS'!$Y$20,INT((ROW()-14)/2),0)),"",OFFSET('9. METAS'!$Y$20,INT((ROW()-14)/2),0)))</f>
        <v/>
      </c>
      <c r="N201" s="1012" t="str">
        <f t="shared" ref="N201" ca="1" si="184">IFERROR(J201/J202,"ND")</f>
        <v>ND</v>
      </c>
      <c r="O201" s="1008" t="str">
        <f t="shared" ref="O201" ca="1" si="185">IFERROR(((J201)/H201),"ND")</f>
        <v>ND</v>
      </c>
      <c r="P201" s="996"/>
    </row>
    <row r="202" spans="3:16">
      <c r="C202" s="1030"/>
      <c r="D202" s="1026"/>
      <c r="E202" s="1026"/>
      <c r="F202" s="1024"/>
      <c r="G202" s="1021"/>
      <c r="H202" s="1164"/>
      <c r="I202" s="1015"/>
      <c r="J202" s="255">
        <f ca="1">IF(MOD(ROW()-13,2)=0,IF(ISBLANK(OFFSET('12. SEGUIMIENTO 2027'!$N$14,INT((ROW()-13)/2),0)),"",OFFSET('12. SEGUIMIENTO 2027'!$N$14,INT((ROW()-13)/2),0)),IF(ISBLANK(OFFSET('9. METAS'!$V$20,INT((ROW()-14)/2),0)),"",OFFSET('9. METAS'!$V$20,INT((ROW()-14)/2),0)))</f>
        <v>6200</v>
      </c>
      <c r="K202" s="256">
        <f ca="1">IF(MOD(ROW()-13,2)=0,IF(ISBLANK(OFFSET('12. SEGUIMIENTO 2027'!$O$14,INT((ROW()-13)/2),0)),"",OFFSET('12. SEGUIMIENTO 2027'!$O$14,INT((ROW()-13)/2),0)),IF(ISBLANK(OFFSET('9. METAS'!$W$20,INT((ROW()-14)/2),0)),"",OFFSET('9. METAS'!$W$20,INT((ROW()-14)/2),0)))</f>
        <v>6700</v>
      </c>
      <c r="L202" s="256">
        <f ca="1">IF(MOD(ROW()-13,2)=0,IF(ISBLANK(OFFSET('12. SEGUIMIENTO 2027'!$P$14,INT((ROW()-13)/2),0)),"",OFFSET('12. SEGUIMIENTO 2027'!$P$14,INT((ROW()-13)/2),0)),IF(ISBLANK(OFFSET('9. METAS'!$X$20,INT((ROW()-14)/2),0)),"",OFFSET('9. METAS'!$X$20,INT((ROW()-14)/2),0)))</f>
        <v>6900</v>
      </c>
      <c r="M202" s="257">
        <f ca="1">IF(MOD(ROW()-13,2)=0,IF(ISBLANK(OFFSET('12. SEGUIMIENTO 2027'!$Q$14,INT((ROW()-13)/2),0)),"",OFFSET('12. SEGUIMIENTO 2027'!$Q$14,INT((ROW()-13)/2),0)),IF(ISBLANK(OFFSET('9. METAS'!$Y$20,INT((ROW()-14)/2),0)),"",OFFSET('9. METAS'!$Y$20,INT((ROW()-14)/2),0)))</f>
        <v>6200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164">
        <f ca="1">IF(ISBLANK(OFFSET('9. METAS'!$M$20,INT((ROW()-13)/2),0)),"",OFFSET('9. METAS'!$M$20,INT((ROW()-13)/2),0))</f>
        <v>6640</v>
      </c>
      <c r="I203" s="1014"/>
      <c r="J203" s="255" t="str">
        <f ca="1">IF(MOD(ROW()-13,2)=0,IF(ISBLANK(OFFSET('12. SEGUIMIENTO 2027'!$N$14,INT((ROW()-13)/2),0)),"",OFFSET('12. SEGUIMIENTO 2027'!$N$14,INT((ROW()-13)/2),0)),IF(ISBLANK(OFFSET('9. METAS'!$V$20,INT((ROW()-14)/2),0)),"",OFFSET('9. METAS'!$V$20,INT((ROW()-14)/2),0)))</f>
        <v/>
      </c>
      <c r="K203" s="256" t="str">
        <f ca="1">IF(MOD(ROW()-13,2)=0,IF(ISBLANK(OFFSET('12. SEGUIMIENTO 2027'!$O$14,INT((ROW()-13)/2),0)),"",OFFSET('12. SEGUIMIENTO 2027'!$O$14,INT((ROW()-13)/2),0)),IF(ISBLANK(OFFSET('9. METAS'!$W$20,INT((ROW()-14)/2),0)),"",OFFSET('9. METAS'!$W$20,INT((ROW()-14)/2),0)))</f>
        <v/>
      </c>
      <c r="L203" s="256" t="str">
        <f ca="1">IF(MOD(ROW()-13,2)=0,IF(ISBLANK(OFFSET('12. SEGUIMIENTO 2027'!$P$14,INT((ROW()-13)/2),0)),"",OFFSET('12. SEGUIMIENTO 2027'!$P$14,INT((ROW()-13)/2),0)),IF(ISBLANK(OFFSET('9. METAS'!$X$20,INT((ROW()-14)/2),0)),"",OFFSET('9. METAS'!$X$20,INT((ROW()-14)/2),0)))</f>
        <v/>
      </c>
      <c r="M203" s="257" t="str">
        <f ca="1">IF(MOD(ROW()-13,2)=0,IF(ISBLANK(OFFSET('12. SEGUIMIENTO 2027'!$Q$14,INT((ROW()-13)/2),0)),"",OFFSET('12. SEGUIMIENTO 2027'!$Q$14,INT((ROW()-13)/2),0)),IF(ISBLANK(OFFSET('9. METAS'!$Y$20,INT((ROW()-14)/2),0)),"",OFFSET('9. METAS'!$Y$20,INT((ROW()-14)/2),0)))</f>
        <v/>
      </c>
      <c r="N203" s="1012" t="str">
        <f t="shared" ref="N203" ca="1" si="186">IFERROR(J203/J204,"ND")</f>
        <v>ND</v>
      </c>
      <c r="O203" s="1008" t="str">
        <f t="shared" ref="O203" ca="1" si="187">IFERROR(((J203)/H203),"ND")</f>
        <v>ND</v>
      </c>
      <c r="P203" s="996"/>
    </row>
    <row r="204" spans="3:16">
      <c r="C204" s="1030"/>
      <c r="D204" s="1026"/>
      <c r="E204" s="1026"/>
      <c r="F204" s="1024"/>
      <c r="G204" s="1021"/>
      <c r="H204" s="1164"/>
      <c r="I204" s="1015"/>
      <c r="J204" s="255">
        <f ca="1">IF(MOD(ROW()-13,2)=0,IF(ISBLANK(OFFSET('12. SEGUIMIENTO 2027'!$N$14,INT((ROW()-13)/2),0)),"",OFFSET('12. SEGUIMIENTO 2027'!$N$14,INT((ROW()-13)/2),0)),IF(ISBLANK(OFFSET('9. METAS'!$V$20,INT((ROW()-14)/2),0)),"",OFFSET('9. METAS'!$V$20,INT((ROW()-14)/2),0)))</f>
        <v>1660</v>
      </c>
      <c r="K204" s="256">
        <f ca="1">IF(MOD(ROW()-13,2)=0,IF(ISBLANK(OFFSET('12. SEGUIMIENTO 2027'!$O$14,INT((ROW()-13)/2),0)),"",OFFSET('12. SEGUIMIENTO 2027'!$O$14,INT((ROW()-13)/2),0)),IF(ISBLANK(OFFSET('9. METAS'!$W$20,INT((ROW()-14)/2),0)),"",OFFSET('9. METAS'!$W$20,INT((ROW()-14)/2),0)))</f>
        <v>1660</v>
      </c>
      <c r="L204" s="256">
        <f ca="1">IF(MOD(ROW()-13,2)=0,IF(ISBLANK(OFFSET('12. SEGUIMIENTO 2027'!$P$14,INT((ROW()-13)/2),0)),"",OFFSET('12. SEGUIMIENTO 2027'!$P$14,INT((ROW()-13)/2),0)),IF(ISBLANK(OFFSET('9. METAS'!$X$20,INT((ROW()-14)/2),0)),"",OFFSET('9. METAS'!$X$20,INT((ROW()-14)/2),0)))</f>
        <v>1660</v>
      </c>
      <c r="M204" s="257">
        <f ca="1">IF(MOD(ROW()-13,2)=0,IF(ISBLANK(OFFSET('12. SEGUIMIENTO 2027'!$Q$14,INT((ROW()-13)/2),0)),"",OFFSET('12. SEGUIMIENTO 2027'!$Q$14,INT((ROW()-13)/2),0)),IF(ISBLANK(OFFSET('9. METAS'!$Y$20,INT((ROW()-14)/2),0)),"",OFFSET('9. METAS'!$Y$20,INT((ROW()-14)/2),0)))</f>
        <v>1660</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164">
        <f ca="1">IF(ISBLANK(OFFSET('9. METAS'!$M$20,INT((ROW()-13)/2),0)),"",OFFSET('9. METAS'!$M$20,INT((ROW()-13)/2),0))</f>
        <v>120</v>
      </c>
      <c r="I205" s="1014"/>
      <c r="J205" s="255" t="str">
        <f ca="1">IF(MOD(ROW()-13,2)=0,IF(ISBLANK(OFFSET('12. SEGUIMIENTO 2027'!$N$14,INT((ROW()-13)/2),0)),"",OFFSET('12. SEGUIMIENTO 2027'!$N$14,INT((ROW()-13)/2),0)),IF(ISBLANK(OFFSET('9. METAS'!$V$20,INT((ROW()-14)/2),0)),"",OFFSET('9. METAS'!$V$20,INT((ROW()-14)/2),0)))</f>
        <v/>
      </c>
      <c r="K205" s="256" t="str">
        <f ca="1">IF(MOD(ROW()-13,2)=0,IF(ISBLANK(OFFSET('12. SEGUIMIENTO 2027'!$O$14,INT((ROW()-13)/2),0)),"",OFFSET('12. SEGUIMIENTO 2027'!$O$14,INT((ROW()-13)/2),0)),IF(ISBLANK(OFFSET('9. METAS'!$W$20,INT((ROW()-14)/2),0)),"",OFFSET('9. METAS'!$W$20,INT((ROW()-14)/2),0)))</f>
        <v/>
      </c>
      <c r="L205" s="256" t="str">
        <f ca="1">IF(MOD(ROW()-13,2)=0,IF(ISBLANK(OFFSET('12. SEGUIMIENTO 2027'!$P$14,INT((ROW()-13)/2),0)),"",OFFSET('12. SEGUIMIENTO 2027'!$P$14,INT((ROW()-13)/2),0)),IF(ISBLANK(OFFSET('9. METAS'!$X$20,INT((ROW()-14)/2),0)),"",OFFSET('9. METAS'!$X$20,INT((ROW()-14)/2),0)))</f>
        <v/>
      </c>
      <c r="M205" s="257" t="str">
        <f ca="1">IF(MOD(ROW()-13,2)=0,IF(ISBLANK(OFFSET('12. SEGUIMIENTO 2027'!$Q$14,INT((ROW()-13)/2),0)),"",OFFSET('12. SEGUIMIENTO 2027'!$Q$14,INT((ROW()-13)/2),0)),IF(ISBLANK(OFFSET('9. METAS'!$Y$20,INT((ROW()-14)/2),0)),"",OFFSET('9. METAS'!$Y$20,INT((ROW()-14)/2),0)))</f>
        <v/>
      </c>
      <c r="N205" s="1012" t="str">
        <f t="shared" ref="N205" ca="1" si="188">IFERROR(J205/J206,"ND")</f>
        <v>ND</v>
      </c>
      <c r="O205" s="1008" t="str">
        <f t="shared" ref="O205" ca="1" si="189">IFERROR(((J205)/H205),"ND")</f>
        <v>ND</v>
      </c>
      <c r="P205" s="996"/>
    </row>
    <row r="206" spans="3:16">
      <c r="C206" s="1030"/>
      <c r="D206" s="1026"/>
      <c r="E206" s="1026"/>
      <c r="F206" s="1024"/>
      <c r="G206" s="1021"/>
      <c r="H206" s="1164"/>
      <c r="I206" s="1015"/>
      <c r="J206" s="255">
        <f ca="1">IF(MOD(ROW()-13,2)=0,IF(ISBLANK(OFFSET('12. SEGUIMIENTO 2027'!$N$14,INT((ROW()-13)/2),0)),"",OFFSET('12. SEGUIMIENTO 2027'!$N$14,INT((ROW()-13)/2),0)),IF(ISBLANK(OFFSET('9. METAS'!$V$20,INT((ROW()-14)/2),0)),"",OFFSET('9. METAS'!$V$20,INT((ROW()-14)/2),0)))</f>
        <v>30</v>
      </c>
      <c r="K206" s="256">
        <f ca="1">IF(MOD(ROW()-13,2)=0,IF(ISBLANK(OFFSET('12. SEGUIMIENTO 2027'!$O$14,INT((ROW()-13)/2),0)),"",OFFSET('12. SEGUIMIENTO 2027'!$O$14,INT((ROW()-13)/2),0)),IF(ISBLANK(OFFSET('9. METAS'!$W$20,INT((ROW()-14)/2),0)),"",OFFSET('9. METAS'!$W$20,INT((ROW()-14)/2),0)))</f>
        <v>30</v>
      </c>
      <c r="L206" s="256">
        <f ca="1">IF(MOD(ROW()-13,2)=0,IF(ISBLANK(OFFSET('12. SEGUIMIENTO 2027'!$P$14,INT((ROW()-13)/2),0)),"",OFFSET('12. SEGUIMIENTO 2027'!$P$14,INT((ROW()-13)/2),0)),IF(ISBLANK(OFFSET('9. METAS'!$X$20,INT((ROW()-14)/2),0)),"",OFFSET('9. METAS'!$X$20,INT((ROW()-14)/2),0)))</f>
        <v>30</v>
      </c>
      <c r="M206" s="257">
        <f ca="1">IF(MOD(ROW()-13,2)=0,IF(ISBLANK(OFFSET('12. SEGUIMIENTO 2027'!$Q$14,INT((ROW()-13)/2),0)),"",OFFSET('12. SEGUIMIENTO 2027'!$Q$14,INT((ROW()-13)/2),0)),IF(ISBLANK(OFFSET('9. METAS'!$Y$20,INT((ROW()-14)/2),0)),"",OFFSET('9. METAS'!$Y$20,INT((ROW()-14)/2),0)))</f>
        <v>30</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164">
        <f ca="1">IF(ISBLANK(OFFSET('9. METAS'!$M$20,INT((ROW()-13)/2),0)),"",OFFSET('9. METAS'!$M$20,INT((ROW()-13)/2),0))</f>
        <v>8</v>
      </c>
      <c r="I207" s="1014"/>
      <c r="J207" s="255" t="str">
        <f ca="1">IF(MOD(ROW()-13,2)=0,IF(ISBLANK(OFFSET('12. SEGUIMIENTO 2027'!$N$14,INT((ROW()-13)/2),0)),"",OFFSET('12. SEGUIMIENTO 2027'!$N$14,INT((ROW()-13)/2),0)),IF(ISBLANK(OFFSET('9. METAS'!$V$20,INT((ROW()-14)/2),0)),"",OFFSET('9. METAS'!$V$20,INT((ROW()-14)/2),0)))</f>
        <v/>
      </c>
      <c r="K207" s="256" t="str">
        <f ca="1">IF(MOD(ROW()-13,2)=0,IF(ISBLANK(OFFSET('12. SEGUIMIENTO 2027'!$O$14,INT((ROW()-13)/2),0)),"",OFFSET('12. SEGUIMIENTO 2027'!$O$14,INT((ROW()-13)/2),0)),IF(ISBLANK(OFFSET('9. METAS'!$W$20,INT((ROW()-14)/2),0)),"",OFFSET('9. METAS'!$W$20,INT((ROW()-14)/2),0)))</f>
        <v/>
      </c>
      <c r="L207" s="256" t="str">
        <f ca="1">IF(MOD(ROW()-13,2)=0,IF(ISBLANK(OFFSET('12. SEGUIMIENTO 2027'!$P$14,INT((ROW()-13)/2),0)),"",OFFSET('12. SEGUIMIENTO 2027'!$P$14,INT((ROW()-13)/2),0)),IF(ISBLANK(OFFSET('9. METAS'!$X$20,INT((ROW()-14)/2),0)),"",OFFSET('9. METAS'!$X$20,INT((ROW()-14)/2),0)))</f>
        <v/>
      </c>
      <c r="M207" s="257" t="str">
        <f ca="1">IF(MOD(ROW()-13,2)=0,IF(ISBLANK(OFFSET('12. SEGUIMIENTO 2027'!$Q$14,INT((ROW()-13)/2),0)),"",OFFSET('12. SEGUIMIENTO 2027'!$Q$14,INT((ROW()-13)/2),0)),IF(ISBLANK(OFFSET('9. METAS'!$Y$20,INT((ROW()-14)/2),0)),"",OFFSET('9. METAS'!$Y$20,INT((ROW()-14)/2),0)))</f>
        <v/>
      </c>
      <c r="N207" s="1012" t="str">
        <f t="shared" ref="N207" ca="1" si="190">IFERROR(J207/J208,"ND")</f>
        <v>ND</v>
      </c>
      <c r="O207" s="1008" t="str">
        <f t="shared" ref="O207" ca="1" si="191">IFERROR(((J207)/H207),"ND")</f>
        <v>ND</v>
      </c>
      <c r="P207" s="996"/>
    </row>
    <row r="208" spans="3:16">
      <c r="C208" s="1030"/>
      <c r="D208" s="1026"/>
      <c r="E208" s="1026"/>
      <c r="F208" s="1024"/>
      <c r="G208" s="1021"/>
      <c r="H208" s="1164"/>
      <c r="I208" s="1015"/>
      <c r="J208" s="255">
        <f ca="1">IF(MOD(ROW()-13,2)=0,IF(ISBLANK(OFFSET('12. SEGUIMIENTO 2027'!$N$14,INT((ROW()-13)/2),0)),"",OFFSET('12. SEGUIMIENTO 2027'!$N$14,INT((ROW()-13)/2),0)),IF(ISBLANK(OFFSET('9. METAS'!$V$20,INT((ROW()-14)/2),0)),"",OFFSET('9. METAS'!$V$20,INT((ROW()-14)/2),0)))</f>
        <v>2</v>
      </c>
      <c r="K208" s="256">
        <f ca="1">IF(MOD(ROW()-13,2)=0,IF(ISBLANK(OFFSET('12. SEGUIMIENTO 2027'!$O$14,INT((ROW()-13)/2),0)),"",OFFSET('12. SEGUIMIENTO 2027'!$O$14,INT((ROW()-13)/2),0)),IF(ISBLANK(OFFSET('9. METAS'!$W$20,INT((ROW()-14)/2),0)),"",OFFSET('9. METAS'!$W$20,INT((ROW()-14)/2),0)))</f>
        <v>2</v>
      </c>
      <c r="L208" s="256">
        <f ca="1">IF(MOD(ROW()-13,2)=0,IF(ISBLANK(OFFSET('12. SEGUIMIENTO 2027'!$P$14,INT((ROW()-13)/2),0)),"",OFFSET('12. SEGUIMIENTO 2027'!$P$14,INT((ROW()-13)/2),0)),IF(ISBLANK(OFFSET('9. METAS'!$X$20,INT((ROW()-14)/2),0)),"",OFFSET('9. METAS'!$X$20,INT((ROW()-14)/2),0)))</f>
        <v>2</v>
      </c>
      <c r="M208" s="257">
        <f ca="1">IF(MOD(ROW()-13,2)=0,IF(ISBLANK(OFFSET('12. SEGUIMIENTO 2027'!$Q$14,INT((ROW()-13)/2),0)),"",OFFSET('12. SEGUIMIENTO 2027'!$Q$14,INT((ROW()-13)/2),0)),IF(ISBLANK(OFFSET('9. METAS'!$Y$20,INT((ROW()-14)/2),0)),"",OFFSET('9. METAS'!$Y$20,INT((ROW()-14)/2),0)))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164" t="str">
        <f ca="1">IF(ISBLANK(OFFSET('9. METAS'!$M$20,INT((ROW()-13)/2),0)),"",OFFSET('9. METAS'!$M$20,INT((ROW()-13)/2),0))</f>
        <v/>
      </c>
      <c r="I209" s="1014"/>
      <c r="J209" s="255" t="str">
        <f ca="1">IF(MOD(ROW()-13,2)=0,IF(ISBLANK(OFFSET('12. SEGUIMIENTO 2027'!$N$14,INT((ROW()-13)/2),0)),"",OFFSET('12. SEGUIMIENTO 2027'!$N$14,INT((ROW()-13)/2),0)),IF(ISBLANK(OFFSET('9. METAS'!$V$20,INT((ROW()-14)/2),0)),"",OFFSET('9. METAS'!$V$20,INT((ROW()-14)/2),0)))</f>
        <v/>
      </c>
      <c r="K209" s="256" t="str">
        <f ca="1">IF(MOD(ROW()-13,2)=0,IF(ISBLANK(OFFSET('12. SEGUIMIENTO 2027'!$O$14,INT((ROW()-13)/2),0)),"",OFFSET('12. SEGUIMIENTO 2027'!$O$14,INT((ROW()-13)/2),0)),IF(ISBLANK(OFFSET('9. METAS'!$W$20,INT((ROW()-14)/2),0)),"",OFFSET('9. METAS'!$W$20,INT((ROW()-14)/2),0)))</f>
        <v/>
      </c>
      <c r="L209" s="256" t="str">
        <f ca="1">IF(MOD(ROW()-13,2)=0,IF(ISBLANK(OFFSET('12. SEGUIMIENTO 2027'!$P$14,INT((ROW()-13)/2),0)),"",OFFSET('12. SEGUIMIENTO 2027'!$P$14,INT((ROW()-13)/2),0)),IF(ISBLANK(OFFSET('9. METAS'!$X$20,INT((ROW()-14)/2),0)),"",OFFSET('9. METAS'!$X$20,INT((ROW()-14)/2),0)))</f>
        <v/>
      </c>
      <c r="M209" s="257" t="str">
        <f ca="1">IF(MOD(ROW()-13,2)=0,IF(ISBLANK(OFFSET('12. SEGUIMIENTO 2027'!$Q$14,INT((ROW()-13)/2),0)),"",OFFSET('12. SEGUIMIENTO 2027'!$Q$14,INT((ROW()-13)/2),0)),IF(ISBLANK(OFFSET('9. METAS'!$Y$20,INT((ROW()-14)/2),0)),"",OFFSET('9. METAS'!$Y$20,INT((ROW()-14)/2),0)))</f>
        <v/>
      </c>
      <c r="N209" s="1012" t="str">
        <f t="shared" ref="N209" ca="1" si="192">IFERROR(J209/J210,"ND")</f>
        <v>ND</v>
      </c>
      <c r="O209" s="1008" t="str">
        <f t="shared" ref="O209" ca="1" si="193">IFERROR(((J209)/H209),"ND")</f>
        <v>ND</v>
      </c>
      <c r="P209" s="996"/>
    </row>
    <row r="210" spans="3:16">
      <c r="C210" s="1030"/>
      <c r="D210" s="1026"/>
      <c r="E210" s="1026"/>
      <c r="F210" s="1024"/>
      <c r="G210" s="1021"/>
      <c r="H210" s="1164"/>
      <c r="I210" s="1015"/>
      <c r="J210" s="255" t="str">
        <f ca="1">IF(MOD(ROW()-13,2)=0,IF(ISBLANK(OFFSET('12. SEGUIMIENTO 2027'!$N$14,INT((ROW()-13)/2),0)),"",OFFSET('12. SEGUIMIENTO 2027'!$N$14,INT((ROW()-13)/2),0)),IF(ISBLANK(OFFSET('9. METAS'!$V$20,INT((ROW()-14)/2),0)),"",OFFSET('9. METAS'!$V$20,INT((ROW()-14)/2),0)))</f>
        <v/>
      </c>
      <c r="K210" s="256" t="str">
        <f ca="1">IF(MOD(ROW()-13,2)=0,IF(ISBLANK(OFFSET('12. SEGUIMIENTO 2027'!$O$14,INT((ROW()-13)/2),0)),"",OFFSET('12. SEGUIMIENTO 2027'!$O$14,INT((ROW()-13)/2),0)),IF(ISBLANK(OFFSET('9. METAS'!$W$20,INT((ROW()-14)/2),0)),"",OFFSET('9. METAS'!$W$20,INT((ROW()-14)/2),0)))</f>
        <v/>
      </c>
      <c r="L210" s="256" t="str">
        <f ca="1">IF(MOD(ROW()-13,2)=0,IF(ISBLANK(OFFSET('12. SEGUIMIENTO 2027'!$P$14,INT((ROW()-13)/2),0)),"",OFFSET('12. SEGUIMIENTO 2027'!$P$14,INT((ROW()-13)/2),0)),IF(ISBLANK(OFFSET('9. METAS'!$X$20,INT((ROW()-14)/2),0)),"",OFFSET('9. METAS'!$X$20,INT((ROW()-14)/2),0)))</f>
        <v/>
      </c>
      <c r="M210" s="257" t="str">
        <f ca="1">IF(MOD(ROW()-13,2)=0,IF(ISBLANK(OFFSET('12. SEGUIMIENTO 2027'!$Q$14,INT((ROW()-13)/2),0)),"",OFFSET('12. SEGUIMIENTO 2027'!$Q$14,INT((ROW()-13)/2),0)),IF(ISBLANK(OFFSET('9. METAS'!$Y$20,INT((ROW()-14)/2),0)),"",OFFSET('9. METAS'!$Y$20,INT((ROW()-14)/2),0)))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164" t="str">
        <f ca="1">IF(ISBLANK(OFFSET('9. METAS'!$M$20,INT((ROW()-13)/2),0)),"",OFFSET('9. METAS'!$M$20,INT((ROW()-13)/2),0))</f>
        <v/>
      </c>
      <c r="I211" s="1014"/>
      <c r="J211" s="255" t="str">
        <f ca="1">IF(MOD(ROW()-13,2)=0,IF(ISBLANK(OFFSET('12. SEGUIMIENTO 2027'!$N$14,INT((ROW()-13)/2),0)),"",OFFSET('12. SEGUIMIENTO 2027'!$N$14,INT((ROW()-13)/2),0)),IF(ISBLANK(OFFSET('9. METAS'!$V$20,INT((ROW()-14)/2),0)),"",OFFSET('9. METAS'!$V$20,INT((ROW()-14)/2),0)))</f>
        <v/>
      </c>
      <c r="K211" s="256" t="str">
        <f ca="1">IF(MOD(ROW()-13,2)=0,IF(ISBLANK(OFFSET('12. SEGUIMIENTO 2027'!$O$14,INT((ROW()-13)/2),0)),"",OFFSET('12. SEGUIMIENTO 2027'!$O$14,INT((ROW()-13)/2),0)),IF(ISBLANK(OFFSET('9. METAS'!$W$20,INT((ROW()-14)/2),0)),"",OFFSET('9. METAS'!$W$20,INT((ROW()-14)/2),0)))</f>
        <v/>
      </c>
      <c r="L211" s="256" t="str">
        <f ca="1">IF(MOD(ROW()-13,2)=0,IF(ISBLANK(OFFSET('12. SEGUIMIENTO 2027'!$P$14,INT((ROW()-13)/2),0)),"",OFFSET('12. SEGUIMIENTO 2027'!$P$14,INT((ROW()-13)/2),0)),IF(ISBLANK(OFFSET('9. METAS'!$X$20,INT((ROW()-14)/2),0)),"",OFFSET('9. METAS'!$X$20,INT((ROW()-14)/2),0)))</f>
        <v/>
      </c>
      <c r="M211" s="257" t="str">
        <f ca="1">IF(MOD(ROW()-13,2)=0,IF(ISBLANK(OFFSET('12. SEGUIMIENTO 2027'!$Q$14,INT((ROW()-13)/2),0)),"",OFFSET('12. SEGUIMIENTO 2027'!$Q$14,INT((ROW()-13)/2),0)),IF(ISBLANK(OFFSET('9. METAS'!$Y$20,INT((ROW()-14)/2),0)),"",OFFSET('9. METAS'!$Y$20,INT((ROW()-14)/2),0)))</f>
        <v/>
      </c>
      <c r="N211" s="1012" t="str">
        <f t="shared" ref="N211" ca="1" si="194">IFERROR(J211/J212,"ND")</f>
        <v>ND</v>
      </c>
      <c r="O211" s="1008" t="str">
        <f t="shared" ref="O211" ca="1" si="195">IFERROR(((J211)/H211),"ND")</f>
        <v>ND</v>
      </c>
      <c r="P211" s="996"/>
    </row>
    <row r="212" spans="3:16">
      <c r="C212" s="1030"/>
      <c r="D212" s="1026"/>
      <c r="E212" s="1026"/>
      <c r="F212" s="1024"/>
      <c r="G212" s="1021"/>
      <c r="H212" s="1164"/>
      <c r="I212" s="1015"/>
      <c r="J212" s="255" t="str">
        <f ca="1">IF(MOD(ROW()-13,2)=0,IF(ISBLANK(OFFSET('12. SEGUIMIENTO 2027'!$N$14,INT((ROW()-13)/2),0)),"",OFFSET('12. SEGUIMIENTO 2027'!$N$14,INT((ROW()-13)/2),0)),IF(ISBLANK(OFFSET('9. METAS'!$V$20,INT((ROW()-14)/2),0)),"",OFFSET('9. METAS'!$V$20,INT((ROW()-14)/2),0)))</f>
        <v/>
      </c>
      <c r="K212" s="256" t="str">
        <f ca="1">IF(MOD(ROW()-13,2)=0,IF(ISBLANK(OFFSET('12. SEGUIMIENTO 2027'!$O$14,INT((ROW()-13)/2),0)),"",OFFSET('12. SEGUIMIENTO 2027'!$O$14,INT((ROW()-13)/2),0)),IF(ISBLANK(OFFSET('9. METAS'!$W$20,INT((ROW()-14)/2),0)),"",OFFSET('9. METAS'!$W$20,INT((ROW()-14)/2),0)))</f>
        <v/>
      </c>
      <c r="L212" s="256" t="str">
        <f ca="1">IF(MOD(ROW()-13,2)=0,IF(ISBLANK(OFFSET('12. SEGUIMIENTO 2027'!$P$14,INT((ROW()-13)/2),0)),"",OFFSET('12. SEGUIMIENTO 2027'!$P$14,INT((ROW()-13)/2),0)),IF(ISBLANK(OFFSET('9. METAS'!$X$20,INT((ROW()-14)/2),0)),"",OFFSET('9. METAS'!$X$20,INT((ROW()-14)/2),0)))</f>
        <v/>
      </c>
      <c r="M212" s="257" t="str">
        <f ca="1">IF(MOD(ROW()-13,2)=0,IF(ISBLANK(OFFSET('12. SEGUIMIENTO 2027'!$Q$14,INT((ROW()-13)/2),0)),"",OFFSET('12. SEGUIMIENTO 2027'!$Q$14,INT((ROW()-13)/2),0)),IF(ISBLANK(OFFSET('9. METAS'!$Y$20,INT((ROW()-14)/2),0)),"",OFFSET('9. METAS'!$Y$20,INT((ROW()-14)/2),0)))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164" t="str">
        <f ca="1">IF(ISBLANK(OFFSET('9. METAS'!$M$20,INT((ROW()-13)/2),0)),"",OFFSET('9. METAS'!$M$20,INT((ROW()-13)/2),0))</f>
        <v/>
      </c>
      <c r="I213" s="1014"/>
      <c r="J213" s="255" t="str">
        <f ca="1">IF(MOD(ROW()-13,2)=0,IF(ISBLANK(OFFSET('12. SEGUIMIENTO 2027'!$N$14,INT((ROW()-13)/2),0)),"",OFFSET('12. SEGUIMIENTO 2027'!$N$14,INT((ROW()-13)/2),0)),IF(ISBLANK(OFFSET('9. METAS'!$V$20,INT((ROW()-14)/2),0)),"",OFFSET('9. METAS'!$V$20,INT((ROW()-14)/2),0)))</f>
        <v/>
      </c>
      <c r="K213" s="256" t="str">
        <f ca="1">IF(MOD(ROW()-13,2)=0,IF(ISBLANK(OFFSET('12. SEGUIMIENTO 2027'!$O$14,INT((ROW()-13)/2),0)),"",OFFSET('12. SEGUIMIENTO 2027'!$O$14,INT((ROW()-13)/2),0)),IF(ISBLANK(OFFSET('9. METAS'!$W$20,INT((ROW()-14)/2),0)),"",OFFSET('9. METAS'!$W$20,INT((ROW()-14)/2),0)))</f>
        <v/>
      </c>
      <c r="L213" s="256" t="str">
        <f ca="1">IF(MOD(ROW()-13,2)=0,IF(ISBLANK(OFFSET('12. SEGUIMIENTO 2027'!$P$14,INT((ROW()-13)/2),0)),"",OFFSET('12. SEGUIMIENTO 2027'!$P$14,INT((ROW()-13)/2),0)),IF(ISBLANK(OFFSET('9. METAS'!$X$20,INT((ROW()-14)/2),0)),"",OFFSET('9. METAS'!$X$20,INT((ROW()-14)/2),0)))</f>
        <v/>
      </c>
      <c r="M213" s="257" t="str">
        <f ca="1">IF(MOD(ROW()-13,2)=0,IF(ISBLANK(OFFSET('12. SEGUIMIENTO 2027'!$Q$14,INT((ROW()-13)/2),0)),"",OFFSET('12. SEGUIMIENTO 2027'!$Q$14,INT((ROW()-13)/2),0)),IF(ISBLANK(OFFSET('9. METAS'!$Y$20,INT((ROW()-14)/2),0)),"",OFFSET('9. METAS'!$Y$20,INT((ROW()-14)/2),0)))</f>
        <v/>
      </c>
      <c r="N213" s="1012" t="str">
        <f t="shared" ref="N213" ca="1" si="196">IFERROR(J213/J214,"ND")</f>
        <v>ND</v>
      </c>
      <c r="O213" s="1008" t="str">
        <f t="shared" ref="O213" ca="1" si="197">IFERROR(((J213)/H213),"ND")</f>
        <v>ND</v>
      </c>
      <c r="P213" s="996"/>
    </row>
    <row r="214" spans="3:16">
      <c r="C214" s="1030"/>
      <c r="D214" s="1026"/>
      <c r="E214" s="1026"/>
      <c r="F214" s="1024"/>
      <c r="G214" s="1021"/>
      <c r="H214" s="1164"/>
      <c r="I214" s="1015"/>
      <c r="J214" s="255" t="str">
        <f ca="1">IF(MOD(ROW()-13,2)=0,IF(ISBLANK(OFFSET('12. SEGUIMIENTO 2027'!$N$14,INT((ROW()-13)/2),0)),"",OFFSET('12. SEGUIMIENTO 2027'!$N$14,INT((ROW()-13)/2),0)),IF(ISBLANK(OFFSET('9. METAS'!$V$20,INT((ROW()-14)/2),0)),"",OFFSET('9. METAS'!$V$20,INT((ROW()-14)/2),0)))</f>
        <v/>
      </c>
      <c r="K214" s="256" t="str">
        <f ca="1">IF(MOD(ROW()-13,2)=0,IF(ISBLANK(OFFSET('12. SEGUIMIENTO 2027'!$O$14,INT((ROW()-13)/2),0)),"",OFFSET('12. SEGUIMIENTO 2027'!$O$14,INT((ROW()-13)/2),0)),IF(ISBLANK(OFFSET('9. METAS'!$W$20,INT((ROW()-14)/2),0)),"",OFFSET('9. METAS'!$W$20,INT((ROW()-14)/2),0)))</f>
        <v/>
      </c>
      <c r="L214" s="256" t="str">
        <f ca="1">IF(MOD(ROW()-13,2)=0,IF(ISBLANK(OFFSET('12. SEGUIMIENTO 2027'!$P$14,INT((ROW()-13)/2),0)),"",OFFSET('12. SEGUIMIENTO 2027'!$P$14,INT((ROW()-13)/2),0)),IF(ISBLANK(OFFSET('9. METAS'!$X$20,INT((ROW()-14)/2),0)),"",OFFSET('9. METAS'!$X$20,INT((ROW()-14)/2),0)))</f>
        <v/>
      </c>
      <c r="M214" s="257" t="str">
        <f ca="1">IF(MOD(ROW()-13,2)=0,IF(ISBLANK(OFFSET('12. SEGUIMIENTO 2027'!$Q$14,INT((ROW()-13)/2),0)),"",OFFSET('12. SEGUIMIENTO 2027'!$Q$14,INT((ROW()-13)/2),0)),IF(ISBLANK(OFFSET('9. METAS'!$Y$20,INT((ROW()-14)/2),0)),"",OFFSET('9. METAS'!$Y$20,INT((ROW()-14)/2),0)))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164" t="str">
        <f ca="1">IF(ISBLANK(OFFSET('9. METAS'!$M$20,INT((ROW()-13)/2),0)),"",OFFSET('9. METAS'!$M$20,INT((ROW()-13)/2),0))</f>
        <v/>
      </c>
      <c r="I215" s="1014"/>
      <c r="J215" s="255" t="str">
        <f ca="1">IF(MOD(ROW()-13,2)=0,IF(ISBLANK(OFFSET('12. SEGUIMIENTO 2027'!$N$14,INT((ROW()-13)/2),0)),"",OFFSET('12. SEGUIMIENTO 2027'!$N$14,INT((ROW()-13)/2),0)),IF(ISBLANK(OFFSET('9. METAS'!$V$20,INT((ROW()-14)/2),0)),"",OFFSET('9. METAS'!$V$20,INT((ROW()-14)/2),0)))</f>
        <v/>
      </c>
      <c r="K215" s="256" t="str">
        <f ca="1">IF(MOD(ROW()-13,2)=0,IF(ISBLANK(OFFSET('12. SEGUIMIENTO 2027'!$O$14,INT((ROW()-13)/2),0)),"",OFFSET('12. SEGUIMIENTO 2027'!$O$14,INT((ROW()-13)/2),0)),IF(ISBLANK(OFFSET('9. METAS'!$W$20,INT((ROW()-14)/2),0)),"",OFFSET('9. METAS'!$W$20,INT((ROW()-14)/2),0)))</f>
        <v/>
      </c>
      <c r="L215" s="256" t="str">
        <f ca="1">IF(MOD(ROW()-13,2)=0,IF(ISBLANK(OFFSET('12. SEGUIMIENTO 2027'!$P$14,INT((ROW()-13)/2),0)),"",OFFSET('12. SEGUIMIENTO 2027'!$P$14,INT((ROW()-13)/2),0)),IF(ISBLANK(OFFSET('9. METAS'!$X$20,INT((ROW()-14)/2),0)),"",OFFSET('9. METAS'!$X$20,INT((ROW()-14)/2),0)))</f>
        <v/>
      </c>
      <c r="M215" s="257" t="str">
        <f ca="1">IF(MOD(ROW()-13,2)=0,IF(ISBLANK(OFFSET('12. SEGUIMIENTO 2027'!$Q$14,INT((ROW()-13)/2),0)),"",OFFSET('12. SEGUIMIENTO 2027'!$Q$14,INT((ROW()-13)/2),0)),IF(ISBLANK(OFFSET('9. METAS'!$Y$20,INT((ROW()-14)/2),0)),"",OFFSET('9. METAS'!$Y$20,INT((ROW()-14)/2),0)))</f>
        <v/>
      </c>
      <c r="N215" s="1012" t="str">
        <f t="shared" ref="N215" ca="1" si="198">IFERROR(J215/J216,"ND")</f>
        <v>ND</v>
      </c>
      <c r="O215" s="1008" t="str">
        <f t="shared" ref="O215" ca="1" si="199">IFERROR(((J215)/H215),"ND")</f>
        <v>ND</v>
      </c>
      <c r="P215" s="996"/>
    </row>
    <row r="216" spans="3:16">
      <c r="C216" s="1030"/>
      <c r="D216" s="1026"/>
      <c r="E216" s="1026"/>
      <c r="F216" s="1024"/>
      <c r="G216" s="1021"/>
      <c r="H216" s="1164"/>
      <c r="I216" s="1015"/>
      <c r="J216" s="255" t="str">
        <f ca="1">IF(MOD(ROW()-13,2)=0,IF(ISBLANK(OFFSET('12. SEGUIMIENTO 2027'!$N$14,INT((ROW()-13)/2),0)),"",OFFSET('12. SEGUIMIENTO 2027'!$N$14,INT((ROW()-13)/2),0)),IF(ISBLANK(OFFSET('9. METAS'!$V$20,INT((ROW()-14)/2),0)),"",OFFSET('9. METAS'!$V$20,INT((ROW()-14)/2),0)))</f>
        <v/>
      </c>
      <c r="K216" s="256" t="str">
        <f ca="1">IF(MOD(ROW()-13,2)=0,IF(ISBLANK(OFFSET('12. SEGUIMIENTO 2027'!$O$14,INT((ROW()-13)/2),0)),"",OFFSET('12. SEGUIMIENTO 2027'!$O$14,INT((ROW()-13)/2),0)),IF(ISBLANK(OFFSET('9. METAS'!$W$20,INT((ROW()-14)/2),0)),"",OFFSET('9. METAS'!$W$20,INT((ROW()-14)/2),0)))</f>
        <v/>
      </c>
      <c r="L216" s="256" t="str">
        <f ca="1">IF(MOD(ROW()-13,2)=0,IF(ISBLANK(OFFSET('12. SEGUIMIENTO 2027'!$P$14,INT((ROW()-13)/2),0)),"",OFFSET('12. SEGUIMIENTO 2027'!$P$14,INT((ROW()-13)/2),0)),IF(ISBLANK(OFFSET('9. METAS'!$X$20,INT((ROW()-14)/2),0)),"",OFFSET('9. METAS'!$X$20,INT((ROW()-14)/2),0)))</f>
        <v/>
      </c>
      <c r="M216" s="257" t="str">
        <f ca="1">IF(MOD(ROW()-13,2)=0,IF(ISBLANK(OFFSET('12. SEGUIMIENTO 2027'!$Q$14,INT((ROW()-13)/2),0)),"",OFFSET('12. SEGUIMIENTO 2027'!$Q$14,INT((ROW()-13)/2),0)),IF(ISBLANK(OFFSET('9. METAS'!$Y$20,INT((ROW()-14)/2),0)),"",OFFSET('9. METAS'!$Y$20,INT((ROW()-14)/2),0)))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164" t="str">
        <f ca="1">IF(ISBLANK(OFFSET('9. METAS'!$M$20,INT((ROW()-13)/2),0)),"",OFFSET('9. METAS'!$M$20,INT((ROW()-13)/2),0))</f>
        <v/>
      </c>
      <c r="I217" s="1014"/>
      <c r="J217" s="255" t="str">
        <f ca="1">IF(MOD(ROW()-13,2)=0,IF(ISBLANK(OFFSET('12. SEGUIMIENTO 2027'!$N$14,INT((ROW()-13)/2),0)),"",OFFSET('12. SEGUIMIENTO 2027'!$N$14,INT((ROW()-13)/2),0)),IF(ISBLANK(OFFSET('9. METAS'!$V$20,INT((ROW()-14)/2),0)),"",OFFSET('9. METAS'!$V$20,INT((ROW()-14)/2),0)))</f>
        <v/>
      </c>
      <c r="K217" s="256" t="str">
        <f ca="1">IF(MOD(ROW()-13,2)=0,IF(ISBLANK(OFFSET('12. SEGUIMIENTO 2027'!$O$14,INT((ROW()-13)/2),0)),"",OFFSET('12. SEGUIMIENTO 2027'!$O$14,INT((ROW()-13)/2),0)),IF(ISBLANK(OFFSET('9. METAS'!$W$20,INT((ROW()-14)/2),0)),"",OFFSET('9. METAS'!$W$20,INT((ROW()-14)/2),0)))</f>
        <v/>
      </c>
      <c r="L217" s="256" t="str">
        <f ca="1">IF(MOD(ROW()-13,2)=0,IF(ISBLANK(OFFSET('12. SEGUIMIENTO 2027'!$P$14,INT((ROW()-13)/2),0)),"",OFFSET('12. SEGUIMIENTO 2027'!$P$14,INT((ROW()-13)/2),0)),IF(ISBLANK(OFFSET('9. METAS'!$X$20,INT((ROW()-14)/2),0)),"",OFFSET('9. METAS'!$X$20,INT((ROW()-14)/2),0)))</f>
        <v/>
      </c>
      <c r="M217" s="257" t="str">
        <f ca="1">IF(MOD(ROW()-13,2)=0,IF(ISBLANK(OFFSET('12. SEGUIMIENTO 2027'!$Q$14,INT((ROW()-13)/2),0)),"",OFFSET('12. SEGUIMIENTO 2027'!$Q$14,INT((ROW()-13)/2),0)),IF(ISBLANK(OFFSET('9. METAS'!$Y$20,INT((ROW()-14)/2),0)),"",OFFSET('9. METAS'!$Y$20,INT((ROW()-14)/2),0)))</f>
        <v/>
      </c>
      <c r="N217" s="1012" t="str">
        <f t="shared" ref="N217" ca="1" si="200">IFERROR(J217/J218,"ND")</f>
        <v>ND</v>
      </c>
      <c r="O217" s="1008" t="str">
        <f t="shared" ref="O217" ca="1" si="201">IFERROR(((J217)/H217),"ND")</f>
        <v>ND</v>
      </c>
      <c r="P217" s="996"/>
    </row>
    <row r="218" spans="3:16">
      <c r="C218" s="1030"/>
      <c r="D218" s="1026"/>
      <c r="E218" s="1026"/>
      <c r="F218" s="1024"/>
      <c r="G218" s="1021"/>
      <c r="H218" s="1164"/>
      <c r="I218" s="1015"/>
      <c r="J218" s="255" t="str">
        <f ca="1">IF(MOD(ROW()-13,2)=0,IF(ISBLANK(OFFSET('12. SEGUIMIENTO 2027'!$N$14,INT((ROW()-13)/2),0)),"",OFFSET('12. SEGUIMIENTO 2027'!$N$14,INT((ROW()-13)/2),0)),IF(ISBLANK(OFFSET('9. METAS'!$V$20,INT((ROW()-14)/2),0)),"",OFFSET('9. METAS'!$V$20,INT((ROW()-14)/2),0)))</f>
        <v/>
      </c>
      <c r="K218" s="256" t="str">
        <f ca="1">IF(MOD(ROW()-13,2)=0,IF(ISBLANK(OFFSET('12. SEGUIMIENTO 2027'!$O$14,INT((ROW()-13)/2),0)),"",OFFSET('12. SEGUIMIENTO 2027'!$O$14,INT((ROW()-13)/2),0)),IF(ISBLANK(OFFSET('9. METAS'!$W$20,INT((ROW()-14)/2),0)),"",OFFSET('9. METAS'!$W$20,INT((ROW()-14)/2),0)))</f>
        <v/>
      </c>
      <c r="L218" s="256" t="str">
        <f ca="1">IF(MOD(ROW()-13,2)=0,IF(ISBLANK(OFFSET('12. SEGUIMIENTO 2027'!$P$14,INT((ROW()-13)/2),0)),"",OFFSET('12. SEGUIMIENTO 2027'!$P$14,INT((ROW()-13)/2),0)),IF(ISBLANK(OFFSET('9. METAS'!$X$20,INT((ROW()-14)/2),0)),"",OFFSET('9. METAS'!$X$20,INT((ROW()-14)/2),0)))</f>
        <v/>
      </c>
      <c r="M218" s="257" t="str">
        <f ca="1">IF(MOD(ROW()-13,2)=0,IF(ISBLANK(OFFSET('12. SEGUIMIENTO 2027'!$Q$14,INT((ROW()-13)/2),0)),"",OFFSET('12. SEGUIMIENTO 2027'!$Q$14,INT((ROW()-13)/2),0)),IF(ISBLANK(OFFSET('9. METAS'!$Y$20,INT((ROW()-14)/2),0)),"",OFFSET('9. METAS'!$Y$20,INT((ROW()-14)/2),0)))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164" t="str">
        <f ca="1">IF(ISBLANK(OFFSET('9. METAS'!$M$20,INT((ROW()-13)/2),0)),"",OFFSET('9. METAS'!$M$20,INT((ROW()-13)/2),0))</f>
        <v/>
      </c>
      <c r="I219" s="1014"/>
      <c r="J219" s="255" t="str">
        <f ca="1">IF(MOD(ROW()-13,2)=0,IF(ISBLANK(OFFSET('12. SEGUIMIENTO 2027'!$N$14,INT((ROW()-13)/2),0)),"",OFFSET('12. SEGUIMIENTO 2027'!$N$14,INT((ROW()-13)/2),0)),IF(ISBLANK(OFFSET('9. METAS'!$V$20,INT((ROW()-14)/2),0)),"",OFFSET('9. METAS'!$V$20,INT((ROW()-14)/2),0)))</f>
        <v/>
      </c>
      <c r="K219" s="256" t="str">
        <f ca="1">IF(MOD(ROW()-13,2)=0,IF(ISBLANK(OFFSET('12. SEGUIMIENTO 2027'!$O$14,INT((ROW()-13)/2),0)),"",OFFSET('12. SEGUIMIENTO 2027'!$O$14,INT((ROW()-13)/2),0)),IF(ISBLANK(OFFSET('9. METAS'!$W$20,INT((ROW()-14)/2),0)),"",OFFSET('9. METAS'!$W$20,INT((ROW()-14)/2),0)))</f>
        <v/>
      </c>
      <c r="L219" s="256" t="str">
        <f ca="1">IF(MOD(ROW()-13,2)=0,IF(ISBLANK(OFFSET('12. SEGUIMIENTO 2027'!$P$14,INT((ROW()-13)/2),0)),"",OFFSET('12. SEGUIMIENTO 2027'!$P$14,INT((ROW()-13)/2),0)),IF(ISBLANK(OFFSET('9. METAS'!$X$20,INT((ROW()-14)/2),0)),"",OFFSET('9. METAS'!$X$20,INT((ROW()-14)/2),0)))</f>
        <v/>
      </c>
      <c r="M219" s="257" t="str">
        <f ca="1">IF(MOD(ROW()-13,2)=0,IF(ISBLANK(OFFSET('12. SEGUIMIENTO 2027'!$Q$14,INT((ROW()-13)/2),0)),"",OFFSET('12. SEGUIMIENTO 2027'!$Q$14,INT((ROW()-13)/2),0)),IF(ISBLANK(OFFSET('9. METAS'!$Y$20,INT((ROW()-14)/2),0)),"",OFFSET('9. METAS'!$Y$20,INT((ROW()-14)/2),0)))</f>
        <v/>
      </c>
      <c r="N219" s="1012" t="str">
        <f t="shared" ref="N219" ca="1" si="202">IFERROR(J219/J220,"ND")</f>
        <v>ND</v>
      </c>
      <c r="O219" s="1008" t="str">
        <f t="shared" ref="O219" ca="1" si="203">IFERROR(((J219)/H219),"ND")</f>
        <v>ND</v>
      </c>
      <c r="P219" s="996"/>
    </row>
    <row r="220" spans="3:16">
      <c r="C220" s="1030"/>
      <c r="D220" s="1026"/>
      <c r="E220" s="1026"/>
      <c r="F220" s="1024"/>
      <c r="G220" s="1021"/>
      <c r="H220" s="1164"/>
      <c r="I220" s="1015"/>
      <c r="J220" s="255" t="str">
        <f ca="1">IF(MOD(ROW()-13,2)=0,IF(ISBLANK(OFFSET('12. SEGUIMIENTO 2027'!$N$14,INT((ROW()-13)/2),0)),"",OFFSET('12. SEGUIMIENTO 2027'!$N$14,INT((ROW()-13)/2),0)),IF(ISBLANK(OFFSET('9. METAS'!$V$20,INT((ROW()-14)/2),0)),"",OFFSET('9. METAS'!$V$20,INT((ROW()-14)/2),0)))</f>
        <v/>
      </c>
      <c r="K220" s="256" t="str">
        <f ca="1">IF(MOD(ROW()-13,2)=0,IF(ISBLANK(OFFSET('12. SEGUIMIENTO 2027'!$O$14,INT((ROW()-13)/2),0)),"",OFFSET('12. SEGUIMIENTO 2027'!$O$14,INT((ROW()-13)/2),0)),IF(ISBLANK(OFFSET('9. METAS'!$W$20,INT((ROW()-14)/2),0)),"",OFFSET('9. METAS'!$W$20,INT((ROW()-14)/2),0)))</f>
        <v/>
      </c>
      <c r="L220" s="256" t="str">
        <f ca="1">IF(MOD(ROW()-13,2)=0,IF(ISBLANK(OFFSET('12. SEGUIMIENTO 2027'!$P$14,INT((ROW()-13)/2),0)),"",OFFSET('12. SEGUIMIENTO 2027'!$P$14,INT((ROW()-13)/2),0)),IF(ISBLANK(OFFSET('9. METAS'!$X$20,INT((ROW()-14)/2),0)),"",OFFSET('9. METAS'!$X$20,INT((ROW()-14)/2),0)))</f>
        <v/>
      </c>
      <c r="M220" s="257" t="str">
        <f ca="1">IF(MOD(ROW()-13,2)=0,IF(ISBLANK(OFFSET('12. SEGUIMIENTO 2027'!$Q$14,INT((ROW()-13)/2),0)),"",OFFSET('12. SEGUIMIENTO 2027'!$Q$14,INT((ROW()-13)/2),0)),IF(ISBLANK(OFFSET('9. METAS'!$Y$20,INT((ROW()-14)/2),0)),"",OFFSET('9. METAS'!$Y$20,INT((ROW()-14)/2),0)))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164" t="str">
        <f ca="1">IF(ISBLANK(OFFSET('9. METAS'!$M$20,INT((ROW()-13)/2),0)),"",OFFSET('9. METAS'!$M$20,INT((ROW()-13)/2),0))</f>
        <v/>
      </c>
      <c r="I221" s="1014"/>
      <c r="J221" s="255" t="str">
        <f ca="1">IF(MOD(ROW()-13,2)=0,IF(ISBLANK(OFFSET('12. SEGUIMIENTO 2027'!$N$14,INT((ROW()-13)/2),0)),"",OFFSET('12. SEGUIMIENTO 2027'!$N$14,INT((ROW()-13)/2),0)),IF(ISBLANK(OFFSET('9. METAS'!$V$20,INT((ROW()-14)/2),0)),"",OFFSET('9. METAS'!$V$20,INT((ROW()-14)/2),0)))</f>
        <v/>
      </c>
      <c r="K221" s="256" t="str">
        <f ca="1">IF(MOD(ROW()-13,2)=0,IF(ISBLANK(OFFSET('12. SEGUIMIENTO 2027'!$O$14,INT((ROW()-13)/2),0)),"",OFFSET('12. SEGUIMIENTO 2027'!$O$14,INT((ROW()-13)/2),0)),IF(ISBLANK(OFFSET('9. METAS'!$W$20,INT((ROW()-14)/2),0)),"",OFFSET('9. METAS'!$W$20,INT((ROW()-14)/2),0)))</f>
        <v/>
      </c>
      <c r="L221" s="256" t="str">
        <f ca="1">IF(MOD(ROW()-13,2)=0,IF(ISBLANK(OFFSET('12. SEGUIMIENTO 2027'!$P$14,INT((ROW()-13)/2),0)),"",OFFSET('12. SEGUIMIENTO 2027'!$P$14,INT((ROW()-13)/2),0)),IF(ISBLANK(OFFSET('9. METAS'!$X$20,INT((ROW()-14)/2),0)),"",OFFSET('9. METAS'!$X$20,INT((ROW()-14)/2),0)))</f>
        <v/>
      </c>
      <c r="M221" s="257" t="str">
        <f ca="1">IF(MOD(ROW()-13,2)=0,IF(ISBLANK(OFFSET('12. SEGUIMIENTO 2027'!$Q$14,INT((ROW()-13)/2),0)),"",OFFSET('12. SEGUIMIENTO 2027'!$Q$14,INT((ROW()-13)/2),0)),IF(ISBLANK(OFFSET('9. METAS'!$Y$20,INT((ROW()-14)/2),0)),"",OFFSET('9. METAS'!$Y$20,INT((ROW()-14)/2),0)))</f>
        <v/>
      </c>
      <c r="N221" s="1012" t="str">
        <f t="shared" ref="N221" ca="1" si="204">IFERROR(J221/J222,"ND")</f>
        <v>ND</v>
      </c>
      <c r="O221" s="1008" t="str">
        <f t="shared" ref="O221" ca="1" si="205">IFERROR(((J221)/H221),"ND")</f>
        <v>ND</v>
      </c>
      <c r="P221" s="996"/>
    </row>
    <row r="222" spans="3:16">
      <c r="C222" s="1030"/>
      <c r="D222" s="1026"/>
      <c r="E222" s="1026"/>
      <c r="F222" s="1024"/>
      <c r="G222" s="1021"/>
      <c r="H222" s="1164"/>
      <c r="I222" s="1015"/>
      <c r="J222" s="255" t="str">
        <f ca="1">IF(MOD(ROW()-13,2)=0,IF(ISBLANK(OFFSET('12. SEGUIMIENTO 2027'!$N$14,INT((ROW()-13)/2),0)),"",OFFSET('12. SEGUIMIENTO 2027'!$N$14,INT((ROW()-13)/2),0)),IF(ISBLANK(OFFSET('9. METAS'!$V$20,INT((ROW()-14)/2),0)),"",OFFSET('9. METAS'!$V$20,INT((ROW()-14)/2),0)))</f>
        <v/>
      </c>
      <c r="K222" s="256" t="str">
        <f ca="1">IF(MOD(ROW()-13,2)=0,IF(ISBLANK(OFFSET('12. SEGUIMIENTO 2027'!$O$14,INT((ROW()-13)/2),0)),"",OFFSET('12. SEGUIMIENTO 2027'!$O$14,INT((ROW()-13)/2),0)),IF(ISBLANK(OFFSET('9. METAS'!$W$20,INT((ROW()-14)/2),0)),"",OFFSET('9. METAS'!$W$20,INT((ROW()-14)/2),0)))</f>
        <v/>
      </c>
      <c r="L222" s="256" t="str">
        <f ca="1">IF(MOD(ROW()-13,2)=0,IF(ISBLANK(OFFSET('12. SEGUIMIENTO 2027'!$P$14,INT((ROW()-13)/2),0)),"",OFFSET('12. SEGUIMIENTO 2027'!$P$14,INT((ROW()-13)/2),0)),IF(ISBLANK(OFFSET('9. METAS'!$X$20,INT((ROW()-14)/2),0)),"",OFFSET('9. METAS'!$X$20,INT((ROW()-14)/2),0)))</f>
        <v/>
      </c>
      <c r="M222" s="257" t="str">
        <f ca="1">IF(MOD(ROW()-13,2)=0,IF(ISBLANK(OFFSET('12. SEGUIMIENTO 2027'!$Q$14,INT((ROW()-13)/2),0)),"",OFFSET('12. SEGUIMIENTO 2027'!$Q$14,INT((ROW()-13)/2),0)),IF(ISBLANK(OFFSET('9. METAS'!$Y$20,INT((ROW()-14)/2),0)),"",OFFSET('9. METAS'!$Y$20,INT((ROW()-14)/2),0)))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164" t="str">
        <f ca="1">IF(ISBLANK(OFFSET('9. METAS'!$M$20,INT((ROW()-13)/2),0)),"",OFFSET('9. METAS'!$M$20,INT((ROW()-13)/2),0))</f>
        <v/>
      </c>
      <c r="I223" s="1014"/>
      <c r="J223" s="255" t="str">
        <f ca="1">IF(MOD(ROW()-13,2)=0,IF(ISBLANK(OFFSET('12. SEGUIMIENTO 2027'!$N$14,INT((ROW()-13)/2),0)),"",OFFSET('12. SEGUIMIENTO 2027'!$N$14,INT((ROW()-13)/2),0)),IF(ISBLANK(OFFSET('9. METAS'!$V$20,INT((ROW()-14)/2),0)),"",OFFSET('9. METAS'!$V$20,INT((ROW()-14)/2),0)))</f>
        <v/>
      </c>
      <c r="K223" s="256" t="str">
        <f ca="1">IF(MOD(ROW()-13,2)=0,IF(ISBLANK(OFFSET('12. SEGUIMIENTO 2027'!$O$14,INT((ROW()-13)/2),0)),"",OFFSET('12. SEGUIMIENTO 2027'!$O$14,INT((ROW()-13)/2),0)),IF(ISBLANK(OFFSET('9. METAS'!$W$20,INT((ROW()-14)/2),0)),"",OFFSET('9. METAS'!$W$20,INT((ROW()-14)/2),0)))</f>
        <v/>
      </c>
      <c r="L223" s="256" t="str">
        <f ca="1">IF(MOD(ROW()-13,2)=0,IF(ISBLANK(OFFSET('12. SEGUIMIENTO 2027'!$P$14,INT((ROW()-13)/2),0)),"",OFFSET('12. SEGUIMIENTO 2027'!$P$14,INT((ROW()-13)/2),0)),IF(ISBLANK(OFFSET('9. METAS'!$X$20,INT((ROW()-14)/2),0)),"",OFFSET('9. METAS'!$X$20,INT((ROW()-14)/2),0)))</f>
        <v/>
      </c>
      <c r="M223" s="257" t="str">
        <f ca="1">IF(MOD(ROW()-13,2)=0,IF(ISBLANK(OFFSET('12. SEGUIMIENTO 2027'!$Q$14,INT((ROW()-13)/2),0)),"",OFFSET('12. SEGUIMIENTO 2027'!$Q$14,INT((ROW()-13)/2),0)),IF(ISBLANK(OFFSET('9. METAS'!$Y$20,INT((ROW()-14)/2),0)),"",OFFSET('9. METAS'!$Y$20,INT((ROW()-14)/2),0)))</f>
        <v/>
      </c>
      <c r="N223" s="1012" t="str">
        <f t="shared" ref="N223" ca="1" si="206">IFERROR(J223/J224,"ND")</f>
        <v>ND</v>
      </c>
      <c r="O223" s="1008" t="str">
        <f t="shared" ref="O223" ca="1" si="207">IFERROR(((J223)/H223),"ND")</f>
        <v>ND</v>
      </c>
      <c r="P223" s="996"/>
    </row>
    <row r="224" spans="3:16">
      <c r="C224" s="1030"/>
      <c r="D224" s="1026"/>
      <c r="E224" s="1026"/>
      <c r="F224" s="1024"/>
      <c r="G224" s="1021"/>
      <c r="H224" s="1164"/>
      <c r="I224" s="1015"/>
      <c r="J224" s="255" t="str">
        <f ca="1">IF(MOD(ROW()-13,2)=0,IF(ISBLANK(OFFSET('12. SEGUIMIENTO 2027'!$N$14,INT((ROW()-13)/2),0)),"",OFFSET('12. SEGUIMIENTO 2027'!$N$14,INT((ROW()-13)/2),0)),IF(ISBLANK(OFFSET('9. METAS'!$V$20,INT((ROW()-14)/2),0)),"",OFFSET('9. METAS'!$V$20,INT((ROW()-14)/2),0)))</f>
        <v/>
      </c>
      <c r="K224" s="256" t="str">
        <f ca="1">IF(MOD(ROW()-13,2)=0,IF(ISBLANK(OFFSET('12. SEGUIMIENTO 2027'!$O$14,INT((ROW()-13)/2),0)),"",OFFSET('12. SEGUIMIENTO 2027'!$O$14,INT((ROW()-13)/2),0)),IF(ISBLANK(OFFSET('9. METAS'!$W$20,INT((ROW()-14)/2),0)),"",OFFSET('9. METAS'!$W$20,INT((ROW()-14)/2),0)))</f>
        <v/>
      </c>
      <c r="L224" s="256" t="str">
        <f ca="1">IF(MOD(ROW()-13,2)=0,IF(ISBLANK(OFFSET('12. SEGUIMIENTO 2027'!$P$14,INT((ROW()-13)/2),0)),"",OFFSET('12. SEGUIMIENTO 2027'!$P$14,INT((ROW()-13)/2),0)),IF(ISBLANK(OFFSET('9. METAS'!$X$20,INT((ROW()-14)/2),0)),"",OFFSET('9. METAS'!$X$20,INT((ROW()-14)/2),0)))</f>
        <v/>
      </c>
      <c r="M224" s="257" t="str">
        <f ca="1">IF(MOD(ROW()-13,2)=0,IF(ISBLANK(OFFSET('12. SEGUIMIENTO 2027'!$Q$14,INT((ROW()-13)/2),0)),"",OFFSET('12. SEGUIMIENTO 2027'!$Q$14,INT((ROW()-13)/2),0)),IF(ISBLANK(OFFSET('9. METAS'!$Y$20,INT((ROW()-14)/2),0)),"",OFFSET('9. METAS'!$Y$20,INT((ROW()-14)/2),0)))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164" t="str">
        <f ca="1">IF(ISBLANK(OFFSET('9. METAS'!$M$20,INT((ROW()-13)/2),0)),"",OFFSET('9. METAS'!$M$20,INT((ROW()-13)/2),0))</f>
        <v/>
      </c>
      <c r="I225" s="1014"/>
      <c r="J225" s="255" t="str">
        <f ca="1">IF(MOD(ROW()-13,2)=0,IF(ISBLANK(OFFSET('12. SEGUIMIENTO 2027'!$N$14,INT((ROW()-13)/2),0)),"",OFFSET('12. SEGUIMIENTO 2027'!$N$14,INT((ROW()-13)/2),0)),IF(ISBLANK(OFFSET('9. METAS'!$V$20,INT((ROW()-14)/2),0)),"",OFFSET('9. METAS'!$V$20,INT((ROW()-14)/2),0)))</f>
        <v/>
      </c>
      <c r="K225" s="256" t="str">
        <f ca="1">IF(MOD(ROW()-13,2)=0,IF(ISBLANK(OFFSET('12. SEGUIMIENTO 2027'!$O$14,INT((ROW()-13)/2),0)),"",OFFSET('12. SEGUIMIENTO 2027'!$O$14,INT((ROW()-13)/2),0)),IF(ISBLANK(OFFSET('9. METAS'!$W$20,INT((ROW()-14)/2),0)),"",OFFSET('9. METAS'!$W$20,INT((ROW()-14)/2),0)))</f>
        <v/>
      </c>
      <c r="L225" s="256" t="str">
        <f ca="1">IF(MOD(ROW()-13,2)=0,IF(ISBLANK(OFFSET('12. SEGUIMIENTO 2027'!$P$14,INT((ROW()-13)/2),0)),"",OFFSET('12. SEGUIMIENTO 2027'!$P$14,INT((ROW()-13)/2),0)),IF(ISBLANK(OFFSET('9. METAS'!$X$20,INT((ROW()-14)/2),0)),"",OFFSET('9. METAS'!$X$20,INT((ROW()-14)/2),0)))</f>
        <v/>
      </c>
      <c r="M225" s="257" t="str">
        <f ca="1">IF(MOD(ROW()-13,2)=0,IF(ISBLANK(OFFSET('12. SEGUIMIENTO 2027'!$Q$14,INT((ROW()-13)/2),0)),"",OFFSET('12. SEGUIMIENTO 2027'!$Q$14,INT((ROW()-13)/2),0)),IF(ISBLANK(OFFSET('9. METAS'!$Y$20,INT((ROW()-14)/2),0)),"",OFFSET('9. METAS'!$Y$20,INT((ROW()-14)/2),0)))</f>
        <v/>
      </c>
      <c r="N225" s="1012" t="str">
        <f t="shared" ref="N225" ca="1" si="208">IFERROR(J225/J226,"ND")</f>
        <v>ND</v>
      </c>
      <c r="O225" s="1008" t="str">
        <f t="shared" ref="O225" ca="1" si="209">IFERROR(((J225)/H225),"ND")</f>
        <v>ND</v>
      </c>
      <c r="P225" s="996"/>
    </row>
    <row r="226" spans="3:16">
      <c r="C226" s="1030"/>
      <c r="D226" s="1026"/>
      <c r="E226" s="1026"/>
      <c r="F226" s="1024"/>
      <c r="G226" s="1021"/>
      <c r="H226" s="1164"/>
      <c r="I226" s="1015"/>
      <c r="J226" s="255" t="str">
        <f ca="1">IF(MOD(ROW()-13,2)=0,IF(ISBLANK(OFFSET('12. SEGUIMIENTO 2027'!$N$14,INT((ROW()-13)/2),0)),"",OFFSET('12. SEGUIMIENTO 2027'!$N$14,INT((ROW()-13)/2),0)),IF(ISBLANK(OFFSET('9. METAS'!$V$20,INT((ROW()-14)/2),0)),"",OFFSET('9. METAS'!$V$20,INT((ROW()-14)/2),0)))</f>
        <v/>
      </c>
      <c r="K226" s="256" t="str">
        <f ca="1">IF(MOD(ROW()-13,2)=0,IF(ISBLANK(OFFSET('12. SEGUIMIENTO 2027'!$O$14,INT((ROW()-13)/2),0)),"",OFFSET('12. SEGUIMIENTO 2027'!$O$14,INT((ROW()-13)/2),0)),IF(ISBLANK(OFFSET('9. METAS'!$W$20,INT((ROW()-14)/2),0)),"",OFFSET('9. METAS'!$W$20,INT((ROW()-14)/2),0)))</f>
        <v/>
      </c>
      <c r="L226" s="256" t="str">
        <f ca="1">IF(MOD(ROW()-13,2)=0,IF(ISBLANK(OFFSET('12. SEGUIMIENTO 2027'!$P$14,INT((ROW()-13)/2),0)),"",OFFSET('12. SEGUIMIENTO 2027'!$P$14,INT((ROW()-13)/2),0)),IF(ISBLANK(OFFSET('9. METAS'!$X$20,INT((ROW()-14)/2),0)),"",OFFSET('9. METAS'!$X$20,INT((ROW()-14)/2),0)))</f>
        <v/>
      </c>
      <c r="M226" s="257" t="str">
        <f ca="1">IF(MOD(ROW()-13,2)=0,IF(ISBLANK(OFFSET('12. SEGUIMIENTO 2027'!$Q$14,INT((ROW()-13)/2),0)),"",OFFSET('12. SEGUIMIENTO 2027'!$Q$14,INT((ROW()-13)/2),0)),IF(ISBLANK(OFFSET('9. METAS'!$Y$20,INT((ROW()-14)/2),0)),"",OFFSET('9. METAS'!$Y$20,INT((ROW()-14)/2),0)))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164" t="str">
        <f ca="1">IF(ISBLANK(OFFSET('9. METAS'!$M$20,INT((ROW()-13)/2),0)),"",OFFSET('9. METAS'!$M$20,INT((ROW()-13)/2),0))</f>
        <v/>
      </c>
      <c r="I227" s="1014"/>
      <c r="J227" s="255" t="str">
        <f ca="1">IF(MOD(ROW()-13,2)=0,IF(ISBLANK(OFFSET('12. SEGUIMIENTO 2027'!$N$14,INT((ROW()-13)/2),0)),"",OFFSET('12. SEGUIMIENTO 2027'!$N$14,INT((ROW()-13)/2),0)),IF(ISBLANK(OFFSET('9. METAS'!$V$20,INT((ROW()-14)/2),0)),"",OFFSET('9. METAS'!$V$20,INT((ROW()-14)/2),0)))</f>
        <v/>
      </c>
      <c r="K227" s="256" t="str">
        <f ca="1">IF(MOD(ROW()-13,2)=0,IF(ISBLANK(OFFSET('12. SEGUIMIENTO 2027'!$O$14,INT((ROW()-13)/2),0)),"",OFFSET('12. SEGUIMIENTO 2027'!$O$14,INT((ROW()-13)/2),0)),IF(ISBLANK(OFFSET('9. METAS'!$W$20,INT((ROW()-14)/2),0)),"",OFFSET('9. METAS'!$W$20,INT((ROW()-14)/2),0)))</f>
        <v/>
      </c>
      <c r="L227" s="256" t="str">
        <f ca="1">IF(MOD(ROW()-13,2)=0,IF(ISBLANK(OFFSET('12. SEGUIMIENTO 2027'!$P$14,INT((ROW()-13)/2),0)),"",OFFSET('12. SEGUIMIENTO 2027'!$P$14,INT((ROW()-13)/2),0)),IF(ISBLANK(OFFSET('9. METAS'!$X$20,INT((ROW()-14)/2),0)),"",OFFSET('9. METAS'!$X$20,INT((ROW()-14)/2),0)))</f>
        <v/>
      </c>
      <c r="M227" s="257" t="str">
        <f ca="1">IF(MOD(ROW()-13,2)=0,IF(ISBLANK(OFFSET('12. SEGUIMIENTO 2027'!$Q$14,INT((ROW()-13)/2),0)),"",OFFSET('12. SEGUIMIENTO 2027'!$Q$14,INT((ROW()-13)/2),0)),IF(ISBLANK(OFFSET('9. METAS'!$Y$20,INT((ROW()-14)/2),0)),"",OFFSET('9. METAS'!$Y$20,INT((ROW()-14)/2),0)))</f>
        <v/>
      </c>
      <c r="N227" s="1012" t="str">
        <f t="shared" ref="N227" ca="1" si="210">IFERROR(J227/J228,"ND")</f>
        <v>ND</v>
      </c>
      <c r="O227" s="1008" t="str">
        <f t="shared" ref="O227" ca="1" si="211">IFERROR(((J227)/H227),"ND")</f>
        <v>ND</v>
      </c>
      <c r="P227" s="996"/>
    </row>
    <row r="228" spans="3:16">
      <c r="C228" s="1030"/>
      <c r="D228" s="1026"/>
      <c r="E228" s="1026"/>
      <c r="F228" s="1024"/>
      <c r="G228" s="1021"/>
      <c r="H228" s="1164"/>
      <c r="I228" s="1015"/>
      <c r="J228" s="255" t="str">
        <f ca="1">IF(MOD(ROW()-13,2)=0,IF(ISBLANK(OFFSET('12. SEGUIMIENTO 2027'!$N$14,INT((ROW()-13)/2),0)),"",OFFSET('12. SEGUIMIENTO 2027'!$N$14,INT((ROW()-13)/2),0)),IF(ISBLANK(OFFSET('9. METAS'!$V$20,INT((ROW()-14)/2),0)),"",OFFSET('9. METAS'!$V$20,INT((ROW()-14)/2),0)))</f>
        <v/>
      </c>
      <c r="K228" s="256" t="str">
        <f ca="1">IF(MOD(ROW()-13,2)=0,IF(ISBLANK(OFFSET('12. SEGUIMIENTO 2027'!$O$14,INT((ROW()-13)/2),0)),"",OFFSET('12. SEGUIMIENTO 2027'!$O$14,INT((ROW()-13)/2),0)),IF(ISBLANK(OFFSET('9. METAS'!$W$20,INT((ROW()-14)/2),0)),"",OFFSET('9. METAS'!$W$20,INT((ROW()-14)/2),0)))</f>
        <v/>
      </c>
      <c r="L228" s="256" t="str">
        <f ca="1">IF(MOD(ROW()-13,2)=0,IF(ISBLANK(OFFSET('12. SEGUIMIENTO 2027'!$P$14,INT((ROW()-13)/2),0)),"",OFFSET('12. SEGUIMIENTO 2027'!$P$14,INT((ROW()-13)/2),0)),IF(ISBLANK(OFFSET('9. METAS'!$X$20,INT((ROW()-14)/2),0)),"",OFFSET('9. METAS'!$X$20,INT((ROW()-14)/2),0)))</f>
        <v/>
      </c>
      <c r="M228" s="257" t="str">
        <f ca="1">IF(MOD(ROW()-13,2)=0,IF(ISBLANK(OFFSET('12. SEGUIMIENTO 2027'!$Q$14,INT((ROW()-13)/2),0)),"",OFFSET('12. SEGUIMIENTO 2027'!$Q$14,INT((ROW()-13)/2),0)),IF(ISBLANK(OFFSET('9. METAS'!$Y$20,INT((ROW()-14)/2),0)),"",OFFSET('9. METAS'!$Y$20,INT((ROW()-14)/2),0)))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164" t="str">
        <f ca="1">IF(ISBLANK(OFFSET('9. METAS'!$M$20,INT((ROW()-13)/2),0)),"",OFFSET('9. METAS'!$M$20,INT((ROW()-13)/2),0))</f>
        <v/>
      </c>
      <c r="I229" s="1014"/>
      <c r="J229" s="255" t="str">
        <f ca="1">IF(MOD(ROW()-13,2)=0,IF(ISBLANK(OFFSET('12. SEGUIMIENTO 2027'!$N$14,INT((ROW()-13)/2),0)),"",OFFSET('12. SEGUIMIENTO 2027'!$N$14,INT((ROW()-13)/2),0)),IF(ISBLANK(OFFSET('9. METAS'!$V$20,INT((ROW()-14)/2),0)),"",OFFSET('9. METAS'!$V$20,INT((ROW()-14)/2),0)))</f>
        <v/>
      </c>
      <c r="K229" s="256" t="str">
        <f ca="1">IF(MOD(ROW()-13,2)=0,IF(ISBLANK(OFFSET('12. SEGUIMIENTO 2027'!$O$14,INT((ROW()-13)/2),0)),"",OFFSET('12. SEGUIMIENTO 2027'!$O$14,INT((ROW()-13)/2),0)),IF(ISBLANK(OFFSET('9. METAS'!$W$20,INT((ROW()-14)/2),0)),"",OFFSET('9. METAS'!$W$20,INT((ROW()-14)/2),0)))</f>
        <v/>
      </c>
      <c r="L229" s="256" t="str">
        <f ca="1">IF(MOD(ROW()-13,2)=0,IF(ISBLANK(OFFSET('12. SEGUIMIENTO 2027'!$P$14,INT((ROW()-13)/2),0)),"",OFFSET('12. SEGUIMIENTO 2027'!$P$14,INT((ROW()-13)/2),0)),IF(ISBLANK(OFFSET('9. METAS'!$X$20,INT((ROW()-14)/2),0)),"",OFFSET('9. METAS'!$X$20,INT((ROW()-14)/2),0)))</f>
        <v/>
      </c>
      <c r="M229" s="257" t="str">
        <f ca="1">IF(MOD(ROW()-13,2)=0,IF(ISBLANK(OFFSET('12. SEGUIMIENTO 2027'!$Q$14,INT((ROW()-13)/2),0)),"",OFFSET('12. SEGUIMIENTO 2027'!$Q$14,INT((ROW()-13)/2),0)),IF(ISBLANK(OFFSET('9. METAS'!$Y$20,INT((ROW()-14)/2),0)),"",OFFSET('9. METAS'!$Y$20,INT((ROW()-14)/2),0)))</f>
        <v/>
      </c>
      <c r="N229" s="1012" t="str">
        <f t="shared" ref="N229" ca="1" si="212">IFERROR(J229/J230,"ND")</f>
        <v>ND</v>
      </c>
      <c r="O229" s="1008" t="str">
        <f t="shared" ref="O229" ca="1" si="213">IFERROR(((J229)/H229),"ND")</f>
        <v>ND</v>
      </c>
      <c r="P229" s="996"/>
    </row>
    <row r="230" spans="3:16">
      <c r="C230" s="1030"/>
      <c r="D230" s="1026"/>
      <c r="E230" s="1026"/>
      <c r="F230" s="1024"/>
      <c r="G230" s="1021"/>
      <c r="H230" s="1164"/>
      <c r="I230" s="1015"/>
      <c r="J230" s="255" t="str">
        <f ca="1">IF(MOD(ROW()-13,2)=0,IF(ISBLANK(OFFSET('12. SEGUIMIENTO 2027'!$N$14,INT((ROW()-13)/2),0)),"",OFFSET('12. SEGUIMIENTO 2027'!$N$14,INT((ROW()-13)/2),0)),IF(ISBLANK(OFFSET('9. METAS'!$V$20,INT((ROW()-14)/2),0)),"",OFFSET('9. METAS'!$V$20,INT((ROW()-14)/2),0)))</f>
        <v/>
      </c>
      <c r="K230" s="256" t="str">
        <f ca="1">IF(MOD(ROW()-13,2)=0,IF(ISBLANK(OFFSET('12. SEGUIMIENTO 2027'!$O$14,INT((ROW()-13)/2),0)),"",OFFSET('12. SEGUIMIENTO 2027'!$O$14,INT((ROW()-13)/2),0)),IF(ISBLANK(OFFSET('9. METAS'!$W$20,INT((ROW()-14)/2),0)),"",OFFSET('9. METAS'!$W$20,INT((ROW()-14)/2),0)))</f>
        <v/>
      </c>
      <c r="L230" s="256" t="str">
        <f ca="1">IF(MOD(ROW()-13,2)=0,IF(ISBLANK(OFFSET('12. SEGUIMIENTO 2027'!$P$14,INT((ROW()-13)/2),0)),"",OFFSET('12. SEGUIMIENTO 2027'!$P$14,INT((ROW()-13)/2),0)),IF(ISBLANK(OFFSET('9. METAS'!$X$20,INT((ROW()-14)/2),0)),"",OFFSET('9. METAS'!$X$20,INT((ROW()-14)/2),0)))</f>
        <v/>
      </c>
      <c r="M230" s="257" t="str">
        <f ca="1">IF(MOD(ROW()-13,2)=0,IF(ISBLANK(OFFSET('12. SEGUIMIENTO 2027'!$Q$14,INT((ROW()-13)/2),0)),"",OFFSET('12. SEGUIMIENTO 2027'!$Q$14,INT((ROW()-13)/2),0)),IF(ISBLANK(OFFSET('9. METAS'!$Y$20,INT((ROW()-14)/2),0)),"",OFFSET('9. METAS'!$Y$20,INT((ROW()-14)/2),0)))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164" t="str">
        <f ca="1">IF(ISBLANK(OFFSET('9. METAS'!$M$20,INT((ROW()-13)/2),0)),"",OFFSET('9. METAS'!$M$20,INT((ROW()-13)/2),0))</f>
        <v/>
      </c>
      <c r="I231" s="1014"/>
      <c r="J231" s="255" t="str">
        <f ca="1">IF(MOD(ROW()-13,2)=0,IF(ISBLANK(OFFSET('12. SEGUIMIENTO 2027'!$N$14,INT((ROW()-13)/2),0)),"",OFFSET('12. SEGUIMIENTO 2027'!$N$14,INT((ROW()-13)/2),0)),IF(ISBLANK(OFFSET('9. METAS'!$V$20,INT((ROW()-14)/2),0)),"",OFFSET('9. METAS'!$V$20,INT((ROW()-14)/2),0)))</f>
        <v/>
      </c>
      <c r="K231" s="256" t="str">
        <f ca="1">IF(MOD(ROW()-13,2)=0,IF(ISBLANK(OFFSET('12. SEGUIMIENTO 2027'!$O$14,INT((ROW()-13)/2),0)),"",OFFSET('12. SEGUIMIENTO 2027'!$O$14,INT((ROW()-13)/2),0)),IF(ISBLANK(OFFSET('9. METAS'!$W$20,INT((ROW()-14)/2),0)),"",OFFSET('9. METAS'!$W$20,INT((ROW()-14)/2),0)))</f>
        <v/>
      </c>
      <c r="L231" s="256" t="str">
        <f ca="1">IF(MOD(ROW()-13,2)=0,IF(ISBLANK(OFFSET('12. SEGUIMIENTO 2027'!$P$14,INT((ROW()-13)/2),0)),"",OFFSET('12. SEGUIMIENTO 2027'!$P$14,INT((ROW()-13)/2),0)),IF(ISBLANK(OFFSET('9. METAS'!$X$20,INT((ROW()-14)/2),0)),"",OFFSET('9. METAS'!$X$20,INT((ROW()-14)/2),0)))</f>
        <v/>
      </c>
      <c r="M231" s="257" t="str">
        <f ca="1">IF(MOD(ROW()-13,2)=0,IF(ISBLANK(OFFSET('12. SEGUIMIENTO 2027'!$Q$14,INT((ROW()-13)/2),0)),"",OFFSET('12. SEGUIMIENTO 2027'!$Q$14,INT((ROW()-13)/2),0)),IF(ISBLANK(OFFSET('9. METAS'!$Y$20,INT((ROW()-14)/2),0)),"",OFFSET('9. METAS'!$Y$20,INT((ROW()-14)/2),0)))</f>
        <v/>
      </c>
      <c r="N231" s="1012" t="str">
        <f t="shared" ref="N231" ca="1" si="214">IFERROR(J231/J232,"ND")</f>
        <v>ND</v>
      </c>
      <c r="O231" s="1008" t="str">
        <f t="shared" ref="O231" ca="1" si="215">IFERROR(((J231)/H231),"ND")</f>
        <v>ND</v>
      </c>
      <c r="P231" s="996"/>
    </row>
    <row r="232" spans="3:16">
      <c r="C232" s="1030"/>
      <c r="D232" s="1026"/>
      <c r="E232" s="1026"/>
      <c r="F232" s="1024"/>
      <c r="G232" s="1021"/>
      <c r="H232" s="1164"/>
      <c r="I232" s="1015"/>
      <c r="J232" s="255" t="str">
        <f ca="1">IF(MOD(ROW()-13,2)=0,IF(ISBLANK(OFFSET('12. SEGUIMIENTO 2027'!$N$14,INT((ROW()-13)/2),0)),"",OFFSET('12. SEGUIMIENTO 2027'!$N$14,INT((ROW()-13)/2),0)),IF(ISBLANK(OFFSET('9. METAS'!$V$20,INT((ROW()-14)/2),0)),"",OFFSET('9. METAS'!$V$20,INT((ROW()-14)/2),0)))</f>
        <v/>
      </c>
      <c r="K232" s="256" t="str">
        <f ca="1">IF(MOD(ROW()-13,2)=0,IF(ISBLANK(OFFSET('12. SEGUIMIENTO 2027'!$O$14,INT((ROW()-13)/2),0)),"",OFFSET('12. SEGUIMIENTO 2027'!$O$14,INT((ROW()-13)/2),0)),IF(ISBLANK(OFFSET('9. METAS'!$W$20,INT((ROW()-14)/2),0)),"",OFFSET('9. METAS'!$W$20,INT((ROW()-14)/2),0)))</f>
        <v/>
      </c>
      <c r="L232" s="256" t="str">
        <f ca="1">IF(MOD(ROW()-13,2)=0,IF(ISBLANK(OFFSET('12. SEGUIMIENTO 2027'!$P$14,INT((ROW()-13)/2),0)),"",OFFSET('12. SEGUIMIENTO 2027'!$P$14,INT((ROW()-13)/2),0)),IF(ISBLANK(OFFSET('9. METAS'!$X$20,INT((ROW()-14)/2),0)),"",OFFSET('9. METAS'!$X$20,INT((ROW()-14)/2),0)))</f>
        <v/>
      </c>
      <c r="M232" s="257" t="str">
        <f ca="1">IF(MOD(ROW()-13,2)=0,IF(ISBLANK(OFFSET('12. SEGUIMIENTO 2027'!$Q$14,INT((ROW()-13)/2),0)),"",OFFSET('12. SEGUIMIENTO 2027'!$Q$14,INT((ROW()-13)/2),0)),IF(ISBLANK(OFFSET('9. METAS'!$Y$20,INT((ROW()-14)/2),0)),"",OFFSET('9. METAS'!$Y$20,INT((ROW()-14)/2),0)))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164" t="str">
        <f ca="1">IF(ISBLANK(OFFSET('9. METAS'!$M$20,INT((ROW()-13)/2),0)),"",OFFSET('9. METAS'!$M$20,INT((ROW()-13)/2),0))</f>
        <v/>
      </c>
      <c r="I233" s="1014"/>
      <c r="J233" s="255" t="str">
        <f ca="1">IF(MOD(ROW()-13,2)=0,IF(ISBLANK(OFFSET('12. SEGUIMIENTO 2027'!$N$14,INT((ROW()-13)/2),0)),"",OFFSET('12. SEGUIMIENTO 2027'!$N$14,INT((ROW()-13)/2),0)),IF(ISBLANK(OFFSET('9. METAS'!$V$20,INT((ROW()-14)/2),0)),"",OFFSET('9. METAS'!$V$20,INT((ROW()-14)/2),0)))</f>
        <v/>
      </c>
      <c r="K233" s="256" t="str">
        <f ca="1">IF(MOD(ROW()-13,2)=0,IF(ISBLANK(OFFSET('12. SEGUIMIENTO 2027'!$O$14,INT((ROW()-13)/2),0)),"",OFFSET('12. SEGUIMIENTO 2027'!$O$14,INT((ROW()-13)/2),0)),IF(ISBLANK(OFFSET('9. METAS'!$W$20,INT((ROW()-14)/2),0)),"",OFFSET('9. METAS'!$W$20,INT((ROW()-14)/2),0)))</f>
        <v/>
      </c>
      <c r="L233" s="256" t="str">
        <f ca="1">IF(MOD(ROW()-13,2)=0,IF(ISBLANK(OFFSET('12. SEGUIMIENTO 2027'!$P$14,INT((ROW()-13)/2),0)),"",OFFSET('12. SEGUIMIENTO 2027'!$P$14,INT((ROW()-13)/2),0)),IF(ISBLANK(OFFSET('9. METAS'!$X$20,INT((ROW()-14)/2),0)),"",OFFSET('9. METAS'!$X$20,INT((ROW()-14)/2),0)))</f>
        <v/>
      </c>
      <c r="M233" s="257" t="str">
        <f ca="1">IF(MOD(ROW()-13,2)=0,IF(ISBLANK(OFFSET('12. SEGUIMIENTO 2027'!$Q$14,INT((ROW()-13)/2),0)),"",OFFSET('12. SEGUIMIENTO 2027'!$Q$14,INT((ROW()-13)/2),0)),IF(ISBLANK(OFFSET('9. METAS'!$Y$20,INT((ROW()-14)/2),0)),"",OFFSET('9. METAS'!$Y$20,INT((ROW()-14)/2),0)))</f>
        <v/>
      </c>
      <c r="N233" s="1012" t="str">
        <f t="shared" ref="N233" ca="1" si="216">IFERROR(J233/J234,"ND")</f>
        <v>ND</v>
      </c>
      <c r="O233" s="1008" t="str">
        <f t="shared" ref="O233" ca="1" si="217">IFERROR(((J233)/H233),"ND")</f>
        <v>ND</v>
      </c>
      <c r="P233" s="996"/>
    </row>
    <row r="234" spans="3:16">
      <c r="C234" s="1030"/>
      <c r="D234" s="1026"/>
      <c r="E234" s="1026"/>
      <c r="F234" s="1024"/>
      <c r="G234" s="1021"/>
      <c r="H234" s="1164"/>
      <c r="I234" s="1015"/>
      <c r="J234" s="255" t="str">
        <f ca="1">IF(MOD(ROW()-13,2)=0,IF(ISBLANK(OFFSET('12. SEGUIMIENTO 2027'!$N$14,INT((ROW()-13)/2),0)),"",OFFSET('12. SEGUIMIENTO 2027'!$N$14,INT((ROW()-13)/2),0)),IF(ISBLANK(OFFSET('9. METAS'!$V$20,INT((ROW()-14)/2),0)),"",OFFSET('9. METAS'!$V$20,INT((ROW()-14)/2),0)))</f>
        <v/>
      </c>
      <c r="K234" s="256" t="str">
        <f ca="1">IF(MOD(ROW()-13,2)=0,IF(ISBLANK(OFFSET('12. SEGUIMIENTO 2027'!$O$14,INT((ROW()-13)/2),0)),"",OFFSET('12. SEGUIMIENTO 2027'!$O$14,INT((ROW()-13)/2),0)),IF(ISBLANK(OFFSET('9. METAS'!$W$20,INT((ROW()-14)/2),0)),"",OFFSET('9. METAS'!$W$20,INT((ROW()-14)/2),0)))</f>
        <v/>
      </c>
      <c r="L234" s="256" t="str">
        <f ca="1">IF(MOD(ROW()-13,2)=0,IF(ISBLANK(OFFSET('12. SEGUIMIENTO 2027'!$P$14,INT((ROW()-13)/2),0)),"",OFFSET('12. SEGUIMIENTO 2027'!$P$14,INT((ROW()-13)/2),0)),IF(ISBLANK(OFFSET('9. METAS'!$X$20,INT((ROW()-14)/2),0)),"",OFFSET('9. METAS'!$X$20,INT((ROW()-14)/2),0)))</f>
        <v/>
      </c>
      <c r="M234" s="257" t="str">
        <f ca="1">IF(MOD(ROW()-13,2)=0,IF(ISBLANK(OFFSET('12. SEGUIMIENTO 2027'!$Q$14,INT((ROW()-13)/2),0)),"",OFFSET('12. SEGUIMIENTO 2027'!$Q$14,INT((ROW()-13)/2),0)),IF(ISBLANK(OFFSET('9. METAS'!$Y$20,INT((ROW()-14)/2),0)),"",OFFSET('9. METAS'!$Y$20,INT((ROW()-14)/2),0)))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164" t="str">
        <f ca="1">IF(ISBLANK(OFFSET('9. METAS'!$M$20,INT((ROW()-13)/2),0)),"",OFFSET('9. METAS'!$M$20,INT((ROW()-13)/2),0))</f>
        <v/>
      </c>
      <c r="I235" s="1014"/>
      <c r="J235" s="255" t="str">
        <f ca="1">IF(MOD(ROW()-13,2)=0,IF(ISBLANK(OFFSET('12. SEGUIMIENTO 2027'!$N$14,INT((ROW()-13)/2),0)),"",OFFSET('12. SEGUIMIENTO 2027'!$N$14,INT((ROW()-13)/2),0)),IF(ISBLANK(OFFSET('9. METAS'!$V$20,INT((ROW()-14)/2),0)),"",OFFSET('9. METAS'!$V$20,INT((ROW()-14)/2),0)))</f>
        <v/>
      </c>
      <c r="K235" s="256" t="str">
        <f ca="1">IF(MOD(ROW()-13,2)=0,IF(ISBLANK(OFFSET('12. SEGUIMIENTO 2027'!$O$14,INT((ROW()-13)/2),0)),"",OFFSET('12. SEGUIMIENTO 2027'!$O$14,INT((ROW()-13)/2),0)),IF(ISBLANK(OFFSET('9. METAS'!$W$20,INT((ROW()-14)/2),0)),"",OFFSET('9. METAS'!$W$20,INT((ROW()-14)/2),0)))</f>
        <v/>
      </c>
      <c r="L235" s="256" t="str">
        <f ca="1">IF(MOD(ROW()-13,2)=0,IF(ISBLANK(OFFSET('12. SEGUIMIENTO 2027'!$P$14,INT((ROW()-13)/2),0)),"",OFFSET('12. SEGUIMIENTO 2027'!$P$14,INT((ROW()-13)/2),0)),IF(ISBLANK(OFFSET('9. METAS'!$X$20,INT((ROW()-14)/2),0)),"",OFFSET('9. METAS'!$X$20,INT((ROW()-14)/2),0)))</f>
        <v/>
      </c>
      <c r="M235" s="257" t="str">
        <f ca="1">IF(MOD(ROW()-13,2)=0,IF(ISBLANK(OFFSET('12. SEGUIMIENTO 2027'!$Q$14,INT((ROW()-13)/2),0)),"",OFFSET('12. SEGUIMIENTO 2027'!$Q$14,INT((ROW()-13)/2),0)),IF(ISBLANK(OFFSET('9. METAS'!$Y$20,INT((ROW()-14)/2),0)),"",OFFSET('9. METAS'!$Y$20,INT((ROW()-14)/2),0)))</f>
        <v/>
      </c>
      <c r="N235" s="1012" t="str">
        <f t="shared" ref="N235" ca="1" si="218">IFERROR(J235/J236,"ND")</f>
        <v>ND</v>
      </c>
      <c r="O235" s="1008" t="str">
        <f t="shared" ref="O235" ca="1" si="219">IFERROR(((J235)/H235),"ND")</f>
        <v>ND</v>
      </c>
      <c r="P235" s="996"/>
    </row>
    <row r="236" spans="3:16">
      <c r="C236" s="1030"/>
      <c r="D236" s="1026"/>
      <c r="E236" s="1026"/>
      <c r="F236" s="1024"/>
      <c r="G236" s="1021"/>
      <c r="H236" s="1164"/>
      <c r="I236" s="1015"/>
      <c r="J236" s="255" t="str">
        <f ca="1">IF(MOD(ROW()-13,2)=0,IF(ISBLANK(OFFSET('12. SEGUIMIENTO 2027'!$N$14,INT((ROW()-13)/2),0)),"",OFFSET('12. SEGUIMIENTO 2027'!$N$14,INT((ROW()-13)/2),0)),IF(ISBLANK(OFFSET('9. METAS'!$V$20,INT((ROW()-14)/2),0)),"",OFFSET('9. METAS'!$V$20,INT((ROW()-14)/2),0)))</f>
        <v/>
      </c>
      <c r="K236" s="256" t="str">
        <f ca="1">IF(MOD(ROW()-13,2)=0,IF(ISBLANK(OFFSET('12. SEGUIMIENTO 2027'!$O$14,INT((ROW()-13)/2),0)),"",OFFSET('12. SEGUIMIENTO 2027'!$O$14,INT((ROW()-13)/2),0)),IF(ISBLANK(OFFSET('9. METAS'!$W$20,INT((ROW()-14)/2),0)),"",OFFSET('9. METAS'!$W$20,INT((ROW()-14)/2),0)))</f>
        <v/>
      </c>
      <c r="L236" s="256" t="str">
        <f ca="1">IF(MOD(ROW()-13,2)=0,IF(ISBLANK(OFFSET('12. SEGUIMIENTO 2027'!$P$14,INT((ROW()-13)/2),0)),"",OFFSET('12. SEGUIMIENTO 2027'!$P$14,INT((ROW()-13)/2),0)),IF(ISBLANK(OFFSET('9. METAS'!$X$20,INT((ROW()-14)/2),0)),"",OFFSET('9. METAS'!$X$20,INT((ROW()-14)/2),0)))</f>
        <v/>
      </c>
      <c r="M236" s="257" t="str">
        <f ca="1">IF(MOD(ROW()-13,2)=0,IF(ISBLANK(OFFSET('12. SEGUIMIENTO 2027'!$Q$14,INT((ROW()-13)/2),0)),"",OFFSET('12. SEGUIMIENTO 2027'!$Q$14,INT((ROW()-13)/2),0)),IF(ISBLANK(OFFSET('9. METAS'!$Y$20,INT((ROW()-14)/2),0)),"",OFFSET('9. METAS'!$Y$20,INT((ROW()-14)/2),0)))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164" t="str">
        <f ca="1">IF(ISBLANK(OFFSET('9. METAS'!$M$20,INT((ROW()-13)/2),0)),"",OFFSET('9. METAS'!$M$20,INT((ROW()-13)/2),0))</f>
        <v/>
      </c>
      <c r="I237" s="1014"/>
      <c r="J237" s="255" t="str">
        <f ca="1">IF(MOD(ROW()-13,2)=0,IF(ISBLANK(OFFSET('12. SEGUIMIENTO 2027'!$N$14,INT((ROW()-13)/2),0)),"",OFFSET('12. SEGUIMIENTO 2027'!$N$14,INT((ROW()-13)/2),0)),IF(ISBLANK(OFFSET('9. METAS'!$V$20,INT((ROW()-14)/2),0)),"",OFFSET('9. METAS'!$V$20,INT((ROW()-14)/2),0)))</f>
        <v/>
      </c>
      <c r="K237" s="256" t="str">
        <f ca="1">IF(MOD(ROW()-13,2)=0,IF(ISBLANK(OFFSET('12. SEGUIMIENTO 2027'!$O$14,INT((ROW()-13)/2),0)),"",OFFSET('12. SEGUIMIENTO 2027'!$O$14,INT((ROW()-13)/2),0)),IF(ISBLANK(OFFSET('9. METAS'!$W$20,INT((ROW()-14)/2),0)),"",OFFSET('9. METAS'!$W$20,INT((ROW()-14)/2),0)))</f>
        <v/>
      </c>
      <c r="L237" s="256" t="str">
        <f ca="1">IF(MOD(ROW()-13,2)=0,IF(ISBLANK(OFFSET('12. SEGUIMIENTO 2027'!$P$14,INT((ROW()-13)/2),0)),"",OFFSET('12. SEGUIMIENTO 2027'!$P$14,INT((ROW()-13)/2),0)),IF(ISBLANK(OFFSET('9. METAS'!$X$20,INT((ROW()-14)/2),0)),"",OFFSET('9. METAS'!$X$20,INT((ROW()-14)/2),0)))</f>
        <v/>
      </c>
      <c r="M237" s="257" t="str">
        <f ca="1">IF(MOD(ROW()-13,2)=0,IF(ISBLANK(OFFSET('12. SEGUIMIENTO 2027'!$Q$14,INT((ROW()-13)/2),0)),"",OFFSET('12. SEGUIMIENTO 2027'!$Q$14,INT((ROW()-13)/2),0)),IF(ISBLANK(OFFSET('9. METAS'!$Y$20,INT((ROW()-14)/2),0)),"",OFFSET('9. METAS'!$Y$20,INT((ROW()-14)/2),0)))</f>
        <v/>
      </c>
      <c r="N237" s="1012" t="str">
        <f t="shared" ref="N237" ca="1" si="220">IFERROR(J237/J238,"ND")</f>
        <v>ND</v>
      </c>
      <c r="O237" s="1008" t="str">
        <f t="shared" ref="O237" ca="1" si="221">IFERROR(((J237)/H237),"ND")</f>
        <v>ND</v>
      </c>
      <c r="P237" s="996"/>
    </row>
    <row r="238" spans="3:16">
      <c r="C238" s="1030"/>
      <c r="D238" s="1026"/>
      <c r="E238" s="1026"/>
      <c r="F238" s="1024"/>
      <c r="G238" s="1021"/>
      <c r="H238" s="1164"/>
      <c r="I238" s="1015"/>
      <c r="J238" s="255" t="str">
        <f ca="1">IF(MOD(ROW()-13,2)=0,IF(ISBLANK(OFFSET('12. SEGUIMIENTO 2027'!$N$14,INT((ROW()-13)/2),0)),"",OFFSET('12. SEGUIMIENTO 2027'!$N$14,INT((ROW()-13)/2),0)),IF(ISBLANK(OFFSET('9. METAS'!$V$20,INT((ROW()-14)/2),0)),"",OFFSET('9. METAS'!$V$20,INT((ROW()-14)/2),0)))</f>
        <v/>
      </c>
      <c r="K238" s="256" t="str">
        <f ca="1">IF(MOD(ROW()-13,2)=0,IF(ISBLANK(OFFSET('12. SEGUIMIENTO 2027'!$O$14,INT((ROW()-13)/2),0)),"",OFFSET('12. SEGUIMIENTO 2027'!$O$14,INT((ROW()-13)/2),0)),IF(ISBLANK(OFFSET('9. METAS'!$W$20,INT((ROW()-14)/2),0)),"",OFFSET('9. METAS'!$W$20,INT((ROW()-14)/2),0)))</f>
        <v/>
      </c>
      <c r="L238" s="256" t="str">
        <f ca="1">IF(MOD(ROW()-13,2)=0,IF(ISBLANK(OFFSET('12. SEGUIMIENTO 2027'!$P$14,INT((ROW()-13)/2),0)),"",OFFSET('12. SEGUIMIENTO 2027'!$P$14,INT((ROW()-13)/2),0)),IF(ISBLANK(OFFSET('9. METAS'!$X$20,INT((ROW()-14)/2),0)),"",OFFSET('9. METAS'!$X$20,INT((ROW()-14)/2),0)))</f>
        <v/>
      </c>
      <c r="M238" s="257" t="str">
        <f ca="1">IF(MOD(ROW()-13,2)=0,IF(ISBLANK(OFFSET('12. SEGUIMIENTO 2027'!$Q$14,INT((ROW()-13)/2),0)),"",OFFSET('12. SEGUIMIENTO 2027'!$Q$14,INT((ROW()-13)/2),0)),IF(ISBLANK(OFFSET('9. METAS'!$Y$20,INT((ROW()-14)/2),0)),"",OFFSET('9. METAS'!$Y$20,INT((ROW()-14)/2),0)))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164" t="str">
        <f ca="1">IF(ISBLANK(OFFSET('9. METAS'!$M$20,INT((ROW()-13)/2),0)),"",OFFSET('9. METAS'!$M$20,INT((ROW()-13)/2),0))</f>
        <v/>
      </c>
      <c r="I239" s="1014"/>
      <c r="J239" s="255" t="str">
        <f ca="1">IF(MOD(ROW()-13,2)=0,IF(ISBLANK(OFFSET('12. SEGUIMIENTO 2027'!$N$14,INT((ROW()-13)/2),0)),"",OFFSET('12. SEGUIMIENTO 2027'!$N$14,INT((ROW()-13)/2),0)),IF(ISBLANK(OFFSET('9. METAS'!$V$20,INT((ROW()-14)/2),0)),"",OFFSET('9. METAS'!$V$20,INT((ROW()-14)/2),0)))</f>
        <v/>
      </c>
      <c r="K239" s="256" t="str">
        <f ca="1">IF(MOD(ROW()-13,2)=0,IF(ISBLANK(OFFSET('12. SEGUIMIENTO 2027'!$O$14,INT((ROW()-13)/2),0)),"",OFFSET('12. SEGUIMIENTO 2027'!$O$14,INT((ROW()-13)/2),0)),IF(ISBLANK(OFFSET('9. METAS'!$W$20,INT((ROW()-14)/2),0)),"",OFFSET('9. METAS'!$W$20,INT((ROW()-14)/2),0)))</f>
        <v/>
      </c>
      <c r="L239" s="256" t="str">
        <f ca="1">IF(MOD(ROW()-13,2)=0,IF(ISBLANK(OFFSET('12. SEGUIMIENTO 2027'!$P$14,INT((ROW()-13)/2),0)),"",OFFSET('12. SEGUIMIENTO 2027'!$P$14,INT((ROW()-13)/2),0)),IF(ISBLANK(OFFSET('9. METAS'!$X$20,INT((ROW()-14)/2),0)),"",OFFSET('9. METAS'!$X$20,INT((ROW()-14)/2),0)))</f>
        <v/>
      </c>
      <c r="M239" s="257" t="str">
        <f ca="1">IF(MOD(ROW()-13,2)=0,IF(ISBLANK(OFFSET('12. SEGUIMIENTO 2027'!$Q$14,INT((ROW()-13)/2),0)),"",OFFSET('12. SEGUIMIENTO 2027'!$Q$14,INT((ROW()-13)/2),0)),IF(ISBLANK(OFFSET('9. METAS'!$Y$20,INT((ROW()-14)/2),0)),"",OFFSET('9. METAS'!$Y$20,INT((ROW()-14)/2),0)))</f>
        <v/>
      </c>
      <c r="N239" s="1012" t="str">
        <f t="shared" ref="N239" ca="1" si="222">IFERROR(J239/J240,"ND")</f>
        <v>ND</v>
      </c>
      <c r="O239" s="1008" t="str">
        <f t="shared" ref="O239" ca="1" si="223">IFERROR(((J239)/H239),"ND")</f>
        <v>ND</v>
      </c>
      <c r="P239" s="996"/>
    </row>
    <row r="240" spans="3:16">
      <c r="C240" s="1030"/>
      <c r="D240" s="1026"/>
      <c r="E240" s="1026"/>
      <c r="F240" s="1024"/>
      <c r="G240" s="1021"/>
      <c r="H240" s="1164"/>
      <c r="I240" s="1015"/>
      <c r="J240" s="255" t="str">
        <f ca="1">IF(MOD(ROW()-13,2)=0,IF(ISBLANK(OFFSET('12. SEGUIMIENTO 2027'!$N$14,INT((ROW()-13)/2),0)),"",OFFSET('12. SEGUIMIENTO 2027'!$N$14,INT((ROW()-13)/2),0)),IF(ISBLANK(OFFSET('9. METAS'!$V$20,INT((ROW()-14)/2),0)),"",OFFSET('9. METAS'!$V$20,INT((ROW()-14)/2),0)))</f>
        <v/>
      </c>
      <c r="K240" s="256" t="str">
        <f ca="1">IF(MOD(ROW()-13,2)=0,IF(ISBLANK(OFFSET('12. SEGUIMIENTO 2027'!$O$14,INT((ROW()-13)/2),0)),"",OFFSET('12. SEGUIMIENTO 2027'!$O$14,INT((ROW()-13)/2),0)),IF(ISBLANK(OFFSET('9. METAS'!$W$20,INT((ROW()-14)/2),0)),"",OFFSET('9. METAS'!$W$20,INT((ROW()-14)/2),0)))</f>
        <v/>
      </c>
      <c r="L240" s="256" t="str">
        <f ca="1">IF(MOD(ROW()-13,2)=0,IF(ISBLANK(OFFSET('12. SEGUIMIENTO 2027'!$P$14,INT((ROW()-13)/2),0)),"",OFFSET('12. SEGUIMIENTO 2027'!$P$14,INT((ROW()-13)/2),0)),IF(ISBLANK(OFFSET('9. METAS'!$X$20,INT((ROW()-14)/2),0)),"",OFFSET('9. METAS'!$X$20,INT((ROW()-14)/2),0)))</f>
        <v/>
      </c>
      <c r="M240" s="257" t="str">
        <f ca="1">IF(MOD(ROW()-13,2)=0,IF(ISBLANK(OFFSET('12. SEGUIMIENTO 2027'!$Q$14,INT((ROW()-13)/2),0)),"",OFFSET('12. SEGUIMIENTO 2027'!$Q$14,INT((ROW()-13)/2),0)),IF(ISBLANK(OFFSET('9. METAS'!$Y$20,INT((ROW()-14)/2),0)),"",OFFSET('9. METAS'!$Y$20,INT((ROW()-14)/2),0)))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164" t="str">
        <f ca="1">IF(ISBLANK(OFFSET('9. METAS'!$M$20,INT((ROW()-13)/2),0)),"",OFFSET('9. METAS'!$M$20,INT((ROW()-13)/2),0))</f>
        <v/>
      </c>
      <c r="I241" s="1014"/>
      <c r="J241" s="255" t="str">
        <f ca="1">IF(MOD(ROW()-13,2)=0,IF(ISBLANK(OFFSET('12. SEGUIMIENTO 2027'!$N$14,INT((ROW()-13)/2),0)),"",OFFSET('12. SEGUIMIENTO 2027'!$N$14,INT((ROW()-13)/2),0)),IF(ISBLANK(OFFSET('9. METAS'!$V$20,INT((ROW()-14)/2),0)),"",OFFSET('9. METAS'!$V$20,INT((ROW()-14)/2),0)))</f>
        <v/>
      </c>
      <c r="K241" s="256" t="str">
        <f ca="1">IF(MOD(ROW()-13,2)=0,IF(ISBLANK(OFFSET('12. SEGUIMIENTO 2027'!$O$14,INT((ROW()-13)/2),0)),"",OFFSET('12. SEGUIMIENTO 2027'!$O$14,INT((ROW()-13)/2),0)),IF(ISBLANK(OFFSET('9. METAS'!$W$20,INT((ROW()-14)/2),0)),"",OFFSET('9. METAS'!$W$20,INT((ROW()-14)/2),0)))</f>
        <v/>
      </c>
      <c r="L241" s="256" t="str">
        <f ca="1">IF(MOD(ROW()-13,2)=0,IF(ISBLANK(OFFSET('12. SEGUIMIENTO 2027'!$P$14,INT((ROW()-13)/2),0)),"",OFFSET('12. SEGUIMIENTO 2027'!$P$14,INT((ROW()-13)/2),0)),IF(ISBLANK(OFFSET('9. METAS'!$X$20,INT((ROW()-14)/2),0)),"",OFFSET('9. METAS'!$X$20,INT((ROW()-14)/2),0)))</f>
        <v/>
      </c>
      <c r="M241" s="257" t="str">
        <f ca="1">IF(MOD(ROW()-13,2)=0,IF(ISBLANK(OFFSET('12. SEGUIMIENTO 2027'!$Q$14,INT((ROW()-13)/2),0)),"",OFFSET('12. SEGUIMIENTO 2027'!$Q$14,INT((ROW()-13)/2),0)),IF(ISBLANK(OFFSET('9. METAS'!$Y$20,INT((ROW()-14)/2),0)),"",OFFSET('9. METAS'!$Y$20,INT((ROW()-14)/2),0)))</f>
        <v/>
      </c>
      <c r="N241" s="1012" t="str">
        <f t="shared" ref="N241" ca="1" si="224">IFERROR(J241/J242,"ND")</f>
        <v>ND</v>
      </c>
      <c r="O241" s="1008" t="str">
        <f t="shared" ref="O241" ca="1" si="225">IFERROR(((J241)/H241),"ND")</f>
        <v>ND</v>
      </c>
      <c r="P241" s="996"/>
    </row>
    <row r="242" spans="3:16">
      <c r="C242" s="1030"/>
      <c r="D242" s="1026"/>
      <c r="E242" s="1026"/>
      <c r="F242" s="1024"/>
      <c r="G242" s="1021"/>
      <c r="H242" s="1164"/>
      <c r="I242" s="1015"/>
      <c r="J242" s="255" t="str">
        <f ca="1">IF(MOD(ROW()-13,2)=0,IF(ISBLANK(OFFSET('12. SEGUIMIENTO 2027'!$N$14,INT((ROW()-13)/2),0)),"",OFFSET('12. SEGUIMIENTO 2027'!$N$14,INT((ROW()-13)/2),0)),IF(ISBLANK(OFFSET('9. METAS'!$V$20,INT((ROW()-14)/2),0)),"",OFFSET('9. METAS'!$V$20,INT((ROW()-14)/2),0)))</f>
        <v/>
      </c>
      <c r="K242" s="256" t="str">
        <f ca="1">IF(MOD(ROW()-13,2)=0,IF(ISBLANK(OFFSET('12. SEGUIMIENTO 2027'!$O$14,INT((ROW()-13)/2),0)),"",OFFSET('12. SEGUIMIENTO 2027'!$O$14,INT((ROW()-13)/2),0)),IF(ISBLANK(OFFSET('9. METAS'!$W$20,INT((ROW()-14)/2),0)),"",OFFSET('9. METAS'!$W$20,INT((ROW()-14)/2),0)))</f>
        <v/>
      </c>
      <c r="L242" s="256" t="str">
        <f ca="1">IF(MOD(ROW()-13,2)=0,IF(ISBLANK(OFFSET('12. SEGUIMIENTO 2027'!$P$14,INT((ROW()-13)/2),0)),"",OFFSET('12. SEGUIMIENTO 2027'!$P$14,INT((ROW()-13)/2),0)),IF(ISBLANK(OFFSET('9. METAS'!$X$20,INT((ROW()-14)/2),0)),"",OFFSET('9. METAS'!$X$20,INT((ROW()-14)/2),0)))</f>
        <v/>
      </c>
      <c r="M242" s="257" t="str">
        <f ca="1">IF(MOD(ROW()-13,2)=0,IF(ISBLANK(OFFSET('12. SEGUIMIENTO 2027'!$Q$14,INT((ROW()-13)/2),0)),"",OFFSET('12. SEGUIMIENTO 2027'!$Q$14,INT((ROW()-13)/2),0)),IF(ISBLANK(OFFSET('9. METAS'!$Y$20,INT((ROW()-14)/2),0)),"",OFFSET('9. METAS'!$Y$20,INT((ROW()-14)/2),0)))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164" t="str">
        <f ca="1">IF(ISBLANK(OFFSET('9. METAS'!$M$20,INT((ROW()-13)/2),0)),"",OFFSET('9. METAS'!$M$20,INT((ROW()-13)/2),0))</f>
        <v/>
      </c>
      <c r="I243" s="1014"/>
      <c r="J243" s="255" t="str">
        <f ca="1">IF(MOD(ROW()-13,2)=0,IF(ISBLANK(OFFSET('12. SEGUIMIENTO 2027'!$N$14,INT((ROW()-13)/2),0)),"",OFFSET('12. SEGUIMIENTO 2027'!$N$14,INT((ROW()-13)/2),0)),IF(ISBLANK(OFFSET('9. METAS'!$V$20,INT((ROW()-14)/2),0)),"",OFFSET('9. METAS'!$V$20,INT((ROW()-14)/2),0)))</f>
        <v/>
      </c>
      <c r="K243" s="256" t="str">
        <f ca="1">IF(MOD(ROW()-13,2)=0,IF(ISBLANK(OFFSET('12. SEGUIMIENTO 2027'!$O$14,INT((ROW()-13)/2),0)),"",OFFSET('12. SEGUIMIENTO 2027'!$O$14,INT((ROW()-13)/2),0)),IF(ISBLANK(OFFSET('9. METAS'!$W$20,INT((ROW()-14)/2),0)),"",OFFSET('9. METAS'!$W$20,INT((ROW()-14)/2),0)))</f>
        <v/>
      </c>
      <c r="L243" s="256" t="str">
        <f ca="1">IF(MOD(ROW()-13,2)=0,IF(ISBLANK(OFFSET('12. SEGUIMIENTO 2027'!$P$14,INT((ROW()-13)/2),0)),"",OFFSET('12. SEGUIMIENTO 2027'!$P$14,INT((ROW()-13)/2),0)),IF(ISBLANK(OFFSET('9. METAS'!$X$20,INT((ROW()-14)/2),0)),"",OFFSET('9. METAS'!$X$20,INT((ROW()-14)/2),0)))</f>
        <v/>
      </c>
      <c r="M243" s="257" t="str">
        <f ca="1">IF(MOD(ROW()-13,2)=0,IF(ISBLANK(OFFSET('12. SEGUIMIENTO 2027'!$Q$14,INT((ROW()-13)/2),0)),"",OFFSET('12. SEGUIMIENTO 2027'!$Q$14,INT((ROW()-13)/2),0)),IF(ISBLANK(OFFSET('9. METAS'!$Y$20,INT((ROW()-14)/2),0)),"",OFFSET('9. METAS'!$Y$20,INT((ROW()-14)/2),0)))</f>
        <v/>
      </c>
      <c r="N243" s="1012" t="str">
        <f t="shared" ref="N243" ca="1" si="226">IFERROR(J243/J244,"ND")</f>
        <v>ND</v>
      </c>
      <c r="O243" s="1008" t="str">
        <f t="shared" ref="O243" ca="1" si="227">IFERROR(((J243)/H243),"ND")</f>
        <v>ND</v>
      </c>
      <c r="P243" s="996"/>
    </row>
    <row r="244" spans="3:16">
      <c r="C244" s="1030"/>
      <c r="D244" s="1026"/>
      <c r="E244" s="1026"/>
      <c r="F244" s="1024"/>
      <c r="G244" s="1021"/>
      <c r="H244" s="1164"/>
      <c r="I244" s="1015"/>
      <c r="J244" s="255" t="str">
        <f ca="1">IF(MOD(ROW()-13,2)=0,IF(ISBLANK(OFFSET('12. SEGUIMIENTO 2027'!$N$14,INT((ROW()-13)/2),0)),"",OFFSET('12. SEGUIMIENTO 2027'!$N$14,INT((ROW()-13)/2),0)),IF(ISBLANK(OFFSET('9. METAS'!$V$20,INT((ROW()-14)/2),0)),"",OFFSET('9. METAS'!$V$20,INT((ROW()-14)/2),0)))</f>
        <v/>
      </c>
      <c r="K244" s="256" t="str">
        <f ca="1">IF(MOD(ROW()-13,2)=0,IF(ISBLANK(OFFSET('12. SEGUIMIENTO 2027'!$O$14,INT((ROW()-13)/2),0)),"",OFFSET('12. SEGUIMIENTO 2027'!$O$14,INT((ROW()-13)/2),0)),IF(ISBLANK(OFFSET('9. METAS'!$W$20,INT((ROW()-14)/2),0)),"",OFFSET('9. METAS'!$W$20,INT((ROW()-14)/2),0)))</f>
        <v/>
      </c>
      <c r="L244" s="256" t="str">
        <f ca="1">IF(MOD(ROW()-13,2)=0,IF(ISBLANK(OFFSET('12. SEGUIMIENTO 2027'!$P$14,INT((ROW()-13)/2),0)),"",OFFSET('12. SEGUIMIENTO 2027'!$P$14,INT((ROW()-13)/2),0)),IF(ISBLANK(OFFSET('9. METAS'!$X$20,INT((ROW()-14)/2),0)),"",OFFSET('9. METAS'!$X$20,INT((ROW()-14)/2),0)))</f>
        <v/>
      </c>
      <c r="M244" s="257" t="str">
        <f ca="1">IF(MOD(ROW()-13,2)=0,IF(ISBLANK(OFFSET('12. SEGUIMIENTO 2027'!$Q$14,INT((ROW()-13)/2),0)),"",OFFSET('12. SEGUIMIENTO 2027'!$Q$14,INT((ROW()-13)/2),0)),IF(ISBLANK(OFFSET('9. METAS'!$Y$20,INT((ROW()-14)/2),0)),"",OFFSET('9. METAS'!$Y$20,INT((ROW()-14)/2),0)))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164" t="str">
        <f ca="1">IF(ISBLANK(OFFSET('9. METAS'!$M$20,INT((ROW()-13)/2),0)),"",OFFSET('9. METAS'!$M$20,INT((ROW()-13)/2),0))</f>
        <v/>
      </c>
      <c r="I245" s="1014"/>
      <c r="J245" s="255" t="str">
        <f ca="1">IF(MOD(ROW()-13,2)=0,IF(ISBLANK(OFFSET('12. SEGUIMIENTO 2027'!$N$14,INT((ROW()-13)/2),0)),"",OFFSET('12. SEGUIMIENTO 2027'!$N$14,INT((ROW()-13)/2),0)),IF(ISBLANK(OFFSET('9. METAS'!$V$20,INT((ROW()-14)/2),0)),"",OFFSET('9. METAS'!$V$20,INT((ROW()-14)/2),0)))</f>
        <v/>
      </c>
      <c r="K245" s="256" t="str">
        <f ca="1">IF(MOD(ROW()-13,2)=0,IF(ISBLANK(OFFSET('12. SEGUIMIENTO 2027'!$O$14,INT((ROW()-13)/2),0)),"",OFFSET('12. SEGUIMIENTO 2027'!$O$14,INT((ROW()-13)/2),0)),IF(ISBLANK(OFFSET('9. METAS'!$W$20,INT((ROW()-14)/2),0)),"",OFFSET('9. METAS'!$W$20,INT((ROW()-14)/2),0)))</f>
        <v/>
      </c>
      <c r="L245" s="256" t="str">
        <f ca="1">IF(MOD(ROW()-13,2)=0,IF(ISBLANK(OFFSET('12. SEGUIMIENTO 2027'!$P$14,INT((ROW()-13)/2),0)),"",OFFSET('12. SEGUIMIENTO 2027'!$P$14,INT((ROW()-13)/2),0)),IF(ISBLANK(OFFSET('9. METAS'!$X$20,INT((ROW()-14)/2),0)),"",OFFSET('9. METAS'!$X$20,INT((ROW()-14)/2),0)))</f>
        <v/>
      </c>
      <c r="M245" s="257" t="str">
        <f ca="1">IF(MOD(ROW()-13,2)=0,IF(ISBLANK(OFFSET('12. SEGUIMIENTO 2027'!$Q$14,INT((ROW()-13)/2),0)),"",OFFSET('12. SEGUIMIENTO 2027'!$Q$14,INT((ROW()-13)/2),0)),IF(ISBLANK(OFFSET('9. METAS'!$Y$20,INT((ROW()-14)/2),0)),"",OFFSET('9. METAS'!$Y$20,INT((ROW()-14)/2),0)))</f>
        <v/>
      </c>
      <c r="N245" s="1012" t="str">
        <f t="shared" ref="N245" ca="1" si="228">IFERROR(J245/J246,"ND")</f>
        <v>ND</v>
      </c>
      <c r="O245" s="1008" t="str">
        <f t="shared" ref="O245" ca="1" si="229">IFERROR(((J245)/H245),"ND")</f>
        <v>ND</v>
      </c>
      <c r="P245" s="996"/>
    </row>
    <row r="246" spans="3:16">
      <c r="C246" s="1030"/>
      <c r="D246" s="1026"/>
      <c r="E246" s="1026"/>
      <c r="F246" s="1024"/>
      <c r="G246" s="1021"/>
      <c r="H246" s="1164"/>
      <c r="I246" s="1015"/>
      <c r="J246" s="255" t="str">
        <f ca="1">IF(MOD(ROW()-13,2)=0,IF(ISBLANK(OFFSET('12. SEGUIMIENTO 2027'!$N$14,INT((ROW()-13)/2),0)),"",OFFSET('12. SEGUIMIENTO 2027'!$N$14,INT((ROW()-13)/2),0)),IF(ISBLANK(OFFSET('9. METAS'!$V$20,INT((ROW()-14)/2),0)),"",OFFSET('9. METAS'!$V$20,INT((ROW()-14)/2),0)))</f>
        <v/>
      </c>
      <c r="K246" s="256" t="str">
        <f ca="1">IF(MOD(ROW()-13,2)=0,IF(ISBLANK(OFFSET('12. SEGUIMIENTO 2027'!$O$14,INT((ROW()-13)/2),0)),"",OFFSET('12. SEGUIMIENTO 2027'!$O$14,INT((ROW()-13)/2),0)),IF(ISBLANK(OFFSET('9. METAS'!$W$20,INT((ROW()-14)/2),0)),"",OFFSET('9. METAS'!$W$20,INT((ROW()-14)/2),0)))</f>
        <v/>
      </c>
      <c r="L246" s="256" t="str">
        <f ca="1">IF(MOD(ROW()-13,2)=0,IF(ISBLANK(OFFSET('12. SEGUIMIENTO 2027'!$P$14,INT((ROW()-13)/2),0)),"",OFFSET('12. SEGUIMIENTO 2027'!$P$14,INT((ROW()-13)/2),0)),IF(ISBLANK(OFFSET('9. METAS'!$X$20,INT((ROW()-14)/2),0)),"",OFFSET('9. METAS'!$X$20,INT((ROW()-14)/2),0)))</f>
        <v/>
      </c>
      <c r="M246" s="257" t="str">
        <f ca="1">IF(MOD(ROW()-13,2)=0,IF(ISBLANK(OFFSET('12. SEGUIMIENTO 2027'!$Q$14,INT((ROW()-13)/2),0)),"",OFFSET('12. SEGUIMIENTO 2027'!$Q$14,INT((ROW()-13)/2),0)),IF(ISBLANK(OFFSET('9. METAS'!$Y$20,INT((ROW()-14)/2),0)),"",OFFSET('9. METAS'!$Y$20,INT((ROW()-14)/2),0)))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164" t="str">
        <f ca="1">IF(ISBLANK(OFFSET('9. METAS'!$M$20,INT((ROW()-13)/2),0)),"",OFFSET('9. METAS'!$M$20,INT((ROW()-13)/2),0))</f>
        <v/>
      </c>
      <c r="I247" s="1014"/>
      <c r="J247" s="255" t="str">
        <f ca="1">IF(MOD(ROW()-13,2)=0,IF(ISBLANK(OFFSET('12. SEGUIMIENTO 2027'!$N$14,INT((ROW()-13)/2),0)),"",OFFSET('12. SEGUIMIENTO 2027'!$N$14,INT((ROW()-13)/2),0)),IF(ISBLANK(OFFSET('9. METAS'!$V$20,INT((ROW()-14)/2),0)),"",OFFSET('9. METAS'!$V$20,INT((ROW()-14)/2),0)))</f>
        <v/>
      </c>
      <c r="K247" s="256" t="str">
        <f ca="1">IF(MOD(ROW()-13,2)=0,IF(ISBLANK(OFFSET('12. SEGUIMIENTO 2027'!$O$14,INT((ROW()-13)/2),0)),"",OFFSET('12. SEGUIMIENTO 2027'!$O$14,INT((ROW()-13)/2),0)),IF(ISBLANK(OFFSET('9. METAS'!$W$20,INT((ROW()-14)/2),0)),"",OFFSET('9. METAS'!$W$20,INT((ROW()-14)/2),0)))</f>
        <v/>
      </c>
      <c r="L247" s="256" t="str">
        <f ca="1">IF(MOD(ROW()-13,2)=0,IF(ISBLANK(OFFSET('12. SEGUIMIENTO 2027'!$P$14,INT((ROW()-13)/2),0)),"",OFFSET('12. SEGUIMIENTO 2027'!$P$14,INT((ROW()-13)/2),0)),IF(ISBLANK(OFFSET('9. METAS'!$X$20,INT((ROW()-14)/2),0)),"",OFFSET('9. METAS'!$X$20,INT((ROW()-14)/2),0)))</f>
        <v/>
      </c>
      <c r="M247" s="257" t="str">
        <f ca="1">IF(MOD(ROW()-13,2)=0,IF(ISBLANK(OFFSET('12. SEGUIMIENTO 2027'!$Q$14,INT((ROW()-13)/2),0)),"",OFFSET('12. SEGUIMIENTO 2027'!$Q$14,INT((ROW()-13)/2),0)),IF(ISBLANK(OFFSET('9. METAS'!$Y$20,INT((ROW()-14)/2),0)),"",OFFSET('9. METAS'!$Y$20,INT((ROW()-14)/2),0)))</f>
        <v/>
      </c>
      <c r="N247" s="1012" t="str">
        <f t="shared" ref="N247" ca="1" si="230">IFERROR(J247/J248,"ND")</f>
        <v>ND</v>
      </c>
      <c r="O247" s="1008" t="str">
        <f t="shared" ref="O247" ca="1" si="231">IFERROR(((J247)/H247),"ND")</f>
        <v>ND</v>
      </c>
      <c r="P247" s="996"/>
    </row>
    <row r="248" spans="3:16">
      <c r="C248" s="1030"/>
      <c r="D248" s="1026"/>
      <c r="E248" s="1026"/>
      <c r="F248" s="1024"/>
      <c r="G248" s="1021"/>
      <c r="H248" s="1164"/>
      <c r="I248" s="1015"/>
      <c r="J248" s="255" t="str">
        <f ca="1">IF(MOD(ROW()-13,2)=0,IF(ISBLANK(OFFSET('12. SEGUIMIENTO 2027'!$N$14,INT((ROW()-13)/2),0)),"",OFFSET('12. SEGUIMIENTO 2027'!$N$14,INT((ROW()-13)/2),0)),IF(ISBLANK(OFFSET('9. METAS'!$V$20,INT((ROW()-14)/2),0)),"",OFFSET('9. METAS'!$V$20,INT((ROW()-14)/2),0)))</f>
        <v/>
      </c>
      <c r="K248" s="256" t="str">
        <f ca="1">IF(MOD(ROW()-13,2)=0,IF(ISBLANK(OFFSET('12. SEGUIMIENTO 2027'!$O$14,INT((ROW()-13)/2),0)),"",OFFSET('12. SEGUIMIENTO 2027'!$O$14,INT((ROW()-13)/2),0)),IF(ISBLANK(OFFSET('9. METAS'!$W$20,INT((ROW()-14)/2),0)),"",OFFSET('9. METAS'!$W$20,INT((ROW()-14)/2),0)))</f>
        <v/>
      </c>
      <c r="L248" s="256" t="str">
        <f ca="1">IF(MOD(ROW()-13,2)=0,IF(ISBLANK(OFFSET('12. SEGUIMIENTO 2027'!$P$14,INT((ROW()-13)/2),0)),"",OFFSET('12. SEGUIMIENTO 2027'!$P$14,INT((ROW()-13)/2),0)),IF(ISBLANK(OFFSET('9. METAS'!$X$20,INT((ROW()-14)/2),0)),"",OFFSET('9. METAS'!$X$20,INT((ROW()-14)/2),0)))</f>
        <v/>
      </c>
      <c r="M248" s="257" t="str">
        <f ca="1">IF(MOD(ROW()-13,2)=0,IF(ISBLANK(OFFSET('12. SEGUIMIENTO 2027'!$Q$14,INT((ROW()-13)/2),0)),"",OFFSET('12. SEGUIMIENTO 2027'!$Q$14,INT((ROW()-13)/2),0)),IF(ISBLANK(OFFSET('9. METAS'!$Y$20,INT((ROW()-14)/2),0)),"",OFFSET('9. METAS'!$Y$20,INT((ROW()-14)/2),0)))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164" t="str">
        <f ca="1">IF(ISBLANK(OFFSET('9. METAS'!$M$20,INT((ROW()-13)/2),0)),"",OFFSET('9. METAS'!$M$20,INT((ROW()-13)/2),0))</f>
        <v/>
      </c>
      <c r="I249" s="1014"/>
      <c r="J249" s="255" t="str">
        <f ca="1">IF(MOD(ROW()-13,2)=0,IF(ISBLANK(OFFSET('12. SEGUIMIENTO 2027'!$N$14,INT((ROW()-13)/2),0)),"",OFFSET('12. SEGUIMIENTO 2027'!$N$14,INT((ROW()-13)/2),0)),IF(ISBLANK(OFFSET('9. METAS'!$V$20,INT((ROW()-14)/2),0)),"",OFFSET('9. METAS'!$V$20,INT((ROW()-14)/2),0)))</f>
        <v/>
      </c>
      <c r="K249" s="256" t="str">
        <f ca="1">IF(MOD(ROW()-13,2)=0,IF(ISBLANK(OFFSET('12. SEGUIMIENTO 2027'!$O$14,INT((ROW()-13)/2),0)),"",OFFSET('12. SEGUIMIENTO 2027'!$O$14,INT((ROW()-13)/2),0)),IF(ISBLANK(OFFSET('9. METAS'!$W$20,INT((ROW()-14)/2),0)),"",OFFSET('9. METAS'!$W$20,INT((ROW()-14)/2),0)))</f>
        <v/>
      </c>
      <c r="L249" s="256" t="str">
        <f ca="1">IF(MOD(ROW()-13,2)=0,IF(ISBLANK(OFFSET('12. SEGUIMIENTO 2027'!$P$14,INT((ROW()-13)/2),0)),"",OFFSET('12. SEGUIMIENTO 2027'!$P$14,INT((ROW()-13)/2),0)),IF(ISBLANK(OFFSET('9. METAS'!$X$20,INT((ROW()-14)/2),0)),"",OFFSET('9. METAS'!$X$20,INT((ROW()-14)/2),0)))</f>
        <v/>
      </c>
      <c r="M249" s="257" t="str">
        <f ca="1">IF(MOD(ROW()-13,2)=0,IF(ISBLANK(OFFSET('12. SEGUIMIENTO 2027'!$Q$14,INT((ROW()-13)/2),0)),"",OFFSET('12. SEGUIMIENTO 2027'!$Q$14,INT((ROW()-13)/2),0)),IF(ISBLANK(OFFSET('9. METAS'!$Y$20,INT((ROW()-14)/2),0)),"",OFFSET('9. METAS'!$Y$20,INT((ROW()-14)/2),0)))</f>
        <v/>
      </c>
      <c r="N249" s="1012" t="str">
        <f t="shared" ref="N249" ca="1" si="232">IFERROR(J249/J250,"ND")</f>
        <v>ND</v>
      </c>
      <c r="O249" s="1008" t="str">
        <f t="shared" ref="O249" ca="1" si="233">IFERROR(((J249)/H249),"ND")</f>
        <v>ND</v>
      </c>
      <c r="P249" s="996"/>
    </row>
    <row r="250" spans="3:16">
      <c r="C250" s="1030"/>
      <c r="D250" s="1026"/>
      <c r="E250" s="1026"/>
      <c r="F250" s="1024"/>
      <c r="G250" s="1021"/>
      <c r="H250" s="1164"/>
      <c r="I250" s="1015"/>
      <c r="J250" s="255" t="str">
        <f ca="1">IF(MOD(ROW()-13,2)=0,IF(ISBLANK(OFFSET('12. SEGUIMIENTO 2027'!$N$14,INT((ROW()-13)/2),0)),"",OFFSET('12. SEGUIMIENTO 2027'!$N$14,INT((ROW()-13)/2),0)),IF(ISBLANK(OFFSET('9. METAS'!$V$20,INT((ROW()-14)/2),0)),"",OFFSET('9. METAS'!$V$20,INT((ROW()-14)/2),0)))</f>
        <v/>
      </c>
      <c r="K250" s="256" t="str">
        <f ca="1">IF(MOD(ROW()-13,2)=0,IF(ISBLANK(OFFSET('12. SEGUIMIENTO 2027'!$O$14,INT((ROW()-13)/2),0)),"",OFFSET('12. SEGUIMIENTO 2027'!$O$14,INT((ROW()-13)/2),0)),IF(ISBLANK(OFFSET('9. METAS'!$W$20,INT((ROW()-14)/2),0)),"",OFFSET('9. METAS'!$W$20,INT((ROW()-14)/2),0)))</f>
        <v/>
      </c>
      <c r="L250" s="256" t="str">
        <f ca="1">IF(MOD(ROW()-13,2)=0,IF(ISBLANK(OFFSET('12. SEGUIMIENTO 2027'!$P$14,INT((ROW()-13)/2),0)),"",OFFSET('12. SEGUIMIENTO 2027'!$P$14,INT((ROW()-13)/2),0)),IF(ISBLANK(OFFSET('9. METAS'!$X$20,INT((ROW()-14)/2),0)),"",OFFSET('9. METAS'!$X$20,INT((ROW()-14)/2),0)))</f>
        <v/>
      </c>
      <c r="M250" s="257" t="str">
        <f ca="1">IF(MOD(ROW()-13,2)=0,IF(ISBLANK(OFFSET('12. SEGUIMIENTO 2027'!$Q$14,INT((ROW()-13)/2),0)),"",OFFSET('12. SEGUIMIENTO 2027'!$Q$14,INT((ROW()-13)/2),0)),IF(ISBLANK(OFFSET('9. METAS'!$Y$20,INT((ROW()-14)/2),0)),"",OFFSET('9. METAS'!$Y$20,INT((ROW()-14)/2),0)))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164" t="str">
        <f ca="1">IF(ISBLANK(OFFSET('9. METAS'!$M$20,INT((ROW()-13)/2),0)),"",OFFSET('9. METAS'!$M$20,INT((ROW()-13)/2),0))</f>
        <v/>
      </c>
      <c r="I251" s="1014"/>
      <c r="J251" s="255" t="str">
        <f ca="1">IF(MOD(ROW()-13,2)=0,IF(ISBLANK(OFFSET('12. SEGUIMIENTO 2027'!$N$14,INT((ROW()-13)/2),0)),"",OFFSET('12. SEGUIMIENTO 2027'!$N$14,INT((ROW()-13)/2),0)),IF(ISBLANK(OFFSET('9. METAS'!$V$20,INT((ROW()-14)/2),0)),"",OFFSET('9. METAS'!$V$20,INT((ROW()-14)/2),0)))</f>
        <v/>
      </c>
      <c r="K251" s="256" t="str">
        <f ca="1">IF(MOD(ROW()-13,2)=0,IF(ISBLANK(OFFSET('12. SEGUIMIENTO 2027'!$O$14,INT((ROW()-13)/2),0)),"",OFFSET('12. SEGUIMIENTO 2027'!$O$14,INT((ROW()-13)/2),0)),IF(ISBLANK(OFFSET('9. METAS'!$W$20,INT((ROW()-14)/2),0)),"",OFFSET('9. METAS'!$W$20,INT((ROW()-14)/2),0)))</f>
        <v/>
      </c>
      <c r="L251" s="256" t="str">
        <f ca="1">IF(MOD(ROW()-13,2)=0,IF(ISBLANK(OFFSET('12. SEGUIMIENTO 2027'!$P$14,INT((ROW()-13)/2),0)),"",OFFSET('12. SEGUIMIENTO 2027'!$P$14,INT((ROW()-13)/2),0)),IF(ISBLANK(OFFSET('9. METAS'!$X$20,INT((ROW()-14)/2),0)),"",OFFSET('9. METAS'!$X$20,INT((ROW()-14)/2),0)))</f>
        <v/>
      </c>
      <c r="M251" s="257" t="str">
        <f ca="1">IF(MOD(ROW()-13,2)=0,IF(ISBLANK(OFFSET('12. SEGUIMIENTO 2027'!$Q$14,INT((ROW()-13)/2),0)),"",OFFSET('12. SEGUIMIENTO 2027'!$Q$14,INT((ROW()-13)/2),0)),IF(ISBLANK(OFFSET('9. METAS'!$Y$20,INT((ROW()-14)/2),0)),"",OFFSET('9. METAS'!$Y$20,INT((ROW()-14)/2),0)))</f>
        <v/>
      </c>
      <c r="N251" s="1012" t="str">
        <f t="shared" ref="N251" ca="1" si="234">IFERROR(J251/J252,"ND")</f>
        <v>ND</v>
      </c>
      <c r="O251" s="1008" t="str">
        <f t="shared" ref="O251" ca="1" si="235">IFERROR(((J251)/H251),"ND")</f>
        <v>ND</v>
      </c>
      <c r="P251" s="996"/>
    </row>
    <row r="252" spans="3:16">
      <c r="C252" s="1030"/>
      <c r="D252" s="1026"/>
      <c r="E252" s="1026"/>
      <c r="F252" s="1024"/>
      <c r="G252" s="1021"/>
      <c r="H252" s="1164"/>
      <c r="I252" s="1015"/>
      <c r="J252" s="255" t="str">
        <f ca="1">IF(MOD(ROW()-13,2)=0,IF(ISBLANK(OFFSET('12. SEGUIMIENTO 2027'!$N$14,INT((ROW()-13)/2),0)),"",OFFSET('12. SEGUIMIENTO 2027'!$N$14,INT((ROW()-13)/2),0)),IF(ISBLANK(OFFSET('9. METAS'!$V$20,INT((ROW()-14)/2),0)),"",OFFSET('9. METAS'!$V$20,INT((ROW()-14)/2),0)))</f>
        <v/>
      </c>
      <c r="K252" s="256" t="str">
        <f ca="1">IF(MOD(ROW()-13,2)=0,IF(ISBLANK(OFFSET('12. SEGUIMIENTO 2027'!$O$14,INT((ROW()-13)/2),0)),"",OFFSET('12. SEGUIMIENTO 2027'!$O$14,INT((ROW()-13)/2),0)),IF(ISBLANK(OFFSET('9. METAS'!$W$20,INT((ROW()-14)/2),0)),"",OFFSET('9. METAS'!$W$20,INT((ROW()-14)/2),0)))</f>
        <v/>
      </c>
      <c r="L252" s="256" t="str">
        <f ca="1">IF(MOD(ROW()-13,2)=0,IF(ISBLANK(OFFSET('12. SEGUIMIENTO 2027'!$P$14,INT((ROW()-13)/2),0)),"",OFFSET('12. SEGUIMIENTO 2027'!$P$14,INT((ROW()-13)/2),0)),IF(ISBLANK(OFFSET('9. METAS'!$X$20,INT((ROW()-14)/2),0)),"",OFFSET('9. METAS'!$X$20,INT((ROW()-14)/2),0)))</f>
        <v/>
      </c>
      <c r="M252" s="257" t="str">
        <f ca="1">IF(MOD(ROW()-13,2)=0,IF(ISBLANK(OFFSET('12. SEGUIMIENTO 2027'!$Q$14,INT((ROW()-13)/2),0)),"",OFFSET('12. SEGUIMIENTO 2027'!$Q$14,INT((ROW()-13)/2),0)),IF(ISBLANK(OFFSET('9. METAS'!$Y$20,INT((ROW()-14)/2),0)),"",OFFSET('9. METAS'!$Y$20,INT((ROW()-14)/2),0)))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164" t="str">
        <f ca="1">IF(ISBLANK(OFFSET('9. METAS'!$M$20,INT((ROW()-13)/2),0)),"",OFFSET('9. METAS'!$M$20,INT((ROW()-13)/2),0))</f>
        <v/>
      </c>
      <c r="I253" s="1014"/>
      <c r="J253" s="255" t="str">
        <f ca="1">IF(MOD(ROW()-13,2)=0,IF(ISBLANK(OFFSET('12. SEGUIMIENTO 2027'!$N$14,INT((ROW()-13)/2),0)),"",OFFSET('12. SEGUIMIENTO 2027'!$N$14,INT((ROW()-13)/2),0)),IF(ISBLANK(OFFSET('9. METAS'!$V$20,INT((ROW()-14)/2),0)),"",OFFSET('9. METAS'!$V$20,INT((ROW()-14)/2),0)))</f>
        <v/>
      </c>
      <c r="K253" s="256" t="str">
        <f ca="1">IF(MOD(ROW()-13,2)=0,IF(ISBLANK(OFFSET('12. SEGUIMIENTO 2027'!$O$14,INT((ROW()-13)/2),0)),"",OFFSET('12. SEGUIMIENTO 2027'!$O$14,INT((ROW()-13)/2),0)),IF(ISBLANK(OFFSET('9. METAS'!$W$20,INT((ROW()-14)/2),0)),"",OFFSET('9. METAS'!$W$20,INT((ROW()-14)/2),0)))</f>
        <v/>
      </c>
      <c r="L253" s="256" t="str">
        <f ca="1">IF(MOD(ROW()-13,2)=0,IF(ISBLANK(OFFSET('12. SEGUIMIENTO 2027'!$P$14,INT((ROW()-13)/2),0)),"",OFFSET('12. SEGUIMIENTO 2027'!$P$14,INT((ROW()-13)/2),0)),IF(ISBLANK(OFFSET('9. METAS'!$X$20,INT((ROW()-14)/2),0)),"",OFFSET('9. METAS'!$X$20,INT((ROW()-14)/2),0)))</f>
        <v/>
      </c>
      <c r="M253" s="257" t="str">
        <f ca="1">IF(MOD(ROW()-13,2)=0,IF(ISBLANK(OFFSET('12. SEGUIMIENTO 2027'!$Q$14,INT((ROW()-13)/2),0)),"",OFFSET('12. SEGUIMIENTO 2027'!$Q$14,INT((ROW()-13)/2),0)),IF(ISBLANK(OFFSET('9. METAS'!$Y$20,INT((ROW()-14)/2),0)),"",OFFSET('9. METAS'!$Y$20,INT((ROW()-14)/2),0)))</f>
        <v/>
      </c>
      <c r="N253" s="1012" t="str">
        <f t="shared" ref="N253" ca="1" si="236">IFERROR(J253/J254,"ND")</f>
        <v>ND</v>
      </c>
      <c r="O253" s="1008" t="str">
        <f t="shared" ref="O253" ca="1" si="237">IFERROR(((J253)/H253),"ND")</f>
        <v>ND</v>
      </c>
      <c r="P253" s="996"/>
    </row>
    <row r="254" spans="3:16">
      <c r="C254" s="1030"/>
      <c r="D254" s="1026"/>
      <c r="E254" s="1026"/>
      <c r="F254" s="1024"/>
      <c r="G254" s="1021"/>
      <c r="H254" s="1164"/>
      <c r="I254" s="1015"/>
      <c r="J254" s="255" t="str">
        <f ca="1">IF(MOD(ROW()-13,2)=0,IF(ISBLANK(OFFSET('12. SEGUIMIENTO 2027'!$N$14,INT((ROW()-13)/2),0)),"",OFFSET('12. SEGUIMIENTO 2027'!$N$14,INT((ROW()-13)/2),0)),IF(ISBLANK(OFFSET('9. METAS'!$V$20,INT((ROW()-14)/2),0)),"",OFFSET('9. METAS'!$V$20,INT((ROW()-14)/2),0)))</f>
        <v/>
      </c>
      <c r="K254" s="256" t="str">
        <f ca="1">IF(MOD(ROW()-13,2)=0,IF(ISBLANK(OFFSET('12. SEGUIMIENTO 2027'!$O$14,INT((ROW()-13)/2),0)),"",OFFSET('12. SEGUIMIENTO 2027'!$O$14,INT((ROW()-13)/2),0)),IF(ISBLANK(OFFSET('9. METAS'!$W$20,INT((ROW()-14)/2),0)),"",OFFSET('9. METAS'!$W$20,INT((ROW()-14)/2),0)))</f>
        <v/>
      </c>
      <c r="L254" s="256" t="str">
        <f ca="1">IF(MOD(ROW()-13,2)=0,IF(ISBLANK(OFFSET('12. SEGUIMIENTO 2027'!$P$14,INT((ROW()-13)/2),0)),"",OFFSET('12. SEGUIMIENTO 2027'!$P$14,INT((ROW()-13)/2),0)),IF(ISBLANK(OFFSET('9. METAS'!$X$20,INT((ROW()-14)/2),0)),"",OFFSET('9. METAS'!$X$20,INT((ROW()-14)/2),0)))</f>
        <v/>
      </c>
      <c r="M254" s="257" t="str">
        <f ca="1">IF(MOD(ROW()-13,2)=0,IF(ISBLANK(OFFSET('12. SEGUIMIENTO 2027'!$Q$14,INT((ROW()-13)/2),0)),"",OFFSET('12. SEGUIMIENTO 2027'!$Q$14,INT((ROW()-13)/2),0)),IF(ISBLANK(OFFSET('9. METAS'!$Y$20,INT((ROW()-14)/2),0)),"",OFFSET('9. METAS'!$Y$20,INT((ROW()-14)/2),0)))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164" t="str">
        <f ca="1">IF(ISBLANK(OFFSET('9. METAS'!$M$20,INT((ROW()-13)/2),0)),"",OFFSET('9. METAS'!$M$20,INT((ROW()-13)/2),0))</f>
        <v/>
      </c>
      <c r="I255" s="1014"/>
      <c r="J255" s="255" t="str">
        <f ca="1">IF(MOD(ROW()-13,2)=0,IF(ISBLANK(OFFSET('12. SEGUIMIENTO 2027'!$N$14,INT((ROW()-13)/2),0)),"",OFFSET('12. SEGUIMIENTO 2027'!$N$14,INT((ROW()-13)/2),0)),IF(ISBLANK(OFFSET('9. METAS'!$V$20,INT((ROW()-14)/2),0)),"",OFFSET('9. METAS'!$V$20,INT((ROW()-14)/2),0)))</f>
        <v/>
      </c>
      <c r="K255" s="256" t="str">
        <f ca="1">IF(MOD(ROW()-13,2)=0,IF(ISBLANK(OFFSET('12. SEGUIMIENTO 2027'!$O$14,INT((ROW()-13)/2),0)),"",OFFSET('12. SEGUIMIENTO 2027'!$O$14,INT((ROW()-13)/2),0)),IF(ISBLANK(OFFSET('9. METAS'!$W$20,INT((ROW()-14)/2),0)),"",OFFSET('9. METAS'!$W$20,INT((ROW()-14)/2),0)))</f>
        <v/>
      </c>
      <c r="L255" s="256" t="str">
        <f ca="1">IF(MOD(ROW()-13,2)=0,IF(ISBLANK(OFFSET('12. SEGUIMIENTO 2027'!$P$14,INT((ROW()-13)/2),0)),"",OFFSET('12. SEGUIMIENTO 2027'!$P$14,INT((ROW()-13)/2),0)),IF(ISBLANK(OFFSET('9. METAS'!$X$20,INT((ROW()-14)/2),0)),"",OFFSET('9. METAS'!$X$20,INT((ROW()-14)/2),0)))</f>
        <v/>
      </c>
      <c r="M255" s="257" t="str">
        <f ca="1">IF(MOD(ROW()-13,2)=0,IF(ISBLANK(OFFSET('12. SEGUIMIENTO 2027'!$Q$14,INT((ROW()-13)/2),0)),"",OFFSET('12. SEGUIMIENTO 2027'!$Q$14,INT((ROW()-13)/2),0)),IF(ISBLANK(OFFSET('9. METAS'!$Y$20,INT((ROW()-14)/2),0)),"",OFFSET('9. METAS'!$Y$20,INT((ROW()-14)/2),0)))</f>
        <v/>
      </c>
      <c r="N255" s="1012" t="str">
        <f t="shared" ref="N255" ca="1" si="238">IFERROR(J255/J256,"ND")</f>
        <v>ND</v>
      </c>
      <c r="O255" s="1008" t="str">
        <f t="shared" ref="O255" ca="1" si="239">IFERROR(((J255)/H255),"ND")</f>
        <v>ND</v>
      </c>
      <c r="P255" s="996"/>
    </row>
    <row r="256" spans="3:16">
      <c r="C256" s="1030"/>
      <c r="D256" s="1026"/>
      <c r="E256" s="1026"/>
      <c r="F256" s="1024"/>
      <c r="G256" s="1021"/>
      <c r="H256" s="1164"/>
      <c r="I256" s="1015"/>
      <c r="J256" s="255" t="str">
        <f ca="1">IF(MOD(ROW()-13,2)=0,IF(ISBLANK(OFFSET('12. SEGUIMIENTO 2027'!$N$14,INT((ROW()-13)/2),0)),"",OFFSET('12. SEGUIMIENTO 2027'!$N$14,INT((ROW()-13)/2),0)),IF(ISBLANK(OFFSET('9. METAS'!$V$20,INT((ROW()-14)/2),0)),"",OFFSET('9. METAS'!$V$20,INT((ROW()-14)/2),0)))</f>
        <v/>
      </c>
      <c r="K256" s="256" t="str">
        <f ca="1">IF(MOD(ROW()-13,2)=0,IF(ISBLANK(OFFSET('12. SEGUIMIENTO 2027'!$O$14,INT((ROW()-13)/2),0)),"",OFFSET('12. SEGUIMIENTO 2027'!$O$14,INT((ROW()-13)/2),0)),IF(ISBLANK(OFFSET('9. METAS'!$W$20,INT((ROW()-14)/2),0)),"",OFFSET('9. METAS'!$W$20,INT((ROW()-14)/2),0)))</f>
        <v/>
      </c>
      <c r="L256" s="256" t="str">
        <f ca="1">IF(MOD(ROW()-13,2)=0,IF(ISBLANK(OFFSET('12. SEGUIMIENTO 2027'!$P$14,INT((ROW()-13)/2),0)),"",OFFSET('12. SEGUIMIENTO 2027'!$P$14,INT((ROW()-13)/2),0)),IF(ISBLANK(OFFSET('9. METAS'!$X$20,INT((ROW()-14)/2),0)),"",OFFSET('9. METAS'!$X$20,INT((ROW()-14)/2),0)))</f>
        <v/>
      </c>
      <c r="M256" s="257" t="str">
        <f ca="1">IF(MOD(ROW()-13,2)=0,IF(ISBLANK(OFFSET('12. SEGUIMIENTO 2027'!$Q$14,INT((ROW()-13)/2),0)),"",OFFSET('12. SEGUIMIENTO 2027'!$Q$14,INT((ROW()-13)/2),0)),IF(ISBLANK(OFFSET('9. METAS'!$Y$20,INT((ROW()-14)/2),0)),"",OFFSET('9. METAS'!$Y$20,INT((ROW()-14)/2),0)))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164" t="str">
        <f ca="1">IF(ISBLANK(OFFSET('9. METAS'!$M$20,INT((ROW()-13)/2),0)),"",OFFSET('9. METAS'!$M$20,INT((ROW()-13)/2),0))</f>
        <v/>
      </c>
      <c r="I257" s="1014"/>
      <c r="J257" s="255" t="str">
        <f ca="1">IF(MOD(ROW()-13,2)=0,IF(ISBLANK(OFFSET('12. SEGUIMIENTO 2027'!$N$14,INT((ROW()-13)/2),0)),"",OFFSET('12. SEGUIMIENTO 2027'!$N$14,INT((ROW()-13)/2),0)),IF(ISBLANK(OFFSET('9. METAS'!$V$20,INT((ROW()-14)/2),0)),"",OFFSET('9. METAS'!$V$20,INT((ROW()-14)/2),0)))</f>
        <v/>
      </c>
      <c r="K257" s="256" t="str">
        <f ca="1">IF(MOD(ROW()-13,2)=0,IF(ISBLANK(OFFSET('12. SEGUIMIENTO 2027'!$O$14,INT((ROW()-13)/2),0)),"",OFFSET('12. SEGUIMIENTO 2027'!$O$14,INT((ROW()-13)/2),0)),IF(ISBLANK(OFFSET('9. METAS'!$W$20,INT((ROW()-14)/2),0)),"",OFFSET('9. METAS'!$W$20,INT((ROW()-14)/2),0)))</f>
        <v/>
      </c>
      <c r="L257" s="256" t="str">
        <f ca="1">IF(MOD(ROW()-13,2)=0,IF(ISBLANK(OFFSET('12. SEGUIMIENTO 2027'!$P$14,INT((ROW()-13)/2),0)),"",OFFSET('12. SEGUIMIENTO 2027'!$P$14,INT((ROW()-13)/2),0)),IF(ISBLANK(OFFSET('9. METAS'!$X$20,INT((ROW()-14)/2),0)),"",OFFSET('9. METAS'!$X$20,INT((ROW()-14)/2),0)))</f>
        <v/>
      </c>
      <c r="M257" s="257" t="str">
        <f ca="1">IF(MOD(ROW()-13,2)=0,IF(ISBLANK(OFFSET('12. SEGUIMIENTO 2027'!$Q$14,INT((ROW()-13)/2),0)),"",OFFSET('12. SEGUIMIENTO 2027'!$Q$14,INT((ROW()-13)/2),0)),IF(ISBLANK(OFFSET('9. METAS'!$Y$20,INT((ROW()-14)/2),0)),"",OFFSET('9. METAS'!$Y$20,INT((ROW()-14)/2),0)))</f>
        <v/>
      </c>
      <c r="N257" s="1012" t="str">
        <f t="shared" ref="N257" ca="1" si="240">IFERROR(J257/J258,"ND")</f>
        <v>ND</v>
      </c>
      <c r="O257" s="1008" t="str">
        <f t="shared" ref="O257" ca="1" si="241">IFERROR(((J257)/H257),"ND")</f>
        <v>ND</v>
      </c>
      <c r="P257" s="996"/>
    </row>
    <row r="258" spans="3:16">
      <c r="C258" s="1030"/>
      <c r="D258" s="1026"/>
      <c r="E258" s="1026"/>
      <c r="F258" s="1024"/>
      <c r="G258" s="1021"/>
      <c r="H258" s="1164"/>
      <c r="I258" s="1015"/>
      <c r="J258" s="255" t="str">
        <f ca="1">IF(MOD(ROW()-13,2)=0,IF(ISBLANK(OFFSET('12. SEGUIMIENTO 2027'!$N$14,INT((ROW()-13)/2),0)),"",OFFSET('12. SEGUIMIENTO 2027'!$N$14,INT((ROW()-13)/2),0)),IF(ISBLANK(OFFSET('9. METAS'!$V$20,INT((ROW()-14)/2),0)),"",OFFSET('9. METAS'!$V$20,INT((ROW()-14)/2),0)))</f>
        <v/>
      </c>
      <c r="K258" s="256" t="str">
        <f ca="1">IF(MOD(ROW()-13,2)=0,IF(ISBLANK(OFFSET('12. SEGUIMIENTO 2027'!$O$14,INT((ROW()-13)/2),0)),"",OFFSET('12. SEGUIMIENTO 2027'!$O$14,INT((ROW()-13)/2),0)),IF(ISBLANK(OFFSET('9. METAS'!$W$20,INT((ROW()-14)/2),0)),"",OFFSET('9. METAS'!$W$20,INT((ROW()-14)/2),0)))</f>
        <v/>
      </c>
      <c r="L258" s="256" t="str">
        <f ca="1">IF(MOD(ROW()-13,2)=0,IF(ISBLANK(OFFSET('12. SEGUIMIENTO 2027'!$P$14,INT((ROW()-13)/2),0)),"",OFFSET('12. SEGUIMIENTO 2027'!$P$14,INT((ROW()-13)/2),0)),IF(ISBLANK(OFFSET('9. METAS'!$X$20,INT((ROW()-14)/2),0)),"",OFFSET('9. METAS'!$X$20,INT((ROW()-14)/2),0)))</f>
        <v/>
      </c>
      <c r="M258" s="257" t="str">
        <f ca="1">IF(MOD(ROW()-13,2)=0,IF(ISBLANK(OFFSET('12. SEGUIMIENTO 2027'!$Q$14,INT((ROW()-13)/2),0)),"",OFFSET('12. SEGUIMIENTO 2027'!$Q$14,INT((ROW()-13)/2),0)),IF(ISBLANK(OFFSET('9. METAS'!$Y$20,INT((ROW()-14)/2),0)),"",OFFSET('9. METAS'!$Y$20,INT((ROW()-14)/2),0)))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164" t="str">
        <f ca="1">IF(ISBLANK(OFFSET('9. METAS'!$M$20,INT((ROW()-13)/2),0)),"",OFFSET('9. METAS'!$M$20,INT((ROW()-13)/2),0))</f>
        <v/>
      </c>
      <c r="I259" s="1014"/>
      <c r="J259" s="255" t="str">
        <f ca="1">IF(MOD(ROW()-13,2)=0,IF(ISBLANK(OFFSET('12. SEGUIMIENTO 2027'!$N$14,INT((ROW()-13)/2),0)),"",OFFSET('12. SEGUIMIENTO 2027'!$N$14,INT((ROW()-13)/2),0)),IF(ISBLANK(OFFSET('9. METAS'!$V$20,INT((ROW()-14)/2),0)),"",OFFSET('9. METAS'!$V$20,INT((ROW()-14)/2),0)))</f>
        <v/>
      </c>
      <c r="K259" s="256" t="str">
        <f ca="1">IF(MOD(ROW()-13,2)=0,IF(ISBLANK(OFFSET('12. SEGUIMIENTO 2027'!$O$14,INT((ROW()-13)/2),0)),"",OFFSET('12. SEGUIMIENTO 2027'!$O$14,INT((ROW()-13)/2),0)),IF(ISBLANK(OFFSET('9. METAS'!$W$20,INT((ROW()-14)/2),0)),"",OFFSET('9. METAS'!$W$20,INT((ROW()-14)/2),0)))</f>
        <v/>
      </c>
      <c r="L259" s="256" t="str">
        <f ca="1">IF(MOD(ROW()-13,2)=0,IF(ISBLANK(OFFSET('12. SEGUIMIENTO 2027'!$P$14,INT((ROW()-13)/2),0)),"",OFFSET('12. SEGUIMIENTO 2027'!$P$14,INT((ROW()-13)/2),0)),IF(ISBLANK(OFFSET('9. METAS'!$X$20,INT((ROW()-14)/2),0)),"",OFFSET('9. METAS'!$X$20,INT((ROW()-14)/2),0)))</f>
        <v/>
      </c>
      <c r="M259" s="257" t="str">
        <f ca="1">IF(MOD(ROW()-13,2)=0,IF(ISBLANK(OFFSET('12. SEGUIMIENTO 2027'!$Q$14,INT((ROW()-13)/2),0)),"",OFFSET('12. SEGUIMIENTO 2027'!$Q$14,INT((ROW()-13)/2),0)),IF(ISBLANK(OFFSET('9. METAS'!$Y$20,INT((ROW()-14)/2),0)),"",OFFSET('9. METAS'!$Y$20,INT((ROW()-14)/2),0)))</f>
        <v/>
      </c>
      <c r="N259" s="1012" t="str">
        <f t="shared" ref="N259" ca="1" si="242">IFERROR(J259/J260,"ND")</f>
        <v>ND</v>
      </c>
      <c r="O259" s="1008" t="str">
        <f t="shared" ref="O259" ca="1" si="243">IFERROR(((J259)/H259),"ND")</f>
        <v>ND</v>
      </c>
      <c r="P259" s="996"/>
    </row>
    <row r="260" spans="3:16">
      <c r="C260" s="1030"/>
      <c r="D260" s="1026"/>
      <c r="E260" s="1026"/>
      <c r="F260" s="1024"/>
      <c r="G260" s="1021"/>
      <c r="H260" s="1164"/>
      <c r="I260" s="1015"/>
      <c r="J260" s="255" t="str">
        <f ca="1">IF(MOD(ROW()-13,2)=0,IF(ISBLANK(OFFSET('12. SEGUIMIENTO 2027'!$N$14,INT((ROW()-13)/2),0)),"",OFFSET('12. SEGUIMIENTO 2027'!$N$14,INT((ROW()-13)/2),0)),IF(ISBLANK(OFFSET('9. METAS'!$V$20,INT((ROW()-14)/2),0)),"",OFFSET('9. METAS'!$V$20,INT((ROW()-14)/2),0)))</f>
        <v/>
      </c>
      <c r="K260" s="256" t="str">
        <f ca="1">IF(MOD(ROW()-13,2)=0,IF(ISBLANK(OFFSET('12. SEGUIMIENTO 2027'!$O$14,INT((ROW()-13)/2),0)),"",OFFSET('12. SEGUIMIENTO 2027'!$O$14,INT((ROW()-13)/2),0)),IF(ISBLANK(OFFSET('9. METAS'!$W$20,INT((ROW()-14)/2),0)),"",OFFSET('9. METAS'!$W$20,INT((ROW()-14)/2),0)))</f>
        <v/>
      </c>
      <c r="L260" s="256" t="str">
        <f ca="1">IF(MOD(ROW()-13,2)=0,IF(ISBLANK(OFFSET('12. SEGUIMIENTO 2027'!$P$14,INT((ROW()-13)/2),0)),"",OFFSET('12. SEGUIMIENTO 2027'!$P$14,INT((ROW()-13)/2),0)),IF(ISBLANK(OFFSET('9. METAS'!$X$20,INT((ROW()-14)/2),0)),"",OFFSET('9. METAS'!$X$20,INT((ROW()-14)/2),0)))</f>
        <v/>
      </c>
      <c r="M260" s="257" t="str">
        <f ca="1">IF(MOD(ROW()-13,2)=0,IF(ISBLANK(OFFSET('12. SEGUIMIENTO 2027'!$Q$14,INT((ROW()-13)/2),0)),"",OFFSET('12. SEGUIMIENTO 2027'!$Q$14,INT((ROW()-13)/2),0)),IF(ISBLANK(OFFSET('9. METAS'!$Y$20,INT((ROW()-14)/2),0)),"",OFFSET('9. METAS'!$Y$20,INT((ROW()-14)/2),0)))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164" t="str">
        <f ca="1">IF(ISBLANK(OFFSET('9. METAS'!$M$20,INT((ROW()-13)/2),0)),"",OFFSET('9. METAS'!$M$20,INT((ROW()-13)/2),0))</f>
        <v/>
      </c>
      <c r="I261" s="1014"/>
      <c r="J261" s="255" t="str">
        <f ca="1">IF(MOD(ROW()-13,2)=0,IF(ISBLANK(OFFSET('12. SEGUIMIENTO 2027'!$N$14,INT((ROW()-13)/2),0)),"",OFFSET('12. SEGUIMIENTO 2027'!$N$14,INT((ROW()-13)/2),0)),IF(ISBLANK(OFFSET('9. METAS'!$V$20,INT((ROW()-14)/2),0)),"",OFFSET('9. METAS'!$V$20,INT((ROW()-14)/2),0)))</f>
        <v/>
      </c>
      <c r="K261" s="256" t="str">
        <f ca="1">IF(MOD(ROW()-13,2)=0,IF(ISBLANK(OFFSET('12. SEGUIMIENTO 2027'!$O$14,INT((ROW()-13)/2),0)),"",OFFSET('12. SEGUIMIENTO 2027'!$O$14,INT((ROW()-13)/2),0)),IF(ISBLANK(OFFSET('9. METAS'!$W$20,INT((ROW()-14)/2),0)),"",OFFSET('9. METAS'!$W$20,INT((ROW()-14)/2),0)))</f>
        <v/>
      </c>
      <c r="L261" s="256" t="str">
        <f ca="1">IF(MOD(ROW()-13,2)=0,IF(ISBLANK(OFFSET('12. SEGUIMIENTO 2027'!$P$14,INT((ROW()-13)/2),0)),"",OFFSET('12. SEGUIMIENTO 2027'!$P$14,INT((ROW()-13)/2),0)),IF(ISBLANK(OFFSET('9. METAS'!$X$20,INT((ROW()-14)/2),0)),"",OFFSET('9. METAS'!$X$20,INT((ROW()-14)/2),0)))</f>
        <v/>
      </c>
      <c r="M261" s="257" t="str">
        <f ca="1">IF(MOD(ROW()-13,2)=0,IF(ISBLANK(OFFSET('12. SEGUIMIENTO 2027'!$Q$14,INT((ROW()-13)/2),0)),"",OFFSET('12. SEGUIMIENTO 2027'!$Q$14,INT((ROW()-13)/2),0)),IF(ISBLANK(OFFSET('9. METAS'!$Y$20,INT((ROW()-14)/2),0)),"",OFFSET('9. METAS'!$Y$20,INT((ROW()-14)/2),0)))</f>
        <v/>
      </c>
      <c r="N261" s="1012" t="str">
        <f t="shared" ref="N261" ca="1" si="244">IFERROR(J261/J262,"ND")</f>
        <v>ND</v>
      </c>
      <c r="O261" s="1008" t="str">
        <f t="shared" ref="O261" ca="1" si="245">IFERROR(((J261)/H261),"ND")</f>
        <v>ND</v>
      </c>
      <c r="P261" s="996"/>
    </row>
    <row r="262" spans="3:16">
      <c r="C262" s="1030"/>
      <c r="D262" s="1026"/>
      <c r="E262" s="1026"/>
      <c r="F262" s="1024"/>
      <c r="G262" s="1021"/>
      <c r="H262" s="1164"/>
      <c r="I262" s="1015"/>
      <c r="J262" s="255" t="str">
        <f ca="1">IF(MOD(ROW()-13,2)=0,IF(ISBLANK(OFFSET('12. SEGUIMIENTO 2027'!$N$14,INT((ROW()-13)/2),0)),"",OFFSET('12. SEGUIMIENTO 2027'!$N$14,INT((ROW()-13)/2),0)),IF(ISBLANK(OFFSET('9. METAS'!$V$20,INT((ROW()-14)/2),0)),"",OFFSET('9. METAS'!$V$20,INT((ROW()-14)/2),0)))</f>
        <v/>
      </c>
      <c r="K262" s="256" t="str">
        <f ca="1">IF(MOD(ROW()-13,2)=0,IF(ISBLANK(OFFSET('12. SEGUIMIENTO 2027'!$O$14,INT((ROW()-13)/2),0)),"",OFFSET('12. SEGUIMIENTO 2027'!$O$14,INT((ROW()-13)/2),0)),IF(ISBLANK(OFFSET('9. METAS'!$W$20,INT((ROW()-14)/2),0)),"",OFFSET('9. METAS'!$W$20,INT((ROW()-14)/2),0)))</f>
        <v/>
      </c>
      <c r="L262" s="256" t="str">
        <f ca="1">IF(MOD(ROW()-13,2)=0,IF(ISBLANK(OFFSET('12. SEGUIMIENTO 2027'!$P$14,INT((ROW()-13)/2),0)),"",OFFSET('12. SEGUIMIENTO 2027'!$P$14,INT((ROW()-13)/2),0)),IF(ISBLANK(OFFSET('9. METAS'!$X$20,INT((ROW()-14)/2),0)),"",OFFSET('9. METAS'!$X$20,INT((ROW()-14)/2),0)))</f>
        <v/>
      </c>
      <c r="M262" s="257" t="str">
        <f ca="1">IF(MOD(ROW()-13,2)=0,IF(ISBLANK(OFFSET('12. SEGUIMIENTO 2027'!$Q$14,INT((ROW()-13)/2),0)),"",OFFSET('12. SEGUIMIENTO 2027'!$Q$14,INT((ROW()-13)/2),0)),IF(ISBLANK(OFFSET('9. METAS'!$Y$20,INT((ROW()-14)/2),0)),"",OFFSET('9. METAS'!$Y$20,INT((ROW()-14)/2),0)))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164" t="str">
        <f ca="1">IF(ISBLANK(OFFSET('9. METAS'!$M$20,INT((ROW()-13)/2),0)),"",OFFSET('9. METAS'!$M$20,INT((ROW()-13)/2),0))</f>
        <v/>
      </c>
      <c r="I263" s="1014"/>
      <c r="J263" s="255" t="str">
        <f ca="1">IF(MOD(ROW()-13,2)=0,IF(ISBLANK(OFFSET('12. SEGUIMIENTO 2027'!$N$14,INT((ROW()-13)/2),0)),"",OFFSET('12. SEGUIMIENTO 2027'!$N$14,INT((ROW()-13)/2),0)),IF(ISBLANK(OFFSET('9. METAS'!$V$20,INT((ROW()-14)/2),0)),"",OFFSET('9. METAS'!$V$20,INT((ROW()-14)/2),0)))</f>
        <v/>
      </c>
      <c r="K263" s="256" t="str">
        <f ca="1">IF(MOD(ROW()-13,2)=0,IF(ISBLANK(OFFSET('12. SEGUIMIENTO 2027'!$O$14,INT((ROW()-13)/2),0)),"",OFFSET('12. SEGUIMIENTO 2027'!$O$14,INT((ROW()-13)/2),0)),IF(ISBLANK(OFFSET('9. METAS'!$W$20,INT((ROW()-14)/2),0)),"",OFFSET('9. METAS'!$W$20,INT((ROW()-14)/2),0)))</f>
        <v/>
      </c>
      <c r="L263" s="256" t="str">
        <f ca="1">IF(MOD(ROW()-13,2)=0,IF(ISBLANK(OFFSET('12. SEGUIMIENTO 2027'!$P$14,INT((ROW()-13)/2),0)),"",OFFSET('12. SEGUIMIENTO 2027'!$P$14,INT((ROW()-13)/2),0)),IF(ISBLANK(OFFSET('9. METAS'!$X$20,INT((ROW()-14)/2),0)),"",OFFSET('9. METAS'!$X$20,INT((ROW()-14)/2),0)))</f>
        <v/>
      </c>
      <c r="M263" s="257" t="str">
        <f ca="1">IF(MOD(ROW()-13,2)=0,IF(ISBLANK(OFFSET('12. SEGUIMIENTO 2027'!$Q$14,INT((ROW()-13)/2),0)),"",OFFSET('12. SEGUIMIENTO 2027'!$Q$14,INT((ROW()-13)/2),0)),IF(ISBLANK(OFFSET('9. METAS'!$Y$20,INT((ROW()-14)/2),0)),"",OFFSET('9. METAS'!$Y$20,INT((ROW()-14)/2),0)))</f>
        <v/>
      </c>
      <c r="N263" s="1012" t="str">
        <f t="shared" ref="N263" ca="1" si="246">IFERROR(J263/J264,"ND")</f>
        <v>ND</v>
      </c>
      <c r="O263" s="1008" t="str">
        <f t="shared" ref="O263" ca="1" si="247">IFERROR(((J263)/H263),"ND")</f>
        <v>ND</v>
      </c>
      <c r="P263" s="996"/>
    </row>
    <row r="264" spans="3:16">
      <c r="C264" s="1030"/>
      <c r="D264" s="1026"/>
      <c r="E264" s="1026"/>
      <c r="F264" s="1024"/>
      <c r="G264" s="1021"/>
      <c r="H264" s="1164"/>
      <c r="I264" s="1015"/>
      <c r="J264" s="255" t="str">
        <f ca="1">IF(MOD(ROW()-13,2)=0,IF(ISBLANK(OFFSET('12. SEGUIMIENTO 2027'!$N$14,INT((ROW()-13)/2),0)),"",OFFSET('12. SEGUIMIENTO 2027'!$N$14,INT((ROW()-13)/2),0)),IF(ISBLANK(OFFSET('9. METAS'!$V$20,INT((ROW()-14)/2),0)),"",OFFSET('9. METAS'!$V$20,INT((ROW()-14)/2),0)))</f>
        <v/>
      </c>
      <c r="K264" s="256" t="str">
        <f ca="1">IF(MOD(ROW()-13,2)=0,IF(ISBLANK(OFFSET('12. SEGUIMIENTO 2027'!$O$14,INT((ROW()-13)/2),0)),"",OFFSET('12. SEGUIMIENTO 2027'!$O$14,INT((ROW()-13)/2),0)),IF(ISBLANK(OFFSET('9. METAS'!$W$20,INT((ROW()-14)/2),0)),"",OFFSET('9. METAS'!$W$20,INT((ROW()-14)/2),0)))</f>
        <v/>
      </c>
      <c r="L264" s="256" t="str">
        <f ca="1">IF(MOD(ROW()-13,2)=0,IF(ISBLANK(OFFSET('12. SEGUIMIENTO 2027'!$P$14,INT((ROW()-13)/2),0)),"",OFFSET('12. SEGUIMIENTO 2027'!$P$14,INT((ROW()-13)/2),0)),IF(ISBLANK(OFFSET('9. METAS'!$X$20,INT((ROW()-14)/2),0)),"",OFFSET('9. METAS'!$X$20,INT((ROW()-14)/2),0)))</f>
        <v/>
      </c>
      <c r="M264" s="257" t="str">
        <f ca="1">IF(MOD(ROW()-13,2)=0,IF(ISBLANK(OFFSET('12. SEGUIMIENTO 2027'!$Q$14,INT((ROW()-13)/2),0)),"",OFFSET('12. SEGUIMIENTO 2027'!$Q$14,INT((ROW()-13)/2),0)),IF(ISBLANK(OFFSET('9. METAS'!$Y$20,INT((ROW()-14)/2),0)),"",OFFSET('9. METAS'!$Y$20,INT((ROW()-14)/2),0)))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164" t="str">
        <f ca="1">IF(ISBLANK(OFFSET('9. METAS'!$M$20,INT((ROW()-13)/2),0)),"",OFFSET('9. METAS'!$M$20,INT((ROW()-13)/2),0))</f>
        <v/>
      </c>
      <c r="I265" s="1014"/>
      <c r="J265" s="255" t="str">
        <f ca="1">IF(MOD(ROW()-13,2)=0,IF(ISBLANK(OFFSET('12. SEGUIMIENTO 2027'!$N$14,INT((ROW()-13)/2),0)),"",OFFSET('12. SEGUIMIENTO 2027'!$N$14,INT((ROW()-13)/2),0)),IF(ISBLANK(OFFSET('9. METAS'!$V$20,INT((ROW()-14)/2),0)),"",OFFSET('9. METAS'!$V$20,INT((ROW()-14)/2),0)))</f>
        <v/>
      </c>
      <c r="K265" s="256" t="str">
        <f ca="1">IF(MOD(ROW()-13,2)=0,IF(ISBLANK(OFFSET('12. SEGUIMIENTO 2027'!$O$14,INT((ROW()-13)/2),0)),"",OFFSET('12. SEGUIMIENTO 2027'!$O$14,INT((ROW()-13)/2),0)),IF(ISBLANK(OFFSET('9. METAS'!$W$20,INT((ROW()-14)/2),0)),"",OFFSET('9. METAS'!$W$20,INT((ROW()-14)/2),0)))</f>
        <v/>
      </c>
      <c r="L265" s="256" t="str">
        <f ca="1">IF(MOD(ROW()-13,2)=0,IF(ISBLANK(OFFSET('12. SEGUIMIENTO 2027'!$P$14,INT((ROW()-13)/2),0)),"",OFFSET('12. SEGUIMIENTO 2027'!$P$14,INT((ROW()-13)/2),0)),IF(ISBLANK(OFFSET('9. METAS'!$X$20,INT((ROW()-14)/2),0)),"",OFFSET('9. METAS'!$X$20,INT((ROW()-14)/2),0)))</f>
        <v/>
      </c>
      <c r="M265" s="257" t="str">
        <f ca="1">IF(MOD(ROW()-13,2)=0,IF(ISBLANK(OFFSET('12. SEGUIMIENTO 2027'!$Q$14,INT((ROW()-13)/2),0)),"",OFFSET('12. SEGUIMIENTO 2027'!$Q$14,INT((ROW()-13)/2),0)),IF(ISBLANK(OFFSET('9. METAS'!$Y$20,INT((ROW()-14)/2),0)),"",OFFSET('9. METAS'!$Y$20,INT((ROW()-14)/2),0)))</f>
        <v/>
      </c>
      <c r="N265" s="1012" t="str">
        <f t="shared" ref="N265" ca="1" si="248">IFERROR(J265/J266,"ND")</f>
        <v>ND</v>
      </c>
      <c r="O265" s="1008" t="str">
        <f t="shared" ref="O265" ca="1" si="249">IFERROR(((J265)/H265),"ND")</f>
        <v>ND</v>
      </c>
      <c r="P265" s="996"/>
    </row>
    <row r="266" spans="3:16">
      <c r="C266" s="1030"/>
      <c r="D266" s="1026"/>
      <c r="E266" s="1026"/>
      <c r="F266" s="1024"/>
      <c r="G266" s="1021"/>
      <c r="H266" s="1164"/>
      <c r="I266" s="1015"/>
      <c r="J266" s="255" t="str">
        <f ca="1">IF(MOD(ROW()-13,2)=0,IF(ISBLANK(OFFSET('12. SEGUIMIENTO 2027'!$N$14,INT((ROW()-13)/2),0)),"",OFFSET('12. SEGUIMIENTO 2027'!$N$14,INT((ROW()-13)/2),0)),IF(ISBLANK(OFFSET('9. METAS'!$V$20,INT((ROW()-14)/2),0)),"",OFFSET('9. METAS'!$V$20,INT((ROW()-14)/2),0)))</f>
        <v/>
      </c>
      <c r="K266" s="256" t="str">
        <f ca="1">IF(MOD(ROW()-13,2)=0,IF(ISBLANK(OFFSET('12. SEGUIMIENTO 2027'!$O$14,INT((ROW()-13)/2),0)),"",OFFSET('12. SEGUIMIENTO 2027'!$O$14,INT((ROW()-13)/2),0)),IF(ISBLANK(OFFSET('9. METAS'!$W$20,INT((ROW()-14)/2),0)),"",OFFSET('9. METAS'!$W$20,INT((ROW()-14)/2),0)))</f>
        <v/>
      </c>
      <c r="L266" s="256" t="str">
        <f ca="1">IF(MOD(ROW()-13,2)=0,IF(ISBLANK(OFFSET('12. SEGUIMIENTO 2027'!$P$14,INT((ROW()-13)/2),0)),"",OFFSET('12. SEGUIMIENTO 2027'!$P$14,INT((ROW()-13)/2),0)),IF(ISBLANK(OFFSET('9. METAS'!$X$20,INT((ROW()-14)/2),0)),"",OFFSET('9. METAS'!$X$20,INT((ROW()-14)/2),0)))</f>
        <v/>
      </c>
      <c r="M266" s="257" t="str">
        <f ca="1">IF(MOD(ROW()-13,2)=0,IF(ISBLANK(OFFSET('12. SEGUIMIENTO 2027'!$Q$14,INT((ROW()-13)/2),0)),"",OFFSET('12. SEGUIMIENTO 2027'!$Q$14,INT((ROW()-13)/2),0)),IF(ISBLANK(OFFSET('9. METAS'!$Y$20,INT((ROW()-14)/2),0)),"",OFFSET('9. METAS'!$Y$20,INT((ROW()-14)/2),0)))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164" t="str">
        <f ca="1">IF(ISBLANK(OFFSET('9. METAS'!$M$20,INT((ROW()-13)/2),0)),"",OFFSET('9. METAS'!$M$20,INT((ROW()-13)/2),0))</f>
        <v/>
      </c>
      <c r="I267" s="1014"/>
      <c r="J267" s="255" t="str">
        <f ca="1">IF(MOD(ROW()-13,2)=0,IF(ISBLANK(OFFSET('12. SEGUIMIENTO 2027'!$N$14,INT((ROW()-13)/2),0)),"",OFFSET('12. SEGUIMIENTO 2027'!$N$14,INT((ROW()-13)/2),0)),IF(ISBLANK(OFFSET('9. METAS'!$V$20,INT((ROW()-14)/2),0)),"",OFFSET('9. METAS'!$V$20,INT((ROW()-14)/2),0)))</f>
        <v/>
      </c>
      <c r="K267" s="256" t="str">
        <f ca="1">IF(MOD(ROW()-13,2)=0,IF(ISBLANK(OFFSET('12. SEGUIMIENTO 2027'!$O$14,INT((ROW()-13)/2),0)),"",OFFSET('12. SEGUIMIENTO 2027'!$O$14,INT((ROW()-13)/2),0)),IF(ISBLANK(OFFSET('9. METAS'!$W$20,INT((ROW()-14)/2),0)),"",OFFSET('9. METAS'!$W$20,INT((ROW()-14)/2),0)))</f>
        <v/>
      </c>
      <c r="L267" s="256" t="str">
        <f ca="1">IF(MOD(ROW()-13,2)=0,IF(ISBLANK(OFFSET('12. SEGUIMIENTO 2027'!$P$14,INT((ROW()-13)/2),0)),"",OFFSET('12. SEGUIMIENTO 2027'!$P$14,INT((ROW()-13)/2),0)),IF(ISBLANK(OFFSET('9. METAS'!$X$20,INT((ROW()-14)/2),0)),"",OFFSET('9. METAS'!$X$20,INT((ROW()-14)/2),0)))</f>
        <v/>
      </c>
      <c r="M267" s="257" t="str">
        <f ca="1">IF(MOD(ROW()-13,2)=0,IF(ISBLANK(OFFSET('12. SEGUIMIENTO 2027'!$Q$14,INT((ROW()-13)/2),0)),"",OFFSET('12. SEGUIMIENTO 2027'!$Q$14,INT((ROW()-13)/2),0)),IF(ISBLANK(OFFSET('9. METAS'!$Y$20,INT((ROW()-14)/2),0)),"",OFFSET('9. METAS'!$Y$20,INT((ROW()-14)/2),0)))</f>
        <v/>
      </c>
      <c r="N267" s="1012" t="str">
        <f t="shared" ref="N267" ca="1" si="250">IFERROR(J267/J268,"ND")</f>
        <v>ND</v>
      </c>
      <c r="O267" s="1008" t="str">
        <f t="shared" ref="O267" ca="1" si="251">IFERROR(((J267)/H267),"ND")</f>
        <v>ND</v>
      </c>
      <c r="P267" s="996"/>
    </row>
    <row r="268" spans="3:16">
      <c r="C268" s="1030"/>
      <c r="D268" s="1026"/>
      <c r="E268" s="1026"/>
      <c r="F268" s="1024"/>
      <c r="G268" s="1021"/>
      <c r="H268" s="1164"/>
      <c r="I268" s="1015"/>
      <c r="J268" s="255" t="str">
        <f ca="1">IF(MOD(ROW()-13,2)=0,IF(ISBLANK(OFFSET('12. SEGUIMIENTO 2027'!$N$14,INT((ROW()-13)/2),0)),"",OFFSET('12. SEGUIMIENTO 2027'!$N$14,INT((ROW()-13)/2),0)),IF(ISBLANK(OFFSET('9. METAS'!$V$20,INT((ROW()-14)/2),0)),"",OFFSET('9. METAS'!$V$20,INT((ROW()-14)/2),0)))</f>
        <v/>
      </c>
      <c r="K268" s="256" t="str">
        <f ca="1">IF(MOD(ROW()-13,2)=0,IF(ISBLANK(OFFSET('12. SEGUIMIENTO 2027'!$O$14,INT((ROW()-13)/2),0)),"",OFFSET('12. SEGUIMIENTO 2027'!$O$14,INT((ROW()-13)/2),0)),IF(ISBLANK(OFFSET('9. METAS'!$W$20,INT((ROW()-14)/2),0)),"",OFFSET('9. METAS'!$W$20,INT((ROW()-14)/2),0)))</f>
        <v/>
      </c>
      <c r="L268" s="256" t="str">
        <f ca="1">IF(MOD(ROW()-13,2)=0,IF(ISBLANK(OFFSET('12. SEGUIMIENTO 2027'!$P$14,INT((ROW()-13)/2),0)),"",OFFSET('12. SEGUIMIENTO 2027'!$P$14,INT((ROW()-13)/2),0)),IF(ISBLANK(OFFSET('9. METAS'!$X$20,INT((ROW()-14)/2),0)),"",OFFSET('9. METAS'!$X$20,INT((ROW()-14)/2),0)))</f>
        <v/>
      </c>
      <c r="M268" s="257" t="str">
        <f ca="1">IF(MOD(ROW()-13,2)=0,IF(ISBLANK(OFFSET('12. SEGUIMIENTO 2027'!$Q$14,INT((ROW()-13)/2),0)),"",OFFSET('12. SEGUIMIENTO 2027'!$Q$14,INT((ROW()-13)/2),0)),IF(ISBLANK(OFFSET('9. METAS'!$Y$20,INT((ROW()-14)/2),0)),"",OFFSET('9. METAS'!$Y$20,INT((ROW()-14)/2),0)))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164" t="str">
        <f ca="1">IF(ISBLANK(OFFSET('9. METAS'!$M$20,INT((ROW()-13)/2),0)),"",OFFSET('9. METAS'!$M$20,INT((ROW()-13)/2),0))</f>
        <v/>
      </c>
      <c r="I269" s="1014"/>
      <c r="J269" s="255" t="str">
        <f ca="1">IF(MOD(ROW()-13,2)=0,IF(ISBLANK(OFFSET('12. SEGUIMIENTO 2027'!$N$14,INT((ROW()-13)/2),0)),"",OFFSET('12. SEGUIMIENTO 2027'!$N$14,INT((ROW()-13)/2),0)),IF(ISBLANK(OFFSET('9. METAS'!$V$20,INT((ROW()-14)/2),0)),"",OFFSET('9. METAS'!$V$20,INT((ROW()-14)/2),0)))</f>
        <v/>
      </c>
      <c r="K269" s="256" t="str">
        <f ca="1">IF(MOD(ROW()-13,2)=0,IF(ISBLANK(OFFSET('12. SEGUIMIENTO 2027'!$O$14,INT((ROW()-13)/2),0)),"",OFFSET('12. SEGUIMIENTO 2027'!$O$14,INT((ROW()-13)/2),0)),IF(ISBLANK(OFFSET('9. METAS'!$W$20,INT((ROW()-14)/2),0)),"",OFFSET('9. METAS'!$W$20,INT((ROW()-14)/2),0)))</f>
        <v/>
      </c>
      <c r="L269" s="256" t="str">
        <f ca="1">IF(MOD(ROW()-13,2)=0,IF(ISBLANK(OFFSET('12. SEGUIMIENTO 2027'!$P$14,INT((ROW()-13)/2),0)),"",OFFSET('12. SEGUIMIENTO 2027'!$P$14,INT((ROW()-13)/2),0)),IF(ISBLANK(OFFSET('9. METAS'!$X$20,INT((ROW()-14)/2),0)),"",OFFSET('9. METAS'!$X$20,INT((ROW()-14)/2),0)))</f>
        <v/>
      </c>
      <c r="M269" s="257" t="str">
        <f ca="1">IF(MOD(ROW()-13,2)=0,IF(ISBLANK(OFFSET('12. SEGUIMIENTO 2027'!$Q$14,INT((ROW()-13)/2),0)),"",OFFSET('12. SEGUIMIENTO 2027'!$Q$14,INT((ROW()-13)/2),0)),IF(ISBLANK(OFFSET('9. METAS'!$Y$20,INT((ROW()-14)/2),0)),"",OFFSET('9. METAS'!$Y$20,INT((ROW()-14)/2),0)))</f>
        <v/>
      </c>
      <c r="N269" s="1012" t="str">
        <f t="shared" ref="N269" ca="1" si="252">IFERROR(J269/J270,"ND")</f>
        <v>ND</v>
      </c>
      <c r="O269" s="1008" t="str">
        <f t="shared" ref="O269" ca="1" si="253">IFERROR(((J269)/H269),"ND")</f>
        <v>ND</v>
      </c>
      <c r="P269" s="996"/>
    </row>
    <row r="270" spans="3:16">
      <c r="C270" s="1030"/>
      <c r="D270" s="1026"/>
      <c r="E270" s="1026"/>
      <c r="F270" s="1024"/>
      <c r="G270" s="1021"/>
      <c r="H270" s="1164"/>
      <c r="I270" s="1015"/>
      <c r="J270" s="255" t="str">
        <f ca="1">IF(MOD(ROW()-13,2)=0,IF(ISBLANK(OFFSET('12. SEGUIMIENTO 2027'!$N$14,INT((ROW()-13)/2),0)),"",OFFSET('12. SEGUIMIENTO 2027'!$N$14,INT((ROW()-13)/2),0)),IF(ISBLANK(OFFSET('9. METAS'!$V$20,INT((ROW()-14)/2),0)),"",OFFSET('9. METAS'!$V$20,INT((ROW()-14)/2),0)))</f>
        <v/>
      </c>
      <c r="K270" s="256" t="str">
        <f ca="1">IF(MOD(ROW()-13,2)=0,IF(ISBLANK(OFFSET('12. SEGUIMIENTO 2027'!$O$14,INT((ROW()-13)/2),0)),"",OFFSET('12. SEGUIMIENTO 2027'!$O$14,INT((ROW()-13)/2),0)),IF(ISBLANK(OFFSET('9. METAS'!$W$20,INT((ROW()-14)/2),0)),"",OFFSET('9. METAS'!$W$20,INT((ROW()-14)/2),0)))</f>
        <v/>
      </c>
      <c r="L270" s="256" t="str">
        <f ca="1">IF(MOD(ROW()-13,2)=0,IF(ISBLANK(OFFSET('12. SEGUIMIENTO 2027'!$P$14,INT((ROW()-13)/2),0)),"",OFFSET('12. SEGUIMIENTO 2027'!$P$14,INT((ROW()-13)/2),0)),IF(ISBLANK(OFFSET('9. METAS'!$X$20,INT((ROW()-14)/2),0)),"",OFFSET('9. METAS'!$X$20,INT((ROW()-14)/2),0)))</f>
        <v/>
      </c>
      <c r="M270" s="257" t="str">
        <f ca="1">IF(MOD(ROW()-13,2)=0,IF(ISBLANK(OFFSET('12. SEGUIMIENTO 2027'!$Q$14,INT((ROW()-13)/2),0)),"",OFFSET('12. SEGUIMIENTO 2027'!$Q$14,INT((ROW()-13)/2),0)),IF(ISBLANK(OFFSET('9. METAS'!$Y$20,INT((ROW()-14)/2),0)),"",OFFSET('9. METAS'!$Y$20,INT((ROW()-14)/2),0)))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164" t="str">
        <f ca="1">IF(ISBLANK(OFFSET('9. METAS'!$M$20,INT((ROW()-13)/2),0)),"",OFFSET('9. METAS'!$M$20,INT((ROW()-13)/2),0))</f>
        <v/>
      </c>
      <c r="I271" s="1014"/>
      <c r="J271" s="255" t="str">
        <f ca="1">IF(MOD(ROW()-13,2)=0,IF(ISBLANK(OFFSET('12. SEGUIMIENTO 2027'!$N$14,INT((ROW()-13)/2),0)),"",OFFSET('12. SEGUIMIENTO 2027'!$N$14,INT((ROW()-13)/2),0)),IF(ISBLANK(OFFSET('9. METAS'!$V$20,INT((ROW()-14)/2),0)),"",OFFSET('9. METAS'!$V$20,INT((ROW()-14)/2),0)))</f>
        <v/>
      </c>
      <c r="K271" s="256" t="str">
        <f ca="1">IF(MOD(ROW()-13,2)=0,IF(ISBLANK(OFFSET('12. SEGUIMIENTO 2027'!$O$14,INT((ROW()-13)/2),0)),"",OFFSET('12. SEGUIMIENTO 2027'!$O$14,INT((ROW()-13)/2),0)),IF(ISBLANK(OFFSET('9. METAS'!$W$20,INT((ROW()-14)/2),0)),"",OFFSET('9. METAS'!$W$20,INT((ROW()-14)/2),0)))</f>
        <v/>
      </c>
      <c r="L271" s="256" t="str">
        <f ca="1">IF(MOD(ROW()-13,2)=0,IF(ISBLANK(OFFSET('12. SEGUIMIENTO 2027'!$P$14,INT((ROW()-13)/2),0)),"",OFFSET('12. SEGUIMIENTO 2027'!$P$14,INT((ROW()-13)/2),0)),IF(ISBLANK(OFFSET('9. METAS'!$X$20,INT((ROW()-14)/2),0)),"",OFFSET('9. METAS'!$X$20,INT((ROW()-14)/2),0)))</f>
        <v/>
      </c>
      <c r="M271" s="257" t="str">
        <f ca="1">IF(MOD(ROW()-13,2)=0,IF(ISBLANK(OFFSET('12. SEGUIMIENTO 2027'!$Q$14,INT((ROW()-13)/2),0)),"",OFFSET('12. SEGUIMIENTO 2027'!$Q$14,INT((ROW()-13)/2),0)),IF(ISBLANK(OFFSET('9. METAS'!$Y$20,INT((ROW()-14)/2),0)),"",OFFSET('9. METAS'!$Y$20,INT((ROW()-14)/2),0)))</f>
        <v/>
      </c>
      <c r="N271" s="1012" t="str">
        <f t="shared" ref="N271" ca="1" si="254">IFERROR(J271/J272,"ND")</f>
        <v>ND</v>
      </c>
      <c r="O271" s="1008" t="str">
        <f t="shared" ref="O271" ca="1" si="255">IFERROR(((J271)/H271),"ND")</f>
        <v>ND</v>
      </c>
      <c r="P271" s="996"/>
    </row>
    <row r="272" spans="3:16">
      <c r="C272" s="1030"/>
      <c r="D272" s="1026"/>
      <c r="E272" s="1026"/>
      <c r="F272" s="1024"/>
      <c r="G272" s="1021"/>
      <c r="H272" s="1164"/>
      <c r="I272" s="1015"/>
      <c r="J272" s="255" t="str">
        <f ca="1">IF(MOD(ROW()-13,2)=0,IF(ISBLANK(OFFSET('12. SEGUIMIENTO 2027'!$N$14,INT((ROW()-13)/2),0)),"",OFFSET('12. SEGUIMIENTO 2027'!$N$14,INT((ROW()-13)/2),0)),IF(ISBLANK(OFFSET('9. METAS'!$V$20,INT((ROW()-14)/2),0)),"",OFFSET('9. METAS'!$V$20,INT((ROW()-14)/2),0)))</f>
        <v/>
      </c>
      <c r="K272" s="256" t="str">
        <f ca="1">IF(MOD(ROW()-13,2)=0,IF(ISBLANK(OFFSET('12. SEGUIMIENTO 2027'!$O$14,INT((ROW()-13)/2),0)),"",OFFSET('12. SEGUIMIENTO 2027'!$O$14,INT((ROW()-13)/2),0)),IF(ISBLANK(OFFSET('9. METAS'!$W$20,INT((ROW()-14)/2),0)),"",OFFSET('9. METAS'!$W$20,INT((ROW()-14)/2),0)))</f>
        <v/>
      </c>
      <c r="L272" s="256" t="str">
        <f ca="1">IF(MOD(ROW()-13,2)=0,IF(ISBLANK(OFFSET('12. SEGUIMIENTO 2027'!$P$14,INT((ROW()-13)/2),0)),"",OFFSET('12. SEGUIMIENTO 2027'!$P$14,INT((ROW()-13)/2),0)),IF(ISBLANK(OFFSET('9. METAS'!$X$20,INT((ROW()-14)/2),0)),"",OFFSET('9. METAS'!$X$20,INT((ROW()-14)/2),0)))</f>
        <v/>
      </c>
      <c r="M272" s="257" t="str">
        <f ca="1">IF(MOD(ROW()-13,2)=0,IF(ISBLANK(OFFSET('12. SEGUIMIENTO 2027'!$Q$14,INT((ROW()-13)/2),0)),"",OFFSET('12. SEGUIMIENTO 2027'!$Q$14,INT((ROW()-13)/2),0)),IF(ISBLANK(OFFSET('9. METAS'!$Y$20,INT((ROW()-14)/2),0)),"",OFFSET('9. METAS'!$Y$20,INT((ROW()-14)/2),0)))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164" t="str">
        <f ca="1">IF(ISBLANK(OFFSET('9. METAS'!$M$20,INT((ROW()-13)/2),0)),"",OFFSET('9. METAS'!$M$20,INT((ROW()-13)/2),0))</f>
        <v/>
      </c>
      <c r="I273" s="1014"/>
      <c r="J273" s="255" t="str">
        <f ca="1">IF(MOD(ROW()-13,2)=0,IF(ISBLANK(OFFSET('12. SEGUIMIENTO 2027'!$N$14,INT((ROW()-13)/2),0)),"",OFFSET('12. SEGUIMIENTO 2027'!$N$14,INT((ROW()-13)/2),0)),IF(ISBLANK(OFFSET('9. METAS'!$V$20,INT((ROW()-14)/2),0)),"",OFFSET('9. METAS'!$V$20,INT((ROW()-14)/2),0)))</f>
        <v/>
      </c>
      <c r="K273" s="256" t="str">
        <f ca="1">IF(MOD(ROW()-13,2)=0,IF(ISBLANK(OFFSET('12. SEGUIMIENTO 2027'!$O$14,INT((ROW()-13)/2),0)),"",OFFSET('12. SEGUIMIENTO 2027'!$O$14,INT((ROW()-13)/2),0)),IF(ISBLANK(OFFSET('9. METAS'!$W$20,INT((ROW()-14)/2),0)),"",OFFSET('9. METAS'!$W$20,INT((ROW()-14)/2),0)))</f>
        <v/>
      </c>
      <c r="L273" s="256" t="str">
        <f ca="1">IF(MOD(ROW()-13,2)=0,IF(ISBLANK(OFFSET('12. SEGUIMIENTO 2027'!$P$14,INT((ROW()-13)/2),0)),"",OFFSET('12. SEGUIMIENTO 2027'!$P$14,INT((ROW()-13)/2),0)),IF(ISBLANK(OFFSET('9. METAS'!$X$20,INT((ROW()-14)/2),0)),"",OFFSET('9. METAS'!$X$20,INT((ROW()-14)/2),0)))</f>
        <v/>
      </c>
      <c r="M273" s="257" t="str">
        <f ca="1">IF(MOD(ROW()-13,2)=0,IF(ISBLANK(OFFSET('12. SEGUIMIENTO 2027'!$Q$14,INT((ROW()-13)/2),0)),"",OFFSET('12. SEGUIMIENTO 2027'!$Q$14,INT((ROW()-13)/2),0)),IF(ISBLANK(OFFSET('9. METAS'!$Y$20,INT((ROW()-14)/2),0)),"",OFFSET('9. METAS'!$Y$20,INT((ROW()-14)/2),0)))</f>
        <v/>
      </c>
      <c r="N273" s="1012" t="str">
        <f t="shared" ref="N273" ca="1" si="256">IFERROR(J273/J274,"ND")</f>
        <v>ND</v>
      </c>
      <c r="O273" s="1008" t="str">
        <f t="shared" ref="O273" ca="1" si="257">IFERROR(((J273)/H273),"ND")</f>
        <v>ND</v>
      </c>
      <c r="P273" s="996"/>
    </row>
    <row r="274" spans="3:16">
      <c r="C274" s="1030"/>
      <c r="D274" s="1026"/>
      <c r="E274" s="1026"/>
      <c r="F274" s="1024"/>
      <c r="G274" s="1021"/>
      <c r="H274" s="1164"/>
      <c r="I274" s="1015"/>
      <c r="J274" s="255" t="str">
        <f ca="1">IF(MOD(ROW()-13,2)=0,IF(ISBLANK(OFFSET('12. SEGUIMIENTO 2027'!$N$14,INT((ROW()-13)/2),0)),"",OFFSET('12. SEGUIMIENTO 2027'!$N$14,INT((ROW()-13)/2),0)),IF(ISBLANK(OFFSET('9. METAS'!$V$20,INT((ROW()-14)/2),0)),"",OFFSET('9. METAS'!$V$20,INT((ROW()-14)/2),0)))</f>
        <v/>
      </c>
      <c r="K274" s="256" t="str">
        <f ca="1">IF(MOD(ROW()-13,2)=0,IF(ISBLANK(OFFSET('12. SEGUIMIENTO 2027'!$O$14,INT((ROW()-13)/2),0)),"",OFFSET('12. SEGUIMIENTO 2027'!$O$14,INT((ROW()-13)/2),0)),IF(ISBLANK(OFFSET('9. METAS'!$W$20,INT((ROW()-14)/2),0)),"",OFFSET('9. METAS'!$W$20,INT((ROW()-14)/2),0)))</f>
        <v/>
      </c>
      <c r="L274" s="256" t="str">
        <f ca="1">IF(MOD(ROW()-13,2)=0,IF(ISBLANK(OFFSET('12. SEGUIMIENTO 2027'!$P$14,INT((ROW()-13)/2),0)),"",OFFSET('12. SEGUIMIENTO 2027'!$P$14,INT((ROW()-13)/2),0)),IF(ISBLANK(OFFSET('9. METAS'!$X$20,INT((ROW()-14)/2),0)),"",OFFSET('9. METAS'!$X$20,INT((ROW()-14)/2),0)))</f>
        <v/>
      </c>
      <c r="M274" s="257" t="str">
        <f ca="1">IF(MOD(ROW()-13,2)=0,IF(ISBLANK(OFFSET('12. SEGUIMIENTO 2027'!$Q$14,INT((ROW()-13)/2),0)),"",OFFSET('12. SEGUIMIENTO 2027'!$Q$14,INT((ROW()-13)/2),0)),IF(ISBLANK(OFFSET('9. METAS'!$Y$20,INT((ROW()-14)/2),0)),"",OFFSET('9. METAS'!$Y$20,INT((ROW()-14)/2),0)))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164" t="str">
        <f ca="1">IF(ISBLANK(OFFSET('9. METAS'!$M$20,INT((ROW()-13)/2),0)),"",OFFSET('9. METAS'!$M$20,INT((ROW()-13)/2),0))</f>
        <v/>
      </c>
      <c r="I275" s="1014"/>
      <c r="J275" s="255" t="str">
        <f ca="1">IF(MOD(ROW()-13,2)=0,IF(ISBLANK(OFFSET('12. SEGUIMIENTO 2027'!$N$14,INT((ROW()-13)/2),0)),"",OFFSET('12. SEGUIMIENTO 2027'!$N$14,INT((ROW()-13)/2),0)),IF(ISBLANK(OFFSET('9. METAS'!$V$20,INT((ROW()-14)/2),0)),"",OFFSET('9. METAS'!$V$20,INT((ROW()-14)/2),0)))</f>
        <v/>
      </c>
      <c r="K275" s="256" t="str">
        <f ca="1">IF(MOD(ROW()-13,2)=0,IF(ISBLANK(OFFSET('12. SEGUIMIENTO 2027'!$O$14,INT((ROW()-13)/2),0)),"",OFFSET('12. SEGUIMIENTO 2027'!$O$14,INT((ROW()-13)/2),0)),IF(ISBLANK(OFFSET('9. METAS'!$W$20,INT((ROW()-14)/2),0)),"",OFFSET('9. METAS'!$W$20,INT((ROW()-14)/2),0)))</f>
        <v/>
      </c>
      <c r="L275" s="256" t="str">
        <f ca="1">IF(MOD(ROW()-13,2)=0,IF(ISBLANK(OFFSET('12. SEGUIMIENTO 2027'!$P$14,INT((ROW()-13)/2),0)),"",OFFSET('12. SEGUIMIENTO 2027'!$P$14,INT((ROW()-13)/2),0)),IF(ISBLANK(OFFSET('9. METAS'!$X$20,INT((ROW()-14)/2),0)),"",OFFSET('9. METAS'!$X$20,INT((ROW()-14)/2),0)))</f>
        <v/>
      </c>
      <c r="M275" s="257" t="str">
        <f ca="1">IF(MOD(ROW()-13,2)=0,IF(ISBLANK(OFFSET('12. SEGUIMIENTO 2027'!$Q$14,INT((ROW()-13)/2),0)),"",OFFSET('12. SEGUIMIENTO 2027'!$Q$14,INT((ROW()-13)/2),0)),IF(ISBLANK(OFFSET('9. METAS'!$Y$20,INT((ROW()-14)/2),0)),"",OFFSET('9. METAS'!$Y$20,INT((ROW()-14)/2),0)))</f>
        <v/>
      </c>
      <c r="N275" s="1012" t="str">
        <f t="shared" ref="N275" ca="1" si="258">IFERROR(J275/J276,"ND")</f>
        <v>ND</v>
      </c>
      <c r="O275" s="1008" t="str">
        <f t="shared" ref="O275" ca="1" si="259">IFERROR(((J275)/H275),"ND")</f>
        <v>ND</v>
      </c>
      <c r="P275" s="996"/>
    </row>
    <row r="276" spans="3:16">
      <c r="C276" s="1030"/>
      <c r="D276" s="1026"/>
      <c r="E276" s="1026"/>
      <c r="F276" s="1024"/>
      <c r="G276" s="1021"/>
      <c r="H276" s="1164"/>
      <c r="I276" s="1015"/>
      <c r="J276" s="255" t="str">
        <f ca="1">IF(MOD(ROW()-13,2)=0,IF(ISBLANK(OFFSET('12. SEGUIMIENTO 2027'!$N$14,INT((ROW()-13)/2),0)),"",OFFSET('12. SEGUIMIENTO 2027'!$N$14,INT((ROW()-13)/2),0)),IF(ISBLANK(OFFSET('9. METAS'!$V$20,INT((ROW()-14)/2),0)),"",OFFSET('9. METAS'!$V$20,INT((ROW()-14)/2),0)))</f>
        <v/>
      </c>
      <c r="K276" s="256" t="str">
        <f ca="1">IF(MOD(ROW()-13,2)=0,IF(ISBLANK(OFFSET('12. SEGUIMIENTO 2027'!$O$14,INT((ROW()-13)/2),0)),"",OFFSET('12. SEGUIMIENTO 2027'!$O$14,INT((ROW()-13)/2),0)),IF(ISBLANK(OFFSET('9. METAS'!$W$20,INT((ROW()-14)/2),0)),"",OFFSET('9. METAS'!$W$20,INT((ROW()-14)/2),0)))</f>
        <v/>
      </c>
      <c r="L276" s="256" t="str">
        <f ca="1">IF(MOD(ROW()-13,2)=0,IF(ISBLANK(OFFSET('12. SEGUIMIENTO 2027'!$P$14,INT((ROW()-13)/2),0)),"",OFFSET('12. SEGUIMIENTO 2027'!$P$14,INT((ROW()-13)/2),0)),IF(ISBLANK(OFFSET('9. METAS'!$X$20,INT((ROW()-14)/2),0)),"",OFFSET('9. METAS'!$X$20,INT((ROW()-14)/2),0)))</f>
        <v/>
      </c>
      <c r="M276" s="257" t="str">
        <f ca="1">IF(MOD(ROW()-13,2)=0,IF(ISBLANK(OFFSET('12. SEGUIMIENTO 2027'!$Q$14,INT((ROW()-13)/2),0)),"",OFFSET('12. SEGUIMIENTO 2027'!$Q$14,INT((ROW()-13)/2),0)),IF(ISBLANK(OFFSET('9. METAS'!$Y$20,INT((ROW()-14)/2),0)),"",OFFSET('9. METAS'!$Y$20,INT((ROW()-14)/2),0)))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164" t="str">
        <f ca="1">IF(ISBLANK(OFFSET('9. METAS'!$M$20,INT((ROW()-13)/2),0)),"",OFFSET('9. METAS'!$M$20,INT((ROW()-13)/2),0))</f>
        <v/>
      </c>
      <c r="I277" s="1014"/>
      <c r="J277" s="255" t="str">
        <f ca="1">IF(MOD(ROW()-13,2)=0,IF(ISBLANK(OFFSET('12. SEGUIMIENTO 2027'!$N$14,INT((ROW()-13)/2),0)),"",OFFSET('12. SEGUIMIENTO 2027'!$N$14,INT((ROW()-13)/2),0)),IF(ISBLANK(OFFSET('9. METAS'!$V$20,INT((ROW()-14)/2),0)),"",OFFSET('9. METAS'!$V$20,INT((ROW()-14)/2),0)))</f>
        <v/>
      </c>
      <c r="K277" s="256" t="str">
        <f ca="1">IF(MOD(ROW()-13,2)=0,IF(ISBLANK(OFFSET('12. SEGUIMIENTO 2027'!$O$14,INT((ROW()-13)/2),0)),"",OFFSET('12. SEGUIMIENTO 2027'!$O$14,INT((ROW()-13)/2),0)),IF(ISBLANK(OFFSET('9. METAS'!$W$20,INT((ROW()-14)/2),0)),"",OFFSET('9. METAS'!$W$20,INT((ROW()-14)/2),0)))</f>
        <v/>
      </c>
      <c r="L277" s="256" t="str">
        <f ca="1">IF(MOD(ROW()-13,2)=0,IF(ISBLANK(OFFSET('12. SEGUIMIENTO 2027'!$P$14,INT((ROW()-13)/2),0)),"",OFFSET('12. SEGUIMIENTO 2027'!$P$14,INT((ROW()-13)/2),0)),IF(ISBLANK(OFFSET('9. METAS'!$X$20,INT((ROW()-14)/2),0)),"",OFFSET('9. METAS'!$X$20,INT((ROW()-14)/2),0)))</f>
        <v/>
      </c>
      <c r="M277" s="257" t="str">
        <f ca="1">IF(MOD(ROW()-13,2)=0,IF(ISBLANK(OFFSET('12. SEGUIMIENTO 2027'!$Q$14,INT((ROW()-13)/2),0)),"",OFFSET('12. SEGUIMIENTO 2027'!$Q$14,INT((ROW()-13)/2),0)),IF(ISBLANK(OFFSET('9. METAS'!$Y$20,INT((ROW()-14)/2),0)),"",OFFSET('9. METAS'!$Y$20,INT((ROW()-14)/2),0)))</f>
        <v/>
      </c>
      <c r="N277" s="1012" t="str">
        <f t="shared" ref="N277" ca="1" si="260">IFERROR(J277/J278,"ND")</f>
        <v>ND</v>
      </c>
      <c r="O277" s="1008" t="str">
        <f t="shared" ref="O277" ca="1" si="261">IFERROR(((J277)/H277),"ND")</f>
        <v>ND</v>
      </c>
      <c r="P277" s="996"/>
    </row>
    <row r="278" spans="3:16">
      <c r="C278" s="1030"/>
      <c r="D278" s="1026"/>
      <c r="E278" s="1026"/>
      <c r="F278" s="1024"/>
      <c r="G278" s="1021"/>
      <c r="H278" s="1164"/>
      <c r="I278" s="1015"/>
      <c r="J278" s="255" t="str">
        <f ca="1">IF(MOD(ROW()-13,2)=0,IF(ISBLANK(OFFSET('12. SEGUIMIENTO 2027'!$N$14,INT((ROW()-13)/2),0)),"",OFFSET('12. SEGUIMIENTO 2027'!$N$14,INT((ROW()-13)/2),0)),IF(ISBLANK(OFFSET('9. METAS'!$V$20,INT((ROW()-14)/2),0)),"",OFFSET('9. METAS'!$V$20,INT((ROW()-14)/2),0)))</f>
        <v/>
      </c>
      <c r="K278" s="256" t="str">
        <f ca="1">IF(MOD(ROW()-13,2)=0,IF(ISBLANK(OFFSET('12. SEGUIMIENTO 2027'!$O$14,INT((ROW()-13)/2),0)),"",OFFSET('12. SEGUIMIENTO 2027'!$O$14,INT((ROW()-13)/2),0)),IF(ISBLANK(OFFSET('9. METAS'!$W$20,INT((ROW()-14)/2),0)),"",OFFSET('9. METAS'!$W$20,INT((ROW()-14)/2),0)))</f>
        <v/>
      </c>
      <c r="L278" s="256" t="str">
        <f ca="1">IF(MOD(ROW()-13,2)=0,IF(ISBLANK(OFFSET('12. SEGUIMIENTO 2027'!$P$14,INT((ROW()-13)/2),0)),"",OFFSET('12. SEGUIMIENTO 2027'!$P$14,INT((ROW()-13)/2),0)),IF(ISBLANK(OFFSET('9. METAS'!$X$20,INT((ROW()-14)/2),0)),"",OFFSET('9. METAS'!$X$20,INT((ROW()-14)/2),0)))</f>
        <v/>
      </c>
      <c r="M278" s="257" t="str">
        <f ca="1">IF(MOD(ROW()-13,2)=0,IF(ISBLANK(OFFSET('12. SEGUIMIENTO 2027'!$Q$14,INT((ROW()-13)/2),0)),"",OFFSET('12. SEGUIMIENTO 2027'!$Q$14,INT((ROW()-13)/2),0)),IF(ISBLANK(OFFSET('9. METAS'!$Y$20,INT((ROW()-14)/2),0)),"",OFFSET('9. METAS'!$Y$20,INT((ROW()-14)/2),0)))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164" t="str">
        <f ca="1">IF(ISBLANK(OFFSET('9. METAS'!$M$20,INT((ROW()-13)/2),0)),"",OFFSET('9. METAS'!$M$20,INT((ROW()-13)/2),0))</f>
        <v/>
      </c>
      <c r="I279" s="1014"/>
      <c r="J279" s="255" t="str">
        <f ca="1">IF(MOD(ROW()-13,2)=0,IF(ISBLANK(OFFSET('12. SEGUIMIENTO 2027'!$N$14,INT((ROW()-13)/2),0)),"",OFFSET('12. SEGUIMIENTO 2027'!$N$14,INT((ROW()-13)/2),0)),IF(ISBLANK(OFFSET('9. METAS'!$V$20,INT((ROW()-14)/2),0)),"",OFFSET('9. METAS'!$V$20,INT((ROW()-14)/2),0)))</f>
        <v/>
      </c>
      <c r="K279" s="256" t="str">
        <f ca="1">IF(MOD(ROW()-13,2)=0,IF(ISBLANK(OFFSET('12. SEGUIMIENTO 2027'!$O$14,INT((ROW()-13)/2),0)),"",OFFSET('12. SEGUIMIENTO 2027'!$O$14,INT((ROW()-13)/2),0)),IF(ISBLANK(OFFSET('9. METAS'!$W$20,INT((ROW()-14)/2),0)),"",OFFSET('9. METAS'!$W$20,INT((ROW()-14)/2),0)))</f>
        <v/>
      </c>
      <c r="L279" s="256" t="str">
        <f ca="1">IF(MOD(ROW()-13,2)=0,IF(ISBLANK(OFFSET('12. SEGUIMIENTO 2027'!$P$14,INT((ROW()-13)/2),0)),"",OFFSET('12. SEGUIMIENTO 2027'!$P$14,INT((ROW()-13)/2),0)),IF(ISBLANK(OFFSET('9. METAS'!$X$20,INT((ROW()-14)/2),0)),"",OFFSET('9. METAS'!$X$20,INT((ROW()-14)/2),0)))</f>
        <v/>
      </c>
      <c r="M279" s="257" t="str">
        <f ca="1">IF(MOD(ROW()-13,2)=0,IF(ISBLANK(OFFSET('12. SEGUIMIENTO 2027'!$Q$14,INT((ROW()-13)/2),0)),"",OFFSET('12. SEGUIMIENTO 2027'!$Q$14,INT((ROW()-13)/2),0)),IF(ISBLANK(OFFSET('9. METAS'!$Y$20,INT((ROW()-14)/2),0)),"",OFFSET('9. METAS'!$Y$20,INT((ROW()-14)/2),0)))</f>
        <v/>
      </c>
      <c r="N279" s="1012" t="str">
        <f t="shared" ref="N279" ca="1" si="262">IFERROR(J279/J280,"ND")</f>
        <v>ND</v>
      </c>
      <c r="O279" s="1008" t="str">
        <f t="shared" ref="O279" ca="1" si="263">IFERROR(((J279)/H279),"ND")</f>
        <v>ND</v>
      </c>
      <c r="P279" s="996"/>
    </row>
    <row r="280" spans="3:16">
      <c r="C280" s="1030"/>
      <c r="D280" s="1026"/>
      <c r="E280" s="1026"/>
      <c r="F280" s="1024"/>
      <c r="G280" s="1021"/>
      <c r="H280" s="1164"/>
      <c r="I280" s="1015"/>
      <c r="J280" s="255" t="str">
        <f ca="1">IF(MOD(ROW()-13,2)=0,IF(ISBLANK(OFFSET('12. SEGUIMIENTO 2027'!$N$14,INT((ROW()-13)/2),0)),"",OFFSET('12. SEGUIMIENTO 2027'!$N$14,INT((ROW()-13)/2),0)),IF(ISBLANK(OFFSET('9. METAS'!$V$20,INT((ROW()-14)/2),0)),"",OFFSET('9. METAS'!$V$20,INT((ROW()-14)/2),0)))</f>
        <v/>
      </c>
      <c r="K280" s="256" t="str">
        <f ca="1">IF(MOD(ROW()-13,2)=0,IF(ISBLANK(OFFSET('12. SEGUIMIENTO 2027'!$O$14,INT((ROW()-13)/2),0)),"",OFFSET('12. SEGUIMIENTO 2027'!$O$14,INT((ROW()-13)/2),0)),IF(ISBLANK(OFFSET('9. METAS'!$W$20,INT((ROW()-14)/2),0)),"",OFFSET('9. METAS'!$W$20,INT((ROW()-14)/2),0)))</f>
        <v/>
      </c>
      <c r="L280" s="256" t="str">
        <f ca="1">IF(MOD(ROW()-13,2)=0,IF(ISBLANK(OFFSET('12. SEGUIMIENTO 2027'!$P$14,INT((ROW()-13)/2),0)),"",OFFSET('12. SEGUIMIENTO 2027'!$P$14,INT((ROW()-13)/2),0)),IF(ISBLANK(OFFSET('9. METAS'!$X$20,INT((ROW()-14)/2),0)),"",OFFSET('9. METAS'!$X$20,INT((ROW()-14)/2),0)))</f>
        <v/>
      </c>
      <c r="M280" s="257" t="str">
        <f ca="1">IF(MOD(ROW()-13,2)=0,IF(ISBLANK(OFFSET('12. SEGUIMIENTO 2027'!$Q$14,INT((ROW()-13)/2),0)),"",OFFSET('12. SEGUIMIENTO 2027'!$Q$14,INT((ROW()-13)/2),0)),IF(ISBLANK(OFFSET('9. METAS'!$Y$20,INT((ROW()-14)/2),0)),"",OFFSET('9. METAS'!$Y$20,INT((ROW()-14)/2),0)))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164" t="str">
        <f ca="1">IF(ISBLANK(OFFSET('9. METAS'!$M$20,INT((ROW()-13)/2),0)),"",OFFSET('9. METAS'!$M$20,INT((ROW()-13)/2),0))</f>
        <v/>
      </c>
      <c r="I281" s="1014"/>
      <c r="J281" s="255" t="str">
        <f ca="1">IF(MOD(ROW()-13,2)=0,IF(ISBLANK(OFFSET('12. SEGUIMIENTO 2027'!$N$14,INT((ROW()-13)/2),0)),"",OFFSET('12. SEGUIMIENTO 2027'!$N$14,INT((ROW()-13)/2),0)),IF(ISBLANK(OFFSET('9. METAS'!$V$20,INT((ROW()-14)/2),0)),"",OFFSET('9. METAS'!$V$20,INT((ROW()-14)/2),0)))</f>
        <v/>
      </c>
      <c r="K281" s="256" t="str">
        <f ca="1">IF(MOD(ROW()-13,2)=0,IF(ISBLANK(OFFSET('12. SEGUIMIENTO 2027'!$O$14,INT((ROW()-13)/2),0)),"",OFFSET('12. SEGUIMIENTO 2027'!$O$14,INT((ROW()-13)/2),0)),IF(ISBLANK(OFFSET('9. METAS'!$W$20,INT((ROW()-14)/2),0)),"",OFFSET('9. METAS'!$W$20,INT((ROW()-14)/2),0)))</f>
        <v/>
      </c>
      <c r="L281" s="256" t="str">
        <f ca="1">IF(MOD(ROW()-13,2)=0,IF(ISBLANK(OFFSET('12. SEGUIMIENTO 2027'!$P$14,INT((ROW()-13)/2),0)),"",OFFSET('12. SEGUIMIENTO 2027'!$P$14,INT((ROW()-13)/2),0)),IF(ISBLANK(OFFSET('9. METAS'!$X$20,INT((ROW()-14)/2),0)),"",OFFSET('9. METAS'!$X$20,INT((ROW()-14)/2),0)))</f>
        <v/>
      </c>
      <c r="M281" s="257" t="str">
        <f ca="1">IF(MOD(ROW()-13,2)=0,IF(ISBLANK(OFFSET('12. SEGUIMIENTO 2027'!$Q$14,INT((ROW()-13)/2),0)),"",OFFSET('12. SEGUIMIENTO 2027'!$Q$14,INT((ROW()-13)/2),0)),IF(ISBLANK(OFFSET('9. METAS'!$Y$20,INT((ROW()-14)/2),0)),"",OFFSET('9. METAS'!$Y$20,INT((ROW()-14)/2),0)))</f>
        <v/>
      </c>
      <c r="N281" s="1012" t="str">
        <f t="shared" ref="N281" ca="1" si="264">IFERROR(J281/J282,"ND")</f>
        <v>ND</v>
      </c>
      <c r="O281" s="1008" t="str">
        <f t="shared" ref="O281" ca="1" si="265">IFERROR(((J281)/H281),"ND")</f>
        <v>ND</v>
      </c>
      <c r="P281" s="996"/>
    </row>
    <row r="282" spans="3:16">
      <c r="C282" s="1030"/>
      <c r="D282" s="1026"/>
      <c r="E282" s="1026"/>
      <c r="F282" s="1024"/>
      <c r="G282" s="1021"/>
      <c r="H282" s="1164"/>
      <c r="I282" s="1015"/>
      <c r="J282" s="255" t="str">
        <f ca="1">IF(MOD(ROW()-13,2)=0,IF(ISBLANK(OFFSET('12. SEGUIMIENTO 2027'!$N$14,INT((ROW()-13)/2),0)),"",OFFSET('12. SEGUIMIENTO 2027'!$N$14,INT((ROW()-13)/2),0)),IF(ISBLANK(OFFSET('9. METAS'!$V$20,INT((ROW()-14)/2),0)),"",OFFSET('9. METAS'!$V$20,INT((ROW()-14)/2),0)))</f>
        <v/>
      </c>
      <c r="K282" s="256" t="str">
        <f ca="1">IF(MOD(ROW()-13,2)=0,IF(ISBLANK(OFFSET('12. SEGUIMIENTO 2027'!$O$14,INT((ROW()-13)/2),0)),"",OFFSET('12. SEGUIMIENTO 2027'!$O$14,INT((ROW()-13)/2),0)),IF(ISBLANK(OFFSET('9. METAS'!$W$20,INT((ROW()-14)/2),0)),"",OFFSET('9. METAS'!$W$20,INT((ROW()-14)/2),0)))</f>
        <v/>
      </c>
      <c r="L282" s="256" t="str">
        <f ca="1">IF(MOD(ROW()-13,2)=0,IF(ISBLANK(OFFSET('12. SEGUIMIENTO 2027'!$P$14,INT((ROW()-13)/2),0)),"",OFFSET('12. SEGUIMIENTO 2027'!$P$14,INT((ROW()-13)/2),0)),IF(ISBLANK(OFFSET('9. METAS'!$X$20,INT((ROW()-14)/2),0)),"",OFFSET('9. METAS'!$X$20,INT((ROW()-14)/2),0)))</f>
        <v/>
      </c>
      <c r="M282" s="257" t="str">
        <f ca="1">IF(MOD(ROW()-13,2)=0,IF(ISBLANK(OFFSET('12. SEGUIMIENTO 2027'!$Q$14,INT((ROW()-13)/2),0)),"",OFFSET('12. SEGUIMIENTO 2027'!$Q$14,INT((ROW()-13)/2),0)),IF(ISBLANK(OFFSET('9. METAS'!$Y$20,INT((ROW()-14)/2),0)),"",OFFSET('9. METAS'!$Y$20,INT((ROW()-14)/2),0)))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164" t="str">
        <f ca="1">IF(ISBLANK(OFFSET('9. METAS'!$M$20,INT((ROW()-13)/2),0)),"",OFFSET('9. METAS'!$M$20,INT((ROW()-13)/2),0))</f>
        <v/>
      </c>
      <c r="I283" s="1014"/>
      <c r="J283" s="255" t="str">
        <f ca="1">IF(MOD(ROW()-13,2)=0,IF(ISBLANK(OFFSET('12. SEGUIMIENTO 2027'!$N$14,INT((ROW()-13)/2),0)),"",OFFSET('12. SEGUIMIENTO 2027'!$N$14,INT((ROW()-13)/2),0)),IF(ISBLANK(OFFSET('9. METAS'!$V$20,INT((ROW()-14)/2),0)),"",OFFSET('9. METAS'!$V$20,INT((ROW()-14)/2),0)))</f>
        <v/>
      </c>
      <c r="K283" s="256" t="str">
        <f ca="1">IF(MOD(ROW()-13,2)=0,IF(ISBLANK(OFFSET('12. SEGUIMIENTO 2027'!$O$14,INT((ROW()-13)/2),0)),"",OFFSET('12. SEGUIMIENTO 2027'!$O$14,INT((ROW()-13)/2),0)),IF(ISBLANK(OFFSET('9. METAS'!$W$20,INT((ROW()-14)/2),0)),"",OFFSET('9. METAS'!$W$20,INT((ROW()-14)/2),0)))</f>
        <v/>
      </c>
      <c r="L283" s="256" t="str">
        <f ca="1">IF(MOD(ROW()-13,2)=0,IF(ISBLANK(OFFSET('12. SEGUIMIENTO 2027'!$P$14,INT((ROW()-13)/2),0)),"",OFFSET('12. SEGUIMIENTO 2027'!$P$14,INT((ROW()-13)/2),0)),IF(ISBLANK(OFFSET('9. METAS'!$X$20,INT((ROW()-14)/2),0)),"",OFFSET('9. METAS'!$X$20,INT((ROW()-14)/2),0)))</f>
        <v/>
      </c>
      <c r="M283" s="257" t="str">
        <f ca="1">IF(MOD(ROW()-13,2)=0,IF(ISBLANK(OFFSET('12. SEGUIMIENTO 2027'!$Q$14,INT((ROW()-13)/2),0)),"",OFFSET('12. SEGUIMIENTO 2027'!$Q$14,INT((ROW()-13)/2),0)),IF(ISBLANK(OFFSET('9. METAS'!$Y$20,INT((ROW()-14)/2),0)),"",OFFSET('9. METAS'!$Y$20,INT((ROW()-14)/2),0)))</f>
        <v/>
      </c>
      <c r="N283" s="1012" t="str">
        <f t="shared" ref="N283" ca="1" si="266">IFERROR(J283/J284,"ND")</f>
        <v>ND</v>
      </c>
      <c r="O283" s="1008" t="str">
        <f t="shared" ref="O283" ca="1" si="267">IFERROR(((J283)/H283),"ND")</f>
        <v>ND</v>
      </c>
      <c r="P283" s="996"/>
    </row>
    <row r="284" spans="3:16">
      <c r="C284" s="1030"/>
      <c r="D284" s="1026"/>
      <c r="E284" s="1026"/>
      <c r="F284" s="1024"/>
      <c r="G284" s="1021"/>
      <c r="H284" s="1164"/>
      <c r="I284" s="1015"/>
      <c r="J284" s="255" t="str">
        <f ca="1">IF(MOD(ROW()-13,2)=0,IF(ISBLANK(OFFSET('12. SEGUIMIENTO 2027'!$N$14,INT((ROW()-13)/2),0)),"",OFFSET('12. SEGUIMIENTO 2027'!$N$14,INT((ROW()-13)/2),0)),IF(ISBLANK(OFFSET('9. METAS'!$V$20,INT((ROW()-14)/2),0)),"",OFFSET('9. METAS'!$V$20,INT((ROW()-14)/2),0)))</f>
        <v/>
      </c>
      <c r="K284" s="256" t="str">
        <f ca="1">IF(MOD(ROW()-13,2)=0,IF(ISBLANK(OFFSET('12. SEGUIMIENTO 2027'!$O$14,INT((ROW()-13)/2),0)),"",OFFSET('12. SEGUIMIENTO 2027'!$O$14,INT((ROW()-13)/2),0)),IF(ISBLANK(OFFSET('9. METAS'!$W$20,INT((ROW()-14)/2),0)),"",OFFSET('9. METAS'!$W$20,INT((ROW()-14)/2),0)))</f>
        <v/>
      </c>
      <c r="L284" s="256" t="str">
        <f ca="1">IF(MOD(ROW()-13,2)=0,IF(ISBLANK(OFFSET('12. SEGUIMIENTO 2027'!$P$14,INT((ROW()-13)/2),0)),"",OFFSET('12. SEGUIMIENTO 2027'!$P$14,INT((ROW()-13)/2),0)),IF(ISBLANK(OFFSET('9. METAS'!$X$20,INT((ROW()-14)/2),0)),"",OFFSET('9. METAS'!$X$20,INT((ROW()-14)/2),0)))</f>
        <v/>
      </c>
      <c r="M284" s="257" t="str">
        <f ca="1">IF(MOD(ROW()-13,2)=0,IF(ISBLANK(OFFSET('12. SEGUIMIENTO 2027'!$Q$14,INT((ROW()-13)/2),0)),"",OFFSET('12. SEGUIMIENTO 2027'!$Q$14,INT((ROW()-13)/2),0)),IF(ISBLANK(OFFSET('9. METAS'!$Y$20,INT((ROW()-14)/2),0)),"",OFFSET('9. METAS'!$Y$20,INT((ROW()-14)/2),0)))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164" t="str">
        <f ca="1">IF(ISBLANK(OFFSET('9. METAS'!$M$20,INT((ROW()-13)/2),0)),"",OFFSET('9. METAS'!$M$20,INT((ROW()-13)/2),0))</f>
        <v/>
      </c>
      <c r="I285" s="1014"/>
      <c r="J285" s="255" t="str">
        <f ca="1">IF(MOD(ROW()-13,2)=0,IF(ISBLANK(OFFSET('12. SEGUIMIENTO 2027'!$N$14,INT((ROW()-13)/2),0)),"",OFFSET('12. SEGUIMIENTO 2027'!$N$14,INT((ROW()-13)/2),0)),IF(ISBLANK(OFFSET('9. METAS'!$V$20,INT((ROW()-14)/2),0)),"",OFFSET('9. METAS'!$V$20,INT((ROW()-14)/2),0)))</f>
        <v/>
      </c>
      <c r="K285" s="256" t="str">
        <f ca="1">IF(MOD(ROW()-13,2)=0,IF(ISBLANK(OFFSET('12. SEGUIMIENTO 2027'!$O$14,INT((ROW()-13)/2),0)),"",OFFSET('12. SEGUIMIENTO 2027'!$O$14,INT((ROW()-13)/2),0)),IF(ISBLANK(OFFSET('9. METAS'!$W$20,INT((ROW()-14)/2),0)),"",OFFSET('9. METAS'!$W$20,INT((ROW()-14)/2),0)))</f>
        <v/>
      </c>
      <c r="L285" s="256" t="str">
        <f ca="1">IF(MOD(ROW()-13,2)=0,IF(ISBLANK(OFFSET('12. SEGUIMIENTO 2027'!$P$14,INT((ROW()-13)/2),0)),"",OFFSET('12. SEGUIMIENTO 2027'!$P$14,INT((ROW()-13)/2),0)),IF(ISBLANK(OFFSET('9. METAS'!$X$20,INT((ROW()-14)/2),0)),"",OFFSET('9. METAS'!$X$20,INT((ROW()-14)/2),0)))</f>
        <v/>
      </c>
      <c r="M285" s="257" t="str">
        <f ca="1">IF(MOD(ROW()-13,2)=0,IF(ISBLANK(OFFSET('12. SEGUIMIENTO 2027'!$Q$14,INT((ROW()-13)/2),0)),"",OFFSET('12. SEGUIMIENTO 2027'!$Q$14,INT((ROW()-13)/2),0)),IF(ISBLANK(OFFSET('9. METAS'!$Y$20,INT((ROW()-14)/2),0)),"",OFFSET('9. METAS'!$Y$20,INT((ROW()-14)/2),0)))</f>
        <v/>
      </c>
      <c r="N285" s="1012" t="str">
        <f t="shared" ref="N285" ca="1" si="268">IFERROR(J285/J286,"ND")</f>
        <v>ND</v>
      </c>
      <c r="O285" s="1008" t="str">
        <f t="shared" ref="O285" ca="1" si="269">IFERROR(((J285)/H285),"ND")</f>
        <v>ND</v>
      </c>
      <c r="P285" s="996"/>
    </row>
    <row r="286" spans="3:16">
      <c r="C286" s="1030"/>
      <c r="D286" s="1026"/>
      <c r="E286" s="1026"/>
      <c r="F286" s="1024"/>
      <c r="G286" s="1021"/>
      <c r="H286" s="1164"/>
      <c r="I286" s="1015"/>
      <c r="J286" s="255" t="str">
        <f ca="1">IF(MOD(ROW()-13,2)=0,IF(ISBLANK(OFFSET('12. SEGUIMIENTO 2027'!$N$14,INT((ROW()-13)/2),0)),"",OFFSET('12. SEGUIMIENTO 2027'!$N$14,INT((ROW()-13)/2),0)),IF(ISBLANK(OFFSET('9. METAS'!$V$20,INT((ROW()-14)/2),0)),"",OFFSET('9. METAS'!$V$20,INT((ROW()-14)/2),0)))</f>
        <v/>
      </c>
      <c r="K286" s="256" t="str">
        <f ca="1">IF(MOD(ROW()-13,2)=0,IF(ISBLANK(OFFSET('12. SEGUIMIENTO 2027'!$O$14,INT((ROW()-13)/2),0)),"",OFFSET('12. SEGUIMIENTO 2027'!$O$14,INT((ROW()-13)/2),0)),IF(ISBLANK(OFFSET('9. METAS'!$W$20,INT((ROW()-14)/2),0)),"",OFFSET('9. METAS'!$W$20,INT((ROW()-14)/2),0)))</f>
        <v/>
      </c>
      <c r="L286" s="256" t="str">
        <f ca="1">IF(MOD(ROW()-13,2)=0,IF(ISBLANK(OFFSET('12. SEGUIMIENTO 2027'!$P$14,INT((ROW()-13)/2),0)),"",OFFSET('12. SEGUIMIENTO 2027'!$P$14,INT((ROW()-13)/2),0)),IF(ISBLANK(OFFSET('9. METAS'!$X$20,INT((ROW()-14)/2),0)),"",OFFSET('9. METAS'!$X$20,INT((ROW()-14)/2),0)))</f>
        <v/>
      </c>
      <c r="M286" s="257" t="str">
        <f ca="1">IF(MOD(ROW()-13,2)=0,IF(ISBLANK(OFFSET('12. SEGUIMIENTO 2027'!$Q$14,INT((ROW()-13)/2),0)),"",OFFSET('12. SEGUIMIENTO 2027'!$Q$14,INT((ROW()-13)/2),0)),IF(ISBLANK(OFFSET('9. METAS'!$Y$20,INT((ROW()-14)/2),0)),"",OFFSET('9. METAS'!$Y$20,INT((ROW()-14)/2),0)))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164" t="str">
        <f ca="1">IF(ISBLANK(OFFSET('9. METAS'!$M$20,INT((ROW()-13)/2),0)),"",OFFSET('9. METAS'!$M$20,INT((ROW()-13)/2),0))</f>
        <v/>
      </c>
      <c r="I287" s="1014"/>
      <c r="J287" s="255" t="str">
        <f ca="1">IF(MOD(ROW()-13,2)=0,IF(ISBLANK(OFFSET('12. SEGUIMIENTO 2027'!$N$14,INT((ROW()-13)/2),0)),"",OFFSET('12. SEGUIMIENTO 2027'!$N$14,INT((ROW()-13)/2),0)),IF(ISBLANK(OFFSET('9. METAS'!$V$20,INT((ROW()-14)/2),0)),"",OFFSET('9. METAS'!$V$20,INT((ROW()-14)/2),0)))</f>
        <v/>
      </c>
      <c r="K287" s="256" t="str">
        <f ca="1">IF(MOD(ROW()-13,2)=0,IF(ISBLANK(OFFSET('12. SEGUIMIENTO 2027'!$O$14,INT((ROW()-13)/2),0)),"",OFFSET('12. SEGUIMIENTO 2027'!$O$14,INT((ROW()-13)/2),0)),IF(ISBLANK(OFFSET('9. METAS'!$W$20,INT((ROW()-14)/2),0)),"",OFFSET('9. METAS'!$W$20,INT((ROW()-14)/2),0)))</f>
        <v/>
      </c>
      <c r="L287" s="256" t="str">
        <f ca="1">IF(MOD(ROW()-13,2)=0,IF(ISBLANK(OFFSET('12. SEGUIMIENTO 2027'!$P$14,INT((ROW()-13)/2),0)),"",OFFSET('12. SEGUIMIENTO 2027'!$P$14,INT((ROW()-13)/2),0)),IF(ISBLANK(OFFSET('9. METAS'!$X$20,INT((ROW()-14)/2),0)),"",OFFSET('9. METAS'!$X$20,INT((ROW()-14)/2),0)))</f>
        <v/>
      </c>
      <c r="M287" s="257" t="str">
        <f ca="1">IF(MOD(ROW()-13,2)=0,IF(ISBLANK(OFFSET('12. SEGUIMIENTO 2027'!$Q$14,INT((ROW()-13)/2),0)),"",OFFSET('12. SEGUIMIENTO 2027'!$Q$14,INT((ROW()-13)/2),0)),IF(ISBLANK(OFFSET('9. METAS'!$Y$20,INT((ROW()-14)/2),0)),"",OFFSET('9. METAS'!$Y$20,INT((ROW()-14)/2),0)))</f>
        <v/>
      </c>
      <c r="N287" s="1012" t="str">
        <f t="shared" ref="N287" ca="1" si="270">IFERROR(J287/J288,"ND")</f>
        <v>ND</v>
      </c>
      <c r="O287" s="1008" t="str">
        <f t="shared" ref="O287" ca="1" si="271">IFERROR(((J287)/H287),"ND")</f>
        <v>ND</v>
      </c>
      <c r="P287" s="996"/>
    </row>
    <row r="288" spans="3:16">
      <c r="C288" s="1030"/>
      <c r="D288" s="1026"/>
      <c r="E288" s="1026"/>
      <c r="F288" s="1024"/>
      <c r="G288" s="1021"/>
      <c r="H288" s="1164"/>
      <c r="I288" s="1015"/>
      <c r="J288" s="255" t="str">
        <f ca="1">IF(MOD(ROW()-13,2)=0,IF(ISBLANK(OFFSET('12. SEGUIMIENTO 2027'!$N$14,INT((ROW()-13)/2),0)),"",OFFSET('12. SEGUIMIENTO 2027'!$N$14,INT((ROW()-13)/2),0)),IF(ISBLANK(OFFSET('9. METAS'!$V$20,INT((ROW()-14)/2),0)),"",OFFSET('9. METAS'!$V$20,INT((ROW()-14)/2),0)))</f>
        <v/>
      </c>
      <c r="K288" s="256" t="str">
        <f ca="1">IF(MOD(ROW()-13,2)=0,IF(ISBLANK(OFFSET('12. SEGUIMIENTO 2027'!$O$14,INT((ROW()-13)/2),0)),"",OFFSET('12. SEGUIMIENTO 2027'!$O$14,INT((ROW()-13)/2),0)),IF(ISBLANK(OFFSET('9. METAS'!$W$20,INT((ROW()-14)/2),0)),"",OFFSET('9. METAS'!$W$20,INT((ROW()-14)/2),0)))</f>
        <v/>
      </c>
      <c r="L288" s="256" t="str">
        <f ca="1">IF(MOD(ROW()-13,2)=0,IF(ISBLANK(OFFSET('12. SEGUIMIENTO 2027'!$P$14,INT((ROW()-13)/2),0)),"",OFFSET('12. SEGUIMIENTO 2027'!$P$14,INT((ROW()-13)/2),0)),IF(ISBLANK(OFFSET('9. METAS'!$X$20,INT((ROW()-14)/2),0)),"",OFFSET('9. METAS'!$X$20,INT((ROW()-14)/2),0)))</f>
        <v/>
      </c>
      <c r="M288" s="257" t="str">
        <f ca="1">IF(MOD(ROW()-13,2)=0,IF(ISBLANK(OFFSET('12. SEGUIMIENTO 2027'!$Q$14,INT((ROW()-13)/2),0)),"",OFFSET('12. SEGUIMIENTO 2027'!$Q$14,INT((ROW()-13)/2),0)),IF(ISBLANK(OFFSET('9. METAS'!$Y$20,INT((ROW()-14)/2),0)),"",OFFSET('9. METAS'!$Y$20,INT((ROW()-14)/2),0)))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164" t="str">
        <f ca="1">IF(ISBLANK(OFFSET('9. METAS'!$M$20,INT((ROW()-13)/2),0)),"",OFFSET('9. METAS'!$M$20,INT((ROW()-13)/2),0))</f>
        <v/>
      </c>
      <c r="I289" s="1014"/>
      <c r="J289" s="255" t="str">
        <f ca="1">IF(MOD(ROW()-13,2)=0,IF(ISBLANK(OFFSET('12. SEGUIMIENTO 2027'!$N$14,INT((ROW()-13)/2),0)),"",OFFSET('12. SEGUIMIENTO 2027'!$N$14,INT((ROW()-13)/2),0)),IF(ISBLANK(OFFSET('9. METAS'!$V$20,INT((ROW()-14)/2),0)),"",OFFSET('9. METAS'!$V$20,INT((ROW()-14)/2),0)))</f>
        <v/>
      </c>
      <c r="K289" s="256" t="str">
        <f ca="1">IF(MOD(ROW()-13,2)=0,IF(ISBLANK(OFFSET('12. SEGUIMIENTO 2027'!$O$14,INT((ROW()-13)/2),0)),"",OFFSET('12. SEGUIMIENTO 2027'!$O$14,INT((ROW()-13)/2),0)),IF(ISBLANK(OFFSET('9. METAS'!$W$20,INT((ROW()-14)/2),0)),"",OFFSET('9. METAS'!$W$20,INT((ROW()-14)/2),0)))</f>
        <v/>
      </c>
      <c r="L289" s="256" t="str">
        <f ca="1">IF(MOD(ROW()-13,2)=0,IF(ISBLANK(OFFSET('12. SEGUIMIENTO 2027'!$P$14,INT((ROW()-13)/2),0)),"",OFFSET('12. SEGUIMIENTO 2027'!$P$14,INT((ROW()-13)/2),0)),IF(ISBLANK(OFFSET('9. METAS'!$X$20,INT((ROW()-14)/2),0)),"",OFFSET('9. METAS'!$X$20,INT((ROW()-14)/2),0)))</f>
        <v/>
      </c>
      <c r="M289" s="257" t="str">
        <f ca="1">IF(MOD(ROW()-13,2)=0,IF(ISBLANK(OFFSET('12. SEGUIMIENTO 2027'!$Q$14,INT((ROW()-13)/2),0)),"",OFFSET('12. SEGUIMIENTO 2027'!$Q$14,INT((ROW()-13)/2),0)),IF(ISBLANK(OFFSET('9. METAS'!$Y$20,INT((ROW()-14)/2),0)),"",OFFSET('9. METAS'!$Y$20,INT((ROW()-14)/2),0)))</f>
        <v/>
      </c>
      <c r="N289" s="1012" t="str">
        <f t="shared" ref="N289" ca="1" si="272">IFERROR(J289/J290,"ND")</f>
        <v>ND</v>
      </c>
      <c r="O289" s="1008" t="str">
        <f t="shared" ref="O289" ca="1" si="273">IFERROR(((J289)/H289),"ND")</f>
        <v>ND</v>
      </c>
      <c r="P289" s="996"/>
    </row>
    <row r="290" spans="3:16">
      <c r="C290" s="1030"/>
      <c r="D290" s="1026"/>
      <c r="E290" s="1026"/>
      <c r="F290" s="1024"/>
      <c r="G290" s="1021"/>
      <c r="H290" s="1164"/>
      <c r="I290" s="1015"/>
      <c r="J290" s="255" t="str">
        <f ca="1">IF(MOD(ROW()-13,2)=0,IF(ISBLANK(OFFSET('12. SEGUIMIENTO 2027'!$N$14,INT((ROW()-13)/2),0)),"",OFFSET('12. SEGUIMIENTO 2027'!$N$14,INT((ROW()-13)/2),0)),IF(ISBLANK(OFFSET('9. METAS'!$V$20,INT((ROW()-14)/2),0)),"",OFFSET('9. METAS'!$V$20,INT((ROW()-14)/2),0)))</f>
        <v/>
      </c>
      <c r="K290" s="256" t="str">
        <f ca="1">IF(MOD(ROW()-13,2)=0,IF(ISBLANK(OFFSET('12. SEGUIMIENTO 2027'!$O$14,INT((ROW()-13)/2),0)),"",OFFSET('12. SEGUIMIENTO 2027'!$O$14,INT((ROW()-13)/2),0)),IF(ISBLANK(OFFSET('9. METAS'!$W$20,INT((ROW()-14)/2),0)),"",OFFSET('9. METAS'!$W$20,INT((ROW()-14)/2),0)))</f>
        <v/>
      </c>
      <c r="L290" s="256" t="str">
        <f ca="1">IF(MOD(ROW()-13,2)=0,IF(ISBLANK(OFFSET('12. SEGUIMIENTO 2027'!$P$14,INT((ROW()-13)/2),0)),"",OFFSET('12. SEGUIMIENTO 2027'!$P$14,INT((ROW()-13)/2),0)),IF(ISBLANK(OFFSET('9. METAS'!$X$20,INT((ROW()-14)/2),0)),"",OFFSET('9. METAS'!$X$20,INT((ROW()-14)/2),0)))</f>
        <v/>
      </c>
      <c r="M290" s="257" t="str">
        <f ca="1">IF(MOD(ROW()-13,2)=0,IF(ISBLANK(OFFSET('12. SEGUIMIENTO 2027'!$Q$14,INT((ROW()-13)/2),0)),"",OFFSET('12. SEGUIMIENTO 2027'!$Q$14,INT((ROW()-13)/2),0)),IF(ISBLANK(OFFSET('9. METAS'!$Y$20,INT((ROW()-14)/2),0)),"",OFFSET('9. METAS'!$Y$20,INT((ROW()-14)/2),0)))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164" t="str">
        <f ca="1">IF(ISBLANK(OFFSET('9. METAS'!$M$20,INT((ROW()-13)/2),0)),"",OFFSET('9. METAS'!$M$20,INT((ROW()-13)/2),0))</f>
        <v/>
      </c>
      <c r="I291" s="1014"/>
      <c r="J291" s="255" t="str">
        <f ca="1">IF(MOD(ROW()-13,2)=0,IF(ISBLANK(OFFSET('12. SEGUIMIENTO 2027'!$N$14,INT((ROW()-13)/2),0)),"",OFFSET('12. SEGUIMIENTO 2027'!$N$14,INT((ROW()-13)/2),0)),IF(ISBLANK(OFFSET('9. METAS'!$V$20,INT((ROW()-14)/2),0)),"",OFFSET('9. METAS'!$V$20,INT((ROW()-14)/2),0)))</f>
        <v/>
      </c>
      <c r="K291" s="256" t="str">
        <f ca="1">IF(MOD(ROW()-13,2)=0,IF(ISBLANK(OFFSET('12. SEGUIMIENTO 2027'!$O$14,INT((ROW()-13)/2),0)),"",OFFSET('12. SEGUIMIENTO 2027'!$O$14,INT((ROW()-13)/2),0)),IF(ISBLANK(OFFSET('9. METAS'!$W$20,INT((ROW()-14)/2),0)),"",OFFSET('9. METAS'!$W$20,INT((ROW()-14)/2),0)))</f>
        <v/>
      </c>
      <c r="L291" s="256" t="str">
        <f ca="1">IF(MOD(ROW()-13,2)=0,IF(ISBLANK(OFFSET('12. SEGUIMIENTO 2027'!$P$14,INT((ROW()-13)/2),0)),"",OFFSET('12. SEGUIMIENTO 2027'!$P$14,INT((ROW()-13)/2),0)),IF(ISBLANK(OFFSET('9. METAS'!$X$20,INT((ROW()-14)/2),0)),"",OFFSET('9. METAS'!$X$20,INT((ROW()-14)/2),0)))</f>
        <v/>
      </c>
      <c r="M291" s="257" t="str">
        <f ca="1">IF(MOD(ROW()-13,2)=0,IF(ISBLANK(OFFSET('12. SEGUIMIENTO 2027'!$Q$14,INT((ROW()-13)/2),0)),"",OFFSET('12. SEGUIMIENTO 2027'!$Q$14,INT((ROW()-13)/2),0)),IF(ISBLANK(OFFSET('9. METAS'!$Y$20,INT((ROW()-14)/2),0)),"",OFFSET('9. METAS'!$Y$20,INT((ROW()-14)/2),0)))</f>
        <v/>
      </c>
      <c r="N291" s="1012" t="str">
        <f t="shared" ref="N291" ca="1" si="274">IFERROR(J291/J292,"ND")</f>
        <v>ND</v>
      </c>
      <c r="O291" s="1008" t="str">
        <f t="shared" ref="O291" ca="1" si="275">IFERROR(((J291)/H291),"ND")</f>
        <v>ND</v>
      </c>
      <c r="P291" s="996"/>
    </row>
    <row r="292" spans="3:16">
      <c r="C292" s="1030"/>
      <c r="D292" s="1026"/>
      <c r="E292" s="1026"/>
      <c r="F292" s="1024"/>
      <c r="G292" s="1021"/>
      <c r="H292" s="1164"/>
      <c r="I292" s="1015"/>
      <c r="J292" s="255" t="str">
        <f ca="1">IF(MOD(ROW()-13,2)=0,IF(ISBLANK(OFFSET('12. SEGUIMIENTO 2027'!$N$14,INT((ROW()-13)/2),0)),"",OFFSET('12. SEGUIMIENTO 2027'!$N$14,INT((ROW()-13)/2),0)),IF(ISBLANK(OFFSET('9. METAS'!$V$20,INT((ROW()-14)/2),0)),"",OFFSET('9. METAS'!$V$20,INT((ROW()-14)/2),0)))</f>
        <v/>
      </c>
      <c r="K292" s="256" t="str">
        <f ca="1">IF(MOD(ROW()-13,2)=0,IF(ISBLANK(OFFSET('12. SEGUIMIENTO 2027'!$O$14,INT((ROW()-13)/2),0)),"",OFFSET('12. SEGUIMIENTO 2027'!$O$14,INT((ROW()-13)/2),0)),IF(ISBLANK(OFFSET('9. METAS'!$W$20,INT((ROW()-14)/2),0)),"",OFFSET('9. METAS'!$W$20,INT((ROW()-14)/2),0)))</f>
        <v/>
      </c>
      <c r="L292" s="256" t="str">
        <f ca="1">IF(MOD(ROW()-13,2)=0,IF(ISBLANK(OFFSET('12. SEGUIMIENTO 2027'!$P$14,INT((ROW()-13)/2),0)),"",OFFSET('12. SEGUIMIENTO 2027'!$P$14,INT((ROW()-13)/2),0)),IF(ISBLANK(OFFSET('9. METAS'!$X$20,INT((ROW()-14)/2),0)),"",OFFSET('9. METAS'!$X$20,INT((ROW()-14)/2),0)))</f>
        <v/>
      </c>
      <c r="M292" s="257" t="str">
        <f ca="1">IF(MOD(ROW()-13,2)=0,IF(ISBLANK(OFFSET('12. SEGUIMIENTO 2027'!$Q$14,INT((ROW()-13)/2),0)),"",OFFSET('12. SEGUIMIENTO 2027'!$Q$14,INT((ROW()-13)/2),0)),IF(ISBLANK(OFFSET('9. METAS'!$Y$20,INT((ROW()-14)/2),0)),"",OFFSET('9. METAS'!$Y$20,INT((ROW()-14)/2),0)))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164" t="str">
        <f ca="1">IF(ISBLANK(OFFSET('9. METAS'!$M$20,INT((ROW()-13)/2),0)),"",OFFSET('9. METAS'!$M$20,INT((ROW()-13)/2),0))</f>
        <v/>
      </c>
      <c r="I293" s="1014"/>
      <c r="J293" s="255" t="str">
        <f ca="1">IF(MOD(ROW()-13,2)=0,IF(ISBLANK(OFFSET('12. SEGUIMIENTO 2027'!$N$14,INT((ROW()-13)/2),0)),"",OFFSET('12. SEGUIMIENTO 2027'!$N$14,INT((ROW()-13)/2),0)),IF(ISBLANK(OFFSET('9. METAS'!$V$20,INT((ROW()-14)/2),0)),"",OFFSET('9. METAS'!$V$20,INT((ROW()-14)/2),0)))</f>
        <v/>
      </c>
      <c r="K293" s="256" t="str">
        <f ca="1">IF(MOD(ROW()-13,2)=0,IF(ISBLANK(OFFSET('12. SEGUIMIENTO 2027'!$O$14,INT((ROW()-13)/2),0)),"",OFFSET('12. SEGUIMIENTO 2027'!$O$14,INT((ROW()-13)/2),0)),IF(ISBLANK(OFFSET('9. METAS'!$W$20,INT((ROW()-14)/2),0)),"",OFFSET('9. METAS'!$W$20,INT((ROW()-14)/2),0)))</f>
        <v/>
      </c>
      <c r="L293" s="256" t="str">
        <f ca="1">IF(MOD(ROW()-13,2)=0,IF(ISBLANK(OFFSET('12. SEGUIMIENTO 2027'!$P$14,INT((ROW()-13)/2),0)),"",OFFSET('12. SEGUIMIENTO 2027'!$P$14,INT((ROW()-13)/2),0)),IF(ISBLANK(OFFSET('9. METAS'!$X$20,INT((ROW()-14)/2),0)),"",OFFSET('9. METAS'!$X$20,INT((ROW()-14)/2),0)))</f>
        <v/>
      </c>
      <c r="M293" s="257" t="str">
        <f ca="1">IF(MOD(ROW()-13,2)=0,IF(ISBLANK(OFFSET('12. SEGUIMIENTO 2027'!$Q$14,INT((ROW()-13)/2),0)),"",OFFSET('12. SEGUIMIENTO 2027'!$Q$14,INT((ROW()-13)/2),0)),IF(ISBLANK(OFFSET('9. METAS'!$Y$20,INT((ROW()-14)/2),0)),"",OFFSET('9. METAS'!$Y$20,INT((ROW()-14)/2),0)))</f>
        <v/>
      </c>
      <c r="N293" s="1012" t="str">
        <f t="shared" ref="N293" ca="1" si="276">IFERROR(J293/J294,"ND")</f>
        <v>ND</v>
      </c>
      <c r="O293" s="1008" t="str">
        <f t="shared" ref="O293" ca="1" si="277">IFERROR(((J293)/H293),"ND")</f>
        <v>ND</v>
      </c>
      <c r="P293" s="996"/>
    </row>
    <row r="294" spans="3:16">
      <c r="C294" s="1030"/>
      <c r="D294" s="1026"/>
      <c r="E294" s="1026"/>
      <c r="F294" s="1024"/>
      <c r="G294" s="1021"/>
      <c r="H294" s="1164"/>
      <c r="I294" s="1015"/>
      <c r="J294" s="255" t="str">
        <f ca="1">IF(MOD(ROW()-13,2)=0,IF(ISBLANK(OFFSET('12. SEGUIMIENTO 2027'!$N$14,INT((ROW()-13)/2),0)),"",OFFSET('12. SEGUIMIENTO 2027'!$N$14,INT((ROW()-13)/2),0)),IF(ISBLANK(OFFSET('9. METAS'!$V$20,INT((ROW()-14)/2),0)),"",OFFSET('9. METAS'!$V$20,INT((ROW()-14)/2),0)))</f>
        <v/>
      </c>
      <c r="K294" s="256" t="str">
        <f ca="1">IF(MOD(ROW()-13,2)=0,IF(ISBLANK(OFFSET('12. SEGUIMIENTO 2027'!$O$14,INT((ROW()-13)/2),0)),"",OFFSET('12. SEGUIMIENTO 2027'!$O$14,INT((ROW()-13)/2),0)),IF(ISBLANK(OFFSET('9. METAS'!$W$20,INT((ROW()-14)/2),0)),"",OFFSET('9. METAS'!$W$20,INT((ROW()-14)/2),0)))</f>
        <v/>
      </c>
      <c r="L294" s="256" t="str">
        <f ca="1">IF(MOD(ROW()-13,2)=0,IF(ISBLANK(OFFSET('12. SEGUIMIENTO 2027'!$P$14,INT((ROW()-13)/2),0)),"",OFFSET('12. SEGUIMIENTO 2027'!$P$14,INT((ROW()-13)/2),0)),IF(ISBLANK(OFFSET('9. METAS'!$X$20,INT((ROW()-14)/2),0)),"",OFFSET('9. METAS'!$X$20,INT((ROW()-14)/2),0)))</f>
        <v/>
      </c>
      <c r="M294" s="257" t="str">
        <f ca="1">IF(MOD(ROW()-13,2)=0,IF(ISBLANK(OFFSET('12. SEGUIMIENTO 2027'!$Q$14,INT((ROW()-13)/2),0)),"",OFFSET('12. SEGUIMIENTO 2027'!$Q$14,INT((ROW()-13)/2),0)),IF(ISBLANK(OFFSET('9. METAS'!$Y$20,INT((ROW()-14)/2),0)),"",OFFSET('9. METAS'!$Y$20,INT((ROW()-14)/2),0)))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164" t="str">
        <f ca="1">IF(ISBLANK(OFFSET('9. METAS'!$M$20,INT((ROW()-13)/2),0)),"",OFFSET('9. METAS'!$M$20,INT((ROW()-13)/2),0))</f>
        <v/>
      </c>
      <c r="I295" s="1014"/>
      <c r="J295" s="255" t="str">
        <f ca="1">IF(MOD(ROW()-13,2)=0,IF(ISBLANK(OFFSET('12. SEGUIMIENTO 2027'!$N$14,INT((ROW()-13)/2),0)),"",OFFSET('12. SEGUIMIENTO 2027'!$N$14,INT((ROW()-13)/2),0)),IF(ISBLANK(OFFSET('9. METAS'!$V$20,INT((ROW()-14)/2),0)),"",OFFSET('9. METAS'!$V$20,INT((ROW()-14)/2),0)))</f>
        <v/>
      </c>
      <c r="K295" s="256" t="str">
        <f ca="1">IF(MOD(ROW()-13,2)=0,IF(ISBLANK(OFFSET('12. SEGUIMIENTO 2027'!$O$14,INT((ROW()-13)/2),0)),"",OFFSET('12. SEGUIMIENTO 2027'!$O$14,INT((ROW()-13)/2),0)),IF(ISBLANK(OFFSET('9. METAS'!$W$20,INT((ROW()-14)/2),0)),"",OFFSET('9. METAS'!$W$20,INT((ROW()-14)/2),0)))</f>
        <v/>
      </c>
      <c r="L295" s="256" t="str">
        <f ca="1">IF(MOD(ROW()-13,2)=0,IF(ISBLANK(OFFSET('12. SEGUIMIENTO 2027'!$P$14,INT((ROW()-13)/2),0)),"",OFFSET('12. SEGUIMIENTO 2027'!$P$14,INT((ROW()-13)/2),0)),IF(ISBLANK(OFFSET('9. METAS'!$X$20,INT((ROW()-14)/2),0)),"",OFFSET('9. METAS'!$X$20,INT((ROW()-14)/2),0)))</f>
        <v/>
      </c>
      <c r="M295" s="257" t="str">
        <f ca="1">IF(MOD(ROW()-13,2)=0,IF(ISBLANK(OFFSET('12. SEGUIMIENTO 2027'!$Q$14,INT((ROW()-13)/2),0)),"",OFFSET('12. SEGUIMIENTO 2027'!$Q$14,INT((ROW()-13)/2),0)),IF(ISBLANK(OFFSET('9. METAS'!$Y$20,INT((ROW()-14)/2),0)),"",OFFSET('9. METAS'!$Y$20,INT((ROW()-14)/2),0)))</f>
        <v/>
      </c>
      <c r="N295" s="1012" t="str">
        <f t="shared" ref="N295" ca="1" si="278">IFERROR(J295/J296,"ND")</f>
        <v>ND</v>
      </c>
      <c r="O295" s="1008" t="str">
        <f t="shared" ref="O295" ca="1" si="279">IFERROR(((J295)/H295),"ND")</f>
        <v>ND</v>
      </c>
      <c r="P295" s="996"/>
    </row>
    <row r="296" spans="3:16">
      <c r="C296" s="1030"/>
      <c r="D296" s="1026"/>
      <c r="E296" s="1026"/>
      <c r="F296" s="1024"/>
      <c r="G296" s="1021"/>
      <c r="H296" s="1164"/>
      <c r="I296" s="1015"/>
      <c r="J296" s="255" t="str">
        <f ca="1">IF(MOD(ROW()-13,2)=0,IF(ISBLANK(OFFSET('12. SEGUIMIENTO 2027'!$N$14,INT((ROW()-13)/2),0)),"",OFFSET('12. SEGUIMIENTO 2027'!$N$14,INT((ROW()-13)/2),0)),IF(ISBLANK(OFFSET('9. METAS'!$V$20,INT((ROW()-14)/2),0)),"",OFFSET('9. METAS'!$V$20,INT((ROW()-14)/2),0)))</f>
        <v/>
      </c>
      <c r="K296" s="256" t="str">
        <f ca="1">IF(MOD(ROW()-13,2)=0,IF(ISBLANK(OFFSET('12. SEGUIMIENTO 2027'!$O$14,INT((ROW()-13)/2),0)),"",OFFSET('12. SEGUIMIENTO 2027'!$O$14,INT((ROW()-13)/2),0)),IF(ISBLANK(OFFSET('9. METAS'!$W$20,INT((ROW()-14)/2),0)),"",OFFSET('9. METAS'!$W$20,INT((ROW()-14)/2),0)))</f>
        <v/>
      </c>
      <c r="L296" s="256" t="str">
        <f ca="1">IF(MOD(ROW()-13,2)=0,IF(ISBLANK(OFFSET('12. SEGUIMIENTO 2027'!$P$14,INT((ROW()-13)/2),0)),"",OFFSET('12. SEGUIMIENTO 2027'!$P$14,INT((ROW()-13)/2),0)),IF(ISBLANK(OFFSET('9. METAS'!$X$20,INT((ROW()-14)/2),0)),"",OFFSET('9. METAS'!$X$20,INT((ROW()-14)/2),0)))</f>
        <v/>
      </c>
      <c r="M296" s="257" t="str">
        <f ca="1">IF(MOD(ROW()-13,2)=0,IF(ISBLANK(OFFSET('12. SEGUIMIENTO 2027'!$Q$14,INT((ROW()-13)/2),0)),"",OFFSET('12. SEGUIMIENTO 2027'!$Q$14,INT((ROW()-13)/2),0)),IF(ISBLANK(OFFSET('9. METAS'!$Y$20,INT((ROW()-14)/2),0)),"",OFFSET('9. METAS'!$Y$20,INT((ROW()-14)/2),0)))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164" t="str">
        <f ca="1">IF(ISBLANK(OFFSET('9. METAS'!$M$20,INT((ROW()-13)/2),0)),"",OFFSET('9. METAS'!$M$20,INT((ROW()-13)/2),0))</f>
        <v/>
      </c>
      <c r="I297" s="1014"/>
      <c r="J297" s="255" t="str">
        <f ca="1">IF(MOD(ROW()-13,2)=0,IF(ISBLANK(OFFSET('12. SEGUIMIENTO 2027'!$N$14,INT((ROW()-13)/2),0)),"",OFFSET('12. SEGUIMIENTO 2027'!$N$14,INT((ROW()-13)/2),0)),IF(ISBLANK(OFFSET('9. METAS'!$V$20,INT((ROW()-14)/2),0)),"",OFFSET('9. METAS'!$V$20,INT((ROW()-14)/2),0)))</f>
        <v/>
      </c>
      <c r="K297" s="256" t="str">
        <f ca="1">IF(MOD(ROW()-13,2)=0,IF(ISBLANK(OFFSET('12. SEGUIMIENTO 2027'!$O$14,INT((ROW()-13)/2),0)),"",OFFSET('12. SEGUIMIENTO 2027'!$O$14,INT((ROW()-13)/2),0)),IF(ISBLANK(OFFSET('9. METAS'!$W$20,INT((ROW()-14)/2),0)),"",OFFSET('9. METAS'!$W$20,INT((ROW()-14)/2),0)))</f>
        <v/>
      </c>
      <c r="L297" s="256" t="str">
        <f ca="1">IF(MOD(ROW()-13,2)=0,IF(ISBLANK(OFFSET('12. SEGUIMIENTO 2027'!$P$14,INT((ROW()-13)/2),0)),"",OFFSET('12. SEGUIMIENTO 2027'!$P$14,INT((ROW()-13)/2),0)),IF(ISBLANK(OFFSET('9. METAS'!$X$20,INT((ROW()-14)/2),0)),"",OFFSET('9. METAS'!$X$20,INT((ROW()-14)/2),0)))</f>
        <v/>
      </c>
      <c r="M297" s="257" t="str">
        <f ca="1">IF(MOD(ROW()-13,2)=0,IF(ISBLANK(OFFSET('12. SEGUIMIENTO 2027'!$Q$14,INT((ROW()-13)/2),0)),"",OFFSET('12. SEGUIMIENTO 2027'!$Q$14,INT((ROW()-13)/2),0)),IF(ISBLANK(OFFSET('9. METAS'!$Y$20,INT((ROW()-14)/2),0)),"",OFFSET('9. METAS'!$Y$20,INT((ROW()-14)/2),0)))</f>
        <v/>
      </c>
      <c r="N297" s="1012" t="str">
        <f t="shared" ref="N297" ca="1" si="280">IFERROR(J297/J298,"ND")</f>
        <v>ND</v>
      </c>
      <c r="O297" s="1008" t="str">
        <f t="shared" ref="O297" ca="1" si="281">IFERROR(((J297)/H297),"ND")</f>
        <v>ND</v>
      </c>
      <c r="P297" s="996"/>
    </row>
    <row r="298" spans="3:16">
      <c r="C298" s="1030"/>
      <c r="D298" s="1026"/>
      <c r="E298" s="1026"/>
      <c r="F298" s="1024"/>
      <c r="G298" s="1021"/>
      <c r="H298" s="1164"/>
      <c r="I298" s="1015"/>
      <c r="J298" s="255" t="str">
        <f ca="1">IF(MOD(ROW()-13,2)=0,IF(ISBLANK(OFFSET('12. SEGUIMIENTO 2027'!$N$14,INT((ROW()-13)/2),0)),"",OFFSET('12. SEGUIMIENTO 2027'!$N$14,INT((ROW()-13)/2),0)),IF(ISBLANK(OFFSET('9. METAS'!$V$20,INT((ROW()-14)/2),0)),"",OFFSET('9. METAS'!$V$20,INT((ROW()-14)/2),0)))</f>
        <v/>
      </c>
      <c r="K298" s="256" t="str">
        <f ca="1">IF(MOD(ROW()-13,2)=0,IF(ISBLANK(OFFSET('12. SEGUIMIENTO 2027'!$O$14,INT((ROW()-13)/2),0)),"",OFFSET('12. SEGUIMIENTO 2027'!$O$14,INT((ROW()-13)/2),0)),IF(ISBLANK(OFFSET('9. METAS'!$W$20,INT((ROW()-14)/2),0)),"",OFFSET('9. METAS'!$W$20,INT((ROW()-14)/2),0)))</f>
        <v/>
      </c>
      <c r="L298" s="256" t="str">
        <f ca="1">IF(MOD(ROW()-13,2)=0,IF(ISBLANK(OFFSET('12. SEGUIMIENTO 2027'!$P$14,INT((ROW()-13)/2),0)),"",OFFSET('12. SEGUIMIENTO 2027'!$P$14,INT((ROW()-13)/2),0)),IF(ISBLANK(OFFSET('9. METAS'!$X$20,INT((ROW()-14)/2),0)),"",OFFSET('9. METAS'!$X$20,INT((ROW()-14)/2),0)))</f>
        <v/>
      </c>
      <c r="M298" s="257" t="str">
        <f ca="1">IF(MOD(ROW()-13,2)=0,IF(ISBLANK(OFFSET('12. SEGUIMIENTO 2027'!$Q$14,INT((ROW()-13)/2),0)),"",OFFSET('12. SEGUIMIENTO 2027'!$Q$14,INT((ROW()-13)/2),0)),IF(ISBLANK(OFFSET('9. METAS'!$Y$20,INT((ROW()-14)/2),0)),"",OFFSET('9. METAS'!$Y$20,INT((ROW()-14)/2),0)))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164" t="str">
        <f ca="1">IF(ISBLANK(OFFSET('9. METAS'!$M$20,INT((ROW()-13)/2),0)),"",OFFSET('9. METAS'!$M$20,INT((ROW()-13)/2),0))</f>
        <v/>
      </c>
      <c r="I299" s="1014"/>
      <c r="J299" s="255" t="str">
        <f ca="1">IF(MOD(ROW()-13,2)=0,IF(ISBLANK(OFFSET('12. SEGUIMIENTO 2027'!$N$14,INT((ROW()-13)/2),0)),"",OFFSET('12. SEGUIMIENTO 2027'!$N$14,INT((ROW()-13)/2),0)),IF(ISBLANK(OFFSET('9. METAS'!$V$20,INT((ROW()-14)/2),0)),"",OFFSET('9. METAS'!$V$20,INT((ROW()-14)/2),0)))</f>
        <v/>
      </c>
      <c r="K299" s="256" t="str">
        <f ca="1">IF(MOD(ROW()-13,2)=0,IF(ISBLANK(OFFSET('12. SEGUIMIENTO 2027'!$O$14,INT((ROW()-13)/2),0)),"",OFFSET('12. SEGUIMIENTO 2027'!$O$14,INT((ROW()-13)/2),0)),IF(ISBLANK(OFFSET('9. METAS'!$W$20,INT((ROW()-14)/2),0)),"",OFFSET('9. METAS'!$W$20,INT((ROW()-14)/2),0)))</f>
        <v/>
      </c>
      <c r="L299" s="256" t="str">
        <f ca="1">IF(MOD(ROW()-13,2)=0,IF(ISBLANK(OFFSET('12. SEGUIMIENTO 2027'!$P$14,INT((ROW()-13)/2),0)),"",OFFSET('12. SEGUIMIENTO 2027'!$P$14,INT((ROW()-13)/2),0)),IF(ISBLANK(OFFSET('9. METAS'!$X$20,INT((ROW()-14)/2),0)),"",OFFSET('9. METAS'!$X$20,INT((ROW()-14)/2),0)))</f>
        <v/>
      </c>
      <c r="M299" s="257" t="str">
        <f ca="1">IF(MOD(ROW()-13,2)=0,IF(ISBLANK(OFFSET('12. SEGUIMIENTO 2027'!$Q$14,INT((ROW()-13)/2),0)),"",OFFSET('12. SEGUIMIENTO 2027'!$Q$14,INT((ROW()-13)/2),0)),IF(ISBLANK(OFFSET('9. METAS'!$Y$20,INT((ROW()-14)/2),0)),"",OFFSET('9. METAS'!$Y$20,INT((ROW()-14)/2),0)))</f>
        <v/>
      </c>
      <c r="N299" s="1012" t="str">
        <f t="shared" ref="N299" ca="1" si="282">IFERROR(J299/J300,"ND")</f>
        <v>ND</v>
      </c>
      <c r="O299" s="1008" t="str">
        <f t="shared" ref="O299" ca="1" si="283">IFERROR(((J299)/H299),"ND")</f>
        <v>ND</v>
      </c>
      <c r="P299" s="996"/>
    </row>
    <row r="300" spans="3:16">
      <c r="C300" s="1030"/>
      <c r="D300" s="1026"/>
      <c r="E300" s="1026"/>
      <c r="F300" s="1024"/>
      <c r="G300" s="1021"/>
      <c r="H300" s="1164"/>
      <c r="I300" s="1015"/>
      <c r="J300" s="255" t="str">
        <f ca="1">IF(MOD(ROW()-13,2)=0,IF(ISBLANK(OFFSET('12. SEGUIMIENTO 2027'!$N$14,INT((ROW()-13)/2),0)),"",OFFSET('12. SEGUIMIENTO 2027'!$N$14,INT((ROW()-13)/2),0)),IF(ISBLANK(OFFSET('9. METAS'!$V$20,INT((ROW()-14)/2),0)),"",OFFSET('9. METAS'!$V$20,INT((ROW()-14)/2),0)))</f>
        <v/>
      </c>
      <c r="K300" s="256" t="str">
        <f ca="1">IF(MOD(ROW()-13,2)=0,IF(ISBLANK(OFFSET('12. SEGUIMIENTO 2027'!$O$14,INT((ROW()-13)/2),0)),"",OFFSET('12. SEGUIMIENTO 2027'!$O$14,INT((ROW()-13)/2),0)),IF(ISBLANK(OFFSET('9. METAS'!$W$20,INT((ROW()-14)/2),0)),"",OFFSET('9. METAS'!$W$20,INT((ROW()-14)/2),0)))</f>
        <v/>
      </c>
      <c r="L300" s="256" t="str">
        <f ca="1">IF(MOD(ROW()-13,2)=0,IF(ISBLANK(OFFSET('12. SEGUIMIENTO 2027'!$P$14,INT((ROW()-13)/2),0)),"",OFFSET('12. SEGUIMIENTO 2027'!$P$14,INT((ROW()-13)/2),0)),IF(ISBLANK(OFFSET('9. METAS'!$X$20,INT((ROW()-14)/2),0)),"",OFFSET('9. METAS'!$X$20,INT((ROW()-14)/2),0)))</f>
        <v/>
      </c>
      <c r="M300" s="257" t="str">
        <f ca="1">IF(MOD(ROW()-13,2)=0,IF(ISBLANK(OFFSET('12. SEGUIMIENTO 2027'!$Q$14,INT((ROW()-13)/2),0)),"",OFFSET('12. SEGUIMIENTO 2027'!$Q$14,INT((ROW()-13)/2),0)),IF(ISBLANK(OFFSET('9. METAS'!$Y$20,INT((ROW()-14)/2),0)),"",OFFSET('9. METAS'!$Y$20,INT((ROW()-14)/2),0)))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164" t="str">
        <f ca="1">IF(ISBLANK(OFFSET('9. METAS'!$M$20,INT((ROW()-13)/2),0)),"",OFFSET('9. METAS'!$M$20,INT((ROW()-13)/2),0))</f>
        <v/>
      </c>
      <c r="I301" s="1014"/>
      <c r="J301" s="255" t="str">
        <f ca="1">IF(MOD(ROW()-13,2)=0,IF(ISBLANK(OFFSET('12. SEGUIMIENTO 2027'!$N$14,INT((ROW()-13)/2),0)),"",OFFSET('12. SEGUIMIENTO 2027'!$N$14,INT((ROW()-13)/2),0)),IF(ISBLANK(OFFSET('9. METAS'!$V$20,INT((ROW()-14)/2),0)),"",OFFSET('9. METAS'!$V$20,INT((ROW()-14)/2),0)))</f>
        <v/>
      </c>
      <c r="K301" s="256" t="str">
        <f ca="1">IF(MOD(ROW()-13,2)=0,IF(ISBLANK(OFFSET('12. SEGUIMIENTO 2027'!$O$14,INT((ROW()-13)/2),0)),"",OFFSET('12. SEGUIMIENTO 2027'!$O$14,INT((ROW()-13)/2),0)),IF(ISBLANK(OFFSET('9. METAS'!$W$20,INT((ROW()-14)/2),0)),"",OFFSET('9. METAS'!$W$20,INT((ROW()-14)/2),0)))</f>
        <v/>
      </c>
      <c r="L301" s="256" t="str">
        <f ca="1">IF(MOD(ROW()-13,2)=0,IF(ISBLANK(OFFSET('12. SEGUIMIENTO 2027'!$P$14,INT((ROW()-13)/2),0)),"",OFFSET('12. SEGUIMIENTO 2027'!$P$14,INT((ROW()-13)/2),0)),IF(ISBLANK(OFFSET('9. METAS'!$X$20,INT((ROW()-14)/2),0)),"",OFFSET('9. METAS'!$X$20,INT((ROW()-14)/2),0)))</f>
        <v/>
      </c>
      <c r="M301" s="257" t="str">
        <f ca="1">IF(MOD(ROW()-13,2)=0,IF(ISBLANK(OFFSET('12. SEGUIMIENTO 2027'!$Q$14,INT((ROW()-13)/2),0)),"",OFFSET('12. SEGUIMIENTO 2027'!$Q$14,INT((ROW()-13)/2),0)),IF(ISBLANK(OFFSET('9. METAS'!$Y$20,INT((ROW()-14)/2),0)),"",OFFSET('9. METAS'!$Y$20,INT((ROW()-14)/2),0)))</f>
        <v/>
      </c>
      <c r="N301" s="1012" t="str">
        <f t="shared" ref="N301" ca="1" si="284">IFERROR(J301/J302,"ND")</f>
        <v>ND</v>
      </c>
      <c r="O301" s="1008" t="str">
        <f t="shared" ref="O301" ca="1" si="285">IFERROR(((J301)/H301),"ND")</f>
        <v>ND</v>
      </c>
      <c r="P301" s="996"/>
    </row>
    <row r="302" spans="3:16">
      <c r="C302" s="1030"/>
      <c r="D302" s="1026"/>
      <c r="E302" s="1026"/>
      <c r="F302" s="1024"/>
      <c r="G302" s="1021"/>
      <c r="H302" s="1164"/>
      <c r="I302" s="1015"/>
      <c r="J302" s="255" t="str">
        <f ca="1">IF(MOD(ROW()-13,2)=0,IF(ISBLANK(OFFSET('12. SEGUIMIENTO 2027'!$N$14,INT((ROW()-13)/2),0)),"",OFFSET('12. SEGUIMIENTO 2027'!$N$14,INT((ROW()-13)/2),0)),IF(ISBLANK(OFFSET('9. METAS'!$V$20,INT((ROW()-14)/2),0)),"",OFFSET('9. METAS'!$V$20,INT((ROW()-14)/2),0)))</f>
        <v/>
      </c>
      <c r="K302" s="256" t="str">
        <f ca="1">IF(MOD(ROW()-13,2)=0,IF(ISBLANK(OFFSET('12. SEGUIMIENTO 2027'!$O$14,INT((ROW()-13)/2),0)),"",OFFSET('12. SEGUIMIENTO 2027'!$O$14,INT((ROW()-13)/2),0)),IF(ISBLANK(OFFSET('9. METAS'!$W$20,INT((ROW()-14)/2),0)),"",OFFSET('9. METAS'!$W$20,INT((ROW()-14)/2),0)))</f>
        <v/>
      </c>
      <c r="L302" s="256" t="str">
        <f ca="1">IF(MOD(ROW()-13,2)=0,IF(ISBLANK(OFFSET('12. SEGUIMIENTO 2027'!$P$14,INT((ROW()-13)/2),0)),"",OFFSET('12. SEGUIMIENTO 2027'!$P$14,INT((ROW()-13)/2),0)),IF(ISBLANK(OFFSET('9. METAS'!$X$20,INT((ROW()-14)/2),0)),"",OFFSET('9. METAS'!$X$20,INT((ROW()-14)/2),0)))</f>
        <v/>
      </c>
      <c r="M302" s="257" t="str">
        <f ca="1">IF(MOD(ROW()-13,2)=0,IF(ISBLANK(OFFSET('12. SEGUIMIENTO 2027'!$Q$14,INT((ROW()-13)/2),0)),"",OFFSET('12. SEGUIMIENTO 2027'!$Q$14,INT((ROW()-13)/2),0)),IF(ISBLANK(OFFSET('9. METAS'!$Y$20,INT((ROW()-14)/2),0)),"",OFFSET('9. METAS'!$Y$20,INT((ROW()-14)/2),0)))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164" t="str">
        <f ca="1">IF(ISBLANK(OFFSET('9. METAS'!$M$20,INT((ROW()-13)/2),0)),"",OFFSET('9. METAS'!$M$20,INT((ROW()-13)/2),0))</f>
        <v/>
      </c>
      <c r="I303" s="1014"/>
      <c r="J303" s="255" t="str">
        <f ca="1">IF(MOD(ROW()-13,2)=0,IF(ISBLANK(OFFSET('12. SEGUIMIENTO 2027'!$N$14,INT((ROW()-13)/2),0)),"",OFFSET('12. SEGUIMIENTO 2027'!$N$14,INT((ROW()-13)/2),0)),IF(ISBLANK(OFFSET('9. METAS'!$V$20,INT((ROW()-14)/2),0)),"",OFFSET('9. METAS'!$V$20,INT((ROW()-14)/2),0)))</f>
        <v/>
      </c>
      <c r="K303" s="256" t="str">
        <f ca="1">IF(MOD(ROW()-13,2)=0,IF(ISBLANK(OFFSET('12. SEGUIMIENTO 2027'!$O$14,INT((ROW()-13)/2),0)),"",OFFSET('12. SEGUIMIENTO 2027'!$O$14,INT((ROW()-13)/2),0)),IF(ISBLANK(OFFSET('9. METAS'!$W$20,INT((ROW()-14)/2),0)),"",OFFSET('9. METAS'!$W$20,INT((ROW()-14)/2),0)))</f>
        <v/>
      </c>
      <c r="L303" s="256" t="str">
        <f ca="1">IF(MOD(ROW()-13,2)=0,IF(ISBLANK(OFFSET('12. SEGUIMIENTO 2027'!$P$14,INT((ROW()-13)/2),0)),"",OFFSET('12. SEGUIMIENTO 2027'!$P$14,INT((ROW()-13)/2),0)),IF(ISBLANK(OFFSET('9. METAS'!$X$20,INT((ROW()-14)/2),0)),"",OFFSET('9. METAS'!$X$20,INT((ROW()-14)/2),0)))</f>
        <v/>
      </c>
      <c r="M303" s="257" t="str">
        <f ca="1">IF(MOD(ROW()-13,2)=0,IF(ISBLANK(OFFSET('12. SEGUIMIENTO 2027'!$Q$14,INT((ROW()-13)/2),0)),"",OFFSET('12. SEGUIMIENTO 2027'!$Q$14,INT((ROW()-13)/2),0)),IF(ISBLANK(OFFSET('9. METAS'!$Y$20,INT((ROW()-14)/2),0)),"",OFFSET('9. METAS'!$Y$20,INT((ROW()-14)/2),0)))</f>
        <v/>
      </c>
      <c r="N303" s="1012" t="str">
        <f t="shared" ref="N303" ca="1" si="286">IFERROR(J303/J304,"ND")</f>
        <v>ND</v>
      </c>
      <c r="O303" s="1008" t="str">
        <f t="shared" ref="O303" ca="1" si="287">IFERROR(((J303)/H303),"ND")</f>
        <v>ND</v>
      </c>
      <c r="P303" s="996"/>
    </row>
    <row r="304" spans="3:16">
      <c r="C304" s="1030"/>
      <c r="D304" s="1026"/>
      <c r="E304" s="1026"/>
      <c r="F304" s="1024"/>
      <c r="G304" s="1021"/>
      <c r="H304" s="1164"/>
      <c r="I304" s="1015"/>
      <c r="J304" s="255" t="str">
        <f ca="1">IF(MOD(ROW()-13,2)=0,IF(ISBLANK(OFFSET('12. SEGUIMIENTO 2027'!$N$14,INT((ROW()-13)/2),0)),"",OFFSET('12. SEGUIMIENTO 2027'!$N$14,INT((ROW()-13)/2),0)),IF(ISBLANK(OFFSET('9. METAS'!$V$20,INT((ROW()-14)/2),0)),"",OFFSET('9. METAS'!$V$20,INT((ROW()-14)/2),0)))</f>
        <v/>
      </c>
      <c r="K304" s="256" t="str">
        <f ca="1">IF(MOD(ROW()-13,2)=0,IF(ISBLANK(OFFSET('12. SEGUIMIENTO 2027'!$O$14,INT((ROW()-13)/2),0)),"",OFFSET('12. SEGUIMIENTO 2027'!$O$14,INT((ROW()-13)/2),0)),IF(ISBLANK(OFFSET('9. METAS'!$W$20,INT((ROW()-14)/2),0)),"",OFFSET('9. METAS'!$W$20,INT((ROW()-14)/2),0)))</f>
        <v/>
      </c>
      <c r="L304" s="256" t="str">
        <f ca="1">IF(MOD(ROW()-13,2)=0,IF(ISBLANK(OFFSET('12. SEGUIMIENTO 2027'!$P$14,INT((ROW()-13)/2),0)),"",OFFSET('12. SEGUIMIENTO 2027'!$P$14,INT((ROW()-13)/2),0)),IF(ISBLANK(OFFSET('9. METAS'!$X$20,INT((ROW()-14)/2),0)),"",OFFSET('9. METAS'!$X$20,INT((ROW()-14)/2),0)))</f>
        <v/>
      </c>
      <c r="M304" s="257" t="str">
        <f ca="1">IF(MOD(ROW()-13,2)=0,IF(ISBLANK(OFFSET('12. SEGUIMIENTO 2027'!$Q$14,INT((ROW()-13)/2),0)),"",OFFSET('12. SEGUIMIENTO 2027'!$Q$14,INT((ROW()-13)/2),0)),IF(ISBLANK(OFFSET('9. METAS'!$Y$20,INT((ROW()-14)/2),0)),"",OFFSET('9. METAS'!$Y$20,INT((ROW()-14)/2),0)))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164" t="str">
        <f ca="1">IF(ISBLANK(OFFSET('9. METAS'!$M$20,INT((ROW()-13)/2),0)),"",OFFSET('9. METAS'!$M$20,INT((ROW()-13)/2),0))</f>
        <v/>
      </c>
      <c r="I305" s="1014"/>
      <c r="J305" s="255" t="str">
        <f ca="1">IF(MOD(ROW()-13,2)=0,IF(ISBLANK(OFFSET('12. SEGUIMIENTO 2027'!$N$14,INT((ROW()-13)/2),0)),"",OFFSET('12. SEGUIMIENTO 2027'!$N$14,INT((ROW()-13)/2),0)),IF(ISBLANK(OFFSET('9. METAS'!$V$20,INT((ROW()-14)/2),0)),"",OFFSET('9. METAS'!$V$20,INT((ROW()-14)/2),0)))</f>
        <v/>
      </c>
      <c r="K305" s="256" t="str">
        <f ca="1">IF(MOD(ROW()-13,2)=0,IF(ISBLANK(OFFSET('12. SEGUIMIENTO 2027'!$O$14,INT((ROW()-13)/2),0)),"",OFFSET('12. SEGUIMIENTO 2027'!$O$14,INT((ROW()-13)/2),0)),IF(ISBLANK(OFFSET('9. METAS'!$W$20,INT((ROW()-14)/2),0)),"",OFFSET('9. METAS'!$W$20,INT((ROW()-14)/2),0)))</f>
        <v/>
      </c>
      <c r="L305" s="256" t="str">
        <f ca="1">IF(MOD(ROW()-13,2)=0,IF(ISBLANK(OFFSET('12. SEGUIMIENTO 2027'!$P$14,INT((ROW()-13)/2),0)),"",OFFSET('12. SEGUIMIENTO 2027'!$P$14,INT((ROW()-13)/2),0)),IF(ISBLANK(OFFSET('9. METAS'!$X$20,INT((ROW()-14)/2),0)),"",OFFSET('9. METAS'!$X$20,INT((ROW()-14)/2),0)))</f>
        <v/>
      </c>
      <c r="M305" s="257" t="str">
        <f ca="1">IF(MOD(ROW()-13,2)=0,IF(ISBLANK(OFFSET('12. SEGUIMIENTO 2027'!$Q$14,INT((ROW()-13)/2),0)),"",OFFSET('12. SEGUIMIENTO 2027'!$Q$14,INT((ROW()-13)/2),0)),IF(ISBLANK(OFFSET('9. METAS'!$Y$20,INT((ROW()-14)/2),0)),"",OFFSET('9. METAS'!$Y$20,INT((ROW()-14)/2),0)))</f>
        <v/>
      </c>
      <c r="N305" s="1012" t="str">
        <f t="shared" ref="N305" ca="1" si="288">IFERROR(J305/J306,"ND")</f>
        <v>ND</v>
      </c>
      <c r="O305" s="1008" t="str">
        <f t="shared" ref="O305" ca="1" si="289">IFERROR(((J305)/H305),"ND")</f>
        <v>ND</v>
      </c>
      <c r="P305" s="996"/>
    </row>
    <row r="306" spans="3:16">
      <c r="C306" s="1030"/>
      <c r="D306" s="1026"/>
      <c r="E306" s="1026"/>
      <c r="F306" s="1024"/>
      <c r="G306" s="1021"/>
      <c r="H306" s="1164"/>
      <c r="I306" s="1015"/>
      <c r="J306" s="255" t="str">
        <f ca="1">IF(MOD(ROW()-13,2)=0,IF(ISBLANK(OFFSET('12. SEGUIMIENTO 2027'!$N$14,INT((ROW()-13)/2),0)),"",OFFSET('12. SEGUIMIENTO 2027'!$N$14,INT((ROW()-13)/2),0)),IF(ISBLANK(OFFSET('9. METAS'!$V$20,INT((ROW()-14)/2),0)),"",OFFSET('9. METAS'!$V$20,INT((ROW()-14)/2),0)))</f>
        <v/>
      </c>
      <c r="K306" s="256" t="str">
        <f ca="1">IF(MOD(ROW()-13,2)=0,IF(ISBLANK(OFFSET('12. SEGUIMIENTO 2027'!$O$14,INT((ROW()-13)/2),0)),"",OFFSET('12. SEGUIMIENTO 2027'!$O$14,INT((ROW()-13)/2),0)),IF(ISBLANK(OFFSET('9. METAS'!$W$20,INT((ROW()-14)/2),0)),"",OFFSET('9. METAS'!$W$20,INT((ROW()-14)/2),0)))</f>
        <v/>
      </c>
      <c r="L306" s="256" t="str">
        <f ca="1">IF(MOD(ROW()-13,2)=0,IF(ISBLANK(OFFSET('12. SEGUIMIENTO 2027'!$P$14,INT((ROW()-13)/2),0)),"",OFFSET('12. SEGUIMIENTO 2027'!$P$14,INT((ROW()-13)/2),0)),IF(ISBLANK(OFFSET('9. METAS'!$X$20,INT((ROW()-14)/2),0)),"",OFFSET('9. METAS'!$X$20,INT((ROW()-14)/2),0)))</f>
        <v/>
      </c>
      <c r="M306" s="257" t="str">
        <f ca="1">IF(MOD(ROW()-13,2)=0,IF(ISBLANK(OFFSET('12. SEGUIMIENTO 2027'!$Q$14,INT((ROW()-13)/2),0)),"",OFFSET('12. SEGUIMIENTO 2027'!$Q$14,INT((ROW()-13)/2),0)),IF(ISBLANK(OFFSET('9. METAS'!$Y$20,INT((ROW()-14)/2),0)),"",OFFSET('9. METAS'!$Y$20,INT((ROW()-14)/2),0)))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164" t="str">
        <f ca="1">IF(ISBLANK(OFFSET('9. METAS'!$M$20,INT((ROW()-13)/2),0)),"",OFFSET('9. METAS'!$M$20,INT((ROW()-13)/2),0))</f>
        <v/>
      </c>
      <c r="I307" s="1014"/>
      <c r="J307" s="255" t="str">
        <f ca="1">IF(MOD(ROW()-13,2)=0,IF(ISBLANK(OFFSET('12. SEGUIMIENTO 2027'!$N$14,INT((ROW()-13)/2),0)),"",OFFSET('12. SEGUIMIENTO 2027'!$N$14,INT((ROW()-13)/2),0)),IF(ISBLANK(OFFSET('9. METAS'!$V$20,INT((ROW()-14)/2),0)),"",OFFSET('9. METAS'!$V$20,INT((ROW()-14)/2),0)))</f>
        <v/>
      </c>
      <c r="K307" s="256" t="str">
        <f ca="1">IF(MOD(ROW()-13,2)=0,IF(ISBLANK(OFFSET('12. SEGUIMIENTO 2027'!$O$14,INT((ROW()-13)/2),0)),"",OFFSET('12. SEGUIMIENTO 2027'!$O$14,INT((ROW()-13)/2),0)),IF(ISBLANK(OFFSET('9. METAS'!$W$20,INT((ROW()-14)/2),0)),"",OFFSET('9. METAS'!$W$20,INT((ROW()-14)/2),0)))</f>
        <v/>
      </c>
      <c r="L307" s="256" t="str">
        <f ca="1">IF(MOD(ROW()-13,2)=0,IF(ISBLANK(OFFSET('12. SEGUIMIENTO 2027'!$P$14,INT((ROW()-13)/2),0)),"",OFFSET('12. SEGUIMIENTO 2027'!$P$14,INT((ROW()-13)/2),0)),IF(ISBLANK(OFFSET('9. METAS'!$X$20,INT((ROW()-14)/2),0)),"",OFFSET('9. METAS'!$X$20,INT((ROW()-14)/2),0)))</f>
        <v/>
      </c>
      <c r="M307" s="257" t="str">
        <f ca="1">IF(MOD(ROW()-13,2)=0,IF(ISBLANK(OFFSET('12. SEGUIMIENTO 2027'!$Q$14,INT((ROW()-13)/2),0)),"",OFFSET('12. SEGUIMIENTO 2027'!$Q$14,INT((ROW()-13)/2),0)),IF(ISBLANK(OFFSET('9. METAS'!$Y$20,INT((ROW()-14)/2),0)),"",OFFSET('9. METAS'!$Y$20,INT((ROW()-14)/2),0)))</f>
        <v/>
      </c>
      <c r="N307" s="1012" t="str">
        <f t="shared" ref="N307" ca="1" si="290">IFERROR(J307/J308,"ND")</f>
        <v>ND</v>
      </c>
      <c r="O307" s="1008" t="str">
        <f t="shared" ref="O307" ca="1" si="291">IFERROR(((J307)/H307),"ND")</f>
        <v>ND</v>
      </c>
      <c r="P307" s="996"/>
    </row>
    <row r="308" spans="3:16">
      <c r="C308" s="1030"/>
      <c r="D308" s="1026"/>
      <c r="E308" s="1026"/>
      <c r="F308" s="1024"/>
      <c r="G308" s="1021"/>
      <c r="H308" s="1164"/>
      <c r="I308" s="1015"/>
      <c r="J308" s="255" t="str">
        <f ca="1">IF(MOD(ROW()-13,2)=0,IF(ISBLANK(OFFSET('12. SEGUIMIENTO 2027'!$N$14,INT((ROW()-13)/2),0)),"",OFFSET('12. SEGUIMIENTO 2027'!$N$14,INT((ROW()-13)/2),0)),IF(ISBLANK(OFFSET('9. METAS'!$V$20,INT((ROW()-14)/2),0)),"",OFFSET('9. METAS'!$V$20,INT((ROW()-14)/2),0)))</f>
        <v/>
      </c>
      <c r="K308" s="256" t="str">
        <f ca="1">IF(MOD(ROW()-13,2)=0,IF(ISBLANK(OFFSET('12. SEGUIMIENTO 2027'!$O$14,INT((ROW()-13)/2),0)),"",OFFSET('12. SEGUIMIENTO 2027'!$O$14,INT((ROW()-13)/2),0)),IF(ISBLANK(OFFSET('9. METAS'!$W$20,INT((ROW()-14)/2),0)),"",OFFSET('9. METAS'!$W$20,INT((ROW()-14)/2),0)))</f>
        <v/>
      </c>
      <c r="L308" s="256" t="str">
        <f ca="1">IF(MOD(ROW()-13,2)=0,IF(ISBLANK(OFFSET('12. SEGUIMIENTO 2027'!$P$14,INT((ROW()-13)/2),0)),"",OFFSET('12. SEGUIMIENTO 2027'!$P$14,INT((ROW()-13)/2),0)),IF(ISBLANK(OFFSET('9. METAS'!$X$20,INT((ROW()-14)/2),0)),"",OFFSET('9. METAS'!$X$20,INT((ROW()-14)/2),0)))</f>
        <v/>
      </c>
      <c r="M308" s="257" t="str">
        <f ca="1">IF(MOD(ROW()-13,2)=0,IF(ISBLANK(OFFSET('12. SEGUIMIENTO 2027'!$Q$14,INT((ROW()-13)/2),0)),"",OFFSET('12. SEGUIMIENTO 2027'!$Q$14,INT((ROW()-13)/2),0)),IF(ISBLANK(OFFSET('9. METAS'!$Y$20,INT((ROW()-14)/2),0)),"",OFFSET('9. METAS'!$Y$20,INT((ROW()-14)/2),0)))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164" t="str">
        <f ca="1">IF(ISBLANK(OFFSET('9. METAS'!$M$20,INT((ROW()-13)/2),0)),"",OFFSET('9. METAS'!$M$20,INT((ROW()-13)/2),0))</f>
        <v/>
      </c>
      <c r="I309" s="1014"/>
      <c r="J309" s="255" t="str">
        <f ca="1">IF(MOD(ROW()-13,2)=0,IF(ISBLANK(OFFSET('12. SEGUIMIENTO 2027'!$N$14,INT((ROW()-13)/2),0)),"",OFFSET('12. SEGUIMIENTO 2027'!$N$14,INT((ROW()-13)/2),0)),IF(ISBLANK(OFFSET('9. METAS'!$V$20,INT((ROW()-14)/2),0)),"",OFFSET('9. METAS'!$V$20,INT((ROW()-14)/2),0)))</f>
        <v/>
      </c>
      <c r="K309" s="256" t="str">
        <f ca="1">IF(MOD(ROW()-13,2)=0,IF(ISBLANK(OFFSET('12. SEGUIMIENTO 2027'!$O$14,INT((ROW()-13)/2),0)),"",OFFSET('12. SEGUIMIENTO 2027'!$O$14,INT((ROW()-13)/2),0)),IF(ISBLANK(OFFSET('9. METAS'!$W$20,INT((ROW()-14)/2),0)),"",OFFSET('9. METAS'!$W$20,INT((ROW()-14)/2),0)))</f>
        <v/>
      </c>
      <c r="L309" s="256" t="str">
        <f ca="1">IF(MOD(ROW()-13,2)=0,IF(ISBLANK(OFFSET('12. SEGUIMIENTO 2027'!$P$14,INT((ROW()-13)/2),0)),"",OFFSET('12. SEGUIMIENTO 2027'!$P$14,INT((ROW()-13)/2),0)),IF(ISBLANK(OFFSET('9. METAS'!$X$20,INT((ROW()-14)/2),0)),"",OFFSET('9. METAS'!$X$20,INT((ROW()-14)/2),0)))</f>
        <v/>
      </c>
      <c r="M309" s="257" t="str">
        <f ca="1">IF(MOD(ROW()-13,2)=0,IF(ISBLANK(OFFSET('12. SEGUIMIENTO 2027'!$Q$14,INT((ROW()-13)/2),0)),"",OFFSET('12. SEGUIMIENTO 2027'!$Q$14,INT((ROW()-13)/2),0)),IF(ISBLANK(OFFSET('9. METAS'!$Y$20,INT((ROW()-14)/2),0)),"",OFFSET('9. METAS'!$Y$20,INT((ROW()-14)/2),0)))</f>
        <v/>
      </c>
      <c r="N309" s="1012" t="str">
        <f t="shared" ref="N309" ca="1" si="292">IFERROR(J309/J310,"ND")</f>
        <v>ND</v>
      </c>
      <c r="O309" s="1008" t="str">
        <f t="shared" ref="O309" ca="1" si="293">IFERROR(((J309)/H309),"ND")</f>
        <v>ND</v>
      </c>
      <c r="P309" s="996"/>
    </row>
    <row r="310" spans="3:16">
      <c r="C310" s="1030"/>
      <c r="D310" s="1026"/>
      <c r="E310" s="1026"/>
      <c r="F310" s="1024"/>
      <c r="G310" s="1021"/>
      <c r="H310" s="1164"/>
      <c r="I310" s="1015"/>
      <c r="J310" s="255" t="str">
        <f ca="1">IF(MOD(ROW()-13,2)=0,IF(ISBLANK(OFFSET('12. SEGUIMIENTO 2027'!$N$14,INT((ROW()-13)/2),0)),"",OFFSET('12. SEGUIMIENTO 2027'!$N$14,INT((ROW()-13)/2),0)),IF(ISBLANK(OFFSET('9. METAS'!$V$20,INT((ROW()-14)/2),0)),"",OFFSET('9. METAS'!$V$20,INT((ROW()-14)/2),0)))</f>
        <v/>
      </c>
      <c r="K310" s="256" t="str">
        <f ca="1">IF(MOD(ROW()-13,2)=0,IF(ISBLANK(OFFSET('12. SEGUIMIENTO 2027'!$O$14,INT((ROW()-13)/2),0)),"",OFFSET('12. SEGUIMIENTO 2027'!$O$14,INT((ROW()-13)/2),0)),IF(ISBLANK(OFFSET('9. METAS'!$W$20,INT((ROW()-14)/2),0)),"",OFFSET('9. METAS'!$W$20,INT((ROW()-14)/2),0)))</f>
        <v/>
      </c>
      <c r="L310" s="256" t="str">
        <f ca="1">IF(MOD(ROW()-13,2)=0,IF(ISBLANK(OFFSET('12. SEGUIMIENTO 2027'!$P$14,INT((ROW()-13)/2),0)),"",OFFSET('12. SEGUIMIENTO 2027'!$P$14,INT((ROW()-13)/2),0)),IF(ISBLANK(OFFSET('9. METAS'!$X$20,INT((ROW()-14)/2),0)),"",OFFSET('9. METAS'!$X$20,INT((ROW()-14)/2),0)))</f>
        <v/>
      </c>
      <c r="M310" s="257" t="str">
        <f ca="1">IF(MOD(ROW()-13,2)=0,IF(ISBLANK(OFFSET('12. SEGUIMIENTO 2027'!$Q$14,INT((ROW()-13)/2),0)),"",OFFSET('12. SEGUIMIENTO 2027'!$Q$14,INT((ROW()-13)/2),0)),IF(ISBLANK(OFFSET('9. METAS'!$Y$20,INT((ROW()-14)/2),0)),"",OFFSET('9. METAS'!$Y$20,INT((ROW()-14)/2),0)))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164" t="str">
        <f ca="1">IF(ISBLANK(OFFSET('9. METAS'!$M$20,INT((ROW()-13)/2),0)),"",OFFSET('9. METAS'!$M$20,INT((ROW()-13)/2),0))</f>
        <v/>
      </c>
      <c r="I311" s="1014"/>
      <c r="J311" s="255" t="str">
        <f ca="1">IF(MOD(ROW()-13,2)=0,IF(ISBLANK(OFFSET('12. SEGUIMIENTO 2027'!$N$14,INT((ROW()-13)/2),0)),"",OFFSET('12. SEGUIMIENTO 2027'!$N$14,INT((ROW()-13)/2),0)),IF(ISBLANK(OFFSET('9. METAS'!$V$20,INT((ROW()-14)/2),0)),"",OFFSET('9. METAS'!$V$20,INT((ROW()-14)/2),0)))</f>
        <v/>
      </c>
      <c r="K311" s="256" t="str">
        <f ca="1">IF(MOD(ROW()-13,2)=0,IF(ISBLANK(OFFSET('12. SEGUIMIENTO 2027'!$O$14,INT((ROW()-13)/2),0)),"",OFFSET('12. SEGUIMIENTO 2027'!$O$14,INT((ROW()-13)/2),0)),IF(ISBLANK(OFFSET('9. METAS'!$W$20,INT((ROW()-14)/2),0)),"",OFFSET('9. METAS'!$W$20,INT((ROW()-14)/2),0)))</f>
        <v/>
      </c>
      <c r="L311" s="256" t="str">
        <f ca="1">IF(MOD(ROW()-13,2)=0,IF(ISBLANK(OFFSET('12. SEGUIMIENTO 2027'!$P$14,INT((ROW()-13)/2),0)),"",OFFSET('12. SEGUIMIENTO 2027'!$P$14,INT((ROW()-13)/2),0)),IF(ISBLANK(OFFSET('9. METAS'!$X$20,INT((ROW()-14)/2),0)),"",OFFSET('9. METAS'!$X$20,INT((ROW()-14)/2),0)))</f>
        <v/>
      </c>
      <c r="M311" s="257" t="str">
        <f ca="1">IF(MOD(ROW()-13,2)=0,IF(ISBLANK(OFFSET('12. SEGUIMIENTO 2027'!$Q$14,INT((ROW()-13)/2),0)),"",OFFSET('12. SEGUIMIENTO 2027'!$Q$14,INT((ROW()-13)/2),0)),IF(ISBLANK(OFFSET('9. METAS'!$Y$20,INT((ROW()-14)/2),0)),"",OFFSET('9. METAS'!$Y$20,INT((ROW()-14)/2),0)))</f>
        <v/>
      </c>
      <c r="N311" s="1012" t="str">
        <f t="shared" ref="N311" ca="1" si="294">IFERROR(J311/J312,"ND")</f>
        <v>ND</v>
      </c>
      <c r="O311" s="1008" t="str">
        <f t="shared" ref="O311" ca="1" si="295">IFERROR(((J311)/H311),"ND")</f>
        <v>ND</v>
      </c>
      <c r="P311" s="996"/>
    </row>
    <row r="312" spans="3:16">
      <c r="C312" s="1030"/>
      <c r="D312" s="1026"/>
      <c r="E312" s="1026"/>
      <c r="F312" s="1024"/>
      <c r="G312" s="1021"/>
      <c r="H312" s="1164"/>
      <c r="I312" s="1015"/>
      <c r="J312" s="255" t="str">
        <f ca="1">IF(MOD(ROW()-13,2)=0,IF(ISBLANK(OFFSET('12. SEGUIMIENTO 2027'!$N$14,INT((ROW()-13)/2),0)),"",OFFSET('12. SEGUIMIENTO 2027'!$N$14,INT((ROW()-13)/2),0)),IF(ISBLANK(OFFSET('9. METAS'!$V$20,INT((ROW()-14)/2),0)),"",OFFSET('9. METAS'!$V$20,INT((ROW()-14)/2),0)))</f>
        <v/>
      </c>
      <c r="K312" s="256" t="str">
        <f ca="1">IF(MOD(ROW()-13,2)=0,IF(ISBLANK(OFFSET('12. SEGUIMIENTO 2027'!$O$14,INT((ROW()-13)/2),0)),"",OFFSET('12. SEGUIMIENTO 2027'!$O$14,INT((ROW()-13)/2),0)),IF(ISBLANK(OFFSET('9. METAS'!$W$20,INT((ROW()-14)/2),0)),"",OFFSET('9. METAS'!$W$20,INT((ROW()-14)/2),0)))</f>
        <v/>
      </c>
      <c r="L312" s="256" t="str">
        <f ca="1">IF(MOD(ROW()-13,2)=0,IF(ISBLANK(OFFSET('12. SEGUIMIENTO 2027'!$P$14,INT((ROW()-13)/2),0)),"",OFFSET('12. SEGUIMIENTO 2027'!$P$14,INT((ROW()-13)/2),0)),IF(ISBLANK(OFFSET('9. METAS'!$X$20,INT((ROW()-14)/2),0)),"",OFFSET('9. METAS'!$X$20,INT((ROW()-14)/2),0)))</f>
        <v/>
      </c>
      <c r="M312" s="257" t="str">
        <f ca="1">IF(MOD(ROW()-13,2)=0,IF(ISBLANK(OFFSET('12. SEGUIMIENTO 2027'!$Q$14,INT((ROW()-13)/2),0)),"",OFFSET('12. SEGUIMIENTO 2027'!$Q$14,INT((ROW()-13)/2),0)),IF(ISBLANK(OFFSET('9. METAS'!$Y$20,INT((ROW()-14)/2),0)),"",OFFSET('9. METAS'!$Y$20,INT((ROW()-14)/2),0)))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164" t="str">
        <f ca="1">IF(ISBLANK(OFFSET('9. METAS'!$M$20,INT((ROW()-13)/2),0)),"",OFFSET('9. METAS'!$M$20,INT((ROW()-13)/2),0))</f>
        <v/>
      </c>
      <c r="I313" s="1014"/>
      <c r="J313" s="255" t="str">
        <f ca="1">IF(MOD(ROW()-13,2)=0,IF(ISBLANK(OFFSET('12. SEGUIMIENTO 2027'!$N$14,INT((ROW()-13)/2),0)),"",OFFSET('12. SEGUIMIENTO 2027'!$N$14,INT((ROW()-13)/2),0)),IF(ISBLANK(OFFSET('9. METAS'!$V$20,INT((ROW()-14)/2),0)),"",OFFSET('9. METAS'!$V$20,INT((ROW()-14)/2),0)))</f>
        <v/>
      </c>
      <c r="K313" s="256" t="str">
        <f ca="1">IF(MOD(ROW()-13,2)=0,IF(ISBLANK(OFFSET('12. SEGUIMIENTO 2027'!$O$14,INT((ROW()-13)/2),0)),"",OFFSET('12. SEGUIMIENTO 2027'!$O$14,INT((ROW()-13)/2),0)),IF(ISBLANK(OFFSET('9. METAS'!$W$20,INT((ROW()-14)/2),0)),"",OFFSET('9. METAS'!$W$20,INT((ROW()-14)/2),0)))</f>
        <v/>
      </c>
      <c r="L313" s="256" t="str">
        <f ca="1">IF(MOD(ROW()-13,2)=0,IF(ISBLANK(OFFSET('12. SEGUIMIENTO 2027'!$P$14,INT((ROW()-13)/2),0)),"",OFFSET('12. SEGUIMIENTO 2027'!$P$14,INT((ROW()-13)/2),0)),IF(ISBLANK(OFFSET('9. METAS'!$X$20,INT((ROW()-14)/2),0)),"",OFFSET('9. METAS'!$X$20,INT((ROW()-14)/2),0)))</f>
        <v/>
      </c>
      <c r="M313" s="257" t="str">
        <f ca="1">IF(MOD(ROW()-13,2)=0,IF(ISBLANK(OFFSET('12. SEGUIMIENTO 2027'!$Q$14,INT((ROW()-13)/2),0)),"",OFFSET('12. SEGUIMIENTO 2027'!$Q$14,INT((ROW()-13)/2),0)),IF(ISBLANK(OFFSET('9. METAS'!$Y$20,INT((ROW()-14)/2),0)),"",OFFSET('9. METAS'!$Y$20,INT((ROW()-14)/2),0)))</f>
        <v/>
      </c>
      <c r="N313" s="1012" t="str">
        <f t="shared" ref="N313" ca="1" si="296">IFERROR(J313/J314,"ND")</f>
        <v>ND</v>
      </c>
      <c r="O313" s="1008" t="str">
        <f t="shared" ref="O313" ca="1" si="297">IFERROR(((J313)/H313),"ND")</f>
        <v>ND</v>
      </c>
      <c r="P313" s="996"/>
    </row>
    <row r="314" spans="3:16">
      <c r="C314" s="1030"/>
      <c r="D314" s="1026"/>
      <c r="E314" s="1026"/>
      <c r="F314" s="1024"/>
      <c r="G314" s="1021"/>
      <c r="H314" s="1164"/>
      <c r="I314" s="1015"/>
      <c r="J314" s="255" t="str">
        <f ca="1">IF(MOD(ROW()-13,2)=0,IF(ISBLANK(OFFSET('12. SEGUIMIENTO 2027'!$N$14,INT((ROW()-13)/2),0)),"",OFFSET('12. SEGUIMIENTO 2027'!$N$14,INT((ROW()-13)/2),0)),IF(ISBLANK(OFFSET('9. METAS'!$V$20,INT((ROW()-14)/2),0)),"",OFFSET('9. METAS'!$V$20,INT((ROW()-14)/2),0)))</f>
        <v/>
      </c>
      <c r="K314" s="256" t="str">
        <f ca="1">IF(MOD(ROW()-13,2)=0,IF(ISBLANK(OFFSET('12. SEGUIMIENTO 2027'!$O$14,INT((ROW()-13)/2),0)),"",OFFSET('12. SEGUIMIENTO 2027'!$O$14,INT((ROW()-13)/2),0)),IF(ISBLANK(OFFSET('9. METAS'!$W$20,INT((ROW()-14)/2),0)),"",OFFSET('9. METAS'!$W$20,INT((ROW()-14)/2),0)))</f>
        <v/>
      </c>
      <c r="L314" s="256" t="str">
        <f ca="1">IF(MOD(ROW()-13,2)=0,IF(ISBLANK(OFFSET('12. SEGUIMIENTO 2027'!$P$14,INT((ROW()-13)/2),0)),"",OFFSET('12. SEGUIMIENTO 2027'!$P$14,INT((ROW()-13)/2),0)),IF(ISBLANK(OFFSET('9. METAS'!$X$20,INT((ROW()-14)/2),0)),"",OFFSET('9. METAS'!$X$20,INT((ROW()-14)/2),0)))</f>
        <v/>
      </c>
      <c r="M314" s="257" t="str">
        <f ca="1">IF(MOD(ROW()-13,2)=0,IF(ISBLANK(OFFSET('12. SEGUIMIENTO 2027'!$Q$14,INT((ROW()-13)/2),0)),"",OFFSET('12. SEGUIMIENTO 2027'!$Q$14,INT((ROW()-13)/2),0)),IF(ISBLANK(OFFSET('9. METAS'!$Y$20,INT((ROW()-14)/2),0)),"",OFFSET('9. METAS'!$Y$20,INT((ROW()-14)/2),0)))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164" t="str">
        <f ca="1">IF(ISBLANK(OFFSET('9. METAS'!$M$20,INT((ROW()-13)/2),0)),"",OFFSET('9. METAS'!$M$20,INT((ROW()-13)/2),0))</f>
        <v/>
      </c>
      <c r="I315" s="1014"/>
      <c r="J315" s="255" t="str">
        <f ca="1">IF(MOD(ROW()-13,2)=0,IF(ISBLANK(OFFSET('12. SEGUIMIENTO 2027'!$N$14,INT((ROW()-13)/2),0)),"",OFFSET('12. SEGUIMIENTO 2027'!$N$14,INT((ROW()-13)/2),0)),IF(ISBLANK(OFFSET('9. METAS'!$V$20,INT((ROW()-14)/2),0)),"",OFFSET('9. METAS'!$V$20,INT((ROW()-14)/2),0)))</f>
        <v/>
      </c>
      <c r="K315" s="256" t="str">
        <f ca="1">IF(MOD(ROW()-13,2)=0,IF(ISBLANK(OFFSET('12. SEGUIMIENTO 2027'!$O$14,INT((ROW()-13)/2),0)),"",OFFSET('12. SEGUIMIENTO 2027'!$O$14,INT((ROW()-13)/2),0)),IF(ISBLANK(OFFSET('9. METAS'!$W$20,INT((ROW()-14)/2),0)),"",OFFSET('9. METAS'!$W$20,INT((ROW()-14)/2),0)))</f>
        <v/>
      </c>
      <c r="L315" s="256" t="str">
        <f ca="1">IF(MOD(ROW()-13,2)=0,IF(ISBLANK(OFFSET('12. SEGUIMIENTO 2027'!$P$14,INT((ROW()-13)/2),0)),"",OFFSET('12. SEGUIMIENTO 2027'!$P$14,INT((ROW()-13)/2),0)),IF(ISBLANK(OFFSET('9. METAS'!$X$20,INT((ROW()-14)/2),0)),"",OFFSET('9. METAS'!$X$20,INT((ROW()-14)/2),0)))</f>
        <v/>
      </c>
      <c r="M315" s="257" t="str">
        <f ca="1">IF(MOD(ROW()-13,2)=0,IF(ISBLANK(OFFSET('12. SEGUIMIENTO 2027'!$Q$14,INT((ROW()-13)/2),0)),"",OFFSET('12. SEGUIMIENTO 2027'!$Q$14,INT((ROW()-13)/2),0)),IF(ISBLANK(OFFSET('9. METAS'!$Y$20,INT((ROW()-14)/2),0)),"",OFFSET('9. METAS'!$Y$20,INT((ROW()-14)/2),0)))</f>
        <v/>
      </c>
      <c r="N315" s="1012" t="str">
        <f t="shared" ref="N315" ca="1" si="298">IFERROR(J315/J316,"ND")</f>
        <v>ND</v>
      </c>
      <c r="O315" s="1008" t="str">
        <f t="shared" ref="O315" ca="1" si="299">IFERROR(((J315)/H315),"ND")</f>
        <v>ND</v>
      </c>
      <c r="P315" s="996"/>
    </row>
    <row r="316" spans="3:16">
      <c r="C316" s="1030"/>
      <c r="D316" s="1026"/>
      <c r="E316" s="1026"/>
      <c r="F316" s="1024"/>
      <c r="G316" s="1021"/>
      <c r="H316" s="1164"/>
      <c r="I316" s="1015"/>
      <c r="J316" s="255" t="str">
        <f ca="1">IF(MOD(ROW()-13,2)=0,IF(ISBLANK(OFFSET('12. SEGUIMIENTO 2027'!$N$14,INT((ROW()-13)/2),0)),"",OFFSET('12. SEGUIMIENTO 2027'!$N$14,INT((ROW()-13)/2),0)),IF(ISBLANK(OFFSET('9. METAS'!$V$20,INT((ROW()-14)/2),0)),"",OFFSET('9. METAS'!$V$20,INT((ROW()-14)/2),0)))</f>
        <v/>
      </c>
      <c r="K316" s="256" t="str">
        <f ca="1">IF(MOD(ROW()-13,2)=0,IF(ISBLANK(OFFSET('12. SEGUIMIENTO 2027'!$O$14,INT((ROW()-13)/2),0)),"",OFFSET('12. SEGUIMIENTO 2027'!$O$14,INT((ROW()-13)/2),0)),IF(ISBLANK(OFFSET('9. METAS'!$W$20,INT((ROW()-14)/2),0)),"",OFFSET('9. METAS'!$W$20,INT((ROW()-14)/2),0)))</f>
        <v/>
      </c>
      <c r="L316" s="256" t="str">
        <f ca="1">IF(MOD(ROW()-13,2)=0,IF(ISBLANK(OFFSET('12. SEGUIMIENTO 2027'!$P$14,INT((ROW()-13)/2),0)),"",OFFSET('12. SEGUIMIENTO 2027'!$P$14,INT((ROW()-13)/2),0)),IF(ISBLANK(OFFSET('9. METAS'!$X$20,INT((ROW()-14)/2),0)),"",OFFSET('9. METAS'!$X$20,INT((ROW()-14)/2),0)))</f>
        <v/>
      </c>
      <c r="M316" s="257" t="str">
        <f ca="1">IF(MOD(ROW()-13,2)=0,IF(ISBLANK(OFFSET('12. SEGUIMIENTO 2027'!$Q$14,INT((ROW()-13)/2),0)),"",OFFSET('12. SEGUIMIENTO 2027'!$Q$14,INT((ROW()-13)/2),0)),IF(ISBLANK(OFFSET('9. METAS'!$Y$20,INT((ROW()-14)/2),0)),"",OFFSET('9. METAS'!$Y$20,INT((ROW()-14)/2),0)))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164" t="str">
        <f ca="1">IF(ISBLANK(OFFSET('9. METAS'!$M$20,INT((ROW()-13)/2),0)),"",OFFSET('9. METAS'!$M$20,INT((ROW()-13)/2),0))</f>
        <v/>
      </c>
      <c r="I317" s="1014"/>
      <c r="J317" s="255" t="str">
        <f ca="1">IF(MOD(ROW()-13,2)=0,IF(ISBLANK(OFFSET('12. SEGUIMIENTO 2027'!$N$14,INT((ROW()-13)/2),0)),"",OFFSET('12. SEGUIMIENTO 2027'!$N$14,INT((ROW()-13)/2),0)),IF(ISBLANK(OFFSET('9. METAS'!$V$20,INT((ROW()-14)/2),0)),"",OFFSET('9. METAS'!$V$20,INT((ROW()-14)/2),0)))</f>
        <v/>
      </c>
      <c r="K317" s="256" t="str">
        <f ca="1">IF(MOD(ROW()-13,2)=0,IF(ISBLANK(OFFSET('12. SEGUIMIENTO 2027'!$O$14,INT((ROW()-13)/2),0)),"",OFFSET('12. SEGUIMIENTO 2027'!$O$14,INT((ROW()-13)/2),0)),IF(ISBLANK(OFFSET('9. METAS'!$W$20,INT((ROW()-14)/2),0)),"",OFFSET('9. METAS'!$W$20,INT((ROW()-14)/2),0)))</f>
        <v/>
      </c>
      <c r="L317" s="256" t="str">
        <f ca="1">IF(MOD(ROW()-13,2)=0,IF(ISBLANK(OFFSET('12. SEGUIMIENTO 2027'!$P$14,INT((ROW()-13)/2),0)),"",OFFSET('12. SEGUIMIENTO 2027'!$P$14,INT((ROW()-13)/2),0)),IF(ISBLANK(OFFSET('9. METAS'!$X$20,INT((ROW()-14)/2),0)),"",OFFSET('9. METAS'!$X$20,INT((ROW()-14)/2),0)))</f>
        <v/>
      </c>
      <c r="M317" s="257" t="str">
        <f ca="1">IF(MOD(ROW()-13,2)=0,IF(ISBLANK(OFFSET('12. SEGUIMIENTO 2027'!$Q$14,INT((ROW()-13)/2),0)),"",OFFSET('12. SEGUIMIENTO 2027'!$Q$14,INT((ROW()-13)/2),0)),IF(ISBLANK(OFFSET('9. METAS'!$Y$20,INT((ROW()-14)/2),0)),"",OFFSET('9. METAS'!$Y$20,INT((ROW()-14)/2),0)))</f>
        <v/>
      </c>
      <c r="N317" s="1012" t="str">
        <f t="shared" ref="N317" ca="1" si="300">IFERROR(J317/J318,"ND")</f>
        <v>ND</v>
      </c>
      <c r="O317" s="1008" t="str">
        <f t="shared" ref="O317" ca="1" si="301">IFERROR(((J317)/H317),"ND")</f>
        <v>ND</v>
      </c>
      <c r="P317" s="996"/>
    </row>
    <row r="318" spans="3:16">
      <c r="C318" s="1030"/>
      <c r="D318" s="1026"/>
      <c r="E318" s="1026"/>
      <c r="F318" s="1024"/>
      <c r="G318" s="1021"/>
      <c r="H318" s="1164"/>
      <c r="I318" s="1015"/>
      <c r="J318" s="255" t="str">
        <f ca="1">IF(MOD(ROW()-13,2)=0,IF(ISBLANK(OFFSET('12. SEGUIMIENTO 2027'!$N$14,INT((ROW()-13)/2),0)),"",OFFSET('12. SEGUIMIENTO 2027'!$N$14,INT((ROW()-13)/2),0)),IF(ISBLANK(OFFSET('9. METAS'!$V$20,INT((ROW()-14)/2),0)),"",OFFSET('9. METAS'!$V$20,INT((ROW()-14)/2),0)))</f>
        <v/>
      </c>
      <c r="K318" s="256" t="str">
        <f ca="1">IF(MOD(ROW()-13,2)=0,IF(ISBLANK(OFFSET('12. SEGUIMIENTO 2027'!$O$14,INT((ROW()-13)/2),0)),"",OFFSET('12. SEGUIMIENTO 2027'!$O$14,INT((ROW()-13)/2),0)),IF(ISBLANK(OFFSET('9. METAS'!$W$20,INT((ROW()-14)/2),0)),"",OFFSET('9. METAS'!$W$20,INT((ROW()-14)/2),0)))</f>
        <v/>
      </c>
      <c r="L318" s="256" t="str">
        <f ca="1">IF(MOD(ROW()-13,2)=0,IF(ISBLANK(OFFSET('12. SEGUIMIENTO 2027'!$P$14,INT((ROW()-13)/2),0)),"",OFFSET('12. SEGUIMIENTO 2027'!$P$14,INT((ROW()-13)/2),0)),IF(ISBLANK(OFFSET('9. METAS'!$X$20,INT((ROW()-14)/2),0)),"",OFFSET('9. METAS'!$X$20,INT((ROW()-14)/2),0)))</f>
        <v/>
      </c>
      <c r="M318" s="257" t="str">
        <f ca="1">IF(MOD(ROW()-13,2)=0,IF(ISBLANK(OFFSET('12. SEGUIMIENTO 2027'!$Q$14,INT((ROW()-13)/2),0)),"",OFFSET('12. SEGUIMIENTO 2027'!$Q$14,INT((ROW()-13)/2),0)),IF(ISBLANK(OFFSET('9. METAS'!$Y$20,INT((ROW()-14)/2),0)),"",OFFSET('9. METAS'!$Y$20,INT((ROW()-14)/2),0)))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164" t="str">
        <f ca="1">IF(ISBLANK(OFFSET('9. METAS'!$M$20,INT((ROW()-13)/2),0)),"",OFFSET('9. METAS'!$M$20,INT((ROW()-13)/2),0))</f>
        <v/>
      </c>
      <c r="I319" s="1014"/>
      <c r="J319" s="255" t="str">
        <f ca="1">IF(MOD(ROW()-13,2)=0,IF(ISBLANK(OFFSET('12. SEGUIMIENTO 2027'!$N$14,INT((ROW()-13)/2),0)),"",OFFSET('12. SEGUIMIENTO 2027'!$N$14,INT((ROW()-13)/2),0)),IF(ISBLANK(OFFSET('9. METAS'!$V$20,INT((ROW()-14)/2),0)),"",OFFSET('9. METAS'!$V$20,INT((ROW()-14)/2),0)))</f>
        <v/>
      </c>
      <c r="K319" s="256" t="str">
        <f ca="1">IF(MOD(ROW()-13,2)=0,IF(ISBLANK(OFFSET('12. SEGUIMIENTO 2027'!$O$14,INT((ROW()-13)/2),0)),"",OFFSET('12. SEGUIMIENTO 2027'!$O$14,INT((ROW()-13)/2),0)),IF(ISBLANK(OFFSET('9. METAS'!$W$20,INT((ROW()-14)/2),0)),"",OFFSET('9. METAS'!$W$20,INT((ROW()-14)/2),0)))</f>
        <v/>
      </c>
      <c r="L319" s="256" t="str">
        <f ca="1">IF(MOD(ROW()-13,2)=0,IF(ISBLANK(OFFSET('12. SEGUIMIENTO 2027'!$P$14,INT((ROW()-13)/2),0)),"",OFFSET('12. SEGUIMIENTO 2027'!$P$14,INT((ROW()-13)/2),0)),IF(ISBLANK(OFFSET('9. METAS'!$X$20,INT((ROW()-14)/2),0)),"",OFFSET('9. METAS'!$X$20,INT((ROW()-14)/2),0)))</f>
        <v/>
      </c>
      <c r="M319" s="257" t="str">
        <f ca="1">IF(MOD(ROW()-13,2)=0,IF(ISBLANK(OFFSET('12. SEGUIMIENTO 2027'!$Q$14,INT((ROW()-13)/2),0)),"",OFFSET('12. SEGUIMIENTO 2027'!$Q$14,INT((ROW()-13)/2),0)),IF(ISBLANK(OFFSET('9. METAS'!$Y$20,INT((ROW()-14)/2),0)),"",OFFSET('9. METAS'!$Y$20,INT((ROW()-14)/2),0)))</f>
        <v/>
      </c>
      <c r="N319" s="1012" t="str">
        <f t="shared" ref="N319" ca="1" si="302">IFERROR(J319/J320,"ND")</f>
        <v>ND</v>
      </c>
      <c r="O319" s="1008" t="str">
        <f t="shared" ref="O319" ca="1" si="303">IFERROR(((J319)/H319),"ND")</f>
        <v>ND</v>
      </c>
      <c r="P319" s="996"/>
    </row>
    <row r="320" spans="3:16">
      <c r="C320" s="1030"/>
      <c r="D320" s="1026"/>
      <c r="E320" s="1026"/>
      <c r="F320" s="1024"/>
      <c r="G320" s="1021"/>
      <c r="H320" s="1164"/>
      <c r="I320" s="1015"/>
      <c r="J320" s="255" t="str">
        <f ca="1">IF(MOD(ROW()-13,2)=0,IF(ISBLANK(OFFSET('12. SEGUIMIENTO 2027'!$N$14,INT((ROW()-13)/2),0)),"",OFFSET('12. SEGUIMIENTO 2027'!$N$14,INT((ROW()-13)/2),0)),IF(ISBLANK(OFFSET('9. METAS'!$V$20,INT((ROW()-14)/2),0)),"",OFFSET('9. METAS'!$V$20,INT((ROW()-14)/2),0)))</f>
        <v/>
      </c>
      <c r="K320" s="256" t="str">
        <f ca="1">IF(MOD(ROW()-13,2)=0,IF(ISBLANK(OFFSET('12. SEGUIMIENTO 2027'!$O$14,INT((ROW()-13)/2),0)),"",OFFSET('12. SEGUIMIENTO 2027'!$O$14,INT((ROW()-13)/2),0)),IF(ISBLANK(OFFSET('9. METAS'!$W$20,INT((ROW()-14)/2),0)),"",OFFSET('9. METAS'!$W$20,INT((ROW()-14)/2),0)))</f>
        <v/>
      </c>
      <c r="L320" s="256" t="str">
        <f ca="1">IF(MOD(ROW()-13,2)=0,IF(ISBLANK(OFFSET('12. SEGUIMIENTO 2027'!$P$14,INT((ROW()-13)/2),0)),"",OFFSET('12. SEGUIMIENTO 2027'!$P$14,INT((ROW()-13)/2),0)),IF(ISBLANK(OFFSET('9. METAS'!$X$20,INT((ROW()-14)/2),0)),"",OFFSET('9. METAS'!$X$20,INT((ROW()-14)/2),0)))</f>
        <v/>
      </c>
      <c r="M320" s="257" t="str">
        <f ca="1">IF(MOD(ROW()-13,2)=0,IF(ISBLANK(OFFSET('12. SEGUIMIENTO 2027'!$Q$14,INT((ROW()-13)/2),0)),"",OFFSET('12. SEGUIMIENTO 2027'!$Q$14,INT((ROW()-13)/2),0)),IF(ISBLANK(OFFSET('9. METAS'!$Y$20,INT((ROW()-14)/2),0)),"",OFFSET('9. METAS'!$Y$20,INT((ROW()-14)/2),0)))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164" t="str">
        <f ca="1">IF(ISBLANK(OFFSET('9. METAS'!$M$20,INT((ROW()-13)/2),0)),"",OFFSET('9. METAS'!$M$20,INT((ROW()-13)/2),0))</f>
        <v/>
      </c>
      <c r="I321" s="1014"/>
      <c r="J321" s="255" t="str">
        <f ca="1">IF(MOD(ROW()-13,2)=0,IF(ISBLANK(OFFSET('12. SEGUIMIENTO 2027'!$N$14,INT((ROW()-13)/2),0)),"",OFFSET('12. SEGUIMIENTO 2027'!$N$14,INT((ROW()-13)/2),0)),IF(ISBLANK(OFFSET('9. METAS'!$V$20,INT((ROW()-14)/2),0)),"",OFFSET('9. METAS'!$V$20,INT((ROW()-14)/2),0)))</f>
        <v/>
      </c>
      <c r="K321" s="256" t="str">
        <f ca="1">IF(MOD(ROW()-13,2)=0,IF(ISBLANK(OFFSET('12. SEGUIMIENTO 2027'!$O$14,INT((ROW()-13)/2),0)),"",OFFSET('12. SEGUIMIENTO 2027'!$O$14,INT((ROW()-13)/2),0)),IF(ISBLANK(OFFSET('9. METAS'!$W$20,INT((ROW()-14)/2),0)),"",OFFSET('9. METAS'!$W$20,INT((ROW()-14)/2),0)))</f>
        <v/>
      </c>
      <c r="L321" s="256" t="str">
        <f ca="1">IF(MOD(ROW()-13,2)=0,IF(ISBLANK(OFFSET('12. SEGUIMIENTO 2027'!$P$14,INT((ROW()-13)/2),0)),"",OFFSET('12. SEGUIMIENTO 2027'!$P$14,INT((ROW()-13)/2),0)),IF(ISBLANK(OFFSET('9. METAS'!$X$20,INT((ROW()-14)/2),0)),"",OFFSET('9. METAS'!$X$20,INT((ROW()-14)/2),0)))</f>
        <v/>
      </c>
      <c r="M321" s="257" t="str">
        <f ca="1">IF(MOD(ROW()-13,2)=0,IF(ISBLANK(OFFSET('12. SEGUIMIENTO 2027'!$Q$14,INT((ROW()-13)/2),0)),"",OFFSET('12. SEGUIMIENTO 2027'!$Q$14,INT((ROW()-13)/2),0)),IF(ISBLANK(OFFSET('9. METAS'!$Y$20,INT((ROW()-14)/2),0)),"",OFFSET('9. METAS'!$Y$20,INT((ROW()-14)/2),0)))</f>
        <v/>
      </c>
      <c r="N321" s="1012" t="str">
        <f t="shared" ref="N321" ca="1" si="304">IFERROR(J321/J322,"ND")</f>
        <v>ND</v>
      </c>
      <c r="O321" s="1008" t="str">
        <f t="shared" ref="O321" ca="1" si="305">IFERROR(((J321)/H321),"ND")</f>
        <v>ND</v>
      </c>
      <c r="P321" s="996"/>
    </row>
    <row r="322" spans="3:16">
      <c r="C322" s="1030"/>
      <c r="D322" s="1026"/>
      <c r="E322" s="1026"/>
      <c r="F322" s="1024"/>
      <c r="G322" s="1021"/>
      <c r="H322" s="1164"/>
      <c r="I322" s="1015"/>
      <c r="J322" s="255" t="str">
        <f ca="1">IF(MOD(ROW()-13,2)=0,IF(ISBLANK(OFFSET('12. SEGUIMIENTO 2027'!$N$14,INT((ROW()-13)/2),0)),"",OFFSET('12. SEGUIMIENTO 2027'!$N$14,INT((ROW()-13)/2),0)),IF(ISBLANK(OFFSET('9. METAS'!$V$20,INT((ROW()-14)/2),0)),"",OFFSET('9. METAS'!$V$20,INT((ROW()-14)/2),0)))</f>
        <v/>
      </c>
      <c r="K322" s="256" t="str">
        <f ca="1">IF(MOD(ROW()-13,2)=0,IF(ISBLANK(OFFSET('12. SEGUIMIENTO 2027'!$O$14,INT((ROW()-13)/2),0)),"",OFFSET('12. SEGUIMIENTO 2027'!$O$14,INT((ROW()-13)/2),0)),IF(ISBLANK(OFFSET('9. METAS'!$W$20,INT((ROW()-14)/2),0)),"",OFFSET('9. METAS'!$W$20,INT((ROW()-14)/2),0)))</f>
        <v/>
      </c>
      <c r="L322" s="256" t="str">
        <f ca="1">IF(MOD(ROW()-13,2)=0,IF(ISBLANK(OFFSET('12. SEGUIMIENTO 2027'!$P$14,INT((ROW()-13)/2),0)),"",OFFSET('12. SEGUIMIENTO 2027'!$P$14,INT((ROW()-13)/2),0)),IF(ISBLANK(OFFSET('9. METAS'!$X$20,INT((ROW()-14)/2),0)),"",OFFSET('9. METAS'!$X$20,INT((ROW()-14)/2),0)))</f>
        <v/>
      </c>
      <c r="M322" s="257" t="str">
        <f ca="1">IF(MOD(ROW()-13,2)=0,IF(ISBLANK(OFFSET('12. SEGUIMIENTO 2027'!$Q$14,INT((ROW()-13)/2),0)),"",OFFSET('12. SEGUIMIENTO 2027'!$Q$14,INT((ROW()-13)/2),0)),IF(ISBLANK(OFFSET('9. METAS'!$Y$20,INT((ROW()-14)/2),0)),"",OFFSET('9. METAS'!$Y$20,INT((ROW()-14)/2),0)))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164" t="str">
        <f ca="1">IF(ISBLANK(OFFSET('9. METAS'!$M$20,INT((ROW()-13)/2),0)),"",OFFSET('9. METAS'!$M$20,INT((ROW()-13)/2),0))</f>
        <v/>
      </c>
      <c r="I323" s="1014"/>
      <c r="J323" s="255" t="str">
        <f ca="1">IF(MOD(ROW()-13,2)=0,IF(ISBLANK(OFFSET('12. SEGUIMIENTO 2027'!$N$14,INT((ROW()-13)/2),0)),"",OFFSET('12. SEGUIMIENTO 2027'!$N$14,INT((ROW()-13)/2),0)),IF(ISBLANK(OFFSET('9. METAS'!$V$20,INT((ROW()-14)/2),0)),"",OFFSET('9. METAS'!$V$20,INT((ROW()-14)/2),0)))</f>
        <v/>
      </c>
      <c r="K323" s="256" t="str">
        <f ca="1">IF(MOD(ROW()-13,2)=0,IF(ISBLANK(OFFSET('12. SEGUIMIENTO 2027'!$O$14,INT((ROW()-13)/2),0)),"",OFFSET('12. SEGUIMIENTO 2027'!$O$14,INT((ROW()-13)/2),0)),IF(ISBLANK(OFFSET('9. METAS'!$W$20,INT((ROW()-14)/2),0)),"",OFFSET('9. METAS'!$W$20,INT((ROW()-14)/2),0)))</f>
        <v/>
      </c>
      <c r="L323" s="256" t="str">
        <f ca="1">IF(MOD(ROW()-13,2)=0,IF(ISBLANK(OFFSET('12. SEGUIMIENTO 2027'!$P$14,INT((ROW()-13)/2),0)),"",OFFSET('12. SEGUIMIENTO 2027'!$P$14,INT((ROW()-13)/2),0)),IF(ISBLANK(OFFSET('9. METAS'!$X$20,INT((ROW()-14)/2),0)),"",OFFSET('9. METAS'!$X$20,INT((ROW()-14)/2),0)))</f>
        <v/>
      </c>
      <c r="M323" s="257" t="str">
        <f ca="1">IF(MOD(ROW()-13,2)=0,IF(ISBLANK(OFFSET('12. SEGUIMIENTO 2027'!$Q$14,INT((ROW()-13)/2),0)),"",OFFSET('12. SEGUIMIENTO 2027'!$Q$14,INT((ROW()-13)/2),0)),IF(ISBLANK(OFFSET('9. METAS'!$Y$20,INT((ROW()-14)/2),0)),"",OFFSET('9. METAS'!$Y$20,INT((ROW()-14)/2),0)))</f>
        <v/>
      </c>
      <c r="N323" s="1012" t="str">
        <f t="shared" ref="N323" ca="1" si="306">IFERROR(J323/J324,"ND")</f>
        <v>ND</v>
      </c>
      <c r="O323" s="1008" t="str">
        <f t="shared" ref="O323" ca="1" si="307">IFERROR(((J323)/H323),"ND")</f>
        <v>ND</v>
      </c>
      <c r="P323" s="996"/>
    </row>
    <row r="324" spans="3:16">
      <c r="C324" s="1030"/>
      <c r="D324" s="1026"/>
      <c r="E324" s="1026"/>
      <c r="F324" s="1024"/>
      <c r="G324" s="1021"/>
      <c r="H324" s="1164"/>
      <c r="I324" s="1015"/>
      <c r="J324" s="255" t="str">
        <f ca="1">IF(MOD(ROW()-13,2)=0,IF(ISBLANK(OFFSET('12. SEGUIMIENTO 2027'!$N$14,INT((ROW()-13)/2),0)),"",OFFSET('12. SEGUIMIENTO 2027'!$N$14,INT((ROW()-13)/2),0)),IF(ISBLANK(OFFSET('9. METAS'!$V$20,INT((ROW()-14)/2),0)),"",OFFSET('9. METAS'!$V$20,INT((ROW()-14)/2),0)))</f>
        <v/>
      </c>
      <c r="K324" s="256" t="str">
        <f ca="1">IF(MOD(ROW()-13,2)=0,IF(ISBLANK(OFFSET('12. SEGUIMIENTO 2027'!$O$14,INT((ROW()-13)/2),0)),"",OFFSET('12. SEGUIMIENTO 2027'!$O$14,INT((ROW()-13)/2),0)),IF(ISBLANK(OFFSET('9. METAS'!$W$20,INT((ROW()-14)/2),0)),"",OFFSET('9. METAS'!$W$20,INT((ROW()-14)/2),0)))</f>
        <v/>
      </c>
      <c r="L324" s="256" t="str">
        <f ca="1">IF(MOD(ROW()-13,2)=0,IF(ISBLANK(OFFSET('12. SEGUIMIENTO 2027'!$P$14,INT((ROW()-13)/2),0)),"",OFFSET('12. SEGUIMIENTO 2027'!$P$14,INT((ROW()-13)/2),0)),IF(ISBLANK(OFFSET('9. METAS'!$X$20,INT((ROW()-14)/2),0)),"",OFFSET('9. METAS'!$X$20,INT((ROW()-14)/2),0)))</f>
        <v/>
      </c>
      <c r="M324" s="257" t="str">
        <f ca="1">IF(MOD(ROW()-13,2)=0,IF(ISBLANK(OFFSET('12. SEGUIMIENTO 2027'!$Q$14,INT((ROW()-13)/2),0)),"",OFFSET('12. SEGUIMIENTO 2027'!$Q$14,INT((ROW()-13)/2),0)),IF(ISBLANK(OFFSET('9. METAS'!$Y$20,INT((ROW()-14)/2),0)),"",OFFSET('9. METAS'!$Y$20,INT((ROW()-14)/2),0)))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164" t="str">
        <f ca="1">IF(ISBLANK(OFFSET('9. METAS'!$M$20,INT((ROW()-13)/2),0)),"",OFFSET('9. METAS'!$M$20,INT((ROW()-13)/2),0))</f>
        <v/>
      </c>
      <c r="I325" s="1014"/>
      <c r="J325" s="255" t="str">
        <f ca="1">IF(MOD(ROW()-13,2)=0,IF(ISBLANK(OFFSET('12. SEGUIMIENTO 2027'!$N$14,INT((ROW()-13)/2),0)),"",OFFSET('12. SEGUIMIENTO 2027'!$N$14,INT((ROW()-13)/2),0)),IF(ISBLANK(OFFSET('9. METAS'!$V$20,INT((ROW()-14)/2),0)),"",OFFSET('9. METAS'!$V$20,INT((ROW()-14)/2),0)))</f>
        <v/>
      </c>
      <c r="K325" s="256" t="str">
        <f ca="1">IF(MOD(ROW()-13,2)=0,IF(ISBLANK(OFFSET('12. SEGUIMIENTO 2027'!$O$14,INT((ROW()-13)/2),0)),"",OFFSET('12. SEGUIMIENTO 2027'!$O$14,INT((ROW()-13)/2),0)),IF(ISBLANK(OFFSET('9. METAS'!$W$20,INT((ROW()-14)/2),0)),"",OFFSET('9. METAS'!$W$20,INT((ROW()-14)/2),0)))</f>
        <v/>
      </c>
      <c r="L325" s="256" t="str">
        <f ca="1">IF(MOD(ROW()-13,2)=0,IF(ISBLANK(OFFSET('12. SEGUIMIENTO 2027'!$P$14,INT((ROW()-13)/2),0)),"",OFFSET('12. SEGUIMIENTO 2027'!$P$14,INT((ROW()-13)/2),0)),IF(ISBLANK(OFFSET('9. METAS'!$X$20,INT((ROW()-14)/2),0)),"",OFFSET('9. METAS'!$X$20,INT((ROW()-14)/2),0)))</f>
        <v/>
      </c>
      <c r="M325" s="257" t="str">
        <f ca="1">IF(MOD(ROW()-13,2)=0,IF(ISBLANK(OFFSET('12. SEGUIMIENTO 2027'!$Q$14,INT((ROW()-13)/2),0)),"",OFFSET('12. SEGUIMIENTO 2027'!$Q$14,INT((ROW()-13)/2),0)),IF(ISBLANK(OFFSET('9. METAS'!$Y$20,INT((ROW()-14)/2),0)),"",OFFSET('9. METAS'!$Y$20,INT((ROW()-14)/2),0)))</f>
        <v/>
      </c>
      <c r="N325" s="1012" t="str">
        <f t="shared" ref="N325" ca="1" si="308">IFERROR(J325/J326,"ND")</f>
        <v>ND</v>
      </c>
      <c r="O325" s="1008" t="str">
        <f t="shared" ref="O325" ca="1" si="309">IFERROR(((J325)/H325),"ND")</f>
        <v>ND</v>
      </c>
      <c r="P325" s="996"/>
    </row>
    <row r="326" spans="3:16">
      <c r="C326" s="1030"/>
      <c r="D326" s="1026"/>
      <c r="E326" s="1026"/>
      <c r="F326" s="1024"/>
      <c r="G326" s="1021"/>
      <c r="H326" s="1164"/>
      <c r="I326" s="1015"/>
      <c r="J326" s="255" t="str">
        <f ca="1">IF(MOD(ROW()-13,2)=0,IF(ISBLANK(OFFSET('12. SEGUIMIENTO 2027'!$N$14,INT((ROW()-13)/2),0)),"",OFFSET('12. SEGUIMIENTO 2027'!$N$14,INT((ROW()-13)/2),0)),IF(ISBLANK(OFFSET('9. METAS'!$V$20,INT((ROW()-14)/2),0)),"",OFFSET('9. METAS'!$V$20,INT((ROW()-14)/2),0)))</f>
        <v/>
      </c>
      <c r="K326" s="256" t="str">
        <f ca="1">IF(MOD(ROW()-13,2)=0,IF(ISBLANK(OFFSET('12. SEGUIMIENTO 2027'!$O$14,INT((ROW()-13)/2),0)),"",OFFSET('12. SEGUIMIENTO 2027'!$O$14,INT((ROW()-13)/2),0)),IF(ISBLANK(OFFSET('9. METAS'!$W$20,INT((ROW()-14)/2),0)),"",OFFSET('9. METAS'!$W$20,INT((ROW()-14)/2),0)))</f>
        <v/>
      </c>
      <c r="L326" s="256" t="str">
        <f ca="1">IF(MOD(ROW()-13,2)=0,IF(ISBLANK(OFFSET('12. SEGUIMIENTO 2027'!$P$14,INT((ROW()-13)/2),0)),"",OFFSET('12. SEGUIMIENTO 2027'!$P$14,INT((ROW()-13)/2),0)),IF(ISBLANK(OFFSET('9. METAS'!$X$20,INT((ROW()-14)/2),0)),"",OFFSET('9. METAS'!$X$20,INT((ROW()-14)/2),0)))</f>
        <v/>
      </c>
      <c r="M326" s="257" t="str">
        <f ca="1">IF(MOD(ROW()-13,2)=0,IF(ISBLANK(OFFSET('12. SEGUIMIENTO 2027'!$Q$14,INT((ROW()-13)/2),0)),"",OFFSET('12. SEGUIMIENTO 2027'!$Q$14,INT((ROW()-13)/2),0)),IF(ISBLANK(OFFSET('9. METAS'!$Y$20,INT((ROW()-14)/2),0)),"",OFFSET('9. METAS'!$Y$20,INT((ROW()-14)/2),0)))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164" t="str">
        <f ca="1">IF(ISBLANK(OFFSET('9. METAS'!$M$20,INT((ROW()-13)/2),0)),"",OFFSET('9. METAS'!$M$20,INT((ROW()-13)/2),0))</f>
        <v/>
      </c>
      <c r="I327" s="1014"/>
      <c r="J327" s="255" t="str">
        <f ca="1">IF(MOD(ROW()-13,2)=0,IF(ISBLANK(OFFSET('12. SEGUIMIENTO 2027'!$N$14,INT((ROW()-13)/2),0)),"",OFFSET('12. SEGUIMIENTO 2027'!$N$14,INT((ROW()-13)/2),0)),IF(ISBLANK(OFFSET('9. METAS'!$V$20,INT((ROW()-14)/2),0)),"",OFFSET('9. METAS'!$V$20,INT((ROW()-14)/2),0)))</f>
        <v/>
      </c>
      <c r="K327" s="256" t="str">
        <f ca="1">IF(MOD(ROW()-13,2)=0,IF(ISBLANK(OFFSET('12. SEGUIMIENTO 2027'!$O$14,INT((ROW()-13)/2),0)),"",OFFSET('12. SEGUIMIENTO 2027'!$O$14,INT((ROW()-13)/2),0)),IF(ISBLANK(OFFSET('9. METAS'!$W$20,INT((ROW()-14)/2),0)),"",OFFSET('9. METAS'!$W$20,INT((ROW()-14)/2),0)))</f>
        <v/>
      </c>
      <c r="L327" s="256" t="str">
        <f ca="1">IF(MOD(ROW()-13,2)=0,IF(ISBLANK(OFFSET('12. SEGUIMIENTO 2027'!$P$14,INT((ROW()-13)/2),0)),"",OFFSET('12. SEGUIMIENTO 2027'!$P$14,INT((ROW()-13)/2),0)),IF(ISBLANK(OFFSET('9. METAS'!$X$20,INT((ROW()-14)/2),0)),"",OFFSET('9. METAS'!$X$20,INT((ROW()-14)/2),0)))</f>
        <v/>
      </c>
      <c r="M327" s="257" t="str">
        <f ca="1">IF(MOD(ROW()-13,2)=0,IF(ISBLANK(OFFSET('12. SEGUIMIENTO 2027'!$Q$14,INT((ROW()-13)/2),0)),"",OFFSET('12. SEGUIMIENTO 2027'!$Q$14,INT((ROW()-13)/2),0)),IF(ISBLANK(OFFSET('9. METAS'!$Y$20,INT((ROW()-14)/2),0)),"",OFFSET('9. METAS'!$Y$20,INT((ROW()-14)/2),0)))</f>
        <v/>
      </c>
      <c r="N327" s="1012" t="str">
        <f t="shared" ref="N327" ca="1" si="310">IFERROR(J327/J328,"ND")</f>
        <v>ND</v>
      </c>
      <c r="O327" s="1008" t="str">
        <f t="shared" ref="O327" ca="1" si="311">IFERROR(((J327)/H327),"ND")</f>
        <v>ND</v>
      </c>
      <c r="P327" s="996"/>
    </row>
    <row r="328" spans="3:16">
      <c r="C328" s="1030"/>
      <c r="D328" s="1026"/>
      <c r="E328" s="1026"/>
      <c r="F328" s="1024"/>
      <c r="G328" s="1021"/>
      <c r="H328" s="1164"/>
      <c r="I328" s="1015"/>
      <c r="J328" s="255" t="str">
        <f ca="1">IF(MOD(ROW()-13,2)=0,IF(ISBLANK(OFFSET('12. SEGUIMIENTO 2027'!$N$14,INT((ROW()-13)/2),0)),"",OFFSET('12. SEGUIMIENTO 2027'!$N$14,INT((ROW()-13)/2),0)),IF(ISBLANK(OFFSET('9. METAS'!$V$20,INT((ROW()-14)/2),0)),"",OFFSET('9. METAS'!$V$20,INT((ROW()-14)/2),0)))</f>
        <v/>
      </c>
      <c r="K328" s="256" t="str">
        <f ca="1">IF(MOD(ROW()-13,2)=0,IF(ISBLANK(OFFSET('12. SEGUIMIENTO 2027'!$O$14,INT((ROW()-13)/2),0)),"",OFFSET('12. SEGUIMIENTO 2027'!$O$14,INT((ROW()-13)/2),0)),IF(ISBLANK(OFFSET('9. METAS'!$W$20,INT((ROW()-14)/2),0)),"",OFFSET('9. METAS'!$W$20,INT((ROW()-14)/2),0)))</f>
        <v/>
      </c>
      <c r="L328" s="256" t="str">
        <f ca="1">IF(MOD(ROW()-13,2)=0,IF(ISBLANK(OFFSET('12. SEGUIMIENTO 2027'!$P$14,INT((ROW()-13)/2),0)),"",OFFSET('12. SEGUIMIENTO 2027'!$P$14,INT((ROW()-13)/2),0)),IF(ISBLANK(OFFSET('9. METAS'!$X$20,INT((ROW()-14)/2),0)),"",OFFSET('9. METAS'!$X$20,INT((ROW()-14)/2),0)))</f>
        <v/>
      </c>
      <c r="M328" s="257" t="str">
        <f ca="1">IF(MOD(ROW()-13,2)=0,IF(ISBLANK(OFFSET('12. SEGUIMIENTO 2027'!$Q$14,INT((ROW()-13)/2),0)),"",OFFSET('12. SEGUIMIENTO 2027'!$Q$14,INT((ROW()-13)/2),0)),IF(ISBLANK(OFFSET('9. METAS'!$Y$20,INT((ROW()-14)/2),0)),"",OFFSET('9. METAS'!$Y$20,INT((ROW()-14)/2),0)))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164" t="str">
        <f ca="1">IF(ISBLANK(OFFSET('9. METAS'!$M$20,INT((ROW()-13)/2),0)),"",OFFSET('9. METAS'!$M$20,INT((ROW()-13)/2),0))</f>
        <v/>
      </c>
      <c r="I329" s="1014"/>
      <c r="J329" s="255" t="str">
        <f ca="1">IF(MOD(ROW()-13,2)=0,IF(ISBLANK(OFFSET('12. SEGUIMIENTO 2027'!$N$14,INT((ROW()-13)/2),0)),"",OFFSET('12. SEGUIMIENTO 2027'!$N$14,INT((ROW()-13)/2),0)),IF(ISBLANK(OFFSET('9. METAS'!$V$20,INT((ROW()-14)/2),0)),"",OFFSET('9. METAS'!$V$20,INT((ROW()-14)/2),0)))</f>
        <v/>
      </c>
      <c r="K329" s="256" t="str">
        <f ca="1">IF(MOD(ROW()-13,2)=0,IF(ISBLANK(OFFSET('12. SEGUIMIENTO 2027'!$O$14,INT((ROW()-13)/2),0)),"",OFFSET('12. SEGUIMIENTO 2027'!$O$14,INT((ROW()-13)/2),0)),IF(ISBLANK(OFFSET('9. METAS'!$W$20,INT((ROW()-14)/2),0)),"",OFFSET('9. METAS'!$W$20,INT((ROW()-14)/2),0)))</f>
        <v/>
      </c>
      <c r="L329" s="256" t="str">
        <f ca="1">IF(MOD(ROW()-13,2)=0,IF(ISBLANK(OFFSET('12. SEGUIMIENTO 2027'!$P$14,INT((ROW()-13)/2),0)),"",OFFSET('12. SEGUIMIENTO 2027'!$P$14,INT((ROW()-13)/2),0)),IF(ISBLANK(OFFSET('9. METAS'!$X$20,INT((ROW()-14)/2),0)),"",OFFSET('9. METAS'!$X$20,INT((ROW()-14)/2),0)))</f>
        <v/>
      </c>
      <c r="M329" s="257" t="str">
        <f ca="1">IF(MOD(ROW()-13,2)=0,IF(ISBLANK(OFFSET('12. SEGUIMIENTO 2027'!$Q$14,INT((ROW()-13)/2),0)),"",OFFSET('12. SEGUIMIENTO 2027'!$Q$14,INT((ROW()-13)/2),0)),IF(ISBLANK(OFFSET('9. METAS'!$Y$20,INT((ROW()-14)/2),0)),"",OFFSET('9. METAS'!$Y$20,INT((ROW()-14)/2),0)))</f>
        <v/>
      </c>
      <c r="N329" s="1012" t="str">
        <f t="shared" ref="N329" ca="1" si="312">IFERROR(J329/J330,"ND")</f>
        <v>ND</v>
      </c>
      <c r="O329" s="1008" t="str">
        <f t="shared" ref="O329" ca="1" si="313">IFERROR(((J329)/H329),"ND")</f>
        <v>ND</v>
      </c>
      <c r="P329" s="996"/>
    </row>
    <row r="330" spans="3:16">
      <c r="C330" s="1030"/>
      <c r="D330" s="1026"/>
      <c r="E330" s="1026"/>
      <c r="F330" s="1024"/>
      <c r="G330" s="1021"/>
      <c r="H330" s="1164"/>
      <c r="I330" s="1015"/>
      <c r="J330" s="255" t="str">
        <f ca="1">IF(MOD(ROW()-13,2)=0,IF(ISBLANK(OFFSET('12. SEGUIMIENTO 2027'!$N$14,INT((ROW()-13)/2),0)),"",OFFSET('12. SEGUIMIENTO 2027'!$N$14,INT((ROW()-13)/2),0)),IF(ISBLANK(OFFSET('9. METAS'!$V$20,INT((ROW()-14)/2),0)),"",OFFSET('9. METAS'!$V$20,INT((ROW()-14)/2),0)))</f>
        <v/>
      </c>
      <c r="K330" s="256" t="str">
        <f ca="1">IF(MOD(ROW()-13,2)=0,IF(ISBLANK(OFFSET('12. SEGUIMIENTO 2027'!$O$14,INT((ROW()-13)/2),0)),"",OFFSET('12. SEGUIMIENTO 2027'!$O$14,INT((ROW()-13)/2),0)),IF(ISBLANK(OFFSET('9. METAS'!$W$20,INT((ROW()-14)/2),0)),"",OFFSET('9. METAS'!$W$20,INT((ROW()-14)/2),0)))</f>
        <v/>
      </c>
      <c r="L330" s="256" t="str">
        <f ca="1">IF(MOD(ROW()-13,2)=0,IF(ISBLANK(OFFSET('12. SEGUIMIENTO 2027'!$P$14,INT((ROW()-13)/2),0)),"",OFFSET('12. SEGUIMIENTO 2027'!$P$14,INT((ROW()-13)/2),0)),IF(ISBLANK(OFFSET('9. METAS'!$X$20,INT((ROW()-14)/2),0)),"",OFFSET('9. METAS'!$X$20,INT((ROW()-14)/2),0)))</f>
        <v/>
      </c>
      <c r="M330" s="257" t="str">
        <f ca="1">IF(MOD(ROW()-13,2)=0,IF(ISBLANK(OFFSET('12. SEGUIMIENTO 2027'!$Q$14,INT((ROW()-13)/2),0)),"",OFFSET('12. SEGUIMIENTO 2027'!$Q$14,INT((ROW()-13)/2),0)),IF(ISBLANK(OFFSET('9. METAS'!$Y$20,INT((ROW()-14)/2),0)),"",OFFSET('9. METAS'!$Y$20,INT((ROW()-14)/2),0)))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164" t="str">
        <f ca="1">IF(ISBLANK(OFFSET('9. METAS'!$M$20,INT((ROW()-13)/2),0)),"",OFFSET('9. METAS'!$M$20,INT((ROW()-13)/2),0))</f>
        <v/>
      </c>
      <c r="I331" s="1014"/>
      <c r="J331" s="255" t="str">
        <f ca="1">IF(MOD(ROW()-13,2)=0,IF(ISBLANK(OFFSET('12. SEGUIMIENTO 2027'!$N$14,INT((ROW()-13)/2),0)),"",OFFSET('12. SEGUIMIENTO 2027'!$N$14,INT((ROW()-13)/2),0)),IF(ISBLANK(OFFSET('9. METAS'!$V$20,INT((ROW()-14)/2),0)),"",OFFSET('9. METAS'!$V$20,INT((ROW()-14)/2),0)))</f>
        <v/>
      </c>
      <c r="K331" s="256" t="str">
        <f ca="1">IF(MOD(ROW()-13,2)=0,IF(ISBLANK(OFFSET('12. SEGUIMIENTO 2027'!$O$14,INT((ROW()-13)/2),0)),"",OFFSET('12. SEGUIMIENTO 2027'!$O$14,INT((ROW()-13)/2),0)),IF(ISBLANK(OFFSET('9. METAS'!$W$20,INT((ROW()-14)/2),0)),"",OFFSET('9. METAS'!$W$20,INT((ROW()-14)/2),0)))</f>
        <v/>
      </c>
      <c r="L331" s="256" t="str">
        <f ca="1">IF(MOD(ROW()-13,2)=0,IF(ISBLANK(OFFSET('12. SEGUIMIENTO 2027'!$P$14,INT((ROW()-13)/2),0)),"",OFFSET('12. SEGUIMIENTO 2027'!$P$14,INT((ROW()-13)/2),0)),IF(ISBLANK(OFFSET('9. METAS'!$X$20,INT((ROW()-14)/2),0)),"",OFFSET('9. METAS'!$X$20,INT((ROW()-14)/2),0)))</f>
        <v/>
      </c>
      <c r="M331" s="257" t="str">
        <f ca="1">IF(MOD(ROW()-13,2)=0,IF(ISBLANK(OFFSET('12. SEGUIMIENTO 2027'!$Q$14,INT((ROW()-13)/2),0)),"",OFFSET('12. SEGUIMIENTO 2027'!$Q$14,INT((ROW()-13)/2),0)),IF(ISBLANK(OFFSET('9. METAS'!$Y$20,INT((ROW()-14)/2),0)),"",OFFSET('9. METAS'!$Y$20,INT((ROW()-14)/2),0)))</f>
        <v/>
      </c>
      <c r="N331" s="1012" t="str">
        <f t="shared" ref="N331" ca="1" si="314">IFERROR(J331/J332,"ND")</f>
        <v>ND</v>
      </c>
      <c r="O331" s="1008" t="str">
        <f t="shared" ref="O331" ca="1" si="315">IFERROR(((J331)/H331),"ND")</f>
        <v>ND</v>
      </c>
      <c r="P331" s="996"/>
    </row>
    <row r="332" spans="3:16">
      <c r="C332" s="1030"/>
      <c r="D332" s="1026"/>
      <c r="E332" s="1026"/>
      <c r="F332" s="1024"/>
      <c r="G332" s="1021"/>
      <c r="H332" s="1164"/>
      <c r="I332" s="1015"/>
      <c r="J332" s="255" t="str">
        <f ca="1">IF(MOD(ROW()-13,2)=0,IF(ISBLANK(OFFSET('12. SEGUIMIENTO 2027'!$N$14,INT((ROW()-13)/2),0)),"",OFFSET('12. SEGUIMIENTO 2027'!$N$14,INT((ROW()-13)/2),0)),IF(ISBLANK(OFFSET('9. METAS'!$V$20,INT((ROW()-14)/2),0)),"",OFFSET('9. METAS'!$V$20,INT((ROW()-14)/2),0)))</f>
        <v/>
      </c>
      <c r="K332" s="256" t="str">
        <f ca="1">IF(MOD(ROW()-13,2)=0,IF(ISBLANK(OFFSET('12. SEGUIMIENTO 2027'!$O$14,INT((ROW()-13)/2),0)),"",OFFSET('12. SEGUIMIENTO 2027'!$O$14,INT((ROW()-13)/2),0)),IF(ISBLANK(OFFSET('9. METAS'!$W$20,INT((ROW()-14)/2),0)),"",OFFSET('9. METAS'!$W$20,INT((ROW()-14)/2),0)))</f>
        <v/>
      </c>
      <c r="L332" s="256" t="str">
        <f ca="1">IF(MOD(ROW()-13,2)=0,IF(ISBLANK(OFFSET('12. SEGUIMIENTO 2027'!$P$14,INT((ROW()-13)/2),0)),"",OFFSET('12. SEGUIMIENTO 2027'!$P$14,INT((ROW()-13)/2),0)),IF(ISBLANK(OFFSET('9. METAS'!$X$20,INT((ROW()-14)/2),0)),"",OFFSET('9. METAS'!$X$20,INT((ROW()-14)/2),0)))</f>
        <v/>
      </c>
      <c r="M332" s="257" t="str">
        <f ca="1">IF(MOD(ROW()-13,2)=0,IF(ISBLANK(OFFSET('12. SEGUIMIENTO 2027'!$Q$14,INT((ROW()-13)/2),0)),"",OFFSET('12. SEGUIMIENTO 2027'!$Q$14,INT((ROW()-13)/2),0)),IF(ISBLANK(OFFSET('9. METAS'!$Y$20,INT((ROW()-14)/2),0)),"",OFFSET('9. METAS'!$Y$20,INT((ROW()-14)/2),0)))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164" t="str">
        <f ca="1">IF(ISBLANK(OFFSET('9. METAS'!$M$20,INT((ROW()-13)/2),0)),"",OFFSET('9. METAS'!$M$20,INT((ROW()-13)/2),0))</f>
        <v/>
      </c>
      <c r="I333" s="1014"/>
      <c r="J333" s="255" t="str">
        <f ca="1">IF(MOD(ROW()-13,2)=0,IF(ISBLANK(OFFSET('12. SEGUIMIENTO 2027'!$N$14,INT((ROW()-13)/2),0)),"",OFFSET('12. SEGUIMIENTO 2027'!$N$14,INT((ROW()-13)/2),0)),IF(ISBLANK(OFFSET('9. METAS'!$V$20,INT((ROW()-14)/2),0)),"",OFFSET('9. METAS'!$V$20,INT((ROW()-14)/2),0)))</f>
        <v/>
      </c>
      <c r="K333" s="256" t="str">
        <f ca="1">IF(MOD(ROW()-13,2)=0,IF(ISBLANK(OFFSET('12. SEGUIMIENTO 2027'!$O$14,INT((ROW()-13)/2),0)),"",OFFSET('12. SEGUIMIENTO 2027'!$O$14,INT((ROW()-13)/2),0)),IF(ISBLANK(OFFSET('9. METAS'!$W$20,INT((ROW()-14)/2),0)),"",OFFSET('9. METAS'!$W$20,INT((ROW()-14)/2),0)))</f>
        <v/>
      </c>
      <c r="L333" s="256" t="str">
        <f ca="1">IF(MOD(ROW()-13,2)=0,IF(ISBLANK(OFFSET('12. SEGUIMIENTO 2027'!$P$14,INT((ROW()-13)/2),0)),"",OFFSET('12. SEGUIMIENTO 2027'!$P$14,INT((ROW()-13)/2),0)),IF(ISBLANK(OFFSET('9. METAS'!$X$20,INT((ROW()-14)/2),0)),"",OFFSET('9. METAS'!$X$20,INT((ROW()-14)/2),0)))</f>
        <v/>
      </c>
      <c r="M333" s="257" t="str">
        <f ca="1">IF(MOD(ROW()-13,2)=0,IF(ISBLANK(OFFSET('12. SEGUIMIENTO 2027'!$Q$14,INT((ROW()-13)/2),0)),"",OFFSET('12. SEGUIMIENTO 2027'!$Q$14,INT((ROW()-13)/2),0)),IF(ISBLANK(OFFSET('9. METAS'!$Y$20,INT((ROW()-14)/2),0)),"",OFFSET('9. METAS'!$Y$20,INT((ROW()-14)/2),0)))</f>
        <v/>
      </c>
      <c r="N333" s="1012" t="str">
        <f t="shared" ref="N333" ca="1" si="316">IFERROR(J333/J334,"ND")</f>
        <v>ND</v>
      </c>
      <c r="O333" s="1008" t="str">
        <f t="shared" ref="O333" ca="1" si="317">IFERROR(((J333)/H333),"ND")</f>
        <v>ND</v>
      </c>
      <c r="P333" s="996"/>
    </row>
    <row r="334" spans="3:16">
      <c r="C334" s="1030"/>
      <c r="D334" s="1026"/>
      <c r="E334" s="1026"/>
      <c r="F334" s="1024"/>
      <c r="G334" s="1021"/>
      <c r="H334" s="1164"/>
      <c r="I334" s="1015"/>
      <c r="J334" s="255" t="str">
        <f ca="1">IF(MOD(ROW()-13,2)=0,IF(ISBLANK(OFFSET('12. SEGUIMIENTO 2027'!$N$14,INT((ROW()-13)/2),0)),"",OFFSET('12. SEGUIMIENTO 2027'!$N$14,INT((ROW()-13)/2),0)),IF(ISBLANK(OFFSET('9. METAS'!$V$20,INT((ROW()-14)/2),0)),"",OFFSET('9. METAS'!$V$20,INT((ROW()-14)/2),0)))</f>
        <v/>
      </c>
      <c r="K334" s="256" t="str">
        <f ca="1">IF(MOD(ROW()-13,2)=0,IF(ISBLANK(OFFSET('12. SEGUIMIENTO 2027'!$O$14,INT((ROW()-13)/2),0)),"",OFFSET('12. SEGUIMIENTO 2027'!$O$14,INT((ROW()-13)/2),0)),IF(ISBLANK(OFFSET('9. METAS'!$W$20,INT((ROW()-14)/2),0)),"",OFFSET('9. METAS'!$W$20,INT((ROW()-14)/2),0)))</f>
        <v/>
      </c>
      <c r="L334" s="256" t="str">
        <f ca="1">IF(MOD(ROW()-13,2)=0,IF(ISBLANK(OFFSET('12. SEGUIMIENTO 2027'!$P$14,INT((ROW()-13)/2),0)),"",OFFSET('12. SEGUIMIENTO 2027'!$P$14,INT((ROW()-13)/2),0)),IF(ISBLANK(OFFSET('9. METAS'!$X$20,INT((ROW()-14)/2),0)),"",OFFSET('9. METAS'!$X$20,INT((ROW()-14)/2),0)))</f>
        <v/>
      </c>
      <c r="M334" s="257" t="str">
        <f ca="1">IF(MOD(ROW()-13,2)=0,IF(ISBLANK(OFFSET('12. SEGUIMIENTO 2027'!$Q$14,INT((ROW()-13)/2),0)),"",OFFSET('12. SEGUIMIENTO 2027'!$Q$14,INT((ROW()-13)/2),0)),IF(ISBLANK(OFFSET('9. METAS'!$Y$20,INT((ROW()-14)/2),0)),"",OFFSET('9. METAS'!$Y$20,INT((ROW()-14)/2),0)))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164" t="str">
        <f ca="1">IF(ISBLANK(OFFSET('9. METAS'!$M$20,INT((ROW()-13)/2),0)),"",OFFSET('9. METAS'!$M$20,INT((ROW()-13)/2),0))</f>
        <v/>
      </c>
      <c r="I335" s="1014"/>
      <c r="J335" s="255" t="str">
        <f ca="1">IF(MOD(ROW()-13,2)=0,IF(ISBLANK(OFFSET('12. SEGUIMIENTO 2027'!$N$14,INT((ROW()-13)/2),0)),"",OFFSET('12. SEGUIMIENTO 2027'!$N$14,INT((ROW()-13)/2),0)),IF(ISBLANK(OFFSET('9. METAS'!$V$20,INT((ROW()-14)/2),0)),"",OFFSET('9. METAS'!$V$20,INT((ROW()-14)/2),0)))</f>
        <v/>
      </c>
      <c r="K335" s="256" t="str">
        <f ca="1">IF(MOD(ROW()-13,2)=0,IF(ISBLANK(OFFSET('12. SEGUIMIENTO 2027'!$O$14,INT((ROW()-13)/2),0)),"",OFFSET('12. SEGUIMIENTO 2027'!$O$14,INT((ROW()-13)/2),0)),IF(ISBLANK(OFFSET('9. METAS'!$W$20,INT((ROW()-14)/2),0)),"",OFFSET('9. METAS'!$W$20,INT((ROW()-14)/2),0)))</f>
        <v/>
      </c>
      <c r="L335" s="256" t="str">
        <f ca="1">IF(MOD(ROW()-13,2)=0,IF(ISBLANK(OFFSET('12. SEGUIMIENTO 2027'!$P$14,INT((ROW()-13)/2),0)),"",OFFSET('12. SEGUIMIENTO 2027'!$P$14,INT((ROW()-13)/2),0)),IF(ISBLANK(OFFSET('9. METAS'!$X$20,INT((ROW()-14)/2),0)),"",OFFSET('9. METAS'!$X$20,INT((ROW()-14)/2),0)))</f>
        <v/>
      </c>
      <c r="M335" s="257" t="str">
        <f ca="1">IF(MOD(ROW()-13,2)=0,IF(ISBLANK(OFFSET('12. SEGUIMIENTO 2027'!$Q$14,INT((ROW()-13)/2),0)),"",OFFSET('12. SEGUIMIENTO 2027'!$Q$14,INT((ROW()-13)/2),0)),IF(ISBLANK(OFFSET('9. METAS'!$Y$20,INT((ROW()-14)/2),0)),"",OFFSET('9. METAS'!$Y$20,INT((ROW()-14)/2),0)))</f>
        <v/>
      </c>
      <c r="N335" s="1012" t="str">
        <f t="shared" ref="N335" ca="1" si="318">IFERROR(J335/J336,"ND")</f>
        <v>ND</v>
      </c>
      <c r="O335" s="1008" t="str">
        <f t="shared" ref="O335" ca="1" si="319">IFERROR(((J335)/H335),"ND")</f>
        <v>ND</v>
      </c>
      <c r="P335" s="996"/>
    </row>
    <row r="336" spans="3:16">
      <c r="C336" s="1030"/>
      <c r="D336" s="1026"/>
      <c r="E336" s="1026"/>
      <c r="F336" s="1024"/>
      <c r="G336" s="1021"/>
      <c r="H336" s="1164"/>
      <c r="I336" s="1015"/>
      <c r="J336" s="255" t="str">
        <f ca="1">IF(MOD(ROW()-13,2)=0,IF(ISBLANK(OFFSET('12. SEGUIMIENTO 2027'!$N$14,INT((ROW()-13)/2),0)),"",OFFSET('12. SEGUIMIENTO 2027'!$N$14,INT((ROW()-13)/2),0)),IF(ISBLANK(OFFSET('9. METAS'!$V$20,INT((ROW()-14)/2),0)),"",OFFSET('9. METAS'!$V$20,INT((ROW()-14)/2),0)))</f>
        <v/>
      </c>
      <c r="K336" s="256" t="str">
        <f ca="1">IF(MOD(ROW()-13,2)=0,IF(ISBLANK(OFFSET('12. SEGUIMIENTO 2027'!$O$14,INT((ROW()-13)/2),0)),"",OFFSET('12. SEGUIMIENTO 2027'!$O$14,INT((ROW()-13)/2),0)),IF(ISBLANK(OFFSET('9. METAS'!$W$20,INT((ROW()-14)/2),0)),"",OFFSET('9. METAS'!$W$20,INT((ROW()-14)/2),0)))</f>
        <v/>
      </c>
      <c r="L336" s="256" t="str">
        <f ca="1">IF(MOD(ROW()-13,2)=0,IF(ISBLANK(OFFSET('12. SEGUIMIENTO 2027'!$P$14,INT((ROW()-13)/2),0)),"",OFFSET('12. SEGUIMIENTO 2027'!$P$14,INT((ROW()-13)/2),0)),IF(ISBLANK(OFFSET('9. METAS'!$X$20,INT((ROW()-14)/2),0)),"",OFFSET('9. METAS'!$X$20,INT((ROW()-14)/2),0)))</f>
        <v/>
      </c>
      <c r="M336" s="257" t="str">
        <f ca="1">IF(MOD(ROW()-13,2)=0,IF(ISBLANK(OFFSET('12. SEGUIMIENTO 2027'!$Q$14,INT((ROW()-13)/2),0)),"",OFFSET('12. SEGUIMIENTO 2027'!$Q$14,INT((ROW()-13)/2),0)),IF(ISBLANK(OFFSET('9. METAS'!$Y$20,INT((ROW()-14)/2),0)),"",OFFSET('9. METAS'!$Y$20,INT((ROW()-14)/2),0)))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164" t="str">
        <f ca="1">IF(ISBLANK(OFFSET('9. METAS'!$M$20,INT((ROW()-13)/2),0)),"",OFFSET('9. METAS'!$M$20,INT((ROW()-13)/2),0))</f>
        <v/>
      </c>
      <c r="I337" s="1014"/>
      <c r="J337" s="255" t="str">
        <f ca="1">IF(MOD(ROW()-13,2)=0,IF(ISBLANK(OFFSET('12. SEGUIMIENTO 2027'!$N$14,INT((ROW()-13)/2),0)),"",OFFSET('12. SEGUIMIENTO 2027'!$N$14,INT((ROW()-13)/2),0)),IF(ISBLANK(OFFSET('9. METAS'!$V$20,INT((ROW()-14)/2),0)),"",OFFSET('9. METAS'!$V$20,INT((ROW()-14)/2),0)))</f>
        <v/>
      </c>
      <c r="K337" s="256" t="str">
        <f ca="1">IF(MOD(ROW()-13,2)=0,IF(ISBLANK(OFFSET('12. SEGUIMIENTO 2027'!$O$14,INT((ROW()-13)/2),0)),"",OFFSET('12. SEGUIMIENTO 2027'!$O$14,INT((ROW()-13)/2),0)),IF(ISBLANK(OFFSET('9. METAS'!$W$20,INT((ROW()-14)/2),0)),"",OFFSET('9. METAS'!$W$20,INT((ROW()-14)/2),0)))</f>
        <v/>
      </c>
      <c r="L337" s="256" t="str">
        <f ca="1">IF(MOD(ROW()-13,2)=0,IF(ISBLANK(OFFSET('12. SEGUIMIENTO 2027'!$P$14,INT((ROW()-13)/2),0)),"",OFFSET('12. SEGUIMIENTO 2027'!$P$14,INT((ROW()-13)/2),0)),IF(ISBLANK(OFFSET('9. METAS'!$X$20,INT((ROW()-14)/2),0)),"",OFFSET('9. METAS'!$X$20,INT((ROW()-14)/2),0)))</f>
        <v/>
      </c>
      <c r="M337" s="257" t="str">
        <f ca="1">IF(MOD(ROW()-13,2)=0,IF(ISBLANK(OFFSET('12. SEGUIMIENTO 2027'!$Q$14,INT((ROW()-13)/2),0)),"",OFFSET('12. SEGUIMIENTO 2027'!$Q$14,INT((ROW()-13)/2),0)),IF(ISBLANK(OFFSET('9. METAS'!$Y$20,INT((ROW()-14)/2),0)),"",OFFSET('9. METAS'!$Y$20,INT((ROW()-14)/2),0)))</f>
        <v/>
      </c>
      <c r="N337" s="1012" t="str">
        <f t="shared" ref="N337" ca="1" si="320">IFERROR(J337/J338,"ND")</f>
        <v>ND</v>
      </c>
      <c r="O337" s="1008" t="str">
        <f t="shared" ref="O337" ca="1" si="321">IFERROR(((J337)/H337),"ND")</f>
        <v>ND</v>
      </c>
      <c r="P337" s="996"/>
    </row>
    <row r="338" spans="3:16">
      <c r="C338" s="1030"/>
      <c r="D338" s="1026"/>
      <c r="E338" s="1026"/>
      <c r="F338" s="1024"/>
      <c r="G338" s="1021"/>
      <c r="H338" s="1164"/>
      <c r="I338" s="1015"/>
      <c r="J338" s="255" t="str">
        <f ca="1">IF(MOD(ROW()-13,2)=0,IF(ISBLANK(OFFSET('12. SEGUIMIENTO 2027'!$N$14,INT((ROW()-13)/2),0)),"",OFFSET('12. SEGUIMIENTO 2027'!$N$14,INT((ROW()-13)/2),0)),IF(ISBLANK(OFFSET('9. METAS'!$V$20,INT((ROW()-14)/2),0)),"",OFFSET('9. METAS'!$V$20,INT((ROW()-14)/2),0)))</f>
        <v/>
      </c>
      <c r="K338" s="256" t="str">
        <f ca="1">IF(MOD(ROW()-13,2)=0,IF(ISBLANK(OFFSET('12. SEGUIMIENTO 2027'!$O$14,INT((ROW()-13)/2),0)),"",OFFSET('12. SEGUIMIENTO 2027'!$O$14,INT((ROW()-13)/2),0)),IF(ISBLANK(OFFSET('9. METAS'!$W$20,INT((ROW()-14)/2),0)),"",OFFSET('9. METAS'!$W$20,INT((ROW()-14)/2),0)))</f>
        <v/>
      </c>
      <c r="L338" s="256" t="str">
        <f ca="1">IF(MOD(ROW()-13,2)=0,IF(ISBLANK(OFFSET('12. SEGUIMIENTO 2027'!$P$14,INT((ROW()-13)/2),0)),"",OFFSET('12. SEGUIMIENTO 2027'!$P$14,INT((ROW()-13)/2),0)),IF(ISBLANK(OFFSET('9. METAS'!$X$20,INT((ROW()-14)/2),0)),"",OFFSET('9. METAS'!$X$20,INT((ROW()-14)/2),0)))</f>
        <v/>
      </c>
      <c r="M338" s="257" t="str">
        <f ca="1">IF(MOD(ROW()-13,2)=0,IF(ISBLANK(OFFSET('12. SEGUIMIENTO 2027'!$Q$14,INT((ROW()-13)/2),0)),"",OFFSET('12. SEGUIMIENTO 2027'!$Q$14,INT((ROW()-13)/2),0)),IF(ISBLANK(OFFSET('9. METAS'!$Y$20,INT((ROW()-14)/2),0)),"",OFFSET('9. METAS'!$Y$20,INT((ROW()-14)/2),0)))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164" t="str">
        <f ca="1">IF(ISBLANK(OFFSET('9. METAS'!$M$20,INT((ROW()-13)/2),0)),"",OFFSET('9. METAS'!$M$20,INT((ROW()-13)/2),0))</f>
        <v/>
      </c>
      <c r="I339" s="1014"/>
      <c r="J339" s="255" t="str">
        <f ca="1">IF(MOD(ROW()-13,2)=0,IF(ISBLANK(OFFSET('12. SEGUIMIENTO 2027'!$N$14,INT((ROW()-13)/2),0)),"",OFFSET('12. SEGUIMIENTO 2027'!$N$14,INT((ROW()-13)/2),0)),IF(ISBLANK(OFFSET('9. METAS'!$V$20,INT((ROW()-14)/2),0)),"",OFFSET('9. METAS'!$V$20,INT((ROW()-14)/2),0)))</f>
        <v/>
      </c>
      <c r="K339" s="256" t="str">
        <f ca="1">IF(MOD(ROW()-13,2)=0,IF(ISBLANK(OFFSET('12. SEGUIMIENTO 2027'!$O$14,INT((ROW()-13)/2),0)),"",OFFSET('12. SEGUIMIENTO 2027'!$O$14,INT((ROW()-13)/2),0)),IF(ISBLANK(OFFSET('9. METAS'!$W$20,INT((ROW()-14)/2),0)),"",OFFSET('9. METAS'!$W$20,INT((ROW()-14)/2),0)))</f>
        <v/>
      </c>
      <c r="L339" s="256" t="str">
        <f ca="1">IF(MOD(ROW()-13,2)=0,IF(ISBLANK(OFFSET('12. SEGUIMIENTO 2027'!$P$14,INT((ROW()-13)/2),0)),"",OFFSET('12. SEGUIMIENTO 2027'!$P$14,INT((ROW()-13)/2),0)),IF(ISBLANK(OFFSET('9. METAS'!$X$20,INT((ROW()-14)/2),0)),"",OFFSET('9. METAS'!$X$20,INT((ROW()-14)/2),0)))</f>
        <v/>
      </c>
      <c r="M339" s="257" t="str">
        <f ca="1">IF(MOD(ROW()-13,2)=0,IF(ISBLANK(OFFSET('12. SEGUIMIENTO 2027'!$Q$14,INT((ROW()-13)/2),0)),"",OFFSET('12. SEGUIMIENTO 2027'!$Q$14,INT((ROW()-13)/2),0)),IF(ISBLANK(OFFSET('9. METAS'!$Y$20,INT((ROW()-14)/2),0)),"",OFFSET('9. METAS'!$Y$20,INT((ROW()-14)/2),0)))</f>
        <v/>
      </c>
      <c r="N339" s="1012" t="str">
        <f t="shared" ref="N339" ca="1" si="322">IFERROR(J339/J340,"ND")</f>
        <v>ND</v>
      </c>
      <c r="O339" s="1008" t="str">
        <f t="shared" ref="O339" ca="1" si="323">IFERROR(((J339)/H339),"ND")</f>
        <v>ND</v>
      </c>
      <c r="P339" s="996"/>
    </row>
    <row r="340" spans="3:16">
      <c r="C340" s="1030"/>
      <c r="D340" s="1026"/>
      <c r="E340" s="1026"/>
      <c r="F340" s="1024"/>
      <c r="G340" s="1021"/>
      <c r="H340" s="1164"/>
      <c r="I340" s="1015"/>
      <c r="J340" s="255" t="str">
        <f ca="1">IF(MOD(ROW()-13,2)=0,IF(ISBLANK(OFFSET('12. SEGUIMIENTO 2027'!$N$14,INT((ROW()-13)/2),0)),"",OFFSET('12. SEGUIMIENTO 2027'!$N$14,INT((ROW()-13)/2),0)),IF(ISBLANK(OFFSET('9. METAS'!$V$20,INT((ROW()-14)/2),0)),"",OFFSET('9. METAS'!$V$20,INT((ROW()-14)/2),0)))</f>
        <v/>
      </c>
      <c r="K340" s="256" t="str">
        <f ca="1">IF(MOD(ROW()-13,2)=0,IF(ISBLANK(OFFSET('12. SEGUIMIENTO 2027'!$O$14,INT((ROW()-13)/2),0)),"",OFFSET('12. SEGUIMIENTO 2027'!$O$14,INT((ROW()-13)/2),0)),IF(ISBLANK(OFFSET('9. METAS'!$W$20,INT((ROW()-14)/2),0)),"",OFFSET('9. METAS'!$W$20,INT((ROW()-14)/2),0)))</f>
        <v/>
      </c>
      <c r="L340" s="256" t="str">
        <f ca="1">IF(MOD(ROW()-13,2)=0,IF(ISBLANK(OFFSET('12. SEGUIMIENTO 2027'!$P$14,INT((ROW()-13)/2),0)),"",OFFSET('12. SEGUIMIENTO 2027'!$P$14,INT((ROW()-13)/2),0)),IF(ISBLANK(OFFSET('9. METAS'!$X$20,INT((ROW()-14)/2),0)),"",OFFSET('9. METAS'!$X$20,INT((ROW()-14)/2),0)))</f>
        <v/>
      </c>
      <c r="M340" s="257" t="str">
        <f ca="1">IF(MOD(ROW()-13,2)=0,IF(ISBLANK(OFFSET('12. SEGUIMIENTO 2027'!$Q$14,INT((ROW()-13)/2),0)),"",OFFSET('12. SEGUIMIENTO 2027'!$Q$14,INT((ROW()-13)/2),0)),IF(ISBLANK(OFFSET('9. METAS'!$Y$20,INT((ROW()-14)/2),0)),"",OFFSET('9. METAS'!$Y$20,INT((ROW()-14)/2),0)))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164" t="str">
        <f ca="1">IF(ISBLANK(OFFSET('9. METAS'!$M$20,INT((ROW()-13)/2),0)),"",OFFSET('9. METAS'!$M$20,INT((ROW()-13)/2),0))</f>
        <v/>
      </c>
      <c r="I341" s="1014"/>
      <c r="J341" s="255" t="str">
        <f ca="1">IF(MOD(ROW()-13,2)=0,IF(ISBLANK(OFFSET('12. SEGUIMIENTO 2027'!$N$14,INT((ROW()-13)/2),0)),"",OFFSET('12. SEGUIMIENTO 2027'!$N$14,INT((ROW()-13)/2),0)),IF(ISBLANK(OFFSET('9. METAS'!$V$20,INT((ROW()-14)/2),0)),"",OFFSET('9. METAS'!$V$20,INT((ROW()-14)/2),0)))</f>
        <v/>
      </c>
      <c r="K341" s="256" t="str">
        <f ca="1">IF(MOD(ROW()-13,2)=0,IF(ISBLANK(OFFSET('12. SEGUIMIENTO 2027'!$O$14,INT((ROW()-13)/2),0)),"",OFFSET('12. SEGUIMIENTO 2027'!$O$14,INT((ROW()-13)/2),0)),IF(ISBLANK(OFFSET('9. METAS'!$W$20,INT((ROW()-14)/2),0)),"",OFFSET('9. METAS'!$W$20,INT((ROW()-14)/2),0)))</f>
        <v/>
      </c>
      <c r="L341" s="256" t="str">
        <f ca="1">IF(MOD(ROW()-13,2)=0,IF(ISBLANK(OFFSET('12. SEGUIMIENTO 2027'!$P$14,INT((ROW()-13)/2),0)),"",OFFSET('12. SEGUIMIENTO 2027'!$P$14,INT((ROW()-13)/2),0)),IF(ISBLANK(OFFSET('9. METAS'!$X$20,INT((ROW()-14)/2),0)),"",OFFSET('9. METAS'!$X$20,INT((ROW()-14)/2),0)))</f>
        <v/>
      </c>
      <c r="M341" s="257" t="str">
        <f ca="1">IF(MOD(ROW()-13,2)=0,IF(ISBLANK(OFFSET('12. SEGUIMIENTO 2027'!$Q$14,INT((ROW()-13)/2),0)),"",OFFSET('12. SEGUIMIENTO 2027'!$Q$14,INT((ROW()-13)/2),0)),IF(ISBLANK(OFFSET('9. METAS'!$Y$20,INT((ROW()-14)/2),0)),"",OFFSET('9. METAS'!$Y$20,INT((ROW()-14)/2),0)))</f>
        <v/>
      </c>
      <c r="N341" s="1012" t="str">
        <f t="shared" ref="N341" ca="1" si="324">IFERROR(J341/J342,"ND")</f>
        <v>ND</v>
      </c>
      <c r="O341" s="1008" t="str">
        <f t="shared" ref="O341" ca="1" si="325">IFERROR(((J341)/H341),"ND")</f>
        <v>ND</v>
      </c>
      <c r="P341" s="996"/>
    </row>
    <row r="342" spans="3:16">
      <c r="C342" s="1030"/>
      <c r="D342" s="1026"/>
      <c r="E342" s="1026"/>
      <c r="F342" s="1024"/>
      <c r="G342" s="1021"/>
      <c r="H342" s="1164"/>
      <c r="I342" s="1015"/>
      <c r="J342" s="255" t="str">
        <f ca="1">IF(MOD(ROW()-13,2)=0,IF(ISBLANK(OFFSET('12. SEGUIMIENTO 2027'!$N$14,INT((ROW()-13)/2),0)),"",OFFSET('12. SEGUIMIENTO 2027'!$N$14,INT((ROW()-13)/2),0)),IF(ISBLANK(OFFSET('9. METAS'!$V$20,INT((ROW()-14)/2),0)),"",OFFSET('9. METAS'!$V$20,INT((ROW()-14)/2),0)))</f>
        <v/>
      </c>
      <c r="K342" s="256" t="str">
        <f ca="1">IF(MOD(ROW()-13,2)=0,IF(ISBLANK(OFFSET('12. SEGUIMIENTO 2027'!$O$14,INT((ROW()-13)/2),0)),"",OFFSET('12. SEGUIMIENTO 2027'!$O$14,INT((ROW()-13)/2),0)),IF(ISBLANK(OFFSET('9. METAS'!$W$20,INT((ROW()-14)/2),0)),"",OFFSET('9. METAS'!$W$20,INT((ROW()-14)/2),0)))</f>
        <v/>
      </c>
      <c r="L342" s="256" t="str">
        <f ca="1">IF(MOD(ROW()-13,2)=0,IF(ISBLANK(OFFSET('12. SEGUIMIENTO 2027'!$P$14,INT((ROW()-13)/2),0)),"",OFFSET('12. SEGUIMIENTO 2027'!$P$14,INT((ROW()-13)/2),0)),IF(ISBLANK(OFFSET('9. METAS'!$X$20,INT((ROW()-14)/2),0)),"",OFFSET('9. METAS'!$X$20,INT((ROW()-14)/2),0)))</f>
        <v/>
      </c>
      <c r="M342" s="257" t="str">
        <f ca="1">IF(MOD(ROW()-13,2)=0,IF(ISBLANK(OFFSET('12. SEGUIMIENTO 2027'!$Q$14,INT((ROW()-13)/2),0)),"",OFFSET('12. SEGUIMIENTO 2027'!$Q$14,INT((ROW()-13)/2),0)),IF(ISBLANK(OFFSET('9. METAS'!$Y$20,INT((ROW()-14)/2),0)),"",OFFSET('9. METAS'!$Y$20,INT((ROW()-14)/2),0)))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164" t="str">
        <f ca="1">IF(ISBLANK(OFFSET('9. METAS'!$M$20,INT((ROW()-13)/2),0)),"",OFFSET('9. METAS'!$M$20,INT((ROW()-13)/2),0))</f>
        <v/>
      </c>
      <c r="I343" s="1014"/>
      <c r="J343" s="255" t="str">
        <f ca="1">IF(MOD(ROW()-13,2)=0,IF(ISBLANK(OFFSET('12. SEGUIMIENTO 2027'!$N$14,INT((ROW()-13)/2),0)),"",OFFSET('12. SEGUIMIENTO 2027'!$N$14,INT((ROW()-13)/2),0)),IF(ISBLANK(OFFSET('9. METAS'!$V$20,INT((ROW()-14)/2),0)),"",OFFSET('9. METAS'!$V$20,INT((ROW()-14)/2),0)))</f>
        <v/>
      </c>
      <c r="K343" s="256" t="str">
        <f ca="1">IF(MOD(ROW()-13,2)=0,IF(ISBLANK(OFFSET('12. SEGUIMIENTO 2027'!$O$14,INT((ROW()-13)/2),0)),"",OFFSET('12. SEGUIMIENTO 2027'!$O$14,INT((ROW()-13)/2),0)),IF(ISBLANK(OFFSET('9. METAS'!$W$20,INT((ROW()-14)/2),0)),"",OFFSET('9. METAS'!$W$20,INT((ROW()-14)/2),0)))</f>
        <v/>
      </c>
      <c r="L343" s="256" t="str">
        <f ca="1">IF(MOD(ROW()-13,2)=0,IF(ISBLANK(OFFSET('12. SEGUIMIENTO 2027'!$P$14,INT((ROW()-13)/2),0)),"",OFFSET('12. SEGUIMIENTO 2027'!$P$14,INT((ROW()-13)/2),0)),IF(ISBLANK(OFFSET('9. METAS'!$X$20,INT((ROW()-14)/2),0)),"",OFFSET('9. METAS'!$X$20,INT((ROW()-14)/2),0)))</f>
        <v/>
      </c>
      <c r="M343" s="257" t="str">
        <f ca="1">IF(MOD(ROW()-13,2)=0,IF(ISBLANK(OFFSET('12. SEGUIMIENTO 2027'!$Q$14,INT((ROW()-13)/2),0)),"",OFFSET('12. SEGUIMIENTO 2027'!$Q$14,INT((ROW()-13)/2),0)),IF(ISBLANK(OFFSET('9. METAS'!$Y$20,INT((ROW()-14)/2),0)),"",OFFSET('9. METAS'!$Y$20,INT((ROW()-14)/2),0)))</f>
        <v/>
      </c>
      <c r="N343" s="1012" t="str">
        <f t="shared" ref="N343" ca="1" si="326">IFERROR(J343/J344,"ND")</f>
        <v>ND</v>
      </c>
      <c r="O343" s="1008" t="str">
        <f t="shared" ref="O343" ca="1" si="327">IFERROR(((J343)/H343),"ND")</f>
        <v>ND</v>
      </c>
      <c r="P343" s="996"/>
    </row>
    <row r="344" spans="3:16">
      <c r="C344" s="1030"/>
      <c r="D344" s="1026"/>
      <c r="E344" s="1026"/>
      <c r="F344" s="1024"/>
      <c r="G344" s="1021"/>
      <c r="H344" s="1164"/>
      <c r="I344" s="1015"/>
      <c r="J344" s="255" t="str">
        <f ca="1">IF(MOD(ROW()-13,2)=0,IF(ISBLANK(OFFSET('12. SEGUIMIENTO 2027'!$N$14,INT((ROW()-13)/2),0)),"",OFFSET('12. SEGUIMIENTO 2027'!$N$14,INT((ROW()-13)/2),0)),IF(ISBLANK(OFFSET('9. METAS'!$V$20,INT((ROW()-14)/2),0)),"",OFFSET('9. METAS'!$V$20,INT((ROW()-14)/2),0)))</f>
        <v/>
      </c>
      <c r="K344" s="256" t="str">
        <f ca="1">IF(MOD(ROW()-13,2)=0,IF(ISBLANK(OFFSET('12. SEGUIMIENTO 2027'!$O$14,INT((ROW()-13)/2),0)),"",OFFSET('12. SEGUIMIENTO 2027'!$O$14,INT((ROW()-13)/2),0)),IF(ISBLANK(OFFSET('9. METAS'!$W$20,INT((ROW()-14)/2),0)),"",OFFSET('9. METAS'!$W$20,INT((ROW()-14)/2),0)))</f>
        <v/>
      </c>
      <c r="L344" s="256" t="str">
        <f ca="1">IF(MOD(ROW()-13,2)=0,IF(ISBLANK(OFFSET('12. SEGUIMIENTO 2027'!$P$14,INT((ROW()-13)/2),0)),"",OFFSET('12. SEGUIMIENTO 2027'!$P$14,INT((ROW()-13)/2),0)),IF(ISBLANK(OFFSET('9. METAS'!$X$20,INT((ROW()-14)/2),0)),"",OFFSET('9. METAS'!$X$20,INT((ROW()-14)/2),0)))</f>
        <v/>
      </c>
      <c r="M344" s="257" t="str">
        <f ca="1">IF(MOD(ROW()-13,2)=0,IF(ISBLANK(OFFSET('12. SEGUIMIENTO 2027'!$Q$14,INT((ROW()-13)/2),0)),"",OFFSET('12. SEGUIMIENTO 2027'!$Q$14,INT((ROW()-13)/2),0)),IF(ISBLANK(OFFSET('9. METAS'!$Y$20,INT((ROW()-14)/2),0)),"",OFFSET('9. METAS'!$Y$20,INT((ROW()-14)/2),0)))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164" t="str">
        <f ca="1">IF(ISBLANK(OFFSET('9. METAS'!$M$20,INT((ROW()-13)/2),0)),"",OFFSET('9. METAS'!$M$20,INT((ROW()-13)/2),0))</f>
        <v/>
      </c>
      <c r="I345" s="1014"/>
      <c r="J345" s="255" t="str">
        <f ca="1">IF(MOD(ROW()-13,2)=0,IF(ISBLANK(OFFSET('12. SEGUIMIENTO 2027'!$N$14,INT((ROW()-13)/2),0)),"",OFFSET('12. SEGUIMIENTO 2027'!$N$14,INT((ROW()-13)/2),0)),IF(ISBLANK(OFFSET('9. METAS'!$V$20,INT((ROW()-14)/2),0)),"",OFFSET('9. METAS'!$V$20,INT((ROW()-14)/2),0)))</f>
        <v/>
      </c>
      <c r="K345" s="256" t="str">
        <f ca="1">IF(MOD(ROW()-13,2)=0,IF(ISBLANK(OFFSET('12. SEGUIMIENTO 2027'!$O$14,INT((ROW()-13)/2),0)),"",OFFSET('12. SEGUIMIENTO 2027'!$O$14,INT((ROW()-13)/2),0)),IF(ISBLANK(OFFSET('9. METAS'!$W$20,INT((ROW()-14)/2),0)),"",OFFSET('9. METAS'!$W$20,INT((ROW()-14)/2),0)))</f>
        <v/>
      </c>
      <c r="L345" s="256" t="str">
        <f ca="1">IF(MOD(ROW()-13,2)=0,IF(ISBLANK(OFFSET('12. SEGUIMIENTO 2027'!$P$14,INT((ROW()-13)/2),0)),"",OFFSET('12. SEGUIMIENTO 2027'!$P$14,INT((ROW()-13)/2),0)),IF(ISBLANK(OFFSET('9. METAS'!$X$20,INT((ROW()-14)/2),0)),"",OFFSET('9. METAS'!$X$20,INT((ROW()-14)/2),0)))</f>
        <v/>
      </c>
      <c r="M345" s="257" t="str">
        <f ca="1">IF(MOD(ROW()-13,2)=0,IF(ISBLANK(OFFSET('12. SEGUIMIENTO 2027'!$Q$14,INT((ROW()-13)/2),0)),"",OFFSET('12. SEGUIMIENTO 2027'!$Q$14,INT((ROW()-13)/2),0)),IF(ISBLANK(OFFSET('9. METAS'!$Y$20,INT((ROW()-14)/2),0)),"",OFFSET('9. METAS'!$Y$20,INT((ROW()-14)/2),0)))</f>
        <v/>
      </c>
      <c r="N345" s="1012" t="str">
        <f t="shared" ref="N345" ca="1" si="328">IFERROR(J345/J346,"ND")</f>
        <v>ND</v>
      </c>
      <c r="O345" s="1008" t="str">
        <f t="shared" ref="O345" ca="1" si="329">IFERROR(((J345)/H345),"ND")</f>
        <v>ND</v>
      </c>
      <c r="P345" s="996"/>
    </row>
    <row r="346" spans="3:16">
      <c r="C346" s="1030"/>
      <c r="D346" s="1026"/>
      <c r="E346" s="1026"/>
      <c r="F346" s="1024"/>
      <c r="G346" s="1021"/>
      <c r="H346" s="1164"/>
      <c r="I346" s="1015"/>
      <c r="J346" s="255" t="str">
        <f ca="1">IF(MOD(ROW()-13,2)=0,IF(ISBLANK(OFFSET('12. SEGUIMIENTO 2027'!$N$14,INT((ROW()-13)/2),0)),"",OFFSET('12. SEGUIMIENTO 2027'!$N$14,INT((ROW()-13)/2),0)),IF(ISBLANK(OFFSET('9. METAS'!$V$20,INT((ROW()-14)/2),0)),"",OFFSET('9. METAS'!$V$20,INT((ROW()-14)/2),0)))</f>
        <v/>
      </c>
      <c r="K346" s="256" t="str">
        <f ca="1">IF(MOD(ROW()-13,2)=0,IF(ISBLANK(OFFSET('12. SEGUIMIENTO 2027'!$O$14,INT((ROW()-13)/2),0)),"",OFFSET('12. SEGUIMIENTO 2027'!$O$14,INT((ROW()-13)/2),0)),IF(ISBLANK(OFFSET('9. METAS'!$W$20,INT((ROW()-14)/2),0)),"",OFFSET('9. METAS'!$W$20,INT((ROW()-14)/2),0)))</f>
        <v/>
      </c>
      <c r="L346" s="256" t="str">
        <f ca="1">IF(MOD(ROW()-13,2)=0,IF(ISBLANK(OFFSET('12. SEGUIMIENTO 2027'!$P$14,INT((ROW()-13)/2),0)),"",OFFSET('12. SEGUIMIENTO 2027'!$P$14,INT((ROW()-13)/2),0)),IF(ISBLANK(OFFSET('9. METAS'!$X$20,INT((ROW()-14)/2),0)),"",OFFSET('9. METAS'!$X$20,INT((ROW()-14)/2),0)))</f>
        <v/>
      </c>
      <c r="M346" s="257" t="str">
        <f ca="1">IF(MOD(ROW()-13,2)=0,IF(ISBLANK(OFFSET('12. SEGUIMIENTO 2027'!$Q$14,INT((ROW()-13)/2),0)),"",OFFSET('12. SEGUIMIENTO 2027'!$Q$14,INT((ROW()-13)/2),0)),IF(ISBLANK(OFFSET('9. METAS'!$Y$20,INT((ROW()-14)/2),0)),"",OFFSET('9. METAS'!$Y$20,INT((ROW()-14)/2),0)))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164" t="str">
        <f ca="1">IF(ISBLANK(OFFSET('9. METAS'!$M$20,INT((ROW()-13)/2),0)),"",OFFSET('9. METAS'!$M$20,INT((ROW()-13)/2),0))</f>
        <v/>
      </c>
      <c r="I347" s="1014"/>
      <c r="J347" s="255" t="str">
        <f ca="1">IF(MOD(ROW()-13,2)=0,IF(ISBLANK(OFFSET('12. SEGUIMIENTO 2027'!$N$14,INT((ROW()-13)/2),0)),"",OFFSET('12. SEGUIMIENTO 2027'!$N$14,INT((ROW()-13)/2),0)),IF(ISBLANK(OFFSET('9. METAS'!$V$20,INT((ROW()-14)/2),0)),"",OFFSET('9. METAS'!$V$20,INT((ROW()-14)/2),0)))</f>
        <v/>
      </c>
      <c r="K347" s="256" t="str">
        <f ca="1">IF(MOD(ROW()-13,2)=0,IF(ISBLANK(OFFSET('12. SEGUIMIENTO 2027'!$O$14,INT((ROW()-13)/2),0)),"",OFFSET('12. SEGUIMIENTO 2027'!$O$14,INT((ROW()-13)/2),0)),IF(ISBLANK(OFFSET('9. METAS'!$W$20,INT((ROW()-14)/2),0)),"",OFFSET('9. METAS'!$W$20,INT((ROW()-14)/2),0)))</f>
        <v/>
      </c>
      <c r="L347" s="256" t="str">
        <f ca="1">IF(MOD(ROW()-13,2)=0,IF(ISBLANK(OFFSET('12. SEGUIMIENTO 2027'!$P$14,INT((ROW()-13)/2),0)),"",OFFSET('12. SEGUIMIENTO 2027'!$P$14,INT((ROW()-13)/2),0)),IF(ISBLANK(OFFSET('9. METAS'!$X$20,INT((ROW()-14)/2),0)),"",OFFSET('9. METAS'!$X$20,INT((ROW()-14)/2),0)))</f>
        <v/>
      </c>
      <c r="M347" s="257" t="str">
        <f ca="1">IF(MOD(ROW()-13,2)=0,IF(ISBLANK(OFFSET('12. SEGUIMIENTO 2027'!$Q$14,INT((ROW()-13)/2),0)),"",OFFSET('12. SEGUIMIENTO 2027'!$Q$14,INT((ROW()-13)/2),0)),IF(ISBLANK(OFFSET('9. METAS'!$Y$20,INT((ROW()-14)/2),0)),"",OFFSET('9. METAS'!$Y$20,INT((ROW()-14)/2),0)))</f>
        <v/>
      </c>
      <c r="N347" s="1012" t="str">
        <f t="shared" ref="N347" ca="1" si="330">IFERROR(J347/J348,"ND")</f>
        <v>ND</v>
      </c>
      <c r="O347" s="1008" t="str">
        <f t="shared" ref="O347" ca="1" si="331">IFERROR(((J347)/H347),"ND")</f>
        <v>ND</v>
      </c>
      <c r="P347" s="996"/>
    </row>
    <row r="348" spans="3:16">
      <c r="C348" s="1030"/>
      <c r="D348" s="1026"/>
      <c r="E348" s="1026"/>
      <c r="F348" s="1024"/>
      <c r="G348" s="1021"/>
      <c r="H348" s="1164"/>
      <c r="I348" s="1015"/>
      <c r="J348" s="255" t="str">
        <f ca="1">IF(MOD(ROW()-13,2)=0,IF(ISBLANK(OFFSET('12. SEGUIMIENTO 2027'!$N$14,INT((ROW()-13)/2),0)),"",OFFSET('12. SEGUIMIENTO 2027'!$N$14,INT((ROW()-13)/2),0)),IF(ISBLANK(OFFSET('9. METAS'!$V$20,INT((ROW()-14)/2),0)),"",OFFSET('9. METAS'!$V$20,INT((ROW()-14)/2),0)))</f>
        <v/>
      </c>
      <c r="K348" s="256" t="str">
        <f ca="1">IF(MOD(ROW()-13,2)=0,IF(ISBLANK(OFFSET('12. SEGUIMIENTO 2027'!$O$14,INT((ROW()-13)/2),0)),"",OFFSET('12. SEGUIMIENTO 2027'!$O$14,INT((ROW()-13)/2),0)),IF(ISBLANK(OFFSET('9. METAS'!$W$20,INT((ROW()-14)/2),0)),"",OFFSET('9. METAS'!$W$20,INT((ROW()-14)/2),0)))</f>
        <v/>
      </c>
      <c r="L348" s="256" t="str">
        <f ca="1">IF(MOD(ROW()-13,2)=0,IF(ISBLANK(OFFSET('12. SEGUIMIENTO 2027'!$P$14,INT((ROW()-13)/2),0)),"",OFFSET('12. SEGUIMIENTO 2027'!$P$14,INT((ROW()-13)/2),0)),IF(ISBLANK(OFFSET('9. METAS'!$X$20,INT((ROW()-14)/2),0)),"",OFFSET('9. METAS'!$X$20,INT((ROW()-14)/2),0)))</f>
        <v/>
      </c>
      <c r="M348" s="257" t="str">
        <f ca="1">IF(MOD(ROW()-13,2)=0,IF(ISBLANK(OFFSET('12. SEGUIMIENTO 2027'!$Q$14,INT((ROW()-13)/2),0)),"",OFFSET('12. SEGUIMIENTO 2027'!$Q$14,INT((ROW()-13)/2),0)),IF(ISBLANK(OFFSET('9. METAS'!$Y$20,INT((ROW()-14)/2),0)),"",OFFSET('9. METAS'!$Y$20,INT((ROW()-14)/2),0)))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164" t="str">
        <f ca="1">IF(ISBLANK(OFFSET('9. METAS'!$M$20,INT((ROW()-13)/2),0)),"",OFFSET('9. METAS'!$M$20,INT((ROW()-13)/2),0))</f>
        <v/>
      </c>
      <c r="I349" s="1014"/>
      <c r="J349" s="255" t="str">
        <f ca="1">IF(MOD(ROW()-13,2)=0,IF(ISBLANK(OFFSET('12. SEGUIMIENTO 2027'!$N$14,INT((ROW()-13)/2),0)),"",OFFSET('12. SEGUIMIENTO 2027'!$N$14,INT((ROW()-13)/2),0)),IF(ISBLANK(OFFSET('9. METAS'!$V$20,INT((ROW()-14)/2),0)),"",OFFSET('9. METAS'!$V$20,INT((ROW()-14)/2),0)))</f>
        <v/>
      </c>
      <c r="K349" s="256" t="str">
        <f ca="1">IF(MOD(ROW()-13,2)=0,IF(ISBLANK(OFFSET('12. SEGUIMIENTO 2027'!$O$14,INT((ROW()-13)/2),0)),"",OFFSET('12. SEGUIMIENTO 2027'!$O$14,INT((ROW()-13)/2),0)),IF(ISBLANK(OFFSET('9. METAS'!$W$20,INT((ROW()-14)/2),0)),"",OFFSET('9. METAS'!$W$20,INT((ROW()-14)/2),0)))</f>
        <v/>
      </c>
      <c r="L349" s="256" t="str">
        <f ca="1">IF(MOD(ROW()-13,2)=0,IF(ISBLANK(OFFSET('12. SEGUIMIENTO 2027'!$P$14,INT((ROW()-13)/2),0)),"",OFFSET('12. SEGUIMIENTO 2027'!$P$14,INT((ROW()-13)/2),0)),IF(ISBLANK(OFFSET('9. METAS'!$X$20,INT((ROW()-14)/2),0)),"",OFFSET('9. METAS'!$X$20,INT((ROW()-14)/2),0)))</f>
        <v/>
      </c>
      <c r="M349" s="257" t="str">
        <f ca="1">IF(MOD(ROW()-13,2)=0,IF(ISBLANK(OFFSET('12. SEGUIMIENTO 2027'!$Q$14,INT((ROW()-13)/2),0)),"",OFFSET('12. SEGUIMIENTO 2027'!$Q$14,INT((ROW()-13)/2),0)),IF(ISBLANK(OFFSET('9. METAS'!$Y$20,INT((ROW()-14)/2),0)),"",OFFSET('9. METAS'!$Y$20,INT((ROW()-14)/2),0)))</f>
        <v/>
      </c>
      <c r="N349" s="1012" t="str">
        <f t="shared" ref="N349" ca="1" si="332">IFERROR(J349/J350,"ND")</f>
        <v>ND</v>
      </c>
      <c r="O349" s="1008" t="str">
        <f t="shared" ref="O349" ca="1" si="333">IFERROR(((J349)/H349),"ND")</f>
        <v>ND</v>
      </c>
      <c r="P349" s="996"/>
    </row>
    <row r="350" spans="3:16">
      <c r="C350" s="1030"/>
      <c r="D350" s="1026"/>
      <c r="E350" s="1026"/>
      <c r="F350" s="1024"/>
      <c r="G350" s="1021"/>
      <c r="H350" s="1164"/>
      <c r="I350" s="1015"/>
      <c r="J350" s="255" t="str">
        <f ca="1">IF(MOD(ROW()-13,2)=0,IF(ISBLANK(OFFSET('12. SEGUIMIENTO 2027'!$N$14,INT((ROW()-13)/2),0)),"",OFFSET('12. SEGUIMIENTO 2027'!$N$14,INT((ROW()-13)/2),0)),IF(ISBLANK(OFFSET('9. METAS'!$V$20,INT((ROW()-14)/2),0)),"",OFFSET('9. METAS'!$V$20,INT((ROW()-14)/2),0)))</f>
        <v/>
      </c>
      <c r="K350" s="256" t="str">
        <f ca="1">IF(MOD(ROW()-13,2)=0,IF(ISBLANK(OFFSET('12. SEGUIMIENTO 2027'!$O$14,INT((ROW()-13)/2),0)),"",OFFSET('12. SEGUIMIENTO 2027'!$O$14,INT((ROW()-13)/2),0)),IF(ISBLANK(OFFSET('9. METAS'!$W$20,INT((ROW()-14)/2),0)),"",OFFSET('9. METAS'!$W$20,INT((ROW()-14)/2),0)))</f>
        <v/>
      </c>
      <c r="L350" s="256" t="str">
        <f ca="1">IF(MOD(ROW()-13,2)=0,IF(ISBLANK(OFFSET('12. SEGUIMIENTO 2027'!$P$14,INT((ROW()-13)/2),0)),"",OFFSET('12. SEGUIMIENTO 2027'!$P$14,INT((ROW()-13)/2),0)),IF(ISBLANK(OFFSET('9. METAS'!$X$20,INT((ROW()-14)/2),0)),"",OFFSET('9. METAS'!$X$20,INT((ROW()-14)/2),0)))</f>
        <v/>
      </c>
      <c r="M350" s="257" t="str">
        <f ca="1">IF(MOD(ROW()-13,2)=0,IF(ISBLANK(OFFSET('12. SEGUIMIENTO 2027'!$Q$14,INT((ROW()-13)/2),0)),"",OFFSET('12. SEGUIMIENTO 2027'!$Q$14,INT((ROW()-13)/2),0)),IF(ISBLANK(OFFSET('9. METAS'!$Y$20,INT((ROW()-14)/2),0)),"",OFFSET('9. METAS'!$Y$20,INT((ROW()-14)/2),0)))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164" t="str">
        <f ca="1">IF(ISBLANK(OFFSET('9. METAS'!$M$20,INT((ROW()-13)/2),0)),"",OFFSET('9. METAS'!$M$20,INT((ROW()-13)/2),0))</f>
        <v/>
      </c>
      <c r="I351" s="1014"/>
      <c r="J351" s="255" t="str">
        <f ca="1">IF(MOD(ROW()-13,2)=0,IF(ISBLANK(OFFSET('12. SEGUIMIENTO 2027'!$N$14,INT((ROW()-13)/2),0)),"",OFFSET('12. SEGUIMIENTO 2027'!$N$14,INT((ROW()-13)/2),0)),IF(ISBLANK(OFFSET('9. METAS'!$V$20,INT((ROW()-14)/2),0)),"",OFFSET('9. METAS'!$V$20,INT((ROW()-14)/2),0)))</f>
        <v/>
      </c>
      <c r="K351" s="256" t="str">
        <f ca="1">IF(MOD(ROW()-13,2)=0,IF(ISBLANK(OFFSET('12. SEGUIMIENTO 2027'!$O$14,INT((ROW()-13)/2),0)),"",OFFSET('12. SEGUIMIENTO 2027'!$O$14,INT((ROW()-13)/2),0)),IF(ISBLANK(OFFSET('9. METAS'!$W$20,INT((ROW()-14)/2),0)),"",OFFSET('9. METAS'!$W$20,INT((ROW()-14)/2),0)))</f>
        <v/>
      </c>
      <c r="L351" s="256" t="str">
        <f ca="1">IF(MOD(ROW()-13,2)=0,IF(ISBLANK(OFFSET('12. SEGUIMIENTO 2027'!$P$14,INT((ROW()-13)/2),0)),"",OFFSET('12. SEGUIMIENTO 2027'!$P$14,INT((ROW()-13)/2),0)),IF(ISBLANK(OFFSET('9. METAS'!$X$20,INT((ROW()-14)/2),0)),"",OFFSET('9. METAS'!$X$20,INT((ROW()-14)/2),0)))</f>
        <v/>
      </c>
      <c r="M351" s="257" t="str">
        <f ca="1">IF(MOD(ROW()-13,2)=0,IF(ISBLANK(OFFSET('12. SEGUIMIENTO 2027'!$Q$14,INT((ROW()-13)/2),0)),"",OFFSET('12. SEGUIMIENTO 2027'!$Q$14,INT((ROW()-13)/2),0)),IF(ISBLANK(OFFSET('9. METAS'!$Y$20,INT((ROW()-14)/2),0)),"",OFFSET('9. METAS'!$Y$20,INT((ROW()-14)/2),0)))</f>
        <v/>
      </c>
      <c r="N351" s="1012" t="str">
        <f t="shared" ref="N351" ca="1" si="334">IFERROR(J351/J352,"ND")</f>
        <v>ND</v>
      </c>
      <c r="O351" s="1008" t="str">
        <f t="shared" ref="O351" ca="1" si="335">IFERROR(((J351)/H351),"ND")</f>
        <v>ND</v>
      </c>
      <c r="P351" s="996"/>
    </row>
    <row r="352" spans="3:16">
      <c r="C352" s="1030"/>
      <c r="D352" s="1026"/>
      <c r="E352" s="1026"/>
      <c r="F352" s="1024"/>
      <c r="G352" s="1021"/>
      <c r="H352" s="1164"/>
      <c r="I352" s="1015"/>
      <c r="J352" s="255" t="str">
        <f ca="1">IF(MOD(ROW()-13,2)=0,IF(ISBLANK(OFFSET('12. SEGUIMIENTO 2027'!$N$14,INT((ROW()-13)/2),0)),"",OFFSET('12. SEGUIMIENTO 2027'!$N$14,INT((ROW()-13)/2),0)),IF(ISBLANK(OFFSET('9. METAS'!$V$20,INT((ROW()-14)/2),0)),"",OFFSET('9. METAS'!$V$20,INT((ROW()-14)/2),0)))</f>
        <v/>
      </c>
      <c r="K352" s="256" t="str">
        <f ca="1">IF(MOD(ROW()-13,2)=0,IF(ISBLANK(OFFSET('12. SEGUIMIENTO 2027'!$O$14,INT((ROW()-13)/2),0)),"",OFFSET('12. SEGUIMIENTO 2027'!$O$14,INT((ROW()-13)/2),0)),IF(ISBLANK(OFFSET('9. METAS'!$W$20,INT((ROW()-14)/2),0)),"",OFFSET('9. METAS'!$W$20,INT((ROW()-14)/2),0)))</f>
        <v/>
      </c>
      <c r="L352" s="256" t="str">
        <f ca="1">IF(MOD(ROW()-13,2)=0,IF(ISBLANK(OFFSET('12. SEGUIMIENTO 2027'!$P$14,INT((ROW()-13)/2),0)),"",OFFSET('12. SEGUIMIENTO 2027'!$P$14,INT((ROW()-13)/2),0)),IF(ISBLANK(OFFSET('9. METAS'!$X$20,INT((ROW()-14)/2),0)),"",OFFSET('9. METAS'!$X$20,INT((ROW()-14)/2),0)))</f>
        <v/>
      </c>
      <c r="M352" s="257" t="str">
        <f ca="1">IF(MOD(ROW()-13,2)=0,IF(ISBLANK(OFFSET('12. SEGUIMIENTO 2027'!$Q$14,INT((ROW()-13)/2),0)),"",OFFSET('12. SEGUIMIENTO 2027'!$Q$14,INT((ROW()-13)/2),0)),IF(ISBLANK(OFFSET('9. METAS'!$Y$20,INT((ROW()-14)/2),0)),"",OFFSET('9. METAS'!$Y$20,INT((ROW()-14)/2),0)))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164" t="str">
        <f ca="1">IF(ISBLANK(OFFSET('9. METAS'!$M$20,INT((ROW()-13)/2),0)),"",OFFSET('9. METAS'!$M$20,INT((ROW()-13)/2),0))</f>
        <v/>
      </c>
      <c r="I353" s="1014"/>
      <c r="J353" s="255" t="str">
        <f ca="1">IF(MOD(ROW()-13,2)=0,IF(ISBLANK(OFFSET('12. SEGUIMIENTO 2027'!$N$14,INT((ROW()-13)/2),0)),"",OFFSET('12. SEGUIMIENTO 2027'!$N$14,INT((ROW()-13)/2),0)),IF(ISBLANK(OFFSET('9. METAS'!$V$20,INT((ROW()-14)/2),0)),"",OFFSET('9. METAS'!$V$20,INT((ROW()-14)/2),0)))</f>
        <v/>
      </c>
      <c r="K353" s="256" t="str">
        <f ca="1">IF(MOD(ROW()-13,2)=0,IF(ISBLANK(OFFSET('12. SEGUIMIENTO 2027'!$O$14,INT((ROW()-13)/2),0)),"",OFFSET('12. SEGUIMIENTO 2027'!$O$14,INT((ROW()-13)/2),0)),IF(ISBLANK(OFFSET('9. METAS'!$W$20,INT((ROW()-14)/2),0)),"",OFFSET('9. METAS'!$W$20,INT((ROW()-14)/2),0)))</f>
        <v/>
      </c>
      <c r="L353" s="256" t="str">
        <f ca="1">IF(MOD(ROW()-13,2)=0,IF(ISBLANK(OFFSET('12. SEGUIMIENTO 2027'!$P$14,INT((ROW()-13)/2),0)),"",OFFSET('12. SEGUIMIENTO 2027'!$P$14,INT((ROW()-13)/2),0)),IF(ISBLANK(OFFSET('9. METAS'!$X$20,INT((ROW()-14)/2),0)),"",OFFSET('9. METAS'!$X$20,INT((ROW()-14)/2),0)))</f>
        <v/>
      </c>
      <c r="M353" s="257" t="str">
        <f ca="1">IF(MOD(ROW()-13,2)=0,IF(ISBLANK(OFFSET('12. SEGUIMIENTO 2027'!$Q$14,INT((ROW()-13)/2),0)),"",OFFSET('12. SEGUIMIENTO 2027'!$Q$14,INT((ROW()-13)/2),0)),IF(ISBLANK(OFFSET('9. METAS'!$Y$20,INT((ROW()-14)/2),0)),"",OFFSET('9. METAS'!$Y$20,INT((ROW()-14)/2),0)))</f>
        <v/>
      </c>
      <c r="N353" s="1012" t="str">
        <f t="shared" ref="N353" ca="1" si="336">IFERROR(J353/J354,"ND")</f>
        <v>ND</v>
      </c>
      <c r="O353" s="1008" t="str">
        <f t="shared" ref="O353" ca="1" si="337">IFERROR(((J353)/H353),"ND")</f>
        <v>ND</v>
      </c>
      <c r="P353" s="996"/>
    </row>
    <row r="354" spans="3:16">
      <c r="C354" s="1030"/>
      <c r="D354" s="1026"/>
      <c r="E354" s="1026"/>
      <c r="F354" s="1024"/>
      <c r="G354" s="1021"/>
      <c r="H354" s="1164"/>
      <c r="I354" s="1015"/>
      <c r="J354" s="255" t="str">
        <f ca="1">IF(MOD(ROW()-13,2)=0,IF(ISBLANK(OFFSET('12. SEGUIMIENTO 2027'!$N$14,INT((ROW()-13)/2),0)),"",OFFSET('12. SEGUIMIENTO 2027'!$N$14,INT((ROW()-13)/2),0)),IF(ISBLANK(OFFSET('9. METAS'!$V$20,INT((ROW()-14)/2),0)),"",OFFSET('9. METAS'!$V$20,INT((ROW()-14)/2),0)))</f>
        <v/>
      </c>
      <c r="K354" s="256" t="str">
        <f ca="1">IF(MOD(ROW()-13,2)=0,IF(ISBLANK(OFFSET('12. SEGUIMIENTO 2027'!$O$14,INT((ROW()-13)/2),0)),"",OFFSET('12. SEGUIMIENTO 2027'!$O$14,INT((ROW()-13)/2),0)),IF(ISBLANK(OFFSET('9. METAS'!$W$20,INT((ROW()-14)/2),0)),"",OFFSET('9. METAS'!$W$20,INT((ROW()-14)/2),0)))</f>
        <v/>
      </c>
      <c r="L354" s="256" t="str">
        <f ca="1">IF(MOD(ROW()-13,2)=0,IF(ISBLANK(OFFSET('12. SEGUIMIENTO 2027'!$P$14,INT((ROW()-13)/2),0)),"",OFFSET('12. SEGUIMIENTO 2027'!$P$14,INT((ROW()-13)/2),0)),IF(ISBLANK(OFFSET('9. METAS'!$X$20,INT((ROW()-14)/2),0)),"",OFFSET('9. METAS'!$X$20,INT((ROW()-14)/2),0)))</f>
        <v/>
      </c>
      <c r="M354" s="257" t="str">
        <f ca="1">IF(MOD(ROW()-13,2)=0,IF(ISBLANK(OFFSET('12. SEGUIMIENTO 2027'!$Q$14,INT((ROW()-13)/2),0)),"",OFFSET('12. SEGUIMIENTO 2027'!$Q$14,INT((ROW()-13)/2),0)),IF(ISBLANK(OFFSET('9. METAS'!$Y$20,INT((ROW()-14)/2),0)),"",OFFSET('9. METAS'!$Y$20,INT((ROW()-14)/2),0)))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164" t="str">
        <f ca="1">IF(ISBLANK(OFFSET('9. METAS'!$M$20,INT((ROW()-13)/2),0)),"",OFFSET('9. METAS'!$M$20,INT((ROW()-13)/2),0))</f>
        <v/>
      </c>
      <c r="I355" s="1014"/>
      <c r="J355" s="255" t="str">
        <f ca="1">IF(MOD(ROW()-13,2)=0,IF(ISBLANK(OFFSET('12. SEGUIMIENTO 2027'!$N$14,INT((ROW()-13)/2),0)),"",OFFSET('12. SEGUIMIENTO 2027'!$N$14,INT((ROW()-13)/2),0)),IF(ISBLANK(OFFSET('9. METAS'!$V$20,INT((ROW()-14)/2),0)),"",OFFSET('9. METAS'!$V$20,INT((ROW()-14)/2),0)))</f>
        <v/>
      </c>
      <c r="K355" s="256" t="str">
        <f ca="1">IF(MOD(ROW()-13,2)=0,IF(ISBLANK(OFFSET('12. SEGUIMIENTO 2027'!$O$14,INT((ROW()-13)/2),0)),"",OFFSET('12. SEGUIMIENTO 2027'!$O$14,INT((ROW()-13)/2),0)),IF(ISBLANK(OFFSET('9. METAS'!$W$20,INT((ROW()-14)/2),0)),"",OFFSET('9. METAS'!$W$20,INT((ROW()-14)/2),0)))</f>
        <v/>
      </c>
      <c r="L355" s="256" t="str">
        <f ca="1">IF(MOD(ROW()-13,2)=0,IF(ISBLANK(OFFSET('12. SEGUIMIENTO 2027'!$P$14,INT((ROW()-13)/2),0)),"",OFFSET('12. SEGUIMIENTO 2027'!$P$14,INT((ROW()-13)/2),0)),IF(ISBLANK(OFFSET('9. METAS'!$X$20,INT((ROW()-14)/2),0)),"",OFFSET('9. METAS'!$X$20,INT((ROW()-14)/2),0)))</f>
        <v/>
      </c>
      <c r="M355" s="257" t="str">
        <f ca="1">IF(MOD(ROW()-13,2)=0,IF(ISBLANK(OFFSET('12. SEGUIMIENTO 2027'!$Q$14,INT((ROW()-13)/2),0)),"",OFFSET('12. SEGUIMIENTO 2027'!$Q$14,INT((ROW()-13)/2),0)),IF(ISBLANK(OFFSET('9. METAS'!$Y$20,INT((ROW()-14)/2),0)),"",OFFSET('9. METAS'!$Y$20,INT((ROW()-14)/2),0)))</f>
        <v/>
      </c>
      <c r="N355" s="1012" t="str">
        <f t="shared" ref="N355" ca="1" si="338">IFERROR(J355/J356,"ND")</f>
        <v>ND</v>
      </c>
      <c r="O355" s="1008" t="str">
        <f t="shared" ref="O355" ca="1" si="339">IFERROR(((J355)/H355),"ND")</f>
        <v>ND</v>
      </c>
      <c r="P355" s="996"/>
    </row>
    <row r="356" spans="3:16">
      <c r="C356" s="1030"/>
      <c r="D356" s="1026"/>
      <c r="E356" s="1026"/>
      <c r="F356" s="1024"/>
      <c r="G356" s="1021"/>
      <c r="H356" s="1164"/>
      <c r="I356" s="1015"/>
      <c r="J356" s="255" t="str">
        <f ca="1">IF(MOD(ROW()-13,2)=0,IF(ISBLANK(OFFSET('12. SEGUIMIENTO 2027'!$N$14,INT((ROW()-13)/2),0)),"",OFFSET('12. SEGUIMIENTO 2027'!$N$14,INT((ROW()-13)/2),0)),IF(ISBLANK(OFFSET('9. METAS'!$V$20,INT((ROW()-14)/2),0)),"",OFFSET('9. METAS'!$V$20,INT((ROW()-14)/2),0)))</f>
        <v/>
      </c>
      <c r="K356" s="256" t="str">
        <f ca="1">IF(MOD(ROW()-13,2)=0,IF(ISBLANK(OFFSET('12. SEGUIMIENTO 2027'!$O$14,INT((ROW()-13)/2),0)),"",OFFSET('12. SEGUIMIENTO 2027'!$O$14,INT((ROW()-13)/2),0)),IF(ISBLANK(OFFSET('9. METAS'!$W$20,INT((ROW()-14)/2),0)),"",OFFSET('9. METAS'!$W$20,INT((ROW()-14)/2),0)))</f>
        <v/>
      </c>
      <c r="L356" s="256" t="str">
        <f ca="1">IF(MOD(ROW()-13,2)=0,IF(ISBLANK(OFFSET('12. SEGUIMIENTO 2027'!$P$14,INT((ROW()-13)/2),0)),"",OFFSET('12. SEGUIMIENTO 2027'!$P$14,INT((ROW()-13)/2),0)),IF(ISBLANK(OFFSET('9. METAS'!$X$20,INT((ROW()-14)/2),0)),"",OFFSET('9. METAS'!$X$20,INT((ROW()-14)/2),0)))</f>
        <v/>
      </c>
      <c r="M356" s="257" t="str">
        <f ca="1">IF(MOD(ROW()-13,2)=0,IF(ISBLANK(OFFSET('12. SEGUIMIENTO 2027'!$Q$14,INT((ROW()-13)/2),0)),"",OFFSET('12. SEGUIMIENTO 2027'!$Q$14,INT((ROW()-13)/2),0)),IF(ISBLANK(OFFSET('9. METAS'!$Y$20,INT((ROW()-14)/2),0)),"",OFFSET('9. METAS'!$Y$20,INT((ROW()-14)/2),0)))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164" t="str">
        <f ca="1">IF(ISBLANK(OFFSET('9. METAS'!$M$20,INT((ROW()-13)/2),0)),"",OFFSET('9. METAS'!$M$20,INT((ROW()-13)/2),0))</f>
        <v/>
      </c>
      <c r="I357" s="1014"/>
      <c r="J357" s="255" t="str">
        <f ca="1">IF(MOD(ROW()-13,2)=0,IF(ISBLANK(OFFSET('12. SEGUIMIENTO 2027'!$N$14,INT((ROW()-13)/2),0)),"",OFFSET('12. SEGUIMIENTO 2027'!$N$14,INT((ROW()-13)/2),0)),IF(ISBLANK(OFFSET('9. METAS'!$V$20,INT((ROW()-14)/2),0)),"",OFFSET('9. METAS'!$V$20,INT((ROW()-14)/2),0)))</f>
        <v/>
      </c>
      <c r="K357" s="256" t="str">
        <f ca="1">IF(MOD(ROW()-13,2)=0,IF(ISBLANK(OFFSET('12. SEGUIMIENTO 2027'!$O$14,INT((ROW()-13)/2),0)),"",OFFSET('12. SEGUIMIENTO 2027'!$O$14,INT((ROW()-13)/2),0)),IF(ISBLANK(OFFSET('9. METAS'!$W$20,INT((ROW()-14)/2),0)),"",OFFSET('9. METAS'!$W$20,INT((ROW()-14)/2),0)))</f>
        <v/>
      </c>
      <c r="L357" s="256" t="str">
        <f ca="1">IF(MOD(ROW()-13,2)=0,IF(ISBLANK(OFFSET('12. SEGUIMIENTO 2027'!$P$14,INT((ROW()-13)/2),0)),"",OFFSET('12. SEGUIMIENTO 2027'!$P$14,INT((ROW()-13)/2),0)),IF(ISBLANK(OFFSET('9. METAS'!$X$20,INT((ROW()-14)/2),0)),"",OFFSET('9. METAS'!$X$20,INT((ROW()-14)/2),0)))</f>
        <v/>
      </c>
      <c r="M357" s="257" t="str">
        <f ca="1">IF(MOD(ROW()-13,2)=0,IF(ISBLANK(OFFSET('12. SEGUIMIENTO 2027'!$Q$14,INT((ROW()-13)/2),0)),"",OFFSET('12. SEGUIMIENTO 2027'!$Q$14,INT((ROW()-13)/2),0)),IF(ISBLANK(OFFSET('9. METAS'!$Y$20,INT((ROW()-14)/2),0)),"",OFFSET('9. METAS'!$Y$20,INT((ROW()-14)/2),0)))</f>
        <v/>
      </c>
      <c r="N357" s="1012" t="str">
        <f t="shared" ref="N357" ca="1" si="340">IFERROR(J357/J358,"ND")</f>
        <v>ND</v>
      </c>
      <c r="O357" s="1008" t="str">
        <f t="shared" ref="O357" ca="1" si="341">IFERROR(((J357)/H357),"ND")</f>
        <v>ND</v>
      </c>
      <c r="P357" s="996"/>
    </row>
    <row r="358" spans="3:16">
      <c r="C358" s="1030"/>
      <c r="D358" s="1026"/>
      <c r="E358" s="1026"/>
      <c r="F358" s="1024"/>
      <c r="G358" s="1021"/>
      <c r="H358" s="1164"/>
      <c r="I358" s="1015"/>
      <c r="J358" s="255" t="str">
        <f ca="1">IF(MOD(ROW()-13,2)=0,IF(ISBLANK(OFFSET('12. SEGUIMIENTO 2027'!$N$14,INT((ROW()-13)/2),0)),"",OFFSET('12. SEGUIMIENTO 2027'!$N$14,INT((ROW()-13)/2),0)),IF(ISBLANK(OFFSET('9. METAS'!$V$20,INT((ROW()-14)/2),0)),"",OFFSET('9. METAS'!$V$20,INT((ROW()-14)/2),0)))</f>
        <v/>
      </c>
      <c r="K358" s="256" t="str">
        <f ca="1">IF(MOD(ROW()-13,2)=0,IF(ISBLANK(OFFSET('12. SEGUIMIENTO 2027'!$O$14,INT((ROW()-13)/2),0)),"",OFFSET('12. SEGUIMIENTO 2027'!$O$14,INT((ROW()-13)/2),0)),IF(ISBLANK(OFFSET('9. METAS'!$W$20,INT((ROW()-14)/2),0)),"",OFFSET('9. METAS'!$W$20,INT((ROW()-14)/2),0)))</f>
        <v/>
      </c>
      <c r="L358" s="256" t="str">
        <f ca="1">IF(MOD(ROW()-13,2)=0,IF(ISBLANK(OFFSET('12. SEGUIMIENTO 2027'!$P$14,INT((ROW()-13)/2),0)),"",OFFSET('12. SEGUIMIENTO 2027'!$P$14,INT((ROW()-13)/2),0)),IF(ISBLANK(OFFSET('9. METAS'!$X$20,INT((ROW()-14)/2),0)),"",OFFSET('9. METAS'!$X$20,INT((ROW()-14)/2),0)))</f>
        <v/>
      </c>
      <c r="M358" s="257" t="str">
        <f ca="1">IF(MOD(ROW()-13,2)=0,IF(ISBLANK(OFFSET('12. SEGUIMIENTO 2027'!$Q$14,INT((ROW()-13)/2),0)),"",OFFSET('12. SEGUIMIENTO 2027'!$Q$14,INT((ROW()-13)/2),0)),IF(ISBLANK(OFFSET('9. METAS'!$Y$20,INT((ROW()-14)/2),0)),"",OFFSET('9. METAS'!$Y$20,INT((ROW()-14)/2),0)))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164" t="str">
        <f ca="1">IF(ISBLANK(OFFSET('9. METAS'!$M$20,INT((ROW()-13)/2),0)),"",OFFSET('9. METAS'!$M$20,INT((ROW()-13)/2),0))</f>
        <v/>
      </c>
      <c r="I359" s="1014"/>
      <c r="J359" s="255" t="str">
        <f ca="1">IF(MOD(ROW()-13,2)=0,IF(ISBLANK(OFFSET('12. SEGUIMIENTO 2027'!$N$14,INT((ROW()-13)/2),0)),"",OFFSET('12. SEGUIMIENTO 2027'!$N$14,INT((ROW()-13)/2),0)),IF(ISBLANK(OFFSET('9. METAS'!$V$20,INT((ROW()-14)/2),0)),"",OFFSET('9. METAS'!$V$20,INT((ROW()-14)/2),0)))</f>
        <v/>
      </c>
      <c r="K359" s="256" t="str">
        <f ca="1">IF(MOD(ROW()-13,2)=0,IF(ISBLANK(OFFSET('12. SEGUIMIENTO 2027'!$O$14,INT((ROW()-13)/2),0)),"",OFFSET('12. SEGUIMIENTO 2027'!$O$14,INT((ROW()-13)/2),0)),IF(ISBLANK(OFFSET('9. METAS'!$W$20,INT((ROW()-14)/2),0)),"",OFFSET('9. METAS'!$W$20,INT((ROW()-14)/2),0)))</f>
        <v/>
      </c>
      <c r="L359" s="256" t="str">
        <f ca="1">IF(MOD(ROW()-13,2)=0,IF(ISBLANK(OFFSET('12. SEGUIMIENTO 2027'!$P$14,INT((ROW()-13)/2),0)),"",OFFSET('12. SEGUIMIENTO 2027'!$P$14,INT((ROW()-13)/2),0)),IF(ISBLANK(OFFSET('9. METAS'!$X$20,INT((ROW()-14)/2),0)),"",OFFSET('9. METAS'!$X$20,INT((ROW()-14)/2),0)))</f>
        <v/>
      </c>
      <c r="M359" s="257" t="str">
        <f ca="1">IF(MOD(ROW()-13,2)=0,IF(ISBLANK(OFFSET('12. SEGUIMIENTO 2027'!$Q$14,INT((ROW()-13)/2),0)),"",OFFSET('12. SEGUIMIENTO 2027'!$Q$14,INT((ROW()-13)/2),0)),IF(ISBLANK(OFFSET('9. METAS'!$Y$20,INT((ROW()-14)/2),0)),"",OFFSET('9. METAS'!$Y$20,INT((ROW()-14)/2),0)))</f>
        <v/>
      </c>
      <c r="N359" s="1012" t="str">
        <f t="shared" ref="N359" ca="1" si="342">IFERROR(J359/J360,"ND")</f>
        <v>ND</v>
      </c>
      <c r="O359" s="1008" t="str">
        <f t="shared" ref="O359" ca="1" si="343">IFERROR(((J359)/H359),"ND")</f>
        <v>ND</v>
      </c>
      <c r="P359" s="996"/>
    </row>
    <row r="360" spans="3:16">
      <c r="C360" s="1030"/>
      <c r="D360" s="1026"/>
      <c r="E360" s="1026"/>
      <c r="F360" s="1024"/>
      <c r="G360" s="1021"/>
      <c r="H360" s="1164"/>
      <c r="I360" s="1015"/>
      <c r="J360" s="255" t="str">
        <f ca="1">IF(MOD(ROW()-13,2)=0,IF(ISBLANK(OFFSET('12. SEGUIMIENTO 2027'!$N$14,INT((ROW()-13)/2),0)),"",OFFSET('12. SEGUIMIENTO 2027'!$N$14,INT((ROW()-13)/2),0)),IF(ISBLANK(OFFSET('9. METAS'!$V$20,INT((ROW()-14)/2),0)),"",OFFSET('9. METAS'!$V$20,INT((ROW()-14)/2),0)))</f>
        <v/>
      </c>
      <c r="K360" s="256" t="str">
        <f ca="1">IF(MOD(ROW()-13,2)=0,IF(ISBLANK(OFFSET('12. SEGUIMIENTO 2027'!$O$14,INT((ROW()-13)/2),0)),"",OFFSET('12. SEGUIMIENTO 2027'!$O$14,INT((ROW()-13)/2),0)),IF(ISBLANK(OFFSET('9. METAS'!$W$20,INT((ROW()-14)/2),0)),"",OFFSET('9. METAS'!$W$20,INT((ROW()-14)/2),0)))</f>
        <v/>
      </c>
      <c r="L360" s="256" t="str">
        <f ca="1">IF(MOD(ROW()-13,2)=0,IF(ISBLANK(OFFSET('12. SEGUIMIENTO 2027'!$P$14,INT((ROW()-13)/2),0)),"",OFFSET('12. SEGUIMIENTO 2027'!$P$14,INT((ROW()-13)/2),0)),IF(ISBLANK(OFFSET('9. METAS'!$X$20,INT((ROW()-14)/2),0)),"",OFFSET('9. METAS'!$X$20,INT((ROW()-14)/2),0)))</f>
        <v/>
      </c>
      <c r="M360" s="257" t="str">
        <f ca="1">IF(MOD(ROW()-13,2)=0,IF(ISBLANK(OFFSET('12. SEGUIMIENTO 2027'!$Q$14,INT((ROW()-13)/2),0)),"",OFFSET('12. SEGUIMIENTO 2027'!$Q$14,INT((ROW()-13)/2),0)),IF(ISBLANK(OFFSET('9. METAS'!$Y$20,INT((ROW()-14)/2),0)),"",OFFSET('9. METAS'!$Y$20,INT((ROW()-14)/2),0)))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164" t="str">
        <f ca="1">IF(ISBLANK(OFFSET('9. METAS'!$M$20,INT((ROW()-13)/2),0)),"",OFFSET('9. METAS'!$M$20,INT((ROW()-13)/2),0))</f>
        <v/>
      </c>
      <c r="I361" s="1014"/>
      <c r="J361" s="255" t="str">
        <f ca="1">IF(MOD(ROW()-13,2)=0,IF(ISBLANK(OFFSET('12. SEGUIMIENTO 2027'!$N$14,INT((ROW()-13)/2),0)),"",OFFSET('12. SEGUIMIENTO 2027'!$N$14,INT((ROW()-13)/2),0)),IF(ISBLANK(OFFSET('9. METAS'!$V$20,INT((ROW()-14)/2),0)),"",OFFSET('9. METAS'!$V$20,INT((ROW()-14)/2),0)))</f>
        <v/>
      </c>
      <c r="K361" s="256" t="str">
        <f ca="1">IF(MOD(ROW()-13,2)=0,IF(ISBLANK(OFFSET('12. SEGUIMIENTO 2027'!$O$14,INT((ROW()-13)/2),0)),"",OFFSET('12. SEGUIMIENTO 2027'!$O$14,INT((ROW()-13)/2),0)),IF(ISBLANK(OFFSET('9. METAS'!$W$20,INT((ROW()-14)/2),0)),"",OFFSET('9. METAS'!$W$20,INT((ROW()-14)/2),0)))</f>
        <v/>
      </c>
      <c r="L361" s="256" t="str">
        <f ca="1">IF(MOD(ROW()-13,2)=0,IF(ISBLANK(OFFSET('12. SEGUIMIENTO 2027'!$P$14,INT((ROW()-13)/2),0)),"",OFFSET('12. SEGUIMIENTO 2027'!$P$14,INT((ROW()-13)/2),0)),IF(ISBLANK(OFFSET('9. METAS'!$X$20,INT((ROW()-14)/2),0)),"",OFFSET('9. METAS'!$X$20,INT((ROW()-14)/2),0)))</f>
        <v/>
      </c>
      <c r="M361" s="257" t="str">
        <f ca="1">IF(MOD(ROW()-13,2)=0,IF(ISBLANK(OFFSET('12. SEGUIMIENTO 2027'!$Q$14,INT((ROW()-13)/2),0)),"",OFFSET('12. SEGUIMIENTO 2027'!$Q$14,INT((ROW()-13)/2),0)),IF(ISBLANK(OFFSET('9. METAS'!$Y$20,INT((ROW()-14)/2),0)),"",OFFSET('9. METAS'!$Y$20,INT((ROW()-14)/2),0)))</f>
        <v/>
      </c>
      <c r="N361" s="1012" t="str">
        <f t="shared" ref="N361" ca="1" si="344">IFERROR(J361/J362,"ND")</f>
        <v>ND</v>
      </c>
      <c r="O361" s="1008" t="str">
        <f t="shared" ref="O361" ca="1" si="345">IFERROR(((J361)/H361),"ND")</f>
        <v>ND</v>
      </c>
      <c r="P361" s="996"/>
    </row>
    <row r="362" spans="3:16">
      <c r="C362" s="1030"/>
      <c r="D362" s="1026"/>
      <c r="E362" s="1026"/>
      <c r="F362" s="1024"/>
      <c r="G362" s="1021"/>
      <c r="H362" s="1164"/>
      <c r="I362" s="1015"/>
      <c r="J362" s="255" t="str">
        <f ca="1">IF(MOD(ROW()-13,2)=0,IF(ISBLANK(OFFSET('12. SEGUIMIENTO 2027'!$N$14,INT((ROW()-13)/2),0)),"",OFFSET('12. SEGUIMIENTO 2027'!$N$14,INT((ROW()-13)/2),0)),IF(ISBLANK(OFFSET('9. METAS'!$V$20,INT((ROW()-14)/2),0)),"",OFFSET('9. METAS'!$V$20,INT((ROW()-14)/2),0)))</f>
        <v/>
      </c>
      <c r="K362" s="256" t="str">
        <f ca="1">IF(MOD(ROW()-13,2)=0,IF(ISBLANK(OFFSET('12. SEGUIMIENTO 2027'!$O$14,INT((ROW()-13)/2),0)),"",OFFSET('12. SEGUIMIENTO 2027'!$O$14,INT((ROW()-13)/2),0)),IF(ISBLANK(OFFSET('9. METAS'!$W$20,INT((ROW()-14)/2),0)),"",OFFSET('9. METAS'!$W$20,INT((ROW()-14)/2),0)))</f>
        <v/>
      </c>
      <c r="L362" s="256" t="str">
        <f ca="1">IF(MOD(ROW()-13,2)=0,IF(ISBLANK(OFFSET('12. SEGUIMIENTO 2027'!$P$14,INT((ROW()-13)/2),0)),"",OFFSET('12. SEGUIMIENTO 2027'!$P$14,INT((ROW()-13)/2),0)),IF(ISBLANK(OFFSET('9. METAS'!$X$20,INT((ROW()-14)/2),0)),"",OFFSET('9. METAS'!$X$20,INT((ROW()-14)/2),0)))</f>
        <v/>
      </c>
      <c r="M362" s="257" t="str">
        <f ca="1">IF(MOD(ROW()-13,2)=0,IF(ISBLANK(OFFSET('12. SEGUIMIENTO 2027'!$Q$14,INT((ROW()-13)/2),0)),"",OFFSET('12. SEGUIMIENTO 2027'!$Q$14,INT((ROW()-13)/2),0)),IF(ISBLANK(OFFSET('9. METAS'!$Y$20,INT((ROW()-14)/2),0)),"",OFFSET('9. METAS'!$Y$20,INT((ROW()-14)/2),0)))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164" t="str">
        <f ca="1">IF(ISBLANK(OFFSET('9. METAS'!$M$20,INT((ROW()-13)/2),0)),"",OFFSET('9. METAS'!$M$20,INT((ROW()-13)/2),0))</f>
        <v/>
      </c>
      <c r="I363" s="1014"/>
      <c r="J363" s="255" t="str">
        <f ca="1">IF(MOD(ROW()-13,2)=0,IF(ISBLANK(OFFSET('12. SEGUIMIENTO 2027'!$N$14,INT((ROW()-13)/2),0)),"",OFFSET('12. SEGUIMIENTO 2027'!$N$14,INT((ROW()-13)/2),0)),IF(ISBLANK(OFFSET('9. METAS'!$V$20,INT((ROW()-14)/2),0)),"",OFFSET('9. METAS'!$V$20,INT((ROW()-14)/2),0)))</f>
        <v/>
      </c>
      <c r="K363" s="256" t="str">
        <f ca="1">IF(MOD(ROW()-13,2)=0,IF(ISBLANK(OFFSET('12. SEGUIMIENTO 2027'!$O$14,INT((ROW()-13)/2),0)),"",OFFSET('12. SEGUIMIENTO 2027'!$O$14,INT((ROW()-13)/2),0)),IF(ISBLANK(OFFSET('9. METAS'!$W$20,INT((ROW()-14)/2),0)),"",OFFSET('9. METAS'!$W$20,INT((ROW()-14)/2),0)))</f>
        <v/>
      </c>
      <c r="L363" s="256" t="str">
        <f ca="1">IF(MOD(ROW()-13,2)=0,IF(ISBLANK(OFFSET('12. SEGUIMIENTO 2027'!$P$14,INT((ROW()-13)/2),0)),"",OFFSET('12. SEGUIMIENTO 2027'!$P$14,INT((ROW()-13)/2),0)),IF(ISBLANK(OFFSET('9. METAS'!$X$20,INT((ROW()-14)/2),0)),"",OFFSET('9. METAS'!$X$20,INT((ROW()-14)/2),0)))</f>
        <v/>
      </c>
      <c r="M363" s="257" t="str">
        <f ca="1">IF(MOD(ROW()-13,2)=0,IF(ISBLANK(OFFSET('12. SEGUIMIENTO 2027'!$Q$14,INT((ROW()-13)/2),0)),"",OFFSET('12. SEGUIMIENTO 2027'!$Q$14,INT((ROW()-13)/2),0)),IF(ISBLANK(OFFSET('9. METAS'!$Y$20,INT((ROW()-14)/2),0)),"",OFFSET('9. METAS'!$Y$20,INT((ROW()-14)/2),0)))</f>
        <v/>
      </c>
      <c r="N363" s="1012" t="str">
        <f t="shared" ref="N363" ca="1" si="346">IFERROR(J363/J364,"ND")</f>
        <v>ND</v>
      </c>
      <c r="O363" s="1008" t="str">
        <f t="shared" ref="O363" ca="1" si="347">IFERROR(((J363)/H363),"ND")</f>
        <v>ND</v>
      </c>
      <c r="P363" s="996"/>
    </row>
    <row r="364" spans="3:16">
      <c r="C364" s="1030"/>
      <c r="D364" s="1026"/>
      <c r="E364" s="1026"/>
      <c r="F364" s="1024"/>
      <c r="G364" s="1021"/>
      <c r="H364" s="1164"/>
      <c r="I364" s="1015"/>
      <c r="J364" s="255" t="str">
        <f ca="1">IF(MOD(ROW()-13,2)=0,IF(ISBLANK(OFFSET('12. SEGUIMIENTO 2027'!$N$14,INT((ROW()-13)/2),0)),"",OFFSET('12. SEGUIMIENTO 2027'!$N$14,INT((ROW()-13)/2),0)),IF(ISBLANK(OFFSET('9. METAS'!$V$20,INT((ROW()-14)/2),0)),"",OFFSET('9. METAS'!$V$20,INT((ROW()-14)/2),0)))</f>
        <v/>
      </c>
      <c r="K364" s="256" t="str">
        <f ca="1">IF(MOD(ROW()-13,2)=0,IF(ISBLANK(OFFSET('12. SEGUIMIENTO 2027'!$O$14,INT((ROW()-13)/2),0)),"",OFFSET('12. SEGUIMIENTO 2027'!$O$14,INT((ROW()-13)/2),0)),IF(ISBLANK(OFFSET('9. METAS'!$W$20,INT((ROW()-14)/2),0)),"",OFFSET('9. METAS'!$W$20,INT((ROW()-14)/2),0)))</f>
        <v/>
      </c>
      <c r="L364" s="256" t="str">
        <f ca="1">IF(MOD(ROW()-13,2)=0,IF(ISBLANK(OFFSET('12. SEGUIMIENTO 2027'!$P$14,INT((ROW()-13)/2),0)),"",OFFSET('12. SEGUIMIENTO 2027'!$P$14,INT((ROW()-13)/2),0)),IF(ISBLANK(OFFSET('9. METAS'!$X$20,INT((ROW()-14)/2),0)),"",OFFSET('9. METAS'!$X$20,INT((ROW()-14)/2),0)))</f>
        <v/>
      </c>
      <c r="M364" s="257" t="str">
        <f ca="1">IF(MOD(ROW()-13,2)=0,IF(ISBLANK(OFFSET('12. SEGUIMIENTO 2027'!$Q$14,INT((ROW()-13)/2),0)),"",OFFSET('12. SEGUIMIENTO 2027'!$Q$14,INT((ROW()-13)/2),0)),IF(ISBLANK(OFFSET('9. METAS'!$Y$20,INT((ROW()-14)/2),0)),"",OFFSET('9. METAS'!$Y$20,INT((ROW()-14)/2),0)))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164" t="str">
        <f ca="1">IF(ISBLANK(OFFSET('9. METAS'!$M$20,INT((ROW()-13)/2),0)),"",OFFSET('9. METAS'!$M$20,INT((ROW()-13)/2),0))</f>
        <v/>
      </c>
      <c r="I365" s="1014"/>
      <c r="J365" s="255" t="str">
        <f ca="1">IF(MOD(ROW()-13,2)=0,IF(ISBLANK(OFFSET('12. SEGUIMIENTO 2027'!$N$14,INT((ROW()-13)/2),0)),"",OFFSET('12. SEGUIMIENTO 2027'!$N$14,INT((ROW()-13)/2),0)),IF(ISBLANK(OFFSET('9. METAS'!$V$20,INT((ROW()-14)/2),0)),"",OFFSET('9. METAS'!$V$20,INT((ROW()-14)/2),0)))</f>
        <v/>
      </c>
      <c r="K365" s="256" t="str">
        <f ca="1">IF(MOD(ROW()-13,2)=0,IF(ISBLANK(OFFSET('12. SEGUIMIENTO 2027'!$O$14,INT((ROW()-13)/2),0)),"",OFFSET('12. SEGUIMIENTO 2027'!$O$14,INT((ROW()-13)/2),0)),IF(ISBLANK(OFFSET('9. METAS'!$W$20,INT((ROW()-14)/2),0)),"",OFFSET('9. METAS'!$W$20,INT((ROW()-14)/2),0)))</f>
        <v/>
      </c>
      <c r="L365" s="256" t="str">
        <f ca="1">IF(MOD(ROW()-13,2)=0,IF(ISBLANK(OFFSET('12. SEGUIMIENTO 2027'!$P$14,INT((ROW()-13)/2),0)),"",OFFSET('12. SEGUIMIENTO 2027'!$P$14,INT((ROW()-13)/2),0)),IF(ISBLANK(OFFSET('9. METAS'!$X$20,INT((ROW()-14)/2),0)),"",OFFSET('9. METAS'!$X$20,INT((ROW()-14)/2),0)))</f>
        <v/>
      </c>
      <c r="M365" s="257" t="str">
        <f ca="1">IF(MOD(ROW()-13,2)=0,IF(ISBLANK(OFFSET('12. SEGUIMIENTO 2027'!$Q$14,INT((ROW()-13)/2),0)),"",OFFSET('12. SEGUIMIENTO 2027'!$Q$14,INT((ROW()-13)/2),0)),IF(ISBLANK(OFFSET('9. METAS'!$Y$20,INT((ROW()-14)/2),0)),"",OFFSET('9. METAS'!$Y$20,INT((ROW()-14)/2),0)))</f>
        <v/>
      </c>
      <c r="N365" s="1012" t="str">
        <f t="shared" ref="N365" ca="1" si="348">IFERROR(J365/J366,"ND")</f>
        <v>ND</v>
      </c>
      <c r="O365" s="1008" t="str">
        <f t="shared" ref="O365" ca="1" si="349">IFERROR(((J365)/H365),"ND")</f>
        <v>ND</v>
      </c>
      <c r="P365" s="996"/>
    </row>
    <row r="366" spans="3:16">
      <c r="C366" s="1030"/>
      <c r="D366" s="1026"/>
      <c r="E366" s="1026"/>
      <c r="F366" s="1024"/>
      <c r="G366" s="1021"/>
      <c r="H366" s="1164"/>
      <c r="I366" s="1015"/>
      <c r="J366" s="255" t="str">
        <f ca="1">IF(MOD(ROW()-13,2)=0,IF(ISBLANK(OFFSET('12. SEGUIMIENTO 2027'!$N$14,INT((ROW()-13)/2),0)),"",OFFSET('12. SEGUIMIENTO 2027'!$N$14,INT((ROW()-13)/2),0)),IF(ISBLANK(OFFSET('9. METAS'!$V$20,INT((ROW()-14)/2),0)),"",OFFSET('9. METAS'!$V$20,INT((ROW()-14)/2),0)))</f>
        <v/>
      </c>
      <c r="K366" s="256" t="str">
        <f ca="1">IF(MOD(ROW()-13,2)=0,IF(ISBLANK(OFFSET('12. SEGUIMIENTO 2027'!$O$14,INT((ROW()-13)/2),0)),"",OFFSET('12. SEGUIMIENTO 2027'!$O$14,INT((ROW()-13)/2),0)),IF(ISBLANK(OFFSET('9. METAS'!$W$20,INT((ROW()-14)/2),0)),"",OFFSET('9. METAS'!$W$20,INT((ROW()-14)/2),0)))</f>
        <v/>
      </c>
      <c r="L366" s="256" t="str">
        <f ca="1">IF(MOD(ROW()-13,2)=0,IF(ISBLANK(OFFSET('12. SEGUIMIENTO 2027'!$P$14,INT((ROW()-13)/2),0)),"",OFFSET('12. SEGUIMIENTO 2027'!$P$14,INT((ROW()-13)/2),0)),IF(ISBLANK(OFFSET('9. METAS'!$X$20,INT((ROW()-14)/2),0)),"",OFFSET('9. METAS'!$X$20,INT((ROW()-14)/2),0)))</f>
        <v/>
      </c>
      <c r="M366" s="257" t="str">
        <f ca="1">IF(MOD(ROW()-13,2)=0,IF(ISBLANK(OFFSET('12. SEGUIMIENTO 2027'!$Q$14,INT((ROW()-13)/2),0)),"",OFFSET('12. SEGUIMIENTO 2027'!$Q$14,INT((ROW()-13)/2),0)),IF(ISBLANK(OFFSET('9. METAS'!$Y$20,INT((ROW()-14)/2),0)),"",OFFSET('9. METAS'!$Y$20,INT((ROW()-14)/2),0)))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164" t="str">
        <f ca="1">IF(ISBLANK(OFFSET('9. METAS'!$M$20,INT((ROW()-13)/2),0)),"",OFFSET('9. METAS'!$M$20,INT((ROW()-13)/2),0))</f>
        <v/>
      </c>
      <c r="I367" s="1014"/>
      <c r="J367" s="255" t="str">
        <f ca="1">IF(MOD(ROW()-13,2)=0,IF(ISBLANK(OFFSET('12. SEGUIMIENTO 2027'!$N$14,INT((ROW()-13)/2),0)),"",OFFSET('12. SEGUIMIENTO 2027'!$N$14,INT((ROW()-13)/2),0)),IF(ISBLANK(OFFSET('9. METAS'!$V$20,INT((ROW()-14)/2),0)),"",OFFSET('9. METAS'!$V$20,INT((ROW()-14)/2),0)))</f>
        <v/>
      </c>
      <c r="K367" s="256" t="str">
        <f ca="1">IF(MOD(ROW()-13,2)=0,IF(ISBLANK(OFFSET('12. SEGUIMIENTO 2027'!$O$14,INT((ROW()-13)/2),0)),"",OFFSET('12. SEGUIMIENTO 2027'!$O$14,INT((ROW()-13)/2),0)),IF(ISBLANK(OFFSET('9. METAS'!$W$20,INT((ROW()-14)/2),0)),"",OFFSET('9. METAS'!$W$20,INT((ROW()-14)/2),0)))</f>
        <v/>
      </c>
      <c r="L367" s="256" t="str">
        <f ca="1">IF(MOD(ROW()-13,2)=0,IF(ISBLANK(OFFSET('12. SEGUIMIENTO 2027'!$P$14,INT((ROW()-13)/2),0)),"",OFFSET('12. SEGUIMIENTO 2027'!$P$14,INT((ROW()-13)/2),0)),IF(ISBLANK(OFFSET('9. METAS'!$X$20,INT((ROW()-14)/2),0)),"",OFFSET('9. METAS'!$X$20,INT((ROW()-14)/2),0)))</f>
        <v/>
      </c>
      <c r="M367" s="257" t="str">
        <f ca="1">IF(MOD(ROW()-13,2)=0,IF(ISBLANK(OFFSET('12. SEGUIMIENTO 2027'!$Q$14,INT((ROW()-13)/2),0)),"",OFFSET('12. SEGUIMIENTO 2027'!$Q$14,INT((ROW()-13)/2),0)),IF(ISBLANK(OFFSET('9. METAS'!$Y$20,INT((ROW()-14)/2),0)),"",OFFSET('9. METAS'!$Y$20,INT((ROW()-14)/2),0)))</f>
        <v/>
      </c>
      <c r="N367" s="1012" t="str">
        <f t="shared" ref="N367" ca="1" si="350">IFERROR(J367/J368,"ND")</f>
        <v>ND</v>
      </c>
      <c r="O367" s="1008" t="str">
        <f t="shared" ref="O367" ca="1" si="351">IFERROR(((J367)/H367),"ND")</f>
        <v>ND</v>
      </c>
      <c r="P367" s="996"/>
    </row>
    <row r="368" spans="3:16">
      <c r="C368" s="1030"/>
      <c r="D368" s="1026"/>
      <c r="E368" s="1026"/>
      <c r="F368" s="1024"/>
      <c r="G368" s="1021"/>
      <c r="H368" s="1164"/>
      <c r="I368" s="1015"/>
      <c r="J368" s="255" t="str">
        <f ca="1">IF(MOD(ROW()-13,2)=0,IF(ISBLANK(OFFSET('12. SEGUIMIENTO 2027'!$N$14,INT((ROW()-13)/2),0)),"",OFFSET('12. SEGUIMIENTO 2027'!$N$14,INT((ROW()-13)/2),0)),IF(ISBLANK(OFFSET('9. METAS'!$V$20,INT((ROW()-14)/2),0)),"",OFFSET('9. METAS'!$V$20,INT((ROW()-14)/2),0)))</f>
        <v/>
      </c>
      <c r="K368" s="256" t="str">
        <f ca="1">IF(MOD(ROW()-13,2)=0,IF(ISBLANK(OFFSET('12. SEGUIMIENTO 2027'!$O$14,INT((ROW()-13)/2),0)),"",OFFSET('12. SEGUIMIENTO 2027'!$O$14,INT((ROW()-13)/2),0)),IF(ISBLANK(OFFSET('9. METAS'!$W$20,INT((ROW()-14)/2),0)),"",OFFSET('9. METAS'!$W$20,INT((ROW()-14)/2),0)))</f>
        <v/>
      </c>
      <c r="L368" s="256" t="str">
        <f ca="1">IF(MOD(ROW()-13,2)=0,IF(ISBLANK(OFFSET('12. SEGUIMIENTO 2027'!$P$14,INT((ROW()-13)/2),0)),"",OFFSET('12. SEGUIMIENTO 2027'!$P$14,INT((ROW()-13)/2),0)),IF(ISBLANK(OFFSET('9. METAS'!$X$20,INT((ROW()-14)/2),0)),"",OFFSET('9. METAS'!$X$20,INT((ROW()-14)/2),0)))</f>
        <v/>
      </c>
      <c r="M368" s="257" t="str">
        <f ca="1">IF(MOD(ROW()-13,2)=0,IF(ISBLANK(OFFSET('12. SEGUIMIENTO 2027'!$Q$14,INT((ROW()-13)/2),0)),"",OFFSET('12. SEGUIMIENTO 2027'!$Q$14,INT((ROW()-13)/2),0)),IF(ISBLANK(OFFSET('9. METAS'!$Y$20,INT((ROW()-14)/2),0)),"",OFFSET('9. METAS'!$Y$20,INT((ROW()-14)/2),0)))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164" t="str">
        <f ca="1">IF(ISBLANK(OFFSET('9. METAS'!$M$20,INT((ROW()-13)/2),0)),"",OFFSET('9. METAS'!$M$20,INT((ROW()-13)/2),0))</f>
        <v/>
      </c>
      <c r="I369" s="1014"/>
      <c r="J369" s="255" t="str">
        <f ca="1">IF(MOD(ROW()-13,2)=0,IF(ISBLANK(OFFSET('12. SEGUIMIENTO 2027'!$N$14,INT((ROW()-13)/2),0)),"",OFFSET('12. SEGUIMIENTO 2027'!$N$14,INT((ROW()-13)/2),0)),IF(ISBLANK(OFFSET('9. METAS'!$V$20,INT((ROW()-14)/2),0)),"",OFFSET('9. METAS'!$V$20,INT((ROW()-14)/2),0)))</f>
        <v/>
      </c>
      <c r="K369" s="256" t="str">
        <f ca="1">IF(MOD(ROW()-13,2)=0,IF(ISBLANK(OFFSET('12. SEGUIMIENTO 2027'!$O$14,INT((ROW()-13)/2),0)),"",OFFSET('12. SEGUIMIENTO 2027'!$O$14,INT((ROW()-13)/2),0)),IF(ISBLANK(OFFSET('9. METAS'!$W$20,INT((ROW()-14)/2),0)),"",OFFSET('9. METAS'!$W$20,INT((ROW()-14)/2),0)))</f>
        <v/>
      </c>
      <c r="L369" s="256" t="str">
        <f ca="1">IF(MOD(ROW()-13,2)=0,IF(ISBLANK(OFFSET('12. SEGUIMIENTO 2027'!$P$14,INT((ROW()-13)/2),0)),"",OFFSET('12. SEGUIMIENTO 2027'!$P$14,INT((ROW()-13)/2),0)),IF(ISBLANK(OFFSET('9. METAS'!$X$20,INT((ROW()-14)/2),0)),"",OFFSET('9. METAS'!$X$20,INT((ROW()-14)/2),0)))</f>
        <v/>
      </c>
      <c r="M369" s="257" t="str">
        <f ca="1">IF(MOD(ROW()-13,2)=0,IF(ISBLANK(OFFSET('12. SEGUIMIENTO 2027'!$Q$14,INT((ROW()-13)/2),0)),"",OFFSET('12. SEGUIMIENTO 2027'!$Q$14,INT((ROW()-13)/2),0)),IF(ISBLANK(OFFSET('9. METAS'!$Y$20,INT((ROW()-14)/2),0)),"",OFFSET('9. METAS'!$Y$20,INT((ROW()-14)/2),0)))</f>
        <v/>
      </c>
      <c r="N369" s="1012" t="str">
        <f t="shared" ref="N369" ca="1" si="352">IFERROR(J369/J370,"ND")</f>
        <v>ND</v>
      </c>
      <c r="O369" s="1008" t="str">
        <f t="shared" ref="O369" ca="1" si="353">IFERROR(((J369)/H369),"ND")</f>
        <v>ND</v>
      </c>
      <c r="P369" s="996"/>
    </row>
    <row r="370" spans="3:16">
      <c r="C370" s="1030"/>
      <c r="D370" s="1026"/>
      <c r="E370" s="1026"/>
      <c r="F370" s="1024"/>
      <c r="G370" s="1021"/>
      <c r="H370" s="1164"/>
      <c r="I370" s="1015"/>
      <c r="J370" s="255" t="str">
        <f ca="1">IF(MOD(ROW()-13,2)=0,IF(ISBLANK(OFFSET('12. SEGUIMIENTO 2027'!$N$14,INT((ROW()-13)/2),0)),"",OFFSET('12. SEGUIMIENTO 2027'!$N$14,INT((ROW()-13)/2),0)),IF(ISBLANK(OFFSET('9. METAS'!$V$20,INT((ROW()-14)/2),0)),"",OFFSET('9. METAS'!$V$20,INT((ROW()-14)/2),0)))</f>
        <v/>
      </c>
      <c r="K370" s="256" t="str">
        <f ca="1">IF(MOD(ROW()-13,2)=0,IF(ISBLANK(OFFSET('12. SEGUIMIENTO 2027'!$O$14,INT((ROW()-13)/2),0)),"",OFFSET('12. SEGUIMIENTO 2027'!$O$14,INT((ROW()-13)/2),0)),IF(ISBLANK(OFFSET('9. METAS'!$W$20,INT((ROW()-14)/2),0)),"",OFFSET('9. METAS'!$W$20,INT((ROW()-14)/2),0)))</f>
        <v/>
      </c>
      <c r="L370" s="256" t="str">
        <f ca="1">IF(MOD(ROW()-13,2)=0,IF(ISBLANK(OFFSET('12. SEGUIMIENTO 2027'!$P$14,INT((ROW()-13)/2),0)),"",OFFSET('12. SEGUIMIENTO 2027'!$P$14,INT((ROW()-13)/2),0)),IF(ISBLANK(OFFSET('9. METAS'!$X$20,INT((ROW()-14)/2),0)),"",OFFSET('9. METAS'!$X$20,INT((ROW()-14)/2),0)))</f>
        <v/>
      </c>
      <c r="M370" s="257" t="str">
        <f ca="1">IF(MOD(ROW()-13,2)=0,IF(ISBLANK(OFFSET('12. SEGUIMIENTO 2027'!$Q$14,INT((ROW()-13)/2),0)),"",OFFSET('12. SEGUIMIENTO 2027'!$Q$14,INT((ROW()-13)/2),0)),IF(ISBLANK(OFFSET('9. METAS'!$Y$20,INT((ROW()-14)/2),0)),"",OFFSET('9. METAS'!$Y$20,INT((ROW()-14)/2),0)))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164" t="str">
        <f ca="1">IF(ISBLANK(OFFSET('9. METAS'!$M$20,INT((ROW()-13)/2),0)),"",OFFSET('9. METAS'!$M$20,INT((ROW()-13)/2),0))</f>
        <v/>
      </c>
      <c r="I371" s="1014"/>
      <c r="J371" s="255" t="str">
        <f ca="1">IF(MOD(ROW()-13,2)=0,IF(ISBLANK(OFFSET('12. SEGUIMIENTO 2027'!$N$14,INT((ROW()-13)/2),0)),"",OFFSET('12. SEGUIMIENTO 2027'!$N$14,INT((ROW()-13)/2),0)),IF(ISBLANK(OFFSET('9. METAS'!$V$20,INT((ROW()-14)/2),0)),"",OFFSET('9. METAS'!$V$20,INT((ROW()-14)/2),0)))</f>
        <v/>
      </c>
      <c r="K371" s="256" t="str">
        <f ca="1">IF(MOD(ROW()-13,2)=0,IF(ISBLANK(OFFSET('12. SEGUIMIENTO 2027'!$O$14,INT((ROW()-13)/2),0)),"",OFFSET('12. SEGUIMIENTO 2027'!$O$14,INT((ROW()-13)/2),0)),IF(ISBLANK(OFFSET('9. METAS'!$W$20,INT((ROW()-14)/2),0)),"",OFFSET('9. METAS'!$W$20,INT((ROW()-14)/2),0)))</f>
        <v/>
      </c>
      <c r="L371" s="256" t="str">
        <f ca="1">IF(MOD(ROW()-13,2)=0,IF(ISBLANK(OFFSET('12. SEGUIMIENTO 2027'!$P$14,INT((ROW()-13)/2),0)),"",OFFSET('12. SEGUIMIENTO 2027'!$P$14,INT((ROW()-13)/2),0)),IF(ISBLANK(OFFSET('9. METAS'!$X$20,INT((ROW()-14)/2),0)),"",OFFSET('9. METAS'!$X$20,INT((ROW()-14)/2),0)))</f>
        <v/>
      </c>
      <c r="M371" s="257" t="str">
        <f ca="1">IF(MOD(ROW()-13,2)=0,IF(ISBLANK(OFFSET('12. SEGUIMIENTO 2027'!$Q$14,INT((ROW()-13)/2),0)),"",OFFSET('12. SEGUIMIENTO 2027'!$Q$14,INT((ROW()-13)/2),0)),IF(ISBLANK(OFFSET('9. METAS'!$Y$20,INT((ROW()-14)/2),0)),"",OFFSET('9. METAS'!$Y$20,INT((ROW()-14)/2),0)))</f>
        <v/>
      </c>
      <c r="N371" s="1012" t="str">
        <f t="shared" ref="N371" ca="1" si="354">IFERROR(J371/J372,"ND")</f>
        <v>ND</v>
      </c>
      <c r="O371" s="1008" t="str">
        <f t="shared" ref="O371" ca="1" si="355">IFERROR(((J371)/H371),"ND")</f>
        <v>ND</v>
      </c>
      <c r="P371" s="996"/>
    </row>
    <row r="372" spans="3:16">
      <c r="C372" s="1030"/>
      <c r="D372" s="1026"/>
      <c r="E372" s="1026"/>
      <c r="F372" s="1024"/>
      <c r="G372" s="1021"/>
      <c r="H372" s="1164"/>
      <c r="I372" s="1015"/>
      <c r="J372" s="255" t="str">
        <f ca="1">IF(MOD(ROW()-13,2)=0,IF(ISBLANK(OFFSET('12. SEGUIMIENTO 2027'!$N$14,INT((ROW()-13)/2),0)),"",OFFSET('12. SEGUIMIENTO 2027'!$N$14,INT((ROW()-13)/2),0)),IF(ISBLANK(OFFSET('9. METAS'!$V$20,INT((ROW()-14)/2),0)),"",OFFSET('9. METAS'!$V$20,INT((ROW()-14)/2),0)))</f>
        <v/>
      </c>
      <c r="K372" s="256" t="str">
        <f ca="1">IF(MOD(ROW()-13,2)=0,IF(ISBLANK(OFFSET('12. SEGUIMIENTO 2027'!$O$14,INT((ROW()-13)/2),0)),"",OFFSET('12. SEGUIMIENTO 2027'!$O$14,INT((ROW()-13)/2),0)),IF(ISBLANK(OFFSET('9. METAS'!$W$20,INT((ROW()-14)/2),0)),"",OFFSET('9. METAS'!$W$20,INT((ROW()-14)/2),0)))</f>
        <v/>
      </c>
      <c r="L372" s="256" t="str">
        <f ca="1">IF(MOD(ROW()-13,2)=0,IF(ISBLANK(OFFSET('12. SEGUIMIENTO 2027'!$P$14,INT((ROW()-13)/2),0)),"",OFFSET('12. SEGUIMIENTO 2027'!$P$14,INT((ROW()-13)/2),0)),IF(ISBLANK(OFFSET('9. METAS'!$X$20,INT((ROW()-14)/2),0)),"",OFFSET('9. METAS'!$X$20,INT((ROW()-14)/2),0)))</f>
        <v/>
      </c>
      <c r="M372" s="257" t="str">
        <f ca="1">IF(MOD(ROW()-13,2)=0,IF(ISBLANK(OFFSET('12. SEGUIMIENTO 2027'!$Q$14,INT((ROW()-13)/2),0)),"",OFFSET('12. SEGUIMIENTO 2027'!$Q$14,INT((ROW()-13)/2),0)),IF(ISBLANK(OFFSET('9. METAS'!$Y$20,INT((ROW()-14)/2),0)),"",OFFSET('9. METAS'!$Y$20,INT((ROW()-14)/2),0)))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164" t="str">
        <f ca="1">IF(ISBLANK(OFFSET('9. METAS'!$M$20,INT((ROW()-13)/2),0)),"",OFFSET('9. METAS'!$M$20,INT((ROW()-13)/2),0))</f>
        <v/>
      </c>
      <c r="I373" s="1014"/>
      <c r="J373" s="255" t="str">
        <f ca="1">IF(MOD(ROW()-13,2)=0,IF(ISBLANK(OFFSET('12. SEGUIMIENTO 2027'!$N$14,INT((ROW()-13)/2),0)),"",OFFSET('12. SEGUIMIENTO 2027'!$N$14,INT((ROW()-13)/2),0)),IF(ISBLANK(OFFSET('9. METAS'!$V$20,INT((ROW()-14)/2),0)),"",OFFSET('9. METAS'!$V$20,INT((ROW()-14)/2),0)))</f>
        <v/>
      </c>
      <c r="K373" s="256" t="str">
        <f ca="1">IF(MOD(ROW()-13,2)=0,IF(ISBLANK(OFFSET('12. SEGUIMIENTO 2027'!$O$14,INT((ROW()-13)/2),0)),"",OFFSET('12. SEGUIMIENTO 2027'!$O$14,INT((ROW()-13)/2),0)),IF(ISBLANK(OFFSET('9. METAS'!$W$20,INT((ROW()-14)/2),0)),"",OFFSET('9. METAS'!$W$20,INT((ROW()-14)/2),0)))</f>
        <v/>
      </c>
      <c r="L373" s="256" t="str">
        <f ca="1">IF(MOD(ROW()-13,2)=0,IF(ISBLANK(OFFSET('12. SEGUIMIENTO 2027'!$P$14,INT((ROW()-13)/2),0)),"",OFFSET('12. SEGUIMIENTO 2027'!$P$14,INT((ROW()-13)/2),0)),IF(ISBLANK(OFFSET('9. METAS'!$X$20,INT((ROW()-14)/2),0)),"",OFFSET('9. METAS'!$X$20,INT((ROW()-14)/2),0)))</f>
        <v/>
      </c>
      <c r="M373" s="257" t="str">
        <f ca="1">IF(MOD(ROW()-13,2)=0,IF(ISBLANK(OFFSET('12. SEGUIMIENTO 2027'!$Q$14,INT((ROW()-13)/2),0)),"",OFFSET('12. SEGUIMIENTO 2027'!$Q$14,INT((ROW()-13)/2),0)),IF(ISBLANK(OFFSET('9. METAS'!$Y$20,INT((ROW()-14)/2),0)),"",OFFSET('9. METAS'!$Y$20,INT((ROW()-14)/2),0)))</f>
        <v/>
      </c>
      <c r="N373" s="1012" t="str">
        <f t="shared" ref="N373" ca="1" si="356">IFERROR(J373/J374,"ND")</f>
        <v>ND</v>
      </c>
      <c r="O373" s="1008" t="str">
        <f t="shared" ref="O373" ca="1" si="357">IFERROR(((J373)/H373),"ND")</f>
        <v>ND</v>
      </c>
      <c r="P373" s="996"/>
    </row>
    <row r="374" spans="3:16">
      <c r="C374" s="1030"/>
      <c r="D374" s="1026"/>
      <c r="E374" s="1026"/>
      <c r="F374" s="1024"/>
      <c r="G374" s="1021"/>
      <c r="H374" s="1164"/>
      <c r="I374" s="1015"/>
      <c r="J374" s="255" t="str">
        <f ca="1">IF(MOD(ROW()-13,2)=0,IF(ISBLANK(OFFSET('12. SEGUIMIENTO 2027'!$N$14,INT((ROW()-13)/2),0)),"",OFFSET('12. SEGUIMIENTO 2027'!$N$14,INT((ROW()-13)/2),0)),IF(ISBLANK(OFFSET('9. METAS'!$V$20,INT((ROW()-14)/2),0)),"",OFFSET('9. METAS'!$V$20,INT((ROW()-14)/2),0)))</f>
        <v/>
      </c>
      <c r="K374" s="256" t="str">
        <f ca="1">IF(MOD(ROW()-13,2)=0,IF(ISBLANK(OFFSET('12. SEGUIMIENTO 2027'!$O$14,INT((ROW()-13)/2),0)),"",OFFSET('12. SEGUIMIENTO 2027'!$O$14,INT((ROW()-13)/2),0)),IF(ISBLANK(OFFSET('9. METAS'!$W$20,INT((ROW()-14)/2),0)),"",OFFSET('9. METAS'!$W$20,INT((ROW()-14)/2),0)))</f>
        <v/>
      </c>
      <c r="L374" s="256" t="str">
        <f ca="1">IF(MOD(ROW()-13,2)=0,IF(ISBLANK(OFFSET('12. SEGUIMIENTO 2027'!$P$14,INT((ROW()-13)/2),0)),"",OFFSET('12. SEGUIMIENTO 2027'!$P$14,INT((ROW()-13)/2),0)),IF(ISBLANK(OFFSET('9. METAS'!$X$20,INT((ROW()-14)/2),0)),"",OFFSET('9. METAS'!$X$20,INT((ROW()-14)/2),0)))</f>
        <v/>
      </c>
      <c r="M374" s="257" t="str">
        <f ca="1">IF(MOD(ROW()-13,2)=0,IF(ISBLANK(OFFSET('12. SEGUIMIENTO 2027'!$Q$14,INT((ROW()-13)/2),0)),"",OFFSET('12. SEGUIMIENTO 2027'!$Q$14,INT((ROW()-13)/2),0)),IF(ISBLANK(OFFSET('9. METAS'!$Y$20,INT((ROW()-14)/2),0)),"",OFFSET('9. METAS'!$Y$20,INT((ROW()-14)/2),0)))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164" t="str">
        <f ca="1">IF(ISBLANK(OFFSET('9. METAS'!$M$20,INT((ROW()-13)/2),0)),"",OFFSET('9. METAS'!$M$20,INT((ROW()-13)/2),0))</f>
        <v/>
      </c>
      <c r="I375" s="1014"/>
      <c r="J375" s="255" t="str">
        <f ca="1">IF(MOD(ROW()-13,2)=0,IF(ISBLANK(OFFSET('12. SEGUIMIENTO 2027'!$N$14,INT((ROW()-13)/2),0)),"",OFFSET('12. SEGUIMIENTO 2027'!$N$14,INT((ROW()-13)/2),0)),IF(ISBLANK(OFFSET('9. METAS'!$V$20,INT((ROW()-14)/2),0)),"",OFFSET('9. METAS'!$V$20,INT((ROW()-14)/2),0)))</f>
        <v/>
      </c>
      <c r="K375" s="256" t="str">
        <f ca="1">IF(MOD(ROW()-13,2)=0,IF(ISBLANK(OFFSET('12. SEGUIMIENTO 2027'!$O$14,INT((ROW()-13)/2),0)),"",OFFSET('12. SEGUIMIENTO 2027'!$O$14,INT((ROW()-13)/2),0)),IF(ISBLANK(OFFSET('9. METAS'!$W$20,INT((ROW()-14)/2),0)),"",OFFSET('9. METAS'!$W$20,INT((ROW()-14)/2),0)))</f>
        <v/>
      </c>
      <c r="L375" s="256" t="str">
        <f ca="1">IF(MOD(ROW()-13,2)=0,IF(ISBLANK(OFFSET('12. SEGUIMIENTO 2027'!$P$14,INT((ROW()-13)/2),0)),"",OFFSET('12. SEGUIMIENTO 2027'!$P$14,INT((ROW()-13)/2),0)),IF(ISBLANK(OFFSET('9. METAS'!$X$20,INT((ROW()-14)/2),0)),"",OFFSET('9. METAS'!$X$20,INT((ROW()-14)/2),0)))</f>
        <v/>
      </c>
      <c r="M375" s="257" t="str">
        <f ca="1">IF(MOD(ROW()-13,2)=0,IF(ISBLANK(OFFSET('12. SEGUIMIENTO 2027'!$Q$14,INT((ROW()-13)/2),0)),"",OFFSET('12. SEGUIMIENTO 2027'!$Q$14,INT((ROW()-13)/2),0)),IF(ISBLANK(OFFSET('9. METAS'!$Y$20,INT((ROW()-14)/2),0)),"",OFFSET('9. METAS'!$Y$20,INT((ROW()-14)/2),0)))</f>
        <v/>
      </c>
      <c r="N375" s="1012" t="str">
        <f t="shared" ref="N375" ca="1" si="358">IFERROR(J375/J376,"ND")</f>
        <v>ND</v>
      </c>
      <c r="O375" s="1008" t="str">
        <f t="shared" ref="O375" ca="1" si="359">IFERROR(((J375)/H375),"ND")</f>
        <v>ND</v>
      </c>
      <c r="P375" s="996"/>
    </row>
    <row r="376" spans="3:16">
      <c r="C376" s="1030"/>
      <c r="D376" s="1026"/>
      <c r="E376" s="1026"/>
      <c r="F376" s="1024"/>
      <c r="G376" s="1021"/>
      <c r="H376" s="1164"/>
      <c r="I376" s="1015"/>
      <c r="J376" s="255" t="str">
        <f ca="1">IF(MOD(ROW()-13,2)=0,IF(ISBLANK(OFFSET('12. SEGUIMIENTO 2027'!$N$14,INT((ROW()-13)/2),0)),"",OFFSET('12. SEGUIMIENTO 2027'!$N$14,INT((ROW()-13)/2),0)),IF(ISBLANK(OFFSET('9. METAS'!$V$20,INT((ROW()-14)/2),0)),"",OFFSET('9. METAS'!$V$20,INT((ROW()-14)/2),0)))</f>
        <v/>
      </c>
      <c r="K376" s="256" t="str">
        <f ca="1">IF(MOD(ROW()-13,2)=0,IF(ISBLANK(OFFSET('12. SEGUIMIENTO 2027'!$O$14,INT((ROW()-13)/2),0)),"",OFFSET('12. SEGUIMIENTO 2027'!$O$14,INT((ROW()-13)/2),0)),IF(ISBLANK(OFFSET('9. METAS'!$W$20,INT((ROW()-14)/2),0)),"",OFFSET('9. METAS'!$W$20,INT((ROW()-14)/2),0)))</f>
        <v/>
      </c>
      <c r="L376" s="256" t="str">
        <f ca="1">IF(MOD(ROW()-13,2)=0,IF(ISBLANK(OFFSET('12. SEGUIMIENTO 2027'!$P$14,INT((ROW()-13)/2),0)),"",OFFSET('12. SEGUIMIENTO 2027'!$P$14,INT((ROW()-13)/2),0)),IF(ISBLANK(OFFSET('9. METAS'!$X$20,INT((ROW()-14)/2),0)),"",OFFSET('9. METAS'!$X$20,INT((ROW()-14)/2),0)))</f>
        <v/>
      </c>
      <c r="M376" s="257" t="str">
        <f ca="1">IF(MOD(ROW()-13,2)=0,IF(ISBLANK(OFFSET('12. SEGUIMIENTO 2027'!$Q$14,INT((ROW()-13)/2),0)),"",OFFSET('12. SEGUIMIENTO 2027'!$Q$14,INT((ROW()-13)/2),0)),IF(ISBLANK(OFFSET('9. METAS'!$Y$20,INT((ROW()-14)/2),0)),"",OFFSET('9. METAS'!$Y$20,INT((ROW()-14)/2),0)))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164" t="str">
        <f ca="1">IF(ISBLANK(OFFSET('9. METAS'!$M$20,INT((ROW()-13)/2),0)),"",OFFSET('9. METAS'!$M$20,INT((ROW()-13)/2),0))</f>
        <v/>
      </c>
      <c r="I377" s="1014"/>
      <c r="J377" s="255" t="str">
        <f ca="1">IF(MOD(ROW()-13,2)=0,IF(ISBLANK(OFFSET('12. SEGUIMIENTO 2027'!$N$14,INT((ROW()-13)/2),0)),"",OFFSET('12. SEGUIMIENTO 2027'!$N$14,INT((ROW()-13)/2),0)),IF(ISBLANK(OFFSET('9. METAS'!$V$20,INT((ROW()-14)/2),0)),"",OFFSET('9. METAS'!$V$20,INT((ROW()-14)/2),0)))</f>
        <v/>
      </c>
      <c r="K377" s="256" t="str">
        <f ca="1">IF(MOD(ROW()-13,2)=0,IF(ISBLANK(OFFSET('12. SEGUIMIENTO 2027'!$O$14,INT((ROW()-13)/2),0)),"",OFFSET('12. SEGUIMIENTO 2027'!$O$14,INT((ROW()-13)/2),0)),IF(ISBLANK(OFFSET('9. METAS'!$W$20,INT((ROW()-14)/2),0)),"",OFFSET('9. METAS'!$W$20,INT((ROW()-14)/2),0)))</f>
        <v/>
      </c>
      <c r="L377" s="256" t="str">
        <f ca="1">IF(MOD(ROW()-13,2)=0,IF(ISBLANK(OFFSET('12. SEGUIMIENTO 2027'!$P$14,INT((ROW()-13)/2),0)),"",OFFSET('12. SEGUIMIENTO 2027'!$P$14,INT((ROW()-13)/2),0)),IF(ISBLANK(OFFSET('9. METAS'!$X$20,INT((ROW()-14)/2),0)),"",OFFSET('9. METAS'!$X$20,INT((ROW()-14)/2),0)))</f>
        <v/>
      </c>
      <c r="M377" s="257" t="str">
        <f ca="1">IF(MOD(ROW()-13,2)=0,IF(ISBLANK(OFFSET('12. SEGUIMIENTO 2027'!$Q$14,INT((ROW()-13)/2),0)),"",OFFSET('12. SEGUIMIENTO 2027'!$Q$14,INT((ROW()-13)/2),0)),IF(ISBLANK(OFFSET('9. METAS'!$Y$20,INT((ROW()-14)/2),0)),"",OFFSET('9. METAS'!$Y$20,INT((ROW()-14)/2),0)))</f>
        <v/>
      </c>
      <c r="N377" s="1012" t="str">
        <f t="shared" ref="N377" ca="1" si="360">IFERROR(J377/J378,"ND")</f>
        <v>ND</v>
      </c>
      <c r="O377" s="1008" t="str">
        <f t="shared" ref="O377" ca="1" si="361">IFERROR(((J377)/H377),"ND")</f>
        <v>ND</v>
      </c>
      <c r="P377" s="996"/>
    </row>
    <row r="378" spans="3:16">
      <c r="C378" s="1030"/>
      <c r="D378" s="1026"/>
      <c r="E378" s="1026"/>
      <c r="F378" s="1024"/>
      <c r="G378" s="1021"/>
      <c r="H378" s="1164"/>
      <c r="I378" s="1015"/>
      <c r="J378" s="255" t="str">
        <f ca="1">IF(MOD(ROW()-13,2)=0,IF(ISBLANK(OFFSET('12. SEGUIMIENTO 2027'!$N$14,INT((ROW()-13)/2),0)),"",OFFSET('12. SEGUIMIENTO 2027'!$N$14,INT((ROW()-13)/2),0)),IF(ISBLANK(OFFSET('9. METAS'!$V$20,INT((ROW()-14)/2),0)),"",OFFSET('9. METAS'!$V$20,INT((ROW()-14)/2),0)))</f>
        <v/>
      </c>
      <c r="K378" s="256" t="str">
        <f ca="1">IF(MOD(ROW()-13,2)=0,IF(ISBLANK(OFFSET('12. SEGUIMIENTO 2027'!$O$14,INT((ROW()-13)/2),0)),"",OFFSET('12. SEGUIMIENTO 2027'!$O$14,INT((ROW()-13)/2),0)),IF(ISBLANK(OFFSET('9. METAS'!$W$20,INT((ROW()-14)/2),0)),"",OFFSET('9. METAS'!$W$20,INT((ROW()-14)/2),0)))</f>
        <v/>
      </c>
      <c r="L378" s="256" t="str">
        <f ca="1">IF(MOD(ROW()-13,2)=0,IF(ISBLANK(OFFSET('12. SEGUIMIENTO 2027'!$P$14,INT((ROW()-13)/2),0)),"",OFFSET('12. SEGUIMIENTO 2027'!$P$14,INT((ROW()-13)/2),0)),IF(ISBLANK(OFFSET('9. METAS'!$X$20,INT((ROW()-14)/2),0)),"",OFFSET('9. METAS'!$X$20,INT((ROW()-14)/2),0)))</f>
        <v/>
      </c>
      <c r="M378" s="257" t="str">
        <f ca="1">IF(MOD(ROW()-13,2)=0,IF(ISBLANK(OFFSET('12. SEGUIMIENTO 2027'!$Q$14,INT((ROW()-13)/2),0)),"",OFFSET('12. SEGUIMIENTO 2027'!$Q$14,INT((ROW()-13)/2),0)),IF(ISBLANK(OFFSET('9. METAS'!$Y$20,INT((ROW()-14)/2),0)),"",OFFSET('9. METAS'!$Y$20,INT((ROW()-14)/2),0)))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164" t="str">
        <f ca="1">IF(ISBLANK(OFFSET('9. METAS'!$M$20,INT((ROW()-13)/2),0)),"",OFFSET('9. METAS'!$M$20,INT((ROW()-13)/2),0))</f>
        <v/>
      </c>
      <c r="I379" s="1014"/>
      <c r="J379" s="255" t="str">
        <f ca="1">IF(MOD(ROW()-13,2)=0,IF(ISBLANK(OFFSET('12. SEGUIMIENTO 2027'!$N$14,INT((ROW()-13)/2),0)),"",OFFSET('12. SEGUIMIENTO 2027'!$N$14,INT((ROW()-13)/2),0)),IF(ISBLANK(OFFSET('9. METAS'!$V$20,INT((ROW()-14)/2),0)),"",OFFSET('9. METAS'!$V$20,INT((ROW()-14)/2),0)))</f>
        <v/>
      </c>
      <c r="K379" s="256" t="str">
        <f ca="1">IF(MOD(ROW()-13,2)=0,IF(ISBLANK(OFFSET('12. SEGUIMIENTO 2027'!$O$14,INT((ROW()-13)/2),0)),"",OFFSET('12. SEGUIMIENTO 2027'!$O$14,INT((ROW()-13)/2),0)),IF(ISBLANK(OFFSET('9. METAS'!$W$20,INT((ROW()-14)/2),0)),"",OFFSET('9. METAS'!$W$20,INT((ROW()-14)/2),0)))</f>
        <v/>
      </c>
      <c r="L379" s="256" t="str">
        <f ca="1">IF(MOD(ROW()-13,2)=0,IF(ISBLANK(OFFSET('12. SEGUIMIENTO 2027'!$P$14,INT((ROW()-13)/2),0)),"",OFFSET('12. SEGUIMIENTO 2027'!$P$14,INT((ROW()-13)/2),0)),IF(ISBLANK(OFFSET('9. METAS'!$X$20,INT((ROW()-14)/2),0)),"",OFFSET('9. METAS'!$X$20,INT((ROW()-14)/2),0)))</f>
        <v/>
      </c>
      <c r="M379" s="257" t="str">
        <f ca="1">IF(MOD(ROW()-13,2)=0,IF(ISBLANK(OFFSET('12. SEGUIMIENTO 2027'!$Q$14,INT((ROW()-13)/2),0)),"",OFFSET('12. SEGUIMIENTO 2027'!$Q$14,INT((ROW()-13)/2),0)),IF(ISBLANK(OFFSET('9. METAS'!$Y$20,INT((ROW()-14)/2),0)),"",OFFSET('9. METAS'!$Y$20,INT((ROW()-14)/2),0)))</f>
        <v/>
      </c>
      <c r="N379" s="1012" t="str">
        <f t="shared" ref="N379" ca="1" si="362">IFERROR(J379/J380,"ND")</f>
        <v>ND</v>
      </c>
      <c r="O379" s="1008" t="str">
        <f t="shared" ref="O379" ca="1" si="363">IFERROR(((J379)/H379),"ND")</f>
        <v>ND</v>
      </c>
      <c r="P379" s="996"/>
    </row>
    <row r="380" spans="3:16">
      <c r="C380" s="1030"/>
      <c r="D380" s="1026"/>
      <c r="E380" s="1026"/>
      <c r="F380" s="1024"/>
      <c r="G380" s="1021"/>
      <c r="H380" s="1164"/>
      <c r="I380" s="1015"/>
      <c r="J380" s="255" t="str">
        <f ca="1">IF(MOD(ROW()-13,2)=0,IF(ISBLANK(OFFSET('12. SEGUIMIENTO 2027'!$N$14,INT((ROW()-13)/2),0)),"",OFFSET('12. SEGUIMIENTO 2027'!$N$14,INT((ROW()-13)/2),0)),IF(ISBLANK(OFFSET('9. METAS'!$V$20,INT((ROW()-14)/2),0)),"",OFFSET('9. METAS'!$V$20,INT((ROW()-14)/2),0)))</f>
        <v/>
      </c>
      <c r="K380" s="256" t="str">
        <f ca="1">IF(MOD(ROW()-13,2)=0,IF(ISBLANK(OFFSET('12. SEGUIMIENTO 2027'!$O$14,INT((ROW()-13)/2),0)),"",OFFSET('12. SEGUIMIENTO 2027'!$O$14,INT((ROW()-13)/2),0)),IF(ISBLANK(OFFSET('9. METAS'!$W$20,INT((ROW()-14)/2),0)),"",OFFSET('9. METAS'!$W$20,INT((ROW()-14)/2),0)))</f>
        <v/>
      </c>
      <c r="L380" s="256" t="str">
        <f ca="1">IF(MOD(ROW()-13,2)=0,IF(ISBLANK(OFFSET('12. SEGUIMIENTO 2027'!$P$14,INT((ROW()-13)/2),0)),"",OFFSET('12. SEGUIMIENTO 2027'!$P$14,INT((ROW()-13)/2),0)),IF(ISBLANK(OFFSET('9. METAS'!$X$20,INT((ROW()-14)/2),0)),"",OFFSET('9. METAS'!$X$20,INT((ROW()-14)/2),0)))</f>
        <v/>
      </c>
      <c r="M380" s="257" t="str">
        <f ca="1">IF(MOD(ROW()-13,2)=0,IF(ISBLANK(OFFSET('12. SEGUIMIENTO 2027'!$Q$14,INT((ROW()-13)/2),0)),"",OFFSET('12. SEGUIMIENTO 2027'!$Q$14,INT((ROW()-13)/2),0)),IF(ISBLANK(OFFSET('9. METAS'!$Y$20,INT((ROW()-14)/2),0)),"",OFFSET('9. METAS'!$Y$20,INT((ROW()-14)/2),0)))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164" t="str">
        <f ca="1">IF(ISBLANK(OFFSET('9. METAS'!$M$20,INT((ROW()-13)/2),0)),"",OFFSET('9. METAS'!$M$20,INT((ROW()-13)/2),0))</f>
        <v/>
      </c>
      <c r="I381" s="1014"/>
      <c r="J381" s="255" t="str">
        <f ca="1">IF(MOD(ROW()-13,2)=0,IF(ISBLANK(OFFSET('12. SEGUIMIENTO 2027'!$N$14,INT((ROW()-13)/2),0)),"",OFFSET('12. SEGUIMIENTO 2027'!$N$14,INT((ROW()-13)/2),0)),IF(ISBLANK(OFFSET('9. METAS'!$V$20,INT((ROW()-14)/2),0)),"",OFFSET('9. METAS'!$V$20,INT((ROW()-14)/2),0)))</f>
        <v/>
      </c>
      <c r="K381" s="256" t="str">
        <f ca="1">IF(MOD(ROW()-13,2)=0,IF(ISBLANK(OFFSET('12. SEGUIMIENTO 2027'!$O$14,INT((ROW()-13)/2),0)),"",OFFSET('12. SEGUIMIENTO 2027'!$O$14,INT((ROW()-13)/2),0)),IF(ISBLANK(OFFSET('9. METAS'!$W$20,INT((ROW()-14)/2),0)),"",OFFSET('9. METAS'!$W$20,INT((ROW()-14)/2),0)))</f>
        <v/>
      </c>
      <c r="L381" s="256" t="str">
        <f ca="1">IF(MOD(ROW()-13,2)=0,IF(ISBLANK(OFFSET('12. SEGUIMIENTO 2027'!$P$14,INT((ROW()-13)/2),0)),"",OFFSET('12. SEGUIMIENTO 2027'!$P$14,INT((ROW()-13)/2),0)),IF(ISBLANK(OFFSET('9. METAS'!$X$20,INT((ROW()-14)/2),0)),"",OFFSET('9. METAS'!$X$20,INT((ROW()-14)/2),0)))</f>
        <v/>
      </c>
      <c r="M381" s="257" t="str">
        <f ca="1">IF(MOD(ROW()-13,2)=0,IF(ISBLANK(OFFSET('12. SEGUIMIENTO 2027'!$Q$14,INT((ROW()-13)/2),0)),"",OFFSET('12. SEGUIMIENTO 2027'!$Q$14,INT((ROW()-13)/2),0)),IF(ISBLANK(OFFSET('9. METAS'!$Y$20,INT((ROW()-14)/2),0)),"",OFFSET('9. METAS'!$Y$20,INT((ROW()-14)/2),0)))</f>
        <v/>
      </c>
      <c r="N381" s="1012" t="str">
        <f t="shared" ref="N381" ca="1" si="364">IFERROR(J381/J382,"ND")</f>
        <v>ND</v>
      </c>
      <c r="O381" s="1008" t="str">
        <f t="shared" ref="O381" ca="1" si="365">IFERROR(((J381)/H381),"ND")</f>
        <v>ND</v>
      </c>
      <c r="P381" s="996"/>
    </row>
    <row r="382" spans="3:16">
      <c r="C382" s="1030"/>
      <c r="D382" s="1026"/>
      <c r="E382" s="1026"/>
      <c r="F382" s="1024"/>
      <c r="G382" s="1021"/>
      <c r="H382" s="1164"/>
      <c r="I382" s="1015"/>
      <c r="J382" s="255" t="str">
        <f ca="1">IF(MOD(ROW()-13,2)=0,IF(ISBLANK(OFFSET('12. SEGUIMIENTO 2027'!$N$14,INT((ROW()-13)/2),0)),"",OFFSET('12. SEGUIMIENTO 2027'!$N$14,INT((ROW()-13)/2),0)),IF(ISBLANK(OFFSET('9. METAS'!$V$20,INT((ROW()-14)/2),0)),"",OFFSET('9. METAS'!$V$20,INT((ROW()-14)/2),0)))</f>
        <v/>
      </c>
      <c r="K382" s="256" t="str">
        <f ca="1">IF(MOD(ROW()-13,2)=0,IF(ISBLANK(OFFSET('12. SEGUIMIENTO 2027'!$O$14,INT((ROW()-13)/2),0)),"",OFFSET('12. SEGUIMIENTO 2027'!$O$14,INT((ROW()-13)/2),0)),IF(ISBLANK(OFFSET('9. METAS'!$W$20,INT((ROW()-14)/2),0)),"",OFFSET('9. METAS'!$W$20,INT((ROW()-14)/2),0)))</f>
        <v/>
      </c>
      <c r="L382" s="256" t="str">
        <f ca="1">IF(MOD(ROW()-13,2)=0,IF(ISBLANK(OFFSET('12. SEGUIMIENTO 2027'!$P$14,INT((ROW()-13)/2),0)),"",OFFSET('12. SEGUIMIENTO 2027'!$P$14,INT((ROW()-13)/2),0)),IF(ISBLANK(OFFSET('9. METAS'!$X$20,INT((ROW()-14)/2),0)),"",OFFSET('9. METAS'!$X$20,INT((ROW()-14)/2),0)))</f>
        <v/>
      </c>
      <c r="M382" s="257" t="str">
        <f ca="1">IF(MOD(ROW()-13,2)=0,IF(ISBLANK(OFFSET('12. SEGUIMIENTO 2027'!$Q$14,INT((ROW()-13)/2),0)),"",OFFSET('12. SEGUIMIENTO 2027'!$Q$14,INT((ROW()-13)/2),0)),IF(ISBLANK(OFFSET('9. METAS'!$Y$20,INT((ROW()-14)/2),0)),"",OFFSET('9. METAS'!$Y$20,INT((ROW()-14)/2),0)))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164" t="str">
        <f ca="1">IF(ISBLANK(OFFSET('9. METAS'!$M$20,INT((ROW()-13)/2),0)),"",OFFSET('9. METAS'!$M$20,INT((ROW()-13)/2),0))</f>
        <v/>
      </c>
      <c r="I383" s="1014"/>
      <c r="J383" s="255" t="str">
        <f ca="1">IF(MOD(ROW()-13,2)=0,IF(ISBLANK(OFFSET('12. SEGUIMIENTO 2027'!$N$14,INT((ROW()-13)/2),0)),"",OFFSET('12. SEGUIMIENTO 2027'!$N$14,INT((ROW()-13)/2),0)),IF(ISBLANK(OFFSET('9. METAS'!$V$20,INT((ROW()-14)/2),0)),"",OFFSET('9. METAS'!$V$20,INT((ROW()-14)/2),0)))</f>
        <v/>
      </c>
      <c r="K383" s="256" t="str">
        <f ca="1">IF(MOD(ROW()-13,2)=0,IF(ISBLANK(OFFSET('12. SEGUIMIENTO 2027'!$O$14,INT((ROW()-13)/2),0)),"",OFFSET('12. SEGUIMIENTO 2027'!$O$14,INT((ROW()-13)/2),0)),IF(ISBLANK(OFFSET('9. METAS'!$W$20,INT((ROW()-14)/2),0)),"",OFFSET('9. METAS'!$W$20,INT((ROW()-14)/2),0)))</f>
        <v/>
      </c>
      <c r="L383" s="256" t="str">
        <f ca="1">IF(MOD(ROW()-13,2)=0,IF(ISBLANK(OFFSET('12. SEGUIMIENTO 2027'!$P$14,INT((ROW()-13)/2),0)),"",OFFSET('12. SEGUIMIENTO 2027'!$P$14,INT((ROW()-13)/2),0)),IF(ISBLANK(OFFSET('9. METAS'!$X$20,INT((ROW()-14)/2),0)),"",OFFSET('9. METAS'!$X$20,INT((ROW()-14)/2),0)))</f>
        <v/>
      </c>
      <c r="M383" s="257" t="str">
        <f ca="1">IF(MOD(ROW()-13,2)=0,IF(ISBLANK(OFFSET('12. SEGUIMIENTO 2027'!$Q$14,INT((ROW()-13)/2),0)),"",OFFSET('12. SEGUIMIENTO 2027'!$Q$14,INT((ROW()-13)/2),0)),IF(ISBLANK(OFFSET('9. METAS'!$Y$20,INT((ROW()-14)/2),0)),"",OFFSET('9. METAS'!$Y$20,INT((ROW()-14)/2),0)))</f>
        <v/>
      </c>
      <c r="N383" s="1012" t="str">
        <f t="shared" ref="N383" ca="1" si="366">IFERROR(J383/J384,"ND")</f>
        <v>ND</v>
      </c>
      <c r="O383" s="1008" t="str">
        <f t="shared" ref="O383" ca="1" si="367">IFERROR(((J383)/H383),"ND")</f>
        <v>ND</v>
      </c>
      <c r="P383" s="996"/>
    </row>
    <row r="384" spans="3:16">
      <c r="C384" s="1030"/>
      <c r="D384" s="1026"/>
      <c r="E384" s="1026"/>
      <c r="F384" s="1024"/>
      <c r="G384" s="1021"/>
      <c r="H384" s="1164"/>
      <c r="I384" s="1015"/>
      <c r="J384" s="255" t="str">
        <f ca="1">IF(MOD(ROW()-13,2)=0,IF(ISBLANK(OFFSET('12. SEGUIMIENTO 2027'!$N$14,INT((ROW()-13)/2),0)),"",OFFSET('12. SEGUIMIENTO 2027'!$N$14,INT((ROW()-13)/2),0)),IF(ISBLANK(OFFSET('9. METAS'!$V$20,INT((ROW()-14)/2),0)),"",OFFSET('9. METAS'!$V$20,INT((ROW()-14)/2),0)))</f>
        <v/>
      </c>
      <c r="K384" s="256" t="str">
        <f ca="1">IF(MOD(ROW()-13,2)=0,IF(ISBLANK(OFFSET('12. SEGUIMIENTO 2027'!$O$14,INT((ROW()-13)/2),0)),"",OFFSET('12. SEGUIMIENTO 2027'!$O$14,INT((ROW()-13)/2),0)),IF(ISBLANK(OFFSET('9. METAS'!$W$20,INT((ROW()-14)/2),0)),"",OFFSET('9. METAS'!$W$20,INT((ROW()-14)/2),0)))</f>
        <v/>
      </c>
      <c r="L384" s="256" t="str">
        <f ca="1">IF(MOD(ROW()-13,2)=0,IF(ISBLANK(OFFSET('12. SEGUIMIENTO 2027'!$P$14,INT((ROW()-13)/2),0)),"",OFFSET('12. SEGUIMIENTO 2027'!$P$14,INT((ROW()-13)/2),0)),IF(ISBLANK(OFFSET('9. METAS'!$X$20,INT((ROW()-14)/2),0)),"",OFFSET('9. METAS'!$X$20,INT((ROW()-14)/2),0)))</f>
        <v/>
      </c>
      <c r="M384" s="257" t="str">
        <f ca="1">IF(MOD(ROW()-13,2)=0,IF(ISBLANK(OFFSET('12. SEGUIMIENTO 2027'!$Q$14,INT((ROW()-13)/2),0)),"",OFFSET('12. SEGUIMIENTO 2027'!$Q$14,INT((ROW()-13)/2),0)),IF(ISBLANK(OFFSET('9. METAS'!$Y$20,INT((ROW()-14)/2),0)),"",OFFSET('9. METAS'!$Y$20,INT((ROW()-14)/2),0)))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164" t="str">
        <f ca="1">IF(ISBLANK(OFFSET('9. METAS'!$M$20,INT((ROW()-13)/2),0)),"",OFFSET('9. METAS'!$M$20,INT((ROW()-13)/2),0))</f>
        <v/>
      </c>
      <c r="I385" s="1014"/>
      <c r="J385" s="255" t="str">
        <f ca="1">IF(MOD(ROW()-13,2)=0,IF(ISBLANK(OFFSET('12. SEGUIMIENTO 2027'!$N$14,INT((ROW()-13)/2),0)),"",OFFSET('12. SEGUIMIENTO 2027'!$N$14,INT((ROW()-13)/2),0)),IF(ISBLANK(OFFSET('9. METAS'!$V$20,INT((ROW()-14)/2),0)),"",OFFSET('9. METAS'!$V$20,INT((ROW()-14)/2),0)))</f>
        <v/>
      </c>
      <c r="K385" s="256" t="str">
        <f ca="1">IF(MOD(ROW()-13,2)=0,IF(ISBLANK(OFFSET('12. SEGUIMIENTO 2027'!$O$14,INT((ROW()-13)/2),0)),"",OFFSET('12. SEGUIMIENTO 2027'!$O$14,INT((ROW()-13)/2),0)),IF(ISBLANK(OFFSET('9. METAS'!$W$20,INT((ROW()-14)/2),0)),"",OFFSET('9. METAS'!$W$20,INT((ROW()-14)/2),0)))</f>
        <v/>
      </c>
      <c r="L385" s="256" t="str">
        <f ca="1">IF(MOD(ROW()-13,2)=0,IF(ISBLANK(OFFSET('12. SEGUIMIENTO 2027'!$P$14,INT((ROW()-13)/2),0)),"",OFFSET('12. SEGUIMIENTO 2027'!$P$14,INT((ROW()-13)/2),0)),IF(ISBLANK(OFFSET('9. METAS'!$X$20,INT((ROW()-14)/2),0)),"",OFFSET('9. METAS'!$X$20,INT((ROW()-14)/2),0)))</f>
        <v/>
      </c>
      <c r="M385" s="257" t="str">
        <f ca="1">IF(MOD(ROW()-13,2)=0,IF(ISBLANK(OFFSET('12. SEGUIMIENTO 2027'!$Q$14,INT((ROW()-13)/2),0)),"",OFFSET('12. SEGUIMIENTO 2027'!$Q$14,INT((ROW()-13)/2),0)),IF(ISBLANK(OFFSET('9. METAS'!$Y$20,INT((ROW()-14)/2),0)),"",OFFSET('9. METAS'!$Y$20,INT((ROW()-14)/2),0)))</f>
        <v/>
      </c>
      <c r="N385" s="1012" t="str">
        <f t="shared" ref="N385" ca="1" si="368">IFERROR(J385/J386,"ND")</f>
        <v>ND</v>
      </c>
      <c r="O385" s="1008" t="str">
        <f t="shared" ref="O385" ca="1" si="369">IFERROR(((J385)/H385),"ND")</f>
        <v>ND</v>
      </c>
      <c r="P385" s="996"/>
    </row>
    <row r="386" spans="3:16">
      <c r="C386" s="1030"/>
      <c r="D386" s="1026"/>
      <c r="E386" s="1026"/>
      <c r="F386" s="1024"/>
      <c r="G386" s="1021"/>
      <c r="H386" s="1164"/>
      <c r="I386" s="1015"/>
      <c r="J386" s="255" t="str">
        <f ca="1">IF(MOD(ROW()-13,2)=0,IF(ISBLANK(OFFSET('12. SEGUIMIENTO 2027'!$N$14,INT((ROW()-13)/2),0)),"",OFFSET('12. SEGUIMIENTO 2027'!$N$14,INT((ROW()-13)/2),0)),IF(ISBLANK(OFFSET('9. METAS'!$V$20,INT((ROW()-14)/2),0)),"",OFFSET('9. METAS'!$V$20,INT((ROW()-14)/2),0)))</f>
        <v/>
      </c>
      <c r="K386" s="256" t="str">
        <f ca="1">IF(MOD(ROW()-13,2)=0,IF(ISBLANK(OFFSET('12. SEGUIMIENTO 2027'!$O$14,INT((ROW()-13)/2),0)),"",OFFSET('12. SEGUIMIENTO 2027'!$O$14,INT((ROW()-13)/2),0)),IF(ISBLANK(OFFSET('9. METAS'!$W$20,INT((ROW()-14)/2),0)),"",OFFSET('9. METAS'!$W$20,INT((ROW()-14)/2),0)))</f>
        <v/>
      </c>
      <c r="L386" s="256" t="str">
        <f ca="1">IF(MOD(ROW()-13,2)=0,IF(ISBLANK(OFFSET('12. SEGUIMIENTO 2027'!$P$14,INT((ROW()-13)/2),0)),"",OFFSET('12. SEGUIMIENTO 2027'!$P$14,INT((ROW()-13)/2),0)),IF(ISBLANK(OFFSET('9. METAS'!$X$20,INT((ROW()-14)/2),0)),"",OFFSET('9. METAS'!$X$20,INT((ROW()-14)/2),0)))</f>
        <v/>
      </c>
      <c r="M386" s="257" t="str">
        <f ca="1">IF(MOD(ROW()-13,2)=0,IF(ISBLANK(OFFSET('12. SEGUIMIENTO 2027'!$Q$14,INT((ROW()-13)/2),0)),"",OFFSET('12. SEGUIMIENTO 2027'!$Q$14,INT((ROW()-13)/2),0)),IF(ISBLANK(OFFSET('9. METAS'!$Y$20,INT((ROW()-14)/2),0)),"",OFFSET('9. METAS'!$Y$20,INT((ROW()-14)/2),0)))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164" t="str">
        <f ca="1">IF(ISBLANK(OFFSET('9. METAS'!$M$20,INT((ROW()-13)/2),0)),"",OFFSET('9. METAS'!$M$20,INT((ROW()-13)/2),0))</f>
        <v/>
      </c>
      <c r="I387" s="1014"/>
      <c r="J387" s="255" t="str">
        <f ca="1">IF(MOD(ROW()-13,2)=0,IF(ISBLANK(OFFSET('12. SEGUIMIENTO 2027'!$N$14,INT((ROW()-13)/2),0)),"",OFFSET('12. SEGUIMIENTO 2027'!$N$14,INT((ROW()-13)/2),0)),IF(ISBLANK(OFFSET('9. METAS'!$V$20,INT((ROW()-14)/2),0)),"",OFFSET('9. METAS'!$V$20,INT((ROW()-14)/2),0)))</f>
        <v/>
      </c>
      <c r="K387" s="256" t="str">
        <f ca="1">IF(MOD(ROW()-13,2)=0,IF(ISBLANK(OFFSET('12. SEGUIMIENTO 2027'!$O$14,INT((ROW()-13)/2),0)),"",OFFSET('12. SEGUIMIENTO 2027'!$O$14,INT((ROW()-13)/2),0)),IF(ISBLANK(OFFSET('9. METAS'!$W$20,INT((ROW()-14)/2),0)),"",OFFSET('9. METAS'!$W$20,INT((ROW()-14)/2),0)))</f>
        <v/>
      </c>
      <c r="L387" s="256" t="str">
        <f ca="1">IF(MOD(ROW()-13,2)=0,IF(ISBLANK(OFFSET('12. SEGUIMIENTO 2027'!$P$14,INT((ROW()-13)/2),0)),"",OFFSET('12. SEGUIMIENTO 2027'!$P$14,INT((ROW()-13)/2),0)),IF(ISBLANK(OFFSET('9. METAS'!$X$20,INT((ROW()-14)/2),0)),"",OFFSET('9. METAS'!$X$20,INT((ROW()-14)/2),0)))</f>
        <v/>
      </c>
      <c r="M387" s="257" t="str">
        <f ca="1">IF(MOD(ROW()-13,2)=0,IF(ISBLANK(OFFSET('12. SEGUIMIENTO 2027'!$Q$14,INT((ROW()-13)/2),0)),"",OFFSET('12. SEGUIMIENTO 2027'!$Q$14,INT((ROW()-13)/2),0)),IF(ISBLANK(OFFSET('9. METAS'!$Y$20,INT((ROW()-14)/2),0)),"",OFFSET('9. METAS'!$Y$20,INT((ROW()-14)/2),0)))</f>
        <v/>
      </c>
      <c r="N387" s="1012" t="str">
        <f t="shared" ref="N387" ca="1" si="370">IFERROR(J387/J388,"ND")</f>
        <v>ND</v>
      </c>
      <c r="O387" s="1008" t="str">
        <f t="shared" ref="O387" ca="1" si="371">IFERROR(((J387)/H387),"ND")</f>
        <v>ND</v>
      </c>
      <c r="P387" s="996"/>
    </row>
    <row r="388" spans="3:16">
      <c r="C388" s="1030"/>
      <c r="D388" s="1026"/>
      <c r="E388" s="1026"/>
      <c r="F388" s="1024"/>
      <c r="G388" s="1021"/>
      <c r="H388" s="1164"/>
      <c r="I388" s="1015"/>
      <c r="J388" s="255" t="str">
        <f ca="1">IF(MOD(ROW()-13,2)=0,IF(ISBLANK(OFFSET('12. SEGUIMIENTO 2027'!$N$14,INT((ROW()-13)/2),0)),"",OFFSET('12. SEGUIMIENTO 2027'!$N$14,INT((ROW()-13)/2),0)),IF(ISBLANK(OFFSET('9. METAS'!$V$20,INT((ROW()-14)/2),0)),"",OFFSET('9. METAS'!$V$20,INT((ROW()-14)/2),0)))</f>
        <v/>
      </c>
      <c r="K388" s="256" t="str">
        <f ca="1">IF(MOD(ROW()-13,2)=0,IF(ISBLANK(OFFSET('12. SEGUIMIENTO 2027'!$O$14,INT((ROW()-13)/2),0)),"",OFFSET('12. SEGUIMIENTO 2027'!$O$14,INT((ROW()-13)/2),0)),IF(ISBLANK(OFFSET('9. METAS'!$W$20,INT((ROW()-14)/2),0)),"",OFFSET('9. METAS'!$W$20,INT((ROW()-14)/2),0)))</f>
        <v/>
      </c>
      <c r="L388" s="256" t="str">
        <f ca="1">IF(MOD(ROW()-13,2)=0,IF(ISBLANK(OFFSET('12. SEGUIMIENTO 2027'!$P$14,INT((ROW()-13)/2),0)),"",OFFSET('12. SEGUIMIENTO 2027'!$P$14,INT((ROW()-13)/2),0)),IF(ISBLANK(OFFSET('9. METAS'!$X$20,INT((ROW()-14)/2),0)),"",OFFSET('9. METAS'!$X$20,INT((ROW()-14)/2),0)))</f>
        <v/>
      </c>
      <c r="M388" s="257" t="str">
        <f ca="1">IF(MOD(ROW()-13,2)=0,IF(ISBLANK(OFFSET('12. SEGUIMIENTO 2027'!$Q$14,INT((ROW()-13)/2),0)),"",OFFSET('12. SEGUIMIENTO 2027'!$Q$14,INT((ROW()-13)/2),0)),IF(ISBLANK(OFFSET('9. METAS'!$Y$20,INT((ROW()-14)/2),0)),"",OFFSET('9. METAS'!$Y$20,INT((ROW()-14)/2),0)))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164" t="str">
        <f ca="1">IF(ISBLANK(OFFSET('9. METAS'!$M$20,INT((ROW()-13)/2),0)),"",OFFSET('9. METAS'!$M$20,INT((ROW()-13)/2),0))</f>
        <v/>
      </c>
      <c r="I389" s="1014"/>
      <c r="J389" s="255" t="str">
        <f ca="1">IF(MOD(ROW()-13,2)=0,IF(ISBLANK(OFFSET('12. SEGUIMIENTO 2027'!$N$14,INT((ROW()-13)/2),0)),"",OFFSET('12. SEGUIMIENTO 2027'!$N$14,INT((ROW()-13)/2),0)),IF(ISBLANK(OFFSET('9. METAS'!$V$20,INT((ROW()-14)/2),0)),"",OFFSET('9. METAS'!$V$20,INT((ROW()-14)/2),0)))</f>
        <v/>
      </c>
      <c r="K389" s="256" t="str">
        <f ca="1">IF(MOD(ROW()-13,2)=0,IF(ISBLANK(OFFSET('12. SEGUIMIENTO 2027'!$O$14,INT((ROW()-13)/2),0)),"",OFFSET('12. SEGUIMIENTO 2027'!$O$14,INT((ROW()-13)/2),0)),IF(ISBLANK(OFFSET('9. METAS'!$W$20,INT((ROW()-14)/2),0)),"",OFFSET('9. METAS'!$W$20,INT((ROW()-14)/2),0)))</f>
        <v/>
      </c>
      <c r="L389" s="256" t="str">
        <f ca="1">IF(MOD(ROW()-13,2)=0,IF(ISBLANK(OFFSET('12. SEGUIMIENTO 2027'!$P$14,INT((ROW()-13)/2),0)),"",OFFSET('12. SEGUIMIENTO 2027'!$P$14,INT((ROW()-13)/2),0)),IF(ISBLANK(OFFSET('9. METAS'!$X$20,INT((ROW()-14)/2),0)),"",OFFSET('9. METAS'!$X$20,INT((ROW()-14)/2),0)))</f>
        <v/>
      </c>
      <c r="M389" s="257" t="str">
        <f ca="1">IF(MOD(ROW()-13,2)=0,IF(ISBLANK(OFFSET('12. SEGUIMIENTO 2027'!$Q$14,INT((ROW()-13)/2),0)),"",OFFSET('12. SEGUIMIENTO 2027'!$Q$14,INT((ROW()-13)/2),0)),IF(ISBLANK(OFFSET('9. METAS'!$Y$20,INT((ROW()-14)/2),0)),"",OFFSET('9. METAS'!$Y$20,INT((ROW()-14)/2),0)))</f>
        <v/>
      </c>
      <c r="N389" s="1012" t="str">
        <f t="shared" ref="N389" ca="1" si="372">IFERROR(J389/J390,"ND")</f>
        <v>ND</v>
      </c>
      <c r="O389" s="1008" t="str">
        <f t="shared" ref="O389" ca="1" si="373">IFERROR(((J389)/H389),"ND")</f>
        <v>ND</v>
      </c>
      <c r="P389" s="996"/>
    </row>
    <row r="390" spans="3:16">
      <c r="C390" s="1030"/>
      <c r="D390" s="1026"/>
      <c r="E390" s="1026"/>
      <c r="F390" s="1024"/>
      <c r="G390" s="1021"/>
      <c r="H390" s="1164"/>
      <c r="I390" s="1015"/>
      <c r="J390" s="255" t="str">
        <f ca="1">IF(MOD(ROW()-13,2)=0,IF(ISBLANK(OFFSET('12. SEGUIMIENTO 2027'!$N$14,INT((ROW()-13)/2),0)),"",OFFSET('12. SEGUIMIENTO 2027'!$N$14,INT((ROW()-13)/2),0)),IF(ISBLANK(OFFSET('9. METAS'!$V$20,INT((ROW()-14)/2),0)),"",OFFSET('9. METAS'!$V$20,INT((ROW()-14)/2),0)))</f>
        <v/>
      </c>
      <c r="K390" s="256" t="str">
        <f ca="1">IF(MOD(ROW()-13,2)=0,IF(ISBLANK(OFFSET('12. SEGUIMIENTO 2027'!$O$14,INT((ROW()-13)/2),0)),"",OFFSET('12. SEGUIMIENTO 2027'!$O$14,INT((ROW()-13)/2),0)),IF(ISBLANK(OFFSET('9. METAS'!$W$20,INT((ROW()-14)/2),0)),"",OFFSET('9. METAS'!$W$20,INT((ROW()-14)/2),0)))</f>
        <v/>
      </c>
      <c r="L390" s="256" t="str">
        <f ca="1">IF(MOD(ROW()-13,2)=0,IF(ISBLANK(OFFSET('12. SEGUIMIENTO 2027'!$P$14,INT((ROW()-13)/2),0)),"",OFFSET('12. SEGUIMIENTO 2027'!$P$14,INT((ROW()-13)/2),0)),IF(ISBLANK(OFFSET('9. METAS'!$X$20,INT((ROW()-14)/2),0)),"",OFFSET('9. METAS'!$X$20,INT((ROW()-14)/2),0)))</f>
        <v/>
      </c>
      <c r="M390" s="257" t="str">
        <f ca="1">IF(MOD(ROW()-13,2)=0,IF(ISBLANK(OFFSET('12. SEGUIMIENTO 2027'!$Q$14,INT((ROW()-13)/2),0)),"",OFFSET('12. SEGUIMIENTO 2027'!$Q$14,INT((ROW()-13)/2),0)),IF(ISBLANK(OFFSET('9. METAS'!$Y$20,INT((ROW()-14)/2),0)),"",OFFSET('9. METAS'!$Y$20,INT((ROW()-14)/2),0)))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164" t="str">
        <f ca="1">IF(ISBLANK(OFFSET('9. METAS'!$M$20,INT((ROW()-13)/2),0)),"",OFFSET('9. METAS'!$M$20,INT((ROW()-13)/2),0))</f>
        <v/>
      </c>
      <c r="I391" s="1014"/>
      <c r="J391" s="255" t="str">
        <f ca="1">IF(MOD(ROW()-13,2)=0,IF(ISBLANK(OFFSET('12. SEGUIMIENTO 2027'!$N$14,INT((ROW()-13)/2),0)),"",OFFSET('12. SEGUIMIENTO 2027'!$N$14,INT((ROW()-13)/2),0)),IF(ISBLANK(OFFSET('9. METAS'!$V$20,INT((ROW()-14)/2),0)),"",OFFSET('9. METAS'!$V$20,INT((ROW()-14)/2),0)))</f>
        <v/>
      </c>
      <c r="K391" s="256" t="str">
        <f ca="1">IF(MOD(ROW()-13,2)=0,IF(ISBLANK(OFFSET('12. SEGUIMIENTO 2027'!$O$14,INT((ROW()-13)/2),0)),"",OFFSET('12. SEGUIMIENTO 2027'!$O$14,INT((ROW()-13)/2),0)),IF(ISBLANK(OFFSET('9. METAS'!$W$20,INT((ROW()-14)/2),0)),"",OFFSET('9. METAS'!$W$20,INT((ROW()-14)/2),0)))</f>
        <v/>
      </c>
      <c r="L391" s="256" t="str">
        <f ca="1">IF(MOD(ROW()-13,2)=0,IF(ISBLANK(OFFSET('12. SEGUIMIENTO 2027'!$P$14,INT((ROW()-13)/2),0)),"",OFFSET('12. SEGUIMIENTO 2027'!$P$14,INT((ROW()-13)/2),0)),IF(ISBLANK(OFFSET('9. METAS'!$X$20,INT((ROW()-14)/2),0)),"",OFFSET('9. METAS'!$X$20,INT((ROW()-14)/2),0)))</f>
        <v/>
      </c>
      <c r="M391" s="257" t="str">
        <f ca="1">IF(MOD(ROW()-13,2)=0,IF(ISBLANK(OFFSET('12. SEGUIMIENTO 2027'!$Q$14,INT((ROW()-13)/2),0)),"",OFFSET('12. SEGUIMIENTO 2027'!$Q$14,INT((ROW()-13)/2),0)),IF(ISBLANK(OFFSET('9. METAS'!$Y$20,INT((ROW()-14)/2),0)),"",OFFSET('9. METAS'!$Y$20,INT((ROW()-14)/2),0)))</f>
        <v/>
      </c>
      <c r="N391" s="1012" t="str">
        <f t="shared" ref="N391" ca="1" si="374">IFERROR(J391/J392,"ND")</f>
        <v>ND</v>
      </c>
      <c r="O391" s="1008" t="str">
        <f t="shared" ref="O391" ca="1" si="375">IFERROR(((J391)/H391),"ND")</f>
        <v>ND</v>
      </c>
      <c r="P391" s="996"/>
    </row>
    <row r="392" spans="3:16">
      <c r="C392" s="1030"/>
      <c r="D392" s="1026"/>
      <c r="E392" s="1026"/>
      <c r="F392" s="1024"/>
      <c r="G392" s="1021"/>
      <c r="H392" s="1164"/>
      <c r="I392" s="1015"/>
      <c r="J392" s="255" t="str">
        <f ca="1">IF(MOD(ROW()-13,2)=0,IF(ISBLANK(OFFSET('12. SEGUIMIENTO 2027'!$N$14,INT((ROW()-13)/2),0)),"",OFFSET('12. SEGUIMIENTO 2027'!$N$14,INT((ROW()-13)/2),0)),IF(ISBLANK(OFFSET('9. METAS'!$V$20,INT((ROW()-14)/2),0)),"",OFFSET('9. METAS'!$V$20,INT((ROW()-14)/2),0)))</f>
        <v/>
      </c>
      <c r="K392" s="256" t="str">
        <f ca="1">IF(MOD(ROW()-13,2)=0,IF(ISBLANK(OFFSET('12. SEGUIMIENTO 2027'!$O$14,INT((ROW()-13)/2),0)),"",OFFSET('12. SEGUIMIENTO 2027'!$O$14,INT((ROW()-13)/2),0)),IF(ISBLANK(OFFSET('9. METAS'!$W$20,INT((ROW()-14)/2),0)),"",OFFSET('9. METAS'!$W$20,INT((ROW()-14)/2),0)))</f>
        <v/>
      </c>
      <c r="L392" s="256" t="str">
        <f ca="1">IF(MOD(ROW()-13,2)=0,IF(ISBLANK(OFFSET('12. SEGUIMIENTO 2027'!$P$14,INT((ROW()-13)/2),0)),"",OFFSET('12. SEGUIMIENTO 2027'!$P$14,INT((ROW()-13)/2),0)),IF(ISBLANK(OFFSET('9. METAS'!$X$20,INT((ROW()-14)/2),0)),"",OFFSET('9. METAS'!$X$20,INT((ROW()-14)/2),0)))</f>
        <v/>
      </c>
      <c r="M392" s="257" t="str">
        <f ca="1">IF(MOD(ROW()-13,2)=0,IF(ISBLANK(OFFSET('12. SEGUIMIENTO 2027'!$Q$14,INT((ROW()-13)/2),0)),"",OFFSET('12. SEGUIMIENTO 2027'!$Q$14,INT((ROW()-13)/2),0)),IF(ISBLANK(OFFSET('9. METAS'!$Y$20,INT((ROW()-14)/2),0)),"",OFFSET('9. METAS'!$Y$20,INT((ROW()-14)/2),0)))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164" t="str">
        <f ca="1">IF(ISBLANK(OFFSET('9. METAS'!$M$20,INT((ROW()-13)/2),0)),"",OFFSET('9. METAS'!$M$20,INT((ROW()-13)/2),0))</f>
        <v/>
      </c>
      <c r="I393" s="1014"/>
      <c r="J393" s="255" t="str">
        <f ca="1">IF(MOD(ROW()-13,2)=0,IF(ISBLANK(OFFSET('12. SEGUIMIENTO 2027'!$N$14,INT((ROW()-13)/2),0)),"",OFFSET('12. SEGUIMIENTO 2027'!$N$14,INT((ROW()-13)/2),0)),IF(ISBLANK(OFFSET('9. METAS'!$V$20,INT((ROW()-14)/2),0)),"",OFFSET('9. METAS'!$V$20,INT((ROW()-14)/2),0)))</f>
        <v/>
      </c>
      <c r="K393" s="256" t="str">
        <f ca="1">IF(MOD(ROW()-13,2)=0,IF(ISBLANK(OFFSET('12. SEGUIMIENTO 2027'!$O$14,INT((ROW()-13)/2),0)),"",OFFSET('12. SEGUIMIENTO 2027'!$O$14,INT((ROW()-13)/2),0)),IF(ISBLANK(OFFSET('9. METAS'!$W$20,INT((ROW()-14)/2),0)),"",OFFSET('9. METAS'!$W$20,INT((ROW()-14)/2),0)))</f>
        <v/>
      </c>
      <c r="L393" s="256" t="str">
        <f ca="1">IF(MOD(ROW()-13,2)=0,IF(ISBLANK(OFFSET('12. SEGUIMIENTO 2027'!$P$14,INT((ROW()-13)/2),0)),"",OFFSET('12. SEGUIMIENTO 2027'!$P$14,INT((ROW()-13)/2),0)),IF(ISBLANK(OFFSET('9. METAS'!$X$20,INT((ROW()-14)/2),0)),"",OFFSET('9. METAS'!$X$20,INT((ROW()-14)/2),0)))</f>
        <v/>
      </c>
      <c r="M393" s="257" t="str">
        <f ca="1">IF(MOD(ROW()-13,2)=0,IF(ISBLANK(OFFSET('12. SEGUIMIENTO 2027'!$Q$14,INT((ROW()-13)/2),0)),"",OFFSET('12. SEGUIMIENTO 2027'!$Q$14,INT((ROW()-13)/2),0)),IF(ISBLANK(OFFSET('9. METAS'!$Y$20,INT((ROW()-14)/2),0)),"",OFFSET('9. METAS'!$Y$20,INT((ROW()-14)/2),0)))</f>
        <v/>
      </c>
      <c r="N393" s="1012" t="str">
        <f t="shared" ref="N393" ca="1" si="376">IFERROR(J393/J394,"ND")</f>
        <v>ND</v>
      </c>
      <c r="O393" s="1008" t="str">
        <f t="shared" ref="O393" ca="1" si="377">IFERROR(((J393)/H393),"ND")</f>
        <v>ND</v>
      </c>
      <c r="P393" s="996"/>
    </row>
    <row r="394" spans="3:16">
      <c r="C394" s="1030"/>
      <c r="D394" s="1026"/>
      <c r="E394" s="1026"/>
      <c r="F394" s="1024"/>
      <c r="G394" s="1021"/>
      <c r="H394" s="1164"/>
      <c r="I394" s="1015"/>
      <c r="J394" s="255" t="str">
        <f ca="1">IF(MOD(ROW()-13,2)=0,IF(ISBLANK(OFFSET('12. SEGUIMIENTO 2027'!$N$14,INT((ROW()-13)/2),0)),"",OFFSET('12. SEGUIMIENTO 2027'!$N$14,INT((ROW()-13)/2),0)),IF(ISBLANK(OFFSET('9. METAS'!$V$20,INT((ROW()-14)/2),0)),"",OFFSET('9. METAS'!$V$20,INT((ROW()-14)/2),0)))</f>
        <v/>
      </c>
      <c r="K394" s="256" t="str">
        <f ca="1">IF(MOD(ROW()-13,2)=0,IF(ISBLANK(OFFSET('12. SEGUIMIENTO 2027'!$O$14,INT((ROW()-13)/2),0)),"",OFFSET('12. SEGUIMIENTO 2027'!$O$14,INT((ROW()-13)/2),0)),IF(ISBLANK(OFFSET('9. METAS'!$W$20,INT((ROW()-14)/2),0)),"",OFFSET('9. METAS'!$W$20,INT((ROW()-14)/2),0)))</f>
        <v/>
      </c>
      <c r="L394" s="256" t="str">
        <f ca="1">IF(MOD(ROW()-13,2)=0,IF(ISBLANK(OFFSET('12. SEGUIMIENTO 2027'!$P$14,INT((ROW()-13)/2),0)),"",OFFSET('12. SEGUIMIENTO 2027'!$P$14,INT((ROW()-13)/2),0)),IF(ISBLANK(OFFSET('9. METAS'!$X$20,INT((ROW()-14)/2),0)),"",OFFSET('9. METAS'!$X$20,INT((ROW()-14)/2),0)))</f>
        <v/>
      </c>
      <c r="M394" s="257" t="str">
        <f ca="1">IF(MOD(ROW()-13,2)=0,IF(ISBLANK(OFFSET('12. SEGUIMIENTO 2027'!$Q$14,INT((ROW()-13)/2),0)),"",OFFSET('12. SEGUIMIENTO 2027'!$Q$14,INT((ROW()-13)/2),0)),IF(ISBLANK(OFFSET('9. METAS'!$Y$20,INT((ROW()-14)/2),0)),"",OFFSET('9. METAS'!$Y$20,INT((ROW()-14)/2),0)))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164" t="str">
        <f ca="1">IF(ISBLANK(OFFSET('9. METAS'!$M$20,INT((ROW()-13)/2),0)),"",OFFSET('9. METAS'!$M$20,INT((ROW()-13)/2),0))</f>
        <v/>
      </c>
      <c r="I395" s="1014"/>
      <c r="J395" s="255" t="str">
        <f ca="1">IF(MOD(ROW()-13,2)=0,IF(ISBLANK(OFFSET('12. SEGUIMIENTO 2027'!$N$14,INT((ROW()-13)/2),0)),"",OFFSET('12. SEGUIMIENTO 2027'!$N$14,INT((ROW()-13)/2),0)),IF(ISBLANK(OFFSET('9. METAS'!$V$20,INT((ROW()-14)/2),0)),"",OFFSET('9. METAS'!$V$20,INT((ROW()-14)/2),0)))</f>
        <v/>
      </c>
      <c r="K395" s="256" t="str">
        <f ca="1">IF(MOD(ROW()-13,2)=0,IF(ISBLANK(OFFSET('12. SEGUIMIENTO 2027'!$O$14,INT((ROW()-13)/2),0)),"",OFFSET('12. SEGUIMIENTO 2027'!$O$14,INT((ROW()-13)/2),0)),IF(ISBLANK(OFFSET('9. METAS'!$W$20,INT((ROW()-14)/2),0)),"",OFFSET('9. METAS'!$W$20,INT((ROW()-14)/2),0)))</f>
        <v/>
      </c>
      <c r="L395" s="256" t="str">
        <f ca="1">IF(MOD(ROW()-13,2)=0,IF(ISBLANK(OFFSET('12. SEGUIMIENTO 2027'!$P$14,INT((ROW()-13)/2),0)),"",OFFSET('12. SEGUIMIENTO 2027'!$P$14,INT((ROW()-13)/2),0)),IF(ISBLANK(OFFSET('9. METAS'!$X$20,INT((ROW()-14)/2),0)),"",OFFSET('9. METAS'!$X$20,INT((ROW()-14)/2),0)))</f>
        <v/>
      </c>
      <c r="M395" s="257" t="str">
        <f ca="1">IF(MOD(ROW()-13,2)=0,IF(ISBLANK(OFFSET('12. SEGUIMIENTO 2027'!$Q$14,INT((ROW()-13)/2),0)),"",OFFSET('12. SEGUIMIENTO 2027'!$Q$14,INT((ROW()-13)/2),0)),IF(ISBLANK(OFFSET('9. METAS'!$Y$20,INT((ROW()-14)/2),0)),"",OFFSET('9. METAS'!$Y$20,INT((ROW()-14)/2),0)))</f>
        <v/>
      </c>
      <c r="N395" s="1012" t="str">
        <f t="shared" ref="N395" ca="1" si="378">IFERROR(J395/J396,"ND")</f>
        <v>ND</v>
      </c>
      <c r="O395" s="1008" t="str">
        <f t="shared" ref="O395" ca="1" si="379">IFERROR(((J395)/H395),"ND")</f>
        <v>ND</v>
      </c>
      <c r="P395" s="996"/>
    </row>
    <row r="396" spans="3:16">
      <c r="C396" s="1030"/>
      <c r="D396" s="1026"/>
      <c r="E396" s="1026"/>
      <c r="F396" s="1024"/>
      <c r="G396" s="1021"/>
      <c r="H396" s="1164"/>
      <c r="I396" s="1015"/>
      <c r="J396" s="255" t="str">
        <f ca="1">IF(MOD(ROW()-13,2)=0,IF(ISBLANK(OFFSET('12. SEGUIMIENTO 2027'!$N$14,INT((ROW()-13)/2),0)),"",OFFSET('12. SEGUIMIENTO 2027'!$N$14,INT((ROW()-13)/2),0)),IF(ISBLANK(OFFSET('9. METAS'!$V$20,INT((ROW()-14)/2),0)),"",OFFSET('9. METAS'!$V$20,INT((ROW()-14)/2),0)))</f>
        <v/>
      </c>
      <c r="K396" s="256" t="str">
        <f ca="1">IF(MOD(ROW()-13,2)=0,IF(ISBLANK(OFFSET('12. SEGUIMIENTO 2027'!$O$14,INT((ROW()-13)/2),0)),"",OFFSET('12. SEGUIMIENTO 2027'!$O$14,INT((ROW()-13)/2),0)),IF(ISBLANK(OFFSET('9. METAS'!$W$20,INT((ROW()-14)/2),0)),"",OFFSET('9. METAS'!$W$20,INT((ROW()-14)/2),0)))</f>
        <v/>
      </c>
      <c r="L396" s="256" t="str">
        <f ca="1">IF(MOD(ROW()-13,2)=0,IF(ISBLANK(OFFSET('12. SEGUIMIENTO 2027'!$P$14,INT((ROW()-13)/2),0)),"",OFFSET('12. SEGUIMIENTO 2027'!$P$14,INT((ROW()-13)/2),0)),IF(ISBLANK(OFFSET('9. METAS'!$X$20,INT((ROW()-14)/2),0)),"",OFFSET('9. METAS'!$X$20,INT((ROW()-14)/2),0)))</f>
        <v/>
      </c>
      <c r="M396" s="257" t="str">
        <f ca="1">IF(MOD(ROW()-13,2)=0,IF(ISBLANK(OFFSET('12. SEGUIMIENTO 2027'!$Q$14,INT((ROW()-13)/2),0)),"",OFFSET('12. SEGUIMIENTO 2027'!$Q$14,INT((ROW()-13)/2),0)),IF(ISBLANK(OFFSET('9. METAS'!$Y$20,INT((ROW()-14)/2),0)),"",OFFSET('9. METAS'!$Y$20,INT((ROW()-14)/2),0)))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164" t="str">
        <f ca="1">IF(ISBLANK(OFFSET('9. METAS'!$M$20,INT((ROW()-13)/2),0)),"",OFFSET('9. METAS'!$M$20,INT((ROW()-13)/2),0))</f>
        <v/>
      </c>
      <c r="I397" s="1014"/>
      <c r="J397" s="255" t="str">
        <f ca="1">IF(MOD(ROW()-13,2)=0,IF(ISBLANK(OFFSET('12. SEGUIMIENTO 2027'!$N$14,INT((ROW()-13)/2),0)),"",OFFSET('12. SEGUIMIENTO 2027'!$N$14,INT((ROW()-13)/2),0)),IF(ISBLANK(OFFSET('9. METAS'!$V$20,INT((ROW()-14)/2),0)),"",OFFSET('9. METAS'!$V$20,INT((ROW()-14)/2),0)))</f>
        <v/>
      </c>
      <c r="K397" s="256" t="str">
        <f ca="1">IF(MOD(ROW()-13,2)=0,IF(ISBLANK(OFFSET('12. SEGUIMIENTO 2027'!$O$14,INT((ROW()-13)/2),0)),"",OFFSET('12. SEGUIMIENTO 2027'!$O$14,INT((ROW()-13)/2),0)),IF(ISBLANK(OFFSET('9. METAS'!$W$20,INT((ROW()-14)/2),0)),"",OFFSET('9. METAS'!$W$20,INT((ROW()-14)/2),0)))</f>
        <v/>
      </c>
      <c r="L397" s="256" t="str">
        <f ca="1">IF(MOD(ROW()-13,2)=0,IF(ISBLANK(OFFSET('12. SEGUIMIENTO 2027'!$P$14,INT((ROW()-13)/2),0)),"",OFFSET('12. SEGUIMIENTO 2027'!$P$14,INT((ROW()-13)/2),0)),IF(ISBLANK(OFFSET('9. METAS'!$X$20,INT((ROW()-14)/2),0)),"",OFFSET('9. METAS'!$X$20,INT((ROW()-14)/2),0)))</f>
        <v/>
      </c>
      <c r="M397" s="257" t="str">
        <f ca="1">IF(MOD(ROW()-13,2)=0,IF(ISBLANK(OFFSET('12. SEGUIMIENTO 2027'!$Q$14,INT((ROW()-13)/2),0)),"",OFFSET('12. SEGUIMIENTO 2027'!$Q$14,INT((ROW()-13)/2),0)),IF(ISBLANK(OFFSET('9. METAS'!$Y$20,INT((ROW()-14)/2),0)),"",OFFSET('9. METAS'!$Y$20,INT((ROW()-14)/2),0)))</f>
        <v/>
      </c>
      <c r="N397" s="1012" t="str">
        <f t="shared" ref="N397" ca="1" si="380">IFERROR(J397/J398,"ND")</f>
        <v>ND</v>
      </c>
      <c r="O397" s="1008" t="str">
        <f t="shared" ref="O397" ca="1" si="381">IFERROR(((J397)/H397),"ND")</f>
        <v>ND</v>
      </c>
      <c r="P397" s="996"/>
    </row>
    <row r="398" spans="3:16">
      <c r="C398" s="1030"/>
      <c r="D398" s="1026"/>
      <c r="E398" s="1026"/>
      <c r="F398" s="1024"/>
      <c r="G398" s="1021"/>
      <c r="H398" s="1164"/>
      <c r="I398" s="1015"/>
      <c r="J398" s="255" t="str">
        <f ca="1">IF(MOD(ROW()-13,2)=0,IF(ISBLANK(OFFSET('12. SEGUIMIENTO 2027'!$N$14,INT((ROW()-13)/2),0)),"",OFFSET('12. SEGUIMIENTO 2027'!$N$14,INT((ROW()-13)/2),0)),IF(ISBLANK(OFFSET('9. METAS'!$V$20,INT((ROW()-14)/2),0)),"",OFFSET('9. METAS'!$V$20,INT((ROW()-14)/2),0)))</f>
        <v/>
      </c>
      <c r="K398" s="256" t="str">
        <f ca="1">IF(MOD(ROW()-13,2)=0,IF(ISBLANK(OFFSET('12. SEGUIMIENTO 2027'!$O$14,INT((ROW()-13)/2),0)),"",OFFSET('12. SEGUIMIENTO 2027'!$O$14,INT((ROW()-13)/2),0)),IF(ISBLANK(OFFSET('9. METAS'!$W$20,INT((ROW()-14)/2),0)),"",OFFSET('9. METAS'!$W$20,INT((ROW()-14)/2),0)))</f>
        <v/>
      </c>
      <c r="L398" s="256" t="str">
        <f ca="1">IF(MOD(ROW()-13,2)=0,IF(ISBLANK(OFFSET('12. SEGUIMIENTO 2027'!$P$14,INT((ROW()-13)/2),0)),"",OFFSET('12. SEGUIMIENTO 2027'!$P$14,INT((ROW()-13)/2),0)),IF(ISBLANK(OFFSET('9. METAS'!$X$20,INT((ROW()-14)/2),0)),"",OFFSET('9. METAS'!$X$20,INT((ROW()-14)/2),0)))</f>
        <v/>
      </c>
      <c r="M398" s="257" t="str">
        <f ca="1">IF(MOD(ROW()-13,2)=0,IF(ISBLANK(OFFSET('12. SEGUIMIENTO 2027'!$Q$14,INT((ROW()-13)/2),0)),"",OFFSET('12. SEGUIMIENTO 2027'!$Q$14,INT((ROW()-13)/2),0)),IF(ISBLANK(OFFSET('9. METAS'!$Y$20,INT((ROW()-14)/2),0)),"",OFFSET('9. METAS'!$Y$20,INT((ROW()-14)/2),0)))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164" t="str">
        <f ca="1">IF(ISBLANK(OFFSET('9. METAS'!$M$20,INT((ROW()-13)/2),0)),"",OFFSET('9. METAS'!$M$20,INT((ROW()-13)/2),0))</f>
        <v/>
      </c>
      <c r="I399" s="1014"/>
      <c r="J399" s="255" t="str">
        <f ca="1">IF(MOD(ROW()-13,2)=0,IF(ISBLANK(OFFSET('12. SEGUIMIENTO 2027'!$N$14,INT((ROW()-13)/2),0)),"",OFFSET('12. SEGUIMIENTO 2027'!$N$14,INT((ROW()-13)/2),0)),IF(ISBLANK(OFFSET('9. METAS'!$V$20,INT((ROW()-14)/2),0)),"",OFFSET('9. METAS'!$V$20,INT((ROW()-14)/2),0)))</f>
        <v/>
      </c>
      <c r="K399" s="256" t="str">
        <f ca="1">IF(MOD(ROW()-13,2)=0,IF(ISBLANK(OFFSET('12. SEGUIMIENTO 2027'!$O$14,INT((ROW()-13)/2),0)),"",OFFSET('12. SEGUIMIENTO 2027'!$O$14,INT((ROW()-13)/2),0)),IF(ISBLANK(OFFSET('9. METAS'!$W$20,INT((ROW()-14)/2),0)),"",OFFSET('9. METAS'!$W$20,INT((ROW()-14)/2),0)))</f>
        <v/>
      </c>
      <c r="L399" s="256" t="str">
        <f ca="1">IF(MOD(ROW()-13,2)=0,IF(ISBLANK(OFFSET('12. SEGUIMIENTO 2027'!$P$14,INT((ROW()-13)/2),0)),"",OFFSET('12. SEGUIMIENTO 2027'!$P$14,INT((ROW()-13)/2),0)),IF(ISBLANK(OFFSET('9. METAS'!$X$20,INT((ROW()-14)/2),0)),"",OFFSET('9. METAS'!$X$20,INT((ROW()-14)/2),0)))</f>
        <v/>
      </c>
      <c r="M399" s="257" t="str">
        <f ca="1">IF(MOD(ROW()-13,2)=0,IF(ISBLANK(OFFSET('12. SEGUIMIENTO 2027'!$Q$14,INT((ROW()-13)/2),0)),"",OFFSET('12. SEGUIMIENTO 2027'!$Q$14,INT((ROW()-13)/2),0)),IF(ISBLANK(OFFSET('9. METAS'!$Y$20,INT((ROW()-14)/2),0)),"",OFFSET('9. METAS'!$Y$20,INT((ROW()-14)/2),0)))</f>
        <v/>
      </c>
      <c r="N399" s="1012" t="str">
        <f t="shared" ref="N399" ca="1" si="382">IFERROR(J399/J400,"ND")</f>
        <v>ND</v>
      </c>
      <c r="O399" s="1008" t="str">
        <f t="shared" ref="O399" ca="1" si="383">IFERROR(((J399)/H399),"ND")</f>
        <v>ND</v>
      </c>
      <c r="P399" s="996"/>
    </row>
    <row r="400" spans="3:16">
      <c r="C400" s="1030"/>
      <c r="D400" s="1026"/>
      <c r="E400" s="1026"/>
      <c r="F400" s="1024"/>
      <c r="G400" s="1021"/>
      <c r="H400" s="1164"/>
      <c r="I400" s="1015"/>
      <c r="J400" s="255" t="str">
        <f ca="1">IF(MOD(ROW()-13,2)=0,IF(ISBLANK(OFFSET('12. SEGUIMIENTO 2027'!$N$14,INT((ROW()-13)/2),0)),"",OFFSET('12. SEGUIMIENTO 2027'!$N$14,INT((ROW()-13)/2),0)),IF(ISBLANK(OFFSET('9. METAS'!$V$20,INT((ROW()-14)/2),0)),"",OFFSET('9. METAS'!$V$20,INT((ROW()-14)/2),0)))</f>
        <v/>
      </c>
      <c r="K400" s="256" t="str">
        <f ca="1">IF(MOD(ROW()-13,2)=0,IF(ISBLANK(OFFSET('12. SEGUIMIENTO 2027'!$O$14,INT((ROW()-13)/2),0)),"",OFFSET('12. SEGUIMIENTO 2027'!$O$14,INT((ROW()-13)/2),0)),IF(ISBLANK(OFFSET('9. METAS'!$W$20,INT((ROW()-14)/2),0)),"",OFFSET('9. METAS'!$W$20,INT((ROW()-14)/2),0)))</f>
        <v/>
      </c>
      <c r="L400" s="256" t="str">
        <f ca="1">IF(MOD(ROW()-13,2)=0,IF(ISBLANK(OFFSET('12. SEGUIMIENTO 2027'!$P$14,INT((ROW()-13)/2),0)),"",OFFSET('12. SEGUIMIENTO 2027'!$P$14,INT((ROW()-13)/2),0)),IF(ISBLANK(OFFSET('9. METAS'!$X$20,INT((ROW()-14)/2),0)),"",OFFSET('9. METAS'!$X$20,INT((ROW()-14)/2),0)))</f>
        <v/>
      </c>
      <c r="M400" s="257" t="str">
        <f ca="1">IF(MOD(ROW()-13,2)=0,IF(ISBLANK(OFFSET('12. SEGUIMIENTO 2027'!$Q$14,INT((ROW()-13)/2),0)),"",OFFSET('12. SEGUIMIENTO 2027'!$Q$14,INT((ROW()-13)/2),0)),IF(ISBLANK(OFFSET('9. METAS'!$Y$20,INT((ROW()-14)/2),0)),"",OFFSET('9. METAS'!$Y$20,INT((ROW()-14)/2),0)))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164" t="str">
        <f ca="1">IF(ISBLANK(OFFSET('9. METAS'!$M$20,INT((ROW()-13)/2),0)),"",OFFSET('9. METAS'!$M$20,INT((ROW()-13)/2),0))</f>
        <v/>
      </c>
      <c r="I401" s="1014"/>
      <c r="J401" s="255" t="str">
        <f ca="1">IF(MOD(ROW()-13,2)=0,IF(ISBLANK(OFFSET('12. SEGUIMIENTO 2027'!$N$14,INT((ROW()-13)/2),0)),"",OFFSET('12. SEGUIMIENTO 2027'!$N$14,INT((ROW()-13)/2),0)),IF(ISBLANK(OFFSET('9. METAS'!$V$20,INT((ROW()-14)/2),0)),"",OFFSET('9. METAS'!$V$20,INT((ROW()-14)/2),0)))</f>
        <v/>
      </c>
      <c r="K401" s="256" t="str">
        <f ca="1">IF(MOD(ROW()-13,2)=0,IF(ISBLANK(OFFSET('12. SEGUIMIENTO 2027'!$O$14,INT((ROW()-13)/2),0)),"",OFFSET('12. SEGUIMIENTO 2027'!$O$14,INT((ROW()-13)/2),0)),IF(ISBLANK(OFFSET('9. METAS'!$W$20,INT((ROW()-14)/2),0)),"",OFFSET('9. METAS'!$W$20,INT((ROW()-14)/2),0)))</f>
        <v/>
      </c>
      <c r="L401" s="256" t="str">
        <f ca="1">IF(MOD(ROW()-13,2)=0,IF(ISBLANK(OFFSET('12. SEGUIMIENTO 2027'!$P$14,INT((ROW()-13)/2),0)),"",OFFSET('12. SEGUIMIENTO 2027'!$P$14,INT((ROW()-13)/2),0)),IF(ISBLANK(OFFSET('9. METAS'!$X$20,INT((ROW()-14)/2),0)),"",OFFSET('9. METAS'!$X$20,INT((ROW()-14)/2),0)))</f>
        <v/>
      </c>
      <c r="M401" s="257" t="str">
        <f ca="1">IF(MOD(ROW()-13,2)=0,IF(ISBLANK(OFFSET('12. SEGUIMIENTO 2027'!$Q$14,INT((ROW()-13)/2),0)),"",OFFSET('12. SEGUIMIENTO 2027'!$Q$14,INT((ROW()-13)/2),0)),IF(ISBLANK(OFFSET('9. METAS'!$Y$20,INT((ROW()-14)/2),0)),"",OFFSET('9. METAS'!$Y$20,INT((ROW()-14)/2),0)))</f>
        <v/>
      </c>
      <c r="N401" s="1012" t="str">
        <f t="shared" ref="N401" ca="1" si="384">IFERROR(J401/J402,"ND")</f>
        <v>ND</v>
      </c>
      <c r="O401" s="1008" t="str">
        <f t="shared" ref="O401" ca="1" si="385">IFERROR(((J401)/H401),"ND")</f>
        <v>ND</v>
      </c>
      <c r="P401" s="996"/>
    </row>
    <row r="402" spans="3:16">
      <c r="C402" s="1030"/>
      <c r="D402" s="1026"/>
      <c r="E402" s="1026"/>
      <c r="F402" s="1024"/>
      <c r="G402" s="1021"/>
      <c r="H402" s="1164"/>
      <c r="I402" s="1015"/>
      <c r="J402" s="255" t="str">
        <f ca="1">IF(MOD(ROW()-13,2)=0,IF(ISBLANK(OFFSET('12. SEGUIMIENTO 2027'!$N$14,INT((ROW()-13)/2),0)),"",OFFSET('12. SEGUIMIENTO 2027'!$N$14,INT((ROW()-13)/2),0)),IF(ISBLANK(OFFSET('9. METAS'!$V$20,INT((ROW()-14)/2),0)),"",OFFSET('9. METAS'!$V$20,INT((ROW()-14)/2),0)))</f>
        <v/>
      </c>
      <c r="K402" s="256" t="str">
        <f ca="1">IF(MOD(ROW()-13,2)=0,IF(ISBLANK(OFFSET('12. SEGUIMIENTO 2027'!$O$14,INT((ROW()-13)/2),0)),"",OFFSET('12. SEGUIMIENTO 2027'!$O$14,INT((ROW()-13)/2),0)),IF(ISBLANK(OFFSET('9. METAS'!$W$20,INT((ROW()-14)/2),0)),"",OFFSET('9. METAS'!$W$20,INT((ROW()-14)/2),0)))</f>
        <v/>
      </c>
      <c r="L402" s="256" t="str">
        <f ca="1">IF(MOD(ROW()-13,2)=0,IF(ISBLANK(OFFSET('12. SEGUIMIENTO 2027'!$P$14,INT((ROW()-13)/2),0)),"",OFFSET('12. SEGUIMIENTO 2027'!$P$14,INT((ROW()-13)/2),0)),IF(ISBLANK(OFFSET('9. METAS'!$X$20,INT((ROW()-14)/2),0)),"",OFFSET('9. METAS'!$X$20,INT((ROW()-14)/2),0)))</f>
        <v/>
      </c>
      <c r="M402" s="257" t="str">
        <f ca="1">IF(MOD(ROW()-13,2)=0,IF(ISBLANK(OFFSET('12. SEGUIMIENTO 2027'!$Q$14,INT((ROW()-13)/2),0)),"",OFFSET('12. SEGUIMIENTO 2027'!$Q$14,INT((ROW()-13)/2),0)),IF(ISBLANK(OFFSET('9. METAS'!$Y$20,INT((ROW()-14)/2),0)),"",OFFSET('9. METAS'!$Y$20,INT((ROW()-14)/2),0)))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164" t="str">
        <f ca="1">IF(ISBLANK(OFFSET('9. METAS'!$M$20,INT((ROW()-13)/2),0)),"",OFFSET('9. METAS'!$M$20,INT((ROW()-13)/2),0))</f>
        <v/>
      </c>
      <c r="I403" s="1014"/>
      <c r="J403" s="255" t="str">
        <f ca="1">IF(MOD(ROW()-13,2)=0,IF(ISBLANK(OFFSET('12. SEGUIMIENTO 2027'!$N$14,INT((ROW()-13)/2),0)),"",OFFSET('12. SEGUIMIENTO 2027'!$N$14,INT((ROW()-13)/2),0)),IF(ISBLANK(OFFSET('9. METAS'!$V$20,INT((ROW()-14)/2),0)),"",OFFSET('9. METAS'!$V$20,INT((ROW()-14)/2),0)))</f>
        <v/>
      </c>
      <c r="K403" s="256" t="str">
        <f ca="1">IF(MOD(ROW()-13,2)=0,IF(ISBLANK(OFFSET('12. SEGUIMIENTO 2027'!$O$14,INT((ROW()-13)/2),0)),"",OFFSET('12. SEGUIMIENTO 2027'!$O$14,INT((ROW()-13)/2),0)),IF(ISBLANK(OFFSET('9. METAS'!$W$20,INT((ROW()-14)/2),0)),"",OFFSET('9. METAS'!$W$20,INT((ROW()-14)/2),0)))</f>
        <v/>
      </c>
      <c r="L403" s="256" t="str">
        <f ca="1">IF(MOD(ROW()-13,2)=0,IF(ISBLANK(OFFSET('12. SEGUIMIENTO 2027'!$P$14,INT((ROW()-13)/2),0)),"",OFFSET('12. SEGUIMIENTO 2027'!$P$14,INT((ROW()-13)/2),0)),IF(ISBLANK(OFFSET('9. METAS'!$X$20,INT((ROW()-14)/2),0)),"",OFFSET('9. METAS'!$X$20,INT((ROW()-14)/2),0)))</f>
        <v/>
      </c>
      <c r="M403" s="257" t="str">
        <f ca="1">IF(MOD(ROW()-13,2)=0,IF(ISBLANK(OFFSET('12. SEGUIMIENTO 2027'!$Q$14,INT((ROW()-13)/2),0)),"",OFFSET('12. SEGUIMIENTO 2027'!$Q$14,INT((ROW()-13)/2),0)),IF(ISBLANK(OFFSET('9. METAS'!$Y$20,INT((ROW()-14)/2),0)),"",OFFSET('9. METAS'!$Y$20,INT((ROW()-14)/2),0)))</f>
        <v/>
      </c>
      <c r="N403" s="1012" t="str">
        <f t="shared" ref="N403" ca="1" si="386">IFERROR(J403/J404,"ND")</f>
        <v>ND</v>
      </c>
      <c r="O403" s="1008" t="str">
        <f t="shared" ref="O403" ca="1" si="387">IFERROR(((J403)/H403),"ND")</f>
        <v>ND</v>
      </c>
      <c r="P403" s="996"/>
    </row>
    <row r="404" spans="3:16">
      <c r="C404" s="1030"/>
      <c r="D404" s="1026"/>
      <c r="E404" s="1026"/>
      <c r="F404" s="1024"/>
      <c r="G404" s="1021"/>
      <c r="H404" s="1164"/>
      <c r="I404" s="1015"/>
      <c r="J404" s="255" t="str">
        <f ca="1">IF(MOD(ROW()-13,2)=0,IF(ISBLANK(OFFSET('12. SEGUIMIENTO 2027'!$N$14,INT((ROW()-13)/2),0)),"",OFFSET('12. SEGUIMIENTO 2027'!$N$14,INT((ROW()-13)/2),0)),IF(ISBLANK(OFFSET('9. METAS'!$V$20,INT((ROW()-14)/2),0)),"",OFFSET('9. METAS'!$V$20,INT((ROW()-14)/2),0)))</f>
        <v/>
      </c>
      <c r="K404" s="256" t="str">
        <f ca="1">IF(MOD(ROW()-13,2)=0,IF(ISBLANK(OFFSET('12. SEGUIMIENTO 2027'!$O$14,INT((ROW()-13)/2),0)),"",OFFSET('12. SEGUIMIENTO 2027'!$O$14,INT((ROW()-13)/2),0)),IF(ISBLANK(OFFSET('9. METAS'!$W$20,INT((ROW()-14)/2),0)),"",OFFSET('9. METAS'!$W$20,INT((ROW()-14)/2),0)))</f>
        <v/>
      </c>
      <c r="L404" s="256" t="str">
        <f ca="1">IF(MOD(ROW()-13,2)=0,IF(ISBLANK(OFFSET('12. SEGUIMIENTO 2027'!$P$14,INT((ROW()-13)/2),0)),"",OFFSET('12. SEGUIMIENTO 2027'!$P$14,INT((ROW()-13)/2),0)),IF(ISBLANK(OFFSET('9. METAS'!$X$20,INT((ROW()-14)/2),0)),"",OFFSET('9. METAS'!$X$20,INT((ROW()-14)/2),0)))</f>
        <v/>
      </c>
      <c r="M404" s="257" t="str">
        <f ca="1">IF(MOD(ROW()-13,2)=0,IF(ISBLANK(OFFSET('12. SEGUIMIENTO 2027'!$Q$14,INT((ROW()-13)/2),0)),"",OFFSET('12. SEGUIMIENTO 2027'!$Q$14,INT((ROW()-13)/2),0)),IF(ISBLANK(OFFSET('9. METAS'!$Y$20,INT((ROW()-14)/2),0)),"",OFFSET('9. METAS'!$Y$20,INT((ROW()-14)/2),0)))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164" t="str">
        <f ca="1">IF(ISBLANK(OFFSET('9. METAS'!$M$20,INT((ROW()-13)/2),0)),"",OFFSET('9. METAS'!$M$20,INT((ROW()-13)/2),0))</f>
        <v/>
      </c>
      <c r="I405" s="1014"/>
      <c r="J405" s="255" t="str">
        <f ca="1">IF(MOD(ROW()-13,2)=0,IF(ISBLANK(OFFSET('12. SEGUIMIENTO 2027'!$N$14,INT((ROW()-13)/2),0)),"",OFFSET('12. SEGUIMIENTO 2027'!$N$14,INT((ROW()-13)/2),0)),IF(ISBLANK(OFFSET('9. METAS'!$V$20,INT((ROW()-14)/2),0)),"",OFFSET('9. METAS'!$V$20,INT((ROW()-14)/2),0)))</f>
        <v/>
      </c>
      <c r="K405" s="256" t="str">
        <f ca="1">IF(MOD(ROW()-13,2)=0,IF(ISBLANK(OFFSET('12. SEGUIMIENTO 2027'!$O$14,INT((ROW()-13)/2),0)),"",OFFSET('12. SEGUIMIENTO 2027'!$O$14,INT((ROW()-13)/2),0)),IF(ISBLANK(OFFSET('9. METAS'!$W$20,INT((ROW()-14)/2),0)),"",OFFSET('9. METAS'!$W$20,INT((ROW()-14)/2),0)))</f>
        <v/>
      </c>
      <c r="L405" s="256" t="str">
        <f ca="1">IF(MOD(ROW()-13,2)=0,IF(ISBLANK(OFFSET('12. SEGUIMIENTO 2027'!$P$14,INT((ROW()-13)/2),0)),"",OFFSET('12. SEGUIMIENTO 2027'!$P$14,INT((ROW()-13)/2),0)),IF(ISBLANK(OFFSET('9. METAS'!$X$20,INT((ROW()-14)/2),0)),"",OFFSET('9. METAS'!$X$20,INT((ROW()-14)/2),0)))</f>
        <v/>
      </c>
      <c r="M405" s="257" t="str">
        <f ca="1">IF(MOD(ROW()-13,2)=0,IF(ISBLANK(OFFSET('12. SEGUIMIENTO 2027'!$Q$14,INT((ROW()-13)/2),0)),"",OFFSET('12. SEGUIMIENTO 2027'!$Q$14,INT((ROW()-13)/2),0)),IF(ISBLANK(OFFSET('9. METAS'!$Y$20,INT((ROW()-14)/2),0)),"",OFFSET('9. METAS'!$Y$20,INT((ROW()-14)/2),0)))</f>
        <v/>
      </c>
      <c r="N405" s="1012" t="str">
        <f t="shared" ref="N405" ca="1" si="388">IFERROR(J405/J406,"ND")</f>
        <v>ND</v>
      </c>
      <c r="O405" s="1008" t="str">
        <f t="shared" ref="O405" ca="1" si="389">IFERROR(((J405)/H405),"ND")</f>
        <v>ND</v>
      </c>
      <c r="P405" s="996"/>
    </row>
    <row r="406" spans="3:16">
      <c r="C406" s="1030"/>
      <c r="D406" s="1026"/>
      <c r="E406" s="1026"/>
      <c r="F406" s="1024"/>
      <c r="G406" s="1021"/>
      <c r="H406" s="1164"/>
      <c r="I406" s="1015"/>
      <c r="J406" s="255" t="str">
        <f ca="1">IF(MOD(ROW()-13,2)=0,IF(ISBLANK(OFFSET('12. SEGUIMIENTO 2027'!$N$14,INT((ROW()-13)/2),0)),"",OFFSET('12. SEGUIMIENTO 2027'!$N$14,INT((ROW()-13)/2),0)),IF(ISBLANK(OFFSET('9. METAS'!$V$20,INT((ROW()-14)/2),0)),"",OFFSET('9. METAS'!$V$20,INT((ROW()-14)/2),0)))</f>
        <v/>
      </c>
      <c r="K406" s="256" t="str">
        <f ca="1">IF(MOD(ROW()-13,2)=0,IF(ISBLANK(OFFSET('12. SEGUIMIENTO 2027'!$O$14,INT((ROW()-13)/2),0)),"",OFFSET('12. SEGUIMIENTO 2027'!$O$14,INT((ROW()-13)/2),0)),IF(ISBLANK(OFFSET('9. METAS'!$W$20,INT((ROW()-14)/2),0)),"",OFFSET('9. METAS'!$W$20,INT((ROW()-14)/2),0)))</f>
        <v/>
      </c>
      <c r="L406" s="256" t="str">
        <f ca="1">IF(MOD(ROW()-13,2)=0,IF(ISBLANK(OFFSET('12. SEGUIMIENTO 2027'!$P$14,INT((ROW()-13)/2),0)),"",OFFSET('12. SEGUIMIENTO 2027'!$P$14,INT((ROW()-13)/2),0)),IF(ISBLANK(OFFSET('9. METAS'!$X$20,INT((ROW()-14)/2),0)),"",OFFSET('9. METAS'!$X$20,INT((ROW()-14)/2),0)))</f>
        <v/>
      </c>
      <c r="M406" s="257" t="str">
        <f ca="1">IF(MOD(ROW()-13,2)=0,IF(ISBLANK(OFFSET('12. SEGUIMIENTO 2027'!$Q$14,INT((ROW()-13)/2),0)),"",OFFSET('12. SEGUIMIENTO 2027'!$Q$14,INT((ROW()-13)/2),0)),IF(ISBLANK(OFFSET('9. METAS'!$Y$20,INT((ROW()-14)/2),0)),"",OFFSET('9. METAS'!$Y$20,INT((ROW()-14)/2),0)))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164" t="str">
        <f ca="1">IF(ISBLANK(OFFSET('9. METAS'!$M$20,INT((ROW()-13)/2),0)),"",OFFSET('9. METAS'!$M$20,INT((ROW()-13)/2),0))</f>
        <v/>
      </c>
      <c r="I407" s="1014"/>
      <c r="J407" s="255" t="str">
        <f ca="1">IF(MOD(ROW()-13,2)=0,IF(ISBLANK(OFFSET('12. SEGUIMIENTO 2027'!$N$14,INT((ROW()-13)/2),0)),"",OFFSET('12. SEGUIMIENTO 2027'!$N$14,INT((ROW()-13)/2),0)),IF(ISBLANK(OFFSET('9. METAS'!$V$20,INT((ROW()-14)/2),0)),"",OFFSET('9. METAS'!$V$20,INT((ROW()-14)/2),0)))</f>
        <v/>
      </c>
      <c r="K407" s="256" t="str">
        <f ca="1">IF(MOD(ROW()-13,2)=0,IF(ISBLANK(OFFSET('12. SEGUIMIENTO 2027'!$O$14,INT((ROW()-13)/2),0)),"",OFFSET('12. SEGUIMIENTO 2027'!$O$14,INT((ROW()-13)/2),0)),IF(ISBLANK(OFFSET('9. METAS'!$W$20,INT((ROW()-14)/2),0)),"",OFFSET('9. METAS'!$W$20,INT((ROW()-14)/2),0)))</f>
        <v/>
      </c>
      <c r="L407" s="256" t="str">
        <f ca="1">IF(MOD(ROW()-13,2)=0,IF(ISBLANK(OFFSET('12. SEGUIMIENTO 2027'!$P$14,INT((ROW()-13)/2),0)),"",OFFSET('12. SEGUIMIENTO 2027'!$P$14,INT((ROW()-13)/2),0)),IF(ISBLANK(OFFSET('9. METAS'!$X$20,INT((ROW()-14)/2),0)),"",OFFSET('9. METAS'!$X$20,INT((ROW()-14)/2),0)))</f>
        <v/>
      </c>
      <c r="M407" s="257" t="str">
        <f ca="1">IF(MOD(ROW()-13,2)=0,IF(ISBLANK(OFFSET('12. SEGUIMIENTO 2027'!$Q$14,INT((ROW()-13)/2),0)),"",OFFSET('12. SEGUIMIENTO 2027'!$Q$14,INT((ROW()-13)/2),0)),IF(ISBLANK(OFFSET('9. METAS'!$Y$20,INT((ROW()-14)/2),0)),"",OFFSET('9. METAS'!$Y$20,INT((ROW()-14)/2),0)))</f>
        <v/>
      </c>
      <c r="N407" s="1012" t="str">
        <f t="shared" ref="N407" ca="1" si="390">IFERROR(J407/J408,"ND")</f>
        <v>ND</v>
      </c>
      <c r="O407" s="1008" t="str">
        <f t="shared" ref="O407" ca="1" si="391">IFERROR(((J407)/H407),"ND")</f>
        <v>ND</v>
      </c>
      <c r="P407" s="996"/>
    </row>
    <row r="408" spans="3:16">
      <c r="C408" s="1030"/>
      <c r="D408" s="1026"/>
      <c r="E408" s="1026"/>
      <c r="F408" s="1024"/>
      <c r="G408" s="1021"/>
      <c r="H408" s="1164"/>
      <c r="I408" s="1015"/>
      <c r="J408" s="255" t="str">
        <f ca="1">IF(MOD(ROW()-13,2)=0,IF(ISBLANK(OFFSET('12. SEGUIMIENTO 2027'!$N$14,INT((ROW()-13)/2),0)),"",OFFSET('12. SEGUIMIENTO 2027'!$N$14,INT((ROW()-13)/2),0)),IF(ISBLANK(OFFSET('9. METAS'!$V$20,INT((ROW()-14)/2),0)),"",OFFSET('9. METAS'!$V$20,INT((ROW()-14)/2),0)))</f>
        <v/>
      </c>
      <c r="K408" s="256" t="str">
        <f ca="1">IF(MOD(ROW()-13,2)=0,IF(ISBLANK(OFFSET('12. SEGUIMIENTO 2027'!$O$14,INT((ROW()-13)/2),0)),"",OFFSET('12. SEGUIMIENTO 2027'!$O$14,INT((ROW()-13)/2),0)),IF(ISBLANK(OFFSET('9. METAS'!$W$20,INT((ROW()-14)/2),0)),"",OFFSET('9. METAS'!$W$20,INT((ROW()-14)/2),0)))</f>
        <v/>
      </c>
      <c r="L408" s="256" t="str">
        <f ca="1">IF(MOD(ROW()-13,2)=0,IF(ISBLANK(OFFSET('12. SEGUIMIENTO 2027'!$P$14,INT((ROW()-13)/2),0)),"",OFFSET('12. SEGUIMIENTO 2027'!$P$14,INT((ROW()-13)/2),0)),IF(ISBLANK(OFFSET('9. METAS'!$X$20,INT((ROW()-14)/2),0)),"",OFFSET('9. METAS'!$X$20,INT((ROW()-14)/2),0)))</f>
        <v/>
      </c>
      <c r="M408" s="257" t="str">
        <f ca="1">IF(MOD(ROW()-13,2)=0,IF(ISBLANK(OFFSET('12. SEGUIMIENTO 2027'!$Q$14,INT((ROW()-13)/2),0)),"",OFFSET('12. SEGUIMIENTO 2027'!$Q$14,INT((ROW()-13)/2),0)),IF(ISBLANK(OFFSET('9. METAS'!$Y$20,INT((ROW()-14)/2),0)),"",OFFSET('9. METAS'!$Y$20,INT((ROW()-14)/2),0)))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164" t="str">
        <f ca="1">IF(ISBLANK(OFFSET('9. METAS'!$M$20,INT((ROW()-13)/2),0)),"",OFFSET('9. METAS'!$M$20,INT((ROW()-13)/2),0))</f>
        <v/>
      </c>
      <c r="I409" s="1014"/>
      <c r="J409" s="255" t="str">
        <f ca="1">IF(MOD(ROW()-13,2)=0,IF(ISBLANK(OFFSET('12. SEGUIMIENTO 2027'!$N$14,INT((ROW()-13)/2),0)),"",OFFSET('12. SEGUIMIENTO 2027'!$N$14,INT((ROW()-13)/2),0)),IF(ISBLANK(OFFSET('9. METAS'!$V$20,INT((ROW()-14)/2),0)),"",OFFSET('9. METAS'!$V$20,INT((ROW()-14)/2),0)))</f>
        <v/>
      </c>
      <c r="K409" s="256" t="str">
        <f ca="1">IF(MOD(ROW()-13,2)=0,IF(ISBLANK(OFFSET('12. SEGUIMIENTO 2027'!$O$14,INT((ROW()-13)/2),0)),"",OFFSET('12. SEGUIMIENTO 2027'!$O$14,INT((ROW()-13)/2),0)),IF(ISBLANK(OFFSET('9. METAS'!$W$20,INT((ROW()-14)/2),0)),"",OFFSET('9. METAS'!$W$20,INT((ROW()-14)/2),0)))</f>
        <v/>
      </c>
      <c r="L409" s="256" t="str">
        <f ca="1">IF(MOD(ROW()-13,2)=0,IF(ISBLANK(OFFSET('12. SEGUIMIENTO 2027'!$P$14,INT((ROW()-13)/2),0)),"",OFFSET('12. SEGUIMIENTO 2027'!$P$14,INT((ROW()-13)/2),0)),IF(ISBLANK(OFFSET('9. METAS'!$X$20,INT((ROW()-14)/2),0)),"",OFFSET('9. METAS'!$X$20,INT((ROW()-14)/2),0)))</f>
        <v/>
      </c>
      <c r="M409" s="257" t="str">
        <f ca="1">IF(MOD(ROW()-13,2)=0,IF(ISBLANK(OFFSET('12. SEGUIMIENTO 2027'!$Q$14,INT((ROW()-13)/2),0)),"",OFFSET('12. SEGUIMIENTO 2027'!$Q$14,INT((ROW()-13)/2),0)),IF(ISBLANK(OFFSET('9. METAS'!$Y$20,INT((ROW()-14)/2),0)),"",OFFSET('9. METAS'!$Y$20,INT((ROW()-14)/2),0)))</f>
        <v/>
      </c>
      <c r="N409" s="1012" t="str">
        <f t="shared" ref="N409" ca="1" si="392">IFERROR(J409/J410,"ND")</f>
        <v>ND</v>
      </c>
      <c r="O409" s="1008" t="str">
        <f t="shared" ref="O409" ca="1" si="393">IFERROR(((J409)/H409),"ND")</f>
        <v>ND</v>
      </c>
      <c r="P409" s="996"/>
    </row>
    <row r="410" spans="3:16">
      <c r="C410" s="1030"/>
      <c r="D410" s="1026"/>
      <c r="E410" s="1026"/>
      <c r="F410" s="1024"/>
      <c r="G410" s="1021"/>
      <c r="H410" s="1164"/>
      <c r="I410" s="1015"/>
      <c r="J410" s="255" t="str">
        <f ca="1">IF(MOD(ROW()-13,2)=0,IF(ISBLANK(OFFSET('12. SEGUIMIENTO 2027'!$N$14,INT((ROW()-13)/2),0)),"",OFFSET('12. SEGUIMIENTO 2027'!$N$14,INT((ROW()-13)/2),0)),IF(ISBLANK(OFFSET('9. METAS'!$V$20,INT((ROW()-14)/2),0)),"",OFFSET('9. METAS'!$V$20,INT((ROW()-14)/2),0)))</f>
        <v/>
      </c>
      <c r="K410" s="256" t="str">
        <f ca="1">IF(MOD(ROW()-13,2)=0,IF(ISBLANK(OFFSET('12. SEGUIMIENTO 2027'!$O$14,INT((ROW()-13)/2),0)),"",OFFSET('12. SEGUIMIENTO 2027'!$O$14,INT((ROW()-13)/2),0)),IF(ISBLANK(OFFSET('9. METAS'!$W$20,INT((ROW()-14)/2),0)),"",OFFSET('9. METAS'!$W$20,INT((ROW()-14)/2),0)))</f>
        <v/>
      </c>
      <c r="L410" s="256" t="str">
        <f ca="1">IF(MOD(ROW()-13,2)=0,IF(ISBLANK(OFFSET('12. SEGUIMIENTO 2027'!$P$14,INT((ROW()-13)/2),0)),"",OFFSET('12. SEGUIMIENTO 2027'!$P$14,INT((ROW()-13)/2),0)),IF(ISBLANK(OFFSET('9. METAS'!$X$20,INT((ROW()-14)/2),0)),"",OFFSET('9. METAS'!$X$20,INT((ROW()-14)/2),0)))</f>
        <v/>
      </c>
      <c r="M410" s="257" t="str">
        <f ca="1">IF(MOD(ROW()-13,2)=0,IF(ISBLANK(OFFSET('12. SEGUIMIENTO 2027'!$Q$14,INT((ROW()-13)/2),0)),"",OFFSET('12. SEGUIMIENTO 2027'!$Q$14,INT((ROW()-13)/2),0)),IF(ISBLANK(OFFSET('9. METAS'!$Y$20,INT((ROW()-14)/2),0)),"",OFFSET('9. METAS'!$Y$20,INT((ROW()-14)/2),0)))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164" t="str">
        <f ca="1">IF(ISBLANK(OFFSET('9. METAS'!$M$20,INT((ROW()-13)/2),0)),"",OFFSET('9. METAS'!$M$20,INT((ROW()-13)/2),0))</f>
        <v/>
      </c>
      <c r="I411" s="1014"/>
      <c r="J411" s="255" t="str">
        <f ca="1">IF(MOD(ROW()-13,2)=0,IF(ISBLANK(OFFSET('12. SEGUIMIENTO 2027'!$N$14,INT((ROW()-13)/2),0)),"",OFFSET('12. SEGUIMIENTO 2027'!$N$14,INT((ROW()-13)/2),0)),IF(ISBLANK(OFFSET('9. METAS'!$V$20,INT((ROW()-14)/2),0)),"",OFFSET('9. METAS'!$V$20,INT((ROW()-14)/2),0)))</f>
        <v/>
      </c>
      <c r="K411" s="256" t="str">
        <f ca="1">IF(MOD(ROW()-13,2)=0,IF(ISBLANK(OFFSET('12. SEGUIMIENTO 2027'!$O$14,INT((ROW()-13)/2),0)),"",OFFSET('12. SEGUIMIENTO 2027'!$O$14,INT((ROW()-13)/2),0)),IF(ISBLANK(OFFSET('9. METAS'!$W$20,INT((ROW()-14)/2),0)),"",OFFSET('9. METAS'!$W$20,INT((ROW()-14)/2),0)))</f>
        <v/>
      </c>
      <c r="L411" s="256" t="str">
        <f ca="1">IF(MOD(ROW()-13,2)=0,IF(ISBLANK(OFFSET('12. SEGUIMIENTO 2027'!$P$14,INT((ROW()-13)/2),0)),"",OFFSET('12. SEGUIMIENTO 2027'!$P$14,INT((ROW()-13)/2),0)),IF(ISBLANK(OFFSET('9. METAS'!$X$20,INT((ROW()-14)/2),0)),"",OFFSET('9. METAS'!$X$20,INT((ROW()-14)/2),0)))</f>
        <v/>
      </c>
      <c r="M411" s="257" t="str">
        <f ca="1">IF(MOD(ROW()-13,2)=0,IF(ISBLANK(OFFSET('12. SEGUIMIENTO 2027'!$Q$14,INT((ROW()-13)/2),0)),"",OFFSET('12. SEGUIMIENTO 2027'!$Q$14,INT((ROW()-13)/2),0)),IF(ISBLANK(OFFSET('9. METAS'!$Y$20,INT((ROW()-14)/2),0)),"",OFFSET('9. METAS'!$Y$20,INT((ROW()-14)/2),0)))</f>
        <v/>
      </c>
      <c r="N411" s="1012" t="str">
        <f t="shared" ref="N411" ca="1" si="394">IFERROR(J411/J412,"ND")</f>
        <v>ND</v>
      </c>
      <c r="O411" s="1008" t="str">
        <f t="shared" ref="O411" ca="1" si="395">IFERROR(((J411)/H411),"ND")</f>
        <v>ND</v>
      </c>
      <c r="P411" s="996"/>
    </row>
    <row r="412" spans="3:16">
      <c r="C412" s="1030"/>
      <c r="D412" s="1026"/>
      <c r="E412" s="1026"/>
      <c r="F412" s="1024"/>
      <c r="G412" s="1021"/>
      <c r="H412" s="1164"/>
      <c r="I412" s="1015"/>
      <c r="J412" s="255" t="str">
        <f ca="1">IF(MOD(ROW()-13,2)=0,IF(ISBLANK(OFFSET('12. SEGUIMIENTO 2027'!$N$14,INT((ROW()-13)/2),0)),"",OFFSET('12. SEGUIMIENTO 2027'!$N$14,INT((ROW()-13)/2),0)),IF(ISBLANK(OFFSET('9. METAS'!$V$20,INT((ROW()-14)/2),0)),"",OFFSET('9. METAS'!$V$20,INT((ROW()-14)/2),0)))</f>
        <v/>
      </c>
      <c r="K412" s="256" t="str">
        <f ca="1">IF(MOD(ROW()-13,2)=0,IF(ISBLANK(OFFSET('12. SEGUIMIENTO 2027'!$O$14,INT((ROW()-13)/2),0)),"",OFFSET('12. SEGUIMIENTO 2027'!$O$14,INT((ROW()-13)/2),0)),IF(ISBLANK(OFFSET('9. METAS'!$W$20,INT((ROW()-14)/2),0)),"",OFFSET('9. METAS'!$W$20,INT((ROW()-14)/2),0)))</f>
        <v/>
      </c>
      <c r="L412" s="256" t="str">
        <f ca="1">IF(MOD(ROW()-13,2)=0,IF(ISBLANK(OFFSET('12. SEGUIMIENTO 2027'!$P$14,INT((ROW()-13)/2),0)),"",OFFSET('12. SEGUIMIENTO 2027'!$P$14,INT((ROW()-13)/2),0)),IF(ISBLANK(OFFSET('9. METAS'!$X$20,INT((ROW()-14)/2),0)),"",OFFSET('9. METAS'!$X$20,INT((ROW()-14)/2),0)))</f>
        <v/>
      </c>
      <c r="M412" s="257" t="str">
        <f ca="1">IF(MOD(ROW()-13,2)=0,IF(ISBLANK(OFFSET('12. SEGUIMIENTO 2027'!$Q$14,INT((ROW()-13)/2),0)),"",OFFSET('12. SEGUIMIENTO 2027'!$Q$14,INT((ROW()-13)/2),0)),IF(ISBLANK(OFFSET('9. METAS'!$Y$20,INT((ROW()-14)/2),0)),"",OFFSET('9. METAS'!$Y$20,INT((ROW()-14)/2),0)))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164" t="str">
        <f ca="1">IF(ISBLANK(OFFSET('9. METAS'!$M$20,INT((ROW()-13)/2),0)),"",OFFSET('9. METAS'!$M$20,INT((ROW()-13)/2),0))</f>
        <v/>
      </c>
      <c r="I413" s="1014"/>
      <c r="J413" s="255" t="str">
        <f ca="1">IF(MOD(ROW()-13,2)=0,IF(ISBLANK(OFFSET('12. SEGUIMIENTO 2027'!$N$14,INT((ROW()-13)/2),0)),"",OFFSET('12. SEGUIMIENTO 2027'!$N$14,INT((ROW()-13)/2),0)),IF(ISBLANK(OFFSET('9. METAS'!$V$20,INT((ROW()-14)/2),0)),"",OFFSET('9. METAS'!$V$20,INT((ROW()-14)/2),0)))</f>
        <v/>
      </c>
      <c r="K413" s="256" t="str">
        <f ca="1">IF(MOD(ROW()-13,2)=0,IF(ISBLANK(OFFSET('12. SEGUIMIENTO 2027'!$O$14,INT((ROW()-13)/2),0)),"",OFFSET('12. SEGUIMIENTO 2027'!$O$14,INT((ROW()-13)/2),0)),IF(ISBLANK(OFFSET('9. METAS'!$W$20,INT((ROW()-14)/2),0)),"",OFFSET('9. METAS'!$W$20,INT((ROW()-14)/2),0)))</f>
        <v/>
      </c>
      <c r="L413" s="256" t="str">
        <f ca="1">IF(MOD(ROW()-13,2)=0,IF(ISBLANK(OFFSET('12. SEGUIMIENTO 2027'!$P$14,INT((ROW()-13)/2),0)),"",OFFSET('12. SEGUIMIENTO 2027'!$P$14,INT((ROW()-13)/2),0)),IF(ISBLANK(OFFSET('9. METAS'!$X$20,INT((ROW()-14)/2),0)),"",OFFSET('9. METAS'!$X$20,INT((ROW()-14)/2),0)))</f>
        <v/>
      </c>
      <c r="M413" s="257" t="str">
        <f ca="1">IF(MOD(ROW()-13,2)=0,IF(ISBLANK(OFFSET('12. SEGUIMIENTO 2027'!$Q$14,INT((ROW()-13)/2),0)),"",OFFSET('12. SEGUIMIENTO 2027'!$Q$14,INT((ROW()-13)/2),0)),IF(ISBLANK(OFFSET('9. METAS'!$Y$20,INT((ROW()-14)/2),0)),"",OFFSET('9. METAS'!$Y$20,INT((ROW()-14)/2),0)))</f>
        <v/>
      </c>
      <c r="N413" s="1012" t="str">
        <f t="shared" ref="N413" ca="1" si="396">IFERROR(J413/J414,"ND")</f>
        <v>ND</v>
      </c>
      <c r="O413" s="1008" t="str">
        <f t="shared" ref="O413" ca="1" si="397">IFERROR(((J413)/H413),"ND")</f>
        <v>ND</v>
      </c>
      <c r="P413" s="996"/>
    </row>
    <row r="414" spans="3:16">
      <c r="C414" s="1030"/>
      <c r="D414" s="1026"/>
      <c r="E414" s="1026"/>
      <c r="F414" s="1024"/>
      <c r="G414" s="1021"/>
      <c r="H414" s="1164"/>
      <c r="I414" s="1015"/>
      <c r="J414" s="255" t="str">
        <f ca="1">IF(MOD(ROW()-13,2)=0,IF(ISBLANK(OFFSET('12. SEGUIMIENTO 2027'!$N$14,INT((ROW()-13)/2),0)),"",OFFSET('12. SEGUIMIENTO 2027'!$N$14,INT((ROW()-13)/2),0)),IF(ISBLANK(OFFSET('9. METAS'!$V$20,INT((ROW()-14)/2),0)),"",OFFSET('9. METAS'!$V$20,INT((ROW()-14)/2),0)))</f>
        <v/>
      </c>
      <c r="K414" s="256" t="str">
        <f ca="1">IF(MOD(ROW()-13,2)=0,IF(ISBLANK(OFFSET('12. SEGUIMIENTO 2027'!$O$14,INT((ROW()-13)/2),0)),"",OFFSET('12. SEGUIMIENTO 2027'!$O$14,INT((ROW()-13)/2),0)),IF(ISBLANK(OFFSET('9. METAS'!$W$20,INT((ROW()-14)/2),0)),"",OFFSET('9. METAS'!$W$20,INT((ROW()-14)/2),0)))</f>
        <v/>
      </c>
      <c r="L414" s="256" t="str">
        <f ca="1">IF(MOD(ROW()-13,2)=0,IF(ISBLANK(OFFSET('12. SEGUIMIENTO 2027'!$P$14,INT((ROW()-13)/2),0)),"",OFFSET('12. SEGUIMIENTO 2027'!$P$14,INT((ROW()-13)/2),0)),IF(ISBLANK(OFFSET('9. METAS'!$X$20,INT((ROW()-14)/2),0)),"",OFFSET('9. METAS'!$X$20,INT((ROW()-14)/2),0)))</f>
        <v/>
      </c>
      <c r="M414" s="257" t="str">
        <f ca="1">IF(MOD(ROW()-13,2)=0,IF(ISBLANK(OFFSET('12. SEGUIMIENTO 2027'!$Q$14,INT((ROW()-13)/2),0)),"",OFFSET('12. SEGUIMIENTO 2027'!$Q$14,INT((ROW()-13)/2),0)),IF(ISBLANK(OFFSET('9. METAS'!$Y$20,INT((ROW()-14)/2),0)),"",OFFSET('9. METAS'!$Y$20,INT((ROW()-14)/2),0)))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164" t="str">
        <f ca="1">IF(ISBLANK(OFFSET('9. METAS'!$M$20,INT((ROW()-13)/2),0)),"",OFFSET('9. METAS'!$M$20,INT((ROW()-13)/2),0))</f>
        <v/>
      </c>
      <c r="I415" s="1014"/>
      <c r="J415" s="255" t="str">
        <f ca="1">IF(MOD(ROW()-13,2)=0,IF(ISBLANK(OFFSET('12. SEGUIMIENTO 2027'!$N$14,INT((ROW()-13)/2),0)),"",OFFSET('12. SEGUIMIENTO 2027'!$N$14,INT((ROW()-13)/2),0)),IF(ISBLANK(OFFSET('9. METAS'!$V$20,INT((ROW()-14)/2),0)),"",OFFSET('9. METAS'!$V$20,INT((ROW()-14)/2),0)))</f>
        <v/>
      </c>
      <c r="K415" s="256" t="str">
        <f ca="1">IF(MOD(ROW()-13,2)=0,IF(ISBLANK(OFFSET('12. SEGUIMIENTO 2027'!$O$14,INT((ROW()-13)/2),0)),"",OFFSET('12. SEGUIMIENTO 2027'!$O$14,INT((ROW()-13)/2),0)),IF(ISBLANK(OFFSET('9. METAS'!$W$20,INT((ROW()-14)/2),0)),"",OFFSET('9. METAS'!$W$20,INT((ROW()-14)/2),0)))</f>
        <v/>
      </c>
      <c r="L415" s="256" t="str">
        <f ca="1">IF(MOD(ROW()-13,2)=0,IF(ISBLANK(OFFSET('12. SEGUIMIENTO 2027'!$P$14,INT((ROW()-13)/2),0)),"",OFFSET('12. SEGUIMIENTO 2027'!$P$14,INT((ROW()-13)/2),0)),IF(ISBLANK(OFFSET('9. METAS'!$X$20,INT((ROW()-14)/2),0)),"",OFFSET('9. METAS'!$X$20,INT((ROW()-14)/2),0)))</f>
        <v/>
      </c>
      <c r="M415" s="257" t="str">
        <f ca="1">IF(MOD(ROW()-13,2)=0,IF(ISBLANK(OFFSET('12. SEGUIMIENTO 2027'!$Q$14,INT((ROW()-13)/2),0)),"",OFFSET('12. SEGUIMIENTO 2027'!$Q$14,INT((ROW()-13)/2),0)),IF(ISBLANK(OFFSET('9. METAS'!$Y$20,INT((ROW()-14)/2),0)),"",OFFSET('9. METAS'!$Y$20,INT((ROW()-14)/2),0)))</f>
        <v/>
      </c>
      <c r="N415" s="1012" t="str">
        <f t="shared" ref="N415" ca="1" si="398">IFERROR(J415/J416,"ND")</f>
        <v>ND</v>
      </c>
      <c r="O415" s="1008" t="str">
        <f t="shared" ref="O415" ca="1" si="399">IFERROR(((J415)/H415),"ND")</f>
        <v>ND</v>
      </c>
      <c r="P415" s="996"/>
    </row>
    <row r="416" spans="3:16">
      <c r="C416" s="1030"/>
      <c r="D416" s="1026"/>
      <c r="E416" s="1026"/>
      <c r="F416" s="1024"/>
      <c r="G416" s="1021"/>
      <c r="H416" s="1164"/>
      <c r="I416" s="1015"/>
      <c r="J416" s="255" t="str">
        <f ca="1">IF(MOD(ROW()-13,2)=0,IF(ISBLANK(OFFSET('12. SEGUIMIENTO 2027'!$N$14,INT((ROW()-13)/2),0)),"",OFFSET('12. SEGUIMIENTO 2027'!$N$14,INT((ROW()-13)/2),0)),IF(ISBLANK(OFFSET('9. METAS'!$V$20,INT((ROW()-14)/2),0)),"",OFFSET('9. METAS'!$V$20,INT((ROW()-14)/2),0)))</f>
        <v/>
      </c>
      <c r="K416" s="256" t="str">
        <f ca="1">IF(MOD(ROW()-13,2)=0,IF(ISBLANK(OFFSET('12. SEGUIMIENTO 2027'!$O$14,INT((ROW()-13)/2),0)),"",OFFSET('12. SEGUIMIENTO 2027'!$O$14,INT((ROW()-13)/2),0)),IF(ISBLANK(OFFSET('9. METAS'!$W$20,INT((ROW()-14)/2),0)),"",OFFSET('9. METAS'!$W$20,INT((ROW()-14)/2),0)))</f>
        <v/>
      </c>
      <c r="L416" s="256" t="str">
        <f ca="1">IF(MOD(ROW()-13,2)=0,IF(ISBLANK(OFFSET('12. SEGUIMIENTO 2027'!$P$14,INT((ROW()-13)/2),0)),"",OFFSET('12. SEGUIMIENTO 2027'!$P$14,INT((ROW()-13)/2),0)),IF(ISBLANK(OFFSET('9. METAS'!$X$20,INT((ROW()-14)/2),0)),"",OFFSET('9. METAS'!$X$20,INT((ROW()-14)/2),0)))</f>
        <v/>
      </c>
      <c r="M416" s="257" t="str">
        <f ca="1">IF(MOD(ROW()-13,2)=0,IF(ISBLANK(OFFSET('12. SEGUIMIENTO 2027'!$Q$14,INT((ROW()-13)/2),0)),"",OFFSET('12. SEGUIMIENTO 2027'!$Q$14,INT((ROW()-13)/2),0)),IF(ISBLANK(OFFSET('9. METAS'!$Y$20,INT((ROW()-14)/2),0)),"",OFFSET('9. METAS'!$Y$20,INT((ROW()-14)/2),0)))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164" t="str">
        <f ca="1">IF(ISBLANK(OFFSET('9. METAS'!$M$20,INT((ROW()-13)/2),0)),"",OFFSET('9. METAS'!$M$20,INT((ROW()-13)/2),0))</f>
        <v/>
      </c>
      <c r="I417" s="1014"/>
      <c r="J417" s="255" t="str">
        <f ca="1">IF(MOD(ROW()-13,2)=0,IF(ISBLANK(OFFSET('12. SEGUIMIENTO 2027'!$N$14,INT((ROW()-13)/2),0)),"",OFFSET('12. SEGUIMIENTO 2027'!$N$14,INT((ROW()-13)/2),0)),IF(ISBLANK(OFFSET('9. METAS'!$V$20,INT((ROW()-14)/2),0)),"",OFFSET('9. METAS'!$V$20,INT((ROW()-14)/2),0)))</f>
        <v/>
      </c>
      <c r="K417" s="256" t="str">
        <f ca="1">IF(MOD(ROW()-13,2)=0,IF(ISBLANK(OFFSET('12. SEGUIMIENTO 2027'!$O$14,INT((ROW()-13)/2),0)),"",OFFSET('12. SEGUIMIENTO 2027'!$O$14,INT((ROW()-13)/2),0)),IF(ISBLANK(OFFSET('9. METAS'!$W$20,INT((ROW()-14)/2),0)),"",OFFSET('9. METAS'!$W$20,INT((ROW()-14)/2),0)))</f>
        <v/>
      </c>
      <c r="L417" s="256" t="str">
        <f ca="1">IF(MOD(ROW()-13,2)=0,IF(ISBLANK(OFFSET('12. SEGUIMIENTO 2027'!$P$14,INT((ROW()-13)/2),0)),"",OFFSET('12. SEGUIMIENTO 2027'!$P$14,INT((ROW()-13)/2),0)),IF(ISBLANK(OFFSET('9. METAS'!$X$20,INT((ROW()-14)/2),0)),"",OFFSET('9. METAS'!$X$20,INT((ROW()-14)/2),0)))</f>
        <v/>
      </c>
      <c r="M417" s="257" t="str">
        <f ca="1">IF(MOD(ROW()-13,2)=0,IF(ISBLANK(OFFSET('12. SEGUIMIENTO 2027'!$Q$14,INT((ROW()-13)/2),0)),"",OFFSET('12. SEGUIMIENTO 2027'!$Q$14,INT((ROW()-13)/2),0)),IF(ISBLANK(OFFSET('9. METAS'!$Y$20,INT((ROW()-14)/2),0)),"",OFFSET('9. METAS'!$Y$20,INT((ROW()-14)/2),0)))</f>
        <v/>
      </c>
      <c r="N417" s="1012" t="str">
        <f t="shared" ref="N417" ca="1" si="400">IFERROR(J417/J418,"ND")</f>
        <v>ND</v>
      </c>
      <c r="O417" s="1008" t="str">
        <f t="shared" ref="O417" ca="1" si="401">IFERROR(((J417)/H417),"ND")</f>
        <v>ND</v>
      </c>
      <c r="P417" s="996"/>
    </row>
    <row r="418" spans="3:16">
      <c r="C418" s="1030"/>
      <c r="D418" s="1026"/>
      <c r="E418" s="1026"/>
      <c r="F418" s="1024"/>
      <c r="G418" s="1021"/>
      <c r="H418" s="1164"/>
      <c r="I418" s="1015"/>
      <c r="J418" s="255" t="str">
        <f ca="1">IF(MOD(ROW()-13,2)=0,IF(ISBLANK(OFFSET('12. SEGUIMIENTO 2027'!$N$14,INT((ROW()-13)/2),0)),"",OFFSET('12. SEGUIMIENTO 2027'!$N$14,INT((ROW()-13)/2),0)),IF(ISBLANK(OFFSET('9. METAS'!$V$20,INT((ROW()-14)/2),0)),"",OFFSET('9. METAS'!$V$20,INT((ROW()-14)/2),0)))</f>
        <v/>
      </c>
      <c r="K418" s="256" t="str">
        <f ca="1">IF(MOD(ROW()-13,2)=0,IF(ISBLANK(OFFSET('12. SEGUIMIENTO 2027'!$O$14,INT((ROW()-13)/2),0)),"",OFFSET('12. SEGUIMIENTO 2027'!$O$14,INT((ROW()-13)/2),0)),IF(ISBLANK(OFFSET('9. METAS'!$W$20,INT((ROW()-14)/2),0)),"",OFFSET('9. METAS'!$W$20,INT((ROW()-14)/2),0)))</f>
        <v/>
      </c>
      <c r="L418" s="256" t="str">
        <f ca="1">IF(MOD(ROW()-13,2)=0,IF(ISBLANK(OFFSET('12. SEGUIMIENTO 2027'!$P$14,INT((ROW()-13)/2),0)),"",OFFSET('12. SEGUIMIENTO 2027'!$P$14,INT((ROW()-13)/2),0)),IF(ISBLANK(OFFSET('9. METAS'!$X$20,INT((ROW()-14)/2),0)),"",OFFSET('9. METAS'!$X$20,INT((ROW()-14)/2),0)))</f>
        <v/>
      </c>
      <c r="M418" s="257" t="str">
        <f ca="1">IF(MOD(ROW()-13,2)=0,IF(ISBLANK(OFFSET('12. SEGUIMIENTO 2027'!$Q$14,INT((ROW()-13)/2),0)),"",OFFSET('12. SEGUIMIENTO 2027'!$Q$14,INT((ROW()-13)/2),0)),IF(ISBLANK(OFFSET('9. METAS'!$Y$20,INT((ROW()-14)/2),0)),"",OFFSET('9. METAS'!$Y$20,INT((ROW()-14)/2),0)))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164" t="str">
        <f ca="1">IF(ISBLANK(OFFSET('9. METAS'!$M$20,INT((ROW()-13)/2),0)),"",OFFSET('9. METAS'!$M$20,INT((ROW()-13)/2),0))</f>
        <v/>
      </c>
      <c r="I419" s="1014"/>
      <c r="J419" s="255" t="str">
        <f ca="1">IF(MOD(ROW()-13,2)=0,IF(ISBLANK(OFFSET('12. SEGUIMIENTO 2027'!$N$14,INT((ROW()-13)/2),0)),"",OFFSET('12. SEGUIMIENTO 2027'!$N$14,INT((ROW()-13)/2),0)),IF(ISBLANK(OFFSET('9. METAS'!$V$20,INT((ROW()-14)/2),0)),"",OFFSET('9. METAS'!$V$20,INT((ROW()-14)/2),0)))</f>
        <v/>
      </c>
      <c r="K419" s="256" t="str">
        <f ca="1">IF(MOD(ROW()-13,2)=0,IF(ISBLANK(OFFSET('12. SEGUIMIENTO 2027'!$O$14,INT((ROW()-13)/2),0)),"",OFFSET('12. SEGUIMIENTO 2027'!$O$14,INT((ROW()-13)/2),0)),IF(ISBLANK(OFFSET('9. METAS'!$W$20,INT((ROW()-14)/2),0)),"",OFFSET('9. METAS'!$W$20,INT((ROW()-14)/2),0)))</f>
        <v/>
      </c>
      <c r="L419" s="256" t="str">
        <f ca="1">IF(MOD(ROW()-13,2)=0,IF(ISBLANK(OFFSET('12. SEGUIMIENTO 2027'!$P$14,INT((ROW()-13)/2),0)),"",OFFSET('12. SEGUIMIENTO 2027'!$P$14,INT((ROW()-13)/2),0)),IF(ISBLANK(OFFSET('9. METAS'!$X$20,INT((ROW()-14)/2),0)),"",OFFSET('9. METAS'!$X$20,INT((ROW()-14)/2),0)))</f>
        <v/>
      </c>
      <c r="M419" s="257" t="str">
        <f ca="1">IF(MOD(ROW()-13,2)=0,IF(ISBLANK(OFFSET('12. SEGUIMIENTO 2027'!$Q$14,INT((ROW()-13)/2),0)),"",OFFSET('12. SEGUIMIENTO 2027'!$Q$14,INT((ROW()-13)/2),0)),IF(ISBLANK(OFFSET('9. METAS'!$Y$20,INT((ROW()-14)/2),0)),"",OFFSET('9. METAS'!$Y$20,INT((ROW()-14)/2),0)))</f>
        <v/>
      </c>
      <c r="N419" s="1012" t="str">
        <f t="shared" ref="N419" ca="1" si="402">IFERROR(J419/J420,"ND")</f>
        <v>ND</v>
      </c>
      <c r="O419" s="1008" t="str">
        <f t="shared" ref="O419" ca="1" si="403">IFERROR(((J419)/H419),"ND")</f>
        <v>ND</v>
      </c>
      <c r="P419" s="996"/>
    </row>
    <row r="420" spans="3:16">
      <c r="C420" s="1030"/>
      <c r="D420" s="1026"/>
      <c r="E420" s="1026"/>
      <c r="F420" s="1024"/>
      <c r="G420" s="1021"/>
      <c r="H420" s="1164"/>
      <c r="I420" s="1015"/>
      <c r="J420" s="255" t="str">
        <f ca="1">IF(MOD(ROW()-13,2)=0,IF(ISBLANK(OFFSET('12. SEGUIMIENTO 2027'!$N$14,INT((ROW()-13)/2),0)),"",OFFSET('12. SEGUIMIENTO 2027'!$N$14,INT((ROW()-13)/2),0)),IF(ISBLANK(OFFSET('9. METAS'!$V$20,INT((ROW()-14)/2),0)),"",OFFSET('9. METAS'!$V$20,INT((ROW()-14)/2),0)))</f>
        <v/>
      </c>
      <c r="K420" s="256" t="str">
        <f ca="1">IF(MOD(ROW()-13,2)=0,IF(ISBLANK(OFFSET('12. SEGUIMIENTO 2027'!$O$14,INT((ROW()-13)/2),0)),"",OFFSET('12. SEGUIMIENTO 2027'!$O$14,INT((ROW()-13)/2),0)),IF(ISBLANK(OFFSET('9. METAS'!$W$20,INT((ROW()-14)/2),0)),"",OFFSET('9. METAS'!$W$20,INT((ROW()-14)/2),0)))</f>
        <v/>
      </c>
      <c r="L420" s="256" t="str">
        <f ca="1">IF(MOD(ROW()-13,2)=0,IF(ISBLANK(OFFSET('12. SEGUIMIENTO 2027'!$P$14,INT((ROW()-13)/2),0)),"",OFFSET('12. SEGUIMIENTO 2027'!$P$14,INT((ROW()-13)/2),0)),IF(ISBLANK(OFFSET('9. METAS'!$X$20,INT((ROW()-14)/2),0)),"",OFFSET('9. METAS'!$X$20,INT((ROW()-14)/2),0)))</f>
        <v/>
      </c>
      <c r="M420" s="257" t="str">
        <f ca="1">IF(MOD(ROW()-13,2)=0,IF(ISBLANK(OFFSET('12. SEGUIMIENTO 2027'!$Q$14,INT((ROW()-13)/2),0)),"",OFFSET('12. SEGUIMIENTO 2027'!$Q$14,INT((ROW()-13)/2),0)),IF(ISBLANK(OFFSET('9. METAS'!$Y$20,INT((ROW()-14)/2),0)),"",OFFSET('9. METAS'!$Y$20,INT((ROW()-14)/2),0)))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164" t="str">
        <f ca="1">IF(ISBLANK(OFFSET('9. METAS'!$M$20,INT((ROW()-13)/2),0)),"",OFFSET('9. METAS'!$M$20,INT((ROW()-13)/2),0))</f>
        <v/>
      </c>
      <c r="I421" s="1014"/>
      <c r="J421" s="255" t="str">
        <f ca="1">IF(MOD(ROW()-13,2)=0,IF(ISBLANK(OFFSET('12. SEGUIMIENTO 2027'!$N$14,INT((ROW()-13)/2),0)),"",OFFSET('12. SEGUIMIENTO 2027'!$N$14,INT((ROW()-13)/2),0)),IF(ISBLANK(OFFSET('9. METAS'!$V$20,INT((ROW()-14)/2),0)),"",OFFSET('9. METAS'!$V$20,INT((ROW()-14)/2),0)))</f>
        <v/>
      </c>
      <c r="K421" s="256" t="str">
        <f ca="1">IF(MOD(ROW()-13,2)=0,IF(ISBLANK(OFFSET('12. SEGUIMIENTO 2027'!$O$14,INT((ROW()-13)/2),0)),"",OFFSET('12. SEGUIMIENTO 2027'!$O$14,INT((ROW()-13)/2),0)),IF(ISBLANK(OFFSET('9. METAS'!$W$20,INT((ROW()-14)/2),0)),"",OFFSET('9. METAS'!$W$20,INT((ROW()-14)/2),0)))</f>
        <v/>
      </c>
      <c r="L421" s="256" t="str">
        <f ca="1">IF(MOD(ROW()-13,2)=0,IF(ISBLANK(OFFSET('12. SEGUIMIENTO 2027'!$P$14,INT((ROW()-13)/2),0)),"",OFFSET('12. SEGUIMIENTO 2027'!$P$14,INT((ROW()-13)/2),0)),IF(ISBLANK(OFFSET('9. METAS'!$X$20,INT((ROW()-14)/2),0)),"",OFFSET('9. METAS'!$X$20,INT((ROW()-14)/2),0)))</f>
        <v/>
      </c>
      <c r="M421" s="257" t="str">
        <f ca="1">IF(MOD(ROW()-13,2)=0,IF(ISBLANK(OFFSET('12. SEGUIMIENTO 2027'!$Q$14,INT((ROW()-13)/2),0)),"",OFFSET('12. SEGUIMIENTO 2027'!$Q$14,INT((ROW()-13)/2),0)),IF(ISBLANK(OFFSET('9. METAS'!$Y$20,INT((ROW()-14)/2),0)),"",OFFSET('9. METAS'!$Y$20,INT((ROW()-14)/2),0)))</f>
        <v/>
      </c>
      <c r="N421" s="1012" t="str">
        <f t="shared" ref="N421" ca="1" si="404">IFERROR(J421/J422,"ND")</f>
        <v>ND</v>
      </c>
      <c r="O421" s="1008" t="str">
        <f t="shared" ref="O421" ca="1" si="405">IFERROR(((J421)/H421),"ND")</f>
        <v>ND</v>
      </c>
      <c r="P421" s="996"/>
    </row>
    <row r="422" spans="3:16">
      <c r="C422" s="1030"/>
      <c r="D422" s="1026"/>
      <c r="E422" s="1026"/>
      <c r="F422" s="1024"/>
      <c r="G422" s="1021"/>
      <c r="H422" s="1164"/>
      <c r="I422" s="1015"/>
      <c r="J422" s="255" t="str">
        <f ca="1">IF(MOD(ROW()-13,2)=0,IF(ISBLANK(OFFSET('12. SEGUIMIENTO 2027'!$N$14,INT((ROW()-13)/2),0)),"",OFFSET('12. SEGUIMIENTO 2027'!$N$14,INT((ROW()-13)/2),0)),IF(ISBLANK(OFFSET('9. METAS'!$V$20,INT((ROW()-14)/2),0)),"",OFFSET('9. METAS'!$V$20,INT((ROW()-14)/2),0)))</f>
        <v/>
      </c>
      <c r="K422" s="256" t="str">
        <f ca="1">IF(MOD(ROW()-13,2)=0,IF(ISBLANK(OFFSET('12. SEGUIMIENTO 2027'!$O$14,INT((ROW()-13)/2),0)),"",OFFSET('12. SEGUIMIENTO 2027'!$O$14,INT((ROW()-13)/2),0)),IF(ISBLANK(OFFSET('9. METAS'!$W$20,INT((ROW()-14)/2),0)),"",OFFSET('9. METAS'!$W$20,INT((ROW()-14)/2),0)))</f>
        <v/>
      </c>
      <c r="L422" s="256" t="str">
        <f ca="1">IF(MOD(ROW()-13,2)=0,IF(ISBLANK(OFFSET('12. SEGUIMIENTO 2027'!$P$14,INT((ROW()-13)/2),0)),"",OFFSET('12. SEGUIMIENTO 2027'!$P$14,INT((ROW()-13)/2),0)),IF(ISBLANK(OFFSET('9. METAS'!$X$20,INT((ROW()-14)/2),0)),"",OFFSET('9. METAS'!$X$20,INT((ROW()-14)/2),0)))</f>
        <v/>
      </c>
      <c r="M422" s="257" t="str">
        <f ca="1">IF(MOD(ROW()-13,2)=0,IF(ISBLANK(OFFSET('12. SEGUIMIENTO 2027'!$Q$14,INT((ROW()-13)/2),0)),"",OFFSET('12. SEGUIMIENTO 2027'!$Q$14,INT((ROW()-13)/2),0)),IF(ISBLANK(OFFSET('9. METAS'!$Y$20,INT((ROW()-14)/2),0)),"",OFFSET('9. METAS'!$Y$20,INT((ROW()-14)/2),0)))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164" t="str">
        <f ca="1">IF(ISBLANK(OFFSET('9. METAS'!$M$20,INT((ROW()-13)/2),0)),"",OFFSET('9. METAS'!$M$20,INT((ROW()-13)/2),0))</f>
        <v/>
      </c>
      <c r="I423" s="1014"/>
      <c r="J423" s="255" t="str">
        <f ca="1">IF(MOD(ROW()-13,2)=0,IF(ISBLANK(OFFSET('12. SEGUIMIENTO 2027'!$N$14,INT((ROW()-13)/2),0)),"",OFFSET('12. SEGUIMIENTO 2027'!$N$14,INT((ROW()-13)/2),0)),IF(ISBLANK(OFFSET('9. METAS'!$V$20,INT((ROW()-14)/2),0)),"",OFFSET('9. METAS'!$V$20,INT((ROW()-14)/2),0)))</f>
        <v/>
      </c>
      <c r="K423" s="256" t="str">
        <f ca="1">IF(MOD(ROW()-13,2)=0,IF(ISBLANK(OFFSET('12. SEGUIMIENTO 2027'!$O$14,INT((ROW()-13)/2),0)),"",OFFSET('12. SEGUIMIENTO 2027'!$O$14,INT((ROW()-13)/2),0)),IF(ISBLANK(OFFSET('9. METAS'!$W$20,INT((ROW()-14)/2),0)),"",OFFSET('9. METAS'!$W$20,INT((ROW()-14)/2),0)))</f>
        <v/>
      </c>
      <c r="L423" s="256" t="str">
        <f ca="1">IF(MOD(ROW()-13,2)=0,IF(ISBLANK(OFFSET('12. SEGUIMIENTO 2027'!$P$14,INT((ROW()-13)/2),0)),"",OFFSET('12. SEGUIMIENTO 2027'!$P$14,INT((ROW()-13)/2),0)),IF(ISBLANK(OFFSET('9. METAS'!$X$20,INT((ROW()-14)/2),0)),"",OFFSET('9. METAS'!$X$20,INT((ROW()-14)/2),0)))</f>
        <v/>
      </c>
      <c r="M423" s="257" t="str">
        <f ca="1">IF(MOD(ROW()-13,2)=0,IF(ISBLANK(OFFSET('12. SEGUIMIENTO 2027'!$Q$14,INT((ROW()-13)/2),0)),"",OFFSET('12. SEGUIMIENTO 2027'!$Q$14,INT((ROW()-13)/2),0)),IF(ISBLANK(OFFSET('9. METAS'!$Y$20,INT((ROW()-14)/2),0)),"",OFFSET('9. METAS'!$Y$20,INT((ROW()-14)/2),0)))</f>
        <v/>
      </c>
      <c r="N423" s="1012" t="str">
        <f t="shared" ref="N423" ca="1" si="406">IFERROR(J423/J424,"ND")</f>
        <v>ND</v>
      </c>
      <c r="O423" s="1008" t="str">
        <f t="shared" ref="O423" ca="1" si="407">IFERROR(((J423)/H423),"ND")</f>
        <v>ND</v>
      </c>
      <c r="P423" s="996"/>
    </row>
    <row r="424" spans="3:16">
      <c r="C424" s="1030"/>
      <c r="D424" s="1026"/>
      <c r="E424" s="1026"/>
      <c r="F424" s="1024"/>
      <c r="G424" s="1021"/>
      <c r="H424" s="1164"/>
      <c r="I424" s="1015"/>
      <c r="J424" s="255" t="str">
        <f ca="1">IF(MOD(ROW()-13,2)=0,IF(ISBLANK(OFFSET('12. SEGUIMIENTO 2027'!$N$14,INT((ROW()-13)/2),0)),"",OFFSET('12. SEGUIMIENTO 2027'!$N$14,INT((ROW()-13)/2),0)),IF(ISBLANK(OFFSET('9. METAS'!$V$20,INT((ROW()-14)/2),0)),"",OFFSET('9. METAS'!$V$20,INT((ROW()-14)/2),0)))</f>
        <v/>
      </c>
      <c r="K424" s="256" t="str">
        <f ca="1">IF(MOD(ROW()-13,2)=0,IF(ISBLANK(OFFSET('12. SEGUIMIENTO 2027'!$O$14,INT((ROW()-13)/2),0)),"",OFFSET('12. SEGUIMIENTO 2027'!$O$14,INT((ROW()-13)/2),0)),IF(ISBLANK(OFFSET('9. METAS'!$W$20,INT((ROW()-14)/2),0)),"",OFFSET('9. METAS'!$W$20,INT((ROW()-14)/2),0)))</f>
        <v/>
      </c>
      <c r="L424" s="256" t="str">
        <f ca="1">IF(MOD(ROW()-13,2)=0,IF(ISBLANK(OFFSET('12. SEGUIMIENTO 2027'!$P$14,INT((ROW()-13)/2),0)),"",OFFSET('12. SEGUIMIENTO 2027'!$P$14,INT((ROW()-13)/2),0)),IF(ISBLANK(OFFSET('9. METAS'!$X$20,INT((ROW()-14)/2),0)),"",OFFSET('9. METAS'!$X$20,INT((ROW()-14)/2),0)))</f>
        <v/>
      </c>
      <c r="M424" s="257" t="str">
        <f ca="1">IF(MOD(ROW()-13,2)=0,IF(ISBLANK(OFFSET('12. SEGUIMIENTO 2027'!$Q$14,INT((ROW()-13)/2),0)),"",OFFSET('12. SEGUIMIENTO 2027'!$Q$14,INT((ROW()-13)/2),0)),IF(ISBLANK(OFFSET('9. METAS'!$Y$20,INT((ROW()-14)/2),0)),"",OFFSET('9. METAS'!$Y$20,INT((ROW()-14)/2),0)))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164" t="str">
        <f ca="1">IF(ISBLANK(OFFSET('9. METAS'!$M$20,INT((ROW()-13)/2),0)),"",OFFSET('9. METAS'!$M$20,INT((ROW()-13)/2),0))</f>
        <v/>
      </c>
      <c r="I425" s="1014"/>
      <c r="J425" s="255" t="str">
        <f ca="1">IF(MOD(ROW()-13,2)=0,IF(ISBLANK(OFFSET('12. SEGUIMIENTO 2027'!$N$14,INT((ROW()-13)/2),0)),"",OFFSET('12. SEGUIMIENTO 2027'!$N$14,INT((ROW()-13)/2),0)),IF(ISBLANK(OFFSET('9. METAS'!$V$20,INT((ROW()-14)/2),0)),"",OFFSET('9. METAS'!$V$20,INT((ROW()-14)/2),0)))</f>
        <v/>
      </c>
      <c r="K425" s="256" t="str">
        <f ca="1">IF(MOD(ROW()-13,2)=0,IF(ISBLANK(OFFSET('12. SEGUIMIENTO 2027'!$O$14,INT((ROW()-13)/2),0)),"",OFFSET('12. SEGUIMIENTO 2027'!$O$14,INT((ROW()-13)/2),0)),IF(ISBLANK(OFFSET('9. METAS'!$W$20,INT((ROW()-14)/2),0)),"",OFFSET('9. METAS'!$W$20,INT((ROW()-14)/2),0)))</f>
        <v/>
      </c>
      <c r="L425" s="256" t="str">
        <f ca="1">IF(MOD(ROW()-13,2)=0,IF(ISBLANK(OFFSET('12. SEGUIMIENTO 2027'!$P$14,INT((ROW()-13)/2),0)),"",OFFSET('12. SEGUIMIENTO 2027'!$P$14,INT((ROW()-13)/2),0)),IF(ISBLANK(OFFSET('9. METAS'!$X$20,INT((ROW()-14)/2),0)),"",OFFSET('9. METAS'!$X$20,INT((ROW()-14)/2),0)))</f>
        <v/>
      </c>
      <c r="M425" s="257" t="str">
        <f ca="1">IF(MOD(ROW()-13,2)=0,IF(ISBLANK(OFFSET('12. SEGUIMIENTO 2027'!$Q$14,INT((ROW()-13)/2),0)),"",OFFSET('12. SEGUIMIENTO 2027'!$Q$14,INT((ROW()-13)/2),0)),IF(ISBLANK(OFFSET('9. METAS'!$Y$20,INT((ROW()-14)/2),0)),"",OFFSET('9. METAS'!$Y$20,INT((ROW()-14)/2),0)))</f>
        <v/>
      </c>
      <c r="N425" s="1012" t="str">
        <f t="shared" ref="N425" ca="1" si="408">IFERROR(J425/J426,"ND")</f>
        <v>ND</v>
      </c>
      <c r="O425" s="1008" t="str">
        <f t="shared" ref="O425" ca="1" si="409">IFERROR(((J425)/H425),"ND")</f>
        <v>ND</v>
      </c>
      <c r="P425" s="996"/>
    </row>
    <row r="426" spans="3:16">
      <c r="C426" s="1030"/>
      <c r="D426" s="1026"/>
      <c r="E426" s="1026"/>
      <c r="F426" s="1024"/>
      <c r="G426" s="1021"/>
      <c r="H426" s="1164"/>
      <c r="I426" s="1015"/>
      <c r="J426" s="255" t="str">
        <f ca="1">IF(MOD(ROW()-13,2)=0,IF(ISBLANK(OFFSET('12. SEGUIMIENTO 2027'!$N$14,INT((ROW()-13)/2),0)),"",OFFSET('12. SEGUIMIENTO 2027'!$N$14,INT((ROW()-13)/2),0)),IF(ISBLANK(OFFSET('9. METAS'!$V$20,INT((ROW()-14)/2),0)),"",OFFSET('9. METAS'!$V$20,INT((ROW()-14)/2),0)))</f>
        <v/>
      </c>
      <c r="K426" s="256" t="str">
        <f ca="1">IF(MOD(ROW()-13,2)=0,IF(ISBLANK(OFFSET('12. SEGUIMIENTO 2027'!$O$14,INT((ROW()-13)/2),0)),"",OFFSET('12. SEGUIMIENTO 2027'!$O$14,INT((ROW()-13)/2),0)),IF(ISBLANK(OFFSET('9. METAS'!$W$20,INT((ROW()-14)/2),0)),"",OFFSET('9. METAS'!$W$20,INT((ROW()-14)/2),0)))</f>
        <v/>
      </c>
      <c r="L426" s="256" t="str">
        <f ca="1">IF(MOD(ROW()-13,2)=0,IF(ISBLANK(OFFSET('12. SEGUIMIENTO 2027'!$P$14,INT((ROW()-13)/2),0)),"",OFFSET('12. SEGUIMIENTO 2027'!$P$14,INT((ROW()-13)/2),0)),IF(ISBLANK(OFFSET('9. METAS'!$X$20,INT((ROW()-14)/2),0)),"",OFFSET('9. METAS'!$X$20,INT((ROW()-14)/2),0)))</f>
        <v/>
      </c>
      <c r="M426" s="257" t="str">
        <f ca="1">IF(MOD(ROW()-13,2)=0,IF(ISBLANK(OFFSET('12. SEGUIMIENTO 2027'!$Q$14,INT((ROW()-13)/2),0)),"",OFFSET('12. SEGUIMIENTO 2027'!$Q$14,INT((ROW()-13)/2),0)),IF(ISBLANK(OFFSET('9. METAS'!$Y$20,INT((ROW()-14)/2),0)),"",OFFSET('9. METAS'!$Y$20,INT((ROW()-14)/2),0)))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164" t="str">
        <f ca="1">IF(ISBLANK(OFFSET('9. METAS'!$M$20,INT((ROW()-13)/2),0)),"",OFFSET('9. METAS'!$M$20,INT((ROW()-13)/2),0))</f>
        <v/>
      </c>
      <c r="I427" s="1014"/>
      <c r="J427" s="255" t="str">
        <f ca="1">IF(MOD(ROW()-13,2)=0,IF(ISBLANK(OFFSET('12. SEGUIMIENTO 2027'!$N$14,INT((ROW()-13)/2),0)),"",OFFSET('12. SEGUIMIENTO 2027'!$N$14,INT((ROW()-13)/2),0)),IF(ISBLANK(OFFSET('9. METAS'!$V$20,INT((ROW()-14)/2),0)),"",OFFSET('9. METAS'!$V$20,INT((ROW()-14)/2),0)))</f>
        <v/>
      </c>
      <c r="K427" s="256" t="str">
        <f ca="1">IF(MOD(ROW()-13,2)=0,IF(ISBLANK(OFFSET('12. SEGUIMIENTO 2027'!$O$14,INT((ROW()-13)/2),0)),"",OFFSET('12. SEGUIMIENTO 2027'!$O$14,INT((ROW()-13)/2),0)),IF(ISBLANK(OFFSET('9. METAS'!$W$20,INT((ROW()-14)/2),0)),"",OFFSET('9. METAS'!$W$20,INT((ROW()-14)/2),0)))</f>
        <v/>
      </c>
      <c r="L427" s="256" t="str">
        <f ca="1">IF(MOD(ROW()-13,2)=0,IF(ISBLANK(OFFSET('12. SEGUIMIENTO 2027'!$P$14,INT((ROW()-13)/2),0)),"",OFFSET('12. SEGUIMIENTO 2027'!$P$14,INT((ROW()-13)/2),0)),IF(ISBLANK(OFFSET('9. METAS'!$X$20,INT((ROW()-14)/2),0)),"",OFFSET('9. METAS'!$X$20,INT((ROW()-14)/2),0)))</f>
        <v/>
      </c>
      <c r="M427" s="257" t="str">
        <f ca="1">IF(MOD(ROW()-13,2)=0,IF(ISBLANK(OFFSET('12. SEGUIMIENTO 2027'!$Q$14,INT((ROW()-13)/2),0)),"",OFFSET('12. SEGUIMIENTO 2027'!$Q$14,INT((ROW()-13)/2),0)),IF(ISBLANK(OFFSET('9. METAS'!$Y$20,INT((ROW()-14)/2),0)),"",OFFSET('9. METAS'!$Y$20,INT((ROW()-14)/2),0)))</f>
        <v/>
      </c>
      <c r="N427" s="1012" t="str">
        <f t="shared" ref="N427" ca="1" si="410">IFERROR(J427/J428,"ND")</f>
        <v>ND</v>
      </c>
      <c r="O427" s="1008" t="str">
        <f t="shared" ref="O427" ca="1" si="411">IFERROR(((J427)/H427),"ND")</f>
        <v>ND</v>
      </c>
      <c r="P427" s="996"/>
    </row>
    <row r="428" spans="3:16">
      <c r="C428" s="1030"/>
      <c r="D428" s="1026"/>
      <c r="E428" s="1026"/>
      <c r="F428" s="1024"/>
      <c r="G428" s="1021"/>
      <c r="H428" s="1164"/>
      <c r="I428" s="1015"/>
      <c r="J428" s="255" t="str">
        <f ca="1">IF(MOD(ROW()-13,2)=0,IF(ISBLANK(OFFSET('12. SEGUIMIENTO 2027'!$N$14,INT((ROW()-13)/2),0)),"",OFFSET('12. SEGUIMIENTO 2027'!$N$14,INT((ROW()-13)/2),0)),IF(ISBLANK(OFFSET('9. METAS'!$V$20,INT((ROW()-14)/2),0)),"",OFFSET('9. METAS'!$V$20,INT((ROW()-14)/2),0)))</f>
        <v/>
      </c>
      <c r="K428" s="256" t="str">
        <f ca="1">IF(MOD(ROW()-13,2)=0,IF(ISBLANK(OFFSET('12. SEGUIMIENTO 2027'!$O$14,INT((ROW()-13)/2),0)),"",OFFSET('12. SEGUIMIENTO 2027'!$O$14,INT((ROW()-13)/2),0)),IF(ISBLANK(OFFSET('9. METAS'!$W$20,INT((ROW()-14)/2),0)),"",OFFSET('9. METAS'!$W$20,INT((ROW()-14)/2),0)))</f>
        <v/>
      </c>
      <c r="L428" s="256" t="str">
        <f ca="1">IF(MOD(ROW()-13,2)=0,IF(ISBLANK(OFFSET('12. SEGUIMIENTO 2027'!$P$14,INT((ROW()-13)/2),0)),"",OFFSET('12. SEGUIMIENTO 2027'!$P$14,INT((ROW()-13)/2),0)),IF(ISBLANK(OFFSET('9. METAS'!$X$20,INT((ROW()-14)/2),0)),"",OFFSET('9. METAS'!$X$20,INT((ROW()-14)/2),0)))</f>
        <v/>
      </c>
      <c r="M428" s="257" t="str">
        <f ca="1">IF(MOD(ROW()-13,2)=0,IF(ISBLANK(OFFSET('12. SEGUIMIENTO 2027'!$Q$14,INT((ROW()-13)/2),0)),"",OFFSET('12. SEGUIMIENTO 2027'!$Q$14,INT((ROW()-13)/2),0)),IF(ISBLANK(OFFSET('9. METAS'!$Y$20,INT((ROW()-14)/2),0)),"",OFFSET('9. METAS'!$Y$20,INT((ROW()-14)/2),0)))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164" t="str">
        <f ca="1">IF(ISBLANK(OFFSET('9. METAS'!$M$20,INT((ROW()-13)/2),0)),"",OFFSET('9. METAS'!$M$20,INT((ROW()-13)/2),0))</f>
        <v/>
      </c>
      <c r="I429" s="1014"/>
      <c r="J429" s="255" t="str">
        <f ca="1">IF(MOD(ROW()-13,2)=0,IF(ISBLANK(OFFSET('12. SEGUIMIENTO 2027'!$N$14,INT((ROW()-13)/2),0)),"",OFFSET('12. SEGUIMIENTO 2027'!$N$14,INT((ROW()-13)/2),0)),IF(ISBLANK(OFFSET('9. METAS'!$V$20,INT((ROW()-14)/2),0)),"",OFFSET('9. METAS'!$V$20,INT((ROW()-14)/2),0)))</f>
        <v/>
      </c>
      <c r="K429" s="256" t="str">
        <f ca="1">IF(MOD(ROW()-13,2)=0,IF(ISBLANK(OFFSET('12. SEGUIMIENTO 2027'!$O$14,INT((ROW()-13)/2),0)),"",OFFSET('12. SEGUIMIENTO 2027'!$O$14,INT((ROW()-13)/2),0)),IF(ISBLANK(OFFSET('9. METAS'!$W$20,INT((ROW()-14)/2),0)),"",OFFSET('9. METAS'!$W$20,INT((ROW()-14)/2),0)))</f>
        <v/>
      </c>
      <c r="L429" s="256" t="str">
        <f ca="1">IF(MOD(ROW()-13,2)=0,IF(ISBLANK(OFFSET('12. SEGUIMIENTO 2027'!$P$14,INT((ROW()-13)/2),0)),"",OFFSET('12. SEGUIMIENTO 2027'!$P$14,INT((ROW()-13)/2),0)),IF(ISBLANK(OFFSET('9. METAS'!$X$20,INT((ROW()-14)/2),0)),"",OFFSET('9. METAS'!$X$20,INT((ROW()-14)/2),0)))</f>
        <v/>
      </c>
      <c r="M429" s="257" t="str">
        <f ca="1">IF(MOD(ROW()-13,2)=0,IF(ISBLANK(OFFSET('12. SEGUIMIENTO 2027'!$Q$14,INT((ROW()-13)/2),0)),"",OFFSET('12. SEGUIMIENTO 2027'!$Q$14,INT((ROW()-13)/2),0)),IF(ISBLANK(OFFSET('9. METAS'!$Y$20,INT((ROW()-14)/2),0)),"",OFFSET('9. METAS'!$Y$20,INT((ROW()-14)/2),0)))</f>
        <v/>
      </c>
      <c r="N429" s="1012" t="str">
        <f t="shared" ref="N429" ca="1" si="412">IFERROR(J429/J430,"ND")</f>
        <v>ND</v>
      </c>
      <c r="O429" s="1008" t="str">
        <f t="shared" ref="O429" ca="1" si="413">IFERROR(((J429)/H429),"ND")</f>
        <v>ND</v>
      </c>
      <c r="P429" s="996"/>
    </row>
    <row r="430" spans="3:16">
      <c r="C430" s="1030"/>
      <c r="D430" s="1026"/>
      <c r="E430" s="1026"/>
      <c r="F430" s="1024"/>
      <c r="G430" s="1021"/>
      <c r="H430" s="1164"/>
      <c r="I430" s="1015"/>
      <c r="J430" s="255" t="str">
        <f ca="1">IF(MOD(ROW()-13,2)=0,IF(ISBLANK(OFFSET('12. SEGUIMIENTO 2027'!$N$14,INT((ROW()-13)/2),0)),"",OFFSET('12. SEGUIMIENTO 2027'!$N$14,INT((ROW()-13)/2),0)),IF(ISBLANK(OFFSET('9. METAS'!$V$20,INT((ROW()-14)/2),0)),"",OFFSET('9. METAS'!$V$20,INT((ROW()-14)/2),0)))</f>
        <v/>
      </c>
      <c r="K430" s="256" t="str">
        <f ca="1">IF(MOD(ROW()-13,2)=0,IF(ISBLANK(OFFSET('12. SEGUIMIENTO 2027'!$O$14,INT((ROW()-13)/2),0)),"",OFFSET('12. SEGUIMIENTO 2027'!$O$14,INT((ROW()-13)/2),0)),IF(ISBLANK(OFFSET('9. METAS'!$W$20,INT((ROW()-14)/2),0)),"",OFFSET('9. METAS'!$W$20,INT((ROW()-14)/2),0)))</f>
        <v/>
      </c>
      <c r="L430" s="256" t="str">
        <f ca="1">IF(MOD(ROW()-13,2)=0,IF(ISBLANK(OFFSET('12. SEGUIMIENTO 2027'!$P$14,INT((ROW()-13)/2),0)),"",OFFSET('12. SEGUIMIENTO 2027'!$P$14,INT((ROW()-13)/2),0)),IF(ISBLANK(OFFSET('9. METAS'!$X$20,INT((ROW()-14)/2),0)),"",OFFSET('9. METAS'!$X$20,INT((ROW()-14)/2),0)))</f>
        <v/>
      </c>
      <c r="M430" s="257" t="str">
        <f ca="1">IF(MOD(ROW()-13,2)=0,IF(ISBLANK(OFFSET('12. SEGUIMIENTO 2027'!$Q$14,INT((ROW()-13)/2),0)),"",OFFSET('12. SEGUIMIENTO 2027'!$Q$14,INT((ROW()-13)/2),0)),IF(ISBLANK(OFFSET('9. METAS'!$Y$20,INT((ROW()-14)/2),0)),"",OFFSET('9. METAS'!$Y$20,INT((ROW()-14)/2),0)))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164" t="str">
        <f ca="1">IF(ISBLANK(OFFSET('9. METAS'!$M$20,INT((ROW()-13)/2),0)),"",OFFSET('9. METAS'!$M$20,INT((ROW()-13)/2),0))</f>
        <v/>
      </c>
      <c r="I431" s="1014"/>
      <c r="J431" s="255" t="str">
        <f ca="1">IF(MOD(ROW()-13,2)=0,IF(ISBLANK(OFFSET('12. SEGUIMIENTO 2027'!$N$14,INT((ROW()-13)/2),0)),"",OFFSET('12. SEGUIMIENTO 2027'!$N$14,INT((ROW()-13)/2),0)),IF(ISBLANK(OFFSET('9. METAS'!$V$20,INT((ROW()-14)/2),0)),"",OFFSET('9. METAS'!$V$20,INT((ROW()-14)/2),0)))</f>
        <v/>
      </c>
      <c r="K431" s="256" t="str">
        <f ca="1">IF(MOD(ROW()-13,2)=0,IF(ISBLANK(OFFSET('12. SEGUIMIENTO 2027'!$O$14,INT((ROW()-13)/2),0)),"",OFFSET('12. SEGUIMIENTO 2027'!$O$14,INT((ROW()-13)/2),0)),IF(ISBLANK(OFFSET('9. METAS'!$W$20,INT((ROW()-14)/2),0)),"",OFFSET('9. METAS'!$W$20,INT((ROW()-14)/2),0)))</f>
        <v/>
      </c>
      <c r="L431" s="256" t="str">
        <f ca="1">IF(MOD(ROW()-13,2)=0,IF(ISBLANK(OFFSET('12. SEGUIMIENTO 2027'!$P$14,INT((ROW()-13)/2),0)),"",OFFSET('12. SEGUIMIENTO 2027'!$P$14,INT((ROW()-13)/2),0)),IF(ISBLANK(OFFSET('9. METAS'!$X$20,INT((ROW()-14)/2),0)),"",OFFSET('9. METAS'!$X$20,INT((ROW()-14)/2),0)))</f>
        <v/>
      </c>
      <c r="M431" s="257" t="str">
        <f ca="1">IF(MOD(ROW()-13,2)=0,IF(ISBLANK(OFFSET('12. SEGUIMIENTO 2027'!$Q$14,INT((ROW()-13)/2),0)),"",OFFSET('12. SEGUIMIENTO 2027'!$Q$14,INT((ROW()-13)/2),0)),IF(ISBLANK(OFFSET('9. METAS'!$Y$20,INT((ROW()-14)/2),0)),"",OFFSET('9. METAS'!$Y$20,INT((ROW()-14)/2),0)))</f>
        <v/>
      </c>
      <c r="N431" s="1012" t="str">
        <f t="shared" ref="N431" ca="1" si="414">IFERROR(J431/J432,"ND")</f>
        <v>ND</v>
      </c>
      <c r="O431" s="1008" t="str">
        <f t="shared" ref="O431" ca="1" si="415">IFERROR(((J431)/H431),"ND")</f>
        <v>ND</v>
      </c>
      <c r="P431" s="996"/>
    </row>
    <row r="432" spans="3:16">
      <c r="C432" s="1030"/>
      <c r="D432" s="1026"/>
      <c r="E432" s="1026"/>
      <c r="F432" s="1024"/>
      <c r="G432" s="1021"/>
      <c r="H432" s="1164"/>
      <c r="I432" s="1015"/>
      <c r="J432" s="255" t="str">
        <f ca="1">IF(MOD(ROW()-13,2)=0,IF(ISBLANK(OFFSET('12. SEGUIMIENTO 2027'!$N$14,INT((ROW()-13)/2),0)),"",OFFSET('12. SEGUIMIENTO 2027'!$N$14,INT((ROW()-13)/2),0)),IF(ISBLANK(OFFSET('9. METAS'!$V$20,INT((ROW()-14)/2),0)),"",OFFSET('9. METAS'!$V$20,INT((ROW()-14)/2),0)))</f>
        <v/>
      </c>
      <c r="K432" s="256" t="str">
        <f ca="1">IF(MOD(ROW()-13,2)=0,IF(ISBLANK(OFFSET('12. SEGUIMIENTO 2027'!$O$14,INT((ROW()-13)/2),0)),"",OFFSET('12. SEGUIMIENTO 2027'!$O$14,INT((ROW()-13)/2),0)),IF(ISBLANK(OFFSET('9. METAS'!$W$20,INT((ROW()-14)/2),0)),"",OFFSET('9. METAS'!$W$20,INT((ROW()-14)/2),0)))</f>
        <v/>
      </c>
      <c r="L432" s="256" t="str">
        <f ca="1">IF(MOD(ROW()-13,2)=0,IF(ISBLANK(OFFSET('12. SEGUIMIENTO 2027'!$P$14,INT((ROW()-13)/2),0)),"",OFFSET('12. SEGUIMIENTO 2027'!$P$14,INT((ROW()-13)/2),0)),IF(ISBLANK(OFFSET('9. METAS'!$X$20,INT((ROW()-14)/2),0)),"",OFFSET('9. METAS'!$X$20,INT((ROW()-14)/2),0)))</f>
        <v/>
      </c>
      <c r="M432" s="257" t="str">
        <f ca="1">IF(MOD(ROW()-13,2)=0,IF(ISBLANK(OFFSET('12. SEGUIMIENTO 2027'!$Q$14,INT((ROW()-13)/2),0)),"",OFFSET('12. SEGUIMIENTO 2027'!$Q$14,INT((ROW()-13)/2),0)),IF(ISBLANK(OFFSET('9. METAS'!$Y$20,INT((ROW()-14)/2),0)),"",OFFSET('9. METAS'!$Y$20,INT((ROW()-14)/2),0)))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164" t="str">
        <f ca="1">IF(ISBLANK(OFFSET('9. METAS'!$M$20,INT((ROW()-13)/2),0)),"",OFFSET('9. METAS'!$M$20,INT((ROW()-13)/2),0))</f>
        <v/>
      </c>
      <c r="I433" s="1014"/>
      <c r="J433" s="255" t="str">
        <f ca="1">IF(MOD(ROW()-13,2)=0,IF(ISBLANK(OFFSET('12. SEGUIMIENTO 2027'!$N$14,INT((ROW()-13)/2),0)),"",OFFSET('12. SEGUIMIENTO 2027'!$N$14,INT((ROW()-13)/2),0)),IF(ISBLANK(OFFSET('9. METAS'!$V$20,INT((ROW()-14)/2),0)),"",OFFSET('9. METAS'!$V$20,INT((ROW()-14)/2),0)))</f>
        <v/>
      </c>
      <c r="K433" s="256" t="str">
        <f ca="1">IF(MOD(ROW()-13,2)=0,IF(ISBLANK(OFFSET('12. SEGUIMIENTO 2027'!$O$14,INT((ROW()-13)/2),0)),"",OFFSET('12. SEGUIMIENTO 2027'!$O$14,INT((ROW()-13)/2),0)),IF(ISBLANK(OFFSET('9. METAS'!$W$20,INT((ROW()-14)/2),0)),"",OFFSET('9. METAS'!$W$20,INT((ROW()-14)/2),0)))</f>
        <v/>
      </c>
      <c r="L433" s="256" t="str">
        <f ca="1">IF(MOD(ROW()-13,2)=0,IF(ISBLANK(OFFSET('12. SEGUIMIENTO 2027'!$P$14,INT((ROW()-13)/2),0)),"",OFFSET('12. SEGUIMIENTO 2027'!$P$14,INT((ROW()-13)/2),0)),IF(ISBLANK(OFFSET('9. METAS'!$X$20,INT((ROW()-14)/2),0)),"",OFFSET('9. METAS'!$X$20,INT((ROW()-14)/2),0)))</f>
        <v/>
      </c>
      <c r="M433" s="257" t="str">
        <f ca="1">IF(MOD(ROW()-13,2)=0,IF(ISBLANK(OFFSET('12. SEGUIMIENTO 2027'!$Q$14,INT((ROW()-13)/2),0)),"",OFFSET('12. SEGUIMIENTO 2027'!$Q$14,INT((ROW()-13)/2),0)),IF(ISBLANK(OFFSET('9. METAS'!$Y$20,INT((ROW()-14)/2),0)),"",OFFSET('9. METAS'!$Y$20,INT((ROW()-14)/2),0)))</f>
        <v/>
      </c>
      <c r="N433" s="1012" t="str">
        <f t="shared" ref="N433" ca="1" si="416">IFERROR(J433/J434,"ND")</f>
        <v>ND</v>
      </c>
      <c r="O433" s="1008" t="str">
        <f t="shared" ref="O433" ca="1" si="417">IFERROR(((J433)/H433),"ND")</f>
        <v>ND</v>
      </c>
      <c r="P433" s="996"/>
    </row>
    <row r="434" spans="3:16">
      <c r="C434" s="1030"/>
      <c r="D434" s="1026"/>
      <c r="E434" s="1026"/>
      <c r="F434" s="1024"/>
      <c r="G434" s="1021"/>
      <c r="H434" s="1164"/>
      <c r="I434" s="1015"/>
      <c r="J434" s="255" t="str">
        <f ca="1">IF(MOD(ROW()-13,2)=0,IF(ISBLANK(OFFSET('12. SEGUIMIENTO 2027'!$N$14,INT((ROW()-13)/2),0)),"",OFFSET('12. SEGUIMIENTO 2027'!$N$14,INT((ROW()-13)/2),0)),IF(ISBLANK(OFFSET('9. METAS'!$V$20,INT((ROW()-14)/2),0)),"",OFFSET('9. METAS'!$V$20,INT((ROW()-14)/2),0)))</f>
        <v/>
      </c>
      <c r="K434" s="256" t="str">
        <f ca="1">IF(MOD(ROW()-13,2)=0,IF(ISBLANK(OFFSET('12. SEGUIMIENTO 2027'!$O$14,INT((ROW()-13)/2),0)),"",OFFSET('12. SEGUIMIENTO 2027'!$O$14,INT((ROW()-13)/2),0)),IF(ISBLANK(OFFSET('9. METAS'!$W$20,INT((ROW()-14)/2),0)),"",OFFSET('9. METAS'!$W$20,INT((ROW()-14)/2),0)))</f>
        <v/>
      </c>
      <c r="L434" s="256" t="str">
        <f ca="1">IF(MOD(ROW()-13,2)=0,IF(ISBLANK(OFFSET('12. SEGUIMIENTO 2027'!$P$14,INT((ROW()-13)/2),0)),"",OFFSET('12. SEGUIMIENTO 2027'!$P$14,INT((ROW()-13)/2),0)),IF(ISBLANK(OFFSET('9. METAS'!$X$20,INT((ROW()-14)/2),0)),"",OFFSET('9. METAS'!$X$20,INT((ROW()-14)/2),0)))</f>
        <v/>
      </c>
      <c r="M434" s="257" t="str">
        <f ca="1">IF(MOD(ROW()-13,2)=0,IF(ISBLANK(OFFSET('12. SEGUIMIENTO 2027'!$Q$14,INT((ROW()-13)/2),0)),"",OFFSET('12. SEGUIMIENTO 2027'!$Q$14,INT((ROW()-13)/2),0)),IF(ISBLANK(OFFSET('9. METAS'!$Y$20,INT((ROW()-14)/2),0)),"",OFFSET('9. METAS'!$Y$20,INT((ROW()-14)/2),0)))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164" t="str">
        <f ca="1">IF(ISBLANK(OFFSET('9. METAS'!$M$20,INT((ROW()-13)/2),0)),"",OFFSET('9. METAS'!$M$20,INT((ROW()-13)/2),0))</f>
        <v/>
      </c>
      <c r="I435" s="1014"/>
      <c r="J435" s="255" t="str">
        <f ca="1">IF(MOD(ROW()-13,2)=0,IF(ISBLANK(OFFSET('12. SEGUIMIENTO 2027'!$N$14,INT((ROW()-13)/2),0)),"",OFFSET('12. SEGUIMIENTO 2027'!$N$14,INT((ROW()-13)/2),0)),IF(ISBLANK(OFFSET('9. METAS'!$V$20,INT((ROW()-14)/2),0)),"",OFFSET('9. METAS'!$V$20,INT((ROW()-14)/2),0)))</f>
        <v/>
      </c>
      <c r="K435" s="256" t="str">
        <f ca="1">IF(MOD(ROW()-13,2)=0,IF(ISBLANK(OFFSET('12. SEGUIMIENTO 2027'!$O$14,INT((ROW()-13)/2),0)),"",OFFSET('12. SEGUIMIENTO 2027'!$O$14,INT((ROW()-13)/2),0)),IF(ISBLANK(OFFSET('9. METAS'!$W$20,INT((ROW()-14)/2),0)),"",OFFSET('9. METAS'!$W$20,INT((ROW()-14)/2),0)))</f>
        <v/>
      </c>
      <c r="L435" s="256" t="str">
        <f ca="1">IF(MOD(ROW()-13,2)=0,IF(ISBLANK(OFFSET('12. SEGUIMIENTO 2027'!$P$14,INT((ROW()-13)/2),0)),"",OFFSET('12. SEGUIMIENTO 2027'!$P$14,INT((ROW()-13)/2),0)),IF(ISBLANK(OFFSET('9. METAS'!$X$20,INT((ROW()-14)/2),0)),"",OFFSET('9. METAS'!$X$20,INT((ROW()-14)/2),0)))</f>
        <v/>
      </c>
      <c r="M435" s="257" t="str">
        <f ca="1">IF(MOD(ROW()-13,2)=0,IF(ISBLANK(OFFSET('12. SEGUIMIENTO 2027'!$Q$14,INT((ROW()-13)/2),0)),"",OFFSET('12. SEGUIMIENTO 2027'!$Q$14,INT((ROW()-13)/2),0)),IF(ISBLANK(OFFSET('9. METAS'!$Y$20,INT((ROW()-14)/2),0)),"",OFFSET('9. METAS'!$Y$20,INT((ROW()-14)/2),0)))</f>
        <v/>
      </c>
      <c r="N435" s="1012" t="str">
        <f t="shared" ref="N435" ca="1" si="418">IFERROR(J435/J436,"ND")</f>
        <v>ND</v>
      </c>
      <c r="O435" s="1008" t="str">
        <f t="shared" ref="O435" ca="1" si="419">IFERROR(((J435)/H435),"ND")</f>
        <v>ND</v>
      </c>
      <c r="P435" s="996"/>
    </row>
    <row r="436" spans="3:16">
      <c r="C436" s="1030"/>
      <c r="D436" s="1026"/>
      <c r="E436" s="1026"/>
      <c r="F436" s="1024"/>
      <c r="G436" s="1021"/>
      <c r="H436" s="1164"/>
      <c r="I436" s="1015"/>
      <c r="J436" s="255" t="str">
        <f ca="1">IF(MOD(ROW()-13,2)=0,IF(ISBLANK(OFFSET('12. SEGUIMIENTO 2027'!$N$14,INT((ROW()-13)/2),0)),"",OFFSET('12. SEGUIMIENTO 2027'!$N$14,INT((ROW()-13)/2),0)),IF(ISBLANK(OFFSET('9. METAS'!$V$20,INT((ROW()-14)/2),0)),"",OFFSET('9. METAS'!$V$20,INT((ROW()-14)/2),0)))</f>
        <v/>
      </c>
      <c r="K436" s="256" t="str">
        <f ca="1">IF(MOD(ROW()-13,2)=0,IF(ISBLANK(OFFSET('12. SEGUIMIENTO 2027'!$O$14,INT((ROW()-13)/2),0)),"",OFFSET('12. SEGUIMIENTO 2027'!$O$14,INT((ROW()-13)/2),0)),IF(ISBLANK(OFFSET('9. METAS'!$W$20,INT((ROW()-14)/2),0)),"",OFFSET('9. METAS'!$W$20,INT((ROW()-14)/2),0)))</f>
        <v/>
      </c>
      <c r="L436" s="256" t="str">
        <f ca="1">IF(MOD(ROW()-13,2)=0,IF(ISBLANK(OFFSET('12. SEGUIMIENTO 2027'!$P$14,INT((ROW()-13)/2),0)),"",OFFSET('12. SEGUIMIENTO 2027'!$P$14,INT((ROW()-13)/2),0)),IF(ISBLANK(OFFSET('9. METAS'!$X$20,INT((ROW()-14)/2),0)),"",OFFSET('9. METAS'!$X$20,INT((ROW()-14)/2),0)))</f>
        <v/>
      </c>
      <c r="M436" s="257" t="str">
        <f ca="1">IF(MOD(ROW()-13,2)=0,IF(ISBLANK(OFFSET('12. SEGUIMIENTO 2027'!$Q$14,INT((ROW()-13)/2),0)),"",OFFSET('12. SEGUIMIENTO 2027'!$Q$14,INT((ROW()-13)/2),0)),IF(ISBLANK(OFFSET('9. METAS'!$Y$20,INT((ROW()-14)/2),0)),"",OFFSET('9. METAS'!$Y$20,INT((ROW()-14)/2),0)))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164" t="str">
        <f ca="1">IF(ISBLANK(OFFSET('9. METAS'!$M$20,INT((ROW()-13)/2),0)),"",OFFSET('9. METAS'!$M$20,INT((ROW()-13)/2),0))</f>
        <v/>
      </c>
      <c r="I437" s="1014"/>
      <c r="J437" s="255" t="str">
        <f ca="1">IF(MOD(ROW()-13,2)=0,IF(ISBLANK(OFFSET('12. SEGUIMIENTO 2027'!$N$14,INT((ROW()-13)/2),0)),"",OFFSET('12. SEGUIMIENTO 2027'!$N$14,INT((ROW()-13)/2),0)),IF(ISBLANK(OFFSET('9. METAS'!$V$20,INT((ROW()-14)/2),0)),"",OFFSET('9. METAS'!$V$20,INT((ROW()-14)/2),0)))</f>
        <v/>
      </c>
      <c r="K437" s="256" t="str">
        <f ca="1">IF(MOD(ROW()-13,2)=0,IF(ISBLANK(OFFSET('12. SEGUIMIENTO 2027'!$O$14,INT((ROW()-13)/2),0)),"",OFFSET('12. SEGUIMIENTO 2027'!$O$14,INT((ROW()-13)/2),0)),IF(ISBLANK(OFFSET('9. METAS'!$W$20,INT((ROW()-14)/2),0)),"",OFFSET('9. METAS'!$W$20,INT((ROW()-14)/2),0)))</f>
        <v/>
      </c>
      <c r="L437" s="256" t="str">
        <f ca="1">IF(MOD(ROW()-13,2)=0,IF(ISBLANK(OFFSET('12. SEGUIMIENTO 2027'!$P$14,INT((ROW()-13)/2),0)),"",OFFSET('12. SEGUIMIENTO 2027'!$P$14,INT((ROW()-13)/2),0)),IF(ISBLANK(OFFSET('9. METAS'!$X$20,INT((ROW()-14)/2),0)),"",OFFSET('9. METAS'!$X$20,INT((ROW()-14)/2),0)))</f>
        <v/>
      </c>
      <c r="M437" s="257" t="str">
        <f ca="1">IF(MOD(ROW()-13,2)=0,IF(ISBLANK(OFFSET('12. SEGUIMIENTO 2027'!$Q$14,INT((ROW()-13)/2),0)),"",OFFSET('12. SEGUIMIENTO 2027'!$Q$14,INT((ROW()-13)/2),0)),IF(ISBLANK(OFFSET('9. METAS'!$Y$20,INT((ROW()-14)/2),0)),"",OFFSET('9. METAS'!$Y$20,INT((ROW()-14)/2),0)))</f>
        <v/>
      </c>
      <c r="N437" s="1012" t="str">
        <f t="shared" ref="N437" ca="1" si="420">IFERROR(J437/J438,"ND")</f>
        <v>ND</v>
      </c>
      <c r="O437" s="1008" t="str">
        <f t="shared" ref="O437" ca="1" si="421">IFERROR(((J437)/H437),"ND")</f>
        <v>ND</v>
      </c>
      <c r="P437" s="996"/>
    </row>
    <row r="438" spans="3:16">
      <c r="C438" s="1030"/>
      <c r="D438" s="1026"/>
      <c r="E438" s="1026"/>
      <c r="F438" s="1024"/>
      <c r="G438" s="1021"/>
      <c r="H438" s="1164"/>
      <c r="I438" s="1015"/>
      <c r="J438" s="255" t="str">
        <f ca="1">IF(MOD(ROW()-13,2)=0,IF(ISBLANK(OFFSET('12. SEGUIMIENTO 2027'!$N$14,INT((ROW()-13)/2),0)),"",OFFSET('12. SEGUIMIENTO 2027'!$N$14,INT((ROW()-13)/2),0)),IF(ISBLANK(OFFSET('9. METAS'!$V$20,INT((ROW()-14)/2),0)),"",OFFSET('9. METAS'!$V$20,INT((ROW()-14)/2),0)))</f>
        <v/>
      </c>
      <c r="K438" s="256" t="str">
        <f ca="1">IF(MOD(ROW()-13,2)=0,IF(ISBLANK(OFFSET('12. SEGUIMIENTO 2027'!$O$14,INT((ROW()-13)/2),0)),"",OFFSET('12. SEGUIMIENTO 2027'!$O$14,INT((ROW()-13)/2),0)),IF(ISBLANK(OFFSET('9. METAS'!$W$20,INT((ROW()-14)/2),0)),"",OFFSET('9. METAS'!$W$20,INT((ROW()-14)/2),0)))</f>
        <v/>
      </c>
      <c r="L438" s="256" t="str">
        <f ca="1">IF(MOD(ROW()-13,2)=0,IF(ISBLANK(OFFSET('12. SEGUIMIENTO 2027'!$P$14,INT((ROW()-13)/2),0)),"",OFFSET('12. SEGUIMIENTO 2027'!$P$14,INT((ROW()-13)/2),0)),IF(ISBLANK(OFFSET('9. METAS'!$X$20,INT((ROW()-14)/2),0)),"",OFFSET('9. METAS'!$X$20,INT((ROW()-14)/2),0)))</f>
        <v/>
      </c>
      <c r="M438" s="257" t="str">
        <f ca="1">IF(MOD(ROW()-13,2)=0,IF(ISBLANK(OFFSET('12. SEGUIMIENTO 2027'!$Q$14,INT((ROW()-13)/2),0)),"",OFFSET('12. SEGUIMIENTO 2027'!$Q$14,INT((ROW()-13)/2),0)),IF(ISBLANK(OFFSET('9. METAS'!$Y$20,INT((ROW()-14)/2),0)),"",OFFSET('9. METAS'!$Y$20,INT((ROW()-14)/2),0)))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164" t="str">
        <f ca="1">IF(ISBLANK(OFFSET('9. METAS'!$M$20,INT((ROW()-13)/2),0)),"",OFFSET('9. METAS'!$M$20,INT((ROW()-13)/2),0))</f>
        <v/>
      </c>
      <c r="I439" s="1014"/>
      <c r="J439" s="255" t="str">
        <f ca="1">IF(MOD(ROW()-13,2)=0,IF(ISBLANK(OFFSET('12. SEGUIMIENTO 2027'!$N$14,INT((ROW()-13)/2),0)),"",OFFSET('12. SEGUIMIENTO 2027'!$N$14,INT((ROW()-13)/2),0)),IF(ISBLANK(OFFSET('9. METAS'!$V$20,INT((ROW()-14)/2),0)),"",OFFSET('9. METAS'!$V$20,INT((ROW()-14)/2),0)))</f>
        <v/>
      </c>
      <c r="K439" s="256" t="str">
        <f ca="1">IF(MOD(ROW()-13,2)=0,IF(ISBLANK(OFFSET('12. SEGUIMIENTO 2027'!$O$14,INT((ROW()-13)/2),0)),"",OFFSET('12. SEGUIMIENTO 2027'!$O$14,INT((ROW()-13)/2),0)),IF(ISBLANK(OFFSET('9. METAS'!$W$20,INT((ROW()-14)/2),0)),"",OFFSET('9. METAS'!$W$20,INT((ROW()-14)/2),0)))</f>
        <v/>
      </c>
      <c r="L439" s="256" t="str">
        <f ca="1">IF(MOD(ROW()-13,2)=0,IF(ISBLANK(OFFSET('12. SEGUIMIENTO 2027'!$P$14,INT((ROW()-13)/2),0)),"",OFFSET('12. SEGUIMIENTO 2027'!$P$14,INT((ROW()-13)/2),0)),IF(ISBLANK(OFFSET('9. METAS'!$X$20,INT((ROW()-14)/2),0)),"",OFFSET('9. METAS'!$X$20,INT((ROW()-14)/2),0)))</f>
        <v/>
      </c>
      <c r="M439" s="257" t="str">
        <f ca="1">IF(MOD(ROW()-13,2)=0,IF(ISBLANK(OFFSET('12. SEGUIMIENTO 2027'!$Q$14,INT((ROW()-13)/2),0)),"",OFFSET('12. SEGUIMIENTO 2027'!$Q$14,INT((ROW()-13)/2),0)),IF(ISBLANK(OFFSET('9. METAS'!$Y$20,INT((ROW()-14)/2),0)),"",OFFSET('9. METAS'!$Y$20,INT((ROW()-14)/2),0)))</f>
        <v/>
      </c>
      <c r="N439" s="1012" t="str">
        <f t="shared" ref="N439" ca="1" si="422">IFERROR(J439/J440,"ND")</f>
        <v>ND</v>
      </c>
      <c r="O439" s="1008" t="str">
        <f t="shared" ref="O439" ca="1" si="423">IFERROR(((J439)/H439),"ND")</f>
        <v>ND</v>
      </c>
      <c r="P439" s="996"/>
    </row>
    <row r="440" spans="3:16">
      <c r="C440" s="1030"/>
      <c r="D440" s="1026"/>
      <c r="E440" s="1026"/>
      <c r="F440" s="1024"/>
      <c r="G440" s="1021"/>
      <c r="H440" s="1164"/>
      <c r="I440" s="1015"/>
      <c r="J440" s="255" t="str">
        <f ca="1">IF(MOD(ROW()-13,2)=0,IF(ISBLANK(OFFSET('12. SEGUIMIENTO 2027'!$N$14,INT((ROW()-13)/2),0)),"",OFFSET('12. SEGUIMIENTO 2027'!$N$14,INT((ROW()-13)/2),0)),IF(ISBLANK(OFFSET('9. METAS'!$V$20,INT((ROW()-14)/2),0)),"",OFFSET('9. METAS'!$V$20,INT((ROW()-14)/2),0)))</f>
        <v/>
      </c>
      <c r="K440" s="256" t="str">
        <f ca="1">IF(MOD(ROW()-13,2)=0,IF(ISBLANK(OFFSET('12. SEGUIMIENTO 2027'!$O$14,INT((ROW()-13)/2),0)),"",OFFSET('12. SEGUIMIENTO 2027'!$O$14,INT((ROW()-13)/2),0)),IF(ISBLANK(OFFSET('9. METAS'!$W$20,INT((ROW()-14)/2),0)),"",OFFSET('9. METAS'!$W$20,INT((ROW()-14)/2),0)))</f>
        <v/>
      </c>
      <c r="L440" s="256" t="str">
        <f ca="1">IF(MOD(ROW()-13,2)=0,IF(ISBLANK(OFFSET('12. SEGUIMIENTO 2027'!$P$14,INT((ROW()-13)/2),0)),"",OFFSET('12. SEGUIMIENTO 2027'!$P$14,INT((ROW()-13)/2),0)),IF(ISBLANK(OFFSET('9. METAS'!$X$20,INT((ROW()-14)/2),0)),"",OFFSET('9. METAS'!$X$20,INT((ROW()-14)/2),0)))</f>
        <v/>
      </c>
      <c r="M440" s="257" t="str">
        <f ca="1">IF(MOD(ROW()-13,2)=0,IF(ISBLANK(OFFSET('12. SEGUIMIENTO 2027'!$Q$14,INT((ROW()-13)/2),0)),"",OFFSET('12. SEGUIMIENTO 2027'!$Q$14,INT((ROW()-13)/2),0)),IF(ISBLANK(OFFSET('9. METAS'!$Y$20,INT((ROW()-14)/2),0)),"",OFFSET('9. METAS'!$Y$20,INT((ROW()-14)/2),0)))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164" t="str">
        <f ca="1">IF(ISBLANK(OFFSET('9. METAS'!$M$20,INT((ROW()-13)/2),0)),"",OFFSET('9. METAS'!$M$20,INT((ROW()-13)/2),0))</f>
        <v/>
      </c>
      <c r="I441" s="1014"/>
      <c r="J441" s="255" t="str">
        <f ca="1">IF(MOD(ROW()-13,2)=0,IF(ISBLANK(OFFSET('12. SEGUIMIENTO 2027'!$N$14,INT((ROW()-13)/2),0)),"",OFFSET('12. SEGUIMIENTO 2027'!$N$14,INT((ROW()-13)/2),0)),IF(ISBLANK(OFFSET('9. METAS'!$V$20,INT((ROW()-14)/2),0)),"",OFFSET('9. METAS'!$V$20,INT((ROW()-14)/2),0)))</f>
        <v/>
      </c>
      <c r="K441" s="256" t="str">
        <f ca="1">IF(MOD(ROW()-13,2)=0,IF(ISBLANK(OFFSET('12. SEGUIMIENTO 2027'!$O$14,INT((ROW()-13)/2),0)),"",OFFSET('12. SEGUIMIENTO 2027'!$O$14,INT((ROW()-13)/2),0)),IF(ISBLANK(OFFSET('9. METAS'!$W$20,INT((ROW()-14)/2),0)),"",OFFSET('9. METAS'!$W$20,INT((ROW()-14)/2),0)))</f>
        <v/>
      </c>
      <c r="L441" s="256" t="str">
        <f ca="1">IF(MOD(ROW()-13,2)=0,IF(ISBLANK(OFFSET('12. SEGUIMIENTO 2027'!$P$14,INT((ROW()-13)/2),0)),"",OFFSET('12. SEGUIMIENTO 2027'!$P$14,INT((ROW()-13)/2),0)),IF(ISBLANK(OFFSET('9. METAS'!$X$20,INT((ROW()-14)/2),0)),"",OFFSET('9. METAS'!$X$20,INT((ROW()-14)/2),0)))</f>
        <v/>
      </c>
      <c r="M441" s="257" t="str">
        <f ca="1">IF(MOD(ROW()-13,2)=0,IF(ISBLANK(OFFSET('12. SEGUIMIENTO 2027'!$Q$14,INT((ROW()-13)/2),0)),"",OFFSET('12. SEGUIMIENTO 2027'!$Q$14,INT((ROW()-13)/2),0)),IF(ISBLANK(OFFSET('9. METAS'!$Y$20,INT((ROW()-14)/2),0)),"",OFFSET('9. METAS'!$Y$20,INT((ROW()-14)/2),0)))</f>
        <v/>
      </c>
      <c r="N441" s="1012" t="str">
        <f t="shared" ref="N441" ca="1" si="424">IFERROR(J441/J442,"ND")</f>
        <v>ND</v>
      </c>
      <c r="O441" s="1008" t="str">
        <f t="shared" ref="O441" ca="1" si="425">IFERROR(((J441)/H441),"ND")</f>
        <v>ND</v>
      </c>
      <c r="P441" s="996"/>
    </row>
    <row r="442" spans="3:16">
      <c r="C442" s="1030"/>
      <c r="D442" s="1026"/>
      <c r="E442" s="1026"/>
      <c r="F442" s="1024"/>
      <c r="G442" s="1021"/>
      <c r="H442" s="1164"/>
      <c r="I442" s="1015"/>
      <c r="J442" s="255" t="str">
        <f ca="1">IF(MOD(ROW()-13,2)=0,IF(ISBLANK(OFFSET('12. SEGUIMIENTO 2027'!$N$14,INT((ROW()-13)/2),0)),"",OFFSET('12. SEGUIMIENTO 2027'!$N$14,INT((ROW()-13)/2),0)),IF(ISBLANK(OFFSET('9. METAS'!$V$20,INT((ROW()-14)/2),0)),"",OFFSET('9. METAS'!$V$20,INT((ROW()-14)/2),0)))</f>
        <v/>
      </c>
      <c r="K442" s="256" t="str">
        <f ca="1">IF(MOD(ROW()-13,2)=0,IF(ISBLANK(OFFSET('12. SEGUIMIENTO 2027'!$O$14,INT((ROW()-13)/2),0)),"",OFFSET('12. SEGUIMIENTO 2027'!$O$14,INT((ROW()-13)/2),0)),IF(ISBLANK(OFFSET('9. METAS'!$W$20,INT((ROW()-14)/2),0)),"",OFFSET('9. METAS'!$W$20,INT((ROW()-14)/2),0)))</f>
        <v/>
      </c>
      <c r="L442" s="256" t="str">
        <f ca="1">IF(MOD(ROW()-13,2)=0,IF(ISBLANK(OFFSET('12. SEGUIMIENTO 2027'!$P$14,INT((ROW()-13)/2),0)),"",OFFSET('12. SEGUIMIENTO 2027'!$P$14,INT((ROW()-13)/2),0)),IF(ISBLANK(OFFSET('9. METAS'!$X$20,INT((ROW()-14)/2),0)),"",OFFSET('9. METAS'!$X$20,INT((ROW()-14)/2),0)))</f>
        <v/>
      </c>
      <c r="M442" s="257" t="str">
        <f ca="1">IF(MOD(ROW()-13,2)=0,IF(ISBLANK(OFFSET('12. SEGUIMIENTO 2027'!$Q$14,INT((ROW()-13)/2),0)),"",OFFSET('12. SEGUIMIENTO 2027'!$Q$14,INT((ROW()-13)/2),0)),IF(ISBLANK(OFFSET('9. METAS'!$Y$20,INT((ROW()-14)/2),0)),"",OFFSET('9. METAS'!$Y$20,INT((ROW()-14)/2),0)))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164" t="str">
        <f ca="1">IF(ISBLANK(OFFSET('9. METAS'!$M$20,INT((ROW()-13)/2),0)),"",OFFSET('9. METAS'!$M$20,INT((ROW()-13)/2),0))</f>
        <v/>
      </c>
      <c r="I443" s="1014"/>
      <c r="J443" s="255" t="str">
        <f ca="1">IF(MOD(ROW()-13,2)=0,IF(ISBLANK(OFFSET('12. SEGUIMIENTO 2027'!$N$14,INT((ROW()-13)/2),0)),"",OFFSET('12. SEGUIMIENTO 2027'!$N$14,INT((ROW()-13)/2),0)),IF(ISBLANK(OFFSET('9. METAS'!$V$20,INT((ROW()-14)/2),0)),"",OFFSET('9. METAS'!$V$20,INT((ROW()-14)/2),0)))</f>
        <v/>
      </c>
      <c r="K443" s="256" t="str">
        <f ca="1">IF(MOD(ROW()-13,2)=0,IF(ISBLANK(OFFSET('12. SEGUIMIENTO 2027'!$O$14,INT((ROW()-13)/2),0)),"",OFFSET('12. SEGUIMIENTO 2027'!$O$14,INT((ROW()-13)/2),0)),IF(ISBLANK(OFFSET('9. METAS'!$W$20,INT((ROW()-14)/2),0)),"",OFFSET('9. METAS'!$W$20,INT((ROW()-14)/2),0)))</f>
        <v/>
      </c>
      <c r="L443" s="256" t="str">
        <f ca="1">IF(MOD(ROW()-13,2)=0,IF(ISBLANK(OFFSET('12. SEGUIMIENTO 2027'!$P$14,INT((ROW()-13)/2),0)),"",OFFSET('12. SEGUIMIENTO 2027'!$P$14,INT((ROW()-13)/2),0)),IF(ISBLANK(OFFSET('9. METAS'!$X$20,INT((ROW()-14)/2),0)),"",OFFSET('9. METAS'!$X$20,INT((ROW()-14)/2),0)))</f>
        <v/>
      </c>
      <c r="M443" s="257" t="str">
        <f ca="1">IF(MOD(ROW()-13,2)=0,IF(ISBLANK(OFFSET('12. SEGUIMIENTO 2027'!$Q$14,INT((ROW()-13)/2),0)),"",OFFSET('12. SEGUIMIENTO 2027'!$Q$14,INT((ROW()-13)/2),0)),IF(ISBLANK(OFFSET('9. METAS'!$Y$20,INT((ROW()-14)/2),0)),"",OFFSET('9. METAS'!$Y$20,INT((ROW()-14)/2),0)))</f>
        <v/>
      </c>
      <c r="N443" s="1012" t="str">
        <f t="shared" ref="N443" ca="1" si="426">IFERROR(J443/J444,"ND")</f>
        <v>ND</v>
      </c>
      <c r="O443" s="1008" t="str">
        <f t="shared" ref="O443" ca="1" si="427">IFERROR(((J443)/H443),"ND")</f>
        <v>ND</v>
      </c>
      <c r="P443" s="996"/>
    </row>
    <row r="444" spans="3:16">
      <c r="C444" s="1030"/>
      <c r="D444" s="1026"/>
      <c r="E444" s="1026"/>
      <c r="F444" s="1024"/>
      <c r="G444" s="1021"/>
      <c r="H444" s="1164"/>
      <c r="I444" s="1015"/>
      <c r="J444" s="255" t="str">
        <f ca="1">IF(MOD(ROW()-13,2)=0,IF(ISBLANK(OFFSET('12. SEGUIMIENTO 2027'!$N$14,INT((ROW()-13)/2),0)),"",OFFSET('12. SEGUIMIENTO 2027'!$N$14,INT((ROW()-13)/2),0)),IF(ISBLANK(OFFSET('9. METAS'!$V$20,INT((ROW()-14)/2),0)),"",OFFSET('9. METAS'!$V$20,INT((ROW()-14)/2),0)))</f>
        <v/>
      </c>
      <c r="K444" s="256" t="str">
        <f ca="1">IF(MOD(ROW()-13,2)=0,IF(ISBLANK(OFFSET('12. SEGUIMIENTO 2027'!$O$14,INT((ROW()-13)/2),0)),"",OFFSET('12. SEGUIMIENTO 2027'!$O$14,INT((ROW()-13)/2),0)),IF(ISBLANK(OFFSET('9. METAS'!$W$20,INT((ROW()-14)/2),0)),"",OFFSET('9. METAS'!$W$20,INT((ROW()-14)/2),0)))</f>
        <v/>
      </c>
      <c r="L444" s="256" t="str">
        <f ca="1">IF(MOD(ROW()-13,2)=0,IF(ISBLANK(OFFSET('12. SEGUIMIENTO 2027'!$P$14,INT((ROW()-13)/2),0)),"",OFFSET('12. SEGUIMIENTO 2027'!$P$14,INT((ROW()-13)/2),0)),IF(ISBLANK(OFFSET('9. METAS'!$X$20,INT((ROW()-14)/2),0)),"",OFFSET('9. METAS'!$X$20,INT((ROW()-14)/2),0)))</f>
        <v/>
      </c>
      <c r="M444" s="257" t="str">
        <f ca="1">IF(MOD(ROW()-13,2)=0,IF(ISBLANK(OFFSET('12. SEGUIMIENTO 2027'!$Q$14,INT((ROW()-13)/2),0)),"",OFFSET('12. SEGUIMIENTO 2027'!$Q$14,INT((ROW()-13)/2),0)),IF(ISBLANK(OFFSET('9. METAS'!$Y$20,INT((ROW()-14)/2),0)),"",OFFSET('9. METAS'!$Y$20,INT((ROW()-14)/2),0)))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164" t="str">
        <f ca="1">IF(ISBLANK(OFFSET('9. METAS'!$M$20,INT((ROW()-13)/2),0)),"",OFFSET('9. METAS'!$M$20,INT((ROW()-13)/2),0))</f>
        <v/>
      </c>
      <c r="I445" s="1014"/>
      <c r="J445" s="255" t="str">
        <f ca="1">IF(MOD(ROW()-13,2)=0,IF(ISBLANK(OFFSET('12. SEGUIMIENTO 2027'!$N$14,INT((ROW()-13)/2),0)),"",OFFSET('12. SEGUIMIENTO 2027'!$N$14,INT((ROW()-13)/2),0)),IF(ISBLANK(OFFSET('9. METAS'!$V$20,INT((ROW()-14)/2),0)),"",OFFSET('9. METAS'!$V$20,INT((ROW()-14)/2),0)))</f>
        <v/>
      </c>
      <c r="K445" s="256" t="str">
        <f ca="1">IF(MOD(ROW()-13,2)=0,IF(ISBLANK(OFFSET('12. SEGUIMIENTO 2027'!$O$14,INT((ROW()-13)/2),0)),"",OFFSET('12. SEGUIMIENTO 2027'!$O$14,INT((ROW()-13)/2),0)),IF(ISBLANK(OFFSET('9. METAS'!$W$20,INT((ROW()-14)/2),0)),"",OFFSET('9. METAS'!$W$20,INT((ROW()-14)/2),0)))</f>
        <v/>
      </c>
      <c r="L445" s="256" t="str">
        <f ca="1">IF(MOD(ROW()-13,2)=0,IF(ISBLANK(OFFSET('12. SEGUIMIENTO 2027'!$P$14,INT((ROW()-13)/2),0)),"",OFFSET('12. SEGUIMIENTO 2027'!$P$14,INT((ROW()-13)/2),0)),IF(ISBLANK(OFFSET('9. METAS'!$X$20,INT((ROW()-14)/2),0)),"",OFFSET('9. METAS'!$X$20,INT((ROW()-14)/2),0)))</f>
        <v/>
      </c>
      <c r="M445" s="257" t="str">
        <f ca="1">IF(MOD(ROW()-13,2)=0,IF(ISBLANK(OFFSET('12. SEGUIMIENTO 2027'!$Q$14,INT((ROW()-13)/2),0)),"",OFFSET('12. SEGUIMIENTO 2027'!$Q$14,INT((ROW()-13)/2),0)),IF(ISBLANK(OFFSET('9. METAS'!$Y$20,INT((ROW()-14)/2),0)),"",OFFSET('9. METAS'!$Y$20,INT((ROW()-14)/2),0)))</f>
        <v/>
      </c>
      <c r="N445" s="1012" t="str">
        <f t="shared" ref="N445" ca="1" si="428">IFERROR(J445/J446,"ND")</f>
        <v>ND</v>
      </c>
      <c r="O445" s="1008" t="str">
        <f t="shared" ref="O445" ca="1" si="429">IFERROR(((J445)/H445),"ND")</f>
        <v>ND</v>
      </c>
      <c r="P445" s="996"/>
    </row>
    <row r="446" spans="3:16">
      <c r="C446" s="1030"/>
      <c r="D446" s="1026"/>
      <c r="E446" s="1026"/>
      <c r="F446" s="1024"/>
      <c r="G446" s="1021"/>
      <c r="H446" s="1164"/>
      <c r="I446" s="1015"/>
      <c r="J446" s="255" t="str">
        <f ca="1">IF(MOD(ROW()-13,2)=0,IF(ISBLANK(OFFSET('12. SEGUIMIENTO 2027'!$N$14,INT((ROW()-13)/2),0)),"",OFFSET('12. SEGUIMIENTO 2027'!$N$14,INT((ROW()-13)/2),0)),IF(ISBLANK(OFFSET('9. METAS'!$V$20,INT((ROW()-14)/2),0)),"",OFFSET('9. METAS'!$V$20,INT((ROW()-14)/2),0)))</f>
        <v/>
      </c>
      <c r="K446" s="256" t="str">
        <f ca="1">IF(MOD(ROW()-13,2)=0,IF(ISBLANK(OFFSET('12. SEGUIMIENTO 2027'!$O$14,INT((ROW()-13)/2),0)),"",OFFSET('12. SEGUIMIENTO 2027'!$O$14,INT((ROW()-13)/2),0)),IF(ISBLANK(OFFSET('9. METAS'!$W$20,INT((ROW()-14)/2),0)),"",OFFSET('9. METAS'!$W$20,INT((ROW()-14)/2),0)))</f>
        <v/>
      </c>
      <c r="L446" s="256" t="str">
        <f ca="1">IF(MOD(ROW()-13,2)=0,IF(ISBLANK(OFFSET('12. SEGUIMIENTO 2027'!$P$14,INT((ROW()-13)/2),0)),"",OFFSET('12. SEGUIMIENTO 2027'!$P$14,INT((ROW()-13)/2),0)),IF(ISBLANK(OFFSET('9. METAS'!$X$20,INT((ROW()-14)/2),0)),"",OFFSET('9. METAS'!$X$20,INT((ROW()-14)/2),0)))</f>
        <v/>
      </c>
      <c r="M446" s="257" t="str">
        <f ca="1">IF(MOD(ROW()-13,2)=0,IF(ISBLANK(OFFSET('12. SEGUIMIENTO 2027'!$Q$14,INT((ROW()-13)/2),0)),"",OFFSET('12. SEGUIMIENTO 2027'!$Q$14,INT((ROW()-13)/2),0)),IF(ISBLANK(OFFSET('9. METAS'!$Y$20,INT((ROW()-14)/2),0)),"",OFFSET('9. METAS'!$Y$20,INT((ROW()-14)/2),0)))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164" t="str">
        <f ca="1">IF(ISBLANK(OFFSET('9. METAS'!$M$20,INT((ROW()-13)/2),0)),"",OFFSET('9. METAS'!$M$20,INT((ROW()-13)/2),0))</f>
        <v/>
      </c>
      <c r="I447" s="1014"/>
      <c r="J447" s="255" t="str">
        <f ca="1">IF(MOD(ROW()-13,2)=0,IF(ISBLANK(OFFSET('12. SEGUIMIENTO 2027'!$N$14,INT((ROW()-13)/2),0)),"",OFFSET('12. SEGUIMIENTO 2027'!$N$14,INT((ROW()-13)/2),0)),IF(ISBLANK(OFFSET('9. METAS'!$V$20,INT((ROW()-14)/2),0)),"",OFFSET('9. METAS'!$V$20,INT((ROW()-14)/2),0)))</f>
        <v/>
      </c>
      <c r="K447" s="256" t="str">
        <f ca="1">IF(MOD(ROW()-13,2)=0,IF(ISBLANK(OFFSET('12. SEGUIMIENTO 2027'!$O$14,INT((ROW()-13)/2),0)),"",OFFSET('12. SEGUIMIENTO 2027'!$O$14,INT((ROW()-13)/2),0)),IF(ISBLANK(OFFSET('9. METAS'!$W$20,INT((ROW()-14)/2),0)),"",OFFSET('9. METAS'!$W$20,INT((ROW()-14)/2),0)))</f>
        <v/>
      </c>
      <c r="L447" s="256" t="str">
        <f ca="1">IF(MOD(ROW()-13,2)=0,IF(ISBLANK(OFFSET('12. SEGUIMIENTO 2027'!$P$14,INT((ROW()-13)/2),0)),"",OFFSET('12. SEGUIMIENTO 2027'!$P$14,INT((ROW()-13)/2),0)),IF(ISBLANK(OFFSET('9. METAS'!$X$20,INT((ROW()-14)/2),0)),"",OFFSET('9. METAS'!$X$20,INT((ROW()-14)/2),0)))</f>
        <v/>
      </c>
      <c r="M447" s="257" t="str">
        <f ca="1">IF(MOD(ROW()-13,2)=0,IF(ISBLANK(OFFSET('12. SEGUIMIENTO 2027'!$Q$14,INT((ROW()-13)/2),0)),"",OFFSET('12. SEGUIMIENTO 2027'!$Q$14,INT((ROW()-13)/2),0)),IF(ISBLANK(OFFSET('9. METAS'!$Y$20,INT((ROW()-14)/2),0)),"",OFFSET('9. METAS'!$Y$20,INT((ROW()-14)/2),0)))</f>
        <v/>
      </c>
      <c r="N447" s="1012" t="str">
        <f t="shared" ref="N447" ca="1" si="430">IFERROR(J447/J448,"ND")</f>
        <v>ND</v>
      </c>
      <c r="O447" s="1008" t="str">
        <f t="shared" ref="O447" ca="1" si="431">IFERROR(((J447)/H447),"ND")</f>
        <v>ND</v>
      </c>
      <c r="P447" s="996"/>
    </row>
    <row r="448" spans="3:16">
      <c r="C448" s="1030"/>
      <c r="D448" s="1026"/>
      <c r="E448" s="1026"/>
      <c r="F448" s="1024"/>
      <c r="G448" s="1021"/>
      <c r="H448" s="1164"/>
      <c r="I448" s="1015"/>
      <c r="J448" s="255" t="str">
        <f ca="1">IF(MOD(ROW()-13,2)=0,IF(ISBLANK(OFFSET('12. SEGUIMIENTO 2027'!$N$14,INT((ROW()-13)/2),0)),"",OFFSET('12. SEGUIMIENTO 2027'!$N$14,INT((ROW()-13)/2),0)),IF(ISBLANK(OFFSET('9. METAS'!$V$20,INT((ROW()-14)/2),0)),"",OFFSET('9. METAS'!$V$20,INT((ROW()-14)/2),0)))</f>
        <v/>
      </c>
      <c r="K448" s="256" t="str">
        <f ca="1">IF(MOD(ROW()-13,2)=0,IF(ISBLANK(OFFSET('12. SEGUIMIENTO 2027'!$O$14,INT((ROW()-13)/2),0)),"",OFFSET('12. SEGUIMIENTO 2027'!$O$14,INT((ROW()-13)/2),0)),IF(ISBLANK(OFFSET('9. METAS'!$W$20,INT((ROW()-14)/2),0)),"",OFFSET('9. METAS'!$W$20,INT((ROW()-14)/2),0)))</f>
        <v/>
      </c>
      <c r="L448" s="256" t="str">
        <f ca="1">IF(MOD(ROW()-13,2)=0,IF(ISBLANK(OFFSET('12. SEGUIMIENTO 2027'!$P$14,INT((ROW()-13)/2),0)),"",OFFSET('12. SEGUIMIENTO 2027'!$P$14,INT((ROW()-13)/2),0)),IF(ISBLANK(OFFSET('9. METAS'!$X$20,INT((ROW()-14)/2),0)),"",OFFSET('9. METAS'!$X$20,INT((ROW()-14)/2),0)))</f>
        <v/>
      </c>
      <c r="M448" s="257" t="str">
        <f ca="1">IF(MOD(ROW()-13,2)=0,IF(ISBLANK(OFFSET('12. SEGUIMIENTO 2027'!$Q$14,INT((ROW()-13)/2),0)),"",OFFSET('12. SEGUIMIENTO 2027'!$Q$14,INT((ROW()-13)/2),0)),IF(ISBLANK(OFFSET('9. METAS'!$Y$20,INT((ROW()-14)/2),0)),"",OFFSET('9. METAS'!$Y$20,INT((ROW()-14)/2),0)))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164" t="str">
        <f ca="1">IF(ISBLANK(OFFSET('9. METAS'!$M$20,INT((ROW()-13)/2),0)),"",OFFSET('9. METAS'!$M$20,INT((ROW()-13)/2),0))</f>
        <v/>
      </c>
      <c r="I449" s="1014"/>
      <c r="J449" s="255" t="str">
        <f ca="1">IF(MOD(ROW()-13,2)=0,IF(ISBLANK(OFFSET('12. SEGUIMIENTO 2027'!$N$14,INT((ROW()-13)/2),0)),"",OFFSET('12. SEGUIMIENTO 2027'!$N$14,INT((ROW()-13)/2),0)),IF(ISBLANK(OFFSET('9. METAS'!$V$20,INT((ROW()-14)/2),0)),"",OFFSET('9. METAS'!$V$20,INT((ROW()-14)/2),0)))</f>
        <v/>
      </c>
      <c r="K449" s="256" t="str">
        <f ca="1">IF(MOD(ROW()-13,2)=0,IF(ISBLANK(OFFSET('12. SEGUIMIENTO 2027'!$O$14,INT((ROW()-13)/2),0)),"",OFFSET('12. SEGUIMIENTO 2027'!$O$14,INT((ROW()-13)/2),0)),IF(ISBLANK(OFFSET('9. METAS'!$W$20,INT((ROW()-14)/2),0)),"",OFFSET('9. METAS'!$W$20,INT((ROW()-14)/2),0)))</f>
        <v/>
      </c>
      <c r="L449" s="256" t="str">
        <f ca="1">IF(MOD(ROW()-13,2)=0,IF(ISBLANK(OFFSET('12. SEGUIMIENTO 2027'!$P$14,INT((ROW()-13)/2),0)),"",OFFSET('12. SEGUIMIENTO 2027'!$P$14,INT((ROW()-13)/2),0)),IF(ISBLANK(OFFSET('9. METAS'!$X$20,INT((ROW()-14)/2),0)),"",OFFSET('9. METAS'!$X$20,INT((ROW()-14)/2),0)))</f>
        <v/>
      </c>
      <c r="M449" s="257" t="str">
        <f ca="1">IF(MOD(ROW()-13,2)=0,IF(ISBLANK(OFFSET('12. SEGUIMIENTO 2027'!$Q$14,INT((ROW()-13)/2),0)),"",OFFSET('12. SEGUIMIENTO 2027'!$Q$14,INT((ROW()-13)/2),0)),IF(ISBLANK(OFFSET('9. METAS'!$Y$20,INT((ROW()-14)/2),0)),"",OFFSET('9. METAS'!$Y$20,INT((ROW()-14)/2),0)))</f>
        <v/>
      </c>
      <c r="N449" s="1012" t="str">
        <f t="shared" ref="N449" ca="1" si="432">IFERROR(J449/J450,"ND")</f>
        <v>ND</v>
      </c>
      <c r="O449" s="1008" t="str">
        <f t="shared" ref="O449" ca="1" si="433">IFERROR(((J449)/H449),"ND")</f>
        <v>ND</v>
      </c>
      <c r="P449" s="996"/>
    </row>
    <row r="450" spans="3:16">
      <c r="C450" s="1030"/>
      <c r="D450" s="1026"/>
      <c r="E450" s="1026"/>
      <c r="F450" s="1024"/>
      <c r="G450" s="1021"/>
      <c r="H450" s="1164"/>
      <c r="I450" s="1015"/>
      <c r="J450" s="255" t="str">
        <f ca="1">IF(MOD(ROW()-13,2)=0,IF(ISBLANK(OFFSET('12. SEGUIMIENTO 2027'!$N$14,INT((ROW()-13)/2),0)),"",OFFSET('12. SEGUIMIENTO 2027'!$N$14,INT((ROW()-13)/2),0)),IF(ISBLANK(OFFSET('9. METAS'!$V$20,INT((ROW()-14)/2),0)),"",OFFSET('9. METAS'!$V$20,INT((ROW()-14)/2),0)))</f>
        <v/>
      </c>
      <c r="K450" s="256" t="str">
        <f ca="1">IF(MOD(ROW()-13,2)=0,IF(ISBLANK(OFFSET('12. SEGUIMIENTO 2027'!$O$14,INT((ROW()-13)/2),0)),"",OFFSET('12. SEGUIMIENTO 2027'!$O$14,INT((ROW()-13)/2),0)),IF(ISBLANK(OFFSET('9. METAS'!$W$20,INT((ROW()-14)/2),0)),"",OFFSET('9. METAS'!$W$20,INT((ROW()-14)/2),0)))</f>
        <v/>
      </c>
      <c r="L450" s="256" t="str">
        <f ca="1">IF(MOD(ROW()-13,2)=0,IF(ISBLANK(OFFSET('12. SEGUIMIENTO 2027'!$P$14,INT((ROW()-13)/2),0)),"",OFFSET('12. SEGUIMIENTO 2027'!$P$14,INT((ROW()-13)/2),0)),IF(ISBLANK(OFFSET('9. METAS'!$X$20,INT((ROW()-14)/2),0)),"",OFFSET('9. METAS'!$X$20,INT((ROW()-14)/2),0)))</f>
        <v/>
      </c>
      <c r="M450" s="257" t="str">
        <f ca="1">IF(MOD(ROW()-13,2)=0,IF(ISBLANK(OFFSET('12. SEGUIMIENTO 2027'!$Q$14,INT((ROW()-13)/2),0)),"",OFFSET('12. SEGUIMIENTO 2027'!$Q$14,INT((ROW()-13)/2),0)),IF(ISBLANK(OFFSET('9. METAS'!$Y$20,INT((ROW()-14)/2),0)),"",OFFSET('9. METAS'!$Y$20,INT((ROW()-14)/2),0)))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164" t="str">
        <f ca="1">IF(ISBLANK(OFFSET('9. METAS'!$M$20,INT((ROW()-13)/2),0)),"",OFFSET('9. METAS'!$M$20,INT((ROW()-13)/2),0))</f>
        <v/>
      </c>
      <c r="I451" s="1014"/>
      <c r="J451" s="255" t="str">
        <f ca="1">IF(MOD(ROW()-13,2)=0,IF(ISBLANK(OFFSET('12. SEGUIMIENTO 2027'!$N$14,INT((ROW()-13)/2),0)),"",OFFSET('12. SEGUIMIENTO 2027'!$N$14,INT((ROW()-13)/2),0)),IF(ISBLANK(OFFSET('9. METAS'!$V$20,INT((ROW()-14)/2),0)),"",OFFSET('9. METAS'!$V$20,INT((ROW()-14)/2),0)))</f>
        <v/>
      </c>
      <c r="K451" s="256" t="str">
        <f ca="1">IF(MOD(ROW()-13,2)=0,IF(ISBLANK(OFFSET('12. SEGUIMIENTO 2027'!$O$14,INT((ROW()-13)/2),0)),"",OFFSET('12. SEGUIMIENTO 2027'!$O$14,INT((ROW()-13)/2),0)),IF(ISBLANK(OFFSET('9. METAS'!$W$20,INT((ROW()-14)/2),0)),"",OFFSET('9. METAS'!$W$20,INT((ROW()-14)/2),0)))</f>
        <v/>
      </c>
      <c r="L451" s="256" t="str">
        <f ca="1">IF(MOD(ROW()-13,2)=0,IF(ISBLANK(OFFSET('12. SEGUIMIENTO 2027'!$P$14,INT((ROW()-13)/2),0)),"",OFFSET('12. SEGUIMIENTO 2027'!$P$14,INT((ROW()-13)/2),0)),IF(ISBLANK(OFFSET('9. METAS'!$X$20,INT((ROW()-14)/2),0)),"",OFFSET('9. METAS'!$X$20,INT((ROW()-14)/2),0)))</f>
        <v/>
      </c>
      <c r="M451" s="257" t="str">
        <f ca="1">IF(MOD(ROW()-13,2)=0,IF(ISBLANK(OFFSET('12. SEGUIMIENTO 2027'!$Q$14,INT((ROW()-13)/2),0)),"",OFFSET('12. SEGUIMIENTO 2027'!$Q$14,INT((ROW()-13)/2),0)),IF(ISBLANK(OFFSET('9. METAS'!$Y$20,INT((ROW()-14)/2),0)),"",OFFSET('9. METAS'!$Y$20,INT((ROW()-14)/2),0)))</f>
        <v/>
      </c>
      <c r="N451" s="1012" t="str">
        <f t="shared" ref="N451" ca="1" si="434">IFERROR(J451/J452,"ND")</f>
        <v>ND</v>
      </c>
      <c r="O451" s="1008" t="str">
        <f t="shared" ref="O451" ca="1" si="435">IFERROR(((J451)/H451),"ND")</f>
        <v>ND</v>
      </c>
      <c r="P451" s="996"/>
    </row>
    <row r="452" spans="3:16">
      <c r="C452" s="1030"/>
      <c r="D452" s="1026"/>
      <c r="E452" s="1026"/>
      <c r="F452" s="1024"/>
      <c r="G452" s="1021"/>
      <c r="H452" s="1164"/>
      <c r="I452" s="1015"/>
      <c r="J452" s="255" t="str">
        <f ca="1">IF(MOD(ROW()-13,2)=0,IF(ISBLANK(OFFSET('12. SEGUIMIENTO 2027'!$N$14,INT((ROW()-13)/2),0)),"",OFFSET('12. SEGUIMIENTO 2027'!$N$14,INT((ROW()-13)/2),0)),IF(ISBLANK(OFFSET('9. METAS'!$V$20,INT((ROW()-14)/2),0)),"",OFFSET('9. METAS'!$V$20,INT((ROW()-14)/2),0)))</f>
        <v/>
      </c>
      <c r="K452" s="256" t="str">
        <f ca="1">IF(MOD(ROW()-13,2)=0,IF(ISBLANK(OFFSET('12. SEGUIMIENTO 2027'!$O$14,INT((ROW()-13)/2),0)),"",OFFSET('12. SEGUIMIENTO 2027'!$O$14,INT((ROW()-13)/2),0)),IF(ISBLANK(OFFSET('9. METAS'!$W$20,INT((ROW()-14)/2),0)),"",OFFSET('9. METAS'!$W$20,INT((ROW()-14)/2),0)))</f>
        <v/>
      </c>
      <c r="L452" s="256" t="str">
        <f ca="1">IF(MOD(ROW()-13,2)=0,IF(ISBLANK(OFFSET('12. SEGUIMIENTO 2027'!$P$14,INT((ROW()-13)/2),0)),"",OFFSET('12. SEGUIMIENTO 2027'!$P$14,INT((ROW()-13)/2),0)),IF(ISBLANK(OFFSET('9. METAS'!$X$20,INT((ROW()-14)/2),0)),"",OFFSET('9. METAS'!$X$20,INT((ROW()-14)/2),0)))</f>
        <v/>
      </c>
      <c r="M452" s="257" t="str">
        <f ca="1">IF(MOD(ROW()-13,2)=0,IF(ISBLANK(OFFSET('12. SEGUIMIENTO 2027'!$Q$14,INT((ROW()-13)/2),0)),"",OFFSET('12. SEGUIMIENTO 2027'!$Q$14,INT((ROW()-13)/2),0)),IF(ISBLANK(OFFSET('9. METAS'!$Y$20,INT((ROW()-14)/2),0)),"",OFFSET('9. METAS'!$Y$20,INT((ROW()-14)/2),0)))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164" t="str">
        <f ca="1">IF(ISBLANK(OFFSET('9. METAS'!$M$20,INT((ROW()-13)/2),0)),"",OFFSET('9. METAS'!$M$20,INT((ROW()-13)/2),0))</f>
        <v/>
      </c>
      <c r="I453" s="1014"/>
      <c r="J453" s="255" t="str">
        <f ca="1">IF(MOD(ROW()-13,2)=0,IF(ISBLANK(OFFSET('12. SEGUIMIENTO 2027'!$N$14,INT((ROW()-13)/2),0)),"",OFFSET('12. SEGUIMIENTO 2027'!$N$14,INT((ROW()-13)/2),0)),IF(ISBLANK(OFFSET('9. METAS'!$V$20,INT((ROW()-14)/2),0)),"",OFFSET('9. METAS'!$V$20,INT((ROW()-14)/2),0)))</f>
        <v/>
      </c>
      <c r="K453" s="256" t="str">
        <f ca="1">IF(MOD(ROW()-13,2)=0,IF(ISBLANK(OFFSET('12. SEGUIMIENTO 2027'!$O$14,INT((ROW()-13)/2),0)),"",OFFSET('12. SEGUIMIENTO 2027'!$O$14,INT((ROW()-13)/2),0)),IF(ISBLANK(OFFSET('9. METAS'!$W$20,INT((ROW()-14)/2),0)),"",OFFSET('9. METAS'!$W$20,INT((ROW()-14)/2),0)))</f>
        <v/>
      </c>
      <c r="L453" s="256" t="str">
        <f ca="1">IF(MOD(ROW()-13,2)=0,IF(ISBLANK(OFFSET('12. SEGUIMIENTO 2027'!$P$14,INT((ROW()-13)/2),0)),"",OFFSET('12. SEGUIMIENTO 2027'!$P$14,INT((ROW()-13)/2),0)),IF(ISBLANK(OFFSET('9. METAS'!$X$20,INT((ROW()-14)/2),0)),"",OFFSET('9. METAS'!$X$20,INT((ROW()-14)/2),0)))</f>
        <v/>
      </c>
      <c r="M453" s="257" t="str">
        <f ca="1">IF(MOD(ROW()-13,2)=0,IF(ISBLANK(OFFSET('12. SEGUIMIENTO 2027'!$Q$14,INT((ROW()-13)/2),0)),"",OFFSET('12. SEGUIMIENTO 2027'!$Q$14,INT((ROW()-13)/2),0)),IF(ISBLANK(OFFSET('9. METAS'!$Y$20,INT((ROW()-14)/2),0)),"",OFFSET('9. METAS'!$Y$20,INT((ROW()-14)/2),0)))</f>
        <v/>
      </c>
      <c r="N453" s="1012" t="str">
        <f t="shared" ref="N453" ca="1" si="436">IFERROR(J453/J454,"ND")</f>
        <v>ND</v>
      </c>
      <c r="O453" s="1008" t="str">
        <f t="shared" ref="O453" ca="1" si="437">IFERROR(((J453)/H453),"ND")</f>
        <v>ND</v>
      </c>
      <c r="P453" s="996"/>
    </row>
    <row r="454" spans="3:16">
      <c r="C454" s="1030"/>
      <c r="D454" s="1026"/>
      <c r="E454" s="1026"/>
      <c r="F454" s="1024"/>
      <c r="G454" s="1021"/>
      <c r="H454" s="1164"/>
      <c r="I454" s="1015"/>
      <c r="J454" s="255" t="str">
        <f ca="1">IF(MOD(ROW()-13,2)=0,IF(ISBLANK(OFFSET('12. SEGUIMIENTO 2027'!$N$14,INT((ROW()-13)/2),0)),"",OFFSET('12. SEGUIMIENTO 2027'!$N$14,INT((ROW()-13)/2),0)),IF(ISBLANK(OFFSET('9. METAS'!$V$20,INT((ROW()-14)/2),0)),"",OFFSET('9. METAS'!$V$20,INT((ROW()-14)/2),0)))</f>
        <v/>
      </c>
      <c r="K454" s="256" t="str">
        <f ca="1">IF(MOD(ROW()-13,2)=0,IF(ISBLANK(OFFSET('12. SEGUIMIENTO 2027'!$O$14,INT((ROW()-13)/2),0)),"",OFFSET('12. SEGUIMIENTO 2027'!$O$14,INT((ROW()-13)/2),0)),IF(ISBLANK(OFFSET('9. METAS'!$W$20,INT((ROW()-14)/2),0)),"",OFFSET('9. METAS'!$W$20,INT((ROW()-14)/2),0)))</f>
        <v/>
      </c>
      <c r="L454" s="256" t="str">
        <f ca="1">IF(MOD(ROW()-13,2)=0,IF(ISBLANK(OFFSET('12. SEGUIMIENTO 2027'!$P$14,INT((ROW()-13)/2),0)),"",OFFSET('12. SEGUIMIENTO 2027'!$P$14,INT((ROW()-13)/2),0)),IF(ISBLANK(OFFSET('9. METAS'!$X$20,INT((ROW()-14)/2),0)),"",OFFSET('9. METAS'!$X$20,INT((ROW()-14)/2),0)))</f>
        <v/>
      </c>
      <c r="M454" s="257" t="str">
        <f ca="1">IF(MOD(ROW()-13,2)=0,IF(ISBLANK(OFFSET('12. SEGUIMIENTO 2027'!$Q$14,INT((ROW()-13)/2),0)),"",OFFSET('12. SEGUIMIENTO 2027'!$Q$14,INT((ROW()-13)/2),0)),IF(ISBLANK(OFFSET('9. METAS'!$Y$20,INT((ROW()-14)/2),0)),"",OFFSET('9. METAS'!$Y$20,INT((ROW()-14)/2),0)))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164" t="str">
        <f ca="1">IF(ISBLANK(OFFSET('9. METAS'!$M$20,INT((ROW()-13)/2),0)),"",OFFSET('9. METAS'!$M$20,INT((ROW()-13)/2),0))</f>
        <v/>
      </c>
      <c r="I455" s="1014"/>
      <c r="J455" s="255" t="str">
        <f ca="1">IF(MOD(ROW()-13,2)=0,IF(ISBLANK(OFFSET('12. SEGUIMIENTO 2027'!$N$14,INT((ROW()-13)/2),0)),"",OFFSET('12. SEGUIMIENTO 2027'!$N$14,INT((ROW()-13)/2),0)),IF(ISBLANK(OFFSET('9. METAS'!$V$20,INT((ROW()-14)/2),0)),"",OFFSET('9. METAS'!$V$20,INT((ROW()-14)/2),0)))</f>
        <v/>
      </c>
      <c r="K455" s="256" t="str">
        <f ca="1">IF(MOD(ROW()-13,2)=0,IF(ISBLANK(OFFSET('12. SEGUIMIENTO 2027'!$O$14,INT((ROW()-13)/2),0)),"",OFFSET('12. SEGUIMIENTO 2027'!$O$14,INT((ROW()-13)/2),0)),IF(ISBLANK(OFFSET('9. METAS'!$W$20,INT((ROW()-14)/2),0)),"",OFFSET('9. METAS'!$W$20,INT((ROW()-14)/2),0)))</f>
        <v/>
      </c>
      <c r="L455" s="256" t="str">
        <f ca="1">IF(MOD(ROW()-13,2)=0,IF(ISBLANK(OFFSET('12. SEGUIMIENTO 2027'!$P$14,INT((ROW()-13)/2),0)),"",OFFSET('12. SEGUIMIENTO 2027'!$P$14,INT((ROW()-13)/2),0)),IF(ISBLANK(OFFSET('9. METAS'!$X$20,INT((ROW()-14)/2),0)),"",OFFSET('9. METAS'!$X$20,INT((ROW()-14)/2),0)))</f>
        <v/>
      </c>
      <c r="M455" s="257" t="str">
        <f ca="1">IF(MOD(ROW()-13,2)=0,IF(ISBLANK(OFFSET('12. SEGUIMIENTO 2027'!$Q$14,INT((ROW()-13)/2),0)),"",OFFSET('12. SEGUIMIENTO 2027'!$Q$14,INT((ROW()-13)/2),0)),IF(ISBLANK(OFFSET('9. METAS'!$Y$20,INT((ROW()-14)/2),0)),"",OFFSET('9. METAS'!$Y$20,INT((ROW()-14)/2),0)))</f>
        <v/>
      </c>
      <c r="N455" s="1012" t="str">
        <f t="shared" ref="N455" ca="1" si="438">IFERROR(J455/J456,"ND")</f>
        <v>ND</v>
      </c>
      <c r="O455" s="1008" t="str">
        <f t="shared" ref="O455" ca="1" si="439">IFERROR(((J455)/H455),"ND")</f>
        <v>ND</v>
      </c>
      <c r="P455" s="996"/>
    </row>
    <row r="456" spans="3:16">
      <c r="C456" s="1030"/>
      <c r="D456" s="1026"/>
      <c r="E456" s="1026"/>
      <c r="F456" s="1024"/>
      <c r="G456" s="1021"/>
      <c r="H456" s="1164"/>
      <c r="I456" s="1015"/>
      <c r="J456" s="255" t="str">
        <f ca="1">IF(MOD(ROW()-13,2)=0,IF(ISBLANK(OFFSET('12. SEGUIMIENTO 2027'!$N$14,INT((ROW()-13)/2),0)),"",OFFSET('12. SEGUIMIENTO 2027'!$N$14,INT((ROW()-13)/2),0)),IF(ISBLANK(OFFSET('9. METAS'!$V$20,INT((ROW()-14)/2),0)),"",OFFSET('9. METAS'!$V$20,INT((ROW()-14)/2),0)))</f>
        <v/>
      </c>
      <c r="K456" s="256" t="str">
        <f ca="1">IF(MOD(ROW()-13,2)=0,IF(ISBLANK(OFFSET('12. SEGUIMIENTO 2027'!$O$14,INT((ROW()-13)/2),0)),"",OFFSET('12. SEGUIMIENTO 2027'!$O$14,INT((ROW()-13)/2),0)),IF(ISBLANK(OFFSET('9. METAS'!$W$20,INT((ROW()-14)/2),0)),"",OFFSET('9. METAS'!$W$20,INT((ROW()-14)/2),0)))</f>
        <v/>
      </c>
      <c r="L456" s="256" t="str">
        <f ca="1">IF(MOD(ROW()-13,2)=0,IF(ISBLANK(OFFSET('12. SEGUIMIENTO 2027'!$P$14,INT((ROW()-13)/2),0)),"",OFFSET('12. SEGUIMIENTO 2027'!$P$14,INT((ROW()-13)/2),0)),IF(ISBLANK(OFFSET('9. METAS'!$X$20,INT((ROW()-14)/2),0)),"",OFFSET('9. METAS'!$X$20,INT((ROW()-14)/2),0)))</f>
        <v/>
      </c>
      <c r="M456" s="257" t="str">
        <f ca="1">IF(MOD(ROW()-13,2)=0,IF(ISBLANK(OFFSET('12. SEGUIMIENTO 2027'!$Q$14,INT((ROW()-13)/2),0)),"",OFFSET('12. SEGUIMIENTO 2027'!$Q$14,INT((ROW()-13)/2),0)),IF(ISBLANK(OFFSET('9. METAS'!$Y$20,INT((ROW()-14)/2),0)),"",OFFSET('9. METAS'!$Y$20,INT((ROW()-14)/2),0)))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164" t="str">
        <f ca="1">IF(ISBLANK(OFFSET('9. METAS'!$M$20,INT((ROW()-13)/2),0)),"",OFFSET('9. METAS'!$M$20,INT((ROW()-13)/2),0))</f>
        <v/>
      </c>
      <c r="I457" s="1014"/>
      <c r="J457" s="255" t="str">
        <f ca="1">IF(MOD(ROW()-13,2)=0,IF(ISBLANK(OFFSET('12. SEGUIMIENTO 2027'!$N$14,INT((ROW()-13)/2),0)),"",OFFSET('12. SEGUIMIENTO 2027'!$N$14,INT((ROW()-13)/2),0)),IF(ISBLANK(OFFSET('9. METAS'!$V$20,INT((ROW()-14)/2),0)),"",OFFSET('9. METAS'!$V$20,INT((ROW()-14)/2),0)))</f>
        <v/>
      </c>
      <c r="K457" s="256" t="str">
        <f ca="1">IF(MOD(ROW()-13,2)=0,IF(ISBLANK(OFFSET('12. SEGUIMIENTO 2027'!$O$14,INT((ROW()-13)/2),0)),"",OFFSET('12. SEGUIMIENTO 2027'!$O$14,INT((ROW()-13)/2),0)),IF(ISBLANK(OFFSET('9. METAS'!$W$20,INT((ROW()-14)/2),0)),"",OFFSET('9. METAS'!$W$20,INT((ROW()-14)/2),0)))</f>
        <v/>
      </c>
      <c r="L457" s="256" t="str">
        <f ca="1">IF(MOD(ROW()-13,2)=0,IF(ISBLANK(OFFSET('12. SEGUIMIENTO 2027'!$P$14,INT((ROW()-13)/2),0)),"",OFFSET('12. SEGUIMIENTO 2027'!$P$14,INT((ROW()-13)/2),0)),IF(ISBLANK(OFFSET('9. METAS'!$X$20,INT((ROW()-14)/2),0)),"",OFFSET('9. METAS'!$X$20,INT((ROW()-14)/2),0)))</f>
        <v/>
      </c>
      <c r="M457" s="257" t="str">
        <f ca="1">IF(MOD(ROW()-13,2)=0,IF(ISBLANK(OFFSET('12. SEGUIMIENTO 2027'!$Q$14,INT((ROW()-13)/2),0)),"",OFFSET('12. SEGUIMIENTO 2027'!$Q$14,INT((ROW()-13)/2),0)),IF(ISBLANK(OFFSET('9. METAS'!$Y$20,INT((ROW()-14)/2),0)),"",OFFSET('9. METAS'!$Y$20,INT((ROW()-14)/2),0)))</f>
        <v/>
      </c>
      <c r="N457" s="1012" t="str">
        <f t="shared" ref="N457" ca="1" si="440">IFERROR(J457/J458,"ND")</f>
        <v>ND</v>
      </c>
      <c r="O457" s="1008" t="str">
        <f t="shared" ref="O457" ca="1" si="441">IFERROR(((J457)/H457),"ND")</f>
        <v>ND</v>
      </c>
      <c r="P457" s="996"/>
    </row>
    <row r="458" spans="3:16">
      <c r="C458" s="1030"/>
      <c r="D458" s="1026"/>
      <c r="E458" s="1026"/>
      <c r="F458" s="1024"/>
      <c r="G458" s="1021"/>
      <c r="H458" s="1164"/>
      <c r="I458" s="1015"/>
      <c r="J458" s="255" t="str">
        <f ca="1">IF(MOD(ROW()-13,2)=0,IF(ISBLANK(OFFSET('12. SEGUIMIENTO 2027'!$N$14,INT((ROW()-13)/2),0)),"",OFFSET('12. SEGUIMIENTO 2027'!$N$14,INT((ROW()-13)/2),0)),IF(ISBLANK(OFFSET('9. METAS'!$V$20,INT((ROW()-14)/2),0)),"",OFFSET('9. METAS'!$V$20,INT((ROW()-14)/2),0)))</f>
        <v/>
      </c>
      <c r="K458" s="256" t="str">
        <f ca="1">IF(MOD(ROW()-13,2)=0,IF(ISBLANK(OFFSET('12. SEGUIMIENTO 2027'!$O$14,INT((ROW()-13)/2),0)),"",OFFSET('12. SEGUIMIENTO 2027'!$O$14,INT((ROW()-13)/2),0)),IF(ISBLANK(OFFSET('9. METAS'!$W$20,INT((ROW()-14)/2),0)),"",OFFSET('9. METAS'!$W$20,INT((ROW()-14)/2),0)))</f>
        <v/>
      </c>
      <c r="L458" s="256" t="str">
        <f ca="1">IF(MOD(ROW()-13,2)=0,IF(ISBLANK(OFFSET('12. SEGUIMIENTO 2027'!$P$14,INT((ROW()-13)/2),0)),"",OFFSET('12. SEGUIMIENTO 2027'!$P$14,INT((ROW()-13)/2),0)),IF(ISBLANK(OFFSET('9. METAS'!$X$20,INT((ROW()-14)/2),0)),"",OFFSET('9. METAS'!$X$20,INT((ROW()-14)/2),0)))</f>
        <v/>
      </c>
      <c r="M458" s="257" t="str">
        <f ca="1">IF(MOD(ROW()-13,2)=0,IF(ISBLANK(OFFSET('12. SEGUIMIENTO 2027'!$Q$14,INT((ROW()-13)/2),0)),"",OFFSET('12. SEGUIMIENTO 2027'!$Q$14,INT((ROW()-13)/2),0)),IF(ISBLANK(OFFSET('9. METAS'!$Y$20,INT((ROW()-14)/2),0)),"",OFFSET('9. METAS'!$Y$20,INT((ROW()-14)/2),0)))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164" t="str">
        <f ca="1">IF(ISBLANK(OFFSET('9. METAS'!$M$20,INT((ROW()-13)/2),0)),"",OFFSET('9. METAS'!$M$20,INT((ROW()-13)/2),0))</f>
        <v/>
      </c>
      <c r="I459" s="1014"/>
      <c r="J459" s="255" t="str">
        <f ca="1">IF(MOD(ROW()-13,2)=0,IF(ISBLANK(OFFSET('12. SEGUIMIENTO 2027'!$N$14,INT((ROW()-13)/2),0)),"",OFFSET('12. SEGUIMIENTO 2027'!$N$14,INT((ROW()-13)/2),0)),IF(ISBLANK(OFFSET('9. METAS'!$V$20,INT((ROW()-14)/2),0)),"",OFFSET('9. METAS'!$V$20,INT((ROW()-14)/2),0)))</f>
        <v/>
      </c>
      <c r="K459" s="256" t="str">
        <f ca="1">IF(MOD(ROW()-13,2)=0,IF(ISBLANK(OFFSET('12. SEGUIMIENTO 2027'!$O$14,INT((ROW()-13)/2),0)),"",OFFSET('12. SEGUIMIENTO 2027'!$O$14,INT((ROW()-13)/2),0)),IF(ISBLANK(OFFSET('9. METAS'!$W$20,INT((ROW()-14)/2),0)),"",OFFSET('9. METAS'!$W$20,INT((ROW()-14)/2),0)))</f>
        <v/>
      </c>
      <c r="L459" s="256" t="str">
        <f ca="1">IF(MOD(ROW()-13,2)=0,IF(ISBLANK(OFFSET('12. SEGUIMIENTO 2027'!$P$14,INT((ROW()-13)/2),0)),"",OFFSET('12. SEGUIMIENTO 2027'!$P$14,INT((ROW()-13)/2),0)),IF(ISBLANK(OFFSET('9. METAS'!$X$20,INT((ROW()-14)/2),0)),"",OFFSET('9. METAS'!$X$20,INT((ROW()-14)/2),0)))</f>
        <v/>
      </c>
      <c r="M459" s="257" t="str">
        <f ca="1">IF(MOD(ROW()-13,2)=0,IF(ISBLANK(OFFSET('12. SEGUIMIENTO 2027'!$Q$14,INT((ROW()-13)/2),0)),"",OFFSET('12. SEGUIMIENTO 2027'!$Q$14,INT((ROW()-13)/2),0)),IF(ISBLANK(OFFSET('9. METAS'!$Y$20,INT((ROW()-14)/2),0)),"",OFFSET('9. METAS'!$Y$20,INT((ROW()-14)/2),0)))</f>
        <v/>
      </c>
      <c r="N459" s="1012" t="str">
        <f t="shared" ref="N459" ca="1" si="442">IFERROR(J459/J460,"ND")</f>
        <v>ND</v>
      </c>
      <c r="O459" s="1008" t="str">
        <f t="shared" ref="O459" ca="1" si="443">IFERROR(((J459)/H459),"ND")</f>
        <v>ND</v>
      </c>
      <c r="P459" s="996"/>
    </row>
    <row r="460" spans="3:16">
      <c r="C460" s="1030"/>
      <c r="D460" s="1026"/>
      <c r="E460" s="1026"/>
      <c r="F460" s="1024"/>
      <c r="G460" s="1021"/>
      <c r="H460" s="1164"/>
      <c r="I460" s="1015"/>
      <c r="J460" s="255" t="str">
        <f ca="1">IF(MOD(ROW()-13,2)=0,IF(ISBLANK(OFFSET('12. SEGUIMIENTO 2027'!$N$14,INT((ROW()-13)/2),0)),"",OFFSET('12. SEGUIMIENTO 2027'!$N$14,INT((ROW()-13)/2),0)),IF(ISBLANK(OFFSET('9. METAS'!$V$20,INT((ROW()-14)/2),0)),"",OFFSET('9. METAS'!$V$20,INT((ROW()-14)/2),0)))</f>
        <v/>
      </c>
      <c r="K460" s="256" t="str">
        <f ca="1">IF(MOD(ROW()-13,2)=0,IF(ISBLANK(OFFSET('12. SEGUIMIENTO 2027'!$O$14,INT((ROW()-13)/2),0)),"",OFFSET('12. SEGUIMIENTO 2027'!$O$14,INT((ROW()-13)/2),0)),IF(ISBLANK(OFFSET('9. METAS'!$W$20,INT((ROW()-14)/2),0)),"",OFFSET('9. METAS'!$W$20,INT((ROW()-14)/2),0)))</f>
        <v/>
      </c>
      <c r="L460" s="256" t="str">
        <f ca="1">IF(MOD(ROW()-13,2)=0,IF(ISBLANK(OFFSET('12. SEGUIMIENTO 2027'!$P$14,INT((ROW()-13)/2),0)),"",OFFSET('12. SEGUIMIENTO 2027'!$P$14,INT((ROW()-13)/2),0)),IF(ISBLANK(OFFSET('9. METAS'!$X$20,INT((ROW()-14)/2),0)),"",OFFSET('9. METAS'!$X$20,INT((ROW()-14)/2),0)))</f>
        <v/>
      </c>
      <c r="M460" s="257" t="str">
        <f ca="1">IF(MOD(ROW()-13,2)=0,IF(ISBLANK(OFFSET('12. SEGUIMIENTO 2027'!$Q$14,INT((ROW()-13)/2),0)),"",OFFSET('12. SEGUIMIENTO 2027'!$Q$14,INT((ROW()-13)/2),0)),IF(ISBLANK(OFFSET('9. METAS'!$Y$20,INT((ROW()-14)/2),0)),"",OFFSET('9. METAS'!$Y$20,INT((ROW()-14)/2),0)))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164" t="str">
        <f ca="1">IF(ISBLANK(OFFSET('9. METAS'!$M$20,INT((ROW()-13)/2),0)),"",OFFSET('9. METAS'!$M$20,INT((ROW()-13)/2),0))</f>
        <v/>
      </c>
      <c r="I461" s="1014"/>
      <c r="J461" s="255" t="str">
        <f ca="1">IF(MOD(ROW()-13,2)=0,IF(ISBLANK(OFFSET('12. SEGUIMIENTO 2027'!$N$14,INT((ROW()-13)/2),0)),"",OFFSET('12. SEGUIMIENTO 2027'!$N$14,INT((ROW()-13)/2),0)),IF(ISBLANK(OFFSET('9. METAS'!$V$20,INT((ROW()-14)/2),0)),"",OFFSET('9. METAS'!$V$20,INT((ROW()-14)/2),0)))</f>
        <v/>
      </c>
      <c r="K461" s="256" t="str">
        <f ca="1">IF(MOD(ROW()-13,2)=0,IF(ISBLANK(OFFSET('12. SEGUIMIENTO 2027'!$O$14,INT((ROW()-13)/2),0)),"",OFFSET('12. SEGUIMIENTO 2027'!$O$14,INT((ROW()-13)/2),0)),IF(ISBLANK(OFFSET('9. METAS'!$W$20,INT((ROW()-14)/2),0)),"",OFFSET('9. METAS'!$W$20,INT((ROW()-14)/2),0)))</f>
        <v/>
      </c>
      <c r="L461" s="256" t="str">
        <f ca="1">IF(MOD(ROW()-13,2)=0,IF(ISBLANK(OFFSET('12. SEGUIMIENTO 2027'!$P$14,INT((ROW()-13)/2),0)),"",OFFSET('12. SEGUIMIENTO 2027'!$P$14,INT((ROW()-13)/2),0)),IF(ISBLANK(OFFSET('9. METAS'!$X$20,INT((ROW()-14)/2),0)),"",OFFSET('9. METAS'!$X$20,INT((ROW()-14)/2),0)))</f>
        <v/>
      </c>
      <c r="M461" s="257" t="str">
        <f ca="1">IF(MOD(ROW()-13,2)=0,IF(ISBLANK(OFFSET('12. SEGUIMIENTO 2027'!$Q$14,INT((ROW()-13)/2),0)),"",OFFSET('12. SEGUIMIENTO 2027'!$Q$14,INT((ROW()-13)/2),0)),IF(ISBLANK(OFFSET('9. METAS'!$Y$20,INT((ROW()-14)/2),0)),"",OFFSET('9. METAS'!$Y$20,INT((ROW()-14)/2),0)))</f>
        <v/>
      </c>
      <c r="N461" s="1012" t="str">
        <f t="shared" ref="N461" ca="1" si="444">IFERROR(J461/J462,"ND")</f>
        <v>ND</v>
      </c>
      <c r="O461" s="1008" t="str">
        <f t="shared" ref="O461" ca="1" si="445">IFERROR(((J461)/H461),"ND")</f>
        <v>ND</v>
      </c>
      <c r="P461" s="996"/>
    </row>
    <row r="462" spans="3:16">
      <c r="C462" s="1030"/>
      <c r="D462" s="1026"/>
      <c r="E462" s="1026"/>
      <c r="F462" s="1024"/>
      <c r="G462" s="1021"/>
      <c r="H462" s="1164"/>
      <c r="I462" s="1015"/>
      <c r="J462" s="255" t="str">
        <f ca="1">IF(MOD(ROW()-13,2)=0,IF(ISBLANK(OFFSET('12. SEGUIMIENTO 2027'!$N$14,INT((ROW()-13)/2),0)),"",OFFSET('12. SEGUIMIENTO 2027'!$N$14,INT((ROW()-13)/2),0)),IF(ISBLANK(OFFSET('9. METAS'!$V$20,INT((ROW()-14)/2),0)),"",OFFSET('9. METAS'!$V$20,INT((ROW()-14)/2),0)))</f>
        <v/>
      </c>
      <c r="K462" s="256" t="str">
        <f ca="1">IF(MOD(ROW()-13,2)=0,IF(ISBLANK(OFFSET('12. SEGUIMIENTO 2027'!$O$14,INT((ROW()-13)/2),0)),"",OFFSET('12. SEGUIMIENTO 2027'!$O$14,INT((ROW()-13)/2),0)),IF(ISBLANK(OFFSET('9. METAS'!$W$20,INT((ROW()-14)/2),0)),"",OFFSET('9. METAS'!$W$20,INT((ROW()-14)/2),0)))</f>
        <v/>
      </c>
      <c r="L462" s="256" t="str">
        <f ca="1">IF(MOD(ROW()-13,2)=0,IF(ISBLANK(OFFSET('12. SEGUIMIENTO 2027'!$P$14,INT((ROW()-13)/2),0)),"",OFFSET('12. SEGUIMIENTO 2027'!$P$14,INT((ROW()-13)/2),0)),IF(ISBLANK(OFFSET('9. METAS'!$X$20,INT((ROW()-14)/2),0)),"",OFFSET('9. METAS'!$X$20,INT((ROW()-14)/2),0)))</f>
        <v/>
      </c>
      <c r="M462" s="257" t="str">
        <f ca="1">IF(MOD(ROW()-13,2)=0,IF(ISBLANK(OFFSET('12. SEGUIMIENTO 2027'!$Q$14,INT((ROW()-13)/2),0)),"",OFFSET('12. SEGUIMIENTO 2027'!$Q$14,INT((ROW()-13)/2),0)),IF(ISBLANK(OFFSET('9. METAS'!$Y$20,INT((ROW()-14)/2),0)),"",OFFSET('9. METAS'!$Y$20,INT((ROW()-14)/2),0)))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164" t="str">
        <f ca="1">IF(ISBLANK(OFFSET('9. METAS'!$M$20,INT((ROW()-13)/2),0)),"",OFFSET('9. METAS'!$M$20,INT((ROW()-13)/2),0))</f>
        <v/>
      </c>
      <c r="I463" s="1014"/>
      <c r="J463" s="255" t="str">
        <f ca="1">IF(MOD(ROW()-13,2)=0,IF(ISBLANK(OFFSET('12. SEGUIMIENTO 2027'!$N$14,INT((ROW()-13)/2),0)),"",OFFSET('12. SEGUIMIENTO 2027'!$N$14,INT((ROW()-13)/2),0)),IF(ISBLANK(OFFSET('9. METAS'!$V$20,INT((ROW()-14)/2),0)),"",OFFSET('9. METAS'!$V$20,INT((ROW()-14)/2),0)))</f>
        <v/>
      </c>
      <c r="K463" s="256" t="str">
        <f ca="1">IF(MOD(ROW()-13,2)=0,IF(ISBLANK(OFFSET('12. SEGUIMIENTO 2027'!$O$14,INT((ROW()-13)/2),0)),"",OFFSET('12. SEGUIMIENTO 2027'!$O$14,INT((ROW()-13)/2),0)),IF(ISBLANK(OFFSET('9. METAS'!$W$20,INT((ROW()-14)/2),0)),"",OFFSET('9. METAS'!$W$20,INT((ROW()-14)/2),0)))</f>
        <v/>
      </c>
      <c r="L463" s="256" t="str">
        <f ca="1">IF(MOD(ROW()-13,2)=0,IF(ISBLANK(OFFSET('12. SEGUIMIENTO 2027'!$P$14,INT((ROW()-13)/2),0)),"",OFFSET('12. SEGUIMIENTO 2027'!$P$14,INT((ROW()-13)/2),0)),IF(ISBLANK(OFFSET('9. METAS'!$X$20,INT((ROW()-14)/2),0)),"",OFFSET('9. METAS'!$X$20,INT((ROW()-14)/2),0)))</f>
        <v/>
      </c>
      <c r="M463" s="257" t="str">
        <f ca="1">IF(MOD(ROW()-13,2)=0,IF(ISBLANK(OFFSET('12. SEGUIMIENTO 2027'!$Q$14,INT((ROW()-13)/2),0)),"",OFFSET('12. SEGUIMIENTO 2027'!$Q$14,INT((ROW()-13)/2),0)),IF(ISBLANK(OFFSET('9. METAS'!$Y$20,INT((ROW()-14)/2),0)),"",OFFSET('9. METAS'!$Y$20,INT((ROW()-14)/2),0)))</f>
        <v/>
      </c>
      <c r="N463" s="1012" t="str">
        <f t="shared" ref="N463" ca="1" si="446">IFERROR(J463/J464,"ND")</f>
        <v>ND</v>
      </c>
      <c r="O463" s="1008" t="str">
        <f t="shared" ref="O463" ca="1" si="447">IFERROR(((J463)/H463),"ND")</f>
        <v>ND</v>
      </c>
      <c r="P463" s="996"/>
    </row>
    <row r="464" spans="3:16">
      <c r="C464" s="1030"/>
      <c r="D464" s="1026"/>
      <c r="E464" s="1026"/>
      <c r="F464" s="1024"/>
      <c r="G464" s="1021"/>
      <c r="H464" s="1164"/>
      <c r="I464" s="1015"/>
      <c r="J464" s="255" t="str">
        <f ca="1">IF(MOD(ROW()-13,2)=0,IF(ISBLANK(OFFSET('12. SEGUIMIENTO 2027'!$N$14,INT((ROW()-13)/2),0)),"",OFFSET('12. SEGUIMIENTO 2027'!$N$14,INT((ROW()-13)/2),0)),IF(ISBLANK(OFFSET('9. METAS'!$V$20,INT((ROW()-14)/2),0)),"",OFFSET('9. METAS'!$V$20,INT((ROW()-14)/2),0)))</f>
        <v/>
      </c>
      <c r="K464" s="256" t="str">
        <f ca="1">IF(MOD(ROW()-13,2)=0,IF(ISBLANK(OFFSET('12. SEGUIMIENTO 2027'!$O$14,INT((ROW()-13)/2),0)),"",OFFSET('12. SEGUIMIENTO 2027'!$O$14,INT((ROW()-13)/2),0)),IF(ISBLANK(OFFSET('9. METAS'!$W$20,INT((ROW()-14)/2),0)),"",OFFSET('9. METAS'!$W$20,INT((ROW()-14)/2),0)))</f>
        <v/>
      </c>
      <c r="L464" s="256" t="str">
        <f ca="1">IF(MOD(ROW()-13,2)=0,IF(ISBLANK(OFFSET('12. SEGUIMIENTO 2027'!$P$14,INT((ROW()-13)/2),0)),"",OFFSET('12. SEGUIMIENTO 2027'!$P$14,INT((ROW()-13)/2),0)),IF(ISBLANK(OFFSET('9. METAS'!$X$20,INT((ROW()-14)/2),0)),"",OFFSET('9. METAS'!$X$20,INT((ROW()-14)/2),0)))</f>
        <v/>
      </c>
      <c r="M464" s="257" t="str">
        <f ca="1">IF(MOD(ROW()-13,2)=0,IF(ISBLANK(OFFSET('12. SEGUIMIENTO 2027'!$Q$14,INT((ROW()-13)/2),0)),"",OFFSET('12. SEGUIMIENTO 2027'!$Q$14,INT((ROW()-13)/2),0)),IF(ISBLANK(OFFSET('9. METAS'!$Y$20,INT((ROW()-14)/2),0)),"",OFFSET('9. METAS'!$Y$20,INT((ROW()-14)/2),0)))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164" t="str">
        <f ca="1">IF(ISBLANK(OFFSET('9. METAS'!$M$20,INT((ROW()-13)/2),0)),"",OFFSET('9. METAS'!$M$20,INT((ROW()-13)/2),0))</f>
        <v/>
      </c>
      <c r="I465" s="1014"/>
      <c r="J465" s="255" t="str">
        <f ca="1">IF(MOD(ROW()-13,2)=0,IF(ISBLANK(OFFSET('12. SEGUIMIENTO 2027'!$N$14,INT((ROW()-13)/2),0)),"",OFFSET('12. SEGUIMIENTO 2027'!$N$14,INT((ROW()-13)/2),0)),IF(ISBLANK(OFFSET('9. METAS'!$V$20,INT((ROW()-14)/2),0)),"",OFFSET('9. METAS'!$V$20,INT((ROW()-14)/2),0)))</f>
        <v/>
      </c>
      <c r="K465" s="256" t="str">
        <f ca="1">IF(MOD(ROW()-13,2)=0,IF(ISBLANK(OFFSET('12. SEGUIMIENTO 2027'!$O$14,INT((ROW()-13)/2),0)),"",OFFSET('12. SEGUIMIENTO 2027'!$O$14,INT((ROW()-13)/2),0)),IF(ISBLANK(OFFSET('9. METAS'!$W$20,INT((ROW()-14)/2),0)),"",OFFSET('9. METAS'!$W$20,INT((ROW()-14)/2),0)))</f>
        <v/>
      </c>
      <c r="L465" s="256" t="str">
        <f ca="1">IF(MOD(ROW()-13,2)=0,IF(ISBLANK(OFFSET('12. SEGUIMIENTO 2027'!$P$14,INT((ROW()-13)/2),0)),"",OFFSET('12. SEGUIMIENTO 2027'!$P$14,INT((ROW()-13)/2),0)),IF(ISBLANK(OFFSET('9. METAS'!$X$20,INT((ROW()-14)/2),0)),"",OFFSET('9. METAS'!$X$20,INT((ROW()-14)/2),0)))</f>
        <v/>
      </c>
      <c r="M465" s="257" t="str">
        <f ca="1">IF(MOD(ROW()-13,2)=0,IF(ISBLANK(OFFSET('12. SEGUIMIENTO 2027'!$Q$14,INT((ROW()-13)/2),0)),"",OFFSET('12. SEGUIMIENTO 2027'!$Q$14,INT((ROW()-13)/2),0)),IF(ISBLANK(OFFSET('9. METAS'!$Y$20,INT((ROW()-14)/2),0)),"",OFFSET('9. METAS'!$Y$20,INT((ROW()-14)/2),0)))</f>
        <v/>
      </c>
      <c r="N465" s="1012" t="str">
        <f t="shared" ref="N465" ca="1" si="448">IFERROR(J465/J466,"ND")</f>
        <v>ND</v>
      </c>
      <c r="O465" s="1008" t="str">
        <f t="shared" ref="O465" ca="1" si="449">IFERROR(((J465)/H465),"ND")</f>
        <v>ND</v>
      </c>
      <c r="P465" s="996"/>
    </row>
    <row r="466" spans="3:16">
      <c r="C466" s="1030"/>
      <c r="D466" s="1026"/>
      <c r="E466" s="1026"/>
      <c r="F466" s="1024"/>
      <c r="G466" s="1021"/>
      <c r="H466" s="1164"/>
      <c r="I466" s="1015"/>
      <c r="J466" s="255" t="str">
        <f ca="1">IF(MOD(ROW()-13,2)=0,IF(ISBLANK(OFFSET('12. SEGUIMIENTO 2027'!$N$14,INT((ROW()-13)/2),0)),"",OFFSET('12. SEGUIMIENTO 2027'!$N$14,INT((ROW()-13)/2),0)),IF(ISBLANK(OFFSET('9. METAS'!$V$20,INT((ROW()-14)/2),0)),"",OFFSET('9. METAS'!$V$20,INT((ROW()-14)/2),0)))</f>
        <v/>
      </c>
      <c r="K466" s="256" t="str">
        <f ca="1">IF(MOD(ROW()-13,2)=0,IF(ISBLANK(OFFSET('12. SEGUIMIENTO 2027'!$O$14,INT((ROW()-13)/2),0)),"",OFFSET('12. SEGUIMIENTO 2027'!$O$14,INT((ROW()-13)/2),0)),IF(ISBLANK(OFFSET('9. METAS'!$W$20,INT((ROW()-14)/2),0)),"",OFFSET('9. METAS'!$W$20,INT((ROW()-14)/2),0)))</f>
        <v/>
      </c>
      <c r="L466" s="256" t="str">
        <f ca="1">IF(MOD(ROW()-13,2)=0,IF(ISBLANK(OFFSET('12. SEGUIMIENTO 2027'!$P$14,INT((ROW()-13)/2),0)),"",OFFSET('12. SEGUIMIENTO 2027'!$P$14,INT((ROW()-13)/2),0)),IF(ISBLANK(OFFSET('9. METAS'!$X$20,INT((ROW()-14)/2),0)),"",OFFSET('9. METAS'!$X$20,INT((ROW()-14)/2),0)))</f>
        <v/>
      </c>
      <c r="M466" s="257" t="str">
        <f ca="1">IF(MOD(ROW()-13,2)=0,IF(ISBLANK(OFFSET('12. SEGUIMIENTO 2027'!$Q$14,INT((ROW()-13)/2),0)),"",OFFSET('12. SEGUIMIENTO 2027'!$Q$14,INT((ROW()-13)/2),0)),IF(ISBLANK(OFFSET('9. METAS'!$Y$20,INT((ROW()-14)/2),0)),"",OFFSET('9. METAS'!$Y$20,INT((ROW()-14)/2),0)))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164" t="str">
        <f ca="1">IF(ISBLANK(OFFSET('9. METAS'!$M$20,INT((ROW()-13)/2),0)),"",OFFSET('9. METAS'!$M$20,INT((ROW()-13)/2),0))</f>
        <v/>
      </c>
      <c r="I467" s="1014"/>
      <c r="J467" s="255" t="str">
        <f ca="1">IF(MOD(ROW()-13,2)=0,IF(ISBLANK(OFFSET('12. SEGUIMIENTO 2027'!$N$14,INT((ROW()-13)/2),0)),"",OFFSET('12. SEGUIMIENTO 2027'!$N$14,INT((ROW()-13)/2),0)),IF(ISBLANK(OFFSET('9. METAS'!$V$20,INT((ROW()-14)/2),0)),"",OFFSET('9. METAS'!$V$20,INT((ROW()-14)/2),0)))</f>
        <v/>
      </c>
      <c r="K467" s="256" t="str">
        <f ca="1">IF(MOD(ROW()-13,2)=0,IF(ISBLANK(OFFSET('12. SEGUIMIENTO 2027'!$O$14,INT((ROW()-13)/2),0)),"",OFFSET('12. SEGUIMIENTO 2027'!$O$14,INT((ROW()-13)/2),0)),IF(ISBLANK(OFFSET('9. METAS'!$W$20,INT((ROW()-14)/2),0)),"",OFFSET('9. METAS'!$W$20,INT((ROW()-14)/2),0)))</f>
        <v/>
      </c>
      <c r="L467" s="256" t="str">
        <f ca="1">IF(MOD(ROW()-13,2)=0,IF(ISBLANK(OFFSET('12. SEGUIMIENTO 2027'!$P$14,INT((ROW()-13)/2),0)),"",OFFSET('12. SEGUIMIENTO 2027'!$P$14,INT((ROW()-13)/2),0)),IF(ISBLANK(OFFSET('9. METAS'!$X$20,INT((ROW()-14)/2),0)),"",OFFSET('9. METAS'!$X$20,INT((ROW()-14)/2),0)))</f>
        <v/>
      </c>
      <c r="M467" s="257" t="str">
        <f ca="1">IF(MOD(ROW()-13,2)=0,IF(ISBLANK(OFFSET('12. SEGUIMIENTO 2027'!$Q$14,INT((ROW()-13)/2),0)),"",OFFSET('12. SEGUIMIENTO 2027'!$Q$14,INT((ROW()-13)/2),0)),IF(ISBLANK(OFFSET('9. METAS'!$Y$20,INT((ROW()-14)/2),0)),"",OFFSET('9. METAS'!$Y$20,INT((ROW()-14)/2),0)))</f>
        <v/>
      </c>
      <c r="N467" s="1012" t="str">
        <f t="shared" ref="N467" ca="1" si="450">IFERROR(J467/J468,"ND")</f>
        <v>ND</v>
      </c>
      <c r="O467" s="1008" t="str">
        <f t="shared" ref="O467" ca="1" si="451">IFERROR(((J467)/H467),"ND")</f>
        <v>ND</v>
      </c>
      <c r="P467" s="996"/>
    </row>
    <row r="468" spans="3:16">
      <c r="C468" s="1030"/>
      <c r="D468" s="1026"/>
      <c r="E468" s="1026"/>
      <c r="F468" s="1024"/>
      <c r="G468" s="1021"/>
      <c r="H468" s="1164"/>
      <c r="I468" s="1015"/>
      <c r="J468" s="255" t="str">
        <f ca="1">IF(MOD(ROW()-13,2)=0,IF(ISBLANK(OFFSET('12. SEGUIMIENTO 2027'!$N$14,INT((ROW()-13)/2),0)),"",OFFSET('12. SEGUIMIENTO 2027'!$N$14,INT((ROW()-13)/2),0)),IF(ISBLANK(OFFSET('9. METAS'!$V$20,INT((ROW()-14)/2),0)),"",OFFSET('9. METAS'!$V$20,INT((ROW()-14)/2),0)))</f>
        <v/>
      </c>
      <c r="K468" s="256" t="str">
        <f ca="1">IF(MOD(ROW()-13,2)=0,IF(ISBLANK(OFFSET('12. SEGUIMIENTO 2027'!$O$14,INT((ROW()-13)/2),0)),"",OFFSET('12. SEGUIMIENTO 2027'!$O$14,INT((ROW()-13)/2),0)),IF(ISBLANK(OFFSET('9. METAS'!$W$20,INT((ROW()-14)/2),0)),"",OFFSET('9. METAS'!$W$20,INT((ROW()-14)/2),0)))</f>
        <v/>
      </c>
      <c r="L468" s="256" t="str">
        <f ca="1">IF(MOD(ROW()-13,2)=0,IF(ISBLANK(OFFSET('12. SEGUIMIENTO 2027'!$P$14,INT((ROW()-13)/2),0)),"",OFFSET('12. SEGUIMIENTO 2027'!$P$14,INT((ROW()-13)/2),0)),IF(ISBLANK(OFFSET('9. METAS'!$X$20,INT((ROW()-14)/2),0)),"",OFFSET('9. METAS'!$X$20,INT((ROW()-14)/2),0)))</f>
        <v/>
      </c>
      <c r="M468" s="257" t="str">
        <f ca="1">IF(MOD(ROW()-13,2)=0,IF(ISBLANK(OFFSET('12. SEGUIMIENTO 2027'!$Q$14,INT((ROW()-13)/2),0)),"",OFFSET('12. SEGUIMIENTO 2027'!$Q$14,INT((ROW()-13)/2),0)),IF(ISBLANK(OFFSET('9. METAS'!$Y$20,INT((ROW()-14)/2),0)),"",OFFSET('9. METAS'!$Y$20,INT((ROW()-14)/2),0)))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164" t="str">
        <f ca="1">IF(ISBLANK(OFFSET('9. METAS'!$M$20,INT((ROW()-13)/2),0)),"",OFFSET('9. METAS'!$M$20,INT((ROW()-13)/2),0))</f>
        <v/>
      </c>
      <c r="I469" s="1014"/>
      <c r="J469" s="255" t="str">
        <f ca="1">IF(MOD(ROW()-13,2)=0,IF(ISBLANK(OFFSET('12. SEGUIMIENTO 2027'!$N$14,INT((ROW()-13)/2),0)),"",OFFSET('12. SEGUIMIENTO 2027'!$N$14,INT((ROW()-13)/2),0)),IF(ISBLANK(OFFSET('9. METAS'!$V$20,INT((ROW()-14)/2),0)),"",OFFSET('9. METAS'!$V$20,INT((ROW()-14)/2),0)))</f>
        <v/>
      </c>
      <c r="K469" s="256" t="str">
        <f ca="1">IF(MOD(ROW()-13,2)=0,IF(ISBLANK(OFFSET('12. SEGUIMIENTO 2027'!$O$14,INT((ROW()-13)/2),0)),"",OFFSET('12. SEGUIMIENTO 2027'!$O$14,INT((ROW()-13)/2),0)),IF(ISBLANK(OFFSET('9. METAS'!$W$20,INT((ROW()-14)/2),0)),"",OFFSET('9. METAS'!$W$20,INT((ROW()-14)/2),0)))</f>
        <v/>
      </c>
      <c r="L469" s="256" t="str">
        <f ca="1">IF(MOD(ROW()-13,2)=0,IF(ISBLANK(OFFSET('12. SEGUIMIENTO 2027'!$P$14,INT((ROW()-13)/2),0)),"",OFFSET('12. SEGUIMIENTO 2027'!$P$14,INT((ROW()-13)/2),0)),IF(ISBLANK(OFFSET('9. METAS'!$X$20,INT((ROW()-14)/2),0)),"",OFFSET('9. METAS'!$X$20,INT((ROW()-14)/2),0)))</f>
        <v/>
      </c>
      <c r="M469" s="257" t="str">
        <f ca="1">IF(MOD(ROW()-13,2)=0,IF(ISBLANK(OFFSET('12. SEGUIMIENTO 2027'!$Q$14,INT((ROW()-13)/2),0)),"",OFFSET('12. SEGUIMIENTO 2027'!$Q$14,INT((ROW()-13)/2),0)),IF(ISBLANK(OFFSET('9. METAS'!$Y$20,INT((ROW()-14)/2),0)),"",OFFSET('9. METAS'!$Y$20,INT((ROW()-14)/2),0)))</f>
        <v/>
      </c>
      <c r="N469" s="1012" t="str">
        <f t="shared" ref="N469" ca="1" si="452">IFERROR(J469/J470,"ND")</f>
        <v>ND</v>
      </c>
      <c r="O469" s="1008" t="str">
        <f t="shared" ref="O469" ca="1" si="453">IFERROR(((J469)/H469),"ND")</f>
        <v>ND</v>
      </c>
      <c r="P469" s="996"/>
    </row>
    <row r="470" spans="3:16">
      <c r="C470" s="1030"/>
      <c r="D470" s="1026"/>
      <c r="E470" s="1026"/>
      <c r="F470" s="1024"/>
      <c r="G470" s="1021"/>
      <c r="H470" s="1164"/>
      <c r="I470" s="1015"/>
      <c r="J470" s="255" t="str">
        <f ca="1">IF(MOD(ROW()-13,2)=0,IF(ISBLANK(OFFSET('12. SEGUIMIENTO 2027'!$N$14,INT((ROW()-13)/2),0)),"",OFFSET('12. SEGUIMIENTO 2027'!$N$14,INT((ROW()-13)/2),0)),IF(ISBLANK(OFFSET('9. METAS'!$V$20,INT((ROW()-14)/2),0)),"",OFFSET('9. METAS'!$V$20,INT((ROW()-14)/2),0)))</f>
        <v/>
      </c>
      <c r="K470" s="256" t="str">
        <f ca="1">IF(MOD(ROW()-13,2)=0,IF(ISBLANK(OFFSET('12. SEGUIMIENTO 2027'!$O$14,INT((ROW()-13)/2),0)),"",OFFSET('12. SEGUIMIENTO 2027'!$O$14,INT((ROW()-13)/2),0)),IF(ISBLANK(OFFSET('9. METAS'!$W$20,INT((ROW()-14)/2),0)),"",OFFSET('9. METAS'!$W$20,INT((ROW()-14)/2),0)))</f>
        <v/>
      </c>
      <c r="L470" s="256" t="str">
        <f ca="1">IF(MOD(ROW()-13,2)=0,IF(ISBLANK(OFFSET('12. SEGUIMIENTO 2027'!$P$14,INT((ROW()-13)/2),0)),"",OFFSET('12. SEGUIMIENTO 2027'!$P$14,INT((ROW()-13)/2),0)),IF(ISBLANK(OFFSET('9. METAS'!$X$20,INT((ROW()-14)/2),0)),"",OFFSET('9. METAS'!$X$20,INT((ROW()-14)/2),0)))</f>
        <v/>
      </c>
      <c r="M470" s="257" t="str">
        <f ca="1">IF(MOD(ROW()-13,2)=0,IF(ISBLANK(OFFSET('12. SEGUIMIENTO 2027'!$Q$14,INT((ROW()-13)/2),0)),"",OFFSET('12. SEGUIMIENTO 2027'!$Q$14,INT((ROW()-13)/2),0)),IF(ISBLANK(OFFSET('9. METAS'!$Y$20,INT((ROW()-14)/2),0)),"",OFFSET('9. METAS'!$Y$20,INT((ROW()-14)/2),0)))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164" t="str">
        <f ca="1">IF(ISBLANK(OFFSET('9. METAS'!$M$20,INT((ROW()-13)/2),0)),"",OFFSET('9. METAS'!$M$20,INT((ROW()-13)/2),0))</f>
        <v/>
      </c>
      <c r="I471" s="1014"/>
      <c r="J471" s="255" t="str">
        <f ca="1">IF(MOD(ROW()-13,2)=0,IF(ISBLANK(OFFSET('12. SEGUIMIENTO 2027'!$N$14,INT((ROW()-13)/2),0)),"",OFFSET('12. SEGUIMIENTO 2027'!$N$14,INT((ROW()-13)/2),0)),IF(ISBLANK(OFFSET('9. METAS'!$V$20,INT((ROW()-14)/2),0)),"",OFFSET('9. METAS'!$V$20,INT((ROW()-14)/2),0)))</f>
        <v/>
      </c>
      <c r="K471" s="256" t="str">
        <f ca="1">IF(MOD(ROW()-13,2)=0,IF(ISBLANK(OFFSET('12. SEGUIMIENTO 2027'!$O$14,INT((ROW()-13)/2),0)),"",OFFSET('12. SEGUIMIENTO 2027'!$O$14,INT((ROW()-13)/2),0)),IF(ISBLANK(OFFSET('9. METAS'!$W$20,INT((ROW()-14)/2),0)),"",OFFSET('9. METAS'!$W$20,INT((ROW()-14)/2),0)))</f>
        <v/>
      </c>
      <c r="L471" s="256" t="str">
        <f ca="1">IF(MOD(ROW()-13,2)=0,IF(ISBLANK(OFFSET('12. SEGUIMIENTO 2027'!$P$14,INT((ROW()-13)/2),0)),"",OFFSET('12. SEGUIMIENTO 2027'!$P$14,INT((ROW()-13)/2),0)),IF(ISBLANK(OFFSET('9. METAS'!$X$20,INT((ROW()-14)/2),0)),"",OFFSET('9. METAS'!$X$20,INT((ROW()-14)/2),0)))</f>
        <v/>
      </c>
      <c r="M471" s="257" t="str">
        <f ca="1">IF(MOD(ROW()-13,2)=0,IF(ISBLANK(OFFSET('12. SEGUIMIENTO 2027'!$Q$14,INT((ROW()-13)/2),0)),"",OFFSET('12. SEGUIMIENTO 2027'!$Q$14,INT((ROW()-13)/2),0)),IF(ISBLANK(OFFSET('9. METAS'!$Y$20,INT((ROW()-14)/2),0)),"",OFFSET('9. METAS'!$Y$20,INT((ROW()-14)/2),0)))</f>
        <v/>
      </c>
      <c r="N471" s="1012" t="str">
        <f t="shared" ref="N471" ca="1" si="454">IFERROR(J471/J472,"ND")</f>
        <v>ND</v>
      </c>
      <c r="O471" s="1008" t="str">
        <f t="shared" ref="O471" ca="1" si="455">IFERROR(((J471)/H471),"ND")</f>
        <v>ND</v>
      </c>
      <c r="P471" s="996"/>
    </row>
    <row r="472" spans="3:16">
      <c r="C472" s="1030"/>
      <c r="D472" s="1026"/>
      <c r="E472" s="1026"/>
      <c r="F472" s="1024"/>
      <c r="G472" s="1021"/>
      <c r="H472" s="1164"/>
      <c r="I472" s="1015"/>
      <c r="J472" s="255" t="str">
        <f ca="1">IF(MOD(ROW()-13,2)=0,IF(ISBLANK(OFFSET('12. SEGUIMIENTO 2027'!$N$14,INT((ROW()-13)/2),0)),"",OFFSET('12. SEGUIMIENTO 2027'!$N$14,INT((ROW()-13)/2),0)),IF(ISBLANK(OFFSET('9. METAS'!$V$20,INT((ROW()-14)/2),0)),"",OFFSET('9. METAS'!$V$20,INT((ROW()-14)/2),0)))</f>
        <v/>
      </c>
      <c r="K472" s="256" t="str">
        <f ca="1">IF(MOD(ROW()-13,2)=0,IF(ISBLANK(OFFSET('12. SEGUIMIENTO 2027'!$O$14,INT((ROW()-13)/2),0)),"",OFFSET('12. SEGUIMIENTO 2027'!$O$14,INT((ROW()-13)/2),0)),IF(ISBLANK(OFFSET('9. METAS'!$W$20,INT((ROW()-14)/2),0)),"",OFFSET('9. METAS'!$W$20,INT((ROW()-14)/2),0)))</f>
        <v/>
      </c>
      <c r="L472" s="256" t="str">
        <f ca="1">IF(MOD(ROW()-13,2)=0,IF(ISBLANK(OFFSET('12. SEGUIMIENTO 2027'!$P$14,INT((ROW()-13)/2),0)),"",OFFSET('12. SEGUIMIENTO 2027'!$P$14,INT((ROW()-13)/2),0)),IF(ISBLANK(OFFSET('9. METAS'!$X$20,INT((ROW()-14)/2),0)),"",OFFSET('9. METAS'!$X$20,INT((ROW()-14)/2),0)))</f>
        <v/>
      </c>
      <c r="M472" s="257" t="str">
        <f ca="1">IF(MOD(ROW()-13,2)=0,IF(ISBLANK(OFFSET('12. SEGUIMIENTO 2027'!$Q$14,INT((ROW()-13)/2),0)),"",OFFSET('12. SEGUIMIENTO 2027'!$Q$14,INT((ROW()-13)/2),0)),IF(ISBLANK(OFFSET('9. METAS'!$Y$20,INT((ROW()-14)/2),0)),"",OFFSET('9. METAS'!$Y$20,INT((ROW()-14)/2),0)))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164" t="str">
        <f ca="1">IF(ISBLANK(OFFSET('9. METAS'!$M$20,INT((ROW()-13)/2),0)),"",OFFSET('9. METAS'!$M$20,INT((ROW()-13)/2),0))</f>
        <v/>
      </c>
      <c r="I473" s="1014"/>
      <c r="J473" s="255">
        <f ca="1">IF(MOD(ROW()-13,2)=0,IF(ISBLANK(OFFSET('12. SEGUIMIENTO 2027'!$N$14,INT((ROW()-13)/2),0)),"",OFFSET('12. SEGUIMIENTO 2027'!$N$14,INT((ROW()-13)/2),0)),IF(ISBLANK(OFFSET('9. METAS'!$V$20,INT((ROW()-14)/2),0)),"",OFFSET('9. METAS'!$V$20,INT((ROW()-14)/2),0)))</f>
        <v>58</v>
      </c>
      <c r="K473" s="256">
        <f ca="1">IF(MOD(ROW()-13,2)=0,IF(ISBLANK(OFFSET('12. SEGUIMIENTO 2027'!$O$14,INT((ROW()-13)/2),0)),"",OFFSET('12. SEGUIMIENTO 2027'!$O$14,INT((ROW()-13)/2),0)),IF(ISBLANK(OFFSET('9. METAS'!$W$20,INT((ROW()-14)/2),0)),"",OFFSET('9. METAS'!$W$20,INT((ROW()-14)/2),0)))</f>
        <v>59</v>
      </c>
      <c r="L473" s="256">
        <f ca="1">IF(MOD(ROW()-13,2)=0,IF(ISBLANK(OFFSET('12. SEGUIMIENTO 2027'!$P$14,INT((ROW()-13)/2),0)),"",OFFSET('12. SEGUIMIENTO 2027'!$P$14,INT((ROW()-13)/2),0)),IF(ISBLANK(OFFSET('9. METAS'!$X$20,INT((ROW()-14)/2),0)),"",OFFSET('9. METAS'!$X$20,INT((ROW()-14)/2),0)))</f>
        <v>60</v>
      </c>
      <c r="M473" s="257">
        <f ca="1">IF(MOD(ROW()-13,2)=0,IF(ISBLANK(OFFSET('12. SEGUIMIENTO 2027'!$Q$14,INT((ROW()-13)/2),0)),"",OFFSET('12. SEGUIMIENTO 2027'!$Q$14,INT((ROW()-13)/2),0)),IF(ISBLANK(OFFSET('9. METAS'!$Y$20,INT((ROW()-14)/2),0)),"",OFFSET('9. METAS'!$Y$20,INT((ROW()-14)/2),0)))</f>
        <v>61</v>
      </c>
      <c r="N473" s="1012" t="str">
        <f ca="1">IFERROR(J473/J474,"ND")</f>
        <v>ND</v>
      </c>
      <c r="O473" s="1008" t="str">
        <f ca="1">IFERROR(((J473)/H473),"ND")</f>
        <v>ND</v>
      </c>
      <c r="P473" s="996"/>
    </row>
    <row r="474" spans="3:16" ht="15.75" thickBot="1">
      <c r="C474" s="1029"/>
      <c r="D474" s="1027"/>
      <c r="E474" s="1027"/>
      <c r="F474" s="1025"/>
      <c r="G474" s="1022"/>
      <c r="H474" s="1166"/>
      <c r="I474" s="1016"/>
      <c r="J474" s="263" t="str">
        <f ca="1">IF(MOD(ROW()-13,2)=0,IF(ISBLANK(OFFSET('12. SEGUIMIENTO 2027'!$N$14,INT((ROW()-13)/2),0)),"",OFFSET('12. SEGUIMIENTO 2027'!$N$14,INT((ROW()-13)/2),0)),IF(ISBLANK(OFFSET('9. METAS'!$V$20,INT((ROW()-14)/2),0)),"",OFFSET('9. METAS'!$V$20,INT((ROW()-14)/2),0)))</f>
        <v/>
      </c>
      <c r="K474" s="264" t="str">
        <f ca="1">IF(MOD(ROW()-13,2)=0,IF(ISBLANK(OFFSET('12. SEGUIMIENTO 2027'!$O$14,INT((ROW()-13)/2),0)),"",OFFSET('12. SEGUIMIENTO 2027'!$O$14,INT((ROW()-13)/2),0)),IF(ISBLANK(OFFSET('9. METAS'!$W$20,INT((ROW()-14)/2),0)),"",OFFSET('9. METAS'!$W$20,INT((ROW()-14)/2),0)))</f>
        <v/>
      </c>
      <c r="L474" s="264" t="str">
        <f ca="1">IF(MOD(ROW()-13,2)=0,IF(ISBLANK(OFFSET('12. SEGUIMIENTO 2027'!$P$14,INT((ROW()-13)/2),0)),"",OFFSET('12. SEGUIMIENTO 2027'!$P$14,INT((ROW()-13)/2),0)),IF(ISBLANK(OFFSET('9. METAS'!$X$20,INT((ROW()-14)/2),0)),"",OFFSET('9. METAS'!$X$20,INT((ROW()-14)/2),0)))</f>
        <v/>
      </c>
      <c r="M474" s="265" t="str">
        <f ca="1">IF(MOD(ROW()-13,2)=0,IF(ISBLANK(OFFSET('12. SEGUIMIENTO 2027'!$Q$14,INT((ROW()-13)/2),0)),"",OFFSET('12. SEGUIMIENTO 2027'!$Q$14,INT((ROW()-13)/2),0)),IF(ISBLANK(OFFSET('9. METAS'!$Y$20,INT((ROW()-14)/2),0)),"",OFFSET('9. METAS'!$Y$20,INT((ROW()-14)/2),0)))</f>
        <v/>
      </c>
      <c r="N474" s="1167"/>
      <c r="O474" s="1168"/>
      <c r="P474" s="99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C4:P475"/>
  <sheetViews>
    <sheetView topLeftCell="D1" zoomScale="91" zoomScaleNormal="91" workbookViewId="0">
      <selection activeCell="I11" activeCellId="1" sqref="P10:P12 I11:I12"/>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3" width="12.75" style="33" hidden="1"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196</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005" t="s">
        <v>114</v>
      </c>
      <c r="G9" s="1006"/>
      <c r="H9" s="1006"/>
      <c r="I9" s="1006"/>
      <c r="J9" s="1006"/>
      <c r="K9" s="1006"/>
      <c r="L9" s="1006"/>
      <c r="M9" s="1006"/>
      <c r="N9" s="1006"/>
      <c r="O9" s="1006"/>
      <c r="P9" s="1007"/>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1153" t="s">
        <v>173</v>
      </c>
    </row>
    <row r="11" spans="3:16" ht="42" customHeight="1" thickBot="1">
      <c r="C11" s="1034"/>
      <c r="D11" s="1031"/>
      <c r="E11" s="1031"/>
      <c r="F11" s="1031"/>
      <c r="G11" s="1031"/>
      <c r="H11" s="1031" t="s">
        <v>174</v>
      </c>
      <c r="I11" s="1156" t="s">
        <v>175</v>
      </c>
      <c r="J11" s="1031" t="s">
        <v>183</v>
      </c>
      <c r="K11" s="1031"/>
      <c r="L11" s="1031"/>
      <c r="M11" s="1031"/>
      <c r="N11" s="1031" t="s">
        <v>180</v>
      </c>
      <c r="O11" s="1031"/>
      <c r="P11" s="1154"/>
    </row>
    <row r="12" spans="3:16" ht="42" customHeight="1" thickBot="1">
      <c r="C12" s="1034"/>
      <c r="D12" s="1031"/>
      <c r="E12" s="1031"/>
      <c r="F12" s="1031"/>
      <c r="G12" s="1031"/>
      <c r="H12" s="1031"/>
      <c r="I12" s="1156"/>
      <c r="J12" s="245" t="s">
        <v>179</v>
      </c>
      <c r="K12" s="245" t="s">
        <v>176</v>
      </c>
      <c r="L12" s="245" t="s">
        <v>177</v>
      </c>
      <c r="M12" s="245" t="s">
        <v>178</v>
      </c>
      <c r="N12" s="245" t="s">
        <v>182</v>
      </c>
      <c r="O12" s="245" t="s">
        <v>137</v>
      </c>
      <c r="P12" s="1155"/>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165">
        <f ca="1">IF(ISBLANK(OFFSET('9. METAS'!$M$20,INT((ROW()-13)/2),0)),"",OFFSET('9. METAS'!$M$20,INT((ROW()-13)/2),0))</f>
        <v>0.28599999999999998</v>
      </c>
      <c r="I13" s="1019" t="s">
        <v>191</v>
      </c>
      <c r="J13" s="252">
        <f ca="1">IF(MOD(ROW()-13,2)=0,IF(ISBLANK(OFFSET('12. SEGUIMIENTO 2027'!$N$14,INT((ROW()-13)/2),0)),"",OFFSET('12. SEGUIMIENTO 2027'!$N$14,INT((ROW()-13)/2),0)),IF(ISBLANK(OFFSET('9. METAS'!$V$20,INT((ROW()-14)/2),0)),"",OFFSET('9. METAS'!$V$20,INT((ROW()-14)/2),0)))</f>
        <v>9</v>
      </c>
      <c r="K13" s="253">
        <f ca="1">IF(MOD(ROW()-13,2)=0,IF(ISBLANK(OFFSET('12. SEGUIMIENTO 2027'!$O$14,INT((ROW()-13)/2),0)),"",OFFSET('12. SEGUIMIENTO 2027'!$O$14,INT((ROW()-13)/2),0)),IF(ISBLANK(OFFSET('9. METAS'!$W$20,INT((ROW()-14)/2),0)),"",OFFSET('9. METAS'!$W$20,INT((ROW()-14)/2),0)))</f>
        <v>8</v>
      </c>
      <c r="L13" s="253">
        <f ca="1">IF(MOD(ROW()-13,2)=0,IF(ISBLANK(OFFSET('12. SEGUIMIENTO 2027'!$P$14,INT((ROW()-13)/2),0)),"",OFFSET('12. SEGUIMIENTO 2027'!$P$14,INT((ROW()-13)/2),0)),IF(ISBLANK(OFFSET('9. METAS'!$X$20,INT((ROW()-14)/2),0)),"",OFFSET('9. METAS'!$X$20,INT((ROW()-14)/2),0)))</f>
        <v>7</v>
      </c>
      <c r="M13" s="254">
        <f ca="1">IF(MOD(ROW()-13,2)=0,IF(ISBLANK(OFFSET('12. SEGUIMIENTO 2027'!$Q$14,INT((ROW()-13)/2),0)),"",OFFSET('12. SEGUIMIENTO 2027'!$Q$14,INT((ROW()-13)/2),0)),IF(ISBLANK(OFFSET('9. METAS'!$Y$20,INT((ROW()-14)/2),0)),"",OFFSET('9. METAS'!$Y$20,INT((ROW()-14)/2),0)))</f>
        <v>6</v>
      </c>
      <c r="N13" s="1012">
        <f ca="1">IFERROR(J13/J14,"ND")</f>
        <v>125.87412587412588</v>
      </c>
      <c r="O13" s="1008">
        <f ca="1">IFERROR(((J13+K13)/H13),"ND")</f>
        <v>59.440559440559447</v>
      </c>
      <c r="P13" s="1010"/>
    </row>
    <row r="14" spans="3:16">
      <c r="C14" s="1030"/>
      <c r="D14" s="1026"/>
      <c r="E14" s="1026"/>
      <c r="F14" s="1024"/>
      <c r="G14" s="1021"/>
      <c r="H14" s="1164"/>
      <c r="I14" s="1020"/>
      <c r="J14" s="255">
        <f ca="1">IF(MOD(ROW()-13,2)=0,IF(ISBLANK(OFFSET('12. SEGUIMIENTO 2027'!$N$14,INT((ROW()-13)/2),0)),"",OFFSET('12. SEGUIMIENTO 2027'!$N$14,INT((ROW()-13)/2),0)),IF(ISBLANK(OFFSET('9. METAS'!$V$20,INT((ROW()-14)/2),0)),"",OFFSET('9. METAS'!$V$20,INT((ROW()-14)/2),0)))</f>
        <v>7.1499999999999994E-2</v>
      </c>
      <c r="K14" s="256">
        <f ca="1">IF(MOD(ROW()-13,2)=0,IF(ISBLANK(OFFSET('12. SEGUIMIENTO 2027'!$O$14,INT((ROW()-13)/2),0)),"",OFFSET('12. SEGUIMIENTO 2027'!$O$14,INT((ROW()-13)/2),0)),IF(ISBLANK(OFFSET('9. METAS'!$W$20,INT((ROW()-14)/2),0)),"",OFFSET('9. METAS'!$W$20,INT((ROW()-14)/2),0)))</f>
        <v>7.1499999999999994E-2</v>
      </c>
      <c r="L14" s="256">
        <f ca="1">IF(MOD(ROW()-13,2)=0,IF(ISBLANK(OFFSET('12. SEGUIMIENTO 2027'!$P$14,INT((ROW()-13)/2),0)),"",OFFSET('12. SEGUIMIENTO 2027'!$P$14,INT((ROW()-13)/2),0)),IF(ISBLANK(OFFSET('9. METAS'!$X$20,INT((ROW()-14)/2),0)),"",OFFSET('9. METAS'!$X$20,INT((ROW()-14)/2),0)))</f>
        <v>7.1499999999999994E-2</v>
      </c>
      <c r="M14" s="257">
        <f ca="1">IF(MOD(ROW()-13,2)=0,IF(ISBLANK(OFFSET('12. SEGUIMIENTO 2027'!$Q$14,INT((ROW()-13)/2),0)),"",OFFSET('12. SEGUIMIENTO 2027'!$Q$14,INT((ROW()-13)/2),0)),IF(ISBLANK(OFFSET('9. METAS'!$Y$20,INT((ROW()-14)/2),0)),"",OFFSET('9. METAS'!$Y$20,INT((ROW()-14)/2),0)))</f>
        <v>7.1499999999999994E-2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164">
        <f ca="1">IF(ISBLANK(OFFSET('9. METAS'!$M$20,INT((ROW()-13)/2),0)),"",OFFSET('9. METAS'!$M$20,INT((ROW()-13)/2),0))</f>
        <v>196282</v>
      </c>
      <c r="I15" s="1014"/>
      <c r="J15" s="255" t="str">
        <f ca="1">IF(MOD(ROW()-13,2)=0,IF(ISBLANK(OFFSET('12. SEGUIMIENTO 2027'!$N$14,INT((ROW()-13)/2),0)),"",OFFSET('12. SEGUIMIENTO 2027'!$N$14,INT((ROW()-13)/2),0)),IF(ISBLANK(OFFSET('9. METAS'!$V$20,INT((ROW()-14)/2),0)),"",OFFSET('9. METAS'!$V$20,INT((ROW()-14)/2),0)))</f>
        <v/>
      </c>
      <c r="K15" s="256" t="str">
        <f ca="1">IF(MOD(ROW()-13,2)=0,IF(ISBLANK(OFFSET('12. SEGUIMIENTO 2027'!$O$14,INT((ROW()-13)/2),0)),"",OFFSET('12. SEGUIMIENTO 2027'!$O$14,INT((ROW()-13)/2),0)),IF(ISBLANK(OFFSET('9. METAS'!$W$20,INT((ROW()-14)/2),0)),"",OFFSET('9. METAS'!$W$20,INT((ROW()-14)/2),0)))</f>
        <v/>
      </c>
      <c r="L15" s="256" t="str">
        <f ca="1">IF(MOD(ROW()-13,2)=0,IF(ISBLANK(OFFSET('12. SEGUIMIENTO 2027'!$P$14,INT((ROW()-13)/2),0)),"",OFFSET('12. SEGUIMIENTO 2027'!$P$14,INT((ROW()-13)/2),0)),IF(ISBLANK(OFFSET('9. METAS'!$X$20,INT((ROW()-14)/2),0)),"",OFFSET('9. METAS'!$X$20,INT((ROW()-14)/2),0)))</f>
        <v/>
      </c>
      <c r="M15" s="257" t="str">
        <f ca="1">IF(MOD(ROW()-13,2)=0,IF(ISBLANK(OFFSET('12. SEGUIMIENTO 2027'!$Q$14,INT((ROW()-13)/2),0)),"",OFFSET('12. SEGUIMIENTO 2027'!$Q$14,INT((ROW()-13)/2),0)),IF(ISBLANK(OFFSET('9. METAS'!$Y$20,INT((ROW()-14)/2),0)),"",OFFSET('9. METAS'!$Y$20,INT((ROW()-14)/2),0)))</f>
        <v/>
      </c>
      <c r="N15" s="1012" t="str">
        <f ca="1">IFERROR(J15/J16,"ND")</f>
        <v>ND</v>
      </c>
      <c r="O15" s="1008" t="str">
        <f ca="1">IFERROR(((J15+K15)/H15),"ND")</f>
        <v>ND</v>
      </c>
      <c r="P15" s="996"/>
    </row>
    <row r="16" spans="3:16">
      <c r="C16" s="1030"/>
      <c r="D16" s="1026"/>
      <c r="E16" s="1026"/>
      <c r="F16" s="1024"/>
      <c r="G16" s="1021"/>
      <c r="H16" s="1164"/>
      <c r="I16" s="1015"/>
      <c r="J16" s="255">
        <f ca="1">IF(MOD(ROW()-13,2)=0,IF(ISBLANK(OFFSET('12. SEGUIMIENTO 2027'!$N$14,INT((ROW()-13)/2),0)),"",OFFSET('12. SEGUIMIENTO 2027'!$N$14,INT((ROW()-13)/2),0)),IF(ISBLANK(OFFSET('9. METAS'!$V$20,INT((ROW()-14)/2),0)),"",OFFSET('9. METAS'!$V$20,INT((ROW()-14)/2),0)))</f>
        <v>49070</v>
      </c>
      <c r="K16" s="256">
        <f ca="1">IF(MOD(ROW()-13,2)=0,IF(ISBLANK(OFFSET('12. SEGUIMIENTO 2027'!$O$14,INT((ROW()-13)/2),0)),"",OFFSET('12. SEGUIMIENTO 2027'!$O$14,INT((ROW()-13)/2),0)),IF(ISBLANK(OFFSET('9. METAS'!$W$20,INT((ROW()-14)/2),0)),"",OFFSET('9. METAS'!$W$20,INT((ROW()-14)/2),0)))</f>
        <v>49070</v>
      </c>
      <c r="L16" s="256">
        <f ca="1">IF(MOD(ROW()-13,2)=0,IF(ISBLANK(OFFSET('12. SEGUIMIENTO 2027'!$P$14,INT((ROW()-13)/2),0)),"",OFFSET('12. SEGUIMIENTO 2027'!$P$14,INT((ROW()-13)/2),0)),IF(ISBLANK(OFFSET('9. METAS'!$X$20,INT((ROW()-14)/2),0)),"",OFFSET('9. METAS'!$X$20,INT((ROW()-14)/2),0)))</f>
        <v>49070</v>
      </c>
      <c r="M16" s="257">
        <f ca="1">IF(MOD(ROW()-13,2)=0,IF(ISBLANK(OFFSET('12. SEGUIMIENTO 2027'!$Q$14,INT((ROW()-13)/2),0)),"",OFFSET('12. SEGUIMIENTO 2027'!$Q$14,INT((ROW()-13)/2),0)),IF(ISBLANK(OFFSET('9. METAS'!$Y$20,INT((ROW()-14)/2),0)),"",OFFSET('9. METAS'!$Y$20,INT((ROW()-14)/2),0)))</f>
        <v>49072</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164">
        <f ca="1">IF(ISBLANK(OFFSET('9. METAS'!$M$20,INT((ROW()-13)/2),0)),"",OFFSET('9. METAS'!$M$20,INT((ROW()-13)/2),0))</f>
        <v>61</v>
      </c>
      <c r="I17" s="1014"/>
      <c r="J17" s="255" t="str">
        <f ca="1">IF(MOD(ROW()-13,2)=0,IF(ISBLANK(OFFSET('12. SEGUIMIENTO 2027'!$N$14,INT((ROW()-13)/2),0)),"",OFFSET('12. SEGUIMIENTO 2027'!$N$14,INT((ROW()-13)/2),0)),IF(ISBLANK(OFFSET('9. METAS'!$V$20,INT((ROW()-14)/2),0)),"",OFFSET('9. METAS'!$V$20,INT((ROW()-14)/2),0)))</f>
        <v/>
      </c>
      <c r="K17" s="256" t="str">
        <f ca="1">IF(MOD(ROW()-13,2)=0,IF(ISBLANK(OFFSET('12. SEGUIMIENTO 2027'!$O$14,INT((ROW()-13)/2),0)),"",OFFSET('12. SEGUIMIENTO 2027'!$O$14,INT((ROW()-13)/2),0)),IF(ISBLANK(OFFSET('9. METAS'!$W$20,INT((ROW()-14)/2),0)),"",OFFSET('9. METAS'!$W$20,INT((ROW()-14)/2),0)))</f>
        <v/>
      </c>
      <c r="L17" s="256" t="str">
        <f ca="1">IF(MOD(ROW()-13,2)=0,IF(ISBLANK(OFFSET('12. SEGUIMIENTO 2027'!$P$14,INT((ROW()-13)/2),0)),"",OFFSET('12. SEGUIMIENTO 2027'!$P$14,INT((ROW()-13)/2),0)),IF(ISBLANK(OFFSET('9. METAS'!$X$20,INT((ROW()-14)/2),0)),"",OFFSET('9. METAS'!$X$20,INT((ROW()-14)/2),0)))</f>
        <v/>
      </c>
      <c r="M17" s="257" t="str">
        <f ca="1">IF(MOD(ROW()-13,2)=0,IF(ISBLANK(OFFSET('12. SEGUIMIENTO 2027'!$Q$14,INT((ROW()-13)/2),0)),"",OFFSET('12. SEGUIMIENTO 2027'!$Q$14,INT((ROW()-13)/2),0)),IF(ISBLANK(OFFSET('9. METAS'!$Y$20,INT((ROW()-14)/2),0)),"",OFFSET('9. METAS'!$Y$20,INT((ROW()-14)/2),0)))</f>
        <v/>
      </c>
      <c r="N17" s="1012" t="str">
        <f t="shared" ref="N17" ca="1" si="0">IFERROR(J17/J18,"ND")</f>
        <v>ND</v>
      </c>
      <c r="O17" s="1008" t="str">
        <f t="shared" ref="O17" ca="1" si="1">IFERROR(((J17+K17)/H17),"ND")</f>
        <v>ND</v>
      </c>
      <c r="P17" s="996"/>
    </row>
    <row r="18" spans="3:16">
      <c r="C18" s="1030"/>
      <c r="D18" s="1026"/>
      <c r="E18" s="1026"/>
      <c r="F18" s="1024"/>
      <c r="G18" s="1021"/>
      <c r="H18" s="1164"/>
      <c r="I18" s="1015"/>
      <c r="J18" s="255">
        <f ca="1">IF(MOD(ROW()-13,2)=0,IF(ISBLANK(OFFSET('12. SEGUIMIENTO 2027'!$N$14,INT((ROW()-13)/2),0)),"",OFFSET('12. SEGUIMIENTO 2027'!$N$14,INT((ROW()-13)/2),0)),IF(ISBLANK(OFFSET('9. METAS'!$V$20,INT((ROW()-14)/2),0)),"",OFFSET('9. METAS'!$V$20,INT((ROW()-14)/2),0)))</f>
        <v>16</v>
      </c>
      <c r="K18" s="256">
        <f ca="1">IF(MOD(ROW()-13,2)=0,IF(ISBLANK(OFFSET('12. SEGUIMIENTO 2027'!$O$14,INT((ROW()-13)/2),0)),"",OFFSET('12. SEGUIMIENTO 2027'!$O$14,INT((ROW()-13)/2),0)),IF(ISBLANK(OFFSET('9. METAS'!$W$20,INT((ROW()-14)/2),0)),"",OFFSET('9. METAS'!$W$20,INT((ROW()-14)/2),0)))</f>
        <v>15</v>
      </c>
      <c r="L18" s="256">
        <f ca="1">IF(MOD(ROW()-13,2)=0,IF(ISBLANK(OFFSET('12. SEGUIMIENTO 2027'!$P$14,INT((ROW()-13)/2),0)),"",OFFSET('12. SEGUIMIENTO 2027'!$P$14,INT((ROW()-13)/2),0)),IF(ISBLANK(OFFSET('9. METAS'!$X$20,INT((ROW()-14)/2),0)),"",OFFSET('9. METAS'!$X$20,INT((ROW()-14)/2),0)))</f>
        <v>15</v>
      </c>
      <c r="M18" s="257">
        <f ca="1">IF(MOD(ROW()-13,2)=0,IF(ISBLANK(OFFSET('12. SEGUIMIENTO 2027'!$Q$14,INT((ROW()-13)/2),0)),"",OFFSET('12. SEGUIMIENTO 2027'!$Q$14,INT((ROW()-13)/2),0)),IF(ISBLANK(OFFSET('9. METAS'!$Y$20,INT((ROW()-14)/2),0)),"",OFFSET('9. METAS'!$Y$20,INT((ROW()-14)/2),0)))</f>
        <v>15</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164">
        <f ca="1">IF(ISBLANK(OFFSET('9. METAS'!$M$20,INT((ROW()-13)/2),0)),"",OFFSET('9. METAS'!$M$20,INT((ROW()-13)/2),0))</f>
        <v>868</v>
      </c>
      <c r="I19" s="1014"/>
      <c r="J19" s="255" t="str">
        <f ca="1">IF(MOD(ROW()-13,2)=0,IF(ISBLANK(OFFSET('12. SEGUIMIENTO 2027'!$N$14,INT((ROW()-13)/2),0)),"",OFFSET('12. SEGUIMIENTO 2027'!$N$14,INT((ROW()-13)/2),0)),IF(ISBLANK(OFFSET('9. METAS'!$V$20,INT((ROW()-14)/2),0)),"",OFFSET('9. METAS'!$V$20,INT((ROW()-14)/2),0)))</f>
        <v/>
      </c>
      <c r="K19" s="256" t="str">
        <f ca="1">IF(MOD(ROW()-13,2)=0,IF(ISBLANK(OFFSET('12. SEGUIMIENTO 2027'!$O$14,INT((ROW()-13)/2),0)),"",OFFSET('12. SEGUIMIENTO 2027'!$O$14,INT((ROW()-13)/2),0)),IF(ISBLANK(OFFSET('9. METAS'!$W$20,INT((ROW()-14)/2),0)),"",OFFSET('9. METAS'!$W$20,INT((ROW()-14)/2),0)))</f>
        <v/>
      </c>
      <c r="L19" s="256" t="str">
        <f ca="1">IF(MOD(ROW()-13,2)=0,IF(ISBLANK(OFFSET('12. SEGUIMIENTO 2027'!$P$14,INT((ROW()-13)/2),0)),"",OFFSET('12. SEGUIMIENTO 2027'!$P$14,INT((ROW()-13)/2),0)),IF(ISBLANK(OFFSET('9. METAS'!$X$20,INT((ROW()-14)/2),0)),"",OFFSET('9. METAS'!$X$20,INT((ROW()-14)/2),0)))</f>
        <v/>
      </c>
      <c r="M19" s="257" t="str">
        <f ca="1">IF(MOD(ROW()-13,2)=0,IF(ISBLANK(OFFSET('12. SEGUIMIENTO 2027'!$Q$14,INT((ROW()-13)/2),0)),"",OFFSET('12. SEGUIMIENTO 2027'!$Q$14,INT((ROW()-13)/2),0)),IF(ISBLANK(OFFSET('9. METAS'!$Y$20,INT((ROW()-14)/2),0)),"",OFFSET('9. METAS'!$Y$20,INT((ROW()-14)/2),0)))</f>
        <v/>
      </c>
      <c r="N19" s="1012" t="str">
        <f t="shared" ref="N19" ca="1" si="2">IFERROR(J19/J20,"ND")</f>
        <v>ND</v>
      </c>
      <c r="O19" s="1008" t="str">
        <f t="shared" ref="O19" ca="1" si="3">IFERROR(((J19+K19)/H19),"ND")</f>
        <v>ND</v>
      </c>
      <c r="P19" s="996"/>
    </row>
    <row r="20" spans="3:16">
      <c r="C20" s="1030"/>
      <c r="D20" s="1026"/>
      <c r="E20" s="1026"/>
      <c r="F20" s="1024"/>
      <c r="G20" s="1021"/>
      <c r="H20" s="1164"/>
      <c r="I20" s="1015"/>
      <c r="J20" s="255">
        <f ca="1">IF(MOD(ROW()-13,2)=0,IF(ISBLANK(OFFSET('12. SEGUIMIENTO 2027'!$N$14,INT((ROW()-13)/2),0)),"",OFFSET('12. SEGUIMIENTO 2027'!$N$14,INT((ROW()-13)/2),0)),IF(ISBLANK(OFFSET('9. METAS'!$V$20,INT((ROW()-14)/2),0)),"",OFFSET('9. METAS'!$V$20,INT((ROW()-14)/2),0)))</f>
        <v>217</v>
      </c>
      <c r="K20" s="256">
        <f ca="1">IF(MOD(ROW()-13,2)=0,IF(ISBLANK(OFFSET('12. SEGUIMIENTO 2027'!$O$14,INT((ROW()-13)/2),0)),"",OFFSET('12. SEGUIMIENTO 2027'!$O$14,INT((ROW()-13)/2),0)),IF(ISBLANK(OFFSET('9. METAS'!$W$20,INT((ROW()-14)/2),0)),"",OFFSET('9. METAS'!$W$20,INT((ROW()-14)/2),0)))</f>
        <v>217</v>
      </c>
      <c r="L20" s="256">
        <f ca="1">IF(MOD(ROW()-13,2)=0,IF(ISBLANK(OFFSET('12. SEGUIMIENTO 2027'!$P$14,INT((ROW()-13)/2),0)),"",OFFSET('12. SEGUIMIENTO 2027'!$P$14,INT((ROW()-13)/2),0)),IF(ISBLANK(OFFSET('9. METAS'!$X$20,INT((ROW()-14)/2),0)),"",OFFSET('9. METAS'!$X$20,INT((ROW()-14)/2),0)))</f>
        <v>217</v>
      </c>
      <c r="M20" s="257">
        <f ca="1">IF(MOD(ROW()-13,2)=0,IF(ISBLANK(OFFSET('12. SEGUIMIENTO 2027'!$Q$14,INT((ROW()-13)/2),0)),"",OFFSET('12. SEGUIMIENTO 2027'!$Q$14,INT((ROW()-13)/2),0)),IF(ISBLANK(OFFSET('9. METAS'!$Y$20,INT((ROW()-14)/2),0)),"",OFFSET('9. METAS'!$Y$20,INT((ROW()-14)/2),0)))</f>
        <v>217</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164">
        <f ca="1">IF(ISBLANK(OFFSET('9. METAS'!$M$20,INT((ROW()-13)/2),0)),"",OFFSET('9. METAS'!$M$20,INT((ROW()-13)/2),0))</f>
        <v>717</v>
      </c>
      <c r="I21" s="1014"/>
      <c r="J21" s="255" t="str">
        <f ca="1">IF(MOD(ROW()-13,2)=0,IF(ISBLANK(OFFSET('12. SEGUIMIENTO 2027'!$N$14,INT((ROW()-13)/2),0)),"",OFFSET('12. SEGUIMIENTO 2027'!$N$14,INT((ROW()-13)/2),0)),IF(ISBLANK(OFFSET('9. METAS'!$V$20,INT((ROW()-14)/2),0)),"",OFFSET('9. METAS'!$V$20,INT((ROW()-14)/2),0)))</f>
        <v/>
      </c>
      <c r="K21" s="256" t="str">
        <f ca="1">IF(MOD(ROW()-13,2)=0,IF(ISBLANK(OFFSET('12. SEGUIMIENTO 2027'!$O$14,INT((ROW()-13)/2),0)),"",OFFSET('12. SEGUIMIENTO 2027'!$O$14,INT((ROW()-13)/2),0)),IF(ISBLANK(OFFSET('9. METAS'!$W$20,INT((ROW()-14)/2),0)),"",OFFSET('9. METAS'!$W$20,INT((ROW()-14)/2),0)))</f>
        <v/>
      </c>
      <c r="L21" s="256" t="str">
        <f ca="1">IF(MOD(ROW()-13,2)=0,IF(ISBLANK(OFFSET('12. SEGUIMIENTO 2027'!$P$14,INT((ROW()-13)/2),0)),"",OFFSET('12. SEGUIMIENTO 2027'!$P$14,INT((ROW()-13)/2),0)),IF(ISBLANK(OFFSET('9. METAS'!$X$20,INT((ROW()-14)/2),0)),"",OFFSET('9. METAS'!$X$20,INT((ROW()-14)/2),0)))</f>
        <v/>
      </c>
      <c r="M21" s="257" t="str">
        <f ca="1">IF(MOD(ROW()-13,2)=0,IF(ISBLANK(OFFSET('12. SEGUIMIENTO 2027'!$Q$14,INT((ROW()-13)/2),0)),"",OFFSET('12. SEGUIMIENTO 2027'!$Q$14,INT((ROW()-13)/2),0)),IF(ISBLANK(OFFSET('9. METAS'!$Y$20,INT((ROW()-14)/2),0)),"",OFFSET('9. METAS'!$Y$20,INT((ROW()-14)/2),0)))</f>
        <v/>
      </c>
      <c r="N21" s="1012" t="str">
        <f t="shared" ref="N21" ca="1" si="4">IFERROR(J21/J22,"ND")</f>
        <v>ND</v>
      </c>
      <c r="O21" s="1008" t="str">
        <f t="shared" ref="O21" ca="1" si="5">IFERROR(((J21+K21)/H21),"ND")</f>
        <v>ND</v>
      </c>
      <c r="P21" s="996"/>
    </row>
    <row r="22" spans="3:16">
      <c r="C22" s="1030"/>
      <c r="D22" s="1026"/>
      <c r="E22" s="1026"/>
      <c r="F22" s="1024"/>
      <c r="G22" s="1021"/>
      <c r="H22" s="1164"/>
      <c r="I22" s="1015"/>
      <c r="J22" s="255">
        <f ca="1">IF(MOD(ROW()-13,2)=0,IF(ISBLANK(OFFSET('12. SEGUIMIENTO 2027'!$N$14,INT((ROW()-13)/2),0)),"",OFFSET('12. SEGUIMIENTO 2027'!$N$14,INT((ROW()-13)/2),0)),IF(ISBLANK(OFFSET('9. METAS'!$V$20,INT((ROW()-14)/2),0)),"",OFFSET('9. METAS'!$V$20,INT((ROW()-14)/2),0)))</f>
        <v>180</v>
      </c>
      <c r="K22" s="256">
        <f ca="1">IF(MOD(ROW()-13,2)=0,IF(ISBLANK(OFFSET('12. SEGUIMIENTO 2027'!$O$14,INT((ROW()-13)/2),0)),"",OFFSET('12. SEGUIMIENTO 2027'!$O$14,INT((ROW()-13)/2),0)),IF(ISBLANK(OFFSET('9. METAS'!$W$20,INT((ROW()-14)/2),0)),"",OFFSET('9. METAS'!$W$20,INT((ROW()-14)/2),0)))</f>
        <v>180</v>
      </c>
      <c r="L22" s="256">
        <f ca="1">IF(MOD(ROW()-13,2)=0,IF(ISBLANK(OFFSET('12. SEGUIMIENTO 2027'!$P$14,INT((ROW()-13)/2),0)),"",OFFSET('12. SEGUIMIENTO 2027'!$P$14,INT((ROW()-13)/2),0)),IF(ISBLANK(OFFSET('9. METAS'!$X$20,INT((ROW()-14)/2),0)),"",OFFSET('9. METAS'!$X$20,INT((ROW()-14)/2),0)))</f>
        <v>180</v>
      </c>
      <c r="M22" s="257">
        <f ca="1">IF(MOD(ROW()-13,2)=0,IF(ISBLANK(OFFSET('12. SEGUIMIENTO 2027'!$Q$14,INT((ROW()-13)/2),0)),"",OFFSET('12. SEGUIMIENTO 2027'!$Q$14,INT((ROW()-13)/2),0)),IF(ISBLANK(OFFSET('9. METAS'!$Y$20,INT((ROW()-14)/2),0)),"",OFFSET('9. METAS'!$Y$20,INT((ROW()-14)/2),0)))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164">
        <f ca="1">IF(ISBLANK(OFFSET('9. METAS'!$M$20,INT((ROW()-13)/2),0)),"",OFFSET('9. METAS'!$M$20,INT((ROW()-13)/2),0))</f>
        <v>197</v>
      </c>
      <c r="I23" s="1014"/>
      <c r="J23" s="255" t="str">
        <f ca="1">IF(MOD(ROW()-13,2)=0,IF(ISBLANK(OFFSET('12. SEGUIMIENTO 2027'!$N$14,INT((ROW()-13)/2),0)),"",OFFSET('12. SEGUIMIENTO 2027'!$N$14,INT((ROW()-13)/2),0)),IF(ISBLANK(OFFSET('9. METAS'!$V$20,INT((ROW()-14)/2),0)),"",OFFSET('9. METAS'!$V$20,INT((ROW()-14)/2),0)))</f>
        <v/>
      </c>
      <c r="K23" s="256" t="str">
        <f ca="1">IF(MOD(ROW()-13,2)=0,IF(ISBLANK(OFFSET('12. SEGUIMIENTO 2027'!$O$14,INT((ROW()-13)/2),0)),"",OFFSET('12. SEGUIMIENTO 2027'!$O$14,INT((ROW()-13)/2),0)),IF(ISBLANK(OFFSET('9. METAS'!$W$20,INT((ROW()-14)/2),0)),"",OFFSET('9. METAS'!$W$20,INT((ROW()-14)/2),0)))</f>
        <v/>
      </c>
      <c r="L23" s="256" t="str">
        <f ca="1">IF(MOD(ROW()-13,2)=0,IF(ISBLANK(OFFSET('12. SEGUIMIENTO 2027'!$P$14,INT((ROW()-13)/2),0)),"",OFFSET('12. SEGUIMIENTO 2027'!$P$14,INT((ROW()-13)/2),0)),IF(ISBLANK(OFFSET('9. METAS'!$X$20,INT((ROW()-14)/2),0)),"",OFFSET('9. METAS'!$X$20,INT((ROW()-14)/2),0)))</f>
        <v/>
      </c>
      <c r="M23" s="257" t="str">
        <f ca="1">IF(MOD(ROW()-13,2)=0,IF(ISBLANK(OFFSET('12. SEGUIMIENTO 2027'!$Q$14,INT((ROW()-13)/2),0)),"",OFFSET('12. SEGUIMIENTO 2027'!$Q$14,INT((ROW()-13)/2),0)),IF(ISBLANK(OFFSET('9. METAS'!$Y$20,INT((ROW()-14)/2),0)),"",OFFSET('9. METAS'!$Y$20,INT((ROW()-14)/2),0)))</f>
        <v/>
      </c>
      <c r="N23" s="1012" t="str">
        <f t="shared" ref="N23" ca="1" si="6">IFERROR(J23/J24,"ND")</f>
        <v>ND</v>
      </c>
      <c r="O23" s="1008" t="str">
        <f t="shared" ref="O23" ca="1" si="7">IFERROR(((J23+K23)/H23),"ND")</f>
        <v>ND</v>
      </c>
      <c r="P23" s="996"/>
    </row>
    <row r="24" spans="3:16">
      <c r="C24" s="1030"/>
      <c r="D24" s="1026"/>
      <c r="E24" s="1026"/>
      <c r="F24" s="1024"/>
      <c r="G24" s="1021"/>
      <c r="H24" s="1164"/>
      <c r="I24" s="1015"/>
      <c r="J24" s="255">
        <f ca="1">IF(MOD(ROW()-13,2)=0,IF(ISBLANK(OFFSET('12. SEGUIMIENTO 2027'!$N$14,INT((ROW()-13)/2),0)),"",OFFSET('12. SEGUIMIENTO 2027'!$N$14,INT((ROW()-13)/2),0)),IF(ISBLANK(OFFSET('9. METAS'!$V$20,INT((ROW()-14)/2),0)),"",OFFSET('9. METAS'!$V$20,INT((ROW()-14)/2),0)))</f>
        <v>48</v>
      </c>
      <c r="K24" s="256">
        <f ca="1">IF(MOD(ROW()-13,2)=0,IF(ISBLANK(OFFSET('12. SEGUIMIENTO 2027'!$O$14,INT((ROW()-13)/2),0)),"",OFFSET('12. SEGUIMIENTO 2027'!$O$14,INT((ROW()-13)/2),0)),IF(ISBLANK(OFFSET('9. METAS'!$W$20,INT((ROW()-14)/2),0)),"",OFFSET('9. METAS'!$W$20,INT((ROW()-14)/2),0)))</f>
        <v>48</v>
      </c>
      <c r="L24" s="256">
        <f ca="1">IF(MOD(ROW()-13,2)=0,IF(ISBLANK(OFFSET('12. SEGUIMIENTO 2027'!$P$14,INT((ROW()-13)/2),0)),"",OFFSET('12. SEGUIMIENTO 2027'!$P$14,INT((ROW()-13)/2),0)),IF(ISBLANK(OFFSET('9. METAS'!$X$20,INT((ROW()-14)/2),0)),"",OFFSET('9. METAS'!$X$20,INT((ROW()-14)/2),0)))</f>
        <v>53</v>
      </c>
      <c r="M24" s="257">
        <f ca="1">IF(MOD(ROW()-13,2)=0,IF(ISBLANK(OFFSET('12. SEGUIMIENTO 2027'!$Q$14,INT((ROW()-13)/2),0)),"",OFFSET('12. SEGUIMIENTO 2027'!$Q$14,INT((ROW()-13)/2),0)),IF(ISBLANK(OFFSET('9. METAS'!$Y$20,INT((ROW()-14)/2),0)),"",OFFSET('9. METAS'!$Y$20,INT((ROW()-14)/2),0)))</f>
        <v>48</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164">
        <f ca="1">IF(ISBLANK(OFFSET('9. METAS'!$M$20,INT((ROW()-13)/2),0)),"",OFFSET('9. METAS'!$M$20,INT((ROW()-13)/2),0))</f>
        <v>324</v>
      </c>
      <c r="I25" s="1014"/>
      <c r="J25" s="255" t="str">
        <f ca="1">IF(MOD(ROW()-13,2)=0,IF(ISBLANK(OFFSET('12. SEGUIMIENTO 2027'!$N$14,INT((ROW()-13)/2),0)),"",OFFSET('12. SEGUIMIENTO 2027'!$N$14,INT((ROW()-13)/2),0)),IF(ISBLANK(OFFSET('9. METAS'!$V$20,INT((ROW()-14)/2),0)),"",OFFSET('9. METAS'!$V$20,INT((ROW()-14)/2),0)))</f>
        <v/>
      </c>
      <c r="K25" s="256" t="str">
        <f ca="1">IF(MOD(ROW()-13,2)=0,IF(ISBLANK(OFFSET('12. SEGUIMIENTO 2027'!$O$14,INT((ROW()-13)/2),0)),"",OFFSET('12. SEGUIMIENTO 2027'!$O$14,INT((ROW()-13)/2),0)),IF(ISBLANK(OFFSET('9. METAS'!$W$20,INT((ROW()-14)/2),0)),"",OFFSET('9. METAS'!$W$20,INT((ROW()-14)/2),0)))</f>
        <v/>
      </c>
      <c r="L25" s="256" t="str">
        <f ca="1">IF(MOD(ROW()-13,2)=0,IF(ISBLANK(OFFSET('12. SEGUIMIENTO 2027'!$P$14,INT((ROW()-13)/2),0)),"",OFFSET('12. SEGUIMIENTO 2027'!$P$14,INT((ROW()-13)/2),0)),IF(ISBLANK(OFFSET('9. METAS'!$X$20,INT((ROW()-14)/2),0)),"",OFFSET('9. METAS'!$X$20,INT((ROW()-14)/2),0)))</f>
        <v/>
      </c>
      <c r="M25" s="257" t="str">
        <f ca="1">IF(MOD(ROW()-13,2)=0,IF(ISBLANK(OFFSET('12. SEGUIMIENTO 2027'!$Q$14,INT((ROW()-13)/2),0)),"",OFFSET('12. SEGUIMIENTO 2027'!$Q$14,INT((ROW()-13)/2),0)),IF(ISBLANK(OFFSET('9. METAS'!$Y$20,INT((ROW()-14)/2),0)),"",OFFSET('9. METAS'!$Y$20,INT((ROW()-14)/2),0)))</f>
        <v/>
      </c>
      <c r="N25" s="1012" t="str">
        <f t="shared" ref="N25" ca="1" si="8">IFERROR(J25/J26,"ND")</f>
        <v>ND</v>
      </c>
      <c r="O25" s="1008" t="str">
        <f t="shared" ref="O25" ca="1" si="9">IFERROR(((J25+K25)/H25),"ND")</f>
        <v>ND</v>
      </c>
      <c r="P25" s="996"/>
    </row>
    <row r="26" spans="3:16">
      <c r="C26" s="1030"/>
      <c r="D26" s="1026"/>
      <c r="E26" s="1026"/>
      <c r="F26" s="1024"/>
      <c r="G26" s="1021"/>
      <c r="H26" s="1164"/>
      <c r="I26" s="1015"/>
      <c r="J26" s="255">
        <f ca="1">IF(MOD(ROW()-13,2)=0,IF(ISBLANK(OFFSET('12. SEGUIMIENTO 2027'!$N$14,INT((ROW()-13)/2),0)),"",OFFSET('12. SEGUIMIENTO 2027'!$N$14,INT((ROW()-13)/2),0)),IF(ISBLANK(OFFSET('9. METAS'!$V$20,INT((ROW()-14)/2),0)),"",OFFSET('9. METAS'!$V$20,INT((ROW()-14)/2),0)))</f>
        <v>81</v>
      </c>
      <c r="K26" s="256">
        <f ca="1">IF(MOD(ROW()-13,2)=0,IF(ISBLANK(OFFSET('12. SEGUIMIENTO 2027'!$O$14,INT((ROW()-13)/2),0)),"",OFFSET('12. SEGUIMIENTO 2027'!$O$14,INT((ROW()-13)/2),0)),IF(ISBLANK(OFFSET('9. METAS'!$W$20,INT((ROW()-14)/2),0)),"",OFFSET('9. METAS'!$W$20,INT((ROW()-14)/2),0)))</f>
        <v>73</v>
      </c>
      <c r="L26" s="256">
        <f ca="1">IF(MOD(ROW()-13,2)=0,IF(ISBLANK(OFFSET('12. SEGUIMIENTO 2027'!$P$14,INT((ROW()-13)/2),0)),"",OFFSET('12. SEGUIMIENTO 2027'!$P$14,INT((ROW()-13)/2),0)),IF(ISBLANK(OFFSET('9. METAS'!$X$20,INT((ROW()-14)/2),0)),"",OFFSET('9. METAS'!$X$20,INT((ROW()-14)/2),0)))</f>
        <v>82</v>
      </c>
      <c r="M26" s="257">
        <f ca="1">IF(MOD(ROW()-13,2)=0,IF(ISBLANK(OFFSET('12. SEGUIMIENTO 2027'!$Q$14,INT((ROW()-13)/2),0)),"",OFFSET('12. SEGUIMIENTO 2027'!$Q$14,INT((ROW()-13)/2),0)),IF(ISBLANK(OFFSET('9. METAS'!$Y$20,INT((ROW()-14)/2),0)),"",OFFSET('9. METAS'!$Y$20,INT((ROW()-14)/2),0)))</f>
        <v>88</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164">
        <f ca="1">IF(ISBLANK(OFFSET('9. METAS'!$M$20,INT((ROW()-13)/2),0)),"",OFFSET('9. METAS'!$M$20,INT((ROW()-13)/2),0))</f>
        <v>406</v>
      </c>
      <c r="I27" s="1014"/>
      <c r="J27" s="255" t="str">
        <f ca="1">IF(MOD(ROW()-13,2)=0,IF(ISBLANK(OFFSET('12. SEGUIMIENTO 2027'!$N$14,INT((ROW()-13)/2),0)),"",OFFSET('12. SEGUIMIENTO 2027'!$N$14,INT((ROW()-13)/2),0)),IF(ISBLANK(OFFSET('9. METAS'!$V$20,INT((ROW()-14)/2),0)),"",OFFSET('9. METAS'!$V$20,INT((ROW()-14)/2),0)))</f>
        <v/>
      </c>
      <c r="K27" s="256" t="str">
        <f ca="1">IF(MOD(ROW()-13,2)=0,IF(ISBLANK(OFFSET('12. SEGUIMIENTO 2027'!$O$14,INT((ROW()-13)/2),0)),"",OFFSET('12. SEGUIMIENTO 2027'!$O$14,INT((ROW()-13)/2),0)),IF(ISBLANK(OFFSET('9. METAS'!$W$20,INT((ROW()-14)/2),0)),"",OFFSET('9. METAS'!$W$20,INT((ROW()-14)/2),0)))</f>
        <v/>
      </c>
      <c r="L27" s="256" t="str">
        <f ca="1">IF(MOD(ROW()-13,2)=0,IF(ISBLANK(OFFSET('12. SEGUIMIENTO 2027'!$P$14,INT((ROW()-13)/2),0)),"",OFFSET('12. SEGUIMIENTO 2027'!$P$14,INT((ROW()-13)/2),0)),IF(ISBLANK(OFFSET('9. METAS'!$X$20,INT((ROW()-14)/2),0)),"",OFFSET('9. METAS'!$X$20,INT((ROW()-14)/2),0)))</f>
        <v/>
      </c>
      <c r="M27" s="257" t="str">
        <f ca="1">IF(MOD(ROW()-13,2)=0,IF(ISBLANK(OFFSET('12. SEGUIMIENTO 2027'!$Q$14,INT((ROW()-13)/2),0)),"",OFFSET('12. SEGUIMIENTO 2027'!$Q$14,INT((ROW()-13)/2),0)),IF(ISBLANK(OFFSET('9. METAS'!$Y$20,INT((ROW()-14)/2),0)),"",OFFSET('9. METAS'!$Y$20,INT((ROW()-14)/2),0)))</f>
        <v/>
      </c>
      <c r="N27" s="1012" t="str">
        <f t="shared" ref="N27" ca="1" si="10">IFERROR(J27/J28,"ND")</f>
        <v>ND</v>
      </c>
      <c r="O27" s="1008" t="str">
        <f t="shared" ref="O27" ca="1" si="11">IFERROR(((J27+K27)/H27),"ND")</f>
        <v>ND</v>
      </c>
      <c r="P27" s="996"/>
    </row>
    <row r="28" spans="3:16">
      <c r="C28" s="1030"/>
      <c r="D28" s="1026"/>
      <c r="E28" s="1026"/>
      <c r="F28" s="1024"/>
      <c r="G28" s="1021"/>
      <c r="H28" s="1164"/>
      <c r="I28" s="1015"/>
      <c r="J28" s="255">
        <f ca="1">IF(MOD(ROW()-13,2)=0,IF(ISBLANK(OFFSET('12. SEGUIMIENTO 2027'!$N$14,INT((ROW()-13)/2),0)),"",OFFSET('12. SEGUIMIENTO 2027'!$N$14,INT((ROW()-13)/2),0)),IF(ISBLANK(OFFSET('9. METAS'!$V$20,INT((ROW()-14)/2),0)),"",OFFSET('9. METAS'!$V$20,INT((ROW()-14)/2),0)))</f>
        <v>99</v>
      </c>
      <c r="K28" s="256">
        <f ca="1">IF(MOD(ROW()-13,2)=0,IF(ISBLANK(OFFSET('12. SEGUIMIENTO 2027'!$O$14,INT((ROW()-13)/2),0)),"",OFFSET('12. SEGUIMIENTO 2027'!$O$14,INT((ROW()-13)/2),0)),IF(ISBLANK(OFFSET('9. METAS'!$W$20,INT((ROW()-14)/2),0)),"",OFFSET('9. METAS'!$W$20,INT((ROW()-14)/2),0)))</f>
        <v>105</v>
      </c>
      <c r="L28" s="256">
        <f ca="1">IF(MOD(ROW()-13,2)=0,IF(ISBLANK(OFFSET('12. SEGUIMIENTO 2027'!$P$14,INT((ROW()-13)/2),0)),"",OFFSET('12. SEGUIMIENTO 2027'!$P$14,INT((ROW()-13)/2),0)),IF(ISBLANK(OFFSET('9. METAS'!$X$20,INT((ROW()-14)/2),0)),"",OFFSET('9. METAS'!$X$20,INT((ROW()-14)/2),0)))</f>
        <v>103</v>
      </c>
      <c r="M28" s="257">
        <f ca="1">IF(MOD(ROW()-13,2)=0,IF(ISBLANK(OFFSET('12. SEGUIMIENTO 2027'!$Q$14,INT((ROW()-13)/2),0)),"",OFFSET('12. SEGUIMIENTO 2027'!$Q$14,INT((ROW()-13)/2),0)),IF(ISBLANK(OFFSET('9. METAS'!$Y$20,INT((ROW()-14)/2),0)),"",OFFSET('9. METAS'!$Y$20,INT((ROW()-14)/2),0)))</f>
        <v>99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164">
        <f ca="1">IF(ISBLANK(OFFSET('9. METAS'!$M$20,INT((ROW()-13)/2),0)),"",OFFSET('9. METAS'!$M$20,INT((ROW()-13)/2),0))</f>
        <v>749</v>
      </c>
      <c r="I29" s="1014"/>
      <c r="J29" s="255" t="str">
        <f ca="1">IF(MOD(ROW()-13,2)=0,IF(ISBLANK(OFFSET('12. SEGUIMIENTO 2027'!$N$14,INT((ROW()-13)/2),0)),"",OFFSET('12. SEGUIMIENTO 2027'!$N$14,INT((ROW()-13)/2),0)),IF(ISBLANK(OFFSET('9. METAS'!$V$20,INT((ROW()-14)/2),0)),"",OFFSET('9. METAS'!$V$20,INT((ROW()-14)/2),0)))</f>
        <v/>
      </c>
      <c r="K29" s="256" t="str">
        <f ca="1">IF(MOD(ROW()-13,2)=0,IF(ISBLANK(OFFSET('12. SEGUIMIENTO 2027'!$O$14,INT((ROW()-13)/2),0)),"",OFFSET('12. SEGUIMIENTO 2027'!$O$14,INT((ROW()-13)/2),0)),IF(ISBLANK(OFFSET('9. METAS'!$W$20,INT((ROW()-14)/2),0)),"",OFFSET('9. METAS'!$W$20,INT((ROW()-14)/2),0)))</f>
        <v/>
      </c>
      <c r="L29" s="256" t="str">
        <f ca="1">IF(MOD(ROW()-13,2)=0,IF(ISBLANK(OFFSET('12. SEGUIMIENTO 2027'!$P$14,INT((ROW()-13)/2),0)),"",OFFSET('12. SEGUIMIENTO 2027'!$P$14,INT((ROW()-13)/2),0)),IF(ISBLANK(OFFSET('9. METAS'!$X$20,INT((ROW()-14)/2),0)),"",OFFSET('9. METAS'!$X$20,INT((ROW()-14)/2),0)))</f>
        <v/>
      </c>
      <c r="M29" s="257" t="str">
        <f ca="1">IF(MOD(ROW()-13,2)=0,IF(ISBLANK(OFFSET('12. SEGUIMIENTO 2027'!$Q$14,INT((ROW()-13)/2),0)),"",OFFSET('12. SEGUIMIENTO 2027'!$Q$14,INT((ROW()-13)/2),0)),IF(ISBLANK(OFFSET('9. METAS'!$Y$20,INT((ROW()-14)/2),0)),"",OFFSET('9. METAS'!$Y$20,INT((ROW()-14)/2),0)))</f>
        <v/>
      </c>
      <c r="N29" s="1012" t="str">
        <f t="shared" ref="N29" ca="1" si="12">IFERROR(J29/J30,"ND")</f>
        <v>ND</v>
      </c>
      <c r="O29" s="1008" t="str">
        <f t="shared" ref="O29" ca="1" si="13">IFERROR(((J29+K29)/H29),"ND")</f>
        <v>ND</v>
      </c>
      <c r="P29" s="996"/>
    </row>
    <row r="30" spans="3:16">
      <c r="C30" s="1030"/>
      <c r="D30" s="1026"/>
      <c r="E30" s="1026"/>
      <c r="F30" s="1024"/>
      <c r="G30" s="1021"/>
      <c r="H30" s="1164"/>
      <c r="I30" s="1015"/>
      <c r="J30" s="255">
        <f ca="1">IF(MOD(ROW()-13,2)=0,IF(ISBLANK(OFFSET('12. SEGUIMIENTO 2027'!$N$14,INT((ROW()-13)/2),0)),"",OFFSET('12. SEGUIMIENTO 2027'!$N$14,INT((ROW()-13)/2),0)),IF(ISBLANK(OFFSET('9. METAS'!$V$20,INT((ROW()-14)/2),0)),"",OFFSET('9. METAS'!$V$20,INT((ROW()-14)/2),0)))</f>
        <v>300</v>
      </c>
      <c r="K30" s="256">
        <f ca="1">IF(MOD(ROW()-13,2)=0,IF(ISBLANK(OFFSET('12. SEGUIMIENTO 2027'!$O$14,INT((ROW()-13)/2),0)),"",OFFSET('12. SEGUIMIENTO 2027'!$O$14,INT((ROW()-13)/2),0)),IF(ISBLANK(OFFSET('9. METAS'!$W$20,INT((ROW()-14)/2),0)),"",OFFSET('9. METAS'!$W$20,INT((ROW()-14)/2),0)))</f>
        <v>50</v>
      </c>
      <c r="L30" s="256">
        <f ca="1">IF(MOD(ROW()-13,2)=0,IF(ISBLANK(OFFSET('12. SEGUIMIENTO 2027'!$P$14,INT((ROW()-13)/2),0)),"",OFFSET('12. SEGUIMIENTO 2027'!$P$14,INT((ROW()-13)/2),0)),IF(ISBLANK(OFFSET('9. METAS'!$X$20,INT((ROW()-14)/2),0)),"",OFFSET('9. METAS'!$X$20,INT((ROW()-14)/2),0)))</f>
        <v>100</v>
      </c>
      <c r="M30" s="257">
        <f ca="1">IF(MOD(ROW()-13,2)=0,IF(ISBLANK(OFFSET('12. SEGUIMIENTO 2027'!$Q$14,INT((ROW()-13)/2),0)),"",OFFSET('12. SEGUIMIENTO 2027'!$Q$14,INT((ROW()-13)/2),0)),IF(ISBLANK(OFFSET('9. METAS'!$Y$20,INT((ROW()-14)/2),0)),"",OFFSET('9. METAS'!$Y$20,INT((ROW()-14)/2),0)))</f>
        <v>299</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164">
        <f ca="1">IF(ISBLANK(OFFSET('9. METAS'!$M$20,INT((ROW()-13)/2),0)),"",OFFSET('9. METAS'!$M$20,INT((ROW()-13)/2),0))</f>
        <v>500</v>
      </c>
      <c r="I31" s="1014"/>
      <c r="J31" s="255" t="str">
        <f ca="1">IF(MOD(ROW()-13,2)=0,IF(ISBLANK(OFFSET('12. SEGUIMIENTO 2027'!$N$14,INT((ROW()-13)/2),0)),"",OFFSET('12. SEGUIMIENTO 2027'!$N$14,INT((ROW()-13)/2),0)),IF(ISBLANK(OFFSET('9. METAS'!$V$20,INT((ROW()-14)/2),0)),"",OFFSET('9. METAS'!$V$20,INT((ROW()-14)/2),0)))</f>
        <v/>
      </c>
      <c r="K31" s="256" t="str">
        <f ca="1">IF(MOD(ROW()-13,2)=0,IF(ISBLANK(OFFSET('12. SEGUIMIENTO 2027'!$O$14,INT((ROW()-13)/2),0)),"",OFFSET('12. SEGUIMIENTO 2027'!$O$14,INT((ROW()-13)/2),0)),IF(ISBLANK(OFFSET('9. METAS'!$W$20,INT((ROW()-14)/2),0)),"",OFFSET('9. METAS'!$W$20,INT((ROW()-14)/2),0)))</f>
        <v/>
      </c>
      <c r="L31" s="256" t="str">
        <f ca="1">IF(MOD(ROW()-13,2)=0,IF(ISBLANK(OFFSET('12. SEGUIMIENTO 2027'!$P$14,INT((ROW()-13)/2),0)),"",OFFSET('12. SEGUIMIENTO 2027'!$P$14,INT((ROW()-13)/2),0)),IF(ISBLANK(OFFSET('9. METAS'!$X$20,INT((ROW()-14)/2),0)),"",OFFSET('9. METAS'!$X$20,INT((ROW()-14)/2),0)))</f>
        <v/>
      </c>
      <c r="M31" s="257" t="str">
        <f ca="1">IF(MOD(ROW()-13,2)=0,IF(ISBLANK(OFFSET('12. SEGUIMIENTO 2027'!$Q$14,INT((ROW()-13)/2),0)),"",OFFSET('12. SEGUIMIENTO 2027'!$Q$14,INT((ROW()-13)/2),0)),IF(ISBLANK(OFFSET('9. METAS'!$Y$20,INT((ROW()-14)/2),0)),"",OFFSET('9. METAS'!$Y$20,INT((ROW()-14)/2),0)))</f>
        <v/>
      </c>
      <c r="N31" s="1012" t="str">
        <f t="shared" ref="N31" ca="1" si="14">IFERROR(J31/J32,"ND")</f>
        <v>ND</v>
      </c>
      <c r="O31" s="1008" t="str">
        <f t="shared" ref="O31" ca="1" si="15">IFERROR(((J31+K31)/H31),"ND")</f>
        <v>ND</v>
      </c>
      <c r="P31" s="996"/>
    </row>
    <row r="32" spans="3:16">
      <c r="C32" s="1030"/>
      <c r="D32" s="1026"/>
      <c r="E32" s="1026"/>
      <c r="F32" s="1024"/>
      <c r="G32" s="1021"/>
      <c r="H32" s="1164"/>
      <c r="I32" s="1015"/>
      <c r="J32" s="255">
        <f ca="1">IF(MOD(ROW()-13,2)=0,IF(ISBLANK(OFFSET('12. SEGUIMIENTO 2027'!$N$14,INT((ROW()-13)/2),0)),"",OFFSET('12. SEGUIMIENTO 2027'!$N$14,INT((ROW()-13)/2),0)),IF(ISBLANK(OFFSET('9. METAS'!$V$20,INT((ROW()-14)/2),0)),"",OFFSET('9. METAS'!$V$20,INT((ROW()-14)/2),0)))</f>
        <v>130</v>
      </c>
      <c r="K32" s="256">
        <f ca="1">IF(MOD(ROW()-13,2)=0,IF(ISBLANK(OFFSET('12. SEGUIMIENTO 2027'!$O$14,INT((ROW()-13)/2),0)),"",OFFSET('12. SEGUIMIENTO 2027'!$O$14,INT((ROW()-13)/2),0)),IF(ISBLANK(OFFSET('9. METAS'!$W$20,INT((ROW()-14)/2),0)),"",OFFSET('9. METAS'!$W$20,INT((ROW()-14)/2),0)))</f>
        <v>140</v>
      </c>
      <c r="L32" s="256">
        <f ca="1">IF(MOD(ROW()-13,2)=0,IF(ISBLANK(OFFSET('12. SEGUIMIENTO 2027'!$P$14,INT((ROW()-13)/2),0)),"",OFFSET('12. SEGUIMIENTO 2027'!$P$14,INT((ROW()-13)/2),0)),IF(ISBLANK(OFFSET('9. METAS'!$X$20,INT((ROW()-14)/2),0)),"",OFFSET('9. METAS'!$X$20,INT((ROW()-14)/2),0)))</f>
        <v>100</v>
      </c>
      <c r="M32" s="257">
        <f ca="1">IF(MOD(ROW()-13,2)=0,IF(ISBLANK(OFFSET('12. SEGUIMIENTO 2027'!$Q$14,INT((ROW()-13)/2),0)),"",OFFSET('12. SEGUIMIENTO 2027'!$Q$14,INT((ROW()-13)/2),0)),IF(ISBLANK(OFFSET('9. METAS'!$Y$20,INT((ROW()-14)/2),0)),"",OFFSET('9. METAS'!$Y$20,INT((ROW()-14)/2),0)))</f>
        <v>130</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164">
        <f ca="1">IF(ISBLANK(OFFSET('9. METAS'!$M$20,INT((ROW()-13)/2),0)),"",OFFSET('9. METAS'!$M$20,INT((ROW()-13)/2),0))</f>
        <v>67</v>
      </c>
      <c r="I33" s="1014"/>
      <c r="J33" s="255" t="str">
        <f ca="1">IF(MOD(ROW()-13,2)=0,IF(ISBLANK(OFFSET('12. SEGUIMIENTO 2027'!$N$14,INT((ROW()-13)/2),0)),"",OFFSET('12. SEGUIMIENTO 2027'!$N$14,INT((ROW()-13)/2),0)),IF(ISBLANK(OFFSET('9. METAS'!$V$20,INT((ROW()-14)/2),0)),"",OFFSET('9. METAS'!$V$20,INT((ROW()-14)/2),0)))</f>
        <v/>
      </c>
      <c r="K33" s="256" t="str">
        <f ca="1">IF(MOD(ROW()-13,2)=0,IF(ISBLANK(OFFSET('12. SEGUIMIENTO 2027'!$O$14,INT((ROW()-13)/2),0)),"",OFFSET('12. SEGUIMIENTO 2027'!$O$14,INT((ROW()-13)/2),0)),IF(ISBLANK(OFFSET('9. METAS'!$W$20,INT((ROW()-14)/2),0)),"",OFFSET('9. METAS'!$W$20,INT((ROW()-14)/2),0)))</f>
        <v/>
      </c>
      <c r="L33" s="256" t="str">
        <f ca="1">IF(MOD(ROW()-13,2)=0,IF(ISBLANK(OFFSET('12. SEGUIMIENTO 2027'!$P$14,INT((ROW()-13)/2),0)),"",OFFSET('12. SEGUIMIENTO 2027'!$P$14,INT((ROW()-13)/2),0)),IF(ISBLANK(OFFSET('9. METAS'!$X$20,INT((ROW()-14)/2),0)),"",OFFSET('9. METAS'!$X$20,INT((ROW()-14)/2),0)))</f>
        <v/>
      </c>
      <c r="M33" s="257" t="str">
        <f ca="1">IF(MOD(ROW()-13,2)=0,IF(ISBLANK(OFFSET('12. SEGUIMIENTO 2027'!$Q$14,INT((ROW()-13)/2),0)),"",OFFSET('12. SEGUIMIENTO 2027'!$Q$14,INT((ROW()-13)/2),0)),IF(ISBLANK(OFFSET('9. METAS'!$Y$20,INT((ROW()-14)/2),0)),"",OFFSET('9. METAS'!$Y$20,INT((ROW()-14)/2),0)))</f>
        <v/>
      </c>
      <c r="N33" s="1012" t="str">
        <f t="shared" ref="N33" ca="1" si="16">IFERROR(J33/J34,"ND")</f>
        <v>ND</v>
      </c>
      <c r="O33" s="1008" t="str">
        <f t="shared" ref="O33" ca="1" si="17">IFERROR(((J33+K33)/H33),"ND")</f>
        <v>ND</v>
      </c>
      <c r="P33" s="996"/>
    </row>
    <row r="34" spans="3:16">
      <c r="C34" s="1030"/>
      <c r="D34" s="1026"/>
      <c r="E34" s="1026"/>
      <c r="F34" s="1024"/>
      <c r="G34" s="1021"/>
      <c r="H34" s="1164"/>
      <c r="I34" s="1015"/>
      <c r="J34" s="255">
        <f ca="1">IF(MOD(ROW()-13,2)=0,IF(ISBLANK(OFFSET('12. SEGUIMIENTO 2027'!$N$14,INT((ROW()-13)/2),0)),"",OFFSET('12. SEGUIMIENTO 2027'!$N$14,INT((ROW()-13)/2),0)),IF(ISBLANK(OFFSET('9. METAS'!$V$20,INT((ROW()-14)/2),0)),"",OFFSET('9. METAS'!$V$20,INT((ROW()-14)/2),0)))</f>
        <v>17</v>
      </c>
      <c r="K34" s="256">
        <f ca="1">IF(MOD(ROW()-13,2)=0,IF(ISBLANK(OFFSET('12. SEGUIMIENTO 2027'!$O$14,INT((ROW()-13)/2),0)),"",OFFSET('12. SEGUIMIENTO 2027'!$O$14,INT((ROW()-13)/2),0)),IF(ISBLANK(OFFSET('9. METAS'!$W$20,INT((ROW()-14)/2),0)),"",OFFSET('9. METAS'!$W$20,INT((ROW()-14)/2),0)))</f>
        <v>19</v>
      </c>
      <c r="L34" s="256">
        <f ca="1">IF(MOD(ROW()-13,2)=0,IF(ISBLANK(OFFSET('12. SEGUIMIENTO 2027'!$P$14,INT((ROW()-13)/2),0)),"",OFFSET('12. SEGUIMIENTO 2027'!$P$14,INT((ROW()-13)/2),0)),IF(ISBLANK(OFFSET('9. METAS'!$X$20,INT((ROW()-14)/2),0)),"",OFFSET('9. METAS'!$X$20,INT((ROW()-14)/2),0)))</f>
        <v>12</v>
      </c>
      <c r="M34" s="257">
        <f ca="1">IF(MOD(ROW()-13,2)=0,IF(ISBLANK(OFFSET('12. SEGUIMIENTO 2027'!$Q$14,INT((ROW()-13)/2),0)),"",OFFSET('12. SEGUIMIENTO 2027'!$Q$14,INT((ROW()-13)/2),0)),IF(ISBLANK(OFFSET('9. METAS'!$Y$20,INT((ROW()-14)/2),0)),"",OFFSET('9. METAS'!$Y$20,INT((ROW()-14)/2),0)))</f>
        <v>19</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164">
        <f ca="1">IF(ISBLANK(OFFSET('9. METAS'!$M$20,INT((ROW()-13)/2),0)),"",OFFSET('9. METAS'!$M$20,INT((ROW()-13)/2),0))</f>
        <v>20385</v>
      </c>
      <c r="I35" s="1014"/>
      <c r="J35" s="255" t="str">
        <f ca="1">IF(MOD(ROW()-13,2)=0,IF(ISBLANK(OFFSET('12. SEGUIMIENTO 2027'!$N$14,INT((ROW()-13)/2),0)),"",OFFSET('12. SEGUIMIENTO 2027'!$N$14,INT((ROW()-13)/2),0)),IF(ISBLANK(OFFSET('9. METAS'!$V$20,INT((ROW()-14)/2),0)),"",OFFSET('9. METAS'!$V$20,INT((ROW()-14)/2),0)))</f>
        <v/>
      </c>
      <c r="K35" s="256" t="str">
        <f ca="1">IF(MOD(ROW()-13,2)=0,IF(ISBLANK(OFFSET('12. SEGUIMIENTO 2027'!$O$14,INT((ROW()-13)/2),0)),"",OFFSET('12. SEGUIMIENTO 2027'!$O$14,INT((ROW()-13)/2),0)),IF(ISBLANK(OFFSET('9. METAS'!$W$20,INT((ROW()-14)/2),0)),"",OFFSET('9. METAS'!$W$20,INT((ROW()-14)/2),0)))</f>
        <v/>
      </c>
      <c r="L35" s="256" t="str">
        <f ca="1">IF(MOD(ROW()-13,2)=0,IF(ISBLANK(OFFSET('12. SEGUIMIENTO 2027'!$P$14,INT((ROW()-13)/2),0)),"",OFFSET('12. SEGUIMIENTO 2027'!$P$14,INT((ROW()-13)/2),0)),IF(ISBLANK(OFFSET('9. METAS'!$X$20,INT((ROW()-14)/2),0)),"",OFFSET('9. METAS'!$X$20,INT((ROW()-14)/2),0)))</f>
        <v/>
      </c>
      <c r="M35" s="257" t="str">
        <f ca="1">IF(MOD(ROW()-13,2)=0,IF(ISBLANK(OFFSET('12. SEGUIMIENTO 2027'!$Q$14,INT((ROW()-13)/2),0)),"",OFFSET('12. SEGUIMIENTO 2027'!$Q$14,INT((ROW()-13)/2),0)),IF(ISBLANK(OFFSET('9. METAS'!$Y$20,INT((ROW()-14)/2),0)),"",OFFSET('9. METAS'!$Y$20,INT((ROW()-14)/2),0)))</f>
        <v/>
      </c>
      <c r="N35" s="1012" t="str">
        <f t="shared" ref="N35" ca="1" si="18">IFERROR(J35/J36,"ND")</f>
        <v>ND</v>
      </c>
      <c r="O35" s="1008" t="str">
        <f t="shared" ref="O35" ca="1" si="19">IFERROR(((J35+K35)/H35),"ND")</f>
        <v>ND</v>
      </c>
      <c r="P35" s="996"/>
    </row>
    <row r="36" spans="3:16">
      <c r="C36" s="1030"/>
      <c r="D36" s="1026"/>
      <c r="E36" s="1026"/>
      <c r="F36" s="1024"/>
      <c r="G36" s="1021"/>
      <c r="H36" s="1164"/>
      <c r="I36" s="1015"/>
      <c r="J36" s="255">
        <f ca="1">IF(MOD(ROW()-13,2)=0,IF(ISBLANK(OFFSET('12. SEGUIMIENTO 2027'!$N$14,INT((ROW()-13)/2),0)),"",OFFSET('12. SEGUIMIENTO 2027'!$N$14,INT((ROW()-13)/2),0)),IF(ISBLANK(OFFSET('9. METAS'!$V$20,INT((ROW()-14)/2),0)),"",OFFSET('9. METAS'!$V$20,INT((ROW()-14)/2),0)))</f>
        <v>4405</v>
      </c>
      <c r="K36" s="256">
        <f ca="1">IF(MOD(ROW()-13,2)=0,IF(ISBLANK(OFFSET('12. SEGUIMIENTO 2027'!$O$14,INT((ROW()-13)/2),0)),"",OFFSET('12. SEGUIMIENTO 2027'!$O$14,INT((ROW()-13)/2),0)),IF(ISBLANK(OFFSET('9. METAS'!$W$20,INT((ROW()-14)/2),0)),"",OFFSET('9. METAS'!$W$20,INT((ROW()-14)/2),0)))</f>
        <v>4865</v>
      </c>
      <c r="L36" s="256">
        <f ca="1">IF(MOD(ROW()-13,2)=0,IF(ISBLANK(OFFSET('12. SEGUIMIENTO 2027'!$P$14,INT((ROW()-13)/2),0)),"",OFFSET('12. SEGUIMIENTO 2027'!$P$14,INT((ROW()-13)/2),0)),IF(ISBLANK(OFFSET('9. METAS'!$X$20,INT((ROW()-14)/2),0)),"",OFFSET('9. METAS'!$X$20,INT((ROW()-14)/2),0)))</f>
        <v>5665</v>
      </c>
      <c r="M36" s="257">
        <f ca="1">IF(MOD(ROW()-13,2)=0,IF(ISBLANK(OFFSET('12. SEGUIMIENTO 2027'!$Q$14,INT((ROW()-13)/2),0)),"",OFFSET('12. SEGUIMIENTO 2027'!$Q$14,INT((ROW()-13)/2),0)),IF(ISBLANK(OFFSET('9. METAS'!$Y$20,INT((ROW()-14)/2),0)),"",OFFSET('9. METAS'!$Y$20,INT((ROW()-14)/2),0)))</f>
        <v>5450</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164">
        <f ca="1">IF(ISBLANK(OFFSET('9. METAS'!$M$20,INT((ROW()-13)/2),0)),"",OFFSET('9. METAS'!$M$20,INT((ROW()-13)/2),0))</f>
        <v>3925</v>
      </c>
      <c r="I37" s="1014"/>
      <c r="J37" s="255" t="str">
        <f ca="1">IF(MOD(ROW()-13,2)=0,IF(ISBLANK(OFFSET('12. SEGUIMIENTO 2027'!$N$14,INT((ROW()-13)/2),0)),"",OFFSET('12. SEGUIMIENTO 2027'!$N$14,INT((ROW()-13)/2),0)),IF(ISBLANK(OFFSET('9. METAS'!$V$20,INT((ROW()-14)/2),0)),"",OFFSET('9. METAS'!$V$20,INT((ROW()-14)/2),0)))</f>
        <v/>
      </c>
      <c r="K37" s="256" t="str">
        <f ca="1">IF(MOD(ROW()-13,2)=0,IF(ISBLANK(OFFSET('12. SEGUIMIENTO 2027'!$O$14,INT((ROW()-13)/2),0)),"",OFFSET('12. SEGUIMIENTO 2027'!$O$14,INT((ROW()-13)/2),0)),IF(ISBLANK(OFFSET('9. METAS'!$W$20,INT((ROW()-14)/2),0)),"",OFFSET('9. METAS'!$W$20,INT((ROW()-14)/2),0)))</f>
        <v/>
      </c>
      <c r="L37" s="256" t="str">
        <f ca="1">IF(MOD(ROW()-13,2)=0,IF(ISBLANK(OFFSET('12. SEGUIMIENTO 2027'!$P$14,INT((ROW()-13)/2),0)),"",OFFSET('12. SEGUIMIENTO 2027'!$P$14,INT((ROW()-13)/2),0)),IF(ISBLANK(OFFSET('9. METAS'!$X$20,INT((ROW()-14)/2),0)),"",OFFSET('9. METAS'!$X$20,INT((ROW()-14)/2),0)))</f>
        <v/>
      </c>
      <c r="M37" s="257" t="str">
        <f ca="1">IF(MOD(ROW()-13,2)=0,IF(ISBLANK(OFFSET('12. SEGUIMIENTO 2027'!$Q$14,INT((ROW()-13)/2),0)),"",OFFSET('12. SEGUIMIENTO 2027'!$Q$14,INT((ROW()-13)/2),0)),IF(ISBLANK(OFFSET('9. METAS'!$Y$20,INT((ROW()-14)/2),0)),"",OFFSET('9. METAS'!$Y$20,INT((ROW()-14)/2),0)))</f>
        <v/>
      </c>
      <c r="N37" s="1012" t="str">
        <f t="shared" ref="N37" ca="1" si="20">IFERROR(J37/J38,"ND")</f>
        <v>ND</v>
      </c>
      <c r="O37" s="1008" t="str">
        <f t="shared" ref="O37" ca="1" si="21">IFERROR(((J37+K37)/H37),"ND")</f>
        <v>ND</v>
      </c>
      <c r="P37" s="996"/>
    </row>
    <row r="38" spans="3:16">
      <c r="C38" s="1030"/>
      <c r="D38" s="1026"/>
      <c r="E38" s="1026"/>
      <c r="F38" s="1024"/>
      <c r="G38" s="1021"/>
      <c r="H38" s="1164"/>
      <c r="I38" s="1015"/>
      <c r="J38" s="255">
        <f ca="1">IF(MOD(ROW()-13,2)=0,IF(ISBLANK(OFFSET('12. SEGUIMIENTO 2027'!$N$14,INT((ROW()-13)/2),0)),"",OFFSET('12. SEGUIMIENTO 2027'!$N$14,INT((ROW()-13)/2),0)),IF(ISBLANK(OFFSET('9. METAS'!$V$20,INT((ROW()-14)/2),0)),"",OFFSET('9. METAS'!$V$20,INT((ROW()-14)/2),0)))</f>
        <v>540</v>
      </c>
      <c r="K38" s="256">
        <f ca="1">IF(MOD(ROW()-13,2)=0,IF(ISBLANK(OFFSET('12. SEGUIMIENTO 2027'!$O$14,INT((ROW()-13)/2),0)),"",OFFSET('12. SEGUIMIENTO 2027'!$O$14,INT((ROW()-13)/2),0)),IF(ISBLANK(OFFSET('9. METAS'!$W$20,INT((ROW()-14)/2),0)),"",OFFSET('9. METAS'!$W$20,INT((ROW()-14)/2),0)))</f>
        <v>600</v>
      </c>
      <c r="L38" s="256">
        <f ca="1">IF(MOD(ROW()-13,2)=0,IF(ISBLANK(OFFSET('12. SEGUIMIENTO 2027'!$P$14,INT((ROW()-13)/2),0)),"",OFFSET('12. SEGUIMIENTO 2027'!$P$14,INT((ROW()-13)/2),0)),IF(ISBLANK(OFFSET('9. METAS'!$X$20,INT((ROW()-14)/2),0)),"",OFFSET('9. METAS'!$X$20,INT((ROW()-14)/2),0)))</f>
        <v>1525</v>
      </c>
      <c r="M38" s="257">
        <f ca="1">IF(MOD(ROW()-13,2)=0,IF(ISBLANK(OFFSET('12. SEGUIMIENTO 2027'!$Q$14,INT((ROW()-13)/2),0)),"",OFFSET('12. SEGUIMIENTO 2027'!$Q$14,INT((ROW()-13)/2),0)),IF(ISBLANK(OFFSET('9. METAS'!$Y$20,INT((ROW()-14)/2),0)),"",OFFSET('9. METAS'!$Y$20,INT((ROW()-14)/2),0)))</f>
        <v>1260</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164">
        <f ca="1">IF(ISBLANK(OFFSET('9. METAS'!$M$20,INT((ROW()-13)/2),0)),"",OFFSET('9. METAS'!$M$20,INT((ROW()-13)/2),0))</f>
        <v>1580</v>
      </c>
      <c r="I39" s="1014"/>
      <c r="J39" s="255" t="str">
        <f ca="1">IF(MOD(ROW()-13,2)=0,IF(ISBLANK(OFFSET('12. SEGUIMIENTO 2027'!$N$14,INT((ROW()-13)/2),0)),"",OFFSET('12. SEGUIMIENTO 2027'!$N$14,INT((ROW()-13)/2),0)),IF(ISBLANK(OFFSET('9. METAS'!$V$20,INT((ROW()-14)/2),0)),"",OFFSET('9. METAS'!$V$20,INT((ROW()-14)/2),0)))</f>
        <v/>
      </c>
      <c r="K39" s="256" t="str">
        <f ca="1">IF(MOD(ROW()-13,2)=0,IF(ISBLANK(OFFSET('12. SEGUIMIENTO 2027'!$O$14,INT((ROW()-13)/2),0)),"",OFFSET('12. SEGUIMIENTO 2027'!$O$14,INT((ROW()-13)/2),0)),IF(ISBLANK(OFFSET('9. METAS'!$W$20,INT((ROW()-14)/2),0)),"",OFFSET('9. METAS'!$W$20,INT((ROW()-14)/2),0)))</f>
        <v/>
      </c>
      <c r="L39" s="256" t="str">
        <f ca="1">IF(MOD(ROW()-13,2)=0,IF(ISBLANK(OFFSET('12. SEGUIMIENTO 2027'!$P$14,INT((ROW()-13)/2),0)),"",OFFSET('12. SEGUIMIENTO 2027'!$P$14,INT((ROW()-13)/2),0)),IF(ISBLANK(OFFSET('9. METAS'!$X$20,INT((ROW()-14)/2),0)),"",OFFSET('9. METAS'!$X$20,INT((ROW()-14)/2),0)))</f>
        <v/>
      </c>
      <c r="M39" s="257" t="str">
        <f ca="1">IF(MOD(ROW()-13,2)=0,IF(ISBLANK(OFFSET('12. SEGUIMIENTO 2027'!$Q$14,INT((ROW()-13)/2),0)),"",OFFSET('12. SEGUIMIENTO 2027'!$Q$14,INT((ROW()-13)/2),0)),IF(ISBLANK(OFFSET('9. METAS'!$Y$20,INT((ROW()-14)/2),0)),"",OFFSET('9. METAS'!$Y$20,INT((ROW()-14)/2),0)))</f>
        <v/>
      </c>
      <c r="N39" s="1012" t="str">
        <f t="shared" ref="N39" ca="1" si="22">IFERROR(J39/J40,"ND")</f>
        <v>ND</v>
      </c>
      <c r="O39" s="1008" t="str">
        <f t="shared" ref="O39" ca="1" si="23">IFERROR(((J39+K39)/H39),"ND")</f>
        <v>ND</v>
      </c>
      <c r="P39" s="996"/>
    </row>
    <row r="40" spans="3:16">
      <c r="C40" s="1030"/>
      <c r="D40" s="1026"/>
      <c r="E40" s="1026"/>
      <c r="F40" s="1024"/>
      <c r="G40" s="1021"/>
      <c r="H40" s="1164"/>
      <c r="I40" s="1015"/>
      <c r="J40" s="255">
        <f ca="1">IF(MOD(ROW()-13,2)=0,IF(ISBLANK(OFFSET('12. SEGUIMIENTO 2027'!$N$14,INT((ROW()-13)/2),0)),"",OFFSET('12. SEGUIMIENTO 2027'!$N$14,INT((ROW()-13)/2),0)),IF(ISBLANK(OFFSET('9. METAS'!$V$20,INT((ROW()-14)/2),0)),"",OFFSET('9. METAS'!$V$20,INT((ROW()-14)/2),0)))</f>
        <v>345</v>
      </c>
      <c r="K40" s="256">
        <f ca="1">IF(MOD(ROW()-13,2)=0,IF(ISBLANK(OFFSET('12. SEGUIMIENTO 2027'!$O$14,INT((ROW()-13)/2),0)),"",OFFSET('12. SEGUIMIENTO 2027'!$O$14,INT((ROW()-13)/2),0)),IF(ISBLANK(OFFSET('9. METAS'!$W$20,INT((ROW()-14)/2),0)),"",OFFSET('9. METAS'!$W$20,INT((ROW()-14)/2),0)))</f>
        <v>440</v>
      </c>
      <c r="L40" s="256">
        <f ca="1">IF(MOD(ROW()-13,2)=0,IF(ISBLANK(OFFSET('12. SEGUIMIENTO 2027'!$P$14,INT((ROW()-13)/2),0)),"",OFFSET('12. SEGUIMIENTO 2027'!$P$14,INT((ROW()-13)/2),0)),IF(ISBLANK(OFFSET('9. METAS'!$X$20,INT((ROW()-14)/2),0)),"",OFFSET('9. METAS'!$X$20,INT((ROW()-14)/2),0)))</f>
        <v>425</v>
      </c>
      <c r="M40" s="257">
        <f ca="1">IF(MOD(ROW()-13,2)=0,IF(ISBLANK(OFFSET('12. SEGUIMIENTO 2027'!$Q$14,INT((ROW()-13)/2),0)),"",OFFSET('12. SEGUIMIENTO 2027'!$Q$14,INT((ROW()-13)/2),0)),IF(ISBLANK(OFFSET('9. METAS'!$Y$20,INT((ROW()-14)/2),0)),"",OFFSET('9. METAS'!$Y$20,INT((ROW()-14)/2),0)))</f>
        <v>370</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164">
        <f ca="1">IF(ISBLANK(OFFSET('9. METAS'!$M$20,INT((ROW()-13)/2),0)),"",OFFSET('9. METAS'!$M$20,INT((ROW()-13)/2),0))</f>
        <v>14880</v>
      </c>
      <c r="I41" s="1014"/>
      <c r="J41" s="255" t="str">
        <f ca="1">IF(MOD(ROW()-13,2)=0,IF(ISBLANK(OFFSET('12. SEGUIMIENTO 2027'!$N$14,INT((ROW()-13)/2),0)),"",OFFSET('12. SEGUIMIENTO 2027'!$N$14,INT((ROW()-13)/2),0)),IF(ISBLANK(OFFSET('9. METAS'!$V$20,INT((ROW()-14)/2),0)),"",OFFSET('9. METAS'!$V$20,INT((ROW()-14)/2),0)))</f>
        <v/>
      </c>
      <c r="K41" s="256" t="str">
        <f ca="1">IF(MOD(ROW()-13,2)=0,IF(ISBLANK(OFFSET('12. SEGUIMIENTO 2027'!$O$14,INT((ROW()-13)/2),0)),"",OFFSET('12. SEGUIMIENTO 2027'!$O$14,INT((ROW()-13)/2),0)),IF(ISBLANK(OFFSET('9. METAS'!$W$20,INT((ROW()-14)/2),0)),"",OFFSET('9. METAS'!$W$20,INT((ROW()-14)/2),0)))</f>
        <v/>
      </c>
      <c r="L41" s="256" t="str">
        <f ca="1">IF(MOD(ROW()-13,2)=0,IF(ISBLANK(OFFSET('12. SEGUIMIENTO 2027'!$P$14,INT((ROW()-13)/2),0)),"",OFFSET('12. SEGUIMIENTO 2027'!$P$14,INT((ROW()-13)/2),0)),IF(ISBLANK(OFFSET('9. METAS'!$X$20,INT((ROW()-14)/2),0)),"",OFFSET('9. METAS'!$X$20,INT((ROW()-14)/2),0)))</f>
        <v/>
      </c>
      <c r="M41" s="257" t="str">
        <f ca="1">IF(MOD(ROW()-13,2)=0,IF(ISBLANK(OFFSET('12. SEGUIMIENTO 2027'!$Q$14,INT((ROW()-13)/2),0)),"",OFFSET('12. SEGUIMIENTO 2027'!$Q$14,INT((ROW()-13)/2),0)),IF(ISBLANK(OFFSET('9. METAS'!$Y$20,INT((ROW()-14)/2),0)),"",OFFSET('9. METAS'!$Y$20,INT((ROW()-14)/2),0)))</f>
        <v/>
      </c>
      <c r="N41" s="1012" t="str">
        <f t="shared" ref="N41" ca="1" si="24">IFERROR(J41/J42,"ND")</f>
        <v>ND</v>
      </c>
      <c r="O41" s="1008" t="str">
        <f t="shared" ref="O41" ca="1" si="25">IFERROR(((J41+K41)/H41),"ND")</f>
        <v>ND</v>
      </c>
      <c r="P41" s="996"/>
    </row>
    <row r="42" spans="3:16">
      <c r="C42" s="1030"/>
      <c r="D42" s="1026"/>
      <c r="E42" s="1026"/>
      <c r="F42" s="1024"/>
      <c r="G42" s="1021"/>
      <c r="H42" s="1164"/>
      <c r="I42" s="1015"/>
      <c r="J42" s="255">
        <f ca="1">IF(MOD(ROW()-13,2)=0,IF(ISBLANK(OFFSET('12. SEGUIMIENTO 2027'!$N$14,INT((ROW()-13)/2),0)),"",OFFSET('12. SEGUIMIENTO 2027'!$N$14,INT((ROW()-13)/2),0)),IF(ISBLANK(OFFSET('9. METAS'!$V$20,INT((ROW()-14)/2),0)),"",OFFSET('9. METAS'!$V$20,INT((ROW()-14)/2),0)))</f>
        <v>3520</v>
      </c>
      <c r="K42" s="256">
        <f ca="1">IF(MOD(ROW()-13,2)=0,IF(ISBLANK(OFFSET('12. SEGUIMIENTO 2027'!$O$14,INT((ROW()-13)/2),0)),"",OFFSET('12. SEGUIMIENTO 2027'!$O$14,INT((ROW()-13)/2),0)),IF(ISBLANK(OFFSET('9. METAS'!$W$20,INT((ROW()-14)/2),0)),"",OFFSET('9. METAS'!$W$20,INT((ROW()-14)/2),0)))</f>
        <v>3825</v>
      </c>
      <c r="L42" s="256">
        <f ca="1">IF(MOD(ROW()-13,2)=0,IF(ISBLANK(OFFSET('12. SEGUIMIENTO 2027'!$P$14,INT((ROW()-13)/2),0)),"",OFFSET('12. SEGUIMIENTO 2027'!$P$14,INT((ROW()-13)/2),0)),IF(ISBLANK(OFFSET('9. METAS'!$X$20,INT((ROW()-14)/2),0)),"",OFFSET('9. METAS'!$X$20,INT((ROW()-14)/2),0)))</f>
        <v>3715</v>
      </c>
      <c r="M42" s="257">
        <f ca="1">IF(MOD(ROW()-13,2)=0,IF(ISBLANK(OFFSET('12. SEGUIMIENTO 2027'!$Q$14,INT((ROW()-13)/2),0)),"",OFFSET('12. SEGUIMIENTO 2027'!$Q$14,INT((ROW()-13)/2),0)),IF(ISBLANK(OFFSET('9. METAS'!$Y$20,INT((ROW()-14)/2),0)),"",OFFSET('9. METAS'!$Y$20,INT((ROW()-14)/2),0)))</f>
        <v>3820</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164">
        <f ca="1">IF(ISBLANK(OFFSET('9. METAS'!$M$20,INT((ROW()-13)/2),0)),"",OFFSET('9. METAS'!$M$20,INT((ROW()-13)/2),0))</f>
        <v>5700</v>
      </c>
      <c r="I43" s="1014"/>
      <c r="J43" s="255" t="str">
        <f ca="1">IF(MOD(ROW()-13,2)=0,IF(ISBLANK(OFFSET('12. SEGUIMIENTO 2027'!$N$14,INT((ROW()-13)/2),0)),"",OFFSET('12. SEGUIMIENTO 2027'!$N$14,INT((ROW()-13)/2),0)),IF(ISBLANK(OFFSET('9. METAS'!$V$20,INT((ROW()-14)/2),0)),"",OFFSET('9. METAS'!$V$20,INT((ROW()-14)/2),0)))</f>
        <v/>
      </c>
      <c r="K43" s="256" t="str">
        <f ca="1">IF(MOD(ROW()-13,2)=0,IF(ISBLANK(OFFSET('12. SEGUIMIENTO 2027'!$O$14,INT((ROW()-13)/2),0)),"",OFFSET('12. SEGUIMIENTO 2027'!$O$14,INT((ROW()-13)/2),0)),IF(ISBLANK(OFFSET('9. METAS'!$W$20,INT((ROW()-14)/2),0)),"",OFFSET('9. METAS'!$W$20,INT((ROW()-14)/2),0)))</f>
        <v/>
      </c>
      <c r="L43" s="256" t="str">
        <f ca="1">IF(MOD(ROW()-13,2)=0,IF(ISBLANK(OFFSET('12. SEGUIMIENTO 2027'!$P$14,INT((ROW()-13)/2),0)),"",OFFSET('12. SEGUIMIENTO 2027'!$P$14,INT((ROW()-13)/2),0)),IF(ISBLANK(OFFSET('9. METAS'!$X$20,INT((ROW()-14)/2),0)),"",OFFSET('9. METAS'!$X$20,INT((ROW()-14)/2),0)))</f>
        <v/>
      </c>
      <c r="M43" s="257" t="str">
        <f ca="1">IF(MOD(ROW()-13,2)=0,IF(ISBLANK(OFFSET('12. SEGUIMIENTO 2027'!$Q$14,INT((ROW()-13)/2),0)),"",OFFSET('12. SEGUIMIENTO 2027'!$Q$14,INT((ROW()-13)/2),0)),IF(ISBLANK(OFFSET('9. METAS'!$Y$20,INT((ROW()-14)/2),0)),"",OFFSET('9. METAS'!$Y$20,INT((ROW()-14)/2),0)))</f>
        <v/>
      </c>
      <c r="N43" s="1012" t="str">
        <f t="shared" ref="N43" ca="1" si="26">IFERROR(J43/J44,"ND")</f>
        <v>ND</v>
      </c>
      <c r="O43" s="1008" t="str">
        <f t="shared" ref="O43" ca="1" si="27">IFERROR(((J43+K43)/H43),"ND")</f>
        <v>ND</v>
      </c>
      <c r="P43" s="996"/>
    </row>
    <row r="44" spans="3:16">
      <c r="C44" s="1030"/>
      <c r="D44" s="1026"/>
      <c r="E44" s="1026"/>
      <c r="F44" s="1024"/>
      <c r="G44" s="1021"/>
      <c r="H44" s="1164"/>
      <c r="I44" s="1015"/>
      <c r="J44" s="255">
        <f ca="1">IF(MOD(ROW()-13,2)=0,IF(ISBLANK(OFFSET('12. SEGUIMIENTO 2027'!$N$14,INT((ROW()-13)/2),0)),"",OFFSET('12. SEGUIMIENTO 2027'!$N$14,INT((ROW()-13)/2),0)),IF(ISBLANK(OFFSET('9. METAS'!$V$20,INT((ROW()-14)/2),0)),"",OFFSET('9. METAS'!$V$20,INT((ROW()-14)/2),0)))</f>
        <v>1425</v>
      </c>
      <c r="K44" s="256">
        <f ca="1">IF(MOD(ROW()-13,2)=0,IF(ISBLANK(OFFSET('12. SEGUIMIENTO 2027'!$O$14,INT((ROW()-13)/2),0)),"",OFFSET('12. SEGUIMIENTO 2027'!$O$14,INT((ROW()-13)/2),0)),IF(ISBLANK(OFFSET('9. METAS'!$W$20,INT((ROW()-14)/2),0)),"",OFFSET('9. METAS'!$W$20,INT((ROW()-14)/2),0)))</f>
        <v>1425</v>
      </c>
      <c r="L44" s="256">
        <f ca="1">IF(MOD(ROW()-13,2)=0,IF(ISBLANK(OFFSET('12. SEGUIMIENTO 2027'!$P$14,INT((ROW()-13)/2),0)),"",OFFSET('12. SEGUIMIENTO 2027'!$P$14,INT((ROW()-13)/2),0)),IF(ISBLANK(OFFSET('9. METAS'!$X$20,INT((ROW()-14)/2),0)),"",OFFSET('9. METAS'!$X$20,INT((ROW()-14)/2),0)))</f>
        <v>1425</v>
      </c>
      <c r="M44" s="257">
        <f ca="1">IF(MOD(ROW()-13,2)=0,IF(ISBLANK(OFFSET('12. SEGUIMIENTO 2027'!$Q$14,INT((ROW()-13)/2),0)),"",OFFSET('12. SEGUIMIENTO 2027'!$Q$14,INT((ROW()-13)/2),0)),IF(ISBLANK(OFFSET('9. METAS'!$Y$20,INT((ROW()-14)/2),0)),"",OFFSET('9. METAS'!$Y$20,INT((ROW()-14)/2),0)))</f>
        <v>1425</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164">
        <f ca="1">IF(ISBLANK(OFFSET('9. METAS'!$M$20,INT((ROW()-13)/2),0)),"",OFFSET('9. METAS'!$M$20,INT((ROW()-13)/2),0))</f>
        <v>100</v>
      </c>
      <c r="I45" s="1014"/>
      <c r="J45" s="255" t="str">
        <f ca="1">IF(MOD(ROW()-13,2)=0,IF(ISBLANK(OFFSET('12. SEGUIMIENTO 2027'!$N$14,INT((ROW()-13)/2),0)),"",OFFSET('12. SEGUIMIENTO 2027'!$N$14,INT((ROW()-13)/2),0)),IF(ISBLANK(OFFSET('9. METAS'!$V$20,INT((ROW()-14)/2),0)),"",OFFSET('9. METAS'!$V$20,INT((ROW()-14)/2),0)))</f>
        <v/>
      </c>
      <c r="K45" s="256" t="str">
        <f ca="1">IF(MOD(ROW()-13,2)=0,IF(ISBLANK(OFFSET('12. SEGUIMIENTO 2027'!$O$14,INT((ROW()-13)/2),0)),"",OFFSET('12. SEGUIMIENTO 2027'!$O$14,INT((ROW()-13)/2),0)),IF(ISBLANK(OFFSET('9. METAS'!$W$20,INT((ROW()-14)/2),0)),"",OFFSET('9. METAS'!$W$20,INT((ROW()-14)/2),0)))</f>
        <v/>
      </c>
      <c r="L45" s="256" t="str">
        <f ca="1">IF(MOD(ROW()-13,2)=0,IF(ISBLANK(OFFSET('12. SEGUIMIENTO 2027'!$P$14,INT((ROW()-13)/2),0)),"",OFFSET('12. SEGUIMIENTO 2027'!$P$14,INT((ROW()-13)/2),0)),IF(ISBLANK(OFFSET('9. METAS'!$X$20,INT((ROW()-14)/2),0)),"",OFFSET('9. METAS'!$X$20,INT((ROW()-14)/2),0)))</f>
        <v/>
      </c>
      <c r="M45" s="257" t="str">
        <f ca="1">IF(MOD(ROW()-13,2)=0,IF(ISBLANK(OFFSET('12. SEGUIMIENTO 2027'!$Q$14,INT((ROW()-13)/2),0)),"",OFFSET('12. SEGUIMIENTO 2027'!$Q$14,INT((ROW()-13)/2),0)),IF(ISBLANK(OFFSET('9. METAS'!$Y$20,INT((ROW()-14)/2),0)),"",OFFSET('9. METAS'!$Y$20,INT((ROW()-14)/2),0)))</f>
        <v/>
      </c>
      <c r="N45" s="1012" t="str">
        <f t="shared" ref="N45" ca="1" si="28">IFERROR(J45/J46,"ND")</f>
        <v>ND</v>
      </c>
      <c r="O45" s="1008" t="str">
        <f t="shared" ref="O45" ca="1" si="29">IFERROR(((J45+K45)/H45),"ND")</f>
        <v>ND</v>
      </c>
      <c r="P45" s="996"/>
    </row>
    <row r="46" spans="3:16">
      <c r="C46" s="1030"/>
      <c r="D46" s="1026"/>
      <c r="E46" s="1026"/>
      <c r="F46" s="1024"/>
      <c r="G46" s="1021"/>
      <c r="H46" s="1164"/>
      <c r="I46" s="1015"/>
      <c r="J46" s="255">
        <f ca="1">IF(MOD(ROW()-13,2)=0,IF(ISBLANK(OFFSET('12. SEGUIMIENTO 2027'!$N$14,INT((ROW()-13)/2),0)),"",OFFSET('12. SEGUIMIENTO 2027'!$N$14,INT((ROW()-13)/2),0)),IF(ISBLANK(OFFSET('9. METAS'!$V$20,INT((ROW()-14)/2),0)),"",OFFSET('9. METAS'!$V$20,INT((ROW()-14)/2),0)))</f>
        <v>25</v>
      </c>
      <c r="K46" s="256">
        <f ca="1">IF(MOD(ROW()-13,2)=0,IF(ISBLANK(OFFSET('12. SEGUIMIENTO 2027'!$O$14,INT((ROW()-13)/2),0)),"",OFFSET('12. SEGUIMIENTO 2027'!$O$14,INT((ROW()-13)/2),0)),IF(ISBLANK(OFFSET('9. METAS'!$W$20,INT((ROW()-14)/2),0)),"",OFFSET('9. METAS'!$W$20,INT((ROW()-14)/2),0)))</f>
        <v>25</v>
      </c>
      <c r="L46" s="256">
        <f ca="1">IF(MOD(ROW()-13,2)=0,IF(ISBLANK(OFFSET('12. SEGUIMIENTO 2027'!$P$14,INT((ROW()-13)/2),0)),"",OFFSET('12. SEGUIMIENTO 2027'!$P$14,INT((ROW()-13)/2),0)),IF(ISBLANK(OFFSET('9. METAS'!$X$20,INT((ROW()-14)/2),0)),"",OFFSET('9. METAS'!$X$20,INT((ROW()-14)/2),0)))</f>
        <v>25</v>
      </c>
      <c r="M46" s="257">
        <f ca="1">IF(MOD(ROW()-13,2)=0,IF(ISBLANK(OFFSET('12. SEGUIMIENTO 2027'!$Q$14,INT((ROW()-13)/2),0)),"",OFFSET('12. SEGUIMIENTO 2027'!$Q$14,INT((ROW()-13)/2),0)),IF(ISBLANK(OFFSET('9. METAS'!$Y$20,INT((ROW()-14)/2),0)),"",OFFSET('9. METAS'!$Y$20,INT((ROW()-14)/2),0)))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164">
        <f ca="1">IF(ISBLANK(OFFSET('9. METAS'!$M$20,INT((ROW()-13)/2),0)),"",OFFSET('9. METAS'!$M$20,INT((ROW()-13)/2),0))</f>
        <v>1214</v>
      </c>
      <c r="I47" s="1014"/>
      <c r="J47" s="255" t="str">
        <f ca="1">IF(MOD(ROW()-13,2)=0,IF(ISBLANK(OFFSET('12. SEGUIMIENTO 2027'!$N$14,INT((ROW()-13)/2),0)),"",OFFSET('12. SEGUIMIENTO 2027'!$N$14,INT((ROW()-13)/2),0)),IF(ISBLANK(OFFSET('9. METAS'!$V$20,INT((ROW()-14)/2),0)),"",OFFSET('9. METAS'!$V$20,INT((ROW()-14)/2),0)))</f>
        <v/>
      </c>
      <c r="K47" s="256" t="str">
        <f ca="1">IF(MOD(ROW()-13,2)=0,IF(ISBLANK(OFFSET('12. SEGUIMIENTO 2027'!$O$14,INT((ROW()-13)/2),0)),"",OFFSET('12. SEGUIMIENTO 2027'!$O$14,INT((ROW()-13)/2),0)),IF(ISBLANK(OFFSET('9. METAS'!$W$20,INT((ROW()-14)/2),0)),"",OFFSET('9. METAS'!$W$20,INT((ROW()-14)/2),0)))</f>
        <v/>
      </c>
      <c r="L47" s="256" t="str">
        <f ca="1">IF(MOD(ROW()-13,2)=0,IF(ISBLANK(OFFSET('12. SEGUIMIENTO 2027'!$P$14,INT((ROW()-13)/2),0)),"",OFFSET('12. SEGUIMIENTO 2027'!$P$14,INT((ROW()-13)/2),0)),IF(ISBLANK(OFFSET('9. METAS'!$X$20,INT((ROW()-14)/2),0)),"",OFFSET('9. METAS'!$X$20,INT((ROW()-14)/2),0)))</f>
        <v/>
      </c>
      <c r="M47" s="257" t="str">
        <f ca="1">IF(MOD(ROW()-13,2)=0,IF(ISBLANK(OFFSET('12. SEGUIMIENTO 2027'!$Q$14,INT((ROW()-13)/2),0)),"",OFFSET('12. SEGUIMIENTO 2027'!$Q$14,INT((ROW()-13)/2),0)),IF(ISBLANK(OFFSET('9. METAS'!$Y$20,INT((ROW()-14)/2),0)),"",OFFSET('9. METAS'!$Y$20,INT((ROW()-14)/2),0)))</f>
        <v/>
      </c>
      <c r="N47" s="1012" t="str">
        <f t="shared" ref="N47" ca="1" si="30">IFERROR(J47/J48,"ND")</f>
        <v>ND</v>
      </c>
      <c r="O47" s="1008" t="str">
        <f t="shared" ref="O47" ca="1" si="31">IFERROR(((J47+K47)/H47),"ND")</f>
        <v>ND</v>
      </c>
      <c r="P47" s="996"/>
    </row>
    <row r="48" spans="3:16">
      <c r="C48" s="1030"/>
      <c r="D48" s="1026"/>
      <c r="E48" s="1026"/>
      <c r="F48" s="1024"/>
      <c r="G48" s="1021"/>
      <c r="H48" s="1164"/>
      <c r="I48" s="1015"/>
      <c r="J48" s="255">
        <f ca="1">IF(MOD(ROW()-13,2)=0,IF(ISBLANK(OFFSET('12. SEGUIMIENTO 2027'!$N$14,INT((ROW()-13)/2),0)),"",OFFSET('12. SEGUIMIENTO 2027'!$N$14,INT((ROW()-13)/2),0)),IF(ISBLANK(OFFSET('9. METAS'!$V$20,INT((ROW()-14)/2),0)),"",OFFSET('9. METAS'!$V$20,INT((ROW()-14)/2),0)))</f>
        <v>303</v>
      </c>
      <c r="K48" s="256">
        <f ca="1">IF(MOD(ROW()-13,2)=0,IF(ISBLANK(OFFSET('12. SEGUIMIENTO 2027'!$O$14,INT((ROW()-13)/2),0)),"",OFFSET('12. SEGUIMIENTO 2027'!$O$14,INT((ROW()-13)/2),0)),IF(ISBLANK(OFFSET('9. METAS'!$W$20,INT((ROW()-14)/2),0)),"",OFFSET('9. METAS'!$W$20,INT((ROW()-14)/2),0)))</f>
        <v>304</v>
      </c>
      <c r="L48" s="256">
        <f ca="1">IF(MOD(ROW()-13,2)=0,IF(ISBLANK(OFFSET('12. SEGUIMIENTO 2027'!$P$14,INT((ROW()-13)/2),0)),"",OFFSET('12. SEGUIMIENTO 2027'!$P$14,INT((ROW()-13)/2),0)),IF(ISBLANK(OFFSET('9. METAS'!$X$20,INT((ROW()-14)/2),0)),"",OFFSET('9. METAS'!$X$20,INT((ROW()-14)/2),0)))</f>
        <v>303</v>
      </c>
      <c r="M48" s="257">
        <f ca="1">IF(MOD(ROW()-13,2)=0,IF(ISBLANK(OFFSET('12. SEGUIMIENTO 2027'!$Q$14,INT((ROW()-13)/2),0)),"",OFFSET('12. SEGUIMIENTO 2027'!$Q$14,INT((ROW()-13)/2),0)),IF(ISBLANK(OFFSET('9. METAS'!$Y$20,INT((ROW()-14)/2),0)),"",OFFSET('9. METAS'!$Y$20,INT((ROW()-14)/2),0)))</f>
        <v>304</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164">
        <f ca="1">IF(ISBLANK(OFFSET('9. METAS'!$M$20,INT((ROW()-13)/2),0)),"",OFFSET('9. METAS'!$M$20,INT((ROW()-13)/2),0))</f>
        <v>1250</v>
      </c>
      <c r="I49" s="1014"/>
      <c r="J49" s="255" t="str">
        <f ca="1">IF(MOD(ROW()-13,2)=0,IF(ISBLANK(OFFSET('12. SEGUIMIENTO 2027'!$N$14,INT((ROW()-13)/2),0)),"",OFFSET('12. SEGUIMIENTO 2027'!$N$14,INT((ROW()-13)/2),0)),IF(ISBLANK(OFFSET('9. METAS'!$V$20,INT((ROW()-14)/2),0)),"",OFFSET('9. METAS'!$V$20,INT((ROW()-14)/2),0)))</f>
        <v/>
      </c>
      <c r="K49" s="256" t="str">
        <f ca="1">IF(MOD(ROW()-13,2)=0,IF(ISBLANK(OFFSET('12. SEGUIMIENTO 2027'!$O$14,INT((ROW()-13)/2),0)),"",OFFSET('12. SEGUIMIENTO 2027'!$O$14,INT((ROW()-13)/2),0)),IF(ISBLANK(OFFSET('9. METAS'!$W$20,INT((ROW()-14)/2),0)),"",OFFSET('9. METAS'!$W$20,INT((ROW()-14)/2),0)))</f>
        <v/>
      </c>
      <c r="L49" s="256" t="str">
        <f ca="1">IF(MOD(ROW()-13,2)=0,IF(ISBLANK(OFFSET('12. SEGUIMIENTO 2027'!$P$14,INT((ROW()-13)/2),0)),"",OFFSET('12. SEGUIMIENTO 2027'!$P$14,INT((ROW()-13)/2),0)),IF(ISBLANK(OFFSET('9. METAS'!$X$20,INT((ROW()-14)/2),0)),"",OFFSET('9. METAS'!$X$20,INT((ROW()-14)/2),0)))</f>
        <v/>
      </c>
      <c r="M49" s="257" t="str">
        <f ca="1">IF(MOD(ROW()-13,2)=0,IF(ISBLANK(OFFSET('12. SEGUIMIENTO 2027'!$Q$14,INT((ROW()-13)/2),0)),"",OFFSET('12. SEGUIMIENTO 2027'!$Q$14,INT((ROW()-13)/2),0)),IF(ISBLANK(OFFSET('9. METAS'!$Y$20,INT((ROW()-14)/2),0)),"",OFFSET('9. METAS'!$Y$20,INT((ROW()-14)/2),0)))</f>
        <v/>
      </c>
      <c r="N49" s="1012" t="str">
        <f t="shared" ref="N49" ca="1" si="32">IFERROR(J49/J50,"ND")</f>
        <v>ND</v>
      </c>
      <c r="O49" s="1008" t="str">
        <f t="shared" ref="O49" ca="1" si="33">IFERROR(((J49+K49)/H49),"ND")</f>
        <v>ND</v>
      </c>
      <c r="P49" s="996"/>
    </row>
    <row r="50" spans="3:16">
      <c r="C50" s="1030"/>
      <c r="D50" s="1026"/>
      <c r="E50" s="1026"/>
      <c r="F50" s="1024"/>
      <c r="G50" s="1021"/>
      <c r="H50" s="1164"/>
      <c r="I50" s="1015"/>
      <c r="J50" s="255">
        <f ca="1">IF(MOD(ROW()-13,2)=0,IF(ISBLANK(OFFSET('12. SEGUIMIENTO 2027'!$N$14,INT((ROW()-13)/2),0)),"",OFFSET('12. SEGUIMIENTO 2027'!$N$14,INT((ROW()-13)/2),0)),IF(ISBLANK(OFFSET('9. METAS'!$V$20,INT((ROW()-14)/2),0)),"",OFFSET('9. METAS'!$V$20,INT((ROW()-14)/2),0)))</f>
        <v>400</v>
      </c>
      <c r="K50" s="256">
        <f ca="1">IF(MOD(ROW()-13,2)=0,IF(ISBLANK(OFFSET('12. SEGUIMIENTO 2027'!$O$14,INT((ROW()-13)/2),0)),"",OFFSET('12. SEGUIMIENTO 2027'!$O$14,INT((ROW()-13)/2),0)),IF(ISBLANK(OFFSET('9. METAS'!$W$20,INT((ROW()-14)/2),0)),"",OFFSET('9. METAS'!$W$20,INT((ROW()-14)/2),0)))</f>
        <v>400</v>
      </c>
      <c r="L50" s="256">
        <f ca="1">IF(MOD(ROW()-13,2)=0,IF(ISBLANK(OFFSET('12. SEGUIMIENTO 2027'!$P$14,INT((ROW()-13)/2),0)),"",OFFSET('12. SEGUIMIENTO 2027'!$P$14,INT((ROW()-13)/2),0)),IF(ISBLANK(OFFSET('9. METAS'!$X$20,INT((ROW()-14)/2),0)),"",OFFSET('9. METAS'!$X$20,INT((ROW()-14)/2),0)))</f>
        <v>300</v>
      </c>
      <c r="M50" s="257">
        <f ca="1">IF(MOD(ROW()-13,2)=0,IF(ISBLANK(OFFSET('12. SEGUIMIENTO 2027'!$Q$14,INT((ROW()-13)/2),0)),"",OFFSET('12. SEGUIMIENTO 2027'!$Q$14,INT((ROW()-13)/2),0)),IF(ISBLANK(OFFSET('9. METAS'!$Y$20,INT((ROW()-14)/2),0)),"",OFFSET('9. METAS'!$Y$20,INT((ROW()-14)/2),0)))</f>
        <v>150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164">
        <f ca="1">IF(ISBLANK(OFFSET('9. METAS'!$M$20,INT((ROW()-13)/2),0)),"",OFFSET('9. METAS'!$M$20,INT((ROW()-13)/2),0))</f>
        <v>30</v>
      </c>
      <c r="I51" s="1014"/>
      <c r="J51" s="255" t="str">
        <f ca="1">IF(MOD(ROW()-13,2)=0,IF(ISBLANK(OFFSET('12. SEGUIMIENTO 2027'!$N$14,INT((ROW()-13)/2),0)),"",OFFSET('12. SEGUIMIENTO 2027'!$N$14,INT((ROW()-13)/2),0)),IF(ISBLANK(OFFSET('9. METAS'!$V$20,INT((ROW()-14)/2),0)),"",OFFSET('9. METAS'!$V$20,INT((ROW()-14)/2),0)))</f>
        <v/>
      </c>
      <c r="K51" s="256" t="str">
        <f ca="1">IF(MOD(ROW()-13,2)=0,IF(ISBLANK(OFFSET('12. SEGUIMIENTO 2027'!$O$14,INT((ROW()-13)/2),0)),"",OFFSET('12. SEGUIMIENTO 2027'!$O$14,INT((ROW()-13)/2),0)),IF(ISBLANK(OFFSET('9. METAS'!$W$20,INT((ROW()-14)/2),0)),"",OFFSET('9. METAS'!$W$20,INT((ROW()-14)/2),0)))</f>
        <v/>
      </c>
      <c r="L51" s="256" t="str">
        <f ca="1">IF(MOD(ROW()-13,2)=0,IF(ISBLANK(OFFSET('12. SEGUIMIENTO 2027'!$P$14,INT((ROW()-13)/2),0)),"",OFFSET('12. SEGUIMIENTO 2027'!$P$14,INT((ROW()-13)/2),0)),IF(ISBLANK(OFFSET('9. METAS'!$X$20,INT((ROW()-14)/2),0)),"",OFFSET('9. METAS'!$X$20,INT((ROW()-14)/2),0)))</f>
        <v/>
      </c>
      <c r="M51" s="257" t="str">
        <f ca="1">IF(MOD(ROW()-13,2)=0,IF(ISBLANK(OFFSET('12. SEGUIMIENTO 2027'!$Q$14,INT((ROW()-13)/2),0)),"",OFFSET('12. SEGUIMIENTO 2027'!$Q$14,INT((ROW()-13)/2),0)),IF(ISBLANK(OFFSET('9. METAS'!$Y$20,INT((ROW()-14)/2),0)),"",OFFSET('9. METAS'!$Y$20,INT((ROW()-14)/2),0)))</f>
        <v/>
      </c>
      <c r="N51" s="1012" t="str">
        <f t="shared" ref="N51" ca="1" si="34">IFERROR(J51/J52,"ND")</f>
        <v>ND</v>
      </c>
      <c r="O51" s="1008" t="str">
        <f t="shared" ref="O51" ca="1" si="35">IFERROR(((J51+K51)/H51),"ND")</f>
        <v>ND</v>
      </c>
      <c r="P51" s="996"/>
    </row>
    <row r="52" spans="3:16">
      <c r="C52" s="1030"/>
      <c r="D52" s="1026"/>
      <c r="E52" s="1026"/>
      <c r="F52" s="1024"/>
      <c r="G52" s="1021"/>
      <c r="H52" s="1164"/>
      <c r="I52" s="1015"/>
      <c r="J52" s="255">
        <f ca="1">IF(MOD(ROW()-13,2)=0,IF(ISBLANK(OFFSET('12. SEGUIMIENTO 2027'!$N$14,INT((ROW()-13)/2),0)),"",OFFSET('12. SEGUIMIENTO 2027'!$N$14,INT((ROW()-13)/2),0)),IF(ISBLANK(OFFSET('9. METAS'!$V$20,INT((ROW()-14)/2),0)),"",OFFSET('9. METAS'!$V$20,INT((ROW()-14)/2),0)))</f>
        <v>9</v>
      </c>
      <c r="K52" s="256">
        <f ca="1">IF(MOD(ROW()-13,2)=0,IF(ISBLANK(OFFSET('12. SEGUIMIENTO 2027'!$O$14,INT((ROW()-13)/2),0)),"",OFFSET('12. SEGUIMIENTO 2027'!$O$14,INT((ROW()-13)/2),0)),IF(ISBLANK(OFFSET('9. METAS'!$W$20,INT((ROW()-14)/2),0)),"",OFFSET('9. METAS'!$W$20,INT((ROW()-14)/2),0)))</f>
        <v>9</v>
      </c>
      <c r="L52" s="256">
        <f ca="1">IF(MOD(ROW()-13,2)=0,IF(ISBLANK(OFFSET('12. SEGUIMIENTO 2027'!$P$14,INT((ROW()-13)/2),0)),"",OFFSET('12. SEGUIMIENTO 2027'!$P$14,INT((ROW()-13)/2),0)),IF(ISBLANK(OFFSET('9. METAS'!$X$20,INT((ROW()-14)/2),0)),"",OFFSET('9. METAS'!$X$20,INT((ROW()-14)/2),0)))</f>
        <v>9</v>
      </c>
      <c r="M52" s="257">
        <f ca="1">IF(MOD(ROW()-13,2)=0,IF(ISBLANK(OFFSET('12. SEGUIMIENTO 2027'!$Q$14,INT((ROW()-13)/2),0)),"",OFFSET('12. SEGUIMIENTO 2027'!$Q$14,INT((ROW()-13)/2),0)),IF(ISBLANK(OFFSET('9. METAS'!$Y$20,INT((ROW()-14)/2),0)),"",OFFSET('9. METAS'!$Y$20,INT((ROW()-14)/2),0)))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164">
        <f ca="1">IF(ISBLANK(OFFSET('9. METAS'!$M$20,INT((ROW()-13)/2),0)),"",OFFSET('9. METAS'!$M$20,INT((ROW()-13)/2),0))</f>
        <v>2</v>
      </c>
      <c r="I53" s="1014"/>
      <c r="J53" s="255" t="str">
        <f ca="1">IF(MOD(ROW()-13,2)=0,IF(ISBLANK(OFFSET('12. SEGUIMIENTO 2027'!$N$14,INT((ROW()-13)/2),0)),"",OFFSET('12. SEGUIMIENTO 2027'!$N$14,INT((ROW()-13)/2),0)),IF(ISBLANK(OFFSET('9. METAS'!$V$20,INT((ROW()-14)/2),0)),"",OFFSET('9. METAS'!$V$20,INT((ROW()-14)/2),0)))</f>
        <v/>
      </c>
      <c r="K53" s="256" t="str">
        <f ca="1">IF(MOD(ROW()-13,2)=0,IF(ISBLANK(OFFSET('12. SEGUIMIENTO 2027'!$O$14,INT((ROW()-13)/2),0)),"",OFFSET('12. SEGUIMIENTO 2027'!$O$14,INT((ROW()-13)/2),0)),IF(ISBLANK(OFFSET('9. METAS'!$W$20,INT((ROW()-14)/2),0)),"",OFFSET('9. METAS'!$W$20,INT((ROW()-14)/2),0)))</f>
        <v/>
      </c>
      <c r="L53" s="256" t="str">
        <f ca="1">IF(MOD(ROW()-13,2)=0,IF(ISBLANK(OFFSET('12. SEGUIMIENTO 2027'!$P$14,INT((ROW()-13)/2),0)),"",OFFSET('12. SEGUIMIENTO 2027'!$P$14,INT((ROW()-13)/2),0)),IF(ISBLANK(OFFSET('9. METAS'!$X$20,INT((ROW()-14)/2),0)),"",OFFSET('9. METAS'!$X$20,INT((ROW()-14)/2),0)))</f>
        <v/>
      </c>
      <c r="M53" s="257" t="str">
        <f ca="1">IF(MOD(ROW()-13,2)=0,IF(ISBLANK(OFFSET('12. SEGUIMIENTO 2027'!$Q$14,INT((ROW()-13)/2),0)),"",OFFSET('12. SEGUIMIENTO 2027'!$Q$14,INT((ROW()-13)/2),0)),IF(ISBLANK(OFFSET('9. METAS'!$Y$20,INT((ROW()-14)/2),0)),"",OFFSET('9. METAS'!$Y$20,INT((ROW()-14)/2),0)))</f>
        <v/>
      </c>
      <c r="N53" s="1012" t="str">
        <f t="shared" ref="N53" ca="1" si="36">IFERROR(J53/J54,"ND")</f>
        <v>ND</v>
      </c>
      <c r="O53" s="1008" t="str">
        <f t="shared" ref="O53" ca="1" si="37">IFERROR(((J53+K53)/H53),"ND")</f>
        <v>ND</v>
      </c>
      <c r="P53" s="996"/>
    </row>
    <row r="54" spans="3:16">
      <c r="C54" s="1030"/>
      <c r="D54" s="1026"/>
      <c r="E54" s="1026"/>
      <c r="F54" s="1024"/>
      <c r="G54" s="1021"/>
      <c r="H54" s="1164"/>
      <c r="I54" s="1015"/>
      <c r="J54" s="255" t="str">
        <f ca="1">IF(MOD(ROW()-13,2)=0,IF(ISBLANK(OFFSET('12. SEGUIMIENTO 2027'!$N$14,INT((ROW()-13)/2),0)),"",OFFSET('12. SEGUIMIENTO 2027'!$N$14,INT((ROW()-13)/2),0)),IF(ISBLANK(OFFSET('9. METAS'!$V$20,INT((ROW()-14)/2),0)),"",OFFSET('9. METAS'!$V$20,INT((ROW()-14)/2),0)))</f>
        <v>NP</v>
      </c>
      <c r="K54" s="256">
        <f ca="1">IF(MOD(ROW()-13,2)=0,IF(ISBLANK(OFFSET('12. SEGUIMIENTO 2027'!$O$14,INT((ROW()-13)/2),0)),"",OFFSET('12. SEGUIMIENTO 2027'!$O$14,INT((ROW()-13)/2),0)),IF(ISBLANK(OFFSET('9. METAS'!$W$20,INT((ROW()-14)/2),0)),"",OFFSET('9. METAS'!$W$20,INT((ROW()-14)/2),0)))</f>
        <v>1</v>
      </c>
      <c r="L54" s="256" t="str">
        <f ca="1">IF(MOD(ROW()-13,2)=0,IF(ISBLANK(OFFSET('12. SEGUIMIENTO 2027'!$P$14,INT((ROW()-13)/2),0)),"",OFFSET('12. SEGUIMIENTO 2027'!$P$14,INT((ROW()-13)/2),0)),IF(ISBLANK(OFFSET('9. METAS'!$X$20,INT((ROW()-14)/2),0)),"",OFFSET('9. METAS'!$X$20,INT((ROW()-14)/2),0)))</f>
        <v>NP</v>
      </c>
      <c r="M54" s="257">
        <f ca="1">IF(MOD(ROW()-13,2)=0,IF(ISBLANK(OFFSET('12. SEGUIMIENTO 2027'!$Q$14,INT((ROW()-13)/2),0)),"",OFFSET('12. SEGUIMIENTO 2027'!$Q$14,INT((ROW()-13)/2),0)),IF(ISBLANK(OFFSET('9. METAS'!$Y$20,INT((ROW()-14)/2),0)),"",OFFSET('9. METAS'!$Y$20,INT((ROW()-14)/2),0)))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164">
        <f ca="1">IF(ISBLANK(OFFSET('9. METAS'!$M$20,INT((ROW()-13)/2),0)),"",OFFSET('9. METAS'!$M$20,INT((ROW()-13)/2),0))</f>
        <v>2200</v>
      </c>
      <c r="I55" s="1014"/>
      <c r="J55" s="255" t="str">
        <f ca="1">IF(MOD(ROW()-13,2)=0,IF(ISBLANK(OFFSET('12. SEGUIMIENTO 2027'!$N$14,INT((ROW()-13)/2),0)),"",OFFSET('12. SEGUIMIENTO 2027'!$N$14,INT((ROW()-13)/2),0)),IF(ISBLANK(OFFSET('9. METAS'!$V$20,INT((ROW()-14)/2),0)),"",OFFSET('9. METAS'!$V$20,INT((ROW()-14)/2),0)))</f>
        <v/>
      </c>
      <c r="K55" s="256" t="str">
        <f ca="1">IF(MOD(ROW()-13,2)=0,IF(ISBLANK(OFFSET('12. SEGUIMIENTO 2027'!$O$14,INT((ROW()-13)/2),0)),"",OFFSET('12. SEGUIMIENTO 2027'!$O$14,INT((ROW()-13)/2),0)),IF(ISBLANK(OFFSET('9. METAS'!$W$20,INT((ROW()-14)/2),0)),"",OFFSET('9. METAS'!$W$20,INT((ROW()-14)/2),0)))</f>
        <v/>
      </c>
      <c r="L55" s="256" t="str">
        <f ca="1">IF(MOD(ROW()-13,2)=0,IF(ISBLANK(OFFSET('12. SEGUIMIENTO 2027'!$P$14,INT((ROW()-13)/2),0)),"",OFFSET('12. SEGUIMIENTO 2027'!$P$14,INT((ROW()-13)/2),0)),IF(ISBLANK(OFFSET('9. METAS'!$X$20,INT((ROW()-14)/2),0)),"",OFFSET('9. METAS'!$X$20,INT((ROW()-14)/2),0)))</f>
        <v/>
      </c>
      <c r="M55" s="257" t="str">
        <f ca="1">IF(MOD(ROW()-13,2)=0,IF(ISBLANK(OFFSET('12. SEGUIMIENTO 2027'!$Q$14,INT((ROW()-13)/2),0)),"",OFFSET('12. SEGUIMIENTO 2027'!$Q$14,INT((ROW()-13)/2),0)),IF(ISBLANK(OFFSET('9. METAS'!$Y$20,INT((ROW()-14)/2),0)),"",OFFSET('9. METAS'!$Y$20,INT((ROW()-14)/2),0)))</f>
        <v/>
      </c>
      <c r="N55" s="1012" t="str">
        <f t="shared" ref="N55" ca="1" si="38">IFERROR(J55/J56,"ND")</f>
        <v>ND</v>
      </c>
      <c r="O55" s="1008" t="str">
        <f t="shared" ref="O55" ca="1" si="39">IFERROR(((J55+K55)/H55),"ND")</f>
        <v>ND</v>
      </c>
      <c r="P55" s="996"/>
    </row>
    <row r="56" spans="3:16">
      <c r="C56" s="1030"/>
      <c r="D56" s="1026"/>
      <c r="E56" s="1026"/>
      <c r="F56" s="1024"/>
      <c r="G56" s="1021"/>
      <c r="H56" s="1164"/>
      <c r="I56" s="1015"/>
      <c r="J56" s="255">
        <f ca="1">IF(MOD(ROW()-13,2)=0,IF(ISBLANK(OFFSET('12. SEGUIMIENTO 2027'!$N$14,INT((ROW()-13)/2),0)),"",OFFSET('12. SEGUIMIENTO 2027'!$N$14,INT((ROW()-13)/2),0)),IF(ISBLANK(OFFSET('9. METAS'!$V$20,INT((ROW()-14)/2),0)),"",OFFSET('9. METAS'!$V$20,INT((ROW()-14)/2),0)))</f>
        <v>550</v>
      </c>
      <c r="K56" s="256">
        <f ca="1">IF(MOD(ROW()-13,2)=0,IF(ISBLANK(OFFSET('12. SEGUIMIENTO 2027'!$O$14,INT((ROW()-13)/2),0)),"",OFFSET('12. SEGUIMIENTO 2027'!$O$14,INT((ROW()-13)/2),0)),IF(ISBLANK(OFFSET('9. METAS'!$W$20,INT((ROW()-14)/2),0)),"",OFFSET('9. METAS'!$W$20,INT((ROW()-14)/2),0)))</f>
        <v>550</v>
      </c>
      <c r="L56" s="256">
        <f ca="1">IF(MOD(ROW()-13,2)=0,IF(ISBLANK(OFFSET('12. SEGUIMIENTO 2027'!$P$14,INT((ROW()-13)/2),0)),"",OFFSET('12. SEGUIMIENTO 2027'!$P$14,INT((ROW()-13)/2),0)),IF(ISBLANK(OFFSET('9. METAS'!$X$20,INT((ROW()-14)/2),0)),"",OFFSET('9. METAS'!$X$20,INT((ROW()-14)/2),0)))</f>
        <v>550</v>
      </c>
      <c r="M56" s="257">
        <f ca="1">IF(MOD(ROW()-13,2)=0,IF(ISBLANK(OFFSET('12. SEGUIMIENTO 2027'!$Q$14,INT((ROW()-13)/2),0)),"",OFFSET('12. SEGUIMIENTO 2027'!$Q$14,INT((ROW()-13)/2),0)),IF(ISBLANK(OFFSET('9. METAS'!$Y$20,INT((ROW()-14)/2),0)),"",OFFSET('9. METAS'!$Y$20,INT((ROW()-14)/2),0)))</f>
        <v>550</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164">
        <f ca="1">IF(ISBLANK(OFFSET('9. METAS'!$M$20,INT((ROW()-13)/2),0)),"",OFFSET('9. METAS'!$M$20,INT((ROW()-13)/2),0))</f>
        <v>228</v>
      </c>
      <c r="I57" s="1014"/>
      <c r="J57" s="255" t="str">
        <f ca="1">IF(MOD(ROW()-13,2)=0,IF(ISBLANK(OFFSET('12. SEGUIMIENTO 2027'!$N$14,INT((ROW()-13)/2),0)),"",OFFSET('12. SEGUIMIENTO 2027'!$N$14,INT((ROW()-13)/2),0)),IF(ISBLANK(OFFSET('9. METAS'!$V$20,INT((ROW()-14)/2),0)),"",OFFSET('9. METAS'!$V$20,INT((ROW()-14)/2),0)))</f>
        <v/>
      </c>
      <c r="K57" s="256" t="str">
        <f ca="1">IF(MOD(ROW()-13,2)=0,IF(ISBLANK(OFFSET('12. SEGUIMIENTO 2027'!$O$14,INT((ROW()-13)/2),0)),"",OFFSET('12. SEGUIMIENTO 2027'!$O$14,INT((ROW()-13)/2),0)),IF(ISBLANK(OFFSET('9. METAS'!$W$20,INT((ROW()-14)/2),0)),"",OFFSET('9. METAS'!$W$20,INT((ROW()-14)/2),0)))</f>
        <v/>
      </c>
      <c r="L57" s="256" t="str">
        <f ca="1">IF(MOD(ROW()-13,2)=0,IF(ISBLANK(OFFSET('12. SEGUIMIENTO 2027'!$P$14,INT((ROW()-13)/2),0)),"",OFFSET('12. SEGUIMIENTO 2027'!$P$14,INT((ROW()-13)/2),0)),IF(ISBLANK(OFFSET('9. METAS'!$X$20,INT((ROW()-14)/2),0)),"",OFFSET('9. METAS'!$X$20,INT((ROW()-14)/2),0)))</f>
        <v/>
      </c>
      <c r="M57" s="257" t="str">
        <f ca="1">IF(MOD(ROW()-13,2)=0,IF(ISBLANK(OFFSET('12. SEGUIMIENTO 2027'!$Q$14,INT((ROW()-13)/2),0)),"",OFFSET('12. SEGUIMIENTO 2027'!$Q$14,INT((ROW()-13)/2),0)),IF(ISBLANK(OFFSET('9. METAS'!$Y$20,INT((ROW()-14)/2),0)),"",OFFSET('9. METAS'!$Y$20,INT((ROW()-14)/2),0)))</f>
        <v/>
      </c>
      <c r="N57" s="1012" t="str">
        <f t="shared" ref="N57" ca="1" si="40">IFERROR(J57/J58,"ND")</f>
        <v>ND</v>
      </c>
      <c r="O57" s="1008" t="str">
        <f t="shared" ref="O57" ca="1" si="41">IFERROR(((J57+K57)/H57),"ND")</f>
        <v>ND</v>
      </c>
      <c r="P57" s="996"/>
    </row>
    <row r="58" spans="3:16">
      <c r="C58" s="1030"/>
      <c r="D58" s="1026"/>
      <c r="E58" s="1026"/>
      <c r="F58" s="1024"/>
      <c r="G58" s="1021"/>
      <c r="H58" s="1164"/>
      <c r="I58" s="1015"/>
      <c r="J58" s="255">
        <f ca="1">IF(MOD(ROW()-13,2)=0,IF(ISBLANK(OFFSET('12. SEGUIMIENTO 2027'!$N$14,INT((ROW()-13)/2),0)),"",OFFSET('12. SEGUIMIENTO 2027'!$N$14,INT((ROW()-13)/2),0)),IF(ISBLANK(OFFSET('9. METAS'!$V$20,INT((ROW()-14)/2),0)),"",OFFSET('9. METAS'!$V$20,INT((ROW()-14)/2),0)))</f>
        <v>57</v>
      </c>
      <c r="K58" s="256">
        <f ca="1">IF(MOD(ROW()-13,2)=0,IF(ISBLANK(OFFSET('12. SEGUIMIENTO 2027'!$O$14,INT((ROW()-13)/2),0)),"",OFFSET('12. SEGUIMIENTO 2027'!$O$14,INT((ROW()-13)/2),0)),IF(ISBLANK(OFFSET('9. METAS'!$W$20,INT((ROW()-14)/2),0)),"",OFFSET('9. METAS'!$W$20,INT((ROW()-14)/2),0)))</f>
        <v>57</v>
      </c>
      <c r="L58" s="256">
        <f ca="1">IF(MOD(ROW()-13,2)=0,IF(ISBLANK(OFFSET('12. SEGUIMIENTO 2027'!$P$14,INT((ROW()-13)/2),0)),"",OFFSET('12. SEGUIMIENTO 2027'!$P$14,INT((ROW()-13)/2),0)),IF(ISBLANK(OFFSET('9. METAS'!$X$20,INT((ROW()-14)/2),0)),"",OFFSET('9. METAS'!$X$20,INT((ROW()-14)/2),0)))</f>
        <v>57</v>
      </c>
      <c r="M58" s="257">
        <f ca="1">IF(MOD(ROW()-13,2)=0,IF(ISBLANK(OFFSET('12. SEGUIMIENTO 2027'!$Q$14,INT((ROW()-13)/2),0)),"",OFFSET('12. SEGUIMIENTO 2027'!$Q$14,INT((ROW()-13)/2),0)),IF(ISBLANK(OFFSET('9. METAS'!$Y$20,INT((ROW()-14)/2),0)),"",OFFSET('9. METAS'!$Y$20,INT((ROW()-14)/2),0)))</f>
        <v>57</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164">
        <f ca="1">IF(ISBLANK(OFFSET('9. METAS'!$M$20,INT((ROW()-13)/2),0)),"",OFFSET('9. METAS'!$M$20,INT((ROW()-13)/2),0))</f>
        <v>568</v>
      </c>
      <c r="I59" s="1014"/>
      <c r="J59" s="255" t="str">
        <f ca="1">IF(MOD(ROW()-13,2)=0,IF(ISBLANK(OFFSET('12. SEGUIMIENTO 2027'!$N$14,INT((ROW()-13)/2),0)),"",OFFSET('12. SEGUIMIENTO 2027'!$N$14,INT((ROW()-13)/2),0)),IF(ISBLANK(OFFSET('9. METAS'!$V$20,INT((ROW()-14)/2),0)),"",OFFSET('9. METAS'!$V$20,INT((ROW()-14)/2),0)))</f>
        <v/>
      </c>
      <c r="K59" s="256" t="str">
        <f ca="1">IF(MOD(ROW()-13,2)=0,IF(ISBLANK(OFFSET('12. SEGUIMIENTO 2027'!$O$14,INT((ROW()-13)/2),0)),"",OFFSET('12. SEGUIMIENTO 2027'!$O$14,INT((ROW()-13)/2),0)),IF(ISBLANK(OFFSET('9. METAS'!$W$20,INT((ROW()-14)/2),0)),"",OFFSET('9. METAS'!$W$20,INT((ROW()-14)/2),0)))</f>
        <v/>
      </c>
      <c r="L59" s="256" t="str">
        <f ca="1">IF(MOD(ROW()-13,2)=0,IF(ISBLANK(OFFSET('12. SEGUIMIENTO 2027'!$P$14,INT((ROW()-13)/2),0)),"",OFFSET('12. SEGUIMIENTO 2027'!$P$14,INT((ROW()-13)/2),0)),IF(ISBLANK(OFFSET('9. METAS'!$X$20,INT((ROW()-14)/2),0)),"",OFFSET('9. METAS'!$X$20,INT((ROW()-14)/2),0)))</f>
        <v/>
      </c>
      <c r="M59" s="257" t="str">
        <f ca="1">IF(MOD(ROW()-13,2)=0,IF(ISBLANK(OFFSET('12. SEGUIMIENTO 2027'!$Q$14,INT((ROW()-13)/2),0)),"",OFFSET('12. SEGUIMIENTO 2027'!$Q$14,INT((ROW()-13)/2),0)),IF(ISBLANK(OFFSET('9. METAS'!$Y$20,INT((ROW()-14)/2),0)),"",OFFSET('9. METAS'!$Y$20,INT((ROW()-14)/2),0)))</f>
        <v/>
      </c>
      <c r="N59" s="1012" t="str">
        <f t="shared" ref="N59" ca="1" si="42">IFERROR(J59/J60,"ND")</f>
        <v>ND</v>
      </c>
      <c r="O59" s="1008" t="str">
        <f t="shared" ref="O59" ca="1" si="43">IFERROR(((J59+K59)/H59),"ND")</f>
        <v>ND</v>
      </c>
      <c r="P59" s="996"/>
    </row>
    <row r="60" spans="3:16">
      <c r="C60" s="1030"/>
      <c r="D60" s="1026"/>
      <c r="E60" s="1026"/>
      <c r="F60" s="1024"/>
      <c r="G60" s="1021"/>
      <c r="H60" s="1164"/>
      <c r="I60" s="1015"/>
      <c r="J60" s="255">
        <f ca="1">IF(MOD(ROW()-13,2)=0,IF(ISBLANK(OFFSET('12. SEGUIMIENTO 2027'!$N$14,INT((ROW()-13)/2),0)),"",OFFSET('12. SEGUIMIENTO 2027'!$N$14,INT((ROW()-13)/2),0)),IF(ISBLANK(OFFSET('9. METAS'!$V$20,INT((ROW()-14)/2),0)),"",OFFSET('9. METAS'!$V$20,INT((ROW()-14)/2),0)))</f>
        <v>143</v>
      </c>
      <c r="K60" s="256">
        <f ca="1">IF(MOD(ROW()-13,2)=0,IF(ISBLANK(OFFSET('12. SEGUIMIENTO 2027'!$O$14,INT((ROW()-13)/2),0)),"",OFFSET('12. SEGUIMIENTO 2027'!$O$14,INT((ROW()-13)/2),0)),IF(ISBLANK(OFFSET('9. METAS'!$W$20,INT((ROW()-14)/2),0)),"",OFFSET('9. METAS'!$W$20,INT((ROW()-14)/2),0)))</f>
        <v>143</v>
      </c>
      <c r="L60" s="256">
        <f ca="1">IF(MOD(ROW()-13,2)=0,IF(ISBLANK(OFFSET('12. SEGUIMIENTO 2027'!$P$14,INT((ROW()-13)/2),0)),"",OFFSET('12. SEGUIMIENTO 2027'!$P$14,INT((ROW()-13)/2),0)),IF(ISBLANK(OFFSET('9. METAS'!$X$20,INT((ROW()-14)/2),0)),"",OFFSET('9. METAS'!$X$20,INT((ROW()-14)/2),0)))</f>
        <v>143</v>
      </c>
      <c r="M60" s="257">
        <f ca="1">IF(MOD(ROW()-13,2)=0,IF(ISBLANK(OFFSET('12. SEGUIMIENTO 2027'!$Q$14,INT((ROW()-13)/2),0)),"",OFFSET('12. SEGUIMIENTO 2027'!$Q$14,INT((ROW()-13)/2),0)),IF(ISBLANK(OFFSET('9. METAS'!$Y$20,INT((ROW()-14)/2),0)),"",OFFSET('9. METAS'!$Y$20,INT((ROW()-14)/2),0)))</f>
        <v>139</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164">
        <f ca="1">IF(ISBLANK(OFFSET('9. METAS'!$M$20,INT((ROW()-13)/2),0)),"",OFFSET('9. METAS'!$M$20,INT((ROW()-13)/2),0))</f>
        <v>1135</v>
      </c>
      <c r="I61" s="1014"/>
      <c r="J61" s="255" t="str">
        <f ca="1">IF(MOD(ROW()-13,2)=0,IF(ISBLANK(OFFSET('12. SEGUIMIENTO 2027'!$N$14,INT((ROW()-13)/2),0)),"",OFFSET('12. SEGUIMIENTO 2027'!$N$14,INT((ROW()-13)/2),0)),IF(ISBLANK(OFFSET('9. METAS'!$V$20,INT((ROW()-14)/2),0)),"",OFFSET('9. METAS'!$V$20,INT((ROW()-14)/2),0)))</f>
        <v/>
      </c>
      <c r="K61" s="256" t="str">
        <f ca="1">IF(MOD(ROW()-13,2)=0,IF(ISBLANK(OFFSET('12. SEGUIMIENTO 2027'!$O$14,INT((ROW()-13)/2),0)),"",OFFSET('12. SEGUIMIENTO 2027'!$O$14,INT((ROW()-13)/2),0)),IF(ISBLANK(OFFSET('9. METAS'!$W$20,INT((ROW()-14)/2),0)),"",OFFSET('9. METAS'!$W$20,INT((ROW()-14)/2),0)))</f>
        <v/>
      </c>
      <c r="L61" s="256" t="str">
        <f ca="1">IF(MOD(ROW()-13,2)=0,IF(ISBLANK(OFFSET('12. SEGUIMIENTO 2027'!$P$14,INT((ROW()-13)/2),0)),"",OFFSET('12. SEGUIMIENTO 2027'!$P$14,INT((ROW()-13)/2),0)),IF(ISBLANK(OFFSET('9. METAS'!$X$20,INT((ROW()-14)/2),0)),"",OFFSET('9. METAS'!$X$20,INT((ROW()-14)/2),0)))</f>
        <v/>
      </c>
      <c r="M61" s="257" t="str">
        <f ca="1">IF(MOD(ROW()-13,2)=0,IF(ISBLANK(OFFSET('12. SEGUIMIENTO 2027'!$Q$14,INT((ROW()-13)/2),0)),"",OFFSET('12. SEGUIMIENTO 2027'!$Q$14,INT((ROW()-13)/2),0)),IF(ISBLANK(OFFSET('9. METAS'!$Y$20,INT((ROW()-14)/2),0)),"",OFFSET('9. METAS'!$Y$20,INT((ROW()-14)/2),0)))</f>
        <v/>
      </c>
      <c r="N61" s="1012" t="str">
        <f t="shared" ref="N61" ca="1" si="44">IFERROR(J61/J62,"ND")</f>
        <v>ND</v>
      </c>
      <c r="O61" s="1008" t="str">
        <f t="shared" ref="O61" ca="1" si="45">IFERROR(((J61+K61)/H61),"ND")</f>
        <v>ND</v>
      </c>
      <c r="P61" s="996"/>
    </row>
    <row r="62" spans="3:16">
      <c r="C62" s="1030"/>
      <c r="D62" s="1026"/>
      <c r="E62" s="1026"/>
      <c r="F62" s="1024"/>
      <c r="G62" s="1021"/>
      <c r="H62" s="1164"/>
      <c r="I62" s="1015"/>
      <c r="J62" s="255">
        <f ca="1">IF(MOD(ROW()-13,2)=0,IF(ISBLANK(OFFSET('12. SEGUIMIENTO 2027'!$N$14,INT((ROW()-13)/2),0)),"",OFFSET('12. SEGUIMIENTO 2027'!$N$14,INT((ROW()-13)/2),0)),IF(ISBLANK(OFFSET('9. METAS'!$V$20,INT((ROW()-14)/2),0)),"",OFFSET('9. METAS'!$V$20,INT((ROW()-14)/2),0)))</f>
        <v>284</v>
      </c>
      <c r="K62" s="256">
        <f ca="1">IF(MOD(ROW()-13,2)=0,IF(ISBLANK(OFFSET('12. SEGUIMIENTO 2027'!$O$14,INT((ROW()-13)/2),0)),"",OFFSET('12. SEGUIMIENTO 2027'!$O$14,INT((ROW()-13)/2),0)),IF(ISBLANK(OFFSET('9. METAS'!$W$20,INT((ROW()-14)/2),0)),"",OFFSET('9. METAS'!$W$20,INT((ROW()-14)/2),0)))</f>
        <v>284</v>
      </c>
      <c r="L62" s="256">
        <f ca="1">IF(MOD(ROW()-13,2)=0,IF(ISBLANK(OFFSET('12. SEGUIMIENTO 2027'!$P$14,INT((ROW()-13)/2),0)),"",OFFSET('12. SEGUIMIENTO 2027'!$P$14,INT((ROW()-13)/2),0)),IF(ISBLANK(OFFSET('9. METAS'!$X$20,INT((ROW()-14)/2),0)),"",OFFSET('9. METAS'!$X$20,INT((ROW()-14)/2),0)))</f>
        <v>283</v>
      </c>
      <c r="M62" s="257">
        <f ca="1">IF(MOD(ROW()-13,2)=0,IF(ISBLANK(OFFSET('12. SEGUIMIENTO 2027'!$Q$14,INT((ROW()-13)/2),0)),"",OFFSET('12. SEGUIMIENTO 2027'!$Q$14,INT((ROW()-13)/2),0)),IF(ISBLANK(OFFSET('9. METAS'!$Y$20,INT((ROW()-14)/2),0)),"",OFFSET('9. METAS'!$Y$20,INT((ROW()-14)/2),0)))</f>
        <v>284</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164">
        <f ca="1">IF(ISBLANK(OFFSET('9. METAS'!$M$20,INT((ROW()-13)/2),0)),"",OFFSET('9. METAS'!$M$20,INT((ROW()-13)/2),0))</f>
        <v>1820</v>
      </c>
      <c r="I63" s="1014"/>
      <c r="J63" s="255" t="str">
        <f ca="1">IF(MOD(ROW()-13,2)=0,IF(ISBLANK(OFFSET('12. SEGUIMIENTO 2027'!$N$14,INT((ROW()-13)/2),0)),"",OFFSET('12. SEGUIMIENTO 2027'!$N$14,INT((ROW()-13)/2),0)),IF(ISBLANK(OFFSET('9. METAS'!$V$20,INT((ROW()-14)/2),0)),"",OFFSET('9. METAS'!$V$20,INT((ROW()-14)/2),0)))</f>
        <v/>
      </c>
      <c r="K63" s="256" t="str">
        <f ca="1">IF(MOD(ROW()-13,2)=0,IF(ISBLANK(OFFSET('12. SEGUIMIENTO 2027'!$O$14,INT((ROW()-13)/2),0)),"",OFFSET('12. SEGUIMIENTO 2027'!$O$14,INT((ROW()-13)/2),0)),IF(ISBLANK(OFFSET('9. METAS'!$W$20,INT((ROW()-14)/2),0)),"",OFFSET('9. METAS'!$W$20,INT((ROW()-14)/2),0)))</f>
        <v/>
      </c>
      <c r="L63" s="256" t="str">
        <f ca="1">IF(MOD(ROW()-13,2)=0,IF(ISBLANK(OFFSET('12. SEGUIMIENTO 2027'!$P$14,INT((ROW()-13)/2),0)),"",OFFSET('12. SEGUIMIENTO 2027'!$P$14,INT((ROW()-13)/2),0)),IF(ISBLANK(OFFSET('9. METAS'!$X$20,INT((ROW()-14)/2),0)),"",OFFSET('9. METAS'!$X$20,INT((ROW()-14)/2),0)))</f>
        <v/>
      </c>
      <c r="M63" s="257" t="str">
        <f ca="1">IF(MOD(ROW()-13,2)=0,IF(ISBLANK(OFFSET('12. SEGUIMIENTO 2027'!$Q$14,INT((ROW()-13)/2),0)),"",OFFSET('12. SEGUIMIENTO 2027'!$Q$14,INT((ROW()-13)/2),0)),IF(ISBLANK(OFFSET('9. METAS'!$Y$20,INT((ROW()-14)/2),0)),"",OFFSET('9. METAS'!$Y$20,INT((ROW()-14)/2),0)))</f>
        <v/>
      </c>
      <c r="N63" s="1012" t="str">
        <f t="shared" ref="N63" ca="1" si="46">IFERROR(J63/J64,"ND")</f>
        <v>ND</v>
      </c>
      <c r="O63" s="1008" t="str">
        <f t="shared" ref="O63" ca="1" si="47">IFERROR(((J63+K63)/H63),"ND")</f>
        <v>ND</v>
      </c>
      <c r="P63" s="996"/>
    </row>
    <row r="64" spans="3:16">
      <c r="C64" s="1030"/>
      <c r="D64" s="1026"/>
      <c r="E64" s="1026"/>
      <c r="F64" s="1024"/>
      <c r="G64" s="1021"/>
      <c r="H64" s="1164"/>
      <c r="I64" s="1015"/>
      <c r="J64" s="255">
        <f ca="1">IF(MOD(ROW()-13,2)=0,IF(ISBLANK(OFFSET('12. SEGUIMIENTO 2027'!$N$14,INT((ROW()-13)/2),0)),"",OFFSET('12. SEGUIMIENTO 2027'!$N$14,INT((ROW()-13)/2),0)),IF(ISBLANK(OFFSET('9. METAS'!$V$20,INT((ROW()-14)/2),0)),"",OFFSET('9. METAS'!$V$20,INT((ROW()-14)/2),0)))</f>
        <v>450</v>
      </c>
      <c r="K64" s="256">
        <f ca="1">IF(MOD(ROW()-13,2)=0,IF(ISBLANK(OFFSET('12. SEGUIMIENTO 2027'!$O$14,INT((ROW()-13)/2),0)),"",OFFSET('12. SEGUIMIENTO 2027'!$O$14,INT((ROW()-13)/2),0)),IF(ISBLANK(OFFSET('9. METAS'!$W$20,INT((ROW()-14)/2),0)),"",OFFSET('9. METAS'!$W$20,INT((ROW()-14)/2),0)))</f>
        <v>550</v>
      </c>
      <c r="L64" s="256">
        <f ca="1">IF(MOD(ROW()-13,2)=0,IF(ISBLANK(OFFSET('12. SEGUIMIENTO 2027'!$P$14,INT((ROW()-13)/2),0)),"",OFFSET('12. SEGUIMIENTO 2027'!$P$14,INT((ROW()-13)/2),0)),IF(ISBLANK(OFFSET('9. METAS'!$X$20,INT((ROW()-14)/2),0)),"",OFFSET('9. METAS'!$X$20,INT((ROW()-14)/2),0)))</f>
        <v>400</v>
      </c>
      <c r="M64" s="257">
        <f ca="1">IF(MOD(ROW()-13,2)=0,IF(ISBLANK(OFFSET('12. SEGUIMIENTO 2027'!$Q$14,INT((ROW()-13)/2),0)),"",OFFSET('12. SEGUIMIENTO 2027'!$Q$14,INT((ROW()-13)/2),0)),IF(ISBLANK(OFFSET('9. METAS'!$Y$20,INT((ROW()-14)/2),0)),"",OFFSET('9. METAS'!$Y$20,INT((ROW()-14)/2),0)))</f>
        <v>420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164">
        <f ca="1">IF(ISBLANK(OFFSET('9. METAS'!$M$20,INT((ROW()-13)/2),0)),"",OFFSET('9. METAS'!$M$20,INT((ROW()-13)/2),0))</f>
        <v>2730</v>
      </c>
      <c r="I65" s="1014"/>
      <c r="J65" s="255" t="str">
        <f ca="1">IF(MOD(ROW()-13,2)=0,IF(ISBLANK(OFFSET('12. SEGUIMIENTO 2027'!$N$14,INT((ROW()-13)/2),0)),"",OFFSET('12. SEGUIMIENTO 2027'!$N$14,INT((ROW()-13)/2),0)),IF(ISBLANK(OFFSET('9. METAS'!$V$20,INT((ROW()-14)/2),0)),"",OFFSET('9. METAS'!$V$20,INT((ROW()-14)/2),0)))</f>
        <v/>
      </c>
      <c r="K65" s="256" t="str">
        <f ca="1">IF(MOD(ROW()-13,2)=0,IF(ISBLANK(OFFSET('12. SEGUIMIENTO 2027'!$O$14,INT((ROW()-13)/2),0)),"",OFFSET('12. SEGUIMIENTO 2027'!$O$14,INT((ROW()-13)/2),0)),IF(ISBLANK(OFFSET('9. METAS'!$W$20,INT((ROW()-14)/2),0)),"",OFFSET('9. METAS'!$W$20,INT((ROW()-14)/2),0)))</f>
        <v/>
      </c>
      <c r="L65" s="256" t="str">
        <f ca="1">IF(MOD(ROW()-13,2)=0,IF(ISBLANK(OFFSET('12. SEGUIMIENTO 2027'!$P$14,INT((ROW()-13)/2),0)),"",OFFSET('12. SEGUIMIENTO 2027'!$P$14,INT((ROW()-13)/2),0)),IF(ISBLANK(OFFSET('9. METAS'!$X$20,INT((ROW()-14)/2),0)),"",OFFSET('9. METAS'!$X$20,INT((ROW()-14)/2),0)))</f>
        <v/>
      </c>
      <c r="M65" s="257" t="str">
        <f ca="1">IF(MOD(ROW()-13,2)=0,IF(ISBLANK(OFFSET('12. SEGUIMIENTO 2027'!$Q$14,INT((ROW()-13)/2),0)),"",OFFSET('12. SEGUIMIENTO 2027'!$Q$14,INT((ROW()-13)/2),0)),IF(ISBLANK(OFFSET('9. METAS'!$Y$20,INT((ROW()-14)/2),0)),"",OFFSET('9. METAS'!$Y$20,INT((ROW()-14)/2),0)))</f>
        <v/>
      </c>
      <c r="N65" s="1012" t="str">
        <f t="shared" ref="N65" ca="1" si="48">IFERROR(J65/J66,"ND")</f>
        <v>ND</v>
      </c>
      <c r="O65" s="1008" t="str">
        <f t="shared" ref="O65" ca="1" si="49">IFERROR(((J65+K65)/H65),"ND")</f>
        <v>ND</v>
      </c>
      <c r="P65" s="996"/>
    </row>
    <row r="66" spans="3:16">
      <c r="C66" s="1030"/>
      <c r="D66" s="1026"/>
      <c r="E66" s="1026"/>
      <c r="F66" s="1024"/>
      <c r="G66" s="1021"/>
      <c r="H66" s="1164"/>
      <c r="I66" s="1015"/>
      <c r="J66" s="255">
        <f ca="1">IF(MOD(ROW()-13,2)=0,IF(ISBLANK(OFFSET('12. SEGUIMIENTO 2027'!$N$14,INT((ROW()-13)/2),0)),"",OFFSET('12. SEGUIMIENTO 2027'!$N$14,INT((ROW()-13)/2),0)),IF(ISBLANK(OFFSET('9. METAS'!$V$20,INT((ROW()-14)/2),0)),"",OFFSET('9. METAS'!$V$20,INT((ROW()-14)/2),0)))</f>
        <v>700</v>
      </c>
      <c r="K66" s="256">
        <f ca="1">IF(MOD(ROW()-13,2)=0,IF(ISBLANK(OFFSET('12. SEGUIMIENTO 2027'!$O$14,INT((ROW()-13)/2),0)),"",OFFSET('12. SEGUIMIENTO 2027'!$O$14,INT((ROW()-13)/2),0)),IF(ISBLANK(OFFSET('9. METAS'!$W$20,INT((ROW()-14)/2),0)),"",OFFSET('9. METAS'!$W$20,INT((ROW()-14)/2),0)))</f>
        <v>750</v>
      </c>
      <c r="L66" s="256">
        <f ca="1">IF(MOD(ROW()-13,2)=0,IF(ISBLANK(OFFSET('12. SEGUIMIENTO 2027'!$P$14,INT((ROW()-13)/2),0)),"",OFFSET('12. SEGUIMIENTO 2027'!$P$14,INT((ROW()-13)/2),0)),IF(ISBLANK(OFFSET('9. METAS'!$X$20,INT((ROW()-14)/2),0)),"",OFFSET('9. METAS'!$X$20,INT((ROW()-14)/2),0)))</f>
        <v>600</v>
      </c>
      <c r="M66" s="257">
        <f ca="1">IF(MOD(ROW()-13,2)=0,IF(ISBLANK(OFFSET('12. SEGUIMIENTO 2027'!$Q$14,INT((ROW()-13)/2),0)),"",OFFSET('12. SEGUIMIENTO 2027'!$Q$14,INT((ROW()-13)/2),0)),IF(ISBLANK(OFFSET('9. METAS'!$Y$20,INT((ROW()-14)/2),0)),"",OFFSET('9. METAS'!$Y$20,INT((ROW()-14)/2),0)))</f>
        <v>680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164">
        <f ca="1">IF(ISBLANK(OFFSET('9. METAS'!$M$20,INT((ROW()-13)/2),0)),"",OFFSET('9. METAS'!$M$20,INT((ROW()-13)/2),0))</f>
        <v>600</v>
      </c>
      <c r="I67" s="1014"/>
      <c r="J67" s="255" t="str">
        <f ca="1">IF(MOD(ROW()-13,2)=0,IF(ISBLANK(OFFSET('12. SEGUIMIENTO 2027'!$N$14,INT((ROW()-13)/2),0)),"",OFFSET('12. SEGUIMIENTO 2027'!$N$14,INT((ROW()-13)/2),0)),IF(ISBLANK(OFFSET('9. METAS'!$V$20,INT((ROW()-14)/2),0)),"",OFFSET('9. METAS'!$V$20,INT((ROW()-14)/2),0)))</f>
        <v/>
      </c>
      <c r="K67" s="256" t="str">
        <f ca="1">IF(MOD(ROW()-13,2)=0,IF(ISBLANK(OFFSET('12. SEGUIMIENTO 2027'!$O$14,INT((ROW()-13)/2),0)),"",OFFSET('12. SEGUIMIENTO 2027'!$O$14,INT((ROW()-13)/2),0)),IF(ISBLANK(OFFSET('9. METAS'!$W$20,INT((ROW()-14)/2),0)),"",OFFSET('9. METAS'!$W$20,INT((ROW()-14)/2),0)))</f>
        <v/>
      </c>
      <c r="L67" s="256" t="str">
        <f ca="1">IF(MOD(ROW()-13,2)=0,IF(ISBLANK(OFFSET('12. SEGUIMIENTO 2027'!$P$14,INT((ROW()-13)/2),0)),"",OFFSET('12. SEGUIMIENTO 2027'!$P$14,INT((ROW()-13)/2),0)),IF(ISBLANK(OFFSET('9. METAS'!$X$20,INT((ROW()-14)/2),0)),"",OFFSET('9. METAS'!$X$20,INT((ROW()-14)/2),0)))</f>
        <v/>
      </c>
      <c r="M67" s="257" t="str">
        <f ca="1">IF(MOD(ROW()-13,2)=0,IF(ISBLANK(OFFSET('12. SEGUIMIENTO 2027'!$Q$14,INT((ROW()-13)/2),0)),"",OFFSET('12. SEGUIMIENTO 2027'!$Q$14,INT((ROW()-13)/2),0)),IF(ISBLANK(OFFSET('9. METAS'!$Y$20,INT((ROW()-14)/2),0)),"",OFFSET('9. METAS'!$Y$20,INT((ROW()-14)/2),0)))</f>
        <v/>
      </c>
      <c r="N67" s="1012" t="str">
        <f t="shared" ref="N67" ca="1" si="50">IFERROR(J67/J68,"ND")</f>
        <v>ND</v>
      </c>
      <c r="O67" s="1008" t="str">
        <f t="shared" ref="O67" ca="1" si="51">IFERROR(((J67+K67)/H67),"ND")</f>
        <v>ND</v>
      </c>
      <c r="P67" s="996"/>
    </row>
    <row r="68" spans="3:16">
      <c r="C68" s="1030"/>
      <c r="D68" s="1026"/>
      <c r="E68" s="1026"/>
      <c r="F68" s="1024"/>
      <c r="G68" s="1021"/>
      <c r="H68" s="1164"/>
      <c r="I68" s="1015"/>
      <c r="J68" s="255">
        <f ca="1">IF(MOD(ROW()-13,2)=0,IF(ISBLANK(OFFSET('12. SEGUIMIENTO 2027'!$N$14,INT((ROW()-13)/2),0)),"",OFFSET('12. SEGUIMIENTO 2027'!$N$14,INT((ROW()-13)/2),0)),IF(ISBLANK(OFFSET('9. METAS'!$V$20,INT((ROW()-14)/2),0)),"",OFFSET('9. METAS'!$V$20,INT((ROW()-14)/2),0)))</f>
        <v>150</v>
      </c>
      <c r="K68" s="256">
        <f ca="1">IF(MOD(ROW()-13,2)=0,IF(ISBLANK(OFFSET('12. SEGUIMIENTO 2027'!$O$14,INT((ROW()-13)/2),0)),"",OFFSET('12. SEGUIMIENTO 2027'!$O$14,INT((ROW()-13)/2),0)),IF(ISBLANK(OFFSET('9. METAS'!$W$20,INT((ROW()-14)/2),0)),"",OFFSET('9. METAS'!$W$20,INT((ROW()-14)/2),0)))</f>
        <v>150</v>
      </c>
      <c r="L68" s="256">
        <f ca="1">IF(MOD(ROW()-13,2)=0,IF(ISBLANK(OFFSET('12. SEGUIMIENTO 2027'!$P$14,INT((ROW()-13)/2),0)),"",OFFSET('12. SEGUIMIENTO 2027'!$P$14,INT((ROW()-13)/2),0)),IF(ISBLANK(OFFSET('9. METAS'!$X$20,INT((ROW()-14)/2),0)),"",OFFSET('9. METAS'!$X$20,INT((ROW()-14)/2),0)))</f>
        <v>150</v>
      </c>
      <c r="M68" s="257">
        <f ca="1">IF(MOD(ROW()-13,2)=0,IF(ISBLANK(OFFSET('12. SEGUIMIENTO 2027'!$Q$14,INT((ROW()-13)/2),0)),"",OFFSET('12. SEGUIMIENTO 2027'!$Q$14,INT((ROW()-13)/2),0)),IF(ISBLANK(OFFSET('9. METAS'!$Y$20,INT((ROW()-14)/2),0)),"",OFFSET('9. METAS'!$Y$20,INT((ROW()-14)/2),0)))</f>
        <v>150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164">
        <f ca="1">IF(ISBLANK(OFFSET('9. METAS'!$M$20,INT((ROW()-13)/2),0)),"",OFFSET('9. METAS'!$M$20,INT((ROW()-13)/2),0))</f>
        <v>42500</v>
      </c>
      <c r="I69" s="1014"/>
      <c r="J69" s="255" t="str">
        <f ca="1">IF(MOD(ROW()-13,2)=0,IF(ISBLANK(OFFSET('12. SEGUIMIENTO 2027'!$N$14,INT((ROW()-13)/2),0)),"",OFFSET('12. SEGUIMIENTO 2027'!$N$14,INT((ROW()-13)/2),0)),IF(ISBLANK(OFFSET('9. METAS'!$V$20,INT((ROW()-14)/2),0)),"",OFFSET('9. METAS'!$V$20,INT((ROW()-14)/2),0)))</f>
        <v/>
      </c>
      <c r="K69" s="256" t="str">
        <f ca="1">IF(MOD(ROW()-13,2)=0,IF(ISBLANK(OFFSET('12. SEGUIMIENTO 2027'!$O$14,INT((ROW()-13)/2),0)),"",OFFSET('12. SEGUIMIENTO 2027'!$O$14,INT((ROW()-13)/2),0)),IF(ISBLANK(OFFSET('9. METAS'!$W$20,INT((ROW()-14)/2),0)),"",OFFSET('9. METAS'!$W$20,INT((ROW()-14)/2),0)))</f>
        <v/>
      </c>
      <c r="L69" s="256" t="str">
        <f ca="1">IF(MOD(ROW()-13,2)=0,IF(ISBLANK(OFFSET('12. SEGUIMIENTO 2027'!$P$14,INT((ROW()-13)/2),0)),"",OFFSET('12. SEGUIMIENTO 2027'!$P$14,INT((ROW()-13)/2),0)),IF(ISBLANK(OFFSET('9. METAS'!$X$20,INT((ROW()-14)/2),0)),"",OFFSET('9. METAS'!$X$20,INT((ROW()-14)/2),0)))</f>
        <v/>
      </c>
      <c r="M69" s="257" t="str">
        <f ca="1">IF(MOD(ROW()-13,2)=0,IF(ISBLANK(OFFSET('12. SEGUIMIENTO 2027'!$Q$14,INT((ROW()-13)/2),0)),"",OFFSET('12. SEGUIMIENTO 2027'!$Q$14,INT((ROW()-13)/2),0)),IF(ISBLANK(OFFSET('9. METAS'!$Y$20,INT((ROW()-14)/2),0)),"",OFFSET('9. METAS'!$Y$20,INT((ROW()-14)/2),0)))</f>
        <v/>
      </c>
      <c r="N69" s="1012" t="str">
        <f t="shared" ref="N69" ca="1" si="52">IFERROR(J69/J70,"ND")</f>
        <v>ND</v>
      </c>
      <c r="O69" s="1008" t="str">
        <f t="shared" ref="O69" ca="1" si="53">IFERROR(((J69+K69)/H69),"ND")</f>
        <v>ND</v>
      </c>
      <c r="P69" s="996"/>
    </row>
    <row r="70" spans="3:16">
      <c r="C70" s="1030"/>
      <c r="D70" s="1026"/>
      <c r="E70" s="1026"/>
      <c r="F70" s="1024"/>
      <c r="G70" s="1021"/>
      <c r="H70" s="1164"/>
      <c r="I70" s="1015"/>
      <c r="J70" s="255">
        <f ca="1">IF(MOD(ROW()-13,2)=0,IF(ISBLANK(OFFSET('12. SEGUIMIENTO 2027'!$N$14,INT((ROW()-13)/2),0)),"",OFFSET('12. SEGUIMIENTO 2027'!$N$14,INT((ROW()-13)/2),0)),IF(ISBLANK(OFFSET('9. METAS'!$V$20,INT((ROW()-14)/2),0)),"",OFFSET('9. METAS'!$V$20,INT((ROW()-14)/2),0)))</f>
        <v>12000</v>
      </c>
      <c r="K70" s="256">
        <f ca="1">IF(MOD(ROW()-13,2)=0,IF(ISBLANK(OFFSET('12. SEGUIMIENTO 2027'!$O$14,INT((ROW()-13)/2),0)),"",OFFSET('12. SEGUIMIENTO 2027'!$O$14,INT((ROW()-13)/2),0)),IF(ISBLANK(OFFSET('9. METAS'!$W$20,INT((ROW()-14)/2),0)),"",OFFSET('9. METAS'!$W$20,INT((ROW()-14)/2),0)))</f>
        <v>9000</v>
      </c>
      <c r="L70" s="256">
        <f ca="1">IF(MOD(ROW()-13,2)=0,IF(ISBLANK(OFFSET('12. SEGUIMIENTO 2027'!$P$14,INT((ROW()-13)/2),0)),"",OFFSET('12. SEGUIMIENTO 2027'!$P$14,INT((ROW()-13)/2),0)),IF(ISBLANK(OFFSET('9. METAS'!$X$20,INT((ROW()-14)/2),0)),"",OFFSET('9. METAS'!$X$20,INT((ROW()-14)/2),0)))</f>
        <v>9500</v>
      </c>
      <c r="M70" s="257">
        <f ca="1">IF(MOD(ROW()-13,2)=0,IF(ISBLANK(OFFSET('12. SEGUIMIENTO 2027'!$Q$14,INT((ROW()-13)/2),0)),"",OFFSET('12. SEGUIMIENTO 2027'!$Q$14,INT((ROW()-13)/2),0)),IF(ISBLANK(OFFSET('9. METAS'!$Y$20,INT((ROW()-14)/2),0)),"",OFFSET('9. METAS'!$Y$20,INT((ROW()-14)/2),0)))</f>
        <v>12000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164">
        <f ca="1">IF(ISBLANK(OFFSET('9. METAS'!$M$20,INT((ROW()-13)/2),0)),"",OFFSET('9. METAS'!$M$20,INT((ROW()-13)/2),0))</f>
        <v>57</v>
      </c>
      <c r="I71" s="1014"/>
      <c r="J71" s="255" t="str">
        <f ca="1">IF(MOD(ROW()-13,2)=0,IF(ISBLANK(OFFSET('12. SEGUIMIENTO 2027'!$N$14,INT((ROW()-13)/2),0)),"",OFFSET('12. SEGUIMIENTO 2027'!$N$14,INT((ROW()-13)/2),0)),IF(ISBLANK(OFFSET('9. METAS'!$V$20,INT((ROW()-14)/2),0)),"",OFFSET('9. METAS'!$V$20,INT((ROW()-14)/2),0)))</f>
        <v/>
      </c>
      <c r="K71" s="256" t="str">
        <f ca="1">IF(MOD(ROW()-13,2)=0,IF(ISBLANK(OFFSET('12. SEGUIMIENTO 2027'!$O$14,INT((ROW()-13)/2),0)),"",OFFSET('12. SEGUIMIENTO 2027'!$O$14,INT((ROW()-13)/2),0)),IF(ISBLANK(OFFSET('9. METAS'!$W$20,INT((ROW()-14)/2),0)),"",OFFSET('9. METAS'!$W$20,INT((ROW()-14)/2),0)))</f>
        <v/>
      </c>
      <c r="L71" s="256" t="str">
        <f ca="1">IF(MOD(ROW()-13,2)=0,IF(ISBLANK(OFFSET('12. SEGUIMIENTO 2027'!$P$14,INT((ROW()-13)/2),0)),"",OFFSET('12. SEGUIMIENTO 2027'!$P$14,INT((ROW()-13)/2),0)),IF(ISBLANK(OFFSET('9. METAS'!$X$20,INT((ROW()-14)/2),0)),"",OFFSET('9. METAS'!$X$20,INT((ROW()-14)/2),0)))</f>
        <v/>
      </c>
      <c r="M71" s="257" t="str">
        <f ca="1">IF(MOD(ROW()-13,2)=0,IF(ISBLANK(OFFSET('12. SEGUIMIENTO 2027'!$Q$14,INT((ROW()-13)/2),0)),"",OFFSET('12. SEGUIMIENTO 2027'!$Q$14,INT((ROW()-13)/2),0)),IF(ISBLANK(OFFSET('9. METAS'!$Y$20,INT((ROW()-14)/2),0)),"",OFFSET('9. METAS'!$Y$20,INT((ROW()-14)/2),0)))</f>
        <v/>
      </c>
      <c r="N71" s="1012" t="str">
        <f t="shared" ref="N71" ca="1" si="54">IFERROR(J71/J72,"ND")</f>
        <v>ND</v>
      </c>
      <c r="O71" s="1008" t="str">
        <f t="shared" ref="O71" ca="1" si="55">IFERROR(((J71+K71)/H71),"ND")</f>
        <v>ND</v>
      </c>
      <c r="P71" s="996"/>
    </row>
    <row r="72" spans="3:16">
      <c r="C72" s="1030"/>
      <c r="D72" s="1026"/>
      <c r="E72" s="1026"/>
      <c r="F72" s="1024"/>
      <c r="G72" s="1021"/>
      <c r="H72" s="1164"/>
      <c r="I72" s="1015"/>
      <c r="J72" s="255">
        <f ca="1">IF(MOD(ROW()-13,2)=0,IF(ISBLANK(OFFSET('12. SEGUIMIENTO 2027'!$N$14,INT((ROW()-13)/2),0)),"",OFFSET('12. SEGUIMIENTO 2027'!$N$14,INT((ROW()-13)/2),0)),IF(ISBLANK(OFFSET('9. METAS'!$V$20,INT((ROW()-14)/2),0)),"",OFFSET('9. METAS'!$V$20,INT((ROW()-14)/2),0)))</f>
        <v>15</v>
      </c>
      <c r="K72" s="256">
        <f ca="1">IF(MOD(ROW()-13,2)=0,IF(ISBLANK(OFFSET('12. SEGUIMIENTO 2027'!$O$14,INT((ROW()-13)/2),0)),"",OFFSET('12. SEGUIMIENTO 2027'!$O$14,INT((ROW()-13)/2),0)),IF(ISBLANK(OFFSET('9. METAS'!$W$20,INT((ROW()-14)/2),0)),"",OFFSET('9. METAS'!$W$20,INT((ROW()-14)/2),0)))</f>
        <v>15</v>
      </c>
      <c r="L72" s="256">
        <f ca="1">IF(MOD(ROW()-13,2)=0,IF(ISBLANK(OFFSET('12. SEGUIMIENTO 2027'!$P$14,INT((ROW()-13)/2),0)),"",OFFSET('12. SEGUIMIENTO 2027'!$P$14,INT((ROW()-13)/2),0)),IF(ISBLANK(OFFSET('9. METAS'!$X$20,INT((ROW()-14)/2),0)),"",OFFSET('9. METAS'!$X$20,INT((ROW()-14)/2),0)))</f>
        <v>12</v>
      </c>
      <c r="M72" s="257">
        <f ca="1">IF(MOD(ROW()-13,2)=0,IF(ISBLANK(OFFSET('12. SEGUIMIENTO 2027'!$Q$14,INT((ROW()-13)/2),0)),"",OFFSET('12. SEGUIMIENTO 2027'!$Q$14,INT((ROW()-13)/2),0)),IF(ISBLANK(OFFSET('9. METAS'!$Y$20,INT((ROW()-14)/2),0)),"",OFFSET('9. METAS'!$Y$20,INT((ROW()-14)/2),0)))</f>
        <v>15</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164">
        <f ca="1">IF(ISBLANK(OFFSET('9. METAS'!$M$20,INT((ROW()-13)/2),0)),"",OFFSET('9. METAS'!$M$20,INT((ROW()-13)/2),0))</f>
        <v>355</v>
      </c>
      <c r="I73" s="1014"/>
      <c r="J73" s="255" t="str">
        <f ca="1">IF(MOD(ROW()-13,2)=0,IF(ISBLANK(OFFSET('12. SEGUIMIENTO 2027'!$N$14,INT((ROW()-13)/2),0)),"",OFFSET('12. SEGUIMIENTO 2027'!$N$14,INT((ROW()-13)/2),0)),IF(ISBLANK(OFFSET('9. METAS'!$V$20,INT((ROW()-14)/2),0)),"",OFFSET('9. METAS'!$V$20,INT((ROW()-14)/2),0)))</f>
        <v/>
      </c>
      <c r="K73" s="256" t="str">
        <f ca="1">IF(MOD(ROW()-13,2)=0,IF(ISBLANK(OFFSET('12. SEGUIMIENTO 2027'!$O$14,INT((ROW()-13)/2),0)),"",OFFSET('12. SEGUIMIENTO 2027'!$O$14,INT((ROW()-13)/2),0)),IF(ISBLANK(OFFSET('9. METAS'!$W$20,INT((ROW()-14)/2),0)),"",OFFSET('9. METAS'!$W$20,INT((ROW()-14)/2),0)))</f>
        <v/>
      </c>
      <c r="L73" s="256" t="str">
        <f ca="1">IF(MOD(ROW()-13,2)=0,IF(ISBLANK(OFFSET('12. SEGUIMIENTO 2027'!$P$14,INT((ROW()-13)/2),0)),"",OFFSET('12. SEGUIMIENTO 2027'!$P$14,INT((ROW()-13)/2),0)),IF(ISBLANK(OFFSET('9. METAS'!$X$20,INT((ROW()-14)/2),0)),"",OFFSET('9. METAS'!$X$20,INT((ROW()-14)/2),0)))</f>
        <v/>
      </c>
      <c r="M73" s="257" t="str">
        <f ca="1">IF(MOD(ROW()-13,2)=0,IF(ISBLANK(OFFSET('12. SEGUIMIENTO 2027'!$Q$14,INT((ROW()-13)/2),0)),"",OFFSET('12. SEGUIMIENTO 2027'!$Q$14,INT((ROW()-13)/2),0)),IF(ISBLANK(OFFSET('9. METAS'!$Y$20,INT((ROW()-14)/2),0)),"",OFFSET('9. METAS'!$Y$20,INT((ROW()-14)/2),0)))</f>
        <v/>
      </c>
      <c r="N73" s="1012" t="str">
        <f t="shared" ref="N73" ca="1" si="56">IFERROR(J73/J74,"ND")</f>
        <v>ND</v>
      </c>
      <c r="O73" s="1008" t="str">
        <f t="shared" ref="O73" ca="1" si="57">IFERROR(((J73+K73)/H73),"ND")</f>
        <v>ND</v>
      </c>
      <c r="P73" s="996"/>
    </row>
    <row r="74" spans="3:16">
      <c r="C74" s="1030"/>
      <c r="D74" s="1026"/>
      <c r="E74" s="1026"/>
      <c r="F74" s="1024"/>
      <c r="G74" s="1021"/>
      <c r="H74" s="1164"/>
      <c r="I74" s="1015"/>
      <c r="J74" s="255">
        <f ca="1">IF(MOD(ROW()-13,2)=0,IF(ISBLANK(OFFSET('12. SEGUIMIENTO 2027'!$N$14,INT((ROW()-13)/2),0)),"",OFFSET('12. SEGUIMIENTO 2027'!$N$14,INT((ROW()-13)/2),0)),IF(ISBLANK(OFFSET('9. METAS'!$V$20,INT((ROW()-14)/2),0)),"",OFFSET('9. METAS'!$V$20,INT((ROW()-14)/2),0)))</f>
        <v>85</v>
      </c>
      <c r="K74" s="256">
        <f ca="1">IF(MOD(ROW()-13,2)=0,IF(ISBLANK(OFFSET('12. SEGUIMIENTO 2027'!$O$14,INT((ROW()-13)/2),0)),"",OFFSET('12. SEGUIMIENTO 2027'!$O$14,INT((ROW()-13)/2),0)),IF(ISBLANK(OFFSET('9. METAS'!$W$20,INT((ROW()-14)/2),0)),"",OFFSET('9. METAS'!$W$20,INT((ROW()-14)/2),0)))</f>
        <v>95</v>
      </c>
      <c r="L74" s="256">
        <f ca="1">IF(MOD(ROW()-13,2)=0,IF(ISBLANK(OFFSET('12. SEGUIMIENTO 2027'!$P$14,INT((ROW()-13)/2),0)),"",OFFSET('12. SEGUIMIENTO 2027'!$P$14,INT((ROW()-13)/2),0)),IF(ISBLANK(OFFSET('9. METAS'!$X$20,INT((ROW()-14)/2),0)),"",OFFSET('9. METAS'!$X$20,INT((ROW()-14)/2),0)))</f>
        <v>95</v>
      </c>
      <c r="M74" s="257">
        <f ca="1">IF(MOD(ROW()-13,2)=0,IF(ISBLANK(OFFSET('12. SEGUIMIENTO 2027'!$Q$14,INT((ROW()-13)/2),0)),"",OFFSET('12. SEGUIMIENTO 2027'!$Q$14,INT((ROW()-13)/2),0)),IF(ISBLANK(OFFSET('9. METAS'!$Y$20,INT((ROW()-14)/2),0)),"",OFFSET('9. METAS'!$Y$20,INT((ROW()-14)/2),0)))</f>
        <v>80</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164">
        <f ca="1">IF(ISBLANK(OFFSET('9. METAS'!$M$20,INT((ROW()-13)/2),0)),"",OFFSET('9. METAS'!$M$20,INT((ROW()-13)/2),0))</f>
        <v>135</v>
      </c>
      <c r="I75" s="1014"/>
      <c r="J75" s="255" t="str">
        <f ca="1">IF(MOD(ROW()-13,2)=0,IF(ISBLANK(OFFSET('12. SEGUIMIENTO 2027'!$N$14,INT((ROW()-13)/2),0)),"",OFFSET('12. SEGUIMIENTO 2027'!$N$14,INT((ROW()-13)/2),0)),IF(ISBLANK(OFFSET('9. METAS'!$V$20,INT((ROW()-14)/2),0)),"",OFFSET('9. METAS'!$V$20,INT((ROW()-14)/2),0)))</f>
        <v/>
      </c>
      <c r="K75" s="256" t="str">
        <f ca="1">IF(MOD(ROW()-13,2)=0,IF(ISBLANK(OFFSET('12. SEGUIMIENTO 2027'!$O$14,INT((ROW()-13)/2),0)),"",OFFSET('12. SEGUIMIENTO 2027'!$O$14,INT((ROW()-13)/2),0)),IF(ISBLANK(OFFSET('9. METAS'!$W$20,INT((ROW()-14)/2),0)),"",OFFSET('9. METAS'!$W$20,INT((ROW()-14)/2),0)))</f>
        <v/>
      </c>
      <c r="L75" s="256" t="str">
        <f ca="1">IF(MOD(ROW()-13,2)=0,IF(ISBLANK(OFFSET('12. SEGUIMIENTO 2027'!$P$14,INT((ROW()-13)/2),0)),"",OFFSET('12. SEGUIMIENTO 2027'!$P$14,INT((ROW()-13)/2),0)),IF(ISBLANK(OFFSET('9. METAS'!$X$20,INT((ROW()-14)/2),0)),"",OFFSET('9. METAS'!$X$20,INT((ROW()-14)/2),0)))</f>
        <v/>
      </c>
      <c r="M75" s="257" t="str">
        <f ca="1">IF(MOD(ROW()-13,2)=0,IF(ISBLANK(OFFSET('12. SEGUIMIENTO 2027'!$Q$14,INT((ROW()-13)/2),0)),"",OFFSET('12. SEGUIMIENTO 2027'!$Q$14,INT((ROW()-13)/2),0)),IF(ISBLANK(OFFSET('9. METAS'!$Y$20,INT((ROW()-14)/2),0)),"",OFFSET('9. METAS'!$Y$20,INT((ROW()-14)/2),0)))</f>
        <v/>
      </c>
      <c r="N75" s="1012" t="str">
        <f t="shared" ref="N75" ca="1" si="58">IFERROR(J75/J76,"ND")</f>
        <v>ND</v>
      </c>
      <c r="O75" s="1008" t="str">
        <f t="shared" ref="O75" ca="1" si="59">IFERROR(((J75+K75)/H75),"ND")</f>
        <v>ND</v>
      </c>
      <c r="P75" s="996"/>
    </row>
    <row r="76" spans="3:16">
      <c r="C76" s="1030"/>
      <c r="D76" s="1026"/>
      <c r="E76" s="1026"/>
      <c r="F76" s="1024"/>
      <c r="G76" s="1021"/>
      <c r="H76" s="1164"/>
      <c r="I76" s="1015"/>
      <c r="J76" s="255">
        <f ca="1">IF(MOD(ROW()-13,2)=0,IF(ISBLANK(OFFSET('12. SEGUIMIENTO 2027'!$N$14,INT((ROW()-13)/2),0)),"",OFFSET('12. SEGUIMIENTO 2027'!$N$14,INT((ROW()-13)/2),0)),IF(ISBLANK(OFFSET('9. METAS'!$V$20,INT((ROW()-14)/2),0)),"",OFFSET('9. METAS'!$V$20,INT((ROW()-14)/2),0)))</f>
        <v>35</v>
      </c>
      <c r="K76" s="256">
        <f ca="1">IF(MOD(ROW()-13,2)=0,IF(ISBLANK(OFFSET('12. SEGUIMIENTO 2027'!$O$14,INT((ROW()-13)/2),0)),"",OFFSET('12. SEGUIMIENTO 2027'!$O$14,INT((ROW()-13)/2),0)),IF(ISBLANK(OFFSET('9. METAS'!$W$20,INT((ROW()-14)/2),0)),"",OFFSET('9. METAS'!$W$20,INT((ROW()-14)/2),0)))</f>
        <v>25</v>
      </c>
      <c r="L76" s="256">
        <f ca="1">IF(MOD(ROW()-13,2)=0,IF(ISBLANK(OFFSET('12. SEGUIMIENTO 2027'!$P$14,INT((ROW()-13)/2),0)),"",OFFSET('12. SEGUIMIENTO 2027'!$P$14,INT((ROW()-13)/2),0)),IF(ISBLANK(OFFSET('9. METAS'!$X$20,INT((ROW()-14)/2),0)),"",OFFSET('9. METAS'!$X$20,INT((ROW()-14)/2),0)))</f>
        <v>35</v>
      </c>
      <c r="M76" s="257">
        <f ca="1">IF(MOD(ROW()-13,2)=0,IF(ISBLANK(OFFSET('12. SEGUIMIENTO 2027'!$Q$14,INT((ROW()-13)/2),0)),"",OFFSET('12. SEGUIMIENTO 2027'!$Q$14,INT((ROW()-13)/2),0)),IF(ISBLANK(OFFSET('9. METAS'!$Y$20,INT((ROW()-14)/2),0)),"",OFFSET('9. METAS'!$Y$20,INT((ROW()-14)/2),0)))</f>
        <v>40</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164">
        <f ca="1">IF(ISBLANK(OFFSET('9. METAS'!$M$20,INT((ROW()-13)/2),0)),"",OFFSET('9. METAS'!$M$20,INT((ROW()-13)/2),0))</f>
        <v>2750</v>
      </c>
      <c r="I77" s="1014"/>
      <c r="J77" s="255" t="str">
        <f ca="1">IF(MOD(ROW()-13,2)=0,IF(ISBLANK(OFFSET('12. SEGUIMIENTO 2027'!$N$14,INT((ROW()-13)/2),0)),"",OFFSET('12. SEGUIMIENTO 2027'!$N$14,INT((ROW()-13)/2),0)),IF(ISBLANK(OFFSET('9. METAS'!$V$20,INT((ROW()-14)/2),0)),"",OFFSET('9. METAS'!$V$20,INT((ROW()-14)/2),0)))</f>
        <v/>
      </c>
      <c r="K77" s="256" t="str">
        <f ca="1">IF(MOD(ROW()-13,2)=0,IF(ISBLANK(OFFSET('12. SEGUIMIENTO 2027'!$O$14,INT((ROW()-13)/2),0)),"",OFFSET('12. SEGUIMIENTO 2027'!$O$14,INT((ROW()-13)/2),0)),IF(ISBLANK(OFFSET('9. METAS'!$W$20,INT((ROW()-14)/2),0)),"",OFFSET('9. METAS'!$W$20,INT((ROW()-14)/2),0)))</f>
        <v/>
      </c>
      <c r="L77" s="256" t="str">
        <f ca="1">IF(MOD(ROW()-13,2)=0,IF(ISBLANK(OFFSET('12. SEGUIMIENTO 2027'!$P$14,INT((ROW()-13)/2),0)),"",OFFSET('12. SEGUIMIENTO 2027'!$P$14,INT((ROW()-13)/2),0)),IF(ISBLANK(OFFSET('9. METAS'!$X$20,INT((ROW()-14)/2),0)),"",OFFSET('9. METAS'!$X$20,INT((ROW()-14)/2),0)))</f>
        <v/>
      </c>
      <c r="M77" s="257" t="str">
        <f ca="1">IF(MOD(ROW()-13,2)=0,IF(ISBLANK(OFFSET('12. SEGUIMIENTO 2027'!$Q$14,INT((ROW()-13)/2),0)),"",OFFSET('12. SEGUIMIENTO 2027'!$Q$14,INT((ROW()-13)/2),0)),IF(ISBLANK(OFFSET('9. METAS'!$Y$20,INT((ROW()-14)/2),0)),"",OFFSET('9. METAS'!$Y$20,INT((ROW()-14)/2),0)))</f>
        <v/>
      </c>
      <c r="N77" s="1012" t="str">
        <f t="shared" ref="N77" ca="1" si="60">IFERROR(J77/J78,"ND")</f>
        <v>ND</v>
      </c>
      <c r="O77" s="1008" t="str">
        <f t="shared" ref="O77" ca="1" si="61">IFERROR(((J77+K77)/H77),"ND")</f>
        <v>ND</v>
      </c>
      <c r="P77" s="996"/>
    </row>
    <row r="78" spans="3:16">
      <c r="C78" s="1030"/>
      <c r="D78" s="1026"/>
      <c r="E78" s="1026"/>
      <c r="F78" s="1024"/>
      <c r="G78" s="1021"/>
      <c r="H78" s="1164"/>
      <c r="I78" s="1015"/>
      <c r="J78" s="255">
        <f ca="1">IF(MOD(ROW()-13,2)=0,IF(ISBLANK(OFFSET('12. SEGUIMIENTO 2027'!$N$14,INT((ROW()-13)/2),0)),"",OFFSET('12. SEGUIMIENTO 2027'!$N$14,INT((ROW()-13)/2),0)),IF(ISBLANK(OFFSET('9. METAS'!$V$20,INT((ROW()-14)/2),0)),"",OFFSET('9. METAS'!$V$20,INT((ROW()-14)/2),0)))</f>
        <v>750</v>
      </c>
      <c r="K78" s="256">
        <f ca="1">IF(MOD(ROW()-13,2)=0,IF(ISBLANK(OFFSET('12. SEGUIMIENTO 2027'!$O$14,INT((ROW()-13)/2),0)),"",OFFSET('12. SEGUIMIENTO 2027'!$O$14,INT((ROW()-13)/2),0)),IF(ISBLANK(OFFSET('9. METAS'!$W$20,INT((ROW()-14)/2),0)),"",OFFSET('9. METAS'!$W$20,INT((ROW()-14)/2),0)))</f>
        <v>650</v>
      </c>
      <c r="L78" s="256">
        <f ca="1">IF(MOD(ROW()-13,2)=0,IF(ISBLANK(OFFSET('12. SEGUIMIENTO 2027'!$P$14,INT((ROW()-13)/2),0)),"",OFFSET('12. SEGUIMIENTO 2027'!$P$14,INT((ROW()-13)/2),0)),IF(ISBLANK(OFFSET('9. METAS'!$X$20,INT((ROW()-14)/2),0)),"",OFFSET('9. METAS'!$X$20,INT((ROW()-14)/2),0)))</f>
        <v>600</v>
      </c>
      <c r="M78" s="257">
        <f ca="1">IF(MOD(ROW()-13,2)=0,IF(ISBLANK(OFFSET('12. SEGUIMIENTO 2027'!$Q$14,INT((ROW()-13)/2),0)),"",OFFSET('12. SEGUIMIENTO 2027'!$Q$14,INT((ROW()-13)/2),0)),IF(ISBLANK(OFFSET('9. METAS'!$Y$20,INT((ROW()-14)/2),0)),"",OFFSET('9. METAS'!$Y$20,INT((ROW()-14)/2),0)))</f>
        <v>750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164">
        <f ca="1">IF(ISBLANK(OFFSET('9. METAS'!$M$20,INT((ROW()-13)/2),0)),"",OFFSET('9. METAS'!$M$20,INT((ROW()-13)/2),0))</f>
        <v>817</v>
      </c>
      <c r="I79" s="1014"/>
      <c r="J79" s="255" t="str">
        <f ca="1">IF(MOD(ROW()-13,2)=0,IF(ISBLANK(OFFSET('12. SEGUIMIENTO 2027'!$N$14,INT((ROW()-13)/2),0)),"",OFFSET('12. SEGUIMIENTO 2027'!$N$14,INT((ROW()-13)/2),0)),IF(ISBLANK(OFFSET('9. METAS'!$V$20,INT((ROW()-14)/2),0)),"",OFFSET('9. METAS'!$V$20,INT((ROW()-14)/2),0)))</f>
        <v/>
      </c>
      <c r="K79" s="256" t="str">
        <f ca="1">IF(MOD(ROW()-13,2)=0,IF(ISBLANK(OFFSET('12. SEGUIMIENTO 2027'!$O$14,INT((ROW()-13)/2),0)),"",OFFSET('12. SEGUIMIENTO 2027'!$O$14,INT((ROW()-13)/2),0)),IF(ISBLANK(OFFSET('9. METAS'!$W$20,INT((ROW()-14)/2),0)),"",OFFSET('9. METAS'!$W$20,INT((ROW()-14)/2),0)))</f>
        <v/>
      </c>
      <c r="L79" s="256" t="str">
        <f ca="1">IF(MOD(ROW()-13,2)=0,IF(ISBLANK(OFFSET('12. SEGUIMIENTO 2027'!$P$14,INT((ROW()-13)/2),0)),"",OFFSET('12. SEGUIMIENTO 2027'!$P$14,INT((ROW()-13)/2),0)),IF(ISBLANK(OFFSET('9. METAS'!$X$20,INT((ROW()-14)/2),0)),"",OFFSET('9. METAS'!$X$20,INT((ROW()-14)/2),0)))</f>
        <v/>
      </c>
      <c r="M79" s="257" t="str">
        <f ca="1">IF(MOD(ROW()-13,2)=0,IF(ISBLANK(OFFSET('12. SEGUIMIENTO 2027'!$Q$14,INT((ROW()-13)/2),0)),"",OFFSET('12. SEGUIMIENTO 2027'!$Q$14,INT((ROW()-13)/2),0)),IF(ISBLANK(OFFSET('9. METAS'!$Y$20,INT((ROW()-14)/2),0)),"",OFFSET('9. METAS'!$Y$20,INT((ROW()-14)/2),0)))</f>
        <v/>
      </c>
      <c r="N79" s="1012" t="str">
        <f t="shared" ref="N79" ca="1" si="62">IFERROR(J79/J80,"ND")</f>
        <v>ND</v>
      </c>
      <c r="O79" s="1008" t="str">
        <f t="shared" ref="O79" ca="1" si="63">IFERROR(((J79+K79)/H79),"ND")</f>
        <v>ND</v>
      </c>
      <c r="P79" s="996"/>
    </row>
    <row r="80" spans="3:16">
      <c r="C80" s="1030"/>
      <c r="D80" s="1026"/>
      <c r="E80" s="1026"/>
      <c r="F80" s="1024"/>
      <c r="G80" s="1021"/>
      <c r="H80" s="1164"/>
      <c r="I80" s="1015"/>
      <c r="J80" s="255">
        <f ca="1">IF(MOD(ROW()-13,2)=0,IF(ISBLANK(OFFSET('12. SEGUIMIENTO 2027'!$N$14,INT((ROW()-13)/2),0)),"",OFFSET('12. SEGUIMIENTO 2027'!$N$14,INT((ROW()-13)/2),0)),IF(ISBLANK(OFFSET('9. METAS'!$V$20,INT((ROW()-14)/2),0)),"",OFFSET('9. METAS'!$V$20,INT((ROW()-14)/2),0)))</f>
        <v>154</v>
      </c>
      <c r="K80" s="256">
        <f ca="1">IF(MOD(ROW()-13,2)=0,IF(ISBLANK(OFFSET('12. SEGUIMIENTO 2027'!$O$14,INT((ROW()-13)/2),0)),"",OFFSET('12. SEGUIMIENTO 2027'!$O$14,INT((ROW()-13)/2),0)),IF(ISBLANK(OFFSET('9. METAS'!$W$20,INT((ROW()-14)/2),0)),"",OFFSET('9. METAS'!$W$20,INT((ROW()-14)/2),0)))</f>
        <v>249</v>
      </c>
      <c r="L80" s="256">
        <f ca="1">IF(MOD(ROW()-13,2)=0,IF(ISBLANK(OFFSET('12. SEGUIMIENTO 2027'!$P$14,INT((ROW()-13)/2),0)),"",OFFSET('12. SEGUIMIENTO 2027'!$P$14,INT((ROW()-13)/2),0)),IF(ISBLANK(OFFSET('9. METAS'!$X$20,INT((ROW()-14)/2),0)),"",OFFSET('9. METAS'!$X$20,INT((ROW()-14)/2),0)))</f>
        <v>307</v>
      </c>
      <c r="M80" s="257">
        <f ca="1">IF(MOD(ROW()-13,2)=0,IF(ISBLANK(OFFSET('12. SEGUIMIENTO 2027'!$Q$14,INT((ROW()-13)/2),0)),"",OFFSET('12. SEGUIMIENTO 2027'!$Q$14,INT((ROW()-13)/2),0)),IF(ISBLANK(OFFSET('9. METAS'!$Y$20,INT((ROW()-14)/2),0)),"",OFFSET('9. METAS'!$Y$20,INT((ROW()-14)/2),0)))</f>
        <v>107</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164">
        <f ca="1">IF(ISBLANK(OFFSET('9. METAS'!$M$20,INT((ROW()-13)/2),0)),"",OFFSET('9. METAS'!$M$20,INT((ROW()-13)/2),0))</f>
        <v>245</v>
      </c>
      <c r="I81" s="1014"/>
      <c r="J81" s="255" t="str">
        <f ca="1">IF(MOD(ROW()-13,2)=0,IF(ISBLANK(OFFSET('12. SEGUIMIENTO 2027'!$N$14,INT((ROW()-13)/2),0)),"",OFFSET('12. SEGUIMIENTO 2027'!$N$14,INT((ROW()-13)/2),0)),IF(ISBLANK(OFFSET('9. METAS'!$V$20,INT((ROW()-14)/2),0)),"",OFFSET('9. METAS'!$V$20,INT((ROW()-14)/2),0)))</f>
        <v/>
      </c>
      <c r="K81" s="256" t="str">
        <f ca="1">IF(MOD(ROW()-13,2)=0,IF(ISBLANK(OFFSET('12. SEGUIMIENTO 2027'!$O$14,INT((ROW()-13)/2),0)),"",OFFSET('12. SEGUIMIENTO 2027'!$O$14,INT((ROW()-13)/2),0)),IF(ISBLANK(OFFSET('9. METAS'!$W$20,INT((ROW()-14)/2),0)),"",OFFSET('9. METAS'!$W$20,INT((ROW()-14)/2),0)))</f>
        <v/>
      </c>
      <c r="L81" s="256" t="str">
        <f ca="1">IF(MOD(ROW()-13,2)=0,IF(ISBLANK(OFFSET('12. SEGUIMIENTO 2027'!$P$14,INT((ROW()-13)/2),0)),"",OFFSET('12. SEGUIMIENTO 2027'!$P$14,INT((ROW()-13)/2),0)),IF(ISBLANK(OFFSET('9. METAS'!$X$20,INT((ROW()-14)/2),0)),"",OFFSET('9. METAS'!$X$20,INT((ROW()-14)/2),0)))</f>
        <v/>
      </c>
      <c r="M81" s="257" t="str">
        <f ca="1">IF(MOD(ROW()-13,2)=0,IF(ISBLANK(OFFSET('12. SEGUIMIENTO 2027'!$Q$14,INT((ROW()-13)/2),0)),"",OFFSET('12. SEGUIMIENTO 2027'!$Q$14,INT((ROW()-13)/2),0)),IF(ISBLANK(OFFSET('9. METAS'!$Y$20,INT((ROW()-14)/2),0)),"",OFFSET('9. METAS'!$Y$20,INT((ROW()-14)/2),0)))</f>
        <v/>
      </c>
      <c r="N81" s="1012" t="str">
        <f t="shared" ref="N81" ca="1" si="64">IFERROR(J81/J82,"ND")</f>
        <v>ND</v>
      </c>
      <c r="O81" s="1008" t="str">
        <f t="shared" ref="O81" ca="1" si="65">IFERROR(((J81+K81)/H81),"ND")</f>
        <v>ND</v>
      </c>
      <c r="P81" s="996"/>
    </row>
    <row r="82" spans="3:16">
      <c r="C82" s="1030"/>
      <c r="D82" s="1026"/>
      <c r="E82" s="1026"/>
      <c r="F82" s="1024"/>
      <c r="G82" s="1021"/>
      <c r="H82" s="1164"/>
      <c r="I82" s="1015"/>
      <c r="J82" s="255">
        <f ca="1">IF(MOD(ROW()-13,2)=0,IF(ISBLANK(OFFSET('12. SEGUIMIENTO 2027'!$N$14,INT((ROW()-13)/2),0)),"",OFFSET('12. SEGUIMIENTO 2027'!$N$14,INT((ROW()-13)/2),0)),IF(ISBLANK(OFFSET('9. METAS'!$V$20,INT((ROW()-14)/2),0)),"",OFFSET('9. METAS'!$V$20,INT((ROW()-14)/2),0)))</f>
        <v>75</v>
      </c>
      <c r="K82" s="256">
        <f ca="1">IF(MOD(ROW()-13,2)=0,IF(ISBLANK(OFFSET('12. SEGUIMIENTO 2027'!$O$14,INT((ROW()-13)/2),0)),"",OFFSET('12. SEGUIMIENTO 2027'!$O$14,INT((ROW()-13)/2),0)),IF(ISBLANK(OFFSET('9. METAS'!$W$20,INT((ROW()-14)/2),0)),"",OFFSET('9. METAS'!$W$20,INT((ROW()-14)/2),0)))</f>
        <v>70</v>
      </c>
      <c r="L82" s="256">
        <f ca="1">IF(MOD(ROW()-13,2)=0,IF(ISBLANK(OFFSET('12. SEGUIMIENTO 2027'!$P$14,INT((ROW()-13)/2),0)),"",OFFSET('12. SEGUIMIENTO 2027'!$P$14,INT((ROW()-13)/2),0)),IF(ISBLANK(OFFSET('9. METAS'!$X$20,INT((ROW()-14)/2),0)),"",OFFSET('9. METAS'!$X$20,INT((ROW()-14)/2),0)))</f>
        <v>35</v>
      </c>
      <c r="M82" s="257">
        <f ca="1">IF(MOD(ROW()-13,2)=0,IF(ISBLANK(OFFSET('12. SEGUIMIENTO 2027'!$Q$14,INT((ROW()-13)/2),0)),"",OFFSET('12. SEGUIMIENTO 2027'!$Q$14,INT((ROW()-13)/2),0)),IF(ISBLANK(OFFSET('9. METAS'!$Y$20,INT((ROW()-14)/2),0)),"",OFFSET('9. METAS'!$Y$20,INT((ROW()-14)/2),0)))</f>
        <v>65</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164">
        <f ca="1">IF(ISBLANK(OFFSET('9. METAS'!$M$20,INT((ROW()-13)/2),0)),"",OFFSET('9. METAS'!$M$20,INT((ROW()-13)/2),0))</f>
        <v>20140</v>
      </c>
      <c r="I83" s="1014"/>
      <c r="J83" s="255" t="str">
        <f ca="1">IF(MOD(ROW()-13,2)=0,IF(ISBLANK(OFFSET('12. SEGUIMIENTO 2027'!$N$14,INT((ROW()-13)/2),0)),"",OFFSET('12. SEGUIMIENTO 2027'!$N$14,INT((ROW()-13)/2),0)),IF(ISBLANK(OFFSET('9. METAS'!$V$20,INT((ROW()-14)/2),0)),"",OFFSET('9. METAS'!$V$20,INT((ROW()-14)/2),0)))</f>
        <v/>
      </c>
      <c r="K83" s="256" t="str">
        <f ca="1">IF(MOD(ROW()-13,2)=0,IF(ISBLANK(OFFSET('12. SEGUIMIENTO 2027'!$O$14,INT((ROW()-13)/2),0)),"",OFFSET('12. SEGUIMIENTO 2027'!$O$14,INT((ROW()-13)/2),0)),IF(ISBLANK(OFFSET('9. METAS'!$W$20,INT((ROW()-14)/2),0)),"",OFFSET('9. METAS'!$W$20,INT((ROW()-14)/2),0)))</f>
        <v/>
      </c>
      <c r="L83" s="256" t="str">
        <f ca="1">IF(MOD(ROW()-13,2)=0,IF(ISBLANK(OFFSET('12. SEGUIMIENTO 2027'!$P$14,INT((ROW()-13)/2),0)),"",OFFSET('12. SEGUIMIENTO 2027'!$P$14,INT((ROW()-13)/2),0)),IF(ISBLANK(OFFSET('9. METAS'!$X$20,INT((ROW()-14)/2),0)),"",OFFSET('9. METAS'!$X$20,INT((ROW()-14)/2),0)))</f>
        <v/>
      </c>
      <c r="M83" s="257" t="str">
        <f ca="1">IF(MOD(ROW()-13,2)=0,IF(ISBLANK(OFFSET('12. SEGUIMIENTO 2027'!$Q$14,INT((ROW()-13)/2),0)),"",OFFSET('12. SEGUIMIENTO 2027'!$Q$14,INT((ROW()-13)/2),0)),IF(ISBLANK(OFFSET('9. METAS'!$Y$20,INT((ROW()-14)/2),0)),"",OFFSET('9. METAS'!$Y$20,INT((ROW()-14)/2),0)))</f>
        <v/>
      </c>
      <c r="N83" s="1012" t="str">
        <f t="shared" ref="N83" ca="1" si="66">IFERROR(J83/J84,"ND")</f>
        <v>ND</v>
      </c>
      <c r="O83" s="1008" t="str">
        <f t="shared" ref="O83" ca="1" si="67">IFERROR(((J83+K83)/H83),"ND")</f>
        <v>ND</v>
      </c>
      <c r="P83" s="996"/>
    </row>
    <row r="84" spans="3:16">
      <c r="C84" s="1030"/>
      <c r="D84" s="1026"/>
      <c r="E84" s="1026"/>
      <c r="F84" s="1024"/>
      <c r="G84" s="1021"/>
      <c r="H84" s="1164"/>
      <c r="I84" s="1015"/>
      <c r="J84" s="255">
        <f ca="1">IF(MOD(ROW()-13,2)=0,IF(ISBLANK(OFFSET('12. SEGUIMIENTO 2027'!$N$14,INT((ROW()-13)/2),0)),"",OFFSET('12. SEGUIMIENTO 2027'!$N$14,INT((ROW()-13)/2),0)),IF(ISBLANK(OFFSET('9. METAS'!$V$20,INT((ROW()-14)/2),0)),"",OFFSET('9. METAS'!$V$20,INT((ROW()-14)/2),0)))</f>
        <v>5600</v>
      </c>
      <c r="K84" s="256">
        <f ca="1">IF(MOD(ROW()-13,2)=0,IF(ISBLANK(OFFSET('12. SEGUIMIENTO 2027'!$O$14,INT((ROW()-13)/2),0)),"",OFFSET('12. SEGUIMIENTO 2027'!$O$14,INT((ROW()-13)/2),0)),IF(ISBLANK(OFFSET('9. METAS'!$W$20,INT((ROW()-14)/2),0)),"",OFFSET('9. METAS'!$W$20,INT((ROW()-14)/2),0)))</f>
        <v>7500</v>
      </c>
      <c r="L84" s="256">
        <f ca="1">IF(MOD(ROW()-13,2)=0,IF(ISBLANK(OFFSET('12. SEGUIMIENTO 2027'!$P$14,INT((ROW()-13)/2),0)),"",OFFSET('12. SEGUIMIENTO 2027'!$P$14,INT((ROW()-13)/2),0)),IF(ISBLANK(OFFSET('9. METAS'!$X$20,INT((ROW()-14)/2),0)),"",OFFSET('9. METAS'!$X$20,INT((ROW()-14)/2),0)))</f>
        <v>2940</v>
      </c>
      <c r="M84" s="257">
        <f ca="1">IF(MOD(ROW()-13,2)=0,IF(ISBLANK(OFFSET('12. SEGUIMIENTO 2027'!$Q$14,INT((ROW()-13)/2),0)),"",OFFSET('12. SEGUIMIENTO 2027'!$Q$14,INT((ROW()-13)/2),0)),IF(ISBLANK(OFFSET('9. METAS'!$Y$20,INT((ROW()-14)/2),0)),"",OFFSET('9. METAS'!$Y$20,INT((ROW()-14)/2),0)))</f>
        <v>4100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164">
        <f ca="1">IF(ISBLANK(OFFSET('9. METAS'!$M$20,INT((ROW()-13)/2),0)),"",OFFSET('9. METAS'!$M$20,INT((ROW()-13)/2),0))</f>
        <v>233</v>
      </c>
      <c r="I85" s="1014"/>
      <c r="J85" s="255" t="str">
        <f ca="1">IF(MOD(ROW()-13,2)=0,IF(ISBLANK(OFFSET('12. SEGUIMIENTO 2027'!$N$14,INT((ROW()-13)/2),0)),"",OFFSET('12. SEGUIMIENTO 2027'!$N$14,INT((ROW()-13)/2),0)),IF(ISBLANK(OFFSET('9. METAS'!$V$20,INT((ROW()-14)/2),0)),"",OFFSET('9. METAS'!$V$20,INT((ROW()-14)/2),0)))</f>
        <v/>
      </c>
      <c r="K85" s="256" t="str">
        <f ca="1">IF(MOD(ROW()-13,2)=0,IF(ISBLANK(OFFSET('12. SEGUIMIENTO 2027'!$O$14,INT((ROW()-13)/2),0)),"",OFFSET('12. SEGUIMIENTO 2027'!$O$14,INT((ROW()-13)/2),0)),IF(ISBLANK(OFFSET('9. METAS'!$W$20,INT((ROW()-14)/2),0)),"",OFFSET('9. METAS'!$W$20,INT((ROW()-14)/2),0)))</f>
        <v/>
      </c>
      <c r="L85" s="256" t="str">
        <f ca="1">IF(MOD(ROW()-13,2)=0,IF(ISBLANK(OFFSET('12. SEGUIMIENTO 2027'!$P$14,INT((ROW()-13)/2),0)),"",OFFSET('12. SEGUIMIENTO 2027'!$P$14,INT((ROW()-13)/2),0)),IF(ISBLANK(OFFSET('9. METAS'!$X$20,INT((ROW()-14)/2),0)),"",OFFSET('9. METAS'!$X$20,INT((ROW()-14)/2),0)))</f>
        <v/>
      </c>
      <c r="M85" s="257" t="str">
        <f ca="1">IF(MOD(ROW()-13,2)=0,IF(ISBLANK(OFFSET('12. SEGUIMIENTO 2027'!$Q$14,INT((ROW()-13)/2),0)),"",OFFSET('12. SEGUIMIENTO 2027'!$Q$14,INT((ROW()-13)/2),0)),IF(ISBLANK(OFFSET('9. METAS'!$Y$20,INT((ROW()-14)/2),0)),"",OFFSET('9. METAS'!$Y$20,INT((ROW()-14)/2),0)))</f>
        <v/>
      </c>
      <c r="N85" s="1012" t="str">
        <f t="shared" ref="N85" ca="1" si="68">IFERROR(J85/J86,"ND")</f>
        <v>ND</v>
      </c>
      <c r="O85" s="1008" t="str">
        <f t="shared" ref="O85" ca="1" si="69">IFERROR(((J85+K85)/H85),"ND")</f>
        <v>ND</v>
      </c>
      <c r="P85" s="996"/>
    </row>
    <row r="86" spans="3:16">
      <c r="C86" s="1030"/>
      <c r="D86" s="1026"/>
      <c r="E86" s="1026"/>
      <c r="F86" s="1024"/>
      <c r="G86" s="1021"/>
      <c r="H86" s="1164"/>
      <c r="I86" s="1015"/>
      <c r="J86" s="255">
        <f ca="1">IF(MOD(ROW()-13,2)=0,IF(ISBLANK(OFFSET('12. SEGUIMIENTO 2027'!$N$14,INT((ROW()-13)/2),0)),"",OFFSET('12. SEGUIMIENTO 2027'!$N$14,INT((ROW()-13)/2),0)),IF(ISBLANK(OFFSET('9. METAS'!$V$20,INT((ROW()-14)/2),0)),"",OFFSET('9. METAS'!$V$20,INT((ROW()-14)/2),0)))</f>
        <v>55</v>
      </c>
      <c r="K86" s="256">
        <f ca="1">IF(MOD(ROW()-13,2)=0,IF(ISBLANK(OFFSET('12. SEGUIMIENTO 2027'!$O$14,INT((ROW()-13)/2),0)),"",OFFSET('12. SEGUIMIENTO 2027'!$O$14,INT((ROW()-13)/2),0)),IF(ISBLANK(OFFSET('9. METAS'!$W$20,INT((ROW()-14)/2),0)),"",OFFSET('9. METAS'!$W$20,INT((ROW()-14)/2),0)))</f>
        <v>73</v>
      </c>
      <c r="L86" s="256">
        <f ca="1">IF(MOD(ROW()-13,2)=0,IF(ISBLANK(OFFSET('12. SEGUIMIENTO 2027'!$P$14,INT((ROW()-13)/2),0)),"",OFFSET('12. SEGUIMIENTO 2027'!$P$14,INT((ROW()-13)/2),0)),IF(ISBLANK(OFFSET('9. METAS'!$X$20,INT((ROW()-14)/2),0)),"",OFFSET('9. METAS'!$X$20,INT((ROW()-14)/2),0)))</f>
        <v>45</v>
      </c>
      <c r="M86" s="257">
        <f ca="1">IF(MOD(ROW()-13,2)=0,IF(ISBLANK(OFFSET('12. SEGUIMIENTO 2027'!$Q$14,INT((ROW()-13)/2),0)),"",OFFSET('12. SEGUIMIENTO 2027'!$Q$14,INT((ROW()-13)/2),0)),IF(ISBLANK(OFFSET('9. METAS'!$Y$20,INT((ROW()-14)/2),0)),"",OFFSET('9. METAS'!$Y$20,INT((ROW()-14)/2),0)))</f>
        <v>60</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164">
        <f ca="1">IF(ISBLANK(OFFSET('9. METAS'!$M$20,INT((ROW()-13)/2),0)),"",OFFSET('9. METAS'!$M$20,INT((ROW()-13)/2),0))</f>
        <v>14577</v>
      </c>
      <c r="I87" s="1014"/>
      <c r="J87" s="255" t="str">
        <f ca="1">IF(MOD(ROW()-13,2)=0,IF(ISBLANK(OFFSET('12. SEGUIMIENTO 2027'!$N$14,INT((ROW()-13)/2),0)),"",OFFSET('12. SEGUIMIENTO 2027'!$N$14,INT((ROW()-13)/2),0)),IF(ISBLANK(OFFSET('9. METAS'!$V$20,INT((ROW()-14)/2),0)),"",OFFSET('9. METAS'!$V$20,INT((ROW()-14)/2),0)))</f>
        <v/>
      </c>
      <c r="K87" s="256" t="str">
        <f ca="1">IF(MOD(ROW()-13,2)=0,IF(ISBLANK(OFFSET('12. SEGUIMIENTO 2027'!$O$14,INT((ROW()-13)/2),0)),"",OFFSET('12. SEGUIMIENTO 2027'!$O$14,INT((ROW()-13)/2),0)),IF(ISBLANK(OFFSET('9. METAS'!$W$20,INT((ROW()-14)/2),0)),"",OFFSET('9. METAS'!$W$20,INT((ROW()-14)/2),0)))</f>
        <v/>
      </c>
      <c r="L87" s="256" t="str">
        <f ca="1">IF(MOD(ROW()-13,2)=0,IF(ISBLANK(OFFSET('12. SEGUIMIENTO 2027'!$P$14,INT((ROW()-13)/2),0)),"",OFFSET('12. SEGUIMIENTO 2027'!$P$14,INT((ROW()-13)/2),0)),IF(ISBLANK(OFFSET('9. METAS'!$X$20,INT((ROW()-14)/2),0)),"",OFFSET('9. METAS'!$X$20,INT((ROW()-14)/2),0)))</f>
        <v/>
      </c>
      <c r="M87" s="257" t="str">
        <f ca="1">IF(MOD(ROW()-13,2)=0,IF(ISBLANK(OFFSET('12. SEGUIMIENTO 2027'!$Q$14,INT((ROW()-13)/2),0)),"",OFFSET('12. SEGUIMIENTO 2027'!$Q$14,INT((ROW()-13)/2),0)),IF(ISBLANK(OFFSET('9. METAS'!$Y$20,INT((ROW()-14)/2),0)),"",OFFSET('9. METAS'!$Y$20,INT((ROW()-14)/2),0)))</f>
        <v/>
      </c>
      <c r="N87" s="1012" t="str">
        <f t="shared" ref="N87" ca="1" si="70">IFERROR(J87/J88,"ND")</f>
        <v>ND</v>
      </c>
      <c r="O87" s="1008" t="str">
        <f t="shared" ref="O87" ca="1" si="71">IFERROR(((J87+K87)/H87),"ND")</f>
        <v>ND</v>
      </c>
      <c r="P87" s="996"/>
    </row>
    <row r="88" spans="3:16">
      <c r="C88" s="1030"/>
      <c r="D88" s="1026"/>
      <c r="E88" s="1026"/>
      <c r="F88" s="1024"/>
      <c r="G88" s="1021"/>
      <c r="H88" s="1164"/>
      <c r="I88" s="1015"/>
      <c r="J88" s="255">
        <f ca="1">IF(MOD(ROW()-13,2)=0,IF(ISBLANK(OFFSET('12. SEGUIMIENTO 2027'!$N$14,INT((ROW()-13)/2),0)),"",OFFSET('12. SEGUIMIENTO 2027'!$N$14,INT((ROW()-13)/2),0)),IF(ISBLANK(OFFSET('9. METAS'!$V$20,INT((ROW()-14)/2),0)),"",OFFSET('9. METAS'!$V$20,INT((ROW()-14)/2),0)))</f>
        <v>3029</v>
      </c>
      <c r="K88" s="256">
        <f ca="1">IF(MOD(ROW()-13,2)=0,IF(ISBLANK(OFFSET('12. SEGUIMIENTO 2027'!$O$14,INT((ROW()-13)/2),0)),"",OFFSET('12. SEGUIMIENTO 2027'!$O$14,INT((ROW()-13)/2),0)),IF(ISBLANK(OFFSET('9. METAS'!$W$20,INT((ROW()-14)/2),0)),"",OFFSET('9. METAS'!$W$20,INT((ROW()-14)/2),0)))</f>
        <v>3273</v>
      </c>
      <c r="L88" s="256">
        <f ca="1">IF(MOD(ROW()-13,2)=0,IF(ISBLANK(OFFSET('12. SEGUIMIENTO 2027'!$P$14,INT((ROW()-13)/2),0)),"",OFFSET('12. SEGUIMIENTO 2027'!$P$14,INT((ROW()-13)/2),0)),IF(ISBLANK(OFFSET('9. METAS'!$X$20,INT((ROW()-14)/2),0)),"",OFFSET('9. METAS'!$X$20,INT((ROW()-14)/2),0)))</f>
        <v>4167</v>
      </c>
      <c r="M88" s="257">
        <f ca="1">IF(MOD(ROW()-13,2)=0,IF(ISBLANK(OFFSET('12. SEGUIMIENTO 2027'!$Q$14,INT((ROW()-13)/2),0)),"",OFFSET('12. SEGUIMIENTO 2027'!$Q$14,INT((ROW()-13)/2),0)),IF(ISBLANK(OFFSET('9. METAS'!$Y$20,INT((ROW()-14)/2),0)),"",OFFSET('9. METAS'!$Y$20,INT((ROW()-14)/2),0)))</f>
        <v>4108</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164">
        <f ca="1">IF(ISBLANK(OFFSET('9. METAS'!$M$20,INT((ROW()-13)/2),0)),"",OFFSET('9. METAS'!$M$20,INT((ROW()-13)/2),0))</f>
        <v>402</v>
      </c>
      <c r="I89" s="1014"/>
      <c r="J89" s="255" t="str">
        <f ca="1">IF(MOD(ROW()-13,2)=0,IF(ISBLANK(OFFSET('12. SEGUIMIENTO 2027'!$N$14,INT((ROW()-13)/2),0)),"",OFFSET('12. SEGUIMIENTO 2027'!$N$14,INT((ROW()-13)/2),0)),IF(ISBLANK(OFFSET('9. METAS'!$V$20,INT((ROW()-14)/2),0)),"",OFFSET('9. METAS'!$V$20,INT((ROW()-14)/2),0)))</f>
        <v/>
      </c>
      <c r="K89" s="256" t="str">
        <f ca="1">IF(MOD(ROW()-13,2)=0,IF(ISBLANK(OFFSET('12. SEGUIMIENTO 2027'!$O$14,INT((ROW()-13)/2),0)),"",OFFSET('12. SEGUIMIENTO 2027'!$O$14,INT((ROW()-13)/2),0)),IF(ISBLANK(OFFSET('9. METAS'!$W$20,INT((ROW()-14)/2),0)),"",OFFSET('9. METAS'!$W$20,INT((ROW()-14)/2),0)))</f>
        <v/>
      </c>
      <c r="L89" s="256" t="str">
        <f ca="1">IF(MOD(ROW()-13,2)=0,IF(ISBLANK(OFFSET('12. SEGUIMIENTO 2027'!$P$14,INT((ROW()-13)/2),0)),"",OFFSET('12. SEGUIMIENTO 2027'!$P$14,INT((ROW()-13)/2),0)),IF(ISBLANK(OFFSET('9. METAS'!$X$20,INT((ROW()-14)/2),0)),"",OFFSET('9. METAS'!$X$20,INT((ROW()-14)/2),0)))</f>
        <v/>
      </c>
      <c r="M89" s="257" t="str">
        <f ca="1">IF(MOD(ROW()-13,2)=0,IF(ISBLANK(OFFSET('12. SEGUIMIENTO 2027'!$Q$14,INT((ROW()-13)/2),0)),"",OFFSET('12. SEGUIMIENTO 2027'!$Q$14,INT((ROW()-13)/2),0)),IF(ISBLANK(OFFSET('9. METAS'!$Y$20,INT((ROW()-14)/2),0)),"",OFFSET('9. METAS'!$Y$20,INT((ROW()-14)/2),0)))</f>
        <v/>
      </c>
      <c r="N89" s="1012" t="str">
        <f t="shared" ref="N89" ca="1" si="72">IFERROR(J89/J90,"ND")</f>
        <v>ND</v>
      </c>
      <c r="O89" s="1008" t="str">
        <f t="shared" ref="O89" ca="1" si="73">IFERROR(((J89+K89)/H89),"ND")</f>
        <v>ND</v>
      </c>
      <c r="P89" s="996"/>
    </row>
    <row r="90" spans="3:16">
      <c r="C90" s="1030"/>
      <c r="D90" s="1026"/>
      <c r="E90" s="1026"/>
      <c r="F90" s="1024"/>
      <c r="G90" s="1021"/>
      <c r="H90" s="1164"/>
      <c r="I90" s="1015"/>
      <c r="J90" s="255">
        <f ca="1">IF(MOD(ROW()-13,2)=0,IF(ISBLANK(OFFSET('12. SEGUIMIENTO 2027'!$N$14,INT((ROW()-13)/2),0)),"",OFFSET('12. SEGUIMIENTO 2027'!$N$14,INT((ROW()-13)/2),0)),IF(ISBLANK(OFFSET('9. METAS'!$V$20,INT((ROW()-14)/2),0)),"",OFFSET('9. METAS'!$V$20,INT((ROW()-14)/2),0)))</f>
        <v>80</v>
      </c>
      <c r="K90" s="256">
        <f ca="1">IF(MOD(ROW()-13,2)=0,IF(ISBLANK(OFFSET('12. SEGUIMIENTO 2027'!$O$14,INT((ROW()-13)/2),0)),"",OFFSET('12. SEGUIMIENTO 2027'!$O$14,INT((ROW()-13)/2),0)),IF(ISBLANK(OFFSET('9. METAS'!$W$20,INT((ROW()-14)/2),0)),"",OFFSET('9. METAS'!$W$20,INT((ROW()-14)/2),0)))</f>
        <v>112</v>
      </c>
      <c r="L90" s="256">
        <f ca="1">IF(MOD(ROW()-13,2)=0,IF(ISBLANK(OFFSET('12. SEGUIMIENTO 2027'!$P$14,INT((ROW()-13)/2),0)),"",OFFSET('12. SEGUIMIENTO 2027'!$P$14,INT((ROW()-13)/2),0)),IF(ISBLANK(OFFSET('9. METAS'!$X$20,INT((ROW()-14)/2),0)),"",OFFSET('9. METAS'!$X$20,INT((ROW()-14)/2),0)))</f>
        <v>102</v>
      </c>
      <c r="M90" s="257">
        <f ca="1">IF(MOD(ROW()-13,2)=0,IF(ISBLANK(OFFSET('12. SEGUIMIENTO 2027'!$Q$14,INT((ROW()-13)/2),0)),"",OFFSET('12. SEGUIMIENTO 2027'!$Q$14,INT((ROW()-13)/2),0)),IF(ISBLANK(OFFSET('9. METAS'!$Y$20,INT((ROW()-14)/2),0)),"",OFFSET('9. METAS'!$Y$20,INT((ROW()-14)/2),0)))</f>
        <v>108</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164">
        <f ca="1">IF(ISBLANK(OFFSET('9. METAS'!$M$20,INT((ROW()-13)/2),0)),"",OFFSET('9. METAS'!$M$20,INT((ROW()-13)/2),0))</f>
        <v>10046</v>
      </c>
      <c r="I91" s="1014"/>
      <c r="J91" s="255" t="str">
        <f ca="1">IF(MOD(ROW()-13,2)=0,IF(ISBLANK(OFFSET('12. SEGUIMIENTO 2027'!$N$14,INT((ROW()-13)/2),0)),"",OFFSET('12. SEGUIMIENTO 2027'!$N$14,INT((ROW()-13)/2),0)),IF(ISBLANK(OFFSET('9. METAS'!$V$20,INT((ROW()-14)/2),0)),"",OFFSET('9. METAS'!$V$20,INT((ROW()-14)/2),0)))</f>
        <v/>
      </c>
      <c r="K91" s="256" t="str">
        <f ca="1">IF(MOD(ROW()-13,2)=0,IF(ISBLANK(OFFSET('12. SEGUIMIENTO 2027'!$O$14,INT((ROW()-13)/2),0)),"",OFFSET('12. SEGUIMIENTO 2027'!$O$14,INT((ROW()-13)/2),0)),IF(ISBLANK(OFFSET('9. METAS'!$W$20,INT((ROW()-14)/2),0)),"",OFFSET('9. METAS'!$W$20,INT((ROW()-14)/2),0)))</f>
        <v/>
      </c>
      <c r="L91" s="256" t="str">
        <f ca="1">IF(MOD(ROW()-13,2)=0,IF(ISBLANK(OFFSET('12. SEGUIMIENTO 2027'!$P$14,INT((ROW()-13)/2),0)),"",OFFSET('12. SEGUIMIENTO 2027'!$P$14,INT((ROW()-13)/2),0)),IF(ISBLANK(OFFSET('9. METAS'!$X$20,INT((ROW()-14)/2),0)),"",OFFSET('9. METAS'!$X$20,INT((ROW()-14)/2),0)))</f>
        <v/>
      </c>
      <c r="M91" s="257" t="str">
        <f ca="1">IF(MOD(ROW()-13,2)=0,IF(ISBLANK(OFFSET('12. SEGUIMIENTO 2027'!$Q$14,INT((ROW()-13)/2),0)),"",OFFSET('12. SEGUIMIENTO 2027'!$Q$14,INT((ROW()-13)/2),0)),IF(ISBLANK(OFFSET('9. METAS'!$Y$20,INT((ROW()-14)/2),0)),"",OFFSET('9. METAS'!$Y$20,INT((ROW()-14)/2),0)))</f>
        <v/>
      </c>
      <c r="N91" s="1012" t="str">
        <f t="shared" ref="N91" ca="1" si="74">IFERROR(J91/J92,"ND")</f>
        <v>ND</v>
      </c>
      <c r="O91" s="1008" t="str">
        <f t="shared" ref="O91" ca="1" si="75">IFERROR(((J91+K91)/H91),"ND")</f>
        <v>ND</v>
      </c>
      <c r="P91" s="996"/>
    </row>
    <row r="92" spans="3:16">
      <c r="C92" s="1030"/>
      <c r="D92" s="1026"/>
      <c r="E92" s="1026"/>
      <c r="F92" s="1024"/>
      <c r="G92" s="1021"/>
      <c r="H92" s="1164"/>
      <c r="I92" s="1015"/>
      <c r="J92" s="255">
        <f ca="1">IF(MOD(ROW()-13,2)=0,IF(ISBLANK(OFFSET('12. SEGUIMIENTO 2027'!$N$14,INT((ROW()-13)/2),0)),"",OFFSET('12. SEGUIMIENTO 2027'!$N$14,INT((ROW()-13)/2),0)),IF(ISBLANK(OFFSET('9. METAS'!$V$20,INT((ROW()-14)/2),0)),"",OFFSET('9. METAS'!$V$20,INT((ROW()-14)/2),0)))</f>
        <v>2006</v>
      </c>
      <c r="K92" s="256">
        <f ca="1">IF(MOD(ROW()-13,2)=0,IF(ISBLANK(OFFSET('12. SEGUIMIENTO 2027'!$O$14,INT((ROW()-13)/2),0)),"",OFFSET('12. SEGUIMIENTO 2027'!$O$14,INT((ROW()-13)/2),0)),IF(ISBLANK(OFFSET('9. METAS'!$W$20,INT((ROW()-14)/2),0)),"",OFFSET('9. METAS'!$W$20,INT((ROW()-14)/2),0)))</f>
        <v>2314</v>
      </c>
      <c r="L92" s="256">
        <f ca="1">IF(MOD(ROW()-13,2)=0,IF(ISBLANK(OFFSET('12. SEGUIMIENTO 2027'!$P$14,INT((ROW()-13)/2),0)),"",OFFSET('12. SEGUIMIENTO 2027'!$P$14,INT((ROW()-13)/2),0)),IF(ISBLANK(OFFSET('9. METAS'!$X$20,INT((ROW()-14)/2),0)),"",OFFSET('9. METAS'!$X$20,INT((ROW()-14)/2),0)))</f>
        <v>2983</v>
      </c>
      <c r="M92" s="257">
        <f ca="1">IF(MOD(ROW()-13,2)=0,IF(ISBLANK(OFFSET('12. SEGUIMIENTO 2027'!$Q$14,INT((ROW()-13)/2),0)),"",OFFSET('12. SEGUIMIENTO 2027'!$Q$14,INT((ROW()-13)/2),0)),IF(ISBLANK(OFFSET('9. METAS'!$Y$20,INT((ROW()-14)/2),0)),"",OFFSET('9. METAS'!$Y$20,INT((ROW()-14)/2),0)))</f>
        <v>2743</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164">
        <f ca="1">IF(ISBLANK(OFFSET('9. METAS'!$M$20,INT((ROW()-13)/2),0)),"",OFFSET('9. METAS'!$M$20,INT((ROW()-13)/2),0))</f>
        <v>9540</v>
      </c>
      <c r="I93" s="1014"/>
      <c r="J93" s="255" t="str">
        <f ca="1">IF(MOD(ROW()-13,2)=0,IF(ISBLANK(OFFSET('12. SEGUIMIENTO 2027'!$N$14,INT((ROW()-13)/2),0)),"",OFFSET('12. SEGUIMIENTO 2027'!$N$14,INT((ROW()-13)/2),0)),IF(ISBLANK(OFFSET('9. METAS'!$V$20,INT((ROW()-14)/2),0)),"",OFFSET('9. METAS'!$V$20,INT((ROW()-14)/2),0)))</f>
        <v/>
      </c>
      <c r="K93" s="256" t="str">
        <f ca="1">IF(MOD(ROW()-13,2)=0,IF(ISBLANK(OFFSET('12. SEGUIMIENTO 2027'!$O$14,INT((ROW()-13)/2),0)),"",OFFSET('12. SEGUIMIENTO 2027'!$O$14,INT((ROW()-13)/2),0)),IF(ISBLANK(OFFSET('9. METAS'!$W$20,INT((ROW()-14)/2),0)),"",OFFSET('9. METAS'!$W$20,INT((ROW()-14)/2),0)))</f>
        <v/>
      </c>
      <c r="L93" s="256" t="str">
        <f ca="1">IF(MOD(ROW()-13,2)=0,IF(ISBLANK(OFFSET('12. SEGUIMIENTO 2027'!$P$14,INT((ROW()-13)/2),0)),"",OFFSET('12. SEGUIMIENTO 2027'!$P$14,INT((ROW()-13)/2),0)),IF(ISBLANK(OFFSET('9. METAS'!$X$20,INT((ROW()-14)/2),0)),"",OFFSET('9. METAS'!$X$20,INT((ROW()-14)/2),0)))</f>
        <v/>
      </c>
      <c r="M93" s="257" t="str">
        <f ca="1">IF(MOD(ROW()-13,2)=0,IF(ISBLANK(OFFSET('12. SEGUIMIENTO 2027'!$Q$14,INT((ROW()-13)/2),0)),"",OFFSET('12. SEGUIMIENTO 2027'!$Q$14,INT((ROW()-13)/2),0)),IF(ISBLANK(OFFSET('9. METAS'!$Y$20,INT((ROW()-14)/2),0)),"",OFFSET('9. METAS'!$Y$20,INT((ROW()-14)/2),0)))</f>
        <v/>
      </c>
      <c r="N93" s="1012" t="str">
        <f t="shared" ref="N93" ca="1" si="76">IFERROR(J93/J94,"ND")</f>
        <v>ND</v>
      </c>
      <c r="O93" s="1008" t="str">
        <f t="shared" ref="O93" ca="1" si="77">IFERROR(((J93+K93)/H93),"ND")</f>
        <v>ND</v>
      </c>
      <c r="P93" s="996"/>
    </row>
    <row r="94" spans="3:16">
      <c r="C94" s="1030"/>
      <c r="D94" s="1026"/>
      <c r="E94" s="1026"/>
      <c r="F94" s="1024"/>
      <c r="G94" s="1021"/>
      <c r="H94" s="1164"/>
      <c r="I94" s="1015"/>
      <c r="J94" s="255">
        <f ca="1">IF(MOD(ROW()-13,2)=0,IF(ISBLANK(OFFSET('12. SEGUIMIENTO 2027'!$N$14,INT((ROW()-13)/2),0)),"",OFFSET('12. SEGUIMIENTO 2027'!$N$14,INT((ROW()-13)/2),0)),IF(ISBLANK(OFFSET('9. METAS'!$V$20,INT((ROW()-14)/2),0)),"",OFFSET('9. METAS'!$V$20,INT((ROW()-14)/2),0)))</f>
        <v>2368</v>
      </c>
      <c r="K94" s="256">
        <f ca="1">IF(MOD(ROW()-13,2)=0,IF(ISBLANK(OFFSET('12. SEGUIMIENTO 2027'!$O$14,INT((ROW()-13)/2),0)),"",OFFSET('12. SEGUIMIENTO 2027'!$O$14,INT((ROW()-13)/2),0)),IF(ISBLANK(OFFSET('9. METAS'!$W$20,INT((ROW()-14)/2),0)),"",OFFSET('9. METAS'!$W$20,INT((ROW()-14)/2),0)))</f>
        <v>2498</v>
      </c>
      <c r="L94" s="256">
        <f ca="1">IF(MOD(ROW()-13,2)=0,IF(ISBLANK(OFFSET('12. SEGUIMIENTO 2027'!$P$14,INT((ROW()-13)/2),0)),"",OFFSET('12. SEGUIMIENTO 2027'!$P$14,INT((ROW()-13)/2),0)),IF(ISBLANK(OFFSET('9. METAS'!$X$20,INT((ROW()-14)/2),0)),"",OFFSET('9. METAS'!$X$20,INT((ROW()-14)/2),0)))</f>
        <v>2376</v>
      </c>
      <c r="M94" s="257">
        <f ca="1">IF(MOD(ROW()-13,2)=0,IF(ISBLANK(OFFSET('12. SEGUIMIENTO 2027'!$Q$14,INT((ROW()-13)/2),0)),"",OFFSET('12. SEGUIMIENTO 2027'!$Q$14,INT((ROW()-13)/2),0)),IF(ISBLANK(OFFSET('9. METAS'!$Y$20,INT((ROW()-14)/2),0)),"",OFFSET('9. METAS'!$Y$20,INT((ROW()-14)/2),0)))</f>
        <v>2298</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164">
        <f ca="1">IF(ISBLANK(OFFSET('9. METAS'!$M$20,INT((ROW()-13)/2),0)),"",OFFSET('9. METAS'!$M$20,INT((ROW()-13)/2),0))</f>
        <v>1792</v>
      </c>
      <c r="I95" s="1014"/>
      <c r="J95" s="255" t="str">
        <f ca="1">IF(MOD(ROW()-13,2)=0,IF(ISBLANK(OFFSET('12. SEGUIMIENTO 2027'!$N$14,INT((ROW()-13)/2),0)),"",OFFSET('12. SEGUIMIENTO 2027'!$N$14,INT((ROW()-13)/2),0)),IF(ISBLANK(OFFSET('9. METAS'!$V$20,INT((ROW()-14)/2),0)),"",OFFSET('9. METAS'!$V$20,INT((ROW()-14)/2),0)))</f>
        <v/>
      </c>
      <c r="K95" s="256" t="str">
        <f ca="1">IF(MOD(ROW()-13,2)=0,IF(ISBLANK(OFFSET('12. SEGUIMIENTO 2027'!$O$14,INT((ROW()-13)/2),0)),"",OFFSET('12. SEGUIMIENTO 2027'!$O$14,INT((ROW()-13)/2),0)),IF(ISBLANK(OFFSET('9. METAS'!$W$20,INT((ROW()-14)/2),0)),"",OFFSET('9. METAS'!$W$20,INT((ROW()-14)/2),0)))</f>
        <v/>
      </c>
      <c r="L95" s="256" t="str">
        <f ca="1">IF(MOD(ROW()-13,2)=0,IF(ISBLANK(OFFSET('12. SEGUIMIENTO 2027'!$P$14,INT((ROW()-13)/2),0)),"",OFFSET('12. SEGUIMIENTO 2027'!$P$14,INT((ROW()-13)/2),0)),IF(ISBLANK(OFFSET('9. METAS'!$X$20,INT((ROW()-14)/2),0)),"",OFFSET('9. METAS'!$X$20,INT((ROW()-14)/2),0)))</f>
        <v/>
      </c>
      <c r="M95" s="257" t="str">
        <f ca="1">IF(MOD(ROW()-13,2)=0,IF(ISBLANK(OFFSET('12. SEGUIMIENTO 2027'!$Q$14,INT((ROW()-13)/2),0)),"",OFFSET('12. SEGUIMIENTO 2027'!$Q$14,INT((ROW()-13)/2),0)),IF(ISBLANK(OFFSET('9. METAS'!$Y$20,INT((ROW()-14)/2),0)),"",OFFSET('9. METAS'!$Y$20,INT((ROW()-14)/2),0)))</f>
        <v/>
      </c>
      <c r="N95" s="1012" t="str">
        <f t="shared" ref="N95" ca="1" si="78">IFERROR(J95/J96,"ND")</f>
        <v>ND</v>
      </c>
      <c r="O95" s="1008" t="str">
        <f t="shared" ref="O95" ca="1" si="79">IFERROR(((J95+K95)/H95),"ND")</f>
        <v>ND</v>
      </c>
      <c r="P95" s="996"/>
    </row>
    <row r="96" spans="3:16">
      <c r="C96" s="1030"/>
      <c r="D96" s="1026"/>
      <c r="E96" s="1026"/>
      <c r="F96" s="1024"/>
      <c r="G96" s="1021"/>
      <c r="H96" s="1164"/>
      <c r="I96" s="1015"/>
      <c r="J96" s="255">
        <f ca="1">IF(MOD(ROW()-13,2)=0,IF(ISBLANK(OFFSET('12. SEGUIMIENTO 2027'!$N$14,INT((ROW()-13)/2),0)),"",OFFSET('12. SEGUIMIENTO 2027'!$N$14,INT((ROW()-13)/2),0)),IF(ISBLANK(OFFSET('9. METAS'!$V$20,INT((ROW()-14)/2),0)),"",OFFSET('9. METAS'!$V$20,INT((ROW()-14)/2),0)))</f>
        <v>412</v>
      </c>
      <c r="K96" s="256">
        <f ca="1">IF(MOD(ROW()-13,2)=0,IF(ISBLANK(OFFSET('12. SEGUIMIENTO 2027'!$O$14,INT((ROW()-13)/2),0)),"",OFFSET('12. SEGUIMIENTO 2027'!$O$14,INT((ROW()-13)/2),0)),IF(ISBLANK(OFFSET('9. METAS'!$W$20,INT((ROW()-14)/2),0)),"",OFFSET('9. METAS'!$W$20,INT((ROW()-14)/2),0)))</f>
        <v>418</v>
      </c>
      <c r="L96" s="256">
        <f ca="1">IF(MOD(ROW()-13,2)=0,IF(ISBLANK(OFFSET('12. SEGUIMIENTO 2027'!$P$14,INT((ROW()-13)/2),0)),"",OFFSET('12. SEGUIMIENTO 2027'!$P$14,INT((ROW()-13)/2),0)),IF(ISBLANK(OFFSET('9. METAS'!$X$20,INT((ROW()-14)/2),0)),"",OFFSET('9. METAS'!$X$20,INT((ROW()-14)/2),0)))</f>
        <v>486</v>
      </c>
      <c r="M96" s="257">
        <f ca="1">IF(MOD(ROW()-13,2)=0,IF(ISBLANK(OFFSET('12. SEGUIMIENTO 2027'!$Q$14,INT((ROW()-13)/2),0)),"",OFFSET('12. SEGUIMIENTO 2027'!$Q$14,INT((ROW()-13)/2),0)),IF(ISBLANK(OFFSET('9. METAS'!$Y$20,INT((ROW()-14)/2),0)),"",OFFSET('9. METAS'!$Y$20,INT((ROW()-14)/2),0)))</f>
        <v>476</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164">
        <f ca="1">IF(ISBLANK(OFFSET('9. METAS'!$M$20,INT((ROW()-13)/2),0)),"",OFFSET('9. METAS'!$M$20,INT((ROW()-13)/2),0))</f>
        <v>3156</v>
      </c>
      <c r="I97" s="1014"/>
      <c r="J97" s="255" t="str">
        <f ca="1">IF(MOD(ROW()-13,2)=0,IF(ISBLANK(OFFSET('12. SEGUIMIENTO 2027'!$N$14,INT((ROW()-13)/2),0)),"",OFFSET('12. SEGUIMIENTO 2027'!$N$14,INT((ROW()-13)/2),0)),IF(ISBLANK(OFFSET('9. METAS'!$V$20,INT((ROW()-14)/2),0)),"",OFFSET('9. METAS'!$V$20,INT((ROW()-14)/2),0)))</f>
        <v/>
      </c>
      <c r="K97" s="256" t="str">
        <f ca="1">IF(MOD(ROW()-13,2)=0,IF(ISBLANK(OFFSET('12. SEGUIMIENTO 2027'!$O$14,INT((ROW()-13)/2),0)),"",OFFSET('12. SEGUIMIENTO 2027'!$O$14,INT((ROW()-13)/2),0)),IF(ISBLANK(OFFSET('9. METAS'!$W$20,INT((ROW()-14)/2),0)),"",OFFSET('9. METAS'!$W$20,INT((ROW()-14)/2),0)))</f>
        <v/>
      </c>
      <c r="L97" s="256" t="str">
        <f ca="1">IF(MOD(ROW()-13,2)=0,IF(ISBLANK(OFFSET('12. SEGUIMIENTO 2027'!$P$14,INT((ROW()-13)/2),0)),"",OFFSET('12. SEGUIMIENTO 2027'!$P$14,INT((ROW()-13)/2),0)),IF(ISBLANK(OFFSET('9. METAS'!$X$20,INT((ROW()-14)/2),0)),"",OFFSET('9. METAS'!$X$20,INT((ROW()-14)/2),0)))</f>
        <v/>
      </c>
      <c r="M97" s="257" t="str">
        <f ca="1">IF(MOD(ROW()-13,2)=0,IF(ISBLANK(OFFSET('12. SEGUIMIENTO 2027'!$Q$14,INT((ROW()-13)/2),0)),"",OFFSET('12. SEGUIMIENTO 2027'!$Q$14,INT((ROW()-13)/2),0)),IF(ISBLANK(OFFSET('9. METAS'!$Y$20,INT((ROW()-14)/2),0)),"",OFFSET('9. METAS'!$Y$20,INT((ROW()-14)/2),0)))</f>
        <v/>
      </c>
      <c r="N97" s="1012" t="str">
        <f t="shared" ref="N97" ca="1" si="80">IFERROR(J97/J98,"ND")</f>
        <v>ND</v>
      </c>
      <c r="O97" s="1008" t="str">
        <f t="shared" ref="O97" ca="1" si="81">IFERROR(((J97+K97)/H97),"ND")</f>
        <v>ND</v>
      </c>
      <c r="P97" s="996"/>
    </row>
    <row r="98" spans="3:16">
      <c r="C98" s="1030"/>
      <c r="D98" s="1026"/>
      <c r="E98" s="1026"/>
      <c r="F98" s="1024"/>
      <c r="G98" s="1021"/>
      <c r="H98" s="1164"/>
      <c r="I98" s="1015"/>
      <c r="J98" s="255">
        <f ca="1">IF(MOD(ROW()-13,2)=0,IF(ISBLANK(OFFSET('12. SEGUIMIENTO 2027'!$N$14,INT((ROW()-13)/2),0)),"",OFFSET('12. SEGUIMIENTO 2027'!$N$14,INT((ROW()-13)/2),0)),IF(ISBLANK(OFFSET('9. METAS'!$V$20,INT((ROW()-14)/2),0)),"",OFFSET('9. METAS'!$V$20,INT((ROW()-14)/2),0)))</f>
        <v>623</v>
      </c>
      <c r="K98" s="256">
        <f ca="1">IF(MOD(ROW()-13,2)=0,IF(ISBLANK(OFFSET('12. SEGUIMIENTO 2027'!$O$14,INT((ROW()-13)/2),0)),"",OFFSET('12. SEGUIMIENTO 2027'!$O$14,INT((ROW()-13)/2),0)),IF(ISBLANK(OFFSET('9. METAS'!$W$20,INT((ROW()-14)/2),0)),"",OFFSET('9. METAS'!$W$20,INT((ROW()-14)/2),0)))</f>
        <v>785</v>
      </c>
      <c r="L98" s="256">
        <f ca="1">IF(MOD(ROW()-13,2)=0,IF(ISBLANK(OFFSET('12. SEGUIMIENTO 2027'!$P$14,INT((ROW()-13)/2),0)),"",OFFSET('12. SEGUIMIENTO 2027'!$P$14,INT((ROW()-13)/2),0)),IF(ISBLANK(OFFSET('9. METAS'!$X$20,INT((ROW()-14)/2),0)),"",OFFSET('9. METAS'!$X$20,INT((ROW()-14)/2),0)))</f>
        <v>672</v>
      </c>
      <c r="M98" s="257">
        <f ca="1">IF(MOD(ROW()-13,2)=0,IF(ISBLANK(OFFSET('12. SEGUIMIENTO 2027'!$Q$14,INT((ROW()-13)/2),0)),"",OFFSET('12. SEGUIMIENTO 2027'!$Q$14,INT((ROW()-13)/2),0)),IF(ISBLANK(OFFSET('9. METAS'!$Y$20,INT((ROW()-14)/2),0)),"",OFFSET('9. METAS'!$Y$20,INT((ROW()-14)/2),0)))</f>
        <v>1076</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164">
        <f ca="1">IF(ISBLANK(OFFSET('9. METAS'!$M$20,INT((ROW()-13)/2),0)),"",OFFSET('9. METAS'!$M$20,INT((ROW()-13)/2),0))</f>
        <v>5416</v>
      </c>
      <c r="I99" s="1014"/>
      <c r="J99" s="255" t="str">
        <f ca="1">IF(MOD(ROW()-13,2)=0,IF(ISBLANK(OFFSET('12. SEGUIMIENTO 2027'!$N$14,INT((ROW()-13)/2),0)),"",OFFSET('12. SEGUIMIENTO 2027'!$N$14,INT((ROW()-13)/2),0)),IF(ISBLANK(OFFSET('9. METAS'!$V$20,INT((ROW()-14)/2),0)),"",OFFSET('9. METAS'!$V$20,INT((ROW()-14)/2),0)))</f>
        <v/>
      </c>
      <c r="K99" s="256" t="str">
        <f ca="1">IF(MOD(ROW()-13,2)=0,IF(ISBLANK(OFFSET('12. SEGUIMIENTO 2027'!$O$14,INT((ROW()-13)/2),0)),"",OFFSET('12. SEGUIMIENTO 2027'!$O$14,INT((ROW()-13)/2),0)),IF(ISBLANK(OFFSET('9. METAS'!$W$20,INT((ROW()-14)/2),0)),"",OFFSET('9. METAS'!$W$20,INT((ROW()-14)/2),0)))</f>
        <v/>
      </c>
      <c r="L99" s="256" t="str">
        <f ca="1">IF(MOD(ROW()-13,2)=0,IF(ISBLANK(OFFSET('12. SEGUIMIENTO 2027'!$P$14,INT((ROW()-13)/2),0)),"",OFFSET('12. SEGUIMIENTO 2027'!$P$14,INT((ROW()-13)/2),0)),IF(ISBLANK(OFFSET('9. METAS'!$X$20,INT((ROW()-14)/2),0)),"",OFFSET('9. METAS'!$X$20,INT((ROW()-14)/2),0)))</f>
        <v/>
      </c>
      <c r="M99" s="257" t="str">
        <f ca="1">IF(MOD(ROW()-13,2)=0,IF(ISBLANK(OFFSET('12. SEGUIMIENTO 2027'!$Q$14,INT((ROW()-13)/2),0)),"",OFFSET('12. SEGUIMIENTO 2027'!$Q$14,INT((ROW()-13)/2),0)),IF(ISBLANK(OFFSET('9. METAS'!$Y$20,INT((ROW()-14)/2),0)),"",OFFSET('9. METAS'!$Y$20,INT((ROW()-14)/2),0)))</f>
        <v/>
      </c>
      <c r="N99" s="1012" t="str">
        <f t="shared" ref="N99" ca="1" si="82">IFERROR(J99/J100,"ND")</f>
        <v>ND</v>
      </c>
      <c r="O99" s="1008" t="str">
        <f t="shared" ref="O99" ca="1" si="83">IFERROR(((J99+K99)/H99),"ND")</f>
        <v>ND</v>
      </c>
      <c r="P99" s="996"/>
    </row>
    <row r="100" spans="3:16">
      <c r="C100" s="1030"/>
      <c r="D100" s="1026"/>
      <c r="E100" s="1026"/>
      <c r="F100" s="1024"/>
      <c r="G100" s="1021"/>
      <c r="H100" s="1164"/>
      <c r="I100" s="1015"/>
      <c r="J100" s="255">
        <f ca="1">IF(MOD(ROW()-13,2)=0,IF(ISBLANK(OFFSET('12. SEGUIMIENTO 2027'!$N$14,INT((ROW()-13)/2),0)),"",OFFSET('12. SEGUIMIENTO 2027'!$N$14,INT((ROW()-13)/2),0)),IF(ISBLANK(OFFSET('9. METAS'!$V$20,INT((ROW()-14)/2),0)),"",OFFSET('9. METAS'!$V$20,INT((ROW()-14)/2),0)))</f>
        <v>1286</v>
      </c>
      <c r="K100" s="256">
        <f ca="1">IF(MOD(ROW()-13,2)=0,IF(ISBLANK(OFFSET('12. SEGUIMIENTO 2027'!$O$14,INT((ROW()-13)/2),0)),"",OFFSET('12. SEGUIMIENTO 2027'!$O$14,INT((ROW()-13)/2),0)),IF(ISBLANK(OFFSET('9. METAS'!$W$20,INT((ROW()-14)/2),0)),"",OFFSET('9. METAS'!$W$20,INT((ROW()-14)/2),0)))</f>
        <v>1486</v>
      </c>
      <c r="L100" s="256">
        <f ca="1">IF(MOD(ROW()-13,2)=0,IF(ISBLANK(OFFSET('12. SEGUIMIENTO 2027'!$P$14,INT((ROW()-13)/2),0)),"",OFFSET('12. SEGUIMIENTO 2027'!$P$14,INT((ROW()-13)/2),0)),IF(ISBLANK(OFFSET('9. METAS'!$X$20,INT((ROW()-14)/2),0)),"",OFFSET('9. METAS'!$X$20,INT((ROW()-14)/2),0)))</f>
        <v>1398</v>
      </c>
      <c r="M100" s="257">
        <f ca="1">IF(MOD(ROW()-13,2)=0,IF(ISBLANK(OFFSET('12. SEGUIMIENTO 2027'!$Q$14,INT((ROW()-13)/2),0)),"",OFFSET('12. SEGUIMIENTO 2027'!$Q$14,INT((ROW()-13)/2),0)),IF(ISBLANK(OFFSET('9. METAS'!$Y$20,INT((ROW()-14)/2),0)),"",OFFSET('9. METAS'!$Y$20,INT((ROW()-14)/2),0)))</f>
        <v>1246</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164">
        <f ca="1">IF(ISBLANK(OFFSET('9. METAS'!$M$20,INT((ROW()-13)/2),0)),"",OFFSET('9. METAS'!$M$20,INT((ROW()-13)/2),0))</f>
        <v>1312</v>
      </c>
      <c r="I101" s="1014"/>
      <c r="J101" s="255" t="str">
        <f ca="1">IF(MOD(ROW()-13,2)=0,IF(ISBLANK(OFFSET('12. SEGUIMIENTO 2027'!$N$14,INT((ROW()-13)/2),0)),"",OFFSET('12. SEGUIMIENTO 2027'!$N$14,INT((ROW()-13)/2),0)),IF(ISBLANK(OFFSET('9. METAS'!$V$20,INT((ROW()-14)/2),0)),"",OFFSET('9. METAS'!$V$20,INT((ROW()-14)/2),0)))</f>
        <v/>
      </c>
      <c r="K101" s="256" t="str">
        <f ca="1">IF(MOD(ROW()-13,2)=0,IF(ISBLANK(OFFSET('12. SEGUIMIENTO 2027'!$O$14,INT((ROW()-13)/2),0)),"",OFFSET('12. SEGUIMIENTO 2027'!$O$14,INT((ROW()-13)/2),0)),IF(ISBLANK(OFFSET('9. METAS'!$W$20,INT((ROW()-14)/2),0)),"",OFFSET('9. METAS'!$W$20,INT((ROW()-14)/2),0)))</f>
        <v/>
      </c>
      <c r="L101" s="256" t="str">
        <f ca="1">IF(MOD(ROW()-13,2)=0,IF(ISBLANK(OFFSET('12. SEGUIMIENTO 2027'!$P$14,INT((ROW()-13)/2),0)),"",OFFSET('12. SEGUIMIENTO 2027'!$P$14,INT((ROW()-13)/2),0)),IF(ISBLANK(OFFSET('9. METAS'!$X$20,INT((ROW()-14)/2),0)),"",OFFSET('9. METAS'!$X$20,INT((ROW()-14)/2),0)))</f>
        <v/>
      </c>
      <c r="M101" s="257" t="str">
        <f ca="1">IF(MOD(ROW()-13,2)=0,IF(ISBLANK(OFFSET('12. SEGUIMIENTO 2027'!$Q$14,INT((ROW()-13)/2),0)),"",OFFSET('12. SEGUIMIENTO 2027'!$Q$14,INT((ROW()-13)/2),0)),IF(ISBLANK(OFFSET('9. METAS'!$Y$20,INT((ROW()-14)/2),0)),"",OFFSET('9. METAS'!$Y$20,INT((ROW()-14)/2),0)))</f>
        <v/>
      </c>
      <c r="N101" s="1012" t="str">
        <f t="shared" ref="N101" ca="1" si="84">IFERROR(J101/J102,"ND")</f>
        <v>ND</v>
      </c>
      <c r="O101" s="1008" t="str">
        <f t="shared" ref="O101" ca="1" si="85">IFERROR(((J101+K101)/H101),"ND")</f>
        <v>ND</v>
      </c>
      <c r="P101" s="996"/>
    </row>
    <row r="102" spans="3:16">
      <c r="C102" s="1030"/>
      <c r="D102" s="1026"/>
      <c r="E102" s="1026"/>
      <c r="F102" s="1024"/>
      <c r="G102" s="1021"/>
      <c r="H102" s="1164"/>
      <c r="I102" s="1015"/>
      <c r="J102" s="255">
        <f ca="1">IF(MOD(ROW()-13,2)=0,IF(ISBLANK(OFFSET('12. SEGUIMIENTO 2027'!$N$14,INT((ROW()-13)/2),0)),"",OFFSET('12. SEGUIMIENTO 2027'!$N$14,INT((ROW()-13)/2),0)),IF(ISBLANK(OFFSET('9. METAS'!$V$20,INT((ROW()-14)/2),0)),"",OFFSET('9. METAS'!$V$20,INT((ROW()-14)/2),0)))</f>
        <v>346</v>
      </c>
      <c r="K102" s="256">
        <f ca="1">IF(MOD(ROW()-13,2)=0,IF(ISBLANK(OFFSET('12. SEGUIMIENTO 2027'!$O$14,INT((ROW()-13)/2),0)),"",OFFSET('12. SEGUIMIENTO 2027'!$O$14,INT((ROW()-13)/2),0)),IF(ISBLANK(OFFSET('9. METAS'!$W$20,INT((ROW()-14)/2),0)),"",OFFSET('9. METAS'!$W$20,INT((ROW()-14)/2),0)))</f>
        <v>298</v>
      </c>
      <c r="L102" s="256">
        <f ca="1">IF(MOD(ROW()-13,2)=0,IF(ISBLANK(OFFSET('12. SEGUIMIENTO 2027'!$P$14,INT((ROW()-13)/2),0)),"",OFFSET('12. SEGUIMIENTO 2027'!$P$14,INT((ROW()-13)/2),0)),IF(ISBLANK(OFFSET('9. METAS'!$X$20,INT((ROW()-14)/2),0)),"",OFFSET('9. METAS'!$X$20,INT((ROW()-14)/2),0)))</f>
        <v>386</v>
      </c>
      <c r="M102" s="257">
        <f ca="1">IF(MOD(ROW()-13,2)=0,IF(ISBLANK(OFFSET('12. SEGUIMIENTO 2027'!$Q$14,INT((ROW()-13)/2),0)),"",OFFSET('12. SEGUIMIENTO 2027'!$Q$14,INT((ROW()-13)/2),0)),IF(ISBLANK(OFFSET('9. METAS'!$Y$20,INT((ROW()-14)/2),0)),"",OFFSET('9. METAS'!$Y$20,INT((ROW()-14)/2),0)))</f>
        <v>282</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164">
        <f ca="1">IF(ISBLANK(OFFSET('9. METAS'!$M$20,INT((ROW()-13)/2),0)),"",OFFSET('9. METAS'!$M$20,INT((ROW()-13)/2),0))</f>
        <v>762</v>
      </c>
      <c r="I103" s="1014"/>
      <c r="J103" s="255" t="str">
        <f ca="1">IF(MOD(ROW()-13,2)=0,IF(ISBLANK(OFFSET('12. SEGUIMIENTO 2027'!$N$14,INT((ROW()-13)/2),0)),"",OFFSET('12. SEGUIMIENTO 2027'!$N$14,INT((ROW()-13)/2),0)),IF(ISBLANK(OFFSET('9. METAS'!$V$20,INT((ROW()-14)/2),0)),"",OFFSET('9. METAS'!$V$20,INT((ROW()-14)/2),0)))</f>
        <v/>
      </c>
      <c r="K103" s="256" t="str">
        <f ca="1">IF(MOD(ROW()-13,2)=0,IF(ISBLANK(OFFSET('12. SEGUIMIENTO 2027'!$O$14,INT((ROW()-13)/2),0)),"",OFFSET('12. SEGUIMIENTO 2027'!$O$14,INT((ROW()-13)/2),0)),IF(ISBLANK(OFFSET('9. METAS'!$W$20,INT((ROW()-14)/2),0)),"",OFFSET('9. METAS'!$W$20,INT((ROW()-14)/2),0)))</f>
        <v/>
      </c>
      <c r="L103" s="256" t="str">
        <f ca="1">IF(MOD(ROW()-13,2)=0,IF(ISBLANK(OFFSET('12. SEGUIMIENTO 2027'!$P$14,INT((ROW()-13)/2),0)),"",OFFSET('12. SEGUIMIENTO 2027'!$P$14,INT((ROW()-13)/2),0)),IF(ISBLANK(OFFSET('9. METAS'!$X$20,INT((ROW()-14)/2),0)),"",OFFSET('9. METAS'!$X$20,INT((ROW()-14)/2),0)))</f>
        <v/>
      </c>
      <c r="M103" s="257" t="str">
        <f ca="1">IF(MOD(ROW()-13,2)=0,IF(ISBLANK(OFFSET('12. SEGUIMIENTO 2027'!$Q$14,INT((ROW()-13)/2),0)),"",OFFSET('12. SEGUIMIENTO 2027'!$Q$14,INT((ROW()-13)/2),0)),IF(ISBLANK(OFFSET('9. METAS'!$Y$20,INT((ROW()-14)/2),0)),"",OFFSET('9. METAS'!$Y$20,INT((ROW()-14)/2),0)))</f>
        <v/>
      </c>
      <c r="N103" s="1012" t="str">
        <f t="shared" ref="N103" ca="1" si="86">IFERROR(J103/J104,"ND")</f>
        <v>ND</v>
      </c>
      <c r="O103" s="1008" t="str">
        <f t="shared" ref="O103" ca="1" si="87">IFERROR(((J103+K103)/H103),"ND")</f>
        <v>ND</v>
      </c>
      <c r="P103" s="996"/>
    </row>
    <row r="104" spans="3:16">
      <c r="C104" s="1030"/>
      <c r="D104" s="1026"/>
      <c r="E104" s="1026"/>
      <c r="F104" s="1024"/>
      <c r="G104" s="1021"/>
      <c r="H104" s="1164"/>
      <c r="I104" s="1015"/>
      <c r="J104" s="255">
        <f ca="1">IF(MOD(ROW()-13,2)=0,IF(ISBLANK(OFFSET('12. SEGUIMIENTO 2027'!$N$14,INT((ROW()-13)/2),0)),"",OFFSET('12. SEGUIMIENTO 2027'!$N$14,INT((ROW()-13)/2),0)),IF(ISBLANK(OFFSET('9. METAS'!$V$20,INT((ROW()-14)/2),0)),"",OFFSET('9. METAS'!$V$20,INT((ROW()-14)/2),0)))</f>
        <v>148</v>
      </c>
      <c r="K104" s="256">
        <f ca="1">IF(MOD(ROW()-13,2)=0,IF(ISBLANK(OFFSET('12. SEGUIMIENTO 2027'!$O$14,INT((ROW()-13)/2),0)),"",OFFSET('12. SEGUIMIENTO 2027'!$O$14,INT((ROW()-13)/2),0)),IF(ISBLANK(OFFSET('9. METAS'!$W$20,INT((ROW()-14)/2),0)),"",OFFSET('9. METAS'!$W$20,INT((ROW()-14)/2),0)))</f>
        <v>232</v>
      </c>
      <c r="L104" s="256">
        <f ca="1">IF(MOD(ROW()-13,2)=0,IF(ISBLANK(OFFSET('12. SEGUIMIENTO 2027'!$P$14,INT((ROW()-13)/2),0)),"",OFFSET('12. SEGUIMIENTO 2027'!$P$14,INT((ROW()-13)/2),0)),IF(ISBLANK(OFFSET('9. METAS'!$X$20,INT((ROW()-14)/2),0)),"",OFFSET('9. METAS'!$X$20,INT((ROW()-14)/2),0)))</f>
        <v>218</v>
      </c>
      <c r="M104" s="257">
        <f ca="1">IF(MOD(ROW()-13,2)=0,IF(ISBLANK(OFFSET('12. SEGUIMIENTO 2027'!$Q$14,INT((ROW()-13)/2),0)),"",OFFSET('12. SEGUIMIENTO 2027'!$Q$14,INT((ROW()-13)/2),0)),IF(ISBLANK(OFFSET('9. METAS'!$Y$20,INT((ROW()-14)/2),0)),"",OFFSET('9. METAS'!$Y$20,INT((ROW()-14)/2),0)))</f>
        <v>164</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164">
        <f ca="1">IF(ISBLANK(OFFSET('9. METAS'!$M$20,INT((ROW()-13)/2),0)),"",OFFSET('9. METAS'!$M$20,INT((ROW()-13)/2),0))</f>
        <v>2308</v>
      </c>
      <c r="I105" s="1014"/>
      <c r="J105" s="255" t="str">
        <f ca="1">IF(MOD(ROW()-13,2)=0,IF(ISBLANK(OFFSET('12. SEGUIMIENTO 2027'!$N$14,INT((ROW()-13)/2),0)),"",OFFSET('12. SEGUIMIENTO 2027'!$N$14,INT((ROW()-13)/2),0)),IF(ISBLANK(OFFSET('9. METAS'!$V$20,INT((ROW()-14)/2),0)),"",OFFSET('9. METAS'!$V$20,INT((ROW()-14)/2),0)))</f>
        <v/>
      </c>
      <c r="K105" s="256" t="str">
        <f ca="1">IF(MOD(ROW()-13,2)=0,IF(ISBLANK(OFFSET('12. SEGUIMIENTO 2027'!$O$14,INT((ROW()-13)/2),0)),"",OFFSET('12. SEGUIMIENTO 2027'!$O$14,INT((ROW()-13)/2),0)),IF(ISBLANK(OFFSET('9. METAS'!$W$20,INT((ROW()-14)/2),0)),"",OFFSET('9. METAS'!$W$20,INT((ROW()-14)/2),0)))</f>
        <v/>
      </c>
      <c r="L105" s="256" t="str">
        <f ca="1">IF(MOD(ROW()-13,2)=0,IF(ISBLANK(OFFSET('12. SEGUIMIENTO 2027'!$P$14,INT((ROW()-13)/2),0)),"",OFFSET('12. SEGUIMIENTO 2027'!$P$14,INT((ROW()-13)/2),0)),IF(ISBLANK(OFFSET('9. METAS'!$X$20,INT((ROW()-14)/2),0)),"",OFFSET('9. METAS'!$X$20,INT((ROW()-14)/2),0)))</f>
        <v/>
      </c>
      <c r="M105" s="257" t="str">
        <f ca="1">IF(MOD(ROW()-13,2)=0,IF(ISBLANK(OFFSET('12. SEGUIMIENTO 2027'!$Q$14,INT((ROW()-13)/2),0)),"",OFFSET('12. SEGUIMIENTO 2027'!$Q$14,INT((ROW()-13)/2),0)),IF(ISBLANK(OFFSET('9. METAS'!$Y$20,INT((ROW()-14)/2),0)),"",OFFSET('9. METAS'!$Y$20,INT((ROW()-14)/2),0)))</f>
        <v/>
      </c>
      <c r="N105" s="1012" t="str">
        <f t="shared" ref="N105" ca="1" si="88">IFERROR(J105/J106,"ND")</f>
        <v>ND</v>
      </c>
      <c r="O105" s="1008" t="str">
        <f t="shared" ref="O105" ca="1" si="89">IFERROR(((J105+K105)/H105),"ND")</f>
        <v>ND</v>
      </c>
      <c r="P105" s="996"/>
    </row>
    <row r="106" spans="3:16">
      <c r="C106" s="1030"/>
      <c r="D106" s="1026"/>
      <c r="E106" s="1026"/>
      <c r="F106" s="1024"/>
      <c r="G106" s="1021"/>
      <c r="H106" s="1164"/>
      <c r="I106" s="1015"/>
      <c r="J106" s="255">
        <f ca="1">IF(MOD(ROW()-13,2)=0,IF(ISBLANK(OFFSET('12. SEGUIMIENTO 2027'!$N$14,INT((ROW()-13)/2),0)),"",OFFSET('12. SEGUIMIENTO 2027'!$N$14,INT((ROW()-13)/2),0)),IF(ISBLANK(OFFSET('9. METAS'!$V$20,INT((ROW()-14)/2),0)),"",OFFSET('9. METAS'!$V$20,INT((ROW()-14)/2),0)))</f>
        <v>576</v>
      </c>
      <c r="K106" s="256">
        <f ca="1">IF(MOD(ROW()-13,2)=0,IF(ISBLANK(OFFSET('12. SEGUIMIENTO 2027'!$O$14,INT((ROW()-13)/2),0)),"",OFFSET('12. SEGUIMIENTO 2027'!$O$14,INT((ROW()-13)/2),0)),IF(ISBLANK(OFFSET('9. METAS'!$W$20,INT((ROW()-14)/2),0)),"",OFFSET('9. METAS'!$W$20,INT((ROW()-14)/2),0)))</f>
        <v>578</v>
      </c>
      <c r="L106" s="256">
        <f ca="1">IF(MOD(ROW()-13,2)=0,IF(ISBLANK(OFFSET('12. SEGUIMIENTO 2027'!$P$14,INT((ROW()-13)/2),0)),"",OFFSET('12. SEGUIMIENTO 2027'!$P$14,INT((ROW()-13)/2),0)),IF(ISBLANK(OFFSET('9. METAS'!$X$20,INT((ROW()-14)/2),0)),"",OFFSET('9. METAS'!$X$20,INT((ROW()-14)/2),0)))</f>
        <v>576</v>
      </c>
      <c r="M106" s="257">
        <f ca="1">IF(MOD(ROW()-13,2)=0,IF(ISBLANK(OFFSET('12. SEGUIMIENTO 2027'!$Q$14,INT((ROW()-13)/2),0)),"",OFFSET('12. SEGUIMIENTO 2027'!$Q$14,INT((ROW()-13)/2),0)),IF(ISBLANK(OFFSET('9. METAS'!$Y$20,INT((ROW()-14)/2),0)),"",OFFSET('9. METAS'!$Y$20,INT((ROW()-14)/2),0)))</f>
        <v>578</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164">
        <f ca="1">IF(ISBLANK(OFFSET('9. METAS'!$M$20,INT((ROW()-13)/2),0)),"",OFFSET('9. METAS'!$M$20,INT((ROW()-13)/2),0))</f>
        <v>1302</v>
      </c>
      <c r="I107" s="1014"/>
      <c r="J107" s="255" t="str">
        <f ca="1">IF(MOD(ROW()-13,2)=0,IF(ISBLANK(OFFSET('12. SEGUIMIENTO 2027'!$N$14,INT((ROW()-13)/2),0)),"",OFFSET('12. SEGUIMIENTO 2027'!$N$14,INT((ROW()-13)/2),0)),IF(ISBLANK(OFFSET('9. METAS'!$V$20,INT((ROW()-14)/2),0)),"",OFFSET('9. METAS'!$V$20,INT((ROW()-14)/2),0)))</f>
        <v/>
      </c>
      <c r="K107" s="256" t="str">
        <f ca="1">IF(MOD(ROW()-13,2)=0,IF(ISBLANK(OFFSET('12. SEGUIMIENTO 2027'!$O$14,INT((ROW()-13)/2),0)),"",OFFSET('12. SEGUIMIENTO 2027'!$O$14,INT((ROW()-13)/2),0)),IF(ISBLANK(OFFSET('9. METAS'!$W$20,INT((ROW()-14)/2),0)),"",OFFSET('9. METAS'!$W$20,INT((ROW()-14)/2),0)))</f>
        <v/>
      </c>
      <c r="L107" s="256" t="str">
        <f ca="1">IF(MOD(ROW()-13,2)=0,IF(ISBLANK(OFFSET('12. SEGUIMIENTO 2027'!$P$14,INT((ROW()-13)/2),0)),"",OFFSET('12. SEGUIMIENTO 2027'!$P$14,INT((ROW()-13)/2),0)),IF(ISBLANK(OFFSET('9. METAS'!$X$20,INT((ROW()-14)/2),0)),"",OFFSET('9. METAS'!$X$20,INT((ROW()-14)/2),0)))</f>
        <v/>
      </c>
      <c r="M107" s="257" t="str">
        <f ca="1">IF(MOD(ROW()-13,2)=0,IF(ISBLANK(OFFSET('12. SEGUIMIENTO 2027'!$Q$14,INT((ROW()-13)/2),0)),"",OFFSET('12. SEGUIMIENTO 2027'!$Q$14,INT((ROW()-13)/2),0)),IF(ISBLANK(OFFSET('9. METAS'!$Y$20,INT((ROW()-14)/2),0)),"",OFFSET('9. METAS'!$Y$20,INT((ROW()-14)/2),0)))</f>
        <v/>
      </c>
      <c r="N107" s="1012" t="str">
        <f t="shared" ref="N107" ca="1" si="90">IFERROR(J107/J108,"ND")</f>
        <v>ND</v>
      </c>
      <c r="O107" s="1008" t="str">
        <f t="shared" ref="O107" ca="1" si="91">IFERROR(((J107+K107)/H107),"ND")</f>
        <v>ND</v>
      </c>
      <c r="P107" s="996"/>
    </row>
    <row r="108" spans="3:16">
      <c r="C108" s="1030"/>
      <c r="D108" s="1026"/>
      <c r="E108" s="1026"/>
      <c r="F108" s="1024"/>
      <c r="G108" s="1021"/>
      <c r="H108" s="1164"/>
      <c r="I108" s="1015"/>
      <c r="J108" s="255">
        <f ca="1">IF(MOD(ROW()-13,2)=0,IF(ISBLANK(OFFSET('12. SEGUIMIENTO 2027'!$N$14,INT((ROW()-13)/2),0)),"",OFFSET('12. SEGUIMIENTO 2027'!$N$14,INT((ROW()-13)/2),0)),IF(ISBLANK(OFFSET('9. METAS'!$V$20,INT((ROW()-14)/2),0)),"",OFFSET('9. METAS'!$V$20,INT((ROW()-14)/2),0)))</f>
        <v>189</v>
      </c>
      <c r="K108" s="256">
        <f ca="1">IF(MOD(ROW()-13,2)=0,IF(ISBLANK(OFFSET('12. SEGUIMIENTO 2027'!$O$14,INT((ROW()-13)/2),0)),"",OFFSET('12. SEGUIMIENTO 2027'!$O$14,INT((ROW()-13)/2),0)),IF(ISBLANK(OFFSET('9. METAS'!$W$20,INT((ROW()-14)/2),0)),"",OFFSET('9. METAS'!$W$20,INT((ROW()-14)/2),0)))</f>
        <v>273</v>
      </c>
      <c r="L108" s="256">
        <f ca="1">IF(MOD(ROW()-13,2)=0,IF(ISBLANK(OFFSET('12. SEGUIMIENTO 2027'!$P$14,INT((ROW()-13)/2),0)),"",OFFSET('12. SEGUIMIENTO 2027'!$P$14,INT((ROW()-13)/2),0)),IF(ISBLANK(OFFSET('9. METAS'!$X$20,INT((ROW()-14)/2),0)),"",OFFSET('9. METAS'!$X$20,INT((ROW()-14)/2),0)))</f>
        <v>378</v>
      </c>
      <c r="M108" s="257">
        <f ca="1">IF(MOD(ROW()-13,2)=0,IF(ISBLANK(OFFSET('12. SEGUIMIENTO 2027'!$Q$14,INT((ROW()-13)/2),0)),"",OFFSET('12. SEGUIMIENTO 2027'!$Q$14,INT((ROW()-13)/2),0)),IF(ISBLANK(OFFSET('9. METAS'!$Y$20,INT((ROW()-14)/2),0)),"",OFFSET('9. METAS'!$Y$20,INT((ROW()-14)/2),0)))</f>
        <v>462</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164">
        <f ca="1">IF(ISBLANK(OFFSET('9. METAS'!$M$20,INT((ROW()-13)/2),0)),"",OFFSET('9. METAS'!$M$20,INT((ROW()-13)/2),0))</f>
        <v>65</v>
      </c>
      <c r="I109" s="1014"/>
      <c r="J109" s="255" t="str">
        <f ca="1">IF(MOD(ROW()-13,2)=0,IF(ISBLANK(OFFSET('12. SEGUIMIENTO 2027'!$N$14,INT((ROW()-13)/2),0)),"",OFFSET('12. SEGUIMIENTO 2027'!$N$14,INT((ROW()-13)/2),0)),IF(ISBLANK(OFFSET('9. METAS'!$V$20,INT((ROW()-14)/2),0)),"",OFFSET('9. METAS'!$V$20,INT((ROW()-14)/2),0)))</f>
        <v/>
      </c>
      <c r="K109" s="256" t="str">
        <f ca="1">IF(MOD(ROW()-13,2)=0,IF(ISBLANK(OFFSET('12. SEGUIMIENTO 2027'!$O$14,INT((ROW()-13)/2),0)),"",OFFSET('12. SEGUIMIENTO 2027'!$O$14,INT((ROW()-13)/2),0)),IF(ISBLANK(OFFSET('9. METAS'!$W$20,INT((ROW()-14)/2),0)),"",OFFSET('9. METAS'!$W$20,INT((ROW()-14)/2),0)))</f>
        <v/>
      </c>
      <c r="L109" s="256" t="str">
        <f ca="1">IF(MOD(ROW()-13,2)=0,IF(ISBLANK(OFFSET('12. SEGUIMIENTO 2027'!$P$14,INT((ROW()-13)/2),0)),"",OFFSET('12. SEGUIMIENTO 2027'!$P$14,INT((ROW()-13)/2),0)),IF(ISBLANK(OFFSET('9. METAS'!$X$20,INT((ROW()-14)/2),0)),"",OFFSET('9. METAS'!$X$20,INT((ROW()-14)/2),0)))</f>
        <v/>
      </c>
      <c r="M109" s="257" t="str">
        <f ca="1">IF(MOD(ROW()-13,2)=0,IF(ISBLANK(OFFSET('12. SEGUIMIENTO 2027'!$Q$14,INT((ROW()-13)/2),0)),"",OFFSET('12. SEGUIMIENTO 2027'!$Q$14,INT((ROW()-13)/2),0)),IF(ISBLANK(OFFSET('9. METAS'!$Y$20,INT((ROW()-14)/2),0)),"",OFFSET('9. METAS'!$Y$20,INT((ROW()-14)/2),0)))</f>
        <v/>
      </c>
      <c r="N109" s="1012" t="str">
        <f t="shared" ref="N109" ca="1" si="92">IFERROR(J109/J110,"ND")</f>
        <v>ND</v>
      </c>
      <c r="O109" s="1008" t="str">
        <f t="shared" ref="O109" ca="1" si="93">IFERROR(((J109+K109)/H109),"ND")</f>
        <v>ND</v>
      </c>
      <c r="P109" s="996"/>
    </row>
    <row r="110" spans="3:16">
      <c r="C110" s="1030"/>
      <c r="D110" s="1026"/>
      <c r="E110" s="1026"/>
      <c r="F110" s="1024"/>
      <c r="G110" s="1021"/>
      <c r="H110" s="1164"/>
      <c r="I110" s="1015"/>
      <c r="J110" s="255">
        <f ca="1">IF(MOD(ROW()-13,2)=0,IF(ISBLANK(OFFSET('12. SEGUIMIENTO 2027'!$N$14,INT((ROW()-13)/2),0)),"",OFFSET('12. SEGUIMIENTO 2027'!$N$14,INT((ROW()-13)/2),0)),IF(ISBLANK(OFFSET('9. METAS'!$V$20,INT((ROW()-14)/2),0)),"",OFFSET('9. METAS'!$V$20,INT((ROW()-14)/2),0)))</f>
        <v>9</v>
      </c>
      <c r="K110" s="256">
        <f ca="1">IF(MOD(ROW()-13,2)=0,IF(ISBLANK(OFFSET('12. SEGUIMIENTO 2027'!$O$14,INT((ROW()-13)/2),0)),"",OFFSET('12. SEGUIMIENTO 2027'!$O$14,INT((ROW()-13)/2),0)),IF(ISBLANK(OFFSET('9. METAS'!$W$20,INT((ROW()-14)/2),0)),"",OFFSET('9. METAS'!$W$20,INT((ROW()-14)/2),0)))</f>
        <v>13</v>
      </c>
      <c r="L110" s="256">
        <f ca="1">IF(MOD(ROW()-13,2)=0,IF(ISBLANK(OFFSET('12. SEGUIMIENTO 2027'!$P$14,INT((ROW()-13)/2),0)),"",OFFSET('12. SEGUIMIENTO 2027'!$P$14,INT((ROW()-13)/2),0)),IF(ISBLANK(OFFSET('9. METAS'!$X$20,INT((ROW()-14)/2),0)),"",OFFSET('9. METAS'!$X$20,INT((ROW()-14)/2),0)))</f>
        <v>18</v>
      </c>
      <c r="M110" s="257">
        <f ca="1">IF(MOD(ROW()-13,2)=0,IF(ISBLANK(OFFSET('12. SEGUIMIENTO 2027'!$Q$14,INT((ROW()-13)/2),0)),"",OFFSET('12. SEGUIMIENTO 2027'!$Q$14,INT((ROW()-13)/2),0)),IF(ISBLANK(OFFSET('9. METAS'!$Y$20,INT((ROW()-14)/2),0)),"",OFFSET('9. METAS'!$Y$20,INT((ROW()-14)/2),0)))</f>
        <v>25</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164">
        <f ca="1">IF(ISBLANK(OFFSET('9. METAS'!$M$20,INT((ROW()-13)/2),0)),"",OFFSET('9. METAS'!$M$20,INT((ROW()-13)/2),0))</f>
        <v>5628</v>
      </c>
      <c r="I111" s="1014"/>
      <c r="J111" s="255" t="str">
        <f ca="1">IF(MOD(ROW()-13,2)=0,IF(ISBLANK(OFFSET('12. SEGUIMIENTO 2027'!$N$14,INT((ROW()-13)/2),0)),"",OFFSET('12. SEGUIMIENTO 2027'!$N$14,INT((ROW()-13)/2),0)),IF(ISBLANK(OFFSET('9. METAS'!$V$20,INT((ROW()-14)/2),0)),"",OFFSET('9. METAS'!$V$20,INT((ROW()-14)/2),0)))</f>
        <v/>
      </c>
      <c r="K111" s="256" t="str">
        <f ca="1">IF(MOD(ROW()-13,2)=0,IF(ISBLANK(OFFSET('12. SEGUIMIENTO 2027'!$O$14,INT((ROW()-13)/2),0)),"",OFFSET('12. SEGUIMIENTO 2027'!$O$14,INT((ROW()-13)/2),0)),IF(ISBLANK(OFFSET('9. METAS'!$W$20,INT((ROW()-14)/2),0)),"",OFFSET('9. METAS'!$W$20,INT((ROW()-14)/2),0)))</f>
        <v/>
      </c>
      <c r="L111" s="256" t="str">
        <f ca="1">IF(MOD(ROW()-13,2)=0,IF(ISBLANK(OFFSET('12. SEGUIMIENTO 2027'!$P$14,INT((ROW()-13)/2),0)),"",OFFSET('12. SEGUIMIENTO 2027'!$P$14,INT((ROW()-13)/2),0)),IF(ISBLANK(OFFSET('9. METAS'!$X$20,INT((ROW()-14)/2),0)),"",OFFSET('9. METAS'!$X$20,INT((ROW()-14)/2),0)))</f>
        <v/>
      </c>
      <c r="M111" s="257" t="str">
        <f ca="1">IF(MOD(ROW()-13,2)=0,IF(ISBLANK(OFFSET('12. SEGUIMIENTO 2027'!$Q$14,INT((ROW()-13)/2),0)),"",OFFSET('12. SEGUIMIENTO 2027'!$Q$14,INT((ROW()-13)/2),0)),IF(ISBLANK(OFFSET('9. METAS'!$Y$20,INT((ROW()-14)/2),0)),"",OFFSET('9. METAS'!$Y$20,INT((ROW()-14)/2),0)))</f>
        <v/>
      </c>
      <c r="N111" s="1012" t="str">
        <f t="shared" ref="N111" ca="1" si="94">IFERROR(J111/J112,"ND")</f>
        <v>ND</v>
      </c>
      <c r="O111" s="1008" t="str">
        <f t="shared" ref="O111" ca="1" si="95">IFERROR(((J111+K111)/H111),"ND")</f>
        <v>ND</v>
      </c>
      <c r="P111" s="996"/>
    </row>
    <row r="112" spans="3:16">
      <c r="C112" s="1030"/>
      <c r="D112" s="1026"/>
      <c r="E112" s="1026"/>
      <c r="F112" s="1024"/>
      <c r="G112" s="1021"/>
      <c r="H112" s="1164"/>
      <c r="I112" s="1015"/>
      <c r="J112" s="255">
        <f ca="1">IF(MOD(ROW()-13,2)=0,IF(ISBLANK(OFFSET('12. SEGUIMIENTO 2027'!$N$14,INT((ROW()-13)/2),0)),"",OFFSET('12. SEGUIMIENTO 2027'!$N$14,INT((ROW()-13)/2),0)),IF(ISBLANK(OFFSET('9. METAS'!$V$20,INT((ROW()-14)/2),0)),"",OFFSET('9. METAS'!$V$20,INT((ROW()-14)/2),0)))</f>
        <v>1092</v>
      </c>
      <c r="K112" s="256">
        <f ca="1">IF(MOD(ROW()-13,2)=0,IF(ISBLANK(OFFSET('12. SEGUIMIENTO 2027'!$O$14,INT((ROW()-13)/2),0)),"",OFFSET('12. SEGUIMIENTO 2027'!$O$14,INT((ROW()-13)/2),0)),IF(ISBLANK(OFFSET('9. METAS'!$W$20,INT((ROW()-14)/2),0)),"",OFFSET('9. METAS'!$W$20,INT((ROW()-14)/2),0)))</f>
        <v>1260</v>
      </c>
      <c r="L112" s="256">
        <f ca="1">IF(MOD(ROW()-13,2)=0,IF(ISBLANK(OFFSET('12. SEGUIMIENTO 2027'!$P$14,INT((ROW()-13)/2),0)),"",OFFSET('12. SEGUIMIENTO 2027'!$P$14,INT((ROW()-13)/2),0)),IF(ISBLANK(OFFSET('9. METAS'!$X$20,INT((ROW()-14)/2),0)),"",OFFSET('9. METAS'!$X$20,INT((ROW()-14)/2),0)))</f>
        <v>1512</v>
      </c>
      <c r="M112" s="257">
        <f ca="1">IF(MOD(ROW()-13,2)=0,IF(ISBLANK(OFFSET('12. SEGUIMIENTO 2027'!$Q$14,INT((ROW()-13)/2),0)),"",OFFSET('12. SEGUIMIENTO 2027'!$Q$14,INT((ROW()-13)/2),0)),IF(ISBLANK(OFFSET('9. METAS'!$Y$20,INT((ROW()-14)/2),0)),"",OFFSET('9. METAS'!$Y$20,INT((ROW()-14)/2),0)))</f>
        <v>1764</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164">
        <f ca="1">IF(ISBLANK(OFFSET('9. METAS'!$M$20,INT((ROW()-13)/2),0)),"",OFFSET('9. METAS'!$M$20,INT((ROW()-13)/2),0))</f>
        <v>64351</v>
      </c>
      <c r="I113" s="1014"/>
      <c r="J113" s="255" t="str">
        <f ca="1">IF(MOD(ROW()-13,2)=0,IF(ISBLANK(OFFSET('12. SEGUIMIENTO 2027'!$N$14,INT((ROW()-13)/2),0)),"",OFFSET('12. SEGUIMIENTO 2027'!$N$14,INT((ROW()-13)/2),0)),IF(ISBLANK(OFFSET('9. METAS'!$V$20,INT((ROW()-14)/2),0)),"",OFFSET('9. METAS'!$V$20,INT((ROW()-14)/2),0)))</f>
        <v/>
      </c>
      <c r="K113" s="256" t="str">
        <f ca="1">IF(MOD(ROW()-13,2)=0,IF(ISBLANK(OFFSET('12. SEGUIMIENTO 2027'!$O$14,INT((ROW()-13)/2),0)),"",OFFSET('12. SEGUIMIENTO 2027'!$O$14,INT((ROW()-13)/2),0)),IF(ISBLANK(OFFSET('9. METAS'!$W$20,INT((ROW()-14)/2),0)),"",OFFSET('9. METAS'!$W$20,INT((ROW()-14)/2),0)))</f>
        <v/>
      </c>
      <c r="L113" s="256" t="str">
        <f ca="1">IF(MOD(ROW()-13,2)=0,IF(ISBLANK(OFFSET('12. SEGUIMIENTO 2027'!$P$14,INT((ROW()-13)/2),0)),"",OFFSET('12. SEGUIMIENTO 2027'!$P$14,INT((ROW()-13)/2),0)),IF(ISBLANK(OFFSET('9. METAS'!$X$20,INT((ROW()-14)/2),0)),"",OFFSET('9. METAS'!$X$20,INT((ROW()-14)/2),0)))</f>
        <v/>
      </c>
      <c r="M113" s="257" t="str">
        <f ca="1">IF(MOD(ROW()-13,2)=0,IF(ISBLANK(OFFSET('12. SEGUIMIENTO 2027'!$Q$14,INT((ROW()-13)/2),0)),"",OFFSET('12. SEGUIMIENTO 2027'!$Q$14,INT((ROW()-13)/2),0)),IF(ISBLANK(OFFSET('9. METAS'!$Y$20,INT((ROW()-14)/2),0)),"",OFFSET('9. METAS'!$Y$20,INT((ROW()-14)/2),0)))</f>
        <v/>
      </c>
      <c r="N113" s="1012" t="str">
        <f t="shared" ref="N113" ca="1" si="96">IFERROR(J113/J114,"ND")</f>
        <v>ND</v>
      </c>
      <c r="O113" s="1008" t="str">
        <f t="shared" ref="O113" ca="1" si="97">IFERROR(((J113+K113)/H113),"ND")</f>
        <v>ND</v>
      </c>
      <c r="P113" s="996"/>
    </row>
    <row r="114" spans="3:16">
      <c r="C114" s="1030"/>
      <c r="D114" s="1026"/>
      <c r="E114" s="1026"/>
      <c r="F114" s="1024"/>
      <c r="G114" s="1021"/>
      <c r="H114" s="1164"/>
      <c r="I114" s="1015"/>
      <c r="J114" s="255">
        <f ca="1">IF(MOD(ROW()-13,2)=0,IF(ISBLANK(OFFSET('12. SEGUIMIENTO 2027'!$N$14,INT((ROW()-13)/2),0)),"",OFFSET('12. SEGUIMIENTO 2027'!$N$14,INT((ROW()-13)/2),0)),IF(ISBLANK(OFFSET('9. METAS'!$V$20,INT((ROW()-14)/2),0)),"",OFFSET('9. METAS'!$V$20,INT((ROW()-14)/2),0)))</f>
        <v>11916</v>
      </c>
      <c r="K114" s="256">
        <f ca="1">IF(MOD(ROW()-13,2)=0,IF(ISBLANK(OFFSET('12. SEGUIMIENTO 2027'!$O$14,INT((ROW()-13)/2),0)),"",OFFSET('12. SEGUIMIENTO 2027'!$O$14,INT((ROW()-13)/2),0)),IF(ISBLANK(OFFSET('9. METAS'!$W$20,INT((ROW()-14)/2),0)),"",OFFSET('9. METAS'!$W$20,INT((ROW()-14)/2),0)))</f>
        <v>14480</v>
      </c>
      <c r="L114" s="256">
        <f ca="1">IF(MOD(ROW()-13,2)=0,IF(ISBLANK(OFFSET('12. SEGUIMIENTO 2027'!$P$14,INT((ROW()-13)/2),0)),"",OFFSET('12. SEGUIMIENTO 2027'!$P$14,INT((ROW()-13)/2),0)),IF(ISBLANK(OFFSET('9. METAS'!$X$20,INT((ROW()-14)/2),0)),"",OFFSET('9. METAS'!$X$20,INT((ROW()-14)/2),0)))</f>
        <v>17551</v>
      </c>
      <c r="M114" s="257">
        <f ca="1">IF(MOD(ROW()-13,2)=0,IF(ISBLANK(OFFSET('12. SEGUIMIENTO 2027'!$Q$14,INT((ROW()-13)/2),0)),"",OFFSET('12. SEGUIMIENTO 2027'!$Q$14,INT((ROW()-13)/2),0)),IF(ISBLANK(OFFSET('9. METAS'!$Y$20,INT((ROW()-14)/2),0)),"",OFFSET('9. METAS'!$Y$20,INT((ROW()-14)/2),0)))</f>
        <v>20404</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164">
        <f ca="1">IF(ISBLANK(OFFSET('9. METAS'!$M$20,INT((ROW()-13)/2),0)),"",OFFSET('9. METAS'!$M$20,INT((ROW()-13)/2),0))</f>
        <v>1728</v>
      </c>
      <c r="I115" s="1014"/>
      <c r="J115" s="255" t="str">
        <f ca="1">IF(MOD(ROW()-13,2)=0,IF(ISBLANK(OFFSET('12. SEGUIMIENTO 2027'!$N$14,INT((ROW()-13)/2),0)),"",OFFSET('12. SEGUIMIENTO 2027'!$N$14,INT((ROW()-13)/2),0)),IF(ISBLANK(OFFSET('9. METAS'!$V$20,INT((ROW()-14)/2),0)),"",OFFSET('9. METAS'!$V$20,INT((ROW()-14)/2),0)))</f>
        <v/>
      </c>
      <c r="K115" s="256" t="str">
        <f ca="1">IF(MOD(ROW()-13,2)=0,IF(ISBLANK(OFFSET('12. SEGUIMIENTO 2027'!$O$14,INT((ROW()-13)/2),0)),"",OFFSET('12. SEGUIMIENTO 2027'!$O$14,INT((ROW()-13)/2),0)),IF(ISBLANK(OFFSET('9. METAS'!$W$20,INT((ROW()-14)/2),0)),"",OFFSET('9. METAS'!$W$20,INT((ROW()-14)/2),0)))</f>
        <v/>
      </c>
      <c r="L115" s="256" t="str">
        <f ca="1">IF(MOD(ROW()-13,2)=0,IF(ISBLANK(OFFSET('12. SEGUIMIENTO 2027'!$P$14,INT((ROW()-13)/2),0)),"",OFFSET('12. SEGUIMIENTO 2027'!$P$14,INT((ROW()-13)/2),0)),IF(ISBLANK(OFFSET('9. METAS'!$X$20,INT((ROW()-14)/2),0)),"",OFFSET('9. METAS'!$X$20,INT((ROW()-14)/2),0)))</f>
        <v/>
      </c>
      <c r="M115" s="257" t="str">
        <f ca="1">IF(MOD(ROW()-13,2)=0,IF(ISBLANK(OFFSET('12. SEGUIMIENTO 2027'!$Q$14,INT((ROW()-13)/2),0)),"",OFFSET('12. SEGUIMIENTO 2027'!$Q$14,INT((ROW()-13)/2),0)),IF(ISBLANK(OFFSET('9. METAS'!$Y$20,INT((ROW()-14)/2),0)),"",OFFSET('9. METAS'!$Y$20,INT((ROW()-14)/2),0)))</f>
        <v/>
      </c>
      <c r="N115" s="1012" t="str">
        <f t="shared" ref="N115" ca="1" si="98">IFERROR(J115/J116,"ND")</f>
        <v>ND</v>
      </c>
      <c r="O115" s="1008" t="str">
        <f t="shared" ref="O115" ca="1" si="99">IFERROR(((J115+K115)/H115),"ND")</f>
        <v>ND</v>
      </c>
      <c r="P115" s="996"/>
    </row>
    <row r="116" spans="3:16">
      <c r="C116" s="1030"/>
      <c r="D116" s="1026"/>
      <c r="E116" s="1026"/>
      <c r="F116" s="1024"/>
      <c r="G116" s="1021"/>
      <c r="H116" s="1164"/>
      <c r="I116" s="1015"/>
      <c r="J116" s="255">
        <f ca="1">IF(MOD(ROW()-13,2)=0,IF(ISBLANK(OFFSET('12. SEGUIMIENTO 2027'!$N$14,INT((ROW()-13)/2),0)),"",OFFSET('12. SEGUIMIENTO 2027'!$N$14,INT((ROW()-13)/2),0)),IF(ISBLANK(OFFSET('9. METAS'!$V$20,INT((ROW()-14)/2),0)),"",OFFSET('9. METAS'!$V$20,INT((ROW()-14)/2),0)))</f>
        <v>432</v>
      </c>
      <c r="K116" s="256">
        <f ca="1">IF(MOD(ROW()-13,2)=0,IF(ISBLANK(OFFSET('12. SEGUIMIENTO 2027'!$O$14,INT((ROW()-13)/2),0)),"",OFFSET('12. SEGUIMIENTO 2027'!$O$14,INT((ROW()-13)/2),0)),IF(ISBLANK(OFFSET('9. METAS'!$W$20,INT((ROW()-14)/2),0)),"",OFFSET('9. METAS'!$W$20,INT((ROW()-14)/2),0)))</f>
        <v>432</v>
      </c>
      <c r="L116" s="256">
        <f ca="1">IF(MOD(ROW()-13,2)=0,IF(ISBLANK(OFFSET('12. SEGUIMIENTO 2027'!$P$14,INT((ROW()-13)/2),0)),"",OFFSET('12. SEGUIMIENTO 2027'!$P$14,INT((ROW()-13)/2),0)),IF(ISBLANK(OFFSET('9. METAS'!$X$20,INT((ROW()-14)/2),0)),"",OFFSET('9. METAS'!$X$20,INT((ROW()-14)/2),0)))</f>
        <v>432</v>
      </c>
      <c r="M116" s="257">
        <f ca="1">IF(MOD(ROW()-13,2)=0,IF(ISBLANK(OFFSET('12. SEGUIMIENTO 2027'!$Q$14,INT((ROW()-13)/2),0)),"",OFFSET('12. SEGUIMIENTO 2027'!$Q$14,INT((ROW()-13)/2),0)),IF(ISBLANK(OFFSET('9. METAS'!$Y$20,INT((ROW()-14)/2),0)),"",OFFSET('9. METAS'!$Y$20,INT((ROW()-14)/2),0)))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164">
        <f ca="1">IF(ISBLANK(OFFSET('9. METAS'!$M$20,INT((ROW()-13)/2),0)),"",OFFSET('9. METAS'!$M$20,INT((ROW()-13)/2),0))</f>
        <v>9212</v>
      </c>
      <c r="I117" s="1014"/>
      <c r="J117" s="255" t="str">
        <f ca="1">IF(MOD(ROW()-13,2)=0,IF(ISBLANK(OFFSET('12. SEGUIMIENTO 2027'!$N$14,INT((ROW()-13)/2),0)),"",OFFSET('12. SEGUIMIENTO 2027'!$N$14,INT((ROW()-13)/2),0)),IF(ISBLANK(OFFSET('9. METAS'!$V$20,INT((ROW()-14)/2),0)),"",OFFSET('9. METAS'!$V$20,INT((ROW()-14)/2),0)))</f>
        <v/>
      </c>
      <c r="K117" s="256" t="str">
        <f ca="1">IF(MOD(ROW()-13,2)=0,IF(ISBLANK(OFFSET('12. SEGUIMIENTO 2027'!$O$14,INT((ROW()-13)/2),0)),"",OFFSET('12. SEGUIMIENTO 2027'!$O$14,INT((ROW()-13)/2),0)),IF(ISBLANK(OFFSET('9. METAS'!$W$20,INT((ROW()-14)/2),0)),"",OFFSET('9. METAS'!$W$20,INT((ROW()-14)/2),0)))</f>
        <v/>
      </c>
      <c r="L117" s="256" t="str">
        <f ca="1">IF(MOD(ROW()-13,2)=0,IF(ISBLANK(OFFSET('12. SEGUIMIENTO 2027'!$P$14,INT((ROW()-13)/2),0)),"",OFFSET('12. SEGUIMIENTO 2027'!$P$14,INT((ROW()-13)/2),0)),IF(ISBLANK(OFFSET('9. METAS'!$X$20,INT((ROW()-14)/2),0)),"",OFFSET('9. METAS'!$X$20,INT((ROW()-14)/2),0)))</f>
        <v/>
      </c>
      <c r="M117" s="257" t="str">
        <f ca="1">IF(MOD(ROW()-13,2)=0,IF(ISBLANK(OFFSET('12. SEGUIMIENTO 2027'!$Q$14,INT((ROW()-13)/2),0)),"",OFFSET('12. SEGUIMIENTO 2027'!$Q$14,INT((ROW()-13)/2),0)),IF(ISBLANK(OFFSET('9. METAS'!$Y$20,INT((ROW()-14)/2),0)),"",OFFSET('9. METAS'!$Y$20,INT((ROW()-14)/2),0)))</f>
        <v/>
      </c>
      <c r="N117" s="1012" t="str">
        <f t="shared" ref="N117" ca="1" si="100">IFERROR(J117/J118,"ND")</f>
        <v>ND</v>
      </c>
      <c r="O117" s="1008" t="str">
        <f t="shared" ref="O117" ca="1" si="101">IFERROR(((J117+K117)/H117),"ND")</f>
        <v>ND</v>
      </c>
      <c r="P117" s="996"/>
    </row>
    <row r="118" spans="3:16">
      <c r="C118" s="1030"/>
      <c r="D118" s="1026"/>
      <c r="E118" s="1026"/>
      <c r="F118" s="1024"/>
      <c r="G118" s="1021"/>
      <c r="H118" s="1164"/>
      <c r="I118" s="1015"/>
      <c r="J118" s="255">
        <f ca="1">IF(MOD(ROW()-13,2)=0,IF(ISBLANK(OFFSET('12. SEGUIMIENTO 2027'!$N$14,INT((ROW()-13)/2),0)),"",OFFSET('12. SEGUIMIENTO 2027'!$N$14,INT((ROW()-13)/2),0)),IF(ISBLANK(OFFSET('9. METAS'!$V$20,INT((ROW()-14)/2),0)),"",OFFSET('9. METAS'!$V$20,INT((ROW()-14)/2),0)))</f>
        <v>2128</v>
      </c>
      <c r="K118" s="256">
        <f ca="1">IF(MOD(ROW()-13,2)=0,IF(ISBLANK(OFFSET('12. SEGUIMIENTO 2027'!$O$14,INT((ROW()-13)/2),0)),"",OFFSET('12. SEGUIMIENTO 2027'!$O$14,INT((ROW()-13)/2),0)),IF(ISBLANK(OFFSET('9. METAS'!$W$20,INT((ROW()-14)/2),0)),"",OFFSET('9. METAS'!$W$20,INT((ROW()-14)/2),0)))</f>
        <v>2072</v>
      </c>
      <c r="L118" s="256">
        <f ca="1">IF(MOD(ROW()-13,2)=0,IF(ISBLANK(OFFSET('12. SEGUIMIENTO 2027'!$P$14,INT((ROW()-13)/2),0)),"",OFFSET('12. SEGUIMIENTO 2027'!$P$14,INT((ROW()-13)/2),0)),IF(ISBLANK(OFFSET('9. METAS'!$X$20,INT((ROW()-14)/2),0)),"",OFFSET('9. METAS'!$X$20,INT((ROW()-14)/2),0)))</f>
        <v>2408</v>
      </c>
      <c r="M118" s="257">
        <f ca="1">IF(MOD(ROW()-13,2)=0,IF(ISBLANK(OFFSET('12. SEGUIMIENTO 2027'!$Q$14,INT((ROW()-13)/2),0)),"",OFFSET('12. SEGUIMIENTO 2027'!$Q$14,INT((ROW()-13)/2),0)),IF(ISBLANK(OFFSET('9. METAS'!$Y$20,INT((ROW()-14)/2),0)),"",OFFSET('9. METAS'!$Y$20,INT((ROW()-14)/2),0)))</f>
        <v>2604</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164">
        <f ca="1">IF(ISBLANK(OFFSET('9. METAS'!$M$20,INT((ROW()-13)/2),0)),"",OFFSET('9. METAS'!$M$20,INT((ROW()-13)/2),0))</f>
        <v>329</v>
      </c>
      <c r="I119" s="1014"/>
      <c r="J119" s="255" t="str">
        <f ca="1">IF(MOD(ROW()-13,2)=0,IF(ISBLANK(OFFSET('12. SEGUIMIENTO 2027'!$N$14,INT((ROW()-13)/2),0)),"",OFFSET('12. SEGUIMIENTO 2027'!$N$14,INT((ROW()-13)/2),0)),IF(ISBLANK(OFFSET('9. METAS'!$V$20,INT((ROW()-14)/2),0)),"",OFFSET('9. METAS'!$V$20,INT((ROW()-14)/2),0)))</f>
        <v/>
      </c>
      <c r="K119" s="256" t="str">
        <f ca="1">IF(MOD(ROW()-13,2)=0,IF(ISBLANK(OFFSET('12. SEGUIMIENTO 2027'!$O$14,INT((ROW()-13)/2),0)),"",OFFSET('12. SEGUIMIENTO 2027'!$O$14,INT((ROW()-13)/2),0)),IF(ISBLANK(OFFSET('9. METAS'!$W$20,INT((ROW()-14)/2),0)),"",OFFSET('9. METAS'!$W$20,INT((ROW()-14)/2),0)))</f>
        <v/>
      </c>
      <c r="L119" s="256" t="str">
        <f ca="1">IF(MOD(ROW()-13,2)=0,IF(ISBLANK(OFFSET('12. SEGUIMIENTO 2027'!$P$14,INT((ROW()-13)/2),0)),"",OFFSET('12. SEGUIMIENTO 2027'!$P$14,INT((ROW()-13)/2),0)),IF(ISBLANK(OFFSET('9. METAS'!$X$20,INT((ROW()-14)/2),0)),"",OFFSET('9. METAS'!$X$20,INT((ROW()-14)/2),0)))</f>
        <v/>
      </c>
      <c r="M119" s="257" t="str">
        <f ca="1">IF(MOD(ROW()-13,2)=0,IF(ISBLANK(OFFSET('12. SEGUIMIENTO 2027'!$Q$14,INT((ROW()-13)/2),0)),"",OFFSET('12. SEGUIMIENTO 2027'!$Q$14,INT((ROW()-13)/2),0)),IF(ISBLANK(OFFSET('9. METAS'!$Y$20,INT((ROW()-14)/2),0)),"",OFFSET('9. METAS'!$Y$20,INT((ROW()-14)/2),0)))</f>
        <v/>
      </c>
      <c r="N119" s="1012" t="str">
        <f t="shared" ref="N119" ca="1" si="102">IFERROR(J119/J120,"ND")</f>
        <v>ND</v>
      </c>
      <c r="O119" s="1008" t="str">
        <f t="shared" ref="O119" ca="1" si="103">IFERROR(((J119+K119)/H119),"ND")</f>
        <v>ND</v>
      </c>
      <c r="P119" s="996"/>
    </row>
    <row r="120" spans="3:16">
      <c r="C120" s="1030"/>
      <c r="D120" s="1026"/>
      <c r="E120" s="1026"/>
      <c r="F120" s="1024"/>
      <c r="G120" s="1021"/>
      <c r="H120" s="1164"/>
      <c r="I120" s="1015"/>
      <c r="J120" s="255">
        <f ca="1">IF(MOD(ROW()-13,2)=0,IF(ISBLANK(OFFSET('12. SEGUIMIENTO 2027'!$N$14,INT((ROW()-13)/2),0)),"",OFFSET('12. SEGUIMIENTO 2027'!$N$14,INT((ROW()-13)/2),0)),IF(ISBLANK(OFFSET('9. METAS'!$V$20,INT((ROW()-14)/2),0)),"",OFFSET('9. METAS'!$V$20,INT((ROW()-14)/2),0)))</f>
        <v>76</v>
      </c>
      <c r="K120" s="256">
        <f ca="1">IF(MOD(ROW()-13,2)=0,IF(ISBLANK(OFFSET('12. SEGUIMIENTO 2027'!$O$14,INT((ROW()-13)/2),0)),"",OFFSET('12. SEGUIMIENTO 2027'!$O$14,INT((ROW()-13)/2),0)),IF(ISBLANK(OFFSET('9. METAS'!$W$20,INT((ROW()-14)/2),0)),"",OFFSET('9. METAS'!$W$20,INT((ROW()-14)/2),0)))</f>
        <v>74</v>
      </c>
      <c r="L120" s="256">
        <f ca="1">IF(MOD(ROW()-13,2)=0,IF(ISBLANK(OFFSET('12. SEGUIMIENTO 2027'!$P$14,INT((ROW()-13)/2),0)),"",OFFSET('12. SEGUIMIENTO 2027'!$P$14,INT((ROW()-13)/2),0)),IF(ISBLANK(OFFSET('9. METAS'!$X$20,INT((ROW()-14)/2),0)),"",OFFSET('9. METAS'!$X$20,INT((ROW()-14)/2),0)))</f>
        <v>86</v>
      </c>
      <c r="M120" s="257">
        <f ca="1">IF(MOD(ROW()-13,2)=0,IF(ISBLANK(OFFSET('12. SEGUIMIENTO 2027'!$Q$14,INT((ROW()-13)/2),0)),"",OFFSET('12. SEGUIMIENTO 2027'!$Q$14,INT((ROW()-13)/2),0)),IF(ISBLANK(OFFSET('9. METAS'!$Y$20,INT((ROW()-14)/2),0)),"",OFFSET('9. METAS'!$Y$20,INT((ROW()-14)/2),0)))</f>
        <v>93</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164">
        <f ca="1">IF(ISBLANK(OFFSET('9. METAS'!$M$20,INT((ROW()-13)/2),0)),"",OFFSET('9. METAS'!$M$20,INT((ROW()-13)/2),0))</f>
        <v>21492</v>
      </c>
      <c r="I121" s="1014"/>
      <c r="J121" s="255" t="str">
        <f ca="1">IF(MOD(ROW()-13,2)=0,IF(ISBLANK(OFFSET('12. SEGUIMIENTO 2027'!$N$14,INT((ROW()-13)/2),0)),"",OFFSET('12. SEGUIMIENTO 2027'!$N$14,INT((ROW()-13)/2),0)),IF(ISBLANK(OFFSET('9. METAS'!$V$20,INT((ROW()-14)/2),0)),"",OFFSET('9. METAS'!$V$20,INT((ROW()-14)/2),0)))</f>
        <v/>
      </c>
      <c r="K121" s="256" t="str">
        <f ca="1">IF(MOD(ROW()-13,2)=0,IF(ISBLANK(OFFSET('12. SEGUIMIENTO 2027'!$O$14,INT((ROW()-13)/2),0)),"",OFFSET('12. SEGUIMIENTO 2027'!$O$14,INT((ROW()-13)/2),0)),IF(ISBLANK(OFFSET('9. METAS'!$W$20,INT((ROW()-14)/2),0)),"",OFFSET('9. METAS'!$W$20,INT((ROW()-14)/2),0)))</f>
        <v/>
      </c>
      <c r="L121" s="256" t="str">
        <f ca="1">IF(MOD(ROW()-13,2)=0,IF(ISBLANK(OFFSET('12. SEGUIMIENTO 2027'!$P$14,INT((ROW()-13)/2),0)),"",OFFSET('12. SEGUIMIENTO 2027'!$P$14,INT((ROW()-13)/2),0)),IF(ISBLANK(OFFSET('9. METAS'!$X$20,INT((ROW()-14)/2),0)),"",OFFSET('9. METAS'!$X$20,INT((ROW()-14)/2),0)))</f>
        <v/>
      </c>
      <c r="M121" s="257" t="str">
        <f ca="1">IF(MOD(ROW()-13,2)=0,IF(ISBLANK(OFFSET('12. SEGUIMIENTO 2027'!$Q$14,INT((ROW()-13)/2),0)),"",OFFSET('12. SEGUIMIENTO 2027'!$Q$14,INT((ROW()-13)/2),0)),IF(ISBLANK(OFFSET('9. METAS'!$Y$20,INT((ROW()-14)/2),0)),"",OFFSET('9. METAS'!$Y$20,INT((ROW()-14)/2),0)))</f>
        <v/>
      </c>
      <c r="N121" s="1012" t="str">
        <f t="shared" ref="N121" ca="1" si="104">IFERROR(J121/J122,"ND")</f>
        <v>ND</v>
      </c>
      <c r="O121" s="1008" t="str">
        <f t="shared" ref="O121" ca="1" si="105">IFERROR(((J121+K121)/H121),"ND")</f>
        <v>ND</v>
      </c>
      <c r="P121" s="996"/>
    </row>
    <row r="122" spans="3:16">
      <c r="C122" s="1030"/>
      <c r="D122" s="1026"/>
      <c r="E122" s="1026"/>
      <c r="F122" s="1024"/>
      <c r="G122" s="1021"/>
      <c r="H122" s="1164"/>
      <c r="I122" s="1015"/>
      <c r="J122" s="255">
        <f ca="1">IF(MOD(ROW()-13,2)=0,IF(ISBLANK(OFFSET('12. SEGUIMIENTO 2027'!$N$14,INT((ROW()-13)/2),0)),"",OFFSET('12. SEGUIMIENTO 2027'!$N$14,INT((ROW()-13)/2),0)),IF(ISBLANK(OFFSET('9. METAS'!$V$20,INT((ROW()-14)/2),0)),"",OFFSET('9. METAS'!$V$20,INT((ROW()-14)/2),0)))</f>
        <v>4752</v>
      </c>
      <c r="K122" s="256">
        <f ca="1">IF(MOD(ROW()-13,2)=0,IF(ISBLANK(OFFSET('12. SEGUIMIENTO 2027'!$O$14,INT((ROW()-13)/2),0)),"",OFFSET('12. SEGUIMIENTO 2027'!$O$14,INT((ROW()-13)/2),0)),IF(ISBLANK(OFFSET('9. METAS'!$W$20,INT((ROW()-14)/2),0)),"",OFFSET('9. METAS'!$W$20,INT((ROW()-14)/2),0)))</f>
        <v>5400</v>
      </c>
      <c r="L122" s="256">
        <f ca="1">IF(MOD(ROW()-13,2)=0,IF(ISBLANK(OFFSET('12. SEGUIMIENTO 2027'!$P$14,INT((ROW()-13)/2),0)),"",OFFSET('12. SEGUIMIENTO 2027'!$P$14,INT((ROW()-13)/2),0)),IF(ISBLANK(OFFSET('9. METAS'!$X$20,INT((ROW()-14)/2),0)),"",OFFSET('9. METAS'!$X$20,INT((ROW()-14)/2),0)))</f>
        <v>5940</v>
      </c>
      <c r="M122" s="257">
        <f ca="1">IF(MOD(ROW()-13,2)=0,IF(ISBLANK(OFFSET('12. SEGUIMIENTO 2027'!$Q$14,INT((ROW()-13)/2),0)),"",OFFSET('12. SEGUIMIENTO 2027'!$Q$14,INT((ROW()-13)/2),0)),IF(ISBLANK(OFFSET('9. METAS'!$Y$20,INT((ROW()-14)/2),0)),"",OFFSET('9. METAS'!$Y$20,INT((ROW()-14)/2),0)))</f>
        <v>5400</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164">
        <f ca="1">IF(ISBLANK(OFFSET('9. METAS'!$M$20,INT((ROW()-13)/2),0)),"",OFFSET('9. METAS'!$M$20,INT((ROW()-13)/2),0))</f>
        <v>1148</v>
      </c>
      <c r="I123" s="1014"/>
      <c r="J123" s="255" t="str">
        <f ca="1">IF(MOD(ROW()-13,2)=0,IF(ISBLANK(OFFSET('12. SEGUIMIENTO 2027'!$N$14,INT((ROW()-13)/2),0)),"",OFFSET('12. SEGUIMIENTO 2027'!$N$14,INT((ROW()-13)/2),0)),IF(ISBLANK(OFFSET('9. METAS'!$V$20,INT((ROW()-14)/2),0)),"",OFFSET('9. METAS'!$V$20,INT((ROW()-14)/2),0)))</f>
        <v/>
      </c>
      <c r="K123" s="256" t="str">
        <f ca="1">IF(MOD(ROW()-13,2)=0,IF(ISBLANK(OFFSET('12. SEGUIMIENTO 2027'!$O$14,INT((ROW()-13)/2),0)),"",OFFSET('12. SEGUIMIENTO 2027'!$O$14,INT((ROW()-13)/2),0)),IF(ISBLANK(OFFSET('9. METAS'!$W$20,INT((ROW()-14)/2),0)),"",OFFSET('9. METAS'!$W$20,INT((ROW()-14)/2),0)))</f>
        <v/>
      </c>
      <c r="L123" s="256" t="str">
        <f ca="1">IF(MOD(ROW()-13,2)=0,IF(ISBLANK(OFFSET('12. SEGUIMIENTO 2027'!$P$14,INT((ROW()-13)/2),0)),"",OFFSET('12. SEGUIMIENTO 2027'!$P$14,INT((ROW()-13)/2),0)),IF(ISBLANK(OFFSET('9. METAS'!$X$20,INT((ROW()-14)/2),0)),"",OFFSET('9. METAS'!$X$20,INT((ROW()-14)/2),0)))</f>
        <v/>
      </c>
      <c r="M123" s="257" t="str">
        <f ca="1">IF(MOD(ROW()-13,2)=0,IF(ISBLANK(OFFSET('12. SEGUIMIENTO 2027'!$Q$14,INT((ROW()-13)/2),0)),"",OFFSET('12. SEGUIMIENTO 2027'!$Q$14,INT((ROW()-13)/2),0)),IF(ISBLANK(OFFSET('9. METAS'!$Y$20,INT((ROW()-14)/2),0)),"",OFFSET('9. METAS'!$Y$20,INT((ROW()-14)/2),0)))</f>
        <v/>
      </c>
      <c r="N123" s="1012" t="str">
        <f t="shared" ref="N123" ca="1" si="106">IFERROR(J123/J124,"ND")</f>
        <v>ND</v>
      </c>
      <c r="O123" s="1008" t="str">
        <f t="shared" ref="O123" ca="1" si="107">IFERROR(((J123+K123)/H123),"ND")</f>
        <v>ND</v>
      </c>
      <c r="P123" s="996"/>
    </row>
    <row r="124" spans="3:16">
      <c r="C124" s="1030"/>
      <c r="D124" s="1026"/>
      <c r="E124" s="1026"/>
      <c r="F124" s="1024"/>
      <c r="G124" s="1021"/>
      <c r="H124" s="1164"/>
      <c r="I124" s="1015"/>
      <c r="J124" s="255">
        <f ca="1">IF(MOD(ROW()-13,2)=0,IF(ISBLANK(OFFSET('12. SEGUIMIENTO 2027'!$N$14,INT((ROW()-13)/2),0)),"",OFFSET('12. SEGUIMIENTO 2027'!$N$14,INT((ROW()-13)/2),0)),IF(ISBLANK(OFFSET('9. METAS'!$V$20,INT((ROW()-14)/2),0)),"",OFFSET('9. METAS'!$V$20,INT((ROW()-14)/2),0)))</f>
        <v>241</v>
      </c>
      <c r="K124" s="256">
        <f ca="1">IF(MOD(ROW()-13,2)=0,IF(ISBLANK(OFFSET('12. SEGUIMIENTO 2027'!$O$14,INT((ROW()-13)/2),0)),"",OFFSET('12. SEGUIMIENTO 2027'!$O$14,INT((ROW()-13)/2),0)),IF(ISBLANK(OFFSET('9. METAS'!$W$20,INT((ROW()-14)/2),0)),"",OFFSET('9. METAS'!$W$20,INT((ROW()-14)/2),0)))</f>
        <v>269</v>
      </c>
      <c r="L124" s="256">
        <f ca="1">IF(MOD(ROW()-13,2)=0,IF(ISBLANK(OFFSET('12. SEGUIMIENTO 2027'!$P$14,INT((ROW()-13)/2),0)),"",OFFSET('12. SEGUIMIENTO 2027'!$P$14,INT((ROW()-13)/2),0)),IF(ISBLANK(OFFSET('9. METAS'!$X$20,INT((ROW()-14)/2),0)),"",OFFSET('9. METAS'!$X$20,INT((ROW()-14)/2),0)))</f>
        <v>289</v>
      </c>
      <c r="M124" s="257">
        <f ca="1">IF(MOD(ROW()-13,2)=0,IF(ISBLANK(OFFSET('12. SEGUIMIENTO 2027'!$Q$14,INT((ROW()-13)/2),0)),"",OFFSET('12. SEGUIMIENTO 2027'!$Q$14,INT((ROW()-13)/2),0)),IF(ISBLANK(OFFSET('9. METAS'!$Y$20,INT((ROW()-14)/2),0)),"",OFFSET('9. METAS'!$Y$20,INT((ROW()-14)/2),0)))</f>
        <v>349</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164">
        <f ca="1">IF(ISBLANK(OFFSET('9. METAS'!$M$20,INT((ROW()-13)/2),0)),"",OFFSET('9. METAS'!$M$20,INT((ROW()-13)/2),0))</f>
        <v>4907</v>
      </c>
      <c r="I125" s="1014"/>
      <c r="J125" s="255" t="str">
        <f ca="1">IF(MOD(ROW()-13,2)=0,IF(ISBLANK(OFFSET('12. SEGUIMIENTO 2027'!$N$14,INT((ROW()-13)/2),0)),"",OFFSET('12. SEGUIMIENTO 2027'!$N$14,INT((ROW()-13)/2),0)),IF(ISBLANK(OFFSET('9. METAS'!$V$20,INT((ROW()-14)/2),0)),"",OFFSET('9. METAS'!$V$20,INT((ROW()-14)/2),0)))</f>
        <v/>
      </c>
      <c r="K125" s="256" t="str">
        <f ca="1">IF(MOD(ROW()-13,2)=0,IF(ISBLANK(OFFSET('12. SEGUIMIENTO 2027'!$O$14,INT((ROW()-13)/2),0)),"",OFFSET('12. SEGUIMIENTO 2027'!$O$14,INT((ROW()-13)/2),0)),IF(ISBLANK(OFFSET('9. METAS'!$W$20,INT((ROW()-14)/2),0)),"",OFFSET('9. METAS'!$W$20,INT((ROW()-14)/2),0)))</f>
        <v/>
      </c>
      <c r="L125" s="256" t="str">
        <f ca="1">IF(MOD(ROW()-13,2)=0,IF(ISBLANK(OFFSET('12. SEGUIMIENTO 2027'!$P$14,INT((ROW()-13)/2),0)),"",OFFSET('12. SEGUIMIENTO 2027'!$P$14,INT((ROW()-13)/2),0)),IF(ISBLANK(OFFSET('9. METAS'!$X$20,INT((ROW()-14)/2),0)),"",OFFSET('9. METAS'!$X$20,INT((ROW()-14)/2),0)))</f>
        <v/>
      </c>
      <c r="M125" s="257" t="str">
        <f ca="1">IF(MOD(ROW()-13,2)=0,IF(ISBLANK(OFFSET('12. SEGUIMIENTO 2027'!$Q$14,INT((ROW()-13)/2),0)),"",OFFSET('12. SEGUIMIENTO 2027'!$Q$14,INT((ROW()-13)/2),0)),IF(ISBLANK(OFFSET('9. METAS'!$Y$20,INT((ROW()-14)/2),0)),"",OFFSET('9. METAS'!$Y$20,INT((ROW()-14)/2),0)))</f>
        <v/>
      </c>
      <c r="N125" s="1012" t="str">
        <f t="shared" ref="N125" ca="1" si="108">IFERROR(J125/J126,"ND")</f>
        <v>ND</v>
      </c>
      <c r="O125" s="1008" t="str">
        <f t="shared" ref="O125" ca="1" si="109">IFERROR(((J125+K125)/H125),"ND")</f>
        <v>ND</v>
      </c>
      <c r="P125" s="996"/>
    </row>
    <row r="126" spans="3:16">
      <c r="C126" s="1030"/>
      <c r="D126" s="1026"/>
      <c r="E126" s="1026"/>
      <c r="F126" s="1024"/>
      <c r="G126" s="1021"/>
      <c r="H126" s="1164"/>
      <c r="I126" s="1015"/>
      <c r="J126" s="255">
        <f ca="1">IF(MOD(ROW()-13,2)=0,IF(ISBLANK(OFFSET('12. SEGUIMIENTO 2027'!$N$14,INT((ROW()-13)/2),0)),"",OFFSET('12. SEGUIMIENTO 2027'!$N$14,INT((ROW()-13)/2),0)),IF(ISBLANK(OFFSET('9. METAS'!$V$20,INT((ROW()-14)/2),0)),"",OFFSET('9. METAS'!$V$20,INT((ROW()-14)/2),0)))</f>
        <v>785</v>
      </c>
      <c r="K126" s="256">
        <f ca="1">IF(MOD(ROW()-13,2)=0,IF(ISBLANK(OFFSET('12. SEGUIMIENTO 2027'!$O$14,INT((ROW()-13)/2),0)),"",OFFSET('12. SEGUIMIENTO 2027'!$O$14,INT((ROW()-13)/2),0)),IF(ISBLANK(OFFSET('9. METAS'!$W$20,INT((ROW()-14)/2),0)),"",OFFSET('9. METAS'!$W$20,INT((ROW()-14)/2),0)))</f>
        <v>1385</v>
      </c>
      <c r="L126" s="256">
        <f ca="1">IF(MOD(ROW()-13,2)=0,IF(ISBLANK(OFFSET('12. SEGUIMIENTO 2027'!$P$14,INT((ROW()-13)/2),0)),"",OFFSET('12. SEGUIMIENTO 2027'!$P$14,INT((ROW()-13)/2),0)),IF(ISBLANK(OFFSET('9. METAS'!$X$20,INT((ROW()-14)/2),0)),"",OFFSET('9. METAS'!$X$20,INT((ROW()-14)/2),0)))</f>
        <v>1439</v>
      </c>
      <c r="M126" s="257">
        <f ca="1">IF(MOD(ROW()-13,2)=0,IF(ISBLANK(OFFSET('12. SEGUIMIENTO 2027'!$Q$14,INT((ROW()-13)/2),0)),"",OFFSET('12. SEGUIMIENTO 2027'!$Q$14,INT((ROW()-13)/2),0)),IF(ISBLANK(OFFSET('9. METAS'!$Y$20,INT((ROW()-14)/2),0)),"",OFFSET('9. METAS'!$Y$20,INT((ROW()-14)/2),0)))</f>
        <v>1298</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164">
        <f ca="1">IF(ISBLANK(OFFSET('9. METAS'!$M$20,INT((ROW()-13)/2),0)),"",OFFSET('9. METAS'!$M$20,INT((ROW()-13)/2),0))</f>
        <v>251474</v>
      </c>
      <c r="I127" s="1014"/>
      <c r="J127" s="255" t="str">
        <f ca="1">IF(MOD(ROW()-13,2)=0,IF(ISBLANK(OFFSET('12. SEGUIMIENTO 2027'!$N$14,INT((ROW()-13)/2),0)),"",OFFSET('12. SEGUIMIENTO 2027'!$N$14,INT((ROW()-13)/2),0)),IF(ISBLANK(OFFSET('9. METAS'!$V$20,INT((ROW()-14)/2),0)),"",OFFSET('9. METAS'!$V$20,INT((ROW()-14)/2),0)))</f>
        <v/>
      </c>
      <c r="K127" s="256" t="str">
        <f ca="1">IF(MOD(ROW()-13,2)=0,IF(ISBLANK(OFFSET('12. SEGUIMIENTO 2027'!$O$14,INT((ROW()-13)/2),0)),"",OFFSET('12. SEGUIMIENTO 2027'!$O$14,INT((ROW()-13)/2),0)),IF(ISBLANK(OFFSET('9. METAS'!$W$20,INT((ROW()-14)/2),0)),"",OFFSET('9. METAS'!$W$20,INT((ROW()-14)/2),0)))</f>
        <v/>
      </c>
      <c r="L127" s="256" t="str">
        <f ca="1">IF(MOD(ROW()-13,2)=0,IF(ISBLANK(OFFSET('12. SEGUIMIENTO 2027'!$P$14,INT((ROW()-13)/2),0)),"",OFFSET('12. SEGUIMIENTO 2027'!$P$14,INT((ROW()-13)/2),0)),IF(ISBLANK(OFFSET('9. METAS'!$X$20,INT((ROW()-14)/2),0)),"",OFFSET('9. METAS'!$X$20,INT((ROW()-14)/2),0)))</f>
        <v/>
      </c>
      <c r="M127" s="257" t="str">
        <f ca="1">IF(MOD(ROW()-13,2)=0,IF(ISBLANK(OFFSET('12. SEGUIMIENTO 2027'!$Q$14,INT((ROW()-13)/2),0)),"",OFFSET('12. SEGUIMIENTO 2027'!$Q$14,INT((ROW()-13)/2),0)),IF(ISBLANK(OFFSET('9. METAS'!$Y$20,INT((ROW()-14)/2),0)),"",OFFSET('9. METAS'!$Y$20,INT((ROW()-14)/2),0)))</f>
        <v/>
      </c>
      <c r="N127" s="1012" t="str">
        <f t="shared" ref="N127" ca="1" si="110">IFERROR(J127/J128,"ND")</f>
        <v>ND</v>
      </c>
      <c r="O127" s="1008" t="str">
        <f t="shared" ref="O127" ca="1" si="111">IFERROR(((J127+K127)/H127),"ND")</f>
        <v>ND</v>
      </c>
      <c r="P127" s="996"/>
    </row>
    <row r="128" spans="3:16">
      <c r="C128" s="1030"/>
      <c r="D128" s="1026"/>
      <c r="E128" s="1026"/>
      <c r="F128" s="1024"/>
      <c r="G128" s="1021"/>
      <c r="H128" s="1164"/>
      <c r="I128" s="1015"/>
      <c r="J128" s="255">
        <f ca="1">IF(MOD(ROW()-13,2)=0,IF(ISBLANK(OFFSET('12. SEGUIMIENTO 2027'!$N$14,INT((ROW()-13)/2),0)),"",OFFSET('12. SEGUIMIENTO 2027'!$N$14,INT((ROW()-13)/2),0)),IF(ISBLANK(OFFSET('9. METAS'!$V$20,INT((ROW()-14)/2),0)),"",OFFSET('9. METAS'!$V$20,INT((ROW()-14)/2),0)))</f>
        <v>56409</v>
      </c>
      <c r="K128" s="256">
        <f ca="1">IF(MOD(ROW()-13,2)=0,IF(ISBLANK(OFFSET('12. SEGUIMIENTO 2027'!$O$14,INT((ROW()-13)/2),0)),"",OFFSET('12. SEGUIMIENTO 2027'!$O$14,INT((ROW()-13)/2),0)),IF(ISBLANK(OFFSET('9. METAS'!$W$20,INT((ROW()-14)/2),0)),"",OFFSET('9. METAS'!$W$20,INT((ROW()-14)/2),0)))</f>
        <v>60579</v>
      </c>
      <c r="L128" s="256">
        <f ca="1">IF(MOD(ROW()-13,2)=0,IF(ISBLANK(OFFSET('12. SEGUIMIENTO 2027'!$P$14,INT((ROW()-13)/2),0)),"",OFFSET('12. SEGUIMIENTO 2027'!$P$14,INT((ROW()-13)/2),0)),IF(ISBLANK(OFFSET('9. METAS'!$X$20,INT((ROW()-14)/2),0)),"",OFFSET('9. METAS'!$X$20,INT((ROW()-14)/2),0)))</f>
        <v>73387</v>
      </c>
      <c r="M128" s="257">
        <f ca="1">IF(MOD(ROW()-13,2)=0,IF(ISBLANK(OFFSET('12. SEGUIMIENTO 2027'!$Q$14,INT((ROW()-13)/2),0)),"",OFFSET('12. SEGUIMIENTO 2027'!$Q$14,INT((ROW()-13)/2),0)),IF(ISBLANK(OFFSET('9. METAS'!$Y$20,INT((ROW()-14)/2),0)),"",OFFSET('9. METAS'!$Y$20,INT((ROW()-14)/2),0)))</f>
        <v>61099</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164">
        <f ca="1">IF(ISBLANK(OFFSET('9. METAS'!$M$20,INT((ROW()-13)/2),0)),"",OFFSET('9. METAS'!$M$20,INT((ROW()-13)/2),0))</f>
        <v>3575</v>
      </c>
      <c r="I129" s="1014"/>
      <c r="J129" s="255" t="str">
        <f ca="1">IF(MOD(ROW()-13,2)=0,IF(ISBLANK(OFFSET('12. SEGUIMIENTO 2027'!$N$14,INT((ROW()-13)/2),0)),"",OFFSET('12. SEGUIMIENTO 2027'!$N$14,INT((ROW()-13)/2),0)),IF(ISBLANK(OFFSET('9. METAS'!$V$20,INT((ROW()-14)/2),0)),"",OFFSET('9. METAS'!$V$20,INT((ROW()-14)/2),0)))</f>
        <v/>
      </c>
      <c r="K129" s="256" t="str">
        <f ca="1">IF(MOD(ROW()-13,2)=0,IF(ISBLANK(OFFSET('12. SEGUIMIENTO 2027'!$O$14,INT((ROW()-13)/2),0)),"",OFFSET('12. SEGUIMIENTO 2027'!$O$14,INT((ROW()-13)/2),0)),IF(ISBLANK(OFFSET('9. METAS'!$W$20,INT((ROW()-14)/2),0)),"",OFFSET('9. METAS'!$W$20,INT((ROW()-14)/2),0)))</f>
        <v/>
      </c>
      <c r="L129" s="256" t="str">
        <f ca="1">IF(MOD(ROW()-13,2)=0,IF(ISBLANK(OFFSET('12. SEGUIMIENTO 2027'!$P$14,INT((ROW()-13)/2),0)),"",OFFSET('12. SEGUIMIENTO 2027'!$P$14,INT((ROW()-13)/2),0)),IF(ISBLANK(OFFSET('9. METAS'!$X$20,INT((ROW()-14)/2),0)),"",OFFSET('9. METAS'!$X$20,INT((ROW()-14)/2),0)))</f>
        <v/>
      </c>
      <c r="M129" s="257" t="str">
        <f ca="1">IF(MOD(ROW()-13,2)=0,IF(ISBLANK(OFFSET('12. SEGUIMIENTO 2027'!$Q$14,INT((ROW()-13)/2),0)),"",OFFSET('12. SEGUIMIENTO 2027'!$Q$14,INT((ROW()-13)/2),0)),IF(ISBLANK(OFFSET('9. METAS'!$Y$20,INT((ROW()-14)/2),0)),"",OFFSET('9. METAS'!$Y$20,INT((ROW()-14)/2),0)))</f>
        <v/>
      </c>
      <c r="N129" s="1012" t="str">
        <f t="shared" ref="N129" ca="1" si="112">IFERROR(J129/J130,"ND")</f>
        <v>ND</v>
      </c>
      <c r="O129" s="1008" t="str">
        <f t="shared" ref="O129" ca="1" si="113">IFERROR(((J129+K129)/H129),"ND")</f>
        <v>ND</v>
      </c>
      <c r="P129" s="996"/>
    </row>
    <row r="130" spans="3:16">
      <c r="C130" s="1030"/>
      <c r="D130" s="1026"/>
      <c r="E130" s="1026"/>
      <c r="F130" s="1024"/>
      <c r="G130" s="1021"/>
      <c r="H130" s="1164"/>
      <c r="I130" s="1015"/>
      <c r="J130" s="255">
        <f ca="1">IF(MOD(ROW()-13,2)=0,IF(ISBLANK(OFFSET('12. SEGUIMIENTO 2027'!$N$14,INT((ROW()-13)/2),0)),"",OFFSET('12. SEGUIMIENTO 2027'!$N$14,INT((ROW()-13)/2),0)),IF(ISBLANK(OFFSET('9. METAS'!$V$20,INT((ROW()-14)/2),0)),"",OFFSET('9. METAS'!$V$20,INT((ROW()-14)/2),0)))</f>
        <v>1180</v>
      </c>
      <c r="K130" s="256">
        <f ca="1">IF(MOD(ROW()-13,2)=0,IF(ISBLANK(OFFSET('12. SEGUIMIENTO 2027'!$O$14,INT((ROW()-13)/2),0)),"",OFFSET('12. SEGUIMIENTO 2027'!$O$14,INT((ROW()-13)/2),0)),IF(ISBLANK(OFFSET('9. METAS'!$W$20,INT((ROW()-14)/2),0)),"",OFFSET('9. METAS'!$W$20,INT((ROW()-14)/2),0)))</f>
        <v>800</v>
      </c>
      <c r="L130" s="256">
        <f ca="1">IF(MOD(ROW()-13,2)=0,IF(ISBLANK(OFFSET('12. SEGUIMIENTO 2027'!$P$14,INT((ROW()-13)/2),0)),"",OFFSET('12. SEGUIMIENTO 2027'!$P$14,INT((ROW()-13)/2),0)),IF(ISBLANK(OFFSET('9. METAS'!$X$20,INT((ROW()-14)/2),0)),"",OFFSET('9. METAS'!$X$20,INT((ROW()-14)/2),0)))</f>
        <v>600</v>
      </c>
      <c r="M130" s="257">
        <f ca="1">IF(MOD(ROW()-13,2)=0,IF(ISBLANK(OFFSET('12. SEGUIMIENTO 2027'!$Q$14,INT((ROW()-13)/2),0)),"",OFFSET('12. SEGUIMIENTO 2027'!$Q$14,INT((ROW()-13)/2),0)),IF(ISBLANK(OFFSET('9. METAS'!$Y$20,INT((ROW()-14)/2),0)),"",OFFSET('9. METAS'!$Y$20,INT((ROW()-14)/2),0)))</f>
        <v>995</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164">
        <f ca="1">IF(ISBLANK(OFFSET('9. METAS'!$M$20,INT((ROW()-13)/2),0)),"",OFFSET('9. METAS'!$M$20,INT((ROW()-13)/2),0))</f>
        <v>2124</v>
      </c>
      <c r="I131" s="1014"/>
      <c r="J131" s="255" t="str">
        <f ca="1">IF(MOD(ROW()-13,2)=0,IF(ISBLANK(OFFSET('12. SEGUIMIENTO 2027'!$N$14,INT((ROW()-13)/2),0)),"",OFFSET('12. SEGUIMIENTO 2027'!$N$14,INT((ROW()-13)/2),0)),IF(ISBLANK(OFFSET('9. METAS'!$V$20,INT((ROW()-14)/2),0)),"",OFFSET('9. METAS'!$V$20,INT((ROW()-14)/2),0)))</f>
        <v/>
      </c>
      <c r="K131" s="256" t="str">
        <f ca="1">IF(MOD(ROW()-13,2)=0,IF(ISBLANK(OFFSET('12. SEGUIMIENTO 2027'!$O$14,INT((ROW()-13)/2),0)),"",OFFSET('12. SEGUIMIENTO 2027'!$O$14,INT((ROW()-13)/2),0)),IF(ISBLANK(OFFSET('9. METAS'!$W$20,INT((ROW()-14)/2),0)),"",OFFSET('9. METAS'!$W$20,INT((ROW()-14)/2),0)))</f>
        <v/>
      </c>
      <c r="L131" s="256" t="str">
        <f ca="1">IF(MOD(ROW()-13,2)=0,IF(ISBLANK(OFFSET('12. SEGUIMIENTO 2027'!$P$14,INT((ROW()-13)/2),0)),"",OFFSET('12. SEGUIMIENTO 2027'!$P$14,INT((ROW()-13)/2),0)),IF(ISBLANK(OFFSET('9. METAS'!$X$20,INT((ROW()-14)/2),0)),"",OFFSET('9. METAS'!$X$20,INT((ROW()-14)/2),0)))</f>
        <v/>
      </c>
      <c r="M131" s="257" t="str">
        <f ca="1">IF(MOD(ROW()-13,2)=0,IF(ISBLANK(OFFSET('12. SEGUIMIENTO 2027'!$Q$14,INT((ROW()-13)/2),0)),"",OFFSET('12. SEGUIMIENTO 2027'!$Q$14,INT((ROW()-13)/2),0)),IF(ISBLANK(OFFSET('9. METAS'!$Y$20,INT((ROW()-14)/2),0)),"",OFFSET('9. METAS'!$Y$20,INT((ROW()-14)/2),0)))</f>
        <v/>
      </c>
      <c r="N131" s="1012" t="str">
        <f t="shared" ref="N131" ca="1" si="114">IFERROR(J131/J132,"ND")</f>
        <v>ND</v>
      </c>
      <c r="O131" s="1008" t="str">
        <f t="shared" ref="O131" ca="1" si="115">IFERROR(((J131+K131)/H131),"ND")</f>
        <v>ND</v>
      </c>
      <c r="P131" s="996"/>
    </row>
    <row r="132" spans="3:16">
      <c r="C132" s="1030"/>
      <c r="D132" s="1026"/>
      <c r="E132" s="1026"/>
      <c r="F132" s="1024"/>
      <c r="G132" s="1021"/>
      <c r="H132" s="1164"/>
      <c r="I132" s="1015"/>
      <c r="J132" s="255">
        <f ca="1">IF(MOD(ROW()-13,2)=0,IF(ISBLANK(OFFSET('12. SEGUIMIENTO 2027'!$N$14,INT((ROW()-13)/2),0)),"",OFFSET('12. SEGUIMIENTO 2027'!$N$14,INT((ROW()-13)/2),0)),IF(ISBLANK(OFFSET('9. METAS'!$V$20,INT((ROW()-14)/2),0)),"",OFFSET('9. METAS'!$V$20,INT((ROW()-14)/2),0)))</f>
        <v>500</v>
      </c>
      <c r="K132" s="256">
        <f ca="1">IF(MOD(ROW()-13,2)=0,IF(ISBLANK(OFFSET('12. SEGUIMIENTO 2027'!$O$14,INT((ROW()-13)/2),0)),"",OFFSET('12. SEGUIMIENTO 2027'!$O$14,INT((ROW()-13)/2),0)),IF(ISBLANK(OFFSET('9. METAS'!$W$20,INT((ROW()-14)/2),0)),"",OFFSET('9. METAS'!$W$20,INT((ROW()-14)/2),0)))</f>
        <v>528</v>
      </c>
      <c r="L132" s="256">
        <f ca="1">IF(MOD(ROW()-13,2)=0,IF(ISBLANK(OFFSET('12. SEGUIMIENTO 2027'!$P$14,INT((ROW()-13)/2),0)),"",OFFSET('12. SEGUIMIENTO 2027'!$P$14,INT((ROW()-13)/2),0)),IF(ISBLANK(OFFSET('9. METAS'!$X$20,INT((ROW()-14)/2),0)),"",OFFSET('9. METAS'!$X$20,INT((ROW()-14)/2),0)))</f>
        <v>496</v>
      </c>
      <c r="M132" s="257">
        <f ca="1">IF(MOD(ROW()-13,2)=0,IF(ISBLANK(OFFSET('12. SEGUIMIENTO 2027'!$Q$14,INT((ROW()-13)/2),0)),"",OFFSET('12. SEGUIMIENTO 2027'!$Q$14,INT((ROW()-13)/2),0)),IF(ISBLANK(OFFSET('9. METAS'!$Y$20,INT((ROW()-14)/2),0)),"",OFFSET('9. METAS'!$Y$20,INT((ROW()-14)/2),0)))</f>
        <v>600</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164">
        <f ca="1">IF(ISBLANK(OFFSET('9. METAS'!$M$20,INT((ROW()-13)/2),0)),"",OFFSET('9. METAS'!$M$20,INT((ROW()-13)/2),0))</f>
        <v>22</v>
      </c>
      <c r="I133" s="1014"/>
      <c r="J133" s="255" t="str">
        <f ca="1">IF(MOD(ROW()-13,2)=0,IF(ISBLANK(OFFSET('12. SEGUIMIENTO 2027'!$N$14,INT((ROW()-13)/2),0)),"",OFFSET('12. SEGUIMIENTO 2027'!$N$14,INT((ROW()-13)/2),0)),IF(ISBLANK(OFFSET('9. METAS'!$V$20,INT((ROW()-14)/2),0)),"",OFFSET('9. METAS'!$V$20,INT((ROW()-14)/2),0)))</f>
        <v/>
      </c>
      <c r="K133" s="256" t="str">
        <f ca="1">IF(MOD(ROW()-13,2)=0,IF(ISBLANK(OFFSET('12. SEGUIMIENTO 2027'!$O$14,INT((ROW()-13)/2),0)),"",OFFSET('12. SEGUIMIENTO 2027'!$O$14,INT((ROW()-13)/2),0)),IF(ISBLANK(OFFSET('9. METAS'!$W$20,INT((ROW()-14)/2),0)),"",OFFSET('9. METAS'!$W$20,INT((ROW()-14)/2),0)))</f>
        <v/>
      </c>
      <c r="L133" s="256" t="str">
        <f ca="1">IF(MOD(ROW()-13,2)=0,IF(ISBLANK(OFFSET('12. SEGUIMIENTO 2027'!$P$14,INT((ROW()-13)/2),0)),"",OFFSET('12. SEGUIMIENTO 2027'!$P$14,INT((ROW()-13)/2),0)),IF(ISBLANK(OFFSET('9. METAS'!$X$20,INT((ROW()-14)/2),0)),"",OFFSET('9. METAS'!$X$20,INT((ROW()-14)/2),0)))</f>
        <v/>
      </c>
      <c r="M133" s="257" t="str">
        <f ca="1">IF(MOD(ROW()-13,2)=0,IF(ISBLANK(OFFSET('12. SEGUIMIENTO 2027'!$Q$14,INT((ROW()-13)/2),0)),"",OFFSET('12. SEGUIMIENTO 2027'!$Q$14,INT((ROW()-13)/2),0)),IF(ISBLANK(OFFSET('9. METAS'!$Y$20,INT((ROW()-14)/2),0)),"",OFFSET('9. METAS'!$Y$20,INT((ROW()-14)/2),0)))</f>
        <v/>
      </c>
      <c r="N133" s="1012" t="str">
        <f t="shared" ref="N133" ca="1" si="116">IFERROR(J133/J134,"ND")</f>
        <v>ND</v>
      </c>
      <c r="O133" s="1008" t="str">
        <f t="shared" ref="O133" ca="1" si="117">IFERROR(((J133+K133)/H133),"ND")</f>
        <v>ND</v>
      </c>
      <c r="P133" s="996"/>
    </row>
    <row r="134" spans="3:16">
      <c r="C134" s="1030"/>
      <c r="D134" s="1026"/>
      <c r="E134" s="1026"/>
      <c r="F134" s="1024"/>
      <c r="G134" s="1021"/>
      <c r="H134" s="1164"/>
      <c r="I134" s="1015"/>
      <c r="J134" s="255">
        <f ca="1">IF(MOD(ROW()-13,2)=0,IF(ISBLANK(OFFSET('12. SEGUIMIENTO 2027'!$N$14,INT((ROW()-13)/2),0)),"",OFFSET('12. SEGUIMIENTO 2027'!$N$14,INT((ROW()-13)/2),0)),IF(ISBLANK(OFFSET('9. METAS'!$V$20,INT((ROW()-14)/2),0)),"",OFFSET('9. METAS'!$V$20,INT((ROW()-14)/2),0)))</f>
        <v>6</v>
      </c>
      <c r="K134" s="256">
        <f ca="1">IF(MOD(ROW()-13,2)=0,IF(ISBLANK(OFFSET('12. SEGUIMIENTO 2027'!$O$14,INT((ROW()-13)/2),0)),"",OFFSET('12. SEGUIMIENTO 2027'!$O$14,INT((ROW()-13)/2),0)),IF(ISBLANK(OFFSET('9. METAS'!$W$20,INT((ROW()-14)/2),0)),"",OFFSET('9. METAS'!$W$20,INT((ROW()-14)/2),0)))</f>
        <v>5</v>
      </c>
      <c r="L134" s="256">
        <f ca="1">IF(MOD(ROW()-13,2)=0,IF(ISBLANK(OFFSET('12. SEGUIMIENTO 2027'!$P$14,INT((ROW()-13)/2),0)),"",OFFSET('12. SEGUIMIENTO 2027'!$P$14,INT((ROW()-13)/2),0)),IF(ISBLANK(OFFSET('9. METAS'!$X$20,INT((ROW()-14)/2),0)),"",OFFSET('9. METAS'!$X$20,INT((ROW()-14)/2),0)))</f>
        <v>3</v>
      </c>
      <c r="M134" s="257">
        <f ca="1">IF(MOD(ROW()-13,2)=0,IF(ISBLANK(OFFSET('12. SEGUIMIENTO 2027'!$Q$14,INT((ROW()-13)/2),0)),"",OFFSET('12. SEGUIMIENTO 2027'!$Q$14,INT((ROW()-13)/2),0)),IF(ISBLANK(OFFSET('9. METAS'!$Y$20,INT((ROW()-14)/2),0)),"",OFFSET('9. METAS'!$Y$20,INT((ROW()-14)/2),0)))</f>
        <v>8</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164">
        <f ca="1">IF(ISBLANK(OFFSET('9. METAS'!$M$20,INT((ROW()-13)/2),0)),"",OFFSET('9. METAS'!$M$20,INT((ROW()-13)/2),0))</f>
        <v>21</v>
      </c>
      <c r="I135" s="1014"/>
      <c r="J135" s="255" t="str">
        <f ca="1">IF(MOD(ROW()-13,2)=0,IF(ISBLANK(OFFSET('12. SEGUIMIENTO 2027'!$N$14,INT((ROW()-13)/2),0)),"",OFFSET('12. SEGUIMIENTO 2027'!$N$14,INT((ROW()-13)/2),0)),IF(ISBLANK(OFFSET('9. METAS'!$V$20,INT((ROW()-14)/2),0)),"",OFFSET('9. METAS'!$V$20,INT((ROW()-14)/2),0)))</f>
        <v/>
      </c>
      <c r="K135" s="256" t="str">
        <f ca="1">IF(MOD(ROW()-13,2)=0,IF(ISBLANK(OFFSET('12. SEGUIMIENTO 2027'!$O$14,INT((ROW()-13)/2),0)),"",OFFSET('12. SEGUIMIENTO 2027'!$O$14,INT((ROW()-13)/2),0)),IF(ISBLANK(OFFSET('9. METAS'!$W$20,INT((ROW()-14)/2),0)),"",OFFSET('9. METAS'!$W$20,INT((ROW()-14)/2),0)))</f>
        <v/>
      </c>
      <c r="L135" s="256" t="str">
        <f ca="1">IF(MOD(ROW()-13,2)=0,IF(ISBLANK(OFFSET('12. SEGUIMIENTO 2027'!$P$14,INT((ROW()-13)/2),0)),"",OFFSET('12. SEGUIMIENTO 2027'!$P$14,INT((ROW()-13)/2),0)),IF(ISBLANK(OFFSET('9. METAS'!$X$20,INT((ROW()-14)/2),0)),"",OFFSET('9. METAS'!$X$20,INT((ROW()-14)/2),0)))</f>
        <v/>
      </c>
      <c r="M135" s="257" t="str">
        <f ca="1">IF(MOD(ROW()-13,2)=0,IF(ISBLANK(OFFSET('12. SEGUIMIENTO 2027'!$Q$14,INT((ROW()-13)/2),0)),"",OFFSET('12. SEGUIMIENTO 2027'!$Q$14,INT((ROW()-13)/2),0)),IF(ISBLANK(OFFSET('9. METAS'!$Y$20,INT((ROW()-14)/2),0)),"",OFFSET('9. METAS'!$Y$20,INT((ROW()-14)/2),0)))</f>
        <v/>
      </c>
      <c r="N135" s="1012" t="str">
        <f t="shared" ref="N135" ca="1" si="118">IFERROR(J135/J136,"ND")</f>
        <v>ND</v>
      </c>
      <c r="O135" s="1008" t="str">
        <f t="shared" ref="O135" ca="1" si="119">IFERROR(((J135+K135)/H135),"ND")</f>
        <v>ND</v>
      </c>
      <c r="P135" s="996"/>
    </row>
    <row r="136" spans="3:16">
      <c r="C136" s="1030"/>
      <c r="D136" s="1026"/>
      <c r="E136" s="1026"/>
      <c r="F136" s="1024"/>
      <c r="G136" s="1021"/>
      <c r="H136" s="1164"/>
      <c r="I136" s="1015"/>
      <c r="J136" s="255">
        <f ca="1">IF(MOD(ROW()-13,2)=0,IF(ISBLANK(OFFSET('12. SEGUIMIENTO 2027'!$N$14,INT((ROW()-13)/2),0)),"",OFFSET('12. SEGUIMIENTO 2027'!$N$14,INT((ROW()-13)/2),0)),IF(ISBLANK(OFFSET('9. METAS'!$V$20,INT((ROW()-14)/2),0)),"",OFFSET('9. METAS'!$V$20,INT((ROW()-14)/2),0)))</f>
        <v>5</v>
      </c>
      <c r="K136" s="256">
        <f ca="1">IF(MOD(ROW()-13,2)=0,IF(ISBLANK(OFFSET('12. SEGUIMIENTO 2027'!$O$14,INT((ROW()-13)/2),0)),"",OFFSET('12. SEGUIMIENTO 2027'!$O$14,INT((ROW()-13)/2),0)),IF(ISBLANK(OFFSET('9. METAS'!$W$20,INT((ROW()-14)/2),0)),"",OFFSET('9. METAS'!$W$20,INT((ROW()-14)/2),0)))</f>
        <v>6</v>
      </c>
      <c r="L136" s="256">
        <f ca="1">IF(MOD(ROW()-13,2)=0,IF(ISBLANK(OFFSET('12. SEGUIMIENTO 2027'!$P$14,INT((ROW()-13)/2),0)),"",OFFSET('12. SEGUIMIENTO 2027'!$P$14,INT((ROW()-13)/2),0)),IF(ISBLANK(OFFSET('9. METAS'!$X$20,INT((ROW()-14)/2),0)),"",OFFSET('9. METAS'!$X$20,INT((ROW()-14)/2),0)))</f>
        <v>4</v>
      </c>
      <c r="M136" s="257">
        <f ca="1">IF(MOD(ROW()-13,2)=0,IF(ISBLANK(OFFSET('12. SEGUIMIENTO 2027'!$Q$14,INT((ROW()-13)/2),0)),"",OFFSET('12. SEGUIMIENTO 2027'!$Q$14,INT((ROW()-13)/2),0)),IF(ISBLANK(OFFSET('9. METAS'!$Y$20,INT((ROW()-14)/2),0)),"",OFFSET('9. METAS'!$Y$20,INT((ROW()-14)/2),0)))</f>
        <v>6</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164">
        <f ca="1">IF(ISBLANK(OFFSET('9. METAS'!$M$20,INT((ROW()-13)/2),0)),"",OFFSET('9. METAS'!$M$20,INT((ROW()-13)/2),0))</f>
        <v>8130</v>
      </c>
      <c r="I137" s="1014"/>
      <c r="J137" s="255" t="str">
        <f ca="1">IF(MOD(ROW()-13,2)=0,IF(ISBLANK(OFFSET('12. SEGUIMIENTO 2027'!$N$14,INT((ROW()-13)/2),0)),"",OFFSET('12. SEGUIMIENTO 2027'!$N$14,INT((ROW()-13)/2),0)),IF(ISBLANK(OFFSET('9. METAS'!$V$20,INT((ROW()-14)/2),0)),"",OFFSET('9. METAS'!$V$20,INT((ROW()-14)/2),0)))</f>
        <v/>
      </c>
      <c r="K137" s="256" t="str">
        <f ca="1">IF(MOD(ROW()-13,2)=0,IF(ISBLANK(OFFSET('12. SEGUIMIENTO 2027'!$O$14,INT((ROW()-13)/2),0)),"",OFFSET('12. SEGUIMIENTO 2027'!$O$14,INT((ROW()-13)/2),0)),IF(ISBLANK(OFFSET('9. METAS'!$W$20,INT((ROW()-14)/2),0)),"",OFFSET('9. METAS'!$W$20,INT((ROW()-14)/2),0)))</f>
        <v/>
      </c>
      <c r="L137" s="256" t="str">
        <f ca="1">IF(MOD(ROW()-13,2)=0,IF(ISBLANK(OFFSET('12. SEGUIMIENTO 2027'!$P$14,INT((ROW()-13)/2),0)),"",OFFSET('12. SEGUIMIENTO 2027'!$P$14,INT((ROW()-13)/2),0)),IF(ISBLANK(OFFSET('9. METAS'!$X$20,INT((ROW()-14)/2),0)),"",OFFSET('9. METAS'!$X$20,INT((ROW()-14)/2),0)))</f>
        <v/>
      </c>
      <c r="M137" s="257" t="str">
        <f ca="1">IF(MOD(ROW()-13,2)=0,IF(ISBLANK(OFFSET('12. SEGUIMIENTO 2027'!$Q$14,INT((ROW()-13)/2),0)),"",OFFSET('12. SEGUIMIENTO 2027'!$Q$14,INT((ROW()-13)/2),0)),IF(ISBLANK(OFFSET('9. METAS'!$Y$20,INT((ROW()-14)/2),0)),"",OFFSET('9. METAS'!$Y$20,INT((ROW()-14)/2),0)))</f>
        <v/>
      </c>
      <c r="N137" s="1012" t="str">
        <f t="shared" ref="N137" ca="1" si="120">IFERROR(J137/J138,"ND")</f>
        <v>ND</v>
      </c>
      <c r="O137" s="1008" t="str">
        <f t="shared" ref="O137" ca="1" si="121">IFERROR(((J137+K137)/H137),"ND")</f>
        <v>ND</v>
      </c>
      <c r="P137" s="996"/>
    </row>
    <row r="138" spans="3:16">
      <c r="C138" s="1030"/>
      <c r="D138" s="1026"/>
      <c r="E138" s="1026"/>
      <c r="F138" s="1024"/>
      <c r="G138" s="1021"/>
      <c r="H138" s="1164"/>
      <c r="I138" s="1015"/>
      <c r="J138" s="255">
        <f ca="1">IF(MOD(ROW()-13,2)=0,IF(ISBLANK(OFFSET('12. SEGUIMIENTO 2027'!$N$14,INT((ROW()-13)/2),0)),"",OFFSET('12. SEGUIMIENTO 2027'!$N$14,INT((ROW()-13)/2),0)),IF(ISBLANK(OFFSET('9. METAS'!$V$20,INT((ROW()-14)/2),0)),"",OFFSET('9. METAS'!$V$20,INT((ROW()-14)/2),0)))</f>
        <v>2700</v>
      </c>
      <c r="K138" s="256">
        <f ca="1">IF(MOD(ROW()-13,2)=0,IF(ISBLANK(OFFSET('12. SEGUIMIENTO 2027'!$O$14,INT((ROW()-13)/2),0)),"",OFFSET('12. SEGUIMIENTO 2027'!$O$14,INT((ROW()-13)/2),0)),IF(ISBLANK(OFFSET('9. METAS'!$W$20,INT((ROW()-14)/2),0)),"",OFFSET('9. METAS'!$W$20,INT((ROW()-14)/2),0)))</f>
        <v>1000</v>
      </c>
      <c r="L138" s="256">
        <f ca="1">IF(MOD(ROW()-13,2)=0,IF(ISBLANK(OFFSET('12. SEGUIMIENTO 2027'!$P$14,INT((ROW()-13)/2),0)),"",OFFSET('12. SEGUIMIENTO 2027'!$P$14,INT((ROW()-13)/2),0)),IF(ISBLANK(OFFSET('9. METAS'!$X$20,INT((ROW()-14)/2),0)),"",OFFSET('9. METAS'!$X$20,INT((ROW()-14)/2),0)))</f>
        <v>2080</v>
      </c>
      <c r="M138" s="257">
        <f ca="1">IF(MOD(ROW()-13,2)=0,IF(ISBLANK(OFFSET('12. SEGUIMIENTO 2027'!$Q$14,INT((ROW()-13)/2),0)),"",OFFSET('12. SEGUIMIENTO 2027'!$Q$14,INT((ROW()-13)/2),0)),IF(ISBLANK(OFFSET('9. METAS'!$Y$20,INT((ROW()-14)/2),0)),"",OFFSET('9. METAS'!$Y$20,INT((ROW()-14)/2),0)))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164">
        <f ca="1">IF(ISBLANK(OFFSET('9. METAS'!$M$20,INT((ROW()-13)/2),0)),"",OFFSET('9. METAS'!$M$20,INT((ROW()-13)/2),0))</f>
        <v>15</v>
      </c>
      <c r="I139" s="1014"/>
      <c r="J139" s="255" t="str">
        <f ca="1">IF(MOD(ROW()-13,2)=0,IF(ISBLANK(OFFSET('12. SEGUIMIENTO 2027'!$N$14,INT((ROW()-13)/2),0)),"",OFFSET('12. SEGUIMIENTO 2027'!$N$14,INT((ROW()-13)/2),0)),IF(ISBLANK(OFFSET('9. METAS'!$V$20,INT((ROW()-14)/2),0)),"",OFFSET('9. METAS'!$V$20,INT((ROW()-14)/2),0)))</f>
        <v/>
      </c>
      <c r="K139" s="256" t="str">
        <f ca="1">IF(MOD(ROW()-13,2)=0,IF(ISBLANK(OFFSET('12. SEGUIMIENTO 2027'!$O$14,INT((ROW()-13)/2),0)),"",OFFSET('12. SEGUIMIENTO 2027'!$O$14,INT((ROW()-13)/2),0)),IF(ISBLANK(OFFSET('9. METAS'!$W$20,INT((ROW()-14)/2),0)),"",OFFSET('9. METAS'!$W$20,INT((ROW()-14)/2),0)))</f>
        <v/>
      </c>
      <c r="L139" s="256" t="str">
        <f ca="1">IF(MOD(ROW()-13,2)=0,IF(ISBLANK(OFFSET('12. SEGUIMIENTO 2027'!$P$14,INT((ROW()-13)/2),0)),"",OFFSET('12. SEGUIMIENTO 2027'!$P$14,INT((ROW()-13)/2),0)),IF(ISBLANK(OFFSET('9. METAS'!$X$20,INT((ROW()-14)/2),0)),"",OFFSET('9. METAS'!$X$20,INT((ROW()-14)/2),0)))</f>
        <v/>
      </c>
      <c r="M139" s="257" t="str">
        <f ca="1">IF(MOD(ROW()-13,2)=0,IF(ISBLANK(OFFSET('12. SEGUIMIENTO 2027'!$Q$14,INT((ROW()-13)/2),0)),"",OFFSET('12. SEGUIMIENTO 2027'!$Q$14,INT((ROW()-13)/2),0)),IF(ISBLANK(OFFSET('9. METAS'!$Y$20,INT((ROW()-14)/2),0)),"",OFFSET('9. METAS'!$Y$20,INT((ROW()-14)/2),0)))</f>
        <v/>
      </c>
      <c r="N139" s="1012" t="str">
        <f t="shared" ref="N139" ca="1" si="122">IFERROR(J139/J140,"ND")</f>
        <v>ND</v>
      </c>
      <c r="O139" s="1008" t="str">
        <f t="shared" ref="O139" ca="1" si="123">IFERROR(((J139+K139)/H139),"ND")</f>
        <v>ND</v>
      </c>
      <c r="P139" s="996"/>
    </row>
    <row r="140" spans="3:16">
      <c r="C140" s="1030"/>
      <c r="D140" s="1026"/>
      <c r="E140" s="1026"/>
      <c r="F140" s="1024"/>
      <c r="G140" s="1021"/>
      <c r="H140" s="1164"/>
      <c r="I140" s="1015"/>
      <c r="J140" s="255">
        <f ca="1">IF(MOD(ROW()-13,2)=0,IF(ISBLANK(OFFSET('12. SEGUIMIENTO 2027'!$N$14,INT((ROW()-13)/2),0)),"",OFFSET('12. SEGUIMIENTO 2027'!$N$14,INT((ROW()-13)/2),0)),IF(ISBLANK(OFFSET('9. METAS'!$V$20,INT((ROW()-14)/2),0)),"",OFFSET('9. METAS'!$V$20,INT((ROW()-14)/2),0)))</f>
        <v>3</v>
      </c>
      <c r="K140" s="256">
        <f ca="1">IF(MOD(ROW()-13,2)=0,IF(ISBLANK(OFFSET('12. SEGUIMIENTO 2027'!$O$14,INT((ROW()-13)/2),0)),"",OFFSET('12. SEGUIMIENTO 2027'!$O$14,INT((ROW()-13)/2),0)),IF(ISBLANK(OFFSET('9. METAS'!$W$20,INT((ROW()-14)/2),0)),"",OFFSET('9. METAS'!$W$20,INT((ROW()-14)/2),0)))</f>
        <v>2</v>
      </c>
      <c r="L140" s="256">
        <f ca="1">IF(MOD(ROW()-13,2)=0,IF(ISBLANK(OFFSET('12. SEGUIMIENTO 2027'!$P$14,INT((ROW()-13)/2),0)),"",OFFSET('12. SEGUIMIENTO 2027'!$P$14,INT((ROW()-13)/2),0)),IF(ISBLANK(OFFSET('9. METAS'!$X$20,INT((ROW()-14)/2),0)),"",OFFSET('9. METAS'!$X$20,INT((ROW()-14)/2),0)))</f>
        <v>5</v>
      </c>
      <c r="M140" s="257">
        <f ca="1">IF(MOD(ROW()-13,2)=0,IF(ISBLANK(OFFSET('12. SEGUIMIENTO 2027'!$Q$14,INT((ROW()-13)/2),0)),"",OFFSET('12. SEGUIMIENTO 2027'!$Q$14,INT((ROW()-13)/2),0)),IF(ISBLANK(OFFSET('9. METAS'!$Y$20,INT((ROW()-14)/2),0)),"",OFFSET('9. METAS'!$Y$20,INT((ROW()-14)/2),0)))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164">
        <f ca="1">IF(ISBLANK(OFFSET('9. METAS'!$M$20,INT((ROW()-13)/2),0)),"",OFFSET('9. METAS'!$M$20,INT((ROW()-13)/2),0))</f>
        <v>2550</v>
      </c>
      <c r="I141" s="1014"/>
      <c r="J141" s="255" t="str">
        <f ca="1">IF(MOD(ROW()-13,2)=0,IF(ISBLANK(OFFSET('12. SEGUIMIENTO 2027'!$N$14,INT((ROW()-13)/2),0)),"",OFFSET('12. SEGUIMIENTO 2027'!$N$14,INT((ROW()-13)/2),0)),IF(ISBLANK(OFFSET('9. METAS'!$V$20,INT((ROW()-14)/2),0)),"",OFFSET('9. METAS'!$V$20,INT((ROW()-14)/2),0)))</f>
        <v/>
      </c>
      <c r="K141" s="256" t="str">
        <f ca="1">IF(MOD(ROW()-13,2)=0,IF(ISBLANK(OFFSET('12. SEGUIMIENTO 2027'!$O$14,INT((ROW()-13)/2),0)),"",OFFSET('12. SEGUIMIENTO 2027'!$O$14,INT((ROW()-13)/2),0)),IF(ISBLANK(OFFSET('9. METAS'!$W$20,INT((ROW()-14)/2),0)),"",OFFSET('9. METAS'!$W$20,INT((ROW()-14)/2),0)))</f>
        <v/>
      </c>
      <c r="L141" s="256" t="str">
        <f ca="1">IF(MOD(ROW()-13,2)=0,IF(ISBLANK(OFFSET('12. SEGUIMIENTO 2027'!$P$14,INT((ROW()-13)/2),0)),"",OFFSET('12. SEGUIMIENTO 2027'!$P$14,INT((ROW()-13)/2),0)),IF(ISBLANK(OFFSET('9. METAS'!$X$20,INT((ROW()-14)/2),0)),"",OFFSET('9. METAS'!$X$20,INT((ROW()-14)/2),0)))</f>
        <v/>
      </c>
      <c r="M141" s="257" t="str">
        <f ca="1">IF(MOD(ROW()-13,2)=0,IF(ISBLANK(OFFSET('12. SEGUIMIENTO 2027'!$Q$14,INT((ROW()-13)/2),0)),"",OFFSET('12. SEGUIMIENTO 2027'!$Q$14,INT((ROW()-13)/2),0)),IF(ISBLANK(OFFSET('9. METAS'!$Y$20,INT((ROW()-14)/2),0)),"",OFFSET('9. METAS'!$Y$20,INT((ROW()-14)/2),0)))</f>
        <v/>
      </c>
      <c r="N141" s="1012" t="str">
        <f t="shared" ref="N141" ca="1" si="124">IFERROR(J141/J142,"ND")</f>
        <v>ND</v>
      </c>
      <c r="O141" s="1008" t="str">
        <f t="shared" ref="O141" ca="1" si="125">IFERROR(((J141+K141)/H141),"ND")</f>
        <v>ND</v>
      </c>
      <c r="P141" s="996"/>
    </row>
    <row r="142" spans="3:16">
      <c r="C142" s="1030"/>
      <c r="D142" s="1026"/>
      <c r="E142" s="1026"/>
      <c r="F142" s="1024"/>
      <c r="G142" s="1021"/>
      <c r="H142" s="1164"/>
      <c r="I142" s="1015"/>
      <c r="J142" s="255">
        <f ca="1">IF(MOD(ROW()-13,2)=0,IF(ISBLANK(OFFSET('12. SEGUIMIENTO 2027'!$N$14,INT((ROW()-13)/2),0)),"",OFFSET('12. SEGUIMIENTO 2027'!$N$14,INT((ROW()-13)/2),0)),IF(ISBLANK(OFFSET('9. METAS'!$V$20,INT((ROW()-14)/2),0)),"",OFFSET('9. METAS'!$V$20,INT((ROW()-14)/2),0)))</f>
        <v>575</v>
      </c>
      <c r="K142" s="256">
        <f ca="1">IF(MOD(ROW()-13,2)=0,IF(ISBLANK(OFFSET('12. SEGUIMIENTO 2027'!$O$14,INT((ROW()-13)/2),0)),"",OFFSET('12. SEGUIMIENTO 2027'!$O$14,INT((ROW()-13)/2),0)),IF(ISBLANK(OFFSET('9. METAS'!$W$20,INT((ROW()-14)/2),0)),"",OFFSET('9. METAS'!$W$20,INT((ROW()-14)/2),0)))</f>
        <v>750</v>
      </c>
      <c r="L142" s="256">
        <f ca="1">IF(MOD(ROW()-13,2)=0,IF(ISBLANK(OFFSET('12. SEGUIMIENTO 2027'!$P$14,INT((ROW()-13)/2),0)),"",OFFSET('12. SEGUIMIENTO 2027'!$P$14,INT((ROW()-13)/2),0)),IF(ISBLANK(OFFSET('9. METAS'!$X$20,INT((ROW()-14)/2),0)),"",OFFSET('9. METAS'!$X$20,INT((ROW()-14)/2),0)))</f>
        <v>650</v>
      </c>
      <c r="M142" s="257">
        <f ca="1">IF(MOD(ROW()-13,2)=0,IF(ISBLANK(OFFSET('12. SEGUIMIENTO 2027'!$Q$14,INT((ROW()-13)/2),0)),"",OFFSET('12. SEGUIMIENTO 2027'!$Q$14,INT((ROW()-13)/2),0)),IF(ISBLANK(OFFSET('9. METAS'!$Y$20,INT((ROW()-14)/2),0)),"",OFFSET('9. METAS'!$Y$20,INT((ROW()-14)/2),0)))</f>
        <v>575</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164">
        <f ca="1">IF(ISBLANK(OFFSET('9. METAS'!$M$20,INT((ROW()-13)/2),0)),"",OFFSET('9. METAS'!$M$20,INT((ROW()-13)/2),0))</f>
        <v>375</v>
      </c>
      <c r="I143" s="1014"/>
      <c r="J143" s="255" t="str">
        <f ca="1">IF(MOD(ROW()-13,2)=0,IF(ISBLANK(OFFSET('12. SEGUIMIENTO 2027'!$N$14,INT((ROW()-13)/2),0)),"",OFFSET('12. SEGUIMIENTO 2027'!$N$14,INT((ROW()-13)/2),0)),IF(ISBLANK(OFFSET('9. METAS'!$V$20,INT((ROW()-14)/2),0)),"",OFFSET('9. METAS'!$V$20,INT((ROW()-14)/2),0)))</f>
        <v/>
      </c>
      <c r="K143" s="256" t="str">
        <f ca="1">IF(MOD(ROW()-13,2)=0,IF(ISBLANK(OFFSET('12. SEGUIMIENTO 2027'!$O$14,INT((ROW()-13)/2),0)),"",OFFSET('12. SEGUIMIENTO 2027'!$O$14,INT((ROW()-13)/2),0)),IF(ISBLANK(OFFSET('9. METAS'!$W$20,INT((ROW()-14)/2),0)),"",OFFSET('9. METAS'!$W$20,INT((ROW()-14)/2),0)))</f>
        <v/>
      </c>
      <c r="L143" s="256" t="str">
        <f ca="1">IF(MOD(ROW()-13,2)=0,IF(ISBLANK(OFFSET('12. SEGUIMIENTO 2027'!$P$14,INT((ROW()-13)/2),0)),"",OFFSET('12. SEGUIMIENTO 2027'!$P$14,INT((ROW()-13)/2),0)),IF(ISBLANK(OFFSET('9. METAS'!$X$20,INT((ROW()-14)/2),0)),"",OFFSET('9. METAS'!$X$20,INT((ROW()-14)/2),0)))</f>
        <v/>
      </c>
      <c r="M143" s="257" t="str">
        <f ca="1">IF(MOD(ROW()-13,2)=0,IF(ISBLANK(OFFSET('12. SEGUIMIENTO 2027'!$Q$14,INT((ROW()-13)/2),0)),"",OFFSET('12. SEGUIMIENTO 2027'!$Q$14,INT((ROW()-13)/2),0)),IF(ISBLANK(OFFSET('9. METAS'!$Y$20,INT((ROW()-14)/2),0)),"",OFFSET('9. METAS'!$Y$20,INT((ROW()-14)/2),0)))</f>
        <v/>
      </c>
      <c r="N143" s="1012" t="str">
        <f t="shared" ref="N143" ca="1" si="126">IFERROR(J143/J144,"ND")</f>
        <v>ND</v>
      </c>
      <c r="O143" s="1008" t="str">
        <f t="shared" ref="O143" ca="1" si="127">IFERROR(((J143+K143)/H143),"ND")</f>
        <v>ND</v>
      </c>
      <c r="P143" s="996"/>
    </row>
    <row r="144" spans="3:16">
      <c r="C144" s="1030"/>
      <c r="D144" s="1026"/>
      <c r="E144" s="1026"/>
      <c r="F144" s="1024"/>
      <c r="G144" s="1021"/>
      <c r="H144" s="1164"/>
      <c r="I144" s="1015"/>
      <c r="J144" s="255">
        <f ca="1">IF(MOD(ROW()-13,2)=0,IF(ISBLANK(OFFSET('12. SEGUIMIENTO 2027'!$N$14,INT((ROW()-13)/2),0)),"",OFFSET('12. SEGUIMIENTO 2027'!$N$14,INT((ROW()-13)/2),0)),IF(ISBLANK(OFFSET('9. METAS'!$V$20,INT((ROW()-14)/2),0)),"",OFFSET('9. METAS'!$V$20,INT((ROW()-14)/2),0)))</f>
        <v>85</v>
      </c>
      <c r="K144" s="256">
        <f ca="1">IF(MOD(ROW()-13,2)=0,IF(ISBLANK(OFFSET('12. SEGUIMIENTO 2027'!$O$14,INT((ROW()-13)/2),0)),"",OFFSET('12. SEGUIMIENTO 2027'!$O$14,INT((ROW()-13)/2),0)),IF(ISBLANK(OFFSET('9. METAS'!$W$20,INT((ROW()-14)/2),0)),"",OFFSET('9. METAS'!$W$20,INT((ROW()-14)/2),0)))</f>
        <v>125</v>
      </c>
      <c r="L144" s="256">
        <f ca="1">IF(MOD(ROW()-13,2)=0,IF(ISBLANK(OFFSET('12. SEGUIMIENTO 2027'!$P$14,INT((ROW()-13)/2),0)),"",OFFSET('12. SEGUIMIENTO 2027'!$P$14,INT((ROW()-13)/2),0)),IF(ISBLANK(OFFSET('9. METAS'!$X$20,INT((ROW()-14)/2),0)),"",OFFSET('9. METAS'!$X$20,INT((ROW()-14)/2),0)))</f>
        <v>90</v>
      </c>
      <c r="M144" s="257">
        <f ca="1">IF(MOD(ROW()-13,2)=0,IF(ISBLANK(OFFSET('12. SEGUIMIENTO 2027'!$Q$14,INT((ROW()-13)/2),0)),"",OFFSET('12. SEGUIMIENTO 2027'!$Q$14,INT((ROW()-13)/2),0)),IF(ISBLANK(OFFSET('9. METAS'!$Y$20,INT((ROW()-14)/2),0)),"",OFFSET('9. METAS'!$Y$20,INT((ROW()-14)/2),0)))</f>
        <v>75</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164">
        <f ca="1">IF(ISBLANK(OFFSET('9. METAS'!$M$20,INT((ROW()-13)/2),0)),"",OFFSET('9. METAS'!$M$20,INT((ROW()-13)/2),0))</f>
        <v>3</v>
      </c>
      <c r="I145" s="1014"/>
      <c r="J145" s="255" t="str">
        <f ca="1">IF(MOD(ROW()-13,2)=0,IF(ISBLANK(OFFSET('12. SEGUIMIENTO 2027'!$N$14,INT((ROW()-13)/2),0)),"",OFFSET('12. SEGUIMIENTO 2027'!$N$14,INT((ROW()-13)/2),0)),IF(ISBLANK(OFFSET('9. METAS'!$V$20,INT((ROW()-14)/2),0)),"",OFFSET('9. METAS'!$V$20,INT((ROW()-14)/2),0)))</f>
        <v/>
      </c>
      <c r="K145" s="256" t="str">
        <f ca="1">IF(MOD(ROW()-13,2)=0,IF(ISBLANK(OFFSET('12. SEGUIMIENTO 2027'!$O$14,INT((ROW()-13)/2),0)),"",OFFSET('12. SEGUIMIENTO 2027'!$O$14,INT((ROW()-13)/2),0)),IF(ISBLANK(OFFSET('9. METAS'!$W$20,INT((ROW()-14)/2),0)),"",OFFSET('9. METAS'!$W$20,INT((ROW()-14)/2),0)))</f>
        <v/>
      </c>
      <c r="L145" s="256" t="str">
        <f ca="1">IF(MOD(ROW()-13,2)=0,IF(ISBLANK(OFFSET('12. SEGUIMIENTO 2027'!$P$14,INT((ROW()-13)/2),0)),"",OFFSET('12. SEGUIMIENTO 2027'!$P$14,INT((ROW()-13)/2),0)),IF(ISBLANK(OFFSET('9. METAS'!$X$20,INT((ROW()-14)/2),0)),"",OFFSET('9. METAS'!$X$20,INT((ROW()-14)/2),0)))</f>
        <v/>
      </c>
      <c r="M145" s="257" t="str">
        <f ca="1">IF(MOD(ROW()-13,2)=0,IF(ISBLANK(OFFSET('12. SEGUIMIENTO 2027'!$Q$14,INT((ROW()-13)/2),0)),"",OFFSET('12. SEGUIMIENTO 2027'!$Q$14,INT((ROW()-13)/2),0)),IF(ISBLANK(OFFSET('9. METAS'!$Y$20,INT((ROW()-14)/2),0)),"",OFFSET('9. METAS'!$Y$20,INT((ROW()-14)/2),0)))</f>
        <v/>
      </c>
      <c r="N145" s="1012" t="str">
        <f t="shared" ref="N145" ca="1" si="128">IFERROR(J145/J146,"ND")</f>
        <v>ND</v>
      </c>
      <c r="O145" s="1008" t="str">
        <f t="shared" ref="O145" ca="1" si="129">IFERROR(((J145+K145)/H145),"ND")</f>
        <v>ND</v>
      </c>
      <c r="P145" s="996"/>
    </row>
    <row r="146" spans="3:16">
      <c r="C146" s="1030"/>
      <c r="D146" s="1026"/>
      <c r="E146" s="1026"/>
      <c r="F146" s="1024"/>
      <c r="G146" s="1021"/>
      <c r="H146" s="1164"/>
      <c r="I146" s="1015"/>
      <c r="J146" s="255">
        <f ca="1">IF(MOD(ROW()-13,2)=0,IF(ISBLANK(OFFSET('12. SEGUIMIENTO 2027'!$N$14,INT((ROW()-13)/2),0)),"",OFFSET('12. SEGUIMIENTO 2027'!$N$14,INT((ROW()-13)/2),0)),IF(ISBLANK(OFFSET('9. METAS'!$V$20,INT((ROW()-14)/2),0)),"",OFFSET('9. METAS'!$V$20,INT((ROW()-14)/2),0)))</f>
        <v>1</v>
      </c>
      <c r="K146" s="256">
        <f ca="1">IF(MOD(ROW()-13,2)=0,IF(ISBLANK(OFFSET('12. SEGUIMIENTO 2027'!$O$14,INT((ROW()-13)/2),0)),"",OFFSET('12. SEGUIMIENTO 2027'!$O$14,INT((ROW()-13)/2),0)),IF(ISBLANK(OFFSET('9. METAS'!$W$20,INT((ROW()-14)/2),0)),"",OFFSET('9. METAS'!$W$20,INT((ROW()-14)/2),0)))</f>
        <v>1</v>
      </c>
      <c r="L146" s="256" t="str">
        <f ca="1">IF(MOD(ROW()-13,2)=0,IF(ISBLANK(OFFSET('12. SEGUIMIENTO 2027'!$P$14,INT((ROW()-13)/2),0)),"",OFFSET('12. SEGUIMIENTO 2027'!$P$14,INT((ROW()-13)/2),0)),IF(ISBLANK(OFFSET('9. METAS'!$X$20,INT((ROW()-14)/2),0)),"",OFFSET('9. METAS'!$X$20,INT((ROW()-14)/2),0)))</f>
        <v>NP</v>
      </c>
      <c r="M146" s="257">
        <f ca="1">IF(MOD(ROW()-13,2)=0,IF(ISBLANK(OFFSET('12. SEGUIMIENTO 2027'!$Q$14,INT((ROW()-13)/2),0)),"",OFFSET('12. SEGUIMIENTO 2027'!$Q$14,INT((ROW()-13)/2),0)),IF(ISBLANK(OFFSET('9. METAS'!$Y$20,INT((ROW()-14)/2),0)),"",OFFSET('9. METAS'!$Y$20,INT((ROW()-14)/2),0)))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164">
        <f ca="1">IF(ISBLANK(OFFSET('9. METAS'!$M$20,INT((ROW()-13)/2),0)),"",OFFSET('9. METAS'!$M$20,INT((ROW()-13)/2),0))</f>
        <v>5682</v>
      </c>
      <c r="I147" s="1014"/>
      <c r="J147" s="255" t="str">
        <f ca="1">IF(MOD(ROW()-13,2)=0,IF(ISBLANK(OFFSET('12. SEGUIMIENTO 2027'!$N$14,INT((ROW()-13)/2),0)),"",OFFSET('12. SEGUIMIENTO 2027'!$N$14,INT((ROW()-13)/2),0)),IF(ISBLANK(OFFSET('9. METAS'!$V$20,INT((ROW()-14)/2),0)),"",OFFSET('9. METAS'!$V$20,INT((ROW()-14)/2),0)))</f>
        <v/>
      </c>
      <c r="K147" s="256" t="str">
        <f ca="1">IF(MOD(ROW()-13,2)=0,IF(ISBLANK(OFFSET('12. SEGUIMIENTO 2027'!$O$14,INT((ROW()-13)/2),0)),"",OFFSET('12. SEGUIMIENTO 2027'!$O$14,INT((ROW()-13)/2),0)),IF(ISBLANK(OFFSET('9. METAS'!$W$20,INT((ROW()-14)/2),0)),"",OFFSET('9. METAS'!$W$20,INT((ROW()-14)/2),0)))</f>
        <v/>
      </c>
      <c r="L147" s="256" t="str">
        <f ca="1">IF(MOD(ROW()-13,2)=0,IF(ISBLANK(OFFSET('12. SEGUIMIENTO 2027'!$P$14,INT((ROW()-13)/2),0)),"",OFFSET('12. SEGUIMIENTO 2027'!$P$14,INT((ROW()-13)/2),0)),IF(ISBLANK(OFFSET('9. METAS'!$X$20,INT((ROW()-14)/2),0)),"",OFFSET('9. METAS'!$X$20,INT((ROW()-14)/2),0)))</f>
        <v/>
      </c>
      <c r="M147" s="257" t="str">
        <f ca="1">IF(MOD(ROW()-13,2)=0,IF(ISBLANK(OFFSET('12. SEGUIMIENTO 2027'!$Q$14,INT((ROW()-13)/2),0)),"",OFFSET('12. SEGUIMIENTO 2027'!$Q$14,INT((ROW()-13)/2),0)),IF(ISBLANK(OFFSET('9. METAS'!$Y$20,INT((ROW()-14)/2),0)),"",OFFSET('9. METAS'!$Y$20,INT((ROW()-14)/2),0)))</f>
        <v/>
      </c>
      <c r="N147" s="1012" t="str">
        <f t="shared" ref="N147" ca="1" si="130">IFERROR(J147/J148,"ND")</f>
        <v>ND</v>
      </c>
      <c r="O147" s="1008" t="str">
        <f t="shared" ref="O147" ca="1" si="131">IFERROR(((J147+K147)/H147),"ND")</f>
        <v>ND</v>
      </c>
      <c r="P147" s="996"/>
    </row>
    <row r="148" spans="3:16">
      <c r="C148" s="1030"/>
      <c r="D148" s="1026"/>
      <c r="E148" s="1026"/>
      <c r="F148" s="1024"/>
      <c r="G148" s="1021"/>
      <c r="H148" s="1164"/>
      <c r="I148" s="1015"/>
      <c r="J148" s="255">
        <f ca="1">IF(MOD(ROW()-13,2)=0,IF(ISBLANK(OFFSET('12. SEGUIMIENTO 2027'!$N$14,INT((ROW()-13)/2),0)),"",OFFSET('12. SEGUIMIENTO 2027'!$N$14,INT((ROW()-13)/2),0)),IF(ISBLANK(OFFSET('9. METAS'!$V$20,INT((ROW()-14)/2),0)),"",OFFSET('9. METAS'!$V$20,INT((ROW()-14)/2),0)))</f>
        <v>1575</v>
      </c>
      <c r="K148" s="256">
        <f ca="1">IF(MOD(ROW()-13,2)=0,IF(ISBLANK(OFFSET('12. SEGUIMIENTO 2027'!$O$14,INT((ROW()-13)/2),0)),"",OFFSET('12. SEGUIMIENTO 2027'!$O$14,INT((ROW()-13)/2),0)),IF(ISBLANK(OFFSET('9. METAS'!$W$20,INT((ROW()-14)/2),0)),"",OFFSET('9. METAS'!$W$20,INT((ROW()-14)/2),0)))</f>
        <v>1361</v>
      </c>
      <c r="L148" s="256">
        <f ca="1">IF(MOD(ROW()-13,2)=0,IF(ISBLANK(OFFSET('12. SEGUIMIENTO 2027'!$P$14,INT((ROW()-13)/2),0)),"",OFFSET('12. SEGUIMIENTO 2027'!$P$14,INT((ROW()-13)/2),0)),IF(ISBLANK(OFFSET('9. METAS'!$X$20,INT((ROW()-14)/2),0)),"",OFFSET('9. METAS'!$X$20,INT((ROW()-14)/2),0)))</f>
        <v>1512</v>
      </c>
      <c r="M148" s="257">
        <f ca="1">IF(MOD(ROW()-13,2)=0,IF(ISBLANK(OFFSET('12. SEGUIMIENTO 2027'!$Q$14,INT((ROW()-13)/2),0)),"",OFFSET('12. SEGUIMIENTO 2027'!$Q$14,INT((ROW()-13)/2),0)),IF(ISBLANK(OFFSET('9. METAS'!$Y$20,INT((ROW()-14)/2),0)),"",OFFSET('9. METAS'!$Y$20,INT((ROW()-14)/2),0)))</f>
        <v>1234</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164">
        <f ca="1">IF(ISBLANK(OFFSET('9. METAS'!$M$20,INT((ROW()-13)/2),0)),"",OFFSET('9. METAS'!$M$20,INT((ROW()-13)/2),0))</f>
        <v>1098</v>
      </c>
      <c r="I149" s="1014"/>
      <c r="J149" s="255" t="str">
        <f ca="1">IF(MOD(ROW()-13,2)=0,IF(ISBLANK(OFFSET('12. SEGUIMIENTO 2027'!$N$14,INT((ROW()-13)/2),0)),"",OFFSET('12. SEGUIMIENTO 2027'!$N$14,INT((ROW()-13)/2),0)),IF(ISBLANK(OFFSET('9. METAS'!$V$20,INT((ROW()-14)/2),0)),"",OFFSET('9. METAS'!$V$20,INT((ROW()-14)/2),0)))</f>
        <v/>
      </c>
      <c r="K149" s="256" t="str">
        <f ca="1">IF(MOD(ROW()-13,2)=0,IF(ISBLANK(OFFSET('12. SEGUIMIENTO 2027'!$O$14,INT((ROW()-13)/2),0)),"",OFFSET('12. SEGUIMIENTO 2027'!$O$14,INT((ROW()-13)/2),0)),IF(ISBLANK(OFFSET('9. METAS'!$W$20,INT((ROW()-14)/2),0)),"",OFFSET('9. METAS'!$W$20,INT((ROW()-14)/2),0)))</f>
        <v/>
      </c>
      <c r="L149" s="256" t="str">
        <f ca="1">IF(MOD(ROW()-13,2)=0,IF(ISBLANK(OFFSET('12. SEGUIMIENTO 2027'!$P$14,INT((ROW()-13)/2),0)),"",OFFSET('12. SEGUIMIENTO 2027'!$P$14,INT((ROW()-13)/2),0)),IF(ISBLANK(OFFSET('9. METAS'!$X$20,INT((ROW()-14)/2),0)),"",OFFSET('9. METAS'!$X$20,INT((ROW()-14)/2),0)))</f>
        <v/>
      </c>
      <c r="M149" s="257" t="str">
        <f ca="1">IF(MOD(ROW()-13,2)=0,IF(ISBLANK(OFFSET('12. SEGUIMIENTO 2027'!$Q$14,INT((ROW()-13)/2),0)),"",OFFSET('12. SEGUIMIENTO 2027'!$Q$14,INT((ROW()-13)/2),0)),IF(ISBLANK(OFFSET('9. METAS'!$Y$20,INT((ROW()-14)/2),0)),"",OFFSET('9. METAS'!$Y$20,INT((ROW()-14)/2),0)))</f>
        <v/>
      </c>
      <c r="N149" s="1012" t="str">
        <f t="shared" ref="N149" ca="1" si="132">IFERROR(J149/J150,"ND")</f>
        <v>ND</v>
      </c>
      <c r="O149" s="1008" t="str">
        <f t="shared" ref="O149" ca="1" si="133">IFERROR(((J149+K149)/H149),"ND")</f>
        <v>ND</v>
      </c>
      <c r="P149" s="996"/>
    </row>
    <row r="150" spans="3:16">
      <c r="C150" s="1030"/>
      <c r="D150" s="1026"/>
      <c r="E150" s="1026"/>
      <c r="F150" s="1024"/>
      <c r="G150" s="1021"/>
      <c r="H150" s="1164"/>
      <c r="I150" s="1015"/>
      <c r="J150" s="255">
        <f ca="1">IF(MOD(ROW()-13,2)=0,IF(ISBLANK(OFFSET('12. SEGUIMIENTO 2027'!$N$14,INT((ROW()-13)/2),0)),"",OFFSET('12. SEGUIMIENTO 2027'!$N$14,INT((ROW()-13)/2),0)),IF(ISBLANK(OFFSET('9. METAS'!$V$20,INT((ROW()-14)/2),0)),"",OFFSET('9. METAS'!$V$20,INT((ROW()-14)/2),0)))</f>
        <v>271</v>
      </c>
      <c r="K150" s="256">
        <f ca="1">IF(MOD(ROW()-13,2)=0,IF(ISBLANK(OFFSET('12. SEGUIMIENTO 2027'!$O$14,INT((ROW()-13)/2),0)),"",OFFSET('12. SEGUIMIENTO 2027'!$O$14,INT((ROW()-13)/2),0)),IF(ISBLANK(OFFSET('9. METAS'!$W$20,INT((ROW()-14)/2),0)),"",OFFSET('9. METAS'!$W$20,INT((ROW()-14)/2),0)))</f>
        <v>314</v>
      </c>
      <c r="L150" s="256">
        <f ca="1">IF(MOD(ROW()-13,2)=0,IF(ISBLANK(OFFSET('12. SEGUIMIENTO 2027'!$P$14,INT((ROW()-13)/2),0)),"",OFFSET('12. SEGUIMIENTO 2027'!$P$14,INT((ROW()-13)/2),0)),IF(ISBLANK(OFFSET('9. METAS'!$X$20,INT((ROW()-14)/2),0)),"",OFFSET('9. METAS'!$X$20,INT((ROW()-14)/2),0)))</f>
        <v>216</v>
      </c>
      <c r="M150" s="257">
        <f ca="1">IF(MOD(ROW()-13,2)=0,IF(ISBLANK(OFFSET('12. SEGUIMIENTO 2027'!$Q$14,INT((ROW()-13)/2),0)),"",OFFSET('12. SEGUIMIENTO 2027'!$Q$14,INT((ROW()-13)/2),0)),IF(ISBLANK(OFFSET('9. METAS'!$Y$20,INT((ROW()-14)/2),0)),"",OFFSET('9. METAS'!$Y$20,INT((ROW()-14)/2),0)))</f>
        <v>297</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164">
        <f ca="1">IF(ISBLANK(OFFSET('9. METAS'!$M$20,INT((ROW()-13)/2),0)),"",OFFSET('9. METAS'!$M$20,INT((ROW()-13)/2),0))</f>
        <v>17100</v>
      </c>
      <c r="I151" s="1014"/>
      <c r="J151" s="255" t="str">
        <f ca="1">IF(MOD(ROW()-13,2)=0,IF(ISBLANK(OFFSET('12. SEGUIMIENTO 2027'!$N$14,INT((ROW()-13)/2),0)),"",OFFSET('12. SEGUIMIENTO 2027'!$N$14,INT((ROW()-13)/2),0)),IF(ISBLANK(OFFSET('9. METAS'!$V$20,INT((ROW()-14)/2),0)),"",OFFSET('9. METAS'!$V$20,INT((ROW()-14)/2),0)))</f>
        <v/>
      </c>
      <c r="K151" s="256" t="str">
        <f ca="1">IF(MOD(ROW()-13,2)=0,IF(ISBLANK(OFFSET('12. SEGUIMIENTO 2027'!$O$14,INT((ROW()-13)/2),0)),"",OFFSET('12. SEGUIMIENTO 2027'!$O$14,INT((ROW()-13)/2),0)),IF(ISBLANK(OFFSET('9. METAS'!$W$20,INT((ROW()-14)/2),0)),"",OFFSET('9. METAS'!$W$20,INT((ROW()-14)/2),0)))</f>
        <v/>
      </c>
      <c r="L151" s="256" t="str">
        <f ca="1">IF(MOD(ROW()-13,2)=0,IF(ISBLANK(OFFSET('12. SEGUIMIENTO 2027'!$P$14,INT((ROW()-13)/2),0)),"",OFFSET('12. SEGUIMIENTO 2027'!$P$14,INT((ROW()-13)/2),0)),IF(ISBLANK(OFFSET('9. METAS'!$X$20,INT((ROW()-14)/2),0)),"",OFFSET('9. METAS'!$X$20,INT((ROW()-14)/2),0)))</f>
        <v/>
      </c>
      <c r="M151" s="257" t="str">
        <f ca="1">IF(MOD(ROW()-13,2)=0,IF(ISBLANK(OFFSET('12. SEGUIMIENTO 2027'!$Q$14,INT((ROW()-13)/2),0)),"",OFFSET('12. SEGUIMIENTO 2027'!$Q$14,INT((ROW()-13)/2),0)),IF(ISBLANK(OFFSET('9. METAS'!$Y$20,INT((ROW()-14)/2),0)),"",OFFSET('9. METAS'!$Y$20,INT((ROW()-14)/2),0)))</f>
        <v/>
      </c>
      <c r="N151" s="1012" t="str">
        <f t="shared" ref="N151" ca="1" si="134">IFERROR(J151/J152,"ND")</f>
        <v>ND</v>
      </c>
      <c r="O151" s="1008" t="str">
        <f t="shared" ref="O151" ca="1" si="135">IFERROR(((J151+K151)/H151),"ND")</f>
        <v>ND</v>
      </c>
      <c r="P151" s="996"/>
    </row>
    <row r="152" spans="3:16">
      <c r="C152" s="1030"/>
      <c r="D152" s="1026"/>
      <c r="E152" s="1026"/>
      <c r="F152" s="1024"/>
      <c r="G152" s="1021"/>
      <c r="H152" s="1164"/>
      <c r="I152" s="1015"/>
      <c r="J152" s="255">
        <f ca="1">IF(MOD(ROW()-13,2)=0,IF(ISBLANK(OFFSET('12. SEGUIMIENTO 2027'!$N$14,INT((ROW()-13)/2),0)),"",OFFSET('12. SEGUIMIENTO 2027'!$N$14,INT((ROW()-13)/2),0)),IF(ISBLANK(OFFSET('9. METAS'!$V$20,INT((ROW()-14)/2),0)),"",OFFSET('9. METAS'!$V$20,INT((ROW()-14)/2),0)))</f>
        <v>3900</v>
      </c>
      <c r="K152" s="256">
        <f ca="1">IF(MOD(ROW()-13,2)=0,IF(ISBLANK(OFFSET('12. SEGUIMIENTO 2027'!$O$14,INT((ROW()-13)/2),0)),"",OFFSET('12. SEGUIMIENTO 2027'!$O$14,INT((ROW()-13)/2),0)),IF(ISBLANK(OFFSET('9. METAS'!$W$20,INT((ROW()-14)/2),0)),"",OFFSET('9. METAS'!$W$20,INT((ROW()-14)/2),0)))</f>
        <v>5400</v>
      </c>
      <c r="L152" s="256">
        <f ca="1">IF(MOD(ROW()-13,2)=0,IF(ISBLANK(OFFSET('12. SEGUIMIENTO 2027'!$P$14,INT((ROW()-13)/2),0)),"",OFFSET('12. SEGUIMIENTO 2027'!$P$14,INT((ROW()-13)/2),0)),IF(ISBLANK(OFFSET('9. METAS'!$X$20,INT((ROW()-14)/2),0)),"",OFFSET('9. METAS'!$X$20,INT((ROW()-14)/2),0)))</f>
        <v>2900</v>
      </c>
      <c r="M152" s="257">
        <f ca="1">IF(MOD(ROW()-13,2)=0,IF(ISBLANK(OFFSET('12. SEGUIMIENTO 2027'!$Q$14,INT((ROW()-13)/2),0)),"",OFFSET('12. SEGUIMIENTO 2027'!$Q$14,INT((ROW()-13)/2),0)),IF(ISBLANK(OFFSET('9. METAS'!$Y$20,INT((ROW()-14)/2),0)),"",OFFSET('9. METAS'!$Y$20,INT((ROW()-14)/2),0)))</f>
        <v>4900</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164">
        <f ca="1">IF(ISBLANK(OFFSET('9. METAS'!$M$20,INT((ROW()-13)/2),0)),"",OFFSET('9. METAS'!$M$20,INT((ROW()-13)/2),0))</f>
        <v>1646</v>
      </c>
      <c r="I153" s="1014"/>
      <c r="J153" s="255" t="str">
        <f ca="1">IF(MOD(ROW()-13,2)=0,IF(ISBLANK(OFFSET('12. SEGUIMIENTO 2027'!$N$14,INT((ROW()-13)/2),0)),"",OFFSET('12. SEGUIMIENTO 2027'!$N$14,INT((ROW()-13)/2),0)),IF(ISBLANK(OFFSET('9. METAS'!$V$20,INT((ROW()-14)/2),0)),"",OFFSET('9. METAS'!$V$20,INT((ROW()-14)/2),0)))</f>
        <v/>
      </c>
      <c r="K153" s="256" t="str">
        <f ca="1">IF(MOD(ROW()-13,2)=0,IF(ISBLANK(OFFSET('12. SEGUIMIENTO 2027'!$O$14,INT((ROW()-13)/2),0)),"",OFFSET('12. SEGUIMIENTO 2027'!$O$14,INT((ROW()-13)/2),0)),IF(ISBLANK(OFFSET('9. METAS'!$W$20,INT((ROW()-14)/2),0)),"",OFFSET('9. METAS'!$W$20,INT((ROW()-14)/2),0)))</f>
        <v/>
      </c>
      <c r="L153" s="256" t="str">
        <f ca="1">IF(MOD(ROW()-13,2)=0,IF(ISBLANK(OFFSET('12. SEGUIMIENTO 2027'!$P$14,INT((ROW()-13)/2),0)),"",OFFSET('12. SEGUIMIENTO 2027'!$P$14,INT((ROW()-13)/2),0)),IF(ISBLANK(OFFSET('9. METAS'!$X$20,INT((ROW()-14)/2),0)),"",OFFSET('9. METAS'!$X$20,INT((ROW()-14)/2),0)))</f>
        <v/>
      </c>
      <c r="M153" s="257" t="str">
        <f ca="1">IF(MOD(ROW()-13,2)=0,IF(ISBLANK(OFFSET('12. SEGUIMIENTO 2027'!$Q$14,INT((ROW()-13)/2),0)),"",OFFSET('12. SEGUIMIENTO 2027'!$Q$14,INT((ROW()-13)/2),0)),IF(ISBLANK(OFFSET('9. METAS'!$Y$20,INT((ROW()-14)/2),0)),"",OFFSET('9. METAS'!$Y$20,INT((ROW()-14)/2),0)))</f>
        <v/>
      </c>
      <c r="N153" s="1012" t="str">
        <f t="shared" ref="N153" ca="1" si="136">IFERROR(J153/J154,"ND")</f>
        <v>ND</v>
      </c>
      <c r="O153" s="1008" t="str">
        <f t="shared" ref="O153" ca="1" si="137">IFERROR(((J153+K153)/H153),"ND")</f>
        <v>ND</v>
      </c>
      <c r="P153" s="996"/>
    </row>
    <row r="154" spans="3:16">
      <c r="C154" s="1030"/>
      <c r="D154" s="1026"/>
      <c r="E154" s="1026"/>
      <c r="F154" s="1024"/>
      <c r="G154" s="1021"/>
      <c r="H154" s="1164"/>
      <c r="I154" s="1015"/>
      <c r="J154" s="255">
        <f ca="1">IF(MOD(ROW()-13,2)=0,IF(ISBLANK(OFFSET('12. SEGUIMIENTO 2027'!$N$14,INT((ROW()-13)/2),0)),"",OFFSET('12. SEGUIMIENTO 2027'!$N$14,INT((ROW()-13)/2),0)),IF(ISBLANK(OFFSET('9. METAS'!$V$20,INT((ROW()-14)/2),0)),"",OFFSET('9. METAS'!$V$20,INT((ROW()-14)/2),0)))</f>
        <v>404</v>
      </c>
      <c r="K154" s="256">
        <f ca="1">IF(MOD(ROW()-13,2)=0,IF(ISBLANK(OFFSET('12. SEGUIMIENTO 2027'!$O$14,INT((ROW()-13)/2),0)),"",OFFSET('12. SEGUIMIENTO 2027'!$O$14,INT((ROW()-13)/2),0)),IF(ISBLANK(OFFSET('9. METAS'!$W$20,INT((ROW()-14)/2),0)),"",OFFSET('9. METAS'!$W$20,INT((ROW()-14)/2),0)))</f>
        <v>491</v>
      </c>
      <c r="L154" s="256">
        <f ca="1">IF(MOD(ROW()-13,2)=0,IF(ISBLANK(OFFSET('12. SEGUIMIENTO 2027'!$P$14,INT((ROW()-13)/2),0)),"",OFFSET('12. SEGUIMIENTO 2027'!$P$14,INT((ROW()-13)/2),0)),IF(ISBLANK(OFFSET('9. METAS'!$X$20,INT((ROW()-14)/2),0)),"",OFFSET('9. METAS'!$X$20,INT((ROW()-14)/2),0)))</f>
        <v>268</v>
      </c>
      <c r="M154" s="257">
        <f ca="1">IF(MOD(ROW()-13,2)=0,IF(ISBLANK(OFFSET('12. SEGUIMIENTO 2027'!$Q$14,INT((ROW()-13)/2),0)),"",OFFSET('12. SEGUIMIENTO 2027'!$Q$14,INT((ROW()-13)/2),0)),IF(ISBLANK(OFFSET('9. METAS'!$Y$20,INT((ROW()-14)/2),0)),"",OFFSET('9. METAS'!$Y$20,INT((ROW()-14)/2),0)))</f>
        <v>483</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164">
        <f ca="1">IF(ISBLANK(OFFSET('9. METAS'!$M$20,INT((ROW()-13)/2),0)),"",OFFSET('9. METAS'!$M$20,INT((ROW()-13)/2),0))</f>
        <v>615</v>
      </c>
      <c r="I155" s="1014"/>
      <c r="J155" s="255" t="str">
        <f ca="1">IF(MOD(ROW()-13,2)=0,IF(ISBLANK(OFFSET('12. SEGUIMIENTO 2027'!$N$14,INT((ROW()-13)/2),0)),"",OFFSET('12. SEGUIMIENTO 2027'!$N$14,INT((ROW()-13)/2),0)),IF(ISBLANK(OFFSET('9. METAS'!$V$20,INT((ROW()-14)/2),0)),"",OFFSET('9. METAS'!$V$20,INT((ROW()-14)/2),0)))</f>
        <v/>
      </c>
      <c r="K155" s="256" t="str">
        <f ca="1">IF(MOD(ROW()-13,2)=0,IF(ISBLANK(OFFSET('12. SEGUIMIENTO 2027'!$O$14,INT((ROW()-13)/2),0)),"",OFFSET('12. SEGUIMIENTO 2027'!$O$14,INT((ROW()-13)/2),0)),IF(ISBLANK(OFFSET('9. METAS'!$W$20,INT((ROW()-14)/2),0)),"",OFFSET('9. METAS'!$W$20,INT((ROW()-14)/2),0)))</f>
        <v/>
      </c>
      <c r="L155" s="256" t="str">
        <f ca="1">IF(MOD(ROW()-13,2)=0,IF(ISBLANK(OFFSET('12. SEGUIMIENTO 2027'!$P$14,INT((ROW()-13)/2),0)),"",OFFSET('12. SEGUIMIENTO 2027'!$P$14,INT((ROW()-13)/2),0)),IF(ISBLANK(OFFSET('9. METAS'!$X$20,INT((ROW()-14)/2),0)),"",OFFSET('9. METAS'!$X$20,INT((ROW()-14)/2),0)))</f>
        <v/>
      </c>
      <c r="M155" s="257" t="str">
        <f ca="1">IF(MOD(ROW()-13,2)=0,IF(ISBLANK(OFFSET('12. SEGUIMIENTO 2027'!$Q$14,INT((ROW()-13)/2),0)),"",OFFSET('12. SEGUIMIENTO 2027'!$Q$14,INT((ROW()-13)/2),0)),IF(ISBLANK(OFFSET('9. METAS'!$Y$20,INT((ROW()-14)/2),0)),"",OFFSET('9. METAS'!$Y$20,INT((ROW()-14)/2),0)))</f>
        <v/>
      </c>
      <c r="N155" s="1012" t="str">
        <f t="shared" ref="N155" ca="1" si="138">IFERROR(J155/J156,"ND")</f>
        <v>ND</v>
      </c>
      <c r="O155" s="1008" t="str">
        <f t="shared" ref="O155" ca="1" si="139">IFERROR(((J155+K155)/H155),"ND")</f>
        <v>ND</v>
      </c>
      <c r="P155" s="996"/>
    </row>
    <row r="156" spans="3:16">
      <c r="C156" s="1030"/>
      <c r="D156" s="1026"/>
      <c r="E156" s="1026"/>
      <c r="F156" s="1024"/>
      <c r="G156" s="1021"/>
      <c r="H156" s="1164"/>
      <c r="I156" s="1015"/>
      <c r="J156" s="255">
        <f ca="1">IF(MOD(ROW()-13,2)=0,IF(ISBLANK(OFFSET('12. SEGUIMIENTO 2027'!$N$14,INT((ROW()-13)/2),0)),"",OFFSET('12. SEGUIMIENTO 2027'!$N$14,INT((ROW()-13)/2),0)),IF(ISBLANK(OFFSET('9. METAS'!$V$20,INT((ROW()-14)/2),0)),"",OFFSET('9. METAS'!$V$20,INT((ROW()-14)/2),0)))</f>
        <v>161</v>
      </c>
      <c r="K156" s="256">
        <f ca="1">IF(MOD(ROW()-13,2)=0,IF(ISBLANK(OFFSET('12. SEGUIMIENTO 2027'!$O$14,INT((ROW()-13)/2),0)),"",OFFSET('12. SEGUIMIENTO 2027'!$O$14,INT((ROW()-13)/2),0)),IF(ISBLANK(OFFSET('9. METAS'!$W$20,INT((ROW()-14)/2),0)),"",OFFSET('9. METAS'!$W$20,INT((ROW()-14)/2),0)))</f>
        <v>169</v>
      </c>
      <c r="L156" s="256">
        <f ca="1">IF(MOD(ROW()-13,2)=0,IF(ISBLANK(OFFSET('12. SEGUIMIENTO 2027'!$P$14,INT((ROW()-13)/2),0)),"",OFFSET('12. SEGUIMIENTO 2027'!$P$14,INT((ROW()-13)/2),0)),IF(ISBLANK(OFFSET('9. METAS'!$X$20,INT((ROW()-14)/2),0)),"",OFFSET('9. METAS'!$X$20,INT((ROW()-14)/2),0)))</f>
        <v>100</v>
      </c>
      <c r="M156" s="257">
        <f ca="1">IF(MOD(ROW()-13,2)=0,IF(ISBLANK(OFFSET('12. SEGUIMIENTO 2027'!$Q$14,INT((ROW()-13)/2),0)),"",OFFSET('12. SEGUIMIENTO 2027'!$Q$14,INT((ROW()-13)/2),0)),IF(ISBLANK(OFFSET('9. METAS'!$Y$20,INT((ROW()-14)/2),0)),"",OFFSET('9. METAS'!$Y$20,INT((ROW()-14)/2),0)))</f>
        <v>185</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164">
        <f ca="1">IF(ISBLANK(OFFSET('9. METAS'!$M$20,INT((ROW()-13)/2),0)),"",OFFSET('9. METAS'!$M$20,INT((ROW()-13)/2),0))</f>
        <v>10</v>
      </c>
      <c r="I157" s="1014"/>
      <c r="J157" s="255" t="str">
        <f ca="1">IF(MOD(ROW()-13,2)=0,IF(ISBLANK(OFFSET('12. SEGUIMIENTO 2027'!$N$14,INT((ROW()-13)/2),0)),"",OFFSET('12. SEGUIMIENTO 2027'!$N$14,INT((ROW()-13)/2),0)),IF(ISBLANK(OFFSET('9. METAS'!$V$20,INT((ROW()-14)/2),0)),"",OFFSET('9. METAS'!$V$20,INT((ROW()-14)/2),0)))</f>
        <v/>
      </c>
      <c r="K157" s="256" t="str">
        <f ca="1">IF(MOD(ROW()-13,2)=0,IF(ISBLANK(OFFSET('12. SEGUIMIENTO 2027'!$O$14,INT((ROW()-13)/2),0)),"",OFFSET('12. SEGUIMIENTO 2027'!$O$14,INT((ROW()-13)/2),0)),IF(ISBLANK(OFFSET('9. METAS'!$W$20,INT((ROW()-14)/2),0)),"",OFFSET('9. METAS'!$W$20,INT((ROW()-14)/2),0)))</f>
        <v/>
      </c>
      <c r="L157" s="256" t="str">
        <f ca="1">IF(MOD(ROW()-13,2)=0,IF(ISBLANK(OFFSET('12. SEGUIMIENTO 2027'!$P$14,INT((ROW()-13)/2),0)),"",OFFSET('12. SEGUIMIENTO 2027'!$P$14,INT((ROW()-13)/2),0)),IF(ISBLANK(OFFSET('9. METAS'!$X$20,INT((ROW()-14)/2),0)),"",OFFSET('9. METAS'!$X$20,INT((ROW()-14)/2),0)))</f>
        <v/>
      </c>
      <c r="M157" s="257" t="str">
        <f ca="1">IF(MOD(ROW()-13,2)=0,IF(ISBLANK(OFFSET('12. SEGUIMIENTO 2027'!$Q$14,INT((ROW()-13)/2),0)),"",OFFSET('12. SEGUIMIENTO 2027'!$Q$14,INT((ROW()-13)/2),0)),IF(ISBLANK(OFFSET('9. METAS'!$Y$20,INT((ROW()-14)/2),0)),"",OFFSET('9. METAS'!$Y$20,INT((ROW()-14)/2),0)))</f>
        <v/>
      </c>
      <c r="N157" s="1012" t="str">
        <f t="shared" ref="N157" ca="1" si="140">IFERROR(J157/J158,"ND")</f>
        <v>ND</v>
      </c>
      <c r="O157" s="1008" t="str">
        <f t="shared" ref="O157" ca="1" si="141">IFERROR(((J157+K157)/H157),"ND")</f>
        <v>ND</v>
      </c>
      <c r="P157" s="996"/>
    </row>
    <row r="158" spans="3:16">
      <c r="C158" s="1030"/>
      <c r="D158" s="1026"/>
      <c r="E158" s="1026"/>
      <c r="F158" s="1024"/>
      <c r="G158" s="1021"/>
      <c r="H158" s="1164"/>
      <c r="I158" s="1015"/>
      <c r="J158" s="255" t="str">
        <f ca="1">IF(MOD(ROW()-13,2)=0,IF(ISBLANK(OFFSET('12. SEGUIMIENTO 2027'!$N$14,INT((ROW()-13)/2),0)),"",OFFSET('12. SEGUIMIENTO 2027'!$N$14,INT((ROW()-13)/2),0)),IF(ISBLANK(OFFSET('9. METAS'!$V$20,INT((ROW()-14)/2),0)),"",OFFSET('9. METAS'!$V$20,INT((ROW()-14)/2),0)))</f>
        <v>NP</v>
      </c>
      <c r="K158" s="256">
        <f ca="1">IF(MOD(ROW()-13,2)=0,IF(ISBLANK(OFFSET('12. SEGUIMIENTO 2027'!$O$14,INT((ROW()-13)/2),0)),"",OFFSET('12. SEGUIMIENTO 2027'!$O$14,INT((ROW()-13)/2),0)),IF(ISBLANK(OFFSET('9. METAS'!$W$20,INT((ROW()-14)/2),0)),"",OFFSET('9. METAS'!$W$20,INT((ROW()-14)/2),0)))</f>
        <v>3</v>
      </c>
      <c r="L158" s="256">
        <f ca="1">IF(MOD(ROW()-13,2)=0,IF(ISBLANK(OFFSET('12. SEGUIMIENTO 2027'!$P$14,INT((ROW()-13)/2),0)),"",OFFSET('12. SEGUIMIENTO 2027'!$P$14,INT((ROW()-13)/2),0)),IF(ISBLANK(OFFSET('9. METAS'!$X$20,INT((ROW()-14)/2),0)),"",OFFSET('9. METAS'!$X$20,INT((ROW()-14)/2),0)))</f>
        <v>4</v>
      </c>
      <c r="M158" s="257">
        <f ca="1">IF(MOD(ROW()-13,2)=0,IF(ISBLANK(OFFSET('12. SEGUIMIENTO 2027'!$Q$14,INT((ROW()-13)/2),0)),"",OFFSET('12. SEGUIMIENTO 2027'!$Q$14,INT((ROW()-13)/2),0)),IF(ISBLANK(OFFSET('9. METAS'!$Y$20,INT((ROW()-14)/2),0)),"",OFFSET('9. METAS'!$Y$20,INT((ROW()-14)/2),0)))</f>
        <v>3</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164">
        <f ca="1">IF(ISBLANK(OFFSET('9. METAS'!$M$20,INT((ROW()-13)/2),0)),"",OFFSET('9. METAS'!$M$20,INT((ROW()-13)/2),0))</f>
        <v>3047620</v>
      </c>
      <c r="I159" s="1014"/>
      <c r="J159" s="255" t="str">
        <f ca="1">IF(MOD(ROW()-13,2)=0,IF(ISBLANK(OFFSET('12. SEGUIMIENTO 2027'!$N$14,INT((ROW()-13)/2),0)),"",OFFSET('12. SEGUIMIENTO 2027'!$N$14,INT((ROW()-13)/2),0)),IF(ISBLANK(OFFSET('9. METAS'!$V$20,INT((ROW()-14)/2),0)),"",OFFSET('9. METAS'!$V$20,INT((ROW()-14)/2),0)))</f>
        <v/>
      </c>
      <c r="K159" s="256" t="str">
        <f ca="1">IF(MOD(ROW()-13,2)=0,IF(ISBLANK(OFFSET('12. SEGUIMIENTO 2027'!$O$14,INT((ROW()-13)/2),0)),"",OFFSET('12. SEGUIMIENTO 2027'!$O$14,INT((ROW()-13)/2),0)),IF(ISBLANK(OFFSET('9. METAS'!$W$20,INT((ROW()-14)/2),0)),"",OFFSET('9. METAS'!$W$20,INT((ROW()-14)/2),0)))</f>
        <v/>
      </c>
      <c r="L159" s="256" t="str">
        <f ca="1">IF(MOD(ROW()-13,2)=0,IF(ISBLANK(OFFSET('12. SEGUIMIENTO 2027'!$P$14,INT((ROW()-13)/2),0)),"",OFFSET('12. SEGUIMIENTO 2027'!$P$14,INT((ROW()-13)/2),0)),IF(ISBLANK(OFFSET('9. METAS'!$X$20,INT((ROW()-14)/2),0)),"",OFFSET('9. METAS'!$X$20,INT((ROW()-14)/2),0)))</f>
        <v/>
      </c>
      <c r="M159" s="257" t="str">
        <f ca="1">IF(MOD(ROW()-13,2)=0,IF(ISBLANK(OFFSET('12. SEGUIMIENTO 2027'!$Q$14,INT((ROW()-13)/2),0)),"",OFFSET('12. SEGUIMIENTO 2027'!$Q$14,INT((ROW()-13)/2),0)),IF(ISBLANK(OFFSET('9. METAS'!$Y$20,INT((ROW()-14)/2),0)),"",OFFSET('9. METAS'!$Y$20,INT((ROW()-14)/2),0)))</f>
        <v/>
      </c>
      <c r="N159" s="1012" t="str">
        <f t="shared" ref="N159" ca="1" si="142">IFERROR(J159/J160,"ND")</f>
        <v>ND</v>
      </c>
      <c r="O159" s="1008" t="str">
        <f t="shared" ref="O159" ca="1" si="143">IFERROR(((J159+K159)/H159),"ND")</f>
        <v>ND</v>
      </c>
      <c r="P159" s="996"/>
    </row>
    <row r="160" spans="3:16">
      <c r="C160" s="1030"/>
      <c r="D160" s="1026"/>
      <c r="E160" s="1026"/>
      <c r="F160" s="1024"/>
      <c r="G160" s="1021"/>
      <c r="H160" s="1164"/>
      <c r="I160" s="1015"/>
      <c r="J160" s="255">
        <f ca="1">IF(MOD(ROW()-13,2)=0,IF(ISBLANK(OFFSET('12. SEGUIMIENTO 2027'!$N$14,INT((ROW()-13)/2),0)),"",OFFSET('12. SEGUIMIENTO 2027'!$N$14,INT((ROW()-13)/2),0)),IF(ISBLANK(OFFSET('9. METAS'!$V$20,INT((ROW()-14)/2),0)),"",OFFSET('9. METAS'!$V$20,INT((ROW()-14)/2),0)))</f>
        <v>800300</v>
      </c>
      <c r="K160" s="256">
        <f ca="1">IF(MOD(ROW()-13,2)=0,IF(ISBLANK(OFFSET('12. SEGUIMIENTO 2027'!$O$14,INT((ROW()-13)/2),0)),"",OFFSET('12. SEGUIMIENTO 2027'!$O$14,INT((ROW()-13)/2),0)),IF(ISBLANK(OFFSET('9. METAS'!$W$20,INT((ROW()-14)/2),0)),"",OFFSET('9. METAS'!$W$20,INT((ROW()-14)/2),0)))</f>
        <v>953880</v>
      </c>
      <c r="L160" s="256">
        <f ca="1">IF(MOD(ROW()-13,2)=0,IF(ISBLANK(OFFSET('12. SEGUIMIENTO 2027'!$P$14,INT((ROW()-13)/2),0)),"",OFFSET('12. SEGUIMIENTO 2027'!$P$14,INT((ROW()-13)/2),0)),IF(ISBLANK(OFFSET('9. METAS'!$X$20,INT((ROW()-14)/2),0)),"",OFFSET('9. METAS'!$X$20,INT((ROW()-14)/2),0)))</f>
        <v>339560</v>
      </c>
      <c r="M160" s="257">
        <f ca="1">IF(MOD(ROW()-13,2)=0,IF(ISBLANK(OFFSET('12. SEGUIMIENTO 2027'!$Q$14,INT((ROW()-13)/2),0)),"",OFFSET('12. SEGUIMIENTO 2027'!$Q$14,INT((ROW()-13)/2),0)),IF(ISBLANK(OFFSET('9. METAS'!$Y$20,INT((ROW()-14)/2),0)),"",OFFSET('9. METAS'!$Y$20,INT((ROW()-14)/2),0)))</f>
        <v>953880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164">
        <f ca="1">IF(ISBLANK(OFFSET('9. METAS'!$M$20,INT((ROW()-13)/2),0)),"",OFFSET('9. METAS'!$M$20,INT((ROW()-13)/2),0))</f>
        <v>2918020</v>
      </c>
      <c r="I161" s="1014"/>
      <c r="J161" s="255" t="str">
        <f ca="1">IF(MOD(ROW()-13,2)=0,IF(ISBLANK(OFFSET('12. SEGUIMIENTO 2027'!$N$14,INT((ROW()-13)/2),0)),"",OFFSET('12. SEGUIMIENTO 2027'!$N$14,INT((ROW()-13)/2),0)),IF(ISBLANK(OFFSET('9. METAS'!$V$20,INT((ROW()-14)/2),0)),"",OFFSET('9. METAS'!$V$20,INT((ROW()-14)/2),0)))</f>
        <v/>
      </c>
      <c r="K161" s="256" t="str">
        <f ca="1">IF(MOD(ROW()-13,2)=0,IF(ISBLANK(OFFSET('12. SEGUIMIENTO 2027'!$O$14,INT((ROW()-13)/2),0)),"",OFFSET('12. SEGUIMIENTO 2027'!$O$14,INT((ROW()-13)/2),0)),IF(ISBLANK(OFFSET('9. METAS'!$W$20,INT((ROW()-14)/2),0)),"",OFFSET('9. METAS'!$W$20,INT((ROW()-14)/2),0)))</f>
        <v/>
      </c>
      <c r="L161" s="256" t="str">
        <f ca="1">IF(MOD(ROW()-13,2)=0,IF(ISBLANK(OFFSET('12. SEGUIMIENTO 2027'!$P$14,INT((ROW()-13)/2),0)),"",OFFSET('12. SEGUIMIENTO 2027'!$P$14,INT((ROW()-13)/2),0)),IF(ISBLANK(OFFSET('9. METAS'!$X$20,INT((ROW()-14)/2),0)),"",OFFSET('9. METAS'!$X$20,INT((ROW()-14)/2),0)))</f>
        <v/>
      </c>
      <c r="M161" s="257" t="str">
        <f ca="1">IF(MOD(ROW()-13,2)=0,IF(ISBLANK(OFFSET('12. SEGUIMIENTO 2027'!$Q$14,INT((ROW()-13)/2),0)),"",OFFSET('12. SEGUIMIENTO 2027'!$Q$14,INT((ROW()-13)/2),0)),IF(ISBLANK(OFFSET('9. METAS'!$Y$20,INT((ROW()-14)/2),0)),"",OFFSET('9. METAS'!$Y$20,INT((ROW()-14)/2),0)))</f>
        <v/>
      </c>
      <c r="N161" s="1012" t="str">
        <f t="shared" ref="N161" ca="1" si="144">IFERROR(J161/J162,"ND")</f>
        <v>ND</v>
      </c>
      <c r="O161" s="1008" t="str">
        <f t="shared" ref="O161" ca="1" si="145">IFERROR(((J161+K161)/H161),"ND")</f>
        <v>ND</v>
      </c>
      <c r="P161" s="996"/>
    </row>
    <row r="162" spans="3:16">
      <c r="C162" s="1030"/>
      <c r="D162" s="1026"/>
      <c r="E162" s="1026"/>
      <c r="F162" s="1024"/>
      <c r="G162" s="1021"/>
      <c r="H162" s="1164"/>
      <c r="I162" s="1015"/>
      <c r="J162" s="255">
        <f ca="1">IF(MOD(ROW()-13,2)=0,IF(ISBLANK(OFFSET('12. SEGUIMIENTO 2027'!$N$14,INT((ROW()-13)/2),0)),"",OFFSET('12. SEGUIMIENTO 2027'!$N$14,INT((ROW()-13)/2),0)),IF(ISBLANK(OFFSET('9. METAS'!$V$20,INT((ROW()-14)/2),0)),"",OFFSET('9. METAS'!$V$20,INT((ROW()-14)/2),0)))</f>
        <v>767900</v>
      </c>
      <c r="K162" s="256">
        <f ca="1">IF(MOD(ROW()-13,2)=0,IF(ISBLANK(OFFSET('12. SEGUIMIENTO 2027'!$O$14,INT((ROW()-13)/2),0)),"",OFFSET('12. SEGUIMIENTO 2027'!$O$14,INT((ROW()-13)/2),0)),IF(ISBLANK(OFFSET('9. METAS'!$W$20,INT((ROW()-14)/2),0)),"",OFFSET('9. METAS'!$W$20,INT((ROW()-14)/2),0)))</f>
        <v>921480</v>
      </c>
      <c r="L162" s="256">
        <f ca="1">IF(MOD(ROW()-13,2)=0,IF(ISBLANK(OFFSET('12. SEGUIMIENTO 2027'!$P$14,INT((ROW()-13)/2),0)),"",OFFSET('12. SEGUIMIENTO 2027'!$P$14,INT((ROW()-13)/2),0)),IF(ISBLANK(OFFSET('9. METAS'!$X$20,INT((ROW()-14)/2),0)),"",OFFSET('9. METAS'!$X$20,INT((ROW()-14)/2),0)))</f>
        <v>307160</v>
      </c>
      <c r="M162" s="257">
        <f ca="1">IF(MOD(ROW()-13,2)=0,IF(ISBLANK(OFFSET('12. SEGUIMIENTO 2027'!$Q$14,INT((ROW()-13)/2),0)),"",OFFSET('12. SEGUIMIENTO 2027'!$Q$14,INT((ROW()-13)/2),0)),IF(ISBLANK(OFFSET('9. METAS'!$Y$20,INT((ROW()-14)/2),0)),"",OFFSET('9. METAS'!$Y$20,INT((ROW()-14)/2),0)))</f>
        <v>921480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164">
        <f ca="1">IF(ISBLANK(OFFSET('9. METAS'!$M$20,INT((ROW()-13)/2),0)),"",OFFSET('9. METAS'!$M$20,INT((ROW()-13)/2),0))</f>
        <v>114000</v>
      </c>
      <c r="I163" s="1014"/>
      <c r="J163" s="255" t="str">
        <f ca="1">IF(MOD(ROW()-13,2)=0,IF(ISBLANK(OFFSET('12. SEGUIMIENTO 2027'!$N$14,INT((ROW()-13)/2),0)),"",OFFSET('12. SEGUIMIENTO 2027'!$N$14,INT((ROW()-13)/2),0)),IF(ISBLANK(OFFSET('9. METAS'!$V$20,INT((ROW()-14)/2),0)),"",OFFSET('9. METAS'!$V$20,INT((ROW()-14)/2),0)))</f>
        <v/>
      </c>
      <c r="K163" s="256" t="str">
        <f ca="1">IF(MOD(ROW()-13,2)=0,IF(ISBLANK(OFFSET('12. SEGUIMIENTO 2027'!$O$14,INT((ROW()-13)/2),0)),"",OFFSET('12. SEGUIMIENTO 2027'!$O$14,INT((ROW()-13)/2),0)),IF(ISBLANK(OFFSET('9. METAS'!$W$20,INT((ROW()-14)/2),0)),"",OFFSET('9. METAS'!$W$20,INT((ROW()-14)/2),0)))</f>
        <v/>
      </c>
      <c r="L163" s="256" t="str">
        <f ca="1">IF(MOD(ROW()-13,2)=0,IF(ISBLANK(OFFSET('12. SEGUIMIENTO 2027'!$P$14,INT((ROW()-13)/2),0)),"",OFFSET('12. SEGUIMIENTO 2027'!$P$14,INT((ROW()-13)/2),0)),IF(ISBLANK(OFFSET('9. METAS'!$X$20,INT((ROW()-14)/2),0)),"",OFFSET('9. METAS'!$X$20,INT((ROW()-14)/2),0)))</f>
        <v/>
      </c>
      <c r="M163" s="257" t="str">
        <f ca="1">IF(MOD(ROW()-13,2)=0,IF(ISBLANK(OFFSET('12. SEGUIMIENTO 2027'!$Q$14,INT((ROW()-13)/2),0)),"",OFFSET('12. SEGUIMIENTO 2027'!$Q$14,INT((ROW()-13)/2),0)),IF(ISBLANK(OFFSET('9. METAS'!$Y$20,INT((ROW()-14)/2),0)),"",OFFSET('9. METAS'!$Y$20,INT((ROW()-14)/2),0)))</f>
        <v/>
      </c>
      <c r="N163" s="1012" t="str">
        <f t="shared" ref="N163" ca="1" si="146">IFERROR(J163/J164,"ND")</f>
        <v>ND</v>
      </c>
      <c r="O163" s="1008" t="str">
        <f t="shared" ref="O163" ca="1" si="147">IFERROR(((J163+K163)/H163),"ND")</f>
        <v>ND</v>
      </c>
      <c r="P163" s="996"/>
    </row>
    <row r="164" spans="3:16">
      <c r="C164" s="1030"/>
      <c r="D164" s="1026"/>
      <c r="E164" s="1026"/>
      <c r="F164" s="1024"/>
      <c r="G164" s="1021"/>
      <c r="H164" s="1164"/>
      <c r="I164" s="1015"/>
      <c r="J164" s="255">
        <f ca="1">IF(MOD(ROW()-13,2)=0,IF(ISBLANK(OFFSET('12. SEGUIMIENTO 2027'!$N$14,INT((ROW()-13)/2),0)),"",OFFSET('12. SEGUIMIENTO 2027'!$N$14,INT((ROW()-13)/2),0)),IF(ISBLANK(OFFSET('9. METAS'!$V$20,INT((ROW()-14)/2),0)),"",OFFSET('9. METAS'!$V$20,INT((ROW()-14)/2),0)))</f>
        <v>28500</v>
      </c>
      <c r="K164" s="256">
        <f ca="1">IF(MOD(ROW()-13,2)=0,IF(ISBLANK(OFFSET('12. SEGUIMIENTO 2027'!$O$14,INT((ROW()-13)/2),0)),"",OFFSET('12. SEGUIMIENTO 2027'!$O$14,INT((ROW()-13)/2),0)),IF(ISBLANK(OFFSET('9. METAS'!$W$20,INT((ROW()-14)/2),0)),"",OFFSET('9. METAS'!$W$20,INT((ROW()-14)/2),0)))</f>
        <v>28500</v>
      </c>
      <c r="L164" s="256">
        <f ca="1">IF(MOD(ROW()-13,2)=0,IF(ISBLANK(OFFSET('12. SEGUIMIENTO 2027'!$P$14,INT((ROW()-13)/2),0)),"",OFFSET('12. SEGUIMIENTO 2027'!$P$14,INT((ROW()-13)/2),0)),IF(ISBLANK(OFFSET('9. METAS'!$X$20,INT((ROW()-14)/2),0)),"",OFFSET('9. METAS'!$X$20,INT((ROW()-14)/2),0)))</f>
        <v>28500</v>
      </c>
      <c r="M164" s="257">
        <f ca="1">IF(MOD(ROW()-13,2)=0,IF(ISBLANK(OFFSET('12. SEGUIMIENTO 2027'!$Q$14,INT((ROW()-13)/2),0)),"",OFFSET('12. SEGUIMIENTO 2027'!$Q$14,INT((ROW()-13)/2),0)),IF(ISBLANK(OFFSET('9. METAS'!$Y$20,INT((ROW()-14)/2),0)),"",OFFSET('9. METAS'!$Y$20,INT((ROW()-14)/2),0)))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164">
        <f ca="1">IF(ISBLANK(OFFSET('9. METAS'!$M$20,INT((ROW()-13)/2),0)),"",OFFSET('9. METAS'!$M$20,INT((ROW()-13)/2),0))</f>
        <v>15600</v>
      </c>
      <c r="I165" s="1014"/>
      <c r="J165" s="255" t="str">
        <f ca="1">IF(MOD(ROW()-13,2)=0,IF(ISBLANK(OFFSET('12. SEGUIMIENTO 2027'!$N$14,INT((ROW()-13)/2),0)),"",OFFSET('12. SEGUIMIENTO 2027'!$N$14,INT((ROW()-13)/2),0)),IF(ISBLANK(OFFSET('9. METAS'!$V$20,INT((ROW()-14)/2),0)),"",OFFSET('9. METAS'!$V$20,INT((ROW()-14)/2),0)))</f>
        <v/>
      </c>
      <c r="K165" s="256" t="str">
        <f ca="1">IF(MOD(ROW()-13,2)=0,IF(ISBLANK(OFFSET('12. SEGUIMIENTO 2027'!$O$14,INT((ROW()-13)/2),0)),"",OFFSET('12. SEGUIMIENTO 2027'!$O$14,INT((ROW()-13)/2),0)),IF(ISBLANK(OFFSET('9. METAS'!$W$20,INT((ROW()-14)/2),0)),"",OFFSET('9. METAS'!$W$20,INT((ROW()-14)/2),0)))</f>
        <v/>
      </c>
      <c r="L165" s="256" t="str">
        <f ca="1">IF(MOD(ROW()-13,2)=0,IF(ISBLANK(OFFSET('12. SEGUIMIENTO 2027'!$P$14,INT((ROW()-13)/2),0)),"",OFFSET('12. SEGUIMIENTO 2027'!$P$14,INT((ROW()-13)/2),0)),IF(ISBLANK(OFFSET('9. METAS'!$X$20,INT((ROW()-14)/2),0)),"",OFFSET('9. METAS'!$X$20,INT((ROW()-14)/2),0)))</f>
        <v/>
      </c>
      <c r="M165" s="257" t="str">
        <f ca="1">IF(MOD(ROW()-13,2)=0,IF(ISBLANK(OFFSET('12. SEGUIMIENTO 2027'!$Q$14,INT((ROW()-13)/2),0)),"",OFFSET('12. SEGUIMIENTO 2027'!$Q$14,INT((ROW()-13)/2),0)),IF(ISBLANK(OFFSET('9. METAS'!$Y$20,INT((ROW()-14)/2),0)),"",OFFSET('9. METAS'!$Y$20,INT((ROW()-14)/2),0)))</f>
        <v/>
      </c>
      <c r="N165" s="1012" t="str">
        <f t="shared" ref="N165" ca="1" si="148">IFERROR(J165/J166,"ND")</f>
        <v>ND</v>
      </c>
      <c r="O165" s="1008" t="str">
        <f t="shared" ref="O165" ca="1" si="149">IFERROR(((J165+K165)/H165),"ND")</f>
        <v>ND</v>
      </c>
      <c r="P165" s="996"/>
    </row>
    <row r="166" spans="3:16">
      <c r="C166" s="1030"/>
      <c r="D166" s="1026"/>
      <c r="E166" s="1026"/>
      <c r="F166" s="1024"/>
      <c r="G166" s="1021"/>
      <c r="H166" s="1164"/>
      <c r="I166" s="1015"/>
      <c r="J166" s="255">
        <f ca="1">IF(MOD(ROW()-13,2)=0,IF(ISBLANK(OFFSET('12. SEGUIMIENTO 2027'!$N$14,INT((ROW()-13)/2),0)),"",OFFSET('12. SEGUIMIENTO 2027'!$N$14,INT((ROW()-13)/2),0)),IF(ISBLANK(OFFSET('9. METAS'!$V$20,INT((ROW()-14)/2),0)),"",OFFSET('9. METAS'!$V$20,INT((ROW()-14)/2),0)))</f>
        <v>3900</v>
      </c>
      <c r="K166" s="256">
        <f ca="1">IF(MOD(ROW()-13,2)=0,IF(ISBLANK(OFFSET('12. SEGUIMIENTO 2027'!$O$14,INT((ROW()-13)/2),0)),"",OFFSET('12. SEGUIMIENTO 2027'!$O$14,INT((ROW()-13)/2),0)),IF(ISBLANK(OFFSET('9. METAS'!$W$20,INT((ROW()-14)/2),0)),"",OFFSET('9. METAS'!$W$20,INT((ROW()-14)/2),0)))</f>
        <v>3900</v>
      </c>
      <c r="L166" s="256">
        <f ca="1">IF(MOD(ROW()-13,2)=0,IF(ISBLANK(OFFSET('12. SEGUIMIENTO 2027'!$P$14,INT((ROW()-13)/2),0)),"",OFFSET('12. SEGUIMIENTO 2027'!$P$14,INT((ROW()-13)/2),0)),IF(ISBLANK(OFFSET('9. METAS'!$X$20,INT((ROW()-14)/2),0)),"",OFFSET('9. METAS'!$X$20,INT((ROW()-14)/2),0)))</f>
        <v>3900</v>
      </c>
      <c r="M166" s="257">
        <f ca="1">IF(MOD(ROW()-13,2)=0,IF(ISBLANK(OFFSET('12. SEGUIMIENTO 2027'!$Q$14,INT((ROW()-13)/2),0)),"",OFFSET('12. SEGUIMIENTO 2027'!$Q$14,INT((ROW()-13)/2),0)),IF(ISBLANK(OFFSET('9. METAS'!$Y$20,INT((ROW()-14)/2),0)),"",OFFSET('9. METAS'!$Y$20,INT((ROW()-14)/2),0)))</f>
        <v>3900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164">
        <f ca="1">IF(ISBLANK(OFFSET('9. METAS'!$M$20,INT((ROW()-13)/2),0)),"",OFFSET('9. METAS'!$M$20,INT((ROW()-13)/2),0))</f>
        <v>21629</v>
      </c>
      <c r="I167" s="1014"/>
      <c r="J167" s="255" t="str">
        <f ca="1">IF(MOD(ROW()-13,2)=0,IF(ISBLANK(OFFSET('12. SEGUIMIENTO 2027'!$N$14,INT((ROW()-13)/2),0)),"",OFFSET('12. SEGUIMIENTO 2027'!$N$14,INT((ROW()-13)/2),0)),IF(ISBLANK(OFFSET('9. METAS'!$V$20,INT((ROW()-14)/2),0)),"",OFFSET('9. METAS'!$V$20,INT((ROW()-14)/2),0)))</f>
        <v/>
      </c>
      <c r="K167" s="256" t="str">
        <f ca="1">IF(MOD(ROW()-13,2)=0,IF(ISBLANK(OFFSET('12. SEGUIMIENTO 2027'!$O$14,INT((ROW()-13)/2),0)),"",OFFSET('12. SEGUIMIENTO 2027'!$O$14,INT((ROW()-13)/2),0)),IF(ISBLANK(OFFSET('9. METAS'!$W$20,INT((ROW()-14)/2),0)),"",OFFSET('9. METAS'!$W$20,INT((ROW()-14)/2),0)))</f>
        <v/>
      </c>
      <c r="L167" s="256" t="str">
        <f ca="1">IF(MOD(ROW()-13,2)=0,IF(ISBLANK(OFFSET('12. SEGUIMIENTO 2027'!$P$14,INT((ROW()-13)/2),0)),"",OFFSET('12. SEGUIMIENTO 2027'!$P$14,INT((ROW()-13)/2),0)),IF(ISBLANK(OFFSET('9. METAS'!$X$20,INT((ROW()-14)/2),0)),"",OFFSET('9. METAS'!$X$20,INT((ROW()-14)/2),0)))</f>
        <v/>
      </c>
      <c r="M167" s="257" t="str">
        <f ca="1">IF(MOD(ROW()-13,2)=0,IF(ISBLANK(OFFSET('12. SEGUIMIENTO 2027'!$Q$14,INT((ROW()-13)/2),0)),"",OFFSET('12. SEGUIMIENTO 2027'!$Q$14,INT((ROW()-13)/2),0)),IF(ISBLANK(OFFSET('9. METAS'!$Y$20,INT((ROW()-14)/2),0)),"",OFFSET('9. METAS'!$Y$20,INT((ROW()-14)/2),0)))</f>
        <v/>
      </c>
      <c r="N167" s="1012" t="str">
        <f t="shared" ref="N167" ca="1" si="150">IFERROR(J167/J168,"ND")</f>
        <v>ND</v>
      </c>
      <c r="O167" s="1008" t="str">
        <f t="shared" ref="O167" ca="1" si="151">IFERROR(((J167+K167)/H167),"ND")</f>
        <v>ND</v>
      </c>
      <c r="P167" s="996"/>
    </row>
    <row r="168" spans="3:16">
      <c r="C168" s="1030"/>
      <c r="D168" s="1026"/>
      <c r="E168" s="1026"/>
      <c r="F168" s="1024"/>
      <c r="G168" s="1021"/>
      <c r="H168" s="1164"/>
      <c r="I168" s="1015"/>
      <c r="J168" s="255">
        <f ca="1">IF(MOD(ROW()-13,2)=0,IF(ISBLANK(OFFSET('12. SEGUIMIENTO 2027'!$N$14,INT((ROW()-13)/2),0)),"",OFFSET('12. SEGUIMIENTO 2027'!$N$14,INT((ROW()-13)/2),0)),IF(ISBLANK(OFFSET('9. METAS'!$V$20,INT((ROW()-14)/2),0)),"",OFFSET('9. METAS'!$V$20,INT((ROW()-14)/2),0)))</f>
        <v>5674</v>
      </c>
      <c r="K168" s="256">
        <f ca="1">IF(MOD(ROW()-13,2)=0,IF(ISBLANK(OFFSET('12. SEGUIMIENTO 2027'!$O$14,INT((ROW()-13)/2),0)),"",OFFSET('12. SEGUIMIENTO 2027'!$O$14,INT((ROW()-13)/2),0)),IF(ISBLANK(OFFSET('9. METAS'!$W$20,INT((ROW()-14)/2),0)),"",OFFSET('9. METAS'!$W$20,INT((ROW()-14)/2),0)))</f>
        <v>5052</v>
      </c>
      <c r="L168" s="256">
        <f ca="1">IF(MOD(ROW()-13,2)=0,IF(ISBLANK(OFFSET('12. SEGUIMIENTO 2027'!$P$14,INT((ROW()-13)/2),0)),"",OFFSET('12. SEGUIMIENTO 2027'!$P$14,INT((ROW()-13)/2),0)),IF(ISBLANK(OFFSET('9. METAS'!$X$20,INT((ROW()-14)/2),0)),"",OFFSET('9. METAS'!$X$20,INT((ROW()-14)/2),0)))</f>
        <v>5406</v>
      </c>
      <c r="M168" s="257">
        <f ca="1">IF(MOD(ROW()-13,2)=0,IF(ISBLANK(OFFSET('12. SEGUIMIENTO 2027'!$Q$14,INT((ROW()-13)/2),0)),"",OFFSET('12. SEGUIMIENTO 2027'!$Q$14,INT((ROW()-13)/2),0)),IF(ISBLANK(OFFSET('9. METAS'!$Y$20,INT((ROW()-14)/2),0)),"",OFFSET('9. METAS'!$Y$20,INT((ROW()-14)/2),0)))</f>
        <v>5497</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164">
        <f ca="1">IF(ISBLANK(OFFSET('9. METAS'!$M$20,INT((ROW()-13)/2),0)),"",OFFSET('9. METAS'!$M$20,INT((ROW()-13)/2),0))</f>
        <v>10683</v>
      </c>
      <c r="I169" s="1014"/>
      <c r="J169" s="255" t="str">
        <f ca="1">IF(MOD(ROW()-13,2)=0,IF(ISBLANK(OFFSET('12. SEGUIMIENTO 2027'!$N$14,INT((ROW()-13)/2),0)),"",OFFSET('12. SEGUIMIENTO 2027'!$N$14,INT((ROW()-13)/2),0)),IF(ISBLANK(OFFSET('9. METAS'!$V$20,INT((ROW()-14)/2),0)),"",OFFSET('9. METAS'!$V$20,INT((ROW()-14)/2),0)))</f>
        <v/>
      </c>
      <c r="K169" s="256" t="str">
        <f ca="1">IF(MOD(ROW()-13,2)=0,IF(ISBLANK(OFFSET('12. SEGUIMIENTO 2027'!$O$14,INT((ROW()-13)/2),0)),"",OFFSET('12. SEGUIMIENTO 2027'!$O$14,INT((ROW()-13)/2),0)),IF(ISBLANK(OFFSET('9. METAS'!$W$20,INT((ROW()-14)/2),0)),"",OFFSET('9. METAS'!$W$20,INT((ROW()-14)/2),0)))</f>
        <v/>
      </c>
      <c r="L169" s="256" t="str">
        <f ca="1">IF(MOD(ROW()-13,2)=0,IF(ISBLANK(OFFSET('12. SEGUIMIENTO 2027'!$P$14,INT((ROW()-13)/2),0)),"",OFFSET('12. SEGUIMIENTO 2027'!$P$14,INT((ROW()-13)/2),0)),IF(ISBLANK(OFFSET('9. METAS'!$X$20,INT((ROW()-14)/2),0)),"",OFFSET('9. METAS'!$X$20,INT((ROW()-14)/2),0)))</f>
        <v/>
      </c>
      <c r="M169" s="257" t="str">
        <f ca="1">IF(MOD(ROW()-13,2)=0,IF(ISBLANK(OFFSET('12. SEGUIMIENTO 2027'!$Q$14,INT((ROW()-13)/2),0)),"",OFFSET('12. SEGUIMIENTO 2027'!$Q$14,INT((ROW()-13)/2),0)),IF(ISBLANK(OFFSET('9. METAS'!$Y$20,INT((ROW()-14)/2),0)),"",OFFSET('9. METAS'!$Y$20,INT((ROW()-14)/2),0)))</f>
        <v/>
      </c>
      <c r="N169" s="1012" t="str">
        <f t="shared" ref="N169" ca="1" si="152">IFERROR(J169/J170,"ND")</f>
        <v>ND</v>
      </c>
      <c r="O169" s="1008" t="str">
        <f t="shared" ref="O169" ca="1" si="153">IFERROR(((J169+K169)/H169),"ND")</f>
        <v>ND</v>
      </c>
      <c r="P169" s="996"/>
    </row>
    <row r="170" spans="3:16">
      <c r="C170" s="1030"/>
      <c r="D170" s="1026"/>
      <c r="E170" s="1026"/>
      <c r="F170" s="1024"/>
      <c r="G170" s="1021"/>
      <c r="H170" s="1164"/>
      <c r="I170" s="1015"/>
      <c r="J170" s="255">
        <f ca="1">IF(MOD(ROW()-13,2)=0,IF(ISBLANK(OFFSET('12. SEGUIMIENTO 2027'!$N$14,INT((ROW()-13)/2),0)),"",OFFSET('12. SEGUIMIENTO 2027'!$N$14,INT((ROW()-13)/2),0)),IF(ISBLANK(OFFSET('9. METAS'!$V$20,INT((ROW()-14)/2),0)),"",OFFSET('9. METAS'!$V$20,INT((ROW()-14)/2),0)))</f>
        <v>2709</v>
      </c>
      <c r="K170" s="256">
        <f ca="1">IF(MOD(ROW()-13,2)=0,IF(ISBLANK(OFFSET('12. SEGUIMIENTO 2027'!$O$14,INT((ROW()-13)/2),0)),"",OFFSET('12. SEGUIMIENTO 2027'!$O$14,INT((ROW()-13)/2),0)),IF(ISBLANK(OFFSET('9. METAS'!$W$20,INT((ROW()-14)/2),0)),"",OFFSET('9. METAS'!$W$20,INT((ROW()-14)/2),0)))</f>
        <v>2376</v>
      </c>
      <c r="L170" s="256">
        <f ca="1">IF(MOD(ROW()-13,2)=0,IF(ISBLANK(OFFSET('12. SEGUIMIENTO 2027'!$P$14,INT((ROW()-13)/2),0)),"",OFFSET('12. SEGUIMIENTO 2027'!$P$14,INT((ROW()-13)/2),0)),IF(ISBLANK(OFFSET('9. METAS'!$X$20,INT((ROW()-14)/2),0)),"",OFFSET('9. METAS'!$X$20,INT((ROW()-14)/2),0)))</f>
        <v>3024</v>
      </c>
      <c r="M170" s="257">
        <f ca="1">IF(MOD(ROW()-13,2)=0,IF(ISBLANK(OFFSET('12. SEGUIMIENTO 2027'!$Q$14,INT((ROW()-13)/2),0)),"",OFFSET('12. SEGUIMIENTO 2027'!$Q$14,INT((ROW()-13)/2),0)),IF(ISBLANK(OFFSET('9. METAS'!$Y$20,INT((ROW()-14)/2),0)),"",OFFSET('9. METAS'!$Y$20,INT((ROW()-14)/2),0)))</f>
        <v>2574</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164">
        <f ca="1">IF(ISBLANK(OFFSET('9. METAS'!$M$20,INT((ROW()-13)/2),0)),"",OFFSET('9. METAS'!$M$20,INT((ROW()-13)/2),0))</f>
        <v>1181</v>
      </c>
      <c r="I171" s="1014"/>
      <c r="J171" s="255" t="str">
        <f ca="1">IF(MOD(ROW()-13,2)=0,IF(ISBLANK(OFFSET('12. SEGUIMIENTO 2027'!$N$14,INT((ROW()-13)/2),0)),"",OFFSET('12. SEGUIMIENTO 2027'!$N$14,INT((ROW()-13)/2),0)),IF(ISBLANK(OFFSET('9. METAS'!$V$20,INT((ROW()-14)/2),0)),"",OFFSET('9. METAS'!$V$20,INT((ROW()-14)/2),0)))</f>
        <v/>
      </c>
      <c r="K171" s="256" t="str">
        <f ca="1">IF(MOD(ROW()-13,2)=0,IF(ISBLANK(OFFSET('12. SEGUIMIENTO 2027'!$O$14,INT((ROW()-13)/2),0)),"",OFFSET('12. SEGUIMIENTO 2027'!$O$14,INT((ROW()-13)/2),0)),IF(ISBLANK(OFFSET('9. METAS'!$W$20,INT((ROW()-14)/2),0)),"",OFFSET('9. METAS'!$W$20,INT((ROW()-14)/2),0)))</f>
        <v/>
      </c>
      <c r="L171" s="256" t="str">
        <f ca="1">IF(MOD(ROW()-13,2)=0,IF(ISBLANK(OFFSET('12. SEGUIMIENTO 2027'!$P$14,INT((ROW()-13)/2),0)),"",OFFSET('12. SEGUIMIENTO 2027'!$P$14,INT((ROW()-13)/2),0)),IF(ISBLANK(OFFSET('9. METAS'!$X$20,INT((ROW()-14)/2),0)),"",OFFSET('9. METAS'!$X$20,INT((ROW()-14)/2),0)))</f>
        <v/>
      </c>
      <c r="M171" s="257" t="str">
        <f ca="1">IF(MOD(ROW()-13,2)=0,IF(ISBLANK(OFFSET('12. SEGUIMIENTO 2027'!$Q$14,INT((ROW()-13)/2),0)),"",OFFSET('12. SEGUIMIENTO 2027'!$Q$14,INT((ROW()-13)/2),0)),IF(ISBLANK(OFFSET('9. METAS'!$Y$20,INT((ROW()-14)/2),0)),"",OFFSET('9. METAS'!$Y$20,INT((ROW()-14)/2),0)))</f>
        <v/>
      </c>
      <c r="N171" s="1012" t="str">
        <f t="shared" ref="N171" ca="1" si="154">IFERROR(J171/J172,"ND")</f>
        <v>ND</v>
      </c>
      <c r="O171" s="1008" t="str">
        <f t="shared" ref="O171" ca="1" si="155">IFERROR(((J171+K171)/H171),"ND")</f>
        <v>ND</v>
      </c>
      <c r="P171" s="996"/>
    </row>
    <row r="172" spans="3:16">
      <c r="C172" s="1030"/>
      <c r="D172" s="1026"/>
      <c r="E172" s="1026"/>
      <c r="F172" s="1024"/>
      <c r="G172" s="1021"/>
      <c r="H172" s="1164"/>
      <c r="I172" s="1015"/>
      <c r="J172" s="255">
        <f ca="1">IF(MOD(ROW()-13,2)=0,IF(ISBLANK(OFFSET('12. SEGUIMIENTO 2027'!$N$14,INT((ROW()-13)/2),0)),"",OFFSET('12. SEGUIMIENTO 2027'!$N$14,INT((ROW()-13)/2),0)),IF(ISBLANK(OFFSET('9. METAS'!$V$20,INT((ROW()-14)/2),0)),"",OFFSET('9. METAS'!$V$20,INT((ROW()-14)/2),0)))</f>
        <v>352</v>
      </c>
      <c r="K172" s="256">
        <f ca="1">IF(MOD(ROW()-13,2)=0,IF(ISBLANK(OFFSET('12. SEGUIMIENTO 2027'!$O$14,INT((ROW()-13)/2),0)),"",OFFSET('12. SEGUIMIENTO 2027'!$O$14,INT((ROW()-13)/2),0)),IF(ISBLANK(OFFSET('9. METAS'!$W$20,INT((ROW()-14)/2),0)),"",OFFSET('9. METAS'!$W$20,INT((ROW()-14)/2),0)))</f>
        <v>264</v>
      </c>
      <c r="L172" s="256">
        <f ca="1">IF(MOD(ROW()-13,2)=0,IF(ISBLANK(OFFSET('12. SEGUIMIENTO 2027'!$P$14,INT((ROW()-13)/2),0)),"",OFFSET('12. SEGUIMIENTO 2027'!$P$14,INT((ROW()-13)/2),0)),IF(ISBLANK(OFFSET('9. METAS'!$X$20,INT((ROW()-14)/2),0)),"",OFFSET('9. METAS'!$X$20,INT((ROW()-14)/2),0)))</f>
        <v>264</v>
      </c>
      <c r="M172" s="257">
        <f ca="1">IF(MOD(ROW()-13,2)=0,IF(ISBLANK(OFFSET('12. SEGUIMIENTO 2027'!$Q$14,INT((ROW()-13)/2),0)),"",OFFSET('12. SEGUIMIENTO 2027'!$Q$14,INT((ROW()-13)/2),0)),IF(ISBLANK(OFFSET('9. METAS'!$Y$20,INT((ROW()-14)/2),0)),"",OFFSET('9. METAS'!$Y$20,INT((ROW()-14)/2),0)))</f>
        <v>301</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164">
        <f ca="1">IF(ISBLANK(OFFSET('9. METAS'!$M$20,INT((ROW()-13)/2),0)),"",OFFSET('9. METAS'!$M$20,INT((ROW()-13)/2),0))</f>
        <v>9765</v>
      </c>
      <c r="I173" s="1014"/>
      <c r="J173" s="255" t="str">
        <f ca="1">IF(MOD(ROW()-13,2)=0,IF(ISBLANK(OFFSET('12. SEGUIMIENTO 2027'!$N$14,INT((ROW()-13)/2),0)),"",OFFSET('12. SEGUIMIENTO 2027'!$N$14,INT((ROW()-13)/2),0)),IF(ISBLANK(OFFSET('9. METAS'!$V$20,INT((ROW()-14)/2),0)),"",OFFSET('9. METAS'!$V$20,INT((ROW()-14)/2),0)))</f>
        <v/>
      </c>
      <c r="K173" s="256" t="str">
        <f ca="1">IF(MOD(ROW()-13,2)=0,IF(ISBLANK(OFFSET('12. SEGUIMIENTO 2027'!$O$14,INT((ROW()-13)/2),0)),"",OFFSET('12. SEGUIMIENTO 2027'!$O$14,INT((ROW()-13)/2),0)),IF(ISBLANK(OFFSET('9. METAS'!$W$20,INT((ROW()-14)/2),0)),"",OFFSET('9. METAS'!$W$20,INT((ROW()-14)/2),0)))</f>
        <v/>
      </c>
      <c r="L173" s="256" t="str">
        <f ca="1">IF(MOD(ROW()-13,2)=0,IF(ISBLANK(OFFSET('12. SEGUIMIENTO 2027'!$P$14,INT((ROW()-13)/2),0)),"",OFFSET('12. SEGUIMIENTO 2027'!$P$14,INT((ROW()-13)/2),0)),IF(ISBLANK(OFFSET('9. METAS'!$X$20,INT((ROW()-14)/2),0)),"",OFFSET('9. METAS'!$X$20,INT((ROW()-14)/2),0)))</f>
        <v/>
      </c>
      <c r="M173" s="257" t="str">
        <f ca="1">IF(MOD(ROW()-13,2)=0,IF(ISBLANK(OFFSET('12. SEGUIMIENTO 2027'!$Q$14,INT((ROW()-13)/2),0)),"",OFFSET('12. SEGUIMIENTO 2027'!$Q$14,INT((ROW()-13)/2),0)),IF(ISBLANK(OFFSET('9. METAS'!$Y$20,INT((ROW()-14)/2),0)),"",OFFSET('9. METAS'!$Y$20,INT((ROW()-14)/2),0)))</f>
        <v/>
      </c>
      <c r="N173" s="1012" t="str">
        <f t="shared" ref="N173" ca="1" si="156">IFERROR(J173/J174,"ND")</f>
        <v>ND</v>
      </c>
      <c r="O173" s="1008" t="str">
        <f t="shared" ref="O173" ca="1" si="157">IFERROR(((J173+K173)/H173),"ND")</f>
        <v>ND</v>
      </c>
      <c r="P173" s="996"/>
    </row>
    <row r="174" spans="3:16">
      <c r="C174" s="1030"/>
      <c r="D174" s="1026"/>
      <c r="E174" s="1026"/>
      <c r="F174" s="1024"/>
      <c r="G174" s="1021"/>
      <c r="H174" s="1164"/>
      <c r="I174" s="1015"/>
      <c r="J174" s="255">
        <f ca="1">IF(MOD(ROW()-13,2)=0,IF(ISBLANK(OFFSET('12. SEGUIMIENTO 2027'!$N$14,INT((ROW()-13)/2),0)),"",OFFSET('12. SEGUIMIENTO 2027'!$N$14,INT((ROW()-13)/2),0)),IF(ISBLANK(OFFSET('9. METAS'!$V$20,INT((ROW()-14)/2),0)),"",OFFSET('9. METAS'!$V$20,INT((ROW()-14)/2),0)))</f>
        <v>2613</v>
      </c>
      <c r="K174" s="256">
        <f ca="1">IF(MOD(ROW()-13,2)=0,IF(ISBLANK(OFFSET('12. SEGUIMIENTO 2027'!$O$14,INT((ROW()-13)/2),0)),"",OFFSET('12. SEGUIMIENTO 2027'!$O$14,INT((ROW()-13)/2),0)),IF(ISBLANK(OFFSET('9. METAS'!$W$20,INT((ROW()-14)/2),0)),"",OFFSET('9. METAS'!$W$20,INT((ROW()-14)/2),0)))</f>
        <v>2412</v>
      </c>
      <c r="L174" s="256">
        <f ca="1">IF(MOD(ROW()-13,2)=0,IF(ISBLANK(OFFSET('12. SEGUIMIENTO 2027'!$P$14,INT((ROW()-13)/2),0)),"",OFFSET('12. SEGUIMIENTO 2027'!$P$14,INT((ROW()-13)/2),0)),IF(ISBLANK(OFFSET('9. METAS'!$X$20,INT((ROW()-14)/2),0)),"",OFFSET('9. METAS'!$X$20,INT((ROW()-14)/2),0)))</f>
        <v>2118</v>
      </c>
      <c r="M174" s="257">
        <f ca="1">IF(MOD(ROW()-13,2)=0,IF(ISBLANK(OFFSET('12. SEGUIMIENTO 2027'!$Q$14,INT((ROW()-13)/2),0)),"",OFFSET('12. SEGUIMIENTO 2027'!$Q$14,INT((ROW()-13)/2),0)),IF(ISBLANK(OFFSET('9. METAS'!$Y$20,INT((ROW()-14)/2),0)),"",OFFSET('9. METAS'!$Y$20,INT((ROW()-14)/2),0)))</f>
        <v>2622</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164">
        <f ca="1">IF(ISBLANK(OFFSET('9. METAS'!$M$20,INT((ROW()-13)/2),0)),"",OFFSET('9. METAS'!$M$20,INT((ROW()-13)/2),0))</f>
        <v>26358</v>
      </c>
      <c r="I175" s="1014"/>
      <c r="J175" s="255" t="str">
        <f ca="1">IF(MOD(ROW()-13,2)=0,IF(ISBLANK(OFFSET('12. SEGUIMIENTO 2027'!$N$14,INT((ROW()-13)/2),0)),"",OFFSET('12. SEGUIMIENTO 2027'!$N$14,INT((ROW()-13)/2),0)),IF(ISBLANK(OFFSET('9. METAS'!$V$20,INT((ROW()-14)/2),0)),"",OFFSET('9. METAS'!$V$20,INT((ROW()-14)/2),0)))</f>
        <v/>
      </c>
      <c r="K175" s="256" t="str">
        <f ca="1">IF(MOD(ROW()-13,2)=0,IF(ISBLANK(OFFSET('12. SEGUIMIENTO 2027'!$O$14,INT((ROW()-13)/2),0)),"",OFFSET('12. SEGUIMIENTO 2027'!$O$14,INT((ROW()-13)/2),0)),IF(ISBLANK(OFFSET('9. METAS'!$W$20,INT((ROW()-14)/2),0)),"",OFFSET('9. METAS'!$W$20,INT((ROW()-14)/2),0)))</f>
        <v/>
      </c>
      <c r="L175" s="256" t="str">
        <f ca="1">IF(MOD(ROW()-13,2)=0,IF(ISBLANK(OFFSET('12. SEGUIMIENTO 2027'!$P$14,INT((ROW()-13)/2),0)),"",OFFSET('12. SEGUIMIENTO 2027'!$P$14,INT((ROW()-13)/2),0)),IF(ISBLANK(OFFSET('9. METAS'!$X$20,INT((ROW()-14)/2),0)),"",OFFSET('9. METAS'!$X$20,INT((ROW()-14)/2),0)))</f>
        <v/>
      </c>
      <c r="M175" s="257" t="str">
        <f ca="1">IF(MOD(ROW()-13,2)=0,IF(ISBLANK(OFFSET('12. SEGUIMIENTO 2027'!$Q$14,INT((ROW()-13)/2),0)),"",OFFSET('12. SEGUIMIENTO 2027'!$Q$14,INT((ROW()-13)/2),0)),IF(ISBLANK(OFFSET('9. METAS'!$Y$20,INT((ROW()-14)/2),0)),"",OFFSET('9. METAS'!$Y$20,INT((ROW()-14)/2),0)))</f>
        <v/>
      </c>
      <c r="N175" s="1012" t="str">
        <f t="shared" ref="N175" ca="1" si="158">IFERROR(J175/J176,"ND")</f>
        <v>ND</v>
      </c>
      <c r="O175" s="1008" t="str">
        <f t="shared" ref="O175" ca="1" si="159">IFERROR(((J175+K175)/H175),"ND")</f>
        <v>ND</v>
      </c>
      <c r="P175" s="996"/>
    </row>
    <row r="176" spans="3:16">
      <c r="C176" s="1030"/>
      <c r="D176" s="1026"/>
      <c r="E176" s="1026"/>
      <c r="F176" s="1024"/>
      <c r="G176" s="1021"/>
      <c r="H176" s="1164"/>
      <c r="I176" s="1015"/>
      <c r="J176" s="255">
        <f ca="1">IF(MOD(ROW()-13,2)=0,IF(ISBLANK(OFFSET('12. SEGUIMIENTO 2027'!$N$14,INT((ROW()-13)/2),0)),"",OFFSET('12. SEGUIMIENTO 2027'!$N$14,INT((ROW()-13)/2),0)),IF(ISBLANK(OFFSET('9. METAS'!$V$20,INT((ROW()-14)/2),0)),"",OFFSET('9. METAS'!$V$20,INT((ROW()-14)/2),0)))</f>
        <v>5883</v>
      </c>
      <c r="K176" s="256">
        <f ca="1">IF(MOD(ROW()-13,2)=0,IF(ISBLANK(OFFSET('12. SEGUIMIENTO 2027'!$O$14,INT((ROW()-13)/2),0)),"",OFFSET('12. SEGUIMIENTO 2027'!$O$14,INT((ROW()-13)/2),0)),IF(ISBLANK(OFFSET('9. METAS'!$W$20,INT((ROW()-14)/2),0)),"",OFFSET('9. METAS'!$W$20,INT((ROW()-14)/2),0)))</f>
        <v>6225</v>
      </c>
      <c r="L176" s="256">
        <f ca="1">IF(MOD(ROW()-13,2)=0,IF(ISBLANK(OFFSET('12. SEGUIMIENTO 2027'!$P$14,INT((ROW()-13)/2),0)),"",OFFSET('12. SEGUIMIENTO 2027'!$P$14,INT((ROW()-13)/2),0)),IF(ISBLANK(OFFSET('9. METAS'!$X$20,INT((ROW()-14)/2),0)),"",OFFSET('9. METAS'!$X$20,INT((ROW()-14)/2),0)))</f>
        <v>6576</v>
      </c>
      <c r="M176" s="257">
        <f ca="1">IF(MOD(ROW()-13,2)=0,IF(ISBLANK(OFFSET('12. SEGUIMIENTO 2027'!$Q$14,INT((ROW()-13)/2),0)),"",OFFSET('12. SEGUIMIENTO 2027'!$Q$14,INT((ROW()-13)/2),0)),IF(ISBLANK(OFFSET('9. METAS'!$Y$20,INT((ROW()-14)/2),0)),"",OFFSET('9. METAS'!$Y$20,INT((ROW()-14)/2),0)))</f>
        <v>7674</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164">
        <f ca="1">IF(ISBLANK(OFFSET('9. METAS'!$M$20,INT((ROW()-13)/2),0)),"",OFFSET('9. METAS'!$M$20,INT((ROW()-13)/2),0))</f>
        <v>5616</v>
      </c>
      <c r="I177" s="1014"/>
      <c r="J177" s="255" t="str">
        <f ca="1">IF(MOD(ROW()-13,2)=0,IF(ISBLANK(OFFSET('12. SEGUIMIENTO 2027'!$N$14,INT((ROW()-13)/2),0)),"",OFFSET('12. SEGUIMIENTO 2027'!$N$14,INT((ROW()-13)/2),0)),IF(ISBLANK(OFFSET('9. METAS'!$V$20,INT((ROW()-14)/2),0)),"",OFFSET('9. METAS'!$V$20,INT((ROW()-14)/2),0)))</f>
        <v/>
      </c>
      <c r="K177" s="256" t="str">
        <f ca="1">IF(MOD(ROW()-13,2)=0,IF(ISBLANK(OFFSET('12. SEGUIMIENTO 2027'!$O$14,INT((ROW()-13)/2),0)),"",OFFSET('12. SEGUIMIENTO 2027'!$O$14,INT((ROW()-13)/2),0)),IF(ISBLANK(OFFSET('9. METAS'!$W$20,INT((ROW()-14)/2),0)),"",OFFSET('9. METAS'!$W$20,INT((ROW()-14)/2),0)))</f>
        <v/>
      </c>
      <c r="L177" s="256" t="str">
        <f ca="1">IF(MOD(ROW()-13,2)=0,IF(ISBLANK(OFFSET('12. SEGUIMIENTO 2027'!$P$14,INT((ROW()-13)/2),0)),"",OFFSET('12. SEGUIMIENTO 2027'!$P$14,INT((ROW()-13)/2),0)),IF(ISBLANK(OFFSET('9. METAS'!$X$20,INT((ROW()-14)/2),0)),"",OFFSET('9. METAS'!$X$20,INT((ROW()-14)/2),0)))</f>
        <v/>
      </c>
      <c r="M177" s="257" t="str">
        <f ca="1">IF(MOD(ROW()-13,2)=0,IF(ISBLANK(OFFSET('12. SEGUIMIENTO 2027'!$Q$14,INT((ROW()-13)/2),0)),"",OFFSET('12. SEGUIMIENTO 2027'!$Q$14,INT((ROW()-13)/2),0)),IF(ISBLANK(OFFSET('9. METAS'!$Y$20,INT((ROW()-14)/2),0)),"",OFFSET('9. METAS'!$Y$20,INT((ROW()-14)/2),0)))</f>
        <v/>
      </c>
      <c r="N177" s="1012" t="str">
        <f t="shared" ref="N177" ca="1" si="160">IFERROR(J177/J178,"ND")</f>
        <v>ND</v>
      </c>
      <c r="O177" s="1008" t="str">
        <f t="shared" ref="O177" ca="1" si="161">IFERROR(((J177+K177)/H177),"ND")</f>
        <v>ND</v>
      </c>
      <c r="P177" s="996"/>
    </row>
    <row r="178" spans="3:16">
      <c r="C178" s="1030"/>
      <c r="D178" s="1026"/>
      <c r="E178" s="1026"/>
      <c r="F178" s="1024"/>
      <c r="G178" s="1021"/>
      <c r="H178" s="1164"/>
      <c r="I178" s="1015"/>
      <c r="J178" s="255">
        <f ca="1">IF(MOD(ROW()-13,2)=0,IF(ISBLANK(OFFSET('12. SEGUIMIENTO 2027'!$N$14,INT((ROW()-13)/2),0)),"",OFFSET('12. SEGUIMIENTO 2027'!$N$14,INT((ROW()-13)/2),0)),IF(ISBLANK(OFFSET('9. METAS'!$V$20,INT((ROW()-14)/2),0)),"",OFFSET('9. METAS'!$V$20,INT((ROW()-14)/2),0)))</f>
        <v>1062</v>
      </c>
      <c r="K178" s="256">
        <f ca="1">IF(MOD(ROW()-13,2)=0,IF(ISBLANK(OFFSET('12. SEGUIMIENTO 2027'!$O$14,INT((ROW()-13)/2),0)),"",OFFSET('12. SEGUIMIENTO 2027'!$O$14,INT((ROW()-13)/2),0)),IF(ISBLANK(OFFSET('9. METAS'!$W$20,INT((ROW()-14)/2),0)),"",OFFSET('9. METAS'!$W$20,INT((ROW()-14)/2),0)))</f>
        <v>1236</v>
      </c>
      <c r="L178" s="256">
        <f ca="1">IF(MOD(ROW()-13,2)=0,IF(ISBLANK(OFFSET('12. SEGUIMIENTO 2027'!$P$14,INT((ROW()-13)/2),0)),"",OFFSET('12. SEGUIMIENTO 2027'!$P$14,INT((ROW()-13)/2),0)),IF(ISBLANK(OFFSET('9. METAS'!$X$20,INT((ROW()-14)/2),0)),"",OFFSET('9. METAS'!$X$20,INT((ROW()-14)/2),0)))</f>
        <v>1728</v>
      </c>
      <c r="M178" s="257">
        <f ca="1">IF(MOD(ROW()-13,2)=0,IF(ISBLANK(OFFSET('12. SEGUIMIENTO 2027'!$Q$14,INT((ROW()-13)/2),0)),"",OFFSET('12. SEGUIMIENTO 2027'!$Q$14,INT((ROW()-13)/2),0)),IF(ISBLANK(OFFSET('9. METAS'!$Y$20,INT((ROW()-14)/2),0)),"",OFFSET('9. METAS'!$Y$20,INT((ROW()-14)/2),0)))</f>
        <v>1590</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164">
        <f ca="1">IF(ISBLANK(OFFSET('9. METAS'!$M$20,INT((ROW()-13)/2),0)),"",OFFSET('9. METAS'!$M$20,INT((ROW()-13)/2),0))</f>
        <v>14200</v>
      </c>
      <c r="I179" s="1014"/>
      <c r="J179" s="255" t="str">
        <f ca="1">IF(MOD(ROW()-13,2)=0,IF(ISBLANK(OFFSET('12. SEGUIMIENTO 2027'!$N$14,INT((ROW()-13)/2),0)),"",OFFSET('12. SEGUIMIENTO 2027'!$N$14,INT((ROW()-13)/2),0)),IF(ISBLANK(OFFSET('9. METAS'!$V$20,INT((ROW()-14)/2),0)),"",OFFSET('9. METAS'!$V$20,INT((ROW()-14)/2),0)))</f>
        <v/>
      </c>
      <c r="K179" s="256" t="str">
        <f ca="1">IF(MOD(ROW()-13,2)=0,IF(ISBLANK(OFFSET('12. SEGUIMIENTO 2027'!$O$14,INT((ROW()-13)/2),0)),"",OFFSET('12. SEGUIMIENTO 2027'!$O$14,INT((ROW()-13)/2),0)),IF(ISBLANK(OFFSET('9. METAS'!$W$20,INT((ROW()-14)/2),0)),"",OFFSET('9. METAS'!$W$20,INT((ROW()-14)/2),0)))</f>
        <v/>
      </c>
      <c r="L179" s="256" t="str">
        <f ca="1">IF(MOD(ROW()-13,2)=0,IF(ISBLANK(OFFSET('12. SEGUIMIENTO 2027'!$P$14,INT((ROW()-13)/2),0)),"",OFFSET('12. SEGUIMIENTO 2027'!$P$14,INT((ROW()-13)/2),0)),IF(ISBLANK(OFFSET('9. METAS'!$X$20,INT((ROW()-14)/2),0)),"",OFFSET('9. METAS'!$X$20,INT((ROW()-14)/2),0)))</f>
        <v/>
      </c>
      <c r="M179" s="257" t="str">
        <f ca="1">IF(MOD(ROW()-13,2)=0,IF(ISBLANK(OFFSET('12. SEGUIMIENTO 2027'!$Q$14,INT((ROW()-13)/2),0)),"",OFFSET('12. SEGUIMIENTO 2027'!$Q$14,INT((ROW()-13)/2),0)),IF(ISBLANK(OFFSET('9. METAS'!$Y$20,INT((ROW()-14)/2),0)),"",OFFSET('9. METAS'!$Y$20,INT((ROW()-14)/2),0)))</f>
        <v/>
      </c>
      <c r="N179" s="1012" t="str">
        <f t="shared" ref="N179" ca="1" si="162">IFERROR(J179/J180,"ND")</f>
        <v>ND</v>
      </c>
      <c r="O179" s="1008" t="str">
        <f t="shared" ref="O179" ca="1" si="163">IFERROR(((J179+K179)/H179),"ND")</f>
        <v>ND</v>
      </c>
      <c r="P179" s="996"/>
    </row>
    <row r="180" spans="3:16">
      <c r="C180" s="1030"/>
      <c r="D180" s="1026"/>
      <c r="E180" s="1026"/>
      <c r="F180" s="1024"/>
      <c r="G180" s="1021"/>
      <c r="H180" s="1164"/>
      <c r="I180" s="1015"/>
      <c r="J180" s="255">
        <f ca="1">IF(MOD(ROW()-13,2)=0,IF(ISBLANK(OFFSET('12. SEGUIMIENTO 2027'!$N$14,INT((ROW()-13)/2),0)),"",OFFSET('12. SEGUIMIENTO 2027'!$N$14,INT((ROW()-13)/2),0)),IF(ISBLANK(OFFSET('9. METAS'!$V$20,INT((ROW()-14)/2),0)),"",OFFSET('9. METAS'!$V$20,INT((ROW()-14)/2),0)))</f>
        <v>3600</v>
      </c>
      <c r="K180" s="256">
        <f ca="1">IF(MOD(ROW()-13,2)=0,IF(ISBLANK(OFFSET('12. SEGUIMIENTO 2027'!$O$14,INT((ROW()-13)/2),0)),"",OFFSET('12. SEGUIMIENTO 2027'!$O$14,INT((ROW()-13)/2),0)),IF(ISBLANK(OFFSET('9. METAS'!$W$20,INT((ROW()-14)/2),0)),"",OFFSET('9. METAS'!$W$20,INT((ROW()-14)/2),0)))</f>
        <v>3500</v>
      </c>
      <c r="L180" s="256">
        <f ca="1">IF(MOD(ROW()-13,2)=0,IF(ISBLANK(OFFSET('12. SEGUIMIENTO 2027'!$P$14,INT((ROW()-13)/2),0)),"",OFFSET('12. SEGUIMIENTO 2027'!$P$14,INT((ROW()-13)/2),0)),IF(ISBLANK(OFFSET('9. METAS'!$X$20,INT((ROW()-14)/2),0)),"",OFFSET('9. METAS'!$X$20,INT((ROW()-14)/2),0)))</f>
        <v>3600</v>
      </c>
      <c r="M180" s="257">
        <f ca="1">IF(MOD(ROW()-13,2)=0,IF(ISBLANK(OFFSET('12. SEGUIMIENTO 2027'!$Q$14,INT((ROW()-13)/2),0)),"",OFFSET('12. SEGUIMIENTO 2027'!$Q$14,INT((ROW()-13)/2),0)),IF(ISBLANK(OFFSET('9. METAS'!$Y$20,INT((ROW()-14)/2),0)),"",OFFSET('9. METAS'!$Y$20,INT((ROW()-14)/2),0)))</f>
        <v>3500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164">
        <f ca="1">IF(ISBLANK(OFFSET('9. METAS'!$M$20,INT((ROW()-13)/2),0)),"",OFFSET('9. METAS'!$M$20,INT((ROW()-13)/2),0))</f>
        <v>20742</v>
      </c>
      <c r="I181" s="1014"/>
      <c r="J181" s="255" t="str">
        <f ca="1">IF(MOD(ROW()-13,2)=0,IF(ISBLANK(OFFSET('12. SEGUIMIENTO 2027'!$N$14,INT((ROW()-13)/2),0)),"",OFFSET('12. SEGUIMIENTO 2027'!$N$14,INT((ROW()-13)/2),0)),IF(ISBLANK(OFFSET('9. METAS'!$V$20,INT((ROW()-14)/2),0)),"",OFFSET('9. METAS'!$V$20,INT((ROW()-14)/2),0)))</f>
        <v/>
      </c>
      <c r="K181" s="256" t="str">
        <f ca="1">IF(MOD(ROW()-13,2)=0,IF(ISBLANK(OFFSET('12. SEGUIMIENTO 2027'!$O$14,INT((ROW()-13)/2),0)),"",OFFSET('12. SEGUIMIENTO 2027'!$O$14,INT((ROW()-13)/2),0)),IF(ISBLANK(OFFSET('9. METAS'!$W$20,INT((ROW()-14)/2),0)),"",OFFSET('9. METAS'!$W$20,INT((ROW()-14)/2),0)))</f>
        <v/>
      </c>
      <c r="L181" s="256" t="str">
        <f ca="1">IF(MOD(ROW()-13,2)=0,IF(ISBLANK(OFFSET('12. SEGUIMIENTO 2027'!$P$14,INT((ROW()-13)/2),0)),"",OFFSET('12. SEGUIMIENTO 2027'!$P$14,INT((ROW()-13)/2),0)),IF(ISBLANK(OFFSET('9. METAS'!$X$20,INT((ROW()-14)/2),0)),"",OFFSET('9. METAS'!$X$20,INT((ROW()-14)/2),0)))</f>
        <v/>
      </c>
      <c r="M181" s="257" t="str">
        <f ca="1">IF(MOD(ROW()-13,2)=0,IF(ISBLANK(OFFSET('12. SEGUIMIENTO 2027'!$Q$14,INT((ROW()-13)/2),0)),"",OFFSET('12. SEGUIMIENTO 2027'!$Q$14,INT((ROW()-13)/2),0)),IF(ISBLANK(OFFSET('9. METAS'!$Y$20,INT((ROW()-14)/2),0)),"",OFFSET('9. METAS'!$Y$20,INT((ROW()-14)/2),0)))</f>
        <v/>
      </c>
      <c r="N181" s="1012" t="str">
        <f t="shared" ref="N181" ca="1" si="164">IFERROR(J181/J182,"ND")</f>
        <v>ND</v>
      </c>
      <c r="O181" s="1008" t="str">
        <f t="shared" ref="O181" ca="1" si="165">IFERROR(((J181+K181)/H181),"ND")</f>
        <v>ND</v>
      </c>
      <c r="P181" s="996"/>
    </row>
    <row r="182" spans="3:16">
      <c r="C182" s="1030"/>
      <c r="D182" s="1026"/>
      <c r="E182" s="1026"/>
      <c r="F182" s="1024"/>
      <c r="G182" s="1021"/>
      <c r="H182" s="1164"/>
      <c r="I182" s="1015"/>
      <c r="J182" s="255">
        <f ca="1">IF(MOD(ROW()-13,2)=0,IF(ISBLANK(OFFSET('12. SEGUIMIENTO 2027'!$N$14,INT((ROW()-13)/2),0)),"",OFFSET('12. SEGUIMIENTO 2027'!$N$14,INT((ROW()-13)/2),0)),IF(ISBLANK(OFFSET('9. METAS'!$V$20,INT((ROW()-14)/2),0)),"",OFFSET('9. METAS'!$V$20,INT((ROW()-14)/2),0)))</f>
        <v>4821</v>
      </c>
      <c r="K182" s="256">
        <f ca="1">IF(MOD(ROW()-13,2)=0,IF(ISBLANK(OFFSET('12. SEGUIMIENTO 2027'!$O$14,INT((ROW()-13)/2),0)),"",OFFSET('12. SEGUIMIENTO 2027'!$O$14,INT((ROW()-13)/2),0)),IF(ISBLANK(OFFSET('9. METAS'!$W$20,INT((ROW()-14)/2),0)),"",OFFSET('9. METAS'!$W$20,INT((ROW()-14)/2),0)))</f>
        <v>4989</v>
      </c>
      <c r="L182" s="256">
        <f ca="1">IF(MOD(ROW()-13,2)=0,IF(ISBLANK(OFFSET('12. SEGUIMIENTO 2027'!$P$14,INT((ROW()-13)/2),0)),"",OFFSET('12. SEGUIMIENTO 2027'!$P$14,INT((ROW()-13)/2),0)),IF(ISBLANK(OFFSET('9. METAS'!$X$20,INT((ROW()-14)/2),0)),"",OFFSET('9. METAS'!$X$20,INT((ROW()-14)/2),0)))</f>
        <v>4848</v>
      </c>
      <c r="M182" s="257">
        <f ca="1">IF(MOD(ROW()-13,2)=0,IF(ISBLANK(OFFSET('12. SEGUIMIENTO 2027'!$Q$14,INT((ROW()-13)/2),0)),"",OFFSET('12. SEGUIMIENTO 2027'!$Q$14,INT((ROW()-13)/2),0)),IF(ISBLANK(OFFSET('9. METAS'!$Y$20,INT((ROW()-14)/2),0)),"",OFFSET('9. METAS'!$Y$20,INT((ROW()-14)/2),0)))</f>
        <v>6084</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164">
        <f ca="1">IF(ISBLANK(OFFSET('9. METAS'!$M$20,INT((ROW()-13)/2),0)),"",OFFSET('9. METAS'!$M$20,INT((ROW()-13)/2),0))</f>
        <v>22</v>
      </c>
      <c r="I183" s="1014"/>
      <c r="J183" s="255" t="str">
        <f ca="1">IF(MOD(ROW()-13,2)=0,IF(ISBLANK(OFFSET('12. SEGUIMIENTO 2027'!$N$14,INT((ROW()-13)/2),0)),"",OFFSET('12. SEGUIMIENTO 2027'!$N$14,INT((ROW()-13)/2),0)),IF(ISBLANK(OFFSET('9. METAS'!$V$20,INT((ROW()-14)/2),0)),"",OFFSET('9. METAS'!$V$20,INT((ROW()-14)/2),0)))</f>
        <v/>
      </c>
      <c r="K183" s="256" t="str">
        <f ca="1">IF(MOD(ROW()-13,2)=0,IF(ISBLANK(OFFSET('12. SEGUIMIENTO 2027'!$O$14,INT((ROW()-13)/2),0)),"",OFFSET('12. SEGUIMIENTO 2027'!$O$14,INT((ROW()-13)/2),0)),IF(ISBLANK(OFFSET('9. METAS'!$W$20,INT((ROW()-14)/2),0)),"",OFFSET('9. METAS'!$W$20,INT((ROW()-14)/2),0)))</f>
        <v/>
      </c>
      <c r="L183" s="256" t="str">
        <f ca="1">IF(MOD(ROW()-13,2)=0,IF(ISBLANK(OFFSET('12. SEGUIMIENTO 2027'!$P$14,INT((ROW()-13)/2),0)),"",OFFSET('12. SEGUIMIENTO 2027'!$P$14,INT((ROW()-13)/2),0)),IF(ISBLANK(OFFSET('9. METAS'!$X$20,INT((ROW()-14)/2),0)),"",OFFSET('9. METAS'!$X$20,INT((ROW()-14)/2),0)))</f>
        <v/>
      </c>
      <c r="M183" s="257" t="str">
        <f ca="1">IF(MOD(ROW()-13,2)=0,IF(ISBLANK(OFFSET('12. SEGUIMIENTO 2027'!$Q$14,INT((ROW()-13)/2),0)),"",OFFSET('12. SEGUIMIENTO 2027'!$Q$14,INT((ROW()-13)/2),0)),IF(ISBLANK(OFFSET('9. METAS'!$Y$20,INT((ROW()-14)/2),0)),"",OFFSET('9. METAS'!$Y$20,INT((ROW()-14)/2),0)))</f>
        <v/>
      </c>
      <c r="N183" s="1012" t="str">
        <f t="shared" ref="N183" ca="1" si="166">IFERROR(J183/J184,"ND")</f>
        <v>ND</v>
      </c>
      <c r="O183" s="1008" t="str">
        <f t="shared" ref="O183" ca="1" si="167">IFERROR(((J183+K183)/H183),"ND")</f>
        <v>ND</v>
      </c>
      <c r="P183" s="996"/>
    </row>
    <row r="184" spans="3:16">
      <c r="C184" s="1030"/>
      <c r="D184" s="1026"/>
      <c r="E184" s="1026"/>
      <c r="F184" s="1024"/>
      <c r="G184" s="1021"/>
      <c r="H184" s="1164"/>
      <c r="I184" s="1015"/>
      <c r="J184" s="255">
        <f ca="1">IF(MOD(ROW()-13,2)=0,IF(ISBLANK(OFFSET('12. SEGUIMIENTO 2027'!$N$14,INT((ROW()-13)/2),0)),"",OFFSET('12. SEGUIMIENTO 2027'!$N$14,INT((ROW()-13)/2),0)),IF(ISBLANK(OFFSET('9. METAS'!$V$20,INT((ROW()-14)/2),0)),"",OFFSET('9. METAS'!$V$20,INT((ROW()-14)/2),0)))</f>
        <v>7</v>
      </c>
      <c r="K184" s="256">
        <f ca="1">IF(MOD(ROW()-13,2)=0,IF(ISBLANK(OFFSET('12. SEGUIMIENTO 2027'!$O$14,INT((ROW()-13)/2),0)),"",OFFSET('12. SEGUIMIENTO 2027'!$O$14,INT((ROW()-13)/2),0)),IF(ISBLANK(OFFSET('9. METAS'!$W$20,INT((ROW()-14)/2),0)),"",OFFSET('9. METAS'!$W$20,INT((ROW()-14)/2),0)))</f>
        <v>5</v>
      </c>
      <c r="L184" s="256">
        <f ca="1">IF(MOD(ROW()-13,2)=0,IF(ISBLANK(OFFSET('12. SEGUIMIENTO 2027'!$P$14,INT((ROW()-13)/2),0)),"",OFFSET('12. SEGUIMIENTO 2027'!$P$14,INT((ROW()-13)/2),0)),IF(ISBLANK(OFFSET('9. METAS'!$X$20,INT((ROW()-14)/2),0)),"",OFFSET('9. METAS'!$X$20,INT((ROW()-14)/2),0)))</f>
        <v>6</v>
      </c>
      <c r="M184" s="257">
        <f ca="1">IF(MOD(ROW()-13,2)=0,IF(ISBLANK(OFFSET('12. SEGUIMIENTO 2027'!$Q$14,INT((ROW()-13)/2),0)),"",OFFSET('12. SEGUIMIENTO 2027'!$Q$14,INT((ROW()-13)/2),0)),IF(ISBLANK(OFFSET('9. METAS'!$Y$20,INT((ROW()-14)/2),0)),"",OFFSET('9. METAS'!$Y$20,INT((ROW()-14)/2),0)))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164">
        <f ca="1">IF(ISBLANK(OFFSET('9. METAS'!$M$20,INT((ROW()-13)/2),0)),"",OFFSET('9. METAS'!$M$20,INT((ROW()-13)/2),0))</f>
        <v>52</v>
      </c>
      <c r="I185" s="1014"/>
      <c r="J185" s="255" t="str">
        <f ca="1">IF(MOD(ROW()-13,2)=0,IF(ISBLANK(OFFSET('12. SEGUIMIENTO 2027'!$N$14,INT((ROW()-13)/2),0)),"",OFFSET('12. SEGUIMIENTO 2027'!$N$14,INT((ROW()-13)/2),0)),IF(ISBLANK(OFFSET('9. METAS'!$V$20,INT((ROW()-14)/2),0)),"",OFFSET('9. METAS'!$V$20,INT((ROW()-14)/2),0)))</f>
        <v/>
      </c>
      <c r="K185" s="256" t="str">
        <f ca="1">IF(MOD(ROW()-13,2)=0,IF(ISBLANK(OFFSET('12. SEGUIMIENTO 2027'!$O$14,INT((ROW()-13)/2),0)),"",OFFSET('12. SEGUIMIENTO 2027'!$O$14,INT((ROW()-13)/2),0)),IF(ISBLANK(OFFSET('9. METAS'!$W$20,INT((ROW()-14)/2),0)),"",OFFSET('9. METAS'!$W$20,INT((ROW()-14)/2),0)))</f>
        <v/>
      </c>
      <c r="L185" s="256" t="str">
        <f ca="1">IF(MOD(ROW()-13,2)=0,IF(ISBLANK(OFFSET('12. SEGUIMIENTO 2027'!$P$14,INT((ROW()-13)/2),0)),"",OFFSET('12. SEGUIMIENTO 2027'!$P$14,INT((ROW()-13)/2),0)),IF(ISBLANK(OFFSET('9. METAS'!$X$20,INT((ROW()-14)/2),0)),"",OFFSET('9. METAS'!$X$20,INT((ROW()-14)/2),0)))</f>
        <v/>
      </c>
      <c r="M185" s="257" t="str">
        <f ca="1">IF(MOD(ROW()-13,2)=0,IF(ISBLANK(OFFSET('12. SEGUIMIENTO 2027'!$Q$14,INT((ROW()-13)/2),0)),"",OFFSET('12. SEGUIMIENTO 2027'!$Q$14,INT((ROW()-13)/2),0)),IF(ISBLANK(OFFSET('9. METAS'!$Y$20,INT((ROW()-14)/2),0)),"",OFFSET('9. METAS'!$Y$20,INT((ROW()-14)/2),0)))</f>
        <v/>
      </c>
      <c r="N185" s="1012" t="str">
        <f t="shared" ref="N185" ca="1" si="168">IFERROR(J185/J186,"ND")</f>
        <v>ND</v>
      </c>
      <c r="O185" s="1008" t="str">
        <f t="shared" ref="O185" ca="1" si="169">IFERROR(((J185+K185)/H185),"ND")</f>
        <v>ND</v>
      </c>
      <c r="P185" s="996"/>
    </row>
    <row r="186" spans="3:16">
      <c r="C186" s="1030"/>
      <c r="D186" s="1026"/>
      <c r="E186" s="1026"/>
      <c r="F186" s="1024"/>
      <c r="G186" s="1021"/>
      <c r="H186" s="1164"/>
      <c r="I186" s="1015"/>
      <c r="J186" s="255">
        <f ca="1">IF(MOD(ROW()-13,2)=0,IF(ISBLANK(OFFSET('12. SEGUIMIENTO 2027'!$N$14,INT((ROW()-13)/2),0)),"",OFFSET('12. SEGUIMIENTO 2027'!$N$14,INT((ROW()-13)/2),0)),IF(ISBLANK(OFFSET('9. METAS'!$V$20,INT((ROW()-14)/2),0)),"",OFFSET('9. METAS'!$V$20,INT((ROW()-14)/2),0)))</f>
        <v>11</v>
      </c>
      <c r="K186" s="256">
        <f ca="1">IF(MOD(ROW()-13,2)=0,IF(ISBLANK(OFFSET('12. SEGUIMIENTO 2027'!$O$14,INT((ROW()-13)/2),0)),"",OFFSET('12. SEGUIMIENTO 2027'!$O$14,INT((ROW()-13)/2),0)),IF(ISBLANK(OFFSET('9. METAS'!$W$20,INT((ROW()-14)/2),0)),"",OFFSET('9. METAS'!$W$20,INT((ROW()-14)/2),0)))</f>
        <v>15</v>
      </c>
      <c r="L186" s="256">
        <f ca="1">IF(MOD(ROW()-13,2)=0,IF(ISBLANK(OFFSET('12. SEGUIMIENTO 2027'!$P$14,INT((ROW()-13)/2),0)),"",OFFSET('12. SEGUIMIENTO 2027'!$P$14,INT((ROW()-13)/2),0)),IF(ISBLANK(OFFSET('9. METAS'!$X$20,INT((ROW()-14)/2),0)),"",OFFSET('9. METAS'!$X$20,INT((ROW()-14)/2),0)))</f>
        <v>16</v>
      </c>
      <c r="M186" s="257">
        <f ca="1">IF(MOD(ROW()-13,2)=0,IF(ISBLANK(OFFSET('12. SEGUIMIENTO 2027'!$Q$14,INT((ROW()-13)/2),0)),"",OFFSET('12. SEGUIMIENTO 2027'!$Q$14,INT((ROW()-13)/2),0)),IF(ISBLANK(OFFSET('9. METAS'!$Y$20,INT((ROW()-14)/2),0)),"",OFFSET('9. METAS'!$Y$20,INT((ROW()-14)/2),0)))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164">
        <f ca="1">IF(ISBLANK(OFFSET('9. METAS'!$M$20,INT((ROW()-13)/2),0)),"",OFFSET('9. METAS'!$M$20,INT((ROW()-13)/2),0))</f>
        <v>25220</v>
      </c>
      <c r="I187" s="1014"/>
      <c r="J187" s="255" t="str">
        <f ca="1">IF(MOD(ROW()-13,2)=0,IF(ISBLANK(OFFSET('12. SEGUIMIENTO 2027'!$N$14,INT((ROW()-13)/2),0)),"",OFFSET('12. SEGUIMIENTO 2027'!$N$14,INT((ROW()-13)/2),0)),IF(ISBLANK(OFFSET('9. METAS'!$V$20,INT((ROW()-14)/2),0)),"",OFFSET('9. METAS'!$V$20,INT((ROW()-14)/2),0)))</f>
        <v/>
      </c>
      <c r="K187" s="256" t="str">
        <f ca="1">IF(MOD(ROW()-13,2)=0,IF(ISBLANK(OFFSET('12. SEGUIMIENTO 2027'!$O$14,INT((ROW()-13)/2),0)),"",OFFSET('12. SEGUIMIENTO 2027'!$O$14,INT((ROW()-13)/2),0)),IF(ISBLANK(OFFSET('9. METAS'!$W$20,INT((ROW()-14)/2),0)),"",OFFSET('9. METAS'!$W$20,INT((ROW()-14)/2),0)))</f>
        <v/>
      </c>
      <c r="L187" s="256" t="str">
        <f ca="1">IF(MOD(ROW()-13,2)=0,IF(ISBLANK(OFFSET('12. SEGUIMIENTO 2027'!$P$14,INT((ROW()-13)/2),0)),"",OFFSET('12. SEGUIMIENTO 2027'!$P$14,INT((ROW()-13)/2),0)),IF(ISBLANK(OFFSET('9. METAS'!$X$20,INT((ROW()-14)/2),0)),"",OFFSET('9. METAS'!$X$20,INT((ROW()-14)/2),0)))</f>
        <v/>
      </c>
      <c r="M187" s="257" t="str">
        <f ca="1">IF(MOD(ROW()-13,2)=0,IF(ISBLANK(OFFSET('12. SEGUIMIENTO 2027'!$Q$14,INT((ROW()-13)/2),0)),"",OFFSET('12. SEGUIMIENTO 2027'!$Q$14,INT((ROW()-13)/2),0)),IF(ISBLANK(OFFSET('9. METAS'!$Y$20,INT((ROW()-14)/2),0)),"",OFFSET('9. METAS'!$Y$20,INT((ROW()-14)/2),0)))</f>
        <v/>
      </c>
      <c r="N187" s="1012" t="str">
        <f t="shared" ref="N187" ca="1" si="170">IFERROR(J187/J188,"ND")</f>
        <v>ND</v>
      </c>
      <c r="O187" s="1008" t="str">
        <f t="shared" ref="O187" ca="1" si="171">IFERROR(((J187+K187)/H187),"ND")</f>
        <v>ND</v>
      </c>
      <c r="P187" s="996"/>
    </row>
    <row r="188" spans="3:16">
      <c r="C188" s="1030"/>
      <c r="D188" s="1026"/>
      <c r="E188" s="1026"/>
      <c r="F188" s="1024"/>
      <c r="G188" s="1021"/>
      <c r="H188" s="1164"/>
      <c r="I188" s="1015"/>
      <c r="J188" s="255">
        <f ca="1">IF(MOD(ROW()-13,2)=0,IF(ISBLANK(OFFSET('12. SEGUIMIENTO 2027'!$N$14,INT((ROW()-13)/2),0)),"",OFFSET('12. SEGUIMIENTO 2027'!$N$14,INT((ROW()-13)/2),0)),IF(ISBLANK(OFFSET('9. METAS'!$V$20,INT((ROW()-14)/2),0)),"",OFFSET('9. METAS'!$V$20,INT((ROW()-14)/2),0)))</f>
        <v>6235</v>
      </c>
      <c r="K188" s="256">
        <f ca="1">IF(MOD(ROW()-13,2)=0,IF(ISBLANK(OFFSET('12. SEGUIMIENTO 2027'!$O$14,INT((ROW()-13)/2),0)),"",OFFSET('12. SEGUIMIENTO 2027'!$O$14,INT((ROW()-13)/2),0)),IF(ISBLANK(OFFSET('9. METAS'!$W$20,INT((ROW()-14)/2),0)),"",OFFSET('9. METAS'!$W$20,INT((ROW()-14)/2),0)))</f>
        <v>6410</v>
      </c>
      <c r="L188" s="256">
        <f ca="1">IF(MOD(ROW()-13,2)=0,IF(ISBLANK(OFFSET('12. SEGUIMIENTO 2027'!$P$14,INT((ROW()-13)/2),0)),"",OFFSET('12. SEGUIMIENTO 2027'!$P$14,INT((ROW()-13)/2),0)),IF(ISBLANK(OFFSET('9. METAS'!$X$20,INT((ROW()-14)/2),0)),"",OFFSET('9. METAS'!$X$20,INT((ROW()-14)/2),0)))</f>
        <v>6270</v>
      </c>
      <c r="M188" s="257">
        <f ca="1">IF(MOD(ROW()-13,2)=0,IF(ISBLANK(OFFSET('12. SEGUIMIENTO 2027'!$Q$14,INT((ROW()-13)/2),0)),"",OFFSET('12. SEGUIMIENTO 2027'!$Q$14,INT((ROW()-13)/2),0)),IF(ISBLANK(OFFSET('9. METAS'!$Y$20,INT((ROW()-14)/2),0)),"",OFFSET('9. METAS'!$Y$20,INT((ROW()-14)/2),0)))</f>
        <v>6305</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164">
        <f ca="1">IF(ISBLANK(OFFSET('9. METAS'!$M$20,INT((ROW()-13)/2),0)),"",OFFSET('9. METAS'!$M$20,INT((ROW()-13)/2),0))</f>
        <v>15305</v>
      </c>
      <c r="I189" s="1014"/>
      <c r="J189" s="255" t="str">
        <f ca="1">IF(MOD(ROW()-13,2)=0,IF(ISBLANK(OFFSET('12. SEGUIMIENTO 2027'!$N$14,INT((ROW()-13)/2),0)),"",OFFSET('12. SEGUIMIENTO 2027'!$N$14,INT((ROW()-13)/2),0)),IF(ISBLANK(OFFSET('9. METAS'!$V$20,INT((ROW()-14)/2),0)),"",OFFSET('9. METAS'!$V$20,INT((ROW()-14)/2),0)))</f>
        <v/>
      </c>
      <c r="K189" s="256" t="str">
        <f ca="1">IF(MOD(ROW()-13,2)=0,IF(ISBLANK(OFFSET('12. SEGUIMIENTO 2027'!$O$14,INT((ROW()-13)/2),0)),"",OFFSET('12. SEGUIMIENTO 2027'!$O$14,INT((ROW()-13)/2),0)),IF(ISBLANK(OFFSET('9. METAS'!$W$20,INT((ROW()-14)/2),0)),"",OFFSET('9. METAS'!$W$20,INT((ROW()-14)/2),0)))</f>
        <v/>
      </c>
      <c r="L189" s="256" t="str">
        <f ca="1">IF(MOD(ROW()-13,2)=0,IF(ISBLANK(OFFSET('12. SEGUIMIENTO 2027'!$P$14,INT((ROW()-13)/2),0)),"",OFFSET('12. SEGUIMIENTO 2027'!$P$14,INT((ROW()-13)/2),0)),IF(ISBLANK(OFFSET('9. METAS'!$X$20,INT((ROW()-14)/2),0)),"",OFFSET('9. METAS'!$X$20,INT((ROW()-14)/2),0)))</f>
        <v/>
      </c>
      <c r="M189" s="257" t="str">
        <f ca="1">IF(MOD(ROW()-13,2)=0,IF(ISBLANK(OFFSET('12. SEGUIMIENTO 2027'!$Q$14,INT((ROW()-13)/2),0)),"",OFFSET('12. SEGUIMIENTO 2027'!$Q$14,INT((ROW()-13)/2),0)),IF(ISBLANK(OFFSET('9. METAS'!$Y$20,INT((ROW()-14)/2),0)),"",OFFSET('9. METAS'!$Y$20,INT((ROW()-14)/2),0)))</f>
        <v/>
      </c>
      <c r="N189" s="1012" t="str">
        <f t="shared" ref="N189" ca="1" si="172">IFERROR(J189/J190,"ND")</f>
        <v>ND</v>
      </c>
      <c r="O189" s="1008" t="str">
        <f t="shared" ref="O189" ca="1" si="173">IFERROR(((J189+K189)/H189),"ND")</f>
        <v>ND</v>
      </c>
      <c r="P189" s="996"/>
    </row>
    <row r="190" spans="3:16">
      <c r="C190" s="1030"/>
      <c r="D190" s="1026"/>
      <c r="E190" s="1026"/>
      <c r="F190" s="1024"/>
      <c r="G190" s="1021"/>
      <c r="H190" s="1164"/>
      <c r="I190" s="1015"/>
      <c r="J190" s="255">
        <f ca="1">IF(MOD(ROW()-13,2)=0,IF(ISBLANK(OFFSET('12. SEGUIMIENTO 2027'!$N$14,INT((ROW()-13)/2),0)),"",OFFSET('12. SEGUIMIENTO 2027'!$N$14,INT((ROW()-13)/2),0)),IF(ISBLANK(OFFSET('9. METAS'!$V$20,INT((ROW()-14)/2),0)),"",OFFSET('9. METAS'!$V$20,INT((ROW()-14)/2),0)))</f>
        <v>3850</v>
      </c>
      <c r="K190" s="256">
        <f ca="1">IF(MOD(ROW()-13,2)=0,IF(ISBLANK(OFFSET('12. SEGUIMIENTO 2027'!$O$14,INT((ROW()-13)/2),0)),"",OFFSET('12. SEGUIMIENTO 2027'!$O$14,INT((ROW()-13)/2),0)),IF(ISBLANK(OFFSET('9. METAS'!$W$20,INT((ROW()-14)/2),0)),"",OFFSET('9. METAS'!$W$20,INT((ROW()-14)/2),0)))</f>
        <v>3870</v>
      </c>
      <c r="L190" s="256">
        <f ca="1">IF(MOD(ROW()-13,2)=0,IF(ISBLANK(OFFSET('12. SEGUIMIENTO 2027'!$P$14,INT((ROW()-13)/2),0)),"",OFFSET('12. SEGUIMIENTO 2027'!$P$14,INT((ROW()-13)/2),0)),IF(ISBLANK(OFFSET('9. METAS'!$X$20,INT((ROW()-14)/2),0)),"",OFFSET('9. METAS'!$X$20,INT((ROW()-14)/2),0)))</f>
        <v>3820</v>
      </c>
      <c r="M190" s="257">
        <f ca="1">IF(MOD(ROW()-13,2)=0,IF(ISBLANK(OFFSET('12. SEGUIMIENTO 2027'!$Q$14,INT((ROW()-13)/2),0)),"",OFFSET('12. SEGUIMIENTO 2027'!$Q$14,INT((ROW()-13)/2),0)),IF(ISBLANK(OFFSET('9. METAS'!$Y$20,INT((ROW()-14)/2),0)),"",OFFSET('9. METAS'!$Y$20,INT((ROW()-14)/2),0)))</f>
        <v>3765</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164">
        <f ca="1">IF(ISBLANK(OFFSET('9. METAS'!$M$20,INT((ROW()-13)/2),0)),"",OFFSET('9. METAS'!$M$20,INT((ROW()-13)/2),0))</f>
        <v>870</v>
      </c>
      <c r="I191" s="1014"/>
      <c r="J191" s="255" t="str">
        <f ca="1">IF(MOD(ROW()-13,2)=0,IF(ISBLANK(OFFSET('12. SEGUIMIENTO 2027'!$N$14,INT((ROW()-13)/2),0)),"",OFFSET('12. SEGUIMIENTO 2027'!$N$14,INT((ROW()-13)/2),0)),IF(ISBLANK(OFFSET('9. METAS'!$V$20,INT((ROW()-14)/2),0)),"",OFFSET('9. METAS'!$V$20,INT((ROW()-14)/2),0)))</f>
        <v/>
      </c>
      <c r="K191" s="256" t="str">
        <f ca="1">IF(MOD(ROW()-13,2)=0,IF(ISBLANK(OFFSET('12. SEGUIMIENTO 2027'!$O$14,INT((ROW()-13)/2),0)),"",OFFSET('12. SEGUIMIENTO 2027'!$O$14,INT((ROW()-13)/2),0)),IF(ISBLANK(OFFSET('9. METAS'!$W$20,INT((ROW()-14)/2),0)),"",OFFSET('9. METAS'!$W$20,INT((ROW()-14)/2),0)))</f>
        <v/>
      </c>
      <c r="L191" s="256" t="str">
        <f ca="1">IF(MOD(ROW()-13,2)=0,IF(ISBLANK(OFFSET('12. SEGUIMIENTO 2027'!$P$14,INT((ROW()-13)/2),0)),"",OFFSET('12. SEGUIMIENTO 2027'!$P$14,INT((ROW()-13)/2),0)),IF(ISBLANK(OFFSET('9. METAS'!$X$20,INT((ROW()-14)/2),0)),"",OFFSET('9. METAS'!$X$20,INT((ROW()-14)/2),0)))</f>
        <v/>
      </c>
      <c r="M191" s="257" t="str">
        <f ca="1">IF(MOD(ROW()-13,2)=0,IF(ISBLANK(OFFSET('12. SEGUIMIENTO 2027'!$Q$14,INT((ROW()-13)/2),0)),"",OFFSET('12. SEGUIMIENTO 2027'!$Q$14,INT((ROW()-13)/2),0)),IF(ISBLANK(OFFSET('9. METAS'!$Y$20,INT((ROW()-14)/2),0)),"",OFFSET('9. METAS'!$Y$20,INT((ROW()-14)/2),0)))</f>
        <v/>
      </c>
      <c r="N191" s="1012" t="str">
        <f t="shared" ref="N191" ca="1" si="174">IFERROR(J191/J192,"ND")</f>
        <v>ND</v>
      </c>
      <c r="O191" s="1008" t="str">
        <f t="shared" ref="O191" ca="1" si="175">IFERROR(((J191+K191)/H191),"ND")</f>
        <v>ND</v>
      </c>
      <c r="P191" s="996"/>
    </row>
    <row r="192" spans="3:16">
      <c r="C192" s="1030"/>
      <c r="D192" s="1026"/>
      <c r="E192" s="1026"/>
      <c r="F192" s="1024"/>
      <c r="G192" s="1021"/>
      <c r="H192" s="1164"/>
      <c r="I192" s="1015"/>
      <c r="J192" s="255">
        <f ca="1">IF(MOD(ROW()-13,2)=0,IF(ISBLANK(OFFSET('12. SEGUIMIENTO 2027'!$N$14,INT((ROW()-13)/2),0)),"",OFFSET('12. SEGUIMIENTO 2027'!$N$14,INT((ROW()-13)/2),0)),IF(ISBLANK(OFFSET('9. METAS'!$V$20,INT((ROW()-14)/2),0)),"",OFFSET('9. METAS'!$V$20,INT((ROW()-14)/2),0)))</f>
        <v>185</v>
      </c>
      <c r="K192" s="256">
        <f ca="1">IF(MOD(ROW()-13,2)=0,IF(ISBLANK(OFFSET('12. SEGUIMIENTO 2027'!$O$14,INT((ROW()-13)/2),0)),"",OFFSET('12. SEGUIMIENTO 2027'!$O$14,INT((ROW()-13)/2),0)),IF(ISBLANK(OFFSET('9. METAS'!$W$20,INT((ROW()-14)/2),0)),"",OFFSET('9. METAS'!$W$20,INT((ROW()-14)/2),0)))</f>
        <v>215</v>
      </c>
      <c r="L192" s="256">
        <f ca="1">IF(MOD(ROW()-13,2)=0,IF(ISBLANK(OFFSET('12. SEGUIMIENTO 2027'!$P$14,INT((ROW()-13)/2),0)),"",OFFSET('12. SEGUIMIENTO 2027'!$P$14,INT((ROW()-13)/2),0)),IF(ISBLANK(OFFSET('9. METAS'!$X$20,INT((ROW()-14)/2),0)),"",OFFSET('9. METAS'!$X$20,INT((ROW()-14)/2),0)))</f>
        <v>225</v>
      </c>
      <c r="M192" s="257">
        <f ca="1">IF(MOD(ROW()-13,2)=0,IF(ISBLANK(OFFSET('12. SEGUIMIENTO 2027'!$Q$14,INT((ROW()-13)/2),0)),"",OFFSET('12. SEGUIMIENTO 2027'!$Q$14,INT((ROW()-13)/2),0)),IF(ISBLANK(OFFSET('9. METAS'!$Y$20,INT((ROW()-14)/2),0)),"",OFFSET('9. METAS'!$Y$20,INT((ROW()-14)/2),0)))</f>
        <v>245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164">
        <f ca="1">IF(ISBLANK(OFFSET('9. METAS'!$M$20,INT((ROW()-13)/2),0)),"",OFFSET('9. METAS'!$M$20,INT((ROW()-13)/2),0))</f>
        <v>9045</v>
      </c>
      <c r="I193" s="1014"/>
      <c r="J193" s="255" t="str">
        <f ca="1">IF(MOD(ROW()-13,2)=0,IF(ISBLANK(OFFSET('12. SEGUIMIENTO 2027'!$N$14,INT((ROW()-13)/2),0)),"",OFFSET('12. SEGUIMIENTO 2027'!$N$14,INT((ROW()-13)/2),0)),IF(ISBLANK(OFFSET('9. METAS'!$V$20,INT((ROW()-14)/2),0)),"",OFFSET('9. METAS'!$V$20,INT((ROW()-14)/2),0)))</f>
        <v/>
      </c>
      <c r="K193" s="256" t="str">
        <f ca="1">IF(MOD(ROW()-13,2)=0,IF(ISBLANK(OFFSET('12. SEGUIMIENTO 2027'!$O$14,INT((ROW()-13)/2),0)),"",OFFSET('12. SEGUIMIENTO 2027'!$O$14,INT((ROW()-13)/2),0)),IF(ISBLANK(OFFSET('9. METAS'!$W$20,INT((ROW()-14)/2),0)),"",OFFSET('9. METAS'!$W$20,INT((ROW()-14)/2),0)))</f>
        <v/>
      </c>
      <c r="L193" s="256" t="str">
        <f ca="1">IF(MOD(ROW()-13,2)=0,IF(ISBLANK(OFFSET('12. SEGUIMIENTO 2027'!$P$14,INT((ROW()-13)/2),0)),"",OFFSET('12. SEGUIMIENTO 2027'!$P$14,INT((ROW()-13)/2),0)),IF(ISBLANK(OFFSET('9. METAS'!$X$20,INT((ROW()-14)/2),0)),"",OFFSET('9. METAS'!$X$20,INT((ROW()-14)/2),0)))</f>
        <v/>
      </c>
      <c r="M193" s="257" t="str">
        <f ca="1">IF(MOD(ROW()-13,2)=0,IF(ISBLANK(OFFSET('12. SEGUIMIENTO 2027'!$Q$14,INT((ROW()-13)/2),0)),"",OFFSET('12. SEGUIMIENTO 2027'!$Q$14,INT((ROW()-13)/2),0)),IF(ISBLANK(OFFSET('9. METAS'!$Y$20,INT((ROW()-14)/2),0)),"",OFFSET('9. METAS'!$Y$20,INT((ROW()-14)/2),0)))</f>
        <v/>
      </c>
      <c r="N193" s="1012" t="str">
        <f t="shared" ref="N193" ca="1" si="176">IFERROR(J193/J194,"ND")</f>
        <v>ND</v>
      </c>
      <c r="O193" s="1008" t="str">
        <f t="shared" ref="O193" ca="1" si="177">IFERROR(((J193+K193)/H193),"ND")</f>
        <v>ND</v>
      </c>
      <c r="P193" s="996"/>
    </row>
    <row r="194" spans="3:16">
      <c r="C194" s="1030"/>
      <c r="D194" s="1026"/>
      <c r="E194" s="1026"/>
      <c r="F194" s="1024"/>
      <c r="G194" s="1021"/>
      <c r="H194" s="1164"/>
      <c r="I194" s="1015"/>
      <c r="J194" s="255">
        <f ca="1">IF(MOD(ROW()-13,2)=0,IF(ISBLANK(OFFSET('12. SEGUIMIENTO 2027'!$N$14,INT((ROW()-13)/2),0)),"",OFFSET('12. SEGUIMIENTO 2027'!$N$14,INT((ROW()-13)/2),0)),IF(ISBLANK(OFFSET('9. METAS'!$V$20,INT((ROW()-14)/2),0)),"",OFFSET('9. METAS'!$V$20,INT((ROW()-14)/2),0)))</f>
        <v>2200</v>
      </c>
      <c r="K194" s="256">
        <f ca="1">IF(MOD(ROW()-13,2)=0,IF(ISBLANK(OFFSET('12. SEGUIMIENTO 2027'!$O$14,INT((ROW()-13)/2),0)),"",OFFSET('12. SEGUIMIENTO 2027'!$O$14,INT((ROW()-13)/2),0)),IF(ISBLANK(OFFSET('9. METAS'!$W$20,INT((ROW()-14)/2),0)),"",OFFSET('9. METAS'!$W$20,INT((ROW()-14)/2),0)))</f>
        <v>2325</v>
      </c>
      <c r="L194" s="256">
        <f ca="1">IF(MOD(ROW()-13,2)=0,IF(ISBLANK(OFFSET('12. SEGUIMIENTO 2027'!$P$14,INT((ROW()-13)/2),0)),"",OFFSET('12. SEGUIMIENTO 2027'!$P$14,INT((ROW()-13)/2),0)),IF(ISBLANK(OFFSET('9. METAS'!$X$20,INT((ROW()-14)/2),0)),"",OFFSET('9. METAS'!$X$20,INT((ROW()-14)/2),0)))</f>
        <v>2225</v>
      </c>
      <c r="M194" s="257">
        <f ca="1">IF(MOD(ROW()-13,2)=0,IF(ISBLANK(OFFSET('12. SEGUIMIENTO 2027'!$Q$14,INT((ROW()-13)/2),0)),"",OFFSET('12. SEGUIMIENTO 2027'!$Q$14,INT((ROW()-13)/2),0)),IF(ISBLANK(OFFSET('9. METAS'!$Y$20,INT((ROW()-14)/2),0)),"",OFFSET('9. METAS'!$Y$20,INT((ROW()-14)/2),0)))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164">
        <f ca="1">IF(ISBLANK(OFFSET('9. METAS'!$M$20,INT((ROW()-13)/2),0)),"",OFFSET('9. METAS'!$M$20,INT((ROW()-13)/2),0))</f>
        <v>38</v>
      </c>
      <c r="I195" s="1014"/>
      <c r="J195" s="255" t="str">
        <f ca="1">IF(MOD(ROW()-13,2)=0,IF(ISBLANK(OFFSET('12. SEGUIMIENTO 2027'!$N$14,INT((ROW()-13)/2),0)),"",OFFSET('12. SEGUIMIENTO 2027'!$N$14,INT((ROW()-13)/2),0)),IF(ISBLANK(OFFSET('9. METAS'!$V$20,INT((ROW()-14)/2),0)),"",OFFSET('9. METAS'!$V$20,INT((ROW()-14)/2),0)))</f>
        <v/>
      </c>
      <c r="K195" s="256" t="str">
        <f ca="1">IF(MOD(ROW()-13,2)=0,IF(ISBLANK(OFFSET('12. SEGUIMIENTO 2027'!$O$14,INT((ROW()-13)/2),0)),"",OFFSET('12. SEGUIMIENTO 2027'!$O$14,INT((ROW()-13)/2),0)),IF(ISBLANK(OFFSET('9. METAS'!$W$20,INT((ROW()-14)/2),0)),"",OFFSET('9. METAS'!$W$20,INT((ROW()-14)/2),0)))</f>
        <v/>
      </c>
      <c r="L195" s="256" t="str">
        <f ca="1">IF(MOD(ROW()-13,2)=0,IF(ISBLANK(OFFSET('12. SEGUIMIENTO 2027'!$P$14,INT((ROW()-13)/2),0)),"",OFFSET('12. SEGUIMIENTO 2027'!$P$14,INT((ROW()-13)/2),0)),IF(ISBLANK(OFFSET('9. METAS'!$X$20,INT((ROW()-14)/2),0)),"",OFFSET('9. METAS'!$X$20,INT((ROW()-14)/2),0)))</f>
        <v/>
      </c>
      <c r="M195" s="257" t="str">
        <f ca="1">IF(MOD(ROW()-13,2)=0,IF(ISBLANK(OFFSET('12. SEGUIMIENTO 2027'!$Q$14,INT((ROW()-13)/2),0)),"",OFFSET('12. SEGUIMIENTO 2027'!$Q$14,INT((ROW()-13)/2),0)),IF(ISBLANK(OFFSET('9. METAS'!$Y$20,INT((ROW()-14)/2),0)),"",OFFSET('9. METAS'!$Y$20,INT((ROW()-14)/2),0)))</f>
        <v/>
      </c>
      <c r="N195" s="1012" t="str">
        <f t="shared" ref="N195" ca="1" si="178">IFERROR(J195/J196,"ND")</f>
        <v>ND</v>
      </c>
      <c r="O195" s="1008" t="str">
        <f t="shared" ref="O195" ca="1" si="179">IFERROR(((J195+K195)/H195),"ND")</f>
        <v>ND</v>
      </c>
      <c r="P195" s="996"/>
    </row>
    <row r="196" spans="3:16">
      <c r="C196" s="1030"/>
      <c r="D196" s="1026"/>
      <c r="E196" s="1026"/>
      <c r="F196" s="1024"/>
      <c r="G196" s="1021"/>
      <c r="H196" s="1164"/>
      <c r="I196" s="1015"/>
      <c r="J196" s="255">
        <f ca="1">IF(MOD(ROW()-13,2)=0,IF(ISBLANK(OFFSET('12. SEGUIMIENTO 2027'!$N$14,INT((ROW()-13)/2),0)),"",OFFSET('12. SEGUIMIENTO 2027'!$N$14,INT((ROW()-13)/2),0)),IF(ISBLANK(OFFSET('9. METAS'!$V$20,INT((ROW()-14)/2),0)),"",OFFSET('9. METAS'!$V$20,INT((ROW()-14)/2),0)))</f>
        <v>12</v>
      </c>
      <c r="K196" s="256">
        <f ca="1">IF(MOD(ROW()-13,2)=0,IF(ISBLANK(OFFSET('12. SEGUIMIENTO 2027'!$O$14,INT((ROW()-13)/2),0)),"",OFFSET('12. SEGUIMIENTO 2027'!$O$14,INT((ROW()-13)/2),0)),IF(ISBLANK(OFFSET('9. METAS'!$W$20,INT((ROW()-14)/2),0)),"",OFFSET('9. METAS'!$W$20,INT((ROW()-14)/2),0)))</f>
        <v>10</v>
      </c>
      <c r="L196" s="256">
        <f ca="1">IF(MOD(ROW()-13,2)=0,IF(ISBLANK(OFFSET('12. SEGUIMIENTO 2027'!$P$14,INT((ROW()-13)/2),0)),"",OFFSET('12. SEGUIMIENTO 2027'!$P$14,INT((ROW()-13)/2),0)),IF(ISBLANK(OFFSET('9. METAS'!$X$20,INT((ROW()-14)/2),0)),"",OFFSET('9. METAS'!$X$20,INT((ROW()-14)/2),0)))</f>
        <v>6</v>
      </c>
      <c r="M196" s="257">
        <f ca="1">IF(MOD(ROW()-13,2)=0,IF(ISBLANK(OFFSET('12. SEGUIMIENTO 2027'!$Q$14,INT((ROW()-13)/2),0)),"",OFFSET('12. SEGUIMIENTO 2027'!$Q$14,INT((ROW()-13)/2),0)),IF(ISBLANK(OFFSET('9. METAS'!$Y$20,INT((ROW()-14)/2),0)),"",OFFSET('9. METAS'!$Y$20,INT((ROW()-14)/2),0)))</f>
        <v>10</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164">
        <f ca="1">IF(ISBLANK(OFFSET('9. METAS'!$M$20,INT((ROW()-13)/2),0)),"",OFFSET('9. METAS'!$M$20,INT((ROW()-13)/2),0))</f>
        <v>280</v>
      </c>
      <c r="I197" s="1014"/>
      <c r="J197" s="255" t="str">
        <f ca="1">IF(MOD(ROW()-13,2)=0,IF(ISBLANK(OFFSET('12. SEGUIMIENTO 2027'!$N$14,INT((ROW()-13)/2),0)),"",OFFSET('12. SEGUIMIENTO 2027'!$N$14,INT((ROW()-13)/2),0)),IF(ISBLANK(OFFSET('9. METAS'!$V$20,INT((ROW()-14)/2),0)),"",OFFSET('9. METAS'!$V$20,INT((ROW()-14)/2),0)))</f>
        <v/>
      </c>
      <c r="K197" s="256" t="str">
        <f ca="1">IF(MOD(ROW()-13,2)=0,IF(ISBLANK(OFFSET('12. SEGUIMIENTO 2027'!$O$14,INT((ROW()-13)/2),0)),"",OFFSET('12. SEGUIMIENTO 2027'!$O$14,INT((ROW()-13)/2),0)),IF(ISBLANK(OFFSET('9. METAS'!$W$20,INT((ROW()-14)/2),0)),"",OFFSET('9. METAS'!$W$20,INT((ROW()-14)/2),0)))</f>
        <v/>
      </c>
      <c r="L197" s="256" t="str">
        <f ca="1">IF(MOD(ROW()-13,2)=0,IF(ISBLANK(OFFSET('12. SEGUIMIENTO 2027'!$P$14,INT((ROW()-13)/2),0)),"",OFFSET('12. SEGUIMIENTO 2027'!$P$14,INT((ROW()-13)/2),0)),IF(ISBLANK(OFFSET('9. METAS'!$X$20,INT((ROW()-14)/2),0)),"",OFFSET('9. METAS'!$X$20,INT((ROW()-14)/2),0)))</f>
        <v/>
      </c>
      <c r="M197" s="257" t="str">
        <f ca="1">IF(MOD(ROW()-13,2)=0,IF(ISBLANK(OFFSET('12. SEGUIMIENTO 2027'!$Q$14,INT((ROW()-13)/2),0)),"",OFFSET('12. SEGUIMIENTO 2027'!$Q$14,INT((ROW()-13)/2),0)),IF(ISBLANK(OFFSET('9. METAS'!$Y$20,INT((ROW()-14)/2),0)),"",OFFSET('9. METAS'!$Y$20,INT((ROW()-14)/2),0)))</f>
        <v/>
      </c>
      <c r="N197" s="1012" t="str">
        <f t="shared" ref="N197" ca="1" si="180">IFERROR(J197/J198,"ND")</f>
        <v>ND</v>
      </c>
      <c r="O197" s="1008" t="str">
        <f t="shared" ref="O197" ca="1" si="181">IFERROR(((J197+K197)/H197),"ND")</f>
        <v>ND</v>
      </c>
      <c r="P197" s="996"/>
    </row>
    <row r="198" spans="3:16">
      <c r="C198" s="1030"/>
      <c r="D198" s="1026"/>
      <c r="E198" s="1026"/>
      <c r="F198" s="1024"/>
      <c r="G198" s="1021"/>
      <c r="H198" s="1164"/>
      <c r="I198" s="1015"/>
      <c r="J198" s="255">
        <f ca="1">IF(MOD(ROW()-13,2)=0,IF(ISBLANK(OFFSET('12. SEGUIMIENTO 2027'!$N$14,INT((ROW()-13)/2),0)),"",OFFSET('12. SEGUIMIENTO 2027'!$N$14,INT((ROW()-13)/2),0)),IF(ISBLANK(OFFSET('9. METAS'!$V$20,INT((ROW()-14)/2),0)),"",OFFSET('9. METAS'!$V$20,INT((ROW()-14)/2),0)))</f>
        <v>75</v>
      </c>
      <c r="K198" s="256">
        <f ca="1">IF(MOD(ROW()-13,2)=0,IF(ISBLANK(OFFSET('12. SEGUIMIENTO 2027'!$O$14,INT((ROW()-13)/2),0)),"",OFFSET('12. SEGUIMIENTO 2027'!$O$14,INT((ROW()-13)/2),0)),IF(ISBLANK(OFFSET('9. METAS'!$W$20,INT((ROW()-14)/2),0)),"",OFFSET('9. METAS'!$W$20,INT((ROW()-14)/2),0)))</f>
        <v>70</v>
      </c>
      <c r="L198" s="256">
        <f ca="1">IF(MOD(ROW()-13,2)=0,IF(ISBLANK(OFFSET('12. SEGUIMIENTO 2027'!$P$14,INT((ROW()-13)/2),0)),"",OFFSET('12. SEGUIMIENTO 2027'!$P$14,INT((ROW()-13)/2),0)),IF(ISBLANK(OFFSET('9. METAS'!$X$20,INT((ROW()-14)/2),0)),"",OFFSET('9. METAS'!$X$20,INT((ROW()-14)/2),0)))</f>
        <v>65</v>
      </c>
      <c r="M198" s="257">
        <f ca="1">IF(MOD(ROW()-13,2)=0,IF(ISBLANK(OFFSET('12. SEGUIMIENTO 2027'!$Q$14,INT((ROW()-13)/2),0)),"",OFFSET('12. SEGUIMIENTO 2027'!$Q$14,INT((ROW()-13)/2),0)),IF(ISBLANK(OFFSET('9. METAS'!$Y$20,INT((ROW()-14)/2),0)),"",OFFSET('9. METAS'!$Y$20,INT((ROW()-14)/2),0)))</f>
        <v>70</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164">
        <f ca="1">IF(ISBLANK(OFFSET('9. METAS'!$M$20,INT((ROW()-13)/2),0)),"",OFFSET('9. METAS'!$M$20,INT((ROW()-13)/2),0))</f>
        <v>1140</v>
      </c>
      <c r="I199" s="1014"/>
      <c r="J199" s="255" t="str">
        <f ca="1">IF(MOD(ROW()-13,2)=0,IF(ISBLANK(OFFSET('12. SEGUIMIENTO 2027'!$N$14,INT((ROW()-13)/2),0)),"",OFFSET('12. SEGUIMIENTO 2027'!$N$14,INT((ROW()-13)/2),0)),IF(ISBLANK(OFFSET('9. METAS'!$V$20,INT((ROW()-14)/2),0)),"",OFFSET('9. METAS'!$V$20,INT((ROW()-14)/2),0)))</f>
        <v/>
      </c>
      <c r="K199" s="256" t="str">
        <f ca="1">IF(MOD(ROW()-13,2)=0,IF(ISBLANK(OFFSET('12. SEGUIMIENTO 2027'!$O$14,INT((ROW()-13)/2),0)),"",OFFSET('12. SEGUIMIENTO 2027'!$O$14,INT((ROW()-13)/2),0)),IF(ISBLANK(OFFSET('9. METAS'!$W$20,INT((ROW()-14)/2),0)),"",OFFSET('9. METAS'!$W$20,INT((ROW()-14)/2),0)))</f>
        <v/>
      </c>
      <c r="L199" s="256" t="str">
        <f ca="1">IF(MOD(ROW()-13,2)=0,IF(ISBLANK(OFFSET('12. SEGUIMIENTO 2027'!$P$14,INT((ROW()-13)/2),0)),"",OFFSET('12. SEGUIMIENTO 2027'!$P$14,INT((ROW()-13)/2),0)),IF(ISBLANK(OFFSET('9. METAS'!$X$20,INT((ROW()-14)/2),0)),"",OFFSET('9. METAS'!$X$20,INT((ROW()-14)/2),0)))</f>
        <v/>
      </c>
      <c r="M199" s="257" t="str">
        <f ca="1">IF(MOD(ROW()-13,2)=0,IF(ISBLANK(OFFSET('12. SEGUIMIENTO 2027'!$Q$14,INT((ROW()-13)/2),0)),"",OFFSET('12. SEGUIMIENTO 2027'!$Q$14,INT((ROW()-13)/2),0)),IF(ISBLANK(OFFSET('9. METAS'!$Y$20,INT((ROW()-14)/2),0)),"",OFFSET('9. METAS'!$Y$20,INT((ROW()-14)/2),0)))</f>
        <v/>
      </c>
      <c r="N199" s="1012" t="str">
        <f t="shared" ref="N199" ca="1" si="182">IFERROR(J199/J200,"ND")</f>
        <v>ND</v>
      </c>
      <c r="O199" s="1008" t="str">
        <f t="shared" ref="O199" ca="1" si="183">IFERROR(((J199+K199)/H199),"ND")</f>
        <v>ND</v>
      </c>
      <c r="P199" s="996"/>
    </row>
    <row r="200" spans="3:16">
      <c r="C200" s="1030"/>
      <c r="D200" s="1026"/>
      <c r="E200" s="1026"/>
      <c r="F200" s="1024"/>
      <c r="G200" s="1021"/>
      <c r="H200" s="1164"/>
      <c r="I200" s="1015"/>
      <c r="J200" s="255">
        <f ca="1">IF(MOD(ROW()-13,2)=0,IF(ISBLANK(OFFSET('12. SEGUIMIENTO 2027'!$N$14,INT((ROW()-13)/2),0)),"",OFFSET('12. SEGUIMIENTO 2027'!$N$14,INT((ROW()-13)/2),0)),IF(ISBLANK(OFFSET('9. METAS'!$V$20,INT((ROW()-14)/2),0)),"",OFFSET('9. METAS'!$V$20,INT((ROW()-14)/2),0)))</f>
        <v>290</v>
      </c>
      <c r="K200" s="256">
        <f ca="1">IF(MOD(ROW()-13,2)=0,IF(ISBLANK(OFFSET('12. SEGUIMIENTO 2027'!$O$14,INT((ROW()-13)/2),0)),"",OFFSET('12. SEGUIMIENTO 2027'!$O$14,INT((ROW()-13)/2),0)),IF(ISBLANK(OFFSET('9. METAS'!$W$20,INT((ROW()-14)/2),0)),"",OFFSET('9. METAS'!$W$20,INT((ROW()-14)/2),0)))</f>
        <v>300</v>
      </c>
      <c r="L200" s="256">
        <f ca="1">IF(MOD(ROW()-13,2)=0,IF(ISBLANK(OFFSET('12. SEGUIMIENTO 2027'!$P$14,INT((ROW()-13)/2),0)),"",OFFSET('12. SEGUIMIENTO 2027'!$P$14,INT((ROW()-13)/2),0)),IF(ISBLANK(OFFSET('9. METAS'!$X$20,INT((ROW()-14)/2),0)),"",OFFSET('9. METAS'!$X$20,INT((ROW()-14)/2),0)))</f>
        <v>290</v>
      </c>
      <c r="M200" s="257">
        <f ca="1">IF(MOD(ROW()-13,2)=0,IF(ISBLANK(OFFSET('12. SEGUIMIENTO 2027'!$Q$14,INT((ROW()-13)/2),0)),"",OFFSET('12. SEGUIMIENTO 2027'!$Q$14,INT((ROW()-13)/2),0)),IF(ISBLANK(OFFSET('9. METAS'!$Y$20,INT((ROW()-14)/2),0)),"",OFFSET('9. METAS'!$Y$20,INT((ROW()-14)/2),0)))</f>
        <v>260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164">
        <f ca="1">IF(ISBLANK(OFFSET('9. METAS'!$M$20,INT((ROW()-13)/2),0)),"",OFFSET('9. METAS'!$M$20,INT((ROW()-13)/2),0))</f>
        <v>26000</v>
      </c>
      <c r="I201" s="1014"/>
      <c r="J201" s="255" t="str">
        <f ca="1">IF(MOD(ROW()-13,2)=0,IF(ISBLANK(OFFSET('12. SEGUIMIENTO 2027'!$N$14,INT((ROW()-13)/2),0)),"",OFFSET('12. SEGUIMIENTO 2027'!$N$14,INT((ROW()-13)/2),0)),IF(ISBLANK(OFFSET('9. METAS'!$V$20,INT((ROW()-14)/2),0)),"",OFFSET('9. METAS'!$V$20,INT((ROW()-14)/2),0)))</f>
        <v/>
      </c>
      <c r="K201" s="256" t="str">
        <f ca="1">IF(MOD(ROW()-13,2)=0,IF(ISBLANK(OFFSET('12. SEGUIMIENTO 2027'!$O$14,INT((ROW()-13)/2),0)),"",OFFSET('12. SEGUIMIENTO 2027'!$O$14,INT((ROW()-13)/2),0)),IF(ISBLANK(OFFSET('9. METAS'!$W$20,INT((ROW()-14)/2),0)),"",OFFSET('9. METAS'!$W$20,INT((ROW()-14)/2),0)))</f>
        <v/>
      </c>
      <c r="L201" s="256" t="str">
        <f ca="1">IF(MOD(ROW()-13,2)=0,IF(ISBLANK(OFFSET('12. SEGUIMIENTO 2027'!$P$14,INT((ROW()-13)/2),0)),"",OFFSET('12. SEGUIMIENTO 2027'!$P$14,INT((ROW()-13)/2),0)),IF(ISBLANK(OFFSET('9. METAS'!$X$20,INT((ROW()-14)/2),0)),"",OFFSET('9. METAS'!$X$20,INT((ROW()-14)/2),0)))</f>
        <v/>
      </c>
      <c r="M201" s="257" t="str">
        <f ca="1">IF(MOD(ROW()-13,2)=0,IF(ISBLANK(OFFSET('12. SEGUIMIENTO 2027'!$Q$14,INT((ROW()-13)/2),0)),"",OFFSET('12. SEGUIMIENTO 2027'!$Q$14,INT((ROW()-13)/2),0)),IF(ISBLANK(OFFSET('9. METAS'!$Y$20,INT((ROW()-14)/2),0)),"",OFFSET('9. METAS'!$Y$20,INT((ROW()-14)/2),0)))</f>
        <v/>
      </c>
      <c r="N201" s="1012" t="str">
        <f t="shared" ref="N201" ca="1" si="184">IFERROR(J201/J202,"ND")</f>
        <v>ND</v>
      </c>
      <c r="O201" s="1008" t="str">
        <f t="shared" ref="O201" ca="1" si="185">IFERROR(((J201+K201)/H201),"ND")</f>
        <v>ND</v>
      </c>
      <c r="P201" s="996"/>
    </row>
    <row r="202" spans="3:16">
      <c r="C202" s="1030"/>
      <c r="D202" s="1026"/>
      <c r="E202" s="1026"/>
      <c r="F202" s="1024"/>
      <c r="G202" s="1021"/>
      <c r="H202" s="1164"/>
      <c r="I202" s="1015"/>
      <c r="J202" s="255">
        <f ca="1">IF(MOD(ROW()-13,2)=0,IF(ISBLANK(OFFSET('12. SEGUIMIENTO 2027'!$N$14,INT((ROW()-13)/2),0)),"",OFFSET('12. SEGUIMIENTO 2027'!$N$14,INT((ROW()-13)/2),0)),IF(ISBLANK(OFFSET('9. METAS'!$V$20,INT((ROW()-14)/2),0)),"",OFFSET('9. METAS'!$V$20,INT((ROW()-14)/2),0)))</f>
        <v>6200</v>
      </c>
      <c r="K202" s="256">
        <f ca="1">IF(MOD(ROW()-13,2)=0,IF(ISBLANK(OFFSET('12. SEGUIMIENTO 2027'!$O$14,INT((ROW()-13)/2),0)),"",OFFSET('12. SEGUIMIENTO 2027'!$O$14,INT((ROW()-13)/2),0)),IF(ISBLANK(OFFSET('9. METAS'!$W$20,INT((ROW()-14)/2),0)),"",OFFSET('9. METAS'!$W$20,INT((ROW()-14)/2),0)))</f>
        <v>6700</v>
      </c>
      <c r="L202" s="256">
        <f ca="1">IF(MOD(ROW()-13,2)=0,IF(ISBLANK(OFFSET('12. SEGUIMIENTO 2027'!$P$14,INT((ROW()-13)/2),0)),"",OFFSET('12. SEGUIMIENTO 2027'!$P$14,INT((ROW()-13)/2),0)),IF(ISBLANK(OFFSET('9. METAS'!$X$20,INT((ROW()-14)/2),0)),"",OFFSET('9. METAS'!$X$20,INT((ROW()-14)/2),0)))</f>
        <v>6900</v>
      </c>
      <c r="M202" s="257">
        <f ca="1">IF(MOD(ROW()-13,2)=0,IF(ISBLANK(OFFSET('12. SEGUIMIENTO 2027'!$Q$14,INT((ROW()-13)/2),0)),"",OFFSET('12. SEGUIMIENTO 2027'!$Q$14,INT((ROW()-13)/2),0)),IF(ISBLANK(OFFSET('9. METAS'!$Y$20,INT((ROW()-14)/2),0)),"",OFFSET('9. METAS'!$Y$20,INT((ROW()-14)/2),0)))</f>
        <v>6200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164">
        <f ca="1">IF(ISBLANK(OFFSET('9. METAS'!$M$20,INT((ROW()-13)/2),0)),"",OFFSET('9. METAS'!$M$20,INT((ROW()-13)/2),0))</f>
        <v>6640</v>
      </c>
      <c r="I203" s="1014"/>
      <c r="J203" s="255" t="str">
        <f ca="1">IF(MOD(ROW()-13,2)=0,IF(ISBLANK(OFFSET('12. SEGUIMIENTO 2027'!$N$14,INT((ROW()-13)/2),0)),"",OFFSET('12. SEGUIMIENTO 2027'!$N$14,INT((ROW()-13)/2),0)),IF(ISBLANK(OFFSET('9. METAS'!$V$20,INT((ROW()-14)/2),0)),"",OFFSET('9. METAS'!$V$20,INT((ROW()-14)/2),0)))</f>
        <v/>
      </c>
      <c r="K203" s="256" t="str">
        <f ca="1">IF(MOD(ROW()-13,2)=0,IF(ISBLANK(OFFSET('12. SEGUIMIENTO 2027'!$O$14,INT((ROW()-13)/2),0)),"",OFFSET('12. SEGUIMIENTO 2027'!$O$14,INT((ROW()-13)/2),0)),IF(ISBLANK(OFFSET('9. METAS'!$W$20,INT((ROW()-14)/2),0)),"",OFFSET('9. METAS'!$W$20,INT((ROW()-14)/2),0)))</f>
        <v/>
      </c>
      <c r="L203" s="256" t="str">
        <f ca="1">IF(MOD(ROW()-13,2)=0,IF(ISBLANK(OFFSET('12. SEGUIMIENTO 2027'!$P$14,INT((ROW()-13)/2),0)),"",OFFSET('12. SEGUIMIENTO 2027'!$P$14,INT((ROW()-13)/2),0)),IF(ISBLANK(OFFSET('9. METAS'!$X$20,INT((ROW()-14)/2),0)),"",OFFSET('9. METAS'!$X$20,INT((ROW()-14)/2),0)))</f>
        <v/>
      </c>
      <c r="M203" s="257" t="str">
        <f ca="1">IF(MOD(ROW()-13,2)=0,IF(ISBLANK(OFFSET('12. SEGUIMIENTO 2027'!$Q$14,INT((ROW()-13)/2),0)),"",OFFSET('12. SEGUIMIENTO 2027'!$Q$14,INT((ROW()-13)/2),0)),IF(ISBLANK(OFFSET('9. METAS'!$Y$20,INT((ROW()-14)/2),0)),"",OFFSET('9. METAS'!$Y$20,INT((ROW()-14)/2),0)))</f>
        <v/>
      </c>
      <c r="N203" s="1012" t="str">
        <f t="shared" ref="N203" ca="1" si="186">IFERROR(J203/J204,"ND")</f>
        <v>ND</v>
      </c>
      <c r="O203" s="1008" t="str">
        <f t="shared" ref="O203" ca="1" si="187">IFERROR(((J203+K203)/H203),"ND")</f>
        <v>ND</v>
      </c>
      <c r="P203" s="996"/>
    </row>
    <row r="204" spans="3:16">
      <c r="C204" s="1030"/>
      <c r="D204" s="1026"/>
      <c r="E204" s="1026"/>
      <c r="F204" s="1024"/>
      <c r="G204" s="1021"/>
      <c r="H204" s="1164"/>
      <c r="I204" s="1015"/>
      <c r="J204" s="255">
        <f ca="1">IF(MOD(ROW()-13,2)=0,IF(ISBLANK(OFFSET('12. SEGUIMIENTO 2027'!$N$14,INT((ROW()-13)/2),0)),"",OFFSET('12. SEGUIMIENTO 2027'!$N$14,INT((ROW()-13)/2),0)),IF(ISBLANK(OFFSET('9. METAS'!$V$20,INT((ROW()-14)/2),0)),"",OFFSET('9. METAS'!$V$20,INT((ROW()-14)/2),0)))</f>
        <v>1660</v>
      </c>
      <c r="K204" s="256">
        <f ca="1">IF(MOD(ROW()-13,2)=0,IF(ISBLANK(OFFSET('12. SEGUIMIENTO 2027'!$O$14,INT((ROW()-13)/2),0)),"",OFFSET('12. SEGUIMIENTO 2027'!$O$14,INT((ROW()-13)/2),0)),IF(ISBLANK(OFFSET('9. METAS'!$W$20,INT((ROW()-14)/2),0)),"",OFFSET('9. METAS'!$W$20,INT((ROW()-14)/2),0)))</f>
        <v>1660</v>
      </c>
      <c r="L204" s="256">
        <f ca="1">IF(MOD(ROW()-13,2)=0,IF(ISBLANK(OFFSET('12. SEGUIMIENTO 2027'!$P$14,INT((ROW()-13)/2),0)),"",OFFSET('12. SEGUIMIENTO 2027'!$P$14,INT((ROW()-13)/2),0)),IF(ISBLANK(OFFSET('9. METAS'!$X$20,INT((ROW()-14)/2),0)),"",OFFSET('9. METAS'!$X$20,INT((ROW()-14)/2),0)))</f>
        <v>1660</v>
      </c>
      <c r="M204" s="257">
        <f ca="1">IF(MOD(ROW()-13,2)=0,IF(ISBLANK(OFFSET('12. SEGUIMIENTO 2027'!$Q$14,INT((ROW()-13)/2),0)),"",OFFSET('12. SEGUIMIENTO 2027'!$Q$14,INT((ROW()-13)/2),0)),IF(ISBLANK(OFFSET('9. METAS'!$Y$20,INT((ROW()-14)/2),0)),"",OFFSET('9. METAS'!$Y$20,INT((ROW()-14)/2),0)))</f>
        <v>1660</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164">
        <f ca="1">IF(ISBLANK(OFFSET('9. METAS'!$M$20,INT((ROW()-13)/2),0)),"",OFFSET('9. METAS'!$M$20,INT((ROW()-13)/2),0))</f>
        <v>120</v>
      </c>
      <c r="I205" s="1014"/>
      <c r="J205" s="255" t="str">
        <f ca="1">IF(MOD(ROW()-13,2)=0,IF(ISBLANK(OFFSET('12. SEGUIMIENTO 2027'!$N$14,INT((ROW()-13)/2),0)),"",OFFSET('12. SEGUIMIENTO 2027'!$N$14,INT((ROW()-13)/2),0)),IF(ISBLANK(OFFSET('9. METAS'!$V$20,INT((ROW()-14)/2),0)),"",OFFSET('9. METAS'!$V$20,INT((ROW()-14)/2),0)))</f>
        <v/>
      </c>
      <c r="K205" s="256" t="str">
        <f ca="1">IF(MOD(ROW()-13,2)=0,IF(ISBLANK(OFFSET('12. SEGUIMIENTO 2027'!$O$14,INT((ROW()-13)/2),0)),"",OFFSET('12. SEGUIMIENTO 2027'!$O$14,INT((ROW()-13)/2),0)),IF(ISBLANK(OFFSET('9. METAS'!$W$20,INT((ROW()-14)/2),0)),"",OFFSET('9. METAS'!$W$20,INT((ROW()-14)/2),0)))</f>
        <v/>
      </c>
      <c r="L205" s="256" t="str">
        <f ca="1">IF(MOD(ROW()-13,2)=0,IF(ISBLANK(OFFSET('12. SEGUIMIENTO 2027'!$P$14,INT((ROW()-13)/2),0)),"",OFFSET('12. SEGUIMIENTO 2027'!$P$14,INT((ROW()-13)/2),0)),IF(ISBLANK(OFFSET('9. METAS'!$X$20,INT((ROW()-14)/2),0)),"",OFFSET('9. METAS'!$X$20,INT((ROW()-14)/2),0)))</f>
        <v/>
      </c>
      <c r="M205" s="257" t="str">
        <f ca="1">IF(MOD(ROW()-13,2)=0,IF(ISBLANK(OFFSET('12. SEGUIMIENTO 2027'!$Q$14,INT((ROW()-13)/2),0)),"",OFFSET('12. SEGUIMIENTO 2027'!$Q$14,INT((ROW()-13)/2),0)),IF(ISBLANK(OFFSET('9. METAS'!$Y$20,INT((ROW()-14)/2),0)),"",OFFSET('9. METAS'!$Y$20,INT((ROW()-14)/2),0)))</f>
        <v/>
      </c>
      <c r="N205" s="1012" t="str">
        <f t="shared" ref="N205" ca="1" si="188">IFERROR(J205/J206,"ND")</f>
        <v>ND</v>
      </c>
      <c r="O205" s="1008" t="str">
        <f t="shared" ref="O205" ca="1" si="189">IFERROR(((J205+K205)/H205),"ND")</f>
        <v>ND</v>
      </c>
      <c r="P205" s="996"/>
    </row>
    <row r="206" spans="3:16">
      <c r="C206" s="1030"/>
      <c r="D206" s="1026"/>
      <c r="E206" s="1026"/>
      <c r="F206" s="1024"/>
      <c r="G206" s="1021"/>
      <c r="H206" s="1164"/>
      <c r="I206" s="1015"/>
      <c r="J206" s="255">
        <f ca="1">IF(MOD(ROW()-13,2)=0,IF(ISBLANK(OFFSET('12. SEGUIMIENTO 2027'!$N$14,INT((ROW()-13)/2),0)),"",OFFSET('12. SEGUIMIENTO 2027'!$N$14,INT((ROW()-13)/2),0)),IF(ISBLANK(OFFSET('9. METAS'!$V$20,INT((ROW()-14)/2),0)),"",OFFSET('9. METAS'!$V$20,INT((ROW()-14)/2),0)))</f>
        <v>30</v>
      </c>
      <c r="K206" s="256">
        <f ca="1">IF(MOD(ROW()-13,2)=0,IF(ISBLANK(OFFSET('12. SEGUIMIENTO 2027'!$O$14,INT((ROW()-13)/2),0)),"",OFFSET('12. SEGUIMIENTO 2027'!$O$14,INT((ROW()-13)/2),0)),IF(ISBLANK(OFFSET('9. METAS'!$W$20,INT((ROW()-14)/2),0)),"",OFFSET('9. METAS'!$W$20,INT((ROW()-14)/2),0)))</f>
        <v>30</v>
      </c>
      <c r="L206" s="256">
        <f ca="1">IF(MOD(ROW()-13,2)=0,IF(ISBLANK(OFFSET('12. SEGUIMIENTO 2027'!$P$14,INT((ROW()-13)/2),0)),"",OFFSET('12. SEGUIMIENTO 2027'!$P$14,INT((ROW()-13)/2),0)),IF(ISBLANK(OFFSET('9. METAS'!$X$20,INT((ROW()-14)/2),0)),"",OFFSET('9. METAS'!$X$20,INT((ROW()-14)/2),0)))</f>
        <v>30</v>
      </c>
      <c r="M206" s="257">
        <f ca="1">IF(MOD(ROW()-13,2)=0,IF(ISBLANK(OFFSET('12. SEGUIMIENTO 2027'!$Q$14,INT((ROW()-13)/2),0)),"",OFFSET('12. SEGUIMIENTO 2027'!$Q$14,INT((ROW()-13)/2),0)),IF(ISBLANK(OFFSET('9. METAS'!$Y$20,INT((ROW()-14)/2),0)),"",OFFSET('9. METAS'!$Y$20,INT((ROW()-14)/2),0)))</f>
        <v>30</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164">
        <f ca="1">IF(ISBLANK(OFFSET('9. METAS'!$M$20,INT((ROW()-13)/2),0)),"",OFFSET('9. METAS'!$M$20,INT((ROW()-13)/2),0))</f>
        <v>8</v>
      </c>
      <c r="I207" s="1014"/>
      <c r="J207" s="255" t="str">
        <f ca="1">IF(MOD(ROW()-13,2)=0,IF(ISBLANK(OFFSET('12. SEGUIMIENTO 2027'!$N$14,INT((ROW()-13)/2),0)),"",OFFSET('12. SEGUIMIENTO 2027'!$N$14,INT((ROW()-13)/2),0)),IF(ISBLANK(OFFSET('9. METAS'!$V$20,INT((ROW()-14)/2),0)),"",OFFSET('9. METAS'!$V$20,INT((ROW()-14)/2),0)))</f>
        <v/>
      </c>
      <c r="K207" s="256" t="str">
        <f ca="1">IF(MOD(ROW()-13,2)=0,IF(ISBLANK(OFFSET('12. SEGUIMIENTO 2027'!$O$14,INT((ROW()-13)/2),0)),"",OFFSET('12. SEGUIMIENTO 2027'!$O$14,INT((ROW()-13)/2),0)),IF(ISBLANK(OFFSET('9. METAS'!$W$20,INT((ROW()-14)/2),0)),"",OFFSET('9. METAS'!$W$20,INT((ROW()-14)/2),0)))</f>
        <v/>
      </c>
      <c r="L207" s="256" t="str">
        <f ca="1">IF(MOD(ROW()-13,2)=0,IF(ISBLANK(OFFSET('12. SEGUIMIENTO 2027'!$P$14,INT((ROW()-13)/2),0)),"",OFFSET('12. SEGUIMIENTO 2027'!$P$14,INT((ROW()-13)/2),0)),IF(ISBLANK(OFFSET('9. METAS'!$X$20,INT((ROW()-14)/2),0)),"",OFFSET('9. METAS'!$X$20,INT((ROW()-14)/2),0)))</f>
        <v/>
      </c>
      <c r="M207" s="257" t="str">
        <f ca="1">IF(MOD(ROW()-13,2)=0,IF(ISBLANK(OFFSET('12. SEGUIMIENTO 2027'!$Q$14,INT((ROW()-13)/2),0)),"",OFFSET('12. SEGUIMIENTO 2027'!$Q$14,INT((ROW()-13)/2),0)),IF(ISBLANK(OFFSET('9. METAS'!$Y$20,INT((ROW()-14)/2),0)),"",OFFSET('9. METAS'!$Y$20,INT((ROW()-14)/2),0)))</f>
        <v/>
      </c>
      <c r="N207" s="1012" t="str">
        <f t="shared" ref="N207" ca="1" si="190">IFERROR(J207/J208,"ND")</f>
        <v>ND</v>
      </c>
      <c r="O207" s="1008" t="str">
        <f t="shared" ref="O207" ca="1" si="191">IFERROR(((J207+K207)/H207),"ND")</f>
        <v>ND</v>
      </c>
      <c r="P207" s="996"/>
    </row>
    <row r="208" spans="3:16">
      <c r="C208" s="1030"/>
      <c r="D208" s="1026"/>
      <c r="E208" s="1026"/>
      <c r="F208" s="1024"/>
      <c r="G208" s="1021"/>
      <c r="H208" s="1164"/>
      <c r="I208" s="1015"/>
      <c r="J208" s="255">
        <f ca="1">IF(MOD(ROW()-13,2)=0,IF(ISBLANK(OFFSET('12. SEGUIMIENTO 2027'!$N$14,INT((ROW()-13)/2),0)),"",OFFSET('12. SEGUIMIENTO 2027'!$N$14,INT((ROW()-13)/2),0)),IF(ISBLANK(OFFSET('9. METAS'!$V$20,INT((ROW()-14)/2),0)),"",OFFSET('9. METAS'!$V$20,INT((ROW()-14)/2),0)))</f>
        <v>2</v>
      </c>
      <c r="K208" s="256">
        <f ca="1">IF(MOD(ROW()-13,2)=0,IF(ISBLANK(OFFSET('12. SEGUIMIENTO 2027'!$O$14,INT((ROW()-13)/2),0)),"",OFFSET('12. SEGUIMIENTO 2027'!$O$14,INT((ROW()-13)/2),0)),IF(ISBLANK(OFFSET('9. METAS'!$W$20,INT((ROW()-14)/2),0)),"",OFFSET('9. METAS'!$W$20,INT((ROW()-14)/2),0)))</f>
        <v>2</v>
      </c>
      <c r="L208" s="256">
        <f ca="1">IF(MOD(ROW()-13,2)=0,IF(ISBLANK(OFFSET('12. SEGUIMIENTO 2027'!$P$14,INT((ROW()-13)/2),0)),"",OFFSET('12. SEGUIMIENTO 2027'!$P$14,INT((ROW()-13)/2),0)),IF(ISBLANK(OFFSET('9. METAS'!$X$20,INT((ROW()-14)/2),0)),"",OFFSET('9. METAS'!$X$20,INT((ROW()-14)/2),0)))</f>
        <v>2</v>
      </c>
      <c r="M208" s="257">
        <f ca="1">IF(MOD(ROW()-13,2)=0,IF(ISBLANK(OFFSET('12. SEGUIMIENTO 2027'!$Q$14,INT((ROW()-13)/2),0)),"",OFFSET('12. SEGUIMIENTO 2027'!$Q$14,INT((ROW()-13)/2),0)),IF(ISBLANK(OFFSET('9. METAS'!$Y$20,INT((ROW()-14)/2),0)),"",OFFSET('9. METAS'!$Y$20,INT((ROW()-14)/2),0)))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164" t="str">
        <f ca="1">IF(ISBLANK(OFFSET('9. METAS'!$M$20,INT((ROW()-13)/2),0)),"",OFFSET('9. METAS'!$M$20,INT((ROW()-13)/2),0))</f>
        <v/>
      </c>
      <c r="I209" s="1014"/>
      <c r="J209" s="255" t="str">
        <f ca="1">IF(MOD(ROW()-13,2)=0,IF(ISBLANK(OFFSET('12. SEGUIMIENTO 2027'!$N$14,INT((ROW()-13)/2),0)),"",OFFSET('12. SEGUIMIENTO 2027'!$N$14,INT((ROW()-13)/2),0)),IF(ISBLANK(OFFSET('9. METAS'!$V$20,INT((ROW()-14)/2),0)),"",OFFSET('9. METAS'!$V$20,INT((ROW()-14)/2),0)))</f>
        <v/>
      </c>
      <c r="K209" s="256" t="str">
        <f ca="1">IF(MOD(ROW()-13,2)=0,IF(ISBLANK(OFFSET('12. SEGUIMIENTO 2027'!$O$14,INT((ROW()-13)/2),0)),"",OFFSET('12. SEGUIMIENTO 2027'!$O$14,INT((ROW()-13)/2),0)),IF(ISBLANK(OFFSET('9. METAS'!$W$20,INT((ROW()-14)/2),0)),"",OFFSET('9. METAS'!$W$20,INT((ROW()-14)/2),0)))</f>
        <v/>
      </c>
      <c r="L209" s="256" t="str">
        <f ca="1">IF(MOD(ROW()-13,2)=0,IF(ISBLANK(OFFSET('12. SEGUIMIENTO 2027'!$P$14,INT((ROW()-13)/2),0)),"",OFFSET('12. SEGUIMIENTO 2027'!$P$14,INT((ROW()-13)/2),0)),IF(ISBLANK(OFFSET('9. METAS'!$X$20,INT((ROW()-14)/2),0)),"",OFFSET('9. METAS'!$X$20,INT((ROW()-14)/2),0)))</f>
        <v/>
      </c>
      <c r="M209" s="257" t="str">
        <f ca="1">IF(MOD(ROW()-13,2)=0,IF(ISBLANK(OFFSET('12. SEGUIMIENTO 2027'!$Q$14,INT((ROW()-13)/2),0)),"",OFFSET('12. SEGUIMIENTO 2027'!$Q$14,INT((ROW()-13)/2),0)),IF(ISBLANK(OFFSET('9. METAS'!$Y$20,INT((ROW()-14)/2),0)),"",OFFSET('9. METAS'!$Y$20,INT((ROW()-14)/2),0)))</f>
        <v/>
      </c>
      <c r="N209" s="1012" t="str">
        <f t="shared" ref="N209" ca="1" si="192">IFERROR(J209/J210,"ND")</f>
        <v>ND</v>
      </c>
      <c r="O209" s="1008" t="str">
        <f t="shared" ref="O209" ca="1" si="193">IFERROR(((J209+K209)/H209),"ND")</f>
        <v>ND</v>
      </c>
      <c r="P209" s="996"/>
    </row>
    <row r="210" spans="3:16">
      <c r="C210" s="1030"/>
      <c r="D210" s="1026"/>
      <c r="E210" s="1026"/>
      <c r="F210" s="1024"/>
      <c r="G210" s="1021"/>
      <c r="H210" s="1164"/>
      <c r="I210" s="1015"/>
      <c r="J210" s="255" t="str">
        <f ca="1">IF(MOD(ROW()-13,2)=0,IF(ISBLANK(OFFSET('12. SEGUIMIENTO 2027'!$N$14,INT((ROW()-13)/2),0)),"",OFFSET('12. SEGUIMIENTO 2027'!$N$14,INT((ROW()-13)/2),0)),IF(ISBLANK(OFFSET('9. METAS'!$V$20,INT((ROW()-14)/2),0)),"",OFFSET('9. METAS'!$V$20,INT((ROW()-14)/2),0)))</f>
        <v/>
      </c>
      <c r="K210" s="256" t="str">
        <f ca="1">IF(MOD(ROW()-13,2)=0,IF(ISBLANK(OFFSET('12. SEGUIMIENTO 2027'!$O$14,INT((ROW()-13)/2),0)),"",OFFSET('12. SEGUIMIENTO 2027'!$O$14,INT((ROW()-13)/2),0)),IF(ISBLANK(OFFSET('9. METAS'!$W$20,INT((ROW()-14)/2),0)),"",OFFSET('9. METAS'!$W$20,INT((ROW()-14)/2),0)))</f>
        <v/>
      </c>
      <c r="L210" s="256" t="str">
        <f ca="1">IF(MOD(ROW()-13,2)=0,IF(ISBLANK(OFFSET('12. SEGUIMIENTO 2027'!$P$14,INT((ROW()-13)/2),0)),"",OFFSET('12. SEGUIMIENTO 2027'!$P$14,INT((ROW()-13)/2),0)),IF(ISBLANK(OFFSET('9. METAS'!$X$20,INT((ROW()-14)/2),0)),"",OFFSET('9. METAS'!$X$20,INT((ROW()-14)/2),0)))</f>
        <v/>
      </c>
      <c r="M210" s="257" t="str">
        <f ca="1">IF(MOD(ROW()-13,2)=0,IF(ISBLANK(OFFSET('12. SEGUIMIENTO 2027'!$Q$14,INT((ROW()-13)/2),0)),"",OFFSET('12. SEGUIMIENTO 2027'!$Q$14,INT((ROW()-13)/2),0)),IF(ISBLANK(OFFSET('9. METAS'!$Y$20,INT((ROW()-14)/2),0)),"",OFFSET('9. METAS'!$Y$20,INT((ROW()-14)/2),0)))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164" t="str">
        <f ca="1">IF(ISBLANK(OFFSET('9. METAS'!$M$20,INT((ROW()-13)/2),0)),"",OFFSET('9. METAS'!$M$20,INT((ROW()-13)/2),0))</f>
        <v/>
      </c>
      <c r="I211" s="1014"/>
      <c r="J211" s="255" t="str">
        <f ca="1">IF(MOD(ROW()-13,2)=0,IF(ISBLANK(OFFSET('12. SEGUIMIENTO 2027'!$N$14,INT((ROW()-13)/2),0)),"",OFFSET('12. SEGUIMIENTO 2027'!$N$14,INT((ROW()-13)/2),0)),IF(ISBLANK(OFFSET('9. METAS'!$V$20,INT((ROW()-14)/2),0)),"",OFFSET('9. METAS'!$V$20,INT((ROW()-14)/2),0)))</f>
        <v/>
      </c>
      <c r="K211" s="256" t="str">
        <f ca="1">IF(MOD(ROW()-13,2)=0,IF(ISBLANK(OFFSET('12. SEGUIMIENTO 2027'!$O$14,INT((ROW()-13)/2),0)),"",OFFSET('12. SEGUIMIENTO 2027'!$O$14,INT((ROW()-13)/2),0)),IF(ISBLANK(OFFSET('9. METAS'!$W$20,INT((ROW()-14)/2),0)),"",OFFSET('9. METAS'!$W$20,INT((ROW()-14)/2),0)))</f>
        <v/>
      </c>
      <c r="L211" s="256" t="str">
        <f ca="1">IF(MOD(ROW()-13,2)=0,IF(ISBLANK(OFFSET('12. SEGUIMIENTO 2027'!$P$14,INT((ROW()-13)/2),0)),"",OFFSET('12. SEGUIMIENTO 2027'!$P$14,INT((ROW()-13)/2),0)),IF(ISBLANK(OFFSET('9. METAS'!$X$20,INT((ROW()-14)/2),0)),"",OFFSET('9. METAS'!$X$20,INT((ROW()-14)/2),0)))</f>
        <v/>
      </c>
      <c r="M211" s="257" t="str">
        <f ca="1">IF(MOD(ROW()-13,2)=0,IF(ISBLANK(OFFSET('12. SEGUIMIENTO 2027'!$Q$14,INT((ROW()-13)/2),0)),"",OFFSET('12. SEGUIMIENTO 2027'!$Q$14,INT((ROW()-13)/2),0)),IF(ISBLANK(OFFSET('9. METAS'!$Y$20,INT((ROW()-14)/2),0)),"",OFFSET('9. METAS'!$Y$20,INT((ROW()-14)/2),0)))</f>
        <v/>
      </c>
      <c r="N211" s="1012" t="str">
        <f t="shared" ref="N211" ca="1" si="194">IFERROR(J211/J212,"ND")</f>
        <v>ND</v>
      </c>
      <c r="O211" s="1008" t="str">
        <f t="shared" ref="O211" ca="1" si="195">IFERROR(((J211+K211)/H211),"ND")</f>
        <v>ND</v>
      </c>
      <c r="P211" s="996"/>
    </row>
    <row r="212" spans="3:16">
      <c r="C212" s="1030"/>
      <c r="D212" s="1026"/>
      <c r="E212" s="1026"/>
      <c r="F212" s="1024"/>
      <c r="G212" s="1021"/>
      <c r="H212" s="1164"/>
      <c r="I212" s="1015"/>
      <c r="J212" s="255" t="str">
        <f ca="1">IF(MOD(ROW()-13,2)=0,IF(ISBLANK(OFFSET('12. SEGUIMIENTO 2027'!$N$14,INT((ROW()-13)/2),0)),"",OFFSET('12. SEGUIMIENTO 2027'!$N$14,INT((ROW()-13)/2),0)),IF(ISBLANK(OFFSET('9. METAS'!$V$20,INT((ROW()-14)/2),0)),"",OFFSET('9. METAS'!$V$20,INT((ROW()-14)/2),0)))</f>
        <v/>
      </c>
      <c r="K212" s="256" t="str">
        <f ca="1">IF(MOD(ROW()-13,2)=0,IF(ISBLANK(OFFSET('12. SEGUIMIENTO 2027'!$O$14,INT((ROW()-13)/2),0)),"",OFFSET('12. SEGUIMIENTO 2027'!$O$14,INT((ROW()-13)/2),0)),IF(ISBLANK(OFFSET('9. METAS'!$W$20,INT((ROW()-14)/2),0)),"",OFFSET('9. METAS'!$W$20,INT((ROW()-14)/2),0)))</f>
        <v/>
      </c>
      <c r="L212" s="256" t="str">
        <f ca="1">IF(MOD(ROW()-13,2)=0,IF(ISBLANK(OFFSET('12. SEGUIMIENTO 2027'!$P$14,INT((ROW()-13)/2),0)),"",OFFSET('12. SEGUIMIENTO 2027'!$P$14,INT((ROW()-13)/2),0)),IF(ISBLANK(OFFSET('9. METAS'!$X$20,INT((ROW()-14)/2),0)),"",OFFSET('9. METAS'!$X$20,INT((ROW()-14)/2),0)))</f>
        <v/>
      </c>
      <c r="M212" s="257" t="str">
        <f ca="1">IF(MOD(ROW()-13,2)=0,IF(ISBLANK(OFFSET('12. SEGUIMIENTO 2027'!$Q$14,INT((ROW()-13)/2),0)),"",OFFSET('12. SEGUIMIENTO 2027'!$Q$14,INT((ROW()-13)/2),0)),IF(ISBLANK(OFFSET('9. METAS'!$Y$20,INT((ROW()-14)/2),0)),"",OFFSET('9. METAS'!$Y$20,INT((ROW()-14)/2),0)))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164" t="str">
        <f ca="1">IF(ISBLANK(OFFSET('9. METAS'!$M$20,INT((ROW()-13)/2),0)),"",OFFSET('9. METAS'!$M$20,INT((ROW()-13)/2),0))</f>
        <v/>
      </c>
      <c r="I213" s="1014"/>
      <c r="J213" s="255" t="str">
        <f ca="1">IF(MOD(ROW()-13,2)=0,IF(ISBLANK(OFFSET('12. SEGUIMIENTO 2027'!$N$14,INT((ROW()-13)/2),0)),"",OFFSET('12. SEGUIMIENTO 2027'!$N$14,INT((ROW()-13)/2),0)),IF(ISBLANK(OFFSET('9. METAS'!$V$20,INT((ROW()-14)/2),0)),"",OFFSET('9. METAS'!$V$20,INT((ROW()-14)/2),0)))</f>
        <v/>
      </c>
      <c r="K213" s="256" t="str">
        <f ca="1">IF(MOD(ROW()-13,2)=0,IF(ISBLANK(OFFSET('12. SEGUIMIENTO 2027'!$O$14,INT((ROW()-13)/2),0)),"",OFFSET('12. SEGUIMIENTO 2027'!$O$14,INT((ROW()-13)/2),0)),IF(ISBLANK(OFFSET('9. METAS'!$W$20,INT((ROW()-14)/2),0)),"",OFFSET('9. METAS'!$W$20,INT((ROW()-14)/2),0)))</f>
        <v/>
      </c>
      <c r="L213" s="256" t="str">
        <f ca="1">IF(MOD(ROW()-13,2)=0,IF(ISBLANK(OFFSET('12. SEGUIMIENTO 2027'!$P$14,INT((ROW()-13)/2),0)),"",OFFSET('12. SEGUIMIENTO 2027'!$P$14,INT((ROW()-13)/2),0)),IF(ISBLANK(OFFSET('9. METAS'!$X$20,INT((ROW()-14)/2),0)),"",OFFSET('9. METAS'!$X$20,INT((ROW()-14)/2),0)))</f>
        <v/>
      </c>
      <c r="M213" s="257" t="str">
        <f ca="1">IF(MOD(ROW()-13,2)=0,IF(ISBLANK(OFFSET('12. SEGUIMIENTO 2027'!$Q$14,INT((ROW()-13)/2),0)),"",OFFSET('12. SEGUIMIENTO 2027'!$Q$14,INT((ROW()-13)/2),0)),IF(ISBLANK(OFFSET('9. METAS'!$Y$20,INT((ROW()-14)/2),0)),"",OFFSET('9. METAS'!$Y$20,INT((ROW()-14)/2),0)))</f>
        <v/>
      </c>
      <c r="N213" s="1012" t="str">
        <f t="shared" ref="N213" ca="1" si="196">IFERROR(J213/J214,"ND")</f>
        <v>ND</v>
      </c>
      <c r="O213" s="1008" t="str">
        <f t="shared" ref="O213" ca="1" si="197">IFERROR(((J213+K213)/H213),"ND")</f>
        <v>ND</v>
      </c>
      <c r="P213" s="996"/>
    </row>
    <row r="214" spans="3:16">
      <c r="C214" s="1030"/>
      <c r="D214" s="1026"/>
      <c r="E214" s="1026"/>
      <c r="F214" s="1024"/>
      <c r="G214" s="1021"/>
      <c r="H214" s="1164"/>
      <c r="I214" s="1015"/>
      <c r="J214" s="255" t="str">
        <f ca="1">IF(MOD(ROW()-13,2)=0,IF(ISBLANK(OFFSET('12. SEGUIMIENTO 2027'!$N$14,INT((ROW()-13)/2),0)),"",OFFSET('12. SEGUIMIENTO 2027'!$N$14,INT((ROW()-13)/2),0)),IF(ISBLANK(OFFSET('9. METAS'!$V$20,INT((ROW()-14)/2),0)),"",OFFSET('9. METAS'!$V$20,INT((ROW()-14)/2),0)))</f>
        <v/>
      </c>
      <c r="K214" s="256" t="str">
        <f ca="1">IF(MOD(ROW()-13,2)=0,IF(ISBLANK(OFFSET('12. SEGUIMIENTO 2027'!$O$14,INT((ROW()-13)/2),0)),"",OFFSET('12. SEGUIMIENTO 2027'!$O$14,INT((ROW()-13)/2),0)),IF(ISBLANK(OFFSET('9. METAS'!$W$20,INT((ROW()-14)/2),0)),"",OFFSET('9. METAS'!$W$20,INT((ROW()-14)/2),0)))</f>
        <v/>
      </c>
      <c r="L214" s="256" t="str">
        <f ca="1">IF(MOD(ROW()-13,2)=0,IF(ISBLANK(OFFSET('12. SEGUIMIENTO 2027'!$P$14,INT((ROW()-13)/2),0)),"",OFFSET('12. SEGUIMIENTO 2027'!$P$14,INT((ROW()-13)/2),0)),IF(ISBLANK(OFFSET('9. METAS'!$X$20,INT((ROW()-14)/2),0)),"",OFFSET('9. METAS'!$X$20,INT((ROW()-14)/2),0)))</f>
        <v/>
      </c>
      <c r="M214" s="257" t="str">
        <f ca="1">IF(MOD(ROW()-13,2)=0,IF(ISBLANK(OFFSET('12. SEGUIMIENTO 2027'!$Q$14,INT((ROW()-13)/2),0)),"",OFFSET('12. SEGUIMIENTO 2027'!$Q$14,INT((ROW()-13)/2),0)),IF(ISBLANK(OFFSET('9. METAS'!$Y$20,INT((ROW()-14)/2),0)),"",OFFSET('9. METAS'!$Y$20,INT((ROW()-14)/2),0)))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164" t="str">
        <f ca="1">IF(ISBLANK(OFFSET('9. METAS'!$M$20,INT((ROW()-13)/2),0)),"",OFFSET('9. METAS'!$M$20,INT((ROW()-13)/2),0))</f>
        <v/>
      </c>
      <c r="I215" s="1014"/>
      <c r="J215" s="255" t="str">
        <f ca="1">IF(MOD(ROW()-13,2)=0,IF(ISBLANK(OFFSET('12. SEGUIMIENTO 2027'!$N$14,INT((ROW()-13)/2),0)),"",OFFSET('12. SEGUIMIENTO 2027'!$N$14,INT((ROW()-13)/2),0)),IF(ISBLANK(OFFSET('9. METAS'!$V$20,INT((ROW()-14)/2),0)),"",OFFSET('9. METAS'!$V$20,INT((ROW()-14)/2),0)))</f>
        <v/>
      </c>
      <c r="K215" s="256" t="str">
        <f ca="1">IF(MOD(ROW()-13,2)=0,IF(ISBLANK(OFFSET('12. SEGUIMIENTO 2027'!$O$14,INT((ROW()-13)/2),0)),"",OFFSET('12. SEGUIMIENTO 2027'!$O$14,INT((ROW()-13)/2),0)),IF(ISBLANK(OFFSET('9. METAS'!$W$20,INT((ROW()-14)/2),0)),"",OFFSET('9. METAS'!$W$20,INT((ROW()-14)/2),0)))</f>
        <v/>
      </c>
      <c r="L215" s="256" t="str">
        <f ca="1">IF(MOD(ROW()-13,2)=0,IF(ISBLANK(OFFSET('12. SEGUIMIENTO 2027'!$P$14,INT((ROW()-13)/2),0)),"",OFFSET('12. SEGUIMIENTO 2027'!$P$14,INT((ROW()-13)/2),0)),IF(ISBLANK(OFFSET('9. METAS'!$X$20,INT((ROW()-14)/2),0)),"",OFFSET('9. METAS'!$X$20,INT((ROW()-14)/2),0)))</f>
        <v/>
      </c>
      <c r="M215" s="257" t="str">
        <f ca="1">IF(MOD(ROW()-13,2)=0,IF(ISBLANK(OFFSET('12. SEGUIMIENTO 2027'!$Q$14,INT((ROW()-13)/2),0)),"",OFFSET('12. SEGUIMIENTO 2027'!$Q$14,INT((ROW()-13)/2),0)),IF(ISBLANK(OFFSET('9. METAS'!$Y$20,INT((ROW()-14)/2),0)),"",OFFSET('9. METAS'!$Y$20,INT((ROW()-14)/2),0)))</f>
        <v/>
      </c>
      <c r="N215" s="1012" t="str">
        <f t="shared" ref="N215" ca="1" si="198">IFERROR(J215/J216,"ND")</f>
        <v>ND</v>
      </c>
      <c r="O215" s="1008" t="str">
        <f t="shared" ref="O215" ca="1" si="199">IFERROR(((J215+K215)/H215),"ND")</f>
        <v>ND</v>
      </c>
      <c r="P215" s="996"/>
    </row>
    <row r="216" spans="3:16">
      <c r="C216" s="1030"/>
      <c r="D216" s="1026"/>
      <c r="E216" s="1026"/>
      <c r="F216" s="1024"/>
      <c r="G216" s="1021"/>
      <c r="H216" s="1164"/>
      <c r="I216" s="1015"/>
      <c r="J216" s="255" t="str">
        <f ca="1">IF(MOD(ROW()-13,2)=0,IF(ISBLANK(OFFSET('12. SEGUIMIENTO 2027'!$N$14,INT((ROW()-13)/2),0)),"",OFFSET('12. SEGUIMIENTO 2027'!$N$14,INT((ROW()-13)/2),0)),IF(ISBLANK(OFFSET('9. METAS'!$V$20,INT((ROW()-14)/2),0)),"",OFFSET('9. METAS'!$V$20,INT((ROW()-14)/2),0)))</f>
        <v/>
      </c>
      <c r="K216" s="256" t="str">
        <f ca="1">IF(MOD(ROW()-13,2)=0,IF(ISBLANK(OFFSET('12. SEGUIMIENTO 2027'!$O$14,INT((ROW()-13)/2),0)),"",OFFSET('12. SEGUIMIENTO 2027'!$O$14,INT((ROW()-13)/2),0)),IF(ISBLANK(OFFSET('9. METAS'!$W$20,INT((ROW()-14)/2),0)),"",OFFSET('9. METAS'!$W$20,INT((ROW()-14)/2),0)))</f>
        <v/>
      </c>
      <c r="L216" s="256" t="str">
        <f ca="1">IF(MOD(ROW()-13,2)=0,IF(ISBLANK(OFFSET('12. SEGUIMIENTO 2027'!$P$14,INT((ROW()-13)/2),0)),"",OFFSET('12. SEGUIMIENTO 2027'!$P$14,INT((ROW()-13)/2),0)),IF(ISBLANK(OFFSET('9. METAS'!$X$20,INT((ROW()-14)/2),0)),"",OFFSET('9. METAS'!$X$20,INT((ROW()-14)/2),0)))</f>
        <v/>
      </c>
      <c r="M216" s="257" t="str">
        <f ca="1">IF(MOD(ROW()-13,2)=0,IF(ISBLANK(OFFSET('12. SEGUIMIENTO 2027'!$Q$14,INT((ROW()-13)/2),0)),"",OFFSET('12. SEGUIMIENTO 2027'!$Q$14,INT((ROW()-13)/2),0)),IF(ISBLANK(OFFSET('9. METAS'!$Y$20,INT((ROW()-14)/2),0)),"",OFFSET('9. METAS'!$Y$20,INT((ROW()-14)/2),0)))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164" t="str">
        <f ca="1">IF(ISBLANK(OFFSET('9. METAS'!$M$20,INT((ROW()-13)/2),0)),"",OFFSET('9. METAS'!$M$20,INT((ROW()-13)/2),0))</f>
        <v/>
      </c>
      <c r="I217" s="1014"/>
      <c r="J217" s="255" t="str">
        <f ca="1">IF(MOD(ROW()-13,2)=0,IF(ISBLANK(OFFSET('12. SEGUIMIENTO 2027'!$N$14,INT((ROW()-13)/2),0)),"",OFFSET('12. SEGUIMIENTO 2027'!$N$14,INT((ROW()-13)/2),0)),IF(ISBLANK(OFFSET('9. METAS'!$V$20,INT((ROW()-14)/2),0)),"",OFFSET('9. METAS'!$V$20,INT((ROW()-14)/2),0)))</f>
        <v/>
      </c>
      <c r="K217" s="256" t="str">
        <f ca="1">IF(MOD(ROW()-13,2)=0,IF(ISBLANK(OFFSET('12. SEGUIMIENTO 2027'!$O$14,INT((ROW()-13)/2),0)),"",OFFSET('12. SEGUIMIENTO 2027'!$O$14,INT((ROW()-13)/2),0)),IF(ISBLANK(OFFSET('9. METAS'!$W$20,INT((ROW()-14)/2),0)),"",OFFSET('9. METAS'!$W$20,INT((ROW()-14)/2),0)))</f>
        <v/>
      </c>
      <c r="L217" s="256" t="str">
        <f ca="1">IF(MOD(ROW()-13,2)=0,IF(ISBLANK(OFFSET('12. SEGUIMIENTO 2027'!$P$14,INT((ROW()-13)/2),0)),"",OFFSET('12. SEGUIMIENTO 2027'!$P$14,INT((ROW()-13)/2),0)),IF(ISBLANK(OFFSET('9. METAS'!$X$20,INT((ROW()-14)/2),0)),"",OFFSET('9. METAS'!$X$20,INT((ROW()-14)/2),0)))</f>
        <v/>
      </c>
      <c r="M217" s="257" t="str">
        <f ca="1">IF(MOD(ROW()-13,2)=0,IF(ISBLANK(OFFSET('12. SEGUIMIENTO 2027'!$Q$14,INT((ROW()-13)/2),0)),"",OFFSET('12. SEGUIMIENTO 2027'!$Q$14,INT((ROW()-13)/2),0)),IF(ISBLANK(OFFSET('9. METAS'!$Y$20,INT((ROW()-14)/2),0)),"",OFFSET('9. METAS'!$Y$20,INT((ROW()-14)/2),0)))</f>
        <v/>
      </c>
      <c r="N217" s="1012" t="str">
        <f t="shared" ref="N217" ca="1" si="200">IFERROR(J217/J218,"ND")</f>
        <v>ND</v>
      </c>
      <c r="O217" s="1008" t="str">
        <f t="shared" ref="O217" ca="1" si="201">IFERROR(((J217+K217)/H217),"ND")</f>
        <v>ND</v>
      </c>
      <c r="P217" s="996"/>
    </row>
    <row r="218" spans="3:16">
      <c r="C218" s="1030"/>
      <c r="D218" s="1026"/>
      <c r="E218" s="1026"/>
      <c r="F218" s="1024"/>
      <c r="G218" s="1021"/>
      <c r="H218" s="1164"/>
      <c r="I218" s="1015"/>
      <c r="J218" s="255" t="str">
        <f ca="1">IF(MOD(ROW()-13,2)=0,IF(ISBLANK(OFFSET('12. SEGUIMIENTO 2027'!$N$14,INT((ROW()-13)/2),0)),"",OFFSET('12. SEGUIMIENTO 2027'!$N$14,INT((ROW()-13)/2),0)),IF(ISBLANK(OFFSET('9. METAS'!$V$20,INT((ROW()-14)/2),0)),"",OFFSET('9. METAS'!$V$20,INT((ROW()-14)/2),0)))</f>
        <v/>
      </c>
      <c r="K218" s="256" t="str">
        <f ca="1">IF(MOD(ROW()-13,2)=0,IF(ISBLANK(OFFSET('12. SEGUIMIENTO 2027'!$O$14,INT((ROW()-13)/2),0)),"",OFFSET('12. SEGUIMIENTO 2027'!$O$14,INT((ROW()-13)/2),0)),IF(ISBLANK(OFFSET('9. METAS'!$W$20,INT((ROW()-14)/2),0)),"",OFFSET('9. METAS'!$W$20,INT((ROW()-14)/2),0)))</f>
        <v/>
      </c>
      <c r="L218" s="256" t="str">
        <f ca="1">IF(MOD(ROW()-13,2)=0,IF(ISBLANK(OFFSET('12. SEGUIMIENTO 2027'!$P$14,INT((ROW()-13)/2),0)),"",OFFSET('12. SEGUIMIENTO 2027'!$P$14,INT((ROW()-13)/2),0)),IF(ISBLANK(OFFSET('9. METAS'!$X$20,INT((ROW()-14)/2),0)),"",OFFSET('9. METAS'!$X$20,INT((ROW()-14)/2),0)))</f>
        <v/>
      </c>
      <c r="M218" s="257" t="str">
        <f ca="1">IF(MOD(ROW()-13,2)=0,IF(ISBLANK(OFFSET('12. SEGUIMIENTO 2027'!$Q$14,INT((ROW()-13)/2),0)),"",OFFSET('12. SEGUIMIENTO 2027'!$Q$14,INT((ROW()-13)/2),0)),IF(ISBLANK(OFFSET('9. METAS'!$Y$20,INT((ROW()-14)/2),0)),"",OFFSET('9. METAS'!$Y$20,INT((ROW()-14)/2),0)))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164" t="str">
        <f ca="1">IF(ISBLANK(OFFSET('9. METAS'!$M$20,INT((ROW()-13)/2),0)),"",OFFSET('9. METAS'!$M$20,INT((ROW()-13)/2),0))</f>
        <v/>
      </c>
      <c r="I219" s="1014"/>
      <c r="J219" s="255" t="str">
        <f ca="1">IF(MOD(ROW()-13,2)=0,IF(ISBLANK(OFFSET('12. SEGUIMIENTO 2027'!$N$14,INT((ROW()-13)/2),0)),"",OFFSET('12. SEGUIMIENTO 2027'!$N$14,INT((ROW()-13)/2),0)),IF(ISBLANK(OFFSET('9. METAS'!$V$20,INT((ROW()-14)/2),0)),"",OFFSET('9. METAS'!$V$20,INT((ROW()-14)/2),0)))</f>
        <v/>
      </c>
      <c r="K219" s="256" t="str">
        <f ca="1">IF(MOD(ROW()-13,2)=0,IF(ISBLANK(OFFSET('12. SEGUIMIENTO 2027'!$O$14,INT((ROW()-13)/2),0)),"",OFFSET('12. SEGUIMIENTO 2027'!$O$14,INT((ROW()-13)/2),0)),IF(ISBLANK(OFFSET('9. METAS'!$W$20,INT((ROW()-14)/2),0)),"",OFFSET('9. METAS'!$W$20,INT((ROW()-14)/2),0)))</f>
        <v/>
      </c>
      <c r="L219" s="256" t="str">
        <f ca="1">IF(MOD(ROW()-13,2)=0,IF(ISBLANK(OFFSET('12. SEGUIMIENTO 2027'!$P$14,INT((ROW()-13)/2),0)),"",OFFSET('12. SEGUIMIENTO 2027'!$P$14,INT((ROW()-13)/2),0)),IF(ISBLANK(OFFSET('9. METAS'!$X$20,INT((ROW()-14)/2),0)),"",OFFSET('9. METAS'!$X$20,INT((ROW()-14)/2),0)))</f>
        <v/>
      </c>
      <c r="M219" s="257" t="str">
        <f ca="1">IF(MOD(ROW()-13,2)=0,IF(ISBLANK(OFFSET('12. SEGUIMIENTO 2027'!$Q$14,INT((ROW()-13)/2),0)),"",OFFSET('12. SEGUIMIENTO 2027'!$Q$14,INT((ROW()-13)/2),0)),IF(ISBLANK(OFFSET('9. METAS'!$Y$20,INT((ROW()-14)/2),0)),"",OFFSET('9. METAS'!$Y$20,INT((ROW()-14)/2),0)))</f>
        <v/>
      </c>
      <c r="N219" s="1012" t="str">
        <f t="shared" ref="N219" ca="1" si="202">IFERROR(J219/J220,"ND")</f>
        <v>ND</v>
      </c>
      <c r="O219" s="1008" t="str">
        <f t="shared" ref="O219" ca="1" si="203">IFERROR(((J219+K219)/H219),"ND")</f>
        <v>ND</v>
      </c>
      <c r="P219" s="996"/>
    </row>
    <row r="220" spans="3:16">
      <c r="C220" s="1030"/>
      <c r="D220" s="1026"/>
      <c r="E220" s="1026"/>
      <c r="F220" s="1024"/>
      <c r="G220" s="1021"/>
      <c r="H220" s="1164"/>
      <c r="I220" s="1015"/>
      <c r="J220" s="255" t="str">
        <f ca="1">IF(MOD(ROW()-13,2)=0,IF(ISBLANK(OFFSET('12. SEGUIMIENTO 2027'!$N$14,INT((ROW()-13)/2),0)),"",OFFSET('12. SEGUIMIENTO 2027'!$N$14,INT((ROW()-13)/2),0)),IF(ISBLANK(OFFSET('9. METAS'!$V$20,INT((ROW()-14)/2),0)),"",OFFSET('9. METAS'!$V$20,INT((ROW()-14)/2),0)))</f>
        <v/>
      </c>
      <c r="K220" s="256" t="str">
        <f ca="1">IF(MOD(ROW()-13,2)=0,IF(ISBLANK(OFFSET('12. SEGUIMIENTO 2027'!$O$14,INT((ROW()-13)/2),0)),"",OFFSET('12. SEGUIMIENTO 2027'!$O$14,INT((ROW()-13)/2),0)),IF(ISBLANK(OFFSET('9. METAS'!$W$20,INT((ROW()-14)/2),0)),"",OFFSET('9. METAS'!$W$20,INT((ROW()-14)/2),0)))</f>
        <v/>
      </c>
      <c r="L220" s="256" t="str">
        <f ca="1">IF(MOD(ROW()-13,2)=0,IF(ISBLANK(OFFSET('12. SEGUIMIENTO 2027'!$P$14,INT((ROW()-13)/2),0)),"",OFFSET('12. SEGUIMIENTO 2027'!$P$14,INT((ROW()-13)/2),0)),IF(ISBLANK(OFFSET('9. METAS'!$X$20,INT((ROW()-14)/2),0)),"",OFFSET('9. METAS'!$X$20,INT((ROW()-14)/2),0)))</f>
        <v/>
      </c>
      <c r="M220" s="257" t="str">
        <f ca="1">IF(MOD(ROW()-13,2)=0,IF(ISBLANK(OFFSET('12. SEGUIMIENTO 2027'!$Q$14,INT((ROW()-13)/2),0)),"",OFFSET('12. SEGUIMIENTO 2027'!$Q$14,INT((ROW()-13)/2),0)),IF(ISBLANK(OFFSET('9. METAS'!$Y$20,INT((ROW()-14)/2),0)),"",OFFSET('9. METAS'!$Y$20,INT((ROW()-14)/2),0)))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164" t="str">
        <f ca="1">IF(ISBLANK(OFFSET('9. METAS'!$M$20,INT((ROW()-13)/2),0)),"",OFFSET('9. METAS'!$M$20,INT((ROW()-13)/2),0))</f>
        <v/>
      </c>
      <c r="I221" s="1014"/>
      <c r="J221" s="255" t="str">
        <f ca="1">IF(MOD(ROW()-13,2)=0,IF(ISBLANK(OFFSET('12. SEGUIMIENTO 2027'!$N$14,INT((ROW()-13)/2),0)),"",OFFSET('12. SEGUIMIENTO 2027'!$N$14,INT((ROW()-13)/2),0)),IF(ISBLANK(OFFSET('9. METAS'!$V$20,INT((ROW()-14)/2),0)),"",OFFSET('9. METAS'!$V$20,INT((ROW()-14)/2),0)))</f>
        <v/>
      </c>
      <c r="K221" s="256" t="str">
        <f ca="1">IF(MOD(ROW()-13,2)=0,IF(ISBLANK(OFFSET('12. SEGUIMIENTO 2027'!$O$14,INT((ROW()-13)/2),0)),"",OFFSET('12. SEGUIMIENTO 2027'!$O$14,INT((ROW()-13)/2),0)),IF(ISBLANK(OFFSET('9. METAS'!$W$20,INT((ROW()-14)/2),0)),"",OFFSET('9. METAS'!$W$20,INT((ROW()-14)/2),0)))</f>
        <v/>
      </c>
      <c r="L221" s="256" t="str">
        <f ca="1">IF(MOD(ROW()-13,2)=0,IF(ISBLANK(OFFSET('12. SEGUIMIENTO 2027'!$P$14,INT((ROW()-13)/2),0)),"",OFFSET('12. SEGUIMIENTO 2027'!$P$14,INT((ROW()-13)/2),0)),IF(ISBLANK(OFFSET('9. METAS'!$X$20,INT((ROW()-14)/2),0)),"",OFFSET('9. METAS'!$X$20,INT((ROW()-14)/2),0)))</f>
        <v/>
      </c>
      <c r="M221" s="257" t="str">
        <f ca="1">IF(MOD(ROW()-13,2)=0,IF(ISBLANK(OFFSET('12. SEGUIMIENTO 2027'!$Q$14,INT((ROW()-13)/2),0)),"",OFFSET('12. SEGUIMIENTO 2027'!$Q$14,INT((ROW()-13)/2),0)),IF(ISBLANK(OFFSET('9. METAS'!$Y$20,INT((ROW()-14)/2),0)),"",OFFSET('9. METAS'!$Y$20,INT((ROW()-14)/2),0)))</f>
        <v/>
      </c>
      <c r="N221" s="1012" t="str">
        <f t="shared" ref="N221" ca="1" si="204">IFERROR(J221/J222,"ND")</f>
        <v>ND</v>
      </c>
      <c r="O221" s="1008" t="str">
        <f t="shared" ref="O221" ca="1" si="205">IFERROR(((J221+K221)/H221),"ND")</f>
        <v>ND</v>
      </c>
      <c r="P221" s="996"/>
    </row>
    <row r="222" spans="3:16">
      <c r="C222" s="1030"/>
      <c r="D222" s="1026"/>
      <c r="E222" s="1026"/>
      <c r="F222" s="1024"/>
      <c r="G222" s="1021"/>
      <c r="H222" s="1164"/>
      <c r="I222" s="1015"/>
      <c r="J222" s="255" t="str">
        <f ca="1">IF(MOD(ROW()-13,2)=0,IF(ISBLANK(OFFSET('12. SEGUIMIENTO 2027'!$N$14,INT((ROW()-13)/2),0)),"",OFFSET('12. SEGUIMIENTO 2027'!$N$14,INT((ROW()-13)/2),0)),IF(ISBLANK(OFFSET('9. METAS'!$V$20,INT((ROW()-14)/2),0)),"",OFFSET('9. METAS'!$V$20,INT((ROW()-14)/2),0)))</f>
        <v/>
      </c>
      <c r="K222" s="256" t="str">
        <f ca="1">IF(MOD(ROW()-13,2)=0,IF(ISBLANK(OFFSET('12. SEGUIMIENTO 2027'!$O$14,INT((ROW()-13)/2),0)),"",OFFSET('12. SEGUIMIENTO 2027'!$O$14,INT((ROW()-13)/2),0)),IF(ISBLANK(OFFSET('9. METAS'!$W$20,INT((ROW()-14)/2),0)),"",OFFSET('9. METAS'!$W$20,INT((ROW()-14)/2),0)))</f>
        <v/>
      </c>
      <c r="L222" s="256" t="str">
        <f ca="1">IF(MOD(ROW()-13,2)=0,IF(ISBLANK(OFFSET('12. SEGUIMIENTO 2027'!$P$14,INT((ROW()-13)/2),0)),"",OFFSET('12. SEGUIMIENTO 2027'!$P$14,INT((ROW()-13)/2),0)),IF(ISBLANK(OFFSET('9. METAS'!$X$20,INT((ROW()-14)/2),0)),"",OFFSET('9. METAS'!$X$20,INT((ROW()-14)/2),0)))</f>
        <v/>
      </c>
      <c r="M222" s="257" t="str">
        <f ca="1">IF(MOD(ROW()-13,2)=0,IF(ISBLANK(OFFSET('12. SEGUIMIENTO 2027'!$Q$14,INT((ROW()-13)/2),0)),"",OFFSET('12. SEGUIMIENTO 2027'!$Q$14,INT((ROW()-13)/2),0)),IF(ISBLANK(OFFSET('9. METAS'!$Y$20,INT((ROW()-14)/2),0)),"",OFFSET('9. METAS'!$Y$20,INT((ROW()-14)/2),0)))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164" t="str">
        <f ca="1">IF(ISBLANK(OFFSET('9. METAS'!$M$20,INT((ROW()-13)/2),0)),"",OFFSET('9. METAS'!$M$20,INT((ROW()-13)/2),0))</f>
        <v/>
      </c>
      <c r="I223" s="1014"/>
      <c r="J223" s="255" t="str">
        <f ca="1">IF(MOD(ROW()-13,2)=0,IF(ISBLANK(OFFSET('12. SEGUIMIENTO 2027'!$N$14,INT((ROW()-13)/2),0)),"",OFFSET('12. SEGUIMIENTO 2027'!$N$14,INT((ROW()-13)/2),0)),IF(ISBLANK(OFFSET('9. METAS'!$V$20,INT((ROW()-14)/2),0)),"",OFFSET('9. METAS'!$V$20,INT((ROW()-14)/2),0)))</f>
        <v/>
      </c>
      <c r="K223" s="256" t="str">
        <f ca="1">IF(MOD(ROW()-13,2)=0,IF(ISBLANK(OFFSET('12. SEGUIMIENTO 2027'!$O$14,INT((ROW()-13)/2),0)),"",OFFSET('12. SEGUIMIENTO 2027'!$O$14,INT((ROW()-13)/2),0)),IF(ISBLANK(OFFSET('9. METAS'!$W$20,INT((ROW()-14)/2),0)),"",OFFSET('9. METAS'!$W$20,INT((ROW()-14)/2),0)))</f>
        <v/>
      </c>
      <c r="L223" s="256" t="str">
        <f ca="1">IF(MOD(ROW()-13,2)=0,IF(ISBLANK(OFFSET('12. SEGUIMIENTO 2027'!$P$14,INT((ROW()-13)/2),0)),"",OFFSET('12. SEGUIMIENTO 2027'!$P$14,INT((ROW()-13)/2),0)),IF(ISBLANK(OFFSET('9. METAS'!$X$20,INT((ROW()-14)/2),0)),"",OFFSET('9. METAS'!$X$20,INT((ROW()-14)/2),0)))</f>
        <v/>
      </c>
      <c r="M223" s="257" t="str">
        <f ca="1">IF(MOD(ROW()-13,2)=0,IF(ISBLANK(OFFSET('12. SEGUIMIENTO 2027'!$Q$14,INT((ROW()-13)/2),0)),"",OFFSET('12. SEGUIMIENTO 2027'!$Q$14,INT((ROW()-13)/2),0)),IF(ISBLANK(OFFSET('9. METAS'!$Y$20,INT((ROW()-14)/2),0)),"",OFFSET('9. METAS'!$Y$20,INT((ROW()-14)/2),0)))</f>
        <v/>
      </c>
      <c r="N223" s="1012" t="str">
        <f t="shared" ref="N223" ca="1" si="206">IFERROR(J223/J224,"ND")</f>
        <v>ND</v>
      </c>
      <c r="O223" s="1008" t="str">
        <f t="shared" ref="O223" ca="1" si="207">IFERROR(((J223+K223)/H223),"ND")</f>
        <v>ND</v>
      </c>
      <c r="P223" s="996"/>
    </row>
    <row r="224" spans="3:16">
      <c r="C224" s="1030"/>
      <c r="D224" s="1026"/>
      <c r="E224" s="1026"/>
      <c r="F224" s="1024"/>
      <c r="G224" s="1021"/>
      <c r="H224" s="1164"/>
      <c r="I224" s="1015"/>
      <c r="J224" s="255" t="str">
        <f ca="1">IF(MOD(ROW()-13,2)=0,IF(ISBLANK(OFFSET('12. SEGUIMIENTO 2027'!$N$14,INT((ROW()-13)/2),0)),"",OFFSET('12. SEGUIMIENTO 2027'!$N$14,INT((ROW()-13)/2),0)),IF(ISBLANK(OFFSET('9. METAS'!$V$20,INT((ROW()-14)/2),0)),"",OFFSET('9. METAS'!$V$20,INT((ROW()-14)/2),0)))</f>
        <v/>
      </c>
      <c r="K224" s="256" t="str">
        <f ca="1">IF(MOD(ROW()-13,2)=0,IF(ISBLANK(OFFSET('12. SEGUIMIENTO 2027'!$O$14,INT((ROW()-13)/2),0)),"",OFFSET('12. SEGUIMIENTO 2027'!$O$14,INT((ROW()-13)/2),0)),IF(ISBLANK(OFFSET('9. METAS'!$W$20,INT((ROW()-14)/2),0)),"",OFFSET('9. METAS'!$W$20,INT((ROW()-14)/2),0)))</f>
        <v/>
      </c>
      <c r="L224" s="256" t="str">
        <f ca="1">IF(MOD(ROW()-13,2)=0,IF(ISBLANK(OFFSET('12. SEGUIMIENTO 2027'!$P$14,INT((ROW()-13)/2),0)),"",OFFSET('12. SEGUIMIENTO 2027'!$P$14,INT((ROW()-13)/2),0)),IF(ISBLANK(OFFSET('9. METAS'!$X$20,INT((ROW()-14)/2),0)),"",OFFSET('9. METAS'!$X$20,INT((ROW()-14)/2),0)))</f>
        <v/>
      </c>
      <c r="M224" s="257" t="str">
        <f ca="1">IF(MOD(ROW()-13,2)=0,IF(ISBLANK(OFFSET('12. SEGUIMIENTO 2027'!$Q$14,INT((ROW()-13)/2),0)),"",OFFSET('12. SEGUIMIENTO 2027'!$Q$14,INT((ROW()-13)/2),0)),IF(ISBLANK(OFFSET('9. METAS'!$Y$20,INT((ROW()-14)/2),0)),"",OFFSET('9. METAS'!$Y$20,INT((ROW()-14)/2),0)))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164" t="str">
        <f ca="1">IF(ISBLANK(OFFSET('9. METAS'!$M$20,INT((ROW()-13)/2),0)),"",OFFSET('9. METAS'!$M$20,INT((ROW()-13)/2),0))</f>
        <v/>
      </c>
      <c r="I225" s="1014"/>
      <c r="J225" s="255" t="str">
        <f ca="1">IF(MOD(ROW()-13,2)=0,IF(ISBLANK(OFFSET('12. SEGUIMIENTO 2027'!$N$14,INT((ROW()-13)/2),0)),"",OFFSET('12. SEGUIMIENTO 2027'!$N$14,INT((ROW()-13)/2),0)),IF(ISBLANK(OFFSET('9. METAS'!$V$20,INT((ROW()-14)/2),0)),"",OFFSET('9. METAS'!$V$20,INT((ROW()-14)/2),0)))</f>
        <v/>
      </c>
      <c r="K225" s="256" t="str">
        <f ca="1">IF(MOD(ROW()-13,2)=0,IF(ISBLANK(OFFSET('12. SEGUIMIENTO 2027'!$O$14,INT((ROW()-13)/2),0)),"",OFFSET('12. SEGUIMIENTO 2027'!$O$14,INT((ROW()-13)/2),0)),IF(ISBLANK(OFFSET('9. METAS'!$W$20,INT((ROW()-14)/2),0)),"",OFFSET('9. METAS'!$W$20,INT((ROW()-14)/2),0)))</f>
        <v/>
      </c>
      <c r="L225" s="256" t="str">
        <f ca="1">IF(MOD(ROW()-13,2)=0,IF(ISBLANK(OFFSET('12. SEGUIMIENTO 2027'!$P$14,INT((ROW()-13)/2),0)),"",OFFSET('12. SEGUIMIENTO 2027'!$P$14,INT((ROW()-13)/2),0)),IF(ISBLANK(OFFSET('9. METAS'!$X$20,INT((ROW()-14)/2),0)),"",OFFSET('9. METAS'!$X$20,INT((ROW()-14)/2),0)))</f>
        <v/>
      </c>
      <c r="M225" s="257" t="str">
        <f ca="1">IF(MOD(ROW()-13,2)=0,IF(ISBLANK(OFFSET('12. SEGUIMIENTO 2027'!$Q$14,INT((ROW()-13)/2),0)),"",OFFSET('12. SEGUIMIENTO 2027'!$Q$14,INT((ROW()-13)/2),0)),IF(ISBLANK(OFFSET('9. METAS'!$Y$20,INT((ROW()-14)/2),0)),"",OFFSET('9. METAS'!$Y$20,INT((ROW()-14)/2),0)))</f>
        <v/>
      </c>
      <c r="N225" s="1012" t="str">
        <f t="shared" ref="N225" ca="1" si="208">IFERROR(J225/J226,"ND")</f>
        <v>ND</v>
      </c>
      <c r="O225" s="1008" t="str">
        <f t="shared" ref="O225" ca="1" si="209">IFERROR(((J225+K225)/H225),"ND")</f>
        <v>ND</v>
      </c>
      <c r="P225" s="996"/>
    </row>
    <row r="226" spans="3:16">
      <c r="C226" s="1030"/>
      <c r="D226" s="1026"/>
      <c r="E226" s="1026"/>
      <c r="F226" s="1024"/>
      <c r="G226" s="1021"/>
      <c r="H226" s="1164"/>
      <c r="I226" s="1015"/>
      <c r="J226" s="255" t="str">
        <f ca="1">IF(MOD(ROW()-13,2)=0,IF(ISBLANK(OFFSET('12. SEGUIMIENTO 2027'!$N$14,INT((ROW()-13)/2),0)),"",OFFSET('12. SEGUIMIENTO 2027'!$N$14,INT((ROW()-13)/2),0)),IF(ISBLANK(OFFSET('9. METAS'!$V$20,INT((ROW()-14)/2),0)),"",OFFSET('9. METAS'!$V$20,INT((ROW()-14)/2),0)))</f>
        <v/>
      </c>
      <c r="K226" s="256" t="str">
        <f ca="1">IF(MOD(ROW()-13,2)=0,IF(ISBLANK(OFFSET('12. SEGUIMIENTO 2027'!$O$14,INT((ROW()-13)/2),0)),"",OFFSET('12. SEGUIMIENTO 2027'!$O$14,INT((ROW()-13)/2),0)),IF(ISBLANK(OFFSET('9. METAS'!$W$20,INT((ROW()-14)/2),0)),"",OFFSET('9. METAS'!$W$20,INT((ROW()-14)/2),0)))</f>
        <v/>
      </c>
      <c r="L226" s="256" t="str">
        <f ca="1">IF(MOD(ROW()-13,2)=0,IF(ISBLANK(OFFSET('12. SEGUIMIENTO 2027'!$P$14,INT((ROW()-13)/2),0)),"",OFFSET('12. SEGUIMIENTO 2027'!$P$14,INT((ROW()-13)/2),0)),IF(ISBLANK(OFFSET('9. METAS'!$X$20,INT((ROW()-14)/2),0)),"",OFFSET('9. METAS'!$X$20,INT((ROW()-14)/2),0)))</f>
        <v/>
      </c>
      <c r="M226" s="257" t="str">
        <f ca="1">IF(MOD(ROW()-13,2)=0,IF(ISBLANK(OFFSET('12. SEGUIMIENTO 2027'!$Q$14,INT((ROW()-13)/2),0)),"",OFFSET('12. SEGUIMIENTO 2027'!$Q$14,INT((ROW()-13)/2),0)),IF(ISBLANK(OFFSET('9. METAS'!$Y$20,INT((ROW()-14)/2),0)),"",OFFSET('9. METAS'!$Y$20,INT((ROW()-14)/2),0)))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164" t="str">
        <f ca="1">IF(ISBLANK(OFFSET('9. METAS'!$M$20,INT((ROW()-13)/2),0)),"",OFFSET('9. METAS'!$M$20,INT((ROW()-13)/2),0))</f>
        <v/>
      </c>
      <c r="I227" s="1014"/>
      <c r="J227" s="255" t="str">
        <f ca="1">IF(MOD(ROW()-13,2)=0,IF(ISBLANK(OFFSET('12. SEGUIMIENTO 2027'!$N$14,INT((ROW()-13)/2),0)),"",OFFSET('12. SEGUIMIENTO 2027'!$N$14,INT((ROW()-13)/2),0)),IF(ISBLANK(OFFSET('9. METAS'!$V$20,INT((ROW()-14)/2),0)),"",OFFSET('9. METAS'!$V$20,INT((ROW()-14)/2),0)))</f>
        <v/>
      </c>
      <c r="K227" s="256" t="str">
        <f ca="1">IF(MOD(ROW()-13,2)=0,IF(ISBLANK(OFFSET('12. SEGUIMIENTO 2027'!$O$14,INT((ROW()-13)/2),0)),"",OFFSET('12. SEGUIMIENTO 2027'!$O$14,INT((ROW()-13)/2),0)),IF(ISBLANK(OFFSET('9. METAS'!$W$20,INT((ROW()-14)/2),0)),"",OFFSET('9. METAS'!$W$20,INT((ROW()-14)/2),0)))</f>
        <v/>
      </c>
      <c r="L227" s="256" t="str">
        <f ca="1">IF(MOD(ROW()-13,2)=0,IF(ISBLANK(OFFSET('12. SEGUIMIENTO 2027'!$P$14,INT((ROW()-13)/2),0)),"",OFFSET('12. SEGUIMIENTO 2027'!$P$14,INT((ROW()-13)/2),0)),IF(ISBLANK(OFFSET('9. METAS'!$X$20,INT((ROW()-14)/2),0)),"",OFFSET('9. METAS'!$X$20,INT((ROW()-14)/2),0)))</f>
        <v/>
      </c>
      <c r="M227" s="257" t="str">
        <f ca="1">IF(MOD(ROW()-13,2)=0,IF(ISBLANK(OFFSET('12. SEGUIMIENTO 2027'!$Q$14,INT((ROW()-13)/2),0)),"",OFFSET('12. SEGUIMIENTO 2027'!$Q$14,INT((ROW()-13)/2),0)),IF(ISBLANK(OFFSET('9. METAS'!$Y$20,INT((ROW()-14)/2),0)),"",OFFSET('9. METAS'!$Y$20,INT((ROW()-14)/2),0)))</f>
        <v/>
      </c>
      <c r="N227" s="1012" t="str">
        <f t="shared" ref="N227" ca="1" si="210">IFERROR(J227/J228,"ND")</f>
        <v>ND</v>
      </c>
      <c r="O227" s="1008" t="str">
        <f t="shared" ref="O227" ca="1" si="211">IFERROR(((J227+K227)/H227),"ND")</f>
        <v>ND</v>
      </c>
      <c r="P227" s="996"/>
    </row>
    <row r="228" spans="3:16">
      <c r="C228" s="1030"/>
      <c r="D228" s="1026"/>
      <c r="E228" s="1026"/>
      <c r="F228" s="1024"/>
      <c r="G228" s="1021"/>
      <c r="H228" s="1164"/>
      <c r="I228" s="1015"/>
      <c r="J228" s="255" t="str">
        <f ca="1">IF(MOD(ROW()-13,2)=0,IF(ISBLANK(OFFSET('12. SEGUIMIENTO 2027'!$N$14,INT((ROW()-13)/2),0)),"",OFFSET('12. SEGUIMIENTO 2027'!$N$14,INT((ROW()-13)/2),0)),IF(ISBLANK(OFFSET('9. METAS'!$V$20,INT((ROW()-14)/2),0)),"",OFFSET('9. METAS'!$V$20,INT((ROW()-14)/2),0)))</f>
        <v/>
      </c>
      <c r="K228" s="256" t="str">
        <f ca="1">IF(MOD(ROW()-13,2)=0,IF(ISBLANK(OFFSET('12. SEGUIMIENTO 2027'!$O$14,INT((ROW()-13)/2),0)),"",OFFSET('12. SEGUIMIENTO 2027'!$O$14,INT((ROW()-13)/2),0)),IF(ISBLANK(OFFSET('9. METAS'!$W$20,INT((ROW()-14)/2),0)),"",OFFSET('9. METAS'!$W$20,INT((ROW()-14)/2),0)))</f>
        <v/>
      </c>
      <c r="L228" s="256" t="str">
        <f ca="1">IF(MOD(ROW()-13,2)=0,IF(ISBLANK(OFFSET('12. SEGUIMIENTO 2027'!$P$14,INT((ROW()-13)/2),0)),"",OFFSET('12. SEGUIMIENTO 2027'!$P$14,INT((ROW()-13)/2),0)),IF(ISBLANK(OFFSET('9. METAS'!$X$20,INT((ROW()-14)/2),0)),"",OFFSET('9. METAS'!$X$20,INT((ROW()-14)/2),0)))</f>
        <v/>
      </c>
      <c r="M228" s="257" t="str">
        <f ca="1">IF(MOD(ROW()-13,2)=0,IF(ISBLANK(OFFSET('12. SEGUIMIENTO 2027'!$Q$14,INT((ROW()-13)/2),0)),"",OFFSET('12. SEGUIMIENTO 2027'!$Q$14,INT((ROW()-13)/2),0)),IF(ISBLANK(OFFSET('9. METAS'!$Y$20,INT((ROW()-14)/2),0)),"",OFFSET('9. METAS'!$Y$20,INT((ROW()-14)/2),0)))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164" t="str">
        <f ca="1">IF(ISBLANK(OFFSET('9. METAS'!$M$20,INT((ROW()-13)/2),0)),"",OFFSET('9. METAS'!$M$20,INT((ROW()-13)/2),0))</f>
        <v/>
      </c>
      <c r="I229" s="1014"/>
      <c r="J229" s="255" t="str">
        <f ca="1">IF(MOD(ROW()-13,2)=0,IF(ISBLANK(OFFSET('12. SEGUIMIENTO 2027'!$N$14,INT((ROW()-13)/2),0)),"",OFFSET('12. SEGUIMIENTO 2027'!$N$14,INT((ROW()-13)/2),0)),IF(ISBLANK(OFFSET('9. METAS'!$V$20,INT((ROW()-14)/2),0)),"",OFFSET('9. METAS'!$V$20,INT((ROW()-14)/2),0)))</f>
        <v/>
      </c>
      <c r="K229" s="256" t="str">
        <f ca="1">IF(MOD(ROW()-13,2)=0,IF(ISBLANK(OFFSET('12. SEGUIMIENTO 2027'!$O$14,INT((ROW()-13)/2),0)),"",OFFSET('12. SEGUIMIENTO 2027'!$O$14,INT((ROW()-13)/2),0)),IF(ISBLANK(OFFSET('9. METAS'!$W$20,INT((ROW()-14)/2),0)),"",OFFSET('9. METAS'!$W$20,INT((ROW()-14)/2),0)))</f>
        <v/>
      </c>
      <c r="L229" s="256" t="str">
        <f ca="1">IF(MOD(ROW()-13,2)=0,IF(ISBLANK(OFFSET('12. SEGUIMIENTO 2027'!$P$14,INT((ROW()-13)/2),0)),"",OFFSET('12. SEGUIMIENTO 2027'!$P$14,INT((ROW()-13)/2),0)),IF(ISBLANK(OFFSET('9. METAS'!$X$20,INT((ROW()-14)/2),0)),"",OFFSET('9. METAS'!$X$20,INT((ROW()-14)/2),0)))</f>
        <v/>
      </c>
      <c r="M229" s="257" t="str">
        <f ca="1">IF(MOD(ROW()-13,2)=0,IF(ISBLANK(OFFSET('12. SEGUIMIENTO 2027'!$Q$14,INT((ROW()-13)/2),0)),"",OFFSET('12. SEGUIMIENTO 2027'!$Q$14,INT((ROW()-13)/2),0)),IF(ISBLANK(OFFSET('9. METAS'!$Y$20,INT((ROW()-14)/2),0)),"",OFFSET('9. METAS'!$Y$20,INT((ROW()-14)/2),0)))</f>
        <v/>
      </c>
      <c r="N229" s="1012" t="str">
        <f t="shared" ref="N229" ca="1" si="212">IFERROR(J229/J230,"ND")</f>
        <v>ND</v>
      </c>
      <c r="O229" s="1008" t="str">
        <f t="shared" ref="O229" ca="1" si="213">IFERROR(((J229+K229)/H229),"ND")</f>
        <v>ND</v>
      </c>
      <c r="P229" s="996"/>
    </row>
    <row r="230" spans="3:16">
      <c r="C230" s="1030"/>
      <c r="D230" s="1026"/>
      <c r="E230" s="1026"/>
      <c r="F230" s="1024"/>
      <c r="G230" s="1021"/>
      <c r="H230" s="1164"/>
      <c r="I230" s="1015"/>
      <c r="J230" s="255" t="str">
        <f ca="1">IF(MOD(ROW()-13,2)=0,IF(ISBLANK(OFFSET('12. SEGUIMIENTO 2027'!$N$14,INT((ROW()-13)/2),0)),"",OFFSET('12. SEGUIMIENTO 2027'!$N$14,INT((ROW()-13)/2),0)),IF(ISBLANK(OFFSET('9. METAS'!$V$20,INT((ROW()-14)/2),0)),"",OFFSET('9. METAS'!$V$20,INT((ROW()-14)/2),0)))</f>
        <v/>
      </c>
      <c r="K230" s="256" t="str">
        <f ca="1">IF(MOD(ROW()-13,2)=0,IF(ISBLANK(OFFSET('12. SEGUIMIENTO 2027'!$O$14,INT((ROW()-13)/2),0)),"",OFFSET('12. SEGUIMIENTO 2027'!$O$14,INT((ROW()-13)/2),0)),IF(ISBLANK(OFFSET('9. METAS'!$W$20,INT((ROW()-14)/2),0)),"",OFFSET('9. METAS'!$W$20,INT((ROW()-14)/2),0)))</f>
        <v/>
      </c>
      <c r="L230" s="256" t="str">
        <f ca="1">IF(MOD(ROW()-13,2)=0,IF(ISBLANK(OFFSET('12. SEGUIMIENTO 2027'!$P$14,INT((ROW()-13)/2),0)),"",OFFSET('12. SEGUIMIENTO 2027'!$P$14,INT((ROW()-13)/2),0)),IF(ISBLANK(OFFSET('9. METAS'!$X$20,INT((ROW()-14)/2),0)),"",OFFSET('9. METAS'!$X$20,INT((ROW()-14)/2),0)))</f>
        <v/>
      </c>
      <c r="M230" s="257" t="str">
        <f ca="1">IF(MOD(ROW()-13,2)=0,IF(ISBLANK(OFFSET('12. SEGUIMIENTO 2027'!$Q$14,INT((ROW()-13)/2),0)),"",OFFSET('12. SEGUIMIENTO 2027'!$Q$14,INT((ROW()-13)/2),0)),IF(ISBLANK(OFFSET('9. METAS'!$Y$20,INT((ROW()-14)/2),0)),"",OFFSET('9. METAS'!$Y$20,INT((ROW()-14)/2),0)))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164" t="str">
        <f ca="1">IF(ISBLANK(OFFSET('9. METAS'!$M$20,INT((ROW()-13)/2),0)),"",OFFSET('9. METAS'!$M$20,INT((ROW()-13)/2),0))</f>
        <v/>
      </c>
      <c r="I231" s="1014"/>
      <c r="J231" s="255" t="str">
        <f ca="1">IF(MOD(ROW()-13,2)=0,IF(ISBLANK(OFFSET('12. SEGUIMIENTO 2027'!$N$14,INT((ROW()-13)/2),0)),"",OFFSET('12. SEGUIMIENTO 2027'!$N$14,INT((ROW()-13)/2),0)),IF(ISBLANK(OFFSET('9. METAS'!$V$20,INT((ROW()-14)/2),0)),"",OFFSET('9. METAS'!$V$20,INT((ROW()-14)/2),0)))</f>
        <v/>
      </c>
      <c r="K231" s="256" t="str">
        <f ca="1">IF(MOD(ROW()-13,2)=0,IF(ISBLANK(OFFSET('12. SEGUIMIENTO 2027'!$O$14,INT((ROW()-13)/2),0)),"",OFFSET('12. SEGUIMIENTO 2027'!$O$14,INT((ROW()-13)/2),0)),IF(ISBLANK(OFFSET('9. METAS'!$W$20,INT((ROW()-14)/2),0)),"",OFFSET('9. METAS'!$W$20,INT((ROW()-14)/2),0)))</f>
        <v/>
      </c>
      <c r="L231" s="256" t="str">
        <f ca="1">IF(MOD(ROW()-13,2)=0,IF(ISBLANK(OFFSET('12. SEGUIMIENTO 2027'!$P$14,INT((ROW()-13)/2),0)),"",OFFSET('12. SEGUIMIENTO 2027'!$P$14,INT((ROW()-13)/2),0)),IF(ISBLANK(OFFSET('9. METAS'!$X$20,INT((ROW()-14)/2),0)),"",OFFSET('9. METAS'!$X$20,INT((ROW()-14)/2),0)))</f>
        <v/>
      </c>
      <c r="M231" s="257" t="str">
        <f ca="1">IF(MOD(ROW()-13,2)=0,IF(ISBLANK(OFFSET('12. SEGUIMIENTO 2027'!$Q$14,INT((ROW()-13)/2),0)),"",OFFSET('12. SEGUIMIENTO 2027'!$Q$14,INT((ROW()-13)/2),0)),IF(ISBLANK(OFFSET('9. METAS'!$Y$20,INT((ROW()-14)/2),0)),"",OFFSET('9. METAS'!$Y$20,INT((ROW()-14)/2),0)))</f>
        <v/>
      </c>
      <c r="N231" s="1012" t="str">
        <f t="shared" ref="N231" ca="1" si="214">IFERROR(J231/J232,"ND")</f>
        <v>ND</v>
      </c>
      <c r="O231" s="1008" t="str">
        <f t="shared" ref="O231" ca="1" si="215">IFERROR(((J231+K231)/H231),"ND")</f>
        <v>ND</v>
      </c>
      <c r="P231" s="996"/>
    </row>
    <row r="232" spans="3:16">
      <c r="C232" s="1030"/>
      <c r="D232" s="1026"/>
      <c r="E232" s="1026"/>
      <c r="F232" s="1024"/>
      <c r="G232" s="1021"/>
      <c r="H232" s="1164"/>
      <c r="I232" s="1015"/>
      <c r="J232" s="255" t="str">
        <f ca="1">IF(MOD(ROW()-13,2)=0,IF(ISBLANK(OFFSET('12. SEGUIMIENTO 2027'!$N$14,INT((ROW()-13)/2),0)),"",OFFSET('12. SEGUIMIENTO 2027'!$N$14,INT((ROW()-13)/2),0)),IF(ISBLANK(OFFSET('9. METAS'!$V$20,INT((ROW()-14)/2),0)),"",OFFSET('9. METAS'!$V$20,INT((ROW()-14)/2),0)))</f>
        <v/>
      </c>
      <c r="K232" s="256" t="str">
        <f ca="1">IF(MOD(ROW()-13,2)=0,IF(ISBLANK(OFFSET('12. SEGUIMIENTO 2027'!$O$14,INT((ROW()-13)/2),0)),"",OFFSET('12. SEGUIMIENTO 2027'!$O$14,INT((ROW()-13)/2),0)),IF(ISBLANK(OFFSET('9. METAS'!$W$20,INT((ROW()-14)/2),0)),"",OFFSET('9. METAS'!$W$20,INT((ROW()-14)/2),0)))</f>
        <v/>
      </c>
      <c r="L232" s="256" t="str">
        <f ca="1">IF(MOD(ROW()-13,2)=0,IF(ISBLANK(OFFSET('12. SEGUIMIENTO 2027'!$P$14,INT((ROW()-13)/2),0)),"",OFFSET('12. SEGUIMIENTO 2027'!$P$14,INT((ROW()-13)/2),0)),IF(ISBLANK(OFFSET('9. METAS'!$X$20,INT((ROW()-14)/2),0)),"",OFFSET('9. METAS'!$X$20,INT((ROW()-14)/2),0)))</f>
        <v/>
      </c>
      <c r="M232" s="257" t="str">
        <f ca="1">IF(MOD(ROW()-13,2)=0,IF(ISBLANK(OFFSET('12. SEGUIMIENTO 2027'!$Q$14,INT((ROW()-13)/2),0)),"",OFFSET('12. SEGUIMIENTO 2027'!$Q$14,INT((ROW()-13)/2),0)),IF(ISBLANK(OFFSET('9. METAS'!$Y$20,INT((ROW()-14)/2),0)),"",OFFSET('9. METAS'!$Y$20,INT((ROW()-14)/2),0)))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164" t="str">
        <f ca="1">IF(ISBLANK(OFFSET('9. METAS'!$M$20,INT((ROW()-13)/2),0)),"",OFFSET('9. METAS'!$M$20,INT((ROW()-13)/2),0))</f>
        <v/>
      </c>
      <c r="I233" s="1014"/>
      <c r="J233" s="255" t="str">
        <f ca="1">IF(MOD(ROW()-13,2)=0,IF(ISBLANK(OFFSET('12. SEGUIMIENTO 2027'!$N$14,INT((ROW()-13)/2),0)),"",OFFSET('12. SEGUIMIENTO 2027'!$N$14,INT((ROW()-13)/2),0)),IF(ISBLANK(OFFSET('9. METAS'!$V$20,INT((ROW()-14)/2),0)),"",OFFSET('9. METAS'!$V$20,INT((ROW()-14)/2),0)))</f>
        <v/>
      </c>
      <c r="K233" s="256" t="str">
        <f ca="1">IF(MOD(ROW()-13,2)=0,IF(ISBLANK(OFFSET('12. SEGUIMIENTO 2027'!$O$14,INT((ROW()-13)/2),0)),"",OFFSET('12. SEGUIMIENTO 2027'!$O$14,INT((ROW()-13)/2),0)),IF(ISBLANK(OFFSET('9. METAS'!$W$20,INT((ROW()-14)/2),0)),"",OFFSET('9. METAS'!$W$20,INT((ROW()-14)/2),0)))</f>
        <v/>
      </c>
      <c r="L233" s="256" t="str">
        <f ca="1">IF(MOD(ROW()-13,2)=0,IF(ISBLANK(OFFSET('12. SEGUIMIENTO 2027'!$P$14,INT((ROW()-13)/2),0)),"",OFFSET('12. SEGUIMIENTO 2027'!$P$14,INT((ROW()-13)/2),0)),IF(ISBLANK(OFFSET('9. METAS'!$X$20,INT((ROW()-14)/2),0)),"",OFFSET('9. METAS'!$X$20,INT((ROW()-14)/2),0)))</f>
        <v/>
      </c>
      <c r="M233" s="257" t="str">
        <f ca="1">IF(MOD(ROW()-13,2)=0,IF(ISBLANK(OFFSET('12. SEGUIMIENTO 2027'!$Q$14,INT((ROW()-13)/2),0)),"",OFFSET('12. SEGUIMIENTO 2027'!$Q$14,INT((ROW()-13)/2),0)),IF(ISBLANK(OFFSET('9. METAS'!$Y$20,INT((ROW()-14)/2),0)),"",OFFSET('9. METAS'!$Y$20,INT((ROW()-14)/2),0)))</f>
        <v/>
      </c>
      <c r="N233" s="1012" t="str">
        <f t="shared" ref="N233" ca="1" si="216">IFERROR(J233/J234,"ND")</f>
        <v>ND</v>
      </c>
      <c r="O233" s="1008" t="str">
        <f t="shared" ref="O233" ca="1" si="217">IFERROR(((J233+K233)/H233),"ND")</f>
        <v>ND</v>
      </c>
      <c r="P233" s="996"/>
    </row>
    <row r="234" spans="3:16">
      <c r="C234" s="1030"/>
      <c r="D234" s="1026"/>
      <c r="E234" s="1026"/>
      <c r="F234" s="1024"/>
      <c r="G234" s="1021"/>
      <c r="H234" s="1164"/>
      <c r="I234" s="1015"/>
      <c r="J234" s="255" t="str">
        <f ca="1">IF(MOD(ROW()-13,2)=0,IF(ISBLANK(OFFSET('12. SEGUIMIENTO 2027'!$N$14,INT((ROW()-13)/2),0)),"",OFFSET('12. SEGUIMIENTO 2027'!$N$14,INT((ROW()-13)/2),0)),IF(ISBLANK(OFFSET('9. METAS'!$V$20,INT((ROW()-14)/2),0)),"",OFFSET('9. METAS'!$V$20,INT((ROW()-14)/2),0)))</f>
        <v/>
      </c>
      <c r="K234" s="256" t="str">
        <f ca="1">IF(MOD(ROW()-13,2)=0,IF(ISBLANK(OFFSET('12. SEGUIMIENTO 2027'!$O$14,INT((ROW()-13)/2),0)),"",OFFSET('12. SEGUIMIENTO 2027'!$O$14,INT((ROW()-13)/2),0)),IF(ISBLANK(OFFSET('9. METAS'!$W$20,INT((ROW()-14)/2),0)),"",OFFSET('9. METAS'!$W$20,INT((ROW()-14)/2),0)))</f>
        <v/>
      </c>
      <c r="L234" s="256" t="str">
        <f ca="1">IF(MOD(ROW()-13,2)=0,IF(ISBLANK(OFFSET('12. SEGUIMIENTO 2027'!$P$14,INT((ROW()-13)/2),0)),"",OFFSET('12. SEGUIMIENTO 2027'!$P$14,INT((ROW()-13)/2),0)),IF(ISBLANK(OFFSET('9. METAS'!$X$20,INT((ROW()-14)/2),0)),"",OFFSET('9. METAS'!$X$20,INT((ROW()-14)/2),0)))</f>
        <v/>
      </c>
      <c r="M234" s="257" t="str">
        <f ca="1">IF(MOD(ROW()-13,2)=0,IF(ISBLANK(OFFSET('12. SEGUIMIENTO 2027'!$Q$14,INT((ROW()-13)/2),0)),"",OFFSET('12. SEGUIMIENTO 2027'!$Q$14,INT((ROW()-13)/2),0)),IF(ISBLANK(OFFSET('9. METAS'!$Y$20,INT((ROW()-14)/2),0)),"",OFFSET('9. METAS'!$Y$20,INT((ROW()-14)/2),0)))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164" t="str">
        <f ca="1">IF(ISBLANK(OFFSET('9. METAS'!$M$20,INT((ROW()-13)/2),0)),"",OFFSET('9. METAS'!$M$20,INT((ROW()-13)/2),0))</f>
        <v/>
      </c>
      <c r="I235" s="1014"/>
      <c r="J235" s="255" t="str">
        <f ca="1">IF(MOD(ROW()-13,2)=0,IF(ISBLANK(OFFSET('12. SEGUIMIENTO 2027'!$N$14,INT((ROW()-13)/2),0)),"",OFFSET('12. SEGUIMIENTO 2027'!$N$14,INT((ROW()-13)/2),0)),IF(ISBLANK(OFFSET('9. METAS'!$V$20,INT((ROW()-14)/2),0)),"",OFFSET('9. METAS'!$V$20,INT((ROW()-14)/2),0)))</f>
        <v/>
      </c>
      <c r="K235" s="256" t="str">
        <f ca="1">IF(MOD(ROW()-13,2)=0,IF(ISBLANK(OFFSET('12. SEGUIMIENTO 2027'!$O$14,INT((ROW()-13)/2),0)),"",OFFSET('12. SEGUIMIENTO 2027'!$O$14,INT((ROW()-13)/2),0)),IF(ISBLANK(OFFSET('9. METAS'!$W$20,INT((ROW()-14)/2),0)),"",OFFSET('9. METAS'!$W$20,INT((ROW()-14)/2),0)))</f>
        <v/>
      </c>
      <c r="L235" s="256" t="str">
        <f ca="1">IF(MOD(ROW()-13,2)=0,IF(ISBLANK(OFFSET('12. SEGUIMIENTO 2027'!$P$14,INT((ROW()-13)/2),0)),"",OFFSET('12. SEGUIMIENTO 2027'!$P$14,INT((ROW()-13)/2),0)),IF(ISBLANK(OFFSET('9. METAS'!$X$20,INT((ROW()-14)/2),0)),"",OFFSET('9. METAS'!$X$20,INT((ROW()-14)/2),0)))</f>
        <v/>
      </c>
      <c r="M235" s="257" t="str">
        <f ca="1">IF(MOD(ROW()-13,2)=0,IF(ISBLANK(OFFSET('12. SEGUIMIENTO 2027'!$Q$14,INT((ROW()-13)/2),0)),"",OFFSET('12. SEGUIMIENTO 2027'!$Q$14,INT((ROW()-13)/2),0)),IF(ISBLANK(OFFSET('9. METAS'!$Y$20,INT((ROW()-14)/2),0)),"",OFFSET('9. METAS'!$Y$20,INT((ROW()-14)/2),0)))</f>
        <v/>
      </c>
      <c r="N235" s="1012" t="str">
        <f t="shared" ref="N235" ca="1" si="218">IFERROR(J235/J236,"ND")</f>
        <v>ND</v>
      </c>
      <c r="O235" s="1008" t="str">
        <f t="shared" ref="O235" ca="1" si="219">IFERROR(((J235+K235)/H235),"ND")</f>
        <v>ND</v>
      </c>
      <c r="P235" s="996"/>
    </row>
    <row r="236" spans="3:16">
      <c r="C236" s="1030"/>
      <c r="D236" s="1026"/>
      <c r="E236" s="1026"/>
      <c r="F236" s="1024"/>
      <c r="G236" s="1021"/>
      <c r="H236" s="1164"/>
      <c r="I236" s="1015"/>
      <c r="J236" s="255" t="str">
        <f ca="1">IF(MOD(ROW()-13,2)=0,IF(ISBLANK(OFFSET('12. SEGUIMIENTO 2027'!$N$14,INT((ROW()-13)/2),0)),"",OFFSET('12. SEGUIMIENTO 2027'!$N$14,INT((ROW()-13)/2),0)),IF(ISBLANK(OFFSET('9. METAS'!$V$20,INT((ROW()-14)/2),0)),"",OFFSET('9. METAS'!$V$20,INT((ROW()-14)/2),0)))</f>
        <v/>
      </c>
      <c r="K236" s="256" t="str">
        <f ca="1">IF(MOD(ROW()-13,2)=0,IF(ISBLANK(OFFSET('12. SEGUIMIENTO 2027'!$O$14,INT((ROW()-13)/2),0)),"",OFFSET('12. SEGUIMIENTO 2027'!$O$14,INT((ROW()-13)/2),0)),IF(ISBLANK(OFFSET('9. METAS'!$W$20,INT((ROW()-14)/2),0)),"",OFFSET('9. METAS'!$W$20,INT((ROW()-14)/2),0)))</f>
        <v/>
      </c>
      <c r="L236" s="256" t="str">
        <f ca="1">IF(MOD(ROW()-13,2)=0,IF(ISBLANK(OFFSET('12. SEGUIMIENTO 2027'!$P$14,INT((ROW()-13)/2),0)),"",OFFSET('12. SEGUIMIENTO 2027'!$P$14,INT((ROW()-13)/2),0)),IF(ISBLANK(OFFSET('9. METAS'!$X$20,INT((ROW()-14)/2),0)),"",OFFSET('9. METAS'!$X$20,INT((ROW()-14)/2),0)))</f>
        <v/>
      </c>
      <c r="M236" s="257" t="str">
        <f ca="1">IF(MOD(ROW()-13,2)=0,IF(ISBLANK(OFFSET('12. SEGUIMIENTO 2027'!$Q$14,INT((ROW()-13)/2),0)),"",OFFSET('12. SEGUIMIENTO 2027'!$Q$14,INT((ROW()-13)/2),0)),IF(ISBLANK(OFFSET('9. METAS'!$Y$20,INT((ROW()-14)/2),0)),"",OFFSET('9. METAS'!$Y$20,INT((ROW()-14)/2),0)))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164" t="str">
        <f ca="1">IF(ISBLANK(OFFSET('9. METAS'!$M$20,INT((ROW()-13)/2),0)),"",OFFSET('9. METAS'!$M$20,INT((ROW()-13)/2),0))</f>
        <v/>
      </c>
      <c r="I237" s="1014"/>
      <c r="J237" s="255" t="str">
        <f ca="1">IF(MOD(ROW()-13,2)=0,IF(ISBLANK(OFFSET('12. SEGUIMIENTO 2027'!$N$14,INT((ROW()-13)/2),0)),"",OFFSET('12. SEGUIMIENTO 2027'!$N$14,INT((ROW()-13)/2),0)),IF(ISBLANK(OFFSET('9. METAS'!$V$20,INT((ROW()-14)/2),0)),"",OFFSET('9. METAS'!$V$20,INT((ROW()-14)/2),0)))</f>
        <v/>
      </c>
      <c r="K237" s="256" t="str">
        <f ca="1">IF(MOD(ROW()-13,2)=0,IF(ISBLANK(OFFSET('12. SEGUIMIENTO 2027'!$O$14,INT((ROW()-13)/2),0)),"",OFFSET('12. SEGUIMIENTO 2027'!$O$14,INT((ROW()-13)/2),0)),IF(ISBLANK(OFFSET('9. METAS'!$W$20,INT((ROW()-14)/2),0)),"",OFFSET('9. METAS'!$W$20,INT((ROW()-14)/2),0)))</f>
        <v/>
      </c>
      <c r="L237" s="256" t="str">
        <f ca="1">IF(MOD(ROW()-13,2)=0,IF(ISBLANK(OFFSET('12. SEGUIMIENTO 2027'!$P$14,INT((ROW()-13)/2),0)),"",OFFSET('12. SEGUIMIENTO 2027'!$P$14,INT((ROW()-13)/2),0)),IF(ISBLANK(OFFSET('9. METAS'!$X$20,INT((ROW()-14)/2),0)),"",OFFSET('9. METAS'!$X$20,INT((ROW()-14)/2),0)))</f>
        <v/>
      </c>
      <c r="M237" s="257" t="str">
        <f ca="1">IF(MOD(ROW()-13,2)=0,IF(ISBLANK(OFFSET('12. SEGUIMIENTO 2027'!$Q$14,INT((ROW()-13)/2),0)),"",OFFSET('12. SEGUIMIENTO 2027'!$Q$14,INT((ROW()-13)/2),0)),IF(ISBLANK(OFFSET('9. METAS'!$Y$20,INT((ROW()-14)/2),0)),"",OFFSET('9. METAS'!$Y$20,INT((ROW()-14)/2),0)))</f>
        <v/>
      </c>
      <c r="N237" s="1012" t="str">
        <f t="shared" ref="N237" ca="1" si="220">IFERROR(J237/J238,"ND")</f>
        <v>ND</v>
      </c>
      <c r="O237" s="1008" t="str">
        <f t="shared" ref="O237" ca="1" si="221">IFERROR(((J237+K237)/H237),"ND")</f>
        <v>ND</v>
      </c>
      <c r="P237" s="996"/>
    </row>
    <row r="238" spans="3:16">
      <c r="C238" s="1030"/>
      <c r="D238" s="1026"/>
      <c r="E238" s="1026"/>
      <c r="F238" s="1024"/>
      <c r="G238" s="1021"/>
      <c r="H238" s="1164"/>
      <c r="I238" s="1015"/>
      <c r="J238" s="255" t="str">
        <f ca="1">IF(MOD(ROW()-13,2)=0,IF(ISBLANK(OFFSET('12. SEGUIMIENTO 2027'!$N$14,INT((ROW()-13)/2),0)),"",OFFSET('12. SEGUIMIENTO 2027'!$N$14,INT((ROW()-13)/2),0)),IF(ISBLANK(OFFSET('9. METAS'!$V$20,INT((ROW()-14)/2),0)),"",OFFSET('9. METAS'!$V$20,INT((ROW()-14)/2),0)))</f>
        <v/>
      </c>
      <c r="K238" s="256" t="str">
        <f ca="1">IF(MOD(ROW()-13,2)=0,IF(ISBLANK(OFFSET('12. SEGUIMIENTO 2027'!$O$14,INT((ROW()-13)/2),0)),"",OFFSET('12. SEGUIMIENTO 2027'!$O$14,INT((ROW()-13)/2),0)),IF(ISBLANK(OFFSET('9. METAS'!$W$20,INT((ROW()-14)/2),0)),"",OFFSET('9. METAS'!$W$20,INT((ROW()-14)/2),0)))</f>
        <v/>
      </c>
      <c r="L238" s="256" t="str">
        <f ca="1">IF(MOD(ROW()-13,2)=0,IF(ISBLANK(OFFSET('12. SEGUIMIENTO 2027'!$P$14,INT((ROW()-13)/2),0)),"",OFFSET('12. SEGUIMIENTO 2027'!$P$14,INT((ROW()-13)/2),0)),IF(ISBLANK(OFFSET('9. METAS'!$X$20,INT((ROW()-14)/2),0)),"",OFFSET('9. METAS'!$X$20,INT((ROW()-14)/2),0)))</f>
        <v/>
      </c>
      <c r="M238" s="257" t="str">
        <f ca="1">IF(MOD(ROW()-13,2)=0,IF(ISBLANK(OFFSET('12. SEGUIMIENTO 2027'!$Q$14,INT((ROW()-13)/2),0)),"",OFFSET('12. SEGUIMIENTO 2027'!$Q$14,INT((ROW()-13)/2),0)),IF(ISBLANK(OFFSET('9. METAS'!$Y$20,INT((ROW()-14)/2),0)),"",OFFSET('9. METAS'!$Y$20,INT((ROW()-14)/2),0)))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164" t="str">
        <f ca="1">IF(ISBLANK(OFFSET('9. METAS'!$M$20,INT((ROW()-13)/2),0)),"",OFFSET('9. METAS'!$M$20,INT((ROW()-13)/2),0))</f>
        <v/>
      </c>
      <c r="I239" s="1014"/>
      <c r="J239" s="255" t="str">
        <f ca="1">IF(MOD(ROW()-13,2)=0,IF(ISBLANK(OFFSET('12. SEGUIMIENTO 2027'!$N$14,INT((ROW()-13)/2),0)),"",OFFSET('12. SEGUIMIENTO 2027'!$N$14,INT((ROW()-13)/2),0)),IF(ISBLANK(OFFSET('9. METAS'!$V$20,INT((ROW()-14)/2),0)),"",OFFSET('9. METAS'!$V$20,INT((ROW()-14)/2),0)))</f>
        <v/>
      </c>
      <c r="K239" s="256" t="str">
        <f ca="1">IF(MOD(ROW()-13,2)=0,IF(ISBLANK(OFFSET('12. SEGUIMIENTO 2027'!$O$14,INT((ROW()-13)/2),0)),"",OFFSET('12. SEGUIMIENTO 2027'!$O$14,INT((ROW()-13)/2),0)),IF(ISBLANK(OFFSET('9. METAS'!$W$20,INT((ROW()-14)/2),0)),"",OFFSET('9. METAS'!$W$20,INT((ROW()-14)/2),0)))</f>
        <v/>
      </c>
      <c r="L239" s="256" t="str">
        <f ca="1">IF(MOD(ROW()-13,2)=0,IF(ISBLANK(OFFSET('12. SEGUIMIENTO 2027'!$P$14,INT((ROW()-13)/2),0)),"",OFFSET('12. SEGUIMIENTO 2027'!$P$14,INT((ROW()-13)/2),0)),IF(ISBLANK(OFFSET('9. METAS'!$X$20,INT((ROW()-14)/2),0)),"",OFFSET('9. METAS'!$X$20,INT((ROW()-14)/2),0)))</f>
        <v/>
      </c>
      <c r="M239" s="257" t="str">
        <f ca="1">IF(MOD(ROW()-13,2)=0,IF(ISBLANK(OFFSET('12. SEGUIMIENTO 2027'!$Q$14,INT((ROW()-13)/2),0)),"",OFFSET('12. SEGUIMIENTO 2027'!$Q$14,INT((ROW()-13)/2),0)),IF(ISBLANK(OFFSET('9. METAS'!$Y$20,INT((ROW()-14)/2),0)),"",OFFSET('9. METAS'!$Y$20,INT((ROW()-14)/2),0)))</f>
        <v/>
      </c>
      <c r="N239" s="1012" t="str">
        <f t="shared" ref="N239" ca="1" si="222">IFERROR(J239/J240,"ND")</f>
        <v>ND</v>
      </c>
      <c r="O239" s="1008" t="str">
        <f t="shared" ref="O239" ca="1" si="223">IFERROR(((J239+K239)/H239),"ND")</f>
        <v>ND</v>
      </c>
      <c r="P239" s="996"/>
    </row>
    <row r="240" spans="3:16">
      <c r="C240" s="1030"/>
      <c r="D240" s="1026"/>
      <c r="E240" s="1026"/>
      <c r="F240" s="1024"/>
      <c r="G240" s="1021"/>
      <c r="H240" s="1164"/>
      <c r="I240" s="1015"/>
      <c r="J240" s="255" t="str">
        <f ca="1">IF(MOD(ROW()-13,2)=0,IF(ISBLANK(OFFSET('12. SEGUIMIENTO 2027'!$N$14,INT((ROW()-13)/2),0)),"",OFFSET('12. SEGUIMIENTO 2027'!$N$14,INT((ROW()-13)/2),0)),IF(ISBLANK(OFFSET('9. METAS'!$V$20,INT((ROW()-14)/2),0)),"",OFFSET('9. METAS'!$V$20,INT((ROW()-14)/2),0)))</f>
        <v/>
      </c>
      <c r="K240" s="256" t="str">
        <f ca="1">IF(MOD(ROW()-13,2)=0,IF(ISBLANK(OFFSET('12. SEGUIMIENTO 2027'!$O$14,INT((ROW()-13)/2),0)),"",OFFSET('12. SEGUIMIENTO 2027'!$O$14,INT((ROW()-13)/2),0)),IF(ISBLANK(OFFSET('9. METAS'!$W$20,INT((ROW()-14)/2),0)),"",OFFSET('9. METAS'!$W$20,INT((ROW()-14)/2),0)))</f>
        <v/>
      </c>
      <c r="L240" s="256" t="str">
        <f ca="1">IF(MOD(ROW()-13,2)=0,IF(ISBLANK(OFFSET('12. SEGUIMIENTO 2027'!$P$14,INT((ROW()-13)/2),0)),"",OFFSET('12. SEGUIMIENTO 2027'!$P$14,INT((ROW()-13)/2),0)),IF(ISBLANK(OFFSET('9. METAS'!$X$20,INT((ROW()-14)/2),0)),"",OFFSET('9. METAS'!$X$20,INT((ROW()-14)/2),0)))</f>
        <v/>
      </c>
      <c r="M240" s="257" t="str">
        <f ca="1">IF(MOD(ROW()-13,2)=0,IF(ISBLANK(OFFSET('12. SEGUIMIENTO 2027'!$Q$14,INT((ROW()-13)/2),0)),"",OFFSET('12. SEGUIMIENTO 2027'!$Q$14,INT((ROW()-13)/2),0)),IF(ISBLANK(OFFSET('9. METAS'!$Y$20,INT((ROW()-14)/2),0)),"",OFFSET('9. METAS'!$Y$20,INT((ROW()-14)/2),0)))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164" t="str">
        <f ca="1">IF(ISBLANK(OFFSET('9. METAS'!$M$20,INT((ROW()-13)/2),0)),"",OFFSET('9. METAS'!$M$20,INT((ROW()-13)/2),0))</f>
        <v/>
      </c>
      <c r="I241" s="1014"/>
      <c r="J241" s="255" t="str">
        <f ca="1">IF(MOD(ROW()-13,2)=0,IF(ISBLANK(OFFSET('12. SEGUIMIENTO 2027'!$N$14,INT((ROW()-13)/2),0)),"",OFFSET('12. SEGUIMIENTO 2027'!$N$14,INT((ROW()-13)/2),0)),IF(ISBLANK(OFFSET('9. METAS'!$V$20,INT((ROW()-14)/2),0)),"",OFFSET('9. METAS'!$V$20,INT((ROW()-14)/2),0)))</f>
        <v/>
      </c>
      <c r="K241" s="256" t="str">
        <f ca="1">IF(MOD(ROW()-13,2)=0,IF(ISBLANK(OFFSET('12. SEGUIMIENTO 2027'!$O$14,INT((ROW()-13)/2),0)),"",OFFSET('12. SEGUIMIENTO 2027'!$O$14,INT((ROW()-13)/2),0)),IF(ISBLANK(OFFSET('9. METAS'!$W$20,INT((ROW()-14)/2),0)),"",OFFSET('9. METAS'!$W$20,INT((ROW()-14)/2),0)))</f>
        <v/>
      </c>
      <c r="L241" s="256" t="str">
        <f ca="1">IF(MOD(ROW()-13,2)=0,IF(ISBLANK(OFFSET('12. SEGUIMIENTO 2027'!$P$14,INT((ROW()-13)/2),0)),"",OFFSET('12. SEGUIMIENTO 2027'!$P$14,INT((ROW()-13)/2),0)),IF(ISBLANK(OFFSET('9. METAS'!$X$20,INT((ROW()-14)/2),0)),"",OFFSET('9. METAS'!$X$20,INT((ROW()-14)/2),0)))</f>
        <v/>
      </c>
      <c r="M241" s="257" t="str">
        <f ca="1">IF(MOD(ROW()-13,2)=0,IF(ISBLANK(OFFSET('12. SEGUIMIENTO 2027'!$Q$14,INT((ROW()-13)/2),0)),"",OFFSET('12. SEGUIMIENTO 2027'!$Q$14,INT((ROW()-13)/2),0)),IF(ISBLANK(OFFSET('9. METAS'!$Y$20,INT((ROW()-14)/2),0)),"",OFFSET('9. METAS'!$Y$20,INT((ROW()-14)/2),0)))</f>
        <v/>
      </c>
      <c r="N241" s="1012" t="str">
        <f t="shared" ref="N241" ca="1" si="224">IFERROR(J241/J242,"ND")</f>
        <v>ND</v>
      </c>
      <c r="O241" s="1008" t="str">
        <f t="shared" ref="O241" ca="1" si="225">IFERROR(((J241+K241)/H241),"ND")</f>
        <v>ND</v>
      </c>
      <c r="P241" s="996"/>
    </row>
    <row r="242" spans="3:16">
      <c r="C242" s="1030"/>
      <c r="D242" s="1026"/>
      <c r="E242" s="1026"/>
      <c r="F242" s="1024"/>
      <c r="G242" s="1021"/>
      <c r="H242" s="1164"/>
      <c r="I242" s="1015"/>
      <c r="J242" s="255" t="str">
        <f ca="1">IF(MOD(ROW()-13,2)=0,IF(ISBLANK(OFFSET('12. SEGUIMIENTO 2027'!$N$14,INT((ROW()-13)/2),0)),"",OFFSET('12. SEGUIMIENTO 2027'!$N$14,INT((ROW()-13)/2),0)),IF(ISBLANK(OFFSET('9. METAS'!$V$20,INT((ROW()-14)/2),0)),"",OFFSET('9. METAS'!$V$20,INT((ROW()-14)/2),0)))</f>
        <v/>
      </c>
      <c r="K242" s="256" t="str">
        <f ca="1">IF(MOD(ROW()-13,2)=0,IF(ISBLANK(OFFSET('12. SEGUIMIENTO 2027'!$O$14,INT((ROW()-13)/2),0)),"",OFFSET('12. SEGUIMIENTO 2027'!$O$14,INT((ROW()-13)/2),0)),IF(ISBLANK(OFFSET('9. METAS'!$W$20,INT((ROW()-14)/2),0)),"",OFFSET('9. METAS'!$W$20,INT((ROW()-14)/2),0)))</f>
        <v/>
      </c>
      <c r="L242" s="256" t="str">
        <f ca="1">IF(MOD(ROW()-13,2)=0,IF(ISBLANK(OFFSET('12. SEGUIMIENTO 2027'!$P$14,INT((ROW()-13)/2),0)),"",OFFSET('12. SEGUIMIENTO 2027'!$P$14,INT((ROW()-13)/2),0)),IF(ISBLANK(OFFSET('9. METAS'!$X$20,INT((ROW()-14)/2),0)),"",OFFSET('9. METAS'!$X$20,INT((ROW()-14)/2),0)))</f>
        <v/>
      </c>
      <c r="M242" s="257" t="str">
        <f ca="1">IF(MOD(ROW()-13,2)=0,IF(ISBLANK(OFFSET('12. SEGUIMIENTO 2027'!$Q$14,INT((ROW()-13)/2),0)),"",OFFSET('12. SEGUIMIENTO 2027'!$Q$14,INT((ROW()-13)/2),0)),IF(ISBLANK(OFFSET('9. METAS'!$Y$20,INT((ROW()-14)/2),0)),"",OFFSET('9. METAS'!$Y$20,INT((ROW()-14)/2),0)))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164" t="str">
        <f ca="1">IF(ISBLANK(OFFSET('9. METAS'!$M$20,INT((ROW()-13)/2),0)),"",OFFSET('9. METAS'!$M$20,INT((ROW()-13)/2),0))</f>
        <v/>
      </c>
      <c r="I243" s="1014"/>
      <c r="J243" s="255" t="str">
        <f ca="1">IF(MOD(ROW()-13,2)=0,IF(ISBLANK(OFFSET('12. SEGUIMIENTO 2027'!$N$14,INT((ROW()-13)/2),0)),"",OFFSET('12. SEGUIMIENTO 2027'!$N$14,INT((ROW()-13)/2),0)),IF(ISBLANK(OFFSET('9. METAS'!$V$20,INT((ROW()-14)/2),0)),"",OFFSET('9. METAS'!$V$20,INT((ROW()-14)/2),0)))</f>
        <v/>
      </c>
      <c r="K243" s="256" t="str">
        <f ca="1">IF(MOD(ROW()-13,2)=0,IF(ISBLANK(OFFSET('12. SEGUIMIENTO 2027'!$O$14,INT((ROW()-13)/2),0)),"",OFFSET('12. SEGUIMIENTO 2027'!$O$14,INT((ROW()-13)/2),0)),IF(ISBLANK(OFFSET('9. METAS'!$W$20,INT((ROW()-14)/2),0)),"",OFFSET('9. METAS'!$W$20,INT((ROW()-14)/2),0)))</f>
        <v/>
      </c>
      <c r="L243" s="256" t="str">
        <f ca="1">IF(MOD(ROW()-13,2)=0,IF(ISBLANK(OFFSET('12. SEGUIMIENTO 2027'!$P$14,INT((ROW()-13)/2),0)),"",OFFSET('12. SEGUIMIENTO 2027'!$P$14,INT((ROW()-13)/2),0)),IF(ISBLANK(OFFSET('9. METAS'!$X$20,INT((ROW()-14)/2),0)),"",OFFSET('9. METAS'!$X$20,INT((ROW()-14)/2),0)))</f>
        <v/>
      </c>
      <c r="M243" s="257" t="str">
        <f ca="1">IF(MOD(ROW()-13,2)=0,IF(ISBLANK(OFFSET('12. SEGUIMIENTO 2027'!$Q$14,INT((ROW()-13)/2),0)),"",OFFSET('12. SEGUIMIENTO 2027'!$Q$14,INT((ROW()-13)/2),0)),IF(ISBLANK(OFFSET('9. METAS'!$Y$20,INT((ROW()-14)/2),0)),"",OFFSET('9. METAS'!$Y$20,INT((ROW()-14)/2),0)))</f>
        <v/>
      </c>
      <c r="N243" s="1012" t="str">
        <f t="shared" ref="N243" ca="1" si="226">IFERROR(J243/J244,"ND")</f>
        <v>ND</v>
      </c>
      <c r="O243" s="1008" t="str">
        <f t="shared" ref="O243" ca="1" si="227">IFERROR(((J243+K243)/H243),"ND")</f>
        <v>ND</v>
      </c>
      <c r="P243" s="996"/>
    </row>
    <row r="244" spans="3:16">
      <c r="C244" s="1030"/>
      <c r="D244" s="1026"/>
      <c r="E244" s="1026"/>
      <c r="F244" s="1024"/>
      <c r="G244" s="1021"/>
      <c r="H244" s="1164"/>
      <c r="I244" s="1015"/>
      <c r="J244" s="255" t="str">
        <f ca="1">IF(MOD(ROW()-13,2)=0,IF(ISBLANK(OFFSET('12. SEGUIMIENTO 2027'!$N$14,INT((ROW()-13)/2),0)),"",OFFSET('12. SEGUIMIENTO 2027'!$N$14,INT((ROW()-13)/2),0)),IF(ISBLANK(OFFSET('9. METAS'!$V$20,INT((ROW()-14)/2),0)),"",OFFSET('9. METAS'!$V$20,INT((ROW()-14)/2),0)))</f>
        <v/>
      </c>
      <c r="K244" s="256" t="str">
        <f ca="1">IF(MOD(ROW()-13,2)=0,IF(ISBLANK(OFFSET('12. SEGUIMIENTO 2027'!$O$14,INT((ROW()-13)/2),0)),"",OFFSET('12. SEGUIMIENTO 2027'!$O$14,INT((ROW()-13)/2),0)),IF(ISBLANK(OFFSET('9. METAS'!$W$20,INT((ROW()-14)/2),0)),"",OFFSET('9. METAS'!$W$20,INT((ROW()-14)/2),0)))</f>
        <v/>
      </c>
      <c r="L244" s="256" t="str">
        <f ca="1">IF(MOD(ROW()-13,2)=0,IF(ISBLANK(OFFSET('12. SEGUIMIENTO 2027'!$P$14,INT((ROW()-13)/2),0)),"",OFFSET('12. SEGUIMIENTO 2027'!$P$14,INT((ROW()-13)/2),0)),IF(ISBLANK(OFFSET('9. METAS'!$X$20,INT((ROW()-14)/2),0)),"",OFFSET('9. METAS'!$X$20,INT((ROW()-14)/2),0)))</f>
        <v/>
      </c>
      <c r="M244" s="257" t="str">
        <f ca="1">IF(MOD(ROW()-13,2)=0,IF(ISBLANK(OFFSET('12. SEGUIMIENTO 2027'!$Q$14,INT((ROW()-13)/2),0)),"",OFFSET('12. SEGUIMIENTO 2027'!$Q$14,INT((ROW()-13)/2),0)),IF(ISBLANK(OFFSET('9. METAS'!$Y$20,INT((ROW()-14)/2),0)),"",OFFSET('9. METAS'!$Y$20,INT((ROW()-14)/2),0)))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164" t="str">
        <f ca="1">IF(ISBLANK(OFFSET('9. METAS'!$M$20,INT((ROW()-13)/2),0)),"",OFFSET('9. METAS'!$M$20,INT((ROW()-13)/2),0))</f>
        <v/>
      </c>
      <c r="I245" s="1014"/>
      <c r="J245" s="255" t="str">
        <f ca="1">IF(MOD(ROW()-13,2)=0,IF(ISBLANK(OFFSET('12. SEGUIMIENTO 2027'!$N$14,INT((ROW()-13)/2),0)),"",OFFSET('12. SEGUIMIENTO 2027'!$N$14,INT((ROW()-13)/2),0)),IF(ISBLANK(OFFSET('9. METAS'!$V$20,INT((ROW()-14)/2),0)),"",OFFSET('9. METAS'!$V$20,INT((ROW()-14)/2),0)))</f>
        <v/>
      </c>
      <c r="K245" s="256" t="str">
        <f ca="1">IF(MOD(ROW()-13,2)=0,IF(ISBLANK(OFFSET('12. SEGUIMIENTO 2027'!$O$14,INT((ROW()-13)/2),0)),"",OFFSET('12. SEGUIMIENTO 2027'!$O$14,INT((ROW()-13)/2),0)),IF(ISBLANK(OFFSET('9. METAS'!$W$20,INT((ROW()-14)/2),0)),"",OFFSET('9. METAS'!$W$20,INT((ROW()-14)/2),0)))</f>
        <v/>
      </c>
      <c r="L245" s="256" t="str">
        <f ca="1">IF(MOD(ROW()-13,2)=0,IF(ISBLANK(OFFSET('12. SEGUIMIENTO 2027'!$P$14,INT((ROW()-13)/2),0)),"",OFFSET('12. SEGUIMIENTO 2027'!$P$14,INT((ROW()-13)/2),0)),IF(ISBLANK(OFFSET('9. METAS'!$X$20,INT((ROW()-14)/2),0)),"",OFFSET('9. METAS'!$X$20,INT((ROW()-14)/2),0)))</f>
        <v/>
      </c>
      <c r="M245" s="257" t="str">
        <f ca="1">IF(MOD(ROW()-13,2)=0,IF(ISBLANK(OFFSET('12. SEGUIMIENTO 2027'!$Q$14,INT((ROW()-13)/2),0)),"",OFFSET('12. SEGUIMIENTO 2027'!$Q$14,INT((ROW()-13)/2),0)),IF(ISBLANK(OFFSET('9. METAS'!$Y$20,INT((ROW()-14)/2),0)),"",OFFSET('9. METAS'!$Y$20,INT((ROW()-14)/2),0)))</f>
        <v/>
      </c>
      <c r="N245" s="1012" t="str">
        <f t="shared" ref="N245" ca="1" si="228">IFERROR(J245/J246,"ND")</f>
        <v>ND</v>
      </c>
      <c r="O245" s="1008" t="str">
        <f t="shared" ref="O245" ca="1" si="229">IFERROR(((J245+K245)/H245),"ND")</f>
        <v>ND</v>
      </c>
      <c r="P245" s="996"/>
    </row>
    <row r="246" spans="3:16">
      <c r="C246" s="1030"/>
      <c r="D246" s="1026"/>
      <c r="E246" s="1026"/>
      <c r="F246" s="1024"/>
      <c r="G246" s="1021"/>
      <c r="H246" s="1164"/>
      <c r="I246" s="1015"/>
      <c r="J246" s="255" t="str">
        <f ca="1">IF(MOD(ROW()-13,2)=0,IF(ISBLANK(OFFSET('12. SEGUIMIENTO 2027'!$N$14,INT((ROW()-13)/2),0)),"",OFFSET('12. SEGUIMIENTO 2027'!$N$14,INT((ROW()-13)/2),0)),IF(ISBLANK(OFFSET('9. METAS'!$V$20,INT((ROW()-14)/2),0)),"",OFFSET('9. METAS'!$V$20,INT((ROW()-14)/2),0)))</f>
        <v/>
      </c>
      <c r="K246" s="256" t="str">
        <f ca="1">IF(MOD(ROW()-13,2)=0,IF(ISBLANK(OFFSET('12. SEGUIMIENTO 2027'!$O$14,INT((ROW()-13)/2),0)),"",OFFSET('12. SEGUIMIENTO 2027'!$O$14,INT((ROW()-13)/2),0)),IF(ISBLANK(OFFSET('9. METAS'!$W$20,INT((ROW()-14)/2),0)),"",OFFSET('9. METAS'!$W$20,INT((ROW()-14)/2),0)))</f>
        <v/>
      </c>
      <c r="L246" s="256" t="str">
        <f ca="1">IF(MOD(ROW()-13,2)=0,IF(ISBLANK(OFFSET('12. SEGUIMIENTO 2027'!$P$14,INT((ROW()-13)/2),0)),"",OFFSET('12. SEGUIMIENTO 2027'!$P$14,INT((ROW()-13)/2),0)),IF(ISBLANK(OFFSET('9. METAS'!$X$20,INT((ROW()-14)/2),0)),"",OFFSET('9. METAS'!$X$20,INT((ROW()-14)/2),0)))</f>
        <v/>
      </c>
      <c r="M246" s="257" t="str">
        <f ca="1">IF(MOD(ROW()-13,2)=0,IF(ISBLANK(OFFSET('12. SEGUIMIENTO 2027'!$Q$14,INT((ROW()-13)/2),0)),"",OFFSET('12. SEGUIMIENTO 2027'!$Q$14,INT((ROW()-13)/2),0)),IF(ISBLANK(OFFSET('9. METAS'!$Y$20,INT((ROW()-14)/2),0)),"",OFFSET('9. METAS'!$Y$20,INT((ROW()-14)/2),0)))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164" t="str">
        <f ca="1">IF(ISBLANK(OFFSET('9. METAS'!$M$20,INT((ROW()-13)/2),0)),"",OFFSET('9. METAS'!$M$20,INT((ROW()-13)/2),0))</f>
        <v/>
      </c>
      <c r="I247" s="1014"/>
      <c r="J247" s="255" t="str">
        <f ca="1">IF(MOD(ROW()-13,2)=0,IF(ISBLANK(OFFSET('12. SEGUIMIENTO 2027'!$N$14,INT((ROW()-13)/2),0)),"",OFFSET('12. SEGUIMIENTO 2027'!$N$14,INT((ROW()-13)/2),0)),IF(ISBLANK(OFFSET('9. METAS'!$V$20,INT((ROW()-14)/2),0)),"",OFFSET('9. METAS'!$V$20,INT((ROW()-14)/2),0)))</f>
        <v/>
      </c>
      <c r="K247" s="256" t="str">
        <f ca="1">IF(MOD(ROW()-13,2)=0,IF(ISBLANK(OFFSET('12. SEGUIMIENTO 2027'!$O$14,INT((ROW()-13)/2),0)),"",OFFSET('12. SEGUIMIENTO 2027'!$O$14,INT((ROW()-13)/2),0)),IF(ISBLANK(OFFSET('9. METAS'!$W$20,INT((ROW()-14)/2),0)),"",OFFSET('9. METAS'!$W$20,INT((ROW()-14)/2),0)))</f>
        <v/>
      </c>
      <c r="L247" s="256" t="str">
        <f ca="1">IF(MOD(ROW()-13,2)=0,IF(ISBLANK(OFFSET('12. SEGUIMIENTO 2027'!$P$14,INT((ROW()-13)/2),0)),"",OFFSET('12. SEGUIMIENTO 2027'!$P$14,INT((ROW()-13)/2),0)),IF(ISBLANK(OFFSET('9. METAS'!$X$20,INT((ROW()-14)/2),0)),"",OFFSET('9. METAS'!$X$20,INT((ROW()-14)/2),0)))</f>
        <v/>
      </c>
      <c r="M247" s="257" t="str">
        <f ca="1">IF(MOD(ROW()-13,2)=0,IF(ISBLANK(OFFSET('12. SEGUIMIENTO 2027'!$Q$14,INT((ROW()-13)/2),0)),"",OFFSET('12. SEGUIMIENTO 2027'!$Q$14,INT((ROW()-13)/2),0)),IF(ISBLANK(OFFSET('9. METAS'!$Y$20,INT((ROW()-14)/2),0)),"",OFFSET('9. METAS'!$Y$20,INT((ROW()-14)/2),0)))</f>
        <v/>
      </c>
      <c r="N247" s="1012" t="str">
        <f t="shared" ref="N247" ca="1" si="230">IFERROR(J247/J248,"ND")</f>
        <v>ND</v>
      </c>
      <c r="O247" s="1008" t="str">
        <f t="shared" ref="O247" ca="1" si="231">IFERROR(((J247+K247)/H247),"ND")</f>
        <v>ND</v>
      </c>
      <c r="P247" s="996"/>
    </row>
    <row r="248" spans="3:16">
      <c r="C248" s="1030"/>
      <c r="D248" s="1026"/>
      <c r="E248" s="1026"/>
      <c r="F248" s="1024"/>
      <c r="G248" s="1021"/>
      <c r="H248" s="1164"/>
      <c r="I248" s="1015"/>
      <c r="J248" s="255" t="str">
        <f ca="1">IF(MOD(ROW()-13,2)=0,IF(ISBLANK(OFFSET('12. SEGUIMIENTO 2027'!$N$14,INT((ROW()-13)/2),0)),"",OFFSET('12. SEGUIMIENTO 2027'!$N$14,INT((ROW()-13)/2),0)),IF(ISBLANK(OFFSET('9. METAS'!$V$20,INT((ROW()-14)/2),0)),"",OFFSET('9. METAS'!$V$20,INT((ROW()-14)/2),0)))</f>
        <v/>
      </c>
      <c r="K248" s="256" t="str">
        <f ca="1">IF(MOD(ROW()-13,2)=0,IF(ISBLANK(OFFSET('12. SEGUIMIENTO 2027'!$O$14,INT((ROW()-13)/2),0)),"",OFFSET('12. SEGUIMIENTO 2027'!$O$14,INT((ROW()-13)/2),0)),IF(ISBLANK(OFFSET('9. METAS'!$W$20,INT((ROW()-14)/2),0)),"",OFFSET('9. METAS'!$W$20,INT((ROW()-14)/2),0)))</f>
        <v/>
      </c>
      <c r="L248" s="256" t="str">
        <f ca="1">IF(MOD(ROW()-13,2)=0,IF(ISBLANK(OFFSET('12. SEGUIMIENTO 2027'!$P$14,INT((ROW()-13)/2),0)),"",OFFSET('12. SEGUIMIENTO 2027'!$P$14,INT((ROW()-13)/2),0)),IF(ISBLANK(OFFSET('9. METAS'!$X$20,INT((ROW()-14)/2),0)),"",OFFSET('9. METAS'!$X$20,INT((ROW()-14)/2),0)))</f>
        <v/>
      </c>
      <c r="M248" s="257" t="str">
        <f ca="1">IF(MOD(ROW()-13,2)=0,IF(ISBLANK(OFFSET('12. SEGUIMIENTO 2027'!$Q$14,INT((ROW()-13)/2),0)),"",OFFSET('12. SEGUIMIENTO 2027'!$Q$14,INT((ROW()-13)/2),0)),IF(ISBLANK(OFFSET('9. METAS'!$Y$20,INT((ROW()-14)/2),0)),"",OFFSET('9. METAS'!$Y$20,INT((ROW()-14)/2),0)))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164" t="str">
        <f ca="1">IF(ISBLANK(OFFSET('9. METAS'!$M$20,INT((ROW()-13)/2),0)),"",OFFSET('9. METAS'!$M$20,INT((ROW()-13)/2),0))</f>
        <v/>
      </c>
      <c r="I249" s="1014"/>
      <c r="J249" s="255" t="str">
        <f ca="1">IF(MOD(ROW()-13,2)=0,IF(ISBLANK(OFFSET('12. SEGUIMIENTO 2027'!$N$14,INT((ROW()-13)/2),0)),"",OFFSET('12. SEGUIMIENTO 2027'!$N$14,INT((ROW()-13)/2),0)),IF(ISBLANK(OFFSET('9. METAS'!$V$20,INT((ROW()-14)/2),0)),"",OFFSET('9. METAS'!$V$20,INT((ROW()-14)/2),0)))</f>
        <v/>
      </c>
      <c r="K249" s="256" t="str">
        <f ca="1">IF(MOD(ROW()-13,2)=0,IF(ISBLANK(OFFSET('12. SEGUIMIENTO 2027'!$O$14,INT((ROW()-13)/2),0)),"",OFFSET('12. SEGUIMIENTO 2027'!$O$14,INT((ROW()-13)/2),0)),IF(ISBLANK(OFFSET('9. METAS'!$W$20,INT((ROW()-14)/2),0)),"",OFFSET('9. METAS'!$W$20,INT((ROW()-14)/2),0)))</f>
        <v/>
      </c>
      <c r="L249" s="256" t="str">
        <f ca="1">IF(MOD(ROW()-13,2)=0,IF(ISBLANK(OFFSET('12. SEGUIMIENTO 2027'!$P$14,INT((ROW()-13)/2),0)),"",OFFSET('12. SEGUIMIENTO 2027'!$P$14,INT((ROW()-13)/2),0)),IF(ISBLANK(OFFSET('9. METAS'!$X$20,INT((ROW()-14)/2),0)),"",OFFSET('9. METAS'!$X$20,INT((ROW()-14)/2),0)))</f>
        <v/>
      </c>
      <c r="M249" s="257" t="str">
        <f ca="1">IF(MOD(ROW()-13,2)=0,IF(ISBLANK(OFFSET('12. SEGUIMIENTO 2027'!$Q$14,INT((ROW()-13)/2),0)),"",OFFSET('12. SEGUIMIENTO 2027'!$Q$14,INT((ROW()-13)/2),0)),IF(ISBLANK(OFFSET('9. METAS'!$Y$20,INT((ROW()-14)/2),0)),"",OFFSET('9. METAS'!$Y$20,INT((ROW()-14)/2),0)))</f>
        <v/>
      </c>
      <c r="N249" s="1012" t="str">
        <f t="shared" ref="N249" ca="1" si="232">IFERROR(J249/J250,"ND")</f>
        <v>ND</v>
      </c>
      <c r="O249" s="1008" t="str">
        <f t="shared" ref="O249" ca="1" si="233">IFERROR(((J249+K249)/H249),"ND")</f>
        <v>ND</v>
      </c>
      <c r="P249" s="996"/>
    </row>
    <row r="250" spans="3:16">
      <c r="C250" s="1030"/>
      <c r="D250" s="1026"/>
      <c r="E250" s="1026"/>
      <c r="F250" s="1024"/>
      <c r="G250" s="1021"/>
      <c r="H250" s="1164"/>
      <c r="I250" s="1015"/>
      <c r="J250" s="255" t="str">
        <f ca="1">IF(MOD(ROW()-13,2)=0,IF(ISBLANK(OFFSET('12. SEGUIMIENTO 2027'!$N$14,INT((ROW()-13)/2),0)),"",OFFSET('12. SEGUIMIENTO 2027'!$N$14,INT((ROW()-13)/2),0)),IF(ISBLANK(OFFSET('9. METAS'!$V$20,INT((ROW()-14)/2),0)),"",OFFSET('9. METAS'!$V$20,INT((ROW()-14)/2),0)))</f>
        <v/>
      </c>
      <c r="K250" s="256" t="str">
        <f ca="1">IF(MOD(ROW()-13,2)=0,IF(ISBLANK(OFFSET('12. SEGUIMIENTO 2027'!$O$14,INT((ROW()-13)/2),0)),"",OFFSET('12. SEGUIMIENTO 2027'!$O$14,INT((ROW()-13)/2),0)),IF(ISBLANK(OFFSET('9. METAS'!$W$20,INT((ROW()-14)/2),0)),"",OFFSET('9. METAS'!$W$20,INT((ROW()-14)/2),0)))</f>
        <v/>
      </c>
      <c r="L250" s="256" t="str">
        <f ca="1">IF(MOD(ROW()-13,2)=0,IF(ISBLANK(OFFSET('12. SEGUIMIENTO 2027'!$P$14,INT((ROW()-13)/2),0)),"",OFFSET('12. SEGUIMIENTO 2027'!$P$14,INT((ROW()-13)/2),0)),IF(ISBLANK(OFFSET('9. METAS'!$X$20,INT((ROW()-14)/2),0)),"",OFFSET('9. METAS'!$X$20,INT((ROW()-14)/2),0)))</f>
        <v/>
      </c>
      <c r="M250" s="257" t="str">
        <f ca="1">IF(MOD(ROW()-13,2)=0,IF(ISBLANK(OFFSET('12. SEGUIMIENTO 2027'!$Q$14,INT((ROW()-13)/2),0)),"",OFFSET('12. SEGUIMIENTO 2027'!$Q$14,INT((ROW()-13)/2),0)),IF(ISBLANK(OFFSET('9. METAS'!$Y$20,INT((ROW()-14)/2),0)),"",OFFSET('9. METAS'!$Y$20,INT((ROW()-14)/2),0)))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164" t="str">
        <f ca="1">IF(ISBLANK(OFFSET('9. METAS'!$M$20,INT((ROW()-13)/2),0)),"",OFFSET('9. METAS'!$M$20,INT((ROW()-13)/2),0))</f>
        <v/>
      </c>
      <c r="I251" s="1014"/>
      <c r="J251" s="255" t="str">
        <f ca="1">IF(MOD(ROW()-13,2)=0,IF(ISBLANK(OFFSET('12. SEGUIMIENTO 2027'!$N$14,INT((ROW()-13)/2),0)),"",OFFSET('12. SEGUIMIENTO 2027'!$N$14,INT((ROW()-13)/2),0)),IF(ISBLANK(OFFSET('9. METAS'!$V$20,INT((ROW()-14)/2),0)),"",OFFSET('9. METAS'!$V$20,INT((ROW()-14)/2),0)))</f>
        <v/>
      </c>
      <c r="K251" s="256" t="str">
        <f ca="1">IF(MOD(ROW()-13,2)=0,IF(ISBLANK(OFFSET('12. SEGUIMIENTO 2027'!$O$14,INT((ROW()-13)/2),0)),"",OFFSET('12. SEGUIMIENTO 2027'!$O$14,INT((ROW()-13)/2),0)),IF(ISBLANK(OFFSET('9. METAS'!$W$20,INT((ROW()-14)/2),0)),"",OFFSET('9. METAS'!$W$20,INT((ROW()-14)/2),0)))</f>
        <v/>
      </c>
      <c r="L251" s="256" t="str">
        <f ca="1">IF(MOD(ROW()-13,2)=0,IF(ISBLANK(OFFSET('12. SEGUIMIENTO 2027'!$P$14,INT((ROW()-13)/2),0)),"",OFFSET('12. SEGUIMIENTO 2027'!$P$14,INT((ROW()-13)/2),0)),IF(ISBLANK(OFFSET('9. METAS'!$X$20,INT((ROW()-14)/2),0)),"",OFFSET('9. METAS'!$X$20,INT((ROW()-14)/2),0)))</f>
        <v/>
      </c>
      <c r="M251" s="257" t="str">
        <f ca="1">IF(MOD(ROW()-13,2)=0,IF(ISBLANK(OFFSET('12. SEGUIMIENTO 2027'!$Q$14,INT((ROW()-13)/2),0)),"",OFFSET('12. SEGUIMIENTO 2027'!$Q$14,INT((ROW()-13)/2),0)),IF(ISBLANK(OFFSET('9. METAS'!$Y$20,INT((ROW()-14)/2),0)),"",OFFSET('9. METAS'!$Y$20,INT((ROW()-14)/2),0)))</f>
        <v/>
      </c>
      <c r="N251" s="1012" t="str">
        <f t="shared" ref="N251" ca="1" si="234">IFERROR(J251/J252,"ND")</f>
        <v>ND</v>
      </c>
      <c r="O251" s="1008" t="str">
        <f t="shared" ref="O251" ca="1" si="235">IFERROR(((J251+K251)/H251),"ND")</f>
        <v>ND</v>
      </c>
      <c r="P251" s="996"/>
    </row>
    <row r="252" spans="3:16">
      <c r="C252" s="1030"/>
      <c r="D252" s="1026"/>
      <c r="E252" s="1026"/>
      <c r="F252" s="1024"/>
      <c r="G252" s="1021"/>
      <c r="H252" s="1164"/>
      <c r="I252" s="1015"/>
      <c r="J252" s="255" t="str">
        <f ca="1">IF(MOD(ROW()-13,2)=0,IF(ISBLANK(OFFSET('12. SEGUIMIENTO 2027'!$N$14,INT((ROW()-13)/2),0)),"",OFFSET('12. SEGUIMIENTO 2027'!$N$14,INT((ROW()-13)/2),0)),IF(ISBLANK(OFFSET('9. METAS'!$V$20,INT((ROW()-14)/2),0)),"",OFFSET('9. METAS'!$V$20,INT((ROW()-14)/2),0)))</f>
        <v/>
      </c>
      <c r="K252" s="256" t="str">
        <f ca="1">IF(MOD(ROW()-13,2)=0,IF(ISBLANK(OFFSET('12. SEGUIMIENTO 2027'!$O$14,INT((ROW()-13)/2),0)),"",OFFSET('12. SEGUIMIENTO 2027'!$O$14,INT((ROW()-13)/2),0)),IF(ISBLANK(OFFSET('9. METAS'!$W$20,INT((ROW()-14)/2),0)),"",OFFSET('9. METAS'!$W$20,INT((ROW()-14)/2),0)))</f>
        <v/>
      </c>
      <c r="L252" s="256" t="str">
        <f ca="1">IF(MOD(ROW()-13,2)=0,IF(ISBLANK(OFFSET('12. SEGUIMIENTO 2027'!$P$14,INT((ROW()-13)/2),0)),"",OFFSET('12. SEGUIMIENTO 2027'!$P$14,INT((ROW()-13)/2),0)),IF(ISBLANK(OFFSET('9. METAS'!$X$20,INT((ROW()-14)/2),0)),"",OFFSET('9. METAS'!$X$20,INT((ROW()-14)/2),0)))</f>
        <v/>
      </c>
      <c r="M252" s="257" t="str">
        <f ca="1">IF(MOD(ROW()-13,2)=0,IF(ISBLANK(OFFSET('12. SEGUIMIENTO 2027'!$Q$14,INT((ROW()-13)/2),0)),"",OFFSET('12. SEGUIMIENTO 2027'!$Q$14,INT((ROW()-13)/2),0)),IF(ISBLANK(OFFSET('9. METAS'!$Y$20,INT((ROW()-14)/2),0)),"",OFFSET('9. METAS'!$Y$20,INT((ROW()-14)/2),0)))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164" t="str">
        <f ca="1">IF(ISBLANK(OFFSET('9. METAS'!$M$20,INT((ROW()-13)/2),0)),"",OFFSET('9. METAS'!$M$20,INT((ROW()-13)/2),0))</f>
        <v/>
      </c>
      <c r="I253" s="1014"/>
      <c r="J253" s="255" t="str">
        <f ca="1">IF(MOD(ROW()-13,2)=0,IF(ISBLANK(OFFSET('12. SEGUIMIENTO 2027'!$N$14,INT((ROW()-13)/2),0)),"",OFFSET('12. SEGUIMIENTO 2027'!$N$14,INT((ROW()-13)/2),0)),IF(ISBLANK(OFFSET('9. METAS'!$V$20,INT((ROW()-14)/2),0)),"",OFFSET('9. METAS'!$V$20,INT((ROW()-14)/2),0)))</f>
        <v/>
      </c>
      <c r="K253" s="256" t="str">
        <f ca="1">IF(MOD(ROW()-13,2)=0,IF(ISBLANK(OFFSET('12. SEGUIMIENTO 2027'!$O$14,INT((ROW()-13)/2),0)),"",OFFSET('12. SEGUIMIENTO 2027'!$O$14,INT((ROW()-13)/2),0)),IF(ISBLANK(OFFSET('9. METAS'!$W$20,INT((ROW()-14)/2),0)),"",OFFSET('9. METAS'!$W$20,INT((ROW()-14)/2),0)))</f>
        <v/>
      </c>
      <c r="L253" s="256" t="str">
        <f ca="1">IF(MOD(ROW()-13,2)=0,IF(ISBLANK(OFFSET('12. SEGUIMIENTO 2027'!$P$14,INT((ROW()-13)/2),0)),"",OFFSET('12. SEGUIMIENTO 2027'!$P$14,INT((ROW()-13)/2),0)),IF(ISBLANK(OFFSET('9. METAS'!$X$20,INT((ROW()-14)/2),0)),"",OFFSET('9. METAS'!$X$20,INT((ROW()-14)/2),0)))</f>
        <v/>
      </c>
      <c r="M253" s="257" t="str">
        <f ca="1">IF(MOD(ROW()-13,2)=0,IF(ISBLANK(OFFSET('12. SEGUIMIENTO 2027'!$Q$14,INT((ROW()-13)/2),0)),"",OFFSET('12. SEGUIMIENTO 2027'!$Q$14,INT((ROW()-13)/2),0)),IF(ISBLANK(OFFSET('9. METAS'!$Y$20,INT((ROW()-14)/2),0)),"",OFFSET('9. METAS'!$Y$20,INT((ROW()-14)/2),0)))</f>
        <v/>
      </c>
      <c r="N253" s="1012" t="str">
        <f t="shared" ref="N253" ca="1" si="236">IFERROR(J253/J254,"ND")</f>
        <v>ND</v>
      </c>
      <c r="O253" s="1008" t="str">
        <f t="shared" ref="O253" ca="1" si="237">IFERROR(((J253+K253)/H253),"ND")</f>
        <v>ND</v>
      </c>
      <c r="P253" s="996"/>
    </row>
    <row r="254" spans="3:16">
      <c r="C254" s="1030"/>
      <c r="D254" s="1026"/>
      <c r="E254" s="1026"/>
      <c r="F254" s="1024"/>
      <c r="G254" s="1021"/>
      <c r="H254" s="1164"/>
      <c r="I254" s="1015"/>
      <c r="J254" s="255" t="str">
        <f ca="1">IF(MOD(ROW()-13,2)=0,IF(ISBLANK(OFFSET('12. SEGUIMIENTO 2027'!$N$14,INT((ROW()-13)/2),0)),"",OFFSET('12. SEGUIMIENTO 2027'!$N$14,INT((ROW()-13)/2),0)),IF(ISBLANK(OFFSET('9. METAS'!$V$20,INT((ROW()-14)/2),0)),"",OFFSET('9. METAS'!$V$20,INT((ROW()-14)/2),0)))</f>
        <v/>
      </c>
      <c r="K254" s="256" t="str">
        <f ca="1">IF(MOD(ROW()-13,2)=0,IF(ISBLANK(OFFSET('12. SEGUIMIENTO 2027'!$O$14,INT((ROW()-13)/2),0)),"",OFFSET('12. SEGUIMIENTO 2027'!$O$14,INT((ROW()-13)/2),0)),IF(ISBLANK(OFFSET('9. METAS'!$W$20,INT((ROW()-14)/2),0)),"",OFFSET('9. METAS'!$W$20,INT((ROW()-14)/2),0)))</f>
        <v/>
      </c>
      <c r="L254" s="256" t="str">
        <f ca="1">IF(MOD(ROW()-13,2)=0,IF(ISBLANK(OFFSET('12. SEGUIMIENTO 2027'!$P$14,INT((ROW()-13)/2),0)),"",OFFSET('12. SEGUIMIENTO 2027'!$P$14,INT((ROW()-13)/2),0)),IF(ISBLANK(OFFSET('9. METAS'!$X$20,INT((ROW()-14)/2),0)),"",OFFSET('9. METAS'!$X$20,INT((ROW()-14)/2),0)))</f>
        <v/>
      </c>
      <c r="M254" s="257" t="str">
        <f ca="1">IF(MOD(ROW()-13,2)=0,IF(ISBLANK(OFFSET('12. SEGUIMIENTO 2027'!$Q$14,INT((ROW()-13)/2),0)),"",OFFSET('12. SEGUIMIENTO 2027'!$Q$14,INT((ROW()-13)/2),0)),IF(ISBLANK(OFFSET('9. METAS'!$Y$20,INT((ROW()-14)/2),0)),"",OFFSET('9. METAS'!$Y$20,INT((ROW()-14)/2),0)))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164" t="str">
        <f ca="1">IF(ISBLANK(OFFSET('9. METAS'!$M$20,INT((ROW()-13)/2),0)),"",OFFSET('9. METAS'!$M$20,INT((ROW()-13)/2),0))</f>
        <v/>
      </c>
      <c r="I255" s="1014"/>
      <c r="J255" s="255" t="str">
        <f ca="1">IF(MOD(ROW()-13,2)=0,IF(ISBLANK(OFFSET('12. SEGUIMIENTO 2027'!$N$14,INT((ROW()-13)/2),0)),"",OFFSET('12. SEGUIMIENTO 2027'!$N$14,INT((ROW()-13)/2),0)),IF(ISBLANK(OFFSET('9. METAS'!$V$20,INT((ROW()-14)/2),0)),"",OFFSET('9. METAS'!$V$20,INT((ROW()-14)/2),0)))</f>
        <v/>
      </c>
      <c r="K255" s="256" t="str">
        <f ca="1">IF(MOD(ROW()-13,2)=0,IF(ISBLANK(OFFSET('12. SEGUIMIENTO 2027'!$O$14,INT((ROW()-13)/2),0)),"",OFFSET('12. SEGUIMIENTO 2027'!$O$14,INT((ROW()-13)/2),0)),IF(ISBLANK(OFFSET('9. METAS'!$W$20,INT((ROW()-14)/2),0)),"",OFFSET('9. METAS'!$W$20,INT((ROW()-14)/2),0)))</f>
        <v/>
      </c>
      <c r="L255" s="256" t="str">
        <f ca="1">IF(MOD(ROW()-13,2)=0,IF(ISBLANK(OFFSET('12. SEGUIMIENTO 2027'!$P$14,INT((ROW()-13)/2),0)),"",OFFSET('12. SEGUIMIENTO 2027'!$P$14,INT((ROW()-13)/2),0)),IF(ISBLANK(OFFSET('9. METAS'!$X$20,INT((ROW()-14)/2),0)),"",OFFSET('9. METAS'!$X$20,INT((ROW()-14)/2),0)))</f>
        <v/>
      </c>
      <c r="M255" s="257" t="str">
        <f ca="1">IF(MOD(ROW()-13,2)=0,IF(ISBLANK(OFFSET('12. SEGUIMIENTO 2027'!$Q$14,INT((ROW()-13)/2),0)),"",OFFSET('12. SEGUIMIENTO 2027'!$Q$14,INT((ROW()-13)/2),0)),IF(ISBLANK(OFFSET('9. METAS'!$Y$20,INT((ROW()-14)/2),0)),"",OFFSET('9. METAS'!$Y$20,INT((ROW()-14)/2),0)))</f>
        <v/>
      </c>
      <c r="N255" s="1012" t="str">
        <f t="shared" ref="N255" ca="1" si="238">IFERROR(J255/J256,"ND")</f>
        <v>ND</v>
      </c>
      <c r="O255" s="1008" t="str">
        <f t="shared" ref="O255" ca="1" si="239">IFERROR(((J255+K255)/H255),"ND")</f>
        <v>ND</v>
      </c>
      <c r="P255" s="996"/>
    </row>
    <row r="256" spans="3:16">
      <c r="C256" s="1030"/>
      <c r="D256" s="1026"/>
      <c r="E256" s="1026"/>
      <c r="F256" s="1024"/>
      <c r="G256" s="1021"/>
      <c r="H256" s="1164"/>
      <c r="I256" s="1015"/>
      <c r="J256" s="255" t="str">
        <f ca="1">IF(MOD(ROW()-13,2)=0,IF(ISBLANK(OFFSET('12. SEGUIMIENTO 2027'!$N$14,INT((ROW()-13)/2),0)),"",OFFSET('12. SEGUIMIENTO 2027'!$N$14,INT((ROW()-13)/2),0)),IF(ISBLANK(OFFSET('9. METAS'!$V$20,INT((ROW()-14)/2),0)),"",OFFSET('9. METAS'!$V$20,INT((ROW()-14)/2),0)))</f>
        <v/>
      </c>
      <c r="K256" s="256" t="str">
        <f ca="1">IF(MOD(ROW()-13,2)=0,IF(ISBLANK(OFFSET('12. SEGUIMIENTO 2027'!$O$14,INT((ROW()-13)/2),0)),"",OFFSET('12. SEGUIMIENTO 2027'!$O$14,INT((ROW()-13)/2),0)),IF(ISBLANK(OFFSET('9. METAS'!$W$20,INT((ROW()-14)/2),0)),"",OFFSET('9. METAS'!$W$20,INT((ROW()-14)/2),0)))</f>
        <v/>
      </c>
      <c r="L256" s="256" t="str">
        <f ca="1">IF(MOD(ROW()-13,2)=0,IF(ISBLANK(OFFSET('12. SEGUIMIENTO 2027'!$P$14,INT((ROW()-13)/2),0)),"",OFFSET('12. SEGUIMIENTO 2027'!$P$14,INT((ROW()-13)/2),0)),IF(ISBLANK(OFFSET('9. METAS'!$X$20,INT((ROW()-14)/2),0)),"",OFFSET('9. METAS'!$X$20,INT((ROW()-14)/2),0)))</f>
        <v/>
      </c>
      <c r="M256" s="257" t="str">
        <f ca="1">IF(MOD(ROW()-13,2)=0,IF(ISBLANK(OFFSET('12. SEGUIMIENTO 2027'!$Q$14,INT((ROW()-13)/2),0)),"",OFFSET('12. SEGUIMIENTO 2027'!$Q$14,INT((ROW()-13)/2),0)),IF(ISBLANK(OFFSET('9. METAS'!$Y$20,INT((ROW()-14)/2),0)),"",OFFSET('9. METAS'!$Y$20,INT((ROW()-14)/2),0)))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164" t="str">
        <f ca="1">IF(ISBLANK(OFFSET('9. METAS'!$M$20,INT((ROW()-13)/2),0)),"",OFFSET('9. METAS'!$M$20,INT((ROW()-13)/2),0))</f>
        <v/>
      </c>
      <c r="I257" s="1014"/>
      <c r="J257" s="255" t="str">
        <f ca="1">IF(MOD(ROW()-13,2)=0,IF(ISBLANK(OFFSET('12. SEGUIMIENTO 2027'!$N$14,INT((ROW()-13)/2),0)),"",OFFSET('12. SEGUIMIENTO 2027'!$N$14,INT((ROW()-13)/2),0)),IF(ISBLANK(OFFSET('9. METAS'!$V$20,INT((ROW()-14)/2),0)),"",OFFSET('9. METAS'!$V$20,INT((ROW()-14)/2),0)))</f>
        <v/>
      </c>
      <c r="K257" s="256" t="str">
        <f ca="1">IF(MOD(ROW()-13,2)=0,IF(ISBLANK(OFFSET('12. SEGUIMIENTO 2027'!$O$14,INT((ROW()-13)/2),0)),"",OFFSET('12. SEGUIMIENTO 2027'!$O$14,INT((ROW()-13)/2),0)),IF(ISBLANK(OFFSET('9. METAS'!$W$20,INT((ROW()-14)/2),0)),"",OFFSET('9. METAS'!$W$20,INT((ROW()-14)/2),0)))</f>
        <v/>
      </c>
      <c r="L257" s="256" t="str">
        <f ca="1">IF(MOD(ROW()-13,2)=0,IF(ISBLANK(OFFSET('12. SEGUIMIENTO 2027'!$P$14,INT((ROW()-13)/2),0)),"",OFFSET('12. SEGUIMIENTO 2027'!$P$14,INT((ROW()-13)/2),0)),IF(ISBLANK(OFFSET('9. METAS'!$X$20,INT((ROW()-14)/2),0)),"",OFFSET('9. METAS'!$X$20,INT((ROW()-14)/2),0)))</f>
        <v/>
      </c>
      <c r="M257" s="257" t="str">
        <f ca="1">IF(MOD(ROW()-13,2)=0,IF(ISBLANK(OFFSET('12. SEGUIMIENTO 2027'!$Q$14,INT((ROW()-13)/2),0)),"",OFFSET('12. SEGUIMIENTO 2027'!$Q$14,INT((ROW()-13)/2),0)),IF(ISBLANK(OFFSET('9. METAS'!$Y$20,INT((ROW()-14)/2),0)),"",OFFSET('9. METAS'!$Y$20,INT((ROW()-14)/2),0)))</f>
        <v/>
      </c>
      <c r="N257" s="1012" t="str">
        <f t="shared" ref="N257" ca="1" si="240">IFERROR(J257/J258,"ND")</f>
        <v>ND</v>
      </c>
      <c r="O257" s="1008" t="str">
        <f t="shared" ref="O257" ca="1" si="241">IFERROR(((J257+K257)/H257),"ND")</f>
        <v>ND</v>
      </c>
      <c r="P257" s="996"/>
    </row>
    <row r="258" spans="3:16">
      <c r="C258" s="1030"/>
      <c r="D258" s="1026"/>
      <c r="E258" s="1026"/>
      <c r="F258" s="1024"/>
      <c r="G258" s="1021"/>
      <c r="H258" s="1164"/>
      <c r="I258" s="1015"/>
      <c r="J258" s="255" t="str">
        <f ca="1">IF(MOD(ROW()-13,2)=0,IF(ISBLANK(OFFSET('12. SEGUIMIENTO 2027'!$N$14,INT((ROW()-13)/2),0)),"",OFFSET('12. SEGUIMIENTO 2027'!$N$14,INT((ROW()-13)/2),0)),IF(ISBLANK(OFFSET('9. METAS'!$V$20,INT((ROW()-14)/2),0)),"",OFFSET('9. METAS'!$V$20,INT((ROW()-14)/2),0)))</f>
        <v/>
      </c>
      <c r="K258" s="256" t="str">
        <f ca="1">IF(MOD(ROW()-13,2)=0,IF(ISBLANK(OFFSET('12. SEGUIMIENTO 2027'!$O$14,INT((ROW()-13)/2),0)),"",OFFSET('12. SEGUIMIENTO 2027'!$O$14,INT((ROW()-13)/2),0)),IF(ISBLANK(OFFSET('9. METAS'!$W$20,INT((ROW()-14)/2),0)),"",OFFSET('9. METAS'!$W$20,INT((ROW()-14)/2),0)))</f>
        <v/>
      </c>
      <c r="L258" s="256" t="str">
        <f ca="1">IF(MOD(ROW()-13,2)=0,IF(ISBLANK(OFFSET('12. SEGUIMIENTO 2027'!$P$14,INT((ROW()-13)/2),0)),"",OFFSET('12. SEGUIMIENTO 2027'!$P$14,INT((ROW()-13)/2),0)),IF(ISBLANK(OFFSET('9. METAS'!$X$20,INT((ROW()-14)/2),0)),"",OFFSET('9. METAS'!$X$20,INT((ROW()-14)/2),0)))</f>
        <v/>
      </c>
      <c r="M258" s="257" t="str">
        <f ca="1">IF(MOD(ROW()-13,2)=0,IF(ISBLANK(OFFSET('12. SEGUIMIENTO 2027'!$Q$14,INT((ROW()-13)/2),0)),"",OFFSET('12. SEGUIMIENTO 2027'!$Q$14,INT((ROW()-13)/2),0)),IF(ISBLANK(OFFSET('9. METAS'!$Y$20,INT((ROW()-14)/2),0)),"",OFFSET('9. METAS'!$Y$20,INT((ROW()-14)/2),0)))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164" t="str">
        <f ca="1">IF(ISBLANK(OFFSET('9. METAS'!$M$20,INT((ROW()-13)/2),0)),"",OFFSET('9. METAS'!$M$20,INT((ROW()-13)/2),0))</f>
        <v/>
      </c>
      <c r="I259" s="1014"/>
      <c r="J259" s="255" t="str">
        <f ca="1">IF(MOD(ROW()-13,2)=0,IF(ISBLANK(OFFSET('12. SEGUIMIENTO 2027'!$N$14,INT((ROW()-13)/2),0)),"",OFFSET('12. SEGUIMIENTO 2027'!$N$14,INT((ROW()-13)/2),0)),IF(ISBLANK(OFFSET('9. METAS'!$V$20,INT((ROW()-14)/2),0)),"",OFFSET('9. METAS'!$V$20,INT((ROW()-14)/2),0)))</f>
        <v/>
      </c>
      <c r="K259" s="256" t="str">
        <f ca="1">IF(MOD(ROW()-13,2)=0,IF(ISBLANK(OFFSET('12. SEGUIMIENTO 2027'!$O$14,INT((ROW()-13)/2),0)),"",OFFSET('12. SEGUIMIENTO 2027'!$O$14,INT((ROW()-13)/2),0)),IF(ISBLANK(OFFSET('9. METAS'!$W$20,INT((ROW()-14)/2),0)),"",OFFSET('9. METAS'!$W$20,INT((ROW()-14)/2),0)))</f>
        <v/>
      </c>
      <c r="L259" s="256" t="str">
        <f ca="1">IF(MOD(ROW()-13,2)=0,IF(ISBLANK(OFFSET('12. SEGUIMIENTO 2027'!$P$14,INT((ROW()-13)/2),0)),"",OFFSET('12. SEGUIMIENTO 2027'!$P$14,INT((ROW()-13)/2),0)),IF(ISBLANK(OFFSET('9. METAS'!$X$20,INT((ROW()-14)/2),0)),"",OFFSET('9. METAS'!$X$20,INT((ROW()-14)/2),0)))</f>
        <v/>
      </c>
      <c r="M259" s="257" t="str">
        <f ca="1">IF(MOD(ROW()-13,2)=0,IF(ISBLANK(OFFSET('12. SEGUIMIENTO 2027'!$Q$14,INT((ROW()-13)/2),0)),"",OFFSET('12. SEGUIMIENTO 2027'!$Q$14,INT((ROW()-13)/2),0)),IF(ISBLANK(OFFSET('9. METAS'!$Y$20,INT((ROW()-14)/2),0)),"",OFFSET('9. METAS'!$Y$20,INT((ROW()-14)/2),0)))</f>
        <v/>
      </c>
      <c r="N259" s="1012" t="str">
        <f t="shared" ref="N259" ca="1" si="242">IFERROR(J259/J260,"ND")</f>
        <v>ND</v>
      </c>
      <c r="O259" s="1008" t="str">
        <f t="shared" ref="O259" ca="1" si="243">IFERROR(((J259+K259)/H259),"ND")</f>
        <v>ND</v>
      </c>
      <c r="P259" s="996"/>
    </row>
    <row r="260" spans="3:16">
      <c r="C260" s="1030"/>
      <c r="D260" s="1026"/>
      <c r="E260" s="1026"/>
      <c r="F260" s="1024"/>
      <c r="G260" s="1021"/>
      <c r="H260" s="1164"/>
      <c r="I260" s="1015"/>
      <c r="J260" s="255" t="str">
        <f ca="1">IF(MOD(ROW()-13,2)=0,IF(ISBLANK(OFFSET('12. SEGUIMIENTO 2027'!$N$14,INT((ROW()-13)/2),0)),"",OFFSET('12. SEGUIMIENTO 2027'!$N$14,INT((ROW()-13)/2),0)),IF(ISBLANK(OFFSET('9. METAS'!$V$20,INT((ROW()-14)/2),0)),"",OFFSET('9. METAS'!$V$20,INT((ROW()-14)/2),0)))</f>
        <v/>
      </c>
      <c r="K260" s="256" t="str">
        <f ca="1">IF(MOD(ROW()-13,2)=0,IF(ISBLANK(OFFSET('12. SEGUIMIENTO 2027'!$O$14,INT((ROW()-13)/2),0)),"",OFFSET('12. SEGUIMIENTO 2027'!$O$14,INT((ROW()-13)/2),0)),IF(ISBLANK(OFFSET('9. METAS'!$W$20,INT((ROW()-14)/2),0)),"",OFFSET('9. METAS'!$W$20,INT((ROW()-14)/2),0)))</f>
        <v/>
      </c>
      <c r="L260" s="256" t="str">
        <f ca="1">IF(MOD(ROW()-13,2)=0,IF(ISBLANK(OFFSET('12. SEGUIMIENTO 2027'!$P$14,INT((ROW()-13)/2),0)),"",OFFSET('12. SEGUIMIENTO 2027'!$P$14,INT((ROW()-13)/2),0)),IF(ISBLANK(OFFSET('9. METAS'!$X$20,INT((ROW()-14)/2),0)),"",OFFSET('9. METAS'!$X$20,INT((ROW()-14)/2),0)))</f>
        <v/>
      </c>
      <c r="M260" s="257" t="str">
        <f ca="1">IF(MOD(ROW()-13,2)=0,IF(ISBLANK(OFFSET('12. SEGUIMIENTO 2027'!$Q$14,INT((ROW()-13)/2),0)),"",OFFSET('12. SEGUIMIENTO 2027'!$Q$14,INT((ROW()-13)/2),0)),IF(ISBLANK(OFFSET('9. METAS'!$Y$20,INT((ROW()-14)/2),0)),"",OFFSET('9. METAS'!$Y$20,INT((ROW()-14)/2),0)))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164" t="str">
        <f ca="1">IF(ISBLANK(OFFSET('9. METAS'!$M$20,INT((ROW()-13)/2),0)),"",OFFSET('9. METAS'!$M$20,INT((ROW()-13)/2),0))</f>
        <v/>
      </c>
      <c r="I261" s="1014"/>
      <c r="J261" s="255" t="str">
        <f ca="1">IF(MOD(ROW()-13,2)=0,IF(ISBLANK(OFFSET('12. SEGUIMIENTO 2027'!$N$14,INT((ROW()-13)/2),0)),"",OFFSET('12. SEGUIMIENTO 2027'!$N$14,INT((ROW()-13)/2),0)),IF(ISBLANK(OFFSET('9. METAS'!$V$20,INT((ROW()-14)/2),0)),"",OFFSET('9. METAS'!$V$20,INT((ROW()-14)/2),0)))</f>
        <v/>
      </c>
      <c r="K261" s="256" t="str">
        <f ca="1">IF(MOD(ROW()-13,2)=0,IF(ISBLANK(OFFSET('12. SEGUIMIENTO 2027'!$O$14,INT((ROW()-13)/2),0)),"",OFFSET('12. SEGUIMIENTO 2027'!$O$14,INT((ROW()-13)/2),0)),IF(ISBLANK(OFFSET('9. METAS'!$W$20,INT((ROW()-14)/2),0)),"",OFFSET('9. METAS'!$W$20,INT((ROW()-14)/2),0)))</f>
        <v/>
      </c>
      <c r="L261" s="256" t="str">
        <f ca="1">IF(MOD(ROW()-13,2)=0,IF(ISBLANK(OFFSET('12. SEGUIMIENTO 2027'!$P$14,INT((ROW()-13)/2),0)),"",OFFSET('12. SEGUIMIENTO 2027'!$P$14,INT((ROW()-13)/2),0)),IF(ISBLANK(OFFSET('9. METAS'!$X$20,INT((ROW()-14)/2),0)),"",OFFSET('9. METAS'!$X$20,INT((ROW()-14)/2),0)))</f>
        <v/>
      </c>
      <c r="M261" s="257" t="str">
        <f ca="1">IF(MOD(ROW()-13,2)=0,IF(ISBLANK(OFFSET('12. SEGUIMIENTO 2027'!$Q$14,INT((ROW()-13)/2),0)),"",OFFSET('12. SEGUIMIENTO 2027'!$Q$14,INT((ROW()-13)/2),0)),IF(ISBLANK(OFFSET('9. METAS'!$Y$20,INT((ROW()-14)/2),0)),"",OFFSET('9. METAS'!$Y$20,INT((ROW()-14)/2),0)))</f>
        <v/>
      </c>
      <c r="N261" s="1012" t="str">
        <f t="shared" ref="N261" ca="1" si="244">IFERROR(J261/J262,"ND")</f>
        <v>ND</v>
      </c>
      <c r="O261" s="1008" t="str">
        <f t="shared" ref="O261" ca="1" si="245">IFERROR(((J261+K261)/H261),"ND")</f>
        <v>ND</v>
      </c>
      <c r="P261" s="996"/>
    </row>
    <row r="262" spans="3:16">
      <c r="C262" s="1030"/>
      <c r="D262" s="1026"/>
      <c r="E262" s="1026"/>
      <c r="F262" s="1024"/>
      <c r="G262" s="1021"/>
      <c r="H262" s="1164"/>
      <c r="I262" s="1015"/>
      <c r="J262" s="255" t="str">
        <f ca="1">IF(MOD(ROW()-13,2)=0,IF(ISBLANK(OFFSET('12. SEGUIMIENTO 2027'!$N$14,INT((ROW()-13)/2),0)),"",OFFSET('12. SEGUIMIENTO 2027'!$N$14,INT((ROW()-13)/2),0)),IF(ISBLANK(OFFSET('9. METAS'!$V$20,INT((ROW()-14)/2),0)),"",OFFSET('9. METAS'!$V$20,INT((ROW()-14)/2),0)))</f>
        <v/>
      </c>
      <c r="K262" s="256" t="str">
        <f ca="1">IF(MOD(ROW()-13,2)=0,IF(ISBLANK(OFFSET('12. SEGUIMIENTO 2027'!$O$14,INT((ROW()-13)/2),0)),"",OFFSET('12. SEGUIMIENTO 2027'!$O$14,INT((ROW()-13)/2),0)),IF(ISBLANK(OFFSET('9. METAS'!$W$20,INT((ROW()-14)/2),0)),"",OFFSET('9. METAS'!$W$20,INT((ROW()-14)/2),0)))</f>
        <v/>
      </c>
      <c r="L262" s="256" t="str">
        <f ca="1">IF(MOD(ROW()-13,2)=0,IF(ISBLANK(OFFSET('12. SEGUIMIENTO 2027'!$P$14,INT((ROW()-13)/2),0)),"",OFFSET('12. SEGUIMIENTO 2027'!$P$14,INT((ROW()-13)/2),0)),IF(ISBLANK(OFFSET('9. METAS'!$X$20,INT((ROW()-14)/2),0)),"",OFFSET('9. METAS'!$X$20,INT((ROW()-14)/2),0)))</f>
        <v/>
      </c>
      <c r="M262" s="257" t="str">
        <f ca="1">IF(MOD(ROW()-13,2)=0,IF(ISBLANK(OFFSET('12. SEGUIMIENTO 2027'!$Q$14,INT((ROW()-13)/2),0)),"",OFFSET('12. SEGUIMIENTO 2027'!$Q$14,INT((ROW()-13)/2),0)),IF(ISBLANK(OFFSET('9. METAS'!$Y$20,INT((ROW()-14)/2),0)),"",OFFSET('9. METAS'!$Y$20,INT((ROW()-14)/2),0)))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164" t="str">
        <f ca="1">IF(ISBLANK(OFFSET('9. METAS'!$M$20,INT((ROW()-13)/2),0)),"",OFFSET('9. METAS'!$M$20,INT((ROW()-13)/2),0))</f>
        <v/>
      </c>
      <c r="I263" s="1014"/>
      <c r="J263" s="255" t="str">
        <f ca="1">IF(MOD(ROW()-13,2)=0,IF(ISBLANK(OFFSET('12. SEGUIMIENTO 2027'!$N$14,INT((ROW()-13)/2),0)),"",OFFSET('12. SEGUIMIENTO 2027'!$N$14,INT((ROW()-13)/2),0)),IF(ISBLANK(OFFSET('9. METAS'!$V$20,INT((ROW()-14)/2),0)),"",OFFSET('9. METAS'!$V$20,INT((ROW()-14)/2),0)))</f>
        <v/>
      </c>
      <c r="K263" s="256" t="str">
        <f ca="1">IF(MOD(ROW()-13,2)=0,IF(ISBLANK(OFFSET('12. SEGUIMIENTO 2027'!$O$14,INT((ROW()-13)/2),0)),"",OFFSET('12. SEGUIMIENTO 2027'!$O$14,INT((ROW()-13)/2),0)),IF(ISBLANK(OFFSET('9. METAS'!$W$20,INT((ROW()-14)/2),0)),"",OFFSET('9. METAS'!$W$20,INT((ROW()-14)/2),0)))</f>
        <v/>
      </c>
      <c r="L263" s="256" t="str">
        <f ca="1">IF(MOD(ROW()-13,2)=0,IF(ISBLANK(OFFSET('12. SEGUIMIENTO 2027'!$P$14,INT((ROW()-13)/2),0)),"",OFFSET('12. SEGUIMIENTO 2027'!$P$14,INT((ROW()-13)/2),0)),IF(ISBLANK(OFFSET('9. METAS'!$X$20,INT((ROW()-14)/2),0)),"",OFFSET('9. METAS'!$X$20,INT((ROW()-14)/2),0)))</f>
        <v/>
      </c>
      <c r="M263" s="257" t="str">
        <f ca="1">IF(MOD(ROW()-13,2)=0,IF(ISBLANK(OFFSET('12. SEGUIMIENTO 2027'!$Q$14,INT((ROW()-13)/2),0)),"",OFFSET('12. SEGUIMIENTO 2027'!$Q$14,INT((ROW()-13)/2),0)),IF(ISBLANK(OFFSET('9. METAS'!$Y$20,INT((ROW()-14)/2),0)),"",OFFSET('9. METAS'!$Y$20,INT((ROW()-14)/2),0)))</f>
        <v/>
      </c>
      <c r="N263" s="1012" t="str">
        <f t="shared" ref="N263" ca="1" si="246">IFERROR(J263/J264,"ND")</f>
        <v>ND</v>
      </c>
      <c r="O263" s="1008" t="str">
        <f t="shared" ref="O263" ca="1" si="247">IFERROR(((J263+K263)/H263),"ND")</f>
        <v>ND</v>
      </c>
      <c r="P263" s="996"/>
    </row>
    <row r="264" spans="3:16">
      <c r="C264" s="1030"/>
      <c r="D264" s="1026"/>
      <c r="E264" s="1026"/>
      <c r="F264" s="1024"/>
      <c r="G264" s="1021"/>
      <c r="H264" s="1164"/>
      <c r="I264" s="1015"/>
      <c r="J264" s="255" t="str">
        <f ca="1">IF(MOD(ROW()-13,2)=0,IF(ISBLANK(OFFSET('12. SEGUIMIENTO 2027'!$N$14,INT((ROW()-13)/2),0)),"",OFFSET('12. SEGUIMIENTO 2027'!$N$14,INT((ROW()-13)/2),0)),IF(ISBLANK(OFFSET('9. METAS'!$V$20,INT((ROW()-14)/2),0)),"",OFFSET('9. METAS'!$V$20,INT((ROW()-14)/2),0)))</f>
        <v/>
      </c>
      <c r="K264" s="256" t="str">
        <f ca="1">IF(MOD(ROW()-13,2)=0,IF(ISBLANK(OFFSET('12. SEGUIMIENTO 2027'!$O$14,INT((ROW()-13)/2),0)),"",OFFSET('12. SEGUIMIENTO 2027'!$O$14,INT((ROW()-13)/2),0)),IF(ISBLANK(OFFSET('9. METAS'!$W$20,INT((ROW()-14)/2),0)),"",OFFSET('9. METAS'!$W$20,INT((ROW()-14)/2),0)))</f>
        <v/>
      </c>
      <c r="L264" s="256" t="str">
        <f ca="1">IF(MOD(ROW()-13,2)=0,IF(ISBLANK(OFFSET('12. SEGUIMIENTO 2027'!$P$14,INT((ROW()-13)/2),0)),"",OFFSET('12. SEGUIMIENTO 2027'!$P$14,INT((ROW()-13)/2),0)),IF(ISBLANK(OFFSET('9. METAS'!$X$20,INT((ROW()-14)/2),0)),"",OFFSET('9. METAS'!$X$20,INT((ROW()-14)/2),0)))</f>
        <v/>
      </c>
      <c r="M264" s="257" t="str">
        <f ca="1">IF(MOD(ROW()-13,2)=0,IF(ISBLANK(OFFSET('12. SEGUIMIENTO 2027'!$Q$14,INT((ROW()-13)/2),0)),"",OFFSET('12. SEGUIMIENTO 2027'!$Q$14,INT((ROW()-13)/2),0)),IF(ISBLANK(OFFSET('9. METAS'!$Y$20,INT((ROW()-14)/2),0)),"",OFFSET('9. METAS'!$Y$20,INT((ROW()-14)/2),0)))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164" t="str">
        <f ca="1">IF(ISBLANK(OFFSET('9. METAS'!$M$20,INT((ROW()-13)/2),0)),"",OFFSET('9. METAS'!$M$20,INT((ROW()-13)/2),0))</f>
        <v/>
      </c>
      <c r="I265" s="1014"/>
      <c r="J265" s="255" t="str">
        <f ca="1">IF(MOD(ROW()-13,2)=0,IF(ISBLANK(OFFSET('12. SEGUIMIENTO 2027'!$N$14,INT((ROW()-13)/2),0)),"",OFFSET('12. SEGUIMIENTO 2027'!$N$14,INT((ROW()-13)/2),0)),IF(ISBLANK(OFFSET('9. METAS'!$V$20,INT((ROW()-14)/2),0)),"",OFFSET('9. METAS'!$V$20,INT((ROW()-14)/2),0)))</f>
        <v/>
      </c>
      <c r="K265" s="256" t="str">
        <f ca="1">IF(MOD(ROW()-13,2)=0,IF(ISBLANK(OFFSET('12. SEGUIMIENTO 2027'!$O$14,INT((ROW()-13)/2),0)),"",OFFSET('12. SEGUIMIENTO 2027'!$O$14,INT((ROW()-13)/2),0)),IF(ISBLANK(OFFSET('9. METAS'!$W$20,INT((ROW()-14)/2),0)),"",OFFSET('9. METAS'!$W$20,INT((ROW()-14)/2),0)))</f>
        <v/>
      </c>
      <c r="L265" s="256" t="str">
        <f ca="1">IF(MOD(ROW()-13,2)=0,IF(ISBLANK(OFFSET('12. SEGUIMIENTO 2027'!$P$14,INT((ROW()-13)/2),0)),"",OFFSET('12. SEGUIMIENTO 2027'!$P$14,INT((ROW()-13)/2),0)),IF(ISBLANK(OFFSET('9. METAS'!$X$20,INT((ROW()-14)/2),0)),"",OFFSET('9. METAS'!$X$20,INT((ROW()-14)/2),0)))</f>
        <v/>
      </c>
      <c r="M265" s="257" t="str">
        <f ca="1">IF(MOD(ROW()-13,2)=0,IF(ISBLANK(OFFSET('12. SEGUIMIENTO 2027'!$Q$14,INT((ROW()-13)/2),0)),"",OFFSET('12. SEGUIMIENTO 2027'!$Q$14,INT((ROW()-13)/2),0)),IF(ISBLANK(OFFSET('9. METAS'!$Y$20,INT((ROW()-14)/2),0)),"",OFFSET('9. METAS'!$Y$20,INT((ROW()-14)/2),0)))</f>
        <v/>
      </c>
      <c r="N265" s="1012" t="str">
        <f t="shared" ref="N265" ca="1" si="248">IFERROR(J265/J266,"ND")</f>
        <v>ND</v>
      </c>
      <c r="O265" s="1008" t="str">
        <f t="shared" ref="O265" ca="1" si="249">IFERROR(((J265+K265)/H265),"ND")</f>
        <v>ND</v>
      </c>
      <c r="P265" s="996"/>
    </row>
    <row r="266" spans="3:16">
      <c r="C266" s="1030"/>
      <c r="D266" s="1026"/>
      <c r="E266" s="1026"/>
      <c r="F266" s="1024"/>
      <c r="G266" s="1021"/>
      <c r="H266" s="1164"/>
      <c r="I266" s="1015"/>
      <c r="J266" s="255" t="str">
        <f ca="1">IF(MOD(ROW()-13,2)=0,IF(ISBLANK(OFFSET('12. SEGUIMIENTO 2027'!$N$14,INT((ROW()-13)/2),0)),"",OFFSET('12. SEGUIMIENTO 2027'!$N$14,INT((ROW()-13)/2),0)),IF(ISBLANK(OFFSET('9. METAS'!$V$20,INT((ROW()-14)/2),0)),"",OFFSET('9. METAS'!$V$20,INT((ROW()-14)/2),0)))</f>
        <v/>
      </c>
      <c r="K266" s="256" t="str">
        <f ca="1">IF(MOD(ROW()-13,2)=0,IF(ISBLANK(OFFSET('12. SEGUIMIENTO 2027'!$O$14,INT((ROW()-13)/2),0)),"",OFFSET('12. SEGUIMIENTO 2027'!$O$14,INT((ROW()-13)/2),0)),IF(ISBLANK(OFFSET('9. METAS'!$W$20,INT((ROW()-14)/2),0)),"",OFFSET('9. METAS'!$W$20,INT((ROW()-14)/2),0)))</f>
        <v/>
      </c>
      <c r="L266" s="256" t="str">
        <f ca="1">IF(MOD(ROW()-13,2)=0,IF(ISBLANK(OFFSET('12. SEGUIMIENTO 2027'!$P$14,INT((ROW()-13)/2),0)),"",OFFSET('12. SEGUIMIENTO 2027'!$P$14,INT((ROW()-13)/2),0)),IF(ISBLANK(OFFSET('9. METAS'!$X$20,INT((ROW()-14)/2),0)),"",OFFSET('9. METAS'!$X$20,INT((ROW()-14)/2),0)))</f>
        <v/>
      </c>
      <c r="M266" s="257" t="str">
        <f ca="1">IF(MOD(ROW()-13,2)=0,IF(ISBLANK(OFFSET('12. SEGUIMIENTO 2027'!$Q$14,INT((ROW()-13)/2),0)),"",OFFSET('12. SEGUIMIENTO 2027'!$Q$14,INT((ROW()-13)/2),0)),IF(ISBLANK(OFFSET('9. METAS'!$Y$20,INT((ROW()-14)/2),0)),"",OFFSET('9. METAS'!$Y$20,INT((ROW()-14)/2),0)))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164" t="str">
        <f ca="1">IF(ISBLANK(OFFSET('9. METAS'!$M$20,INT((ROW()-13)/2),0)),"",OFFSET('9. METAS'!$M$20,INT((ROW()-13)/2),0))</f>
        <v/>
      </c>
      <c r="I267" s="1014"/>
      <c r="J267" s="255" t="str">
        <f ca="1">IF(MOD(ROW()-13,2)=0,IF(ISBLANK(OFFSET('12. SEGUIMIENTO 2027'!$N$14,INT((ROW()-13)/2),0)),"",OFFSET('12. SEGUIMIENTO 2027'!$N$14,INT((ROW()-13)/2),0)),IF(ISBLANK(OFFSET('9. METAS'!$V$20,INT((ROW()-14)/2),0)),"",OFFSET('9. METAS'!$V$20,INT((ROW()-14)/2),0)))</f>
        <v/>
      </c>
      <c r="K267" s="256" t="str">
        <f ca="1">IF(MOD(ROW()-13,2)=0,IF(ISBLANK(OFFSET('12. SEGUIMIENTO 2027'!$O$14,INT((ROW()-13)/2),0)),"",OFFSET('12. SEGUIMIENTO 2027'!$O$14,INT((ROW()-13)/2),0)),IF(ISBLANK(OFFSET('9. METAS'!$W$20,INT((ROW()-14)/2),0)),"",OFFSET('9. METAS'!$W$20,INT((ROW()-14)/2),0)))</f>
        <v/>
      </c>
      <c r="L267" s="256" t="str">
        <f ca="1">IF(MOD(ROW()-13,2)=0,IF(ISBLANK(OFFSET('12. SEGUIMIENTO 2027'!$P$14,INT((ROW()-13)/2),0)),"",OFFSET('12. SEGUIMIENTO 2027'!$P$14,INT((ROW()-13)/2),0)),IF(ISBLANK(OFFSET('9. METAS'!$X$20,INT((ROW()-14)/2),0)),"",OFFSET('9. METAS'!$X$20,INT((ROW()-14)/2),0)))</f>
        <v/>
      </c>
      <c r="M267" s="257" t="str">
        <f ca="1">IF(MOD(ROW()-13,2)=0,IF(ISBLANK(OFFSET('12. SEGUIMIENTO 2027'!$Q$14,INT((ROW()-13)/2),0)),"",OFFSET('12. SEGUIMIENTO 2027'!$Q$14,INT((ROW()-13)/2),0)),IF(ISBLANK(OFFSET('9. METAS'!$Y$20,INT((ROW()-14)/2),0)),"",OFFSET('9. METAS'!$Y$20,INT((ROW()-14)/2),0)))</f>
        <v/>
      </c>
      <c r="N267" s="1012" t="str">
        <f t="shared" ref="N267" ca="1" si="250">IFERROR(J267/J268,"ND")</f>
        <v>ND</v>
      </c>
      <c r="O267" s="1008" t="str">
        <f t="shared" ref="O267" ca="1" si="251">IFERROR(((J267+K267)/H267),"ND")</f>
        <v>ND</v>
      </c>
      <c r="P267" s="996"/>
    </row>
    <row r="268" spans="3:16">
      <c r="C268" s="1030"/>
      <c r="D268" s="1026"/>
      <c r="E268" s="1026"/>
      <c r="F268" s="1024"/>
      <c r="G268" s="1021"/>
      <c r="H268" s="1164"/>
      <c r="I268" s="1015"/>
      <c r="J268" s="255" t="str">
        <f ca="1">IF(MOD(ROW()-13,2)=0,IF(ISBLANK(OFFSET('12. SEGUIMIENTO 2027'!$N$14,INT((ROW()-13)/2),0)),"",OFFSET('12. SEGUIMIENTO 2027'!$N$14,INT((ROW()-13)/2),0)),IF(ISBLANK(OFFSET('9. METAS'!$V$20,INT((ROW()-14)/2),0)),"",OFFSET('9. METAS'!$V$20,INT((ROW()-14)/2),0)))</f>
        <v/>
      </c>
      <c r="K268" s="256" t="str">
        <f ca="1">IF(MOD(ROW()-13,2)=0,IF(ISBLANK(OFFSET('12. SEGUIMIENTO 2027'!$O$14,INT((ROW()-13)/2),0)),"",OFFSET('12. SEGUIMIENTO 2027'!$O$14,INT((ROW()-13)/2),0)),IF(ISBLANK(OFFSET('9. METAS'!$W$20,INT((ROW()-14)/2),0)),"",OFFSET('9. METAS'!$W$20,INT((ROW()-14)/2),0)))</f>
        <v/>
      </c>
      <c r="L268" s="256" t="str">
        <f ca="1">IF(MOD(ROW()-13,2)=0,IF(ISBLANK(OFFSET('12. SEGUIMIENTO 2027'!$P$14,INT((ROW()-13)/2),0)),"",OFFSET('12. SEGUIMIENTO 2027'!$P$14,INT((ROW()-13)/2),0)),IF(ISBLANK(OFFSET('9. METAS'!$X$20,INT((ROW()-14)/2),0)),"",OFFSET('9. METAS'!$X$20,INT((ROW()-14)/2),0)))</f>
        <v/>
      </c>
      <c r="M268" s="257" t="str">
        <f ca="1">IF(MOD(ROW()-13,2)=0,IF(ISBLANK(OFFSET('12. SEGUIMIENTO 2027'!$Q$14,INT((ROW()-13)/2),0)),"",OFFSET('12. SEGUIMIENTO 2027'!$Q$14,INT((ROW()-13)/2),0)),IF(ISBLANK(OFFSET('9. METAS'!$Y$20,INT((ROW()-14)/2),0)),"",OFFSET('9. METAS'!$Y$20,INT((ROW()-14)/2),0)))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164" t="str">
        <f ca="1">IF(ISBLANK(OFFSET('9. METAS'!$M$20,INT((ROW()-13)/2),0)),"",OFFSET('9. METAS'!$M$20,INT((ROW()-13)/2),0))</f>
        <v/>
      </c>
      <c r="I269" s="1014"/>
      <c r="J269" s="255" t="str">
        <f ca="1">IF(MOD(ROW()-13,2)=0,IF(ISBLANK(OFFSET('12. SEGUIMIENTO 2027'!$N$14,INT((ROW()-13)/2),0)),"",OFFSET('12. SEGUIMIENTO 2027'!$N$14,INT((ROW()-13)/2),0)),IF(ISBLANK(OFFSET('9. METAS'!$V$20,INT((ROW()-14)/2),0)),"",OFFSET('9. METAS'!$V$20,INT((ROW()-14)/2),0)))</f>
        <v/>
      </c>
      <c r="K269" s="256" t="str">
        <f ca="1">IF(MOD(ROW()-13,2)=0,IF(ISBLANK(OFFSET('12. SEGUIMIENTO 2027'!$O$14,INT((ROW()-13)/2),0)),"",OFFSET('12. SEGUIMIENTO 2027'!$O$14,INT((ROW()-13)/2),0)),IF(ISBLANK(OFFSET('9. METAS'!$W$20,INT((ROW()-14)/2),0)),"",OFFSET('9. METAS'!$W$20,INT((ROW()-14)/2),0)))</f>
        <v/>
      </c>
      <c r="L269" s="256" t="str">
        <f ca="1">IF(MOD(ROW()-13,2)=0,IF(ISBLANK(OFFSET('12. SEGUIMIENTO 2027'!$P$14,INT((ROW()-13)/2),0)),"",OFFSET('12. SEGUIMIENTO 2027'!$P$14,INT((ROW()-13)/2),0)),IF(ISBLANK(OFFSET('9. METAS'!$X$20,INT((ROW()-14)/2),0)),"",OFFSET('9. METAS'!$X$20,INT((ROW()-14)/2),0)))</f>
        <v/>
      </c>
      <c r="M269" s="257" t="str">
        <f ca="1">IF(MOD(ROW()-13,2)=0,IF(ISBLANK(OFFSET('12. SEGUIMIENTO 2027'!$Q$14,INT((ROW()-13)/2),0)),"",OFFSET('12. SEGUIMIENTO 2027'!$Q$14,INT((ROW()-13)/2),0)),IF(ISBLANK(OFFSET('9. METAS'!$Y$20,INT((ROW()-14)/2),0)),"",OFFSET('9. METAS'!$Y$20,INT((ROW()-14)/2),0)))</f>
        <v/>
      </c>
      <c r="N269" s="1012" t="str">
        <f t="shared" ref="N269" ca="1" si="252">IFERROR(J269/J270,"ND")</f>
        <v>ND</v>
      </c>
      <c r="O269" s="1008" t="str">
        <f t="shared" ref="O269" ca="1" si="253">IFERROR(((J269+K269)/H269),"ND")</f>
        <v>ND</v>
      </c>
      <c r="P269" s="996"/>
    </row>
    <row r="270" spans="3:16">
      <c r="C270" s="1030"/>
      <c r="D270" s="1026"/>
      <c r="E270" s="1026"/>
      <c r="F270" s="1024"/>
      <c r="G270" s="1021"/>
      <c r="H270" s="1164"/>
      <c r="I270" s="1015"/>
      <c r="J270" s="255" t="str">
        <f ca="1">IF(MOD(ROW()-13,2)=0,IF(ISBLANK(OFFSET('12. SEGUIMIENTO 2027'!$N$14,INT((ROW()-13)/2),0)),"",OFFSET('12. SEGUIMIENTO 2027'!$N$14,INT((ROW()-13)/2),0)),IF(ISBLANK(OFFSET('9. METAS'!$V$20,INT((ROW()-14)/2),0)),"",OFFSET('9. METAS'!$V$20,INT((ROW()-14)/2),0)))</f>
        <v/>
      </c>
      <c r="K270" s="256" t="str">
        <f ca="1">IF(MOD(ROW()-13,2)=0,IF(ISBLANK(OFFSET('12. SEGUIMIENTO 2027'!$O$14,INT((ROW()-13)/2),0)),"",OFFSET('12. SEGUIMIENTO 2027'!$O$14,INT((ROW()-13)/2),0)),IF(ISBLANK(OFFSET('9. METAS'!$W$20,INT((ROW()-14)/2),0)),"",OFFSET('9. METAS'!$W$20,INT((ROW()-14)/2),0)))</f>
        <v/>
      </c>
      <c r="L270" s="256" t="str">
        <f ca="1">IF(MOD(ROW()-13,2)=0,IF(ISBLANK(OFFSET('12. SEGUIMIENTO 2027'!$P$14,INT((ROW()-13)/2),0)),"",OFFSET('12. SEGUIMIENTO 2027'!$P$14,INT((ROW()-13)/2),0)),IF(ISBLANK(OFFSET('9. METAS'!$X$20,INT((ROW()-14)/2),0)),"",OFFSET('9. METAS'!$X$20,INT((ROW()-14)/2),0)))</f>
        <v/>
      </c>
      <c r="M270" s="257" t="str">
        <f ca="1">IF(MOD(ROW()-13,2)=0,IF(ISBLANK(OFFSET('12. SEGUIMIENTO 2027'!$Q$14,INT((ROW()-13)/2),0)),"",OFFSET('12. SEGUIMIENTO 2027'!$Q$14,INT((ROW()-13)/2),0)),IF(ISBLANK(OFFSET('9. METAS'!$Y$20,INT((ROW()-14)/2),0)),"",OFFSET('9. METAS'!$Y$20,INT((ROW()-14)/2),0)))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164" t="str">
        <f ca="1">IF(ISBLANK(OFFSET('9. METAS'!$M$20,INT((ROW()-13)/2),0)),"",OFFSET('9. METAS'!$M$20,INT((ROW()-13)/2),0))</f>
        <v/>
      </c>
      <c r="I271" s="1014"/>
      <c r="J271" s="255" t="str">
        <f ca="1">IF(MOD(ROW()-13,2)=0,IF(ISBLANK(OFFSET('12. SEGUIMIENTO 2027'!$N$14,INT((ROW()-13)/2),0)),"",OFFSET('12. SEGUIMIENTO 2027'!$N$14,INT((ROW()-13)/2),0)),IF(ISBLANK(OFFSET('9. METAS'!$V$20,INT((ROW()-14)/2),0)),"",OFFSET('9. METAS'!$V$20,INT((ROW()-14)/2),0)))</f>
        <v/>
      </c>
      <c r="K271" s="256" t="str">
        <f ca="1">IF(MOD(ROW()-13,2)=0,IF(ISBLANK(OFFSET('12. SEGUIMIENTO 2027'!$O$14,INT((ROW()-13)/2),0)),"",OFFSET('12. SEGUIMIENTO 2027'!$O$14,INT((ROW()-13)/2),0)),IF(ISBLANK(OFFSET('9. METAS'!$W$20,INT((ROW()-14)/2),0)),"",OFFSET('9. METAS'!$W$20,INT((ROW()-14)/2),0)))</f>
        <v/>
      </c>
      <c r="L271" s="256" t="str">
        <f ca="1">IF(MOD(ROW()-13,2)=0,IF(ISBLANK(OFFSET('12. SEGUIMIENTO 2027'!$P$14,INT((ROW()-13)/2),0)),"",OFFSET('12. SEGUIMIENTO 2027'!$P$14,INT((ROW()-13)/2),0)),IF(ISBLANK(OFFSET('9. METAS'!$X$20,INT((ROW()-14)/2),0)),"",OFFSET('9. METAS'!$X$20,INT((ROW()-14)/2),0)))</f>
        <v/>
      </c>
      <c r="M271" s="257" t="str">
        <f ca="1">IF(MOD(ROW()-13,2)=0,IF(ISBLANK(OFFSET('12. SEGUIMIENTO 2027'!$Q$14,INT((ROW()-13)/2),0)),"",OFFSET('12. SEGUIMIENTO 2027'!$Q$14,INT((ROW()-13)/2),0)),IF(ISBLANK(OFFSET('9. METAS'!$Y$20,INT((ROW()-14)/2),0)),"",OFFSET('9. METAS'!$Y$20,INT((ROW()-14)/2),0)))</f>
        <v/>
      </c>
      <c r="N271" s="1012" t="str">
        <f t="shared" ref="N271" ca="1" si="254">IFERROR(J271/J272,"ND")</f>
        <v>ND</v>
      </c>
      <c r="O271" s="1008" t="str">
        <f t="shared" ref="O271" ca="1" si="255">IFERROR(((J271+K271)/H271),"ND")</f>
        <v>ND</v>
      </c>
      <c r="P271" s="996"/>
    </row>
    <row r="272" spans="3:16">
      <c r="C272" s="1030"/>
      <c r="D272" s="1026"/>
      <c r="E272" s="1026"/>
      <c r="F272" s="1024"/>
      <c r="G272" s="1021"/>
      <c r="H272" s="1164"/>
      <c r="I272" s="1015"/>
      <c r="J272" s="255" t="str">
        <f ca="1">IF(MOD(ROW()-13,2)=0,IF(ISBLANK(OFFSET('12. SEGUIMIENTO 2027'!$N$14,INT((ROW()-13)/2),0)),"",OFFSET('12. SEGUIMIENTO 2027'!$N$14,INT((ROW()-13)/2),0)),IF(ISBLANK(OFFSET('9. METAS'!$V$20,INT((ROW()-14)/2),0)),"",OFFSET('9. METAS'!$V$20,INT((ROW()-14)/2),0)))</f>
        <v/>
      </c>
      <c r="K272" s="256" t="str">
        <f ca="1">IF(MOD(ROW()-13,2)=0,IF(ISBLANK(OFFSET('12. SEGUIMIENTO 2027'!$O$14,INT((ROW()-13)/2),0)),"",OFFSET('12. SEGUIMIENTO 2027'!$O$14,INT((ROW()-13)/2),0)),IF(ISBLANK(OFFSET('9. METAS'!$W$20,INT((ROW()-14)/2),0)),"",OFFSET('9. METAS'!$W$20,INT((ROW()-14)/2),0)))</f>
        <v/>
      </c>
      <c r="L272" s="256" t="str">
        <f ca="1">IF(MOD(ROW()-13,2)=0,IF(ISBLANK(OFFSET('12. SEGUIMIENTO 2027'!$P$14,INT((ROW()-13)/2),0)),"",OFFSET('12. SEGUIMIENTO 2027'!$P$14,INT((ROW()-13)/2),0)),IF(ISBLANK(OFFSET('9. METAS'!$X$20,INT((ROW()-14)/2),0)),"",OFFSET('9. METAS'!$X$20,INT((ROW()-14)/2),0)))</f>
        <v/>
      </c>
      <c r="M272" s="257" t="str">
        <f ca="1">IF(MOD(ROW()-13,2)=0,IF(ISBLANK(OFFSET('12. SEGUIMIENTO 2027'!$Q$14,INT((ROW()-13)/2),0)),"",OFFSET('12. SEGUIMIENTO 2027'!$Q$14,INT((ROW()-13)/2),0)),IF(ISBLANK(OFFSET('9. METAS'!$Y$20,INT((ROW()-14)/2),0)),"",OFFSET('9. METAS'!$Y$20,INT((ROW()-14)/2),0)))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164" t="str">
        <f ca="1">IF(ISBLANK(OFFSET('9. METAS'!$M$20,INT((ROW()-13)/2),0)),"",OFFSET('9. METAS'!$M$20,INT((ROW()-13)/2),0))</f>
        <v/>
      </c>
      <c r="I273" s="1014"/>
      <c r="J273" s="255" t="str">
        <f ca="1">IF(MOD(ROW()-13,2)=0,IF(ISBLANK(OFFSET('12. SEGUIMIENTO 2027'!$N$14,INT((ROW()-13)/2),0)),"",OFFSET('12. SEGUIMIENTO 2027'!$N$14,INT((ROW()-13)/2),0)),IF(ISBLANK(OFFSET('9. METAS'!$V$20,INT((ROW()-14)/2),0)),"",OFFSET('9. METAS'!$V$20,INT((ROW()-14)/2),0)))</f>
        <v/>
      </c>
      <c r="K273" s="256" t="str">
        <f ca="1">IF(MOD(ROW()-13,2)=0,IF(ISBLANK(OFFSET('12. SEGUIMIENTO 2027'!$O$14,INT((ROW()-13)/2),0)),"",OFFSET('12. SEGUIMIENTO 2027'!$O$14,INT((ROW()-13)/2),0)),IF(ISBLANK(OFFSET('9. METAS'!$W$20,INT((ROW()-14)/2),0)),"",OFFSET('9. METAS'!$W$20,INT((ROW()-14)/2),0)))</f>
        <v/>
      </c>
      <c r="L273" s="256" t="str">
        <f ca="1">IF(MOD(ROW()-13,2)=0,IF(ISBLANK(OFFSET('12. SEGUIMIENTO 2027'!$P$14,INT((ROW()-13)/2),0)),"",OFFSET('12. SEGUIMIENTO 2027'!$P$14,INT((ROW()-13)/2),0)),IF(ISBLANK(OFFSET('9. METAS'!$X$20,INT((ROW()-14)/2),0)),"",OFFSET('9. METAS'!$X$20,INT((ROW()-14)/2),0)))</f>
        <v/>
      </c>
      <c r="M273" s="257" t="str">
        <f ca="1">IF(MOD(ROW()-13,2)=0,IF(ISBLANK(OFFSET('12. SEGUIMIENTO 2027'!$Q$14,INT((ROW()-13)/2),0)),"",OFFSET('12. SEGUIMIENTO 2027'!$Q$14,INT((ROW()-13)/2),0)),IF(ISBLANK(OFFSET('9. METAS'!$Y$20,INT((ROW()-14)/2),0)),"",OFFSET('9. METAS'!$Y$20,INT((ROW()-14)/2),0)))</f>
        <v/>
      </c>
      <c r="N273" s="1012" t="str">
        <f t="shared" ref="N273" ca="1" si="256">IFERROR(J273/J274,"ND")</f>
        <v>ND</v>
      </c>
      <c r="O273" s="1008" t="str">
        <f t="shared" ref="O273" ca="1" si="257">IFERROR(((J273+K273)/H273),"ND")</f>
        <v>ND</v>
      </c>
      <c r="P273" s="996"/>
    </row>
    <row r="274" spans="3:16">
      <c r="C274" s="1030"/>
      <c r="D274" s="1026"/>
      <c r="E274" s="1026"/>
      <c r="F274" s="1024"/>
      <c r="G274" s="1021"/>
      <c r="H274" s="1164"/>
      <c r="I274" s="1015"/>
      <c r="J274" s="255" t="str">
        <f ca="1">IF(MOD(ROW()-13,2)=0,IF(ISBLANK(OFFSET('12. SEGUIMIENTO 2027'!$N$14,INT((ROW()-13)/2),0)),"",OFFSET('12. SEGUIMIENTO 2027'!$N$14,INT((ROW()-13)/2),0)),IF(ISBLANK(OFFSET('9. METAS'!$V$20,INT((ROW()-14)/2),0)),"",OFFSET('9. METAS'!$V$20,INT((ROW()-14)/2),0)))</f>
        <v/>
      </c>
      <c r="K274" s="256" t="str">
        <f ca="1">IF(MOD(ROW()-13,2)=0,IF(ISBLANK(OFFSET('12. SEGUIMIENTO 2027'!$O$14,INT((ROW()-13)/2),0)),"",OFFSET('12. SEGUIMIENTO 2027'!$O$14,INT((ROW()-13)/2),0)),IF(ISBLANK(OFFSET('9. METAS'!$W$20,INT((ROW()-14)/2),0)),"",OFFSET('9. METAS'!$W$20,INT((ROW()-14)/2),0)))</f>
        <v/>
      </c>
      <c r="L274" s="256" t="str">
        <f ca="1">IF(MOD(ROW()-13,2)=0,IF(ISBLANK(OFFSET('12. SEGUIMIENTO 2027'!$P$14,INT((ROW()-13)/2),0)),"",OFFSET('12. SEGUIMIENTO 2027'!$P$14,INT((ROW()-13)/2),0)),IF(ISBLANK(OFFSET('9. METAS'!$X$20,INT((ROW()-14)/2),0)),"",OFFSET('9. METAS'!$X$20,INT((ROW()-14)/2),0)))</f>
        <v/>
      </c>
      <c r="M274" s="257" t="str">
        <f ca="1">IF(MOD(ROW()-13,2)=0,IF(ISBLANK(OFFSET('12. SEGUIMIENTO 2027'!$Q$14,INT((ROW()-13)/2),0)),"",OFFSET('12. SEGUIMIENTO 2027'!$Q$14,INT((ROW()-13)/2),0)),IF(ISBLANK(OFFSET('9. METAS'!$Y$20,INT((ROW()-14)/2),0)),"",OFFSET('9. METAS'!$Y$20,INT((ROW()-14)/2),0)))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164" t="str">
        <f ca="1">IF(ISBLANK(OFFSET('9. METAS'!$M$20,INT((ROW()-13)/2),0)),"",OFFSET('9. METAS'!$M$20,INT((ROW()-13)/2),0))</f>
        <v/>
      </c>
      <c r="I275" s="1014"/>
      <c r="J275" s="255" t="str">
        <f ca="1">IF(MOD(ROW()-13,2)=0,IF(ISBLANK(OFFSET('12. SEGUIMIENTO 2027'!$N$14,INT((ROW()-13)/2),0)),"",OFFSET('12. SEGUIMIENTO 2027'!$N$14,INT((ROW()-13)/2),0)),IF(ISBLANK(OFFSET('9. METAS'!$V$20,INT((ROW()-14)/2),0)),"",OFFSET('9. METAS'!$V$20,INT((ROW()-14)/2),0)))</f>
        <v/>
      </c>
      <c r="K275" s="256" t="str">
        <f ca="1">IF(MOD(ROW()-13,2)=0,IF(ISBLANK(OFFSET('12. SEGUIMIENTO 2027'!$O$14,INT((ROW()-13)/2),0)),"",OFFSET('12. SEGUIMIENTO 2027'!$O$14,INT((ROW()-13)/2),0)),IF(ISBLANK(OFFSET('9. METAS'!$W$20,INT((ROW()-14)/2),0)),"",OFFSET('9. METAS'!$W$20,INT((ROW()-14)/2),0)))</f>
        <v/>
      </c>
      <c r="L275" s="256" t="str">
        <f ca="1">IF(MOD(ROW()-13,2)=0,IF(ISBLANK(OFFSET('12. SEGUIMIENTO 2027'!$P$14,INT((ROW()-13)/2),0)),"",OFFSET('12. SEGUIMIENTO 2027'!$P$14,INT((ROW()-13)/2),0)),IF(ISBLANK(OFFSET('9. METAS'!$X$20,INT((ROW()-14)/2),0)),"",OFFSET('9. METAS'!$X$20,INT((ROW()-14)/2),0)))</f>
        <v/>
      </c>
      <c r="M275" s="257" t="str">
        <f ca="1">IF(MOD(ROW()-13,2)=0,IF(ISBLANK(OFFSET('12. SEGUIMIENTO 2027'!$Q$14,INT((ROW()-13)/2),0)),"",OFFSET('12. SEGUIMIENTO 2027'!$Q$14,INT((ROW()-13)/2),0)),IF(ISBLANK(OFFSET('9. METAS'!$Y$20,INT((ROW()-14)/2),0)),"",OFFSET('9. METAS'!$Y$20,INT((ROW()-14)/2),0)))</f>
        <v/>
      </c>
      <c r="N275" s="1012" t="str">
        <f t="shared" ref="N275" ca="1" si="258">IFERROR(J275/J276,"ND")</f>
        <v>ND</v>
      </c>
      <c r="O275" s="1008" t="str">
        <f t="shared" ref="O275" ca="1" si="259">IFERROR(((J275+K275)/H275),"ND")</f>
        <v>ND</v>
      </c>
      <c r="P275" s="996"/>
    </row>
    <row r="276" spans="3:16">
      <c r="C276" s="1030"/>
      <c r="D276" s="1026"/>
      <c r="E276" s="1026"/>
      <c r="F276" s="1024"/>
      <c r="G276" s="1021"/>
      <c r="H276" s="1164"/>
      <c r="I276" s="1015"/>
      <c r="J276" s="255" t="str">
        <f ca="1">IF(MOD(ROW()-13,2)=0,IF(ISBLANK(OFFSET('12. SEGUIMIENTO 2027'!$N$14,INT((ROW()-13)/2),0)),"",OFFSET('12. SEGUIMIENTO 2027'!$N$14,INT((ROW()-13)/2),0)),IF(ISBLANK(OFFSET('9. METAS'!$V$20,INT((ROW()-14)/2),0)),"",OFFSET('9. METAS'!$V$20,INT((ROW()-14)/2),0)))</f>
        <v/>
      </c>
      <c r="K276" s="256" t="str">
        <f ca="1">IF(MOD(ROW()-13,2)=0,IF(ISBLANK(OFFSET('12. SEGUIMIENTO 2027'!$O$14,INT((ROW()-13)/2),0)),"",OFFSET('12. SEGUIMIENTO 2027'!$O$14,INT((ROW()-13)/2),0)),IF(ISBLANK(OFFSET('9. METAS'!$W$20,INT((ROW()-14)/2),0)),"",OFFSET('9. METAS'!$W$20,INT((ROW()-14)/2),0)))</f>
        <v/>
      </c>
      <c r="L276" s="256" t="str">
        <f ca="1">IF(MOD(ROW()-13,2)=0,IF(ISBLANK(OFFSET('12. SEGUIMIENTO 2027'!$P$14,INT((ROW()-13)/2),0)),"",OFFSET('12. SEGUIMIENTO 2027'!$P$14,INT((ROW()-13)/2),0)),IF(ISBLANK(OFFSET('9. METAS'!$X$20,INT((ROW()-14)/2),0)),"",OFFSET('9. METAS'!$X$20,INT((ROW()-14)/2),0)))</f>
        <v/>
      </c>
      <c r="M276" s="257" t="str">
        <f ca="1">IF(MOD(ROW()-13,2)=0,IF(ISBLANK(OFFSET('12. SEGUIMIENTO 2027'!$Q$14,INT((ROW()-13)/2),0)),"",OFFSET('12. SEGUIMIENTO 2027'!$Q$14,INT((ROW()-13)/2),0)),IF(ISBLANK(OFFSET('9. METAS'!$Y$20,INT((ROW()-14)/2),0)),"",OFFSET('9. METAS'!$Y$20,INT((ROW()-14)/2),0)))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164" t="str">
        <f ca="1">IF(ISBLANK(OFFSET('9. METAS'!$M$20,INT((ROW()-13)/2),0)),"",OFFSET('9. METAS'!$M$20,INT((ROW()-13)/2),0))</f>
        <v/>
      </c>
      <c r="I277" s="1014"/>
      <c r="J277" s="255" t="str">
        <f ca="1">IF(MOD(ROW()-13,2)=0,IF(ISBLANK(OFFSET('12. SEGUIMIENTO 2027'!$N$14,INT((ROW()-13)/2),0)),"",OFFSET('12. SEGUIMIENTO 2027'!$N$14,INT((ROW()-13)/2),0)),IF(ISBLANK(OFFSET('9. METAS'!$V$20,INT((ROW()-14)/2),0)),"",OFFSET('9. METAS'!$V$20,INT((ROW()-14)/2),0)))</f>
        <v/>
      </c>
      <c r="K277" s="256" t="str">
        <f ca="1">IF(MOD(ROW()-13,2)=0,IF(ISBLANK(OFFSET('12. SEGUIMIENTO 2027'!$O$14,INT((ROW()-13)/2),0)),"",OFFSET('12. SEGUIMIENTO 2027'!$O$14,INT((ROW()-13)/2),0)),IF(ISBLANK(OFFSET('9. METAS'!$W$20,INT((ROW()-14)/2),0)),"",OFFSET('9. METAS'!$W$20,INT((ROW()-14)/2),0)))</f>
        <v/>
      </c>
      <c r="L277" s="256" t="str">
        <f ca="1">IF(MOD(ROW()-13,2)=0,IF(ISBLANK(OFFSET('12. SEGUIMIENTO 2027'!$P$14,INT((ROW()-13)/2),0)),"",OFFSET('12. SEGUIMIENTO 2027'!$P$14,INT((ROW()-13)/2),0)),IF(ISBLANK(OFFSET('9. METAS'!$X$20,INT((ROW()-14)/2),0)),"",OFFSET('9. METAS'!$X$20,INT((ROW()-14)/2),0)))</f>
        <v/>
      </c>
      <c r="M277" s="257" t="str">
        <f ca="1">IF(MOD(ROW()-13,2)=0,IF(ISBLANK(OFFSET('12. SEGUIMIENTO 2027'!$Q$14,INT((ROW()-13)/2),0)),"",OFFSET('12. SEGUIMIENTO 2027'!$Q$14,INT((ROW()-13)/2),0)),IF(ISBLANK(OFFSET('9. METAS'!$Y$20,INT((ROW()-14)/2),0)),"",OFFSET('9. METAS'!$Y$20,INT((ROW()-14)/2),0)))</f>
        <v/>
      </c>
      <c r="N277" s="1012" t="str">
        <f t="shared" ref="N277" ca="1" si="260">IFERROR(J277/J278,"ND")</f>
        <v>ND</v>
      </c>
      <c r="O277" s="1008" t="str">
        <f t="shared" ref="O277" ca="1" si="261">IFERROR(((J277+K277)/H277),"ND")</f>
        <v>ND</v>
      </c>
      <c r="P277" s="996"/>
    </row>
    <row r="278" spans="3:16">
      <c r="C278" s="1030"/>
      <c r="D278" s="1026"/>
      <c r="E278" s="1026"/>
      <c r="F278" s="1024"/>
      <c r="G278" s="1021"/>
      <c r="H278" s="1164"/>
      <c r="I278" s="1015"/>
      <c r="J278" s="255" t="str">
        <f ca="1">IF(MOD(ROW()-13,2)=0,IF(ISBLANK(OFFSET('12. SEGUIMIENTO 2027'!$N$14,INT((ROW()-13)/2),0)),"",OFFSET('12. SEGUIMIENTO 2027'!$N$14,INT((ROW()-13)/2),0)),IF(ISBLANK(OFFSET('9. METAS'!$V$20,INT((ROW()-14)/2),0)),"",OFFSET('9. METAS'!$V$20,INT((ROW()-14)/2),0)))</f>
        <v/>
      </c>
      <c r="K278" s="256" t="str">
        <f ca="1">IF(MOD(ROW()-13,2)=0,IF(ISBLANK(OFFSET('12. SEGUIMIENTO 2027'!$O$14,INT((ROW()-13)/2),0)),"",OFFSET('12. SEGUIMIENTO 2027'!$O$14,INT((ROW()-13)/2),0)),IF(ISBLANK(OFFSET('9. METAS'!$W$20,INT((ROW()-14)/2),0)),"",OFFSET('9. METAS'!$W$20,INT((ROW()-14)/2),0)))</f>
        <v/>
      </c>
      <c r="L278" s="256" t="str">
        <f ca="1">IF(MOD(ROW()-13,2)=0,IF(ISBLANK(OFFSET('12. SEGUIMIENTO 2027'!$P$14,INT((ROW()-13)/2),0)),"",OFFSET('12. SEGUIMIENTO 2027'!$P$14,INT((ROW()-13)/2),0)),IF(ISBLANK(OFFSET('9. METAS'!$X$20,INT((ROW()-14)/2),0)),"",OFFSET('9. METAS'!$X$20,INT((ROW()-14)/2),0)))</f>
        <v/>
      </c>
      <c r="M278" s="257" t="str">
        <f ca="1">IF(MOD(ROW()-13,2)=0,IF(ISBLANK(OFFSET('12. SEGUIMIENTO 2027'!$Q$14,INT((ROW()-13)/2),0)),"",OFFSET('12. SEGUIMIENTO 2027'!$Q$14,INT((ROW()-13)/2),0)),IF(ISBLANK(OFFSET('9. METAS'!$Y$20,INT((ROW()-14)/2),0)),"",OFFSET('9. METAS'!$Y$20,INT((ROW()-14)/2),0)))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164" t="str">
        <f ca="1">IF(ISBLANK(OFFSET('9. METAS'!$M$20,INT((ROW()-13)/2),0)),"",OFFSET('9. METAS'!$M$20,INT((ROW()-13)/2),0))</f>
        <v/>
      </c>
      <c r="I279" s="1014"/>
      <c r="J279" s="255" t="str">
        <f ca="1">IF(MOD(ROW()-13,2)=0,IF(ISBLANK(OFFSET('12. SEGUIMIENTO 2027'!$N$14,INT((ROW()-13)/2),0)),"",OFFSET('12. SEGUIMIENTO 2027'!$N$14,INT((ROW()-13)/2),0)),IF(ISBLANK(OFFSET('9. METAS'!$V$20,INT((ROW()-14)/2),0)),"",OFFSET('9. METAS'!$V$20,INT((ROW()-14)/2),0)))</f>
        <v/>
      </c>
      <c r="K279" s="256" t="str">
        <f ca="1">IF(MOD(ROW()-13,2)=0,IF(ISBLANK(OFFSET('12. SEGUIMIENTO 2027'!$O$14,INT((ROW()-13)/2),0)),"",OFFSET('12. SEGUIMIENTO 2027'!$O$14,INT((ROW()-13)/2),0)),IF(ISBLANK(OFFSET('9. METAS'!$W$20,INT((ROW()-14)/2),0)),"",OFFSET('9. METAS'!$W$20,INT((ROW()-14)/2),0)))</f>
        <v/>
      </c>
      <c r="L279" s="256" t="str">
        <f ca="1">IF(MOD(ROW()-13,2)=0,IF(ISBLANK(OFFSET('12. SEGUIMIENTO 2027'!$P$14,INT((ROW()-13)/2),0)),"",OFFSET('12. SEGUIMIENTO 2027'!$P$14,INT((ROW()-13)/2),0)),IF(ISBLANK(OFFSET('9. METAS'!$X$20,INT((ROW()-14)/2),0)),"",OFFSET('9. METAS'!$X$20,INT((ROW()-14)/2),0)))</f>
        <v/>
      </c>
      <c r="M279" s="257" t="str">
        <f ca="1">IF(MOD(ROW()-13,2)=0,IF(ISBLANK(OFFSET('12. SEGUIMIENTO 2027'!$Q$14,INT((ROW()-13)/2),0)),"",OFFSET('12. SEGUIMIENTO 2027'!$Q$14,INT((ROW()-13)/2),0)),IF(ISBLANK(OFFSET('9. METAS'!$Y$20,INT((ROW()-14)/2),0)),"",OFFSET('9. METAS'!$Y$20,INT((ROW()-14)/2),0)))</f>
        <v/>
      </c>
      <c r="N279" s="1012" t="str">
        <f t="shared" ref="N279" ca="1" si="262">IFERROR(J279/J280,"ND")</f>
        <v>ND</v>
      </c>
      <c r="O279" s="1008" t="str">
        <f t="shared" ref="O279" ca="1" si="263">IFERROR(((J279+K279)/H279),"ND")</f>
        <v>ND</v>
      </c>
      <c r="P279" s="996"/>
    </row>
    <row r="280" spans="3:16">
      <c r="C280" s="1030"/>
      <c r="D280" s="1026"/>
      <c r="E280" s="1026"/>
      <c r="F280" s="1024"/>
      <c r="G280" s="1021"/>
      <c r="H280" s="1164"/>
      <c r="I280" s="1015"/>
      <c r="J280" s="255" t="str">
        <f ca="1">IF(MOD(ROW()-13,2)=0,IF(ISBLANK(OFFSET('12. SEGUIMIENTO 2027'!$N$14,INT((ROW()-13)/2),0)),"",OFFSET('12. SEGUIMIENTO 2027'!$N$14,INT((ROW()-13)/2),0)),IF(ISBLANK(OFFSET('9. METAS'!$V$20,INT((ROW()-14)/2),0)),"",OFFSET('9. METAS'!$V$20,INT((ROW()-14)/2),0)))</f>
        <v/>
      </c>
      <c r="K280" s="256" t="str">
        <f ca="1">IF(MOD(ROW()-13,2)=0,IF(ISBLANK(OFFSET('12. SEGUIMIENTO 2027'!$O$14,INT((ROW()-13)/2),0)),"",OFFSET('12. SEGUIMIENTO 2027'!$O$14,INT((ROW()-13)/2),0)),IF(ISBLANK(OFFSET('9. METAS'!$W$20,INT((ROW()-14)/2),0)),"",OFFSET('9. METAS'!$W$20,INT((ROW()-14)/2),0)))</f>
        <v/>
      </c>
      <c r="L280" s="256" t="str">
        <f ca="1">IF(MOD(ROW()-13,2)=0,IF(ISBLANK(OFFSET('12. SEGUIMIENTO 2027'!$P$14,INT((ROW()-13)/2),0)),"",OFFSET('12. SEGUIMIENTO 2027'!$P$14,INT((ROW()-13)/2),0)),IF(ISBLANK(OFFSET('9. METAS'!$X$20,INT((ROW()-14)/2),0)),"",OFFSET('9. METAS'!$X$20,INT((ROW()-14)/2),0)))</f>
        <v/>
      </c>
      <c r="M280" s="257" t="str">
        <f ca="1">IF(MOD(ROW()-13,2)=0,IF(ISBLANK(OFFSET('12. SEGUIMIENTO 2027'!$Q$14,INT((ROW()-13)/2),0)),"",OFFSET('12. SEGUIMIENTO 2027'!$Q$14,INT((ROW()-13)/2),0)),IF(ISBLANK(OFFSET('9. METAS'!$Y$20,INT((ROW()-14)/2),0)),"",OFFSET('9. METAS'!$Y$20,INT((ROW()-14)/2),0)))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164" t="str">
        <f ca="1">IF(ISBLANK(OFFSET('9. METAS'!$M$20,INT((ROW()-13)/2),0)),"",OFFSET('9. METAS'!$M$20,INT((ROW()-13)/2),0))</f>
        <v/>
      </c>
      <c r="I281" s="1014"/>
      <c r="J281" s="255" t="str">
        <f ca="1">IF(MOD(ROW()-13,2)=0,IF(ISBLANK(OFFSET('12. SEGUIMIENTO 2027'!$N$14,INT((ROW()-13)/2),0)),"",OFFSET('12. SEGUIMIENTO 2027'!$N$14,INT((ROW()-13)/2),0)),IF(ISBLANK(OFFSET('9. METAS'!$V$20,INT((ROW()-14)/2),0)),"",OFFSET('9. METAS'!$V$20,INT((ROW()-14)/2),0)))</f>
        <v/>
      </c>
      <c r="K281" s="256" t="str">
        <f ca="1">IF(MOD(ROW()-13,2)=0,IF(ISBLANK(OFFSET('12. SEGUIMIENTO 2027'!$O$14,INT((ROW()-13)/2),0)),"",OFFSET('12. SEGUIMIENTO 2027'!$O$14,INT((ROW()-13)/2),0)),IF(ISBLANK(OFFSET('9. METAS'!$W$20,INT((ROW()-14)/2),0)),"",OFFSET('9. METAS'!$W$20,INT((ROW()-14)/2),0)))</f>
        <v/>
      </c>
      <c r="L281" s="256" t="str">
        <f ca="1">IF(MOD(ROW()-13,2)=0,IF(ISBLANK(OFFSET('12. SEGUIMIENTO 2027'!$P$14,INT((ROW()-13)/2),0)),"",OFFSET('12. SEGUIMIENTO 2027'!$P$14,INT((ROW()-13)/2),0)),IF(ISBLANK(OFFSET('9. METAS'!$X$20,INT((ROW()-14)/2),0)),"",OFFSET('9. METAS'!$X$20,INT((ROW()-14)/2),0)))</f>
        <v/>
      </c>
      <c r="M281" s="257" t="str">
        <f ca="1">IF(MOD(ROW()-13,2)=0,IF(ISBLANK(OFFSET('12. SEGUIMIENTO 2027'!$Q$14,INT((ROW()-13)/2),0)),"",OFFSET('12. SEGUIMIENTO 2027'!$Q$14,INT((ROW()-13)/2),0)),IF(ISBLANK(OFFSET('9. METAS'!$Y$20,INT((ROW()-14)/2),0)),"",OFFSET('9. METAS'!$Y$20,INT((ROW()-14)/2),0)))</f>
        <v/>
      </c>
      <c r="N281" s="1012" t="str">
        <f t="shared" ref="N281" ca="1" si="264">IFERROR(J281/J282,"ND")</f>
        <v>ND</v>
      </c>
      <c r="O281" s="1008" t="str">
        <f t="shared" ref="O281" ca="1" si="265">IFERROR(((J281+K281)/H281),"ND")</f>
        <v>ND</v>
      </c>
      <c r="P281" s="996"/>
    </row>
    <row r="282" spans="3:16">
      <c r="C282" s="1030"/>
      <c r="D282" s="1026"/>
      <c r="E282" s="1026"/>
      <c r="F282" s="1024"/>
      <c r="G282" s="1021"/>
      <c r="H282" s="1164"/>
      <c r="I282" s="1015"/>
      <c r="J282" s="255" t="str">
        <f ca="1">IF(MOD(ROW()-13,2)=0,IF(ISBLANK(OFFSET('12. SEGUIMIENTO 2027'!$N$14,INT((ROW()-13)/2),0)),"",OFFSET('12. SEGUIMIENTO 2027'!$N$14,INT((ROW()-13)/2),0)),IF(ISBLANK(OFFSET('9. METAS'!$V$20,INT((ROW()-14)/2),0)),"",OFFSET('9. METAS'!$V$20,INT((ROW()-14)/2),0)))</f>
        <v/>
      </c>
      <c r="K282" s="256" t="str">
        <f ca="1">IF(MOD(ROW()-13,2)=0,IF(ISBLANK(OFFSET('12. SEGUIMIENTO 2027'!$O$14,INT((ROW()-13)/2),0)),"",OFFSET('12. SEGUIMIENTO 2027'!$O$14,INT((ROW()-13)/2),0)),IF(ISBLANK(OFFSET('9. METAS'!$W$20,INT((ROW()-14)/2),0)),"",OFFSET('9. METAS'!$W$20,INT((ROW()-14)/2),0)))</f>
        <v/>
      </c>
      <c r="L282" s="256" t="str">
        <f ca="1">IF(MOD(ROW()-13,2)=0,IF(ISBLANK(OFFSET('12. SEGUIMIENTO 2027'!$P$14,INT((ROW()-13)/2),0)),"",OFFSET('12. SEGUIMIENTO 2027'!$P$14,INT((ROW()-13)/2),0)),IF(ISBLANK(OFFSET('9. METAS'!$X$20,INT((ROW()-14)/2),0)),"",OFFSET('9. METAS'!$X$20,INT((ROW()-14)/2),0)))</f>
        <v/>
      </c>
      <c r="M282" s="257" t="str">
        <f ca="1">IF(MOD(ROW()-13,2)=0,IF(ISBLANK(OFFSET('12. SEGUIMIENTO 2027'!$Q$14,INT((ROW()-13)/2),0)),"",OFFSET('12. SEGUIMIENTO 2027'!$Q$14,INT((ROW()-13)/2),0)),IF(ISBLANK(OFFSET('9. METAS'!$Y$20,INT((ROW()-14)/2),0)),"",OFFSET('9. METAS'!$Y$20,INT((ROW()-14)/2),0)))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164" t="str">
        <f ca="1">IF(ISBLANK(OFFSET('9. METAS'!$M$20,INT((ROW()-13)/2),0)),"",OFFSET('9. METAS'!$M$20,INT((ROW()-13)/2),0))</f>
        <v/>
      </c>
      <c r="I283" s="1014"/>
      <c r="J283" s="255" t="str">
        <f ca="1">IF(MOD(ROW()-13,2)=0,IF(ISBLANK(OFFSET('12. SEGUIMIENTO 2027'!$N$14,INT((ROW()-13)/2),0)),"",OFFSET('12. SEGUIMIENTO 2027'!$N$14,INT((ROW()-13)/2),0)),IF(ISBLANK(OFFSET('9. METAS'!$V$20,INT((ROW()-14)/2),0)),"",OFFSET('9. METAS'!$V$20,INT((ROW()-14)/2),0)))</f>
        <v/>
      </c>
      <c r="K283" s="256" t="str">
        <f ca="1">IF(MOD(ROW()-13,2)=0,IF(ISBLANK(OFFSET('12. SEGUIMIENTO 2027'!$O$14,INT((ROW()-13)/2),0)),"",OFFSET('12. SEGUIMIENTO 2027'!$O$14,INT((ROW()-13)/2),0)),IF(ISBLANK(OFFSET('9. METAS'!$W$20,INT((ROW()-14)/2),0)),"",OFFSET('9. METAS'!$W$20,INT((ROW()-14)/2),0)))</f>
        <v/>
      </c>
      <c r="L283" s="256" t="str">
        <f ca="1">IF(MOD(ROW()-13,2)=0,IF(ISBLANK(OFFSET('12. SEGUIMIENTO 2027'!$P$14,INT((ROW()-13)/2),0)),"",OFFSET('12. SEGUIMIENTO 2027'!$P$14,INT((ROW()-13)/2),0)),IF(ISBLANK(OFFSET('9. METAS'!$X$20,INT((ROW()-14)/2),0)),"",OFFSET('9. METAS'!$X$20,INT((ROW()-14)/2),0)))</f>
        <v/>
      </c>
      <c r="M283" s="257" t="str">
        <f ca="1">IF(MOD(ROW()-13,2)=0,IF(ISBLANK(OFFSET('12. SEGUIMIENTO 2027'!$Q$14,INT((ROW()-13)/2),0)),"",OFFSET('12. SEGUIMIENTO 2027'!$Q$14,INT((ROW()-13)/2),0)),IF(ISBLANK(OFFSET('9. METAS'!$Y$20,INT((ROW()-14)/2),0)),"",OFFSET('9. METAS'!$Y$20,INT((ROW()-14)/2),0)))</f>
        <v/>
      </c>
      <c r="N283" s="1012" t="str">
        <f t="shared" ref="N283" ca="1" si="266">IFERROR(J283/J284,"ND")</f>
        <v>ND</v>
      </c>
      <c r="O283" s="1008" t="str">
        <f t="shared" ref="O283" ca="1" si="267">IFERROR(((J283+K283)/H283),"ND")</f>
        <v>ND</v>
      </c>
      <c r="P283" s="996"/>
    </row>
    <row r="284" spans="3:16">
      <c r="C284" s="1030"/>
      <c r="D284" s="1026"/>
      <c r="E284" s="1026"/>
      <c r="F284" s="1024"/>
      <c r="G284" s="1021"/>
      <c r="H284" s="1164"/>
      <c r="I284" s="1015"/>
      <c r="J284" s="255" t="str">
        <f ca="1">IF(MOD(ROW()-13,2)=0,IF(ISBLANK(OFFSET('12. SEGUIMIENTO 2027'!$N$14,INT((ROW()-13)/2),0)),"",OFFSET('12. SEGUIMIENTO 2027'!$N$14,INT((ROW()-13)/2),0)),IF(ISBLANK(OFFSET('9. METAS'!$V$20,INT((ROW()-14)/2),0)),"",OFFSET('9. METAS'!$V$20,INT((ROW()-14)/2),0)))</f>
        <v/>
      </c>
      <c r="K284" s="256" t="str">
        <f ca="1">IF(MOD(ROW()-13,2)=0,IF(ISBLANK(OFFSET('12. SEGUIMIENTO 2027'!$O$14,INT((ROW()-13)/2),0)),"",OFFSET('12. SEGUIMIENTO 2027'!$O$14,INT((ROW()-13)/2),0)),IF(ISBLANK(OFFSET('9. METAS'!$W$20,INT((ROW()-14)/2),0)),"",OFFSET('9. METAS'!$W$20,INT((ROW()-14)/2),0)))</f>
        <v/>
      </c>
      <c r="L284" s="256" t="str">
        <f ca="1">IF(MOD(ROW()-13,2)=0,IF(ISBLANK(OFFSET('12. SEGUIMIENTO 2027'!$P$14,INT((ROW()-13)/2),0)),"",OFFSET('12. SEGUIMIENTO 2027'!$P$14,INT((ROW()-13)/2),0)),IF(ISBLANK(OFFSET('9. METAS'!$X$20,INT((ROW()-14)/2),0)),"",OFFSET('9. METAS'!$X$20,INT((ROW()-14)/2),0)))</f>
        <v/>
      </c>
      <c r="M284" s="257" t="str">
        <f ca="1">IF(MOD(ROW()-13,2)=0,IF(ISBLANK(OFFSET('12. SEGUIMIENTO 2027'!$Q$14,INT((ROW()-13)/2),0)),"",OFFSET('12. SEGUIMIENTO 2027'!$Q$14,INT((ROW()-13)/2),0)),IF(ISBLANK(OFFSET('9. METAS'!$Y$20,INT((ROW()-14)/2),0)),"",OFFSET('9. METAS'!$Y$20,INT((ROW()-14)/2),0)))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164" t="str">
        <f ca="1">IF(ISBLANK(OFFSET('9. METAS'!$M$20,INT((ROW()-13)/2),0)),"",OFFSET('9. METAS'!$M$20,INT((ROW()-13)/2),0))</f>
        <v/>
      </c>
      <c r="I285" s="1014"/>
      <c r="J285" s="255" t="str">
        <f ca="1">IF(MOD(ROW()-13,2)=0,IF(ISBLANK(OFFSET('12. SEGUIMIENTO 2027'!$N$14,INT((ROW()-13)/2),0)),"",OFFSET('12. SEGUIMIENTO 2027'!$N$14,INT((ROW()-13)/2),0)),IF(ISBLANK(OFFSET('9. METAS'!$V$20,INT((ROW()-14)/2),0)),"",OFFSET('9. METAS'!$V$20,INT((ROW()-14)/2),0)))</f>
        <v/>
      </c>
      <c r="K285" s="256" t="str">
        <f ca="1">IF(MOD(ROW()-13,2)=0,IF(ISBLANK(OFFSET('12. SEGUIMIENTO 2027'!$O$14,INT((ROW()-13)/2),0)),"",OFFSET('12. SEGUIMIENTO 2027'!$O$14,INT((ROW()-13)/2),0)),IF(ISBLANK(OFFSET('9. METAS'!$W$20,INT((ROW()-14)/2),0)),"",OFFSET('9. METAS'!$W$20,INT((ROW()-14)/2),0)))</f>
        <v/>
      </c>
      <c r="L285" s="256" t="str">
        <f ca="1">IF(MOD(ROW()-13,2)=0,IF(ISBLANK(OFFSET('12. SEGUIMIENTO 2027'!$P$14,INT((ROW()-13)/2),0)),"",OFFSET('12. SEGUIMIENTO 2027'!$P$14,INT((ROW()-13)/2),0)),IF(ISBLANK(OFFSET('9. METAS'!$X$20,INT((ROW()-14)/2),0)),"",OFFSET('9. METAS'!$X$20,INT((ROW()-14)/2),0)))</f>
        <v/>
      </c>
      <c r="M285" s="257" t="str">
        <f ca="1">IF(MOD(ROW()-13,2)=0,IF(ISBLANK(OFFSET('12. SEGUIMIENTO 2027'!$Q$14,INT((ROW()-13)/2),0)),"",OFFSET('12. SEGUIMIENTO 2027'!$Q$14,INT((ROW()-13)/2),0)),IF(ISBLANK(OFFSET('9. METAS'!$Y$20,INT((ROW()-14)/2),0)),"",OFFSET('9. METAS'!$Y$20,INT((ROW()-14)/2),0)))</f>
        <v/>
      </c>
      <c r="N285" s="1012" t="str">
        <f t="shared" ref="N285" ca="1" si="268">IFERROR(J285/J286,"ND")</f>
        <v>ND</v>
      </c>
      <c r="O285" s="1008" t="str">
        <f t="shared" ref="O285" ca="1" si="269">IFERROR(((J285+K285)/H285),"ND")</f>
        <v>ND</v>
      </c>
      <c r="P285" s="996"/>
    </row>
    <row r="286" spans="3:16">
      <c r="C286" s="1030"/>
      <c r="D286" s="1026"/>
      <c r="E286" s="1026"/>
      <c r="F286" s="1024"/>
      <c r="G286" s="1021"/>
      <c r="H286" s="1164"/>
      <c r="I286" s="1015"/>
      <c r="J286" s="255" t="str">
        <f ca="1">IF(MOD(ROW()-13,2)=0,IF(ISBLANK(OFFSET('12. SEGUIMIENTO 2027'!$N$14,INT((ROW()-13)/2),0)),"",OFFSET('12. SEGUIMIENTO 2027'!$N$14,INT((ROW()-13)/2),0)),IF(ISBLANK(OFFSET('9. METAS'!$V$20,INT((ROW()-14)/2),0)),"",OFFSET('9. METAS'!$V$20,INT((ROW()-14)/2),0)))</f>
        <v/>
      </c>
      <c r="K286" s="256" t="str">
        <f ca="1">IF(MOD(ROW()-13,2)=0,IF(ISBLANK(OFFSET('12. SEGUIMIENTO 2027'!$O$14,INT((ROW()-13)/2),0)),"",OFFSET('12. SEGUIMIENTO 2027'!$O$14,INT((ROW()-13)/2),0)),IF(ISBLANK(OFFSET('9. METAS'!$W$20,INT((ROW()-14)/2),0)),"",OFFSET('9. METAS'!$W$20,INT((ROW()-14)/2),0)))</f>
        <v/>
      </c>
      <c r="L286" s="256" t="str">
        <f ca="1">IF(MOD(ROW()-13,2)=0,IF(ISBLANK(OFFSET('12. SEGUIMIENTO 2027'!$P$14,INT((ROW()-13)/2),0)),"",OFFSET('12. SEGUIMIENTO 2027'!$P$14,INT((ROW()-13)/2),0)),IF(ISBLANK(OFFSET('9. METAS'!$X$20,INT((ROW()-14)/2),0)),"",OFFSET('9. METAS'!$X$20,INT((ROW()-14)/2),0)))</f>
        <v/>
      </c>
      <c r="M286" s="257" t="str">
        <f ca="1">IF(MOD(ROW()-13,2)=0,IF(ISBLANK(OFFSET('12. SEGUIMIENTO 2027'!$Q$14,INT((ROW()-13)/2),0)),"",OFFSET('12. SEGUIMIENTO 2027'!$Q$14,INT((ROW()-13)/2),0)),IF(ISBLANK(OFFSET('9. METAS'!$Y$20,INT((ROW()-14)/2),0)),"",OFFSET('9. METAS'!$Y$20,INT((ROW()-14)/2),0)))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164" t="str">
        <f ca="1">IF(ISBLANK(OFFSET('9. METAS'!$M$20,INT((ROW()-13)/2),0)),"",OFFSET('9. METAS'!$M$20,INT((ROW()-13)/2),0))</f>
        <v/>
      </c>
      <c r="I287" s="1014"/>
      <c r="J287" s="255" t="str">
        <f ca="1">IF(MOD(ROW()-13,2)=0,IF(ISBLANK(OFFSET('12. SEGUIMIENTO 2027'!$N$14,INT((ROW()-13)/2),0)),"",OFFSET('12. SEGUIMIENTO 2027'!$N$14,INT((ROW()-13)/2),0)),IF(ISBLANK(OFFSET('9. METAS'!$V$20,INT((ROW()-14)/2),0)),"",OFFSET('9. METAS'!$V$20,INT((ROW()-14)/2),0)))</f>
        <v/>
      </c>
      <c r="K287" s="256" t="str">
        <f ca="1">IF(MOD(ROW()-13,2)=0,IF(ISBLANK(OFFSET('12. SEGUIMIENTO 2027'!$O$14,INT((ROW()-13)/2),0)),"",OFFSET('12. SEGUIMIENTO 2027'!$O$14,INT((ROW()-13)/2),0)),IF(ISBLANK(OFFSET('9. METAS'!$W$20,INT((ROW()-14)/2),0)),"",OFFSET('9. METAS'!$W$20,INT((ROW()-14)/2),0)))</f>
        <v/>
      </c>
      <c r="L287" s="256" t="str">
        <f ca="1">IF(MOD(ROW()-13,2)=0,IF(ISBLANK(OFFSET('12. SEGUIMIENTO 2027'!$P$14,INT((ROW()-13)/2),0)),"",OFFSET('12. SEGUIMIENTO 2027'!$P$14,INT((ROW()-13)/2),0)),IF(ISBLANK(OFFSET('9. METAS'!$X$20,INT((ROW()-14)/2),0)),"",OFFSET('9. METAS'!$X$20,INT((ROW()-14)/2),0)))</f>
        <v/>
      </c>
      <c r="M287" s="257" t="str">
        <f ca="1">IF(MOD(ROW()-13,2)=0,IF(ISBLANK(OFFSET('12. SEGUIMIENTO 2027'!$Q$14,INT((ROW()-13)/2),0)),"",OFFSET('12. SEGUIMIENTO 2027'!$Q$14,INT((ROW()-13)/2),0)),IF(ISBLANK(OFFSET('9. METAS'!$Y$20,INT((ROW()-14)/2),0)),"",OFFSET('9. METAS'!$Y$20,INT((ROW()-14)/2),0)))</f>
        <v/>
      </c>
      <c r="N287" s="1012" t="str">
        <f t="shared" ref="N287" ca="1" si="270">IFERROR(J287/J288,"ND")</f>
        <v>ND</v>
      </c>
      <c r="O287" s="1008" t="str">
        <f t="shared" ref="O287" ca="1" si="271">IFERROR(((J287+K287)/H287),"ND")</f>
        <v>ND</v>
      </c>
      <c r="P287" s="996"/>
    </row>
    <row r="288" spans="3:16">
      <c r="C288" s="1030"/>
      <c r="D288" s="1026"/>
      <c r="E288" s="1026"/>
      <c r="F288" s="1024"/>
      <c r="G288" s="1021"/>
      <c r="H288" s="1164"/>
      <c r="I288" s="1015"/>
      <c r="J288" s="255" t="str">
        <f ca="1">IF(MOD(ROW()-13,2)=0,IF(ISBLANK(OFFSET('12. SEGUIMIENTO 2027'!$N$14,INT((ROW()-13)/2),0)),"",OFFSET('12. SEGUIMIENTO 2027'!$N$14,INT((ROW()-13)/2),0)),IF(ISBLANK(OFFSET('9. METAS'!$V$20,INT((ROW()-14)/2),0)),"",OFFSET('9. METAS'!$V$20,INT((ROW()-14)/2),0)))</f>
        <v/>
      </c>
      <c r="K288" s="256" t="str">
        <f ca="1">IF(MOD(ROW()-13,2)=0,IF(ISBLANK(OFFSET('12. SEGUIMIENTO 2027'!$O$14,INT((ROW()-13)/2),0)),"",OFFSET('12. SEGUIMIENTO 2027'!$O$14,INT((ROW()-13)/2),0)),IF(ISBLANK(OFFSET('9. METAS'!$W$20,INT((ROW()-14)/2),0)),"",OFFSET('9. METAS'!$W$20,INT((ROW()-14)/2),0)))</f>
        <v/>
      </c>
      <c r="L288" s="256" t="str">
        <f ca="1">IF(MOD(ROW()-13,2)=0,IF(ISBLANK(OFFSET('12. SEGUIMIENTO 2027'!$P$14,INT((ROW()-13)/2),0)),"",OFFSET('12. SEGUIMIENTO 2027'!$P$14,INT((ROW()-13)/2),0)),IF(ISBLANK(OFFSET('9. METAS'!$X$20,INT((ROW()-14)/2),0)),"",OFFSET('9. METAS'!$X$20,INT((ROW()-14)/2),0)))</f>
        <v/>
      </c>
      <c r="M288" s="257" t="str">
        <f ca="1">IF(MOD(ROW()-13,2)=0,IF(ISBLANK(OFFSET('12. SEGUIMIENTO 2027'!$Q$14,INT((ROW()-13)/2),0)),"",OFFSET('12. SEGUIMIENTO 2027'!$Q$14,INT((ROW()-13)/2),0)),IF(ISBLANK(OFFSET('9. METAS'!$Y$20,INT((ROW()-14)/2),0)),"",OFFSET('9. METAS'!$Y$20,INT((ROW()-14)/2),0)))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164" t="str">
        <f ca="1">IF(ISBLANK(OFFSET('9. METAS'!$M$20,INT((ROW()-13)/2),0)),"",OFFSET('9. METAS'!$M$20,INT((ROW()-13)/2),0))</f>
        <v/>
      </c>
      <c r="I289" s="1014"/>
      <c r="J289" s="255" t="str">
        <f ca="1">IF(MOD(ROW()-13,2)=0,IF(ISBLANK(OFFSET('12. SEGUIMIENTO 2027'!$N$14,INT((ROW()-13)/2),0)),"",OFFSET('12. SEGUIMIENTO 2027'!$N$14,INT((ROW()-13)/2),0)),IF(ISBLANK(OFFSET('9. METAS'!$V$20,INT((ROW()-14)/2),0)),"",OFFSET('9. METAS'!$V$20,INT((ROW()-14)/2),0)))</f>
        <v/>
      </c>
      <c r="K289" s="256" t="str">
        <f ca="1">IF(MOD(ROW()-13,2)=0,IF(ISBLANK(OFFSET('12. SEGUIMIENTO 2027'!$O$14,INT((ROW()-13)/2),0)),"",OFFSET('12. SEGUIMIENTO 2027'!$O$14,INT((ROW()-13)/2),0)),IF(ISBLANK(OFFSET('9. METAS'!$W$20,INT((ROW()-14)/2),0)),"",OFFSET('9. METAS'!$W$20,INT((ROW()-14)/2),0)))</f>
        <v/>
      </c>
      <c r="L289" s="256" t="str">
        <f ca="1">IF(MOD(ROW()-13,2)=0,IF(ISBLANK(OFFSET('12. SEGUIMIENTO 2027'!$P$14,INT((ROW()-13)/2),0)),"",OFFSET('12. SEGUIMIENTO 2027'!$P$14,INT((ROW()-13)/2),0)),IF(ISBLANK(OFFSET('9. METAS'!$X$20,INT((ROW()-14)/2),0)),"",OFFSET('9. METAS'!$X$20,INT((ROW()-14)/2),0)))</f>
        <v/>
      </c>
      <c r="M289" s="257" t="str">
        <f ca="1">IF(MOD(ROW()-13,2)=0,IF(ISBLANK(OFFSET('12. SEGUIMIENTO 2027'!$Q$14,INT((ROW()-13)/2),0)),"",OFFSET('12. SEGUIMIENTO 2027'!$Q$14,INT((ROW()-13)/2),0)),IF(ISBLANK(OFFSET('9. METAS'!$Y$20,INT((ROW()-14)/2),0)),"",OFFSET('9. METAS'!$Y$20,INT((ROW()-14)/2),0)))</f>
        <v/>
      </c>
      <c r="N289" s="1012" t="str">
        <f t="shared" ref="N289" ca="1" si="272">IFERROR(J289/J290,"ND")</f>
        <v>ND</v>
      </c>
      <c r="O289" s="1008" t="str">
        <f t="shared" ref="O289" ca="1" si="273">IFERROR(((J289+K289)/H289),"ND")</f>
        <v>ND</v>
      </c>
      <c r="P289" s="996"/>
    </row>
    <row r="290" spans="3:16">
      <c r="C290" s="1030"/>
      <c r="D290" s="1026"/>
      <c r="E290" s="1026"/>
      <c r="F290" s="1024"/>
      <c r="G290" s="1021"/>
      <c r="H290" s="1164"/>
      <c r="I290" s="1015"/>
      <c r="J290" s="255" t="str">
        <f ca="1">IF(MOD(ROW()-13,2)=0,IF(ISBLANK(OFFSET('12. SEGUIMIENTO 2027'!$N$14,INT((ROW()-13)/2),0)),"",OFFSET('12. SEGUIMIENTO 2027'!$N$14,INT((ROW()-13)/2),0)),IF(ISBLANK(OFFSET('9. METAS'!$V$20,INT((ROW()-14)/2),0)),"",OFFSET('9. METAS'!$V$20,INT((ROW()-14)/2),0)))</f>
        <v/>
      </c>
      <c r="K290" s="256" t="str">
        <f ca="1">IF(MOD(ROW()-13,2)=0,IF(ISBLANK(OFFSET('12. SEGUIMIENTO 2027'!$O$14,INT((ROW()-13)/2),0)),"",OFFSET('12. SEGUIMIENTO 2027'!$O$14,INT((ROW()-13)/2),0)),IF(ISBLANK(OFFSET('9. METAS'!$W$20,INT((ROW()-14)/2),0)),"",OFFSET('9. METAS'!$W$20,INT((ROW()-14)/2),0)))</f>
        <v/>
      </c>
      <c r="L290" s="256" t="str">
        <f ca="1">IF(MOD(ROW()-13,2)=0,IF(ISBLANK(OFFSET('12. SEGUIMIENTO 2027'!$P$14,INT((ROW()-13)/2),0)),"",OFFSET('12. SEGUIMIENTO 2027'!$P$14,INT((ROW()-13)/2),0)),IF(ISBLANK(OFFSET('9. METAS'!$X$20,INT((ROW()-14)/2),0)),"",OFFSET('9. METAS'!$X$20,INT((ROW()-14)/2),0)))</f>
        <v/>
      </c>
      <c r="M290" s="257" t="str">
        <f ca="1">IF(MOD(ROW()-13,2)=0,IF(ISBLANK(OFFSET('12. SEGUIMIENTO 2027'!$Q$14,INT((ROW()-13)/2),0)),"",OFFSET('12. SEGUIMIENTO 2027'!$Q$14,INT((ROW()-13)/2),0)),IF(ISBLANK(OFFSET('9. METAS'!$Y$20,INT((ROW()-14)/2),0)),"",OFFSET('9. METAS'!$Y$20,INT((ROW()-14)/2),0)))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164" t="str">
        <f ca="1">IF(ISBLANK(OFFSET('9. METAS'!$M$20,INT((ROW()-13)/2),0)),"",OFFSET('9. METAS'!$M$20,INT((ROW()-13)/2),0))</f>
        <v/>
      </c>
      <c r="I291" s="1014"/>
      <c r="J291" s="255" t="str">
        <f ca="1">IF(MOD(ROW()-13,2)=0,IF(ISBLANK(OFFSET('12. SEGUIMIENTO 2027'!$N$14,INT((ROW()-13)/2),0)),"",OFFSET('12. SEGUIMIENTO 2027'!$N$14,INT((ROW()-13)/2),0)),IF(ISBLANK(OFFSET('9. METAS'!$V$20,INT((ROW()-14)/2),0)),"",OFFSET('9. METAS'!$V$20,INT((ROW()-14)/2),0)))</f>
        <v/>
      </c>
      <c r="K291" s="256" t="str">
        <f ca="1">IF(MOD(ROW()-13,2)=0,IF(ISBLANK(OFFSET('12. SEGUIMIENTO 2027'!$O$14,INT((ROW()-13)/2),0)),"",OFFSET('12. SEGUIMIENTO 2027'!$O$14,INT((ROW()-13)/2),0)),IF(ISBLANK(OFFSET('9. METAS'!$W$20,INT((ROW()-14)/2),0)),"",OFFSET('9. METAS'!$W$20,INT((ROW()-14)/2),0)))</f>
        <v/>
      </c>
      <c r="L291" s="256" t="str">
        <f ca="1">IF(MOD(ROW()-13,2)=0,IF(ISBLANK(OFFSET('12. SEGUIMIENTO 2027'!$P$14,INT((ROW()-13)/2),0)),"",OFFSET('12. SEGUIMIENTO 2027'!$P$14,INT((ROW()-13)/2),0)),IF(ISBLANK(OFFSET('9. METAS'!$X$20,INT((ROW()-14)/2),0)),"",OFFSET('9. METAS'!$X$20,INT((ROW()-14)/2),0)))</f>
        <v/>
      </c>
      <c r="M291" s="257" t="str">
        <f ca="1">IF(MOD(ROW()-13,2)=0,IF(ISBLANK(OFFSET('12. SEGUIMIENTO 2027'!$Q$14,INT((ROW()-13)/2),0)),"",OFFSET('12. SEGUIMIENTO 2027'!$Q$14,INT((ROW()-13)/2),0)),IF(ISBLANK(OFFSET('9. METAS'!$Y$20,INT((ROW()-14)/2),0)),"",OFFSET('9. METAS'!$Y$20,INT((ROW()-14)/2),0)))</f>
        <v/>
      </c>
      <c r="N291" s="1012" t="str">
        <f t="shared" ref="N291" ca="1" si="274">IFERROR(J291/J292,"ND")</f>
        <v>ND</v>
      </c>
      <c r="O291" s="1008" t="str">
        <f t="shared" ref="O291" ca="1" si="275">IFERROR(((J291+K291)/H291),"ND")</f>
        <v>ND</v>
      </c>
      <c r="P291" s="996"/>
    </row>
    <row r="292" spans="3:16">
      <c r="C292" s="1030"/>
      <c r="D292" s="1026"/>
      <c r="E292" s="1026"/>
      <c r="F292" s="1024"/>
      <c r="G292" s="1021"/>
      <c r="H292" s="1164"/>
      <c r="I292" s="1015"/>
      <c r="J292" s="255" t="str">
        <f ca="1">IF(MOD(ROW()-13,2)=0,IF(ISBLANK(OFFSET('12. SEGUIMIENTO 2027'!$N$14,INT((ROW()-13)/2),0)),"",OFFSET('12. SEGUIMIENTO 2027'!$N$14,INT((ROW()-13)/2),0)),IF(ISBLANK(OFFSET('9. METAS'!$V$20,INT((ROW()-14)/2),0)),"",OFFSET('9. METAS'!$V$20,INT((ROW()-14)/2),0)))</f>
        <v/>
      </c>
      <c r="K292" s="256" t="str">
        <f ca="1">IF(MOD(ROW()-13,2)=0,IF(ISBLANK(OFFSET('12. SEGUIMIENTO 2027'!$O$14,INT((ROW()-13)/2),0)),"",OFFSET('12. SEGUIMIENTO 2027'!$O$14,INT((ROW()-13)/2),0)),IF(ISBLANK(OFFSET('9. METAS'!$W$20,INT((ROW()-14)/2),0)),"",OFFSET('9. METAS'!$W$20,INT((ROW()-14)/2),0)))</f>
        <v/>
      </c>
      <c r="L292" s="256" t="str">
        <f ca="1">IF(MOD(ROW()-13,2)=0,IF(ISBLANK(OFFSET('12. SEGUIMIENTO 2027'!$P$14,INT((ROW()-13)/2),0)),"",OFFSET('12. SEGUIMIENTO 2027'!$P$14,INT((ROW()-13)/2),0)),IF(ISBLANK(OFFSET('9. METAS'!$X$20,INT((ROW()-14)/2),0)),"",OFFSET('9. METAS'!$X$20,INT((ROW()-14)/2),0)))</f>
        <v/>
      </c>
      <c r="M292" s="257" t="str">
        <f ca="1">IF(MOD(ROW()-13,2)=0,IF(ISBLANK(OFFSET('12. SEGUIMIENTO 2027'!$Q$14,INT((ROW()-13)/2),0)),"",OFFSET('12. SEGUIMIENTO 2027'!$Q$14,INT((ROW()-13)/2),0)),IF(ISBLANK(OFFSET('9. METAS'!$Y$20,INT((ROW()-14)/2),0)),"",OFFSET('9. METAS'!$Y$20,INT((ROW()-14)/2),0)))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164" t="str">
        <f ca="1">IF(ISBLANK(OFFSET('9. METAS'!$M$20,INT((ROW()-13)/2),0)),"",OFFSET('9. METAS'!$M$20,INT((ROW()-13)/2),0))</f>
        <v/>
      </c>
      <c r="I293" s="1014"/>
      <c r="J293" s="255" t="str">
        <f ca="1">IF(MOD(ROW()-13,2)=0,IF(ISBLANK(OFFSET('12. SEGUIMIENTO 2027'!$N$14,INT((ROW()-13)/2),0)),"",OFFSET('12. SEGUIMIENTO 2027'!$N$14,INT((ROW()-13)/2),0)),IF(ISBLANK(OFFSET('9. METAS'!$V$20,INT((ROW()-14)/2),0)),"",OFFSET('9. METAS'!$V$20,INT((ROW()-14)/2),0)))</f>
        <v/>
      </c>
      <c r="K293" s="256" t="str">
        <f ca="1">IF(MOD(ROW()-13,2)=0,IF(ISBLANK(OFFSET('12. SEGUIMIENTO 2027'!$O$14,INT((ROW()-13)/2),0)),"",OFFSET('12. SEGUIMIENTO 2027'!$O$14,INT((ROW()-13)/2),0)),IF(ISBLANK(OFFSET('9. METAS'!$W$20,INT((ROW()-14)/2),0)),"",OFFSET('9. METAS'!$W$20,INT((ROW()-14)/2),0)))</f>
        <v/>
      </c>
      <c r="L293" s="256" t="str">
        <f ca="1">IF(MOD(ROW()-13,2)=0,IF(ISBLANK(OFFSET('12. SEGUIMIENTO 2027'!$P$14,INT((ROW()-13)/2),0)),"",OFFSET('12. SEGUIMIENTO 2027'!$P$14,INT((ROW()-13)/2),0)),IF(ISBLANK(OFFSET('9. METAS'!$X$20,INT((ROW()-14)/2),0)),"",OFFSET('9. METAS'!$X$20,INT((ROW()-14)/2),0)))</f>
        <v/>
      </c>
      <c r="M293" s="257" t="str">
        <f ca="1">IF(MOD(ROW()-13,2)=0,IF(ISBLANK(OFFSET('12. SEGUIMIENTO 2027'!$Q$14,INT((ROW()-13)/2),0)),"",OFFSET('12. SEGUIMIENTO 2027'!$Q$14,INT((ROW()-13)/2),0)),IF(ISBLANK(OFFSET('9. METAS'!$Y$20,INT((ROW()-14)/2),0)),"",OFFSET('9. METAS'!$Y$20,INT((ROW()-14)/2),0)))</f>
        <v/>
      </c>
      <c r="N293" s="1012" t="str">
        <f t="shared" ref="N293" ca="1" si="276">IFERROR(J293/J294,"ND")</f>
        <v>ND</v>
      </c>
      <c r="O293" s="1008" t="str">
        <f t="shared" ref="O293" ca="1" si="277">IFERROR(((J293+K293)/H293),"ND")</f>
        <v>ND</v>
      </c>
      <c r="P293" s="996"/>
    </row>
    <row r="294" spans="3:16">
      <c r="C294" s="1030"/>
      <c r="D294" s="1026"/>
      <c r="E294" s="1026"/>
      <c r="F294" s="1024"/>
      <c r="G294" s="1021"/>
      <c r="H294" s="1164"/>
      <c r="I294" s="1015"/>
      <c r="J294" s="255" t="str">
        <f ca="1">IF(MOD(ROW()-13,2)=0,IF(ISBLANK(OFFSET('12. SEGUIMIENTO 2027'!$N$14,INT((ROW()-13)/2),0)),"",OFFSET('12. SEGUIMIENTO 2027'!$N$14,INT((ROW()-13)/2),0)),IF(ISBLANK(OFFSET('9. METAS'!$V$20,INT((ROW()-14)/2),0)),"",OFFSET('9. METAS'!$V$20,INT((ROW()-14)/2),0)))</f>
        <v/>
      </c>
      <c r="K294" s="256" t="str">
        <f ca="1">IF(MOD(ROW()-13,2)=0,IF(ISBLANK(OFFSET('12. SEGUIMIENTO 2027'!$O$14,INT((ROW()-13)/2),0)),"",OFFSET('12. SEGUIMIENTO 2027'!$O$14,INT((ROW()-13)/2),0)),IF(ISBLANK(OFFSET('9. METAS'!$W$20,INT((ROW()-14)/2),0)),"",OFFSET('9. METAS'!$W$20,INT((ROW()-14)/2),0)))</f>
        <v/>
      </c>
      <c r="L294" s="256" t="str">
        <f ca="1">IF(MOD(ROW()-13,2)=0,IF(ISBLANK(OFFSET('12. SEGUIMIENTO 2027'!$P$14,INT((ROW()-13)/2),0)),"",OFFSET('12. SEGUIMIENTO 2027'!$P$14,INT((ROW()-13)/2),0)),IF(ISBLANK(OFFSET('9. METAS'!$X$20,INT((ROW()-14)/2),0)),"",OFFSET('9. METAS'!$X$20,INT((ROW()-14)/2),0)))</f>
        <v/>
      </c>
      <c r="M294" s="257" t="str">
        <f ca="1">IF(MOD(ROW()-13,2)=0,IF(ISBLANK(OFFSET('12. SEGUIMIENTO 2027'!$Q$14,INT((ROW()-13)/2),0)),"",OFFSET('12. SEGUIMIENTO 2027'!$Q$14,INT((ROW()-13)/2),0)),IF(ISBLANK(OFFSET('9. METAS'!$Y$20,INT((ROW()-14)/2),0)),"",OFFSET('9. METAS'!$Y$20,INT((ROW()-14)/2),0)))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164" t="str">
        <f ca="1">IF(ISBLANK(OFFSET('9. METAS'!$M$20,INT((ROW()-13)/2),0)),"",OFFSET('9. METAS'!$M$20,INT((ROW()-13)/2),0))</f>
        <v/>
      </c>
      <c r="I295" s="1014"/>
      <c r="J295" s="255" t="str">
        <f ca="1">IF(MOD(ROW()-13,2)=0,IF(ISBLANK(OFFSET('12. SEGUIMIENTO 2027'!$N$14,INT((ROW()-13)/2),0)),"",OFFSET('12. SEGUIMIENTO 2027'!$N$14,INT((ROW()-13)/2),0)),IF(ISBLANK(OFFSET('9. METAS'!$V$20,INT((ROW()-14)/2),0)),"",OFFSET('9. METAS'!$V$20,INT((ROW()-14)/2),0)))</f>
        <v/>
      </c>
      <c r="K295" s="256" t="str">
        <f ca="1">IF(MOD(ROW()-13,2)=0,IF(ISBLANK(OFFSET('12. SEGUIMIENTO 2027'!$O$14,INT((ROW()-13)/2),0)),"",OFFSET('12. SEGUIMIENTO 2027'!$O$14,INT((ROW()-13)/2),0)),IF(ISBLANK(OFFSET('9. METAS'!$W$20,INT((ROW()-14)/2),0)),"",OFFSET('9. METAS'!$W$20,INT((ROW()-14)/2),0)))</f>
        <v/>
      </c>
      <c r="L295" s="256" t="str">
        <f ca="1">IF(MOD(ROW()-13,2)=0,IF(ISBLANK(OFFSET('12. SEGUIMIENTO 2027'!$P$14,INT((ROW()-13)/2),0)),"",OFFSET('12. SEGUIMIENTO 2027'!$P$14,INT((ROW()-13)/2),0)),IF(ISBLANK(OFFSET('9. METAS'!$X$20,INT((ROW()-14)/2),0)),"",OFFSET('9. METAS'!$X$20,INT((ROW()-14)/2),0)))</f>
        <v/>
      </c>
      <c r="M295" s="257" t="str">
        <f ca="1">IF(MOD(ROW()-13,2)=0,IF(ISBLANK(OFFSET('12. SEGUIMIENTO 2027'!$Q$14,INT((ROW()-13)/2),0)),"",OFFSET('12. SEGUIMIENTO 2027'!$Q$14,INT((ROW()-13)/2),0)),IF(ISBLANK(OFFSET('9. METAS'!$Y$20,INT((ROW()-14)/2),0)),"",OFFSET('9. METAS'!$Y$20,INT((ROW()-14)/2),0)))</f>
        <v/>
      </c>
      <c r="N295" s="1012" t="str">
        <f t="shared" ref="N295" ca="1" si="278">IFERROR(J295/J296,"ND")</f>
        <v>ND</v>
      </c>
      <c r="O295" s="1008" t="str">
        <f t="shared" ref="O295" ca="1" si="279">IFERROR(((J295+K295)/H295),"ND")</f>
        <v>ND</v>
      </c>
      <c r="P295" s="996"/>
    </row>
    <row r="296" spans="3:16">
      <c r="C296" s="1030"/>
      <c r="D296" s="1026"/>
      <c r="E296" s="1026"/>
      <c r="F296" s="1024"/>
      <c r="G296" s="1021"/>
      <c r="H296" s="1164"/>
      <c r="I296" s="1015"/>
      <c r="J296" s="255" t="str">
        <f ca="1">IF(MOD(ROW()-13,2)=0,IF(ISBLANK(OFFSET('12. SEGUIMIENTO 2027'!$N$14,INT((ROW()-13)/2),0)),"",OFFSET('12. SEGUIMIENTO 2027'!$N$14,INT((ROW()-13)/2),0)),IF(ISBLANK(OFFSET('9. METAS'!$V$20,INT((ROW()-14)/2),0)),"",OFFSET('9. METAS'!$V$20,INT((ROW()-14)/2),0)))</f>
        <v/>
      </c>
      <c r="K296" s="256" t="str">
        <f ca="1">IF(MOD(ROW()-13,2)=0,IF(ISBLANK(OFFSET('12. SEGUIMIENTO 2027'!$O$14,INT((ROW()-13)/2),0)),"",OFFSET('12. SEGUIMIENTO 2027'!$O$14,INT((ROW()-13)/2),0)),IF(ISBLANK(OFFSET('9. METAS'!$W$20,INT((ROW()-14)/2),0)),"",OFFSET('9. METAS'!$W$20,INT((ROW()-14)/2),0)))</f>
        <v/>
      </c>
      <c r="L296" s="256" t="str">
        <f ca="1">IF(MOD(ROW()-13,2)=0,IF(ISBLANK(OFFSET('12. SEGUIMIENTO 2027'!$P$14,INT((ROW()-13)/2),0)),"",OFFSET('12. SEGUIMIENTO 2027'!$P$14,INT((ROW()-13)/2),0)),IF(ISBLANK(OFFSET('9. METAS'!$X$20,INT((ROW()-14)/2),0)),"",OFFSET('9. METAS'!$X$20,INT((ROW()-14)/2),0)))</f>
        <v/>
      </c>
      <c r="M296" s="257" t="str">
        <f ca="1">IF(MOD(ROW()-13,2)=0,IF(ISBLANK(OFFSET('12. SEGUIMIENTO 2027'!$Q$14,INT((ROW()-13)/2),0)),"",OFFSET('12. SEGUIMIENTO 2027'!$Q$14,INT((ROW()-13)/2),0)),IF(ISBLANK(OFFSET('9. METAS'!$Y$20,INT((ROW()-14)/2),0)),"",OFFSET('9. METAS'!$Y$20,INT((ROW()-14)/2),0)))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164" t="str">
        <f ca="1">IF(ISBLANK(OFFSET('9. METAS'!$M$20,INT((ROW()-13)/2),0)),"",OFFSET('9. METAS'!$M$20,INT((ROW()-13)/2),0))</f>
        <v/>
      </c>
      <c r="I297" s="1014"/>
      <c r="J297" s="255" t="str">
        <f ca="1">IF(MOD(ROW()-13,2)=0,IF(ISBLANK(OFFSET('12. SEGUIMIENTO 2027'!$N$14,INT((ROW()-13)/2),0)),"",OFFSET('12. SEGUIMIENTO 2027'!$N$14,INT((ROW()-13)/2),0)),IF(ISBLANK(OFFSET('9. METAS'!$V$20,INT((ROW()-14)/2),0)),"",OFFSET('9. METAS'!$V$20,INT((ROW()-14)/2),0)))</f>
        <v/>
      </c>
      <c r="K297" s="256" t="str">
        <f ca="1">IF(MOD(ROW()-13,2)=0,IF(ISBLANK(OFFSET('12. SEGUIMIENTO 2027'!$O$14,INT((ROW()-13)/2),0)),"",OFFSET('12. SEGUIMIENTO 2027'!$O$14,INT((ROW()-13)/2),0)),IF(ISBLANK(OFFSET('9. METAS'!$W$20,INT((ROW()-14)/2),0)),"",OFFSET('9. METAS'!$W$20,INT((ROW()-14)/2),0)))</f>
        <v/>
      </c>
      <c r="L297" s="256" t="str">
        <f ca="1">IF(MOD(ROW()-13,2)=0,IF(ISBLANK(OFFSET('12. SEGUIMIENTO 2027'!$P$14,INT((ROW()-13)/2),0)),"",OFFSET('12. SEGUIMIENTO 2027'!$P$14,INT((ROW()-13)/2),0)),IF(ISBLANK(OFFSET('9. METAS'!$X$20,INT((ROW()-14)/2),0)),"",OFFSET('9. METAS'!$X$20,INT((ROW()-14)/2),0)))</f>
        <v/>
      </c>
      <c r="M297" s="257" t="str">
        <f ca="1">IF(MOD(ROW()-13,2)=0,IF(ISBLANK(OFFSET('12. SEGUIMIENTO 2027'!$Q$14,INT((ROW()-13)/2),0)),"",OFFSET('12. SEGUIMIENTO 2027'!$Q$14,INT((ROW()-13)/2),0)),IF(ISBLANK(OFFSET('9. METAS'!$Y$20,INT((ROW()-14)/2),0)),"",OFFSET('9. METAS'!$Y$20,INT((ROW()-14)/2),0)))</f>
        <v/>
      </c>
      <c r="N297" s="1012" t="str">
        <f t="shared" ref="N297" ca="1" si="280">IFERROR(J297/J298,"ND")</f>
        <v>ND</v>
      </c>
      <c r="O297" s="1008" t="str">
        <f t="shared" ref="O297" ca="1" si="281">IFERROR(((J297+K297)/H297),"ND")</f>
        <v>ND</v>
      </c>
      <c r="P297" s="996"/>
    </row>
    <row r="298" spans="3:16">
      <c r="C298" s="1030"/>
      <c r="D298" s="1026"/>
      <c r="E298" s="1026"/>
      <c r="F298" s="1024"/>
      <c r="G298" s="1021"/>
      <c r="H298" s="1164"/>
      <c r="I298" s="1015"/>
      <c r="J298" s="255" t="str">
        <f ca="1">IF(MOD(ROW()-13,2)=0,IF(ISBLANK(OFFSET('12. SEGUIMIENTO 2027'!$N$14,INT((ROW()-13)/2),0)),"",OFFSET('12. SEGUIMIENTO 2027'!$N$14,INT((ROW()-13)/2),0)),IF(ISBLANK(OFFSET('9. METAS'!$V$20,INT((ROW()-14)/2),0)),"",OFFSET('9. METAS'!$V$20,INT((ROW()-14)/2),0)))</f>
        <v/>
      </c>
      <c r="K298" s="256" t="str">
        <f ca="1">IF(MOD(ROW()-13,2)=0,IF(ISBLANK(OFFSET('12. SEGUIMIENTO 2027'!$O$14,INT((ROW()-13)/2),0)),"",OFFSET('12. SEGUIMIENTO 2027'!$O$14,INT((ROW()-13)/2),0)),IF(ISBLANK(OFFSET('9. METAS'!$W$20,INT((ROW()-14)/2),0)),"",OFFSET('9. METAS'!$W$20,INT((ROW()-14)/2),0)))</f>
        <v/>
      </c>
      <c r="L298" s="256" t="str">
        <f ca="1">IF(MOD(ROW()-13,2)=0,IF(ISBLANK(OFFSET('12. SEGUIMIENTO 2027'!$P$14,INT((ROW()-13)/2),0)),"",OFFSET('12. SEGUIMIENTO 2027'!$P$14,INT((ROW()-13)/2),0)),IF(ISBLANK(OFFSET('9. METAS'!$X$20,INT((ROW()-14)/2),0)),"",OFFSET('9. METAS'!$X$20,INT((ROW()-14)/2),0)))</f>
        <v/>
      </c>
      <c r="M298" s="257" t="str">
        <f ca="1">IF(MOD(ROW()-13,2)=0,IF(ISBLANK(OFFSET('12. SEGUIMIENTO 2027'!$Q$14,INT((ROW()-13)/2),0)),"",OFFSET('12. SEGUIMIENTO 2027'!$Q$14,INT((ROW()-13)/2),0)),IF(ISBLANK(OFFSET('9. METAS'!$Y$20,INT((ROW()-14)/2),0)),"",OFFSET('9. METAS'!$Y$20,INT((ROW()-14)/2),0)))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164" t="str">
        <f ca="1">IF(ISBLANK(OFFSET('9. METAS'!$M$20,INT((ROW()-13)/2),0)),"",OFFSET('9. METAS'!$M$20,INT((ROW()-13)/2),0))</f>
        <v/>
      </c>
      <c r="I299" s="1014"/>
      <c r="J299" s="255" t="str">
        <f ca="1">IF(MOD(ROW()-13,2)=0,IF(ISBLANK(OFFSET('12. SEGUIMIENTO 2027'!$N$14,INT((ROW()-13)/2),0)),"",OFFSET('12. SEGUIMIENTO 2027'!$N$14,INT((ROW()-13)/2),0)),IF(ISBLANK(OFFSET('9. METAS'!$V$20,INT((ROW()-14)/2),0)),"",OFFSET('9. METAS'!$V$20,INT((ROW()-14)/2),0)))</f>
        <v/>
      </c>
      <c r="K299" s="256" t="str">
        <f ca="1">IF(MOD(ROW()-13,2)=0,IF(ISBLANK(OFFSET('12. SEGUIMIENTO 2027'!$O$14,INT((ROW()-13)/2),0)),"",OFFSET('12. SEGUIMIENTO 2027'!$O$14,INT((ROW()-13)/2),0)),IF(ISBLANK(OFFSET('9. METAS'!$W$20,INT((ROW()-14)/2),0)),"",OFFSET('9. METAS'!$W$20,INT((ROW()-14)/2),0)))</f>
        <v/>
      </c>
      <c r="L299" s="256" t="str">
        <f ca="1">IF(MOD(ROW()-13,2)=0,IF(ISBLANK(OFFSET('12. SEGUIMIENTO 2027'!$P$14,INT((ROW()-13)/2),0)),"",OFFSET('12. SEGUIMIENTO 2027'!$P$14,INT((ROW()-13)/2),0)),IF(ISBLANK(OFFSET('9. METAS'!$X$20,INT((ROW()-14)/2),0)),"",OFFSET('9. METAS'!$X$20,INT((ROW()-14)/2),0)))</f>
        <v/>
      </c>
      <c r="M299" s="257" t="str">
        <f ca="1">IF(MOD(ROW()-13,2)=0,IF(ISBLANK(OFFSET('12. SEGUIMIENTO 2027'!$Q$14,INT((ROW()-13)/2),0)),"",OFFSET('12. SEGUIMIENTO 2027'!$Q$14,INT((ROW()-13)/2),0)),IF(ISBLANK(OFFSET('9. METAS'!$Y$20,INT((ROW()-14)/2),0)),"",OFFSET('9. METAS'!$Y$20,INT((ROW()-14)/2),0)))</f>
        <v/>
      </c>
      <c r="N299" s="1012" t="str">
        <f t="shared" ref="N299" ca="1" si="282">IFERROR(J299/J300,"ND")</f>
        <v>ND</v>
      </c>
      <c r="O299" s="1008" t="str">
        <f t="shared" ref="O299" ca="1" si="283">IFERROR(((J299+K299)/H299),"ND")</f>
        <v>ND</v>
      </c>
      <c r="P299" s="996"/>
    </row>
    <row r="300" spans="3:16">
      <c r="C300" s="1030"/>
      <c r="D300" s="1026"/>
      <c r="E300" s="1026"/>
      <c r="F300" s="1024"/>
      <c r="G300" s="1021"/>
      <c r="H300" s="1164"/>
      <c r="I300" s="1015"/>
      <c r="J300" s="255" t="str">
        <f ca="1">IF(MOD(ROW()-13,2)=0,IF(ISBLANK(OFFSET('12. SEGUIMIENTO 2027'!$N$14,INT((ROW()-13)/2),0)),"",OFFSET('12. SEGUIMIENTO 2027'!$N$14,INT((ROW()-13)/2),0)),IF(ISBLANK(OFFSET('9. METAS'!$V$20,INT((ROW()-14)/2),0)),"",OFFSET('9. METAS'!$V$20,INT((ROW()-14)/2),0)))</f>
        <v/>
      </c>
      <c r="K300" s="256" t="str">
        <f ca="1">IF(MOD(ROW()-13,2)=0,IF(ISBLANK(OFFSET('12. SEGUIMIENTO 2027'!$O$14,INT((ROW()-13)/2),0)),"",OFFSET('12. SEGUIMIENTO 2027'!$O$14,INT((ROW()-13)/2),0)),IF(ISBLANK(OFFSET('9. METAS'!$W$20,INT((ROW()-14)/2),0)),"",OFFSET('9. METAS'!$W$20,INT((ROW()-14)/2),0)))</f>
        <v/>
      </c>
      <c r="L300" s="256" t="str">
        <f ca="1">IF(MOD(ROW()-13,2)=0,IF(ISBLANK(OFFSET('12. SEGUIMIENTO 2027'!$P$14,INT((ROW()-13)/2),0)),"",OFFSET('12. SEGUIMIENTO 2027'!$P$14,INT((ROW()-13)/2),0)),IF(ISBLANK(OFFSET('9. METAS'!$X$20,INT((ROW()-14)/2),0)),"",OFFSET('9. METAS'!$X$20,INT((ROW()-14)/2),0)))</f>
        <v/>
      </c>
      <c r="M300" s="257" t="str">
        <f ca="1">IF(MOD(ROW()-13,2)=0,IF(ISBLANK(OFFSET('12. SEGUIMIENTO 2027'!$Q$14,INT((ROW()-13)/2),0)),"",OFFSET('12. SEGUIMIENTO 2027'!$Q$14,INT((ROW()-13)/2),0)),IF(ISBLANK(OFFSET('9. METAS'!$Y$20,INT((ROW()-14)/2),0)),"",OFFSET('9. METAS'!$Y$20,INT((ROW()-14)/2),0)))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164" t="str">
        <f ca="1">IF(ISBLANK(OFFSET('9. METAS'!$M$20,INT((ROW()-13)/2),0)),"",OFFSET('9. METAS'!$M$20,INT((ROW()-13)/2),0))</f>
        <v/>
      </c>
      <c r="I301" s="1014"/>
      <c r="J301" s="255" t="str">
        <f ca="1">IF(MOD(ROW()-13,2)=0,IF(ISBLANK(OFFSET('12. SEGUIMIENTO 2027'!$N$14,INT((ROW()-13)/2),0)),"",OFFSET('12. SEGUIMIENTO 2027'!$N$14,INT((ROW()-13)/2),0)),IF(ISBLANK(OFFSET('9. METAS'!$V$20,INT((ROW()-14)/2),0)),"",OFFSET('9. METAS'!$V$20,INT((ROW()-14)/2),0)))</f>
        <v/>
      </c>
      <c r="K301" s="256" t="str">
        <f ca="1">IF(MOD(ROW()-13,2)=0,IF(ISBLANK(OFFSET('12. SEGUIMIENTO 2027'!$O$14,INT((ROW()-13)/2),0)),"",OFFSET('12. SEGUIMIENTO 2027'!$O$14,INT((ROW()-13)/2),0)),IF(ISBLANK(OFFSET('9. METAS'!$W$20,INT((ROW()-14)/2),0)),"",OFFSET('9. METAS'!$W$20,INT((ROW()-14)/2),0)))</f>
        <v/>
      </c>
      <c r="L301" s="256" t="str">
        <f ca="1">IF(MOD(ROW()-13,2)=0,IF(ISBLANK(OFFSET('12. SEGUIMIENTO 2027'!$P$14,INT((ROW()-13)/2),0)),"",OFFSET('12. SEGUIMIENTO 2027'!$P$14,INT((ROW()-13)/2),0)),IF(ISBLANK(OFFSET('9. METAS'!$X$20,INT((ROW()-14)/2),0)),"",OFFSET('9. METAS'!$X$20,INT((ROW()-14)/2),0)))</f>
        <v/>
      </c>
      <c r="M301" s="257" t="str">
        <f ca="1">IF(MOD(ROW()-13,2)=0,IF(ISBLANK(OFFSET('12. SEGUIMIENTO 2027'!$Q$14,INT((ROW()-13)/2),0)),"",OFFSET('12. SEGUIMIENTO 2027'!$Q$14,INT((ROW()-13)/2),0)),IF(ISBLANK(OFFSET('9. METAS'!$Y$20,INT((ROW()-14)/2),0)),"",OFFSET('9. METAS'!$Y$20,INT((ROW()-14)/2),0)))</f>
        <v/>
      </c>
      <c r="N301" s="1012" t="str">
        <f t="shared" ref="N301" ca="1" si="284">IFERROR(J301/J302,"ND")</f>
        <v>ND</v>
      </c>
      <c r="O301" s="1008" t="str">
        <f t="shared" ref="O301" ca="1" si="285">IFERROR(((J301+K301)/H301),"ND")</f>
        <v>ND</v>
      </c>
      <c r="P301" s="996"/>
    </row>
    <row r="302" spans="3:16">
      <c r="C302" s="1030"/>
      <c r="D302" s="1026"/>
      <c r="E302" s="1026"/>
      <c r="F302" s="1024"/>
      <c r="G302" s="1021"/>
      <c r="H302" s="1164"/>
      <c r="I302" s="1015"/>
      <c r="J302" s="255" t="str">
        <f ca="1">IF(MOD(ROW()-13,2)=0,IF(ISBLANK(OFFSET('12. SEGUIMIENTO 2027'!$N$14,INT((ROW()-13)/2),0)),"",OFFSET('12. SEGUIMIENTO 2027'!$N$14,INT((ROW()-13)/2),0)),IF(ISBLANK(OFFSET('9. METAS'!$V$20,INT((ROW()-14)/2),0)),"",OFFSET('9. METAS'!$V$20,INT((ROW()-14)/2),0)))</f>
        <v/>
      </c>
      <c r="K302" s="256" t="str">
        <f ca="1">IF(MOD(ROW()-13,2)=0,IF(ISBLANK(OFFSET('12. SEGUIMIENTO 2027'!$O$14,INT((ROW()-13)/2),0)),"",OFFSET('12. SEGUIMIENTO 2027'!$O$14,INT((ROW()-13)/2),0)),IF(ISBLANK(OFFSET('9. METAS'!$W$20,INT((ROW()-14)/2),0)),"",OFFSET('9. METAS'!$W$20,INT((ROW()-14)/2),0)))</f>
        <v/>
      </c>
      <c r="L302" s="256" t="str">
        <f ca="1">IF(MOD(ROW()-13,2)=0,IF(ISBLANK(OFFSET('12. SEGUIMIENTO 2027'!$P$14,INT((ROW()-13)/2),0)),"",OFFSET('12. SEGUIMIENTO 2027'!$P$14,INT((ROW()-13)/2),0)),IF(ISBLANK(OFFSET('9. METAS'!$X$20,INT((ROW()-14)/2),0)),"",OFFSET('9. METAS'!$X$20,INT((ROW()-14)/2),0)))</f>
        <v/>
      </c>
      <c r="M302" s="257" t="str">
        <f ca="1">IF(MOD(ROW()-13,2)=0,IF(ISBLANK(OFFSET('12. SEGUIMIENTO 2027'!$Q$14,INT((ROW()-13)/2),0)),"",OFFSET('12. SEGUIMIENTO 2027'!$Q$14,INT((ROW()-13)/2),0)),IF(ISBLANK(OFFSET('9. METAS'!$Y$20,INT((ROW()-14)/2),0)),"",OFFSET('9. METAS'!$Y$20,INT((ROW()-14)/2),0)))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164" t="str">
        <f ca="1">IF(ISBLANK(OFFSET('9. METAS'!$M$20,INT((ROW()-13)/2),0)),"",OFFSET('9. METAS'!$M$20,INT((ROW()-13)/2),0))</f>
        <v/>
      </c>
      <c r="I303" s="1014"/>
      <c r="J303" s="255" t="str">
        <f ca="1">IF(MOD(ROW()-13,2)=0,IF(ISBLANK(OFFSET('12. SEGUIMIENTO 2027'!$N$14,INT((ROW()-13)/2),0)),"",OFFSET('12. SEGUIMIENTO 2027'!$N$14,INT((ROW()-13)/2),0)),IF(ISBLANK(OFFSET('9. METAS'!$V$20,INT((ROW()-14)/2),0)),"",OFFSET('9. METAS'!$V$20,INT((ROW()-14)/2),0)))</f>
        <v/>
      </c>
      <c r="K303" s="256" t="str">
        <f ca="1">IF(MOD(ROW()-13,2)=0,IF(ISBLANK(OFFSET('12. SEGUIMIENTO 2027'!$O$14,INT((ROW()-13)/2),0)),"",OFFSET('12. SEGUIMIENTO 2027'!$O$14,INT((ROW()-13)/2),0)),IF(ISBLANK(OFFSET('9. METAS'!$W$20,INT((ROW()-14)/2),0)),"",OFFSET('9. METAS'!$W$20,INT((ROW()-14)/2),0)))</f>
        <v/>
      </c>
      <c r="L303" s="256" t="str">
        <f ca="1">IF(MOD(ROW()-13,2)=0,IF(ISBLANK(OFFSET('12. SEGUIMIENTO 2027'!$P$14,INT((ROW()-13)/2),0)),"",OFFSET('12. SEGUIMIENTO 2027'!$P$14,INT((ROW()-13)/2),0)),IF(ISBLANK(OFFSET('9. METAS'!$X$20,INT((ROW()-14)/2),0)),"",OFFSET('9. METAS'!$X$20,INT((ROW()-14)/2),0)))</f>
        <v/>
      </c>
      <c r="M303" s="257" t="str">
        <f ca="1">IF(MOD(ROW()-13,2)=0,IF(ISBLANK(OFFSET('12. SEGUIMIENTO 2027'!$Q$14,INT((ROW()-13)/2),0)),"",OFFSET('12. SEGUIMIENTO 2027'!$Q$14,INT((ROW()-13)/2),0)),IF(ISBLANK(OFFSET('9. METAS'!$Y$20,INT((ROW()-14)/2),0)),"",OFFSET('9. METAS'!$Y$20,INT((ROW()-14)/2),0)))</f>
        <v/>
      </c>
      <c r="N303" s="1012" t="str">
        <f t="shared" ref="N303" ca="1" si="286">IFERROR(J303/J304,"ND")</f>
        <v>ND</v>
      </c>
      <c r="O303" s="1008" t="str">
        <f t="shared" ref="O303" ca="1" si="287">IFERROR(((J303+K303)/H303),"ND")</f>
        <v>ND</v>
      </c>
      <c r="P303" s="996"/>
    </row>
    <row r="304" spans="3:16">
      <c r="C304" s="1030"/>
      <c r="D304" s="1026"/>
      <c r="E304" s="1026"/>
      <c r="F304" s="1024"/>
      <c r="G304" s="1021"/>
      <c r="H304" s="1164"/>
      <c r="I304" s="1015"/>
      <c r="J304" s="255" t="str">
        <f ca="1">IF(MOD(ROW()-13,2)=0,IF(ISBLANK(OFFSET('12. SEGUIMIENTO 2027'!$N$14,INT((ROW()-13)/2),0)),"",OFFSET('12. SEGUIMIENTO 2027'!$N$14,INT((ROW()-13)/2),0)),IF(ISBLANK(OFFSET('9. METAS'!$V$20,INT((ROW()-14)/2),0)),"",OFFSET('9. METAS'!$V$20,INT((ROW()-14)/2),0)))</f>
        <v/>
      </c>
      <c r="K304" s="256" t="str">
        <f ca="1">IF(MOD(ROW()-13,2)=0,IF(ISBLANK(OFFSET('12. SEGUIMIENTO 2027'!$O$14,INT((ROW()-13)/2),0)),"",OFFSET('12. SEGUIMIENTO 2027'!$O$14,INT((ROW()-13)/2),0)),IF(ISBLANK(OFFSET('9. METAS'!$W$20,INT((ROW()-14)/2),0)),"",OFFSET('9. METAS'!$W$20,INT((ROW()-14)/2),0)))</f>
        <v/>
      </c>
      <c r="L304" s="256" t="str">
        <f ca="1">IF(MOD(ROW()-13,2)=0,IF(ISBLANK(OFFSET('12. SEGUIMIENTO 2027'!$P$14,INT((ROW()-13)/2),0)),"",OFFSET('12. SEGUIMIENTO 2027'!$P$14,INT((ROW()-13)/2),0)),IF(ISBLANK(OFFSET('9. METAS'!$X$20,INT((ROW()-14)/2),0)),"",OFFSET('9. METAS'!$X$20,INT((ROW()-14)/2),0)))</f>
        <v/>
      </c>
      <c r="M304" s="257" t="str">
        <f ca="1">IF(MOD(ROW()-13,2)=0,IF(ISBLANK(OFFSET('12. SEGUIMIENTO 2027'!$Q$14,INT((ROW()-13)/2),0)),"",OFFSET('12. SEGUIMIENTO 2027'!$Q$14,INT((ROW()-13)/2),0)),IF(ISBLANK(OFFSET('9. METAS'!$Y$20,INT((ROW()-14)/2),0)),"",OFFSET('9. METAS'!$Y$20,INT((ROW()-14)/2),0)))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164" t="str">
        <f ca="1">IF(ISBLANK(OFFSET('9. METAS'!$M$20,INT((ROW()-13)/2),0)),"",OFFSET('9. METAS'!$M$20,INT((ROW()-13)/2),0))</f>
        <v/>
      </c>
      <c r="I305" s="1014"/>
      <c r="J305" s="255" t="str">
        <f ca="1">IF(MOD(ROW()-13,2)=0,IF(ISBLANK(OFFSET('12. SEGUIMIENTO 2027'!$N$14,INT((ROW()-13)/2),0)),"",OFFSET('12. SEGUIMIENTO 2027'!$N$14,INT((ROW()-13)/2),0)),IF(ISBLANK(OFFSET('9. METAS'!$V$20,INT((ROW()-14)/2),0)),"",OFFSET('9. METAS'!$V$20,INT((ROW()-14)/2),0)))</f>
        <v/>
      </c>
      <c r="K305" s="256" t="str">
        <f ca="1">IF(MOD(ROW()-13,2)=0,IF(ISBLANK(OFFSET('12. SEGUIMIENTO 2027'!$O$14,INT((ROW()-13)/2),0)),"",OFFSET('12. SEGUIMIENTO 2027'!$O$14,INT((ROW()-13)/2),0)),IF(ISBLANK(OFFSET('9. METAS'!$W$20,INT((ROW()-14)/2),0)),"",OFFSET('9. METAS'!$W$20,INT((ROW()-14)/2),0)))</f>
        <v/>
      </c>
      <c r="L305" s="256" t="str">
        <f ca="1">IF(MOD(ROW()-13,2)=0,IF(ISBLANK(OFFSET('12. SEGUIMIENTO 2027'!$P$14,INT((ROW()-13)/2),0)),"",OFFSET('12. SEGUIMIENTO 2027'!$P$14,INT((ROW()-13)/2),0)),IF(ISBLANK(OFFSET('9. METAS'!$X$20,INT((ROW()-14)/2),0)),"",OFFSET('9. METAS'!$X$20,INT((ROW()-14)/2),0)))</f>
        <v/>
      </c>
      <c r="M305" s="257" t="str">
        <f ca="1">IF(MOD(ROW()-13,2)=0,IF(ISBLANK(OFFSET('12. SEGUIMIENTO 2027'!$Q$14,INT((ROW()-13)/2),0)),"",OFFSET('12. SEGUIMIENTO 2027'!$Q$14,INT((ROW()-13)/2),0)),IF(ISBLANK(OFFSET('9. METAS'!$Y$20,INT((ROW()-14)/2),0)),"",OFFSET('9. METAS'!$Y$20,INT((ROW()-14)/2),0)))</f>
        <v/>
      </c>
      <c r="N305" s="1012" t="str">
        <f t="shared" ref="N305" ca="1" si="288">IFERROR(J305/J306,"ND")</f>
        <v>ND</v>
      </c>
      <c r="O305" s="1008" t="str">
        <f t="shared" ref="O305" ca="1" si="289">IFERROR(((J305+K305)/H305),"ND")</f>
        <v>ND</v>
      </c>
      <c r="P305" s="996"/>
    </row>
    <row r="306" spans="3:16">
      <c r="C306" s="1030"/>
      <c r="D306" s="1026"/>
      <c r="E306" s="1026"/>
      <c r="F306" s="1024"/>
      <c r="G306" s="1021"/>
      <c r="H306" s="1164"/>
      <c r="I306" s="1015"/>
      <c r="J306" s="255" t="str">
        <f ca="1">IF(MOD(ROW()-13,2)=0,IF(ISBLANK(OFFSET('12. SEGUIMIENTO 2027'!$N$14,INT((ROW()-13)/2),0)),"",OFFSET('12. SEGUIMIENTO 2027'!$N$14,INT((ROW()-13)/2),0)),IF(ISBLANK(OFFSET('9. METAS'!$V$20,INT((ROW()-14)/2),0)),"",OFFSET('9. METAS'!$V$20,INT((ROW()-14)/2),0)))</f>
        <v/>
      </c>
      <c r="K306" s="256" t="str">
        <f ca="1">IF(MOD(ROW()-13,2)=0,IF(ISBLANK(OFFSET('12. SEGUIMIENTO 2027'!$O$14,INT((ROW()-13)/2),0)),"",OFFSET('12. SEGUIMIENTO 2027'!$O$14,INT((ROW()-13)/2),0)),IF(ISBLANK(OFFSET('9. METAS'!$W$20,INT((ROW()-14)/2),0)),"",OFFSET('9. METAS'!$W$20,INT((ROW()-14)/2),0)))</f>
        <v/>
      </c>
      <c r="L306" s="256" t="str">
        <f ca="1">IF(MOD(ROW()-13,2)=0,IF(ISBLANK(OFFSET('12. SEGUIMIENTO 2027'!$P$14,INT((ROW()-13)/2),0)),"",OFFSET('12. SEGUIMIENTO 2027'!$P$14,INT((ROW()-13)/2),0)),IF(ISBLANK(OFFSET('9. METAS'!$X$20,INT((ROW()-14)/2),0)),"",OFFSET('9. METAS'!$X$20,INT((ROW()-14)/2),0)))</f>
        <v/>
      </c>
      <c r="M306" s="257" t="str">
        <f ca="1">IF(MOD(ROW()-13,2)=0,IF(ISBLANK(OFFSET('12. SEGUIMIENTO 2027'!$Q$14,INT((ROW()-13)/2),0)),"",OFFSET('12. SEGUIMIENTO 2027'!$Q$14,INT((ROW()-13)/2),0)),IF(ISBLANK(OFFSET('9. METAS'!$Y$20,INT((ROW()-14)/2),0)),"",OFFSET('9. METAS'!$Y$20,INT((ROW()-14)/2),0)))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164" t="str">
        <f ca="1">IF(ISBLANK(OFFSET('9. METAS'!$M$20,INT((ROW()-13)/2),0)),"",OFFSET('9. METAS'!$M$20,INT((ROW()-13)/2),0))</f>
        <v/>
      </c>
      <c r="I307" s="1014"/>
      <c r="J307" s="255" t="str">
        <f ca="1">IF(MOD(ROW()-13,2)=0,IF(ISBLANK(OFFSET('12. SEGUIMIENTO 2027'!$N$14,INT((ROW()-13)/2),0)),"",OFFSET('12. SEGUIMIENTO 2027'!$N$14,INT((ROW()-13)/2),0)),IF(ISBLANK(OFFSET('9. METAS'!$V$20,INT((ROW()-14)/2),0)),"",OFFSET('9. METAS'!$V$20,INT((ROW()-14)/2),0)))</f>
        <v/>
      </c>
      <c r="K307" s="256" t="str">
        <f ca="1">IF(MOD(ROW()-13,2)=0,IF(ISBLANK(OFFSET('12. SEGUIMIENTO 2027'!$O$14,INT((ROW()-13)/2),0)),"",OFFSET('12. SEGUIMIENTO 2027'!$O$14,INT((ROW()-13)/2),0)),IF(ISBLANK(OFFSET('9. METAS'!$W$20,INT((ROW()-14)/2),0)),"",OFFSET('9. METAS'!$W$20,INT((ROW()-14)/2),0)))</f>
        <v/>
      </c>
      <c r="L307" s="256" t="str">
        <f ca="1">IF(MOD(ROW()-13,2)=0,IF(ISBLANK(OFFSET('12. SEGUIMIENTO 2027'!$P$14,INT((ROW()-13)/2),0)),"",OFFSET('12. SEGUIMIENTO 2027'!$P$14,INT((ROW()-13)/2),0)),IF(ISBLANK(OFFSET('9. METAS'!$X$20,INT((ROW()-14)/2),0)),"",OFFSET('9. METAS'!$X$20,INT((ROW()-14)/2),0)))</f>
        <v/>
      </c>
      <c r="M307" s="257" t="str">
        <f ca="1">IF(MOD(ROW()-13,2)=0,IF(ISBLANK(OFFSET('12. SEGUIMIENTO 2027'!$Q$14,INT((ROW()-13)/2),0)),"",OFFSET('12. SEGUIMIENTO 2027'!$Q$14,INT((ROW()-13)/2),0)),IF(ISBLANK(OFFSET('9. METAS'!$Y$20,INT((ROW()-14)/2),0)),"",OFFSET('9. METAS'!$Y$20,INT((ROW()-14)/2),0)))</f>
        <v/>
      </c>
      <c r="N307" s="1012" t="str">
        <f t="shared" ref="N307" ca="1" si="290">IFERROR(J307/J308,"ND")</f>
        <v>ND</v>
      </c>
      <c r="O307" s="1008" t="str">
        <f t="shared" ref="O307" ca="1" si="291">IFERROR(((J307+K307)/H307),"ND")</f>
        <v>ND</v>
      </c>
      <c r="P307" s="996"/>
    </row>
    <row r="308" spans="3:16">
      <c r="C308" s="1030"/>
      <c r="D308" s="1026"/>
      <c r="E308" s="1026"/>
      <c r="F308" s="1024"/>
      <c r="G308" s="1021"/>
      <c r="H308" s="1164"/>
      <c r="I308" s="1015"/>
      <c r="J308" s="255" t="str">
        <f ca="1">IF(MOD(ROW()-13,2)=0,IF(ISBLANK(OFFSET('12. SEGUIMIENTO 2027'!$N$14,INT((ROW()-13)/2),0)),"",OFFSET('12. SEGUIMIENTO 2027'!$N$14,INT((ROW()-13)/2),0)),IF(ISBLANK(OFFSET('9. METAS'!$V$20,INT((ROW()-14)/2),0)),"",OFFSET('9. METAS'!$V$20,INT((ROW()-14)/2),0)))</f>
        <v/>
      </c>
      <c r="K308" s="256" t="str">
        <f ca="1">IF(MOD(ROW()-13,2)=0,IF(ISBLANK(OFFSET('12. SEGUIMIENTO 2027'!$O$14,INT((ROW()-13)/2),0)),"",OFFSET('12. SEGUIMIENTO 2027'!$O$14,INT((ROW()-13)/2),0)),IF(ISBLANK(OFFSET('9. METAS'!$W$20,INT((ROW()-14)/2),0)),"",OFFSET('9. METAS'!$W$20,INT((ROW()-14)/2),0)))</f>
        <v/>
      </c>
      <c r="L308" s="256" t="str">
        <f ca="1">IF(MOD(ROW()-13,2)=0,IF(ISBLANK(OFFSET('12. SEGUIMIENTO 2027'!$P$14,INT((ROW()-13)/2),0)),"",OFFSET('12. SEGUIMIENTO 2027'!$P$14,INT((ROW()-13)/2),0)),IF(ISBLANK(OFFSET('9. METAS'!$X$20,INT((ROW()-14)/2),0)),"",OFFSET('9. METAS'!$X$20,INT((ROW()-14)/2),0)))</f>
        <v/>
      </c>
      <c r="M308" s="257" t="str">
        <f ca="1">IF(MOD(ROW()-13,2)=0,IF(ISBLANK(OFFSET('12. SEGUIMIENTO 2027'!$Q$14,INT((ROW()-13)/2),0)),"",OFFSET('12. SEGUIMIENTO 2027'!$Q$14,INT((ROW()-13)/2),0)),IF(ISBLANK(OFFSET('9. METAS'!$Y$20,INT((ROW()-14)/2),0)),"",OFFSET('9. METAS'!$Y$20,INT((ROW()-14)/2),0)))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164" t="str">
        <f ca="1">IF(ISBLANK(OFFSET('9. METAS'!$M$20,INT((ROW()-13)/2),0)),"",OFFSET('9. METAS'!$M$20,INT((ROW()-13)/2),0))</f>
        <v/>
      </c>
      <c r="I309" s="1014"/>
      <c r="J309" s="255" t="str">
        <f ca="1">IF(MOD(ROW()-13,2)=0,IF(ISBLANK(OFFSET('12. SEGUIMIENTO 2027'!$N$14,INT((ROW()-13)/2),0)),"",OFFSET('12. SEGUIMIENTO 2027'!$N$14,INT((ROW()-13)/2),0)),IF(ISBLANK(OFFSET('9. METAS'!$V$20,INT((ROW()-14)/2),0)),"",OFFSET('9. METAS'!$V$20,INT((ROW()-14)/2),0)))</f>
        <v/>
      </c>
      <c r="K309" s="256" t="str">
        <f ca="1">IF(MOD(ROW()-13,2)=0,IF(ISBLANK(OFFSET('12. SEGUIMIENTO 2027'!$O$14,INT((ROW()-13)/2),0)),"",OFFSET('12. SEGUIMIENTO 2027'!$O$14,INT((ROW()-13)/2),0)),IF(ISBLANK(OFFSET('9. METAS'!$W$20,INT((ROW()-14)/2),0)),"",OFFSET('9. METAS'!$W$20,INT((ROW()-14)/2),0)))</f>
        <v/>
      </c>
      <c r="L309" s="256" t="str">
        <f ca="1">IF(MOD(ROW()-13,2)=0,IF(ISBLANK(OFFSET('12. SEGUIMIENTO 2027'!$P$14,INT((ROW()-13)/2),0)),"",OFFSET('12. SEGUIMIENTO 2027'!$P$14,INT((ROW()-13)/2),0)),IF(ISBLANK(OFFSET('9. METAS'!$X$20,INT((ROW()-14)/2),0)),"",OFFSET('9. METAS'!$X$20,INT((ROW()-14)/2),0)))</f>
        <v/>
      </c>
      <c r="M309" s="257" t="str">
        <f ca="1">IF(MOD(ROW()-13,2)=0,IF(ISBLANK(OFFSET('12. SEGUIMIENTO 2027'!$Q$14,INT((ROW()-13)/2),0)),"",OFFSET('12. SEGUIMIENTO 2027'!$Q$14,INT((ROW()-13)/2),0)),IF(ISBLANK(OFFSET('9. METAS'!$Y$20,INT((ROW()-14)/2),0)),"",OFFSET('9. METAS'!$Y$20,INT((ROW()-14)/2),0)))</f>
        <v/>
      </c>
      <c r="N309" s="1012" t="str">
        <f t="shared" ref="N309" ca="1" si="292">IFERROR(J309/J310,"ND")</f>
        <v>ND</v>
      </c>
      <c r="O309" s="1008" t="str">
        <f t="shared" ref="O309" ca="1" si="293">IFERROR(((J309+K309)/H309),"ND")</f>
        <v>ND</v>
      </c>
      <c r="P309" s="996"/>
    </row>
    <row r="310" spans="3:16">
      <c r="C310" s="1030"/>
      <c r="D310" s="1026"/>
      <c r="E310" s="1026"/>
      <c r="F310" s="1024"/>
      <c r="G310" s="1021"/>
      <c r="H310" s="1164"/>
      <c r="I310" s="1015"/>
      <c r="J310" s="255" t="str">
        <f ca="1">IF(MOD(ROW()-13,2)=0,IF(ISBLANK(OFFSET('12. SEGUIMIENTO 2027'!$N$14,INT((ROW()-13)/2),0)),"",OFFSET('12. SEGUIMIENTO 2027'!$N$14,INT((ROW()-13)/2),0)),IF(ISBLANK(OFFSET('9. METAS'!$V$20,INT((ROW()-14)/2),0)),"",OFFSET('9. METAS'!$V$20,INT((ROW()-14)/2),0)))</f>
        <v/>
      </c>
      <c r="K310" s="256" t="str">
        <f ca="1">IF(MOD(ROW()-13,2)=0,IF(ISBLANK(OFFSET('12. SEGUIMIENTO 2027'!$O$14,INT((ROW()-13)/2),0)),"",OFFSET('12. SEGUIMIENTO 2027'!$O$14,INT((ROW()-13)/2),0)),IF(ISBLANK(OFFSET('9. METAS'!$W$20,INT((ROW()-14)/2),0)),"",OFFSET('9. METAS'!$W$20,INT((ROW()-14)/2),0)))</f>
        <v/>
      </c>
      <c r="L310" s="256" t="str">
        <f ca="1">IF(MOD(ROW()-13,2)=0,IF(ISBLANK(OFFSET('12. SEGUIMIENTO 2027'!$P$14,INT((ROW()-13)/2),0)),"",OFFSET('12. SEGUIMIENTO 2027'!$P$14,INT((ROW()-13)/2),0)),IF(ISBLANK(OFFSET('9. METAS'!$X$20,INT((ROW()-14)/2),0)),"",OFFSET('9. METAS'!$X$20,INT((ROW()-14)/2),0)))</f>
        <v/>
      </c>
      <c r="M310" s="257" t="str">
        <f ca="1">IF(MOD(ROW()-13,2)=0,IF(ISBLANK(OFFSET('12. SEGUIMIENTO 2027'!$Q$14,INT((ROW()-13)/2),0)),"",OFFSET('12. SEGUIMIENTO 2027'!$Q$14,INT((ROW()-13)/2),0)),IF(ISBLANK(OFFSET('9. METAS'!$Y$20,INT((ROW()-14)/2),0)),"",OFFSET('9. METAS'!$Y$20,INT((ROW()-14)/2),0)))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164" t="str">
        <f ca="1">IF(ISBLANK(OFFSET('9. METAS'!$M$20,INT((ROW()-13)/2),0)),"",OFFSET('9. METAS'!$M$20,INT((ROW()-13)/2),0))</f>
        <v/>
      </c>
      <c r="I311" s="1014"/>
      <c r="J311" s="255" t="str">
        <f ca="1">IF(MOD(ROW()-13,2)=0,IF(ISBLANK(OFFSET('12. SEGUIMIENTO 2027'!$N$14,INT((ROW()-13)/2),0)),"",OFFSET('12. SEGUIMIENTO 2027'!$N$14,INT((ROW()-13)/2),0)),IF(ISBLANK(OFFSET('9. METAS'!$V$20,INT((ROW()-14)/2),0)),"",OFFSET('9. METAS'!$V$20,INT((ROW()-14)/2),0)))</f>
        <v/>
      </c>
      <c r="K311" s="256" t="str">
        <f ca="1">IF(MOD(ROW()-13,2)=0,IF(ISBLANK(OFFSET('12. SEGUIMIENTO 2027'!$O$14,INT((ROW()-13)/2),0)),"",OFFSET('12. SEGUIMIENTO 2027'!$O$14,INT((ROW()-13)/2),0)),IF(ISBLANK(OFFSET('9. METAS'!$W$20,INT((ROW()-14)/2),0)),"",OFFSET('9. METAS'!$W$20,INT((ROW()-14)/2),0)))</f>
        <v/>
      </c>
      <c r="L311" s="256" t="str">
        <f ca="1">IF(MOD(ROW()-13,2)=0,IF(ISBLANK(OFFSET('12. SEGUIMIENTO 2027'!$P$14,INT((ROW()-13)/2),0)),"",OFFSET('12. SEGUIMIENTO 2027'!$P$14,INT((ROW()-13)/2),0)),IF(ISBLANK(OFFSET('9. METAS'!$X$20,INT((ROW()-14)/2),0)),"",OFFSET('9. METAS'!$X$20,INT((ROW()-14)/2),0)))</f>
        <v/>
      </c>
      <c r="M311" s="257" t="str">
        <f ca="1">IF(MOD(ROW()-13,2)=0,IF(ISBLANK(OFFSET('12. SEGUIMIENTO 2027'!$Q$14,INT((ROW()-13)/2),0)),"",OFFSET('12. SEGUIMIENTO 2027'!$Q$14,INT((ROW()-13)/2),0)),IF(ISBLANK(OFFSET('9. METAS'!$Y$20,INT((ROW()-14)/2),0)),"",OFFSET('9. METAS'!$Y$20,INT((ROW()-14)/2),0)))</f>
        <v/>
      </c>
      <c r="N311" s="1012" t="str">
        <f t="shared" ref="N311" ca="1" si="294">IFERROR(J311/J312,"ND")</f>
        <v>ND</v>
      </c>
      <c r="O311" s="1008" t="str">
        <f t="shared" ref="O311" ca="1" si="295">IFERROR(((J311+K311)/H311),"ND")</f>
        <v>ND</v>
      </c>
      <c r="P311" s="996"/>
    </row>
    <row r="312" spans="3:16">
      <c r="C312" s="1030"/>
      <c r="D312" s="1026"/>
      <c r="E312" s="1026"/>
      <c r="F312" s="1024"/>
      <c r="G312" s="1021"/>
      <c r="H312" s="1164"/>
      <c r="I312" s="1015"/>
      <c r="J312" s="255" t="str">
        <f ca="1">IF(MOD(ROW()-13,2)=0,IF(ISBLANK(OFFSET('12. SEGUIMIENTO 2027'!$N$14,INT((ROW()-13)/2),0)),"",OFFSET('12. SEGUIMIENTO 2027'!$N$14,INT((ROW()-13)/2),0)),IF(ISBLANK(OFFSET('9. METAS'!$V$20,INT((ROW()-14)/2),0)),"",OFFSET('9. METAS'!$V$20,INT((ROW()-14)/2),0)))</f>
        <v/>
      </c>
      <c r="K312" s="256" t="str">
        <f ca="1">IF(MOD(ROW()-13,2)=0,IF(ISBLANK(OFFSET('12. SEGUIMIENTO 2027'!$O$14,INT((ROW()-13)/2),0)),"",OFFSET('12. SEGUIMIENTO 2027'!$O$14,INT((ROW()-13)/2),0)),IF(ISBLANK(OFFSET('9. METAS'!$W$20,INT((ROW()-14)/2),0)),"",OFFSET('9. METAS'!$W$20,INT((ROW()-14)/2),0)))</f>
        <v/>
      </c>
      <c r="L312" s="256" t="str">
        <f ca="1">IF(MOD(ROW()-13,2)=0,IF(ISBLANK(OFFSET('12. SEGUIMIENTO 2027'!$P$14,INT((ROW()-13)/2),0)),"",OFFSET('12. SEGUIMIENTO 2027'!$P$14,INT((ROW()-13)/2),0)),IF(ISBLANK(OFFSET('9. METAS'!$X$20,INT((ROW()-14)/2),0)),"",OFFSET('9. METAS'!$X$20,INT((ROW()-14)/2),0)))</f>
        <v/>
      </c>
      <c r="M312" s="257" t="str">
        <f ca="1">IF(MOD(ROW()-13,2)=0,IF(ISBLANK(OFFSET('12. SEGUIMIENTO 2027'!$Q$14,INT((ROW()-13)/2),0)),"",OFFSET('12. SEGUIMIENTO 2027'!$Q$14,INT((ROW()-13)/2),0)),IF(ISBLANK(OFFSET('9. METAS'!$Y$20,INT((ROW()-14)/2),0)),"",OFFSET('9. METAS'!$Y$20,INT((ROW()-14)/2),0)))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164" t="str">
        <f ca="1">IF(ISBLANK(OFFSET('9. METAS'!$M$20,INT((ROW()-13)/2),0)),"",OFFSET('9. METAS'!$M$20,INT((ROW()-13)/2),0))</f>
        <v/>
      </c>
      <c r="I313" s="1014"/>
      <c r="J313" s="255" t="str">
        <f ca="1">IF(MOD(ROW()-13,2)=0,IF(ISBLANK(OFFSET('12. SEGUIMIENTO 2027'!$N$14,INT((ROW()-13)/2),0)),"",OFFSET('12. SEGUIMIENTO 2027'!$N$14,INT((ROW()-13)/2),0)),IF(ISBLANK(OFFSET('9. METAS'!$V$20,INT((ROW()-14)/2),0)),"",OFFSET('9. METAS'!$V$20,INT((ROW()-14)/2),0)))</f>
        <v/>
      </c>
      <c r="K313" s="256" t="str">
        <f ca="1">IF(MOD(ROW()-13,2)=0,IF(ISBLANK(OFFSET('12. SEGUIMIENTO 2027'!$O$14,INT((ROW()-13)/2),0)),"",OFFSET('12. SEGUIMIENTO 2027'!$O$14,INT((ROW()-13)/2),0)),IF(ISBLANK(OFFSET('9. METAS'!$W$20,INT((ROW()-14)/2),0)),"",OFFSET('9. METAS'!$W$20,INT((ROW()-14)/2),0)))</f>
        <v/>
      </c>
      <c r="L313" s="256" t="str">
        <f ca="1">IF(MOD(ROW()-13,2)=0,IF(ISBLANK(OFFSET('12. SEGUIMIENTO 2027'!$P$14,INT((ROW()-13)/2),0)),"",OFFSET('12. SEGUIMIENTO 2027'!$P$14,INT((ROW()-13)/2),0)),IF(ISBLANK(OFFSET('9. METAS'!$X$20,INT((ROW()-14)/2),0)),"",OFFSET('9. METAS'!$X$20,INT((ROW()-14)/2),0)))</f>
        <v/>
      </c>
      <c r="M313" s="257" t="str">
        <f ca="1">IF(MOD(ROW()-13,2)=0,IF(ISBLANK(OFFSET('12. SEGUIMIENTO 2027'!$Q$14,INT((ROW()-13)/2),0)),"",OFFSET('12. SEGUIMIENTO 2027'!$Q$14,INT((ROW()-13)/2),0)),IF(ISBLANK(OFFSET('9. METAS'!$Y$20,INT((ROW()-14)/2),0)),"",OFFSET('9. METAS'!$Y$20,INT((ROW()-14)/2),0)))</f>
        <v/>
      </c>
      <c r="N313" s="1012" t="str">
        <f t="shared" ref="N313" ca="1" si="296">IFERROR(J313/J314,"ND")</f>
        <v>ND</v>
      </c>
      <c r="O313" s="1008" t="str">
        <f t="shared" ref="O313" ca="1" si="297">IFERROR(((J313+K313)/H313),"ND")</f>
        <v>ND</v>
      </c>
      <c r="P313" s="996"/>
    </row>
    <row r="314" spans="3:16">
      <c r="C314" s="1030"/>
      <c r="D314" s="1026"/>
      <c r="E314" s="1026"/>
      <c r="F314" s="1024"/>
      <c r="G314" s="1021"/>
      <c r="H314" s="1164"/>
      <c r="I314" s="1015"/>
      <c r="J314" s="255" t="str">
        <f ca="1">IF(MOD(ROW()-13,2)=0,IF(ISBLANK(OFFSET('12. SEGUIMIENTO 2027'!$N$14,INT((ROW()-13)/2),0)),"",OFFSET('12. SEGUIMIENTO 2027'!$N$14,INT((ROW()-13)/2),0)),IF(ISBLANK(OFFSET('9. METAS'!$V$20,INT((ROW()-14)/2),0)),"",OFFSET('9. METAS'!$V$20,INT((ROW()-14)/2),0)))</f>
        <v/>
      </c>
      <c r="K314" s="256" t="str">
        <f ca="1">IF(MOD(ROW()-13,2)=0,IF(ISBLANK(OFFSET('12. SEGUIMIENTO 2027'!$O$14,INT((ROW()-13)/2),0)),"",OFFSET('12. SEGUIMIENTO 2027'!$O$14,INT((ROW()-13)/2),0)),IF(ISBLANK(OFFSET('9. METAS'!$W$20,INT((ROW()-14)/2),0)),"",OFFSET('9. METAS'!$W$20,INT((ROW()-14)/2),0)))</f>
        <v/>
      </c>
      <c r="L314" s="256" t="str">
        <f ca="1">IF(MOD(ROW()-13,2)=0,IF(ISBLANK(OFFSET('12. SEGUIMIENTO 2027'!$P$14,INT((ROW()-13)/2),0)),"",OFFSET('12. SEGUIMIENTO 2027'!$P$14,INT((ROW()-13)/2),0)),IF(ISBLANK(OFFSET('9. METAS'!$X$20,INT((ROW()-14)/2),0)),"",OFFSET('9. METAS'!$X$20,INT((ROW()-14)/2),0)))</f>
        <v/>
      </c>
      <c r="M314" s="257" t="str">
        <f ca="1">IF(MOD(ROW()-13,2)=0,IF(ISBLANK(OFFSET('12. SEGUIMIENTO 2027'!$Q$14,INT((ROW()-13)/2),0)),"",OFFSET('12. SEGUIMIENTO 2027'!$Q$14,INT((ROW()-13)/2),0)),IF(ISBLANK(OFFSET('9. METAS'!$Y$20,INT((ROW()-14)/2),0)),"",OFFSET('9. METAS'!$Y$20,INT((ROW()-14)/2),0)))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164" t="str">
        <f ca="1">IF(ISBLANK(OFFSET('9. METAS'!$M$20,INT((ROW()-13)/2),0)),"",OFFSET('9. METAS'!$M$20,INT((ROW()-13)/2),0))</f>
        <v/>
      </c>
      <c r="I315" s="1014"/>
      <c r="J315" s="255" t="str">
        <f ca="1">IF(MOD(ROW()-13,2)=0,IF(ISBLANK(OFFSET('12. SEGUIMIENTO 2027'!$N$14,INT((ROW()-13)/2),0)),"",OFFSET('12. SEGUIMIENTO 2027'!$N$14,INT((ROW()-13)/2),0)),IF(ISBLANK(OFFSET('9. METAS'!$V$20,INT((ROW()-14)/2),0)),"",OFFSET('9. METAS'!$V$20,INT((ROW()-14)/2),0)))</f>
        <v/>
      </c>
      <c r="K315" s="256" t="str">
        <f ca="1">IF(MOD(ROW()-13,2)=0,IF(ISBLANK(OFFSET('12. SEGUIMIENTO 2027'!$O$14,INT((ROW()-13)/2),0)),"",OFFSET('12. SEGUIMIENTO 2027'!$O$14,INT((ROW()-13)/2),0)),IF(ISBLANK(OFFSET('9. METAS'!$W$20,INT((ROW()-14)/2),0)),"",OFFSET('9. METAS'!$W$20,INT((ROW()-14)/2),0)))</f>
        <v/>
      </c>
      <c r="L315" s="256" t="str">
        <f ca="1">IF(MOD(ROW()-13,2)=0,IF(ISBLANK(OFFSET('12. SEGUIMIENTO 2027'!$P$14,INT((ROW()-13)/2),0)),"",OFFSET('12. SEGUIMIENTO 2027'!$P$14,INT((ROW()-13)/2),0)),IF(ISBLANK(OFFSET('9. METAS'!$X$20,INT((ROW()-14)/2),0)),"",OFFSET('9. METAS'!$X$20,INT((ROW()-14)/2),0)))</f>
        <v/>
      </c>
      <c r="M315" s="257" t="str">
        <f ca="1">IF(MOD(ROW()-13,2)=0,IF(ISBLANK(OFFSET('12. SEGUIMIENTO 2027'!$Q$14,INT((ROW()-13)/2),0)),"",OFFSET('12. SEGUIMIENTO 2027'!$Q$14,INT((ROW()-13)/2),0)),IF(ISBLANK(OFFSET('9. METAS'!$Y$20,INT((ROW()-14)/2),0)),"",OFFSET('9. METAS'!$Y$20,INT((ROW()-14)/2),0)))</f>
        <v/>
      </c>
      <c r="N315" s="1012" t="str">
        <f t="shared" ref="N315" ca="1" si="298">IFERROR(J315/J316,"ND")</f>
        <v>ND</v>
      </c>
      <c r="O315" s="1008" t="str">
        <f t="shared" ref="O315" ca="1" si="299">IFERROR(((J315+K315)/H315),"ND")</f>
        <v>ND</v>
      </c>
      <c r="P315" s="996"/>
    </row>
    <row r="316" spans="3:16">
      <c r="C316" s="1030"/>
      <c r="D316" s="1026"/>
      <c r="E316" s="1026"/>
      <c r="F316" s="1024"/>
      <c r="G316" s="1021"/>
      <c r="H316" s="1164"/>
      <c r="I316" s="1015"/>
      <c r="J316" s="255" t="str">
        <f ca="1">IF(MOD(ROW()-13,2)=0,IF(ISBLANK(OFFSET('12. SEGUIMIENTO 2027'!$N$14,INT((ROW()-13)/2),0)),"",OFFSET('12. SEGUIMIENTO 2027'!$N$14,INT((ROW()-13)/2),0)),IF(ISBLANK(OFFSET('9. METAS'!$V$20,INT((ROW()-14)/2),0)),"",OFFSET('9. METAS'!$V$20,INT((ROW()-14)/2),0)))</f>
        <v/>
      </c>
      <c r="K316" s="256" t="str">
        <f ca="1">IF(MOD(ROW()-13,2)=0,IF(ISBLANK(OFFSET('12. SEGUIMIENTO 2027'!$O$14,INT((ROW()-13)/2),0)),"",OFFSET('12. SEGUIMIENTO 2027'!$O$14,INT((ROW()-13)/2),0)),IF(ISBLANK(OFFSET('9. METAS'!$W$20,INT((ROW()-14)/2),0)),"",OFFSET('9. METAS'!$W$20,INT((ROW()-14)/2),0)))</f>
        <v/>
      </c>
      <c r="L316" s="256" t="str">
        <f ca="1">IF(MOD(ROW()-13,2)=0,IF(ISBLANK(OFFSET('12. SEGUIMIENTO 2027'!$P$14,INT((ROW()-13)/2),0)),"",OFFSET('12. SEGUIMIENTO 2027'!$P$14,INT((ROW()-13)/2),0)),IF(ISBLANK(OFFSET('9. METAS'!$X$20,INT((ROW()-14)/2),0)),"",OFFSET('9. METAS'!$X$20,INT((ROW()-14)/2),0)))</f>
        <v/>
      </c>
      <c r="M316" s="257" t="str">
        <f ca="1">IF(MOD(ROW()-13,2)=0,IF(ISBLANK(OFFSET('12. SEGUIMIENTO 2027'!$Q$14,INT((ROW()-13)/2),0)),"",OFFSET('12. SEGUIMIENTO 2027'!$Q$14,INT((ROW()-13)/2),0)),IF(ISBLANK(OFFSET('9. METAS'!$Y$20,INT((ROW()-14)/2),0)),"",OFFSET('9. METAS'!$Y$20,INT((ROW()-14)/2),0)))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164" t="str">
        <f ca="1">IF(ISBLANK(OFFSET('9. METAS'!$M$20,INT((ROW()-13)/2),0)),"",OFFSET('9. METAS'!$M$20,INT((ROW()-13)/2),0))</f>
        <v/>
      </c>
      <c r="I317" s="1014"/>
      <c r="J317" s="255" t="str">
        <f ca="1">IF(MOD(ROW()-13,2)=0,IF(ISBLANK(OFFSET('12. SEGUIMIENTO 2027'!$N$14,INT((ROW()-13)/2),0)),"",OFFSET('12. SEGUIMIENTO 2027'!$N$14,INT((ROW()-13)/2),0)),IF(ISBLANK(OFFSET('9. METAS'!$V$20,INT((ROW()-14)/2),0)),"",OFFSET('9. METAS'!$V$20,INT((ROW()-14)/2),0)))</f>
        <v/>
      </c>
      <c r="K317" s="256" t="str">
        <f ca="1">IF(MOD(ROW()-13,2)=0,IF(ISBLANK(OFFSET('12. SEGUIMIENTO 2027'!$O$14,INT((ROW()-13)/2),0)),"",OFFSET('12. SEGUIMIENTO 2027'!$O$14,INT((ROW()-13)/2),0)),IF(ISBLANK(OFFSET('9. METAS'!$W$20,INT((ROW()-14)/2),0)),"",OFFSET('9. METAS'!$W$20,INT((ROW()-14)/2),0)))</f>
        <v/>
      </c>
      <c r="L317" s="256" t="str">
        <f ca="1">IF(MOD(ROW()-13,2)=0,IF(ISBLANK(OFFSET('12. SEGUIMIENTO 2027'!$P$14,INT((ROW()-13)/2),0)),"",OFFSET('12. SEGUIMIENTO 2027'!$P$14,INT((ROW()-13)/2),0)),IF(ISBLANK(OFFSET('9. METAS'!$X$20,INT((ROW()-14)/2),0)),"",OFFSET('9. METAS'!$X$20,INT((ROW()-14)/2),0)))</f>
        <v/>
      </c>
      <c r="M317" s="257" t="str">
        <f ca="1">IF(MOD(ROW()-13,2)=0,IF(ISBLANK(OFFSET('12. SEGUIMIENTO 2027'!$Q$14,INT((ROW()-13)/2),0)),"",OFFSET('12. SEGUIMIENTO 2027'!$Q$14,INT((ROW()-13)/2),0)),IF(ISBLANK(OFFSET('9. METAS'!$Y$20,INT((ROW()-14)/2),0)),"",OFFSET('9. METAS'!$Y$20,INT((ROW()-14)/2),0)))</f>
        <v/>
      </c>
      <c r="N317" s="1012" t="str">
        <f t="shared" ref="N317" ca="1" si="300">IFERROR(J317/J318,"ND")</f>
        <v>ND</v>
      </c>
      <c r="O317" s="1008" t="str">
        <f t="shared" ref="O317" ca="1" si="301">IFERROR(((J317+K317)/H317),"ND")</f>
        <v>ND</v>
      </c>
      <c r="P317" s="996"/>
    </row>
    <row r="318" spans="3:16">
      <c r="C318" s="1030"/>
      <c r="D318" s="1026"/>
      <c r="E318" s="1026"/>
      <c r="F318" s="1024"/>
      <c r="G318" s="1021"/>
      <c r="H318" s="1164"/>
      <c r="I318" s="1015"/>
      <c r="J318" s="255" t="str">
        <f ca="1">IF(MOD(ROW()-13,2)=0,IF(ISBLANK(OFFSET('12. SEGUIMIENTO 2027'!$N$14,INT((ROW()-13)/2),0)),"",OFFSET('12. SEGUIMIENTO 2027'!$N$14,INT((ROW()-13)/2),0)),IF(ISBLANK(OFFSET('9. METAS'!$V$20,INT((ROW()-14)/2),0)),"",OFFSET('9. METAS'!$V$20,INT((ROW()-14)/2),0)))</f>
        <v/>
      </c>
      <c r="K318" s="256" t="str">
        <f ca="1">IF(MOD(ROW()-13,2)=0,IF(ISBLANK(OFFSET('12. SEGUIMIENTO 2027'!$O$14,INT((ROW()-13)/2),0)),"",OFFSET('12. SEGUIMIENTO 2027'!$O$14,INT((ROW()-13)/2),0)),IF(ISBLANK(OFFSET('9. METAS'!$W$20,INT((ROW()-14)/2),0)),"",OFFSET('9. METAS'!$W$20,INT((ROW()-14)/2),0)))</f>
        <v/>
      </c>
      <c r="L318" s="256" t="str">
        <f ca="1">IF(MOD(ROW()-13,2)=0,IF(ISBLANK(OFFSET('12. SEGUIMIENTO 2027'!$P$14,INT((ROW()-13)/2),0)),"",OFFSET('12. SEGUIMIENTO 2027'!$P$14,INT((ROW()-13)/2),0)),IF(ISBLANK(OFFSET('9. METAS'!$X$20,INT((ROW()-14)/2),0)),"",OFFSET('9. METAS'!$X$20,INT((ROW()-14)/2),0)))</f>
        <v/>
      </c>
      <c r="M318" s="257" t="str">
        <f ca="1">IF(MOD(ROW()-13,2)=0,IF(ISBLANK(OFFSET('12. SEGUIMIENTO 2027'!$Q$14,INT((ROW()-13)/2),0)),"",OFFSET('12. SEGUIMIENTO 2027'!$Q$14,INT((ROW()-13)/2),0)),IF(ISBLANK(OFFSET('9. METAS'!$Y$20,INT((ROW()-14)/2),0)),"",OFFSET('9. METAS'!$Y$20,INT((ROW()-14)/2),0)))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164" t="str">
        <f ca="1">IF(ISBLANK(OFFSET('9. METAS'!$M$20,INT((ROW()-13)/2),0)),"",OFFSET('9. METAS'!$M$20,INT((ROW()-13)/2),0))</f>
        <v/>
      </c>
      <c r="I319" s="1014"/>
      <c r="J319" s="255" t="str">
        <f ca="1">IF(MOD(ROW()-13,2)=0,IF(ISBLANK(OFFSET('12. SEGUIMIENTO 2027'!$N$14,INT((ROW()-13)/2),0)),"",OFFSET('12. SEGUIMIENTO 2027'!$N$14,INT((ROW()-13)/2),0)),IF(ISBLANK(OFFSET('9. METAS'!$V$20,INT((ROW()-14)/2),0)),"",OFFSET('9. METAS'!$V$20,INT((ROW()-14)/2),0)))</f>
        <v/>
      </c>
      <c r="K319" s="256" t="str">
        <f ca="1">IF(MOD(ROW()-13,2)=0,IF(ISBLANK(OFFSET('12. SEGUIMIENTO 2027'!$O$14,INT((ROW()-13)/2),0)),"",OFFSET('12. SEGUIMIENTO 2027'!$O$14,INT((ROW()-13)/2),0)),IF(ISBLANK(OFFSET('9. METAS'!$W$20,INT((ROW()-14)/2),0)),"",OFFSET('9. METAS'!$W$20,INT((ROW()-14)/2),0)))</f>
        <v/>
      </c>
      <c r="L319" s="256" t="str">
        <f ca="1">IF(MOD(ROW()-13,2)=0,IF(ISBLANK(OFFSET('12. SEGUIMIENTO 2027'!$P$14,INT((ROW()-13)/2),0)),"",OFFSET('12. SEGUIMIENTO 2027'!$P$14,INT((ROW()-13)/2),0)),IF(ISBLANK(OFFSET('9. METAS'!$X$20,INT((ROW()-14)/2),0)),"",OFFSET('9. METAS'!$X$20,INT((ROW()-14)/2),0)))</f>
        <v/>
      </c>
      <c r="M319" s="257" t="str">
        <f ca="1">IF(MOD(ROW()-13,2)=0,IF(ISBLANK(OFFSET('12. SEGUIMIENTO 2027'!$Q$14,INT((ROW()-13)/2),0)),"",OFFSET('12. SEGUIMIENTO 2027'!$Q$14,INT((ROW()-13)/2),0)),IF(ISBLANK(OFFSET('9. METAS'!$Y$20,INT((ROW()-14)/2),0)),"",OFFSET('9. METAS'!$Y$20,INT((ROW()-14)/2),0)))</f>
        <v/>
      </c>
      <c r="N319" s="1012" t="str">
        <f t="shared" ref="N319" ca="1" si="302">IFERROR(J319/J320,"ND")</f>
        <v>ND</v>
      </c>
      <c r="O319" s="1008" t="str">
        <f t="shared" ref="O319" ca="1" si="303">IFERROR(((J319+K319)/H319),"ND")</f>
        <v>ND</v>
      </c>
      <c r="P319" s="996"/>
    </row>
    <row r="320" spans="3:16">
      <c r="C320" s="1030"/>
      <c r="D320" s="1026"/>
      <c r="E320" s="1026"/>
      <c r="F320" s="1024"/>
      <c r="G320" s="1021"/>
      <c r="H320" s="1164"/>
      <c r="I320" s="1015"/>
      <c r="J320" s="255" t="str">
        <f ca="1">IF(MOD(ROW()-13,2)=0,IF(ISBLANK(OFFSET('12. SEGUIMIENTO 2027'!$N$14,INT((ROW()-13)/2),0)),"",OFFSET('12. SEGUIMIENTO 2027'!$N$14,INT((ROW()-13)/2),0)),IF(ISBLANK(OFFSET('9. METAS'!$V$20,INT((ROW()-14)/2),0)),"",OFFSET('9. METAS'!$V$20,INT((ROW()-14)/2),0)))</f>
        <v/>
      </c>
      <c r="K320" s="256" t="str">
        <f ca="1">IF(MOD(ROW()-13,2)=0,IF(ISBLANK(OFFSET('12. SEGUIMIENTO 2027'!$O$14,INT((ROW()-13)/2),0)),"",OFFSET('12. SEGUIMIENTO 2027'!$O$14,INT((ROW()-13)/2),0)),IF(ISBLANK(OFFSET('9. METAS'!$W$20,INT((ROW()-14)/2),0)),"",OFFSET('9. METAS'!$W$20,INT((ROW()-14)/2),0)))</f>
        <v/>
      </c>
      <c r="L320" s="256" t="str">
        <f ca="1">IF(MOD(ROW()-13,2)=0,IF(ISBLANK(OFFSET('12. SEGUIMIENTO 2027'!$P$14,INT((ROW()-13)/2),0)),"",OFFSET('12. SEGUIMIENTO 2027'!$P$14,INT((ROW()-13)/2),0)),IF(ISBLANK(OFFSET('9. METAS'!$X$20,INT((ROW()-14)/2),0)),"",OFFSET('9. METAS'!$X$20,INT((ROW()-14)/2),0)))</f>
        <v/>
      </c>
      <c r="M320" s="257" t="str">
        <f ca="1">IF(MOD(ROW()-13,2)=0,IF(ISBLANK(OFFSET('12. SEGUIMIENTO 2027'!$Q$14,INT((ROW()-13)/2),0)),"",OFFSET('12. SEGUIMIENTO 2027'!$Q$14,INT((ROW()-13)/2),0)),IF(ISBLANK(OFFSET('9. METAS'!$Y$20,INT((ROW()-14)/2),0)),"",OFFSET('9. METAS'!$Y$20,INT((ROW()-14)/2),0)))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164" t="str">
        <f ca="1">IF(ISBLANK(OFFSET('9. METAS'!$M$20,INT((ROW()-13)/2),0)),"",OFFSET('9. METAS'!$M$20,INT((ROW()-13)/2),0))</f>
        <v/>
      </c>
      <c r="I321" s="1014"/>
      <c r="J321" s="255" t="str">
        <f ca="1">IF(MOD(ROW()-13,2)=0,IF(ISBLANK(OFFSET('12. SEGUIMIENTO 2027'!$N$14,INT((ROW()-13)/2),0)),"",OFFSET('12. SEGUIMIENTO 2027'!$N$14,INT((ROW()-13)/2),0)),IF(ISBLANK(OFFSET('9. METAS'!$V$20,INT((ROW()-14)/2),0)),"",OFFSET('9. METAS'!$V$20,INT((ROW()-14)/2),0)))</f>
        <v/>
      </c>
      <c r="K321" s="256" t="str">
        <f ca="1">IF(MOD(ROW()-13,2)=0,IF(ISBLANK(OFFSET('12. SEGUIMIENTO 2027'!$O$14,INT((ROW()-13)/2),0)),"",OFFSET('12. SEGUIMIENTO 2027'!$O$14,INT((ROW()-13)/2),0)),IF(ISBLANK(OFFSET('9. METAS'!$W$20,INT((ROW()-14)/2),0)),"",OFFSET('9. METAS'!$W$20,INT((ROW()-14)/2),0)))</f>
        <v/>
      </c>
      <c r="L321" s="256" t="str">
        <f ca="1">IF(MOD(ROW()-13,2)=0,IF(ISBLANK(OFFSET('12. SEGUIMIENTO 2027'!$P$14,INT((ROW()-13)/2),0)),"",OFFSET('12. SEGUIMIENTO 2027'!$P$14,INT((ROW()-13)/2),0)),IF(ISBLANK(OFFSET('9. METAS'!$X$20,INT((ROW()-14)/2),0)),"",OFFSET('9. METAS'!$X$20,INT((ROW()-14)/2),0)))</f>
        <v/>
      </c>
      <c r="M321" s="257" t="str">
        <f ca="1">IF(MOD(ROW()-13,2)=0,IF(ISBLANK(OFFSET('12. SEGUIMIENTO 2027'!$Q$14,INT((ROW()-13)/2),0)),"",OFFSET('12. SEGUIMIENTO 2027'!$Q$14,INT((ROW()-13)/2),0)),IF(ISBLANK(OFFSET('9. METAS'!$Y$20,INT((ROW()-14)/2),0)),"",OFFSET('9. METAS'!$Y$20,INT((ROW()-14)/2),0)))</f>
        <v/>
      </c>
      <c r="N321" s="1012" t="str">
        <f t="shared" ref="N321" ca="1" si="304">IFERROR(J321/J322,"ND")</f>
        <v>ND</v>
      </c>
      <c r="O321" s="1008" t="str">
        <f t="shared" ref="O321" ca="1" si="305">IFERROR(((J321+K321)/H321),"ND")</f>
        <v>ND</v>
      </c>
      <c r="P321" s="996"/>
    </row>
    <row r="322" spans="3:16">
      <c r="C322" s="1030"/>
      <c r="D322" s="1026"/>
      <c r="E322" s="1026"/>
      <c r="F322" s="1024"/>
      <c r="G322" s="1021"/>
      <c r="H322" s="1164"/>
      <c r="I322" s="1015"/>
      <c r="J322" s="255" t="str">
        <f ca="1">IF(MOD(ROW()-13,2)=0,IF(ISBLANK(OFFSET('12. SEGUIMIENTO 2027'!$N$14,INT((ROW()-13)/2),0)),"",OFFSET('12. SEGUIMIENTO 2027'!$N$14,INT((ROW()-13)/2),0)),IF(ISBLANK(OFFSET('9. METAS'!$V$20,INT((ROW()-14)/2),0)),"",OFFSET('9. METAS'!$V$20,INT((ROW()-14)/2),0)))</f>
        <v/>
      </c>
      <c r="K322" s="256" t="str">
        <f ca="1">IF(MOD(ROW()-13,2)=0,IF(ISBLANK(OFFSET('12. SEGUIMIENTO 2027'!$O$14,INT((ROW()-13)/2),0)),"",OFFSET('12. SEGUIMIENTO 2027'!$O$14,INT((ROW()-13)/2),0)),IF(ISBLANK(OFFSET('9. METAS'!$W$20,INT((ROW()-14)/2),0)),"",OFFSET('9. METAS'!$W$20,INT((ROW()-14)/2),0)))</f>
        <v/>
      </c>
      <c r="L322" s="256" t="str">
        <f ca="1">IF(MOD(ROW()-13,2)=0,IF(ISBLANK(OFFSET('12. SEGUIMIENTO 2027'!$P$14,INT((ROW()-13)/2),0)),"",OFFSET('12. SEGUIMIENTO 2027'!$P$14,INT((ROW()-13)/2),0)),IF(ISBLANK(OFFSET('9. METAS'!$X$20,INT((ROW()-14)/2),0)),"",OFFSET('9. METAS'!$X$20,INT((ROW()-14)/2),0)))</f>
        <v/>
      </c>
      <c r="M322" s="257" t="str">
        <f ca="1">IF(MOD(ROW()-13,2)=0,IF(ISBLANK(OFFSET('12. SEGUIMIENTO 2027'!$Q$14,INT((ROW()-13)/2),0)),"",OFFSET('12. SEGUIMIENTO 2027'!$Q$14,INT((ROW()-13)/2),0)),IF(ISBLANK(OFFSET('9. METAS'!$Y$20,INT((ROW()-14)/2),0)),"",OFFSET('9. METAS'!$Y$20,INT((ROW()-14)/2),0)))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164" t="str">
        <f ca="1">IF(ISBLANK(OFFSET('9. METAS'!$M$20,INT((ROW()-13)/2),0)),"",OFFSET('9. METAS'!$M$20,INT((ROW()-13)/2),0))</f>
        <v/>
      </c>
      <c r="I323" s="1014"/>
      <c r="J323" s="255" t="str">
        <f ca="1">IF(MOD(ROW()-13,2)=0,IF(ISBLANK(OFFSET('12. SEGUIMIENTO 2027'!$N$14,INT((ROW()-13)/2),0)),"",OFFSET('12. SEGUIMIENTO 2027'!$N$14,INT((ROW()-13)/2),0)),IF(ISBLANK(OFFSET('9. METAS'!$V$20,INT((ROW()-14)/2),0)),"",OFFSET('9. METAS'!$V$20,INT((ROW()-14)/2),0)))</f>
        <v/>
      </c>
      <c r="K323" s="256" t="str">
        <f ca="1">IF(MOD(ROW()-13,2)=0,IF(ISBLANK(OFFSET('12. SEGUIMIENTO 2027'!$O$14,INT((ROW()-13)/2),0)),"",OFFSET('12. SEGUIMIENTO 2027'!$O$14,INT((ROW()-13)/2),0)),IF(ISBLANK(OFFSET('9. METAS'!$W$20,INT((ROW()-14)/2),0)),"",OFFSET('9. METAS'!$W$20,INT((ROW()-14)/2),0)))</f>
        <v/>
      </c>
      <c r="L323" s="256" t="str">
        <f ca="1">IF(MOD(ROW()-13,2)=0,IF(ISBLANK(OFFSET('12. SEGUIMIENTO 2027'!$P$14,INT((ROW()-13)/2),0)),"",OFFSET('12. SEGUIMIENTO 2027'!$P$14,INT((ROW()-13)/2),0)),IF(ISBLANK(OFFSET('9. METAS'!$X$20,INT((ROW()-14)/2),0)),"",OFFSET('9. METAS'!$X$20,INT((ROW()-14)/2),0)))</f>
        <v/>
      </c>
      <c r="M323" s="257" t="str">
        <f ca="1">IF(MOD(ROW()-13,2)=0,IF(ISBLANK(OFFSET('12. SEGUIMIENTO 2027'!$Q$14,INT((ROW()-13)/2),0)),"",OFFSET('12. SEGUIMIENTO 2027'!$Q$14,INT((ROW()-13)/2),0)),IF(ISBLANK(OFFSET('9. METAS'!$Y$20,INT((ROW()-14)/2),0)),"",OFFSET('9. METAS'!$Y$20,INT((ROW()-14)/2),0)))</f>
        <v/>
      </c>
      <c r="N323" s="1012" t="str">
        <f t="shared" ref="N323" ca="1" si="306">IFERROR(J323/J324,"ND")</f>
        <v>ND</v>
      </c>
      <c r="O323" s="1008" t="str">
        <f t="shared" ref="O323" ca="1" si="307">IFERROR(((J323+K323)/H323),"ND")</f>
        <v>ND</v>
      </c>
      <c r="P323" s="996"/>
    </row>
    <row r="324" spans="3:16">
      <c r="C324" s="1030"/>
      <c r="D324" s="1026"/>
      <c r="E324" s="1026"/>
      <c r="F324" s="1024"/>
      <c r="G324" s="1021"/>
      <c r="H324" s="1164"/>
      <c r="I324" s="1015"/>
      <c r="J324" s="255" t="str">
        <f ca="1">IF(MOD(ROW()-13,2)=0,IF(ISBLANK(OFFSET('12. SEGUIMIENTO 2027'!$N$14,INT((ROW()-13)/2),0)),"",OFFSET('12. SEGUIMIENTO 2027'!$N$14,INT((ROW()-13)/2),0)),IF(ISBLANK(OFFSET('9. METAS'!$V$20,INT((ROW()-14)/2),0)),"",OFFSET('9. METAS'!$V$20,INT((ROW()-14)/2),0)))</f>
        <v/>
      </c>
      <c r="K324" s="256" t="str">
        <f ca="1">IF(MOD(ROW()-13,2)=0,IF(ISBLANK(OFFSET('12. SEGUIMIENTO 2027'!$O$14,INT((ROW()-13)/2),0)),"",OFFSET('12. SEGUIMIENTO 2027'!$O$14,INT((ROW()-13)/2),0)),IF(ISBLANK(OFFSET('9. METAS'!$W$20,INT((ROW()-14)/2),0)),"",OFFSET('9. METAS'!$W$20,INT((ROW()-14)/2),0)))</f>
        <v/>
      </c>
      <c r="L324" s="256" t="str">
        <f ca="1">IF(MOD(ROW()-13,2)=0,IF(ISBLANK(OFFSET('12. SEGUIMIENTO 2027'!$P$14,INT((ROW()-13)/2),0)),"",OFFSET('12. SEGUIMIENTO 2027'!$P$14,INT((ROW()-13)/2),0)),IF(ISBLANK(OFFSET('9. METAS'!$X$20,INT((ROW()-14)/2),0)),"",OFFSET('9. METAS'!$X$20,INT((ROW()-14)/2),0)))</f>
        <v/>
      </c>
      <c r="M324" s="257" t="str">
        <f ca="1">IF(MOD(ROW()-13,2)=0,IF(ISBLANK(OFFSET('12. SEGUIMIENTO 2027'!$Q$14,INT((ROW()-13)/2),0)),"",OFFSET('12. SEGUIMIENTO 2027'!$Q$14,INT((ROW()-13)/2),0)),IF(ISBLANK(OFFSET('9. METAS'!$Y$20,INT((ROW()-14)/2),0)),"",OFFSET('9. METAS'!$Y$20,INT((ROW()-14)/2),0)))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164" t="str">
        <f ca="1">IF(ISBLANK(OFFSET('9. METAS'!$M$20,INT((ROW()-13)/2),0)),"",OFFSET('9. METAS'!$M$20,INT((ROW()-13)/2),0))</f>
        <v/>
      </c>
      <c r="I325" s="1014"/>
      <c r="J325" s="255" t="str">
        <f ca="1">IF(MOD(ROW()-13,2)=0,IF(ISBLANK(OFFSET('12. SEGUIMIENTO 2027'!$N$14,INT((ROW()-13)/2),0)),"",OFFSET('12. SEGUIMIENTO 2027'!$N$14,INT((ROW()-13)/2),0)),IF(ISBLANK(OFFSET('9. METAS'!$V$20,INT((ROW()-14)/2),0)),"",OFFSET('9. METAS'!$V$20,INT((ROW()-14)/2),0)))</f>
        <v/>
      </c>
      <c r="K325" s="256" t="str">
        <f ca="1">IF(MOD(ROW()-13,2)=0,IF(ISBLANK(OFFSET('12. SEGUIMIENTO 2027'!$O$14,INT((ROW()-13)/2),0)),"",OFFSET('12. SEGUIMIENTO 2027'!$O$14,INT((ROW()-13)/2),0)),IF(ISBLANK(OFFSET('9. METAS'!$W$20,INT((ROW()-14)/2),0)),"",OFFSET('9. METAS'!$W$20,INT((ROW()-14)/2),0)))</f>
        <v/>
      </c>
      <c r="L325" s="256" t="str">
        <f ca="1">IF(MOD(ROW()-13,2)=0,IF(ISBLANK(OFFSET('12. SEGUIMIENTO 2027'!$P$14,INT((ROW()-13)/2),0)),"",OFFSET('12. SEGUIMIENTO 2027'!$P$14,INT((ROW()-13)/2),0)),IF(ISBLANK(OFFSET('9. METAS'!$X$20,INT((ROW()-14)/2),0)),"",OFFSET('9. METAS'!$X$20,INT((ROW()-14)/2),0)))</f>
        <v/>
      </c>
      <c r="M325" s="257" t="str">
        <f ca="1">IF(MOD(ROW()-13,2)=0,IF(ISBLANK(OFFSET('12. SEGUIMIENTO 2027'!$Q$14,INT((ROW()-13)/2),0)),"",OFFSET('12. SEGUIMIENTO 2027'!$Q$14,INT((ROW()-13)/2),0)),IF(ISBLANK(OFFSET('9. METAS'!$Y$20,INT((ROW()-14)/2),0)),"",OFFSET('9. METAS'!$Y$20,INT((ROW()-14)/2),0)))</f>
        <v/>
      </c>
      <c r="N325" s="1012" t="str">
        <f t="shared" ref="N325" ca="1" si="308">IFERROR(J325/J326,"ND")</f>
        <v>ND</v>
      </c>
      <c r="O325" s="1008" t="str">
        <f t="shared" ref="O325" ca="1" si="309">IFERROR(((J325+K325)/H325),"ND")</f>
        <v>ND</v>
      </c>
      <c r="P325" s="996"/>
    </row>
    <row r="326" spans="3:16">
      <c r="C326" s="1030"/>
      <c r="D326" s="1026"/>
      <c r="E326" s="1026"/>
      <c r="F326" s="1024"/>
      <c r="G326" s="1021"/>
      <c r="H326" s="1164"/>
      <c r="I326" s="1015"/>
      <c r="J326" s="255" t="str">
        <f ca="1">IF(MOD(ROW()-13,2)=0,IF(ISBLANK(OFFSET('12. SEGUIMIENTO 2027'!$N$14,INT((ROW()-13)/2),0)),"",OFFSET('12. SEGUIMIENTO 2027'!$N$14,INT((ROW()-13)/2),0)),IF(ISBLANK(OFFSET('9. METAS'!$V$20,INT((ROW()-14)/2),0)),"",OFFSET('9. METAS'!$V$20,INT((ROW()-14)/2),0)))</f>
        <v/>
      </c>
      <c r="K326" s="256" t="str">
        <f ca="1">IF(MOD(ROW()-13,2)=0,IF(ISBLANK(OFFSET('12. SEGUIMIENTO 2027'!$O$14,INT((ROW()-13)/2),0)),"",OFFSET('12. SEGUIMIENTO 2027'!$O$14,INT((ROW()-13)/2),0)),IF(ISBLANK(OFFSET('9. METAS'!$W$20,INT((ROW()-14)/2),0)),"",OFFSET('9. METAS'!$W$20,INT((ROW()-14)/2),0)))</f>
        <v/>
      </c>
      <c r="L326" s="256" t="str">
        <f ca="1">IF(MOD(ROW()-13,2)=0,IF(ISBLANK(OFFSET('12. SEGUIMIENTO 2027'!$P$14,INT((ROW()-13)/2),0)),"",OFFSET('12. SEGUIMIENTO 2027'!$P$14,INT((ROW()-13)/2),0)),IF(ISBLANK(OFFSET('9. METAS'!$X$20,INT((ROW()-14)/2),0)),"",OFFSET('9. METAS'!$X$20,INT((ROW()-14)/2),0)))</f>
        <v/>
      </c>
      <c r="M326" s="257" t="str">
        <f ca="1">IF(MOD(ROW()-13,2)=0,IF(ISBLANK(OFFSET('12. SEGUIMIENTO 2027'!$Q$14,INT((ROW()-13)/2),0)),"",OFFSET('12. SEGUIMIENTO 2027'!$Q$14,INT((ROW()-13)/2),0)),IF(ISBLANK(OFFSET('9. METAS'!$Y$20,INT((ROW()-14)/2),0)),"",OFFSET('9. METAS'!$Y$20,INT((ROW()-14)/2),0)))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164" t="str">
        <f ca="1">IF(ISBLANK(OFFSET('9. METAS'!$M$20,INT((ROW()-13)/2),0)),"",OFFSET('9. METAS'!$M$20,INT((ROW()-13)/2),0))</f>
        <v/>
      </c>
      <c r="I327" s="1014"/>
      <c r="J327" s="255" t="str">
        <f ca="1">IF(MOD(ROW()-13,2)=0,IF(ISBLANK(OFFSET('12. SEGUIMIENTO 2027'!$N$14,INT((ROW()-13)/2),0)),"",OFFSET('12. SEGUIMIENTO 2027'!$N$14,INT((ROW()-13)/2),0)),IF(ISBLANK(OFFSET('9. METAS'!$V$20,INT((ROW()-14)/2),0)),"",OFFSET('9. METAS'!$V$20,INT((ROW()-14)/2),0)))</f>
        <v/>
      </c>
      <c r="K327" s="256" t="str">
        <f ca="1">IF(MOD(ROW()-13,2)=0,IF(ISBLANK(OFFSET('12. SEGUIMIENTO 2027'!$O$14,INT((ROW()-13)/2),0)),"",OFFSET('12. SEGUIMIENTO 2027'!$O$14,INT((ROW()-13)/2),0)),IF(ISBLANK(OFFSET('9. METAS'!$W$20,INT((ROW()-14)/2),0)),"",OFFSET('9. METAS'!$W$20,INT((ROW()-14)/2),0)))</f>
        <v/>
      </c>
      <c r="L327" s="256" t="str">
        <f ca="1">IF(MOD(ROW()-13,2)=0,IF(ISBLANK(OFFSET('12. SEGUIMIENTO 2027'!$P$14,INT((ROW()-13)/2),0)),"",OFFSET('12. SEGUIMIENTO 2027'!$P$14,INT((ROW()-13)/2),0)),IF(ISBLANK(OFFSET('9. METAS'!$X$20,INT((ROW()-14)/2),0)),"",OFFSET('9. METAS'!$X$20,INT((ROW()-14)/2),0)))</f>
        <v/>
      </c>
      <c r="M327" s="257" t="str">
        <f ca="1">IF(MOD(ROW()-13,2)=0,IF(ISBLANK(OFFSET('12. SEGUIMIENTO 2027'!$Q$14,INT((ROW()-13)/2),0)),"",OFFSET('12. SEGUIMIENTO 2027'!$Q$14,INT((ROW()-13)/2),0)),IF(ISBLANK(OFFSET('9. METAS'!$Y$20,INT((ROW()-14)/2),0)),"",OFFSET('9. METAS'!$Y$20,INT((ROW()-14)/2),0)))</f>
        <v/>
      </c>
      <c r="N327" s="1012" t="str">
        <f t="shared" ref="N327" ca="1" si="310">IFERROR(J327/J328,"ND")</f>
        <v>ND</v>
      </c>
      <c r="O327" s="1008" t="str">
        <f t="shared" ref="O327" ca="1" si="311">IFERROR(((J327+K327)/H327),"ND")</f>
        <v>ND</v>
      </c>
      <c r="P327" s="996"/>
    </row>
    <row r="328" spans="3:16">
      <c r="C328" s="1030"/>
      <c r="D328" s="1026"/>
      <c r="E328" s="1026"/>
      <c r="F328" s="1024"/>
      <c r="G328" s="1021"/>
      <c r="H328" s="1164"/>
      <c r="I328" s="1015"/>
      <c r="J328" s="255" t="str">
        <f ca="1">IF(MOD(ROW()-13,2)=0,IF(ISBLANK(OFFSET('12. SEGUIMIENTO 2027'!$N$14,INT((ROW()-13)/2),0)),"",OFFSET('12. SEGUIMIENTO 2027'!$N$14,INT((ROW()-13)/2),0)),IF(ISBLANK(OFFSET('9. METAS'!$V$20,INT((ROW()-14)/2),0)),"",OFFSET('9. METAS'!$V$20,INT((ROW()-14)/2),0)))</f>
        <v/>
      </c>
      <c r="K328" s="256" t="str">
        <f ca="1">IF(MOD(ROW()-13,2)=0,IF(ISBLANK(OFFSET('12. SEGUIMIENTO 2027'!$O$14,INT((ROW()-13)/2),0)),"",OFFSET('12. SEGUIMIENTO 2027'!$O$14,INT((ROW()-13)/2),0)),IF(ISBLANK(OFFSET('9. METAS'!$W$20,INT((ROW()-14)/2),0)),"",OFFSET('9. METAS'!$W$20,INT((ROW()-14)/2),0)))</f>
        <v/>
      </c>
      <c r="L328" s="256" t="str">
        <f ca="1">IF(MOD(ROW()-13,2)=0,IF(ISBLANK(OFFSET('12. SEGUIMIENTO 2027'!$P$14,INT((ROW()-13)/2),0)),"",OFFSET('12. SEGUIMIENTO 2027'!$P$14,INT((ROW()-13)/2),0)),IF(ISBLANK(OFFSET('9. METAS'!$X$20,INT((ROW()-14)/2),0)),"",OFFSET('9. METAS'!$X$20,INT((ROW()-14)/2),0)))</f>
        <v/>
      </c>
      <c r="M328" s="257" t="str">
        <f ca="1">IF(MOD(ROW()-13,2)=0,IF(ISBLANK(OFFSET('12. SEGUIMIENTO 2027'!$Q$14,INT((ROW()-13)/2),0)),"",OFFSET('12. SEGUIMIENTO 2027'!$Q$14,INT((ROW()-13)/2),0)),IF(ISBLANK(OFFSET('9. METAS'!$Y$20,INT((ROW()-14)/2),0)),"",OFFSET('9. METAS'!$Y$20,INT((ROW()-14)/2),0)))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164" t="str">
        <f ca="1">IF(ISBLANK(OFFSET('9. METAS'!$M$20,INT((ROW()-13)/2),0)),"",OFFSET('9. METAS'!$M$20,INT((ROW()-13)/2),0))</f>
        <v/>
      </c>
      <c r="I329" s="1014"/>
      <c r="J329" s="255" t="str">
        <f ca="1">IF(MOD(ROW()-13,2)=0,IF(ISBLANK(OFFSET('12. SEGUIMIENTO 2027'!$N$14,INT((ROW()-13)/2),0)),"",OFFSET('12. SEGUIMIENTO 2027'!$N$14,INT((ROW()-13)/2),0)),IF(ISBLANK(OFFSET('9. METAS'!$V$20,INT((ROW()-14)/2),0)),"",OFFSET('9. METAS'!$V$20,INT((ROW()-14)/2),0)))</f>
        <v/>
      </c>
      <c r="K329" s="256" t="str">
        <f ca="1">IF(MOD(ROW()-13,2)=0,IF(ISBLANK(OFFSET('12. SEGUIMIENTO 2027'!$O$14,INT((ROW()-13)/2),0)),"",OFFSET('12. SEGUIMIENTO 2027'!$O$14,INT((ROW()-13)/2),0)),IF(ISBLANK(OFFSET('9. METAS'!$W$20,INT((ROW()-14)/2),0)),"",OFFSET('9. METAS'!$W$20,INT((ROW()-14)/2),0)))</f>
        <v/>
      </c>
      <c r="L329" s="256" t="str">
        <f ca="1">IF(MOD(ROW()-13,2)=0,IF(ISBLANK(OFFSET('12. SEGUIMIENTO 2027'!$P$14,INT((ROW()-13)/2),0)),"",OFFSET('12. SEGUIMIENTO 2027'!$P$14,INT((ROW()-13)/2),0)),IF(ISBLANK(OFFSET('9. METAS'!$X$20,INT((ROW()-14)/2),0)),"",OFFSET('9. METAS'!$X$20,INT((ROW()-14)/2),0)))</f>
        <v/>
      </c>
      <c r="M329" s="257" t="str">
        <f ca="1">IF(MOD(ROW()-13,2)=0,IF(ISBLANK(OFFSET('12. SEGUIMIENTO 2027'!$Q$14,INT((ROW()-13)/2),0)),"",OFFSET('12. SEGUIMIENTO 2027'!$Q$14,INT((ROW()-13)/2),0)),IF(ISBLANK(OFFSET('9. METAS'!$Y$20,INT((ROW()-14)/2),0)),"",OFFSET('9. METAS'!$Y$20,INT((ROW()-14)/2),0)))</f>
        <v/>
      </c>
      <c r="N329" s="1012" t="str">
        <f t="shared" ref="N329" ca="1" si="312">IFERROR(J329/J330,"ND")</f>
        <v>ND</v>
      </c>
      <c r="O329" s="1008" t="str">
        <f t="shared" ref="O329" ca="1" si="313">IFERROR(((J329+K329)/H329),"ND")</f>
        <v>ND</v>
      </c>
      <c r="P329" s="996"/>
    </row>
    <row r="330" spans="3:16">
      <c r="C330" s="1030"/>
      <c r="D330" s="1026"/>
      <c r="E330" s="1026"/>
      <c r="F330" s="1024"/>
      <c r="G330" s="1021"/>
      <c r="H330" s="1164"/>
      <c r="I330" s="1015"/>
      <c r="J330" s="255" t="str">
        <f ca="1">IF(MOD(ROW()-13,2)=0,IF(ISBLANK(OFFSET('12. SEGUIMIENTO 2027'!$N$14,INT((ROW()-13)/2),0)),"",OFFSET('12. SEGUIMIENTO 2027'!$N$14,INT((ROW()-13)/2),0)),IF(ISBLANK(OFFSET('9. METAS'!$V$20,INT((ROW()-14)/2),0)),"",OFFSET('9. METAS'!$V$20,INT((ROW()-14)/2),0)))</f>
        <v/>
      </c>
      <c r="K330" s="256" t="str">
        <f ca="1">IF(MOD(ROW()-13,2)=0,IF(ISBLANK(OFFSET('12. SEGUIMIENTO 2027'!$O$14,INT((ROW()-13)/2),0)),"",OFFSET('12. SEGUIMIENTO 2027'!$O$14,INT((ROW()-13)/2),0)),IF(ISBLANK(OFFSET('9. METAS'!$W$20,INT((ROW()-14)/2),0)),"",OFFSET('9. METAS'!$W$20,INT((ROW()-14)/2),0)))</f>
        <v/>
      </c>
      <c r="L330" s="256" t="str">
        <f ca="1">IF(MOD(ROW()-13,2)=0,IF(ISBLANK(OFFSET('12. SEGUIMIENTO 2027'!$P$14,INT((ROW()-13)/2),0)),"",OFFSET('12. SEGUIMIENTO 2027'!$P$14,INT((ROW()-13)/2),0)),IF(ISBLANK(OFFSET('9. METAS'!$X$20,INT((ROW()-14)/2),0)),"",OFFSET('9. METAS'!$X$20,INT((ROW()-14)/2),0)))</f>
        <v/>
      </c>
      <c r="M330" s="257" t="str">
        <f ca="1">IF(MOD(ROW()-13,2)=0,IF(ISBLANK(OFFSET('12. SEGUIMIENTO 2027'!$Q$14,INT((ROW()-13)/2),0)),"",OFFSET('12. SEGUIMIENTO 2027'!$Q$14,INT((ROW()-13)/2),0)),IF(ISBLANK(OFFSET('9. METAS'!$Y$20,INT((ROW()-14)/2),0)),"",OFFSET('9. METAS'!$Y$20,INT((ROW()-14)/2),0)))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164" t="str">
        <f ca="1">IF(ISBLANK(OFFSET('9. METAS'!$M$20,INT((ROW()-13)/2),0)),"",OFFSET('9. METAS'!$M$20,INT((ROW()-13)/2),0))</f>
        <v/>
      </c>
      <c r="I331" s="1014"/>
      <c r="J331" s="255" t="str">
        <f ca="1">IF(MOD(ROW()-13,2)=0,IF(ISBLANK(OFFSET('12. SEGUIMIENTO 2027'!$N$14,INT((ROW()-13)/2),0)),"",OFFSET('12. SEGUIMIENTO 2027'!$N$14,INT((ROW()-13)/2),0)),IF(ISBLANK(OFFSET('9. METAS'!$V$20,INT((ROW()-14)/2),0)),"",OFFSET('9. METAS'!$V$20,INT((ROW()-14)/2),0)))</f>
        <v/>
      </c>
      <c r="K331" s="256" t="str">
        <f ca="1">IF(MOD(ROW()-13,2)=0,IF(ISBLANK(OFFSET('12. SEGUIMIENTO 2027'!$O$14,INT((ROW()-13)/2),0)),"",OFFSET('12. SEGUIMIENTO 2027'!$O$14,INT((ROW()-13)/2),0)),IF(ISBLANK(OFFSET('9. METAS'!$W$20,INT((ROW()-14)/2),0)),"",OFFSET('9. METAS'!$W$20,INT((ROW()-14)/2),0)))</f>
        <v/>
      </c>
      <c r="L331" s="256" t="str">
        <f ca="1">IF(MOD(ROW()-13,2)=0,IF(ISBLANK(OFFSET('12. SEGUIMIENTO 2027'!$P$14,INT((ROW()-13)/2),0)),"",OFFSET('12. SEGUIMIENTO 2027'!$P$14,INT((ROW()-13)/2),0)),IF(ISBLANK(OFFSET('9. METAS'!$X$20,INT((ROW()-14)/2),0)),"",OFFSET('9. METAS'!$X$20,INT((ROW()-14)/2),0)))</f>
        <v/>
      </c>
      <c r="M331" s="257" t="str">
        <f ca="1">IF(MOD(ROW()-13,2)=0,IF(ISBLANK(OFFSET('12. SEGUIMIENTO 2027'!$Q$14,INT((ROW()-13)/2),0)),"",OFFSET('12. SEGUIMIENTO 2027'!$Q$14,INT((ROW()-13)/2),0)),IF(ISBLANK(OFFSET('9. METAS'!$Y$20,INT((ROW()-14)/2),0)),"",OFFSET('9. METAS'!$Y$20,INT((ROW()-14)/2),0)))</f>
        <v/>
      </c>
      <c r="N331" s="1012" t="str">
        <f t="shared" ref="N331" ca="1" si="314">IFERROR(J331/J332,"ND")</f>
        <v>ND</v>
      </c>
      <c r="O331" s="1008" t="str">
        <f t="shared" ref="O331" ca="1" si="315">IFERROR(((J331+K331)/H331),"ND")</f>
        <v>ND</v>
      </c>
      <c r="P331" s="996"/>
    </row>
    <row r="332" spans="3:16">
      <c r="C332" s="1030"/>
      <c r="D332" s="1026"/>
      <c r="E332" s="1026"/>
      <c r="F332" s="1024"/>
      <c r="G332" s="1021"/>
      <c r="H332" s="1164"/>
      <c r="I332" s="1015"/>
      <c r="J332" s="255" t="str">
        <f ca="1">IF(MOD(ROW()-13,2)=0,IF(ISBLANK(OFFSET('12. SEGUIMIENTO 2027'!$N$14,INT((ROW()-13)/2),0)),"",OFFSET('12. SEGUIMIENTO 2027'!$N$14,INT((ROW()-13)/2),0)),IF(ISBLANK(OFFSET('9. METAS'!$V$20,INT((ROW()-14)/2),0)),"",OFFSET('9. METAS'!$V$20,INT((ROW()-14)/2),0)))</f>
        <v/>
      </c>
      <c r="K332" s="256" t="str">
        <f ca="1">IF(MOD(ROW()-13,2)=0,IF(ISBLANK(OFFSET('12. SEGUIMIENTO 2027'!$O$14,INT((ROW()-13)/2),0)),"",OFFSET('12. SEGUIMIENTO 2027'!$O$14,INT((ROW()-13)/2),0)),IF(ISBLANK(OFFSET('9. METAS'!$W$20,INT((ROW()-14)/2),0)),"",OFFSET('9. METAS'!$W$20,INT((ROW()-14)/2),0)))</f>
        <v/>
      </c>
      <c r="L332" s="256" t="str">
        <f ca="1">IF(MOD(ROW()-13,2)=0,IF(ISBLANK(OFFSET('12. SEGUIMIENTO 2027'!$P$14,INT((ROW()-13)/2),0)),"",OFFSET('12. SEGUIMIENTO 2027'!$P$14,INT((ROW()-13)/2),0)),IF(ISBLANK(OFFSET('9. METAS'!$X$20,INT((ROW()-14)/2),0)),"",OFFSET('9. METAS'!$X$20,INT((ROW()-14)/2),0)))</f>
        <v/>
      </c>
      <c r="M332" s="257" t="str">
        <f ca="1">IF(MOD(ROW()-13,2)=0,IF(ISBLANK(OFFSET('12. SEGUIMIENTO 2027'!$Q$14,INT((ROW()-13)/2),0)),"",OFFSET('12. SEGUIMIENTO 2027'!$Q$14,INT((ROW()-13)/2),0)),IF(ISBLANK(OFFSET('9. METAS'!$Y$20,INT((ROW()-14)/2),0)),"",OFFSET('9. METAS'!$Y$20,INT((ROW()-14)/2),0)))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164" t="str">
        <f ca="1">IF(ISBLANK(OFFSET('9. METAS'!$M$20,INT((ROW()-13)/2),0)),"",OFFSET('9. METAS'!$M$20,INT((ROW()-13)/2),0))</f>
        <v/>
      </c>
      <c r="I333" s="1014"/>
      <c r="J333" s="255" t="str">
        <f ca="1">IF(MOD(ROW()-13,2)=0,IF(ISBLANK(OFFSET('12. SEGUIMIENTO 2027'!$N$14,INT((ROW()-13)/2),0)),"",OFFSET('12. SEGUIMIENTO 2027'!$N$14,INT((ROW()-13)/2),0)),IF(ISBLANK(OFFSET('9. METAS'!$V$20,INT((ROW()-14)/2),0)),"",OFFSET('9. METAS'!$V$20,INT((ROW()-14)/2),0)))</f>
        <v/>
      </c>
      <c r="K333" s="256" t="str">
        <f ca="1">IF(MOD(ROW()-13,2)=0,IF(ISBLANK(OFFSET('12. SEGUIMIENTO 2027'!$O$14,INT((ROW()-13)/2),0)),"",OFFSET('12. SEGUIMIENTO 2027'!$O$14,INT((ROW()-13)/2),0)),IF(ISBLANK(OFFSET('9. METAS'!$W$20,INT((ROW()-14)/2),0)),"",OFFSET('9. METAS'!$W$20,INT((ROW()-14)/2),0)))</f>
        <v/>
      </c>
      <c r="L333" s="256" t="str">
        <f ca="1">IF(MOD(ROW()-13,2)=0,IF(ISBLANK(OFFSET('12. SEGUIMIENTO 2027'!$P$14,INT((ROW()-13)/2),0)),"",OFFSET('12. SEGUIMIENTO 2027'!$P$14,INT((ROW()-13)/2),0)),IF(ISBLANK(OFFSET('9. METAS'!$X$20,INT((ROW()-14)/2),0)),"",OFFSET('9. METAS'!$X$20,INT((ROW()-14)/2),0)))</f>
        <v/>
      </c>
      <c r="M333" s="257" t="str">
        <f ca="1">IF(MOD(ROW()-13,2)=0,IF(ISBLANK(OFFSET('12. SEGUIMIENTO 2027'!$Q$14,INT((ROW()-13)/2),0)),"",OFFSET('12. SEGUIMIENTO 2027'!$Q$14,INT((ROW()-13)/2),0)),IF(ISBLANK(OFFSET('9. METAS'!$Y$20,INT((ROW()-14)/2),0)),"",OFFSET('9. METAS'!$Y$20,INT((ROW()-14)/2),0)))</f>
        <v/>
      </c>
      <c r="N333" s="1012" t="str">
        <f t="shared" ref="N333" ca="1" si="316">IFERROR(J333/J334,"ND")</f>
        <v>ND</v>
      </c>
      <c r="O333" s="1008" t="str">
        <f t="shared" ref="O333" ca="1" si="317">IFERROR(((J333+K333)/H333),"ND")</f>
        <v>ND</v>
      </c>
      <c r="P333" s="996"/>
    </row>
    <row r="334" spans="3:16">
      <c r="C334" s="1030"/>
      <c r="D334" s="1026"/>
      <c r="E334" s="1026"/>
      <c r="F334" s="1024"/>
      <c r="G334" s="1021"/>
      <c r="H334" s="1164"/>
      <c r="I334" s="1015"/>
      <c r="J334" s="255" t="str">
        <f ca="1">IF(MOD(ROW()-13,2)=0,IF(ISBLANK(OFFSET('12. SEGUIMIENTO 2027'!$N$14,INT((ROW()-13)/2),0)),"",OFFSET('12. SEGUIMIENTO 2027'!$N$14,INT((ROW()-13)/2),0)),IF(ISBLANK(OFFSET('9. METAS'!$V$20,INT((ROW()-14)/2),0)),"",OFFSET('9. METAS'!$V$20,INT((ROW()-14)/2),0)))</f>
        <v/>
      </c>
      <c r="K334" s="256" t="str">
        <f ca="1">IF(MOD(ROW()-13,2)=0,IF(ISBLANK(OFFSET('12. SEGUIMIENTO 2027'!$O$14,INT((ROW()-13)/2),0)),"",OFFSET('12. SEGUIMIENTO 2027'!$O$14,INT((ROW()-13)/2),0)),IF(ISBLANK(OFFSET('9. METAS'!$W$20,INT((ROW()-14)/2),0)),"",OFFSET('9. METAS'!$W$20,INT((ROW()-14)/2),0)))</f>
        <v/>
      </c>
      <c r="L334" s="256" t="str">
        <f ca="1">IF(MOD(ROW()-13,2)=0,IF(ISBLANK(OFFSET('12. SEGUIMIENTO 2027'!$P$14,INT((ROW()-13)/2),0)),"",OFFSET('12. SEGUIMIENTO 2027'!$P$14,INT((ROW()-13)/2),0)),IF(ISBLANK(OFFSET('9. METAS'!$X$20,INT((ROW()-14)/2),0)),"",OFFSET('9. METAS'!$X$20,INT((ROW()-14)/2),0)))</f>
        <v/>
      </c>
      <c r="M334" s="257" t="str">
        <f ca="1">IF(MOD(ROW()-13,2)=0,IF(ISBLANK(OFFSET('12. SEGUIMIENTO 2027'!$Q$14,INT((ROW()-13)/2),0)),"",OFFSET('12. SEGUIMIENTO 2027'!$Q$14,INT((ROW()-13)/2),0)),IF(ISBLANK(OFFSET('9. METAS'!$Y$20,INT((ROW()-14)/2),0)),"",OFFSET('9. METAS'!$Y$20,INT((ROW()-14)/2),0)))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164" t="str">
        <f ca="1">IF(ISBLANK(OFFSET('9. METAS'!$M$20,INT((ROW()-13)/2),0)),"",OFFSET('9. METAS'!$M$20,INT((ROW()-13)/2),0))</f>
        <v/>
      </c>
      <c r="I335" s="1014"/>
      <c r="J335" s="255" t="str">
        <f ca="1">IF(MOD(ROW()-13,2)=0,IF(ISBLANK(OFFSET('12. SEGUIMIENTO 2027'!$N$14,INT((ROW()-13)/2),0)),"",OFFSET('12. SEGUIMIENTO 2027'!$N$14,INT((ROW()-13)/2),0)),IF(ISBLANK(OFFSET('9. METAS'!$V$20,INT((ROW()-14)/2),0)),"",OFFSET('9. METAS'!$V$20,INT((ROW()-14)/2),0)))</f>
        <v/>
      </c>
      <c r="K335" s="256" t="str">
        <f ca="1">IF(MOD(ROW()-13,2)=0,IF(ISBLANK(OFFSET('12. SEGUIMIENTO 2027'!$O$14,INT((ROW()-13)/2),0)),"",OFFSET('12. SEGUIMIENTO 2027'!$O$14,INT((ROW()-13)/2),0)),IF(ISBLANK(OFFSET('9. METAS'!$W$20,INT((ROW()-14)/2),0)),"",OFFSET('9. METAS'!$W$20,INT((ROW()-14)/2),0)))</f>
        <v/>
      </c>
      <c r="L335" s="256" t="str">
        <f ca="1">IF(MOD(ROW()-13,2)=0,IF(ISBLANK(OFFSET('12. SEGUIMIENTO 2027'!$P$14,INT((ROW()-13)/2),0)),"",OFFSET('12. SEGUIMIENTO 2027'!$P$14,INT((ROW()-13)/2),0)),IF(ISBLANK(OFFSET('9. METAS'!$X$20,INT((ROW()-14)/2),0)),"",OFFSET('9. METAS'!$X$20,INT((ROW()-14)/2),0)))</f>
        <v/>
      </c>
      <c r="M335" s="257" t="str">
        <f ca="1">IF(MOD(ROW()-13,2)=0,IF(ISBLANK(OFFSET('12. SEGUIMIENTO 2027'!$Q$14,INT((ROW()-13)/2),0)),"",OFFSET('12. SEGUIMIENTO 2027'!$Q$14,INT((ROW()-13)/2),0)),IF(ISBLANK(OFFSET('9. METAS'!$Y$20,INT((ROW()-14)/2),0)),"",OFFSET('9. METAS'!$Y$20,INT((ROW()-14)/2),0)))</f>
        <v/>
      </c>
      <c r="N335" s="1012" t="str">
        <f t="shared" ref="N335" ca="1" si="318">IFERROR(J335/J336,"ND")</f>
        <v>ND</v>
      </c>
      <c r="O335" s="1008" t="str">
        <f t="shared" ref="O335" ca="1" si="319">IFERROR(((J335+K335)/H335),"ND")</f>
        <v>ND</v>
      </c>
      <c r="P335" s="996"/>
    </row>
    <row r="336" spans="3:16">
      <c r="C336" s="1030"/>
      <c r="D336" s="1026"/>
      <c r="E336" s="1026"/>
      <c r="F336" s="1024"/>
      <c r="G336" s="1021"/>
      <c r="H336" s="1164"/>
      <c r="I336" s="1015"/>
      <c r="J336" s="255" t="str">
        <f ca="1">IF(MOD(ROW()-13,2)=0,IF(ISBLANK(OFFSET('12. SEGUIMIENTO 2027'!$N$14,INT((ROW()-13)/2),0)),"",OFFSET('12. SEGUIMIENTO 2027'!$N$14,INT((ROW()-13)/2),0)),IF(ISBLANK(OFFSET('9. METAS'!$V$20,INT((ROW()-14)/2),0)),"",OFFSET('9. METAS'!$V$20,INT((ROW()-14)/2),0)))</f>
        <v/>
      </c>
      <c r="K336" s="256" t="str">
        <f ca="1">IF(MOD(ROW()-13,2)=0,IF(ISBLANK(OFFSET('12. SEGUIMIENTO 2027'!$O$14,INT((ROW()-13)/2),0)),"",OFFSET('12. SEGUIMIENTO 2027'!$O$14,INT((ROW()-13)/2),0)),IF(ISBLANK(OFFSET('9. METAS'!$W$20,INT((ROW()-14)/2),0)),"",OFFSET('9. METAS'!$W$20,INT((ROW()-14)/2),0)))</f>
        <v/>
      </c>
      <c r="L336" s="256" t="str">
        <f ca="1">IF(MOD(ROW()-13,2)=0,IF(ISBLANK(OFFSET('12. SEGUIMIENTO 2027'!$P$14,INT((ROW()-13)/2),0)),"",OFFSET('12. SEGUIMIENTO 2027'!$P$14,INT((ROW()-13)/2),0)),IF(ISBLANK(OFFSET('9. METAS'!$X$20,INT((ROW()-14)/2),0)),"",OFFSET('9. METAS'!$X$20,INT((ROW()-14)/2),0)))</f>
        <v/>
      </c>
      <c r="M336" s="257" t="str">
        <f ca="1">IF(MOD(ROW()-13,2)=0,IF(ISBLANK(OFFSET('12. SEGUIMIENTO 2027'!$Q$14,INT((ROW()-13)/2),0)),"",OFFSET('12. SEGUIMIENTO 2027'!$Q$14,INT((ROW()-13)/2),0)),IF(ISBLANK(OFFSET('9. METAS'!$Y$20,INT((ROW()-14)/2),0)),"",OFFSET('9. METAS'!$Y$20,INT((ROW()-14)/2),0)))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164" t="str">
        <f ca="1">IF(ISBLANK(OFFSET('9. METAS'!$M$20,INT((ROW()-13)/2),0)),"",OFFSET('9. METAS'!$M$20,INT((ROW()-13)/2),0))</f>
        <v/>
      </c>
      <c r="I337" s="1014"/>
      <c r="J337" s="255" t="str">
        <f ca="1">IF(MOD(ROW()-13,2)=0,IF(ISBLANK(OFFSET('12. SEGUIMIENTO 2027'!$N$14,INT((ROW()-13)/2),0)),"",OFFSET('12. SEGUIMIENTO 2027'!$N$14,INT((ROW()-13)/2),0)),IF(ISBLANK(OFFSET('9. METAS'!$V$20,INT((ROW()-14)/2),0)),"",OFFSET('9. METAS'!$V$20,INT((ROW()-14)/2),0)))</f>
        <v/>
      </c>
      <c r="K337" s="256" t="str">
        <f ca="1">IF(MOD(ROW()-13,2)=0,IF(ISBLANK(OFFSET('12. SEGUIMIENTO 2027'!$O$14,INT((ROW()-13)/2),0)),"",OFFSET('12. SEGUIMIENTO 2027'!$O$14,INT((ROW()-13)/2),0)),IF(ISBLANK(OFFSET('9. METAS'!$W$20,INT((ROW()-14)/2),0)),"",OFFSET('9. METAS'!$W$20,INT((ROW()-14)/2),0)))</f>
        <v/>
      </c>
      <c r="L337" s="256" t="str">
        <f ca="1">IF(MOD(ROW()-13,2)=0,IF(ISBLANK(OFFSET('12. SEGUIMIENTO 2027'!$P$14,INT((ROW()-13)/2),0)),"",OFFSET('12. SEGUIMIENTO 2027'!$P$14,INT((ROW()-13)/2),0)),IF(ISBLANK(OFFSET('9. METAS'!$X$20,INT((ROW()-14)/2),0)),"",OFFSET('9. METAS'!$X$20,INT((ROW()-14)/2),0)))</f>
        <v/>
      </c>
      <c r="M337" s="257" t="str">
        <f ca="1">IF(MOD(ROW()-13,2)=0,IF(ISBLANK(OFFSET('12. SEGUIMIENTO 2027'!$Q$14,INT((ROW()-13)/2),0)),"",OFFSET('12. SEGUIMIENTO 2027'!$Q$14,INT((ROW()-13)/2),0)),IF(ISBLANK(OFFSET('9. METAS'!$Y$20,INT((ROW()-14)/2),0)),"",OFFSET('9. METAS'!$Y$20,INT((ROW()-14)/2),0)))</f>
        <v/>
      </c>
      <c r="N337" s="1012" t="str">
        <f t="shared" ref="N337" ca="1" si="320">IFERROR(J337/J338,"ND")</f>
        <v>ND</v>
      </c>
      <c r="O337" s="1008" t="str">
        <f t="shared" ref="O337" ca="1" si="321">IFERROR(((J337+K337)/H337),"ND")</f>
        <v>ND</v>
      </c>
      <c r="P337" s="996"/>
    </row>
    <row r="338" spans="3:16">
      <c r="C338" s="1030"/>
      <c r="D338" s="1026"/>
      <c r="E338" s="1026"/>
      <c r="F338" s="1024"/>
      <c r="G338" s="1021"/>
      <c r="H338" s="1164"/>
      <c r="I338" s="1015"/>
      <c r="J338" s="255" t="str">
        <f ca="1">IF(MOD(ROW()-13,2)=0,IF(ISBLANK(OFFSET('12. SEGUIMIENTO 2027'!$N$14,INT((ROW()-13)/2),0)),"",OFFSET('12. SEGUIMIENTO 2027'!$N$14,INT((ROW()-13)/2),0)),IF(ISBLANK(OFFSET('9. METAS'!$V$20,INT((ROW()-14)/2),0)),"",OFFSET('9. METAS'!$V$20,INT((ROW()-14)/2),0)))</f>
        <v/>
      </c>
      <c r="K338" s="256" t="str">
        <f ca="1">IF(MOD(ROW()-13,2)=0,IF(ISBLANK(OFFSET('12. SEGUIMIENTO 2027'!$O$14,INT((ROW()-13)/2),0)),"",OFFSET('12. SEGUIMIENTO 2027'!$O$14,INT((ROW()-13)/2),0)),IF(ISBLANK(OFFSET('9. METAS'!$W$20,INT((ROW()-14)/2),0)),"",OFFSET('9. METAS'!$W$20,INT((ROW()-14)/2),0)))</f>
        <v/>
      </c>
      <c r="L338" s="256" t="str">
        <f ca="1">IF(MOD(ROW()-13,2)=0,IF(ISBLANK(OFFSET('12. SEGUIMIENTO 2027'!$P$14,INT((ROW()-13)/2),0)),"",OFFSET('12. SEGUIMIENTO 2027'!$P$14,INT((ROW()-13)/2),0)),IF(ISBLANK(OFFSET('9. METAS'!$X$20,INT((ROW()-14)/2),0)),"",OFFSET('9. METAS'!$X$20,INT((ROW()-14)/2),0)))</f>
        <v/>
      </c>
      <c r="M338" s="257" t="str">
        <f ca="1">IF(MOD(ROW()-13,2)=0,IF(ISBLANK(OFFSET('12. SEGUIMIENTO 2027'!$Q$14,INT((ROW()-13)/2),0)),"",OFFSET('12. SEGUIMIENTO 2027'!$Q$14,INT((ROW()-13)/2),0)),IF(ISBLANK(OFFSET('9. METAS'!$Y$20,INT((ROW()-14)/2),0)),"",OFFSET('9. METAS'!$Y$20,INT((ROW()-14)/2),0)))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164" t="str">
        <f ca="1">IF(ISBLANK(OFFSET('9. METAS'!$M$20,INT((ROW()-13)/2),0)),"",OFFSET('9. METAS'!$M$20,INT((ROW()-13)/2),0))</f>
        <v/>
      </c>
      <c r="I339" s="1014"/>
      <c r="J339" s="255" t="str">
        <f ca="1">IF(MOD(ROW()-13,2)=0,IF(ISBLANK(OFFSET('12. SEGUIMIENTO 2027'!$N$14,INT((ROW()-13)/2),0)),"",OFFSET('12. SEGUIMIENTO 2027'!$N$14,INT((ROW()-13)/2),0)),IF(ISBLANK(OFFSET('9. METAS'!$V$20,INT((ROW()-14)/2),0)),"",OFFSET('9. METAS'!$V$20,INT((ROW()-14)/2),0)))</f>
        <v/>
      </c>
      <c r="K339" s="256" t="str">
        <f ca="1">IF(MOD(ROW()-13,2)=0,IF(ISBLANK(OFFSET('12. SEGUIMIENTO 2027'!$O$14,INT((ROW()-13)/2),0)),"",OFFSET('12. SEGUIMIENTO 2027'!$O$14,INT((ROW()-13)/2),0)),IF(ISBLANK(OFFSET('9. METAS'!$W$20,INT((ROW()-14)/2),0)),"",OFFSET('9. METAS'!$W$20,INT((ROW()-14)/2),0)))</f>
        <v/>
      </c>
      <c r="L339" s="256" t="str">
        <f ca="1">IF(MOD(ROW()-13,2)=0,IF(ISBLANK(OFFSET('12. SEGUIMIENTO 2027'!$P$14,INT((ROW()-13)/2),0)),"",OFFSET('12. SEGUIMIENTO 2027'!$P$14,INT((ROW()-13)/2),0)),IF(ISBLANK(OFFSET('9. METAS'!$X$20,INT((ROW()-14)/2),0)),"",OFFSET('9. METAS'!$X$20,INT((ROW()-14)/2),0)))</f>
        <v/>
      </c>
      <c r="M339" s="257" t="str">
        <f ca="1">IF(MOD(ROW()-13,2)=0,IF(ISBLANK(OFFSET('12. SEGUIMIENTO 2027'!$Q$14,INT((ROW()-13)/2),0)),"",OFFSET('12. SEGUIMIENTO 2027'!$Q$14,INT((ROW()-13)/2),0)),IF(ISBLANK(OFFSET('9. METAS'!$Y$20,INT((ROW()-14)/2),0)),"",OFFSET('9. METAS'!$Y$20,INT((ROW()-14)/2),0)))</f>
        <v/>
      </c>
      <c r="N339" s="1012" t="str">
        <f t="shared" ref="N339" ca="1" si="322">IFERROR(J339/J340,"ND")</f>
        <v>ND</v>
      </c>
      <c r="O339" s="1008" t="str">
        <f t="shared" ref="O339" ca="1" si="323">IFERROR(((J339+K339)/H339),"ND")</f>
        <v>ND</v>
      </c>
      <c r="P339" s="996"/>
    </row>
    <row r="340" spans="3:16">
      <c r="C340" s="1030"/>
      <c r="D340" s="1026"/>
      <c r="E340" s="1026"/>
      <c r="F340" s="1024"/>
      <c r="G340" s="1021"/>
      <c r="H340" s="1164"/>
      <c r="I340" s="1015"/>
      <c r="J340" s="255" t="str">
        <f ca="1">IF(MOD(ROW()-13,2)=0,IF(ISBLANK(OFFSET('12. SEGUIMIENTO 2027'!$N$14,INT((ROW()-13)/2),0)),"",OFFSET('12. SEGUIMIENTO 2027'!$N$14,INT((ROW()-13)/2),0)),IF(ISBLANK(OFFSET('9. METAS'!$V$20,INT((ROW()-14)/2),0)),"",OFFSET('9. METAS'!$V$20,INT((ROW()-14)/2),0)))</f>
        <v/>
      </c>
      <c r="K340" s="256" t="str">
        <f ca="1">IF(MOD(ROW()-13,2)=0,IF(ISBLANK(OFFSET('12. SEGUIMIENTO 2027'!$O$14,INT((ROW()-13)/2),0)),"",OFFSET('12. SEGUIMIENTO 2027'!$O$14,INT((ROW()-13)/2),0)),IF(ISBLANK(OFFSET('9. METAS'!$W$20,INT((ROW()-14)/2),0)),"",OFFSET('9. METAS'!$W$20,INT((ROW()-14)/2),0)))</f>
        <v/>
      </c>
      <c r="L340" s="256" t="str">
        <f ca="1">IF(MOD(ROW()-13,2)=0,IF(ISBLANK(OFFSET('12. SEGUIMIENTO 2027'!$P$14,INT((ROW()-13)/2),0)),"",OFFSET('12. SEGUIMIENTO 2027'!$P$14,INT((ROW()-13)/2),0)),IF(ISBLANK(OFFSET('9. METAS'!$X$20,INT((ROW()-14)/2),0)),"",OFFSET('9. METAS'!$X$20,INT((ROW()-14)/2),0)))</f>
        <v/>
      </c>
      <c r="M340" s="257" t="str">
        <f ca="1">IF(MOD(ROW()-13,2)=0,IF(ISBLANK(OFFSET('12. SEGUIMIENTO 2027'!$Q$14,INT((ROW()-13)/2),0)),"",OFFSET('12. SEGUIMIENTO 2027'!$Q$14,INT((ROW()-13)/2),0)),IF(ISBLANK(OFFSET('9. METAS'!$Y$20,INT((ROW()-14)/2),0)),"",OFFSET('9. METAS'!$Y$20,INT((ROW()-14)/2),0)))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164" t="str">
        <f ca="1">IF(ISBLANK(OFFSET('9. METAS'!$M$20,INT((ROW()-13)/2),0)),"",OFFSET('9. METAS'!$M$20,INT((ROW()-13)/2),0))</f>
        <v/>
      </c>
      <c r="I341" s="1014"/>
      <c r="J341" s="255" t="str">
        <f ca="1">IF(MOD(ROW()-13,2)=0,IF(ISBLANK(OFFSET('12. SEGUIMIENTO 2027'!$N$14,INT((ROW()-13)/2),0)),"",OFFSET('12. SEGUIMIENTO 2027'!$N$14,INT((ROW()-13)/2),0)),IF(ISBLANK(OFFSET('9. METAS'!$V$20,INT((ROW()-14)/2),0)),"",OFFSET('9. METAS'!$V$20,INT((ROW()-14)/2),0)))</f>
        <v/>
      </c>
      <c r="K341" s="256" t="str">
        <f ca="1">IF(MOD(ROW()-13,2)=0,IF(ISBLANK(OFFSET('12. SEGUIMIENTO 2027'!$O$14,INT((ROW()-13)/2),0)),"",OFFSET('12. SEGUIMIENTO 2027'!$O$14,INT((ROW()-13)/2),0)),IF(ISBLANK(OFFSET('9. METAS'!$W$20,INT((ROW()-14)/2),0)),"",OFFSET('9. METAS'!$W$20,INT((ROW()-14)/2),0)))</f>
        <v/>
      </c>
      <c r="L341" s="256" t="str">
        <f ca="1">IF(MOD(ROW()-13,2)=0,IF(ISBLANK(OFFSET('12. SEGUIMIENTO 2027'!$P$14,INT((ROW()-13)/2),0)),"",OFFSET('12. SEGUIMIENTO 2027'!$P$14,INT((ROW()-13)/2),0)),IF(ISBLANK(OFFSET('9. METAS'!$X$20,INT((ROW()-14)/2),0)),"",OFFSET('9. METAS'!$X$20,INT((ROW()-14)/2),0)))</f>
        <v/>
      </c>
      <c r="M341" s="257" t="str">
        <f ca="1">IF(MOD(ROW()-13,2)=0,IF(ISBLANK(OFFSET('12. SEGUIMIENTO 2027'!$Q$14,INT((ROW()-13)/2),0)),"",OFFSET('12. SEGUIMIENTO 2027'!$Q$14,INT((ROW()-13)/2),0)),IF(ISBLANK(OFFSET('9. METAS'!$Y$20,INT((ROW()-14)/2),0)),"",OFFSET('9. METAS'!$Y$20,INT((ROW()-14)/2),0)))</f>
        <v/>
      </c>
      <c r="N341" s="1012" t="str">
        <f t="shared" ref="N341" ca="1" si="324">IFERROR(J341/J342,"ND")</f>
        <v>ND</v>
      </c>
      <c r="O341" s="1008" t="str">
        <f t="shared" ref="O341" ca="1" si="325">IFERROR(((J341+K341)/H341),"ND")</f>
        <v>ND</v>
      </c>
      <c r="P341" s="996"/>
    </row>
    <row r="342" spans="3:16">
      <c r="C342" s="1030"/>
      <c r="D342" s="1026"/>
      <c r="E342" s="1026"/>
      <c r="F342" s="1024"/>
      <c r="G342" s="1021"/>
      <c r="H342" s="1164"/>
      <c r="I342" s="1015"/>
      <c r="J342" s="255" t="str">
        <f ca="1">IF(MOD(ROW()-13,2)=0,IF(ISBLANK(OFFSET('12. SEGUIMIENTO 2027'!$N$14,INT((ROW()-13)/2),0)),"",OFFSET('12. SEGUIMIENTO 2027'!$N$14,INT((ROW()-13)/2),0)),IF(ISBLANK(OFFSET('9. METAS'!$V$20,INT((ROW()-14)/2),0)),"",OFFSET('9. METAS'!$V$20,INT((ROW()-14)/2),0)))</f>
        <v/>
      </c>
      <c r="K342" s="256" t="str">
        <f ca="1">IF(MOD(ROW()-13,2)=0,IF(ISBLANK(OFFSET('12. SEGUIMIENTO 2027'!$O$14,INT((ROW()-13)/2),0)),"",OFFSET('12. SEGUIMIENTO 2027'!$O$14,INT((ROW()-13)/2),0)),IF(ISBLANK(OFFSET('9. METAS'!$W$20,INT((ROW()-14)/2),0)),"",OFFSET('9. METAS'!$W$20,INT((ROW()-14)/2),0)))</f>
        <v/>
      </c>
      <c r="L342" s="256" t="str">
        <f ca="1">IF(MOD(ROW()-13,2)=0,IF(ISBLANK(OFFSET('12. SEGUIMIENTO 2027'!$P$14,INT((ROW()-13)/2),0)),"",OFFSET('12. SEGUIMIENTO 2027'!$P$14,INT((ROW()-13)/2),0)),IF(ISBLANK(OFFSET('9. METAS'!$X$20,INT((ROW()-14)/2),0)),"",OFFSET('9. METAS'!$X$20,INT((ROW()-14)/2),0)))</f>
        <v/>
      </c>
      <c r="M342" s="257" t="str">
        <f ca="1">IF(MOD(ROW()-13,2)=0,IF(ISBLANK(OFFSET('12. SEGUIMIENTO 2027'!$Q$14,INT((ROW()-13)/2),0)),"",OFFSET('12. SEGUIMIENTO 2027'!$Q$14,INT((ROW()-13)/2),0)),IF(ISBLANK(OFFSET('9. METAS'!$Y$20,INT((ROW()-14)/2),0)),"",OFFSET('9. METAS'!$Y$20,INT((ROW()-14)/2),0)))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164" t="str">
        <f ca="1">IF(ISBLANK(OFFSET('9. METAS'!$M$20,INT((ROW()-13)/2),0)),"",OFFSET('9. METAS'!$M$20,INT((ROW()-13)/2),0))</f>
        <v/>
      </c>
      <c r="I343" s="1014"/>
      <c r="J343" s="255" t="str">
        <f ca="1">IF(MOD(ROW()-13,2)=0,IF(ISBLANK(OFFSET('12. SEGUIMIENTO 2027'!$N$14,INT((ROW()-13)/2),0)),"",OFFSET('12. SEGUIMIENTO 2027'!$N$14,INT((ROW()-13)/2),0)),IF(ISBLANK(OFFSET('9. METAS'!$V$20,INT((ROW()-14)/2),0)),"",OFFSET('9. METAS'!$V$20,INT((ROW()-14)/2),0)))</f>
        <v/>
      </c>
      <c r="K343" s="256" t="str">
        <f ca="1">IF(MOD(ROW()-13,2)=0,IF(ISBLANK(OFFSET('12. SEGUIMIENTO 2027'!$O$14,INT((ROW()-13)/2),0)),"",OFFSET('12. SEGUIMIENTO 2027'!$O$14,INT((ROW()-13)/2),0)),IF(ISBLANK(OFFSET('9. METAS'!$W$20,INT((ROW()-14)/2),0)),"",OFFSET('9. METAS'!$W$20,INT((ROW()-14)/2),0)))</f>
        <v/>
      </c>
      <c r="L343" s="256" t="str">
        <f ca="1">IF(MOD(ROW()-13,2)=0,IF(ISBLANK(OFFSET('12. SEGUIMIENTO 2027'!$P$14,INT((ROW()-13)/2),0)),"",OFFSET('12. SEGUIMIENTO 2027'!$P$14,INT((ROW()-13)/2),0)),IF(ISBLANK(OFFSET('9. METAS'!$X$20,INT((ROW()-14)/2),0)),"",OFFSET('9. METAS'!$X$20,INT((ROW()-14)/2),0)))</f>
        <v/>
      </c>
      <c r="M343" s="257" t="str">
        <f ca="1">IF(MOD(ROW()-13,2)=0,IF(ISBLANK(OFFSET('12. SEGUIMIENTO 2027'!$Q$14,INT((ROW()-13)/2),0)),"",OFFSET('12. SEGUIMIENTO 2027'!$Q$14,INT((ROW()-13)/2),0)),IF(ISBLANK(OFFSET('9. METAS'!$Y$20,INT((ROW()-14)/2),0)),"",OFFSET('9. METAS'!$Y$20,INT((ROW()-14)/2),0)))</f>
        <v/>
      </c>
      <c r="N343" s="1012" t="str">
        <f t="shared" ref="N343" ca="1" si="326">IFERROR(J343/J344,"ND")</f>
        <v>ND</v>
      </c>
      <c r="O343" s="1008" t="str">
        <f t="shared" ref="O343" ca="1" si="327">IFERROR(((J343+K343)/H343),"ND")</f>
        <v>ND</v>
      </c>
      <c r="P343" s="996"/>
    </row>
    <row r="344" spans="3:16">
      <c r="C344" s="1030"/>
      <c r="D344" s="1026"/>
      <c r="E344" s="1026"/>
      <c r="F344" s="1024"/>
      <c r="G344" s="1021"/>
      <c r="H344" s="1164"/>
      <c r="I344" s="1015"/>
      <c r="J344" s="255" t="str">
        <f ca="1">IF(MOD(ROW()-13,2)=0,IF(ISBLANK(OFFSET('12. SEGUIMIENTO 2027'!$N$14,INT((ROW()-13)/2),0)),"",OFFSET('12. SEGUIMIENTO 2027'!$N$14,INT((ROW()-13)/2),0)),IF(ISBLANK(OFFSET('9. METAS'!$V$20,INT((ROW()-14)/2),0)),"",OFFSET('9. METAS'!$V$20,INT((ROW()-14)/2),0)))</f>
        <v/>
      </c>
      <c r="K344" s="256" t="str">
        <f ca="1">IF(MOD(ROW()-13,2)=0,IF(ISBLANK(OFFSET('12. SEGUIMIENTO 2027'!$O$14,INT((ROW()-13)/2),0)),"",OFFSET('12. SEGUIMIENTO 2027'!$O$14,INT((ROW()-13)/2),0)),IF(ISBLANK(OFFSET('9. METAS'!$W$20,INT((ROW()-14)/2),0)),"",OFFSET('9. METAS'!$W$20,INT((ROW()-14)/2),0)))</f>
        <v/>
      </c>
      <c r="L344" s="256" t="str">
        <f ca="1">IF(MOD(ROW()-13,2)=0,IF(ISBLANK(OFFSET('12. SEGUIMIENTO 2027'!$P$14,INT((ROW()-13)/2),0)),"",OFFSET('12. SEGUIMIENTO 2027'!$P$14,INT((ROW()-13)/2),0)),IF(ISBLANK(OFFSET('9. METAS'!$X$20,INT((ROW()-14)/2),0)),"",OFFSET('9. METAS'!$X$20,INT((ROW()-14)/2),0)))</f>
        <v/>
      </c>
      <c r="M344" s="257" t="str">
        <f ca="1">IF(MOD(ROW()-13,2)=0,IF(ISBLANK(OFFSET('12. SEGUIMIENTO 2027'!$Q$14,INT((ROW()-13)/2),0)),"",OFFSET('12. SEGUIMIENTO 2027'!$Q$14,INT((ROW()-13)/2),0)),IF(ISBLANK(OFFSET('9. METAS'!$Y$20,INT((ROW()-14)/2),0)),"",OFFSET('9. METAS'!$Y$20,INT((ROW()-14)/2),0)))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164" t="str">
        <f ca="1">IF(ISBLANK(OFFSET('9. METAS'!$M$20,INT((ROW()-13)/2),0)),"",OFFSET('9. METAS'!$M$20,INT((ROW()-13)/2),0))</f>
        <v/>
      </c>
      <c r="I345" s="1014"/>
      <c r="J345" s="255" t="str">
        <f ca="1">IF(MOD(ROW()-13,2)=0,IF(ISBLANK(OFFSET('12. SEGUIMIENTO 2027'!$N$14,INT((ROW()-13)/2),0)),"",OFFSET('12. SEGUIMIENTO 2027'!$N$14,INT((ROW()-13)/2),0)),IF(ISBLANK(OFFSET('9. METAS'!$V$20,INT((ROW()-14)/2),0)),"",OFFSET('9. METAS'!$V$20,INT((ROW()-14)/2),0)))</f>
        <v/>
      </c>
      <c r="K345" s="256" t="str">
        <f ca="1">IF(MOD(ROW()-13,2)=0,IF(ISBLANK(OFFSET('12. SEGUIMIENTO 2027'!$O$14,INT((ROW()-13)/2),0)),"",OFFSET('12. SEGUIMIENTO 2027'!$O$14,INT((ROW()-13)/2),0)),IF(ISBLANK(OFFSET('9. METAS'!$W$20,INT((ROW()-14)/2),0)),"",OFFSET('9. METAS'!$W$20,INT((ROW()-14)/2),0)))</f>
        <v/>
      </c>
      <c r="L345" s="256" t="str">
        <f ca="1">IF(MOD(ROW()-13,2)=0,IF(ISBLANK(OFFSET('12. SEGUIMIENTO 2027'!$P$14,INT((ROW()-13)/2),0)),"",OFFSET('12. SEGUIMIENTO 2027'!$P$14,INT((ROW()-13)/2),0)),IF(ISBLANK(OFFSET('9. METAS'!$X$20,INT((ROW()-14)/2),0)),"",OFFSET('9. METAS'!$X$20,INT((ROW()-14)/2),0)))</f>
        <v/>
      </c>
      <c r="M345" s="257" t="str">
        <f ca="1">IF(MOD(ROW()-13,2)=0,IF(ISBLANK(OFFSET('12. SEGUIMIENTO 2027'!$Q$14,INT((ROW()-13)/2),0)),"",OFFSET('12. SEGUIMIENTO 2027'!$Q$14,INT((ROW()-13)/2),0)),IF(ISBLANK(OFFSET('9. METAS'!$Y$20,INT((ROW()-14)/2),0)),"",OFFSET('9. METAS'!$Y$20,INT((ROW()-14)/2),0)))</f>
        <v/>
      </c>
      <c r="N345" s="1012" t="str">
        <f t="shared" ref="N345" ca="1" si="328">IFERROR(J345/J346,"ND")</f>
        <v>ND</v>
      </c>
      <c r="O345" s="1008" t="str">
        <f t="shared" ref="O345" ca="1" si="329">IFERROR(((J345+K345)/H345),"ND")</f>
        <v>ND</v>
      </c>
      <c r="P345" s="996"/>
    </row>
    <row r="346" spans="3:16">
      <c r="C346" s="1030"/>
      <c r="D346" s="1026"/>
      <c r="E346" s="1026"/>
      <c r="F346" s="1024"/>
      <c r="G346" s="1021"/>
      <c r="H346" s="1164"/>
      <c r="I346" s="1015"/>
      <c r="J346" s="255" t="str">
        <f ca="1">IF(MOD(ROW()-13,2)=0,IF(ISBLANK(OFFSET('12. SEGUIMIENTO 2027'!$N$14,INT((ROW()-13)/2),0)),"",OFFSET('12. SEGUIMIENTO 2027'!$N$14,INT((ROW()-13)/2),0)),IF(ISBLANK(OFFSET('9. METAS'!$V$20,INT((ROW()-14)/2),0)),"",OFFSET('9. METAS'!$V$20,INT((ROW()-14)/2),0)))</f>
        <v/>
      </c>
      <c r="K346" s="256" t="str">
        <f ca="1">IF(MOD(ROW()-13,2)=0,IF(ISBLANK(OFFSET('12. SEGUIMIENTO 2027'!$O$14,INT((ROW()-13)/2),0)),"",OFFSET('12. SEGUIMIENTO 2027'!$O$14,INT((ROW()-13)/2),0)),IF(ISBLANK(OFFSET('9. METAS'!$W$20,INT((ROW()-14)/2),0)),"",OFFSET('9. METAS'!$W$20,INT((ROW()-14)/2),0)))</f>
        <v/>
      </c>
      <c r="L346" s="256" t="str">
        <f ca="1">IF(MOD(ROW()-13,2)=0,IF(ISBLANK(OFFSET('12. SEGUIMIENTO 2027'!$P$14,INT((ROW()-13)/2),0)),"",OFFSET('12. SEGUIMIENTO 2027'!$P$14,INT((ROW()-13)/2),0)),IF(ISBLANK(OFFSET('9. METAS'!$X$20,INT((ROW()-14)/2),0)),"",OFFSET('9. METAS'!$X$20,INT((ROW()-14)/2),0)))</f>
        <v/>
      </c>
      <c r="M346" s="257" t="str">
        <f ca="1">IF(MOD(ROW()-13,2)=0,IF(ISBLANK(OFFSET('12. SEGUIMIENTO 2027'!$Q$14,INT((ROW()-13)/2),0)),"",OFFSET('12. SEGUIMIENTO 2027'!$Q$14,INT((ROW()-13)/2),0)),IF(ISBLANK(OFFSET('9. METAS'!$Y$20,INT((ROW()-14)/2),0)),"",OFFSET('9. METAS'!$Y$20,INT((ROW()-14)/2),0)))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164" t="str">
        <f ca="1">IF(ISBLANK(OFFSET('9. METAS'!$M$20,INT((ROW()-13)/2),0)),"",OFFSET('9. METAS'!$M$20,INT((ROW()-13)/2),0))</f>
        <v/>
      </c>
      <c r="I347" s="1014"/>
      <c r="J347" s="255" t="str">
        <f ca="1">IF(MOD(ROW()-13,2)=0,IF(ISBLANK(OFFSET('12. SEGUIMIENTO 2027'!$N$14,INT((ROW()-13)/2),0)),"",OFFSET('12. SEGUIMIENTO 2027'!$N$14,INT((ROW()-13)/2),0)),IF(ISBLANK(OFFSET('9. METAS'!$V$20,INT((ROW()-14)/2),0)),"",OFFSET('9. METAS'!$V$20,INT((ROW()-14)/2),0)))</f>
        <v/>
      </c>
      <c r="K347" s="256" t="str">
        <f ca="1">IF(MOD(ROW()-13,2)=0,IF(ISBLANK(OFFSET('12. SEGUIMIENTO 2027'!$O$14,INT((ROW()-13)/2),0)),"",OFFSET('12. SEGUIMIENTO 2027'!$O$14,INT((ROW()-13)/2),0)),IF(ISBLANK(OFFSET('9. METAS'!$W$20,INT((ROW()-14)/2),0)),"",OFFSET('9. METAS'!$W$20,INT((ROW()-14)/2),0)))</f>
        <v/>
      </c>
      <c r="L347" s="256" t="str">
        <f ca="1">IF(MOD(ROW()-13,2)=0,IF(ISBLANK(OFFSET('12. SEGUIMIENTO 2027'!$P$14,INT((ROW()-13)/2),0)),"",OFFSET('12. SEGUIMIENTO 2027'!$P$14,INT((ROW()-13)/2),0)),IF(ISBLANK(OFFSET('9. METAS'!$X$20,INT((ROW()-14)/2),0)),"",OFFSET('9. METAS'!$X$20,INT((ROW()-14)/2),0)))</f>
        <v/>
      </c>
      <c r="M347" s="257" t="str">
        <f ca="1">IF(MOD(ROW()-13,2)=0,IF(ISBLANK(OFFSET('12. SEGUIMIENTO 2027'!$Q$14,INT((ROW()-13)/2),0)),"",OFFSET('12. SEGUIMIENTO 2027'!$Q$14,INT((ROW()-13)/2),0)),IF(ISBLANK(OFFSET('9. METAS'!$Y$20,INT((ROW()-14)/2),0)),"",OFFSET('9. METAS'!$Y$20,INT((ROW()-14)/2),0)))</f>
        <v/>
      </c>
      <c r="N347" s="1012" t="str">
        <f t="shared" ref="N347" ca="1" si="330">IFERROR(J347/J348,"ND")</f>
        <v>ND</v>
      </c>
      <c r="O347" s="1008" t="str">
        <f t="shared" ref="O347" ca="1" si="331">IFERROR(((J347+K347)/H347),"ND")</f>
        <v>ND</v>
      </c>
      <c r="P347" s="996"/>
    </row>
    <row r="348" spans="3:16">
      <c r="C348" s="1030"/>
      <c r="D348" s="1026"/>
      <c r="E348" s="1026"/>
      <c r="F348" s="1024"/>
      <c r="G348" s="1021"/>
      <c r="H348" s="1164"/>
      <c r="I348" s="1015"/>
      <c r="J348" s="255" t="str">
        <f ca="1">IF(MOD(ROW()-13,2)=0,IF(ISBLANK(OFFSET('12. SEGUIMIENTO 2027'!$N$14,INT((ROW()-13)/2),0)),"",OFFSET('12. SEGUIMIENTO 2027'!$N$14,INT((ROW()-13)/2),0)),IF(ISBLANK(OFFSET('9. METAS'!$V$20,INT((ROW()-14)/2),0)),"",OFFSET('9. METAS'!$V$20,INT((ROW()-14)/2),0)))</f>
        <v/>
      </c>
      <c r="K348" s="256" t="str">
        <f ca="1">IF(MOD(ROW()-13,2)=0,IF(ISBLANK(OFFSET('12. SEGUIMIENTO 2027'!$O$14,INT((ROW()-13)/2),0)),"",OFFSET('12. SEGUIMIENTO 2027'!$O$14,INT((ROW()-13)/2),0)),IF(ISBLANK(OFFSET('9. METAS'!$W$20,INT((ROW()-14)/2),0)),"",OFFSET('9. METAS'!$W$20,INT((ROW()-14)/2),0)))</f>
        <v/>
      </c>
      <c r="L348" s="256" t="str">
        <f ca="1">IF(MOD(ROW()-13,2)=0,IF(ISBLANK(OFFSET('12. SEGUIMIENTO 2027'!$P$14,INT((ROW()-13)/2),0)),"",OFFSET('12. SEGUIMIENTO 2027'!$P$14,INT((ROW()-13)/2),0)),IF(ISBLANK(OFFSET('9. METAS'!$X$20,INT((ROW()-14)/2),0)),"",OFFSET('9. METAS'!$X$20,INT((ROW()-14)/2),0)))</f>
        <v/>
      </c>
      <c r="M348" s="257" t="str">
        <f ca="1">IF(MOD(ROW()-13,2)=0,IF(ISBLANK(OFFSET('12. SEGUIMIENTO 2027'!$Q$14,INT((ROW()-13)/2),0)),"",OFFSET('12. SEGUIMIENTO 2027'!$Q$14,INT((ROW()-13)/2),0)),IF(ISBLANK(OFFSET('9. METAS'!$Y$20,INT((ROW()-14)/2),0)),"",OFFSET('9. METAS'!$Y$20,INT((ROW()-14)/2),0)))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164" t="str">
        <f ca="1">IF(ISBLANK(OFFSET('9. METAS'!$M$20,INT((ROW()-13)/2),0)),"",OFFSET('9. METAS'!$M$20,INT((ROW()-13)/2),0))</f>
        <v/>
      </c>
      <c r="I349" s="1014"/>
      <c r="J349" s="255" t="str">
        <f ca="1">IF(MOD(ROW()-13,2)=0,IF(ISBLANK(OFFSET('12. SEGUIMIENTO 2027'!$N$14,INT((ROW()-13)/2),0)),"",OFFSET('12. SEGUIMIENTO 2027'!$N$14,INT((ROW()-13)/2),0)),IF(ISBLANK(OFFSET('9. METAS'!$V$20,INT((ROW()-14)/2),0)),"",OFFSET('9. METAS'!$V$20,INT((ROW()-14)/2),0)))</f>
        <v/>
      </c>
      <c r="K349" s="256" t="str">
        <f ca="1">IF(MOD(ROW()-13,2)=0,IF(ISBLANK(OFFSET('12. SEGUIMIENTO 2027'!$O$14,INT((ROW()-13)/2),0)),"",OFFSET('12. SEGUIMIENTO 2027'!$O$14,INT((ROW()-13)/2),0)),IF(ISBLANK(OFFSET('9. METAS'!$W$20,INT((ROW()-14)/2),0)),"",OFFSET('9. METAS'!$W$20,INT((ROW()-14)/2),0)))</f>
        <v/>
      </c>
      <c r="L349" s="256" t="str">
        <f ca="1">IF(MOD(ROW()-13,2)=0,IF(ISBLANK(OFFSET('12. SEGUIMIENTO 2027'!$P$14,INT((ROW()-13)/2),0)),"",OFFSET('12. SEGUIMIENTO 2027'!$P$14,INT((ROW()-13)/2),0)),IF(ISBLANK(OFFSET('9. METAS'!$X$20,INT((ROW()-14)/2),0)),"",OFFSET('9. METAS'!$X$20,INT((ROW()-14)/2),0)))</f>
        <v/>
      </c>
      <c r="M349" s="257" t="str">
        <f ca="1">IF(MOD(ROW()-13,2)=0,IF(ISBLANK(OFFSET('12. SEGUIMIENTO 2027'!$Q$14,INT((ROW()-13)/2),0)),"",OFFSET('12. SEGUIMIENTO 2027'!$Q$14,INT((ROW()-13)/2),0)),IF(ISBLANK(OFFSET('9. METAS'!$Y$20,INT((ROW()-14)/2),0)),"",OFFSET('9. METAS'!$Y$20,INT((ROW()-14)/2),0)))</f>
        <v/>
      </c>
      <c r="N349" s="1012" t="str">
        <f t="shared" ref="N349" ca="1" si="332">IFERROR(J349/J350,"ND")</f>
        <v>ND</v>
      </c>
      <c r="O349" s="1008" t="str">
        <f t="shared" ref="O349" ca="1" si="333">IFERROR(((J349+K349)/H349),"ND")</f>
        <v>ND</v>
      </c>
      <c r="P349" s="996"/>
    </row>
    <row r="350" spans="3:16">
      <c r="C350" s="1030"/>
      <c r="D350" s="1026"/>
      <c r="E350" s="1026"/>
      <c r="F350" s="1024"/>
      <c r="G350" s="1021"/>
      <c r="H350" s="1164"/>
      <c r="I350" s="1015"/>
      <c r="J350" s="255" t="str">
        <f ca="1">IF(MOD(ROW()-13,2)=0,IF(ISBLANK(OFFSET('12. SEGUIMIENTO 2027'!$N$14,INT((ROW()-13)/2),0)),"",OFFSET('12. SEGUIMIENTO 2027'!$N$14,INT((ROW()-13)/2),0)),IF(ISBLANK(OFFSET('9. METAS'!$V$20,INT((ROW()-14)/2),0)),"",OFFSET('9. METAS'!$V$20,INT((ROW()-14)/2),0)))</f>
        <v/>
      </c>
      <c r="K350" s="256" t="str">
        <f ca="1">IF(MOD(ROW()-13,2)=0,IF(ISBLANK(OFFSET('12. SEGUIMIENTO 2027'!$O$14,INT((ROW()-13)/2),0)),"",OFFSET('12. SEGUIMIENTO 2027'!$O$14,INT((ROW()-13)/2),0)),IF(ISBLANK(OFFSET('9. METAS'!$W$20,INT((ROW()-14)/2),0)),"",OFFSET('9. METAS'!$W$20,INT((ROW()-14)/2),0)))</f>
        <v/>
      </c>
      <c r="L350" s="256" t="str">
        <f ca="1">IF(MOD(ROW()-13,2)=0,IF(ISBLANK(OFFSET('12. SEGUIMIENTO 2027'!$P$14,INT((ROW()-13)/2),0)),"",OFFSET('12. SEGUIMIENTO 2027'!$P$14,INT((ROW()-13)/2),0)),IF(ISBLANK(OFFSET('9. METAS'!$X$20,INT((ROW()-14)/2),0)),"",OFFSET('9. METAS'!$X$20,INT((ROW()-14)/2),0)))</f>
        <v/>
      </c>
      <c r="M350" s="257" t="str">
        <f ca="1">IF(MOD(ROW()-13,2)=0,IF(ISBLANK(OFFSET('12. SEGUIMIENTO 2027'!$Q$14,INT((ROW()-13)/2),0)),"",OFFSET('12. SEGUIMIENTO 2027'!$Q$14,INT((ROW()-13)/2),0)),IF(ISBLANK(OFFSET('9. METAS'!$Y$20,INT((ROW()-14)/2),0)),"",OFFSET('9. METAS'!$Y$20,INT((ROW()-14)/2),0)))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164" t="str">
        <f ca="1">IF(ISBLANK(OFFSET('9. METAS'!$M$20,INT((ROW()-13)/2),0)),"",OFFSET('9. METAS'!$M$20,INT((ROW()-13)/2),0))</f>
        <v/>
      </c>
      <c r="I351" s="1014"/>
      <c r="J351" s="255" t="str">
        <f ca="1">IF(MOD(ROW()-13,2)=0,IF(ISBLANK(OFFSET('12. SEGUIMIENTO 2027'!$N$14,INT((ROW()-13)/2),0)),"",OFFSET('12. SEGUIMIENTO 2027'!$N$14,INT((ROW()-13)/2),0)),IF(ISBLANK(OFFSET('9. METAS'!$V$20,INT((ROW()-14)/2),0)),"",OFFSET('9. METAS'!$V$20,INT((ROW()-14)/2),0)))</f>
        <v/>
      </c>
      <c r="K351" s="256" t="str">
        <f ca="1">IF(MOD(ROW()-13,2)=0,IF(ISBLANK(OFFSET('12. SEGUIMIENTO 2027'!$O$14,INT((ROW()-13)/2),0)),"",OFFSET('12. SEGUIMIENTO 2027'!$O$14,INT((ROW()-13)/2),0)),IF(ISBLANK(OFFSET('9. METAS'!$W$20,INT((ROW()-14)/2),0)),"",OFFSET('9. METAS'!$W$20,INT((ROW()-14)/2),0)))</f>
        <v/>
      </c>
      <c r="L351" s="256" t="str">
        <f ca="1">IF(MOD(ROW()-13,2)=0,IF(ISBLANK(OFFSET('12. SEGUIMIENTO 2027'!$P$14,INT((ROW()-13)/2),0)),"",OFFSET('12. SEGUIMIENTO 2027'!$P$14,INT((ROW()-13)/2),0)),IF(ISBLANK(OFFSET('9. METAS'!$X$20,INT((ROW()-14)/2),0)),"",OFFSET('9. METAS'!$X$20,INT((ROW()-14)/2),0)))</f>
        <v/>
      </c>
      <c r="M351" s="257" t="str">
        <f ca="1">IF(MOD(ROW()-13,2)=0,IF(ISBLANK(OFFSET('12. SEGUIMIENTO 2027'!$Q$14,INT((ROW()-13)/2),0)),"",OFFSET('12. SEGUIMIENTO 2027'!$Q$14,INT((ROW()-13)/2),0)),IF(ISBLANK(OFFSET('9. METAS'!$Y$20,INT((ROW()-14)/2),0)),"",OFFSET('9. METAS'!$Y$20,INT((ROW()-14)/2),0)))</f>
        <v/>
      </c>
      <c r="N351" s="1012" t="str">
        <f t="shared" ref="N351" ca="1" si="334">IFERROR(J351/J352,"ND")</f>
        <v>ND</v>
      </c>
      <c r="O351" s="1008" t="str">
        <f t="shared" ref="O351" ca="1" si="335">IFERROR(((J351+K351)/H351),"ND")</f>
        <v>ND</v>
      </c>
      <c r="P351" s="996"/>
    </row>
    <row r="352" spans="3:16">
      <c r="C352" s="1030"/>
      <c r="D352" s="1026"/>
      <c r="E352" s="1026"/>
      <c r="F352" s="1024"/>
      <c r="G352" s="1021"/>
      <c r="H352" s="1164"/>
      <c r="I352" s="1015"/>
      <c r="J352" s="255" t="str">
        <f ca="1">IF(MOD(ROW()-13,2)=0,IF(ISBLANK(OFFSET('12. SEGUIMIENTO 2027'!$N$14,INT((ROW()-13)/2),0)),"",OFFSET('12. SEGUIMIENTO 2027'!$N$14,INT((ROW()-13)/2),0)),IF(ISBLANK(OFFSET('9. METAS'!$V$20,INT((ROW()-14)/2),0)),"",OFFSET('9. METAS'!$V$20,INT((ROW()-14)/2),0)))</f>
        <v/>
      </c>
      <c r="K352" s="256" t="str">
        <f ca="1">IF(MOD(ROW()-13,2)=0,IF(ISBLANK(OFFSET('12. SEGUIMIENTO 2027'!$O$14,INT((ROW()-13)/2),0)),"",OFFSET('12. SEGUIMIENTO 2027'!$O$14,INT((ROW()-13)/2),0)),IF(ISBLANK(OFFSET('9. METAS'!$W$20,INT((ROW()-14)/2),0)),"",OFFSET('9. METAS'!$W$20,INT((ROW()-14)/2),0)))</f>
        <v/>
      </c>
      <c r="L352" s="256" t="str">
        <f ca="1">IF(MOD(ROW()-13,2)=0,IF(ISBLANK(OFFSET('12. SEGUIMIENTO 2027'!$P$14,INT((ROW()-13)/2),0)),"",OFFSET('12. SEGUIMIENTO 2027'!$P$14,INT((ROW()-13)/2),0)),IF(ISBLANK(OFFSET('9. METAS'!$X$20,INT((ROW()-14)/2),0)),"",OFFSET('9. METAS'!$X$20,INT((ROW()-14)/2),0)))</f>
        <v/>
      </c>
      <c r="M352" s="257" t="str">
        <f ca="1">IF(MOD(ROW()-13,2)=0,IF(ISBLANK(OFFSET('12. SEGUIMIENTO 2027'!$Q$14,INT((ROW()-13)/2),0)),"",OFFSET('12. SEGUIMIENTO 2027'!$Q$14,INT((ROW()-13)/2),0)),IF(ISBLANK(OFFSET('9. METAS'!$Y$20,INT((ROW()-14)/2),0)),"",OFFSET('9. METAS'!$Y$20,INT((ROW()-14)/2),0)))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164" t="str">
        <f ca="1">IF(ISBLANK(OFFSET('9. METAS'!$M$20,INT((ROW()-13)/2),0)),"",OFFSET('9. METAS'!$M$20,INT((ROW()-13)/2),0))</f>
        <v/>
      </c>
      <c r="I353" s="1014"/>
      <c r="J353" s="255" t="str">
        <f ca="1">IF(MOD(ROW()-13,2)=0,IF(ISBLANK(OFFSET('12. SEGUIMIENTO 2027'!$N$14,INT((ROW()-13)/2),0)),"",OFFSET('12. SEGUIMIENTO 2027'!$N$14,INT((ROW()-13)/2),0)),IF(ISBLANK(OFFSET('9. METAS'!$V$20,INT((ROW()-14)/2),0)),"",OFFSET('9. METAS'!$V$20,INT((ROW()-14)/2),0)))</f>
        <v/>
      </c>
      <c r="K353" s="256" t="str">
        <f ca="1">IF(MOD(ROW()-13,2)=0,IF(ISBLANK(OFFSET('12. SEGUIMIENTO 2027'!$O$14,INT((ROW()-13)/2),0)),"",OFFSET('12. SEGUIMIENTO 2027'!$O$14,INT((ROW()-13)/2),0)),IF(ISBLANK(OFFSET('9. METAS'!$W$20,INT((ROW()-14)/2),0)),"",OFFSET('9. METAS'!$W$20,INT((ROW()-14)/2),0)))</f>
        <v/>
      </c>
      <c r="L353" s="256" t="str">
        <f ca="1">IF(MOD(ROW()-13,2)=0,IF(ISBLANK(OFFSET('12. SEGUIMIENTO 2027'!$P$14,INT((ROW()-13)/2),0)),"",OFFSET('12. SEGUIMIENTO 2027'!$P$14,INT((ROW()-13)/2),0)),IF(ISBLANK(OFFSET('9. METAS'!$X$20,INT((ROW()-14)/2),0)),"",OFFSET('9. METAS'!$X$20,INT((ROW()-14)/2),0)))</f>
        <v/>
      </c>
      <c r="M353" s="257" t="str">
        <f ca="1">IF(MOD(ROW()-13,2)=0,IF(ISBLANK(OFFSET('12. SEGUIMIENTO 2027'!$Q$14,INT((ROW()-13)/2),0)),"",OFFSET('12. SEGUIMIENTO 2027'!$Q$14,INT((ROW()-13)/2),0)),IF(ISBLANK(OFFSET('9. METAS'!$Y$20,INT((ROW()-14)/2),0)),"",OFFSET('9. METAS'!$Y$20,INT((ROW()-14)/2),0)))</f>
        <v/>
      </c>
      <c r="N353" s="1012" t="str">
        <f t="shared" ref="N353" ca="1" si="336">IFERROR(J353/J354,"ND")</f>
        <v>ND</v>
      </c>
      <c r="O353" s="1008" t="str">
        <f t="shared" ref="O353" ca="1" si="337">IFERROR(((J353+K353)/H353),"ND")</f>
        <v>ND</v>
      </c>
      <c r="P353" s="996"/>
    </row>
    <row r="354" spans="3:16">
      <c r="C354" s="1030"/>
      <c r="D354" s="1026"/>
      <c r="E354" s="1026"/>
      <c r="F354" s="1024"/>
      <c r="G354" s="1021"/>
      <c r="H354" s="1164"/>
      <c r="I354" s="1015"/>
      <c r="J354" s="255" t="str">
        <f ca="1">IF(MOD(ROW()-13,2)=0,IF(ISBLANK(OFFSET('12. SEGUIMIENTO 2027'!$N$14,INT((ROW()-13)/2),0)),"",OFFSET('12. SEGUIMIENTO 2027'!$N$14,INT((ROW()-13)/2),0)),IF(ISBLANK(OFFSET('9. METAS'!$V$20,INT((ROW()-14)/2),0)),"",OFFSET('9. METAS'!$V$20,INT((ROW()-14)/2),0)))</f>
        <v/>
      </c>
      <c r="K354" s="256" t="str">
        <f ca="1">IF(MOD(ROW()-13,2)=0,IF(ISBLANK(OFFSET('12. SEGUIMIENTO 2027'!$O$14,INT((ROW()-13)/2),0)),"",OFFSET('12. SEGUIMIENTO 2027'!$O$14,INT((ROW()-13)/2),0)),IF(ISBLANK(OFFSET('9. METAS'!$W$20,INT((ROW()-14)/2),0)),"",OFFSET('9. METAS'!$W$20,INT((ROW()-14)/2),0)))</f>
        <v/>
      </c>
      <c r="L354" s="256" t="str">
        <f ca="1">IF(MOD(ROW()-13,2)=0,IF(ISBLANK(OFFSET('12. SEGUIMIENTO 2027'!$P$14,INT((ROW()-13)/2),0)),"",OFFSET('12. SEGUIMIENTO 2027'!$P$14,INT((ROW()-13)/2),0)),IF(ISBLANK(OFFSET('9. METAS'!$X$20,INT((ROW()-14)/2),0)),"",OFFSET('9. METAS'!$X$20,INT((ROW()-14)/2),0)))</f>
        <v/>
      </c>
      <c r="M354" s="257" t="str">
        <f ca="1">IF(MOD(ROW()-13,2)=0,IF(ISBLANK(OFFSET('12. SEGUIMIENTO 2027'!$Q$14,INT((ROW()-13)/2),0)),"",OFFSET('12. SEGUIMIENTO 2027'!$Q$14,INT((ROW()-13)/2),0)),IF(ISBLANK(OFFSET('9. METAS'!$Y$20,INT((ROW()-14)/2),0)),"",OFFSET('9. METAS'!$Y$20,INT((ROW()-14)/2),0)))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164" t="str">
        <f ca="1">IF(ISBLANK(OFFSET('9. METAS'!$M$20,INT((ROW()-13)/2),0)),"",OFFSET('9. METAS'!$M$20,INT((ROW()-13)/2),0))</f>
        <v/>
      </c>
      <c r="I355" s="1014"/>
      <c r="J355" s="255" t="str">
        <f ca="1">IF(MOD(ROW()-13,2)=0,IF(ISBLANK(OFFSET('12. SEGUIMIENTO 2027'!$N$14,INT((ROW()-13)/2),0)),"",OFFSET('12. SEGUIMIENTO 2027'!$N$14,INT((ROW()-13)/2),0)),IF(ISBLANK(OFFSET('9. METAS'!$V$20,INT((ROW()-14)/2),0)),"",OFFSET('9. METAS'!$V$20,INT((ROW()-14)/2),0)))</f>
        <v/>
      </c>
      <c r="K355" s="256" t="str">
        <f ca="1">IF(MOD(ROW()-13,2)=0,IF(ISBLANK(OFFSET('12. SEGUIMIENTO 2027'!$O$14,INT((ROW()-13)/2),0)),"",OFFSET('12. SEGUIMIENTO 2027'!$O$14,INT((ROW()-13)/2),0)),IF(ISBLANK(OFFSET('9. METAS'!$W$20,INT((ROW()-14)/2),0)),"",OFFSET('9. METAS'!$W$20,INT((ROW()-14)/2),0)))</f>
        <v/>
      </c>
      <c r="L355" s="256" t="str">
        <f ca="1">IF(MOD(ROW()-13,2)=0,IF(ISBLANK(OFFSET('12. SEGUIMIENTO 2027'!$P$14,INT((ROW()-13)/2),0)),"",OFFSET('12. SEGUIMIENTO 2027'!$P$14,INT((ROW()-13)/2),0)),IF(ISBLANK(OFFSET('9. METAS'!$X$20,INT((ROW()-14)/2),0)),"",OFFSET('9. METAS'!$X$20,INT((ROW()-14)/2),0)))</f>
        <v/>
      </c>
      <c r="M355" s="257" t="str">
        <f ca="1">IF(MOD(ROW()-13,2)=0,IF(ISBLANK(OFFSET('12. SEGUIMIENTO 2027'!$Q$14,INT((ROW()-13)/2),0)),"",OFFSET('12. SEGUIMIENTO 2027'!$Q$14,INT((ROW()-13)/2),0)),IF(ISBLANK(OFFSET('9. METAS'!$Y$20,INT((ROW()-14)/2),0)),"",OFFSET('9. METAS'!$Y$20,INT((ROW()-14)/2),0)))</f>
        <v/>
      </c>
      <c r="N355" s="1012" t="str">
        <f t="shared" ref="N355" ca="1" si="338">IFERROR(J355/J356,"ND")</f>
        <v>ND</v>
      </c>
      <c r="O355" s="1008" t="str">
        <f t="shared" ref="O355" ca="1" si="339">IFERROR(((J355+K355)/H355),"ND")</f>
        <v>ND</v>
      </c>
      <c r="P355" s="996"/>
    </row>
    <row r="356" spans="3:16">
      <c r="C356" s="1030"/>
      <c r="D356" s="1026"/>
      <c r="E356" s="1026"/>
      <c r="F356" s="1024"/>
      <c r="G356" s="1021"/>
      <c r="H356" s="1164"/>
      <c r="I356" s="1015"/>
      <c r="J356" s="255" t="str">
        <f ca="1">IF(MOD(ROW()-13,2)=0,IF(ISBLANK(OFFSET('12. SEGUIMIENTO 2027'!$N$14,INT((ROW()-13)/2),0)),"",OFFSET('12. SEGUIMIENTO 2027'!$N$14,INT((ROW()-13)/2),0)),IF(ISBLANK(OFFSET('9. METAS'!$V$20,INT((ROW()-14)/2),0)),"",OFFSET('9. METAS'!$V$20,INT((ROW()-14)/2),0)))</f>
        <v/>
      </c>
      <c r="K356" s="256" t="str">
        <f ca="1">IF(MOD(ROW()-13,2)=0,IF(ISBLANK(OFFSET('12. SEGUIMIENTO 2027'!$O$14,INT((ROW()-13)/2),0)),"",OFFSET('12. SEGUIMIENTO 2027'!$O$14,INT((ROW()-13)/2),0)),IF(ISBLANK(OFFSET('9. METAS'!$W$20,INT((ROW()-14)/2),0)),"",OFFSET('9. METAS'!$W$20,INT((ROW()-14)/2),0)))</f>
        <v/>
      </c>
      <c r="L356" s="256" t="str">
        <f ca="1">IF(MOD(ROW()-13,2)=0,IF(ISBLANK(OFFSET('12. SEGUIMIENTO 2027'!$P$14,INT((ROW()-13)/2),0)),"",OFFSET('12. SEGUIMIENTO 2027'!$P$14,INT((ROW()-13)/2),0)),IF(ISBLANK(OFFSET('9. METAS'!$X$20,INT((ROW()-14)/2),0)),"",OFFSET('9. METAS'!$X$20,INT((ROW()-14)/2),0)))</f>
        <v/>
      </c>
      <c r="M356" s="257" t="str">
        <f ca="1">IF(MOD(ROW()-13,2)=0,IF(ISBLANK(OFFSET('12. SEGUIMIENTO 2027'!$Q$14,INT((ROW()-13)/2),0)),"",OFFSET('12. SEGUIMIENTO 2027'!$Q$14,INT((ROW()-13)/2),0)),IF(ISBLANK(OFFSET('9. METAS'!$Y$20,INT((ROW()-14)/2),0)),"",OFFSET('9. METAS'!$Y$20,INT((ROW()-14)/2),0)))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164" t="str">
        <f ca="1">IF(ISBLANK(OFFSET('9. METAS'!$M$20,INT((ROW()-13)/2),0)),"",OFFSET('9. METAS'!$M$20,INT((ROW()-13)/2),0))</f>
        <v/>
      </c>
      <c r="I357" s="1014"/>
      <c r="J357" s="255" t="str">
        <f ca="1">IF(MOD(ROW()-13,2)=0,IF(ISBLANK(OFFSET('12. SEGUIMIENTO 2027'!$N$14,INT((ROW()-13)/2),0)),"",OFFSET('12. SEGUIMIENTO 2027'!$N$14,INT((ROW()-13)/2),0)),IF(ISBLANK(OFFSET('9. METAS'!$V$20,INT((ROW()-14)/2),0)),"",OFFSET('9. METAS'!$V$20,INT((ROW()-14)/2),0)))</f>
        <v/>
      </c>
      <c r="K357" s="256" t="str">
        <f ca="1">IF(MOD(ROW()-13,2)=0,IF(ISBLANK(OFFSET('12. SEGUIMIENTO 2027'!$O$14,INT((ROW()-13)/2),0)),"",OFFSET('12. SEGUIMIENTO 2027'!$O$14,INT((ROW()-13)/2),0)),IF(ISBLANK(OFFSET('9. METAS'!$W$20,INT((ROW()-14)/2),0)),"",OFFSET('9. METAS'!$W$20,INT((ROW()-14)/2),0)))</f>
        <v/>
      </c>
      <c r="L357" s="256" t="str">
        <f ca="1">IF(MOD(ROW()-13,2)=0,IF(ISBLANK(OFFSET('12. SEGUIMIENTO 2027'!$P$14,INT((ROW()-13)/2),0)),"",OFFSET('12. SEGUIMIENTO 2027'!$P$14,INT((ROW()-13)/2),0)),IF(ISBLANK(OFFSET('9. METAS'!$X$20,INT((ROW()-14)/2),0)),"",OFFSET('9. METAS'!$X$20,INT((ROW()-14)/2),0)))</f>
        <v/>
      </c>
      <c r="M357" s="257" t="str">
        <f ca="1">IF(MOD(ROW()-13,2)=0,IF(ISBLANK(OFFSET('12. SEGUIMIENTO 2027'!$Q$14,INT((ROW()-13)/2),0)),"",OFFSET('12. SEGUIMIENTO 2027'!$Q$14,INT((ROW()-13)/2),0)),IF(ISBLANK(OFFSET('9. METAS'!$Y$20,INT((ROW()-14)/2),0)),"",OFFSET('9. METAS'!$Y$20,INT((ROW()-14)/2),0)))</f>
        <v/>
      </c>
      <c r="N357" s="1012" t="str">
        <f t="shared" ref="N357" ca="1" si="340">IFERROR(J357/J358,"ND")</f>
        <v>ND</v>
      </c>
      <c r="O357" s="1008" t="str">
        <f t="shared" ref="O357" ca="1" si="341">IFERROR(((J357+K357)/H357),"ND")</f>
        <v>ND</v>
      </c>
      <c r="P357" s="996"/>
    </row>
    <row r="358" spans="3:16">
      <c r="C358" s="1030"/>
      <c r="D358" s="1026"/>
      <c r="E358" s="1026"/>
      <c r="F358" s="1024"/>
      <c r="G358" s="1021"/>
      <c r="H358" s="1164"/>
      <c r="I358" s="1015"/>
      <c r="J358" s="255" t="str">
        <f ca="1">IF(MOD(ROW()-13,2)=0,IF(ISBLANK(OFFSET('12. SEGUIMIENTO 2027'!$N$14,INT((ROW()-13)/2),0)),"",OFFSET('12. SEGUIMIENTO 2027'!$N$14,INT((ROW()-13)/2),0)),IF(ISBLANK(OFFSET('9. METAS'!$V$20,INT((ROW()-14)/2),0)),"",OFFSET('9. METAS'!$V$20,INT((ROW()-14)/2),0)))</f>
        <v/>
      </c>
      <c r="K358" s="256" t="str">
        <f ca="1">IF(MOD(ROW()-13,2)=0,IF(ISBLANK(OFFSET('12. SEGUIMIENTO 2027'!$O$14,INT((ROW()-13)/2),0)),"",OFFSET('12. SEGUIMIENTO 2027'!$O$14,INT((ROW()-13)/2),0)),IF(ISBLANK(OFFSET('9. METAS'!$W$20,INT((ROW()-14)/2),0)),"",OFFSET('9. METAS'!$W$20,INT((ROW()-14)/2),0)))</f>
        <v/>
      </c>
      <c r="L358" s="256" t="str">
        <f ca="1">IF(MOD(ROW()-13,2)=0,IF(ISBLANK(OFFSET('12. SEGUIMIENTO 2027'!$P$14,INT((ROW()-13)/2),0)),"",OFFSET('12. SEGUIMIENTO 2027'!$P$14,INT((ROW()-13)/2),0)),IF(ISBLANK(OFFSET('9. METAS'!$X$20,INT((ROW()-14)/2),0)),"",OFFSET('9. METAS'!$X$20,INT((ROW()-14)/2),0)))</f>
        <v/>
      </c>
      <c r="M358" s="257" t="str">
        <f ca="1">IF(MOD(ROW()-13,2)=0,IF(ISBLANK(OFFSET('12. SEGUIMIENTO 2027'!$Q$14,INT((ROW()-13)/2),0)),"",OFFSET('12. SEGUIMIENTO 2027'!$Q$14,INT((ROW()-13)/2),0)),IF(ISBLANK(OFFSET('9. METAS'!$Y$20,INT((ROW()-14)/2),0)),"",OFFSET('9. METAS'!$Y$20,INT((ROW()-14)/2),0)))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164" t="str">
        <f ca="1">IF(ISBLANK(OFFSET('9. METAS'!$M$20,INT((ROW()-13)/2),0)),"",OFFSET('9. METAS'!$M$20,INT((ROW()-13)/2),0))</f>
        <v/>
      </c>
      <c r="I359" s="1014"/>
      <c r="J359" s="255" t="str">
        <f ca="1">IF(MOD(ROW()-13,2)=0,IF(ISBLANK(OFFSET('12. SEGUIMIENTO 2027'!$N$14,INT((ROW()-13)/2),0)),"",OFFSET('12. SEGUIMIENTO 2027'!$N$14,INT((ROW()-13)/2),0)),IF(ISBLANK(OFFSET('9. METAS'!$V$20,INT((ROW()-14)/2),0)),"",OFFSET('9. METAS'!$V$20,INT((ROW()-14)/2),0)))</f>
        <v/>
      </c>
      <c r="K359" s="256" t="str">
        <f ca="1">IF(MOD(ROW()-13,2)=0,IF(ISBLANK(OFFSET('12. SEGUIMIENTO 2027'!$O$14,INT((ROW()-13)/2),0)),"",OFFSET('12. SEGUIMIENTO 2027'!$O$14,INT((ROW()-13)/2),0)),IF(ISBLANK(OFFSET('9. METAS'!$W$20,INT((ROW()-14)/2),0)),"",OFFSET('9. METAS'!$W$20,INT((ROW()-14)/2),0)))</f>
        <v/>
      </c>
      <c r="L359" s="256" t="str">
        <f ca="1">IF(MOD(ROW()-13,2)=0,IF(ISBLANK(OFFSET('12. SEGUIMIENTO 2027'!$P$14,INT((ROW()-13)/2),0)),"",OFFSET('12. SEGUIMIENTO 2027'!$P$14,INT((ROW()-13)/2),0)),IF(ISBLANK(OFFSET('9. METAS'!$X$20,INT((ROW()-14)/2),0)),"",OFFSET('9. METAS'!$X$20,INT((ROW()-14)/2),0)))</f>
        <v/>
      </c>
      <c r="M359" s="257" t="str">
        <f ca="1">IF(MOD(ROW()-13,2)=0,IF(ISBLANK(OFFSET('12. SEGUIMIENTO 2027'!$Q$14,INT((ROW()-13)/2),0)),"",OFFSET('12. SEGUIMIENTO 2027'!$Q$14,INT((ROW()-13)/2),0)),IF(ISBLANK(OFFSET('9. METAS'!$Y$20,INT((ROW()-14)/2),0)),"",OFFSET('9. METAS'!$Y$20,INT((ROW()-14)/2),0)))</f>
        <v/>
      </c>
      <c r="N359" s="1012" t="str">
        <f t="shared" ref="N359" ca="1" si="342">IFERROR(J359/J360,"ND")</f>
        <v>ND</v>
      </c>
      <c r="O359" s="1008" t="str">
        <f t="shared" ref="O359" ca="1" si="343">IFERROR(((J359+K359)/H359),"ND")</f>
        <v>ND</v>
      </c>
      <c r="P359" s="996"/>
    </row>
    <row r="360" spans="3:16">
      <c r="C360" s="1030"/>
      <c r="D360" s="1026"/>
      <c r="E360" s="1026"/>
      <c r="F360" s="1024"/>
      <c r="G360" s="1021"/>
      <c r="H360" s="1164"/>
      <c r="I360" s="1015"/>
      <c r="J360" s="255" t="str">
        <f ca="1">IF(MOD(ROW()-13,2)=0,IF(ISBLANK(OFFSET('12. SEGUIMIENTO 2027'!$N$14,INT((ROW()-13)/2),0)),"",OFFSET('12. SEGUIMIENTO 2027'!$N$14,INT((ROW()-13)/2),0)),IF(ISBLANK(OFFSET('9. METAS'!$V$20,INT((ROW()-14)/2),0)),"",OFFSET('9. METAS'!$V$20,INT((ROW()-14)/2),0)))</f>
        <v/>
      </c>
      <c r="K360" s="256" t="str">
        <f ca="1">IF(MOD(ROW()-13,2)=0,IF(ISBLANK(OFFSET('12. SEGUIMIENTO 2027'!$O$14,INT((ROW()-13)/2),0)),"",OFFSET('12. SEGUIMIENTO 2027'!$O$14,INT((ROW()-13)/2),0)),IF(ISBLANK(OFFSET('9. METAS'!$W$20,INT((ROW()-14)/2),0)),"",OFFSET('9. METAS'!$W$20,INT((ROW()-14)/2),0)))</f>
        <v/>
      </c>
      <c r="L360" s="256" t="str">
        <f ca="1">IF(MOD(ROW()-13,2)=0,IF(ISBLANK(OFFSET('12. SEGUIMIENTO 2027'!$P$14,INT((ROW()-13)/2),0)),"",OFFSET('12. SEGUIMIENTO 2027'!$P$14,INT((ROW()-13)/2),0)),IF(ISBLANK(OFFSET('9. METAS'!$X$20,INT((ROW()-14)/2),0)),"",OFFSET('9. METAS'!$X$20,INT((ROW()-14)/2),0)))</f>
        <v/>
      </c>
      <c r="M360" s="257" t="str">
        <f ca="1">IF(MOD(ROW()-13,2)=0,IF(ISBLANK(OFFSET('12. SEGUIMIENTO 2027'!$Q$14,INT((ROW()-13)/2),0)),"",OFFSET('12. SEGUIMIENTO 2027'!$Q$14,INT((ROW()-13)/2),0)),IF(ISBLANK(OFFSET('9. METAS'!$Y$20,INT((ROW()-14)/2),0)),"",OFFSET('9. METAS'!$Y$20,INT((ROW()-14)/2),0)))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164" t="str">
        <f ca="1">IF(ISBLANK(OFFSET('9. METAS'!$M$20,INT((ROW()-13)/2),0)),"",OFFSET('9. METAS'!$M$20,INT((ROW()-13)/2),0))</f>
        <v/>
      </c>
      <c r="I361" s="1014"/>
      <c r="J361" s="255" t="str">
        <f ca="1">IF(MOD(ROW()-13,2)=0,IF(ISBLANK(OFFSET('12. SEGUIMIENTO 2027'!$N$14,INT((ROW()-13)/2),0)),"",OFFSET('12. SEGUIMIENTO 2027'!$N$14,INT((ROW()-13)/2),0)),IF(ISBLANK(OFFSET('9. METAS'!$V$20,INT((ROW()-14)/2),0)),"",OFFSET('9. METAS'!$V$20,INT((ROW()-14)/2),0)))</f>
        <v/>
      </c>
      <c r="K361" s="256" t="str">
        <f ca="1">IF(MOD(ROW()-13,2)=0,IF(ISBLANK(OFFSET('12. SEGUIMIENTO 2027'!$O$14,INT((ROW()-13)/2),0)),"",OFFSET('12. SEGUIMIENTO 2027'!$O$14,INT((ROW()-13)/2),0)),IF(ISBLANK(OFFSET('9. METAS'!$W$20,INT((ROW()-14)/2),0)),"",OFFSET('9. METAS'!$W$20,INT((ROW()-14)/2),0)))</f>
        <v/>
      </c>
      <c r="L361" s="256" t="str">
        <f ca="1">IF(MOD(ROW()-13,2)=0,IF(ISBLANK(OFFSET('12. SEGUIMIENTO 2027'!$P$14,INT((ROW()-13)/2),0)),"",OFFSET('12. SEGUIMIENTO 2027'!$P$14,INT((ROW()-13)/2),0)),IF(ISBLANK(OFFSET('9. METAS'!$X$20,INT((ROW()-14)/2),0)),"",OFFSET('9. METAS'!$X$20,INT((ROW()-14)/2),0)))</f>
        <v/>
      </c>
      <c r="M361" s="257" t="str">
        <f ca="1">IF(MOD(ROW()-13,2)=0,IF(ISBLANK(OFFSET('12. SEGUIMIENTO 2027'!$Q$14,INT((ROW()-13)/2),0)),"",OFFSET('12. SEGUIMIENTO 2027'!$Q$14,INT((ROW()-13)/2),0)),IF(ISBLANK(OFFSET('9. METAS'!$Y$20,INT((ROW()-14)/2),0)),"",OFFSET('9. METAS'!$Y$20,INT((ROW()-14)/2),0)))</f>
        <v/>
      </c>
      <c r="N361" s="1012" t="str">
        <f t="shared" ref="N361" ca="1" si="344">IFERROR(J361/J362,"ND")</f>
        <v>ND</v>
      </c>
      <c r="O361" s="1008" t="str">
        <f t="shared" ref="O361" ca="1" si="345">IFERROR(((J361+K361)/H361),"ND")</f>
        <v>ND</v>
      </c>
      <c r="P361" s="996"/>
    </row>
    <row r="362" spans="3:16">
      <c r="C362" s="1030"/>
      <c r="D362" s="1026"/>
      <c r="E362" s="1026"/>
      <c r="F362" s="1024"/>
      <c r="G362" s="1021"/>
      <c r="H362" s="1164"/>
      <c r="I362" s="1015"/>
      <c r="J362" s="255" t="str">
        <f ca="1">IF(MOD(ROW()-13,2)=0,IF(ISBLANK(OFFSET('12. SEGUIMIENTO 2027'!$N$14,INT((ROW()-13)/2),0)),"",OFFSET('12. SEGUIMIENTO 2027'!$N$14,INT((ROW()-13)/2),0)),IF(ISBLANK(OFFSET('9. METAS'!$V$20,INT((ROW()-14)/2),0)),"",OFFSET('9. METAS'!$V$20,INT((ROW()-14)/2),0)))</f>
        <v/>
      </c>
      <c r="K362" s="256" t="str">
        <f ca="1">IF(MOD(ROW()-13,2)=0,IF(ISBLANK(OFFSET('12. SEGUIMIENTO 2027'!$O$14,INT((ROW()-13)/2),0)),"",OFFSET('12. SEGUIMIENTO 2027'!$O$14,INT((ROW()-13)/2),0)),IF(ISBLANK(OFFSET('9. METAS'!$W$20,INT((ROW()-14)/2),0)),"",OFFSET('9. METAS'!$W$20,INT((ROW()-14)/2),0)))</f>
        <v/>
      </c>
      <c r="L362" s="256" t="str">
        <f ca="1">IF(MOD(ROW()-13,2)=0,IF(ISBLANK(OFFSET('12. SEGUIMIENTO 2027'!$P$14,INT((ROW()-13)/2),0)),"",OFFSET('12. SEGUIMIENTO 2027'!$P$14,INT((ROW()-13)/2),0)),IF(ISBLANK(OFFSET('9. METAS'!$X$20,INT((ROW()-14)/2),0)),"",OFFSET('9. METAS'!$X$20,INT((ROW()-14)/2),0)))</f>
        <v/>
      </c>
      <c r="M362" s="257" t="str">
        <f ca="1">IF(MOD(ROW()-13,2)=0,IF(ISBLANK(OFFSET('12. SEGUIMIENTO 2027'!$Q$14,INT((ROW()-13)/2),0)),"",OFFSET('12. SEGUIMIENTO 2027'!$Q$14,INT((ROW()-13)/2),0)),IF(ISBLANK(OFFSET('9. METAS'!$Y$20,INT((ROW()-14)/2),0)),"",OFFSET('9. METAS'!$Y$20,INT((ROW()-14)/2),0)))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164" t="str">
        <f ca="1">IF(ISBLANK(OFFSET('9. METAS'!$M$20,INT((ROW()-13)/2),0)),"",OFFSET('9. METAS'!$M$20,INT((ROW()-13)/2),0))</f>
        <v/>
      </c>
      <c r="I363" s="1014"/>
      <c r="J363" s="255" t="str">
        <f ca="1">IF(MOD(ROW()-13,2)=0,IF(ISBLANK(OFFSET('12. SEGUIMIENTO 2027'!$N$14,INT((ROW()-13)/2),0)),"",OFFSET('12. SEGUIMIENTO 2027'!$N$14,INT((ROW()-13)/2),0)),IF(ISBLANK(OFFSET('9. METAS'!$V$20,INT((ROW()-14)/2),0)),"",OFFSET('9. METAS'!$V$20,INT((ROW()-14)/2),0)))</f>
        <v/>
      </c>
      <c r="K363" s="256" t="str">
        <f ca="1">IF(MOD(ROW()-13,2)=0,IF(ISBLANK(OFFSET('12. SEGUIMIENTO 2027'!$O$14,INT((ROW()-13)/2),0)),"",OFFSET('12. SEGUIMIENTO 2027'!$O$14,INT((ROW()-13)/2),0)),IF(ISBLANK(OFFSET('9. METAS'!$W$20,INT((ROW()-14)/2),0)),"",OFFSET('9. METAS'!$W$20,INT((ROW()-14)/2),0)))</f>
        <v/>
      </c>
      <c r="L363" s="256" t="str">
        <f ca="1">IF(MOD(ROW()-13,2)=0,IF(ISBLANK(OFFSET('12. SEGUIMIENTO 2027'!$P$14,INT((ROW()-13)/2),0)),"",OFFSET('12. SEGUIMIENTO 2027'!$P$14,INT((ROW()-13)/2),0)),IF(ISBLANK(OFFSET('9. METAS'!$X$20,INT((ROW()-14)/2),0)),"",OFFSET('9. METAS'!$X$20,INT((ROW()-14)/2),0)))</f>
        <v/>
      </c>
      <c r="M363" s="257" t="str">
        <f ca="1">IF(MOD(ROW()-13,2)=0,IF(ISBLANK(OFFSET('12. SEGUIMIENTO 2027'!$Q$14,INT((ROW()-13)/2),0)),"",OFFSET('12. SEGUIMIENTO 2027'!$Q$14,INT((ROW()-13)/2),0)),IF(ISBLANK(OFFSET('9. METAS'!$Y$20,INT((ROW()-14)/2),0)),"",OFFSET('9. METAS'!$Y$20,INT((ROW()-14)/2),0)))</f>
        <v/>
      </c>
      <c r="N363" s="1012" t="str">
        <f t="shared" ref="N363" ca="1" si="346">IFERROR(J363/J364,"ND")</f>
        <v>ND</v>
      </c>
      <c r="O363" s="1008" t="str">
        <f t="shared" ref="O363" ca="1" si="347">IFERROR(((J363+K363)/H363),"ND")</f>
        <v>ND</v>
      </c>
      <c r="P363" s="996"/>
    </row>
    <row r="364" spans="3:16">
      <c r="C364" s="1030"/>
      <c r="D364" s="1026"/>
      <c r="E364" s="1026"/>
      <c r="F364" s="1024"/>
      <c r="G364" s="1021"/>
      <c r="H364" s="1164"/>
      <c r="I364" s="1015"/>
      <c r="J364" s="255" t="str">
        <f ca="1">IF(MOD(ROW()-13,2)=0,IF(ISBLANK(OFFSET('12. SEGUIMIENTO 2027'!$N$14,INT((ROW()-13)/2),0)),"",OFFSET('12. SEGUIMIENTO 2027'!$N$14,INT((ROW()-13)/2),0)),IF(ISBLANK(OFFSET('9. METAS'!$V$20,INT((ROW()-14)/2),0)),"",OFFSET('9. METAS'!$V$20,INT((ROW()-14)/2),0)))</f>
        <v/>
      </c>
      <c r="K364" s="256" t="str">
        <f ca="1">IF(MOD(ROW()-13,2)=0,IF(ISBLANK(OFFSET('12. SEGUIMIENTO 2027'!$O$14,INT((ROW()-13)/2),0)),"",OFFSET('12. SEGUIMIENTO 2027'!$O$14,INT((ROW()-13)/2),0)),IF(ISBLANK(OFFSET('9. METAS'!$W$20,INT((ROW()-14)/2),0)),"",OFFSET('9. METAS'!$W$20,INT((ROW()-14)/2),0)))</f>
        <v/>
      </c>
      <c r="L364" s="256" t="str">
        <f ca="1">IF(MOD(ROW()-13,2)=0,IF(ISBLANK(OFFSET('12. SEGUIMIENTO 2027'!$P$14,INT((ROW()-13)/2),0)),"",OFFSET('12. SEGUIMIENTO 2027'!$P$14,INT((ROW()-13)/2),0)),IF(ISBLANK(OFFSET('9. METAS'!$X$20,INT((ROW()-14)/2),0)),"",OFFSET('9. METAS'!$X$20,INT((ROW()-14)/2),0)))</f>
        <v/>
      </c>
      <c r="M364" s="257" t="str">
        <f ca="1">IF(MOD(ROW()-13,2)=0,IF(ISBLANK(OFFSET('12. SEGUIMIENTO 2027'!$Q$14,INT((ROW()-13)/2),0)),"",OFFSET('12. SEGUIMIENTO 2027'!$Q$14,INT((ROW()-13)/2),0)),IF(ISBLANK(OFFSET('9. METAS'!$Y$20,INT((ROW()-14)/2),0)),"",OFFSET('9. METAS'!$Y$20,INT((ROW()-14)/2),0)))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164" t="str">
        <f ca="1">IF(ISBLANK(OFFSET('9. METAS'!$M$20,INT((ROW()-13)/2),0)),"",OFFSET('9. METAS'!$M$20,INT((ROW()-13)/2),0))</f>
        <v/>
      </c>
      <c r="I365" s="1014"/>
      <c r="J365" s="255" t="str">
        <f ca="1">IF(MOD(ROW()-13,2)=0,IF(ISBLANK(OFFSET('12. SEGUIMIENTO 2027'!$N$14,INT((ROW()-13)/2),0)),"",OFFSET('12. SEGUIMIENTO 2027'!$N$14,INT((ROW()-13)/2),0)),IF(ISBLANK(OFFSET('9. METAS'!$V$20,INT((ROW()-14)/2),0)),"",OFFSET('9. METAS'!$V$20,INT((ROW()-14)/2),0)))</f>
        <v/>
      </c>
      <c r="K365" s="256" t="str">
        <f ca="1">IF(MOD(ROW()-13,2)=0,IF(ISBLANK(OFFSET('12. SEGUIMIENTO 2027'!$O$14,INT((ROW()-13)/2),0)),"",OFFSET('12. SEGUIMIENTO 2027'!$O$14,INT((ROW()-13)/2),0)),IF(ISBLANK(OFFSET('9. METAS'!$W$20,INT((ROW()-14)/2),0)),"",OFFSET('9. METAS'!$W$20,INT((ROW()-14)/2),0)))</f>
        <v/>
      </c>
      <c r="L365" s="256" t="str">
        <f ca="1">IF(MOD(ROW()-13,2)=0,IF(ISBLANK(OFFSET('12. SEGUIMIENTO 2027'!$P$14,INT((ROW()-13)/2),0)),"",OFFSET('12. SEGUIMIENTO 2027'!$P$14,INT((ROW()-13)/2),0)),IF(ISBLANK(OFFSET('9. METAS'!$X$20,INT((ROW()-14)/2),0)),"",OFFSET('9. METAS'!$X$20,INT((ROW()-14)/2),0)))</f>
        <v/>
      </c>
      <c r="M365" s="257" t="str">
        <f ca="1">IF(MOD(ROW()-13,2)=0,IF(ISBLANK(OFFSET('12. SEGUIMIENTO 2027'!$Q$14,INT((ROW()-13)/2),0)),"",OFFSET('12. SEGUIMIENTO 2027'!$Q$14,INT((ROW()-13)/2),0)),IF(ISBLANK(OFFSET('9. METAS'!$Y$20,INT((ROW()-14)/2),0)),"",OFFSET('9. METAS'!$Y$20,INT((ROW()-14)/2),0)))</f>
        <v/>
      </c>
      <c r="N365" s="1012" t="str">
        <f t="shared" ref="N365" ca="1" si="348">IFERROR(J365/J366,"ND")</f>
        <v>ND</v>
      </c>
      <c r="O365" s="1008" t="str">
        <f t="shared" ref="O365" ca="1" si="349">IFERROR(((J365+K365)/H365),"ND")</f>
        <v>ND</v>
      </c>
      <c r="P365" s="996"/>
    </row>
    <row r="366" spans="3:16">
      <c r="C366" s="1030"/>
      <c r="D366" s="1026"/>
      <c r="E366" s="1026"/>
      <c r="F366" s="1024"/>
      <c r="G366" s="1021"/>
      <c r="H366" s="1164"/>
      <c r="I366" s="1015"/>
      <c r="J366" s="255" t="str">
        <f ca="1">IF(MOD(ROW()-13,2)=0,IF(ISBLANK(OFFSET('12. SEGUIMIENTO 2027'!$N$14,INT((ROW()-13)/2),0)),"",OFFSET('12. SEGUIMIENTO 2027'!$N$14,INT((ROW()-13)/2),0)),IF(ISBLANK(OFFSET('9. METAS'!$V$20,INT((ROW()-14)/2),0)),"",OFFSET('9. METAS'!$V$20,INT((ROW()-14)/2),0)))</f>
        <v/>
      </c>
      <c r="K366" s="256" t="str">
        <f ca="1">IF(MOD(ROW()-13,2)=0,IF(ISBLANK(OFFSET('12. SEGUIMIENTO 2027'!$O$14,INT((ROW()-13)/2),0)),"",OFFSET('12. SEGUIMIENTO 2027'!$O$14,INT((ROW()-13)/2),0)),IF(ISBLANK(OFFSET('9. METAS'!$W$20,INT((ROW()-14)/2),0)),"",OFFSET('9. METAS'!$W$20,INT((ROW()-14)/2),0)))</f>
        <v/>
      </c>
      <c r="L366" s="256" t="str">
        <f ca="1">IF(MOD(ROW()-13,2)=0,IF(ISBLANK(OFFSET('12. SEGUIMIENTO 2027'!$P$14,INT((ROW()-13)/2),0)),"",OFFSET('12. SEGUIMIENTO 2027'!$P$14,INT((ROW()-13)/2),0)),IF(ISBLANK(OFFSET('9. METAS'!$X$20,INT((ROW()-14)/2),0)),"",OFFSET('9. METAS'!$X$20,INT((ROW()-14)/2),0)))</f>
        <v/>
      </c>
      <c r="M366" s="257" t="str">
        <f ca="1">IF(MOD(ROW()-13,2)=0,IF(ISBLANK(OFFSET('12. SEGUIMIENTO 2027'!$Q$14,INT((ROW()-13)/2),0)),"",OFFSET('12. SEGUIMIENTO 2027'!$Q$14,INT((ROW()-13)/2),0)),IF(ISBLANK(OFFSET('9. METAS'!$Y$20,INT((ROW()-14)/2),0)),"",OFFSET('9. METAS'!$Y$20,INT((ROW()-14)/2),0)))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164" t="str">
        <f ca="1">IF(ISBLANK(OFFSET('9. METAS'!$M$20,INT((ROW()-13)/2),0)),"",OFFSET('9. METAS'!$M$20,INT((ROW()-13)/2),0))</f>
        <v/>
      </c>
      <c r="I367" s="1014"/>
      <c r="J367" s="255" t="str">
        <f ca="1">IF(MOD(ROW()-13,2)=0,IF(ISBLANK(OFFSET('12. SEGUIMIENTO 2027'!$N$14,INT((ROW()-13)/2),0)),"",OFFSET('12. SEGUIMIENTO 2027'!$N$14,INT((ROW()-13)/2),0)),IF(ISBLANK(OFFSET('9. METAS'!$V$20,INT((ROW()-14)/2),0)),"",OFFSET('9. METAS'!$V$20,INT((ROW()-14)/2),0)))</f>
        <v/>
      </c>
      <c r="K367" s="256" t="str">
        <f ca="1">IF(MOD(ROW()-13,2)=0,IF(ISBLANK(OFFSET('12. SEGUIMIENTO 2027'!$O$14,INT((ROW()-13)/2),0)),"",OFFSET('12. SEGUIMIENTO 2027'!$O$14,INT((ROW()-13)/2),0)),IF(ISBLANK(OFFSET('9. METAS'!$W$20,INT((ROW()-14)/2),0)),"",OFFSET('9. METAS'!$W$20,INT((ROW()-14)/2),0)))</f>
        <v/>
      </c>
      <c r="L367" s="256" t="str">
        <f ca="1">IF(MOD(ROW()-13,2)=0,IF(ISBLANK(OFFSET('12. SEGUIMIENTO 2027'!$P$14,INT((ROW()-13)/2),0)),"",OFFSET('12. SEGUIMIENTO 2027'!$P$14,INT((ROW()-13)/2),0)),IF(ISBLANK(OFFSET('9. METAS'!$X$20,INT((ROW()-14)/2),0)),"",OFFSET('9. METAS'!$X$20,INT((ROW()-14)/2),0)))</f>
        <v/>
      </c>
      <c r="M367" s="257" t="str">
        <f ca="1">IF(MOD(ROW()-13,2)=0,IF(ISBLANK(OFFSET('12. SEGUIMIENTO 2027'!$Q$14,INT((ROW()-13)/2),0)),"",OFFSET('12. SEGUIMIENTO 2027'!$Q$14,INT((ROW()-13)/2),0)),IF(ISBLANK(OFFSET('9. METAS'!$Y$20,INT((ROW()-14)/2),0)),"",OFFSET('9. METAS'!$Y$20,INT((ROW()-14)/2),0)))</f>
        <v/>
      </c>
      <c r="N367" s="1012" t="str">
        <f t="shared" ref="N367" ca="1" si="350">IFERROR(J367/J368,"ND")</f>
        <v>ND</v>
      </c>
      <c r="O367" s="1008" t="str">
        <f t="shared" ref="O367" ca="1" si="351">IFERROR(((J367+K367)/H367),"ND")</f>
        <v>ND</v>
      </c>
      <c r="P367" s="996"/>
    </row>
    <row r="368" spans="3:16">
      <c r="C368" s="1030"/>
      <c r="D368" s="1026"/>
      <c r="E368" s="1026"/>
      <c r="F368" s="1024"/>
      <c r="G368" s="1021"/>
      <c r="H368" s="1164"/>
      <c r="I368" s="1015"/>
      <c r="J368" s="255" t="str">
        <f ca="1">IF(MOD(ROW()-13,2)=0,IF(ISBLANK(OFFSET('12. SEGUIMIENTO 2027'!$N$14,INT((ROW()-13)/2),0)),"",OFFSET('12. SEGUIMIENTO 2027'!$N$14,INT((ROW()-13)/2),0)),IF(ISBLANK(OFFSET('9. METAS'!$V$20,INT((ROW()-14)/2),0)),"",OFFSET('9. METAS'!$V$20,INT((ROW()-14)/2),0)))</f>
        <v/>
      </c>
      <c r="K368" s="256" t="str">
        <f ca="1">IF(MOD(ROW()-13,2)=0,IF(ISBLANK(OFFSET('12. SEGUIMIENTO 2027'!$O$14,INT((ROW()-13)/2),0)),"",OFFSET('12. SEGUIMIENTO 2027'!$O$14,INT((ROW()-13)/2),0)),IF(ISBLANK(OFFSET('9. METAS'!$W$20,INT((ROW()-14)/2),0)),"",OFFSET('9. METAS'!$W$20,INT((ROW()-14)/2),0)))</f>
        <v/>
      </c>
      <c r="L368" s="256" t="str">
        <f ca="1">IF(MOD(ROW()-13,2)=0,IF(ISBLANK(OFFSET('12. SEGUIMIENTO 2027'!$P$14,INT((ROW()-13)/2),0)),"",OFFSET('12. SEGUIMIENTO 2027'!$P$14,INT((ROW()-13)/2),0)),IF(ISBLANK(OFFSET('9. METAS'!$X$20,INT((ROW()-14)/2),0)),"",OFFSET('9. METAS'!$X$20,INT((ROW()-14)/2),0)))</f>
        <v/>
      </c>
      <c r="M368" s="257" t="str">
        <f ca="1">IF(MOD(ROW()-13,2)=0,IF(ISBLANK(OFFSET('12. SEGUIMIENTO 2027'!$Q$14,INT((ROW()-13)/2),0)),"",OFFSET('12. SEGUIMIENTO 2027'!$Q$14,INT((ROW()-13)/2),0)),IF(ISBLANK(OFFSET('9. METAS'!$Y$20,INT((ROW()-14)/2),0)),"",OFFSET('9. METAS'!$Y$20,INT((ROW()-14)/2),0)))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164" t="str">
        <f ca="1">IF(ISBLANK(OFFSET('9. METAS'!$M$20,INT((ROW()-13)/2),0)),"",OFFSET('9. METAS'!$M$20,INT((ROW()-13)/2),0))</f>
        <v/>
      </c>
      <c r="I369" s="1014"/>
      <c r="J369" s="255" t="str">
        <f ca="1">IF(MOD(ROW()-13,2)=0,IF(ISBLANK(OFFSET('12. SEGUIMIENTO 2027'!$N$14,INT((ROW()-13)/2),0)),"",OFFSET('12. SEGUIMIENTO 2027'!$N$14,INT((ROW()-13)/2),0)),IF(ISBLANK(OFFSET('9. METAS'!$V$20,INT((ROW()-14)/2),0)),"",OFFSET('9. METAS'!$V$20,INT((ROW()-14)/2),0)))</f>
        <v/>
      </c>
      <c r="K369" s="256" t="str">
        <f ca="1">IF(MOD(ROW()-13,2)=0,IF(ISBLANK(OFFSET('12. SEGUIMIENTO 2027'!$O$14,INT((ROW()-13)/2),0)),"",OFFSET('12. SEGUIMIENTO 2027'!$O$14,INT((ROW()-13)/2),0)),IF(ISBLANK(OFFSET('9. METAS'!$W$20,INT((ROW()-14)/2),0)),"",OFFSET('9. METAS'!$W$20,INT((ROW()-14)/2),0)))</f>
        <v/>
      </c>
      <c r="L369" s="256" t="str">
        <f ca="1">IF(MOD(ROW()-13,2)=0,IF(ISBLANK(OFFSET('12. SEGUIMIENTO 2027'!$P$14,INT((ROW()-13)/2),0)),"",OFFSET('12. SEGUIMIENTO 2027'!$P$14,INT((ROW()-13)/2),0)),IF(ISBLANK(OFFSET('9. METAS'!$X$20,INT((ROW()-14)/2),0)),"",OFFSET('9. METAS'!$X$20,INT((ROW()-14)/2),0)))</f>
        <v/>
      </c>
      <c r="M369" s="257" t="str">
        <f ca="1">IF(MOD(ROW()-13,2)=0,IF(ISBLANK(OFFSET('12. SEGUIMIENTO 2027'!$Q$14,INT((ROW()-13)/2),0)),"",OFFSET('12. SEGUIMIENTO 2027'!$Q$14,INT((ROW()-13)/2),0)),IF(ISBLANK(OFFSET('9. METAS'!$Y$20,INT((ROW()-14)/2),0)),"",OFFSET('9. METAS'!$Y$20,INT((ROW()-14)/2),0)))</f>
        <v/>
      </c>
      <c r="N369" s="1012" t="str">
        <f t="shared" ref="N369" ca="1" si="352">IFERROR(J369/J370,"ND")</f>
        <v>ND</v>
      </c>
      <c r="O369" s="1008" t="str">
        <f t="shared" ref="O369" ca="1" si="353">IFERROR(((J369+K369)/H369),"ND")</f>
        <v>ND</v>
      </c>
      <c r="P369" s="996"/>
    </row>
    <row r="370" spans="3:16">
      <c r="C370" s="1030"/>
      <c r="D370" s="1026"/>
      <c r="E370" s="1026"/>
      <c r="F370" s="1024"/>
      <c r="G370" s="1021"/>
      <c r="H370" s="1164"/>
      <c r="I370" s="1015"/>
      <c r="J370" s="255" t="str">
        <f ca="1">IF(MOD(ROW()-13,2)=0,IF(ISBLANK(OFFSET('12. SEGUIMIENTO 2027'!$N$14,INT((ROW()-13)/2),0)),"",OFFSET('12. SEGUIMIENTO 2027'!$N$14,INT((ROW()-13)/2),0)),IF(ISBLANK(OFFSET('9. METAS'!$V$20,INT((ROW()-14)/2),0)),"",OFFSET('9. METAS'!$V$20,INT((ROW()-14)/2),0)))</f>
        <v/>
      </c>
      <c r="K370" s="256" t="str">
        <f ca="1">IF(MOD(ROW()-13,2)=0,IF(ISBLANK(OFFSET('12. SEGUIMIENTO 2027'!$O$14,INT((ROW()-13)/2),0)),"",OFFSET('12. SEGUIMIENTO 2027'!$O$14,INT((ROW()-13)/2),0)),IF(ISBLANK(OFFSET('9. METAS'!$W$20,INT((ROW()-14)/2),0)),"",OFFSET('9. METAS'!$W$20,INT((ROW()-14)/2),0)))</f>
        <v/>
      </c>
      <c r="L370" s="256" t="str">
        <f ca="1">IF(MOD(ROW()-13,2)=0,IF(ISBLANK(OFFSET('12. SEGUIMIENTO 2027'!$P$14,INT((ROW()-13)/2),0)),"",OFFSET('12. SEGUIMIENTO 2027'!$P$14,INT((ROW()-13)/2),0)),IF(ISBLANK(OFFSET('9. METAS'!$X$20,INT((ROW()-14)/2),0)),"",OFFSET('9. METAS'!$X$20,INT((ROW()-14)/2),0)))</f>
        <v/>
      </c>
      <c r="M370" s="257" t="str">
        <f ca="1">IF(MOD(ROW()-13,2)=0,IF(ISBLANK(OFFSET('12. SEGUIMIENTO 2027'!$Q$14,INT((ROW()-13)/2),0)),"",OFFSET('12. SEGUIMIENTO 2027'!$Q$14,INT((ROW()-13)/2),0)),IF(ISBLANK(OFFSET('9. METAS'!$Y$20,INT((ROW()-14)/2),0)),"",OFFSET('9. METAS'!$Y$20,INT((ROW()-14)/2),0)))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164" t="str">
        <f ca="1">IF(ISBLANK(OFFSET('9. METAS'!$M$20,INT((ROW()-13)/2),0)),"",OFFSET('9. METAS'!$M$20,INT((ROW()-13)/2),0))</f>
        <v/>
      </c>
      <c r="I371" s="1014"/>
      <c r="J371" s="255" t="str">
        <f ca="1">IF(MOD(ROW()-13,2)=0,IF(ISBLANK(OFFSET('12. SEGUIMIENTO 2027'!$N$14,INT((ROW()-13)/2),0)),"",OFFSET('12. SEGUIMIENTO 2027'!$N$14,INT((ROW()-13)/2),0)),IF(ISBLANK(OFFSET('9. METAS'!$V$20,INT((ROW()-14)/2),0)),"",OFFSET('9. METAS'!$V$20,INT((ROW()-14)/2),0)))</f>
        <v/>
      </c>
      <c r="K371" s="256" t="str">
        <f ca="1">IF(MOD(ROW()-13,2)=0,IF(ISBLANK(OFFSET('12. SEGUIMIENTO 2027'!$O$14,INT((ROW()-13)/2),0)),"",OFFSET('12. SEGUIMIENTO 2027'!$O$14,INT((ROW()-13)/2),0)),IF(ISBLANK(OFFSET('9. METAS'!$W$20,INT((ROW()-14)/2),0)),"",OFFSET('9. METAS'!$W$20,INT((ROW()-14)/2),0)))</f>
        <v/>
      </c>
      <c r="L371" s="256" t="str">
        <f ca="1">IF(MOD(ROW()-13,2)=0,IF(ISBLANK(OFFSET('12. SEGUIMIENTO 2027'!$P$14,INT((ROW()-13)/2),0)),"",OFFSET('12. SEGUIMIENTO 2027'!$P$14,INT((ROW()-13)/2),0)),IF(ISBLANK(OFFSET('9. METAS'!$X$20,INT((ROW()-14)/2),0)),"",OFFSET('9. METAS'!$X$20,INT((ROW()-14)/2),0)))</f>
        <v/>
      </c>
      <c r="M371" s="257" t="str">
        <f ca="1">IF(MOD(ROW()-13,2)=0,IF(ISBLANK(OFFSET('12. SEGUIMIENTO 2027'!$Q$14,INT((ROW()-13)/2),0)),"",OFFSET('12. SEGUIMIENTO 2027'!$Q$14,INT((ROW()-13)/2),0)),IF(ISBLANK(OFFSET('9. METAS'!$Y$20,INT((ROW()-14)/2),0)),"",OFFSET('9. METAS'!$Y$20,INT((ROW()-14)/2),0)))</f>
        <v/>
      </c>
      <c r="N371" s="1012" t="str">
        <f t="shared" ref="N371" ca="1" si="354">IFERROR(J371/J372,"ND")</f>
        <v>ND</v>
      </c>
      <c r="O371" s="1008" t="str">
        <f t="shared" ref="O371" ca="1" si="355">IFERROR(((J371+K371)/H371),"ND")</f>
        <v>ND</v>
      </c>
      <c r="P371" s="996"/>
    </row>
    <row r="372" spans="3:16">
      <c r="C372" s="1030"/>
      <c r="D372" s="1026"/>
      <c r="E372" s="1026"/>
      <c r="F372" s="1024"/>
      <c r="G372" s="1021"/>
      <c r="H372" s="1164"/>
      <c r="I372" s="1015"/>
      <c r="J372" s="255" t="str">
        <f ca="1">IF(MOD(ROW()-13,2)=0,IF(ISBLANK(OFFSET('12. SEGUIMIENTO 2027'!$N$14,INT((ROW()-13)/2),0)),"",OFFSET('12. SEGUIMIENTO 2027'!$N$14,INT((ROW()-13)/2),0)),IF(ISBLANK(OFFSET('9. METAS'!$V$20,INT((ROW()-14)/2),0)),"",OFFSET('9. METAS'!$V$20,INT((ROW()-14)/2),0)))</f>
        <v/>
      </c>
      <c r="K372" s="256" t="str">
        <f ca="1">IF(MOD(ROW()-13,2)=0,IF(ISBLANK(OFFSET('12. SEGUIMIENTO 2027'!$O$14,INT((ROW()-13)/2),0)),"",OFFSET('12. SEGUIMIENTO 2027'!$O$14,INT((ROW()-13)/2),0)),IF(ISBLANK(OFFSET('9. METAS'!$W$20,INT((ROW()-14)/2),0)),"",OFFSET('9. METAS'!$W$20,INT((ROW()-14)/2),0)))</f>
        <v/>
      </c>
      <c r="L372" s="256" t="str">
        <f ca="1">IF(MOD(ROW()-13,2)=0,IF(ISBLANK(OFFSET('12. SEGUIMIENTO 2027'!$P$14,INT((ROW()-13)/2),0)),"",OFFSET('12. SEGUIMIENTO 2027'!$P$14,INT((ROW()-13)/2),0)),IF(ISBLANK(OFFSET('9. METAS'!$X$20,INT((ROW()-14)/2),0)),"",OFFSET('9. METAS'!$X$20,INT((ROW()-14)/2),0)))</f>
        <v/>
      </c>
      <c r="M372" s="257" t="str">
        <f ca="1">IF(MOD(ROW()-13,2)=0,IF(ISBLANK(OFFSET('12. SEGUIMIENTO 2027'!$Q$14,INT((ROW()-13)/2),0)),"",OFFSET('12. SEGUIMIENTO 2027'!$Q$14,INT((ROW()-13)/2),0)),IF(ISBLANK(OFFSET('9. METAS'!$Y$20,INT((ROW()-14)/2),0)),"",OFFSET('9. METAS'!$Y$20,INT((ROW()-14)/2),0)))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164" t="str">
        <f ca="1">IF(ISBLANK(OFFSET('9. METAS'!$M$20,INT((ROW()-13)/2),0)),"",OFFSET('9. METAS'!$M$20,INT((ROW()-13)/2),0))</f>
        <v/>
      </c>
      <c r="I373" s="1014"/>
      <c r="J373" s="255" t="str">
        <f ca="1">IF(MOD(ROW()-13,2)=0,IF(ISBLANK(OFFSET('12. SEGUIMIENTO 2027'!$N$14,INT((ROW()-13)/2),0)),"",OFFSET('12. SEGUIMIENTO 2027'!$N$14,INT((ROW()-13)/2),0)),IF(ISBLANK(OFFSET('9. METAS'!$V$20,INT((ROW()-14)/2),0)),"",OFFSET('9. METAS'!$V$20,INT((ROW()-14)/2),0)))</f>
        <v/>
      </c>
      <c r="K373" s="256" t="str">
        <f ca="1">IF(MOD(ROW()-13,2)=0,IF(ISBLANK(OFFSET('12. SEGUIMIENTO 2027'!$O$14,INT((ROW()-13)/2),0)),"",OFFSET('12. SEGUIMIENTO 2027'!$O$14,INT((ROW()-13)/2),0)),IF(ISBLANK(OFFSET('9. METAS'!$W$20,INT((ROW()-14)/2),0)),"",OFFSET('9. METAS'!$W$20,INT((ROW()-14)/2),0)))</f>
        <v/>
      </c>
      <c r="L373" s="256" t="str">
        <f ca="1">IF(MOD(ROW()-13,2)=0,IF(ISBLANK(OFFSET('12. SEGUIMIENTO 2027'!$P$14,INT((ROW()-13)/2),0)),"",OFFSET('12. SEGUIMIENTO 2027'!$P$14,INT((ROW()-13)/2),0)),IF(ISBLANK(OFFSET('9. METAS'!$X$20,INT((ROW()-14)/2),0)),"",OFFSET('9. METAS'!$X$20,INT((ROW()-14)/2),0)))</f>
        <v/>
      </c>
      <c r="M373" s="257" t="str">
        <f ca="1">IF(MOD(ROW()-13,2)=0,IF(ISBLANK(OFFSET('12. SEGUIMIENTO 2027'!$Q$14,INT((ROW()-13)/2),0)),"",OFFSET('12. SEGUIMIENTO 2027'!$Q$14,INT((ROW()-13)/2),0)),IF(ISBLANK(OFFSET('9. METAS'!$Y$20,INT((ROW()-14)/2),0)),"",OFFSET('9. METAS'!$Y$20,INT((ROW()-14)/2),0)))</f>
        <v/>
      </c>
      <c r="N373" s="1012" t="str">
        <f t="shared" ref="N373" ca="1" si="356">IFERROR(J373/J374,"ND")</f>
        <v>ND</v>
      </c>
      <c r="O373" s="1008" t="str">
        <f t="shared" ref="O373" ca="1" si="357">IFERROR(((J373+K373)/H373),"ND")</f>
        <v>ND</v>
      </c>
      <c r="P373" s="996"/>
    </row>
    <row r="374" spans="3:16">
      <c r="C374" s="1030"/>
      <c r="D374" s="1026"/>
      <c r="E374" s="1026"/>
      <c r="F374" s="1024"/>
      <c r="G374" s="1021"/>
      <c r="H374" s="1164"/>
      <c r="I374" s="1015"/>
      <c r="J374" s="255" t="str">
        <f ca="1">IF(MOD(ROW()-13,2)=0,IF(ISBLANK(OFFSET('12. SEGUIMIENTO 2027'!$N$14,INT((ROW()-13)/2),0)),"",OFFSET('12. SEGUIMIENTO 2027'!$N$14,INT((ROW()-13)/2),0)),IF(ISBLANK(OFFSET('9. METAS'!$V$20,INT((ROW()-14)/2),0)),"",OFFSET('9. METAS'!$V$20,INT((ROW()-14)/2),0)))</f>
        <v/>
      </c>
      <c r="K374" s="256" t="str">
        <f ca="1">IF(MOD(ROW()-13,2)=0,IF(ISBLANK(OFFSET('12. SEGUIMIENTO 2027'!$O$14,INT((ROW()-13)/2),0)),"",OFFSET('12. SEGUIMIENTO 2027'!$O$14,INT((ROW()-13)/2),0)),IF(ISBLANK(OFFSET('9. METAS'!$W$20,INT((ROW()-14)/2),0)),"",OFFSET('9. METAS'!$W$20,INT((ROW()-14)/2),0)))</f>
        <v/>
      </c>
      <c r="L374" s="256" t="str">
        <f ca="1">IF(MOD(ROW()-13,2)=0,IF(ISBLANK(OFFSET('12. SEGUIMIENTO 2027'!$P$14,INT((ROW()-13)/2),0)),"",OFFSET('12. SEGUIMIENTO 2027'!$P$14,INT((ROW()-13)/2),0)),IF(ISBLANK(OFFSET('9. METAS'!$X$20,INT((ROW()-14)/2),0)),"",OFFSET('9. METAS'!$X$20,INT((ROW()-14)/2),0)))</f>
        <v/>
      </c>
      <c r="M374" s="257" t="str">
        <f ca="1">IF(MOD(ROW()-13,2)=0,IF(ISBLANK(OFFSET('12. SEGUIMIENTO 2027'!$Q$14,INT((ROW()-13)/2),0)),"",OFFSET('12. SEGUIMIENTO 2027'!$Q$14,INT((ROW()-13)/2),0)),IF(ISBLANK(OFFSET('9. METAS'!$Y$20,INT((ROW()-14)/2),0)),"",OFFSET('9. METAS'!$Y$20,INT((ROW()-14)/2),0)))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164" t="str">
        <f ca="1">IF(ISBLANK(OFFSET('9. METAS'!$M$20,INT((ROW()-13)/2),0)),"",OFFSET('9. METAS'!$M$20,INT((ROW()-13)/2),0))</f>
        <v/>
      </c>
      <c r="I375" s="1014"/>
      <c r="J375" s="255" t="str">
        <f ca="1">IF(MOD(ROW()-13,2)=0,IF(ISBLANK(OFFSET('12. SEGUIMIENTO 2027'!$N$14,INT((ROW()-13)/2),0)),"",OFFSET('12. SEGUIMIENTO 2027'!$N$14,INT((ROW()-13)/2),0)),IF(ISBLANK(OFFSET('9. METAS'!$V$20,INT((ROW()-14)/2),0)),"",OFFSET('9. METAS'!$V$20,INT((ROW()-14)/2),0)))</f>
        <v/>
      </c>
      <c r="K375" s="256" t="str">
        <f ca="1">IF(MOD(ROW()-13,2)=0,IF(ISBLANK(OFFSET('12. SEGUIMIENTO 2027'!$O$14,INT((ROW()-13)/2),0)),"",OFFSET('12. SEGUIMIENTO 2027'!$O$14,INT((ROW()-13)/2),0)),IF(ISBLANK(OFFSET('9. METAS'!$W$20,INT((ROW()-14)/2),0)),"",OFFSET('9. METAS'!$W$20,INT((ROW()-14)/2),0)))</f>
        <v/>
      </c>
      <c r="L375" s="256" t="str">
        <f ca="1">IF(MOD(ROW()-13,2)=0,IF(ISBLANK(OFFSET('12. SEGUIMIENTO 2027'!$P$14,INT((ROW()-13)/2),0)),"",OFFSET('12. SEGUIMIENTO 2027'!$P$14,INT((ROW()-13)/2),0)),IF(ISBLANK(OFFSET('9. METAS'!$X$20,INT((ROW()-14)/2),0)),"",OFFSET('9. METAS'!$X$20,INT((ROW()-14)/2),0)))</f>
        <v/>
      </c>
      <c r="M375" s="257" t="str">
        <f ca="1">IF(MOD(ROW()-13,2)=0,IF(ISBLANK(OFFSET('12. SEGUIMIENTO 2027'!$Q$14,INT((ROW()-13)/2),0)),"",OFFSET('12. SEGUIMIENTO 2027'!$Q$14,INT((ROW()-13)/2),0)),IF(ISBLANK(OFFSET('9. METAS'!$Y$20,INT((ROW()-14)/2),0)),"",OFFSET('9. METAS'!$Y$20,INT((ROW()-14)/2),0)))</f>
        <v/>
      </c>
      <c r="N375" s="1012" t="str">
        <f t="shared" ref="N375" ca="1" si="358">IFERROR(J375/J376,"ND")</f>
        <v>ND</v>
      </c>
      <c r="O375" s="1008" t="str">
        <f t="shared" ref="O375" ca="1" si="359">IFERROR(((J375+K375)/H375),"ND")</f>
        <v>ND</v>
      </c>
      <c r="P375" s="996"/>
    </row>
    <row r="376" spans="3:16">
      <c r="C376" s="1030"/>
      <c r="D376" s="1026"/>
      <c r="E376" s="1026"/>
      <c r="F376" s="1024"/>
      <c r="G376" s="1021"/>
      <c r="H376" s="1164"/>
      <c r="I376" s="1015"/>
      <c r="J376" s="255" t="str">
        <f ca="1">IF(MOD(ROW()-13,2)=0,IF(ISBLANK(OFFSET('12. SEGUIMIENTO 2027'!$N$14,INT((ROW()-13)/2),0)),"",OFFSET('12. SEGUIMIENTO 2027'!$N$14,INT((ROW()-13)/2),0)),IF(ISBLANK(OFFSET('9. METAS'!$V$20,INT((ROW()-14)/2),0)),"",OFFSET('9. METAS'!$V$20,INT((ROW()-14)/2),0)))</f>
        <v/>
      </c>
      <c r="K376" s="256" t="str">
        <f ca="1">IF(MOD(ROW()-13,2)=0,IF(ISBLANK(OFFSET('12. SEGUIMIENTO 2027'!$O$14,INT((ROW()-13)/2),0)),"",OFFSET('12. SEGUIMIENTO 2027'!$O$14,INT((ROW()-13)/2),0)),IF(ISBLANK(OFFSET('9. METAS'!$W$20,INT((ROW()-14)/2),0)),"",OFFSET('9. METAS'!$W$20,INT((ROW()-14)/2),0)))</f>
        <v/>
      </c>
      <c r="L376" s="256" t="str">
        <f ca="1">IF(MOD(ROW()-13,2)=0,IF(ISBLANK(OFFSET('12. SEGUIMIENTO 2027'!$P$14,INT((ROW()-13)/2),0)),"",OFFSET('12. SEGUIMIENTO 2027'!$P$14,INT((ROW()-13)/2),0)),IF(ISBLANK(OFFSET('9. METAS'!$X$20,INT((ROW()-14)/2),0)),"",OFFSET('9. METAS'!$X$20,INT((ROW()-14)/2),0)))</f>
        <v/>
      </c>
      <c r="M376" s="257" t="str">
        <f ca="1">IF(MOD(ROW()-13,2)=0,IF(ISBLANK(OFFSET('12. SEGUIMIENTO 2027'!$Q$14,INT((ROW()-13)/2),0)),"",OFFSET('12. SEGUIMIENTO 2027'!$Q$14,INT((ROW()-13)/2),0)),IF(ISBLANK(OFFSET('9. METAS'!$Y$20,INT((ROW()-14)/2),0)),"",OFFSET('9. METAS'!$Y$20,INT((ROW()-14)/2),0)))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164" t="str">
        <f ca="1">IF(ISBLANK(OFFSET('9. METAS'!$M$20,INT((ROW()-13)/2),0)),"",OFFSET('9. METAS'!$M$20,INT((ROW()-13)/2),0))</f>
        <v/>
      </c>
      <c r="I377" s="1014"/>
      <c r="J377" s="255" t="str">
        <f ca="1">IF(MOD(ROW()-13,2)=0,IF(ISBLANK(OFFSET('12. SEGUIMIENTO 2027'!$N$14,INT((ROW()-13)/2),0)),"",OFFSET('12. SEGUIMIENTO 2027'!$N$14,INT((ROW()-13)/2),0)),IF(ISBLANK(OFFSET('9. METAS'!$V$20,INT((ROW()-14)/2),0)),"",OFFSET('9. METAS'!$V$20,INT((ROW()-14)/2),0)))</f>
        <v/>
      </c>
      <c r="K377" s="256" t="str">
        <f ca="1">IF(MOD(ROW()-13,2)=0,IF(ISBLANK(OFFSET('12. SEGUIMIENTO 2027'!$O$14,INT((ROW()-13)/2),0)),"",OFFSET('12. SEGUIMIENTO 2027'!$O$14,INT((ROW()-13)/2),0)),IF(ISBLANK(OFFSET('9. METAS'!$W$20,INT((ROW()-14)/2),0)),"",OFFSET('9. METAS'!$W$20,INT((ROW()-14)/2),0)))</f>
        <v/>
      </c>
      <c r="L377" s="256" t="str">
        <f ca="1">IF(MOD(ROW()-13,2)=0,IF(ISBLANK(OFFSET('12. SEGUIMIENTO 2027'!$P$14,INT((ROW()-13)/2),0)),"",OFFSET('12. SEGUIMIENTO 2027'!$P$14,INT((ROW()-13)/2),0)),IF(ISBLANK(OFFSET('9. METAS'!$X$20,INT((ROW()-14)/2),0)),"",OFFSET('9. METAS'!$X$20,INT((ROW()-14)/2),0)))</f>
        <v/>
      </c>
      <c r="M377" s="257" t="str">
        <f ca="1">IF(MOD(ROW()-13,2)=0,IF(ISBLANK(OFFSET('12. SEGUIMIENTO 2027'!$Q$14,INT((ROW()-13)/2),0)),"",OFFSET('12. SEGUIMIENTO 2027'!$Q$14,INT((ROW()-13)/2),0)),IF(ISBLANK(OFFSET('9. METAS'!$Y$20,INT((ROW()-14)/2),0)),"",OFFSET('9. METAS'!$Y$20,INT((ROW()-14)/2),0)))</f>
        <v/>
      </c>
      <c r="N377" s="1012" t="str">
        <f t="shared" ref="N377" ca="1" si="360">IFERROR(J377/J378,"ND")</f>
        <v>ND</v>
      </c>
      <c r="O377" s="1008" t="str">
        <f t="shared" ref="O377" ca="1" si="361">IFERROR(((J377+K377)/H377),"ND")</f>
        <v>ND</v>
      </c>
      <c r="P377" s="996"/>
    </row>
    <row r="378" spans="3:16">
      <c r="C378" s="1030"/>
      <c r="D378" s="1026"/>
      <c r="E378" s="1026"/>
      <c r="F378" s="1024"/>
      <c r="G378" s="1021"/>
      <c r="H378" s="1164"/>
      <c r="I378" s="1015"/>
      <c r="J378" s="255" t="str">
        <f ca="1">IF(MOD(ROW()-13,2)=0,IF(ISBLANK(OFFSET('12. SEGUIMIENTO 2027'!$N$14,INT((ROW()-13)/2),0)),"",OFFSET('12. SEGUIMIENTO 2027'!$N$14,INT((ROW()-13)/2),0)),IF(ISBLANK(OFFSET('9. METAS'!$V$20,INT((ROW()-14)/2),0)),"",OFFSET('9. METAS'!$V$20,INT((ROW()-14)/2),0)))</f>
        <v/>
      </c>
      <c r="K378" s="256" t="str">
        <f ca="1">IF(MOD(ROW()-13,2)=0,IF(ISBLANK(OFFSET('12. SEGUIMIENTO 2027'!$O$14,INT((ROW()-13)/2),0)),"",OFFSET('12. SEGUIMIENTO 2027'!$O$14,INT((ROW()-13)/2),0)),IF(ISBLANK(OFFSET('9. METAS'!$W$20,INT((ROW()-14)/2),0)),"",OFFSET('9. METAS'!$W$20,INT((ROW()-14)/2),0)))</f>
        <v/>
      </c>
      <c r="L378" s="256" t="str">
        <f ca="1">IF(MOD(ROW()-13,2)=0,IF(ISBLANK(OFFSET('12. SEGUIMIENTO 2027'!$P$14,INT((ROW()-13)/2),0)),"",OFFSET('12. SEGUIMIENTO 2027'!$P$14,INT((ROW()-13)/2),0)),IF(ISBLANK(OFFSET('9. METAS'!$X$20,INT((ROW()-14)/2),0)),"",OFFSET('9. METAS'!$X$20,INT((ROW()-14)/2),0)))</f>
        <v/>
      </c>
      <c r="M378" s="257" t="str">
        <f ca="1">IF(MOD(ROW()-13,2)=0,IF(ISBLANK(OFFSET('12. SEGUIMIENTO 2027'!$Q$14,INT((ROW()-13)/2),0)),"",OFFSET('12. SEGUIMIENTO 2027'!$Q$14,INT((ROW()-13)/2),0)),IF(ISBLANK(OFFSET('9. METAS'!$Y$20,INT((ROW()-14)/2),0)),"",OFFSET('9. METAS'!$Y$20,INT((ROW()-14)/2),0)))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164" t="str">
        <f ca="1">IF(ISBLANK(OFFSET('9. METAS'!$M$20,INT((ROW()-13)/2),0)),"",OFFSET('9. METAS'!$M$20,INT((ROW()-13)/2),0))</f>
        <v/>
      </c>
      <c r="I379" s="1014"/>
      <c r="J379" s="255" t="str">
        <f ca="1">IF(MOD(ROW()-13,2)=0,IF(ISBLANK(OFFSET('12. SEGUIMIENTO 2027'!$N$14,INT((ROW()-13)/2),0)),"",OFFSET('12. SEGUIMIENTO 2027'!$N$14,INT((ROW()-13)/2),0)),IF(ISBLANK(OFFSET('9. METAS'!$V$20,INT((ROW()-14)/2),0)),"",OFFSET('9. METAS'!$V$20,INT((ROW()-14)/2),0)))</f>
        <v/>
      </c>
      <c r="K379" s="256" t="str">
        <f ca="1">IF(MOD(ROW()-13,2)=0,IF(ISBLANK(OFFSET('12. SEGUIMIENTO 2027'!$O$14,INT((ROW()-13)/2),0)),"",OFFSET('12. SEGUIMIENTO 2027'!$O$14,INT((ROW()-13)/2),0)),IF(ISBLANK(OFFSET('9. METAS'!$W$20,INT((ROW()-14)/2),0)),"",OFFSET('9. METAS'!$W$20,INT((ROW()-14)/2),0)))</f>
        <v/>
      </c>
      <c r="L379" s="256" t="str">
        <f ca="1">IF(MOD(ROW()-13,2)=0,IF(ISBLANK(OFFSET('12. SEGUIMIENTO 2027'!$P$14,INT((ROW()-13)/2),0)),"",OFFSET('12. SEGUIMIENTO 2027'!$P$14,INT((ROW()-13)/2),0)),IF(ISBLANK(OFFSET('9. METAS'!$X$20,INT((ROW()-14)/2),0)),"",OFFSET('9. METAS'!$X$20,INT((ROW()-14)/2),0)))</f>
        <v/>
      </c>
      <c r="M379" s="257" t="str">
        <f ca="1">IF(MOD(ROW()-13,2)=0,IF(ISBLANK(OFFSET('12. SEGUIMIENTO 2027'!$Q$14,INT((ROW()-13)/2),0)),"",OFFSET('12. SEGUIMIENTO 2027'!$Q$14,INT((ROW()-13)/2),0)),IF(ISBLANK(OFFSET('9. METAS'!$Y$20,INT((ROW()-14)/2),0)),"",OFFSET('9. METAS'!$Y$20,INT((ROW()-14)/2),0)))</f>
        <v/>
      </c>
      <c r="N379" s="1012" t="str">
        <f t="shared" ref="N379" ca="1" si="362">IFERROR(J379/J380,"ND")</f>
        <v>ND</v>
      </c>
      <c r="O379" s="1008" t="str">
        <f t="shared" ref="O379" ca="1" si="363">IFERROR(((J379+K379)/H379),"ND")</f>
        <v>ND</v>
      </c>
      <c r="P379" s="996"/>
    </row>
    <row r="380" spans="3:16">
      <c r="C380" s="1030"/>
      <c r="D380" s="1026"/>
      <c r="E380" s="1026"/>
      <c r="F380" s="1024"/>
      <c r="G380" s="1021"/>
      <c r="H380" s="1164"/>
      <c r="I380" s="1015"/>
      <c r="J380" s="255" t="str">
        <f ca="1">IF(MOD(ROW()-13,2)=0,IF(ISBLANK(OFFSET('12. SEGUIMIENTO 2027'!$N$14,INT((ROW()-13)/2),0)),"",OFFSET('12. SEGUIMIENTO 2027'!$N$14,INT((ROW()-13)/2),0)),IF(ISBLANK(OFFSET('9. METAS'!$V$20,INT((ROW()-14)/2),0)),"",OFFSET('9. METAS'!$V$20,INT((ROW()-14)/2),0)))</f>
        <v/>
      </c>
      <c r="K380" s="256" t="str">
        <f ca="1">IF(MOD(ROW()-13,2)=0,IF(ISBLANK(OFFSET('12. SEGUIMIENTO 2027'!$O$14,INT((ROW()-13)/2),0)),"",OFFSET('12. SEGUIMIENTO 2027'!$O$14,INT((ROW()-13)/2),0)),IF(ISBLANK(OFFSET('9. METAS'!$W$20,INT((ROW()-14)/2),0)),"",OFFSET('9. METAS'!$W$20,INT((ROW()-14)/2),0)))</f>
        <v/>
      </c>
      <c r="L380" s="256" t="str">
        <f ca="1">IF(MOD(ROW()-13,2)=0,IF(ISBLANK(OFFSET('12. SEGUIMIENTO 2027'!$P$14,INT((ROW()-13)/2),0)),"",OFFSET('12. SEGUIMIENTO 2027'!$P$14,INT((ROW()-13)/2),0)),IF(ISBLANK(OFFSET('9. METAS'!$X$20,INT((ROW()-14)/2),0)),"",OFFSET('9. METAS'!$X$20,INT((ROW()-14)/2),0)))</f>
        <v/>
      </c>
      <c r="M380" s="257" t="str">
        <f ca="1">IF(MOD(ROW()-13,2)=0,IF(ISBLANK(OFFSET('12. SEGUIMIENTO 2027'!$Q$14,INT((ROW()-13)/2),0)),"",OFFSET('12. SEGUIMIENTO 2027'!$Q$14,INT((ROW()-13)/2),0)),IF(ISBLANK(OFFSET('9. METAS'!$Y$20,INT((ROW()-14)/2),0)),"",OFFSET('9. METAS'!$Y$20,INT((ROW()-14)/2),0)))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164" t="str">
        <f ca="1">IF(ISBLANK(OFFSET('9. METAS'!$M$20,INT((ROW()-13)/2),0)),"",OFFSET('9. METAS'!$M$20,INT((ROW()-13)/2),0))</f>
        <v/>
      </c>
      <c r="I381" s="1014"/>
      <c r="J381" s="255" t="str">
        <f ca="1">IF(MOD(ROW()-13,2)=0,IF(ISBLANK(OFFSET('12. SEGUIMIENTO 2027'!$N$14,INT((ROW()-13)/2),0)),"",OFFSET('12. SEGUIMIENTO 2027'!$N$14,INT((ROW()-13)/2),0)),IF(ISBLANK(OFFSET('9. METAS'!$V$20,INT((ROW()-14)/2),0)),"",OFFSET('9. METAS'!$V$20,INT((ROW()-14)/2),0)))</f>
        <v/>
      </c>
      <c r="K381" s="256" t="str">
        <f ca="1">IF(MOD(ROW()-13,2)=0,IF(ISBLANK(OFFSET('12. SEGUIMIENTO 2027'!$O$14,INT((ROW()-13)/2),0)),"",OFFSET('12. SEGUIMIENTO 2027'!$O$14,INT((ROW()-13)/2),0)),IF(ISBLANK(OFFSET('9. METAS'!$W$20,INT((ROW()-14)/2),0)),"",OFFSET('9. METAS'!$W$20,INT((ROW()-14)/2),0)))</f>
        <v/>
      </c>
      <c r="L381" s="256" t="str">
        <f ca="1">IF(MOD(ROW()-13,2)=0,IF(ISBLANK(OFFSET('12. SEGUIMIENTO 2027'!$P$14,INT((ROW()-13)/2),0)),"",OFFSET('12. SEGUIMIENTO 2027'!$P$14,INT((ROW()-13)/2),0)),IF(ISBLANK(OFFSET('9. METAS'!$X$20,INT((ROW()-14)/2),0)),"",OFFSET('9. METAS'!$X$20,INT((ROW()-14)/2),0)))</f>
        <v/>
      </c>
      <c r="M381" s="257" t="str">
        <f ca="1">IF(MOD(ROW()-13,2)=0,IF(ISBLANK(OFFSET('12. SEGUIMIENTO 2027'!$Q$14,INT((ROW()-13)/2),0)),"",OFFSET('12. SEGUIMIENTO 2027'!$Q$14,INT((ROW()-13)/2),0)),IF(ISBLANK(OFFSET('9. METAS'!$Y$20,INT((ROW()-14)/2),0)),"",OFFSET('9. METAS'!$Y$20,INT((ROW()-14)/2),0)))</f>
        <v/>
      </c>
      <c r="N381" s="1012" t="str">
        <f t="shared" ref="N381" ca="1" si="364">IFERROR(J381/J382,"ND")</f>
        <v>ND</v>
      </c>
      <c r="O381" s="1008" t="str">
        <f t="shared" ref="O381" ca="1" si="365">IFERROR(((J381+K381)/H381),"ND")</f>
        <v>ND</v>
      </c>
      <c r="P381" s="996"/>
    </row>
    <row r="382" spans="3:16">
      <c r="C382" s="1030"/>
      <c r="D382" s="1026"/>
      <c r="E382" s="1026"/>
      <c r="F382" s="1024"/>
      <c r="G382" s="1021"/>
      <c r="H382" s="1164"/>
      <c r="I382" s="1015"/>
      <c r="J382" s="255" t="str">
        <f ca="1">IF(MOD(ROW()-13,2)=0,IF(ISBLANK(OFFSET('12. SEGUIMIENTO 2027'!$N$14,INT((ROW()-13)/2),0)),"",OFFSET('12. SEGUIMIENTO 2027'!$N$14,INT((ROW()-13)/2),0)),IF(ISBLANK(OFFSET('9. METAS'!$V$20,INT((ROW()-14)/2),0)),"",OFFSET('9. METAS'!$V$20,INT((ROW()-14)/2),0)))</f>
        <v/>
      </c>
      <c r="K382" s="256" t="str">
        <f ca="1">IF(MOD(ROW()-13,2)=0,IF(ISBLANK(OFFSET('12. SEGUIMIENTO 2027'!$O$14,INT((ROW()-13)/2),0)),"",OFFSET('12. SEGUIMIENTO 2027'!$O$14,INT((ROW()-13)/2),0)),IF(ISBLANK(OFFSET('9. METAS'!$W$20,INT((ROW()-14)/2),0)),"",OFFSET('9. METAS'!$W$20,INT((ROW()-14)/2),0)))</f>
        <v/>
      </c>
      <c r="L382" s="256" t="str">
        <f ca="1">IF(MOD(ROW()-13,2)=0,IF(ISBLANK(OFFSET('12. SEGUIMIENTO 2027'!$P$14,INT((ROW()-13)/2),0)),"",OFFSET('12. SEGUIMIENTO 2027'!$P$14,INT((ROW()-13)/2),0)),IF(ISBLANK(OFFSET('9. METAS'!$X$20,INT((ROW()-14)/2),0)),"",OFFSET('9. METAS'!$X$20,INT((ROW()-14)/2),0)))</f>
        <v/>
      </c>
      <c r="M382" s="257" t="str">
        <f ca="1">IF(MOD(ROW()-13,2)=0,IF(ISBLANK(OFFSET('12. SEGUIMIENTO 2027'!$Q$14,INT((ROW()-13)/2),0)),"",OFFSET('12. SEGUIMIENTO 2027'!$Q$14,INT((ROW()-13)/2),0)),IF(ISBLANK(OFFSET('9. METAS'!$Y$20,INT((ROW()-14)/2),0)),"",OFFSET('9. METAS'!$Y$20,INT((ROW()-14)/2),0)))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164" t="str">
        <f ca="1">IF(ISBLANK(OFFSET('9. METAS'!$M$20,INT((ROW()-13)/2),0)),"",OFFSET('9. METAS'!$M$20,INT((ROW()-13)/2),0))</f>
        <v/>
      </c>
      <c r="I383" s="1014"/>
      <c r="J383" s="255" t="str">
        <f ca="1">IF(MOD(ROW()-13,2)=0,IF(ISBLANK(OFFSET('12. SEGUIMIENTO 2027'!$N$14,INT((ROW()-13)/2),0)),"",OFFSET('12. SEGUIMIENTO 2027'!$N$14,INT((ROW()-13)/2),0)),IF(ISBLANK(OFFSET('9. METAS'!$V$20,INT((ROW()-14)/2),0)),"",OFFSET('9. METAS'!$V$20,INT((ROW()-14)/2),0)))</f>
        <v/>
      </c>
      <c r="K383" s="256" t="str">
        <f ca="1">IF(MOD(ROW()-13,2)=0,IF(ISBLANK(OFFSET('12. SEGUIMIENTO 2027'!$O$14,INT((ROW()-13)/2),0)),"",OFFSET('12. SEGUIMIENTO 2027'!$O$14,INT((ROW()-13)/2),0)),IF(ISBLANK(OFFSET('9. METAS'!$W$20,INT((ROW()-14)/2),0)),"",OFFSET('9. METAS'!$W$20,INT((ROW()-14)/2),0)))</f>
        <v/>
      </c>
      <c r="L383" s="256" t="str">
        <f ca="1">IF(MOD(ROW()-13,2)=0,IF(ISBLANK(OFFSET('12. SEGUIMIENTO 2027'!$P$14,INT((ROW()-13)/2),0)),"",OFFSET('12. SEGUIMIENTO 2027'!$P$14,INT((ROW()-13)/2),0)),IF(ISBLANK(OFFSET('9. METAS'!$X$20,INT((ROW()-14)/2),0)),"",OFFSET('9. METAS'!$X$20,INT((ROW()-14)/2),0)))</f>
        <v/>
      </c>
      <c r="M383" s="257" t="str">
        <f ca="1">IF(MOD(ROW()-13,2)=0,IF(ISBLANK(OFFSET('12. SEGUIMIENTO 2027'!$Q$14,INT((ROW()-13)/2),0)),"",OFFSET('12. SEGUIMIENTO 2027'!$Q$14,INT((ROW()-13)/2),0)),IF(ISBLANK(OFFSET('9. METAS'!$Y$20,INT((ROW()-14)/2),0)),"",OFFSET('9. METAS'!$Y$20,INT((ROW()-14)/2),0)))</f>
        <v/>
      </c>
      <c r="N383" s="1012" t="str">
        <f t="shared" ref="N383" ca="1" si="366">IFERROR(J383/J384,"ND")</f>
        <v>ND</v>
      </c>
      <c r="O383" s="1008" t="str">
        <f t="shared" ref="O383" ca="1" si="367">IFERROR(((J383+K383)/H383),"ND")</f>
        <v>ND</v>
      </c>
      <c r="P383" s="996"/>
    </row>
    <row r="384" spans="3:16">
      <c r="C384" s="1030"/>
      <c r="D384" s="1026"/>
      <c r="E384" s="1026"/>
      <c r="F384" s="1024"/>
      <c r="G384" s="1021"/>
      <c r="H384" s="1164"/>
      <c r="I384" s="1015"/>
      <c r="J384" s="255" t="str">
        <f ca="1">IF(MOD(ROW()-13,2)=0,IF(ISBLANK(OFFSET('12. SEGUIMIENTO 2027'!$N$14,INT((ROW()-13)/2),0)),"",OFFSET('12. SEGUIMIENTO 2027'!$N$14,INT((ROW()-13)/2),0)),IF(ISBLANK(OFFSET('9. METAS'!$V$20,INT((ROW()-14)/2),0)),"",OFFSET('9. METAS'!$V$20,INT((ROW()-14)/2),0)))</f>
        <v/>
      </c>
      <c r="K384" s="256" t="str">
        <f ca="1">IF(MOD(ROW()-13,2)=0,IF(ISBLANK(OFFSET('12. SEGUIMIENTO 2027'!$O$14,INT((ROW()-13)/2),0)),"",OFFSET('12. SEGUIMIENTO 2027'!$O$14,INT((ROW()-13)/2),0)),IF(ISBLANK(OFFSET('9. METAS'!$W$20,INT((ROW()-14)/2),0)),"",OFFSET('9. METAS'!$W$20,INT((ROW()-14)/2),0)))</f>
        <v/>
      </c>
      <c r="L384" s="256" t="str">
        <f ca="1">IF(MOD(ROW()-13,2)=0,IF(ISBLANK(OFFSET('12. SEGUIMIENTO 2027'!$P$14,INT((ROW()-13)/2),0)),"",OFFSET('12. SEGUIMIENTO 2027'!$P$14,INT((ROW()-13)/2),0)),IF(ISBLANK(OFFSET('9. METAS'!$X$20,INT((ROW()-14)/2),0)),"",OFFSET('9. METAS'!$X$20,INT((ROW()-14)/2),0)))</f>
        <v/>
      </c>
      <c r="M384" s="257" t="str">
        <f ca="1">IF(MOD(ROW()-13,2)=0,IF(ISBLANK(OFFSET('12. SEGUIMIENTO 2027'!$Q$14,INT((ROW()-13)/2),0)),"",OFFSET('12. SEGUIMIENTO 2027'!$Q$14,INT((ROW()-13)/2),0)),IF(ISBLANK(OFFSET('9. METAS'!$Y$20,INT((ROW()-14)/2),0)),"",OFFSET('9. METAS'!$Y$20,INT((ROW()-14)/2),0)))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164" t="str">
        <f ca="1">IF(ISBLANK(OFFSET('9. METAS'!$M$20,INT((ROW()-13)/2),0)),"",OFFSET('9. METAS'!$M$20,INT((ROW()-13)/2),0))</f>
        <v/>
      </c>
      <c r="I385" s="1014"/>
      <c r="J385" s="255" t="str">
        <f ca="1">IF(MOD(ROW()-13,2)=0,IF(ISBLANK(OFFSET('12. SEGUIMIENTO 2027'!$N$14,INT((ROW()-13)/2),0)),"",OFFSET('12. SEGUIMIENTO 2027'!$N$14,INT((ROW()-13)/2),0)),IF(ISBLANK(OFFSET('9. METAS'!$V$20,INT((ROW()-14)/2),0)),"",OFFSET('9. METAS'!$V$20,INT((ROW()-14)/2),0)))</f>
        <v/>
      </c>
      <c r="K385" s="256" t="str">
        <f ca="1">IF(MOD(ROW()-13,2)=0,IF(ISBLANK(OFFSET('12. SEGUIMIENTO 2027'!$O$14,INT((ROW()-13)/2),0)),"",OFFSET('12. SEGUIMIENTO 2027'!$O$14,INT((ROW()-13)/2),0)),IF(ISBLANK(OFFSET('9. METAS'!$W$20,INT((ROW()-14)/2),0)),"",OFFSET('9. METAS'!$W$20,INT((ROW()-14)/2),0)))</f>
        <v/>
      </c>
      <c r="L385" s="256" t="str">
        <f ca="1">IF(MOD(ROW()-13,2)=0,IF(ISBLANK(OFFSET('12. SEGUIMIENTO 2027'!$P$14,INT((ROW()-13)/2),0)),"",OFFSET('12. SEGUIMIENTO 2027'!$P$14,INT((ROW()-13)/2),0)),IF(ISBLANK(OFFSET('9. METAS'!$X$20,INT((ROW()-14)/2),0)),"",OFFSET('9. METAS'!$X$20,INT((ROW()-14)/2),0)))</f>
        <v/>
      </c>
      <c r="M385" s="257" t="str">
        <f ca="1">IF(MOD(ROW()-13,2)=0,IF(ISBLANK(OFFSET('12. SEGUIMIENTO 2027'!$Q$14,INT((ROW()-13)/2),0)),"",OFFSET('12. SEGUIMIENTO 2027'!$Q$14,INT((ROW()-13)/2),0)),IF(ISBLANK(OFFSET('9. METAS'!$Y$20,INT((ROW()-14)/2),0)),"",OFFSET('9. METAS'!$Y$20,INT((ROW()-14)/2),0)))</f>
        <v/>
      </c>
      <c r="N385" s="1012" t="str">
        <f t="shared" ref="N385" ca="1" si="368">IFERROR(J385/J386,"ND")</f>
        <v>ND</v>
      </c>
      <c r="O385" s="1008" t="str">
        <f t="shared" ref="O385" ca="1" si="369">IFERROR(((J385+K385)/H385),"ND")</f>
        <v>ND</v>
      </c>
      <c r="P385" s="996"/>
    </row>
    <row r="386" spans="3:16">
      <c r="C386" s="1030"/>
      <c r="D386" s="1026"/>
      <c r="E386" s="1026"/>
      <c r="F386" s="1024"/>
      <c r="G386" s="1021"/>
      <c r="H386" s="1164"/>
      <c r="I386" s="1015"/>
      <c r="J386" s="255" t="str">
        <f ca="1">IF(MOD(ROW()-13,2)=0,IF(ISBLANK(OFFSET('12. SEGUIMIENTO 2027'!$N$14,INT((ROW()-13)/2),0)),"",OFFSET('12. SEGUIMIENTO 2027'!$N$14,INT((ROW()-13)/2),0)),IF(ISBLANK(OFFSET('9. METAS'!$V$20,INT((ROW()-14)/2),0)),"",OFFSET('9. METAS'!$V$20,INT((ROW()-14)/2),0)))</f>
        <v/>
      </c>
      <c r="K386" s="256" t="str">
        <f ca="1">IF(MOD(ROW()-13,2)=0,IF(ISBLANK(OFFSET('12. SEGUIMIENTO 2027'!$O$14,INT((ROW()-13)/2),0)),"",OFFSET('12. SEGUIMIENTO 2027'!$O$14,INT((ROW()-13)/2),0)),IF(ISBLANK(OFFSET('9. METAS'!$W$20,INT((ROW()-14)/2),0)),"",OFFSET('9. METAS'!$W$20,INT((ROW()-14)/2),0)))</f>
        <v/>
      </c>
      <c r="L386" s="256" t="str">
        <f ca="1">IF(MOD(ROW()-13,2)=0,IF(ISBLANK(OFFSET('12. SEGUIMIENTO 2027'!$P$14,INT((ROW()-13)/2),0)),"",OFFSET('12. SEGUIMIENTO 2027'!$P$14,INT((ROW()-13)/2),0)),IF(ISBLANK(OFFSET('9. METAS'!$X$20,INT((ROW()-14)/2),0)),"",OFFSET('9. METAS'!$X$20,INT((ROW()-14)/2),0)))</f>
        <v/>
      </c>
      <c r="M386" s="257" t="str">
        <f ca="1">IF(MOD(ROW()-13,2)=0,IF(ISBLANK(OFFSET('12. SEGUIMIENTO 2027'!$Q$14,INT((ROW()-13)/2),0)),"",OFFSET('12. SEGUIMIENTO 2027'!$Q$14,INT((ROW()-13)/2),0)),IF(ISBLANK(OFFSET('9. METAS'!$Y$20,INT((ROW()-14)/2),0)),"",OFFSET('9. METAS'!$Y$20,INT((ROW()-14)/2),0)))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164" t="str">
        <f ca="1">IF(ISBLANK(OFFSET('9. METAS'!$M$20,INT((ROW()-13)/2),0)),"",OFFSET('9. METAS'!$M$20,INT((ROW()-13)/2),0))</f>
        <v/>
      </c>
      <c r="I387" s="1014"/>
      <c r="J387" s="255" t="str">
        <f ca="1">IF(MOD(ROW()-13,2)=0,IF(ISBLANK(OFFSET('12. SEGUIMIENTO 2027'!$N$14,INT((ROW()-13)/2),0)),"",OFFSET('12. SEGUIMIENTO 2027'!$N$14,INT((ROW()-13)/2),0)),IF(ISBLANK(OFFSET('9. METAS'!$V$20,INT((ROW()-14)/2),0)),"",OFFSET('9. METAS'!$V$20,INT((ROW()-14)/2),0)))</f>
        <v/>
      </c>
      <c r="K387" s="256" t="str">
        <f ca="1">IF(MOD(ROW()-13,2)=0,IF(ISBLANK(OFFSET('12. SEGUIMIENTO 2027'!$O$14,INT((ROW()-13)/2),0)),"",OFFSET('12. SEGUIMIENTO 2027'!$O$14,INT((ROW()-13)/2),0)),IF(ISBLANK(OFFSET('9. METAS'!$W$20,INT((ROW()-14)/2),0)),"",OFFSET('9. METAS'!$W$20,INT((ROW()-14)/2),0)))</f>
        <v/>
      </c>
      <c r="L387" s="256" t="str">
        <f ca="1">IF(MOD(ROW()-13,2)=0,IF(ISBLANK(OFFSET('12. SEGUIMIENTO 2027'!$P$14,INT((ROW()-13)/2),0)),"",OFFSET('12. SEGUIMIENTO 2027'!$P$14,INT((ROW()-13)/2),0)),IF(ISBLANK(OFFSET('9. METAS'!$X$20,INT((ROW()-14)/2),0)),"",OFFSET('9. METAS'!$X$20,INT((ROW()-14)/2),0)))</f>
        <v/>
      </c>
      <c r="M387" s="257" t="str">
        <f ca="1">IF(MOD(ROW()-13,2)=0,IF(ISBLANK(OFFSET('12. SEGUIMIENTO 2027'!$Q$14,INT((ROW()-13)/2),0)),"",OFFSET('12. SEGUIMIENTO 2027'!$Q$14,INT((ROW()-13)/2),0)),IF(ISBLANK(OFFSET('9. METAS'!$Y$20,INT((ROW()-14)/2),0)),"",OFFSET('9. METAS'!$Y$20,INT((ROW()-14)/2),0)))</f>
        <v/>
      </c>
      <c r="N387" s="1012" t="str">
        <f t="shared" ref="N387" ca="1" si="370">IFERROR(J387/J388,"ND")</f>
        <v>ND</v>
      </c>
      <c r="O387" s="1008" t="str">
        <f t="shared" ref="O387" ca="1" si="371">IFERROR(((J387+K387)/H387),"ND")</f>
        <v>ND</v>
      </c>
      <c r="P387" s="996"/>
    </row>
    <row r="388" spans="3:16">
      <c r="C388" s="1030"/>
      <c r="D388" s="1026"/>
      <c r="E388" s="1026"/>
      <c r="F388" s="1024"/>
      <c r="G388" s="1021"/>
      <c r="H388" s="1164"/>
      <c r="I388" s="1015"/>
      <c r="J388" s="255" t="str">
        <f ca="1">IF(MOD(ROW()-13,2)=0,IF(ISBLANK(OFFSET('12. SEGUIMIENTO 2027'!$N$14,INT((ROW()-13)/2),0)),"",OFFSET('12. SEGUIMIENTO 2027'!$N$14,INT((ROW()-13)/2),0)),IF(ISBLANK(OFFSET('9. METAS'!$V$20,INT((ROW()-14)/2),0)),"",OFFSET('9. METAS'!$V$20,INT((ROW()-14)/2),0)))</f>
        <v/>
      </c>
      <c r="K388" s="256" t="str">
        <f ca="1">IF(MOD(ROW()-13,2)=0,IF(ISBLANK(OFFSET('12. SEGUIMIENTO 2027'!$O$14,INT((ROW()-13)/2),0)),"",OFFSET('12. SEGUIMIENTO 2027'!$O$14,INT((ROW()-13)/2),0)),IF(ISBLANK(OFFSET('9. METAS'!$W$20,INT((ROW()-14)/2),0)),"",OFFSET('9. METAS'!$W$20,INT((ROW()-14)/2),0)))</f>
        <v/>
      </c>
      <c r="L388" s="256" t="str">
        <f ca="1">IF(MOD(ROW()-13,2)=0,IF(ISBLANK(OFFSET('12. SEGUIMIENTO 2027'!$P$14,INT((ROW()-13)/2),0)),"",OFFSET('12. SEGUIMIENTO 2027'!$P$14,INT((ROW()-13)/2),0)),IF(ISBLANK(OFFSET('9. METAS'!$X$20,INT((ROW()-14)/2),0)),"",OFFSET('9. METAS'!$X$20,INT((ROW()-14)/2),0)))</f>
        <v/>
      </c>
      <c r="M388" s="257" t="str">
        <f ca="1">IF(MOD(ROW()-13,2)=0,IF(ISBLANK(OFFSET('12. SEGUIMIENTO 2027'!$Q$14,INT((ROW()-13)/2),0)),"",OFFSET('12. SEGUIMIENTO 2027'!$Q$14,INT((ROW()-13)/2),0)),IF(ISBLANK(OFFSET('9. METAS'!$Y$20,INT((ROW()-14)/2),0)),"",OFFSET('9. METAS'!$Y$20,INT((ROW()-14)/2),0)))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164" t="str">
        <f ca="1">IF(ISBLANK(OFFSET('9. METAS'!$M$20,INT((ROW()-13)/2),0)),"",OFFSET('9. METAS'!$M$20,INT((ROW()-13)/2),0))</f>
        <v/>
      </c>
      <c r="I389" s="1014"/>
      <c r="J389" s="255" t="str">
        <f ca="1">IF(MOD(ROW()-13,2)=0,IF(ISBLANK(OFFSET('12. SEGUIMIENTO 2027'!$N$14,INT((ROW()-13)/2),0)),"",OFFSET('12. SEGUIMIENTO 2027'!$N$14,INT((ROW()-13)/2),0)),IF(ISBLANK(OFFSET('9. METAS'!$V$20,INT((ROW()-14)/2),0)),"",OFFSET('9. METAS'!$V$20,INT((ROW()-14)/2),0)))</f>
        <v/>
      </c>
      <c r="K389" s="256" t="str">
        <f ca="1">IF(MOD(ROW()-13,2)=0,IF(ISBLANK(OFFSET('12. SEGUIMIENTO 2027'!$O$14,INT((ROW()-13)/2),0)),"",OFFSET('12. SEGUIMIENTO 2027'!$O$14,INT((ROW()-13)/2),0)),IF(ISBLANK(OFFSET('9. METAS'!$W$20,INT((ROW()-14)/2),0)),"",OFFSET('9. METAS'!$W$20,INT((ROW()-14)/2),0)))</f>
        <v/>
      </c>
      <c r="L389" s="256" t="str">
        <f ca="1">IF(MOD(ROW()-13,2)=0,IF(ISBLANK(OFFSET('12. SEGUIMIENTO 2027'!$P$14,INT((ROW()-13)/2),0)),"",OFFSET('12. SEGUIMIENTO 2027'!$P$14,INT((ROW()-13)/2),0)),IF(ISBLANK(OFFSET('9. METAS'!$X$20,INT((ROW()-14)/2),0)),"",OFFSET('9. METAS'!$X$20,INT((ROW()-14)/2),0)))</f>
        <v/>
      </c>
      <c r="M389" s="257" t="str">
        <f ca="1">IF(MOD(ROW()-13,2)=0,IF(ISBLANK(OFFSET('12. SEGUIMIENTO 2027'!$Q$14,INT((ROW()-13)/2),0)),"",OFFSET('12. SEGUIMIENTO 2027'!$Q$14,INT((ROW()-13)/2),0)),IF(ISBLANK(OFFSET('9. METAS'!$Y$20,INT((ROW()-14)/2),0)),"",OFFSET('9. METAS'!$Y$20,INT((ROW()-14)/2),0)))</f>
        <v/>
      </c>
      <c r="N389" s="1012" t="str">
        <f t="shared" ref="N389" ca="1" si="372">IFERROR(J389/J390,"ND")</f>
        <v>ND</v>
      </c>
      <c r="O389" s="1008" t="str">
        <f t="shared" ref="O389" ca="1" si="373">IFERROR(((J389+K389)/H389),"ND")</f>
        <v>ND</v>
      </c>
      <c r="P389" s="996"/>
    </row>
    <row r="390" spans="3:16">
      <c r="C390" s="1030"/>
      <c r="D390" s="1026"/>
      <c r="E390" s="1026"/>
      <c r="F390" s="1024"/>
      <c r="G390" s="1021"/>
      <c r="H390" s="1164"/>
      <c r="I390" s="1015"/>
      <c r="J390" s="255" t="str">
        <f ca="1">IF(MOD(ROW()-13,2)=0,IF(ISBLANK(OFFSET('12. SEGUIMIENTO 2027'!$N$14,INT((ROW()-13)/2),0)),"",OFFSET('12. SEGUIMIENTO 2027'!$N$14,INT((ROW()-13)/2),0)),IF(ISBLANK(OFFSET('9. METAS'!$V$20,INT((ROW()-14)/2),0)),"",OFFSET('9. METAS'!$V$20,INT((ROW()-14)/2),0)))</f>
        <v/>
      </c>
      <c r="K390" s="256" t="str">
        <f ca="1">IF(MOD(ROW()-13,2)=0,IF(ISBLANK(OFFSET('12. SEGUIMIENTO 2027'!$O$14,INT((ROW()-13)/2),0)),"",OFFSET('12. SEGUIMIENTO 2027'!$O$14,INT((ROW()-13)/2),0)),IF(ISBLANK(OFFSET('9. METAS'!$W$20,INT((ROW()-14)/2),0)),"",OFFSET('9. METAS'!$W$20,INT((ROW()-14)/2),0)))</f>
        <v/>
      </c>
      <c r="L390" s="256" t="str">
        <f ca="1">IF(MOD(ROW()-13,2)=0,IF(ISBLANK(OFFSET('12. SEGUIMIENTO 2027'!$P$14,INT((ROW()-13)/2),0)),"",OFFSET('12. SEGUIMIENTO 2027'!$P$14,INT((ROW()-13)/2),0)),IF(ISBLANK(OFFSET('9. METAS'!$X$20,INT((ROW()-14)/2),0)),"",OFFSET('9. METAS'!$X$20,INT((ROW()-14)/2),0)))</f>
        <v/>
      </c>
      <c r="M390" s="257" t="str">
        <f ca="1">IF(MOD(ROW()-13,2)=0,IF(ISBLANK(OFFSET('12. SEGUIMIENTO 2027'!$Q$14,INT((ROW()-13)/2),0)),"",OFFSET('12. SEGUIMIENTO 2027'!$Q$14,INT((ROW()-13)/2),0)),IF(ISBLANK(OFFSET('9. METAS'!$Y$20,INT((ROW()-14)/2),0)),"",OFFSET('9. METAS'!$Y$20,INT((ROW()-14)/2),0)))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164" t="str">
        <f ca="1">IF(ISBLANK(OFFSET('9. METAS'!$M$20,INT((ROW()-13)/2),0)),"",OFFSET('9. METAS'!$M$20,INT((ROW()-13)/2),0))</f>
        <v/>
      </c>
      <c r="I391" s="1014"/>
      <c r="J391" s="255" t="str">
        <f ca="1">IF(MOD(ROW()-13,2)=0,IF(ISBLANK(OFFSET('12. SEGUIMIENTO 2027'!$N$14,INT((ROW()-13)/2),0)),"",OFFSET('12. SEGUIMIENTO 2027'!$N$14,INT((ROW()-13)/2),0)),IF(ISBLANK(OFFSET('9. METAS'!$V$20,INT((ROW()-14)/2),0)),"",OFFSET('9. METAS'!$V$20,INT((ROW()-14)/2),0)))</f>
        <v/>
      </c>
      <c r="K391" s="256" t="str">
        <f ca="1">IF(MOD(ROW()-13,2)=0,IF(ISBLANK(OFFSET('12. SEGUIMIENTO 2027'!$O$14,INT((ROW()-13)/2),0)),"",OFFSET('12. SEGUIMIENTO 2027'!$O$14,INT((ROW()-13)/2),0)),IF(ISBLANK(OFFSET('9. METAS'!$W$20,INT((ROW()-14)/2),0)),"",OFFSET('9. METAS'!$W$20,INT((ROW()-14)/2),0)))</f>
        <v/>
      </c>
      <c r="L391" s="256" t="str">
        <f ca="1">IF(MOD(ROW()-13,2)=0,IF(ISBLANK(OFFSET('12. SEGUIMIENTO 2027'!$P$14,INT((ROW()-13)/2),0)),"",OFFSET('12. SEGUIMIENTO 2027'!$P$14,INT((ROW()-13)/2),0)),IF(ISBLANK(OFFSET('9. METAS'!$X$20,INT((ROW()-14)/2),0)),"",OFFSET('9. METAS'!$X$20,INT((ROW()-14)/2),0)))</f>
        <v/>
      </c>
      <c r="M391" s="257" t="str">
        <f ca="1">IF(MOD(ROW()-13,2)=0,IF(ISBLANK(OFFSET('12. SEGUIMIENTO 2027'!$Q$14,INT((ROW()-13)/2),0)),"",OFFSET('12. SEGUIMIENTO 2027'!$Q$14,INT((ROW()-13)/2),0)),IF(ISBLANK(OFFSET('9. METAS'!$Y$20,INT((ROW()-14)/2),0)),"",OFFSET('9. METAS'!$Y$20,INT((ROW()-14)/2),0)))</f>
        <v/>
      </c>
      <c r="N391" s="1012" t="str">
        <f t="shared" ref="N391" ca="1" si="374">IFERROR(J391/J392,"ND")</f>
        <v>ND</v>
      </c>
      <c r="O391" s="1008" t="str">
        <f t="shared" ref="O391" ca="1" si="375">IFERROR(((J391+K391)/H391),"ND")</f>
        <v>ND</v>
      </c>
      <c r="P391" s="996"/>
    </row>
    <row r="392" spans="3:16">
      <c r="C392" s="1030"/>
      <c r="D392" s="1026"/>
      <c r="E392" s="1026"/>
      <c r="F392" s="1024"/>
      <c r="G392" s="1021"/>
      <c r="H392" s="1164"/>
      <c r="I392" s="1015"/>
      <c r="J392" s="255" t="str">
        <f ca="1">IF(MOD(ROW()-13,2)=0,IF(ISBLANK(OFFSET('12. SEGUIMIENTO 2027'!$N$14,INT((ROW()-13)/2),0)),"",OFFSET('12. SEGUIMIENTO 2027'!$N$14,INT((ROW()-13)/2),0)),IF(ISBLANK(OFFSET('9. METAS'!$V$20,INT((ROW()-14)/2),0)),"",OFFSET('9. METAS'!$V$20,INT((ROW()-14)/2),0)))</f>
        <v/>
      </c>
      <c r="K392" s="256" t="str">
        <f ca="1">IF(MOD(ROW()-13,2)=0,IF(ISBLANK(OFFSET('12. SEGUIMIENTO 2027'!$O$14,INT((ROW()-13)/2),0)),"",OFFSET('12. SEGUIMIENTO 2027'!$O$14,INT((ROW()-13)/2),0)),IF(ISBLANK(OFFSET('9. METAS'!$W$20,INT((ROW()-14)/2),0)),"",OFFSET('9. METAS'!$W$20,INT((ROW()-14)/2),0)))</f>
        <v/>
      </c>
      <c r="L392" s="256" t="str">
        <f ca="1">IF(MOD(ROW()-13,2)=0,IF(ISBLANK(OFFSET('12. SEGUIMIENTO 2027'!$P$14,INT((ROW()-13)/2),0)),"",OFFSET('12. SEGUIMIENTO 2027'!$P$14,INT((ROW()-13)/2),0)),IF(ISBLANK(OFFSET('9. METAS'!$X$20,INT((ROW()-14)/2),0)),"",OFFSET('9. METAS'!$X$20,INT((ROW()-14)/2),0)))</f>
        <v/>
      </c>
      <c r="M392" s="257" t="str">
        <f ca="1">IF(MOD(ROW()-13,2)=0,IF(ISBLANK(OFFSET('12. SEGUIMIENTO 2027'!$Q$14,INT((ROW()-13)/2),0)),"",OFFSET('12. SEGUIMIENTO 2027'!$Q$14,INT((ROW()-13)/2),0)),IF(ISBLANK(OFFSET('9. METAS'!$Y$20,INT((ROW()-14)/2),0)),"",OFFSET('9. METAS'!$Y$20,INT((ROW()-14)/2),0)))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164" t="str">
        <f ca="1">IF(ISBLANK(OFFSET('9. METAS'!$M$20,INT((ROW()-13)/2),0)),"",OFFSET('9. METAS'!$M$20,INT((ROW()-13)/2),0))</f>
        <v/>
      </c>
      <c r="I393" s="1014"/>
      <c r="J393" s="255" t="str">
        <f ca="1">IF(MOD(ROW()-13,2)=0,IF(ISBLANK(OFFSET('12. SEGUIMIENTO 2027'!$N$14,INT((ROW()-13)/2),0)),"",OFFSET('12. SEGUIMIENTO 2027'!$N$14,INT((ROW()-13)/2),0)),IF(ISBLANK(OFFSET('9. METAS'!$V$20,INT((ROW()-14)/2),0)),"",OFFSET('9. METAS'!$V$20,INT((ROW()-14)/2),0)))</f>
        <v/>
      </c>
      <c r="K393" s="256" t="str">
        <f ca="1">IF(MOD(ROW()-13,2)=0,IF(ISBLANK(OFFSET('12. SEGUIMIENTO 2027'!$O$14,INT((ROW()-13)/2),0)),"",OFFSET('12. SEGUIMIENTO 2027'!$O$14,INT((ROW()-13)/2),0)),IF(ISBLANK(OFFSET('9. METAS'!$W$20,INT((ROW()-14)/2),0)),"",OFFSET('9. METAS'!$W$20,INT((ROW()-14)/2),0)))</f>
        <v/>
      </c>
      <c r="L393" s="256" t="str">
        <f ca="1">IF(MOD(ROW()-13,2)=0,IF(ISBLANK(OFFSET('12. SEGUIMIENTO 2027'!$P$14,INT((ROW()-13)/2),0)),"",OFFSET('12. SEGUIMIENTO 2027'!$P$14,INT((ROW()-13)/2),0)),IF(ISBLANK(OFFSET('9. METAS'!$X$20,INT((ROW()-14)/2),0)),"",OFFSET('9. METAS'!$X$20,INT((ROW()-14)/2),0)))</f>
        <v/>
      </c>
      <c r="M393" s="257" t="str">
        <f ca="1">IF(MOD(ROW()-13,2)=0,IF(ISBLANK(OFFSET('12. SEGUIMIENTO 2027'!$Q$14,INT((ROW()-13)/2),0)),"",OFFSET('12. SEGUIMIENTO 2027'!$Q$14,INT((ROW()-13)/2),0)),IF(ISBLANK(OFFSET('9. METAS'!$Y$20,INT((ROW()-14)/2),0)),"",OFFSET('9. METAS'!$Y$20,INT((ROW()-14)/2),0)))</f>
        <v/>
      </c>
      <c r="N393" s="1012" t="str">
        <f t="shared" ref="N393" ca="1" si="376">IFERROR(J393/J394,"ND")</f>
        <v>ND</v>
      </c>
      <c r="O393" s="1008" t="str">
        <f t="shared" ref="O393" ca="1" si="377">IFERROR(((J393+K393)/H393),"ND")</f>
        <v>ND</v>
      </c>
      <c r="P393" s="996"/>
    </row>
    <row r="394" spans="3:16">
      <c r="C394" s="1030"/>
      <c r="D394" s="1026"/>
      <c r="E394" s="1026"/>
      <c r="F394" s="1024"/>
      <c r="G394" s="1021"/>
      <c r="H394" s="1164"/>
      <c r="I394" s="1015"/>
      <c r="J394" s="255" t="str">
        <f ca="1">IF(MOD(ROW()-13,2)=0,IF(ISBLANK(OFFSET('12. SEGUIMIENTO 2027'!$N$14,INT((ROW()-13)/2),0)),"",OFFSET('12. SEGUIMIENTO 2027'!$N$14,INT((ROW()-13)/2),0)),IF(ISBLANK(OFFSET('9. METAS'!$V$20,INT((ROW()-14)/2),0)),"",OFFSET('9. METAS'!$V$20,INT((ROW()-14)/2),0)))</f>
        <v/>
      </c>
      <c r="K394" s="256" t="str">
        <f ca="1">IF(MOD(ROW()-13,2)=0,IF(ISBLANK(OFFSET('12. SEGUIMIENTO 2027'!$O$14,INT((ROW()-13)/2),0)),"",OFFSET('12. SEGUIMIENTO 2027'!$O$14,INT((ROW()-13)/2),0)),IF(ISBLANK(OFFSET('9. METAS'!$W$20,INT((ROW()-14)/2),0)),"",OFFSET('9. METAS'!$W$20,INT((ROW()-14)/2),0)))</f>
        <v/>
      </c>
      <c r="L394" s="256" t="str">
        <f ca="1">IF(MOD(ROW()-13,2)=0,IF(ISBLANK(OFFSET('12. SEGUIMIENTO 2027'!$P$14,INT((ROW()-13)/2),0)),"",OFFSET('12. SEGUIMIENTO 2027'!$P$14,INT((ROW()-13)/2),0)),IF(ISBLANK(OFFSET('9. METAS'!$X$20,INT((ROW()-14)/2),0)),"",OFFSET('9. METAS'!$X$20,INT((ROW()-14)/2),0)))</f>
        <v/>
      </c>
      <c r="M394" s="257" t="str">
        <f ca="1">IF(MOD(ROW()-13,2)=0,IF(ISBLANK(OFFSET('12. SEGUIMIENTO 2027'!$Q$14,INT((ROW()-13)/2),0)),"",OFFSET('12. SEGUIMIENTO 2027'!$Q$14,INT((ROW()-13)/2),0)),IF(ISBLANK(OFFSET('9. METAS'!$Y$20,INT((ROW()-14)/2),0)),"",OFFSET('9. METAS'!$Y$20,INT((ROW()-14)/2),0)))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164" t="str">
        <f ca="1">IF(ISBLANK(OFFSET('9. METAS'!$M$20,INT((ROW()-13)/2),0)),"",OFFSET('9. METAS'!$M$20,INT((ROW()-13)/2),0))</f>
        <v/>
      </c>
      <c r="I395" s="1014"/>
      <c r="J395" s="255" t="str">
        <f ca="1">IF(MOD(ROW()-13,2)=0,IF(ISBLANK(OFFSET('12. SEGUIMIENTO 2027'!$N$14,INT((ROW()-13)/2),0)),"",OFFSET('12. SEGUIMIENTO 2027'!$N$14,INT((ROW()-13)/2),0)),IF(ISBLANK(OFFSET('9. METAS'!$V$20,INT((ROW()-14)/2),0)),"",OFFSET('9. METAS'!$V$20,INT((ROW()-14)/2),0)))</f>
        <v/>
      </c>
      <c r="K395" s="256" t="str">
        <f ca="1">IF(MOD(ROW()-13,2)=0,IF(ISBLANK(OFFSET('12. SEGUIMIENTO 2027'!$O$14,INT((ROW()-13)/2),0)),"",OFFSET('12. SEGUIMIENTO 2027'!$O$14,INT((ROW()-13)/2),0)),IF(ISBLANK(OFFSET('9. METAS'!$W$20,INT((ROW()-14)/2),0)),"",OFFSET('9. METAS'!$W$20,INT((ROW()-14)/2),0)))</f>
        <v/>
      </c>
      <c r="L395" s="256" t="str">
        <f ca="1">IF(MOD(ROW()-13,2)=0,IF(ISBLANK(OFFSET('12. SEGUIMIENTO 2027'!$P$14,INT((ROW()-13)/2),0)),"",OFFSET('12. SEGUIMIENTO 2027'!$P$14,INT((ROW()-13)/2),0)),IF(ISBLANK(OFFSET('9. METAS'!$X$20,INT((ROW()-14)/2),0)),"",OFFSET('9. METAS'!$X$20,INT((ROW()-14)/2),0)))</f>
        <v/>
      </c>
      <c r="M395" s="257" t="str">
        <f ca="1">IF(MOD(ROW()-13,2)=0,IF(ISBLANK(OFFSET('12. SEGUIMIENTO 2027'!$Q$14,INT((ROW()-13)/2),0)),"",OFFSET('12. SEGUIMIENTO 2027'!$Q$14,INT((ROW()-13)/2),0)),IF(ISBLANK(OFFSET('9. METAS'!$Y$20,INT((ROW()-14)/2),0)),"",OFFSET('9. METAS'!$Y$20,INT((ROW()-14)/2),0)))</f>
        <v/>
      </c>
      <c r="N395" s="1012" t="str">
        <f t="shared" ref="N395" ca="1" si="378">IFERROR(J395/J396,"ND")</f>
        <v>ND</v>
      </c>
      <c r="O395" s="1008" t="str">
        <f t="shared" ref="O395" ca="1" si="379">IFERROR(((J395+K395)/H395),"ND")</f>
        <v>ND</v>
      </c>
      <c r="P395" s="996"/>
    </row>
    <row r="396" spans="3:16">
      <c r="C396" s="1030"/>
      <c r="D396" s="1026"/>
      <c r="E396" s="1026"/>
      <c r="F396" s="1024"/>
      <c r="G396" s="1021"/>
      <c r="H396" s="1164"/>
      <c r="I396" s="1015"/>
      <c r="J396" s="255" t="str">
        <f ca="1">IF(MOD(ROW()-13,2)=0,IF(ISBLANK(OFFSET('12. SEGUIMIENTO 2027'!$N$14,INT((ROW()-13)/2),0)),"",OFFSET('12. SEGUIMIENTO 2027'!$N$14,INT((ROW()-13)/2),0)),IF(ISBLANK(OFFSET('9. METAS'!$V$20,INT((ROW()-14)/2),0)),"",OFFSET('9. METAS'!$V$20,INT((ROW()-14)/2),0)))</f>
        <v/>
      </c>
      <c r="K396" s="256" t="str">
        <f ca="1">IF(MOD(ROW()-13,2)=0,IF(ISBLANK(OFFSET('12. SEGUIMIENTO 2027'!$O$14,INT((ROW()-13)/2),0)),"",OFFSET('12. SEGUIMIENTO 2027'!$O$14,INT((ROW()-13)/2),0)),IF(ISBLANK(OFFSET('9. METAS'!$W$20,INT((ROW()-14)/2),0)),"",OFFSET('9. METAS'!$W$20,INT((ROW()-14)/2),0)))</f>
        <v/>
      </c>
      <c r="L396" s="256" t="str">
        <f ca="1">IF(MOD(ROW()-13,2)=0,IF(ISBLANK(OFFSET('12. SEGUIMIENTO 2027'!$P$14,INT((ROW()-13)/2),0)),"",OFFSET('12. SEGUIMIENTO 2027'!$P$14,INT((ROW()-13)/2),0)),IF(ISBLANK(OFFSET('9. METAS'!$X$20,INT((ROW()-14)/2),0)),"",OFFSET('9. METAS'!$X$20,INT((ROW()-14)/2),0)))</f>
        <v/>
      </c>
      <c r="M396" s="257" t="str">
        <f ca="1">IF(MOD(ROW()-13,2)=0,IF(ISBLANK(OFFSET('12. SEGUIMIENTO 2027'!$Q$14,INT((ROW()-13)/2),0)),"",OFFSET('12. SEGUIMIENTO 2027'!$Q$14,INT((ROW()-13)/2),0)),IF(ISBLANK(OFFSET('9. METAS'!$Y$20,INT((ROW()-14)/2),0)),"",OFFSET('9. METAS'!$Y$20,INT((ROW()-14)/2),0)))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164" t="str">
        <f ca="1">IF(ISBLANK(OFFSET('9. METAS'!$M$20,INT((ROW()-13)/2),0)),"",OFFSET('9. METAS'!$M$20,INT((ROW()-13)/2),0))</f>
        <v/>
      </c>
      <c r="I397" s="1014"/>
      <c r="J397" s="255" t="str">
        <f ca="1">IF(MOD(ROW()-13,2)=0,IF(ISBLANK(OFFSET('12. SEGUIMIENTO 2027'!$N$14,INT((ROW()-13)/2),0)),"",OFFSET('12. SEGUIMIENTO 2027'!$N$14,INT((ROW()-13)/2),0)),IF(ISBLANK(OFFSET('9. METAS'!$V$20,INT((ROW()-14)/2),0)),"",OFFSET('9. METAS'!$V$20,INT((ROW()-14)/2),0)))</f>
        <v/>
      </c>
      <c r="K397" s="256" t="str">
        <f ca="1">IF(MOD(ROW()-13,2)=0,IF(ISBLANK(OFFSET('12. SEGUIMIENTO 2027'!$O$14,INT((ROW()-13)/2),0)),"",OFFSET('12. SEGUIMIENTO 2027'!$O$14,INT((ROW()-13)/2),0)),IF(ISBLANK(OFFSET('9. METAS'!$W$20,INT((ROW()-14)/2),0)),"",OFFSET('9. METAS'!$W$20,INT((ROW()-14)/2),0)))</f>
        <v/>
      </c>
      <c r="L397" s="256" t="str">
        <f ca="1">IF(MOD(ROW()-13,2)=0,IF(ISBLANK(OFFSET('12. SEGUIMIENTO 2027'!$P$14,INT((ROW()-13)/2),0)),"",OFFSET('12. SEGUIMIENTO 2027'!$P$14,INT((ROW()-13)/2),0)),IF(ISBLANK(OFFSET('9. METAS'!$X$20,INT((ROW()-14)/2),0)),"",OFFSET('9. METAS'!$X$20,INT((ROW()-14)/2),0)))</f>
        <v/>
      </c>
      <c r="M397" s="257" t="str">
        <f ca="1">IF(MOD(ROW()-13,2)=0,IF(ISBLANK(OFFSET('12. SEGUIMIENTO 2027'!$Q$14,INT((ROW()-13)/2),0)),"",OFFSET('12. SEGUIMIENTO 2027'!$Q$14,INT((ROW()-13)/2),0)),IF(ISBLANK(OFFSET('9. METAS'!$Y$20,INT((ROW()-14)/2),0)),"",OFFSET('9. METAS'!$Y$20,INT((ROW()-14)/2),0)))</f>
        <v/>
      </c>
      <c r="N397" s="1012" t="str">
        <f t="shared" ref="N397" ca="1" si="380">IFERROR(J397/J398,"ND")</f>
        <v>ND</v>
      </c>
      <c r="O397" s="1008" t="str">
        <f t="shared" ref="O397" ca="1" si="381">IFERROR(((J397+K397)/H397),"ND")</f>
        <v>ND</v>
      </c>
      <c r="P397" s="996"/>
    </row>
    <row r="398" spans="3:16">
      <c r="C398" s="1030"/>
      <c r="D398" s="1026"/>
      <c r="E398" s="1026"/>
      <c r="F398" s="1024"/>
      <c r="G398" s="1021"/>
      <c r="H398" s="1164"/>
      <c r="I398" s="1015"/>
      <c r="J398" s="255" t="str">
        <f ca="1">IF(MOD(ROW()-13,2)=0,IF(ISBLANK(OFFSET('12. SEGUIMIENTO 2027'!$N$14,INT((ROW()-13)/2),0)),"",OFFSET('12. SEGUIMIENTO 2027'!$N$14,INT((ROW()-13)/2),0)),IF(ISBLANK(OFFSET('9. METAS'!$V$20,INT((ROW()-14)/2),0)),"",OFFSET('9. METAS'!$V$20,INT((ROW()-14)/2),0)))</f>
        <v/>
      </c>
      <c r="K398" s="256" t="str">
        <f ca="1">IF(MOD(ROW()-13,2)=0,IF(ISBLANK(OFFSET('12. SEGUIMIENTO 2027'!$O$14,INT((ROW()-13)/2),0)),"",OFFSET('12. SEGUIMIENTO 2027'!$O$14,INT((ROW()-13)/2),0)),IF(ISBLANK(OFFSET('9. METAS'!$W$20,INT((ROW()-14)/2),0)),"",OFFSET('9. METAS'!$W$20,INT((ROW()-14)/2),0)))</f>
        <v/>
      </c>
      <c r="L398" s="256" t="str">
        <f ca="1">IF(MOD(ROW()-13,2)=0,IF(ISBLANK(OFFSET('12. SEGUIMIENTO 2027'!$P$14,INT((ROW()-13)/2),0)),"",OFFSET('12. SEGUIMIENTO 2027'!$P$14,INT((ROW()-13)/2),0)),IF(ISBLANK(OFFSET('9. METAS'!$X$20,INT((ROW()-14)/2),0)),"",OFFSET('9. METAS'!$X$20,INT((ROW()-14)/2),0)))</f>
        <v/>
      </c>
      <c r="M398" s="257" t="str">
        <f ca="1">IF(MOD(ROW()-13,2)=0,IF(ISBLANK(OFFSET('12. SEGUIMIENTO 2027'!$Q$14,INT((ROW()-13)/2),0)),"",OFFSET('12. SEGUIMIENTO 2027'!$Q$14,INT((ROW()-13)/2),0)),IF(ISBLANK(OFFSET('9. METAS'!$Y$20,INT((ROW()-14)/2),0)),"",OFFSET('9. METAS'!$Y$20,INT((ROW()-14)/2),0)))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164" t="str">
        <f ca="1">IF(ISBLANK(OFFSET('9. METAS'!$M$20,INT((ROW()-13)/2),0)),"",OFFSET('9. METAS'!$M$20,INT((ROW()-13)/2),0))</f>
        <v/>
      </c>
      <c r="I399" s="1014"/>
      <c r="J399" s="255" t="str">
        <f ca="1">IF(MOD(ROW()-13,2)=0,IF(ISBLANK(OFFSET('12. SEGUIMIENTO 2027'!$N$14,INT((ROW()-13)/2),0)),"",OFFSET('12. SEGUIMIENTO 2027'!$N$14,INT((ROW()-13)/2),0)),IF(ISBLANK(OFFSET('9. METAS'!$V$20,INT((ROW()-14)/2),0)),"",OFFSET('9. METAS'!$V$20,INT((ROW()-14)/2),0)))</f>
        <v/>
      </c>
      <c r="K399" s="256" t="str">
        <f ca="1">IF(MOD(ROW()-13,2)=0,IF(ISBLANK(OFFSET('12. SEGUIMIENTO 2027'!$O$14,INT((ROW()-13)/2),0)),"",OFFSET('12. SEGUIMIENTO 2027'!$O$14,INT((ROW()-13)/2),0)),IF(ISBLANK(OFFSET('9. METAS'!$W$20,INT((ROW()-14)/2),0)),"",OFFSET('9. METAS'!$W$20,INT((ROW()-14)/2),0)))</f>
        <v/>
      </c>
      <c r="L399" s="256" t="str">
        <f ca="1">IF(MOD(ROW()-13,2)=0,IF(ISBLANK(OFFSET('12. SEGUIMIENTO 2027'!$P$14,INT((ROW()-13)/2),0)),"",OFFSET('12. SEGUIMIENTO 2027'!$P$14,INT((ROW()-13)/2),0)),IF(ISBLANK(OFFSET('9. METAS'!$X$20,INT((ROW()-14)/2),0)),"",OFFSET('9. METAS'!$X$20,INT((ROW()-14)/2),0)))</f>
        <v/>
      </c>
      <c r="M399" s="257" t="str">
        <f ca="1">IF(MOD(ROW()-13,2)=0,IF(ISBLANK(OFFSET('12. SEGUIMIENTO 2027'!$Q$14,INT((ROW()-13)/2),0)),"",OFFSET('12. SEGUIMIENTO 2027'!$Q$14,INT((ROW()-13)/2),0)),IF(ISBLANK(OFFSET('9. METAS'!$Y$20,INT((ROW()-14)/2),0)),"",OFFSET('9. METAS'!$Y$20,INT((ROW()-14)/2),0)))</f>
        <v/>
      </c>
      <c r="N399" s="1012" t="str">
        <f t="shared" ref="N399" ca="1" si="382">IFERROR(J399/J400,"ND")</f>
        <v>ND</v>
      </c>
      <c r="O399" s="1008" t="str">
        <f t="shared" ref="O399" ca="1" si="383">IFERROR(((J399+K399)/H399),"ND")</f>
        <v>ND</v>
      </c>
      <c r="P399" s="996"/>
    </row>
    <row r="400" spans="3:16">
      <c r="C400" s="1030"/>
      <c r="D400" s="1026"/>
      <c r="E400" s="1026"/>
      <c r="F400" s="1024"/>
      <c r="G400" s="1021"/>
      <c r="H400" s="1164"/>
      <c r="I400" s="1015"/>
      <c r="J400" s="255" t="str">
        <f ca="1">IF(MOD(ROW()-13,2)=0,IF(ISBLANK(OFFSET('12. SEGUIMIENTO 2027'!$N$14,INT((ROW()-13)/2),0)),"",OFFSET('12. SEGUIMIENTO 2027'!$N$14,INT((ROW()-13)/2),0)),IF(ISBLANK(OFFSET('9. METAS'!$V$20,INT((ROW()-14)/2),0)),"",OFFSET('9. METAS'!$V$20,INT((ROW()-14)/2),0)))</f>
        <v/>
      </c>
      <c r="K400" s="256" t="str">
        <f ca="1">IF(MOD(ROW()-13,2)=0,IF(ISBLANK(OFFSET('12. SEGUIMIENTO 2027'!$O$14,INT((ROW()-13)/2),0)),"",OFFSET('12. SEGUIMIENTO 2027'!$O$14,INT((ROW()-13)/2),0)),IF(ISBLANK(OFFSET('9. METAS'!$W$20,INT((ROW()-14)/2),0)),"",OFFSET('9. METAS'!$W$20,INT((ROW()-14)/2),0)))</f>
        <v/>
      </c>
      <c r="L400" s="256" t="str">
        <f ca="1">IF(MOD(ROW()-13,2)=0,IF(ISBLANK(OFFSET('12. SEGUIMIENTO 2027'!$P$14,INT((ROW()-13)/2),0)),"",OFFSET('12. SEGUIMIENTO 2027'!$P$14,INT((ROW()-13)/2),0)),IF(ISBLANK(OFFSET('9. METAS'!$X$20,INT((ROW()-14)/2),0)),"",OFFSET('9. METAS'!$X$20,INT((ROW()-14)/2),0)))</f>
        <v/>
      </c>
      <c r="M400" s="257" t="str">
        <f ca="1">IF(MOD(ROW()-13,2)=0,IF(ISBLANK(OFFSET('12. SEGUIMIENTO 2027'!$Q$14,INT((ROW()-13)/2),0)),"",OFFSET('12. SEGUIMIENTO 2027'!$Q$14,INT((ROW()-13)/2),0)),IF(ISBLANK(OFFSET('9. METAS'!$Y$20,INT((ROW()-14)/2),0)),"",OFFSET('9. METAS'!$Y$20,INT((ROW()-14)/2),0)))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164" t="str">
        <f ca="1">IF(ISBLANK(OFFSET('9. METAS'!$M$20,INT((ROW()-13)/2),0)),"",OFFSET('9. METAS'!$M$20,INT((ROW()-13)/2),0))</f>
        <v/>
      </c>
      <c r="I401" s="1014"/>
      <c r="J401" s="255" t="str">
        <f ca="1">IF(MOD(ROW()-13,2)=0,IF(ISBLANK(OFFSET('12. SEGUIMIENTO 2027'!$N$14,INT((ROW()-13)/2),0)),"",OFFSET('12. SEGUIMIENTO 2027'!$N$14,INT((ROW()-13)/2),0)),IF(ISBLANK(OFFSET('9. METAS'!$V$20,INT((ROW()-14)/2),0)),"",OFFSET('9. METAS'!$V$20,INT((ROW()-14)/2),0)))</f>
        <v/>
      </c>
      <c r="K401" s="256" t="str">
        <f ca="1">IF(MOD(ROW()-13,2)=0,IF(ISBLANK(OFFSET('12. SEGUIMIENTO 2027'!$O$14,INT((ROW()-13)/2),0)),"",OFFSET('12. SEGUIMIENTO 2027'!$O$14,INT((ROW()-13)/2),0)),IF(ISBLANK(OFFSET('9. METAS'!$W$20,INT((ROW()-14)/2),0)),"",OFFSET('9. METAS'!$W$20,INT((ROW()-14)/2),0)))</f>
        <v/>
      </c>
      <c r="L401" s="256" t="str">
        <f ca="1">IF(MOD(ROW()-13,2)=0,IF(ISBLANK(OFFSET('12. SEGUIMIENTO 2027'!$P$14,INT((ROW()-13)/2),0)),"",OFFSET('12. SEGUIMIENTO 2027'!$P$14,INT((ROW()-13)/2),0)),IF(ISBLANK(OFFSET('9. METAS'!$X$20,INT((ROW()-14)/2),0)),"",OFFSET('9. METAS'!$X$20,INT((ROW()-14)/2),0)))</f>
        <v/>
      </c>
      <c r="M401" s="257" t="str">
        <f ca="1">IF(MOD(ROW()-13,2)=0,IF(ISBLANK(OFFSET('12. SEGUIMIENTO 2027'!$Q$14,INT((ROW()-13)/2),0)),"",OFFSET('12. SEGUIMIENTO 2027'!$Q$14,INT((ROW()-13)/2),0)),IF(ISBLANK(OFFSET('9. METAS'!$Y$20,INT((ROW()-14)/2),0)),"",OFFSET('9. METAS'!$Y$20,INT((ROW()-14)/2),0)))</f>
        <v/>
      </c>
      <c r="N401" s="1012" t="str">
        <f t="shared" ref="N401" ca="1" si="384">IFERROR(J401/J402,"ND")</f>
        <v>ND</v>
      </c>
      <c r="O401" s="1008" t="str">
        <f t="shared" ref="O401" ca="1" si="385">IFERROR(((J401+K401)/H401),"ND")</f>
        <v>ND</v>
      </c>
      <c r="P401" s="996"/>
    </row>
    <row r="402" spans="3:16">
      <c r="C402" s="1030"/>
      <c r="D402" s="1026"/>
      <c r="E402" s="1026"/>
      <c r="F402" s="1024"/>
      <c r="G402" s="1021"/>
      <c r="H402" s="1164"/>
      <c r="I402" s="1015"/>
      <c r="J402" s="255" t="str">
        <f ca="1">IF(MOD(ROW()-13,2)=0,IF(ISBLANK(OFFSET('12. SEGUIMIENTO 2027'!$N$14,INT((ROW()-13)/2),0)),"",OFFSET('12. SEGUIMIENTO 2027'!$N$14,INT((ROW()-13)/2),0)),IF(ISBLANK(OFFSET('9. METAS'!$V$20,INT((ROW()-14)/2),0)),"",OFFSET('9. METAS'!$V$20,INT((ROW()-14)/2),0)))</f>
        <v/>
      </c>
      <c r="K402" s="256" t="str">
        <f ca="1">IF(MOD(ROW()-13,2)=0,IF(ISBLANK(OFFSET('12. SEGUIMIENTO 2027'!$O$14,INT((ROW()-13)/2),0)),"",OFFSET('12. SEGUIMIENTO 2027'!$O$14,INT((ROW()-13)/2),0)),IF(ISBLANK(OFFSET('9. METAS'!$W$20,INT((ROW()-14)/2),0)),"",OFFSET('9. METAS'!$W$20,INT((ROW()-14)/2),0)))</f>
        <v/>
      </c>
      <c r="L402" s="256" t="str">
        <f ca="1">IF(MOD(ROW()-13,2)=0,IF(ISBLANK(OFFSET('12. SEGUIMIENTO 2027'!$P$14,INT((ROW()-13)/2),0)),"",OFFSET('12. SEGUIMIENTO 2027'!$P$14,INT((ROW()-13)/2),0)),IF(ISBLANK(OFFSET('9. METAS'!$X$20,INT((ROW()-14)/2),0)),"",OFFSET('9. METAS'!$X$20,INT((ROW()-14)/2),0)))</f>
        <v/>
      </c>
      <c r="M402" s="257" t="str">
        <f ca="1">IF(MOD(ROW()-13,2)=0,IF(ISBLANK(OFFSET('12. SEGUIMIENTO 2027'!$Q$14,INT((ROW()-13)/2),0)),"",OFFSET('12. SEGUIMIENTO 2027'!$Q$14,INT((ROW()-13)/2),0)),IF(ISBLANK(OFFSET('9. METAS'!$Y$20,INT((ROW()-14)/2),0)),"",OFFSET('9. METAS'!$Y$20,INT((ROW()-14)/2),0)))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164" t="str">
        <f ca="1">IF(ISBLANK(OFFSET('9. METAS'!$M$20,INT((ROW()-13)/2),0)),"",OFFSET('9. METAS'!$M$20,INT((ROW()-13)/2),0))</f>
        <v/>
      </c>
      <c r="I403" s="1014"/>
      <c r="J403" s="255" t="str">
        <f ca="1">IF(MOD(ROW()-13,2)=0,IF(ISBLANK(OFFSET('12. SEGUIMIENTO 2027'!$N$14,INT((ROW()-13)/2),0)),"",OFFSET('12. SEGUIMIENTO 2027'!$N$14,INT((ROW()-13)/2),0)),IF(ISBLANK(OFFSET('9. METAS'!$V$20,INT((ROW()-14)/2),0)),"",OFFSET('9. METAS'!$V$20,INT((ROW()-14)/2),0)))</f>
        <v/>
      </c>
      <c r="K403" s="256" t="str">
        <f ca="1">IF(MOD(ROW()-13,2)=0,IF(ISBLANK(OFFSET('12. SEGUIMIENTO 2027'!$O$14,INT((ROW()-13)/2),0)),"",OFFSET('12. SEGUIMIENTO 2027'!$O$14,INT((ROW()-13)/2),0)),IF(ISBLANK(OFFSET('9. METAS'!$W$20,INT((ROW()-14)/2),0)),"",OFFSET('9. METAS'!$W$20,INT((ROW()-14)/2),0)))</f>
        <v/>
      </c>
      <c r="L403" s="256" t="str">
        <f ca="1">IF(MOD(ROW()-13,2)=0,IF(ISBLANK(OFFSET('12. SEGUIMIENTO 2027'!$P$14,INT((ROW()-13)/2),0)),"",OFFSET('12. SEGUIMIENTO 2027'!$P$14,INT((ROW()-13)/2),0)),IF(ISBLANK(OFFSET('9. METAS'!$X$20,INT((ROW()-14)/2),0)),"",OFFSET('9. METAS'!$X$20,INT((ROW()-14)/2),0)))</f>
        <v/>
      </c>
      <c r="M403" s="257" t="str">
        <f ca="1">IF(MOD(ROW()-13,2)=0,IF(ISBLANK(OFFSET('12. SEGUIMIENTO 2027'!$Q$14,INT((ROW()-13)/2),0)),"",OFFSET('12. SEGUIMIENTO 2027'!$Q$14,INT((ROW()-13)/2),0)),IF(ISBLANK(OFFSET('9. METAS'!$Y$20,INT((ROW()-14)/2),0)),"",OFFSET('9. METAS'!$Y$20,INT((ROW()-14)/2),0)))</f>
        <v/>
      </c>
      <c r="N403" s="1012" t="str">
        <f t="shared" ref="N403" ca="1" si="386">IFERROR(J403/J404,"ND")</f>
        <v>ND</v>
      </c>
      <c r="O403" s="1008" t="str">
        <f t="shared" ref="O403" ca="1" si="387">IFERROR(((J403+K403)/H403),"ND")</f>
        <v>ND</v>
      </c>
      <c r="P403" s="996"/>
    </row>
    <row r="404" spans="3:16">
      <c r="C404" s="1030"/>
      <c r="D404" s="1026"/>
      <c r="E404" s="1026"/>
      <c r="F404" s="1024"/>
      <c r="G404" s="1021"/>
      <c r="H404" s="1164"/>
      <c r="I404" s="1015"/>
      <c r="J404" s="255" t="str">
        <f ca="1">IF(MOD(ROW()-13,2)=0,IF(ISBLANK(OFFSET('12. SEGUIMIENTO 2027'!$N$14,INT((ROW()-13)/2),0)),"",OFFSET('12. SEGUIMIENTO 2027'!$N$14,INT((ROW()-13)/2),0)),IF(ISBLANK(OFFSET('9. METAS'!$V$20,INT((ROW()-14)/2),0)),"",OFFSET('9. METAS'!$V$20,INT((ROW()-14)/2),0)))</f>
        <v/>
      </c>
      <c r="K404" s="256" t="str">
        <f ca="1">IF(MOD(ROW()-13,2)=0,IF(ISBLANK(OFFSET('12. SEGUIMIENTO 2027'!$O$14,INT((ROW()-13)/2),0)),"",OFFSET('12. SEGUIMIENTO 2027'!$O$14,INT((ROW()-13)/2),0)),IF(ISBLANK(OFFSET('9. METAS'!$W$20,INT((ROW()-14)/2),0)),"",OFFSET('9. METAS'!$W$20,INT((ROW()-14)/2),0)))</f>
        <v/>
      </c>
      <c r="L404" s="256" t="str">
        <f ca="1">IF(MOD(ROW()-13,2)=0,IF(ISBLANK(OFFSET('12. SEGUIMIENTO 2027'!$P$14,INT((ROW()-13)/2),0)),"",OFFSET('12. SEGUIMIENTO 2027'!$P$14,INT((ROW()-13)/2),0)),IF(ISBLANK(OFFSET('9. METAS'!$X$20,INT((ROW()-14)/2),0)),"",OFFSET('9. METAS'!$X$20,INT((ROW()-14)/2),0)))</f>
        <v/>
      </c>
      <c r="M404" s="257" t="str">
        <f ca="1">IF(MOD(ROW()-13,2)=0,IF(ISBLANK(OFFSET('12. SEGUIMIENTO 2027'!$Q$14,INT((ROW()-13)/2),0)),"",OFFSET('12. SEGUIMIENTO 2027'!$Q$14,INT((ROW()-13)/2),0)),IF(ISBLANK(OFFSET('9. METAS'!$Y$20,INT((ROW()-14)/2),0)),"",OFFSET('9. METAS'!$Y$20,INT((ROW()-14)/2),0)))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164" t="str">
        <f ca="1">IF(ISBLANK(OFFSET('9. METAS'!$M$20,INT((ROW()-13)/2),0)),"",OFFSET('9. METAS'!$M$20,INT((ROW()-13)/2),0))</f>
        <v/>
      </c>
      <c r="I405" s="1014"/>
      <c r="J405" s="255" t="str">
        <f ca="1">IF(MOD(ROW()-13,2)=0,IF(ISBLANK(OFFSET('12. SEGUIMIENTO 2027'!$N$14,INT((ROW()-13)/2),0)),"",OFFSET('12. SEGUIMIENTO 2027'!$N$14,INT((ROW()-13)/2),0)),IF(ISBLANK(OFFSET('9. METAS'!$V$20,INT((ROW()-14)/2),0)),"",OFFSET('9. METAS'!$V$20,INT((ROW()-14)/2),0)))</f>
        <v/>
      </c>
      <c r="K405" s="256" t="str">
        <f ca="1">IF(MOD(ROW()-13,2)=0,IF(ISBLANK(OFFSET('12. SEGUIMIENTO 2027'!$O$14,INT((ROW()-13)/2),0)),"",OFFSET('12. SEGUIMIENTO 2027'!$O$14,INT((ROW()-13)/2),0)),IF(ISBLANK(OFFSET('9. METAS'!$W$20,INT((ROW()-14)/2),0)),"",OFFSET('9. METAS'!$W$20,INT((ROW()-14)/2),0)))</f>
        <v/>
      </c>
      <c r="L405" s="256" t="str">
        <f ca="1">IF(MOD(ROW()-13,2)=0,IF(ISBLANK(OFFSET('12. SEGUIMIENTO 2027'!$P$14,INT((ROW()-13)/2),0)),"",OFFSET('12. SEGUIMIENTO 2027'!$P$14,INT((ROW()-13)/2),0)),IF(ISBLANK(OFFSET('9. METAS'!$X$20,INT((ROW()-14)/2),0)),"",OFFSET('9. METAS'!$X$20,INT((ROW()-14)/2),0)))</f>
        <v/>
      </c>
      <c r="M405" s="257" t="str">
        <f ca="1">IF(MOD(ROW()-13,2)=0,IF(ISBLANK(OFFSET('12. SEGUIMIENTO 2027'!$Q$14,INT((ROW()-13)/2),0)),"",OFFSET('12. SEGUIMIENTO 2027'!$Q$14,INT((ROW()-13)/2),0)),IF(ISBLANK(OFFSET('9. METAS'!$Y$20,INT((ROW()-14)/2),0)),"",OFFSET('9. METAS'!$Y$20,INT((ROW()-14)/2),0)))</f>
        <v/>
      </c>
      <c r="N405" s="1012" t="str">
        <f t="shared" ref="N405" ca="1" si="388">IFERROR(J405/J406,"ND")</f>
        <v>ND</v>
      </c>
      <c r="O405" s="1008" t="str">
        <f t="shared" ref="O405" ca="1" si="389">IFERROR(((J405+K405)/H405),"ND")</f>
        <v>ND</v>
      </c>
      <c r="P405" s="996"/>
    </row>
    <row r="406" spans="3:16">
      <c r="C406" s="1030"/>
      <c r="D406" s="1026"/>
      <c r="E406" s="1026"/>
      <c r="F406" s="1024"/>
      <c r="G406" s="1021"/>
      <c r="H406" s="1164"/>
      <c r="I406" s="1015"/>
      <c r="J406" s="255" t="str">
        <f ca="1">IF(MOD(ROW()-13,2)=0,IF(ISBLANK(OFFSET('12. SEGUIMIENTO 2027'!$N$14,INT((ROW()-13)/2),0)),"",OFFSET('12. SEGUIMIENTO 2027'!$N$14,INT((ROW()-13)/2),0)),IF(ISBLANK(OFFSET('9. METAS'!$V$20,INT((ROW()-14)/2),0)),"",OFFSET('9. METAS'!$V$20,INT((ROW()-14)/2),0)))</f>
        <v/>
      </c>
      <c r="K406" s="256" t="str">
        <f ca="1">IF(MOD(ROW()-13,2)=0,IF(ISBLANK(OFFSET('12. SEGUIMIENTO 2027'!$O$14,INT((ROW()-13)/2),0)),"",OFFSET('12. SEGUIMIENTO 2027'!$O$14,INT((ROW()-13)/2),0)),IF(ISBLANK(OFFSET('9. METAS'!$W$20,INT((ROW()-14)/2),0)),"",OFFSET('9. METAS'!$W$20,INT((ROW()-14)/2),0)))</f>
        <v/>
      </c>
      <c r="L406" s="256" t="str">
        <f ca="1">IF(MOD(ROW()-13,2)=0,IF(ISBLANK(OFFSET('12. SEGUIMIENTO 2027'!$P$14,INT((ROW()-13)/2),0)),"",OFFSET('12. SEGUIMIENTO 2027'!$P$14,INT((ROW()-13)/2),0)),IF(ISBLANK(OFFSET('9. METAS'!$X$20,INT((ROW()-14)/2),0)),"",OFFSET('9. METAS'!$X$20,INT((ROW()-14)/2),0)))</f>
        <v/>
      </c>
      <c r="M406" s="257" t="str">
        <f ca="1">IF(MOD(ROW()-13,2)=0,IF(ISBLANK(OFFSET('12. SEGUIMIENTO 2027'!$Q$14,INT((ROW()-13)/2),0)),"",OFFSET('12. SEGUIMIENTO 2027'!$Q$14,INT((ROW()-13)/2),0)),IF(ISBLANK(OFFSET('9. METAS'!$Y$20,INT((ROW()-14)/2),0)),"",OFFSET('9. METAS'!$Y$20,INT((ROW()-14)/2),0)))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164" t="str">
        <f ca="1">IF(ISBLANK(OFFSET('9. METAS'!$M$20,INT((ROW()-13)/2),0)),"",OFFSET('9. METAS'!$M$20,INT((ROW()-13)/2),0))</f>
        <v/>
      </c>
      <c r="I407" s="1014"/>
      <c r="J407" s="255" t="str">
        <f ca="1">IF(MOD(ROW()-13,2)=0,IF(ISBLANK(OFFSET('12. SEGUIMIENTO 2027'!$N$14,INT((ROW()-13)/2),0)),"",OFFSET('12. SEGUIMIENTO 2027'!$N$14,INT((ROW()-13)/2),0)),IF(ISBLANK(OFFSET('9. METAS'!$V$20,INT((ROW()-14)/2),0)),"",OFFSET('9. METAS'!$V$20,INT((ROW()-14)/2),0)))</f>
        <v/>
      </c>
      <c r="K407" s="256" t="str">
        <f ca="1">IF(MOD(ROW()-13,2)=0,IF(ISBLANK(OFFSET('12. SEGUIMIENTO 2027'!$O$14,INT((ROW()-13)/2),0)),"",OFFSET('12. SEGUIMIENTO 2027'!$O$14,INT((ROW()-13)/2),0)),IF(ISBLANK(OFFSET('9. METAS'!$W$20,INT((ROW()-14)/2),0)),"",OFFSET('9. METAS'!$W$20,INT((ROW()-14)/2),0)))</f>
        <v/>
      </c>
      <c r="L407" s="256" t="str">
        <f ca="1">IF(MOD(ROW()-13,2)=0,IF(ISBLANK(OFFSET('12. SEGUIMIENTO 2027'!$P$14,INT((ROW()-13)/2),0)),"",OFFSET('12. SEGUIMIENTO 2027'!$P$14,INT((ROW()-13)/2),0)),IF(ISBLANK(OFFSET('9. METAS'!$X$20,INT((ROW()-14)/2),0)),"",OFFSET('9. METAS'!$X$20,INT((ROW()-14)/2),0)))</f>
        <v/>
      </c>
      <c r="M407" s="257" t="str">
        <f ca="1">IF(MOD(ROW()-13,2)=0,IF(ISBLANK(OFFSET('12. SEGUIMIENTO 2027'!$Q$14,INT((ROW()-13)/2),0)),"",OFFSET('12. SEGUIMIENTO 2027'!$Q$14,INT((ROW()-13)/2),0)),IF(ISBLANK(OFFSET('9. METAS'!$Y$20,INT((ROW()-14)/2),0)),"",OFFSET('9. METAS'!$Y$20,INT((ROW()-14)/2),0)))</f>
        <v/>
      </c>
      <c r="N407" s="1012" t="str">
        <f t="shared" ref="N407" ca="1" si="390">IFERROR(J407/J408,"ND")</f>
        <v>ND</v>
      </c>
      <c r="O407" s="1008" t="str">
        <f t="shared" ref="O407" ca="1" si="391">IFERROR(((J407+K407)/H407),"ND")</f>
        <v>ND</v>
      </c>
      <c r="P407" s="996"/>
    </row>
    <row r="408" spans="3:16">
      <c r="C408" s="1030"/>
      <c r="D408" s="1026"/>
      <c r="E408" s="1026"/>
      <c r="F408" s="1024"/>
      <c r="G408" s="1021"/>
      <c r="H408" s="1164"/>
      <c r="I408" s="1015"/>
      <c r="J408" s="255" t="str">
        <f ca="1">IF(MOD(ROW()-13,2)=0,IF(ISBLANK(OFFSET('12. SEGUIMIENTO 2027'!$N$14,INT((ROW()-13)/2),0)),"",OFFSET('12. SEGUIMIENTO 2027'!$N$14,INT((ROW()-13)/2),0)),IF(ISBLANK(OFFSET('9. METAS'!$V$20,INT((ROW()-14)/2),0)),"",OFFSET('9. METAS'!$V$20,INT((ROW()-14)/2),0)))</f>
        <v/>
      </c>
      <c r="K408" s="256" t="str">
        <f ca="1">IF(MOD(ROW()-13,2)=0,IF(ISBLANK(OFFSET('12. SEGUIMIENTO 2027'!$O$14,INT((ROW()-13)/2),0)),"",OFFSET('12. SEGUIMIENTO 2027'!$O$14,INT((ROW()-13)/2),0)),IF(ISBLANK(OFFSET('9. METAS'!$W$20,INT((ROW()-14)/2),0)),"",OFFSET('9. METAS'!$W$20,INT((ROW()-14)/2),0)))</f>
        <v/>
      </c>
      <c r="L408" s="256" t="str">
        <f ca="1">IF(MOD(ROW()-13,2)=0,IF(ISBLANK(OFFSET('12. SEGUIMIENTO 2027'!$P$14,INT((ROW()-13)/2),0)),"",OFFSET('12. SEGUIMIENTO 2027'!$P$14,INT((ROW()-13)/2),0)),IF(ISBLANK(OFFSET('9. METAS'!$X$20,INT((ROW()-14)/2),0)),"",OFFSET('9. METAS'!$X$20,INT((ROW()-14)/2),0)))</f>
        <v/>
      </c>
      <c r="M408" s="257" t="str">
        <f ca="1">IF(MOD(ROW()-13,2)=0,IF(ISBLANK(OFFSET('12. SEGUIMIENTO 2027'!$Q$14,INT((ROW()-13)/2),0)),"",OFFSET('12. SEGUIMIENTO 2027'!$Q$14,INT((ROW()-13)/2),0)),IF(ISBLANK(OFFSET('9. METAS'!$Y$20,INT((ROW()-14)/2),0)),"",OFFSET('9. METAS'!$Y$20,INT((ROW()-14)/2),0)))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164" t="str">
        <f ca="1">IF(ISBLANK(OFFSET('9. METAS'!$M$20,INT((ROW()-13)/2),0)),"",OFFSET('9. METAS'!$M$20,INT((ROW()-13)/2),0))</f>
        <v/>
      </c>
      <c r="I409" s="1014"/>
      <c r="J409" s="255" t="str">
        <f ca="1">IF(MOD(ROW()-13,2)=0,IF(ISBLANK(OFFSET('12. SEGUIMIENTO 2027'!$N$14,INT((ROW()-13)/2),0)),"",OFFSET('12. SEGUIMIENTO 2027'!$N$14,INT((ROW()-13)/2),0)),IF(ISBLANK(OFFSET('9. METAS'!$V$20,INT((ROW()-14)/2),0)),"",OFFSET('9. METAS'!$V$20,INT((ROW()-14)/2),0)))</f>
        <v/>
      </c>
      <c r="K409" s="256" t="str">
        <f ca="1">IF(MOD(ROW()-13,2)=0,IF(ISBLANK(OFFSET('12. SEGUIMIENTO 2027'!$O$14,INT((ROW()-13)/2),0)),"",OFFSET('12. SEGUIMIENTO 2027'!$O$14,INT((ROW()-13)/2),0)),IF(ISBLANK(OFFSET('9. METAS'!$W$20,INT((ROW()-14)/2),0)),"",OFFSET('9. METAS'!$W$20,INT((ROW()-14)/2),0)))</f>
        <v/>
      </c>
      <c r="L409" s="256" t="str">
        <f ca="1">IF(MOD(ROW()-13,2)=0,IF(ISBLANK(OFFSET('12. SEGUIMIENTO 2027'!$P$14,INT((ROW()-13)/2),0)),"",OFFSET('12. SEGUIMIENTO 2027'!$P$14,INT((ROW()-13)/2),0)),IF(ISBLANK(OFFSET('9. METAS'!$X$20,INT((ROW()-14)/2),0)),"",OFFSET('9. METAS'!$X$20,INT((ROW()-14)/2),0)))</f>
        <v/>
      </c>
      <c r="M409" s="257" t="str">
        <f ca="1">IF(MOD(ROW()-13,2)=0,IF(ISBLANK(OFFSET('12. SEGUIMIENTO 2027'!$Q$14,INT((ROW()-13)/2),0)),"",OFFSET('12. SEGUIMIENTO 2027'!$Q$14,INT((ROW()-13)/2),0)),IF(ISBLANK(OFFSET('9. METAS'!$Y$20,INT((ROW()-14)/2),0)),"",OFFSET('9. METAS'!$Y$20,INT((ROW()-14)/2),0)))</f>
        <v/>
      </c>
      <c r="N409" s="1012" t="str">
        <f t="shared" ref="N409" ca="1" si="392">IFERROR(J409/J410,"ND")</f>
        <v>ND</v>
      </c>
      <c r="O409" s="1008" t="str">
        <f t="shared" ref="O409" ca="1" si="393">IFERROR(((J409+K409)/H409),"ND")</f>
        <v>ND</v>
      </c>
      <c r="P409" s="996"/>
    </row>
    <row r="410" spans="3:16">
      <c r="C410" s="1030"/>
      <c r="D410" s="1026"/>
      <c r="E410" s="1026"/>
      <c r="F410" s="1024"/>
      <c r="G410" s="1021"/>
      <c r="H410" s="1164"/>
      <c r="I410" s="1015"/>
      <c r="J410" s="255" t="str">
        <f ca="1">IF(MOD(ROW()-13,2)=0,IF(ISBLANK(OFFSET('12. SEGUIMIENTO 2027'!$N$14,INT((ROW()-13)/2),0)),"",OFFSET('12. SEGUIMIENTO 2027'!$N$14,INT((ROW()-13)/2),0)),IF(ISBLANK(OFFSET('9. METAS'!$V$20,INT((ROW()-14)/2),0)),"",OFFSET('9. METAS'!$V$20,INT((ROW()-14)/2),0)))</f>
        <v/>
      </c>
      <c r="K410" s="256" t="str">
        <f ca="1">IF(MOD(ROW()-13,2)=0,IF(ISBLANK(OFFSET('12. SEGUIMIENTO 2027'!$O$14,INT((ROW()-13)/2),0)),"",OFFSET('12. SEGUIMIENTO 2027'!$O$14,INT((ROW()-13)/2),0)),IF(ISBLANK(OFFSET('9. METAS'!$W$20,INT((ROW()-14)/2),0)),"",OFFSET('9. METAS'!$W$20,INT((ROW()-14)/2),0)))</f>
        <v/>
      </c>
      <c r="L410" s="256" t="str">
        <f ca="1">IF(MOD(ROW()-13,2)=0,IF(ISBLANK(OFFSET('12. SEGUIMIENTO 2027'!$P$14,INT((ROW()-13)/2),0)),"",OFFSET('12. SEGUIMIENTO 2027'!$P$14,INT((ROW()-13)/2),0)),IF(ISBLANK(OFFSET('9. METAS'!$X$20,INT((ROW()-14)/2),0)),"",OFFSET('9. METAS'!$X$20,INT((ROW()-14)/2),0)))</f>
        <v/>
      </c>
      <c r="M410" s="257" t="str">
        <f ca="1">IF(MOD(ROW()-13,2)=0,IF(ISBLANK(OFFSET('12. SEGUIMIENTO 2027'!$Q$14,INT((ROW()-13)/2),0)),"",OFFSET('12. SEGUIMIENTO 2027'!$Q$14,INT((ROW()-13)/2),0)),IF(ISBLANK(OFFSET('9. METAS'!$Y$20,INT((ROW()-14)/2),0)),"",OFFSET('9. METAS'!$Y$20,INT((ROW()-14)/2),0)))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164" t="str">
        <f ca="1">IF(ISBLANK(OFFSET('9. METAS'!$M$20,INT((ROW()-13)/2),0)),"",OFFSET('9. METAS'!$M$20,INT((ROW()-13)/2),0))</f>
        <v/>
      </c>
      <c r="I411" s="1014"/>
      <c r="J411" s="255" t="str">
        <f ca="1">IF(MOD(ROW()-13,2)=0,IF(ISBLANK(OFFSET('12. SEGUIMIENTO 2027'!$N$14,INT((ROW()-13)/2),0)),"",OFFSET('12. SEGUIMIENTO 2027'!$N$14,INT((ROW()-13)/2),0)),IF(ISBLANK(OFFSET('9. METAS'!$V$20,INT((ROW()-14)/2),0)),"",OFFSET('9. METAS'!$V$20,INT((ROW()-14)/2),0)))</f>
        <v/>
      </c>
      <c r="K411" s="256" t="str">
        <f ca="1">IF(MOD(ROW()-13,2)=0,IF(ISBLANK(OFFSET('12. SEGUIMIENTO 2027'!$O$14,INT((ROW()-13)/2),0)),"",OFFSET('12. SEGUIMIENTO 2027'!$O$14,INT((ROW()-13)/2),0)),IF(ISBLANK(OFFSET('9. METAS'!$W$20,INT((ROW()-14)/2),0)),"",OFFSET('9. METAS'!$W$20,INT((ROW()-14)/2),0)))</f>
        <v/>
      </c>
      <c r="L411" s="256" t="str">
        <f ca="1">IF(MOD(ROW()-13,2)=0,IF(ISBLANK(OFFSET('12. SEGUIMIENTO 2027'!$P$14,INT((ROW()-13)/2),0)),"",OFFSET('12. SEGUIMIENTO 2027'!$P$14,INT((ROW()-13)/2),0)),IF(ISBLANK(OFFSET('9. METAS'!$X$20,INT((ROW()-14)/2),0)),"",OFFSET('9. METAS'!$X$20,INT((ROW()-14)/2),0)))</f>
        <v/>
      </c>
      <c r="M411" s="257" t="str">
        <f ca="1">IF(MOD(ROW()-13,2)=0,IF(ISBLANK(OFFSET('12. SEGUIMIENTO 2027'!$Q$14,INT((ROW()-13)/2),0)),"",OFFSET('12. SEGUIMIENTO 2027'!$Q$14,INT((ROW()-13)/2),0)),IF(ISBLANK(OFFSET('9. METAS'!$Y$20,INT((ROW()-14)/2),0)),"",OFFSET('9. METAS'!$Y$20,INT((ROW()-14)/2),0)))</f>
        <v/>
      </c>
      <c r="N411" s="1012" t="str">
        <f t="shared" ref="N411" ca="1" si="394">IFERROR(J411/J412,"ND")</f>
        <v>ND</v>
      </c>
      <c r="O411" s="1008" t="str">
        <f t="shared" ref="O411" ca="1" si="395">IFERROR(((J411+K411)/H411),"ND")</f>
        <v>ND</v>
      </c>
      <c r="P411" s="996"/>
    </row>
    <row r="412" spans="3:16">
      <c r="C412" s="1030"/>
      <c r="D412" s="1026"/>
      <c r="E412" s="1026"/>
      <c r="F412" s="1024"/>
      <c r="G412" s="1021"/>
      <c r="H412" s="1164"/>
      <c r="I412" s="1015"/>
      <c r="J412" s="255" t="str">
        <f ca="1">IF(MOD(ROW()-13,2)=0,IF(ISBLANK(OFFSET('12. SEGUIMIENTO 2027'!$N$14,INT((ROW()-13)/2),0)),"",OFFSET('12. SEGUIMIENTO 2027'!$N$14,INT((ROW()-13)/2),0)),IF(ISBLANK(OFFSET('9. METAS'!$V$20,INT((ROW()-14)/2),0)),"",OFFSET('9. METAS'!$V$20,INT((ROW()-14)/2),0)))</f>
        <v/>
      </c>
      <c r="K412" s="256" t="str">
        <f ca="1">IF(MOD(ROW()-13,2)=0,IF(ISBLANK(OFFSET('12. SEGUIMIENTO 2027'!$O$14,INT((ROW()-13)/2),0)),"",OFFSET('12. SEGUIMIENTO 2027'!$O$14,INT((ROW()-13)/2),0)),IF(ISBLANK(OFFSET('9. METAS'!$W$20,INT((ROW()-14)/2),0)),"",OFFSET('9. METAS'!$W$20,INT((ROW()-14)/2),0)))</f>
        <v/>
      </c>
      <c r="L412" s="256" t="str">
        <f ca="1">IF(MOD(ROW()-13,2)=0,IF(ISBLANK(OFFSET('12. SEGUIMIENTO 2027'!$P$14,INT((ROW()-13)/2),0)),"",OFFSET('12. SEGUIMIENTO 2027'!$P$14,INT((ROW()-13)/2),0)),IF(ISBLANK(OFFSET('9. METAS'!$X$20,INT((ROW()-14)/2),0)),"",OFFSET('9. METAS'!$X$20,INT((ROW()-14)/2),0)))</f>
        <v/>
      </c>
      <c r="M412" s="257" t="str">
        <f ca="1">IF(MOD(ROW()-13,2)=0,IF(ISBLANK(OFFSET('12. SEGUIMIENTO 2027'!$Q$14,INT((ROW()-13)/2),0)),"",OFFSET('12. SEGUIMIENTO 2027'!$Q$14,INT((ROW()-13)/2),0)),IF(ISBLANK(OFFSET('9. METAS'!$Y$20,INT((ROW()-14)/2),0)),"",OFFSET('9. METAS'!$Y$20,INT((ROW()-14)/2),0)))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164" t="str">
        <f ca="1">IF(ISBLANK(OFFSET('9. METAS'!$M$20,INT((ROW()-13)/2),0)),"",OFFSET('9. METAS'!$M$20,INT((ROW()-13)/2),0))</f>
        <v/>
      </c>
      <c r="I413" s="1014"/>
      <c r="J413" s="255" t="str">
        <f ca="1">IF(MOD(ROW()-13,2)=0,IF(ISBLANK(OFFSET('12. SEGUIMIENTO 2027'!$N$14,INT((ROW()-13)/2),0)),"",OFFSET('12. SEGUIMIENTO 2027'!$N$14,INT((ROW()-13)/2),0)),IF(ISBLANK(OFFSET('9. METAS'!$V$20,INT((ROW()-14)/2),0)),"",OFFSET('9. METAS'!$V$20,INT((ROW()-14)/2),0)))</f>
        <v/>
      </c>
      <c r="K413" s="256" t="str">
        <f ca="1">IF(MOD(ROW()-13,2)=0,IF(ISBLANK(OFFSET('12. SEGUIMIENTO 2027'!$O$14,INT((ROW()-13)/2),0)),"",OFFSET('12. SEGUIMIENTO 2027'!$O$14,INT((ROW()-13)/2),0)),IF(ISBLANK(OFFSET('9. METAS'!$W$20,INT((ROW()-14)/2),0)),"",OFFSET('9. METAS'!$W$20,INT((ROW()-14)/2),0)))</f>
        <v/>
      </c>
      <c r="L413" s="256" t="str">
        <f ca="1">IF(MOD(ROW()-13,2)=0,IF(ISBLANK(OFFSET('12. SEGUIMIENTO 2027'!$P$14,INT((ROW()-13)/2),0)),"",OFFSET('12. SEGUIMIENTO 2027'!$P$14,INT((ROW()-13)/2),0)),IF(ISBLANK(OFFSET('9. METAS'!$X$20,INT((ROW()-14)/2),0)),"",OFFSET('9. METAS'!$X$20,INT((ROW()-14)/2),0)))</f>
        <v/>
      </c>
      <c r="M413" s="257" t="str">
        <f ca="1">IF(MOD(ROW()-13,2)=0,IF(ISBLANK(OFFSET('12. SEGUIMIENTO 2027'!$Q$14,INT((ROW()-13)/2),0)),"",OFFSET('12. SEGUIMIENTO 2027'!$Q$14,INT((ROW()-13)/2),0)),IF(ISBLANK(OFFSET('9. METAS'!$Y$20,INT((ROW()-14)/2),0)),"",OFFSET('9. METAS'!$Y$20,INT((ROW()-14)/2),0)))</f>
        <v/>
      </c>
      <c r="N413" s="1012" t="str">
        <f t="shared" ref="N413" ca="1" si="396">IFERROR(J413/J414,"ND")</f>
        <v>ND</v>
      </c>
      <c r="O413" s="1008" t="str">
        <f t="shared" ref="O413" ca="1" si="397">IFERROR(((J413+K413)/H413),"ND")</f>
        <v>ND</v>
      </c>
      <c r="P413" s="996"/>
    </row>
    <row r="414" spans="3:16">
      <c r="C414" s="1030"/>
      <c r="D414" s="1026"/>
      <c r="E414" s="1026"/>
      <c r="F414" s="1024"/>
      <c r="G414" s="1021"/>
      <c r="H414" s="1164"/>
      <c r="I414" s="1015"/>
      <c r="J414" s="255" t="str">
        <f ca="1">IF(MOD(ROW()-13,2)=0,IF(ISBLANK(OFFSET('12. SEGUIMIENTO 2027'!$N$14,INT((ROW()-13)/2),0)),"",OFFSET('12. SEGUIMIENTO 2027'!$N$14,INT((ROW()-13)/2),0)),IF(ISBLANK(OFFSET('9. METAS'!$V$20,INT((ROW()-14)/2),0)),"",OFFSET('9. METAS'!$V$20,INT((ROW()-14)/2),0)))</f>
        <v/>
      </c>
      <c r="K414" s="256" t="str">
        <f ca="1">IF(MOD(ROW()-13,2)=0,IF(ISBLANK(OFFSET('12. SEGUIMIENTO 2027'!$O$14,INT((ROW()-13)/2),0)),"",OFFSET('12. SEGUIMIENTO 2027'!$O$14,INT((ROW()-13)/2),0)),IF(ISBLANK(OFFSET('9. METAS'!$W$20,INT((ROW()-14)/2),0)),"",OFFSET('9. METAS'!$W$20,INT((ROW()-14)/2),0)))</f>
        <v/>
      </c>
      <c r="L414" s="256" t="str">
        <f ca="1">IF(MOD(ROW()-13,2)=0,IF(ISBLANK(OFFSET('12. SEGUIMIENTO 2027'!$P$14,INT((ROW()-13)/2),0)),"",OFFSET('12. SEGUIMIENTO 2027'!$P$14,INT((ROW()-13)/2),0)),IF(ISBLANK(OFFSET('9. METAS'!$X$20,INT((ROW()-14)/2),0)),"",OFFSET('9. METAS'!$X$20,INT((ROW()-14)/2),0)))</f>
        <v/>
      </c>
      <c r="M414" s="257" t="str">
        <f ca="1">IF(MOD(ROW()-13,2)=0,IF(ISBLANK(OFFSET('12. SEGUIMIENTO 2027'!$Q$14,INT((ROW()-13)/2),0)),"",OFFSET('12. SEGUIMIENTO 2027'!$Q$14,INT((ROW()-13)/2),0)),IF(ISBLANK(OFFSET('9. METAS'!$Y$20,INT((ROW()-14)/2),0)),"",OFFSET('9. METAS'!$Y$20,INT((ROW()-14)/2),0)))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164" t="str">
        <f ca="1">IF(ISBLANK(OFFSET('9. METAS'!$M$20,INT((ROW()-13)/2),0)),"",OFFSET('9. METAS'!$M$20,INT((ROW()-13)/2),0))</f>
        <v/>
      </c>
      <c r="I415" s="1014"/>
      <c r="J415" s="255" t="str">
        <f ca="1">IF(MOD(ROW()-13,2)=0,IF(ISBLANK(OFFSET('12. SEGUIMIENTO 2027'!$N$14,INT((ROW()-13)/2),0)),"",OFFSET('12. SEGUIMIENTO 2027'!$N$14,INT((ROW()-13)/2),0)),IF(ISBLANK(OFFSET('9. METAS'!$V$20,INT((ROW()-14)/2),0)),"",OFFSET('9. METAS'!$V$20,INT((ROW()-14)/2),0)))</f>
        <v/>
      </c>
      <c r="K415" s="256" t="str">
        <f ca="1">IF(MOD(ROW()-13,2)=0,IF(ISBLANK(OFFSET('12. SEGUIMIENTO 2027'!$O$14,INT((ROW()-13)/2),0)),"",OFFSET('12. SEGUIMIENTO 2027'!$O$14,INT((ROW()-13)/2),0)),IF(ISBLANK(OFFSET('9. METAS'!$W$20,INT((ROW()-14)/2),0)),"",OFFSET('9. METAS'!$W$20,INT((ROW()-14)/2),0)))</f>
        <v/>
      </c>
      <c r="L415" s="256" t="str">
        <f ca="1">IF(MOD(ROW()-13,2)=0,IF(ISBLANK(OFFSET('12. SEGUIMIENTO 2027'!$P$14,INT((ROW()-13)/2),0)),"",OFFSET('12. SEGUIMIENTO 2027'!$P$14,INT((ROW()-13)/2),0)),IF(ISBLANK(OFFSET('9. METAS'!$X$20,INT((ROW()-14)/2),0)),"",OFFSET('9. METAS'!$X$20,INT((ROW()-14)/2),0)))</f>
        <v/>
      </c>
      <c r="M415" s="257" t="str">
        <f ca="1">IF(MOD(ROW()-13,2)=0,IF(ISBLANK(OFFSET('12. SEGUIMIENTO 2027'!$Q$14,INT((ROW()-13)/2),0)),"",OFFSET('12. SEGUIMIENTO 2027'!$Q$14,INT((ROW()-13)/2),0)),IF(ISBLANK(OFFSET('9. METAS'!$Y$20,INT((ROW()-14)/2),0)),"",OFFSET('9. METAS'!$Y$20,INT((ROW()-14)/2),0)))</f>
        <v/>
      </c>
      <c r="N415" s="1012" t="str">
        <f t="shared" ref="N415" ca="1" si="398">IFERROR(J415/J416,"ND")</f>
        <v>ND</v>
      </c>
      <c r="O415" s="1008" t="str">
        <f t="shared" ref="O415" ca="1" si="399">IFERROR(((J415+K415)/H415),"ND")</f>
        <v>ND</v>
      </c>
      <c r="P415" s="996"/>
    </row>
    <row r="416" spans="3:16">
      <c r="C416" s="1030"/>
      <c r="D416" s="1026"/>
      <c r="E416" s="1026"/>
      <c r="F416" s="1024"/>
      <c r="G416" s="1021"/>
      <c r="H416" s="1164"/>
      <c r="I416" s="1015"/>
      <c r="J416" s="255" t="str">
        <f ca="1">IF(MOD(ROW()-13,2)=0,IF(ISBLANK(OFFSET('12. SEGUIMIENTO 2027'!$N$14,INT((ROW()-13)/2),0)),"",OFFSET('12. SEGUIMIENTO 2027'!$N$14,INT((ROW()-13)/2),0)),IF(ISBLANK(OFFSET('9. METAS'!$V$20,INT((ROW()-14)/2),0)),"",OFFSET('9. METAS'!$V$20,INT((ROW()-14)/2),0)))</f>
        <v/>
      </c>
      <c r="K416" s="256" t="str">
        <f ca="1">IF(MOD(ROW()-13,2)=0,IF(ISBLANK(OFFSET('12. SEGUIMIENTO 2027'!$O$14,INT((ROW()-13)/2),0)),"",OFFSET('12. SEGUIMIENTO 2027'!$O$14,INT((ROW()-13)/2),0)),IF(ISBLANK(OFFSET('9. METAS'!$W$20,INT((ROW()-14)/2),0)),"",OFFSET('9. METAS'!$W$20,INT((ROW()-14)/2),0)))</f>
        <v/>
      </c>
      <c r="L416" s="256" t="str">
        <f ca="1">IF(MOD(ROW()-13,2)=0,IF(ISBLANK(OFFSET('12. SEGUIMIENTO 2027'!$P$14,INT((ROW()-13)/2),0)),"",OFFSET('12. SEGUIMIENTO 2027'!$P$14,INT((ROW()-13)/2),0)),IF(ISBLANK(OFFSET('9. METAS'!$X$20,INT((ROW()-14)/2),0)),"",OFFSET('9. METAS'!$X$20,INT((ROW()-14)/2),0)))</f>
        <v/>
      </c>
      <c r="M416" s="257" t="str">
        <f ca="1">IF(MOD(ROW()-13,2)=0,IF(ISBLANK(OFFSET('12. SEGUIMIENTO 2027'!$Q$14,INT((ROW()-13)/2),0)),"",OFFSET('12. SEGUIMIENTO 2027'!$Q$14,INT((ROW()-13)/2),0)),IF(ISBLANK(OFFSET('9. METAS'!$Y$20,INT((ROW()-14)/2),0)),"",OFFSET('9. METAS'!$Y$20,INT((ROW()-14)/2),0)))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164" t="str">
        <f ca="1">IF(ISBLANK(OFFSET('9. METAS'!$M$20,INT((ROW()-13)/2),0)),"",OFFSET('9. METAS'!$M$20,INT((ROW()-13)/2),0))</f>
        <v/>
      </c>
      <c r="I417" s="1014"/>
      <c r="J417" s="255" t="str">
        <f ca="1">IF(MOD(ROW()-13,2)=0,IF(ISBLANK(OFFSET('12. SEGUIMIENTO 2027'!$N$14,INT((ROW()-13)/2),0)),"",OFFSET('12. SEGUIMIENTO 2027'!$N$14,INT((ROW()-13)/2),0)),IF(ISBLANK(OFFSET('9. METAS'!$V$20,INT((ROW()-14)/2),0)),"",OFFSET('9. METAS'!$V$20,INT((ROW()-14)/2),0)))</f>
        <v/>
      </c>
      <c r="K417" s="256" t="str">
        <f ca="1">IF(MOD(ROW()-13,2)=0,IF(ISBLANK(OFFSET('12. SEGUIMIENTO 2027'!$O$14,INT((ROW()-13)/2),0)),"",OFFSET('12. SEGUIMIENTO 2027'!$O$14,INT((ROW()-13)/2),0)),IF(ISBLANK(OFFSET('9. METAS'!$W$20,INT((ROW()-14)/2),0)),"",OFFSET('9. METAS'!$W$20,INT((ROW()-14)/2),0)))</f>
        <v/>
      </c>
      <c r="L417" s="256" t="str">
        <f ca="1">IF(MOD(ROW()-13,2)=0,IF(ISBLANK(OFFSET('12. SEGUIMIENTO 2027'!$P$14,INT((ROW()-13)/2),0)),"",OFFSET('12. SEGUIMIENTO 2027'!$P$14,INT((ROW()-13)/2),0)),IF(ISBLANK(OFFSET('9. METAS'!$X$20,INT((ROW()-14)/2),0)),"",OFFSET('9. METAS'!$X$20,INT((ROW()-14)/2),0)))</f>
        <v/>
      </c>
      <c r="M417" s="257" t="str">
        <f ca="1">IF(MOD(ROW()-13,2)=0,IF(ISBLANK(OFFSET('12. SEGUIMIENTO 2027'!$Q$14,INT((ROW()-13)/2),0)),"",OFFSET('12. SEGUIMIENTO 2027'!$Q$14,INT((ROW()-13)/2),0)),IF(ISBLANK(OFFSET('9. METAS'!$Y$20,INT((ROW()-14)/2),0)),"",OFFSET('9. METAS'!$Y$20,INT((ROW()-14)/2),0)))</f>
        <v/>
      </c>
      <c r="N417" s="1012" t="str">
        <f t="shared" ref="N417" ca="1" si="400">IFERROR(J417/J418,"ND")</f>
        <v>ND</v>
      </c>
      <c r="O417" s="1008" t="str">
        <f t="shared" ref="O417" ca="1" si="401">IFERROR(((J417+K417)/H417),"ND")</f>
        <v>ND</v>
      </c>
      <c r="P417" s="996"/>
    </row>
    <row r="418" spans="3:16">
      <c r="C418" s="1030"/>
      <c r="D418" s="1026"/>
      <c r="E418" s="1026"/>
      <c r="F418" s="1024"/>
      <c r="G418" s="1021"/>
      <c r="H418" s="1164"/>
      <c r="I418" s="1015"/>
      <c r="J418" s="255" t="str">
        <f ca="1">IF(MOD(ROW()-13,2)=0,IF(ISBLANK(OFFSET('12. SEGUIMIENTO 2027'!$N$14,INT((ROW()-13)/2),0)),"",OFFSET('12. SEGUIMIENTO 2027'!$N$14,INT((ROW()-13)/2),0)),IF(ISBLANK(OFFSET('9. METAS'!$V$20,INT((ROW()-14)/2),0)),"",OFFSET('9. METAS'!$V$20,INT((ROW()-14)/2),0)))</f>
        <v/>
      </c>
      <c r="K418" s="256" t="str">
        <f ca="1">IF(MOD(ROW()-13,2)=0,IF(ISBLANK(OFFSET('12. SEGUIMIENTO 2027'!$O$14,INT((ROW()-13)/2),0)),"",OFFSET('12. SEGUIMIENTO 2027'!$O$14,INT((ROW()-13)/2),0)),IF(ISBLANK(OFFSET('9. METAS'!$W$20,INT((ROW()-14)/2),0)),"",OFFSET('9. METAS'!$W$20,INT((ROW()-14)/2),0)))</f>
        <v/>
      </c>
      <c r="L418" s="256" t="str">
        <f ca="1">IF(MOD(ROW()-13,2)=0,IF(ISBLANK(OFFSET('12. SEGUIMIENTO 2027'!$P$14,INT((ROW()-13)/2),0)),"",OFFSET('12. SEGUIMIENTO 2027'!$P$14,INT((ROW()-13)/2),0)),IF(ISBLANK(OFFSET('9. METAS'!$X$20,INT((ROW()-14)/2),0)),"",OFFSET('9. METAS'!$X$20,INT((ROW()-14)/2),0)))</f>
        <v/>
      </c>
      <c r="M418" s="257" t="str">
        <f ca="1">IF(MOD(ROW()-13,2)=0,IF(ISBLANK(OFFSET('12. SEGUIMIENTO 2027'!$Q$14,INT((ROW()-13)/2),0)),"",OFFSET('12. SEGUIMIENTO 2027'!$Q$14,INT((ROW()-13)/2),0)),IF(ISBLANK(OFFSET('9. METAS'!$Y$20,INT((ROW()-14)/2),0)),"",OFFSET('9. METAS'!$Y$20,INT((ROW()-14)/2),0)))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164" t="str">
        <f ca="1">IF(ISBLANK(OFFSET('9. METAS'!$M$20,INT((ROW()-13)/2),0)),"",OFFSET('9. METAS'!$M$20,INT((ROW()-13)/2),0))</f>
        <v/>
      </c>
      <c r="I419" s="1014"/>
      <c r="J419" s="255" t="str">
        <f ca="1">IF(MOD(ROW()-13,2)=0,IF(ISBLANK(OFFSET('12. SEGUIMIENTO 2027'!$N$14,INT((ROW()-13)/2),0)),"",OFFSET('12. SEGUIMIENTO 2027'!$N$14,INT((ROW()-13)/2),0)),IF(ISBLANK(OFFSET('9. METAS'!$V$20,INT((ROW()-14)/2),0)),"",OFFSET('9. METAS'!$V$20,INT((ROW()-14)/2),0)))</f>
        <v/>
      </c>
      <c r="K419" s="256" t="str">
        <f ca="1">IF(MOD(ROW()-13,2)=0,IF(ISBLANK(OFFSET('12. SEGUIMIENTO 2027'!$O$14,INT((ROW()-13)/2),0)),"",OFFSET('12. SEGUIMIENTO 2027'!$O$14,INT((ROW()-13)/2),0)),IF(ISBLANK(OFFSET('9. METAS'!$W$20,INT((ROW()-14)/2),0)),"",OFFSET('9. METAS'!$W$20,INT((ROW()-14)/2),0)))</f>
        <v/>
      </c>
      <c r="L419" s="256" t="str">
        <f ca="1">IF(MOD(ROW()-13,2)=0,IF(ISBLANK(OFFSET('12. SEGUIMIENTO 2027'!$P$14,INT((ROW()-13)/2),0)),"",OFFSET('12. SEGUIMIENTO 2027'!$P$14,INT((ROW()-13)/2),0)),IF(ISBLANK(OFFSET('9. METAS'!$X$20,INT((ROW()-14)/2),0)),"",OFFSET('9. METAS'!$X$20,INT((ROW()-14)/2),0)))</f>
        <v/>
      </c>
      <c r="M419" s="257" t="str">
        <f ca="1">IF(MOD(ROW()-13,2)=0,IF(ISBLANK(OFFSET('12. SEGUIMIENTO 2027'!$Q$14,INT((ROW()-13)/2),0)),"",OFFSET('12. SEGUIMIENTO 2027'!$Q$14,INT((ROW()-13)/2),0)),IF(ISBLANK(OFFSET('9. METAS'!$Y$20,INT((ROW()-14)/2),0)),"",OFFSET('9. METAS'!$Y$20,INT((ROW()-14)/2),0)))</f>
        <v/>
      </c>
      <c r="N419" s="1012" t="str">
        <f t="shared" ref="N419" ca="1" si="402">IFERROR(J419/J420,"ND")</f>
        <v>ND</v>
      </c>
      <c r="O419" s="1008" t="str">
        <f t="shared" ref="O419" ca="1" si="403">IFERROR(((J419+K419)/H419),"ND")</f>
        <v>ND</v>
      </c>
      <c r="P419" s="996"/>
    </row>
    <row r="420" spans="3:16">
      <c r="C420" s="1030"/>
      <c r="D420" s="1026"/>
      <c r="E420" s="1026"/>
      <c r="F420" s="1024"/>
      <c r="G420" s="1021"/>
      <c r="H420" s="1164"/>
      <c r="I420" s="1015"/>
      <c r="J420" s="255" t="str">
        <f ca="1">IF(MOD(ROW()-13,2)=0,IF(ISBLANK(OFFSET('12. SEGUIMIENTO 2027'!$N$14,INT((ROW()-13)/2),0)),"",OFFSET('12. SEGUIMIENTO 2027'!$N$14,INT((ROW()-13)/2),0)),IF(ISBLANK(OFFSET('9. METAS'!$V$20,INT((ROW()-14)/2),0)),"",OFFSET('9. METAS'!$V$20,INT((ROW()-14)/2),0)))</f>
        <v/>
      </c>
      <c r="K420" s="256" t="str">
        <f ca="1">IF(MOD(ROW()-13,2)=0,IF(ISBLANK(OFFSET('12. SEGUIMIENTO 2027'!$O$14,INT((ROW()-13)/2),0)),"",OFFSET('12. SEGUIMIENTO 2027'!$O$14,INT((ROW()-13)/2),0)),IF(ISBLANK(OFFSET('9. METAS'!$W$20,INT((ROW()-14)/2),0)),"",OFFSET('9. METAS'!$W$20,INT((ROW()-14)/2),0)))</f>
        <v/>
      </c>
      <c r="L420" s="256" t="str">
        <f ca="1">IF(MOD(ROW()-13,2)=0,IF(ISBLANK(OFFSET('12. SEGUIMIENTO 2027'!$P$14,INT((ROW()-13)/2),0)),"",OFFSET('12. SEGUIMIENTO 2027'!$P$14,INT((ROW()-13)/2),0)),IF(ISBLANK(OFFSET('9. METAS'!$X$20,INT((ROW()-14)/2),0)),"",OFFSET('9. METAS'!$X$20,INT((ROW()-14)/2),0)))</f>
        <v/>
      </c>
      <c r="M420" s="257" t="str">
        <f ca="1">IF(MOD(ROW()-13,2)=0,IF(ISBLANK(OFFSET('12. SEGUIMIENTO 2027'!$Q$14,INT((ROW()-13)/2),0)),"",OFFSET('12. SEGUIMIENTO 2027'!$Q$14,INT((ROW()-13)/2),0)),IF(ISBLANK(OFFSET('9. METAS'!$Y$20,INT((ROW()-14)/2),0)),"",OFFSET('9. METAS'!$Y$20,INT((ROW()-14)/2),0)))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164" t="str">
        <f ca="1">IF(ISBLANK(OFFSET('9. METAS'!$M$20,INT((ROW()-13)/2),0)),"",OFFSET('9. METAS'!$M$20,INT((ROW()-13)/2),0))</f>
        <v/>
      </c>
      <c r="I421" s="1014"/>
      <c r="J421" s="255" t="str">
        <f ca="1">IF(MOD(ROW()-13,2)=0,IF(ISBLANK(OFFSET('12. SEGUIMIENTO 2027'!$N$14,INT((ROW()-13)/2),0)),"",OFFSET('12. SEGUIMIENTO 2027'!$N$14,INT((ROW()-13)/2),0)),IF(ISBLANK(OFFSET('9. METAS'!$V$20,INT((ROW()-14)/2),0)),"",OFFSET('9. METAS'!$V$20,INT((ROW()-14)/2),0)))</f>
        <v/>
      </c>
      <c r="K421" s="256" t="str">
        <f ca="1">IF(MOD(ROW()-13,2)=0,IF(ISBLANK(OFFSET('12. SEGUIMIENTO 2027'!$O$14,INT((ROW()-13)/2),0)),"",OFFSET('12. SEGUIMIENTO 2027'!$O$14,INT((ROW()-13)/2),0)),IF(ISBLANK(OFFSET('9. METAS'!$W$20,INT((ROW()-14)/2),0)),"",OFFSET('9. METAS'!$W$20,INT((ROW()-14)/2),0)))</f>
        <v/>
      </c>
      <c r="L421" s="256" t="str">
        <f ca="1">IF(MOD(ROW()-13,2)=0,IF(ISBLANK(OFFSET('12. SEGUIMIENTO 2027'!$P$14,INT((ROW()-13)/2),0)),"",OFFSET('12. SEGUIMIENTO 2027'!$P$14,INT((ROW()-13)/2),0)),IF(ISBLANK(OFFSET('9. METAS'!$X$20,INT((ROW()-14)/2),0)),"",OFFSET('9. METAS'!$X$20,INT((ROW()-14)/2),0)))</f>
        <v/>
      </c>
      <c r="M421" s="257" t="str">
        <f ca="1">IF(MOD(ROW()-13,2)=0,IF(ISBLANK(OFFSET('12. SEGUIMIENTO 2027'!$Q$14,INT((ROW()-13)/2),0)),"",OFFSET('12. SEGUIMIENTO 2027'!$Q$14,INT((ROW()-13)/2),0)),IF(ISBLANK(OFFSET('9. METAS'!$Y$20,INT((ROW()-14)/2),0)),"",OFFSET('9. METAS'!$Y$20,INT((ROW()-14)/2),0)))</f>
        <v/>
      </c>
      <c r="N421" s="1012" t="str">
        <f t="shared" ref="N421" ca="1" si="404">IFERROR(J421/J422,"ND")</f>
        <v>ND</v>
      </c>
      <c r="O421" s="1008" t="str">
        <f t="shared" ref="O421" ca="1" si="405">IFERROR(((J421+K421)/H421),"ND")</f>
        <v>ND</v>
      </c>
      <c r="P421" s="996"/>
    </row>
    <row r="422" spans="3:16">
      <c r="C422" s="1030"/>
      <c r="D422" s="1026"/>
      <c r="E422" s="1026"/>
      <c r="F422" s="1024"/>
      <c r="G422" s="1021"/>
      <c r="H422" s="1164"/>
      <c r="I422" s="1015"/>
      <c r="J422" s="255" t="str">
        <f ca="1">IF(MOD(ROW()-13,2)=0,IF(ISBLANK(OFFSET('12. SEGUIMIENTO 2027'!$N$14,INT((ROW()-13)/2),0)),"",OFFSET('12. SEGUIMIENTO 2027'!$N$14,INT((ROW()-13)/2),0)),IF(ISBLANK(OFFSET('9. METAS'!$V$20,INT((ROW()-14)/2),0)),"",OFFSET('9. METAS'!$V$20,INT((ROW()-14)/2),0)))</f>
        <v/>
      </c>
      <c r="K422" s="256" t="str">
        <f ca="1">IF(MOD(ROW()-13,2)=0,IF(ISBLANK(OFFSET('12. SEGUIMIENTO 2027'!$O$14,INT((ROW()-13)/2),0)),"",OFFSET('12. SEGUIMIENTO 2027'!$O$14,INT((ROW()-13)/2),0)),IF(ISBLANK(OFFSET('9. METAS'!$W$20,INT((ROW()-14)/2),0)),"",OFFSET('9. METAS'!$W$20,INT((ROW()-14)/2),0)))</f>
        <v/>
      </c>
      <c r="L422" s="256" t="str">
        <f ca="1">IF(MOD(ROW()-13,2)=0,IF(ISBLANK(OFFSET('12. SEGUIMIENTO 2027'!$P$14,INT((ROW()-13)/2),0)),"",OFFSET('12. SEGUIMIENTO 2027'!$P$14,INT((ROW()-13)/2),0)),IF(ISBLANK(OFFSET('9. METAS'!$X$20,INT((ROW()-14)/2),0)),"",OFFSET('9. METAS'!$X$20,INT((ROW()-14)/2),0)))</f>
        <v/>
      </c>
      <c r="M422" s="257" t="str">
        <f ca="1">IF(MOD(ROW()-13,2)=0,IF(ISBLANK(OFFSET('12. SEGUIMIENTO 2027'!$Q$14,INT((ROW()-13)/2),0)),"",OFFSET('12. SEGUIMIENTO 2027'!$Q$14,INT((ROW()-13)/2),0)),IF(ISBLANK(OFFSET('9. METAS'!$Y$20,INT((ROW()-14)/2),0)),"",OFFSET('9. METAS'!$Y$20,INT((ROW()-14)/2),0)))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164" t="str">
        <f ca="1">IF(ISBLANK(OFFSET('9. METAS'!$M$20,INT((ROW()-13)/2),0)),"",OFFSET('9. METAS'!$M$20,INT((ROW()-13)/2),0))</f>
        <v/>
      </c>
      <c r="I423" s="1014"/>
      <c r="J423" s="255" t="str">
        <f ca="1">IF(MOD(ROW()-13,2)=0,IF(ISBLANK(OFFSET('12. SEGUIMIENTO 2027'!$N$14,INT((ROW()-13)/2),0)),"",OFFSET('12. SEGUIMIENTO 2027'!$N$14,INT((ROW()-13)/2),0)),IF(ISBLANK(OFFSET('9. METAS'!$V$20,INT((ROW()-14)/2),0)),"",OFFSET('9. METAS'!$V$20,INT((ROW()-14)/2),0)))</f>
        <v/>
      </c>
      <c r="K423" s="256" t="str">
        <f ca="1">IF(MOD(ROW()-13,2)=0,IF(ISBLANK(OFFSET('12. SEGUIMIENTO 2027'!$O$14,INT((ROW()-13)/2),0)),"",OFFSET('12. SEGUIMIENTO 2027'!$O$14,INT((ROW()-13)/2),0)),IF(ISBLANK(OFFSET('9. METAS'!$W$20,INT((ROW()-14)/2),0)),"",OFFSET('9. METAS'!$W$20,INT((ROW()-14)/2),0)))</f>
        <v/>
      </c>
      <c r="L423" s="256" t="str">
        <f ca="1">IF(MOD(ROW()-13,2)=0,IF(ISBLANK(OFFSET('12. SEGUIMIENTO 2027'!$P$14,INT((ROW()-13)/2),0)),"",OFFSET('12. SEGUIMIENTO 2027'!$P$14,INT((ROW()-13)/2),0)),IF(ISBLANK(OFFSET('9. METAS'!$X$20,INT((ROW()-14)/2),0)),"",OFFSET('9. METAS'!$X$20,INT((ROW()-14)/2),0)))</f>
        <v/>
      </c>
      <c r="M423" s="257" t="str">
        <f ca="1">IF(MOD(ROW()-13,2)=0,IF(ISBLANK(OFFSET('12. SEGUIMIENTO 2027'!$Q$14,INT((ROW()-13)/2),0)),"",OFFSET('12. SEGUIMIENTO 2027'!$Q$14,INT((ROW()-13)/2),0)),IF(ISBLANK(OFFSET('9. METAS'!$Y$20,INT((ROW()-14)/2),0)),"",OFFSET('9. METAS'!$Y$20,INT((ROW()-14)/2),0)))</f>
        <v/>
      </c>
      <c r="N423" s="1012" t="str">
        <f t="shared" ref="N423" ca="1" si="406">IFERROR(J423/J424,"ND")</f>
        <v>ND</v>
      </c>
      <c r="O423" s="1008" t="str">
        <f t="shared" ref="O423" ca="1" si="407">IFERROR(((J423+K423)/H423),"ND")</f>
        <v>ND</v>
      </c>
      <c r="P423" s="996"/>
    </row>
    <row r="424" spans="3:16">
      <c r="C424" s="1030"/>
      <c r="D424" s="1026"/>
      <c r="E424" s="1026"/>
      <c r="F424" s="1024"/>
      <c r="G424" s="1021"/>
      <c r="H424" s="1164"/>
      <c r="I424" s="1015"/>
      <c r="J424" s="255" t="str">
        <f ca="1">IF(MOD(ROW()-13,2)=0,IF(ISBLANK(OFFSET('12. SEGUIMIENTO 2027'!$N$14,INT((ROW()-13)/2),0)),"",OFFSET('12. SEGUIMIENTO 2027'!$N$14,INT((ROW()-13)/2),0)),IF(ISBLANK(OFFSET('9. METAS'!$V$20,INT((ROW()-14)/2),0)),"",OFFSET('9. METAS'!$V$20,INT((ROW()-14)/2),0)))</f>
        <v/>
      </c>
      <c r="K424" s="256" t="str">
        <f ca="1">IF(MOD(ROW()-13,2)=0,IF(ISBLANK(OFFSET('12. SEGUIMIENTO 2027'!$O$14,INT((ROW()-13)/2),0)),"",OFFSET('12. SEGUIMIENTO 2027'!$O$14,INT((ROW()-13)/2),0)),IF(ISBLANK(OFFSET('9. METAS'!$W$20,INT((ROW()-14)/2),0)),"",OFFSET('9. METAS'!$W$20,INT((ROW()-14)/2),0)))</f>
        <v/>
      </c>
      <c r="L424" s="256" t="str">
        <f ca="1">IF(MOD(ROW()-13,2)=0,IF(ISBLANK(OFFSET('12. SEGUIMIENTO 2027'!$P$14,INT((ROW()-13)/2),0)),"",OFFSET('12. SEGUIMIENTO 2027'!$P$14,INT((ROW()-13)/2),0)),IF(ISBLANK(OFFSET('9. METAS'!$X$20,INT((ROW()-14)/2),0)),"",OFFSET('9. METAS'!$X$20,INT((ROW()-14)/2),0)))</f>
        <v/>
      </c>
      <c r="M424" s="257" t="str">
        <f ca="1">IF(MOD(ROW()-13,2)=0,IF(ISBLANK(OFFSET('12. SEGUIMIENTO 2027'!$Q$14,INT((ROW()-13)/2),0)),"",OFFSET('12. SEGUIMIENTO 2027'!$Q$14,INT((ROW()-13)/2),0)),IF(ISBLANK(OFFSET('9. METAS'!$Y$20,INT((ROW()-14)/2),0)),"",OFFSET('9. METAS'!$Y$20,INT((ROW()-14)/2),0)))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164" t="str">
        <f ca="1">IF(ISBLANK(OFFSET('9. METAS'!$M$20,INT((ROW()-13)/2),0)),"",OFFSET('9. METAS'!$M$20,INT((ROW()-13)/2),0))</f>
        <v/>
      </c>
      <c r="I425" s="1014"/>
      <c r="J425" s="255" t="str">
        <f ca="1">IF(MOD(ROW()-13,2)=0,IF(ISBLANK(OFFSET('12. SEGUIMIENTO 2027'!$N$14,INT((ROW()-13)/2),0)),"",OFFSET('12. SEGUIMIENTO 2027'!$N$14,INT((ROW()-13)/2),0)),IF(ISBLANK(OFFSET('9. METAS'!$V$20,INT((ROW()-14)/2),0)),"",OFFSET('9. METAS'!$V$20,INT((ROW()-14)/2),0)))</f>
        <v/>
      </c>
      <c r="K425" s="256" t="str">
        <f ca="1">IF(MOD(ROW()-13,2)=0,IF(ISBLANK(OFFSET('12. SEGUIMIENTO 2027'!$O$14,INT((ROW()-13)/2),0)),"",OFFSET('12. SEGUIMIENTO 2027'!$O$14,INT((ROW()-13)/2),0)),IF(ISBLANK(OFFSET('9. METAS'!$W$20,INT((ROW()-14)/2),0)),"",OFFSET('9. METAS'!$W$20,INT((ROW()-14)/2),0)))</f>
        <v/>
      </c>
      <c r="L425" s="256" t="str">
        <f ca="1">IF(MOD(ROW()-13,2)=0,IF(ISBLANK(OFFSET('12. SEGUIMIENTO 2027'!$P$14,INT((ROW()-13)/2),0)),"",OFFSET('12. SEGUIMIENTO 2027'!$P$14,INT((ROW()-13)/2),0)),IF(ISBLANK(OFFSET('9. METAS'!$X$20,INT((ROW()-14)/2),0)),"",OFFSET('9. METAS'!$X$20,INT((ROW()-14)/2),0)))</f>
        <v/>
      </c>
      <c r="M425" s="257" t="str">
        <f ca="1">IF(MOD(ROW()-13,2)=0,IF(ISBLANK(OFFSET('12. SEGUIMIENTO 2027'!$Q$14,INT((ROW()-13)/2),0)),"",OFFSET('12. SEGUIMIENTO 2027'!$Q$14,INT((ROW()-13)/2),0)),IF(ISBLANK(OFFSET('9. METAS'!$Y$20,INT((ROW()-14)/2),0)),"",OFFSET('9. METAS'!$Y$20,INT((ROW()-14)/2),0)))</f>
        <v/>
      </c>
      <c r="N425" s="1012" t="str">
        <f t="shared" ref="N425" ca="1" si="408">IFERROR(J425/J426,"ND")</f>
        <v>ND</v>
      </c>
      <c r="O425" s="1008" t="str">
        <f t="shared" ref="O425" ca="1" si="409">IFERROR(((J425+K425)/H425),"ND")</f>
        <v>ND</v>
      </c>
      <c r="P425" s="996"/>
    </row>
    <row r="426" spans="3:16">
      <c r="C426" s="1030"/>
      <c r="D426" s="1026"/>
      <c r="E426" s="1026"/>
      <c r="F426" s="1024"/>
      <c r="G426" s="1021"/>
      <c r="H426" s="1164"/>
      <c r="I426" s="1015"/>
      <c r="J426" s="255" t="str">
        <f ca="1">IF(MOD(ROW()-13,2)=0,IF(ISBLANK(OFFSET('12. SEGUIMIENTO 2027'!$N$14,INT((ROW()-13)/2),0)),"",OFFSET('12. SEGUIMIENTO 2027'!$N$14,INT((ROW()-13)/2),0)),IF(ISBLANK(OFFSET('9. METAS'!$V$20,INT((ROW()-14)/2),0)),"",OFFSET('9. METAS'!$V$20,INT((ROW()-14)/2),0)))</f>
        <v/>
      </c>
      <c r="K426" s="256" t="str">
        <f ca="1">IF(MOD(ROW()-13,2)=0,IF(ISBLANK(OFFSET('12. SEGUIMIENTO 2027'!$O$14,INT((ROW()-13)/2),0)),"",OFFSET('12. SEGUIMIENTO 2027'!$O$14,INT((ROW()-13)/2),0)),IF(ISBLANK(OFFSET('9. METAS'!$W$20,INT((ROW()-14)/2),0)),"",OFFSET('9. METAS'!$W$20,INT((ROW()-14)/2),0)))</f>
        <v/>
      </c>
      <c r="L426" s="256" t="str">
        <f ca="1">IF(MOD(ROW()-13,2)=0,IF(ISBLANK(OFFSET('12. SEGUIMIENTO 2027'!$P$14,INT((ROW()-13)/2),0)),"",OFFSET('12. SEGUIMIENTO 2027'!$P$14,INT((ROW()-13)/2),0)),IF(ISBLANK(OFFSET('9. METAS'!$X$20,INT((ROW()-14)/2),0)),"",OFFSET('9. METAS'!$X$20,INT((ROW()-14)/2),0)))</f>
        <v/>
      </c>
      <c r="M426" s="257" t="str">
        <f ca="1">IF(MOD(ROW()-13,2)=0,IF(ISBLANK(OFFSET('12. SEGUIMIENTO 2027'!$Q$14,INT((ROW()-13)/2),0)),"",OFFSET('12. SEGUIMIENTO 2027'!$Q$14,INT((ROW()-13)/2),0)),IF(ISBLANK(OFFSET('9. METAS'!$Y$20,INT((ROW()-14)/2),0)),"",OFFSET('9. METAS'!$Y$20,INT((ROW()-14)/2),0)))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164" t="str">
        <f ca="1">IF(ISBLANK(OFFSET('9. METAS'!$M$20,INT((ROW()-13)/2),0)),"",OFFSET('9. METAS'!$M$20,INT((ROW()-13)/2),0))</f>
        <v/>
      </c>
      <c r="I427" s="1014"/>
      <c r="J427" s="255" t="str">
        <f ca="1">IF(MOD(ROW()-13,2)=0,IF(ISBLANK(OFFSET('12. SEGUIMIENTO 2027'!$N$14,INT((ROW()-13)/2),0)),"",OFFSET('12. SEGUIMIENTO 2027'!$N$14,INT((ROW()-13)/2),0)),IF(ISBLANK(OFFSET('9. METAS'!$V$20,INT((ROW()-14)/2),0)),"",OFFSET('9. METAS'!$V$20,INT((ROW()-14)/2),0)))</f>
        <v/>
      </c>
      <c r="K427" s="256" t="str">
        <f ca="1">IF(MOD(ROW()-13,2)=0,IF(ISBLANK(OFFSET('12. SEGUIMIENTO 2027'!$O$14,INT((ROW()-13)/2),0)),"",OFFSET('12. SEGUIMIENTO 2027'!$O$14,INT((ROW()-13)/2),0)),IF(ISBLANK(OFFSET('9. METAS'!$W$20,INT((ROW()-14)/2),0)),"",OFFSET('9. METAS'!$W$20,INT((ROW()-14)/2),0)))</f>
        <v/>
      </c>
      <c r="L427" s="256" t="str">
        <f ca="1">IF(MOD(ROW()-13,2)=0,IF(ISBLANK(OFFSET('12. SEGUIMIENTO 2027'!$P$14,INT((ROW()-13)/2),0)),"",OFFSET('12. SEGUIMIENTO 2027'!$P$14,INT((ROW()-13)/2),0)),IF(ISBLANK(OFFSET('9. METAS'!$X$20,INT((ROW()-14)/2),0)),"",OFFSET('9. METAS'!$X$20,INT((ROW()-14)/2),0)))</f>
        <v/>
      </c>
      <c r="M427" s="257" t="str">
        <f ca="1">IF(MOD(ROW()-13,2)=0,IF(ISBLANK(OFFSET('12. SEGUIMIENTO 2027'!$Q$14,INT((ROW()-13)/2),0)),"",OFFSET('12. SEGUIMIENTO 2027'!$Q$14,INT((ROW()-13)/2),0)),IF(ISBLANK(OFFSET('9. METAS'!$Y$20,INT((ROW()-14)/2),0)),"",OFFSET('9. METAS'!$Y$20,INT((ROW()-14)/2),0)))</f>
        <v/>
      </c>
      <c r="N427" s="1012" t="str">
        <f t="shared" ref="N427" ca="1" si="410">IFERROR(J427/J428,"ND")</f>
        <v>ND</v>
      </c>
      <c r="O427" s="1008" t="str">
        <f t="shared" ref="O427" ca="1" si="411">IFERROR(((J427+K427)/H427),"ND")</f>
        <v>ND</v>
      </c>
      <c r="P427" s="996"/>
    </row>
    <row r="428" spans="3:16">
      <c r="C428" s="1030"/>
      <c r="D428" s="1026"/>
      <c r="E428" s="1026"/>
      <c r="F428" s="1024"/>
      <c r="G428" s="1021"/>
      <c r="H428" s="1164"/>
      <c r="I428" s="1015"/>
      <c r="J428" s="255" t="str">
        <f ca="1">IF(MOD(ROW()-13,2)=0,IF(ISBLANK(OFFSET('12. SEGUIMIENTO 2027'!$N$14,INT((ROW()-13)/2),0)),"",OFFSET('12. SEGUIMIENTO 2027'!$N$14,INT((ROW()-13)/2),0)),IF(ISBLANK(OFFSET('9. METAS'!$V$20,INT((ROW()-14)/2),0)),"",OFFSET('9. METAS'!$V$20,INT((ROW()-14)/2),0)))</f>
        <v/>
      </c>
      <c r="K428" s="256" t="str">
        <f ca="1">IF(MOD(ROW()-13,2)=0,IF(ISBLANK(OFFSET('12. SEGUIMIENTO 2027'!$O$14,INT((ROW()-13)/2),0)),"",OFFSET('12. SEGUIMIENTO 2027'!$O$14,INT((ROW()-13)/2),0)),IF(ISBLANK(OFFSET('9. METAS'!$W$20,INT((ROW()-14)/2),0)),"",OFFSET('9. METAS'!$W$20,INT((ROW()-14)/2),0)))</f>
        <v/>
      </c>
      <c r="L428" s="256" t="str">
        <f ca="1">IF(MOD(ROW()-13,2)=0,IF(ISBLANK(OFFSET('12. SEGUIMIENTO 2027'!$P$14,INT((ROW()-13)/2),0)),"",OFFSET('12. SEGUIMIENTO 2027'!$P$14,INT((ROW()-13)/2),0)),IF(ISBLANK(OFFSET('9. METAS'!$X$20,INT((ROW()-14)/2),0)),"",OFFSET('9. METAS'!$X$20,INT((ROW()-14)/2),0)))</f>
        <v/>
      </c>
      <c r="M428" s="257" t="str">
        <f ca="1">IF(MOD(ROW()-13,2)=0,IF(ISBLANK(OFFSET('12. SEGUIMIENTO 2027'!$Q$14,INT((ROW()-13)/2),0)),"",OFFSET('12. SEGUIMIENTO 2027'!$Q$14,INT((ROW()-13)/2),0)),IF(ISBLANK(OFFSET('9. METAS'!$Y$20,INT((ROW()-14)/2),0)),"",OFFSET('9. METAS'!$Y$20,INT((ROW()-14)/2),0)))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164" t="str">
        <f ca="1">IF(ISBLANK(OFFSET('9. METAS'!$M$20,INT((ROW()-13)/2),0)),"",OFFSET('9. METAS'!$M$20,INT((ROW()-13)/2),0))</f>
        <v/>
      </c>
      <c r="I429" s="1014"/>
      <c r="J429" s="255" t="str">
        <f ca="1">IF(MOD(ROW()-13,2)=0,IF(ISBLANK(OFFSET('12. SEGUIMIENTO 2027'!$N$14,INT((ROW()-13)/2),0)),"",OFFSET('12. SEGUIMIENTO 2027'!$N$14,INT((ROW()-13)/2),0)),IF(ISBLANK(OFFSET('9. METAS'!$V$20,INT((ROW()-14)/2),0)),"",OFFSET('9. METAS'!$V$20,INT((ROW()-14)/2),0)))</f>
        <v/>
      </c>
      <c r="K429" s="256" t="str">
        <f ca="1">IF(MOD(ROW()-13,2)=0,IF(ISBLANK(OFFSET('12. SEGUIMIENTO 2027'!$O$14,INT((ROW()-13)/2),0)),"",OFFSET('12. SEGUIMIENTO 2027'!$O$14,INT((ROW()-13)/2),0)),IF(ISBLANK(OFFSET('9. METAS'!$W$20,INT((ROW()-14)/2),0)),"",OFFSET('9. METAS'!$W$20,INT((ROW()-14)/2),0)))</f>
        <v/>
      </c>
      <c r="L429" s="256" t="str">
        <f ca="1">IF(MOD(ROW()-13,2)=0,IF(ISBLANK(OFFSET('12. SEGUIMIENTO 2027'!$P$14,INT((ROW()-13)/2),0)),"",OFFSET('12. SEGUIMIENTO 2027'!$P$14,INT((ROW()-13)/2),0)),IF(ISBLANK(OFFSET('9. METAS'!$X$20,INT((ROW()-14)/2),0)),"",OFFSET('9. METAS'!$X$20,INT((ROW()-14)/2),0)))</f>
        <v/>
      </c>
      <c r="M429" s="257" t="str">
        <f ca="1">IF(MOD(ROW()-13,2)=0,IF(ISBLANK(OFFSET('12. SEGUIMIENTO 2027'!$Q$14,INT((ROW()-13)/2),0)),"",OFFSET('12. SEGUIMIENTO 2027'!$Q$14,INT((ROW()-13)/2),0)),IF(ISBLANK(OFFSET('9. METAS'!$Y$20,INT((ROW()-14)/2),0)),"",OFFSET('9. METAS'!$Y$20,INT((ROW()-14)/2),0)))</f>
        <v/>
      </c>
      <c r="N429" s="1012" t="str">
        <f t="shared" ref="N429" ca="1" si="412">IFERROR(J429/J430,"ND")</f>
        <v>ND</v>
      </c>
      <c r="O429" s="1008" t="str">
        <f t="shared" ref="O429" ca="1" si="413">IFERROR(((J429+K429)/H429),"ND")</f>
        <v>ND</v>
      </c>
      <c r="P429" s="996"/>
    </row>
    <row r="430" spans="3:16">
      <c r="C430" s="1030"/>
      <c r="D430" s="1026"/>
      <c r="E430" s="1026"/>
      <c r="F430" s="1024"/>
      <c r="G430" s="1021"/>
      <c r="H430" s="1164"/>
      <c r="I430" s="1015"/>
      <c r="J430" s="255" t="str">
        <f ca="1">IF(MOD(ROW()-13,2)=0,IF(ISBLANK(OFFSET('12. SEGUIMIENTO 2027'!$N$14,INT((ROW()-13)/2),0)),"",OFFSET('12. SEGUIMIENTO 2027'!$N$14,INT((ROW()-13)/2),0)),IF(ISBLANK(OFFSET('9. METAS'!$V$20,INT((ROW()-14)/2),0)),"",OFFSET('9. METAS'!$V$20,INT((ROW()-14)/2),0)))</f>
        <v/>
      </c>
      <c r="K430" s="256" t="str">
        <f ca="1">IF(MOD(ROW()-13,2)=0,IF(ISBLANK(OFFSET('12. SEGUIMIENTO 2027'!$O$14,INT((ROW()-13)/2),0)),"",OFFSET('12. SEGUIMIENTO 2027'!$O$14,INT((ROW()-13)/2),0)),IF(ISBLANK(OFFSET('9. METAS'!$W$20,INT((ROW()-14)/2),0)),"",OFFSET('9. METAS'!$W$20,INT((ROW()-14)/2),0)))</f>
        <v/>
      </c>
      <c r="L430" s="256" t="str">
        <f ca="1">IF(MOD(ROW()-13,2)=0,IF(ISBLANK(OFFSET('12. SEGUIMIENTO 2027'!$P$14,INT((ROW()-13)/2),0)),"",OFFSET('12. SEGUIMIENTO 2027'!$P$14,INT((ROW()-13)/2),0)),IF(ISBLANK(OFFSET('9. METAS'!$X$20,INT((ROW()-14)/2),0)),"",OFFSET('9. METAS'!$X$20,INT((ROW()-14)/2),0)))</f>
        <v/>
      </c>
      <c r="M430" s="257" t="str">
        <f ca="1">IF(MOD(ROW()-13,2)=0,IF(ISBLANK(OFFSET('12. SEGUIMIENTO 2027'!$Q$14,INT((ROW()-13)/2),0)),"",OFFSET('12. SEGUIMIENTO 2027'!$Q$14,INT((ROW()-13)/2),0)),IF(ISBLANK(OFFSET('9. METAS'!$Y$20,INT((ROW()-14)/2),0)),"",OFFSET('9. METAS'!$Y$20,INT((ROW()-14)/2),0)))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164" t="str">
        <f ca="1">IF(ISBLANK(OFFSET('9. METAS'!$M$20,INT((ROW()-13)/2),0)),"",OFFSET('9. METAS'!$M$20,INT((ROW()-13)/2),0))</f>
        <v/>
      </c>
      <c r="I431" s="1014"/>
      <c r="J431" s="255" t="str">
        <f ca="1">IF(MOD(ROW()-13,2)=0,IF(ISBLANK(OFFSET('12. SEGUIMIENTO 2027'!$N$14,INT((ROW()-13)/2),0)),"",OFFSET('12. SEGUIMIENTO 2027'!$N$14,INT((ROW()-13)/2),0)),IF(ISBLANK(OFFSET('9. METAS'!$V$20,INT((ROW()-14)/2),0)),"",OFFSET('9. METAS'!$V$20,INT((ROW()-14)/2),0)))</f>
        <v/>
      </c>
      <c r="K431" s="256" t="str">
        <f ca="1">IF(MOD(ROW()-13,2)=0,IF(ISBLANK(OFFSET('12. SEGUIMIENTO 2027'!$O$14,INT((ROW()-13)/2),0)),"",OFFSET('12. SEGUIMIENTO 2027'!$O$14,INT((ROW()-13)/2),0)),IF(ISBLANK(OFFSET('9. METAS'!$W$20,INT((ROW()-14)/2),0)),"",OFFSET('9. METAS'!$W$20,INT((ROW()-14)/2),0)))</f>
        <v/>
      </c>
      <c r="L431" s="256" t="str">
        <f ca="1">IF(MOD(ROW()-13,2)=0,IF(ISBLANK(OFFSET('12. SEGUIMIENTO 2027'!$P$14,INT((ROW()-13)/2),0)),"",OFFSET('12. SEGUIMIENTO 2027'!$P$14,INT((ROW()-13)/2),0)),IF(ISBLANK(OFFSET('9. METAS'!$X$20,INT((ROW()-14)/2),0)),"",OFFSET('9. METAS'!$X$20,INT((ROW()-14)/2),0)))</f>
        <v/>
      </c>
      <c r="M431" s="257" t="str">
        <f ca="1">IF(MOD(ROW()-13,2)=0,IF(ISBLANK(OFFSET('12. SEGUIMIENTO 2027'!$Q$14,INT((ROW()-13)/2),0)),"",OFFSET('12. SEGUIMIENTO 2027'!$Q$14,INT((ROW()-13)/2),0)),IF(ISBLANK(OFFSET('9. METAS'!$Y$20,INT((ROW()-14)/2),0)),"",OFFSET('9. METAS'!$Y$20,INT((ROW()-14)/2),0)))</f>
        <v/>
      </c>
      <c r="N431" s="1012" t="str">
        <f t="shared" ref="N431" ca="1" si="414">IFERROR(J431/J432,"ND")</f>
        <v>ND</v>
      </c>
      <c r="O431" s="1008" t="str">
        <f t="shared" ref="O431" ca="1" si="415">IFERROR(((J431+K431)/H431),"ND")</f>
        <v>ND</v>
      </c>
      <c r="P431" s="996"/>
    </row>
    <row r="432" spans="3:16">
      <c r="C432" s="1030"/>
      <c r="D432" s="1026"/>
      <c r="E432" s="1026"/>
      <c r="F432" s="1024"/>
      <c r="G432" s="1021"/>
      <c r="H432" s="1164"/>
      <c r="I432" s="1015"/>
      <c r="J432" s="255" t="str">
        <f ca="1">IF(MOD(ROW()-13,2)=0,IF(ISBLANK(OFFSET('12. SEGUIMIENTO 2027'!$N$14,INT((ROW()-13)/2),0)),"",OFFSET('12. SEGUIMIENTO 2027'!$N$14,INT((ROW()-13)/2),0)),IF(ISBLANK(OFFSET('9. METAS'!$V$20,INT((ROW()-14)/2),0)),"",OFFSET('9. METAS'!$V$20,INT((ROW()-14)/2),0)))</f>
        <v/>
      </c>
      <c r="K432" s="256" t="str">
        <f ca="1">IF(MOD(ROW()-13,2)=0,IF(ISBLANK(OFFSET('12. SEGUIMIENTO 2027'!$O$14,INT((ROW()-13)/2),0)),"",OFFSET('12. SEGUIMIENTO 2027'!$O$14,INT((ROW()-13)/2),0)),IF(ISBLANK(OFFSET('9. METAS'!$W$20,INT((ROW()-14)/2),0)),"",OFFSET('9. METAS'!$W$20,INT((ROW()-14)/2),0)))</f>
        <v/>
      </c>
      <c r="L432" s="256" t="str">
        <f ca="1">IF(MOD(ROW()-13,2)=0,IF(ISBLANK(OFFSET('12. SEGUIMIENTO 2027'!$P$14,INT((ROW()-13)/2),0)),"",OFFSET('12. SEGUIMIENTO 2027'!$P$14,INT((ROW()-13)/2),0)),IF(ISBLANK(OFFSET('9. METAS'!$X$20,INT((ROW()-14)/2),0)),"",OFFSET('9. METAS'!$X$20,INT((ROW()-14)/2),0)))</f>
        <v/>
      </c>
      <c r="M432" s="257" t="str">
        <f ca="1">IF(MOD(ROW()-13,2)=0,IF(ISBLANK(OFFSET('12. SEGUIMIENTO 2027'!$Q$14,INT((ROW()-13)/2),0)),"",OFFSET('12. SEGUIMIENTO 2027'!$Q$14,INT((ROW()-13)/2),0)),IF(ISBLANK(OFFSET('9. METAS'!$Y$20,INT((ROW()-14)/2),0)),"",OFFSET('9. METAS'!$Y$20,INT((ROW()-14)/2),0)))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164" t="str">
        <f ca="1">IF(ISBLANK(OFFSET('9. METAS'!$M$20,INT((ROW()-13)/2),0)),"",OFFSET('9. METAS'!$M$20,INT((ROW()-13)/2),0))</f>
        <v/>
      </c>
      <c r="I433" s="1014"/>
      <c r="J433" s="255" t="str">
        <f ca="1">IF(MOD(ROW()-13,2)=0,IF(ISBLANK(OFFSET('12. SEGUIMIENTO 2027'!$N$14,INT((ROW()-13)/2),0)),"",OFFSET('12. SEGUIMIENTO 2027'!$N$14,INT((ROW()-13)/2),0)),IF(ISBLANK(OFFSET('9. METAS'!$V$20,INT((ROW()-14)/2),0)),"",OFFSET('9. METAS'!$V$20,INT((ROW()-14)/2),0)))</f>
        <v/>
      </c>
      <c r="K433" s="256" t="str">
        <f ca="1">IF(MOD(ROW()-13,2)=0,IF(ISBLANK(OFFSET('12. SEGUIMIENTO 2027'!$O$14,INT((ROW()-13)/2),0)),"",OFFSET('12. SEGUIMIENTO 2027'!$O$14,INT((ROW()-13)/2),0)),IF(ISBLANK(OFFSET('9. METAS'!$W$20,INT((ROW()-14)/2),0)),"",OFFSET('9. METAS'!$W$20,INT((ROW()-14)/2),0)))</f>
        <v/>
      </c>
      <c r="L433" s="256" t="str">
        <f ca="1">IF(MOD(ROW()-13,2)=0,IF(ISBLANK(OFFSET('12. SEGUIMIENTO 2027'!$P$14,INT((ROW()-13)/2),0)),"",OFFSET('12. SEGUIMIENTO 2027'!$P$14,INT((ROW()-13)/2),0)),IF(ISBLANK(OFFSET('9. METAS'!$X$20,INT((ROW()-14)/2),0)),"",OFFSET('9. METAS'!$X$20,INT((ROW()-14)/2),0)))</f>
        <v/>
      </c>
      <c r="M433" s="257" t="str">
        <f ca="1">IF(MOD(ROW()-13,2)=0,IF(ISBLANK(OFFSET('12. SEGUIMIENTO 2027'!$Q$14,INT((ROW()-13)/2),0)),"",OFFSET('12. SEGUIMIENTO 2027'!$Q$14,INT((ROW()-13)/2),0)),IF(ISBLANK(OFFSET('9. METAS'!$Y$20,INT((ROW()-14)/2),0)),"",OFFSET('9. METAS'!$Y$20,INT((ROW()-14)/2),0)))</f>
        <v/>
      </c>
      <c r="N433" s="1012" t="str">
        <f t="shared" ref="N433" ca="1" si="416">IFERROR(J433/J434,"ND")</f>
        <v>ND</v>
      </c>
      <c r="O433" s="1008" t="str">
        <f t="shared" ref="O433" ca="1" si="417">IFERROR(((J433+K433)/H433),"ND")</f>
        <v>ND</v>
      </c>
      <c r="P433" s="996"/>
    </row>
    <row r="434" spans="3:16">
      <c r="C434" s="1030"/>
      <c r="D434" s="1026"/>
      <c r="E434" s="1026"/>
      <c r="F434" s="1024"/>
      <c r="G434" s="1021"/>
      <c r="H434" s="1164"/>
      <c r="I434" s="1015"/>
      <c r="J434" s="255" t="str">
        <f ca="1">IF(MOD(ROW()-13,2)=0,IF(ISBLANK(OFFSET('12. SEGUIMIENTO 2027'!$N$14,INT((ROW()-13)/2),0)),"",OFFSET('12. SEGUIMIENTO 2027'!$N$14,INT((ROW()-13)/2),0)),IF(ISBLANK(OFFSET('9. METAS'!$V$20,INT((ROW()-14)/2),0)),"",OFFSET('9. METAS'!$V$20,INT((ROW()-14)/2),0)))</f>
        <v/>
      </c>
      <c r="K434" s="256" t="str">
        <f ca="1">IF(MOD(ROW()-13,2)=0,IF(ISBLANK(OFFSET('12. SEGUIMIENTO 2027'!$O$14,INT((ROW()-13)/2),0)),"",OFFSET('12. SEGUIMIENTO 2027'!$O$14,INT((ROW()-13)/2),0)),IF(ISBLANK(OFFSET('9. METAS'!$W$20,INT((ROW()-14)/2),0)),"",OFFSET('9. METAS'!$W$20,INT((ROW()-14)/2),0)))</f>
        <v/>
      </c>
      <c r="L434" s="256" t="str">
        <f ca="1">IF(MOD(ROW()-13,2)=0,IF(ISBLANK(OFFSET('12. SEGUIMIENTO 2027'!$P$14,INT((ROW()-13)/2),0)),"",OFFSET('12. SEGUIMIENTO 2027'!$P$14,INT((ROW()-13)/2),0)),IF(ISBLANK(OFFSET('9. METAS'!$X$20,INT((ROW()-14)/2),0)),"",OFFSET('9. METAS'!$X$20,INT((ROW()-14)/2),0)))</f>
        <v/>
      </c>
      <c r="M434" s="257" t="str">
        <f ca="1">IF(MOD(ROW()-13,2)=0,IF(ISBLANK(OFFSET('12. SEGUIMIENTO 2027'!$Q$14,INT((ROW()-13)/2),0)),"",OFFSET('12. SEGUIMIENTO 2027'!$Q$14,INT((ROW()-13)/2),0)),IF(ISBLANK(OFFSET('9. METAS'!$Y$20,INT((ROW()-14)/2),0)),"",OFFSET('9. METAS'!$Y$20,INT((ROW()-14)/2),0)))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164" t="str">
        <f ca="1">IF(ISBLANK(OFFSET('9. METAS'!$M$20,INT((ROW()-13)/2),0)),"",OFFSET('9. METAS'!$M$20,INT((ROW()-13)/2),0))</f>
        <v/>
      </c>
      <c r="I435" s="1014"/>
      <c r="J435" s="255" t="str">
        <f ca="1">IF(MOD(ROW()-13,2)=0,IF(ISBLANK(OFFSET('12. SEGUIMIENTO 2027'!$N$14,INT((ROW()-13)/2),0)),"",OFFSET('12. SEGUIMIENTO 2027'!$N$14,INT((ROW()-13)/2),0)),IF(ISBLANK(OFFSET('9. METAS'!$V$20,INT((ROW()-14)/2),0)),"",OFFSET('9. METAS'!$V$20,INT((ROW()-14)/2),0)))</f>
        <v/>
      </c>
      <c r="K435" s="256" t="str">
        <f ca="1">IF(MOD(ROW()-13,2)=0,IF(ISBLANK(OFFSET('12. SEGUIMIENTO 2027'!$O$14,INT((ROW()-13)/2),0)),"",OFFSET('12. SEGUIMIENTO 2027'!$O$14,INT((ROW()-13)/2),0)),IF(ISBLANK(OFFSET('9. METAS'!$W$20,INT((ROW()-14)/2),0)),"",OFFSET('9. METAS'!$W$20,INT((ROW()-14)/2),0)))</f>
        <v/>
      </c>
      <c r="L435" s="256" t="str">
        <f ca="1">IF(MOD(ROW()-13,2)=0,IF(ISBLANK(OFFSET('12. SEGUIMIENTO 2027'!$P$14,INT((ROW()-13)/2),0)),"",OFFSET('12. SEGUIMIENTO 2027'!$P$14,INT((ROW()-13)/2),0)),IF(ISBLANK(OFFSET('9. METAS'!$X$20,INT((ROW()-14)/2),0)),"",OFFSET('9. METAS'!$X$20,INT((ROW()-14)/2),0)))</f>
        <v/>
      </c>
      <c r="M435" s="257" t="str">
        <f ca="1">IF(MOD(ROW()-13,2)=0,IF(ISBLANK(OFFSET('12. SEGUIMIENTO 2027'!$Q$14,INT((ROW()-13)/2),0)),"",OFFSET('12. SEGUIMIENTO 2027'!$Q$14,INT((ROW()-13)/2),0)),IF(ISBLANK(OFFSET('9. METAS'!$Y$20,INT((ROW()-14)/2),0)),"",OFFSET('9. METAS'!$Y$20,INT((ROW()-14)/2),0)))</f>
        <v/>
      </c>
      <c r="N435" s="1012" t="str">
        <f t="shared" ref="N435" ca="1" si="418">IFERROR(J435/J436,"ND")</f>
        <v>ND</v>
      </c>
      <c r="O435" s="1008" t="str">
        <f t="shared" ref="O435" ca="1" si="419">IFERROR(((J435+K435)/H435),"ND")</f>
        <v>ND</v>
      </c>
      <c r="P435" s="996"/>
    </row>
    <row r="436" spans="3:16">
      <c r="C436" s="1030"/>
      <c r="D436" s="1026"/>
      <c r="E436" s="1026"/>
      <c r="F436" s="1024"/>
      <c r="G436" s="1021"/>
      <c r="H436" s="1164"/>
      <c r="I436" s="1015"/>
      <c r="J436" s="255" t="str">
        <f ca="1">IF(MOD(ROW()-13,2)=0,IF(ISBLANK(OFFSET('12. SEGUIMIENTO 2027'!$N$14,INT((ROW()-13)/2),0)),"",OFFSET('12. SEGUIMIENTO 2027'!$N$14,INT((ROW()-13)/2),0)),IF(ISBLANK(OFFSET('9. METAS'!$V$20,INT((ROW()-14)/2),0)),"",OFFSET('9. METAS'!$V$20,INT((ROW()-14)/2),0)))</f>
        <v/>
      </c>
      <c r="K436" s="256" t="str">
        <f ca="1">IF(MOD(ROW()-13,2)=0,IF(ISBLANK(OFFSET('12. SEGUIMIENTO 2027'!$O$14,INT((ROW()-13)/2),0)),"",OFFSET('12. SEGUIMIENTO 2027'!$O$14,INT((ROW()-13)/2),0)),IF(ISBLANK(OFFSET('9. METAS'!$W$20,INT((ROW()-14)/2),0)),"",OFFSET('9. METAS'!$W$20,INT((ROW()-14)/2),0)))</f>
        <v/>
      </c>
      <c r="L436" s="256" t="str">
        <f ca="1">IF(MOD(ROW()-13,2)=0,IF(ISBLANK(OFFSET('12. SEGUIMIENTO 2027'!$P$14,INT((ROW()-13)/2),0)),"",OFFSET('12. SEGUIMIENTO 2027'!$P$14,INT((ROW()-13)/2),0)),IF(ISBLANK(OFFSET('9. METAS'!$X$20,INT((ROW()-14)/2),0)),"",OFFSET('9. METAS'!$X$20,INT((ROW()-14)/2),0)))</f>
        <v/>
      </c>
      <c r="M436" s="257" t="str">
        <f ca="1">IF(MOD(ROW()-13,2)=0,IF(ISBLANK(OFFSET('12. SEGUIMIENTO 2027'!$Q$14,INT((ROW()-13)/2),0)),"",OFFSET('12. SEGUIMIENTO 2027'!$Q$14,INT((ROW()-13)/2),0)),IF(ISBLANK(OFFSET('9. METAS'!$Y$20,INT((ROW()-14)/2),0)),"",OFFSET('9. METAS'!$Y$20,INT((ROW()-14)/2),0)))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164" t="str">
        <f ca="1">IF(ISBLANK(OFFSET('9. METAS'!$M$20,INT((ROW()-13)/2),0)),"",OFFSET('9. METAS'!$M$20,INT((ROW()-13)/2),0))</f>
        <v/>
      </c>
      <c r="I437" s="1014"/>
      <c r="J437" s="255" t="str">
        <f ca="1">IF(MOD(ROW()-13,2)=0,IF(ISBLANK(OFFSET('12. SEGUIMIENTO 2027'!$N$14,INT((ROW()-13)/2),0)),"",OFFSET('12. SEGUIMIENTO 2027'!$N$14,INT((ROW()-13)/2),0)),IF(ISBLANK(OFFSET('9. METAS'!$V$20,INT((ROW()-14)/2),0)),"",OFFSET('9. METAS'!$V$20,INT((ROW()-14)/2),0)))</f>
        <v/>
      </c>
      <c r="K437" s="256" t="str">
        <f ca="1">IF(MOD(ROW()-13,2)=0,IF(ISBLANK(OFFSET('12. SEGUIMIENTO 2027'!$O$14,INT((ROW()-13)/2),0)),"",OFFSET('12. SEGUIMIENTO 2027'!$O$14,INT((ROW()-13)/2),0)),IF(ISBLANK(OFFSET('9. METAS'!$W$20,INT((ROW()-14)/2),0)),"",OFFSET('9. METAS'!$W$20,INT((ROW()-14)/2),0)))</f>
        <v/>
      </c>
      <c r="L437" s="256" t="str">
        <f ca="1">IF(MOD(ROW()-13,2)=0,IF(ISBLANK(OFFSET('12. SEGUIMIENTO 2027'!$P$14,INT((ROW()-13)/2),0)),"",OFFSET('12. SEGUIMIENTO 2027'!$P$14,INT((ROW()-13)/2),0)),IF(ISBLANK(OFFSET('9. METAS'!$X$20,INT((ROW()-14)/2),0)),"",OFFSET('9. METAS'!$X$20,INT((ROW()-14)/2),0)))</f>
        <v/>
      </c>
      <c r="M437" s="257" t="str">
        <f ca="1">IF(MOD(ROW()-13,2)=0,IF(ISBLANK(OFFSET('12. SEGUIMIENTO 2027'!$Q$14,INT((ROW()-13)/2),0)),"",OFFSET('12. SEGUIMIENTO 2027'!$Q$14,INT((ROW()-13)/2),0)),IF(ISBLANK(OFFSET('9. METAS'!$Y$20,INT((ROW()-14)/2),0)),"",OFFSET('9. METAS'!$Y$20,INT((ROW()-14)/2),0)))</f>
        <v/>
      </c>
      <c r="N437" s="1012" t="str">
        <f t="shared" ref="N437" ca="1" si="420">IFERROR(J437/J438,"ND")</f>
        <v>ND</v>
      </c>
      <c r="O437" s="1008" t="str">
        <f t="shared" ref="O437" ca="1" si="421">IFERROR(((J437+K437)/H437),"ND")</f>
        <v>ND</v>
      </c>
      <c r="P437" s="996"/>
    </row>
    <row r="438" spans="3:16">
      <c r="C438" s="1030"/>
      <c r="D438" s="1026"/>
      <c r="E438" s="1026"/>
      <c r="F438" s="1024"/>
      <c r="G438" s="1021"/>
      <c r="H438" s="1164"/>
      <c r="I438" s="1015"/>
      <c r="J438" s="255" t="str">
        <f ca="1">IF(MOD(ROW()-13,2)=0,IF(ISBLANK(OFFSET('12. SEGUIMIENTO 2027'!$N$14,INT((ROW()-13)/2),0)),"",OFFSET('12. SEGUIMIENTO 2027'!$N$14,INT((ROW()-13)/2),0)),IF(ISBLANK(OFFSET('9. METAS'!$V$20,INT((ROW()-14)/2),0)),"",OFFSET('9. METAS'!$V$20,INT((ROW()-14)/2),0)))</f>
        <v/>
      </c>
      <c r="K438" s="256" t="str">
        <f ca="1">IF(MOD(ROW()-13,2)=0,IF(ISBLANK(OFFSET('12. SEGUIMIENTO 2027'!$O$14,INT((ROW()-13)/2),0)),"",OFFSET('12. SEGUIMIENTO 2027'!$O$14,INT((ROW()-13)/2),0)),IF(ISBLANK(OFFSET('9. METAS'!$W$20,INT((ROW()-14)/2),0)),"",OFFSET('9. METAS'!$W$20,INT((ROW()-14)/2),0)))</f>
        <v/>
      </c>
      <c r="L438" s="256" t="str">
        <f ca="1">IF(MOD(ROW()-13,2)=0,IF(ISBLANK(OFFSET('12. SEGUIMIENTO 2027'!$P$14,INT((ROW()-13)/2),0)),"",OFFSET('12. SEGUIMIENTO 2027'!$P$14,INT((ROW()-13)/2),0)),IF(ISBLANK(OFFSET('9. METAS'!$X$20,INT((ROW()-14)/2),0)),"",OFFSET('9. METAS'!$X$20,INT((ROW()-14)/2),0)))</f>
        <v/>
      </c>
      <c r="M438" s="257" t="str">
        <f ca="1">IF(MOD(ROW()-13,2)=0,IF(ISBLANK(OFFSET('12. SEGUIMIENTO 2027'!$Q$14,INT((ROW()-13)/2),0)),"",OFFSET('12. SEGUIMIENTO 2027'!$Q$14,INT((ROW()-13)/2),0)),IF(ISBLANK(OFFSET('9. METAS'!$Y$20,INT((ROW()-14)/2),0)),"",OFFSET('9. METAS'!$Y$20,INT((ROW()-14)/2),0)))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164" t="str">
        <f ca="1">IF(ISBLANK(OFFSET('9. METAS'!$M$20,INT((ROW()-13)/2),0)),"",OFFSET('9. METAS'!$M$20,INT((ROW()-13)/2),0))</f>
        <v/>
      </c>
      <c r="I439" s="1014"/>
      <c r="J439" s="255" t="str">
        <f ca="1">IF(MOD(ROW()-13,2)=0,IF(ISBLANK(OFFSET('12. SEGUIMIENTO 2027'!$N$14,INT((ROW()-13)/2),0)),"",OFFSET('12. SEGUIMIENTO 2027'!$N$14,INT((ROW()-13)/2),0)),IF(ISBLANK(OFFSET('9. METAS'!$V$20,INT((ROW()-14)/2),0)),"",OFFSET('9. METAS'!$V$20,INT((ROW()-14)/2),0)))</f>
        <v/>
      </c>
      <c r="K439" s="256" t="str">
        <f ca="1">IF(MOD(ROW()-13,2)=0,IF(ISBLANK(OFFSET('12. SEGUIMIENTO 2027'!$O$14,INT((ROW()-13)/2),0)),"",OFFSET('12. SEGUIMIENTO 2027'!$O$14,INT((ROW()-13)/2),0)),IF(ISBLANK(OFFSET('9. METAS'!$W$20,INT((ROW()-14)/2),0)),"",OFFSET('9. METAS'!$W$20,INT((ROW()-14)/2),0)))</f>
        <v/>
      </c>
      <c r="L439" s="256" t="str">
        <f ca="1">IF(MOD(ROW()-13,2)=0,IF(ISBLANK(OFFSET('12. SEGUIMIENTO 2027'!$P$14,INT((ROW()-13)/2),0)),"",OFFSET('12. SEGUIMIENTO 2027'!$P$14,INT((ROW()-13)/2),0)),IF(ISBLANK(OFFSET('9. METAS'!$X$20,INT((ROW()-14)/2),0)),"",OFFSET('9. METAS'!$X$20,INT((ROW()-14)/2),0)))</f>
        <v/>
      </c>
      <c r="M439" s="257" t="str">
        <f ca="1">IF(MOD(ROW()-13,2)=0,IF(ISBLANK(OFFSET('12. SEGUIMIENTO 2027'!$Q$14,INT((ROW()-13)/2),0)),"",OFFSET('12. SEGUIMIENTO 2027'!$Q$14,INT((ROW()-13)/2),0)),IF(ISBLANK(OFFSET('9. METAS'!$Y$20,INT((ROW()-14)/2),0)),"",OFFSET('9. METAS'!$Y$20,INT((ROW()-14)/2),0)))</f>
        <v/>
      </c>
      <c r="N439" s="1012" t="str">
        <f t="shared" ref="N439" ca="1" si="422">IFERROR(J439/J440,"ND")</f>
        <v>ND</v>
      </c>
      <c r="O439" s="1008" t="str">
        <f t="shared" ref="O439" ca="1" si="423">IFERROR(((J439+K439)/H439),"ND")</f>
        <v>ND</v>
      </c>
      <c r="P439" s="996"/>
    </row>
    <row r="440" spans="3:16">
      <c r="C440" s="1030"/>
      <c r="D440" s="1026"/>
      <c r="E440" s="1026"/>
      <c r="F440" s="1024"/>
      <c r="G440" s="1021"/>
      <c r="H440" s="1164"/>
      <c r="I440" s="1015"/>
      <c r="J440" s="255" t="str">
        <f ca="1">IF(MOD(ROW()-13,2)=0,IF(ISBLANK(OFFSET('12. SEGUIMIENTO 2027'!$N$14,INT((ROW()-13)/2),0)),"",OFFSET('12. SEGUIMIENTO 2027'!$N$14,INT((ROW()-13)/2),0)),IF(ISBLANK(OFFSET('9. METAS'!$V$20,INT((ROW()-14)/2),0)),"",OFFSET('9. METAS'!$V$20,INT((ROW()-14)/2),0)))</f>
        <v/>
      </c>
      <c r="K440" s="256" t="str">
        <f ca="1">IF(MOD(ROW()-13,2)=0,IF(ISBLANK(OFFSET('12. SEGUIMIENTO 2027'!$O$14,INT((ROW()-13)/2),0)),"",OFFSET('12. SEGUIMIENTO 2027'!$O$14,INT((ROW()-13)/2),0)),IF(ISBLANK(OFFSET('9. METAS'!$W$20,INT((ROW()-14)/2),0)),"",OFFSET('9. METAS'!$W$20,INT((ROW()-14)/2),0)))</f>
        <v/>
      </c>
      <c r="L440" s="256" t="str">
        <f ca="1">IF(MOD(ROW()-13,2)=0,IF(ISBLANK(OFFSET('12. SEGUIMIENTO 2027'!$P$14,INT((ROW()-13)/2),0)),"",OFFSET('12. SEGUIMIENTO 2027'!$P$14,INT((ROW()-13)/2),0)),IF(ISBLANK(OFFSET('9. METAS'!$X$20,INT((ROW()-14)/2),0)),"",OFFSET('9. METAS'!$X$20,INT((ROW()-14)/2),0)))</f>
        <v/>
      </c>
      <c r="M440" s="257" t="str">
        <f ca="1">IF(MOD(ROW()-13,2)=0,IF(ISBLANK(OFFSET('12. SEGUIMIENTO 2027'!$Q$14,INT((ROW()-13)/2),0)),"",OFFSET('12. SEGUIMIENTO 2027'!$Q$14,INT((ROW()-13)/2),0)),IF(ISBLANK(OFFSET('9. METAS'!$Y$20,INT((ROW()-14)/2),0)),"",OFFSET('9. METAS'!$Y$20,INT((ROW()-14)/2),0)))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164" t="str">
        <f ca="1">IF(ISBLANK(OFFSET('9. METAS'!$M$20,INT((ROW()-13)/2),0)),"",OFFSET('9. METAS'!$M$20,INT((ROW()-13)/2),0))</f>
        <v/>
      </c>
      <c r="I441" s="1014"/>
      <c r="J441" s="255" t="str">
        <f ca="1">IF(MOD(ROW()-13,2)=0,IF(ISBLANK(OFFSET('12. SEGUIMIENTO 2027'!$N$14,INT((ROW()-13)/2),0)),"",OFFSET('12. SEGUIMIENTO 2027'!$N$14,INT((ROW()-13)/2),0)),IF(ISBLANK(OFFSET('9. METAS'!$V$20,INT((ROW()-14)/2),0)),"",OFFSET('9. METAS'!$V$20,INT((ROW()-14)/2),0)))</f>
        <v/>
      </c>
      <c r="K441" s="256" t="str">
        <f ca="1">IF(MOD(ROW()-13,2)=0,IF(ISBLANK(OFFSET('12. SEGUIMIENTO 2027'!$O$14,INT((ROW()-13)/2),0)),"",OFFSET('12. SEGUIMIENTO 2027'!$O$14,INT((ROW()-13)/2),0)),IF(ISBLANK(OFFSET('9. METAS'!$W$20,INT((ROW()-14)/2),0)),"",OFFSET('9. METAS'!$W$20,INT((ROW()-14)/2),0)))</f>
        <v/>
      </c>
      <c r="L441" s="256" t="str">
        <f ca="1">IF(MOD(ROW()-13,2)=0,IF(ISBLANK(OFFSET('12. SEGUIMIENTO 2027'!$P$14,INT((ROW()-13)/2),0)),"",OFFSET('12. SEGUIMIENTO 2027'!$P$14,INT((ROW()-13)/2),0)),IF(ISBLANK(OFFSET('9. METAS'!$X$20,INT((ROW()-14)/2),0)),"",OFFSET('9. METAS'!$X$20,INT((ROW()-14)/2),0)))</f>
        <v/>
      </c>
      <c r="M441" s="257" t="str">
        <f ca="1">IF(MOD(ROW()-13,2)=0,IF(ISBLANK(OFFSET('12. SEGUIMIENTO 2027'!$Q$14,INT((ROW()-13)/2),0)),"",OFFSET('12. SEGUIMIENTO 2027'!$Q$14,INT((ROW()-13)/2),0)),IF(ISBLANK(OFFSET('9. METAS'!$Y$20,INT((ROW()-14)/2),0)),"",OFFSET('9. METAS'!$Y$20,INT((ROW()-14)/2),0)))</f>
        <v/>
      </c>
      <c r="N441" s="1012" t="str">
        <f t="shared" ref="N441" ca="1" si="424">IFERROR(J441/J442,"ND")</f>
        <v>ND</v>
      </c>
      <c r="O441" s="1008" t="str">
        <f t="shared" ref="O441" ca="1" si="425">IFERROR(((J441+K441)/H441),"ND")</f>
        <v>ND</v>
      </c>
      <c r="P441" s="996"/>
    </row>
    <row r="442" spans="3:16">
      <c r="C442" s="1030"/>
      <c r="D442" s="1026"/>
      <c r="E442" s="1026"/>
      <c r="F442" s="1024"/>
      <c r="G442" s="1021"/>
      <c r="H442" s="1164"/>
      <c r="I442" s="1015"/>
      <c r="J442" s="255" t="str">
        <f ca="1">IF(MOD(ROW()-13,2)=0,IF(ISBLANK(OFFSET('12. SEGUIMIENTO 2027'!$N$14,INT((ROW()-13)/2),0)),"",OFFSET('12. SEGUIMIENTO 2027'!$N$14,INT((ROW()-13)/2),0)),IF(ISBLANK(OFFSET('9. METAS'!$V$20,INT((ROW()-14)/2),0)),"",OFFSET('9. METAS'!$V$20,INT((ROW()-14)/2),0)))</f>
        <v/>
      </c>
      <c r="K442" s="256" t="str">
        <f ca="1">IF(MOD(ROW()-13,2)=0,IF(ISBLANK(OFFSET('12. SEGUIMIENTO 2027'!$O$14,INT((ROW()-13)/2),0)),"",OFFSET('12. SEGUIMIENTO 2027'!$O$14,INT((ROW()-13)/2),0)),IF(ISBLANK(OFFSET('9. METAS'!$W$20,INT((ROW()-14)/2),0)),"",OFFSET('9. METAS'!$W$20,INT((ROW()-14)/2),0)))</f>
        <v/>
      </c>
      <c r="L442" s="256" t="str">
        <f ca="1">IF(MOD(ROW()-13,2)=0,IF(ISBLANK(OFFSET('12. SEGUIMIENTO 2027'!$P$14,INT((ROW()-13)/2),0)),"",OFFSET('12. SEGUIMIENTO 2027'!$P$14,INT((ROW()-13)/2),0)),IF(ISBLANK(OFFSET('9. METAS'!$X$20,INT((ROW()-14)/2),0)),"",OFFSET('9. METAS'!$X$20,INT((ROW()-14)/2),0)))</f>
        <v/>
      </c>
      <c r="M442" s="257" t="str">
        <f ca="1">IF(MOD(ROW()-13,2)=0,IF(ISBLANK(OFFSET('12. SEGUIMIENTO 2027'!$Q$14,INT((ROW()-13)/2),0)),"",OFFSET('12. SEGUIMIENTO 2027'!$Q$14,INT((ROW()-13)/2),0)),IF(ISBLANK(OFFSET('9. METAS'!$Y$20,INT((ROW()-14)/2),0)),"",OFFSET('9. METAS'!$Y$20,INT((ROW()-14)/2),0)))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164" t="str">
        <f ca="1">IF(ISBLANK(OFFSET('9. METAS'!$M$20,INT((ROW()-13)/2),0)),"",OFFSET('9. METAS'!$M$20,INT((ROW()-13)/2),0))</f>
        <v/>
      </c>
      <c r="I443" s="1014"/>
      <c r="J443" s="255" t="str">
        <f ca="1">IF(MOD(ROW()-13,2)=0,IF(ISBLANK(OFFSET('12. SEGUIMIENTO 2027'!$N$14,INT((ROW()-13)/2),0)),"",OFFSET('12. SEGUIMIENTO 2027'!$N$14,INT((ROW()-13)/2),0)),IF(ISBLANK(OFFSET('9. METAS'!$V$20,INT((ROW()-14)/2),0)),"",OFFSET('9. METAS'!$V$20,INT((ROW()-14)/2),0)))</f>
        <v/>
      </c>
      <c r="K443" s="256" t="str">
        <f ca="1">IF(MOD(ROW()-13,2)=0,IF(ISBLANK(OFFSET('12. SEGUIMIENTO 2027'!$O$14,INT((ROW()-13)/2),0)),"",OFFSET('12. SEGUIMIENTO 2027'!$O$14,INT((ROW()-13)/2),0)),IF(ISBLANK(OFFSET('9. METAS'!$W$20,INT((ROW()-14)/2),0)),"",OFFSET('9. METAS'!$W$20,INT((ROW()-14)/2),0)))</f>
        <v/>
      </c>
      <c r="L443" s="256" t="str">
        <f ca="1">IF(MOD(ROW()-13,2)=0,IF(ISBLANK(OFFSET('12. SEGUIMIENTO 2027'!$P$14,INT((ROW()-13)/2),0)),"",OFFSET('12. SEGUIMIENTO 2027'!$P$14,INT((ROW()-13)/2),0)),IF(ISBLANK(OFFSET('9. METAS'!$X$20,INT((ROW()-14)/2),0)),"",OFFSET('9. METAS'!$X$20,INT((ROW()-14)/2),0)))</f>
        <v/>
      </c>
      <c r="M443" s="257" t="str">
        <f ca="1">IF(MOD(ROW()-13,2)=0,IF(ISBLANK(OFFSET('12. SEGUIMIENTO 2027'!$Q$14,INT((ROW()-13)/2),0)),"",OFFSET('12. SEGUIMIENTO 2027'!$Q$14,INT((ROW()-13)/2),0)),IF(ISBLANK(OFFSET('9. METAS'!$Y$20,INT((ROW()-14)/2),0)),"",OFFSET('9. METAS'!$Y$20,INT((ROW()-14)/2),0)))</f>
        <v/>
      </c>
      <c r="N443" s="1012" t="str">
        <f t="shared" ref="N443" ca="1" si="426">IFERROR(J443/J444,"ND")</f>
        <v>ND</v>
      </c>
      <c r="O443" s="1008" t="str">
        <f t="shared" ref="O443" ca="1" si="427">IFERROR(((J443+K443)/H443),"ND")</f>
        <v>ND</v>
      </c>
      <c r="P443" s="996"/>
    </row>
    <row r="444" spans="3:16">
      <c r="C444" s="1030"/>
      <c r="D444" s="1026"/>
      <c r="E444" s="1026"/>
      <c r="F444" s="1024"/>
      <c r="G444" s="1021"/>
      <c r="H444" s="1164"/>
      <c r="I444" s="1015"/>
      <c r="J444" s="255" t="str">
        <f ca="1">IF(MOD(ROW()-13,2)=0,IF(ISBLANK(OFFSET('12. SEGUIMIENTO 2027'!$N$14,INT((ROW()-13)/2),0)),"",OFFSET('12. SEGUIMIENTO 2027'!$N$14,INT((ROW()-13)/2),0)),IF(ISBLANK(OFFSET('9. METAS'!$V$20,INT((ROW()-14)/2),0)),"",OFFSET('9. METAS'!$V$20,INT((ROW()-14)/2),0)))</f>
        <v/>
      </c>
      <c r="K444" s="256" t="str">
        <f ca="1">IF(MOD(ROW()-13,2)=0,IF(ISBLANK(OFFSET('12. SEGUIMIENTO 2027'!$O$14,INT((ROW()-13)/2),0)),"",OFFSET('12. SEGUIMIENTO 2027'!$O$14,INT((ROW()-13)/2),0)),IF(ISBLANK(OFFSET('9. METAS'!$W$20,INT((ROW()-14)/2),0)),"",OFFSET('9. METAS'!$W$20,INT((ROW()-14)/2),0)))</f>
        <v/>
      </c>
      <c r="L444" s="256" t="str">
        <f ca="1">IF(MOD(ROW()-13,2)=0,IF(ISBLANK(OFFSET('12. SEGUIMIENTO 2027'!$P$14,INT((ROW()-13)/2),0)),"",OFFSET('12. SEGUIMIENTO 2027'!$P$14,INT((ROW()-13)/2),0)),IF(ISBLANK(OFFSET('9. METAS'!$X$20,INT((ROW()-14)/2),0)),"",OFFSET('9. METAS'!$X$20,INT((ROW()-14)/2),0)))</f>
        <v/>
      </c>
      <c r="M444" s="257" t="str">
        <f ca="1">IF(MOD(ROW()-13,2)=0,IF(ISBLANK(OFFSET('12. SEGUIMIENTO 2027'!$Q$14,INT((ROW()-13)/2),0)),"",OFFSET('12. SEGUIMIENTO 2027'!$Q$14,INT((ROW()-13)/2),0)),IF(ISBLANK(OFFSET('9. METAS'!$Y$20,INT((ROW()-14)/2),0)),"",OFFSET('9. METAS'!$Y$20,INT((ROW()-14)/2),0)))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164" t="str">
        <f ca="1">IF(ISBLANK(OFFSET('9. METAS'!$M$20,INT((ROW()-13)/2),0)),"",OFFSET('9. METAS'!$M$20,INT((ROW()-13)/2),0))</f>
        <v/>
      </c>
      <c r="I445" s="1014"/>
      <c r="J445" s="255" t="str">
        <f ca="1">IF(MOD(ROW()-13,2)=0,IF(ISBLANK(OFFSET('12. SEGUIMIENTO 2027'!$N$14,INT((ROW()-13)/2),0)),"",OFFSET('12. SEGUIMIENTO 2027'!$N$14,INT((ROW()-13)/2),0)),IF(ISBLANK(OFFSET('9. METAS'!$V$20,INT((ROW()-14)/2),0)),"",OFFSET('9. METAS'!$V$20,INT((ROW()-14)/2),0)))</f>
        <v/>
      </c>
      <c r="K445" s="256" t="str">
        <f ca="1">IF(MOD(ROW()-13,2)=0,IF(ISBLANK(OFFSET('12. SEGUIMIENTO 2027'!$O$14,INT((ROW()-13)/2),0)),"",OFFSET('12. SEGUIMIENTO 2027'!$O$14,INT((ROW()-13)/2),0)),IF(ISBLANK(OFFSET('9. METAS'!$W$20,INT((ROW()-14)/2),0)),"",OFFSET('9. METAS'!$W$20,INT((ROW()-14)/2),0)))</f>
        <v/>
      </c>
      <c r="L445" s="256" t="str">
        <f ca="1">IF(MOD(ROW()-13,2)=0,IF(ISBLANK(OFFSET('12. SEGUIMIENTO 2027'!$P$14,INT((ROW()-13)/2),0)),"",OFFSET('12. SEGUIMIENTO 2027'!$P$14,INT((ROW()-13)/2),0)),IF(ISBLANK(OFFSET('9. METAS'!$X$20,INT((ROW()-14)/2),0)),"",OFFSET('9. METAS'!$X$20,INT((ROW()-14)/2),0)))</f>
        <v/>
      </c>
      <c r="M445" s="257" t="str">
        <f ca="1">IF(MOD(ROW()-13,2)=0,IF(ISBLANK(OFFSET('12. SEGUIMIENTO 2027'!$Q$14,INT((ROW()-13)/2),0)),"",OFFSET('12. SEGUIMIENTO 2027'!$Q$14,INT((ROW()-13)/2),0)),IF(ISBLANK(OFFSET('9. METAS'!$Y$20,INT((ROW()-14)/2),0)),"",OFFSET('9. METAS'!$Y$20,INT((ROW()-14)/2),0)))</f>
        <v/>
      </c>
      <c r="N445" s="1012" t="str">
        <f t="shared" ref="N445" ca="1" si="428">IFERROR(J445/J446,"ND")</f>
        <v>ND</v>
      </c>
      <c r="O445" s="1008" t="str">
        <f t="shared" ref="O445" ca="1" si="429">IFERROR(((J445+K445)/H445),"ND")</f>
        <v>ND</v>
      </c>
      <c r="P445" s="996"/>
    </row>
    <row r="446" spans="3:16">
      <c r="C446" s="1030"/>
      <c r="D446" s="1026"/>
      <c r="E446" s="1026"/>
      <c r="F446" s="1024"/>
      <c r="G446" s="1021"/>
      <c r="H446" s="1164"/>
      <c r="I446" s="1015"/>
      <c r="J446" s="255" t="str">
        <f ca="1">IF(MOD(ROW()-13,2)=0,IF(ISBLANK(OFFSET('12. SEGUIMIENTO 2027'!$N$14,INT((ROW()-13)/2),0)),"",OFFSET('12. SEGUIMIENTO 2027'!$N$14,INT((ROW()-13)/2),0)),IF(ISBLANK(OFFSET('9. METAS'!$V$20,INT((ROW()-14)/2),0)),"",OFFSET('9. METAS'!$V$20,INT((ROW()-14)/2),0)))</f>
        <v/>
      </c>
      <c r="K446" s="256" t="str">
        <f ca="1">IF(MOD(ROW()-13,2)=0,IF(ISBLANK(OFFSET('12. SEGUIMIENTO 2027'!$O$14,INT((ROW()-13)/2),0)),"",OFFSET('12. SEGUIMIENTO 2027'!$O$14,INT((ROW()-13)/2),0)),IF(ISBLANK(OFFSET('9. METAS'!$W$20,INT((ROW()-14)/2),0)),"",OFFSET('9. METAS'!$W$20,INT((ROW()-14)/2),0)))</f>
        <v/>
      </c>
      <c r="L446" s="256" t="str">
        <f ca="1">IF(MOD(ROW()-13,2)=0,IF(ISBLANK(OFFSET('12. SEGUIMIENTO 2027'!$P$14,INT((ROW()-13)/2),0)),"",OFFSET('12. SEGUIMIENTO 2027'!$P$14,INT((ROW()-13)/2),0)),IF(ISBLANK(OFFSET('9. METAS'!$X$20,INT((ROW()-14)/2),0)),"",OFFSET('9. METAS'!$X$20,INT((ROW()-14)/2),0)))</f>
        <v/>
      </c>
      <c r="M446" s="257" t="str">
        <f ca="1">IF(MOD(ROW()-13,2)=0,IF(ISBLANK(OFFSET('12. SEGUIMIENTO 2027'!$Q$14,INT((ROW()-13)/2),0)),"",OFFSET('12. SEGUIMIENTO 2027'!$Q$14,INT((ROW()-13)/2),0)),IF(ISBLANK(OFFSET('9. METAS'!$Y$20,INT((ROW()-14)/2),0)),"",OFFSET('9. METAS'!$Y$20,INT((ROW()-14)/2),0)))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164" t="str">
        <f ca="1">IF(ISBLANK(OFFSET('9. METAS'!$M$20,INT((ROW()-13)/2),0)),"",OFFSET('9. METAS'!$M$20,INT((ROW()-13)/2),0))</f>
        <v/>
      </c>
      <c r="I447" s="1014"/>
      <c r="J447" s="255" t="str">
        <f ca="1">IF(MOD(ROW()-13,2)=0,IF(ISBLANK(OFFSET('12. SEGUIMIENTO 2027'!$N$14,INT((ROW()-13)/2),0)),"",OFFSET('12. SEGUIMIENTO 2027'!$N$14,INT((ROW()-13)/2),0)),IF(ISBLANK(OFFSET('9. METAS'!$V$20,INT((ROW()-14)/2),0)),"",OFFSET('9. METAS'!$V$20,INT((ROW()-14)/2),0)))</f>
        <v/>
      </c>
      <c r="K447" s="256" t="str">
        <f ca="1">IF(MOD(ROW()-13,2)=0,IF(ISBLANK(OFFSET('12. SEGUIMIENTO 2027'!$O$14,INT((ROW()-13)/2),0)),"",OFFSET('12. SEGUIMIENTO 2027'!$O$14,INT((ROW()-13)/2),0)),IF(ISBLANK(OFFSET('9. METAS'!$W$20,INT((ROW()-14)/2),0)),"",OFFSET('9. METAS'!$W$20,INT((ROW()-14)/2),0)))</f>
        <v/>
      </c>
      <c r="L447" s="256" t="str">
        <f ca="1">IF(MOD(ROW()-13,2)=0,IF(ISBLANK(OFFSET('12. SEGUIMIENTO 2027'!$P$14,INT((ROW()-13)/2),0)),"",OFFSET('12. SEGUIMIENTO 2027'!$P$14,INT((ROW()-13)/2),0)),IF(ISBLANK(OFFSET('9. METAS'!$X$20,INT((ROW()-14)/2),0)),"",OFFSET('9. METAS'!$X$20,INT((ROW()-14)/2),0)))</f>
        <v/>
      </c>
      <c r="M447" s="257" t="str">
        <f ca="1">IF(MOD(ROW()-13,2)=0,IF(ISBLANK(OFFSET('12. SEGUIMIENTO 2027'!$Q$14,INT((ROW()-13)/2),0)),"",OFFSET('12. SEGUIMIENTO 2027'!$Q$14,INT((ROW()-13)/2),0)),IF(ISBLANK(OFFSET('9. METAS'!$Y$20,INT((ROW()-14)/2),0)),"",OFFSET('9. METAS'!$Y$20,INT((ROW()-14)/2),0)))</f>
        <v/>
      </c>
      <c r="N447" s="1012" t="str">
        <f t="shared" ref="N447" ca="1" si="430">IFERROR(J447/J448,"ND")</f>
        <v>ND</v>
      </c>
      <c r="O447" s="1008" t="str">
        <f t="shared" ref="O447" ca="1" si="431">IFERROR(((J447+K447)/H447),"ND")</f>
        <v>ND</v>
      </c>
      <c r="P447" s="996"/>
    </row>
    <row r="448" spans="3:16">
      <c r="C448" s="1030"/>
      <c r="D448" s="1026"/>
      <c r="E448" s="1026"/>
      <c r="F448" s="1024"/>
      <c r="G448" s="1021"/>
      <c r="H448" s="1164"/>
      <c r="I448" s="1015"/>
      <c r="J448" s="255" t="str">
        <f ca="1">IF(MOD(ROW()-13,2)=0,IF(ISBLANK(OFFSET('12. SEGUIMIENTO 2027'!$N$14,INT((ROW()-13)/2),0)),"",OFFSET('12. SEGUIMIENTO 2027'!$N$14,INT((ROW()-13)/2),0)),IF(ISBLANK(OFFSET('9. METAS'!$V$20,INT((ROW()-14)/2),0)),"",OFFSET('9. METAS'!$V$20,INT((ROW()-14)/2),0)))</f>
        <v/>
      </c>
      <c r="K448" s="256" t="str">
        <f ca="1">IF(MOD(ROW()-13,2)=0,IF(ISBLANK(OFFSET('12. SEGUIMIENTO 2027'!$O$14,INT((ROW()-13)/2),0)),"",OFFSET('12. SEGUIMIENTO 2027'!$O$14,INT((ROW()-13)/2),0)),IF(ISBLANK(OFFSET('9. METAS'!$W$20,INT((ROW()-14)/2),0)),"",OFFSET('9. METAS'!$W$20,INT((ROW()-14)/2),0)))</f>
        <v/>
      </c>
      <c r="L448" s="256" t="str">
        <f ca="1">IF(MOD(ROW()-13,2)=0,IF(ISBLANK(OFFSET('12. SEGUIMIENTO 2027'!$P$14,INT((ROW()-13)/2),0)),"",OFFSET('12. SEGUIMIENTO 2027'!$P$14,INT((ROW()-13)/2),0)),IF(ISBLANK(OFFSET('9. METAS'!$X$20,INT((ROW()-14)/2),0)),"",OFFSET('9. METAS'!$X$20,INT((ROW()-14)/2),0)))</f>
        <v/>
      </c>
      <c r="M448" s="257" t="str">
        <f ca="1">IF(MOD(ROW()-13,2)=0,IF(ISBLANK(OFFSET('12. SEGUIMIENTO 2027'!$Q$14,INT((ROW()-13)/2),0)),"",OFFSET('12. SEGUIMIENTO 2027'!$Q$14,INT((ROW()-13)/2),0)),IF(ISBLANK(OFFSET('9. METAS'!$Y$20,INT((ROW()-14)/2),0)),"",OFFSET('9. METAS'!$Y$20,INT((ROW()-14)/2),0)))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164" t="str">
        <f ca="1">IF(ISBLANK(OFFSET('9. METAS'!$M$20,INT((ROW()-13)/2),0)),"",OFFSET('9. METAS'!$M$20,INT((ROW()-13)/2),0))</f>
        <v/>
      </c>
      <c r="I449" s="1014"/>
      <c r="J449" s="255" t="str">
        <f ca="1">IF(MOD(ROW()-13,2)=0,IF(ISBLANK(OFFSET('12. SEGUIMIENTO 2027'!$N$14,INT((ROW()-13)/2),0)),"",OFFSET('12. SEGUIMIENTO 2027'!$N$14,INT((ROW()-13)/2),0)),IF(ISBLANK(OFFSET('9. METAS'!$V$20,INT((ROW()-14)/2),0)),"",OFFSET('9. METAS'!$V$20,INT((ROW()-14)/2),0)))</f>
        <v/>
      </c>
      <c r="K449" s="256" t="str">
        <f ca="1">IF(MOD(ROW()-13,2)=0,IF(ISBLANK(OFFSET('12. SEGUIMIENTO 2027'!$O$14,INT((ROW()-13)/2),0)),"",OFFSET('12. SEGUIMIENTO 2027'!$O$14,INT((ROW()-13)/2),0)),IF(ISBLANK(OFFSET('9. METAS'!$W$20,INT((ROW()-14)/2),0)),"",OFFSET('9. METAS'!$W$20,INT((ROW()-14)/2),0)))</f>
        <v/>
      </c>
      <c r="L449" s="256" t="str">
        <f ca="1">IF(MOD(ROW()-13,2)=0,IF(ISBLANK(OFFSET('12. SEGUIMIENTO 2027'!$P$14,INT((ROW()-13)/2),0)),"",OFFSET('12. SEGUIMIENTO 2027'!$P$14,INT((ROW()-13)/2),0)),IF(ISBLANK(OFFSET('9. METAS'!$X$20,INT((ROW()-14)/2),0)),"",OFFSET('9. METAS'!$X$20,INT((ROW()-14)/2),0)))</f>
        <v/>
      </c>
      <c r="M449" s="257" t="str">
        <f ca="1">IF(MOD(ROW()-13,2)=0,IF(ISBLANK(OFFSET('12. SEGUIMIENTO 2027'!$Q$14,INT((ROW()-13)/2),0)),"",OFFSET('12. SEGUIMIENTO 2027'!$Q$14,INT((ROW()-13)/2),0)),IF(ISBLANK(OFFSET('9. METAS'!$Y$20,INT((ROW()-14)/2),0)),"",OFFSET('9. METAS'!$Y$20,INT((ROW()-14)/2),0)))</f>
        <v/>
      </c>
      <c r="N449" s="1012" t="str">
        <f t="shared" ref="N449" ca="1" si="432">IFERROR(J449/J450,"ND")</f>
        <v>ND</v>
      </c>
      <c r="O449" s="1008" t="str">
        <f t="shared" ref="O449" ca="1" si="433">IFERROR(((J449+K449)/H449),"ND")</f>
        <v>ND</v>
      </c>
      <c r="P449" s="996"/>
    </row>
    <row r="450" spans="3:16">
      <c r="C450" s="1030"/>
      <c r="D450" s="1026"/>
      <c r="E450" s="1026"/>
      <c r="F450" s="1024"/>
      <c r="G450" s="1021"/>
      <c r="H450" s="1164"/>
      <c r="I450" s="1015"/>
      <c r="J450" s="255" t="str">
        <f ca="1">IF(MOD(ROW()-13,2)=0,IF(ISBLANK(OFFSET('12. SEGUIMIENTO 2027'!$N$14,INT((ROW()-13)/2),0)),"",OFFSET('12. SEGUIMIENTO 2027'!$N$14,INT((ROW()-13)/2),0)),IF(ISBLANK(OFFSET('9. METAS'!$V$20,INT((ROW()-14)/2),0)),"",OFFSET('9. METAS'!$V$20,INT((ROW()-14)/2),0)))</f>
        <v/>
      </c>
      <c r="K450" s="256" t="str">
        <f ca="1">IF(MOD(ROW()-13,2)=0,IF(ISBLANK(OFFSET('12. SEGUIMIENTO 2027'!$O$14,INT((ROW()-13)/2),0)),"",OFFSET('12. SEGUIMIENTO 2027'!$O$14,INT((ROW()-13)/2),0)),IF(ISBLANK(OFFSET('9. METAS'!$W$20,INT((ROW()-14)/2),0)),"",OFFSET('9. METAS'!$W$20,INT((ROW()-14)/2),0)))</f>
        <v/>
      </c>
      <c r="L450" s="256" t="str">
        <f ca="1">IF(MOD(ROW()-13,2)=0,IF(ISBLANK(OFFSET('12. SEGUIMIENTO 2027'!$P$14,INT((ROW()-13)/2),0)),"",OFFSET('12. SEGUIMIENTO 2027'!$P$14,INT((ROW()-13)/2),0)),IF(ISBLANK(OFFSET('9. METAS'!$X$20,INT((ROW()-14)/2),0)),"",OFFSET('9. METAS'!$X$20,INT((ROW()-14)/2),0)))</f>
        <v/>
      </c>
      <c r="M450" s="257" t="str">
        <f ca="1">IF(MOD(ROW()-13,2)=0,IF(ISBLANK(OFFSET('12. SEGUIMIENTO 2027'!$Q$14,INT((ROW()-13)/2),0)),"",OFFSET('12. SEGUIMIENTO 2027'!$Q$14,INT((ROW()-13)/2),0)),IF(ISBLANK(OFFSET('9. METAS'!$Y$20,INT((ROW()-14)/2),0)),"",OFFSET('9. METAS'!$Y$20,INT((ROW()-14)/2),0)))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164" t="str">
        <f ca="1">IF(ISBLANK(OFFSET('9. METAS'!$M$20,INT((ROW()-13)/2),0)),"",OFFSET('9. METAS'!$M$20,INT((ROW()-13)/2),0))</f>
        <v/>
      </c>
      <c r="I451" s="1014"/>
      <c r="J451" s="255" t="str">
        <f ca="1">IF(MOD(ROW()-13,2)=0,IF(ISBLANK(OFFSET('12. SEGUIMIENTO 2027'!$N$14,INT((ROW()-13)/2),0)),"",OFFSET('12. SEGUIMIENTO 2027'!$N$14,INT((ROW()-13)/2),0)),IF(ISBLANK(OFFSET('9. METAS'!$V$20,INT((ROW()-14)/2),0)),"",OFFSET('9. METAS'!$V$20,INT((ROW()-14)/2),0)))</f>
        <v/>
      </c>
      <c r="K451" s="256" t="str">
        <f ca="1">IF(MOD(ROW()-13,2)=0,IF(ISBLANK(OFFSET('12. SEGUIMIENTO 2027'!$O$14,INT((ROW()-13)/2),0)),"",OFFSET('12. SEGUIMIENTO 2027'!$O$14,INT((ROW()-13)/2),0)),IF(ISBLANK(OFFSET('9. METAS'!$W$20,INT((ROW()-14)/2),0)),"",OFFSET('9. METAS'!$W$20,INT((ROW()-14)/2),0)))</f>
        <v/>
      </c>
      <c r="L451" s="256" t="str">
        <f ca="1">IF(MOD(ROW()-13,2)=0,IF(ISBLANK(OFFSET('12. SEGUIMIENTO 2027'!$P$14,INT((ROW()-13)/2),0)),"",OFFSET('12. SEGUIMIENTO 2027'!$P$14,INT((ROW()-13)/2),0)),IF(ISBLANK(OFFSET('9. METAS'!$X$20,INT((ROW()-14)/2),0)),"",OFFSET('9. METAS'!$X$20,INT((ROW()-14)/2),0)))</f>
        <v/>
      </c>
      <c r="M451" s="257" t="str">
        <f ca="1">IF(MOD(ROW()-13,2)=0,IF(ISBLANK(OFFSET('12. SEGUIMIENTO 2027'!$Q$14,INT((ROW()-13)/2),0)),"",OFFSET('12. SEGUIMIENTO 2027'!$Q$14,INT((ROW()-13)/2),0)),IF(ISBLANK(OFFSET('9. METAS'!$Y$20,INT((ROW()-14)/2),0)),"",OFFSET('9. METAS'!$Y$20,INT((ROW()-14)/2),0)))</f>
        <v/>
      </c>
      <c r="N451" s="1012" t="str">
        <f t="shared" ref="N451" ca="1" si="434">IFERROR(J451/J452,"ND")</f>
        <v>ND</v>
      </c>
      <c r="O451" s="1008" t="str">
        <f t="shared" ref="O451" ca="1" si="435">IFERROR(((J451+K451)/H451),"ND")</f>
        <v>ND</v>
      </c>
      <c r="P451" s="996"/>
    </row>
    <row r="452" spans="3:16">
      <c r="C452" s="1030"/>
      <c r="D452" s="1026"/>
      <c r="E452" s="1026"/>
      <c r="F452" s="1024"/>
      <c r="G452" s="1021"/>
      <c r="H452" s="1164"/>
      <c r="I452" s="1015"/>
      <c r="J452" s="255" t="str">
        <f ca="1">IF(MOD(ROW()-13,2)=0,IF(ISBLANK(OFFSET('12. SEGUIMIENTO 2027'!$N$14,INT((ROW()-13)/2),0)),"",OFFSET('12. SEGUIMIENTO 2027'!$N$14,INT((ROW()-13)/2),0)),IF(ISBLANK(OFFSET('9. METAS'!$V$20,INT((ROW()-14)/2),0)),"",OFFSET('9. METAS'!$V$20,INT((ROW()-14)/2),0)))</f>
        <v/>
      </c>
      <c r="K452" s="256" t="str">
        <f ca="1">IF(MOD(ROW()-13,2)=0,IF(ISBLANK(OFFSET('12. SEGUIMIENTO 2027'!$O$14,INT((ROW()-13)/2),0)),"",OFFSET('12. SEGUIMIENTO 2027'!$O$14,INT((ROW()-13)/2),0)),IF(ISBLANK(OFFSET('9. METAS'!$W$20,INT((ROW()-14)/2),0)),"",OFFSET('9. METAS'!$W$20,INT((ROW()-14)/2),0)))</f>
        <v/>
      </c>
      <c r="L452" s="256" t="str">
        <f ca="1">IF(MOD(ROW()-13,2)=0,IF(ISBLANK(OFFSET('12. SEGUIMIENTO 2027'!$P$14,INT((ROW()-13)/2),0)),"",OFFSET('12. SEGUIMIENTO 2027'!$P$14,INT((ROW()-13)/2),0)),IF(ISBLANK(OFFSET('9. METAS'!$X$20,INT((ROW()-14)/2),0)),"",OFFSET('9. METAS'!$X$20,INT((ROW()-14)/2),0)))</f>
        <v/>
      </c>
      <c r="M452" s="257" t="str">
        <f ca="1">IF(MOD(ROW()-13,2)=0,IF(ISBLANK(OFFSET('12. SEGUIMIENTO 2027'!$Q$14,INT((ROW()-13)/2),0)),"",OFFSET('12. SEGUIMIENTO 2027'!$Q$14,INT((ROW()-13)/2),0)),IF(ISBLANK(OFFSET('9. METAS'!$Y$20,INT((ROW()-14)/2),0)),"",OFFSET('9. METAS'!$Y$20,INT((ROW()-14)/2),0)))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164" t="str">
        <f ca="1">IF(ISBLANK(OFFSET('9. METAS'!$M$20,INT((ROW()-13)/2),0)),"",OFFSET('9. METAS'!$M$20,INT((ROW()-13)/2),0))</f>
        <v/>
      </c>
      <c r="I453" s="1014"/>
      <c r="J453" s="255" t="str">
        <f ca="1">IF(MOD(ROW()-13,2)=0,IF(ISBLANK(OFFSET('12. SEGUIMIENTO 2027'!$N$14,INT((ROW()-13)/2),0)),"",OFFSET('12. SEGUIMIENTO 2027'!$N$14,INT((ROW()-13)/2),0)),IF(ISBLANK(OFFSET('9. METAS'!$V$20,INT((ROW()-14)/2),0)),"",OFFSET('9. METAS'!$V$20,INT((ROW()-14)/2),0)))</f>
        <v/>
      </c>
      <c r="K453" s="256" t="str">
        <f ca="1">IF(MOD(ROW()-13,2)=0,IF(ISBLANK(OFFSET('12. SEGUIMIENTO 2027'!$O$14,INT((ROW()-13)/2),0)),"",OFFSET('12. SEGUIMIENTO 2027'!$O$14,INT((ROW()-13)/2),0)),IF(ISBLANK(OFFSET('9. METAS'!$W$20,INT((ROW()-14)/2),0)),"",OFFSET('9. METAS'!$W$20,INT((ROW()-14)/2),0)))</f>
        <v/>
      </c>
      <c r="L453" s="256" t="str">
        <f ca="1">IF(MOD(ROW()-13,2)=0,IF(ISBLANK(OFFSET('12. SEGUIMIENTO 2027'!$P$14,INT((ROW()-13)/2),0)),"",OFFSET('12. SEGUIMIENTO 2027'!$P$14,INT((ROW()-13)/2),0)),IF(ISBLANK(OFFSET('9. METAS'!$X$20,INT((ROW()-14)/2),0)),"",OFFSET('9. METAS'!$X$20,INT((ROW()-14)/2),0)))</f>
        <v/>
      </c>
      <c r="M453" s="257" t="str">
        <f ca="1">IF(MOD(ROW()-13,2)=0,IF(ISBLANK(OFFSET('12. SEGUIMIENTO 2027'!$Q$14,INT((ROW()-13)/2),0)),"",OFFSET('12. SEGUIMIENTO 2027'!$Q$14,INT((ROW()-13)/2),0)),IF(ISBLANK(OFFSET('9. METAS'!$Y$20,INT((ROW()-14)/2),0)),"",OFFSET('9. METAS'!$Y$20,INT((ROW()-14)/2),0)))</f>
        <v/>
      </c>
      <c r="N453" s="1012" t="str">
        <f t="shared" ref="N453" ca="1" si="436">IFERROR(J453/J454,"ND")</f>
        <v>ND</v>
      </c>
      <c r="O453" s="1008" t="str">
        <f t="shared" ref="O453" ca="1" si="437">IFERROR(((J453+K453)/H453),"ND")</f>
        <v>ND</v>
      </c>
      <c r="P453" s="996"/>
    </row>
    <row r="454" spans="3:16">
      <c r="C454" s="1030"/>
      <c r="D454" s="1026"/>
      <c r="E454" s="1026"/>
      <c r="F454" s="1024"/>
      <c r="G454" s="1021"/>
      <c r="H454" s="1164"/>
      <c r="I454" s="1015"/>
      <c r="J454" s="255" t="str">
        <f ca="1">IF(MOD(ROW()-13,2)=0,IF(ISBLANK(OFFSET('12. SEGUIMIENTO 2027'!$N$14,INT((ROW()-13)/2),0)),"",OFFSET('12. SEGUIMIENTO 2027'!$N$14,INT((ROW()-13)/2),0)),IF(ISBLANK(OFFSET('9. METAS'!$V$20,INT((ROW()-14)/2),0)),"",OFFSET('9. METAS'!$V$20,INT((ROW()-14)/2),0)))</f>
        <v/>
      </c>
      <c r="K454" s="256" t="str">
        <f ca="1">IF(MOD(ROW()-13,2)=0,IF(ISBLANK(OFFSET('12. SEGUIMIENTO 2027'!$O$14,INT((ROW()-13)/2),0)),"",OFFSET('12. SEGUIMIENTO 2027'!$O$14,INT((ROW()-13)/2),0)),IF(ISBLANK(OFFSET('9. METAS'!$W$20,INT((ROW()-14)/2),0)),"",OFFSET('9. METAS'!$W$20,INT((ROW()-14)/2),0)))</f>
        <v/>
      </c>
      <c r="L454" s="256" t="str">
        <f ca="1">IF(MOD(ROW()-13,2)=0,IF(ISBLANK(OFFSET('12. SEGUIMIENTO 2027'!$P$14,INT((ROW()-13)/2),0)),"",OFFSET('12. SEGUIMIENTO 2027'!$P$14,INT((ROW()-13)/2),0)),IF(ISBLANK(OFFSET('9. METAS'!$X$20,INT((ROW()-14)/2),0)),"",OFFSET('9. METAS'!$X$20,INT((ROW()-14)/2),0)))</f>
        <v/>
      </c>
      <c r="M454" s="257" t="str">
        <f ca="1">IF(MOD(ROW()-13,2)=0,IF(ISBLANK(OFFSET('12. SEGUIMIENTO 2027'!$Q$14,INT((ROW()-13)/2),0)),"",OFFSET('12. SEGUIMIENTO 2027'!$Q$14,INT((ROW()-13)/2),0)),IF(ISBLANK(OFFSET('9. METAS'!$Y$20,INT((ROW()-14)/2),0)),"",OFFSET('9. METAS'!$Y$20,INT((ROW()-14)/2),0)))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164" t="str">
        <f ca="1">IF(ISBLANK(OFFSET('9. METAS'!$M$20,INT((ROW()-13)/2),0)),"",OFFSET('9. METAS'!$M$20,INT((ROW()-13)/2),0))</f>
        <v/>
      </c>
      <c r="I455" s="1014"/>
      <c r="J455" s="255" t="str">
        <f ca="1">IF(MOD(ROW()-13,2)=0,IF(ISBLANK(OFFSET('12. SEGUIMIENTO 2027'!$N$14,INT((ROW()-13)/2),0)),"",OFFSET('12. SEGUIMIENTO 2027'!$N$14,INT((ROW()-13)/2),0)),IF(ISBLANK(OFFSET('9. METAS'!$V$20,INT((ROW()-14)/2),0)),"",OFFSET('9. METAS'!$V$20,INT((ROW()-14)/2),0)))</f>
        <v/>
      </c>
      <c r="K455" s="256" t="str">
        <f ca="1">IF(MOD(ROW()-13,2)=0,IF(ISBLANK(OFFSET('12. SEGUIMIENTO 2027'!$O$14,INT((ROW()-13)/2),0)),"",OFFSET('12. SEGUIMIENTO 2027'!$O$14,INT((ROW()-13)/2),0)),IF(ISBLANK(OFFSET('9. METAS'!$W$20,INT((ROW()-14)/2),0)),"",OFFSET('9. METAS'!$W$20,INT((ROW()-14)/2),0)))</f>
        <v/>
      </c>
      <c r="L455" s="256" t="str">
        <f ca="1">IF(MOD(ROW()-13,2)=0,IF(ISBLANK(OFFSET('12. SEGUIMIENTO 2027'!$P$14,INT((ROW()-13)/2),0)),"",OFFSET('12. SEGUIMIENTO 2027'!$P$14,INT((ROW()-13)/2),0)),IF(ISBLANK(OFFSET('9. METAS'!$X$20,INT((ROW()-14)/2),0)),"",OFFSET('9. METAS'!$X$20,INT((ROW()-14)/2),0)))</f>
        <v/>
      </c>
      <c r="M455" s="257" t="str">
        <f ca="1">IF(MOD(ROW()-13,2)=0,IF(ISBLANK(OFFSET('12. SEGUIMIENTO 2027'!$Q$14,INT((ROW()-13)/2),0)),"",OFFSET('12. SEGUIMIENTO 2027'!$Q$14,INT((ROW()-13)/2),0)),IF(ISBLANK(OFFSET('9. METAS'!$Y$20,INT((ROW()-14)/2),0)),"",OFFSET('9. METAS'!$Y$20,INT((ROW()-14)/2),0)))</f>
        <v/>
      </c>
      <c r="N455" s="1012" t="str">
        <f t="shared" ref="N455" ca="1" si="438">IFERROR(J455/J456,"ND")</f>
        <v>ND</v>
      </c>
      <c r="O455" s="1008" t="str">
        <f t="shared" ref="O455" ca="1" si="439">IFERROR(((J455+K455)/H455),"ND")</f>
        <v>ND</v>
      </c>
      <c r="P455" s="996"/>
    </row>
    <row r="456" spans="3:16">
      <c r="C456" s="1030"/>
      <c r="D456" s="1026"/>
      <c r="E456" s="1026"/>
      <c r="F456" s="1024"/>
      <c r="G456" s="1021"/>
      <c r="H456" s="1164"/>
      <c r="I456" s="1015"/>
      <c r="J456" s="255" t="str">
        <f ca="1">IF(MOD(ROW()-13,2)=0,IF(ISBLANK(OFFSET('12. SEGUIMIENTO 2027'!$N$14,INT((ROW()-13)/2),0)),"",OFFSET('12. SEGUIMIENTO 2027'!$N$14,INT((ROW()-13)/2),0)),IF(ISBLANK(OFFSET('9. METAS'!$V$20,INT((ROW()-14)/2),0)),"",OFFSET('9. METAS'!$V$20,INT((ROW()-14)/2),0)))</f>
        <v/>
      </c>
      <c r="K456" s="256" t="str">
        <f ca="1">IF(MOD(ROW()-13,2)=0,IF(ISBLANK(OFFSET('12. SEGUIMIENTO 2027'!$O$14,INT((ROW()-13)/2),0)),"",OFFSET('12. SEGUIMIENTO 2027'!$O$14,INT((ROW()-13)/2),0)),IF(ISBLANK(OFFSET('9. METAS'!$W$20,INT((ROW()-14)/2),0)),"",OFFSET('9. METAS'!$W$20,INT((ROW()-14)/2),0)))</f>
        <v/>
      </c>
      <c r="L456" s="256" t="str">
        <f ca="1">IF(MOD(ROW()-13,2)=0,IF(ISBLANK(OFFSET('12. SEGUIMIENTO 2027'!$P$14,INT((ROW()-13)/2),0)),"",OFFSET('12. SEGUIMIENTO 2027'!$P$14,INT((ROW()-13)/2),0)),IF(ISBLANK(OFFSET('9. METAS'!$X$20,INT((ROW()-14)/2),0)),"",OFFSET('9. METAS'!$X$20,INT((ROW()-14)/2),0)))</f>
        <v/>
      </c>
      <c r="M456" s="257" t="str">
        <f ca="1">IF(MOD(ROW()-13,2)=0,IF(ISBLANK(OFFSET('12. SEGUIMIENTO 2027'!$Q$14,INT((ROW()-13)/2),0)),"",OFFSET('12. SEGUIMIENTO 2027'!$Q$14,INT((ROW()-13)/2),0)),IF(ISBLANK(OFFSET('9. METAS'!$Y$20,INT((ROW()-14)/2),0)),"",OFFSET('9. METAS'!$Y$20,INT((ROW()-14)/2),0)))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164" t="str">
        <f ca="1">IF(ISBLANK(OFFSET('9. METAS'!$M$20,INT((ROW()-13)/2),0)),"",OFFSET('9. METAS'!$M$20,INT((ROW()-13)/2),0))</f>
        <v/>
      </c>
      <c r="I457" s="1014"/>
      <c r="J457" s="255" t="str">
        <f ca="1">IF(MOD(ROW()-13,2)=0,IF(ISBLANK(OFFSET('12. SEGUIMIENTO 2027'!$N$14,INT((ROW()-13)/2),0)),"",OFFSET('12. SEGUIMIENTO 2027'!$N$14,INT((ROW()-13)/2),0)),IF(ISBLANK(OFFSET('9. METAS'!$V$20,INT((ROW()-14)/2),0)),"",OFFSET('9. METAS'!$V$20,INT((ROW()-14)/2),0)))</f>
        <v/>
      </c>
      <c r="K457" s="256" t="str">
        <f ca="1">IF(MOD(ROW()-13,2)=0,IF(ISBLANK(OFFSET('12. SEGUIMIENTO 2027'!$O$14,INT((ROW()-13)/2),0)),"",OFFSET('12. SEGUIMIENTO 2027'!$O$14,INT((ROW()-13)/2),0)),IF(ISBLANK(OFFSET('9. METAS'!$W$20,INT((ROW()-14)/2),0)),"",OFFSET('9. METAS'!$W$20,INT((ROW()-14)/2),0)))</f>
        <v/>
      </c>
      <c r="L457" s="256" t="str">
        <f ca="1">IF(MOD(ROW()-13,2)=0,IF(ISBLANK(OFFSET('12. SEGUIMIENTO 2027'!$P$14,INT((ROW()-13)/2),0)),"",OFFSET('12. SEGUIMIENTO 2027'!$P$14,INT((ROW()-13)/2),0)),IF(ISBLANK(OFFSET('9. METAS'!$X$20,INT((ROW()-14)/2),0)),"",OFFSET('9. METAS'!$X$20,INT((ROW()-14)/2),0)))</f>
        <v/>
      </c>
      <c r="M457" s="257" t="str">
        <f ca="1">IF(MOD(ROW()-13,2)=0,IF(ISBLANK(OFFSET('12. SEGUIMIENTO 2027'!$Q$14,INT((ROW()-13)/2),0)),"",OFFSET('12. SEGUIMIENTO 2027'!$Q$14,INT((ROW()-13)/2),0)),IF(ISBLANK(OFFSET('9. METAS'!$Y$20,INT((ROW()-14)/2),0)),"",OFFSET('9. METAS'!$Y$20,INT((ROW()-14)/2),0)))</f>
        <v/>
      </c>
      <c r="N457" s="1012" t="str">
        <f t="shared" ref="N457" ca="1" si="440">IFERROR(J457/J458,"ND")</f>
        <v>ND</v>
      </c>
      <c r="O457" s="1008" t="str">
        <f t="shared" ref="O457" ca="1" si="441">IFERROR(((J457+K457)/H457),"ND")</f>
        <v>ND</v>
      </c>
      <c r="P457" s="996"/>
    </row>
    <row r="458" spans="3:16">
      <c r="C458" s="1030"/>
      <c r="D458" s="1026"/>
      <c r="E458" s="1026"/>
      <c r="F458" s="1024"/>
      <c r="G458" s="1021"/>
      <c r="H458" s="1164"/>
      <c r="I458" s="1015"/>
      <c r="J458" s="255" t="str">
        <f ca="1">IF(MOD(ROW()-13,2)=0,IF(ISBLANK(OFFSET('12. SEGUIMIENTO 2027'!$N$14,INT((ROW()-13)/2),0)),"",OFFSET('12. SEGUIMIENTO 2027'!$N$14,INT((ROW()-13)/2),0)),IF(ISBLANK(OFFSET('9. METAS'!$V$20,INT((ROW()-14)/2),0)),"",OFFSET('9. METAS'!$V$20,INT((ROW()-14)/2),0)))</f>
        <v/>
      </c>
      <c r="K458" s="256" t="str">
        <f ca="1">IF(MOD(ROW()-13,2)=0,IF(ISBLANK(OFFSET('12. SEGUIMIENTO 2027'!$O$14,INT((ROW()-13)/2),0)),"",OFFSET('12. SEGUIMIENTO 2027'!$O$14,INT((ROW()-13)/2),0)),IF(ISBLANK(OFFSET('9. METAS'!$W$20,INT((ROW()-14)/2),0)),"",OFFSET('9. METAS'!$W$20,INT((ROW()-14)/2),0)))</f>
        <v/>
      </c>
      <c r="L458" s="256" t="str">
        <f ca="1">IF(MOD(ROW()-13,2)=0,IF(ISBLANK(OFFSET('12. SEGUIMIENTO 2027'!$P$14,INT((ROW()-13)/2),0)),"",OFFSET('12. SEGUIMIENTO 2027'!$P$14,INT((ROW()-13)/2),0)),IF(ISBLANK(OFFSET('9. METAS'!$X$20,INT((ROW()-14)/2),0)),"",OFFSET('9. METAS'!$X$20,INT((ROW()-14)/2),0)))</f>
        <v/>
      </c>
      <c r="M458" s="257" t="str">
        <f ca="1">IF(MOD(ROW()-13,2)=0,IF(ISBLANK(OFFSET('12. SEGUIMIENTO 2027'!$Q$14,INT((ROW()-13)/2),0)),"",OFFSET('12. SEGUIMIENTO 2027'!$Q$14,INT((ROW()-13)/2),0)),IF(ISBLANK(OFFSET('9. METAS'!$Y$20,INT((ROW()-14)/2),0)),"",OFFSET('9. METAS'!$Y$20,INT((ROW()-14)/2),0)))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164" t="str">
        <f ca="1">IF(ISBLANK(OFFSET('9. METAS'!$M$20,INT((ROW()-13)/2),0)),"",OFFSET('9. METAS'!$M$20,INT((ROW()-13)/2),0))</f>
        <v/>
      </c>
      <c r="I459" s="1014"/>
      <c r="J459" s="255" t="str">
        <f ca="1">IF(MOD(ROW()-13,2)=0,IF(ISBLANK(OFFSET('12. SEGUIMIENTO 2027'!$N$14,INT((ROW()-13)/2),0)),"",OFFSET('12. SEGUIMIENTO 2027'!$N$14,INT((ROW()-13)/2),0)),IF(ISBLANK(OFFSET('9. METAS'!$V$20,INT((ROW()-14)/2),0)),"",OFFSET('9. METAS'!$V$20,INT((ROW()-14)/2),0)))</f>
        <v/>
      </c>
      <c r="K459" s="256" t="str">
        <f ca="1">IF(MOD(ROW()-13,2)=0,IF(ISBLANK(OFFSET('12. SEGUIMIENTO 2027'!$O$14,INT((ROW()-13)/2),0)),"",OFFSET('12. SEGUIMIENTO 2027'!$O$14,INT((ROW()-13)/2),0)),IF(ISBLANK(OFFSET('9. METAS'!$W$20,INT((ROW()-14)/2),0)),"",OFFSET('9. METAS'!$W$20,INT((ROW()-14)/2),0)))</f>
        <v/>
      </c>
      <c r="L459" s="256" t="str">
        <f ca="1">IF(MOD(ROW()-13,2)=0,IF(ISBLANK(OFFSET('12. SEGUIMIENTO 2027'!$P$14,INT((ROW()-13)/2),0)),"",OFFSET('12. SEGUIMIENTO 2027'!$P$14,INT((ROW()-13)/2),0)),IF(ISBLANK(OFFSET('9. METAS'!$X$20,INT((ROW()-14)/2),0)),"",OFFSET('9. METAS'!$X$20,INT((ROW()-14)/2),0)))</f>
        <v/>
      </c>
      <c r="M459" s="257" t="str">
        <f ca="1">IF(MOD(ROW()-13,2)=0,IF(ISBLANK(OFFSET('12. SEGUIMIENTO 2027'!$Q$14,INT((ROW()-13)/2),0)),"",OFFSET('12. SEGUIMIENTO 2027'!$Q$14,INT((ROW()-13)/2),0)),IF(ISBLANK(OFFSET('9. METAS'!$Y$20,INT((ROW()-14)/2),0)),"",OFFSET('9. METAS'!$Y$20,INT((ROW()-14)/2),0)))</f>
        <v/>
      </c>
      <c r="N459" s="1012" t="str">
        <f t="shared" ref="N459" ca="1" si="442">IFERROR(J459/J460,"ND")</f>
        <v>ND</v>
      </c>
      <c r="O459" s="1008" t="str">
        <f t="shared" ref="O459" ca="1" si="443">IFERROR(((J459+K459)/H459),"ND")</f>
        <v>ND</v>
      </c>
      <c r="P459" s="996"/>
    </row>
    <row r="460" spans="3:16">
      <c r="C460" s="1030"/>
      <c r="D460" s="1026"/>
      <c r="E460" s="1026"/>
      <c r="F460" s="1024"/>
      <c r="G460" s="1021"/>
      <c r="H460" s="1164"/>
      <c r="I460" s="1015"/>
      <c r="J460" s="255" t="str">
        <f ca="1">IF(MOD(ROW()-13,2)=0,IF(ISBLANK(OFFSET('12. SEGUIMIENTO 2027'!$N$14,INT((ROW()-13)/2),0)),"",OFFSET('12. SEGUIMIENTO 2027'!$N$14,INT((ROW()-13)/2),0)),IF(ISBLANK(OFFSET('9. METAS'!$V$20,INT((ROW()-14)/2),0)),"",OFFSET('9. METAS'!$V$20,INT((ROW()-14)/2),0)))</f>
        <v/>
      </c>
      <c r="K460" s="256" t="str">
        <f ca="1">IF(MOD(ROW()-13,2)=0,IF(ISBLANK(OFFSET('12. SEGUIMIENTO 2027'!$O$14,INT((ROW()-13)/2),0)),"",OFFSET('12. SEGUIMIENTO 2027'!$O$14,INT((ROW()-13)/2),0)),IF(ISBLANK(OFFSET('9. METAS'!$W$20,INT((ROW()-14)/2),0)),"",OFFSET('9. METAS'!$W$20,INT((ROW()-14)/2),0)))</f>
        <v/>
      </c>
      <c r="L460" s="256" t="str">
        <f ca="1">IF(MOD(ROW()-13,2)=0,IF(ISBLANK(OFFSET('12. SEGUIMIENTO 2027'!$P$14,INT((ROW()-13)/2),0)),"",OFFSET('12. SEGUIMIENTO 2027'!$P$14,INT((ROW()-13)/2),0)),IF(ISBLANK(OFFSET('9. METAS'!$X$20,INT((ROW()-14)/2),0)),"",OFFSET('9. METAS'!$X$20,INT((ROW()-14)/2),0)))</f>
        <v/>
      </c>
      <c r="M460" s="257" t="str">
        <f ca="1">IF(MOD(ROW()-13,2)=0,IF(ISBLANK(OFFSET('12. SEGUIMIENTO 2027'!$Q$14,INT((ROW()-13)/2),0)),"",OFFSET('12. SEGUIMIENTO 2027'!$Q$14,INT((ROW()-13)/2),0)),IF(ISBLANK(OFFSET('9. METAS'!$Y$20,INT((ROW()-14)/2),0)),"",OFFSET('9. METAS'!$Y$20,INT((ROW()-14)/2),0)))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164" t="str">
        <f ca="1">IF(ISBLANK(OFFSET('9. METAS'!$M$20,INT((ROW()-13)/2),0)),"",OFFSET('9. METAS'!$M$20,INT((ROW()-13)/2),0))</f>
        <v/>
      </c>
      <c r="I461" s="1014"/>
      <c r="J461" s="255" t="str">
        <f ca="1">IF(MOD(ROW()-13,2)=0,IF(ISBLANK(OFFSET('12. SEGUIMIENTO 2027'!$N$14,INT((ROW()-13)/2),0)),"",OFFSET('12. SEGUIMIENTO 2027'!$N$14,INT((ROW()-13)/2),0)),IF(ISBLANK(OFFSET('9. METAS'!$V$20,INT((ROW()-14)/2),0)),"",OFFSET('9. METAS'!$V$20,INT((ROW()-14)/2),0)))</f>
        <v/>
      </c>
      <c r="K461" s="256" t="str">
        <f ca="1">IF(MOD(ROW()-13,2)=0,IF(ISBLANK(OFFSET('12. SEGUIMIENTO 2027'!$O$14,INT((ROW()-13)/2),0)),"",OFFSET('12. SEGUIMIENTO 2027'!$O$14,INT((ROW()-13)/2),0)),IF(ISBLANK(OFFSET('9. METAS'!$W$20,INT((ROW()-14)/2),0)),"",OFFSET('9. METAS'!$W$20,INT((ROW()-14)/2),0)))</f>
        <v/>
      </c>
      <c r="L461" s="256" t="str">
        <f ca="1">IF(MOD(ROW()-13,2)=0,IF(ISBLANK(OFFSET('12. SEGUIMIENTO 2027'!$P$14,INT((ROW()-13)/2),0)),"",OFFSET('12. SEGUIMIENTO 2027'!$P$14,INT((ROW()-13)/2),0)),IF(ISBLANK(OFFSET('9. METAS'!$X$20,INT((ROW()-14)/2),0)),"",OFFSET('9. METAS'!$X$20,INT((ROW()-14)/2),0)))</f>
        <v/>
      </c>
      <c r="M461" s="257" t="str">
        <f ca="1">IF(MOD(ROW()-13,2)=0,IF(ISBLANK(OFFSET('12. SEGUIMIENTO 2027'!$Q$14,INT((ROW()-13)/2),0)),"",OFFSET('12. SEGUIMIENTO 2027'!$Q$14,INT((ROW()-13)/2),0)),IF(ISBLANK(OFFSET('9. METAS'!$Y$20,INT((ROW()-14)/2),0)),"",OFFSET('9. METAS'!$Y$20,INT((ROW()-14)/2),0)))</f>
        <v/>
      </c>
      <c r="N461" s="1012" t="str">
        <f t="shared" ref="N461" ca="1" si="444">IFERROR(J461/J462,"ND")</f>
        <v>ND</v>
      </c>
      <c r="O461" s="1008" t="str">
        <f t="shared" ref="O461" ca="1" si="445">IFERROR(((J461+K461)/H461),"ND")</f>
        <v>ND</v>
      </c>
      <c r="P461" s="996"/>
    </row>
    <row r="462" spans="3:16">
      <c r="C462" s="1030"/>
      <c r="D462" s="1026"/>
      <c r="E462" s="1026"/>
      <c r="F462" s="1024"/>
      <c r="G462" s="1021"/>
      <c r="H462" s="1164"/>
      <c r="I462" s="1015"/>
      <c r="J462" s="255" t="str">
        <f ca="1">IF(MOD(ROW()-13,2)=0,IF(ISBLANK(OFFSET('12. SEGUIMIENTO 2027'!$N$14,INT((ROW()-13)/2),0)),"",OFFSET('12. SEGUIMIENTO 2027'!$N$14,INT((ROW()-13)/2),0)),IF(ISBLANK(OFFSET('9. METAS'!$V$20,INT((ROW()-14)/2),0)),"",OFFSET('9. METAS'!$V$20,INT((ROW()-14)/2),0)))</f>
        <v/>
      </c>
      <c r="K462" s="256" t="str">
        <f ca="1">IF(MOD(ROW()-13,2)=0,IF(ISBLANK(OFFSET('12. SEGUIMIENTO 2027'!$O$14,INT((ROW()-13)/2),0)),"",OFFSET('12. SEGUIMIENTO 2027'!$O$14,INT((ROW()-13)/2),0)),IF(ISBLANK(OFFSET('9. METAS'!$W$20,INT((ROW()-14)/2),0)),"",OFFSET('9. METAS'!$W$20,INT((ROW()-14)/2),0)))</f>
        <v/>
      </c>
      <c r="L462" s="256" t="str">
        <f ca="1">IF(MOD(ROW()-13,2)=0,IF(ISBLANK(OFFSET('12. SEGUIMIENTO 2027'!$P$14,INT((ROW()-13)/2),0)),"",OFFSET('12. SEGUIMIENTO 2027'!$P$14,INT((ROW()-13)/2),0)),IF(ISBLANK(OFFSET('9. METAS'!$X$20,INT((ROW()-14)/2),0)),"",OFFSET('9. METAS'!$X$20,INT((ROW()-14)/2),0)))</f>
        <v/>
      </c>
      <c r="M462" s="257" t="str">
        <f ca="1">IF(MOD(ROW()-13,2)=0,IF(ISBLANK(OFFSET('12. SEGUIMIENTO 2027'!$Q$14,INT((ROW()-13)/2),0)),"",OFFSET('12. SEGUIMIENTO 2027'!$Q$14,INT((ROW()-13)/2),0)),IF(ISBLANK(OFFSET('9. METAS'!$Y$20,INT((ROW()-14)/2),0)),"",OFFSET('9. METAS'!$Y$20,INT((ROW()-14)/2),0)))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164" t="str">
        <f ca="1">IF(ISBLANK(OFFSET('9. METAS'!$M$20,INT((ROW()-13)/2),0)),"",OFFSET('9. METAS'!$M$20,INT((ROW()-13)/2),0))</f>
        <v/>
      </c>
      <c r="I463" s="1014"/>
      <c r="J463" s="255" t="str">
        <f ca="1">IF(MOD(ROW()-13,2)=0,IF(ISBLANK(OFFSET('12. SEGUIMIENTO 2027'!$N$14,INT((ROW()-13)/2),0)),"",OFFSET('12. SEGUIMIENTO 2027'!$N$14,INT((ROW()-13)/2),0)),IF(ISBLANK(OFFSET('9. METAS'!$V$20,INT((ROW()-14)/2),0)),"",OFFSET('9. METAS'!$V$20,INT((ROW()-14)/2),0)))</f>
        <v/>
      </c>
      <c r="K463" s="256" t="str">
        <f ca="1">IF(MOD(ROW()-13,2)=0,IF(ISBLANK(OFFSET('12. SEGUIMIENTO 2027'!$O$14,INT((ROW()-13)/2),0)),"",OFFSET('12. SEGUIMIENTO 2027'!$O$14,INT((ROW()-13)/2),0)),IF(ISBLANK(OFFSET('9. METAS'!$W$20,INT((ROW()-14)/2),0)),"",OFFSET('9. METAS'!$W$20,INT((ROW()-14)/2),0)))</f>
        <v/>
      </c>
      <c r="L463" s="256" t="str">
        <f ca="1">IF(MOD(ROW()-13,2)=0,IF(ISBLANK(OFFSET('12. SEGUIMIENTO 2027'!$P$14,INT((ROW()-13)/2),0)),"",OFFSET('12. SEGUIMIENTO 2027'!$P$14,INT((ROW()-13)/2),0)),IF(ISBLANK(OFFSET('9. METAS'!$X$20,INT((ROW()-14)/2),0)),"",OFFSET('9. METAS'!$X$20,INT((ROW()-14)/2),0)))</f>
        <v/>
      </c>
      <c r="M463" s="257" t="str">
        <f ca="1">IF(MOD(ROW()-13,2)=0,IF(ISBLANK(OFFSET('12. SEGUIMIENTO 2027'!$Q$14,INT((ROW()-13)/2),0)),"",OFFSET('12. SEGUIMIENTO 2027'!$Q$14,INT((ROW()-13)/2),0)),IF(ISBLANK(OFFSET('9. METAS'!$Y$20,INT((ROW()-14)/2),0)),"",OFFSET('9. METAS'!$Y$20,INT((ROW()-14)/2),0)))</f>
        <v/>
      </c>
      <c r="N463" s="1012" t="str">
        <f t="shared" ref="N463" ca="1" si="446">IFERROR(J463/J464,"ND")</f>
        <v>ND</v>
      </c>
      <c r="O463" s="1008" t="str">
        <f t="shared" ref="O463" ca="1" si="447">IFERROR(((J463+K463)/H463),"ND")</f>
        <v>ND</v>
      </c>
      <c r="P463" s="996"/>
    </row>
    <row r="464" spans="3:16">
      <c r="C464" s="1030"/>
      <c r="D464" s="1026"/>
      <c r="E464" s="1026"/>
      <c r="F464" s="1024"/>
      <c r="G464" s="1021"/>
      <c r="H464" s="1164"/>
      <c r="I464" s="1015"/>
      <c r="J464" s="255" t="str">
        <f ca="1">IF(MOD(ROW()-13,2)=0,IF(ISBLANK(OFFSET('12. SEGUIMIENTO 2027'!$N$14,INT((ROW()-13)/2),0)),"",OFFSET('12. SEGUIMIENTO 2027'!$N$14,INT((ROW()-13)/2),0)),IF(ISBLANK(OFFSET('9. METAS'!$V$20,INT((ROW()-14)/2),0)),"",OFFSET('9. METAS'!$V$20,INT((ROW()-14)/2),0)))</f>
        <v/>
      </c>
      <c r="K464" s="256" t="str">
        <f ca="1">IF(MOD(ROW()-13,2)=0,IF(ISBLANK(OFFSET('12. SEGUIMIENTO 2027'!$O$14,INT((ROW()-13)/2),0)),"",OFFSET('12. SEGUIMIENTO 2027'!$O$14,INT((ROW()-13)/2),0)),IF(ISBLANK(OFFSET('9. METAS'!$W$20,INT((ROW()-14)/2),0)),"",OFFSET('9. METAS'!$W$20,INT((ROW()-14)/2),0)))</f>
        <v/>
      </c>
      <c r="L464" s="256" t="str">
        <f ca="1">IF(MOD(ROW()-13,2)=0,IF(ISBLANK(OFFSET('12. SEGUIMIENTO 2027'!$P$14,INT((ROW()-13)/2),0)),"",OFFSET('12. SEGUIMIENTO 2027'!$P$14,INT((ROW()-13)/2),0)),IF(ISBLANK(OFFSET('9. METAS'!$X$20,INT((ROW()-14)/2),0)),"",OFFSET('9. METAS'!$X$20,INT((ROW()-14)/2),0)))</f>
        <v/>
      </c>
      <c r="M464" s="257" t="str">
        <f ca="1">IF(MOD(ROW()-13,2)=0,IF(ISBLANK(OFFSET('12. SEGUIMIENTO 2027'!$Q$14,INT((ROW()-13)/2),0)),"",OFFSET('12. SEGUIMIENTO 2027'!$Q$14,INT((ROW()-13)/2),0)),IF(ISBLANK(OFFSET('9. METAS'!$Y$20,INT((ROW()-14)/2),0)),"",OFFSET('9. METAS'!$Y$20,INT((ROW()-14)/2),0)))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164" t="str">
        <f ca="1">IF(ISBLANK(OFFSET('9. METAS'!$M$20,INT((ROW()-13)/2),0)),"",OFFSET('9. METAS'!$M$20,INT((ROW()-13)/2),0))</f>
        <v/>
      </c>
      <c r="I465" s="1014"/>
      <c r="J465" s="255" t="str">
        <f ca="1">IF(MOD(ROW()-13,2)=0,IF(ISBLANK(OFFSET('12. SEGUIMIENTO 2027'!$N$14,INT((ROW()-13)/2),0)),"",OFFSET('12. SEGUIMIENTO 2027'!$N$14,INT((ROW()-13)/2),0)),IF(ISBLANK(OFFSET('9. METAS'!$V$20,INT((ROW()-14)/2),0)),"",OFFSET('9. METAS'!$V$20,INT((ROW()-14)/2),0)))</f>
        <v/>
      </c>
      <c r="K465" s="256" t="str">
        <f ca="1">IF(MOD(ROW()-13,2)=0,IF(ISBLANK(OFFSET('12. SEGUIMIENTO 2027'!$O$14,INT((ROW()-13)/2),0)),"",OFFSET('12. SEGUIMIENTO 2027'!$O$14,INT((ROW()-13)/2),0)),IF(ISBLANK(OFFSET('9. METAS'!$W$20,INT((ROW()-14)/2),0)),"",OFFSET('9. METAS'!$W$20,INT((ROW()-14)/2),0)))</f>
        <v/>
      </c>
      <c r="L465" s="256" t="str">
        <f ca="1">IF(MOD(ROW()-13,2)=0,IF(ISBLANK(OFFSET('12. SEGUIMIENTO 2027'!$P$14,INT((ROW()-13)/2),0)),"",OFFSET('12. SEGUIMIENTO 2027'!$P$14,INT((ROW()-13)/2),0)),IF(ISBLANK(OFFSET('9. METAS'!$X$20,INT((ROW()-14)/2),0)),"",OFFSET('9. METAS'!$X$20,INT((ROW()-14)/2),0)))</f>
        <v/>
      </c>
      <c r="M465" s="257" t="str">
        <f ca="1">IF(MOD(ROW()-13,2)=0,IF(ISBLANK(OFFSET('12. SEGUIMIENTO 2027'!$Q$14,INT((ROW()-13)/2),0)),"",OFFSET('12. SEGUIMIENTO 2027'!$Q$14,INT((ROW()-13)/2),0)),IF(ISBLANK(OFFSET('9. METAS'!$Y$20,INT((ROW()-14)/2),0)),"",OFFSET('9. METAS'!$Y$20,INT((ROW()-14)/2),0)))</f>
        <v/>
      </c>
      <c r="N465" s="1012" t="str">
        <f t="shared" ref="N465" ca="1" si="448">IFERROR(J465/J466,"ND")</f>
        <v>ND</v>
      </c>
      <c r="O465" s="1008" t="str">
        <f t="shared" ref="O465" ca="1" si="449">IFERROR(((J465+K465)/H465),"ND")</f>
        <v>ND</v>
      </c>
      <c r="P465" s="996"/>
    </row>
    <row r="466" spans="3:16">
      <c r="C466" s="1030"/>
      <c r="D466" s="1026"/>
      <c r="E466" s="1026"/>
      <c r="F466" s="1024"/>
      <c r="G466" s="1021"/>
      <c r="H466" s="1164"/>
      <c r="I466" s="1015"/>
      <c r="J466" s="255" t="str">
        <f ca="1">IF(MOD(ROW()-13,2)=0,IF(ISBLANK(OFFSET('12. SEGUIMIENTO 2027'!$N$14,INT((ROW()-13)/2),0)),"",OFFSET('12. SEGUIMIENTO 2027'!$N$14,INT((ROW()-13)/2),0)),IF(ISBLANK(OFFSET('9. METAS'!$V$20,INT((ROW()-14)/2),0)),"",OFFSET('9. METAS'!$V$20,INT((ROW()-14)/2),0)))</f>
        <v/>
      </c>
      <c r="K466" s="256" t="str">
        <f ca="1">IF(MOD(ROW()-13,2)=0,IF(ISBLANK(OFFSET('12. SEGUIMIENTO 2027'!$O$14,INT((ROW()-13)/2),0)),"",OFFSET('12. SEGUIMIENTO 2027'!$O$14,INT((ROW()-13)/2),0)),IF(ISBLANK(OFFSET('9. METAS'!$W$20,INT((ROW()-14)/2),0)),"",OFFSET('9. METAS'!$W$20,INT((ROW()-14)/2),0)))</f>
        <v/>
      </c>
      <c r="L466" s="256" t="str">
        <f ca="1">IF(MOD(ROW()-13,2)=0,IF(ISBLANK(OFFSET('12. SEGUIMIENTO 2027'!$P$14,INT((ROW()-13)/2),0)),"",OFFSET('12. SEGUIMIENTO 2027'!$P$14,INT((ROW()-13)/2),0)),IF(ISBLANK(OFFSET('9. METAS'!$X$20,INT((ROW()-14)/2),0)),"",OFFSET('9. METAS'!$X$20,INT((ROW()-14)/2),0)))</f>
        <v/>
      </c>
      <c r="M466" s="257" t="str">
        <f ca="1">IF(MOD(ROW()-13,2)=0,IF(ISBLANK(OFFSET('12. SEGUIMIENTO 2027'!$Q$14,INT((ROW()-13)/2),0)),"",OFFSET('12. SEGUIMIENTO 2027'!$Q$14,INT((ROW()-13)/2),0)),IF(ISBLANK(OFFSET('9. METAS'!$Y$20,INT((ROW()-14)/2),0)),"",OFFSET('9. METAS'!$Y$20,INT((ROW()-14)/2),0)))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164" t="str">
        <f ca="1">IF(ISBLANK(OFFSET('9. METAS'!$M$20,INT((ROW()-13)/2),0)),"",OFFSET('9. METAS'!$M$20,INT((ROW()-13)/2),0))</f>
        <v/>
      </c>
      <c r="I467" s="1014"/>
      <c r="J467" s="255" t="str">
        <f ca="1">IF(MOD(ROW()-13,2)=0,IF(ISBLANK(OFFSET('12. SEGUIMIENTO 2027'!$N$14,INT((ROW()-13)/2),0)),"",OFFSET('12. SEGUIMIENTO 2027'!$N$14,INT((ROW()-13)/2),0)),IF(ISBLANK(OFFSET('9. METAS'!$V$20,INT((ROW()-14)/2),0)),"",OFFSET('9. METAS'!$V$20,INT((ROW()-14)/2),0)))</f>
        <v/>
      </c>
      <c r="K467" s="256" t="str">
        <f ca="1">IF(MOD(ROW()-13,2)=0,IF(ISBLANK(OFFSET('12. SEGUIMIENTO 2027'!$O$14,INT((ROW()-13)/2),0)),"",OFFSET('12. SEGUIMIENTO 2027'!$O$14,INT((ROW()-13)/2),0)),IF(ISBLANK(OFFSET('9. METAS'!$W$20,INT((ROW()-14)/2),0)),"",OFFSET('9. METAS'!$W$20,INT((ROW()-14)/2),0)))</f>
        <v/>
      </c>
      <c r="L467" s="256" t="str">
        <f ca="1">IF(MOD(ROW()-13,2)=0,IF(ISBLANK(OFFSET('12. SEGUIMIENTO 2027'!$P$14,INT((ROW()-13)/2),0)),"",OFFSET('12. SEGUIMIENTO 2027'!$P$14,INT((ROW()-13)/2),0)),IF(ISBLANK(OFFSET('9. METAS'!$X$20,INT((ROW()-14)/2),0)),"",OFFSET('9. METAS'!$X$20,INT((ROW()-14)/2),0)))</f>
        <v/>
      </c>
      <c r="M467" s="257" t="str">
        <f ca="1">IF(MOD(ROW()-13,2)=0,IF(ISBLANK(OFFSET('12. SEGUIMIENTO 2027'!$Q$14,INT((ROW()-13)/2),0)),"",OFFSET('12. SEGUIMIENTO 2027'!$Q$14,INT((ROW()-13)/2),0)),IF(ISBLANK(OFFSET('9. METAS'!$Y$20,INT((ROW()-14)/2),0)),"",OFFSET('9. METAS'!$Y$20,INT((ROW()-14)/2),0)))</f>
        <v/>
      </c>
      <c r="N467" s="1012" t="str">
        <f t="shared" ref="N467" ca="1" si="450">IFERROR(J467/J468,"ND")</f>
        <v>ND</v>
      </c>
      <c r="O467" s="1008" t="str">
        <f t="shared" ref="O467" ca="1" si="451">IFERROR(((J467+K467)/H467),"ND")</f>
        <v>ND</v>
      </c>
      <c r="P467" s="996"/>
    </row>
    <row r="468" spans="3:16">
      <c r="C468" s="1030"/>
      <c r="D468" s="1026"/>
      <c r="E468" s="1026"/>
      <c r="F468" s="1024"/>
      <c r="G468" s="1021"/>
      <c r="H468" s="1164"/>
      <c r="I468" s="1015"/>
      <c r="J468" s="255" t="str">
        <f ca="1">IF(MOD(ROW()-13,2)=0,IF(ISBLANK(OFFSET('12. SEGUIMIENTO 2027'!$N$14,INT((ROW()-13)/2),0)),"",OFFSET('12. SEGUIMIENTO 2027'!$N$14,INT((ROW()-13)/2),0)),IF(ISBLANK(OFFSET('9. METAS'!$V$20,INT((ROW()-14)/2),0)),"",OFFSET('9. METAS'!$V$20,INT((ROW()-14)/2),0)))</f>
        <v/>
      </c>
      <c r="K468" s="256" t="str">
        <f ca="1">IF(MOD(ROW()-13,2)=0,IF(ISBLANK(OFFSET('12. SEGUIMIENTO 2027'!$O$14,INT((ROW()-13)/2),0)),"",OFFSET('12. SEGUIMIENTO 2027'!$O$14,INT((ROW()-13)/2),0)),IF(ISBLANK(OFFSET('9. METAS'!$W$20,INT((ROW()-14)/2),0)),"",OFFSET('9. METAS'!$W$20,INT((ROW()-14)/2),0)))</f>
        <v/>
      </c>
      <c r="L468" s="256" t="str">
        <f ca="1">IF(MOD(ROW()-13,2)=0,IF(ISBLANK(OFFSET('12. SEGUIMIENTO 2027'!$P$14,INT((ROW()-13)/2),0)),"",OFFSET('12. SEGUIMIENTO 2027'!$P$14,INT((ROW()-13)/2),0)),IF(ISBLANK(OFFSET('9. METAS'!$X$20,INT((ROW()-14)/2),0)),"",OFFSET('9. METAS'!$X$20,INT((ROW()-14)/2),0)))</f>
        <v/>
      </c>
      <c r="M468" s="257" t="str">
        <f ca="1">IF(MOD(ROW()-13,2)=0,IF(ISBLANK(OFFSET('12. SEGUIMIENTO 2027'!$Q$14,INT((ROW()-13)/2),0)),"",OFFSET('12. SEGUIMIENTO 2027'!$Q$14,INT((ROW()-13)/2),0)),IF(ISBLANK(OFFSET('9. METAS'!$Y$20,INT((ROW()-14)/2),0)),"",OFFSET('9. METAS'!$Y$20,INT((ROW()-14)/2),0)))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164" t="str">
        <f ca="1">IF(ISBLANK(OFFSET('9. METAS'!$M$20,INT((ROW()-13)/2),0)),"",OFFSET('9. METAS'!$M$20,INT((ROW()-13)/2),0))</f>
        <v/>
      </c>
      <c r="I469" s="1014"/>
      <c r="J469" s="255" t="str">
        <f ca="1">IF(MOD(ROW()-13,2)=0,IF(ISBLANK(OFFSET('12. SEGUIMIENTO 2027'!$N$14,INT((ROW()-13)/2),0)),"",OFFSET('12. SEGUIMIENTO 2027'!$N$14,INT((ROW()-13)/2),0)),IF(ISBLANK(OFFSET('9. METAS'!$V$20,INT((ROW()-14)/2),0)),"",OFFSET('9. METAS'!$V$20,INT((ROW()-14)/2),0)))</f>
        <v/>
      </c>
      <c r="K469" s="256" t="str">
        <f ca="1">IF(MOD(ROW()-13,2)=0,IF(ISBLANK(OFFSET('12. SEGUIMIENTO 2027'!$O$14,INT((ROW()-13)/2),0)),"",OFFSET('12. SEGUIMIENTO 2027'!$O$14,INT((ROW()-13)/2),0)),IF(ISBLANK(OFFSET('9. METAS'!$W$20,INT((ROW()-14)/2),0)),"",OFFSET('9. METAS'!$W$20,INT((ROW()-14)/2),0)))</f>
        <v/>
      </c>
      <c r="L469" s="256" t="str">
        <f ca="1">IF(MOD(ROW()-13,2)=0,IF(ISBLANK(OFFSET('12. SEGUIMIENTO 2027'!$P$14,INT((ROW()-13)/2),0)),"",OFFSET('12. SEGUIMIENTO 2027'!$P$14,INT((ROW()-13)/2),0)),IF(ISBLANK(OFFSET('9. METAS'!$X$20,INT((ROW()-14)/2),0)),"",OFFSET('9. METAS'!$X$20,INT((ROW()-14)/2),0)))</f>
        <v/>
      </c>
      <c r="M469" s="257" t="str">
        <f ca="1">IF(MOD(ROW()-13,2)=0,IF(ISBLANK(OFFSET('12. SEGUIMIENTO 2027'!$Q$14,INT((ROW()-13)/2),0)),"",OFFSET('12. SEGUIMIENTO 2027'!$Q$14,INT((ROW()-13)/2),0)),IF(ISBLANK(OFFSET('9. METAS'!$Y$20,INT((ROW()-14)/2),0)),"",OFFSET('9. METAS'!$Y$20,INT((ROW()-14)/2),0)))</f>
        <v/>
      </c>
      <c r="N469" s="1012" t="str">
        <f t="shared" ref="N469" ca="1" si="452">IFERROR(J469/J470,"ND")</f>
        <v>ND</v>
      </c>
      <c r="O469" s="1008" t="str">
        <f t="shared" ref="O469" ca="1" si="453">IFERROR(((J469+K469)/H469),"ND")</f>
        <v>ND</v>
      </c>
      <c r="P469" s="996"/>
    </row>
    <row r="470" spans="3:16">
      <c r="C470" s="1030"/>
      <c r="D470" s="1026"/>
      <c r="E470" s="1026"/>
      <c r="F470" s="1024"/>
      <c r="G470" s="1021"/>
      <c r="H470" s="1164"/>
      <c r="I470" s="1015"/>
      <c r="J470" s="255" t="str">
        <f ca="1">IF(MOD(ROW()-13,2)=0,IF(ISBLANK(OFFSET('12. SEGUIMIENTO 2027'!$N$14,INT((ROW()-13)/2),0)),"",OFFSET('12. SEGUIMIENTO 2027'!$N$14,INT((ROW()-13)/2),0)),IF(ISBLANK(OFFSET('9. METAS'!$V$20,INT((ROW()-14)/2),0)),"",OFFSET('9. METAS'!$V$20,INT((ROW()-14)/2),0)))</f>
        <v/>
      </c>
      <c r="K470" s="256" t="str">
        <f ca="1">IF(MOD(ROW()-13,2)=0,IF(ISBLANK(OFFSET('12. SEGUIMIENTO 2027'!$O$14,INT((ROW()-13)/2),0)),"",OFFSET('12. SEGUIMIENTO 2027'!$O$14,INT((ROW()-13)/2),0)),IF(ISBLANK(OFFSET('9. METAS'!$W$20,INT((ROW()-14)/2),0)),"",OFFSET('9. METAS'!$W$20,INT((ROW()-14)/2),0)))</f>
        <v/>
      </c>
      <c r="L470" s="256" t="str">
        <f ca="1">IF(MOD(ROW()-13,2)=0,IF(ISBLANK(OFFSET('12. SEGUIMIENTO 2027'!$P$14,INT((ROW()-13)/2),0)),"",OFFSET('12. SEGUIMIENTO 2027'!$P$14,INT((ROW()-13)/2),0)),IF(ISBLANK(OFFSET('9. METAS'!$X$20,INT((ROW()-14)/2),0)),"",OFFSET('9. METAS'!$X$20,INT((ROW()-14)/2),0)))</f>
        <v/>
      </c>
      <c r="M470" s="257" t="str">
        <f ca="1">IF(MOD(ROW()-13,2)=0,IF(ISBLANK(OFFSET('12. SEGUIMIENTO 2027'!$Q$14,INT((ROW()-13)/2),0)),"",OFFSET('12. SEGUIMIENTO 2027'!$Q$14,INT((ROW()-13)/2),0)),IF(ISBLANK(OFFSET('9. METAS'!$Y$20,INT((ROW()-14)/2),0)),"",OFFSET('9. METAS'!$Y$20,INT((ROW()-14)/2),0)))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164" t="str">
        <f ca="1">IF(ISBLANK(OFFSET('9. METAS'!$M$20,INT((ROW()-13)/2),0)),"",OFFSET('9. METAS'!$M$20,INT((ROW()-13)/2),0))</f>
        <v/>
      </c>
      <c r="I471" s="1014"/>
      <c r="J471" s="255" t="str">
        <f ca="1">IF(MOD(ROW()-13,2)=0,IF(ISBLANK(OFFSET('12. SEGUIMIENTO 2027'!$N$14,INT((ROW()-13)/2),0)),"",OFFSET('12. SEGUIMIENTO 2027'!$N$14,INT((ROW()-13)/2),0)),IF(ISBLANK(OFFSET('9. METAS'!$V$20,INT((ROW()-14)/2),0)),"",OFFSET('9. METAS'!$V$20,INT((ROW()-14)/2),0)))</f>
        <v/>
      </c>
      <c r="K471" s="256" t="str">
        <f ca="1">IF(MOD(ROW()-13,2)=0,IF(ISBLANK(OFFSET('12. SEGUIMIENTO 2027'!$O$14,INT((ROW()-13)/2),0)),"",OFFSET('12. SEGUIMIENTO 2027'!$O$14,INT((ROW()-13)/2),0)),IF(ISBLANK(OFFSET('9. METAS'!$W$20,INT((ROW()-14)/2),0)),"",OFFSET('9. METAS'!$W$20,INT((ROW()-14)/2),0)))</f>
        <v/>
      </c>
      <c r="L471" s="256" t="str">
        <f ca="1">IF(MOD(ROW()-13,2)=0,IF(ISBLANK(OFFSET('12. SEGUIMIENTO 2027'!$P$14,INT((ROW()-13)/2),0)),"",OFFSET('12. SEGUIMIENTO 2027'!$P$14,INT((ROW()-13)/2),0)),IF(ISBLANK(OFFSET('9. METAS'!$X$20,INT((ROW()-14)/2),0)),"",OFFSET('9. METAS'!$X$20,INT((ROW()-14)/2),0)))</f>
        <v/>
      </c>
      <c r="M471" s="257" t="str">
        <f ca="1">IF(MOD(ROW()-13,2)=0,IF(ISBLANK(OFFSET('12. SEGUIMIENTO 2027'!$Q$14,INT((ROW()-13)/2),0)),"",OFFSET('12. SEGUIMIENTO 2027'!$Q$14,INT((ROW()-13)/2),0)),IF(ISBLANK(OFFSET('9. METAS'!$Y$20,INT((ROW()-14)/2),0)),"",OFFSET('9. METAS'!$Y$20,INT((ROW()-14)/2),0)))</f>
        <v/>
      </c>
      <c r="N471" s="1012" t="str">
        <f t="shared" ref="N471" ca="1" si="454">IFERROR(J471/J472,"ND")</f>
        <v>ND</v>
      </c>
      <c r="O471" s="1008" t="str">
        <f ca="1">IFERROR(((J471+K471)/H471),"ND")</f>
        <v>ND</v>
      </c>
      <c r="P471" s="996"/>
    </row>
    <row r="472" spans="3:16">
      <c r="C472" s="1030"/>
      <c r="D472" s="1026"/>
      <c r="E472" s="1026"/>
      <c r="F472" s="1024"/>
      <c r="G472" s="1021"/>
      <c r="H472" s="1164"/>
      <c r="I472" s="1015"/>
      <c r="J472" s="255" t="str">
        <f ca="1">IF(MOD(ROW()-13,2)=0,IF(ISBLANK(OFFSET('12. SEGUIMIENTO 2027'!$N$14,INT((ROW()-13)/2),0)),"",OFFSET('12. SEGUIMIENTO 2027'!$N$14,INT((ROW()-13)/2),0)),IF(ISBLANK(OFFSET('9. METAS'!$V$20,INT((ROW()-14)/2),0)),"",OFFSET('9. METAS'!$V$20,INT((ROW()-14)/2),0)))</f>
        <v/>
      </c>
      <c r="K472" s="256" t="str">
        <f ca="1">IF(MOD(ROW()-13,2)=0,IF(ISBLANK(OFFSET('12. SEGUIMIENTO 2027'!$O$14,INT((ROW()-13)/2),0)),"",OFFSET('12. SEGUIMIENTO 2027'!$O$14,INT((ROW()-13)/2),0)),IF(ISBLANK(OFFSET('9. METAS'!$W$20,INT((ROW()-14)/2),0)),"",OFFSET('9. METAS'!$W$20,INT((ROW()-14)/2),0)))</f>
        <v/>
      </c>
      <c r="L472" s="256" t="str">
        <f ca="1">IF(MOD(ROW()-13,2)=0,IF(ISBLANK(OFFSET('12. SEGUIMIENTO 2027'!$P$14,INT((ROW()-13)/2),0)),"",OFFSET('12. SEGUIMIENTO 2027'!$P$14,INT((ROW()-13)/2),0)),IF(ISBLANK(OFFSET('9. METAS'!$X$20,INT((ROW()-14)/2),0)),"",OFFSET('9. METAS'!$X$20,INT((ROW()-14)/2),0)))</f>
        <v/>
      </c>
      <c r="M472" s="257" t="str">
        <f ca="1">IF(MOD(ROW()-13,2)=0,IF(ISBLANK(OFFSET('12. SEGUIMIENTO 2027'!$Q$14,INT((ROW()-13)/2),0)),"",OFFSET('12. SEGUIMIENTO 2027'!$Q$14,INT((ROW()-13)/2),0)),IF(ISBLANK(OFFSET('9. METAS'!$Y$20,INT((ROW()-14)/2),0)),"",OFFSET('9. METAS'!$Y$20,INT((ROW()-14)/2),0)))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164" t="str">
        <f ca="1">IF(ISBLANK(OFFSET('9. METAS'!$M$20,INT((ROW()-13)/2),0)),"",OFFSET('9. METAS'!$M$20,INT((ROW()-13)/2),0))</f>
        <v/>
      </c>
      <c r="I473" s="1014"/>
      <c r="J473" s="255">
        <f ca="1">IF(MOD(ROW()-13,2)=0,IF(ISBLANK(OFFSET('12. SEGUIMIENTO 2027'!$N$14,INT((ROW()-13)/2),0)),"",OFFSET('12. SEGUIMIENTO 2027'!$N$14,INT((ROW()-13)/2),0)),IF(ISBLANK(OFFSET('9. METAS'!$V$20,INT((ROW()-14)/2),0)),"",OFFSET('9. METAS'!$V$20,INT((ROW()-14)/2),0)))</f>
        <v>58</v>
      </c>
      <c r="K473" s="256">
        <f ca="1">IF(MOD(ROW()-13,2)=0,IF(ISBLANK(OFFSET('12. SEGUIMIENTO 2027'!$O$14,INT((ROW()-13)/2),0)),"",OFFSET('12. SEGUIMIENTO 2027'!$O$14,INT((ROW()-13)/2),0)),IF(ISBLANK(OFFSET('9. METAS'!$W$20,INT((ROW()-14)/2),0)),"",OFFSET('9. METAS'!$W$20,INT((ROW()-14)/2),0)))</f>
        <v>59</v>
      </c>
      <c r="L473" s="256">
        <f ca="1">IF(MOD(ROW()-13,2)=0,IF(ISBLANK(OFFSET('12. SEGUIMIENTO 2027'!$P$14,INT((ROW()-13)/2),0)),"",OFFSET('12. SEGUIMIENTO 2027'!$P$14,INT((ROW()-13)/2),0)),IF(ISBLANK(OFFSET('9. METAS'!$X$20,INT((ROW()-14)/2),0)),"",OFFSET('9. METAS'!$X$20,INT((ROW()-14)/2),0)))</f>
        <v>60</v>
      </c>
      <c r="M473" s="257">
        <f ca="1">IF(MOD(ROW()-13,2)=0,IF(ISBLANK(OFFSET('12. SEGUIMIENTO 2027'!$Q$14,INT((ROW()-13)/2),0)),"",OFFSET('12. SEGUIMIENTO 2027'!$Q$14,INT((ROW()-13)/2),0)),IF(ISBLANK(OFFSET('9. METAS'!$Y$20,INT((ROW()-14)/2),0)),"",OFFSET('9. METAS'!$Y$20,INT((ROW()-14)/2),0)))</f>
        <v>61</v>
      </c>
      <c r="N473" s="1012" t="str">
        <f ca="1">IFERROR(J473/J474,"ND")</f>
        <v>ND</v>
      </c>
      <c r="O473" s="1008" t="str">
        <f t="shared" ref="O473" ca="1" si="455">IFERROR(((J473+K473)/H473),"ND")</f>
        <v>ND</v>
      </c>
      <c r="P473" s="996"/>
    </row>
    <row r="474" spans="3:16" ht="15.75" thickBot="1">
      <c r="C474" s="1029"/>
      <c r="D474" s="1027"/>
      <c r="E474" s="1027"/>
      <c r="F474" s="1025"/>
      <c r="G474" s="1022"/>
      <c r="H474" s="1166"/>
      <c r="I474" s="1016"/>
      <c r="J474" s="263" t="str">
        <f ca="1">IF(MOD(ROW()-13,2)=0,IF(ISBLANK(OFFSET('12. SEGUIMIENTO 2027'!$N$14,INT((ROW()-13)/2),0)),"",OFFSET('12. SEGUIMIENTO 2027'!$N$14,INT((ROW()-13)/2),0)),IF(ISBLANK(OFFSET('9. METAS'!$V$20,INT((ROW()-14)/2),0)),"",OFFSET('9. METAS'!$V$20,INT((ROW()-14)/2),0)))</f>
        <v/>
      </c>
      <c r="K474" s="264" t="str">
        <f ca="1">IF(MOD(ROW()-13,2)=0,IF(ISBLANK(OFFSET('12. SEGUIMIENTO 2027'!$O$14,INT((ROW()-13)/2),0)),"",OFFSET('12. SEGUIMIENTO 2027'!$O$14,INT((ROW()-13)/2),0)),IF(ISBLANK(OFFSET('9. METAS'!$W$20,INT((ROW()-14)/2),0)),"",OFFSET('9. METAS'!$W$20,INT((ROW()-14)/2),0)))</f>
        <v/>
      </c>
      <c r="L474" s="264" t="str">
        <f ca="1">IF(MOD(ROW()-13,2)=0,IF(ISBLANK(OFFSET('12. SEGUIMIENTO 2027'!$P$14,INT((ROW()-13)/2),0)),"",OFFSET('12. SEGUIMIENTO 2027'!$P$14,INT((ROW()-13)/2),0)),IF(ISBLANK(OFFSET('9. METAS'!$X$20,INT((ROW()-14)/2),0)),"",OFFSET('9. METAS'!$X$20,INT((ROW()-14)/2),0)))</f>
        <v/>
      </c>
      <c r="M474" s="265" t="str">
        <f ca="1">IF(MOD(ROW()-13,2)=0,IF(ISBLANK(OFFSET('12. SEGUIMIENTO 2027'!$Q$14,INT((ROW()-13)/2),0)),"",OFFSET('12. SEGUIMIENTO 2027'!$Q$14,INT((ROW()-13)/2),0)),IF(ISBLANK(OFFSET('9. METAS'!$Y$20,INT((ROW()-14)/2),0)),"",OFFSET('9. METAS'!$Y$20,INT((ROW()-14)/2),0)))</f>
        <v/>
      </c>
      <c r="N474" s="1167"/>
      <c r="O474" s="1009"/>
      <c r="P474" s="99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C4:P475"/>
  <sheetViews>
    <sheetView topLeftCell="D436" zoomScale="91" zoomScaleNormal="91" workbookViewId="0">
      <selection activeCell="I11" activeCellId="1" sqref="P10:P12 I11:I12"/>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2" width="12.75" style="33" customWidth="1"/>
    <col min="13" max="13" width="12.75" style="33" hidden="1"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197</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005" t="s">
        <v>114</v>
      </c>
      <c r="G9" s="1006"/>
      <c r="H9" s="1006"/>
      <c r="I9" s="1006"/>
      <c r="J9" s="1006"/>
      <c r="K9" s="1006"/>
      <c r="L9" s="1006"/>
      <c r="M9" s="1006"/>
      <c r="N9" s="1006"/>
      <c r="O9" s="1006"/>
      <c r="P9" s="1007"/>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999" t="s">
        <v>173</v>
      </c>
    </row>
    <row r="11" spans="3:16" ht="42" customHeight="1" thickBot="1">
      <c r="C11" s="1034"/>
      <c r="D11" s="1031"/>
      <c r="E11" s="1031"/>
      <c r="F11" s="1031"/>
      <c r="G11" s="1031"/>
      <c r="H11" s="1031" t="s">
        <v>174</v>
      </c>
      <c r="I11" s="1031" t="s">
        <v>175</v>
      </c>
      <c r="J11" s="1031" t="s">
        <v>183</v>
      </c>
      <c r="K11" s="1031"/>
      <c r="L11" s="1031"/>
      <c r="M11" s="1031"/>
      <c r="N11" s="1031" t="s">
        <v>180</v>
      </c>
      <c r="O11" s="1031"/>
      <c r="P11" s="1000"/>
    </row>
    <row r="12" spans="3:16" ht="42" customHeight="1" thickBot="1">
      <c r="C12" s="1034"/>
      <c r="D12" s="1031"/>
      <c r="E12" s="1031"/>
      <c r="F12" s="1031"/>
      <c r="G12" s="1031"/>
      <c r="H12" s="1031"/>
      <c r="I12" s="1031"/>
      <c r="J12" s="245" t="s">
        <v>179</v>
      </c>
      <c r="K12" s="245" t="s">
        <v>176</v>
      </c>
      <c r="L12" s="245" t="s">
        <v>177</v>
      </c>
      <c r="M12" s="245" t="s">
        <v>178</v>
      </c>
      <c r="N12" s="245" t="s">
        <v>182</v>
      </c>
      <c r="O12" s="245" t="s">
        <v>137</v>
      </c>
      <c r="P12" s="1001"/>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165">
        <f ca="1">IF(ISBLANK(OFFSET('9. METAS'!$M$20,INT((ROW()-13)/2),0)),"",OFFSET('9. METAS'!$M$20,INT((ROW()-13)/2),0))</f>
        <v>0.28599999999999998</v>
      </c>
      <c r="I13" s="1019" t="s">
        <v>191</v>
      </c>
      <c r="J13" s="252">
        <f ca="1">IF(MOD(ROW()-13,2)=0,IF(ISBLANK(OFFSET('12. SEGUIMIENTO 2027'!$N$14,INT((ROW()-13)/2),0)),"",OFFSET('12. SEGUIMIENTO 2027'!$N$14,INT((ROW()-13)/2),0)),IF(ISBLANK(OFFSET('9. METAS'!$V$20,INT((ROW()-14)/2),0)),"",OFFSET('9. METAS'!$V$20,INT((ROW()-14)/2),0)))</f>
        <v>9</v>
      </c>
      <c r="K13" s="253">
        <f ca="1">IF(MOD(ROW()-13,2)=0,IF(ISBLANK(OFFSET('12. SEGUIMIENTO 2027'!$O$14,INT((ROW()-13)/2),0)),"",OFFSET('12. SEGUIMIENTO 2027'!$O$14,INT((ROW()-13)/2),0)),IF(ISBLANK(OFFSET('9. METAS'!$W$20,INT((ROW()-14)/2),0)),"",OFFSET('9. METAS'!$W$20,INT((ROW()-14)/2),0)))</f>
        <v>8</v>
      </c>
      <c r="L13" s="253">
        <f ca="1">IF(MOD(ROW()-13,2)=0,IF(ISBLANK(OFFSET('12. SEGUIMIENTO 2027'!$P$14,INT((ROW()-13)/2),0)),"",OFFSET('12. SEGUIMIENTO 2027'!$P$14,INT((ROW()-13)/2),0)),IF(ISBLANK(OFFSET('9. METAS'!$X$20,INT((ROW()-14)/2),0)),"",OFFSET('9. METAS'!$X$20,INT((ROW()-14)/2),0)))</f>
        <v>7</v>
      </c>
      <c r="M13" s="254">
        <f ca="1">IF(MOD(ROW()-13,2)=0,IF(ISBLANK(OFFSET('12. SEGUIMIENTO 2027'!$Q$14,INT((ROW()-13)/2),0)),"",OFFSET('12. SEGUIMIENTO 2027'!$Q$14,INT((ROW()-13)/2),0)),IF(ISBLANK(OFFSET('9. METAS'!$Y$20,INT((ROW()-14)/2),0)),"",OFFSET('9. METAS'!$Y$20,INT((ROW()-14)/2),0)))</f>
        <v>6</v>
      </c>
      <c r="N13" s="1012">
        <f ca="1">IFERROR(J13/J14,"ND")</f>
        <v>125.87412587412588</v>
      </c>
      <c r="O13" s="1008">
        <f ca="1">IFERROR(((J13+K13+L13)/H13),"ND")</f>
        <v>83.91608391608392</v>
      </c>
      <c r="P13" s="1010"/>
    </row>
    <row r="14" spans="3:16">
      <c r="C14" s="1030"/>
      <c r="D14" s="1026"/>
      <c r="E14" s="1026"/>
      <c r="F14" s="1024"/>
      <c r="G14" s="1021"/>
      <c r="H14" s="1164"/>
      <c r="I14" s="1020"/>
      <c r="J14" s="255">
        <f ca="1">IF(MOD(ROW()-13,2)=0,IF(ISBLANK(OFFSET('12. SEGUIMIENTO 2027'!$N$14,INT((ROW()-13)/2),0)),"",OFFSET('12. SEGUIMIENTO 2027'!$N$14,INT((ROW()-13)/2),0)),IF(ISBLANK(OFFSET('9. METAS'!$V$20,INT((ROW()-14)/2),0)),"",OFFSET('9. METAS'!$V$20,INT((ROW()-14)/2),0)))</f>
        <v>7.1499999999999994E-2</v>
      </c>
      <c r="K14" s="256">
        <f ca="1">IF(MOD(ROW()-13,2)=0,IF(ISBLANK(OFFSET('12. SEGUIMIENTO 2027'!$O$14,INT((ROW()-13)/2),0)),"",OFFSET('12. SEGUIMIENTO 2027'!$O$14,INT((ROW()-13)/2),0)),IF(ISBLANK(OFFSET('9. METAS'!$W$20,INT((ROW()-14)/2),0)),"",OFFSET('9. METAS'!$W$20,INT((ROW()-14)/2),0)))</f>
        <v>7.1499999999999994E-2</v>
      </c>
      <c r="L14" s="256">
        <f ca="1">IF(MOD(ROW()-13,2)=0,IF(ISBLANK(OFFSET('12. SEGUIMIENTO 2027'!$P$14,INT((ROW()-13)/2),0)),"",OFFSET('12. SEGUIMIENTO 2027'!$P$14,INT((ROW()-13)/2),0)),IF(ISBLANK(OFFSET('9. METAS'!$X$20,INT((ROW()-14)/2),0)),"",OFFSET('9. METAS'!$X$20,INT((ROW()-14)/2),0)))</f>
        <v>7.1499999999999994E-2</v>
      </c>
      <c r="M14" s="257">
        <f ca="1">IF(MOD(ROW()-13,2)=0,IF(ISBLANK(OFFSET('12. SEGUIMIENTO 2027'!$Q$14,INT((ROW()-13)/2),0)),"",OFFSET('12. SEGUIMIENTO 2027'!$Q$14,INT((ROW()-13)/2),0)),IF(ISBLANK(OFFSET('9. METAS'!$Y$20,INT((ROW()-14)/2),0)),"",OFFSET('9. METAS'!$Y$20,INT((ROW()-14)/2),0)))</f>
        <v>7.1499999999999994E-2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164">
        <f ca="1">IF(ISBLANK(OFFSET('9. METAS'!$M$20,INT((ROW()-13)/2),0)),"",OFFSET('9. METAS'!$M$20,INT((ROW()-13)/2),0))</f>
        <v>196282</v>
      </c>
      <c r="I15" s="1014"/>
      <c r="J15" s="255" t="str">
        <f ca="1">IF(MOD(ROW()-13,2)=0,IF(ISBLANK(OFFSET('12. SEGUIMIENTO 2027'!$N$14,INT((ROW()-13)/2),0)),"",OFFSET('12. SEGUIMIENTO 2027'!$N$14,INT((ROW()-13)/2),0)),IF(ISBLANK(OFFSET('9. METAS'!$V$20,INT((ROW()-14)/2),0)),"",OFFSET('9. METAS'!$V$20,INT((ROW()-14)/2),0)))</f>
        <v/>
      </c>
      <c r="K15" s="256" t="str">
        <f ca="1">IF(MOD(ROW()-13,2)=0,IF(ISBLANK(OFFSET('12. SEGUIMIENTO 2027'!$O$14,INT((ROW()-13)/2),0)),"",OFFSET('12. SEGUIMIENTO 2027'!$O$14,INT((ROW()-13)/2),0)),IF(ISBLANK(OFFSET('9. METAS'!$W$20,INT((ROW()-14)/2),0)),"",OFFSET('9. METAS'!$W$20,INT((ROW()-14)/2),0)))</f>
        <v/>
      </c>
      <c r="L15" s="256" t="str">
        <f ca="1">IF(MOD(ROW()-13,2)=0,IF(ISBLANK(OFFSET('12. SEGUIMIENTO 2027'!$P$14,INT((ROW()-13)/2),0)),"",OFFSET('12. SEGUIMIENTO 2027'!$P$14,INT((ROW()-13)/2),0)),IF(ISBLANK(OFFSET('9. METAS'!$X$20,INT((ROW()-14)/2),0)),"",OFFSET('9. METAS'!$X$20,INT((ROW()-14)/2),0)))</f>
        <v/>
      </c>
      <c r="M15" s="257" t="str">
        <f ca="1">IF(MOD(ROW()-13,2)=0,IF(ISBLANK(OFFSET('12. SEGUIMIENTO 2027'!$Q$14,INT((ROW()-13)/2),0)),"",OFFSET('12. SEGUIMIENTO 2027'!$Q$14,INT((ROW()-13)/2),0)),IF(ISBLANK(OFFSET('9. METAS'!$Y$20,INT((ROW()-14)/2),0)),"",OFFSET('9. METAS'!$Y$20,INT((ROW()-14)/2),0)))</f>
        <v/>
      </c>
      <c r="N15" s="1012" t="str">
        <f ca="1">IFERROR(J15/J16,"ND")</f>
        <v>ND</v>
      </c>
      <c r="O15" s="1008" t="str">
        <f ca="1">IFERROR(((J15+K15+L15)/H15),"ND")</f>
        <v>ND</v>
      </c>
      <c r="P15" s="996"/>
    </row>
    <row r="16" spans="3:16">
      <c r="C16" s="1030"/>
      <c r="D16" s="1026"/>
      <c r="E16" s="1026"/>
      <c r="F16" s="1024"/>
      <c r="G16" s="1021"/>
      <c r="H16" s="1164"/>
      <c r="I16" s="1015"/>
      <c r="J16" s="255">
        <f ca="1">IF(MOD(ROW()-13,2)=0,IF(ISBLANK(OFFSET('12. SEGUIMIENTO 2027'!$N$14,INT((ROW()-13)/2),0)),"",OFFSET('12. SEGUIMIENTO 2027'!$N$14,INT((ROW()-13)/2),0)),IF(ISBLANK(OFFSET('9. METAS'!$V$20,INT((ROW()-14)/2),0)),"",OFFSET('9. METAS'!$V$20,INT((ROW()-14)/2),0)))</f>
        <v>49070</v>
      </c>
      <c r="K16" s="256">
        <f ca="1">IF(MOD(ROW()-13,2)=0,IF(ISBLANK(OFFSET('12. SEGUIMIENTO 2027'!$O$14,INT((ROW()-13)/2),0)),"",OFFSET('12. SEGUIMIENTO 2027'!$O$14,INT((ROW()-13)/2),0)),IF(ISBLANK(OFFSET('9. METAS'!$W$20,INT((ROW()-14)/2),0)),"",OFFSET('9. METAS'!$W$20,INT((ROW()-14)/2),0)))</f>
        <v>49070</v>
      </c>
      <c r="L16" s="256">
        <f ca="1">IF(MOD(ROW()-13,2)=0,IF(ISBLANK(OFFSET('12. SEGUIMIENTO 2027'!$P$14,INT((ROW()-13)/2),0)),"",OFFSET('12. SEGUIMIENTO 2027'!$P$14,INT((ROW()-13)/2),0)),IF(ISBLANK(OFFSET('9. METAS'!$X$20,INT((ROW()-14)/2),0)),"",OFFSET('9. METAS'!$X$20,INT((ROW()-14)/2),0)))</f>
        <v>49070</v>
      </c>
      <c r="M16" s="257">
        <f ca="1">IF(MOD(ROW()-13,2)=0,IF(ISBLANK(OFFSET('12. SEGUIMIENTO 2027'!$Q$14,INT((ROW()-13)/2),0)),"",OFFSET('12. SEGUIMIENTO 2027'!$Q$14,INT((ROW()-13)/2),0)),IF(ISBLANK(OFFSET('9. METAS'!$Y$20,INT((ROW()-14)/2),0)),"",OFFSET('9. METAS'!$Y$20,INT((ROW()-14)/2),0)))</f>
        <v>49072</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164">
        <f ca="1">IF(ISBLANK(OFFSET('9. METAS'!$M$20,INT((ROW()-13)/2),0)),"",OFFSET('9. METAS'!$M$20,INT((ROW()-13)/2),0))</f>
        <v>61</v>
      </c>
      <c r="I17" s="1014"/>
      <c r="J17" s="255" t="str">
        <f ca="1">IF(MOD(ROW()-13,2)=0,IF(ISBLANK(OFFSET('12. SEGUIMIENTO 2027'!$N$14,INT((ROW()-13)/2),0)),"",OFFSET('12. SEGUIMIENTO 2027'!$N$14,INT((ROW()-13)/2),0)),IF(ISBLANK(OFFSET('9. METAS'!$V$20,INT((ROW()-14)/2),0)),"",OFFSET('9. METAS'!$V$20,INT((ROW()-14)/2),0)))</f>
        <v/>
      </c>
      <c r="K17" s="256" t="str">
        <f ca="1">IF(MOD(ROW()-13,2)=0,IF(ISBLANK(OFFSET('12. SEGUIMIENTO 2027'!$O$14,INT((ROW()-13)/2),0)),"",OFFSET('12. SEGUIMIENTO 2027'!$O$14,INT((ROW()-13)/2),0)),IF(ISBLANK(OFFSET('9. METAS'!$W$20,INT((ROW()-14)/2),0)),"",OFFSET('9. METAS'!$W$20,INT((ROW()-14)/2),0)))</f>
        <v/>
      </c>
      <c r="L17" s="256" t="str">
        <f ca="1">IF(MOD(ROW()-13,2)=0,IF(ISBLANK(OFFSET('12. SEGUIMIENTO 2027'!$P$14,INT((ROW()-13)/2),0)),"",OFFSET('12. SEGUIMIENTO 2027'!$P$14,INT((ROW()-13)/2),0)),IF(ISBLANK(OFFSET('9. METAS'!$X$20,INT((ROW()-14)/2),0)),"",OFFSET('9. METAS'!$X$20,INT((ROW()-14)/2),0)))</f>
        <v/>
      </c>
      <c r="M17" s="257" t="str">
        <f ca="1">IF(MOD(ROW()-13,2)=0,IF(ISBLANK(OFFSET('12. SEGUIMIENTO 2027'!$Q$14,INT((ROW()-13)/2),0)),"",OFFSET('12. SEGUIMIENTO 2027'!$Q$14,INT((ROW()-13)/2),0)),IF(ISBLANK(OFFSET('9. METAS'!$Y$20,INT((ROW()-14)/2),0)),"",OFFSET('9. METAS'!$Y$20,INT((ROW()-14)/2),0)))</f>
        <v/>
      </c>
      <c r="N17" s="1012" t="str">
        <f t="shared" ref="N17" ca="1" si="0">IFERROR(J17/J18,"ND")</f>
        <v>ND</v>
      </c>
      <c r="O17" s="1008" t="str">
        <f t="shared" ref="O17" ca="1" si="1">IFERROR(((J17+K17+L17)/H17),"ND")</f>
        <v>ND</v>
      </c>
      <c r="P17" s="996"/>
    </row>
    <row r="18" spans="3:16">
      <c r="C18" s="1030"/>
      <c r="D18" s="1026"/>
      <c r="E18" s="1026"/>
      <c r="F18" s="1024"/>
      <c r="G18" s="1021"/>
      <c r="H18" s="1164"/>
      <c r="I18" s="1015"/>
      <c r="J18" s="255">
        <f ca="1">IF(MOD(ROW()-13,2)=0,IF(ISBLANK(OFFSET('12. SEGUIMIENTO 2027'!$N$14,INT((ROW()-13)/2),0)),"",OFFSET('12. SEGUIMIENTO 2027'!$N$14,INT((ROW()-13)/2),0)),IF(ISBLANK(OFFSET('9. METAS'!$V$20,INT((ROW()-14)/2),0)),"",OFFSET('9. METAS'!$V$20,INT((ROW()-14)/2),0)))</f>
        <v>16</v>
      </c>
      <c r="K18" s="256">
        <f ca="1">IF(MOD(ROW()-13,2)=0,IF(ISBLANK(OFFSET('12. SEGUIMIENTO 2027'!$O$14,INT((ROW()-13)/2),0)),"",OFFSET('12. SEGUIMIENTO 2027'!$O$14,INT((ROW()-13)/2),0)),IF(ISBLANK(OFFSET('9. METAS'!$W$20,INT((ROW()-14)/2),0)),"",OFFSET('9. METAS'!$W$20,INT((ROW()-14)/2),0)))</f>
        <v>15</v>
      </c>
      <c r="L18" s="256">
        <f ca="1">IF(MOD(ROW()-13,2)=0,IF(ISBLANK(OFFSET('12. SEGUIMIENTO 2027'!$P$14,INT((ROW()-13)/2),0)),"",OFFSET('12. SEGUIMIENTO 2027'!$P$14,INT((ROW()-13)/2),0)),IF(ISBLANK(OFFSET('9. METAS'!$X$20,INT((ROW()-14)/2),0)),"",OFFSET('9. METAS'!$X$20,INT((ROW()-14)/2),0)))</f>
        <v>15</v>
      </c>
      <c r="M18" s="257">
        <f ca="1">IF(MOD(ROW()-13,2)=0,IF(ISBLANK(OFFSET('12. SEGUIMIENTO 2027'!$Q$14,INT((ROW()-13)/2),0)),"",OFFSET('12. SEGUIMIENTO 2027'!$Q$14,INT((ROW()-13)/2),0)),IF(ISBLANK(OFFSET('9. METAS'!$Y$20,INT((ROW()-14)/2),0)),"",OFFSET('9. METAS'!$Y$20,INT((ROW()-14)/2),0)))</f>
        <v>15</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164">
        <f ca="1">IF(ISBLANK(OFFSET('9. METAS'!$M$20,INT((ROW()-13)/2),0)),"",OFFSET('9. METAS'!$M$20,INT((ROW()-13)/2),0))</f>
        <v>868</v>
      </c>
      <c r="I19" s="1014"/>
      <c r="J19" s="255" t="str">
        <f ca="1">IF(MOD(ROW()-13,2)=0,IF(ISBLANK(OFFSET('12. SEGUIMIENTO 2027'!$N$14,INT((ROW()-13)/2),0)),"",OFFSET('12. SEGUIMIENTO 2027'!$N$14,INT((ROW()-13)/2),0)),IF(ISBLANK(OFFSET('9. METAS'!$V$20,INT((ROW()-14)/2),0)),"",OFFSET('9. METAS'!$V$20,INT((ROW()-14)/2),0)))</f>
        <v/>
      </c>
      <c r="K19" s="256" t="str">
        <f ca="1">IF(MOD(ROW()-13,2)=0,IF(ISBLANK(OFFSET('12. SEGUIMIENTO 2027'!$O$14,INT((ROW()-13)/2),0)),"",OFFSET('12. SEGUIMIENTO 2027'!$O$14,INT((ROW()-13)/2),0)),IF(ISBLANK(OFFSET('9. METAS'!$W$20,INT((ROW()-14)/2),0)),"",OFFSET('9. METAS'!$W$20,INT((ROW()-14)/2),0)))</f>
        <v/>
      </c>
      <c r="L19" s="256" t="str">
        <f ca="1">IF(MOD(ROW()-13,2)=0,IF(ISBLANK(OFFSET('12. SEGUIMIENTO 2027'!$P$14,INT((ROW()-13)/2),0)),"",OFFSET('12. SEGUIMIENTO 2027'!$P$14,INT((ROW()-13)/2),0)),IF(ISBLANK(OFFSET('9. METAS'!$X$20,INT((ROW()-14)/2),0)),"",OFFSET('9. METAS'!$X$20,INT((ROW()-14)/2),0)))</f>
        <v/>
      </c>
      <c r="M19" s="257" t="str">
        <f ca="1">IF(MOD(ROW()-13,2)=0,IF(ISBLANK(OFFSET('12. SEGUIMIENTO 2027'!$Q$14,INT((ROW()-13)/2),0)),"",OFFSET('12. SEGUIMIENTO 2027'!$Q$14,INT((ROW()-13)/2),0)),IF(ISBLANK(OFFSET('9. METAS'!$Y$20,INT((ROW()-14)/2),0)),"",OFFSET('9. METAS'!$Y$20,INT((ROW()-14)/2),0)))</f>
        <v/>
      </c>
      <c r="N19" s="1012" t="str">
        <f t="shared" ref="N19" ca="1" si="2">IFERROR(J19/J20,"ND")</f>
        <v>ND</v>
      </c>
      <c r="O19" s="1008" t="str">
        <f t="shared" ref="O19" ca="1" si="3">IFERROR(((J19+K19+L19)/H19),"ND")</f>
        <v>ND</v>
      </c>
      <c r="P19" s="996"/>
    </row>
    <row r="20" spans="3:16">
      <c r="C20" s="1030"/>
      <c r="D20" s="1026"/>
      <c r="E20" s="1026"/>
      <c r="F20" s="1024"/>
      <c r="G20" s="1021"/>
      <c r="H20" s="1164"/>
      <c r="I20" s="1015"/>
      <c r="J20" s="255">
        <f ca="1">IF(MOD(ROW()-13,2)=0,IF(ISBLANK(OFFSET('12. SEGUIMIENTO 2027'!$N$14,INT((ROW()-13)/2),0)),"",OFFSET('12. SEGUIMIENTO 2027'!$N$14,INT((ROW()-13)/2),0)),IF(ISBLANK(OFFSET('9. METAS'!$V$20,INT((ROW()-14)/2),0)),"",OFFSET('9. METAS'!$V$20,INT((ROW()-14)/2),0)))</f>
        <v>217</v>
      </c>
      <c r="K20" s="256">
        <f ca="1">IF(MOD(ROW()-13,2)=0,IF(ISBLANK(OFFSET('12. SEGUIMIENTO 2027'!$O$14,INT((ROW()-13)/2),0)),"",OFFSET('12. SEGUIMIENTO 2027'!$O$14,INT((ROW()-13)/2),0)),IF(ISBLANK(OFFSET('9. METAS'!$W$20,INT((ROW()-14)/2),0)),"",OFFSET('9. METAS'!$W$20,INT((ROW()-14)/2),0)))</f>
        <v>217</v>
      </c>
      <c r="L20" s="256">
        <f ca="1">IF(MOD(ROW()-13,2)=0,IF(ISBLANK(OFFSET('12. SEGUIMIENTO 2027'!$P$14,INT((ROW()-13)/2),0)),"",OFFSET('12. SEGUIMIENTO 2027'!$P$14,INT((ROW()-13)/2),0)),IF(ISBLANK(OFFSET('9. METAS'!$X$20,INT((ROW()-14)/2),0)),"",OFFSET('9. METAS'!$X$20,INT((ROW()-14)/2),0)))</f>
        <v>217</v>
      </c>
      <c r="M20" s="257">
        <f ca="1">IF(MOD(ROW()-13,2)=0,IF(ISBLANK(OFFSET('12. SEGUIMIENTO 2027'!$Q$14,INT((ROW()-13)/2),0)),"",OFFSET('12. SEGUIMIENTO 2027'!$Q$14,INT((ROW()-13)/2),0)),IF(ISBLANK(OFFSET('9. METAS'!$Y$20,INT((ROW()-14)/2),0)),"",OFFSET('9. METAS'!$Y$20,INT((ROW()-14)/2),0)))</f>
        <v>217</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164">
        <f ca="1">IF(ISBLANK(OFFSET('9. METAS'!$M$20,INT((ROW()-13)/2),0)),"",OFFSET('9. METAS'!$M$20,INT((ROW()-13)/2),0))</f>
        <v>717</v>
      </c>
      <c r="I21" s="1014"/>
      <c r="J21" s="255" t="str">
        <f ca="1">IF(MOD(ROW()-13,2)=0,IF(ISBLANK(OFFSET('12. SEGUIMIENTO 2027'!$N$14,INT((ROW()-13)/2),0)),"",OFFSET('12. SEGUIMIENTO 2027'!$N$14,INT((ROW()-13)/2),0)),IF(ISBLANK(OFFSET('9. METAS'!$V$20,INT((ROW()-14)/2),0)),"",OFFSET('9. METAS'!$V$20,INT((ROW()-14)/2),0)))</f>
        <v/>
      </c>
      <c r="K21" s="256" t="str">
        <f ca="1">IF(MOD(ROW()-13,2)=0,IF(ISBLANK(OFFSET('12. SEGUIMIENTO 2027'!$O$14,INT((ROW()-13)/2),0)),"",OFFSET('12. SEGUIMIENTO 2027'!$O$14,INT((ROW()-13)/2),0)),IF(ISBLANK(OFFSET('9. METAS'!$W$20,INT((ROW()-14)/2),0)),"",OFFSET('9. METAS'!$W$20,INT((ROW()-14)/2),0)))</f>
        <v/>
      </c>
      <c r="L21" s="256" t="str">
        <f ca="1">IF(MOD(ROW()-13,2)=0,IF(ISBLANK(OFFSET('12. SEGUIMIENTO 2027'!$P$14,INT((ROW()-13)/2),0)),"",OFFSET('12. SEGUIMIENTO 2027'!$P$14,INT((ROW()-13)/2),0)),IF(ISBLANK(OFFSET('9. METAS'!$X$20,INT((ROW()-14)/2),0)),"",OFFSET('9. METAS'!$X$20,INT((ROW()-14)/2),0)))</f>
        <v/>
      </c>
      <c r="M21" s="257" t="str">
        <f ca="1">IF(MOD(ROW()-13,2)=0,IF(ISBLANK(OFFSET('12. SEGUIMIENTO 2027'!$Q$14,INT((ROW()-13)/2),0)),"",OFFSET('12. SEGUIMIENTO 2027'!$Q$14,INT((ROW()-13)/2),0)),IF(ISBLANK(OFFSET('9. METAS'!$Y$20,INT((ROW()-14)/2),0)),"",OFFSET('9. METAS'!$Y$20,INT((ROW()-14)/2),0)))</f>
        <v/>
      </c>
      <c r="N21" s="1012" t="str">
        <f t="shared" ref="N21" ca="1" si="4">IFERROR(J21/J22,"ND")</f>
        <v>ND</v>
      </c>
      <c r="O21" s="1008" t="str">
        <f t="shared" ref="O21" ca="1" si="5">IFERROR(((J21+K21+L21)/H21),"ND")</f>
        <v>ND</v>
      </c>
      <c r="P21" s="996"/>
    </row>
    <row r="22" spans="3:16">
      <c r="C22" s="1030"/>
      <c r="D22" s="1026"/>
      <c r="E22" s="1026"/>
      <c r="F22" s="1024"/>
      <c r="G22" s="1021"/>
      <c r="H22" s="1164"/>
      <c r="I22" s="1015"/>
      <c r="J22" s="255">
        <f ca="1">IF(MOD(ROW()-13,2)=0,IF(ISBLANK(OFFSET('12. SEGUIMIENTO 2027'!$N$14,INT((ROW()-13)/2),0)),"",OFFSET('12. SEGUIMIENTO 2027'!$N$14,INT((ROW()-13)/2),0)),IF(ISBLANK(OFFSET('9. METAS'!$V$20,INT((ROW()-14)/2),0)),"",OFFSET('9. METAS'!$V$20,INT((ROW()-14)/2),0)))</f>
        <v>180</v>
      </c>
      <c r="K22" s="256">
        <f ca="1">IF(MOD(ROW()-13,2)=0,IF(ISBLANK(OFFSET('12. SEGUIMIENTO 2027'!$O$14,INT((ROW()-13)/2),0)),"",OFFSET('12. SEGUIMIENTO 2027'!$O$14,INT((ROW()-13)/2),0)),IF(ISBLANK(OFFSET('9. METAS'!$W$20,INT((ROW()-14)/2),0)),"",OFFSET('9. METAS'!$W$20,INT((ROW()-14)/2),0)))</f>
        <v>180</v>
      </c>
      <c r="L22" s="256">
        <f ca="1">IF(MOD(ROW()-13,2)=0,IF(ISBLANK(OFFSET('12. SEGUIMIENTO 2027'!$P$14,INT((ROW()-13)/2),0)),"",OFFSET('12. SEGUIMIENTO 2027'!$P$14,INT((ROW()-13)/2),0)),IF(ISBLANK(OFFSET('9. METAS'!$X$20,INT((ROW()-14)/2),0)),"",OFFSET('9. METAS'!$X$20,INT((ROW()-14)/2),0)))</f>
        <v>180</v>
      </c>
      <c r="M22" s="257">
        <f ca="1">IF(MOD(ROW()-13,2)=0,IF(ISBLANK(OFFSET('12. SEGUIMIENTO 2027'!$Q$14,INT((ROW()-13)/2),0)),"",OFFSET('12. SEGUIMIENTO 2027'!$Q$14,INT((ROW()-13)/2),0)),IF(ISBLANK(OFFSET('9. METAS'!$Y$20,INT((ROW()-14)/2),0)),"",OFFSET('9. METAS'!$Y$20,INT((ROW()-14)/2),0)))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164">
        <f ca="1">IF(ISBLANK(OFFSET('9. METAS'!$M$20,INT((ROW()-13)/2),0)),"",OFFSET('9. METAS'!$M$20,INT((ROW()-13)/2),0))</f>
        <v>197</v>
      </c>
      <c r="I23" s="1014"/>
      <c r="J23" s="255" t="str">
        <f ca="1">IF(MOD(ROW()-13,2)=0,IF(ISBLANK(OFFSET('12. SEGUIMIENTO 2027'!$N$14,INT((ROW()-13)/2),0)),"",OFFSET('12. SEGUIMIENTO 2027'!$N$14,INT((ROW()-13)/2),0)),IF(ISBLANK(OFFSET('9. METAS'!$V$20,INT((ROW()-14)/2),0)),"",OFFSET('9. METAS'!$V$20,INT((ROW()-14)/2),0)))</f>
        <v/>
      </c>
      <c r="K23" s="256" t="str">
        <f ca="1">IF(MOD(ROW()-13,2)=0,IF(ISBLANK(OFFSET('12. SEGUIMIENTO 2027'!$O$14,INT((ROW()-13)/2),0)),"",OFFSET('12. SEGUIMIENTO 2027'!$O$14,INT((ROW()-13)/2),0)),IF(ISBLANK(OFFSET('9. METAS'!$W$20,INT((ROW()-14)/2),0)),"",OFFSET('9. METAS'!$W$20,INT((ROW()-14)/2),0)))</f>
        <v/>
      </c>
      <c r="L23" s="256" t="str">
        <f ca="1">IF(MOD(ROW()-13,2)=0,IF(ISBLANK(OFFSET('12. SEGUIMIENTO 2027'!$P$14,INT((ROW()-13)/2),0)),"",OFFSET('12. SEGUIMIENTO 2027'!$P$14,INT((ROW()-13)/2),0)),IF(ISBLANK(OFFSET('9. METAS'!$X$20,INT((ROW()-14)/2),0)),"",OFFSET('9. METAS'!$X$20,INT((ROW()-14)/2),0)))</f>
        <v/>
      </c>
      <c r="M23" s="257" t="str">
        <f ca="1">IF(MOD(ROW()-13,2)=0,IF(ISBLANK(OFFSET('12. SEGUIMIENTO 2027'!$Q$14,INT((ROW()-13)/2),0)),"",OFFSET('12. SEGUIMIENTO 2027'!$Q$14,INT((ROW()-13)/2),0)),IF(ISBLANK(OFFSET('9. METAS'!$Y$20,INT((ROW()-14)/2),0)),"",OFFSET('9. METAS'!$Y$20,INT((ROW()-14)/2),0)))</f>
        <v/>
      </c>
      <c r="N23" s="1012" t="str">
        <f t="shared" ref="N23" ca="1" si="6">IFERROR(J23/J24,"ND")</f>
        <v>ND</v>
      </c>
      <c r="O23" s="1008" t="str">
        <f t="shared" ref="O23" ca="1" si="7">IFERROR(((J23+K23+L23)/H23),"ND")</f>
        <v>ND</v>
      </c>
      <c r="P23" s="996"/>
    </row>
    <row r="24" spans="3:16">
      <c r="C24" s="1030"/>
      <c r="D24" s="1026"/>
      <c r="E24" s="1026"/>
      <c r="F24" s="1024"/>
      <c r="G24" s="1021"/>
      <c r="H24" s="1164"/>
      <c r="I24" s="1015"/>
      <c r="J24" s="255">
        <f ca="1">IF(MOD(ROW()-13,2)=0,IF(ISBLANK(OFFSET('12. SEGUIMIENTO 2027'!$N$14,INT((ROW()-13)/2),0)),"",OFFSET('12. SEGUIMIENTO 2027'!$N$14,INT((ROW()-13)/2),0)),IF(ISBLANK(OFFSET('9. METAS'!$V$20,INT((ROW()-14)/2),0)),"",OFFSET('9. METAS'!$V$20,INT((ROW()-14)/2),0)))</f>
        <v>48</v>
      </c>
      <c r="K24" s="256">
        <f ca="1">IF(MOD(ROW()-13,2)=0,IF(ISBLANK(OFFSET('12. SEGUIMIENTO 2027'!$O$14,INT((ROW()-13)/2),0)),"",OFFSET('12. SEGUIMIENTO 2027'!$O$14,INT((ROW()-13)/2),0)),IF(ISBLANK(OFFSET('9. METAS'!$W$20,INT((ROW()-14)/2),0)),"",OFFSET('9. METAS'!$W$20,INT((ROW()-14)/2),0)))</f>
        <v>48</v>
      </c>
      <c r="L24" s="256">
        <f ca="1">IF(MOD(ROW()-13,2)=0,IF(ISBLANK(OFFSET('12. SEGUIMIENTO 2027'!$P$14,INT((ROW()-13)/2),0)),"",OFFSET('12. SEGUIMIENTO 2027'!$P$14,INT((ROW()-13)/2),0)),IF(ISBLANK(OFFSET('9. METAS'!$X$20,INT((ROW()-14)/2),0)),"",OFFSET('9. METAS'!$X$20,INT((ROW()-14)/2),0)))</f>
        <v>53</v>
      </c>
      <c r="M24" s="257">
        <f ca="1">IF(MOD(ROW()-13,2)=0,IF(ISBLANK(OFFSET('12. SEGUIMIENTO 2027'!$Q$14,INT((ROW()-13)/2),0)),"",OFFSET('12. SEGUIMIENTO 2027'!$Q$14,INT((ROW()-13)/2),0)),IF(ISBLANK(OFFSET('9. METAS'!$Y$20,INT((ROW()-14)/2),0)),"",OFFSET('9. METAS'!$Y$20,INT((ROW()-14)/2),0)))</f>
        <v>48</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164">
        <f ca="1">IF(ISBLANK(OFFSET('9. METAS'!$M$20,INT((ROW()-13)/2),0)),"",OFFSET('9. METAS'!$M$20,INT((ROW()-13)/2),0))</f>
        <v>324</v>
      </c>
      <c r="I25" s="1014"/>
      <c r="J25" s="255" t="str">
        <f ca="1">IF(MOD(ROW()-13,2)=0,IF(ISBLANK(OFFSET('12. SEGUIMIENTO 2027'!$N$14,INT((ROW()-13)/2),0)),"",OFFSET('12. SEGUIMIENTO 2027'!$N$14,INT((ROW()-13)/2),0)),IF(ISBLANK(OFFSET('9. METAS'!$V$20,INT((ROW()-14)/2),0)),"",OFFSET('9. METAS'!$V$20,INT((ROW()-14)/2),0)))</f>
        <v/>
      </c>
      <c r="K25" s="256" t="str">
        <f ca="1">IF(MOD(ROW()-13,2)=0,IF(ISBLANK(OFFSET('12. SEGUIMIENTO 2027'!$O$14,INT((ROW()-13)/2),0)),"",OFFSET('12. SEGUIMIENTO 2027'!$O$14,INT((ROW()-13)/2),0)),IF(ISBLANK(OFFSET('9. METAS'!$W$20,INT((ROW()-14)/2),0)),"",OFFSET('9. METAS'!$W$20,INT((ROW()-14)/2),0)))</f>
        <v/>
      </c>
      <c r="L25" s="256" t="str">
        <f ca="1">IF(MOD(ROW()-13,2)=0,IF(ISBLANK(OFFSET('12. SEGUIMIENTO 2027'!$P$14,INT((ROW()-13)/2),0)),"",OFFSET('12. SEGUIMIENTO 2027'!$P$14,INT((ROW()-13)/2),0)),IF(ISBLANK(OFFSET('9. METAS'!$X$20,INT((ROW()-14)/2),0)),"",OFFSET('9. METAS'!$X$20,INT((ROW()-14)/2),0)))</f>
        <v/>
      </c>
      <c r="M25" s="257" t="str">
        <f ca="1">IF(MOD(ROW()-13,2)=0,IF(ISBLANK(OFFSET('12. SEGUIMIENTO 2027'!$Q$14,INT((ROW()-13)/2),0)),"",OFFSET('12. SEGUIMIENTO 2027'!$Q$14,INT((ROW()-13)/2),0)),IF(ISBLANK(OFFSET('9. METAS'!$Y$20,INT((ROW()-14)/2),0)),"",OFFSET('9. METAS'!$Y$20,INT((ROW()-14)/2),0)))</f>
        <v/>
      </c>
      <c r="N25" s="1012" t="str">
        <f t="shared" ref="N25" ca="1" si="8">IFERROR(J25/J26,"ND")</f>
        <v>ND</v>
      </c>
      <c r="O25" s="1008" t="str">
        <f t="shared" ref="O25" ca="1" si="9">IFERROR(((J25+K25+L25)/H25),"ND")</f>
        <v>ND</v>
      </c>
      <c r="P25" s="996"/>
    </row>
    <row r="26" spans="3:16">
      <c r="C26" s="1030"/>
      <c r="D26" s="1026"/>
      <c r="E26" s="1026"/>
      <c r="F26" s="1024"/>
      <c r="G26" s="1021"/>
      <c r="H26" s="1164"/>
      <c r="I26" s="1015"/>
      <c r="J26" s="255">
        <f ca="1">IF(MOD(ROW()-13,2)=0,IF(ISBLANK(OFFSET('12. SEGUIMIENTO 2027'!$N$14,INT((ROW()-13)/2),0)),"",OFFSET('12. SEGUIMIENTO 2027'!$N$14,INT((ROW()-13)/2),0)),IF(ISBLANK(OFFSET('9. METAS'!$V$20,INT((ROW()-14)/2),0)),"",OFFSET('9. METAS'!$V$20,INT((ROW()-14)/2),0)))</f>
        <v>81</v>
      </c>
      <c r="K26" s="256">
        <f ca="1">IF(MOD(ROW()-13,2)=0,IF(ISBLANK(OFFSET('12. SEGUIMIENTO 2027'!$O$14,INT((ROW()-13)/2),0)),"",OFFSET('12. SEGUIMIENTO 2027'!$O$14,INT((ROW()-13)/2),0)),IF(ISBLANK(OFFSET('9. METAS'!$W$20,INT((ROW()-14)/2),0)),"",OFFSET('9. METAS'!$W$20,INT((ROW()-14)/2),0)))</f>
        <v>73</v>
      </c>
      <c r="L26" s="256">
        <f ca="1">IF(MOD(ROW()-13,2)=0,IF(ISBLANK(OFFSET('12. SEGUIMIENTO 2027'!$P$14,INT((ROW()-13)/2),0)),"",OFFSET('12. SEGUIMIENTO 2027'!$P$14,INT((ROW()-13)/2),0)),IF(ISBLANK(OFFSET('9. METAS'!$X$20,INT((ROW()-14)/2),0)),"",OFFSET('9. METAS'!$X$20,INT((ROW()-14)/2),0)))</f>
        <v>82</v>
      </c>
      <c r="M26" s="257">
        <f ca="1">IF(MOD(ROW()-13,2)=0,IF(ISBLANK(OFFSET('12. SEGUIMIENTO 2027'!$Q$14,INT((ROW()-13)/2),0)),"",OFFSET('12. SEGUIMIENTO 2027'!$Q$14,INT((ROW()-13)/2),0)),IF(ISBLANK(OFFSET('9. METAS'!$Y$20,INT((ROW()-14)/2),0)),"",OFFSET('9. METAS'!$Y$20,INT((ROW()-14)/2),0)))</f>
        <v>88</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164">
        <f ca="1">IF(ISBLANK(OFFSET('9. METAS'!$M$20,INT((ROW()-13)/2),0)),"",OFFSET('9. METAS'!$M$20,INT((ROW()-13)/2),0))</f>
        <v>406</v>
      </c>
      <c r="I27" s="1014"/>
      <c r="J27" s="255" t="str">
        <f ca="1">IF(MOD(ROW()-13,2)=0,IF(ISBLANK(OFFSET('12. SEGUIMIENTO 2027'!$N$14,INT((ROW()-13)/2),0)),"",OFFSET('12. SEGUIMIENTO 2027'!$N$14,INT((ROW()-13)/2),0)),IF(ISBLANK(OFFSET('9. METAS'!$V$20,INT((ROW()-14)/2),0)),"",OFFSET('9. METAS'!$V$20,INT((ROW()-14)/2),0)))</f>
        <v/>
      </c>
      <c r="K27" s="256" t="str">
        <f ca="1">IF(MOD(ROW()-13,2)=0,IF(ISBLANK(OFFSET('12. SEGUIMIENTO 2027'!$O$14,INT((ROW()-13)/2),0)),"",OFFSET('12. SEGUIMIENTO 2027'!$O$14,INT((ROW()-13)/2),0)),IF(ISBLANK(OFFSET('9. METAS'!$W$20,INT((ROW()-14)/2),0)),"",OFFSET('9. METAS'!$W$20,INT((ROW()-14)/2),0)))</f>
        <v/>
      </c>
      <c r="L27" s="256" t="str">
        <f ca="1">IF(MOD(ROW()-13,2)=0,IF(ISBLANK(OFFSET('12. SEGUIMIENTO 2027'!$P$14,INT((ROW()-13)/2),0)),"",OFFSET('12. SEGUIMIENTO 2027'!$P$14,INT((ROW()-13)/2),0)),IF(ISBLANK(OFFSET('9. METAS'!$X$20,INT((ROW()-14)/2),0)),"",OFFSET('9. METAS'!$X$20,INT((ROW()-14)/2),0)))</f>
        <v/>
      </c>
      <c r="M27" s="257" t="str">
        <f ca="1">IF(MOD(ROW()-13,2)=0,IF(ISBLANK(OFFSET('12. SEGUIMIENTO 2027'!$Q$14,INT((ROW()-13)/2),0)),"",OFFSET('12. SEGUIMIENTO 2027'!$Q$14,INT((ROW()-13)/2),0)),IF(ISBLANK(OFFSET('9. METAS'!$Y$20,INT((ROW()-14)/2),0)),"",OFFSET('9. METAS'!$Y$20,INT((ROW()-14)/2),0)))</f>
        <v/>
      </c>
      <c r="N27" s="1012" t="str">
        <f t="shared" ref="N27" ca="1" si="10">IFERROR(J27/J28,"ND")</f>
        <v>ND</v>
      </c>
      <c r="O27" s="1008" t="str">
        <f t="shared" ref="O27" ca="1" si="11">IFERROR(((J27+K27+L27)/H27),"ND")</f>
        <v>ND</v>
      </c>
      <c r="P27" s="996"/>
    </row>
    <row r="28" spans="3:16">
      <c r="C28" s="1030"/>
      <c r="D28" s="1026"/>
      <c r="E28" s="1026"/>
      <c r="F28" s="1024"/>
      <c r="G28" s="1021"/>
      <c r="H28" s="1164"/>
      <c r="I28" s="1015"/>
      <c r="J28" s="255">
        <f ca="1">IF(MOD(ROW()-13,2)=0,IF(ISBLANK(OFFSET('12. SEGUIMIENTO 2027'!$N$14,INT((ROW()-13)/2),0)),"",OFFSET('12. SEGUIMIENTO 2027'!$N$14,INT((ROW()-13)/2),0)),IF(ISBLANK(OFFSET('9. METAS'!$V$20,INT((ROW()-14)/2),0)),"",OFFSET('9. METAS'!$V$20,INT((ROW()-14)/2),0)))</f>
        <v>99</v>
      </c>
      <c r="K28" s="256">
        <f ca="1">IF(MOD(ROW()-13,2)=0,IF(ISBLANK(OFFSET('12. SEGUIMIENTO 2027'!$O$14,INT((ROW()-13)/2),0)),"",OFFSET('12. SEGUIMIENTO 2027'!$O$14,INT((ROW()-13)/2),0)),IF(ISBLANK(OFFSET('9. METAS'!$W$20,INT((ROW()-14)/2),0)),"",OFFSET('9. METAS'!$W$20,INT((ROW()-14)/2),0)))</f>
        <v>105</v>
      </c>
      <c r="L28" s="256">
        <f ca="1">IF(MOD(ROW()-13,2)=0,IF(ISBLANK(OFFSET('12. SEGUIMIENTO 2027'!$P$14,INT((ROW()-13)/2),0)),"",OFFSET('12. SEGUIMIENTO 2027'!$P$14,INT((ROW()-13)/2),0)),IF(ISBLANK(OFFSET('9. METAS'!$X$20,INT((ROW()-14)/2),0)),"",OFFSET('9. METAS'!$X$20,INT((ROW()-14)/2),0)))</f>
        <v>103</v>
      </c>
      <c r="M28" s="257">
        <f ca="1">IF(MOD(ROW()-13,2)=0,IF(ISBLANK(OFFSET('12. SEGUIMIENTO 2027'!$Q$14,INT((ROW()-13)/2),0)),"",OFFSET('12. SEGUIMIENTO 2027'!$Q$14,INT((ROW()-13)/2),0)),IF(ISBLANK(OFFSET('9. METAS'!$Y$20,INT((ROW()-14)/2),0)),"",OFFSET('9. METAS'!$Y$20,INT((ROW()-14)/2),0)))</f>
        <v>99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164">
        <f ca="1">IF(ISBLANK(OFFSET('9. METAS'!$M$20,INT((ROW()-13)/2),0)),"",OFFSET('9. METAS'!$M$20,INT((ROW()-13)/2),0))</f>
        <v>749</v>
      </c>
      <c r="I29" s="1014"/>
      <c r="J29" s="255" t="str">
        <f ca="1">IF(MOD(ROW()-13,2)=0,IF(ISBLANK(OFFSET('12. SEGUIMIENTO 2027'!$N$14,INT((ROW()-13)/2),0)),"",OFFSET('12. SEGUIMIENTO 2027'!$N$14,INT((ROW()-13)/2),0)),IF(ISBLANK(OFFSET('9. METAS'!$V$20,INT((ROW()-14)/2),0)),"",OFFSET('9. METAS'!$V$20,INT((ROW()-14)/2),0)))</f>
        <v/>
      </c>
      <c r="K29" s="256" t="str">
        <f ca="1">IF(MOD(ROW()-13,2)=0,IF(ISBLANK(OFFSET('12. SEGUIMIENTO 2027'!$O$14,INT((ROW()-13)/2),0)),"",OFFSET('12. SEGUIMIENTO 2027'!$O$14,INT((ROW()-13)/2),0)),IF(ISBLANK(OFFSET('9. METAS'!$W$20,INT((ROW()-14)/2),0)),"",OFFSET('9. METAS'!$W$20,INT((ROW()-14)/2),0)))</f>
        <v/>
      </c>
      <c r="L29" s="256" t="str">
        <f ca="1">IF(MOD(ROW()-13,2)=0,IF(ISBLANK(OFFSET('12. SEGUIMIENTO 2027'!$P$14,INT((ROW()-13)/2),0)),"",OFFSET('12. SEGUIMIENTO 2027'!$P$14,INT((ROW()-13)/2),0)),IF(ISBLANK(OFFSET('9. METAS'!$X$20,INT((ROW()-14)/2),0)),"",OFFSET('9. METAS'!$X$20,INT((ROW()-14)/2),0)))</f>
        <v/>
      </c>
      <c r="M29" s="257" t="str">
        <f ca="1">IF(MOD(ROW()-13,2)=0,IF(ISBLANK(OFFSET('12. SEGUIMIENTO 2027'!$Q$14,INT((ROW()-13)/2),0)),"",OFFSET('12. SEGUIMIENTO 2027'!$Q$14,INT((ROW()-13)/2),0)),IF(ISBLANK(OFFSET('9. METAS'!$Y$20,INT((ROW()-14)/2),0)),"",OFFSET('9. METAS'!$Y$20,INT((ROW()-14)/2),0)))</f>
        <v/>
      </c>
      <c r="N29" s="1012" t="str">
        <f t="shared" ref="N29" ca="1" si="12">IFERROR(J29/J30,"ND")</f>
        <v>ND</v>
      </c>
      <c r="O29" s="1008" t="str">
        <f t="shared" ref="O29" ca="1" si="13">IFERROR(((J29+K29+L29)/H29),"ND")</f>
        <v>ND</v>
      </c>
      <c r="P29" s="996"/>
    </row>
    <row r="30" spans="3:16">
      <c r="C30" s="1030"/>
      <c r="D30" s="1026"/>
      <c r="E30" s="1026"/>
      <c r="F30" s="1024"/>
      <c r="G30" s="1021"/>
      <c r="H30" s="1164"/>
      <c r="I30" s="1015"/>
      <c r="J30" s="255">
        <f ca="1">IF(MOD(ROW()-13,2)=0,IF(ISBLANK(OFFSET('12. SEGUIMIENTO 2027'!$N$14,INT((ROW()-13)/2),0)),"",OFFSET('12. SEGUIMIENTO 2027'!$N$14,INT((ROW()-13)/2),0)),IF(ISBLANK(OFFSET('9. METAS'!$V$20,INT((ROW()-14)/2),0)),"",OFFSET('9. METAS'!$V$20,INT((ROW()-14)/2),0)))</f>
        <v>300</v>
      </c>
      <c r="K30" s="256">
        <f ca="1">IF(MOD(ROW()-13,2)=0,IF(ISBLANK(OFFSET('12. SEGUIMIENTO 2027'!$O$14,INT((ROW()-13)/2),0)),"",OFFSET('12. SEGUIMIENTO 2027'!$O$14,INT((ROW()-13)/2),0)),IF(ISBLANK(OFFSET('9. METAS'!$W$20,INT((ROW()-14)/2),0)),"",OFFSET('9. METAS'!$W$20,INT((ROW()-14)/2),0)))</f>
        <v>50</v>
      </c>
      <c r="L30" s="256">
        <f ca="1">IF(MOD(ROW()-13,2)=0,IF(ISBLANK(OFFSET('12. SEGUIMIENTO 2027'!$P$14,INT((ROW()-13)/2),0)),"",OFFSET('12. SEGUIMIENTO 2027'!$P$14,INT((ROW()-13)/2),0)),IF(ISBLANK(OFFSET('9. METAS'!$X$20,INT((ROW()-14)/2),0)),"",OFFSET('9. METAS'!$X$20,INT((ROW()-14)/2),0)))</f>
        <v>100</v>
      </c>
      <c r="M30" s="257">
        <f ca="1">IF(MOD(ROW()-13,2)=0,IF(ISBLANK(OFFSET('12. SEGUIMIENTO 2027'!$Q$14,INT((ROW()-13)/2),0)),"",OFFSET('12. SEGUIMIENTO 2027'!$Q$14,INT((ROW()-13)/2),0)),IF(ISBLANK(OFFSET('9. METAS'!$Y$20,INT((ROW()-14)/2),0)),"",OFFSET('9. METAS'!$Y$20,INT((ROW()-14)/2),0)))</f>
        <v>299</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164">
        <f ca="1">IF(ISBLANK(OFFSET('9. METAS'!$M$20,INT((ROW()-13)/2),0)),"",OFFSET('9. METAS'!$M$20,INT((ROW()-13)/2),0))</f>
        <v>500</v>
      </c>
      <c r="I31" s="1014"/>
      <c r="J31" s="255" t="str">
        <f ca="1">IF(MOD(ROW()-13,2)=0,IF(ISBLANK(OFFSET('12. SEGUIMIENTO 2027'!$N$14,INT((ROW()-13)/2),0)),"",OFFSET('12. SEGUIMIENTO 2027'!$N$14,INT((ROW()-13)/2),0)),IF(ISBLANK(OFFSET('9. METAS'!$V$20,INT((ROW()-14)/2),0)),"",OFFSET('9. METAS'!$V$20,INT((ROW()-14)/2),0)))</f>
        <v/>
      </c>
      <c r="K31" s="256" t="str">
        <f ca="1">IF(MOD(ROW()-13,2)=0,IF(ISBLANK(OFFSET('12. SEGUIMIENTO 2027'!$O$14,INT((ROW()-13)/2),0)),"",OFFSET('12. SEGUIMIENTO 2027'!$O$14,INT((ROW()-13)/2),0)),IF(ISBLANK(OFFSET('9. METAS'!$W$20,INT((ROW()-14)/2),0)),"",OFFSET('9. METAS'!$W$20,INT((ROW()-14)/2),0)))</f>
        <v/>
      </c>
      <c r="L31" s="256" t="str">
        <f ca="1">IF(MOD(ROW()-13,2)=0,IF(ISBLANK(OFFSET('12. SEGUIMIENTO 2027'!$P$14,INT((ROW()-13)/2),0)),"",OFFSET('12. SEGUIMIENTO 2027'!$P$14,INT((ROW()-13)/2),0)),IF(ISBLANK(OFFSET('9. METAS'!$X$20,INT((ROW()-14)/2),0)),"",OFFSET('9. METAS'!$X$20,INT((ROW()-14)/2),0)))</f>
        <v/>
      </c>
      <c r="M31" s="257" t="str">
        <f ca="1">IF(MOD(ROW()-13,2)=0,IF(ISBLANK(OFFSET('12. SEGUIMIENTO 2027'!$Q$14,INT((ROW()-13)/2),0)),"",OFFSET('12. SEGUIMIENTO 2027'!$Q$14,INT((ROW()-13)/2),0)),IF(ISBLANK(OFFSET('9. METAS'!$Y$20,INT((ROW()-14)/2),0)),"",OFFSET('9. METAS'!$Y$20,INT((ROW()-14)/2),0)))</f>
        <v/>
      </c>
      <c r="N31" s="1012" t="str">
        <f t="shared" ref="N31" ca="1" si="14">IFERROR(J31/J32,"ND")</f>
        <v>ND</v>
      </c>
      <c r="O31" s="1008" t="str">
        <f t="shared" ref="O31" ca="1" si="15">IFERROR(((J31+K31+L31)/H31),"ND")</f>
        <v>ND</v>
      </c>
      <c r="P31" s="996"/>
    </row>
    <row r="32" spans="3:16">
      <c r="C32" s="1030"/>
      <c r="D32" s="1026"/>
      <c r="E32" s="1026"/>
      <c r="F32" s="1024"/>
      <c r="G32" s="1021"/>
      <c r="H32" s="1164"/>
      <c r="I32" s="1015"/>
      <c r="J32" s="255">
        <f ca="1">IF(MOD(ROW()-13,2)=0,IF(ISBLANK(OFFSET('12. SEGUIMIENTO 2027'!$N$14,INT((ROW()-13)/2),0)),"",OFFSET('12. SEGUIMIENTO 2027'!$N$14,INT((ROW()-13)/2),0)),IF(ISBLANK(OFFSET('9. METAS'!$V$20,INT((ROW()-14)/2),0)),"",OFFSET('9. METAS'!$V$20,INT((ROW()-14)/2),0)))</f>
        <v>130</v>
      </c>
      <c r="K32" s="256">
        <f ca="1">IF(MOD(ROW()-13,2)=0,IF(ISBLANK(OFFSET('12. SEGUIMIENTO 2027'!$O$14,INT((ROW()-13)/2),0)),"",OFFSET('12. SEGUIMIENTO 2027'!$O$14,INT((ROW()-13)/2),0)),IF(ISBLANK(OFFSET('9. METAS'!$W$20,INT((ROW()-14)/2),0)),"",OFFSET('9. METAS'!$W$20,INT((ROW()-14)/2),0)))</f>
        <v>140</v>
      </c>
      <c r="L32" s="256">
        <f ca="1">IF(MOD(ROW()-13,2)=0,IF(ISBLANK(OFFSET('12. SEGUIMIENTO 2027'!$P$14,INT((ROW()-13)/2),0)),"",OFFSET('12. SEGUIMIENTO 2027'!$P$14,INT((ROW()-13)/2),0)),IF(ISBLANK(OFFSET('9. METAS'!$X$20,INT((ROW()-14)/2),0)),"",OFFSET('9. METAS'!$X$20,INT((ROW()-14)/2),0)))</f>
        <v>100</v>
      </c>
      <c r="M32" s="257">
        <f ca="1">IF(MOD(ROW()-13,2)=0,IF(ISBLANK(OFFSET('12. SEGUIMIENTO 2027'!$Q$14,INT((ROW()-13)/2),0)),"",OFFSET('12. SEGUIMIENTO 2027'!$Q$14,INT((ROW()-13)/2),0)),IF(ISBLANK(OFFSET('9. METAS'!$Y$20,INT((ROW()-14)/2),0)),"",OFFSET('9. METAS'!$Y$20,INT((ROW()-14)/2),0)))</f>
        <v>130</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164">
        <f ca="1">IF(ISBLANK(OFFSET('9. METAS'!$M$20,INT((ROW()-13)/2),0)),"",OFFSET('9. METAS'!$M$20,INT((ROW()-13)/2),0))</f>
        <v>67</v>
      </c>
      <c r="I33" s="1014"/>
      <c r="J33" s="255" t="str">
        <f ca="1">IF(MOD(ROW()-13,2)=0,IF(ISBLANK(OFFSET('12. SEGUIMIENTO 2027'!$N$14,INT((ROW()-13)/2),0)),"",OFFSET('12. SEGUIMIENTO 2027'!$N$14,INT((ROW()-13)/2),0)),IF(ISBLANK(OFFSET('9. METAS'!$V$20,INT((ROW()-14)/2),0)),"",OFFSET('9. METAS'!$V$20,INT((ROW()-14)/2),0)))</f>
        <v/>
      </c>
      <c r="K33" s="256" t="str">
        <f ca="1">IF(MOD(ROW()-13,2)=0,IF(ISBLANK(OFFSET('12. SEGUIMIENTO 2027'!$O$14,INT((ROW()-13)/2),0)),"",OFFSET('12. SEGUIMIENTO 2027'!$O$14,INT((ROW()-13)/2),0)),IF(ISBLANK(OFFSET('9. METAS'!$W$20,INT((ROW()-14)/2),0)),"",OFFSET('9. METAS'!$W$20,INT((ROW()-14)/2),0)))</f>
        <v/>
      </c>
      <c r="L33" s="256" t="str">
        <f ca="1">IF(MOD(ROW()-13,2)=0,IF(ISBLANK(OFFSET('12. SEGUIMIENTO 2027'!$P$14,INT((ROW()-13)/2),0)),"",OFFSET('12. SEGUIMIENTO 2027'!$P$14,INT((ROW()-13)/2),0)),IF(ISBLANK(OFFSET('9. METAS'!$X$20,INT((ROW()-14)/2),0)),"",OFFSET('9. METAS'!$X$20,INT((ROW()-14)/2),0)))</f>
        <v/>
      </c>
      <c r="M33" s="257" t="str">
        <f ca="1">IF(MOD(ROW()-13,2)=0,IF(ISBLANK(OFFSET('12. SEGUIMIENTO 2027'!$Q$14,INT((ROW()-13)/2),0)),"",OFFSET('12. SEGUIMIENTO 2027'!$Q$14,INT((ROW()-13)/2),0)),IF(ISBLANK(OFFSET('9. METAS'!$Y$20,INT((ROW()-14)/2),0)),"",OFFSET('9. METAS'!$Y$20,INT((ROW()-14)/2),0)))</f>
        <v/>
      </c>
      <c r="N33" s="1012" t="str">
        <f t="shared" ref="N33" ca="1" si="16">IFERROR(J33/J34,"ND")</f>
        <v>ND</v>
      </c>
      <c r="O33" s="1008" t="str">
        <f t="shared" ref="O33" ca="1" si="17">IFERROR(((J33+K33+L33)/H33),"ND")</f>
        <v>ND</v>
      </c>
      <c r="P33" s="996"/>
    </row>
    <row r="34" spans="3:16">
      <c r="C34" s="1030"/>
      <c r="D34" s="1026"/>
      <c r="E34" s="1026"/>
      <c r="F34" s="1024"/>
      <c r="G34" s="1021"/>
      <c r="H34" s="1164"/>
      <c r="I34" s="1015"/>
      <c r="J34" s="255">
        <f ca="1">IF(MOD(ROW()-13,2)=0,IF(ISBLANK(OFFSET('12. SEGUIMIENTO 2027'!$N$14,INT((ROW()-13)/2),0)),"",OFFSET('12. SEGUIMIENTO 2027'!$N$14,INT((ROW()-13)/2),0)),IF(ISBLANK(OFFSET('9. METAS'!$V$20,INT((ROW()-14)/2),0)),"",OFFSET('9. METAS'!$V$20,INT((ROW()-14)/2),0)))</f>
        <v>17</v>
      </c>
      <c r="K34" s="256">
        <f ca="1">IF(MOD(ROW()-13,2)=0,IF(ISBLANK(OFFSET('12. SEGUIMIENTO 2027'!$O$14,INT((ROW()-13)/2),0)),"",OFFSET('12. SEGUIMIENTO 2027'!$O$14,INT((ROW()-13)/2),0)),IF(ISBLANK(OFFSET('9. METAS'!$W$20,INT((ROW()-14)/2),0)),"",OFFSET('9. METAS'!$W$20,INT((ROW()-14)/2),0)))</f>
        <v>19</v>
      </c>
      <c r="L34" s="256">
        <f ca="1">IF(MOD(ROW()-13,2)=0,IF(ISBLANK(OFFSET('12. SEGUIMIENTO 2027'!$P$14,INT((ROW()-13)/2),0)),"",OFFSET('12. SEGUIMIENTO 2027'!$P$14,INT((ROW()-13)/2),0)),IF(ISBLANK(OFFSET('9. METAS'!$X$20,INT((ROW()-14)/2),0)),"",OFFSET('9. METAS'!$X$20,INT((ROW()-14)/2),0)))</f>
        <v>12</v>
      </c>
      <c r="M34" s="257">
        <f ca="1">IF(MOD(ROW()-13,2)=0,IF(ISBLANK(OFFSET('12. SEGUIMIENTO 2027'!$Q$14,INT((ROW()-13)/2),0)),"",OFFSET('12. SEGUIMIENTO 2027'!$Q$14,INT((ROW()-13)/2),0)),IF(ISBLANK(OFFSET('9. METAS'!$Y$20,INT((ROW()-14)/2),0)),"",OFFSET('9. METAS'!$Y$20,INT((ROW()-14)/2),0)))</f>
        <v>19</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164">
        <f ca="1">IF(ISBLANK(OFFSET('9. METAS'!$M$20,INT((ROW()-13)/2),0)),"",OFFSET('9. METAS'!$M$20,INT((ROW()-13)/2),0))</f>
        <v>20385</v>
      </c>
      <c r="I35" s="1014"/>
      <c r="J35" s="255" t="str">
        <f ca="1">IF(MOD(ROW()-13,2)=0,IF(ISBLANK(OFFSET('12. SEGUIMIENTO 2027'!$N$14,INT((ROW()-13)/2),0)),"",OFFSET('12. SEGUIMIENTO 2027'!$N$14,INT((ROW()-13)/2),0)),IF(ISBLANK(OFFSET('9. METAS'!$V$20,INT((ROW()-14)/2),0)),"",OFFSET('9. METAS'!$V$20,INT((ROW()-14)/2),0)))</f>
        <v/>
      </c>
      <c r="K35" s="256" t="str">
        <f ca="1">IF(MOD(ROW()-13,2)=0,IF(ISBLANK(OFFSET('12. SEGUIMIENTO 2027'!$O$14,INT((ROW()-13)/2),0)),"",OFFSET('12. SEGUIMIENTO 2027'!$O$14,INT((ROW()-13)/2),0)),IF(ISBLANK(OFFSET('9. METAS'!$W$20,INT((ROW()-14)/2),0)),"",OFFSET('9. METAS'!$W$20,INT((ROW()-14)/2),0)))</f>
        <v/>
      </c>
      <c r="L35" s="256" t="str">
        <f ca="1">IF(MOD(ROW()-13,2)=0,IF(ISBLANK(OFFSET('12. SEGUIMIENTO 2027'!$P$14,INT((ROW()-13)/2),0)),"",OFFSET('12. SEGUIMIENTO 2027'!$P$14,INT((ROW()-13)/2),0)),IF(ISBLANK(OFFSET('9. METAS'!$X$20,INT((ROW()-14)/2),0)),"",OFFSET('9. METAS'!$X$20,INT((ROW()-14)/2),0)))</f>
        <v/>
      </c>
      <c r="M35" s="257" t="str">
        <f ca="1">IF(MOD(ROW()-13,2)=0,IF(ISBLANK(OFFSET('12. SEGUIMIENTO 2027'!$Q$14,INT((ROW()-13)/2),0)),"",OFFSET('12. SEGUIMIENTO 2027'!$Q$14,INT((ROW()-13)/2),0)),IF(ISBLANK(OFFSET('9. METAS'!$Y$20,INT((ROW()-14)/2),0)),"",OFFSET('9. METAS'!$Y$20,INT((ROW()-14)/2),0)))</f>
        <v/>
      </c>
      <c r="N35" s="1012" t="str">
        <f t="shared" ref="N35" ca="1" si="18">IFERROR(J35/J36,"ND")</f>
        <v>ND</v>
      </c>
      <c r="O35" s="1008" t="str">
        <f t="shared" ref="O35" ca="1" si="19">IFERROR(((J35+K35+L35)/H35),"ND")</f>
        <v>ND</v>
      </c>
      <c r="P35" s="996"/>
    </row>
    <row r="36" spans="3:16">
      <c r="C36" s="1030"/>
      <c r="D36" s="1026"/>
      <c r="E36" s="1026"/>
      <c r="F36" s="1024"/>
      <c r="G36" s="1021"/>
      <c r="H36" s="1164"/>
      <c r="I36" s="1015"/>
      <c r="J36" s="255">
        <f ca="1">IF(MOD(ROW()-13,2)=0,IF(ISBLANK(OFFSET('12. SEGUIMIENTO 2027'!$N$14,INT((ROW()-13)/2),0)),"",OFFSET('12. SEGUIMIENTO 2027'!$N$14,INT((ROW()-13)/2),0)),IF(ISBLANK(OFFSET('9. METAS'!$V$20,INT((ROW()-14)/2),0)),"",OFFSET('9. METAS'!$V$20,INT((ROW()-14)/2),0)))</f>
        <v>4405</v>
      </c>
      <c r="K36" s="256">
        <f ca="1">IF(MOD(ROW()-13,2)=0,IF(ISBLANK(OFFSET('12. SEGUIMIENTO 2027'!$O$14,INT((ROW()-13)/2),0)),"",OFFSET('12. SEGUIMIENTO 2027'!$O$14,INT((ROW()-13)/2),0)),IF(ISBLANK(OFFSET('9. METAS'!$W$20,INT((ROW()-14)/2),0)),"",OFFSET('9. METAS'!$W$20,INT((ROW()-14)/2),0)))</f>
        <v>4865</v>
      </c>
      <c r="L36" s="256">
        <f ca="1">IF(MOD(ROW()-13,2)=0,IF(ISBLANK(OFFSET('12. SEGUIMIENTO 2027'!$P$14,INT((ROW()-13)/2),0)),"",OFFSET('12. SEGUIMIENTO 2027'!$P$14,INT((ROW()-13)/2),0)),IF(ISBLANK(OFFSET('9. METAS'!$X$20,INT((ROW()-14)/2),0)),"",OFFSET('9. METAS'!$X$20,INT((ROW()-14)/2),0)))</f>
        <v>5665</v>
      </c>
      <c r="M36" s="257">
        <f ca="1">IF(MOD(ROW()-13,2)=0,IF(ISBLANK(OFFSET('12. SEGUIMIENTO 2027'!$Q$14,INT((ROW()-13)/2),0)),"",OFFSET('12. SEGUIMIENTO 2027'!$Q$14,INT((ROW()-13)/2),0)),IF(ISBLANK(OFFSET('9. METAS'!$Y$20,INT((ROW()-14)/2),0)),"",OFFSET('9. METAS'!$Y$20,INT((ROW()-14)/2),0)))</f>
        <v>5450</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164">
        <f ca="1">IF(ISBLANK(OFFSET('9. METAS'!$M$20,INT((ROW()-13)/2),0)),"",OFFSET('9. METAS'!$M$20,INT((ROW()-13)/2),0))</f>
        <v>3925</v>
      </c>
      <c r="I37" s="1014"/>
      <c r="J37" s="255" t="str">
        <f ca="1">IF(MOD(ROW()-13,2)=0,IF(ISBLANK(OFFSET('12. SEGUIMIENTO 2027'!$N$14,INT((ROW()-13)/2),0)),"",OFFSET('12. SEGUIMIENTO 2027'!$N$14,INT((ROW()-13)/2),0)),IF(ISBLANK(OFFSET('9. METAS'!$V$20,INT((ROW()-14)/2),0)),"",OFFSET('9. METAS'!$V$20,INT((ROW()-14)/2),0)))</f>
        <v/>
      </c>
      <c r="K37" s="256" t="str">
        <f ca="1">IF(MOD(ROW()-13,2)=0,IF(ISBLANK(OFFSET('12. SEGUIMIENTO 2027'!$O$14,INT((ROW()-13)/2),0)),"",OFFSET('12. SEGUIMIENTO 2027'!$O$14,INT((ROW()-13)/2),0)),IF(ISBLANK(OFFSET('9. METAS'!$W$20,INT((ROW()-14)/2),0)),"",OFFSET('9. METAS'!$W$20,INT((ROW()-14)/2),0)))</f>
        <v/>
      </c>
      <c r="L37" s="256" t="str">
        <f ca="1">IF(MOD(ROW()-13,2)=0,IF(ISBLANK(OFFSET('12. SEGUIMIENTO 2027'!$P$14,INT((ROW()-13)/2),0)),"",OFFSET('12. SEGUIMIENTO 2027'!$P$14,INT((ROW()-13)/2),0)),IF(ISBLANK(OFFSET('9. METAS'!$X$20,INT((ROW()-14)/2),0)),"",OFFSET('9. METAS'!$X$20,INT((ROW()-14)/2),0)))</f>
        <v/>
      </c>
      <c r="M37" s="257" t="str">
        <f ca="1">IF(MOD(ROW()-13,2)=0,IF(ISBLANK(OFFSET('12. SEGUIMIENTO 2027'!$Q$14,INT((ROW()-13)/2),0)),"",OFFSET('12. SEGUIMIENTO 2027'!$Q$14,INT((ROW()-13)/2),0)),IF(ISBLANK(OFFSET('9. METAS'!$Y$20,INT((ROW()-14)/2),0)),"",OFFSET('9. METAS'!$Y$20,INT((ROW()-14)/2),0)))</f>
        <v/>
      </c>
      <c r="N37" s="1012" t="str">
        <f t="shared" ref="N37" ca="1" si="20">IFERROR(J37/J38,"ND")</f>
        <v>ND</v>
      </c>
      <c r="O37" s="1008" t="str">
        <f t="shared" ref="O37" ca="1" si="21">IFERROR(((J37+K37+L37)/H37),"ND")</f>
        <v>ND</v>
      </c>
      <c r="P37" s="996"/>
    </row>
    <row r="38" spans="3:16">
      <c r="C38" s="1030"/>
      <c r="D38" s="1026"/>
      <c r="E38" s="1026"/>
      <c r="F38" s="1024"/>
      <c r="G38" s="1021"/>
      <c r="H38" s="1164"/>
      <c r="I38" s="1015"/>
      <c r="J38" s="255">
        <f ca="1">IF(MOD(ROW()-13,2)=0,IF(ISBLANK(OFFSET('12. SEGUIMIENTO 2027'!$N$14,INT((ROW()-13)/2),0)),"",OFFSET('12. SEGUIMIENTO 2027'!$N$14,INT((ROW()-13)/2),0)),IF(ISBLANK(OFFSET('9. METAS'!$V$20,INT((ROW()-14)/2),0)),"",OFFSET('9. METAS'!$V$20,INT((ROW()-14)/2),0)))</f>
        <v>540</v>
      </c>
      <c r="K38" s="256">
        <f ca="1">IF(MOD(ROW()-13,2)=0,IF(ISBLANK(OFFSET('12. SEGUIMIENTO 2027'!$O$14,INT((ROW()-13)/2),0)),"",OFFSET('12. SEGUIMIENTO 2027'!$O$14,INT((ROW()-13)/2),0)),IF(ISBLANK(OFFSET('9. METAS'!$W$20,INT((ROW()-14)/2),0)),"",OFFSET('9. METAS'!$W$20,INT((ROW()-14)/2),0)))</f>
        <v>600</v>
      </c>
      <c r="L38" s="256">
        <f ca="1">IF(MOD(ROW()-13,2)=0,IF(ISBLANK(OFFSET('12. SEGUIMIENTO 2027'!$P$14,INT((ROW()-13)/2),0)),"",OFFSET('12. SEGUIMIENTO 2027'!$P$14,INT((ROW()-13)/2),0)),IF(ISBLANK(OFFSET('9. METAS'!$X$20,INT((ROW()-14)/2),0)),"",OFFSET('9. METAS'!$X$20,INT((ROW()-14)/2),0)))</f>
        <v>1525</v>
      </c>
      <c r="M38" s="257">
        <f ca="1">IF(MOD(ROW()-13,2)=0,IF(ISBLANK(OFFSET('12. SEGUIMIENTO 2027'!$Q$14,INT((ROW()-13)/2),0)),"",OFFSET('12. SEGUIMIENTO 2027'!$Q$14,INT((ROW()-13)/2),0)),IF(ISBLANK(OFFSET('9. METAS'!$Y$20,INT((ROW()-14)/2),0)),"",OFFSET('9. METAS'!$Y$20,INT((ROW()-14)/2),0)))</f>
        <v>1260</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164">
        <f ca="1">IF(ISBLANK(OFFSET('9. METAS'!$M$20,INT((ROW()-13)/2),0)),"",OFFSET('9. METAS'!$M$20,INT((ROW()-13)/2),0))</f>
        <v>1580</v>
      </c>
      <c r="I39" s="1014"/>
      <c r="J39" s="255" t="str">
        <f ca="1">IF(MOD(ROW()-13,2)=0,IF(ISBLANK(OFFSET('12. SEGUIMIENTO 2027'!$N$14,INT((ROW()-13)/2),0)),"",OFFSET('12. SEGUIMIENTO 2027'!$N$14,INT((ROW()-13)/2),0)),IF(ISBLANK(OFFSET('9. METAS'!$V$20,INT((ROW()-14)/2),0)),"",OFFSET('9. METAS'!$V$20,INT((ROW()-14)/2),0)))</f>
        <v/>
      </c>
      <c r="K39" s="256" t="str">
        <f ca="1">IF(MOD(ROW()-13,2)=0,IF(ISBLANK(OFFSET('12. SEGUIMIENTO 2027'!$O$14,INT((ROW()-13)/2),0)),"",OFFSET('12. SEGUIMIENTO 2027'!$O$14,INT((ROW()-13)/2),0)),IF(ISBLANK(OFFSET('9. METAS'!$W$20,INT((ROW()-14)/2),0)),"",OFFSET('9. METAS'!$W$20,INT((ROW()-14)/2),0)))</f>
        <v/>
      </c>
      <c r="L39" s="256" t="str">
        <f ca="1">IF(MOD(ROW()-13,2)=0,IF(ISBLANK(OFFSET('12. SEGUIMIENTO 2027'!$P$14,INT((ROW()-13)/2),0)),"",OFFSET('12. SEGUIMIENTO 2027'!$P$14,INT((ROW()-13)/2),0)),IF(ISBLANK(OFFSET('9. METAS'!$X$20,INT((ROW()-14)/2),0)),"",OFFSET('9. METAS'!$X$20,INT((ROW()-14)/2),0)))</f>
        <v/>
      </c>
      <c r="M39" s="257" t="str">
        <f ca="1">IF(MOD(ROW()-13,2)=0,IF(ISBLANK(OFFSET('12. SEGUIMIENTO 2027'!$Q$14,INT((ROW()-13)/2),0)),"",OFFSET('12. SEGUIMIENTO 2027'!$Q$14,INT((ROW()-13)/2),0)),IF(ISBLANK(OFFSET('9. METAS'!$Y$20,INT((ROW()-14)/2),0)),"",OFFSET('9. METAS'!$Y$20,INT((ROW()-14)/2),0)))</f>
        <v/>
      </c>
      <c r="N39" s="1012" t="str">
        <f t="shared" ref="N39" ca="1" si="22">IFERROR(J39/J40,"ND")</f>
        <v>ND</v>
      </c>
      <c r="O39" s="1008" t="str">
        <f t="shared" ref="O39" ca="1" si="23">IFERROR(((J39+K39+L39)/H39),"ND")</f>
        <v>ND</v>
      </c>
      <c r="P39" s="996"/>
    </row>
    <row r="40" spans="3:16">
      <c r="C40" s="1030"/>
      <c r="D40" s="1026"/>
      <c r="E40" s="1026"/>
      <c r="F40" s="1024"/>
      <c r="G40" s="1021"/>
      <c r="H40" s="1164"/>
      <c r="I40" s="1015"/>
      <c r="J40" s="255">
        <f ca="1">IF(MOD(ROW()-13,2)=0,IF(ISBLANK(OFFSET('12. SEGUIMIENTO 2027'!$N$14,INT((ROW()-13)/2),0)),"",OFFSET('12. SEGUIMIENTO 2027'!$N$14,INT((ROW()-13)/2),0)),IF(ISBLANK(OFFSET('9. METAS'!$V$20,INT((ROW()-14)/2),0)),"",OFFSET('9. METAS'!$V$20,INT((ROW()-14)/2),0)))</f>
        <v>345</v>
      </c>
      <c r="K40" s="256">
        <f ca="1">IF(MOD(ROW()-13,2)=0,IF(ISBLANK(OFFSET('12. SEGUIMIENTO 2027'!$O$14,INT((ROW()-13)/2),0)),"",OFFSET('12. SEGUIMIENTO 2027'!$O$14,INT((ROW()-13)/2),0)),IF(ISBLANK(OFFSET('9. METAS'!$W$20,INT((ROW()-14)/2),0)),"",OFFSET('9. METAS'!$W$20,INT((ROW()-14)/2),0)))</f>
        <v>440</v>
      </c>
      <c r="L40" s="256">
        <f ca="1">IF(MOD(ROW()-13,2)=0,IF(ISBLANK(OFFSET('12. SEGUIMIENTO 2027'!$P$14,INT((ROW()-13)/2),0)),"",OFFSET('12. SEGUIMIENTO 2027'!$P$14,INT((ROW()-13)/2),0)),IF(ISBLANK(OFFSET('9. METAS'!$X$20,INT((ROW()-14)/2),0)),"",OFFSET('9. METAS'!$X$20,INT((ROW()-14)/2),0)))</f>
        <v>425</v>
      </c>
      <c r="M40" s="257">
        <f ca="1">IF(MOD(ROW()-13,2)=0,IF(ISBLANK(OFFSET('12. SEGUIMIENTO 2027'!$Q$14,INT((ROW()-13)/2),0)),"",OFFSET('12. SEGUIMIENTO 2027'!$Q$14,INT((ROW()-13)/2),0)),IF(ISBLANK(OFFSET('9. METAS'!$Y$20,INT((ROW()-14)/2),0)),"",OFFSET('9. METAS'!$Y$20,INT((ROW()-14)/2),0)))</f>
        <v>370</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164">
        <f ca="1">IF(ISBLANK(OFFSET('9. METAS'!$M$20,INT((ROW()-13)/2),0)),"",OFFSET('9. METAS'!$M$20,INT((ROW()-13)/2),0))</f>
        <v>14880</v>
      </c>
      <c r="I41" s="1014"/>
      <c r="J41" s="255" t="str">
        <f ca="1">IF(MOD(ROW()-13,2)=0,IF(ISBLANK(OFFSET('12. SEGUIMIENTO 2027'!$N$14,INT((ROW()-13)/2),0)),"",OFFSET('12. SEGUIMIENTO 2027'!$N$14,INT((ROW()-13)/2),0)),IF(ISBLANK(OFFSET('9. METAS'!$V$20,INT((ROW()-14)/2),0)),"",OFFSET('9. METAS'!$V$20,INT((ROW()-14)/2),0)))</f>
        <v/>
      </c>
      <c r="K41" s="256" t="str">
        <f ca="1">IF(MOD(ROW()-13,2)=0,IF(ISBLANK(OFFSET('12. SEGUIMIENTO 2027'!$O$14,INT((ROW()-13)/2),0)),"",OFFSET('12. SEGUIMIENTO 2027'!$O$14,INT((ROW()-13)/2),0)),IF(ISBLANK(OFFSET('9. METAS'!$W$20,INT((ROW()-14)/2),0)),"",OFFSET('9. METAS'!$W$20,INT((ROW()-14)/2),0)))</f>
        <v/>
      </c>
      <c r="L41" s="256" t="str">
        <f ca="1">IF(MOD(ROW()-13,2)=0,IF(ISBLANK(OFFSET('12. SEGUIMIENTO 2027'!$P$14,INT((ROW()-13)/2),0)),"",OFFSET('12. SEGUIMIENTO 2027'!$P$14,INT((ROW()-13)/2),0)),IF(ISBLANK(OFFSET('9. METAS'!$X$20,INT((ROW()-14)/2),0)),"",OFFSET('9. METAS'!$X$20,INT((ROW()-14)/2),0)))</f>
        <v/>
      </c>
      <c r="M41" s="257" t="str">
        <f ca="1">IF(MOD(ROW()-13,2)=0,IF(ISBLANK(OFFSET('12. SEGUIMIENTO 2027'!$Q$14,INT((ROW()-13)/2),0)),"",OFFSET('12. SEGUIMIENTO 2027'!$Q$14,INT((ROW()-13)/2),0)),IF(ISBLANK(OFFSET('9. METAS'!$Y$20,INT((ROW()-14)/2),0)),"",OFFSET('9. METAS'!$Y$20,INT((ROW()-14)/2),0)))</f>
        <v/>
      </c>
      <c r="N41" s="1012" t="str">
        <f t="shared" ref="N41" ca="1" si="24">IFERROR(J41/J42,"ND")</f>
        <v>ND</v>
      </c>
      <c r="O41" s="1008" t="str">
        <f t="shared" ref="O41" ca="1" si="25">IFERROR(((J41+K41+L41)/H41),"ND")</f>
        <v>ND</v>
      </c>
      <c r="P41" s="996"/>
    </row>
    <row r="42" spans="3:16">
      <c r="C42" s="1030"/>
      <c r="D42" s="1026"/>
      <c r="E42" s="1026"/>
      <c r="F42" s="1024"/>
      <c r="G42" s="1021"/>
      <c r="H42" s="1164"/>
      <c r="I42" s="1015"/>
      <c r="J42" s="255">
        <f ca="1">IF(MOD(ROW()-13,2)=0,IF(ISBLANK(OFFSET('12. SEGUIMIENTO 2027'!$N$14,INT((ROW()-13)/2),0)),"",OFFSET('12. SEGUIMIENTO 2027'!$N$14,INT((ROW()-13)/2),0)),IF(ISBLANK(OFFSET('9. METAS'!$V$20,INT((ROW()-14)/2),0)),"",OFFSET('9. METAS'!$V$20,INT((ROW()-14)/2),0)))</f>
        <v>3520</v>
      </c>
      <c r="K42" s="256">
        <f ca="1">IF(MOD(ROW()-13,2)=0,IF(ISBLANK(OFFSET('12. SEGUIMIENTO 2027'!$O$14,INT((ROW()-13)/2),0)),"",OFFSET('12. SEGUIMIENTO 2027'!$O$14,INT((ROW()-13)/2),0)),IF(ISBLANK(OFFSET('9. METAS'!$W$20,INT((ROW()-14)/2),0)),"",OFFSET('9. METAS'!$W$20,INT((ROW()-14)/2),0)))</f>
        <v>3825</v>
      </c>
      <c r="L42" s="256">
        <f ca="1">IF(MOD(ROW()-13,2)=0,IF(ISBLANK(OFFSET('12. SEGUIMIENTO 2027'!$P$14,INT((ROW()-13)/2),0)),"",OFFSET('12. SEGUIMIENTO 2027'!$P$14,INT((ROW()-13)/2),0)),IF(ISBLANK(OFFSET('9. METAS'!$X$20,INT((ROW()-14)/2),0)),"",OFFSET('9. METAS'!$X$20,INT((ROW()-14)/2),0)))</f>
        <v>3715</v>
      </c>
      <c r="M42" s="257">
        <f ca="1">IF(MOD(ROW()-13,2)=0,IF(ISBLANK(OFFSET('12. SEGUIMIENTO 2027'!$Q$14,INT((ROW()-13)/2),0)),"",OFFSET('12. SEGUIMIENTO 2027'!$Q$14,INT((ROW()-13)/2),0)),IF(ISBLANK(OFFSET('9. METAS'!$Y$20,INT((ROW()-14)/2),0)),"",OFFSET('9. METAS'!$Y$20,INT((ROW()-14)/2),0)))</f>
        <v>3820</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164">
        <f ca="1">IF(ISBLANK(OFFSET('9. METAS'!$M$20,INT((ROW()-13)/2),0)),"",OFFSET('9. METAS'!$M$20,INT((ROW()-13)/2),0))</f>
        <v>5700</v>
      </c>
      <c r="I43" s="1014"/>
      <c r="J43" s="255" t="str">
        <f ca="1">IF(MOD(ROW()-13,2)=0,IF(ISBLANK(OFFSET('12. SEGUIMIENTO 2027'!$N$14,INT((ROW()-13)/2),0)),"",OFFSET('12. SEGUIMIENTO 2027'!$N$14,INT((ROW()-13)/2),0)),IF(ISBLANK(OFFSET('9. METAS'!$V$20,INT((ROW()-14)/2),0)),"",OFFSET('9. METAS'!$V$20,INT((ROW()-14)/2),0)))</f>
        <v/>
      </c>
      <c r="K43" s="256" t="str">
        <f ca="1">IF(MOD(ROW()-13,2)=0,IF(ISBLANK(OFFSET('12. SEGUIMIENTO 2027'!$O$14,INT((ROW()-13)/2),0)),"",OFFSET('12. SEGUIMIENTO 2027'!$O$14,INT((ROW()-13)/2),0)),IF(ISBLANK(OFFSET('9. METAS'!$W$20,INT((ROW()-14)/2),0)),"",OFFSET('9. METAS'!$W$20,INT((ROW()-14)/2),0)))</f>
        <v/>
      </c>
      <c r="L43" s="256" t="str">
        <f ca="1">IF(MOD(ROW()-13,2)=0,IF(ISBLANK(OFFSET('12. SEGUIMIENTO 2027'!$P$14,INT((ROW()-13)/2),0)),"",OFFSET('12. SEGUIMIENTO 2027'!$P$14,INT((ROW()-13)/2),0)),IF(ISBLANK(OFFSET('9. METAS'!$X$20,INT((ROW()-14)/2),0)),"",OFFSET('9. METAS'!$X$20,INT((ROW()-14)/2),0)))</f>
        <v/>
      </c>
      <c r="M43" s="257" t="str">
        <f ca="1">IF(MOD(ROW()-13,2)=0,IF(ISBLANK(OFFSET('12. SEGUIMIENTO 2027'!$Q$14,INT((ROW()-13)/2),0)),"",OFFSET('12. SEGUIMIENTO 2027'!$Q$14,INT((ROW()-13)/2),0)),IF(ISBLANK(OFFSET('9. METAS'!$Y$20,INT((ROW()-14)/2),0)),"",OFFSET('9. METAS'!$Y$20,INT((ROW()-14)/2),0)))</f>
        <v/>
      </c>
      <c r="N43" s="1012" t="str">
        <f t="shared" ref="N43" ca="1" si="26">IFERROR(J43/J44,"ND")</f>
        <v>ND</v>
      </c>
      <c r="O43" s="1008" t="str">
        <f t="shared" ref="O43" ca="1" si="27">IFERROR(((J43+K43+L43)/H43),"ND")</f>
        <v>ND</v>
      </c>
      <c r="P43" s="996"/>
    </row>
    <row r="44" spans="3:16">
      <c r="C44" s="1030"/>
      <c r="D44" s="1026"/>
      <c r="E44" s="1026"/>
      <c r="F44" s="1024"/>
      <c r="G44" s="1021"/>
      <c r="H44" s="1164"/>
      <c r="I44" s="1015"/>
      <c r="J44" s="255">
        <f ca="1">IF(MOD(ROW()-13,2)=0,IF(ISBLANK(OFFSET('12. SEGUIMIENTO 2027'!$N$14,INT((ROW()-13)/2),0)),"",OFFSET('12. SEGUIMIENTO 2027'!$N$14,INT((ROW()-13)/2),0)),IF(ISBLANK(OFFSET('9. METAS'!$V$20,INT((ROW()-14)/2),0)),"",OFFSET('9. METAS'!$V$20,INT((ROW()-14)/2),0)))</f>
        <v>1425</v>
      </c>
      <c r="K44" s="256">
        <f ca="1">IF(MOD(ROW()-13,2)=0,IF(ISBLANK(OFFSET('12. SEGUIMIENTO 2027'!$O$14,INT((ROW()-13)/2),0)),"",OFFSET('12. SEGUIMIENTO 2027'!$O$14,INT((ROW()-13)/2),0)),IF(ISBLANK(OFFSET('9. METAS'!$W$20,INT((ROW()-14)/2),0)),"",OFFSET('9. METAS'!$W$20,INT((ROW()-14)/2),0)))</f>
        <v>1425</v>
      </c>
      <c r="L44" s="256">
        <f ca="1">IF(MOD(ROW()-13,2)=0,IF(ISBLANK(OFFSET('12. SEGUIMIENTO 2027'!$P$14,INT((ROW()-13)/2),0)),"",OFFSET('12. SEGUIMIENTO 2027'!$P$14,INT((ROW()-13)/2),0)),IF(ISBLANK(OFFSET('9. METAS'!$X$20,INT((ROW()-14)/2),0)),"",OFFSET('9. METAS'!$X$20,INT((ROW()-14)/2),0)))</f>
        <v>1425</v>
      </c>
      <c r="M44" s="257">
        <f ca="1">IF(MOD(ROW()-13,2)=0,IF(ISBLANK(OFFSET('12. SEGUIMIENTO 2027'!$Q$14,INT((ROW()-13)/2),0)),"",OFFSET('12. SEGUIMIENTO 2027'!$Q$14,INT((ROW()-13)/2),0)),IF(ISBLANK(OFFSET('9. METAS'!$Y$20,INT((ROW()-14)/2),0)),"",OFFSET('9. METAS'!$Y$20,INT((ROW()-14)/2),0)))</f>
        <v>1425</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164">
        <f ca="1">IF(ISBLANK(OFFSET('9. METAS'!$M$20,INT((ROW()-13)/2),0)),"",OFFSET('9. METAS'!$M$20,INT((ROW()-13)/2),0))</f>
        <v>100</v>
      </c>
      <c r="I45" s="1014"/>
      <c r="J45" s="255" t="str">
        <f ca="1">IF(MOD(ROW()-13,2)=0,IF(ISBLANK(OFFSET('12. SEGUIMIENTO 2027'!$N$14,INT((ROW()-13)/2),0)),"",OFFSET('12. SEGUIMIENTO 2027'!$N$14,INT((ROW()-13)/2),0)),IF(ISBLANK(OFFSET('9. METAS'!$V$20,INT((ROW()-14)/2),0)),"",OFFSET('9. METAS'!$V$20,INT((ROW()-14)/2),0)))</f>
        <v/>
      </c>
      <c r="K45" s="256" t="str">
        <f ca="1">IF(MOD(ROW()-13,2)=0,IF(ISBLANK(OFFSET('12. SEGUIMIENTO 2027'!$O$14,INT((ROW()-13)/2),0)),"",OFFSET('12. SEGUIMIENTO 2027'!$O$14,INT((ROW()-13)/2),0)),IF(ISBLANK(OFFSET('9. METAS'!$W$20,INT((ROW()-14)/2),0)),"",OFFSET('9. METAS'!$W$20,INT((ROW()-14)/2),0)))</f>
        <v/>
      </c>
      <c r="L45" s="256" t="str">
        <f ca="1">IF(MOD(ROW()-13,2)=0,IF(ISBLANK(OFFSET('12. SEGUIMIENTO 2027'!$P$14,INT((ROW()-13)/2),0)),"",OFFSET('12. SEGUIMIENTO 2027'!$P$14,INT((ROW()-13)/2),0)),IF(ISBLANK(OFFSET('9. METAS'!$X$20,INT((ROW()-14)/2),0)),"",OFFSET('9. METAS'!$X$20,INT((ROW()-14)/2),0)))</f>
        <v/>
      </c>
      <c r="M45" s="257" t="str">
        <f ca="1">IF(MOD(ROW()-13,2)=0,IF(ISBLANK(OFFSET('12. SEGUIMIENTO 2027'!$Q$14,INT((ROW()-13)/2),0)),"",OFFSET('12. SEGUIMIENTO 2027'!$Q$14,INT((ROW()-13)/2),0)),IF(ISBLANK(OFFSET('9. METAS'!$Y$20,INT((ROW()-14)/2),0)),"",OFFSET('9. METAS'!$Y$20,INT((ROW()-14)/2),0)))</f>
        <v/>
      </c>
      <c r="N45" s="1012" t="str">
        <f t="shared" ref="N45" ca="1" si="28">IFERROR(J45/J46,"ND")</f>
        <v>ND</v>
      </c>
      <c r="O45" s="1008" t="str">
        <f t="shared" ref="O45" ca="1" si="29">IFERROR(((J45+K45+L45)/H45),"ND")</f>
        <v>ND</v>
      </c>
      <c r="P45" s="996"/>
    </row>
    <row r="46" spans="3:16">
      <c r="C46" s="1030"/>
      <c r="D46" s="1026"/>
      <c r="E46" s="1026"/>
      <c r="F46" s="1024"/>
      <c r="G46" s="1021"/>
      <c r="H46" s="1164"/>
      <c r="I46" s="1015"/>
      <c r="J46" s="255">
        <f ca="1">IF(MOD(ROW()-13,2)=0,IF(ISBLANK(OFFSET('12. SEGUIMIENTO 2027'!$N$14,INT((ROW()-13)/2),0)),"",OFFSET('12. SEGUIMIENTO 2027'!$N$14,INT((ROW()-13)/2),0)),IF(ISBLANK(OFFSET('9. METAS'!$V$20,INT((ROW()-14)/2),0)),"",OFFSET('9. METAS'!$V$20,INT((ROW()-14)/2),0)))</f>
        <v>25</v>
      </c>
      <c r="K46" s="256">
        <f ca="1">IF(MOD(ROW()-13,2)=0,IF(ISBLANK(OFFSET('12. SEGUIMIENTO 2027'!$O$14,INT((ROW()-13)/2),0)),"",OFFSET('12. SEGUIMIENTO 2027'!$O$14,INT((ROW()-13)/2),0)),IF(ISBLANK(OFFSET('9. METAS'!$W$20,INT((ROW()-14)/2),0)),"",OFFSET('9. METAS'!$W$20,INT((ROW()-14)/2),0)))</f>
        <v>25</v>
      </c>
      <c r="L46" s="256">
        <f ca="1">IF(MOD(ROW()-13,2)=0,IF(ISBLANK(OFFSET('12. SEGUIMIENTO 2027'!$P$14,INT((ROW()-13)/2),0)),"",OFFSET('12. SEGUIMIENTO 2027'!$P$14,INT((ROW()-13)/2),0)),IF(ISBLANK(OFFSET('9. METAS'!$X$20,INT((ROW()-14)/2),0)),"",OFFSET('9. METAS'!$X$20,INT((ROW()-14)/2),0)))</f>
        <v>25</v>
      </c>
      <c r="M46" s="257">
        <f ca="1">IF(MOD(ROW()-13,2)=0,IF(ISBLANK(OFFSET('12. SEGUIMIENTO 2027'!$Q$14,INT((ROW()-13)/2),0)),"",OFFSET('12. SEGUIMIENTO 2027'!$Q$14,INT((ROW()-13)/2),0)),IF(ISBLANK(OFFSET('9. METAS'!$Y$20,INT((ROW()-14)/2),0)),"",OFFSET('9. METAS'!$Y$20,INT((ROW()-14)/2),0)))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164">
        <f ca="1">IF(ISBLANK(OFFSET('9. METAS'!$M$20,INT((ROW()-13)/2),0)),"",OFFSET('9. METAS'!$M$20,INT((ROW()-13)/2),0))</f>
        <v>1214</v>
      </c>
      <c r="I47" s="1014"/>
      <c r="J47" s="255" t="str">
        <f ca="1">IF(MOD(ROW()-13,2)=0,IF(ISBLANK(OFFSET('12. SEGUIMIENTO 2027'!$N$14,INT((ROW()-13)/2),0)),"",OFFSET('12. SEGUIMIENTO 2027'!$N$14,INT((ROW()-13)/2),0)),IF(ISBLANK(OFFSET('9. METAS'!$V$20,INT((ROW()-14)/2),0)),"",OFFSET('9. METAS'!$V$20,INT((ROW()-14)/2),0)))</f>
        <v/>
      </c>
      <c r="K47" s="256" t="str">
        <f ca="1">IF(MOD(ROW()-13,2)=0,IF(ISBLANK(OFFSET('12. SEGUIMIENTO 2027'!$O$14,INT((ROW()-13)/2),0)),"",OFFSET('12. SEGUIMIENTO 2027'!$O$14,INT((ROW()-13)/2),0)),IF(ISBLANK(OFFSET('9. METAS'!$W$20,INT((ROW()-14)/2),0)),"",OFFSET('9. METAS'!$W$20,INT((ROW()-14)/2),0)))</f>
        <v/>
      </c>
      <c r="L47" s="256" t="str">
        <f ca="1">IF(MOD(ROW()-13,2)=0,IF(ISBLANK(OFFSET('12. SEGUIMIENTO 2027'!$P$14,INT((ROW()-13)/2),0)),"",OFFSET('12. SEGUIMIENTO 2027'!$P$14,INT((ROW()-13)/2),0)),IF(ISBLANK(OFFSET('9. METAS'!$X$20,INT((ROW()-14)/2),0)),"",OFFSET('9. METAS'!$X$20,INT((ROW()-14)/2),0)))</f>
        <v/>
      </c>
      <c r="M47" s="257" t="str">
        <f ca="1">IF(MOD(ROW()-13,2)=0,IF(ISBLANK(OFFSET('12. SEGUIMIENTO 2027'!$Q$14,INT((ROW()-13)/2),0)),"",OFFSET('12. SEGUIMIENTO 2027'!$Q$14,INT((ROW()-13)/2),0)),IF(ISBLANK(OFFSET('9. METAS'!$Y$20,INT((ROW()-14)/2),0)),"",OFFSET('9. METAS'!$Y$20,INT((ROW()-14)/2),0)))</f>
        <v/>
      </c>
      <c r="N47" s="1012" t="str">
        <f t="shared" ref="N47" ca="1" si="30">IFERROR(J47/J48,"ND")</f>
        <v>ND</v>
      </c>
      <c r="O47" s="1008" t="str">
        <f t="shared" ref="O47" ca="1" si="31">IFERROR(((J47+K47+L47)/H47),"ND")</f>
        <v>ND</v>
      </c>
      <c r="P47" s="996"/>
    </row>
    <row r="48" spans="3:16">
      <c r="C48" s="1030"/>
      <c r="D48" s="1026"/>
      <c r="E48" s="1026"/>
      <c r="F48" s="1024"/>
      <c r="G48" s="1021"/>
      <c r="H48" s="1164"/>
      <c r="I48" s="1015"/>
      <c r="J48" s="255">
        <f ca="1">IF(MOD(ROW()-13,2)=0,IF(ISBLANK(OFFSET('12. SEGUIMIENTO 2027'!$N$14,INT((ROW()-13)/2),0)),"",OFFSET('12. SEGUIMIENTO 2027'!$N$14,INT((ROW()-13)/2),0)),IF(ISBLANK(OFFSET('9. METAS'!$V$20,INT((ROW()-14)/2),0)),"",OFFSET('9. METAS'!$V$20,INT((ROW()-14)/2),0)))</f>
        <v>303</v>
      </c>
      <c r="K48" s="256">
        <f ca="1">IF(MOD(ROW()-13,2)=0,IF(ISBLANK(OFFSET('12. SEGUIMIENTO 2027'!$O$14,INT((ROW()-13)/2),0)),"",OFFSET('12. SEGUIMIENTO 2027'!$O$14,INT((ROW()-13)/2),0)),IF(ISBLANK(OFFSET('9. METAS'!$W$20,INT((ROW()-14)/2),0)),"",OFFSET('9. METAS'!$W$20,INT((ROW()-14)/2),0)))</f>
        <v>304</v>
      </c>
      <c r="L48" s="256">
        <f ca="1">IF(MOD(ROW()-13,2)=0,IF(ISBLANK(OFFSET('12. SEGUIMIENTO 2027'!$P$14,INT((ROW()-13)/2),0)),"",OFFSET('12. SEGUIMIENTO 2027'!$P$14,INT((ROW()-13)/2),0)),IF(ISBLANK(OFFSET('9. METAS'!$X$20,INT((ROW()-14)/2),0)),"",OFFSET('9. METAS'!$X$20,INT((ROW()-14)/2),0)))</f>
        <v>303</v>
      </c>
      <c r="M48" s="257">
        <f ca="1">IF(MOD(ROW()-13,2)=0,IF(ISBLANK(OFFSET('12. SEGUIMIENTO 2027'!$Q$14,INT((ROW()-13)/2),0)),"",OFFSET('12. SEGUIMIENTO 2027'!$Q$14,INT((ROW()-13)/2),0)),IF(ISBLANK(OFFSET('9. METAS'!$Y$20,INT((ROW()-14)/2),0)),"",OFFSET('9. METAS'!$Y$20,INT((ROW()-14)/2),0)))</f>
        <v>304</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164">
        <f ca="1">IF(ISBLANK(OFFSET('9. METAS'!$M$20,INT((ROW()-13)/2),0)),"",OFFSET('9. METAS'!$M$20,INT((ROW()-13)/2),0))</f>
        <v>1250</v>
      </c>
      <c r="I49" s="1014"/>
      <c r="J49" s="255" t="str">
        <f ca="1">IF(MOD(ROW()-13,2)=0,IF(ISBLANK(OFFSET('12. SEGUIMIENTO 2027'!$N$14,INT((ROW()-13)/2),0)),"",OFFSET('12. SEGUIMIENTO 2027'!$N$14,INT((ROW()-13)/2),0)),IF(ISBLANK(OFFSET('9. METAS'!$V$20,INT((ROW()-14)/2),0)),"",OFFSET('9. METAS'!$V$20,INT((ROW()-14)/2),0)))</f>
        <v/>
      </c>
      <c r="K49" s="256" t="str">
        <f ca="1">IF(MOD(ROW()-13,2)=0,IF(ISBLANK(OFFSET('12. SEGUIMIENTO 2027'!$O$14,INT((ROW()-13)/2),0)),"",OFFSET('12. SEGUIMIENTO 2027'!$O$14,INT((ROW()-13)/2),0)),IF(ISBLANK(OFFSET('9. METAS'!$W$20,INT((ROW()-14)/2),0)),"",OFFSET('9. METAS'!$W$20,INT((ROW()-14)/2),0)))</f>
        <v/>
      </c>
      <c r="L49" s="256" t="str">
        <f ca="1">IF(MOD(ROW()-13,2)=0,IF(ISBLANK(OFFSET('12. SEGUIMIENTO 2027'!$P$14,INT((ROW()-13)/2),0)),"",OFFSET('12. SEGUIMIENTO 2027'!$P$14,INT((ROW()-13)/2),0)),IF(ISBLANK(OFFSET('9. METAS'!$X$20,INT((ROW()-14)/2),0)),"",OFFSET('9. METAS'!$X$20,INT((ROW()-14)/2),0)))</f>
        <v/>
      </c>
      <c r="M49" s="257" t="str">
        <f ca="1">IF(MOD(ROW()-13,2)=0,IF(ISBLANK(OFFSET('12. SEGUIMIENTO 2027'!$Q$14,INT((ROW()-13)/2),0)),"",OFFSET('12. SEGUIMIENTO 2027'!$Q$14,INT((ROW()-13)/2),0)),IF(ISBLANK(OFFSET('9. METAS'!$Y$20,INT((ROW()-14)/2),0)),"",OFFSET('9. METAS'!$Y$20,INT((ROW()-14)/2),0)))</f>
        <v/>
      </c>
      <c r="N49" s="1012" t="str">
        <f t="shared" ref="N49" ca="1" si="32">IFERROR(J49/J50,"ND")</f>
        <v>ND</v>
      </c>
      <c r="O49" s="1008" t="str">
        <f t="shared" ref="O49" ca="1" si="33">IFERROR(((J49+K49+L49)/H49),"ND")</f>
        <v>ND</v>
      </c>
      <c r="P49" s="996"/>
    </row>
    <row r="50" spans="3:16">
      <c r="C50" s="1030"/>
      <c r="D50" s="1026"/>
      <c r="E50" s="1026"/>
      <c r="F50" s="1024"/>
      <c r="G50" s="1021"/>
      <c r="H50" s="1164"/>
      <c r="I50" s="1015"/>
      <c r="J50" s="255">
        <f ca="1">IF(MOD(ROW()-13,2)=0,IF(ISBLANK(OFFSET('12. SEGUIMIENTO 2027'!$N$14,INT((ROW()-13)/2),0)),"",OFFSET('12. SEGUIMIENTO 2027'!$N$14,INT((ROW()-13)/2),0)),IF(ISBLANK(OFFSET('9. METAS'!$V$20,INT((ROW()-14)/2),0)),"",OFFSET('9. METAS'!$V$20,INT((ROW()-14)/2),0)))</f>
        <v>400</v>
      </c>
      <c r="K50" s="256">
        <f ca="1">IF(MOD(ROW()-13,2)=0,IF(ISBLANK(OFFSET('12. SEGUIMIENTO 2027'!$O$14,INT((ROW()-13)/2),0)),"",OFFSET('12. SEGUIMIENTO 2027'!$O$14,INT((ROW()-13)/2),0)),IF(ISBLANK(OFFSET('9. METAS'!$W$20,INT((ROW()-14)/2),0)),"",OFFSET('9. METAS'!$W$20,INT((ROW()-14)/2),0)))</f>
        <v>400</v>
      </c>
      <c r="L50" s="256">
        <f ca="1">IF(MOD(ROW()-13,2)=0,IF(ISBLANK(OFFSET('12. SEGUIMIENTO 2027'!$P$14,INT((ROW()-13)/2),0)),"",OFFSET('12. SEGUIMIENTO 2027'!$P$14,INT((ROW()-13)/2),0)),IF(ISBLANK(OFFSET('9. METAS'!$X$20,INT((ROW()-14)/2),0)),"",OFFSET('9. METAS'!$X$20,INT((ROW()-14)/2),0)))</f>
        <v>300</v>
      </c>
      <c r="M50" s="257">
        <f ca="1">IF(MOD(ROW()-13,2)=0,IF(ISBLANK(OFFSET('12. SEGUIMIENTO 2027'!$Q$14,INT((ROW()-13)/2),0)),"",OFFSET('12. SEGUIMIENTO 2027'!$Q$14,INT((ROW()-13)/2),0)),IF(ISBLANK(OFFSET('9. METAS'!$Y$20,INT((ROW()-14)/2),0)),"",OFFSET('9. METAS'!$Y$20,INT((ROW()-14)/2),0)))</f>
        <v>150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164">
        <f ca="1">IF(ISBLANK(OFFSET('9. METAS'!$M$20,INT((ROW()-13)/2),0)),"",OFFSET('9. METAS'!$M$20,INT((ROW()-13)/2),0))</f>
        <v>30</v>
      </c>
      <c r="I51" s="1014"/>
      <c r="J51" s="255" t="str">
        <f ca="1">IF(MOD(ROW()-13,2)=0,IF(ISBLANK(OFFSET('12. SEGUIMIENTO 2027'!$N$14,INT((ROW()-13)/2),0)),"",OFFSET('12. SEGUIMIENTO 2027'!$N$14,INT((ROW()-13)/2),0)),IF(ISBLANK(OFFSET('9. METAS'!$V$20,INT((ROW()-14)/2),0)),"",OFFSET('9. METAS'!$V$20,INT((ROW()-14)/2),0)))</f>
        <v/>
      </c>
      <c r="K51" s="256" t="str">
        <f ca="1">IF(MOD(ROW()-13,2)=0,IF(ISBLANK(OFFSET('12. SEGUIMIENTO 2027'!$O$14,INT((ROW()-13)/2),0)),"",OFFSET('12. SEGUIMIENTO 2027'!$O$14,INT((ROW()-13)/2),0)),IF(ISBLANK(OFFSET('9. METAS'!$W$20,INT((ROW()-14)/2),0)),"",OFFSET('9. METAS'!$W$20,INT((ROW()-14)/2),0)))</f>
        <v/>
      </c>
      <c r="L51" s="256" t="str">
        <f ca="1">IF(MOD(ROW()-13,2)=0,IF(ISBLANK(OFFSET('12. SEGUIMIENTO 2027'!$P$14,INT((ROW()-13)/2),0)),"",OFFSET('12. SEGUIMIENTO 2027'!$P$14,INT((ROW()-13)/2),0)),IF(ISBLANK(OFFSET('9. METAS'!$X$20,INT((ROW()-14)/2),0)),"",OFFSET('9. METAS'!$X$20,INT((ROW()-14)/2),0)))</f>
        <v/>
      </c>
      <c r="M51" s="257" t="str">
        <f ca="1">IF(MOD(ROW()-13,2)=0,IF(ISBLANK(OFFSET('12. SEGUIMIENTO 2027'!$Q$14,INT((ROW()-13)/2),0)),"",OFFSET('12. SEGUIMIENTO 2027'!$Q$14,INT((ROW()-13)/2),0)),IF(ISBLANK(OFFSET('9. METAS'!$Y$20,INT((ROW()-14)/2),0)),"",OFFSET('9. METAS'!$Y$20,INT((ROW()-14)/2),0)))</f>
        <v/>
      </c>
      <c r="N51" s="1012" t="str">
        <f t="shared" ref="N51" ca="1" si="34">IFERROR(J51/J52,"ND")</f>
        <v>ND</v>
      </c>
      <c r="O51" s="1008" t="str">
        <f t="shared" ref="O51" ca="1" si="35">IFERROR(((J51+K51+L51)/H51),"ND")</f>
        <v>ND</v>
      </c>
      <c r="P51" s="996"/>
    </row>
    <row r="52" spans="3:16">
      <c r="C52" s="1030"/>
      <c r="D52" s="1026"/>
      <c r="E52" s="1026"/>
      <c r="F52" s="1024"/>
      <c r="G52" s="1021"/>
      <c r="H52" s="1164"/>
      <c r="I52" s="1015"/>
      <c r="J52" s="255">
        <f ca="1">IF(MOD(ROW()-13,2)=0,IF(ISBLANK(OFFSET('12. SEGUIMIENTO 2027'!$N$14,INT((ROW()-13)/2),0)),"",OFFSET('12. SEGUIMIENTO 2027'!$N$14,INT((ROW()-13)/2),0)),IF(ISBLANK(OFFSET('9. METAS'!$V$20,INT((ROW()-14)/2),0)),"",OFFSET('9. METAS'!$V$20,INT((ROW()-14)/2),0)))</f>
        <v>9</v>
      </c>
      <c r="K52" s="256">
        <f ca="1">IF(MOD(ROW()-13,2)=0,IF(ISBLANK(OFFSET('12. SEGUIMIENTO 2027'!$O$14,INT((ROW()-13)/2),0)),"",OFFSET('12. SEGUIMIENTO 2027'!$O$14,INT((ROW()-13)/2),0)),IF(ISBLANK(OFFSET('9. METAS'!$W$20,INT((ROW()-14)/2),0)),"",OFFSET('9. METAS'!$W$20,INT((ROW()-14)/2),0)))</f>
        <v>9</v>
      </c>
      <c r="L52" s="256">
        <f ca="1">IF(MOD(ROW()-13,2)=0,IF(ISBLANK(OFFSET('12. SEGUIMIENTO 2027'!$P$14,INT((ROW()-13)/2),0)),"",OFFSET('12. SEGUIMIENTO 2027'!$P$14,INT((ROW()-13)/2),0)),IF(ISBLANK(OFFSET('9. METAS'!$X$20,INT((ROW()-14)/2),0)),"",OFFSET('9. METAS'!$X$20,INT((ROW()-14)/2),0)))</f>
        <v>9</v>
      </c>
      <c r="M52" s="257">
        <f ca="1">IF(MOD(ROW()-13,2)=0,IF(ISBLANK(OFFSET('12. SEGUIMIENTO 2027'!$Q$14,INT((ROW()-13)/2),0)),"",OFFSET('12. SEGUIMIENTO 2027'!$Q$14,INT((ROW()-13)/2),0)),IF(ISBLANK(OFFSET('9. METAS'!$Y$20,INT((ROW()-14)/2),0)),"",OFFSET('9. METAS'!$Y$20,INT((ROW()-14)/2),0)))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164">
        <f ca="1">IF(ISBLANK(OFFSET('9. METAS'!$M$20,INT((ROW()-13)/2),0)),"",OFFSET('9. METAS'!$M$20,INT((ROW()-13)/2),0))</f>
        <v>2</v>
      </c>
      <c r="I53" s="1014"/>
      <c r="J53" s="255" t="str">
        <f ca="1">IF(MOD(ROW()-13,2)=0,IF(ISBLANK(OFFSET('12. SEGUIMIENTO 2027'!$N$14,INT((ROW()-13)/2),0)),"",OFFSET('12. SEGUIMIENTO 2027'!$N$14,INT((ROW()-13)/2),0)),IF(ISBLANK(OFFSET('9. METAS'!$V$20,INT((ROW()-14)/2),0)),"",OFFSET('9. METAS'!$V$20,INT((ROW()-14)/2),0)))</f>
        <v/>
      </c>
      <c r="K53" s="256" t="str">
        <f ca="1">IF(MOD(ROW()-13,2)=0,IF(ISBLANK(OFFSET('12. SEGUIMIENTO 2027'!$O$14,INT((ROW()-13)/2),0)),"",OFFSET('12. SEGUIMIENTO 2027'!$O$14,INT((ROW()-13)/2),0)),IF(ISBLANK(OFFSET('9. METAS'!$W$20,INT((ROW()-14)/2),0)),"",OFFSET('9. METAS'!$W$20,INT((ROW()-14)/2),0)))</f>
        <v/>
      </c>
      <c r="L53" s="256" t="str">
        <f ca="1">IF(MOD(ROW()-13,2)=0,IF(ISBLANK(OFFSET('12. SEGUIMIENTO 2027'!$P$14,INT((ROW()-13)/2),0)),"",OFFSET('12. SEGUIMIENTO 2027'!$P$14,INT((ROW()-13)/2),0)),IF(ISBLANK(OFFSET('9. METAS'!$X$20,INT((ROW()-14)/2),0)),"",OFFSET('9. METAS'!$X$20,INT((ROW()-14)/2),0)))</f>
        <v/>
      </c>
      <c r="M53" s="257" t="str">
        <f ca="1">IF(MOD(ROW()-13,2)=0,IF(ISBLANK(OFFSET('12. SEGUIMIENTO 2027'!$Q$14,INT((ROW()-13)/2),0)),"",OFFSET('12. SEGUIMIENTO 2027'!$Q$14,INT((ROW()-13)/2),0)),IF(ISBLANK(OFFSET('9. METAS'!$Y$20,INT((ROW()-14)/2),0)),"",OFFSET('9. METAS'!$Y$20,INT((ROW()-14)/2),0)))</f>
        <v/>
      </c>
      <c r="N53" s="1012" t="str">
        <f t="shared" ref="N53" ca="1" si="36">IFERROR(J53/J54,"ND")</f>
        <v>ND</v>
      </c>
      <c r="O53" s="1008" t="str">
        <f t="shared" ref="O53" ca="1" si="37">IFERROR(((J53+K53+L53)/H53),"ND")</f>
        <v>ND</v>
      </c>
      <c r="P53" s="996"/>
    </row>
    <row r="54" spans="3:16">
      <c r="C54" s="1030"/>
      <c r="D54" s="1026"/>
      <c r="E54" s="1026"/>
      <c r="F54" s="1024"/>
      <c r="G54" s="1021"/>
      <c r="H54" s="1164"/>
      <c r="I54" s="1015"/>
      <c r="J54" s="255" t="str">
        <f ca="1">IF(MOD(ROW()-13,2)=0,IF(ISBLANK(OFFSET('12. SEGUIMIENTO 2027'!$N$14,INT((ROW()-13)/2),0)),"",OFFSET('12. SEGUIMIENTO 2027'!$N$14,INT((ROW()-13)/2),0)),IF(ISBLANK(OFFSET('9. METAS'!$V$20,INT((ROW()-14)/2),0)),"",OFFSET('9. METAS'!$V$20,INT((ROW()-14)/2),0)))</f>
        <v>NP</v>
      </c>
      <c r="K54" s="256">
        <f ca="1">IF(MOD(ROW()-13,2)=0,IF(ISBLANK(OFFSET('12. SEGUIMIENTO 2027'!$O$14,INT((ROW()-13)/2),0)),"",OFFSET('12. SEGUIMIENTO 2027'!$O$14,INT((ROW()-13)/2),0)),IF(ISBLANK(OFFSET('9. METAS'!$W$20,INT((ROW()-14)/2),0)),"",OFFSET('9. METAS'!$W$20,INT((ROW()-14)/2),0)))</f>
        <v>1</v>
      </c>
      <c r="L54" s="256" t="str">
        <f ca="1">IF(MOD(ROW()-13,2)=0,IF(ISBLANK(OFFSET('12. SEGUIMIENTO 2027'!$P$14,INT((ROW()-13)/2),0)),"",OFFSET('12. SEGUIMIENTO 2027'!$P$14,INT((ROW()-13)/2),0)),IF(ISBLANK(OFFSET('9. METAS'!$X$20,INT((ROW()-14)/2),0)),"",OFFSET('9. METAS'!$X$20,INT((ROW()-14)/2),0)))</f>
        <v>NP</v>
      </c>
      <c r="M54" s="257">
        <f ca="1">IF(MOD(ROW()-13,2)=0,IF(ISBLANK(OFFSET('12. SEGUIMIENTO 2027'!$Q$14,INT((ROW()-13)/2),0)),"",OFFSET('12. SEGUIMIENTO 2027'!$Q$14,INT((ROW()-13)/2),0)),IF(ISBLANK(OFFSET('9. METAS'!$Y$20,INT((ROW()-14)/2),0)),"",OFFSET('9. METAS'!$Y$20,INT((ROW()-14)/2),0)))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164">
        <f ca="1">IF(ISBLANK(OFFSET('9. METAS'!$M$20,INT((ROW()-13)/2),0)),"",OFFSET('9. METAS'!$M$20,INT((ROW()-13)/2),0))</f>
        <v>2200</v>
      </c>
      <c r="I55" s="1014"/>
      <c r="J55" s="255" t="str">
        <f ca="1">IF(MOD(ROW()-13,2)=0,IF(ISBLANK(OFFSET('12. SEGUIMIENTO 2027'!$N$14,INT((ROW()-13)/2),0)),"",OFFSET('12. SEGUIMIENTO 2027'!$N$14,INT((ROW()-13)/2),0)),IF(ISBLANK(OFFSET('9. METAS'!$V$20,INT((ROW()-14)/2),0)),"",OFFSET('9. METAS'!$V$20,INT((ROW()-14)/2),0)))</f>
        <v/>
      </c>
      <c r="K55" s="256" t="str">
        <f ca="1">IF(MOD(ROW()-13,2)=0,IF(ISBLANK(OFFSET('12. SEGUIMIENTO 2027'!$O$14,INT((ROW()-13)/2),0)),"",OFFSET('12. SEGUIMIENTO 2027'!$O$14,INT((ROW()-13)/2),0)),IF(ISBLANK(OFFSET('9. METAS'!$W$20,INT((ROW()-14)/2),0)),"",OFFSET('9. METAS'!$W$20,INT((ROW()-14)/2),0)))</f>
        <v/>
      </c>
      <c r="L55" s="256" t="str">
        <f ca="1">IF(MOD(ROW()-13,2)=0,IF(ISBLANK(OFFSET('12. SEGUIMIENTO 2027'!$P$14,INT((ROW()-13)/2),0)),"",OFFSET('12. SEGUIMIENTO 2027'!$P$14,INT((ROW()-13)/2),0)),IF(ISBLANK(OFFSET('9. METAS'!$X$20,INT((ROW()-14)/2),0)),"",OFFSET('9. METAS'!$X$20,INT((ROW()-14)/2),0)))</f>
        <v/>
      </c>
      <c r="M55" s="257" t="str">
        <f ca="1">IF(MOD(ROW()-13,2)=0,IF(ISBLANK(OFFSET('12. SEGUIMIENTO 2027'!$Q$14,INT((ROW()-13)/2),0)),"",OFFSET('12. SEGUIMIENTO 2027'!$Q$14,INT((ROW()-13)/2),0)),IF(ISBLANK(OFFSET('9. METAS'!$Y$20,INT((ROW()-14)/2),0)),"",OFFSET('9. METAS'!$Y$20,INT((ROW()-14)/2),0)))</f>
        <v/>
      </c>
      <c r="N55" s="1012" t="str">
        <f t="shared" ref="N55" ca="1" si="38">IFERROR(J55/J56,"ND")</f>
        <v>ND</v>
      </c>
      <c r="O55" s="1008" t="str">
        <f t="shared" ref="O55" ca="1" si="39">IFERROR(((J55+K55+L55)/H55),"ND")</f>
        <v>ND</v>
      </c>
      <c r="P55" s="996"/>
    </row>
    <row r="56" spans="3:16">
      <c r="C56" s="1030"/>
      <c r="D56" s="1026"/>
      <c r="E56" s="1026"/>
      <c r="F56" s="1024"/>
      <c r="G56" s="1021"/>
      <c r="H56" s="1164"/>
      <c r="I56" s="1015"/>
      <c r="J56" s="255">
        <f ca="1">IF(MOD(ROW()-13,2)=0,IF(ISBLANK(OFFSET('12. SEGUIMIENTO 2027'!$N$14,INT((ROW()-13)/2),0)),"",OFFSET('12. SEGUIMIENTO 2027'!$N$14,INT((ROW()-13)/2),0)),IF(ISBLANK(OFFSET('9. METAS'!$V$20,INT((ROW()-14)/2),0)),"",OFFSET('9. METAS'!$V$20,INT((ROW()-14)/2),0)))</f>
        <v>550</v>
      </c>
      <c r="K56" s="256">
        <f ca="1">IF(MOD(ROW()-13,2)=0,IF(ISBLANK(OFFSET('12. SEGUIMIENTO 2027'!$O$14,INT((ROW()-13)/2),0)),"",OFFSET('12. SEGUIMIENTO 2027'!$O$14,INT((ROW()-13)/2),0)),IF(ISBLANK(OFFSET('9. METAS'!$W$20,INT((ROW()-14)/2),0)),"",OFFSET('9. METAS'!$W$20,INT((ROW()-14)/2),0)))</f>
        <v>550</v>
      </c>
      <c r="L56" s="256">
        <f ca="1">IF(MOD(ROW()-13,2)=0,IF(ISBLANK(OFFSET('12. SEGUIMIENTO 2027'!$P$14,INT((ROW()-13)/2),0)),"",OFFSET('12. SEGUIMIENTO 2027'!$P$14,INT((ROW()-13)/2),0)),IF(ISBLANK(OFFSET('9. METAS'!$X$20,INT((ROW()-14)/2),0)),"",OFFSET('9. METAS'!$X$20,INT((ROW()-14)/2),0)))</f>
        <v>550</v>
      </c>
      <c r="M56" s="257">
        <f ca="1">IF(MOD(ROW()-13,2)=0,IF(ISBLANK(OFFSET('12. SEGUIMIENTO 2027'!$Q$14,INT((ROW()-13)/2),0)),"",OFFSET('12. SEGUIMIENTO 2027'!$Q$14,INT((ROW()-13)/2),0)),IF(ISBLANK(OFFSET('9. METAS'!$Y$20,INT((ROW()-14)/2),0)),"",OFFSET('9. METAS'!$Y$20,INT((ROW()-14)/2),0)))</f>
        <v>550</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164">
        <f ca="1">IF(ISBLANK(OFFSET('9. METAS'!$M$20,INT((ROW()-13)/2),0)),"",OFFSET('9. METAS'!$M$20,INT((ROW()-13)/2),0))</f>
        <v>228</v>
      </c>
      <c r="I57" s="1014"/>
      <c r="J57" s="255" t="str">
        <f ca="1">IF(MOD(ROW()-13,2)=0,IF(ISBLANK(OFFSET('12. SEGUIMIENTO 2027'!$N$14,INT((ROW()-13)/2),0)),"",OFFSET('12. SEGUIMIENTO 2027'!$N$14,INT((ROW()-13)/2),0)),IF(ISBLANK(OFFSET('9. METAS'!$V$20,INT((ROW()-14)/2),0)),"",OFFSET('9. METAS'!$V$20,INT((ROW()-14)/2),0)))</f>
        <v/>
      </c>
      <c r="K57" s="256" t="str">
        <f ca="1">IF(MOD(ROW()-13,2)=0,IF(ISBLANK(OFFSET('12. SEGUIMIENTO 2027'!$O$14,INT((ROW()-13)/2),0)),"",OFFSET('12. SEGUIMIENTO 2027'!$O$14,INT((ROW()-13)/2),0)),IF(ISBLANK(OFFSET('9. METAS'!$W$20,INT((ROW()-14)/2),0)),"",OFFSET('9. METAS'!$W$20,INT((ROW()-14)/2),0)))</f>
        <v/>
      </c>
      <c r="L57" s="256" t="str">
        <f ca="1">IF(MOD(ROW()-13,2)=0,IF(ISBLANK(OFFSET('12. SEGUIMIENTO 2027'!$P$14,INT((ROW()-13)/2),0)),"",OFFSET('12. SEGUIMIENTO 2027'!$P$14,INT((ROW()-13)/2),0)),IF(ISBLANK(OFFSET('9. METAS'!$X$20,INT((ROW()-14)/2),0)),"",OFFSET('9. METAS'!$X$20,INT((ROW()-14)/2),0)))</f>
        <v/>
      </c>
      <c r="M57" s="257" t="str">
        <f ca="1">IF(MOD(ROW()-13,2)=0,IF(ISBLANK(OFFSET('12. SEGUIMIENTO 2027'!$Q$14,INT((ROW()-13)/2),0)),"",OFFSET('12. SEGUIMIENTO 2027'!$Q$14,INT((ROW()-13)/2),0)),IF(ISBLANK(OFFSET('9. METAS'!$Y$20,INT((ROW()-14)/2),0)),"",OFFSET('9. METAS'!$Y$20,INT((ROW()-14)/2),0)))</f>
        <v/>
      </c>
      <c r="N57" s="1012" t="str">
        <f t="shared" ref="N57" ca="1" si="40">IFERROR(J57/J58,"ND")</f>
        <v>ND</v>
      </c>
      <c r="O57" s="1008" t="str">
        <f t="shared" ref="O57" ca="1" si="41">IFERROR(((J57+K57+L57)/H57),"ND")</f>
        <v>ND</v>
      </c>
      <c r="P57" s="996"/>
    </row>
    <row r="58" spans="3:16">
      <c r="C58" s="1030"/>
      <c r="D58" s="1026"/>
      <c r="E58" s="1026"/>
      <c r="F58" s="1024"/>
      <c r="G58" s="1021"/>
      <c r="H58" s="1164"/>
      <c r="I58" s="1015"/>
      <c r="J58" s="255">
        <f ca="1">IF(MOD(ROW()-13,2)=0,IF(ISBLANK(OFFSET('12. SEGUIMIENTO 2027'!$N$14,INT((ROW()-13)/2),0)),"",OFFSET('12. SEGUIMIENTO 2027'!$N$14,INT((ROW()-13)/2),0)),IF(ISBLANK(OFFSET('9. METAS'!$V$20,INT((ROW()-14)/2),0)),"",OFFSET('9. METAS'!$V$20,INT((ROW()-14)/2),0)))</f>
        <v>57</v>
      </c>
      <c r="K58" s="256">
        <f ca="1">IF(MOD(ROW()-13,2)=0,IF(ISBLANK(OFFSET('12. SEGUIMIENTO 2027'!$O$14,INT((ROW()-13)/2),0)),"",OFFSET('12. SEGUIMIENTO 2027'!$O$14,INT((ROW()-13)/2),0)),IF(ISBLANK(OFFSET('9. METAS'!$W$20,INT((ROW()-14)/2),0)),"",OFFSET('9. METAS'!$W$20,INT((ROW()-14)/2),0)))</f>
        <v>57</v>
      </c>
      <c r="L58" s="256">
        <f ca="1">IF(MOD(ROW()-13,2)=0,IF(ISBLANK(OFFSET('12. SEGUIMIENTO 2027'!$P$14,INT((ROW()-13)/2),0)),"",OFFSET('12. SEGUIMIENTO 2027'!$P$14,INT((ROW()-13)/2),0)),IF(ISBLANK(OFFSET('9. METAS'!$X$20,INT((ROW()-14)/2),0)),"",OFFSET('9. METAS'!$X$20,INT((ROW()-14)/2),0)))</f>
        <v>57</v>
      </c>
      <c r="M58" s="257">
        <f ca="1">IF(MOD(ROW()-13,2)=0,IF(ISBLANK(OFFSET('12. SEGUIMIENTO 2027'!$Q$14,INT((ROW()-13)/2),0)),"",OFFSET('12. SEGUIMIENTO 2027'!$Q$14,INT((ROW()-13)/2),0)),IF(ISBLANK(OFFSET('9. METAS'!$Y$20,INT((ROW()-14)/2),0)),"",OFFSET('9. METAS'!$Y$20,INT((ROW()-14)/2),0)))</f>
        <v>57</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164">
        <f ca="1">IF(ISBLANK(OFFSET('9. METAS'!$M$20,INT((ROW()-13)/2),0)),"",OFFSET('9. METAS'!$M$20,INT((ROW()-13)/2),0))</f>
        <v>568</v>
      </c>
      <c r="I59" s="1014"/>
      <c r="J59" s="255" t="str">
        <f ca="1">IF(MOD(ROW()-13,2)=0,IF(ISBLANK(OFFSET('12. SEGUIMIENTO 2027'!$N$14,INT((ROW()-13)/2),0)),"",OFFSET('12. SEGUIMIENTO 2027'!$N$14,INT((ROW()-13)/2),0)),IF(ISBLANK(OFFSET('9. METAS'!$V$20,INT((ROW()-14)/2),0)),"",OFFSET('9. METAS'!$V$20,INT((ROW()-14)/2),0)))</f>
        <v/>
      </c>
      <c r="K59" s="256" t="str">
        <f ca="1">IF(MOD(ROW()-13,2)=0,IF(ISBLANK(OFFSET('12. SEGUIMIENTO 2027'!$O$14,INT((ROW()-13)/2),0)),"",OFFSET('12. SEGUIMIENTO 2027'!$O$14,INT((ROW()-13)/2),0)),IF(ISBLANK(OFFSET('9. METAS'!$W$20,INT((ROW()-14)/2),0)),"",OFFSET('9. METAS'!$W$20,INT((ROW()-14)/2),0)))</f>
        <v/>
      </c>
      <c r="L59" s="256" t="str">
        <f ca="1">IF(MOD(ROW()-13,2)=0,IF(ISBLANK(OFFSET('12. SEGUIMIENTO 2027'!$P$14,INT((ROW()-13)/2),0)),"",OFFSET('12. SEGUIMIENTO 2027'!$P$14,INT((ROW()-13)/2),0)),IF(ISBLANK(OFFSET('9. METAS'!$X$20,INT((ROW()-14)/2),0)),"",OFFSET('9. METAS'!$X$20,INT((ROW()-14)/2),0)))</f>
        <v/>
      </c>
      <c r="M59" s="257" t="str">
        <f ca="1">IF(MOD(ROW()-13,2)=0,IF(ISBLANK(OFFSET('12. SEGUIMIENTO 2027'!$Q$14,INT((ROW()-13)/2),0)),"",OFFSET('12. SEGUIMIENTO 2027'!$Q$14,INT((ROW()-13)/2),0)),IF(ISBLANK(OFFSET('9. METAS'!$Y$20,INT((ROW()-14)/2),0)),"",OFFSET('9. METAS'!$Y$20,INT((ROW()-14)/2),0)))</f>
        <v/>
      </c>
      <c r="N59" s="1012" t="str">
        <f t="shared" ref="N59" ca="1" si="42">IFERROR(J59/J60,"ND")</f>
        <v>ND</v>
      </c>
      <c r="O59" s="1008" t="str">
        <f t="shared" ref="O59" ca="1" si="43">IFERROR(((J59+K59+L59)/H59),"ND")</f>
        <v>ND</v>
      </c>
      <c r="P59" s="996"/>
    </row>
    <row r="60" spans="3:16">
      <c r="C60" s="1030"/>
      <c r="D60" s="1026"/>
      <c r="E60" s="1026"/>
      <c r="F60" s="1024"/>
      <c r="G60" s="1021"/>
      <c r="H60" s="1164"/>
      <c r="I60" s="1015"/>
      <c r="J60" s="255">
        <f ca="1">IF(MOD(ROW()-13,2)=0,IF(ISBLANK(OFFSET('12. SEGUIMIENTO 2027'!$N$14,INT((ROW()-13)/2),0)),"",OFFSET('12. SEGUIMIENTO 2027'!$N$14,INT((ROW()-13)/2),0)),IF(ISBLANK(OFFSET('9. METAS'!$V$20,INT((ROW()-14)/2),0)),"",OFFSET('9. METAS'!$V$20,INT((ROW()-14)/2),0)))</f>
        <v>143</v>
      </c>
      <c r="K60" s="256">
        <f ca="1">IF(MOD(ROW()-13,2)=0,IF(ISBLANK(OFFSET('12. SEGUIMIENTO 2027'!$O$14,INT((ROW()-13)/2),0)),"",OFFSET('12. SEGUIMIENTO 2027'!$O$14,INT((ROW()-13)/2),0)),IF(ISBLANK(OFFSET('9. METAS'!$W$20,INT((ROW()-14)/2),0)),"",OFFSET('9. METAS'!$W$20,INT((ROW()-14)/2),0)))</f>
        <v>143</v>
      </c>
      <c r="L60" s="256">
        <f ca="1">IF(MOD(ROW()-13,2)=0,IF(ISBLANK(OFFSET('12. SEGUIMIENTO 2027'!$P$14,INT((ROW()-13)/2),0)),"",OFFSET('12. SEGUIMIENTO 2027'!$P$14,INT((ROW()-13)/2),0)),IF(ISBLANK(OFFSET('9. METAS'!$X$20,INT((ROW()-14)/2),0)),"",OFFSET('9. METAS'!$X$20,INT((ROW()-14)/2),0)))</f>
        <v>143</v>
      </c>
      <c r="M60" s="257">
        <f ca="1">IF(MOD(ROW()-13,2)=0,IF(ISBLANK(OFFSET('12. SEGUIMIENTO 2027'!$Q$14,INT((ROW()-13)/2),0)),"",OFFSET('12. SEGUIMIENTO 2027'!$Q$14,INT((ROW()-13)/2),0)),IF(ISBLANK(OFFSET('9. METAS'!$Y$20,INT((ROW()-14)/2),0)),"",OFFSET('9. METAS'!$Y$20,INT((ROW()-14)/2),0)))</f>
        <v>139</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164">
        <f ca="1">IF(ISBLANK(OFFSET('9. METAS'!$M$20,INT((ROW()-13)/2),0)),"",OFFSET('9. METAS'!$M$20,INT((ROW()-13)/2),0))</f>
        <v>1135</v>
      </c>
      <c r="I61" s="1014"/>
      <c r="J61" s="255" t="str">
        <f ca="1">IF(MOD(ROW()-13,2)=0,IF(ISBLANK(OFFSET('12. SEGUIMIENTO 2027'!$N$14,INT((ROW()-13)/2),0)),"",OFFSET('12. SEGUIMIENTO 2027'!$N$14,INT((ROW()-13)/2),0)),IF(ISBLANK(OFFSET('9. METAS'!$V$20,INT((ROW()-14)/2),0)),"",OFFSET('9. METAS'!$V$20,INT((ROW()-14)/2),0)))</f>
        <v/>
      </c>
      <c r="K61" s="256" t="str">
        <f ca="1">IF(MOD(ROW()-13,2)=0,IF(ISBLANK(OFFSET('12. SEGUIMIENTO 2027'!$O$14,INT((ROW()-13)/2),0)),"",OFFSET('12. SEGUIMIENTO 2027'!$O$14,INT((ROW()-13)/2),0)),IF(ISBLANK(OFFSET('9. METAS'!$W$20,INT((ROW()-14)/2),0)),"",OFFSET('9. METAS'!$W$20,INT((ROW()-14)/2),0)))</f>
        <v/>
      </c>
      <c r="L61" s="256" t="str">
        <f ca="1">IF(MOD(ROW()-13,2)=0,IF(ISBLANK(OFFSET('12. SEGUIMIENTO 2027'!$P$14,INT((ROW()-13)/2),0)),"",OFFSET('12. SEGUIMIENTO 2027'!$P$14,INT((ROW()-13)/2),0)),IF(ISBLANK(OFFSET('9. METAS'!$X$20,INT((ROW()-14)/2),0)),"",OFFSET('9. METAS'!$X$20,INT((ROW()-14)/2),0)))</f>
        <v/>
      </c>
      <c r="M61" s="257" t="str">
        <f ca="1">IF(MOD(ROW()-13,2)=0,IF(ISBLANK(OFFSET('12. SEGUIMIENTO 2027'!$Q$14,INT((ROW()-13)/2),0)),"",OFFSET('12. SEGUIMIENTO 2027'!$Q$14,INT((ROW()-13)/2),0)),IF(ISBLANK(OFFSET('9. METAS'!$Y$20,INT((ROW()-14)/2),0)),"",OFFSET('9. METAS'!$Y$20,INT((ROW()-14)/2),0)))</f>
        <v/>
      </c>
      <c r="N61" s="1012" t="str">
        <f t="shared" ref="N61" ca="1" si="44">IFERROR(J61/J62,"ND")</f>
        <v>ND</v>
      </c>
      <c r="O61" s="1008" t="str">
        <f t="shared" ref="O61" ca="1" si="45">IFERROR(((J61+K61+L61)/H61),"ND")</f>
        <v>ND</v>
      </c>
      <c r="P61" s="996"/>
    </row>
    <row r="62" spans="3:16">
      <c r="C62" s="1030"/>
      <c r="D62" s="1026"/>
      <c r="E62" s="1026"/>
      <c r="F62" s="1024"/>
      <c r="G62" s="1021"/>
      <c r="H62" s="1164"/>
      <c r="I62" s="1015"/>
      <c r="J62" s="255">
        <f ca="1">IF(MOD(ROW()-13,2)=0,IF(ISBLANK(OFFSET('12. SEGUIMIENTO 2027'!$N$14,INT((ROW()-13)/2),0)),"",OFFSET('12. SEGUIMIENTO 2027'!$N$14,INT((ROW()-13)/2),0)),IF(ISBLANK(OFFSET('9. METAS'!$V$20,INT((ROW()-14)/2),0)),"",OFFSET('9. METAS'!$V$20,INT((ROW()-14)/2),0)))</f>
        <v>284</v>
      </c>
      <c r="K62" s="256">
        <f ca="1">IF(MOD(ROW()-13,2)=0,IF(ISBLANK(OFFSET('12. SEGUIMIENTO 2027'!$O$14,INT((ROW()-13)/2),0)),"",OFFSET('12. SEGUIMIENTO 2027'!$O$14,INT((ROW()-13)/2),0)),IF(ISBLANK(OFFSET('9. METAS'!$W$20,INT((ROW()-14)/2),0)),"",OFFSET('9. METAS'!$W$20,INT((ROW()-14)/2),0)))</f>
        <v>284</v>
      </c>
      <c r="L62" s="256">
        <f ca="1">IF(MOD(ROW()-13,2)=0,IF(ISBLANK(OFFSET('12. SEGUIMIENTO 2027'!$P$14,INT((ROW()-13)/2),0)),"",OFFSET('12. SEGUIMIENTO 2027'!$P$14,INT((ROW()-13)/2),0)),IF(ISBLANK(OFFSET('9. METAS'!$X$20,INT((ROW()-14)/2),0)),"",OFFSET('9. METAS'!$X$20,INT((ROW()-14)/2),0)))</f>
        <v>283</v>
      </c>
      <c r="M62" s="257">
        <f ca="1">IF(MOD(ROW()-13,2)=0,IF(ISBLANK(OFFSET('12. SEGUIMIENTO 2027'!$Q$14,INT((ROW()-13)/2),0)),"",OFFSET('12. SEGUIMIENTO 2027'!$Q$14,INT((ROW()-13)/2),0)),IF(ISBLANK(OFFSET('9. METAS'!$Y$20,INT((ROW()-14)/2),0)),"",OFFSET('9. METAS'!$Y$20,INT((ROW()-14)/2),0)))</f>
        <v>284</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164">
        <f ca="1">IF(ISBLANK(OFFSET('9. METAS'!$M$20,INT((ROW()-13)/2),0)),"",OFFSET('9. METAS'!$M$20,INT((ROW()-13)/2),0))</f>
        <v>1820</v>
      </c>
      <c r="I63" s="1014"/>
      <c r="J63" s="255" t="str">
        <f ca="1">IF(MOD(ROW()-13,2)=0,IF(ISBLANK(OFFSET('12. SEGUIMIENTO 2027'!$N$14,INT((ROW()-13)/2),0)),"",OFFSET('12. SEGUIMIENTO 2027'!$N$14,INT((ROW()-13)/2),0)),IF(ISBLANK(OFFSET('9. METAS'!$V$20,INT((ROW()-14)/2),0)),"",OFFSET('9. METAS'!$V$20,INT((ROW()-14)/2),0)))</f>
        <v/>
      </c>
      <c r="K63" s="256" t="str">
        <f ca="1">IF(MOD(ROW()-13,2)=0,IF(ISBLANK(OFFSET('12. SEGUIMIENTO 2027'!$O$14,INT((ROW()-13)/2),0)),"",OFFSET('12. SEGUIMIENTO 2027'!$O$14,INT((ROW()-13)/2),0)),IF(ISBLANK(OFFSET('9. METAS'!$W$20,INT((ROW()-14)/2),0)),"",OFFSET('9. METAS'!$W$20,INT((ROW()-14)/2),0)))</f>
        <v/>
      </c>
      <c r="L63" s="256" t="str">
        <f ca="1">IF(MOD(ROW()-13,2)=0,IF(ISBLANK(OFFSET('12. SEGUIMIENTO 2027'!$P$14,INT((ROW()-13)/2),0)),"",OFFSET('12. SEGUIMIENTO 2027'!$P$14,INT((ROW()-13)/2),0)),IF(ISBLANK(OFFSET('9. METAS'!$X$20,INT((ROW()-14)/2),0)),"",OFFSET('9. METAS'!$X$20,INT((ROW()-14)/2),0)))</f>
        <v/>
      </c>
      <c r="M63" s="257" t="str">
        <f ca="1">IF(MOD(ROW()-13,2)=0,IF(ISBLANK(OFFSET('12. SEGUIMIENTO 2027'!$Q$14,INT((ROW()-13)/2),0)),"",OFFSET('12. SEGUIMIENTO 2027'!$Q$14,INT((ROW()-13)/2),0)),IF(ISBLANK(OFFSET('9. METAS'!$Y$20,INT((ROW()-14)/2),0)),"",OFFSET('9. METAS'!$Y$20,INT((ROW()-14)/2),0)))</f>
        <v/>
      </c>
      <c r="N63" s="1012" t="str">
        <f t="shared" ref="N63" ca="1" si="46">IFERROR(J63/J64,"ND")</f>
        <v>ND</v>
      </c>
      <c r="O63" s="1008" t="str">
        <f t="shared" ref="O63" ca="1" si="47">IFERROR(((J63+K63+L63)/H63),"ND")</f>
        <v>ND</v>
      </c>
      <c r="P63" s="996"/>
    </row>
    <row r="64" spans="3:16">
      <c r="C64" s="1030"/>
      <c r="D64" s="1026"/>
      <c r="E64" s="1026"/>
      <c r="F64" s="1024"/>
      <c r="G64" s="1021"/>
      <c r="H64" s="1164"/>
      <c r="I64" s="1015"/>
      <c r="J64" s="255">
        <f ca="1">IF(MOD(ROW()-13,2)=0,IF(ISBLANK(OFFSET('12. SEGUIMIENTO 2027'!$N$14,INT((ROW()-13)/2),0)),"",OFFSET('12. SEGUIMIENTO 2027'!$N$14,INT((ROW()-13)/2),0)),IF(ISBLANK(OFFSET('9. METAS'!$V$20,INT((ROW()-14)/2),0)),"",OFFSET('9. METAS'!$V$20,INT((ROW()-14)/2),0)))</f>
        <v>450</v>
      </c>
      <c r="K64" s="256">
        <f ca="1">IF(MOD(ROW()-13,2)=0,IF(ISBLANK(OFFSET('12. SEGUIMIENTO 2027'!$O$14,INT((ROW()-13)/2),0)),"",OFFSET('12. SEGUIMIENTO 2027'!$O$14,INT((ROW()-13)/2),0)),IF(ISBLANK(OFFSET('9. METAS'!$W$20,INT((ROW()-14)/2),0)),"",OFFSET('9. METAS'!$W$20,INT((ROW()-14)/2),0)))</f>
        <v>550</v>
      </c>
      <c r="L64" s="256">
        <f ca="1">IF(MOD(ROW()-13,2)=0,IF(ISBLANK(OFFSET('12. SEGUIMIENTO 2027'!$P$14,INT((ROW()-13)/2),0)),"",OFFSET('12. SEGUIMIENTO 2027'!$P$14,INT((ROW()-13)/2),0)),IF(ISBLANK(OFFSET('9. METAS'!$X$20,INT((ROW()-14)/2),0)),"",OFFSET('9. METAS'!$X$20,INT((ROW()-14)/2),0)))</f>
        <v>400</v>
      </c>
      <c r="M64" s="257">
        <f ca="1">IF(MOD(ROW()-13,2)=0,IF(ISBLANK(OFFSET('12. SEGUIMIENTO 2027'!$Q$14,INT((ROW()-13)/2),0)),"",OFFSET('12. SEGUIMIENTO 2027'!$Q$14,INT((ROW()-13)/2),0)),IF(ISBLANK(OFFSET('9. METAS'!$Y$20,INT((ROW()-14)/2),0)),"",OFFSET('9. METAS'!$Y$20,INT((ROW()-14)/2),0)))</f>
        <v>420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164">
        <f ca="1">IF(ISBLANK(OFFSET('9. METAS'!$M$20,INT((ROW()-13)/2),0)),"",OFFSET('9. METAS'!$M$20,INT((ROW()-13)/2),0))</f>
        <v>2730</v>
      </c>
      <c r="I65" s="1014"/>
      <c r="J65" s="255" t="str">
        <f ca="1">IF(MOD(ROW()-13,2)=0,IF(ISBLANK(OFFSET('12. SEGUIMIENTO 2027'!$N$14,INT((ROW()-13)/2),0)),"",OFFSET('12. SEGUIMIENTO 2027'!$N$14,INT((ROW()-13)/2),0)),IF(ISBLANK(OFFSET('9. METAS'!$V$20,INT((ROW()-14)/2),0)),"",OFFSET('9. METAS'!$V$20,INT((ROW()-14)/2),0)))</f>
        <v/>
      </c>
      <c r="K65" s="256" t="str">
        <f ca="1">IF(MOD(ROW()-13,2)=0,IF(ISBLANK(OFFSET('12. SEGUIMIENTO 2027'!$O$14,INT((ROW()-13)/2),0)),"",OFFSET('12. SEGUIMIENTO 2027'!$O$14,INT((ROW()-13)/2),0)),IF(ISBLANK(OFFSET('9. METAS'!$W$20,INT((ROW()-14)/2),0)),"",OFFSET('9. METAS'!$W$20,INT((ROW()-14)/2),0)))</f>
        <v/>
      </c>
      <c r="L65" s="256" t="str">
        <f ca="1">IF(MOD(ROW()-13,2)=0,IF(ISBLANK(OFFSET('12. SEGUIMIENTO 2027'!$P$14,INT((ROW()-13)/2),0)),"",OFFSET('12. SEGUIMIENTO 2027'!$P$14,INT((ROW()-13)/2),0)),IF(ISBLANK(OFFSET('9. METAS'!$X$20,INT((ROW()-14)/2),0)),"",OFFSET('9. METAS'!$X$20,INT((ROW()-14)/2),0)))</f>
        <v/>
      </c>
      <c r="M65" s="257" t="str">
        <f ca="1">IF(MOD(ROW()-13,2)=0,IF(ISBLANK(OFFSET('12. SEGUIMIENTO 2027'!$Q$14,INT((ROW()-13)/2),0)),"",OFFSET('12. SEGUIMIENTO 2027'!$Q$14,INT((ROW()-13)/2),0)),IF(ISBLANK(OFFSET('9. METAS'!$Y$20,INT((ROW()-14)/2),0)),"",OFFSET('9. METAS'!$Y$20,INT((ROW()-14)/2),0)))</f>
        <v/>
      </c>
      <c r="N65" s="1012" t="str">
        <f t="shared" ref="N65" ca="1" si="48">IFERROR(J65/J66,"ND")</f>
        <v>ND</v>
      </c>
      <c r="O65" s="1008" t="str">
        <f t="shared" ref="O65" ca="1" si="49">IFERROR(((J65+K65+L65)/H65),"ND")</f>
        <v>ND</v>
      </c>
      <c r="P65" s="996"/>
    </row>
    <row r="66" spans="3:16">
      <c r="C66" s="1030"/>
      <c r="D66" s="1026"/>
      <c r="E66" s="1026"/>
      <c r="F66" s="1024"/>
      <c r="G66" s="1021"/>
      <c r="H66" s="1164"/>
      <c r="I66" s="1015"/>
      <c r="J66" s="255">
        <f ca="1">IF(MOD(ROW()-13,2)=0,IF(ISBLANK(OFFSET('12. SEGUIMIENTO 2027'!$N$14,INT((ROW()-13)/2),0)),"",OFFSET('12. SEGUIMIENTO 2027'!$N$14,INT((ROW()-13)/2),0)),IF(ISBLANK(OFFSET('9. METAS'!$V$20,INT((ROW()-14)/2),0)),"",OFFSET('9. METAS'!$V$20,INT((ROW()-14)/2),0)))</f>
        <v>700</v>
      </c>
      <c r="K66" s="256">
        <f ca="1">IF(MOD(ROW()-13,2)=0,IF(ISBLANK(OFFSET('12. SEGUIMIENTO 2027'!$O$14,INT((ROW()-13)/2),0)),"",OFFSET('12. SEGUIMIENTO 2027'!$O$14,INT((ROW()-13)/2),0)),IF(ISBLANK(OFFSET('9. METAS'!$W$20,INT((ROW()-14)/2),0)),"",OFFSET('9. METAS'!$W$20,INT((ROW()-14)/2),0)))</f>
        <v>750</v>
      </c>
      <c r="L66" s="256">
        <f ca="1">IF(MOD(ROW()-13,2)=0,IF(ISBLANK(OFFSET('12. SEGUIMIENTO 2027'!$P$14,INT((ROW()-13)/2),0)),"",OFFSET('12. SEGUIMIENTO 2027'!$P$14,INT((ROW()-13)/2),0)),IF(ISBLANK(OFFSET('9. METAS'!$X$20,INT((ROW()-14)/2),0)),"",OFFSET('9. METAS'!$X$20,INT((ROW()-14)/2),0)))</f>
        <v>600</v>
      </c>
      <c r="M66" s="257">
        <f ca="1">IF(MOD(ROW()-13,2)=0,IF(ISBLANK(OFFSET('12. SEGUIMIENTO 2027'!$Q$14,INT((ROW()-13)/2),0)),"",OFFSET('12. SEGUIMIENTO 2027'!$Q$14,INT((ROW()-13)/2),0)),IF(ISBLANK(OFFSET('9. METAS'!$Y$20,INT((ROW()-14)/2),0)),"",OFFSET('9. METAS'!$Y$20,INT((ROW()-14)/2),0)))</f>
        <v>680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164">
        <f ca="1">IF(ISBLANK(OFFSET('9. METAS'!$M$20,INT((ROW()-13)/2),0)),"",OFFSET('9. METAS'!$M$20,INT((ROW()-13)/2),0))</f>
        <v>600</v>
      </c>
      <c r="I67" s="1014"/>
      <c r="J67" s="255" t="str">
        <f ca="1">IF(MOD(ROW()-13,2)=0,IF(ISBLANK(OFFSET('12. SEGUIMIENTO 2027'!$N$14,INT((ROW()-13)/2),0)),"",OFFSET('12. SEGUIMIENTO 2027'!$N$14,INT((ROW()-13)/2),0)),IF(ISBLANK(OFFSET('9. METAS'!$V$20,INT((ROW()-14)/2),0)),"",OFFSET('9. METAS'!$V$20,INT((ROW()-14)/2),0)))</f>
        <v/>
      </c>
      <c r="K67" s="256" t="str">
        <f ca="1">IF(MOD(ROW()-13,2)=0,IF(ISBLANK(OFFSET('12. SEGUIMIENTO 2027'!$O$14,INT((ROW()-13)/2),0)),"",OFFSET('12. SEGUIMIENTO 2027'!$O$14,INT((ROW()-13)/2),0)),IF(ISBLANK(OFFSET('9. METAS'!$W$20,INT((ROW()-14)/2),0)),"",OFFSET('9. METAS'!$W$20,INT((ROW()-14)/2),0)))</f>
        <v/>
      </c>
      <c r="L67" s="256" t="str">
        <f ca="1">IF(MOD(ROW()-13,2)=0,IF(ISBLANK(OFFSET('12. SEGUIMIENTO 2027'!$P$14,INT((ROW()-13)/2),0)),"",OFFSET('12. SEGUIMIENTO 2027'!$P$14,INT((ROW()-13)/2),0)),IF(ISBLANK(OFFSET('9. METAS'!$X$20,INT((ROW()-14)/2),0)),"",OFFSET('9. METAS'!$X$20,INT((ROW()-14)/2),0)))</f>
        <v/>
      </c>
      <c r="M67" s="257" t="str">
        <f ca="1">IF(MOD(ROW()-13,2)=0,IF(ISBLANK(OFFSET('12. SEGUIMIENTO 2027'!$Q$14,INT((ROW()-13)/2),0)),"",OFFSET('12. SEGUIMIENTO 2027'!$Q$14,INT((ROW()-13)/2),0)),IF(ISBLANK(OFFSET('9. METAS'!$Y$20,INT((ROW()-14)/2),0)),"",OFFSET('9. METAS'!$Y$20,INT((ROW()-14)/2),0)))</f>
        <v/>
      </c>
      <c r="N67" s="1012" t="str">
        <f t="shared" ref="N67" ca="1" si="50">IFERROR(J67/J68,"ND")</f>
        <v>ND</v>
      </c>
      <c r="O67" s="1008" t="str">
        <f t="shared" ref="O67" ca="1" si="51">IFERROR(((J67+K67+L67)/H67),"ND")</f>
        <v>ND</v>
      </c>
      <c r="P67" s="996"/>
    </row>
    <row r="68" spans="3:16">
      <c r="C68" s="1030"/>
      <c r="D68" s="1026"/>
      <c r="E68" s="1026"/>
      <c r="F68" s="1024"/>
      <c r="G68" s="1021"/>
      <c r="H68" s="1164"/>
      <c r="I68" s="1015"/>
      <c r="J68" s="255">
        <f ca="1">IF(MOD(ROW()-13,2)=0,IF(ISBLANK(OFFSET('12. SEGUIMIENTO 2027'!$N$14,INT((ROW()-13)/2),0)),"",OFFSET('12. SEGUIMIENTO 2027'!$N$14,INT((ROW()-13)/2),0)),IF(ISBLANK(OFFSET('9. METAS'!$V$20,INT((ROW()-14)/2),0)),"",OFFSET('9. METAS'!$V$20,INT((ROW()-14)/2),0)))</f>
        <v>150</v>
      </c>
      <c r="K68" s="256">
        <f ca="1">IF(MOD(ROW()-13,2)=0,IF(ISBLANK(OFFSET('12. SEGUIMIENTO 2027'!$O$14,INT((ROW()-13)/2),0)),"",OFFSET('12. SEGUIMIENTO 2027'!$O$14,INT((ROW()-13)/2),0)),IF(ISBLANK(OFFSET('9. METAS'!$W$20,INT((ROW()-14)/2),0)),"",OFFSET('9. METAS'!$W$20,INT((ROW()-14)/2),0)))</f>
        <v>150</v>
      </c>
      <c r="L68" s="256">
        <f ca="1">IF(MOD(ROW()-13,2)=0,IF(ISBLANK(OFFSET('12. SEGUIMIENTO 2027'!$P$14,INT((ROW()-13)/2),0)),"",OFFSET('12. SEGUIMIENTO 2027'!$P$14,INT((ROW()-13)/2),0)),IF(ISBLANK(OFFSET('9. METAS'!$X$20,INT((ROW()-14)/2),0)),"",OFFSET('9. METAS'!$X$20,INT((ROW()-14)/2),0)))</f>
        <v>150</v>
      </c>
      <c r="M68" s="257">
        <f ca="1">IF(MOD(ROW()-13,2)=0,IF(ISBLANK(OFFSET('12. SEGUIMIENTO 2027'!$Q$14,INT((ROW()-13)/2),0)),"",OFFSET('12. SEGUIMIENTO 2027'!$Q$14,INT((ROW()-13)/2),0)),IF(ISBLANK(OFFSET('9. METAS'!$Y$20,INT((ROW()-14)/2),0)),"",OFFSET('9. METAS'!$Y$20,INT((ROW()-14)/2),0)))</f>
        <v>150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164">
        <f ca="1">IF(ISBLANK(OFFSET('9. METAS'!$M$20,INT((ROW()-13)/2),0)),"",OFFSET('9. METAS'!$M$20,INT((ROW()-13)/2),0))</f>
        <v>42500</v>
      </c>
      <c r="I69" s="1014"/>
      <c r="J69" s="255" t="str">
        <f ca="1">IF(MOD(ROW()-13,2)=0,IF(ISBLANK(OFFSET('12. SEGUIMIENTO 2027'!$N$14,INT((ROW()-13)/2),0)),"",OFFSET('12. SEGUIMIENTO 2027'!$N$14,INT((ROW()-13)/2),0)),IF(ISBLANK(OFFSET('9. METAS'!$V$20,INT((ROW()-14)/2),0)),"",OFFSET('9. METAS'!$V$20,INT((ROW()-14)/2),0)))</f>
        <v/>
      </c>
      <c r="K69" s="256" t="str">
        <f ca="1">IF(MOD(ROW()-13,2)=0,IF(ISBLANK(OFFSET('12. SEGUIMIENTO 2027'!$O$14,INT((ROW()-13)/2),0)),"",OFFSET('12. SEGUIMIENTO 2027'!$O$14,INT((ROW()-13)/2),0)),IF(ISBLANK(OFFSET('9. METAS'!$W$20,INT((ROW()-14)/2),0)),"",OFFSET('9. METAS'!$W$20,INT((ROW()-14)/2),0)))</f>
        <v/>
      </c>
      <c r="L69" s="256" t="str">
        <f ca="1">IF(MOD(ROW()-13,2)=0,IF(ISBLANK(OFFSET('12. SEGUIMIENTO 2027'!$P$14,INT((ROW()-13)/2),0)),"",OFFSET('12. SEGUIMIENTO 2027'!$P$14,INT((ROW()-13)/2),0)),IF(ISBLANK(OFFSET('9. METAS'!$X$20,INT((ROW()-14)/2),0)),"",OFFSET('9. METAS'!$X$20,INT((ROW()-14)/2),0)))</f>
        <v/>
      </c>
      <c r="M69" s="257" t="str">
        <f ca="1">IF(MOD(ROW()-13,2)=0,IF(ISBLANK(OFFSET('12. SEGUIMIENTO 2027'!$Q$14,INT((ROW()-13)/2),0)),"",OFFSET('12. SEGUIMIENTO 2027'!$Q$14,INT((ROW()-13)/2),0)),IF(ISBLANK(OFFSET('9. METAS'!$Y$20,INT((ROW()-14)/2),0)),"",OFFSET('9. METAS'!$Y$20,INT((ROW()-14)/2),0)))</f>
        <v/>
      </c>
      <c r="N69" s="1012" t="str">
        <f t="shared" ref="N69" ca="1" si="52">IFERROR(J69/J70,"ND")</f>
        <v>ND</v>
      </c>
      <c r="O69" s="1008" t="str">
        <f t="shared" ref="O69" ca="1" si="53">IFERROR(((J69+K69+L69)/H69),"ND")</f>
        <v>ND</v>
      </c>
      <c r="P69" s="996"/>
    </row>
    <row r="70" spans="3:16">
      <c r="C70" s="1030"/>
      <c r="D70" s="1026"/>
      <c r="E70" s="1026"/>
      <c r="F70" s="1024"/>
      <c r="G70" s="1021"/>
      <c r="H70" s="1164"/>
      <c r="I70" s="1015"/>
      <c r="J70" s="255">
        <f ca="1">IF(MOD(ROW()-13,2)=0,IF(ISBLANK(OFFSET('12. SEGUIMIENTO 2027'!$N$14,INT((ROW()-13)/2),0)),"",OFFSET('12. SEGUIMIENTO 2027'!$N$14,INT((ROW()-13)/2),0)),IF(ISBLANK(OFFSET('9. METAS'!$V$20,INT((ROW()-14)/2),0)),"",OFFSET('9. METAS'!$V$20,INT((ROW()-14)/2),0)))</f>
        <v>12000</v>
      </c>
      <c r="K70" s="256">
        <f ca="1">IF(MOD(ROW()-13,2)=0,IF(ISBLANK(OFFSET('12. SEGUIMIENTO 2027'!$O$14,INT((ROW()-13)/2),0)),"",OFFSET('12. SEGUIMIENTO 2027'!$O$14,INT((ROW()-13)/2),0)),IF(ISBLANK(OFFSET('9. METAS'!$W$20,INT((ROW()-14)/2),0)),"",OFFSET('9. METAS'!$W$20,INT((ROW()-14)/2),0)))</f>
        <v>9000</v>
      </c>
      <c r="L70" s="256">
        <f ca="1">IF(MOD(ROW()-13,2)=0,IF(ISBLANK(OFFSET('12. SEGUIMIENTO 2027'!$P$14,INT((ROW()-13)/2),0)),"",OFFSET('12. SEGUIMIENTO 2027'!$P$14,INT((ROW()-13)/2),0)),IF(ISBLANK(OFFSET('9. METAS'!$X$20,INT((ROW()-14)/2),0)),"",OFFSET('9. METAS'!$X$20,INT((ROW()-14)/2),0)))</f>
        <v>9500</v>
      </c>
      <c r="M70" s="257">
        <f ca="1">IF(MOD(ROW()-13,2)=0,IF(ISBLANK(OFFSET('12. SEGUIMIENTO 2027'!$Q$14,INT((ROW()-13)/2),0)),"",OFFSET('12. SEGUIMIENTO 2027'!$Q$14,INT((ROW()-13)/2),0)),IF(ISBLANK(OFFSET('9. METAS'!$Y$20,INT((ROW()-14)/2),0)),"",OFFSET('9. METAS'!$Y$20,INT((ROW()-14)/2),0)))</f>
        <v>12000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164">
        <f ca="1">IF(ISBLANK(OFFSET('9. METAS'!$M$20,INT((ROW()-13)/2),0)),"",OFFSET('9. METAS'!$M$20,INT((ROW()-13)/2),0))</f>
        <v>57</v>
      </c>
      <c r="I71" s="1014"/>
      <c r="J71" s="255" t="str">
        <f ca="1">IF(MOD(ROW()-13,2)=0,IF(ISBLANK(OFFSET('12. SEGUIMIENTO 2027'!$N$14,INT((ROW()-13)/2),0)),"",OFFSET('12. SEGUIMIENTO 2027'!$N$14,INT((ROW()-13)/2),0)),IF(ISBLANK(OFFSET('9. METAS'!$V$20,INT((ROW()-14)/2),0)),"",OFFSET('9. METAS'!$V$20,INT((ROW()-14)/2),0)))</f>
        <v/>
      </c>
      <c r="K71" s="256" t="str">
        <f ca="1">IF(MOD(ROW()-13,2)=0,IF(ISBLANK(OFFSET('12. SEGUIMIENTO 2027'!$O$14,INT((ROW()-13)/2),0)),"",OFFSET('12. SEGUIMIENTO 2027'!$O$14,INT((ROW()-13)/2),0)),IF(ISBLANK(OFFSET('9. METAS'!$W$20,INT((ROW()-14)/2),0)),"",OFFSET('9. METAS'!$W$20,INT((ROW()-14)/2),0)))</f>
        <v/>
      </c>
      <c r="L71" s="256" t="str">
        <f ca="1">IF(MOD(ROW()-13,2)=0,IF(ISBLANK(OFFSET('12. SEGUIMIENTO 2027'!$P$14,INT((ROW()-13)/2),0)),"",OFFSET('12. SEGUIMIENTO 2027'!$P$14,INT((ROW()-13)/2),0)),IF(ISBLANK(OFFSET('9. METAS'!$X$20,INT((ROW()-14)/2),0)),"",OFFSET('9. METAS'!$X$20,INT((ROW()-14)/2),0)))</f>
        <v/>
      </c>
      <c r="M71" s="257" t="str">
        <f ca="1">IF(MOD(ROW()-13,2)=0,IF(ISBLANK(OFFSET('12. SEGUIMIENTO 2027'!$Q$14,INT((ROW()-13)/2),0)),"",OFFSET('12. SEGUIMIENTO 2027'!$Q$14,INT((ROW()-13)/2),0)),IF(ISBLANK(OFFSET('9. METAS'!$Y$20,INT((ROW()-14)/2),0)),"",OFFSET('9. METAS'!$Y$20,INT((ROW()-14)/2),0)))</f>
        <v/>
      </c>
      <c r="N71" s="1012" t="str">
        <f t="shared" ref="N71" ca="1" si="54">IFERROR(J71/J72,"ND")</f>
        <v>ND</v>
      </c>
      <c r="O71" s="1008" t="str">
        <f t="shared" ref="O71" ca="1" si="55">IFERROR(((J71+K71+L71)/H71),"ND")</f>
        <v>ND</v>
      </c>
      <c r="P71" s="996"/>
    </row>
    <row r="72" spans="3:16">
      <c r="C72" s="1030"/>
      <c r="D72" s="1026"/>
      <c r="E72" s="1026"/>
      <c r="F72" s="1024"/>
      <c r="G72" s="1021"/>
      <c r="H72" s="1164"/>
      <c r="I72" s="1015"/>
      <c r="J72" s="255">
        <f ca="1">IF(MOD(ROW()-13,2)=0,IF(ISBLANK(OFFSET('12. SEGUIMIENTO 2027'!$N$14,INT((ROW()-13)/2),0)),"",OFFSET('12. SEGUIMIENTO 2027'!$N$14,INT((ROW()-13)/2),0)),IF(ISBLANK(OFFSET('9. METAS'!$V$20,INT((ROW()-14)/2),0)),"",OFFSET('9. METAS'!$V$20,INT((ROW()-14)/2),0)))</f>
        <v>15</v>
      </c>
      <c r="K72" s="256">
        <f ca="1">IF(MOD(ROW()-13,2)=0,IF(ISBLANK(OFFSET('12. SEGUIMIENTO 2027'!$O$14,INT((ROW()-13)/2),0)),"",OFFSET('12. SEGUIMIENTO 2027'!$O$14,INT((ROW()-13)/2),0)),IF(ISBLANK(OFFSET('9. METAS'!$W$20,INT((ROW()-14)/2),0)),"",OFFSET('9. METAS'!$W$20,INT((ROW()-14)/2),0)))</f>
        <v>15</v>
      </c>
      <c r="L72" s="256">
        <f ca="1">IF(MOD(ROW()-13,2)=0,IF(ISBLANK(OFFSET('12. SEGUIMIENTO 2027'!$P$14,INT((ROW()-13)/2),0)),"",OFFSET('12. SEGUIMIENTO 2027'!$P$14,INT((ROW()-13)/2),0)),IF(ISBLANK(OFFSET('9. METAS'!$X$20,INT((ROW()-14)/2),0)),"",OFFSET('9. METAS'!$X$20,INT((ROW()-14)/2),0)))</f>
        <v>12</v>
      </c>
      <c r="M72" s="257">
        <f ca="1">IF(MOD(ROW()-13,2)=0,IF(ISBLANK(OFFSET('12. SEGUIMIENTO 2027'!$Q$14,INT((ROW()-13)/2),0)),"",OFFSET('12. SEGUIMIENTO 2027'!$Q$14,INT((ROW()-13)/2),0)),IF(ISBLANK(OFFSET('9. METAS'!$Y$20,INT((ROW()-14)/2),0)),"",OFFSET('9. METAS'!$Y$20,INT((ROW()-14)/2),0)))</f>
        <v>15</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164">
        <f ca="1">IF(ISBLANK(OFFSET('9. METAS'!$M$20,INT((ROW()-13)/2),0)),"",OFFSET('9. METAS'!$M$20,INT((ROW()-13)/2),0))</f>
        <v>355</v>
      </c>
      <c r="I73" s="1014"/>
      <c r="J73" s="255" t="str">
        <f ca="1">IF(MOD(ROW()-13,2)=0,IF(ISBLANK(OFFSET('12. SEGUIMIENTO 2027'!$N$14,INT((ROW()-13)/2),0)),"",OFFSET('12. SEGUIMIENTO 2027'!$N$14,INT((ROW()-13)/2),0)),IF(ISBLANK(OFFSET('9. METAS'!$V$20,INT((ROW()-14)/2),0)),"",OFFSET('9. METAS'!$V$20,INT((ROW()-14)/2),0)))</f>
        <v/>
      </c>
      <c r="K73" s="256" t="str">
        <f ca="1">IF(MOD(ROW()-13,2)=0,IF(ISBLANK(OFFSET('12. SEGUIMIENTO 2027'!$O$14,INT((ROW()-13)/2),0)),"",OFFSET('12. SEGUIMIENTO 2027'!$O$14,INT((ROW()-13)/2),0)),IF(ISBLANK(OFFSET('9. METAS'!$W$20,INT((ROW()-14)/2),0)),"",OFFSET('9. METAS'!$W$20,INT((ROW()-14)/2),0)))</f>
        <v/>
      </c>
      <c r="L73" s="256" t="str">
        <f ca="1">IF(MOD(ROW()-13,2)=0,IF(ISBLANK(OFFSET('12. SEGUIMIENTO 2027'!$P$14,INT((ROW()-13)/2),0)),"",OFFSET('12. SEGUIMIENTO 2027'!$P$14,INT((ROW()-13)/2),0)),IF(ISBLANK(OFFSET('9. METAS'!$X$20,INT((ROW()-14)/2),0)),"",OFFSET('9. METAS'!$X$20,INT((ROW()-14)/2),0)))</f>
        <v/>
      </c>
      <c r="M73" s="257" t="str">
        <f ca="1">IF(MOD(ROW()-13,2)=0,IF(ISBLANK(OFFSET('12. SEGUIMIENTO 2027'!$Q$14,INT((ROW()-13)/2),0)),"",OFFSET('12. SEGUIMIENTO 2027'!$Q$14,INT((ROW()-13)/2),0)),IF(ISBLANK(OFFSET('9. METAS'!$Y$20,INT((ROW()-14)/2),0)),"",OFFSET('9. METAS'!$Y$20,INT((ROW()-14)/2),0)))</f>
        <v/>
      </c>
      <c r="N73" s="1012" t="str">
        <f t="shared" ref="N73" ca="1" si="56">IFERROR(J73/J74,"ND")</f>
        <v>ND</v>
      </c>
      <c r="O73" s="1008" t="str">
        <f t="shared" ref="O73" ca="1" si="57">IFERROR(((J73+K73+L73)/H73),"ND")</f>
        <v>ND</v>
      </c>
      <c r="P73" s="996"/>
    </row>
    <row r="74" spans="3:16">
      <c r="C74" s="1030"/>
      <c r="D74" s="1026"/>
      <c r="E74" s="1026"/>
      <c r="F74" s="1024"/>
      <c r="G74" s="1021"/>
      <c r="H74" s="1164"/>
      <c r="I74" s="1015"/>
      <c r="J74" s="255">
        <f ca="1">IF(MOD(ROW()-13,2)=0,IF(ISBLANK(OFFSET('12. SEGUIMIENTO 2027'!$N$14,INT((ROW()-13)/2),0)),"",OFFSET('12. SEGUIMIENTO 2027'!$N$14,INT((ROW()-13)/2),0)),IF(ISBLANK(OFFSET('9. METAS'!$V$20,INT((ROW()-14)/2),0)),"",OFFSET('9. METAS'!$V$20,INT((ROW()-14)/2),0)))</f>
        <v>85</v>
      </c>
      <c r="K74" s="256">
        <f ca="1">IF(MOD(ROW()-13,2)=0,IF(ISBLANK(OFFSET('12. SEGUIMIENTO 2027'!$O$14,INT((ROW()-13)/2),0)),"",OFFSET('12. SEGUIMIENTO 2027'!$O$14,INT((ROW()-13)/2),0)),IF(ISBLANK(OFFSET('9. METAS'!$W$20,INT((ROW()-14)/2),0)),"",OFFSET('9. METAS'!$W$20,INT((ROW()-14)/2),0)))</f>
        <v>95</v>
      </c>
      <c r="L74" s="256">
        <f ca="1">IF(MOD(ROW()-13,2)=0,IF(ISBLANK(OFFSET('12. SEGUIMIENTO 2027'!$P$14,INT((ROW()-13)/2),0)),"",OFFSET('12. SEGUIMIENTO 2027'!$P$14,INT((ROW()-13)/2),0)),IF(ISBLANK(OFFSET('9. METAS'!$X$20,INT((ROW()-14)/2),0)),"",OFFSET('9. METAS'!$X$20,INT((ROW()-14)/2),0)))</f>
        <v>95</v>
      </c>
      <c r="M74" s="257">
        <f ca="1">IF(MOD(ROW()-13,2)=0,IF(ISBLANK(OFFSET('12. SEGUIMIENTO 2027'!$Q$14,INT((ROW()-13)/2),0)),"",OFFSET('12. SEGUIMIENTO 2027'!$Q$14,INT((ROW()-13)/2),0)),IF(ISBLANK(OFFSET('9. METAS'!$Y$20,INT((ROW()-14)/2),0)),"",OFFSET('9. METAS'!$Y$20,INT((ROW()-14)/2),0)))</f>
        <v>80</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164">
        <f ca="1">IF(ISBLANK(OFFSET('9. METAS'!$M$20,INT((ROW()-13)/2),0)),"",OFFSET('9. METAS'!$M$20,INT((ROW()-13)/2),0))</f>
        <v>135</v>
      </c>
      <c r="I75" s="1014"/>
      <c r="J75" s="255" t="str">
        <f ca="1">IF(MOD(ROW()-13,2)=0,IF(ISBLANK(OFFSET('12. SEGUIMIENTO 2027'!$N$14,INT((ROW()-13)/2),0)),"",OFFSET('12. SEGUIMIENTO 2027'!$N$14,INT((ROW()-13)/2),0)),IF(ISBLANK(OFFSET('9. METAS'!$V$20,INT((ROW()-14)/2),0)),"",OFFSET('9. METAS'!$V$20,INT((ROW()-14)/2),0)))</f>
        <v/>
      </c>
      <c r="K75" s="256" t="str">
        <f ca="1">IF(MOD(ROW()-13,2)=0,IF(ISBLANK(OFFSET('12. SEGUIMIENTO 2027'!$O$14,INT((ROW()-13)/2),0)),"",OFFSET('12. SEGUIMIENTO 2027'!$O$14,INT((ROW()-13)/2),0)),IF(ISBLANK(OFFSET('9. METAS'!$W$20,INT((ROW()-14)/2),0)),"",OFFSET('9. METAS'!$W$20,INT((ROW()-14)/2),0)))</f>
        <v/>
      </c>
      <c r="L75" s="256" t="str">
        <f ca="1">IF(MOD(ROW()-13,2)=0,IF(ISBLANK(OFFSET('12. SEGUIMIENTO 2027'!$P$14,INT((ROW()-13)/2),0)),"",OFFSET('12. SEGUIMIENTO 2027'!$P$14,INT((ROW()-13)/2),0)),IF(ISBLANK(OFFSET('9. METAS'!$X$20,INT((ROW()-14)/2),0)),"",OFFSET('9. METAS'!$X$20,INT((ROW()-14)/2),0)))</f>
        <v/>
      </c>
      <c r="M75" s="257" t="str">
        <f ca="1">IF(MOD(ROW()-13,2)=0,IF(ISBLANK(OFFSET('12. SEGUIMIENTO 2027'!$Q$14,INT((ROW()-13)/2),0)),"",OFFSET('12. SEGUIMIENTO 2027'!$Q$14,INT((ROW()-13)/2),0)),IF(ISBLANK(OFFSET('9. METAS'!$Y$20,INT((ROW()-14)/2),0)),"",OFFSET('9. METAS'!$Y$20,INT((ROW()-14)/2),0)))</f>
        <v/>
      </c>
      <c r="N75" s="1012" t="str">
        <f t="shared" ref="N75" ca="1" si="58">IFERROR(J75/J76,"ND")</f>
        <v>ND</v>
      </c>
      <c r="O75" s="1008" t="str">
        <f t="shared" ref="O75" ca="1" si="59">IFERROR(((J75+K75+L75)/H75),"ND")</f>
        <v>ND</v>
      </c>
      <c r="P75" s="996"/>
    </row>
    <row r="76" spans="3:16">
      <c r="C76" s="1030"/>
      <c r="D76" s="1026"/>
      <c r="E76" s="1026"/>
      <c r="F76" s="1024"/>
      <c r="G76" s="1021"/>
      <c r="H76" s="1164"/>
      <c r="I76" s="1015"/>
      <c r="J76" s="255">
        <f ca="1">IF(MOD(ROW()-13,2)=0,IF(ISBLANK(OFFSET('12. SEGUIMIENTO 2027'!$N$14,INT((ROW()-13)/2),0)),"",OFFSET('12. SEGUIMIENTO 2027'!$N$14,INT((ROW()-13)/2),0)),IF(ISBLANK(OFFSET('9. METAS'!$V$20,INT((ROW()-14)/2),0)),"",OFFSET('9. METAS'!$V$20,INT((ROW()-14)/2),0)))</f>
        <v>35</v>
      </c>
      <c r="K76" s="256">
        <f ca="1">IF(MOD(ROW()-13,2)=0,IF(ISBLANK(OFFSET('12. SEGUIMIENTO 2027'!$O$14,INT((ROW()-13)/2),0)),"",OFFSET('12. SEGUIMIENTO 2027'!$O$14,INT((ROW()-13)/2),0)),IF(ISBLANK(OFFSET('9. METAS'!$W$20,INT((ROW()-14)/2),0)),"",OFFSET('9. METAS'!$W$20,INT((ROW()-14)/2),0)))</f>
        <v>25</v>
      </c>
      <c r="L76" s="256">
        <f ca="1">IF(MOD(ROW()-13,2)=0,IF(ISBLANK(OFFSET('12. SEGUIMIENTO 2027'!$P$14,INT((ROW()-13)/2),0)),"",OFFSET('12. SEGUIMIENTO 2027'!$P$14,INT((ROW()-13)/2),0)),IF(ISBLANK(OFFSET('9. METAS'!$X$20,INT((ROW()-14)/2),0)),"",OFFSET('9. METAS'!$X$20,INT((ROW()-14)/2),0)))</f>
        <v>35</v>
      </c>
      <c r="M76" s="257">
        <f ca="1">IF(MOD(ROW()-13,2)=0,IF(ISBLANK(OFFSET('12. SEGUIMIENTO 2027'!$Q$14,INT((ROW()-13)/2),0)),"",OFFSET('12. SEGUIMIENTO 2027'!$Q$14,INT((ROW()-13)/2),0)),IF(ISBLANK(OFFSET('9. METAS'!$Y$20,INT((ROW()-14)/2),0)),"",OFFSET('9. METAS'!$Y$20,INT((ROW()-14)/2),0)))</f>
        <v>40</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164">
        <f ca="1">IF(ISBLANK(OFFSET('9. METAS'!$M$20,INT((ROW()-13)/2),0)),"",OFFSET('9. METAS'!$M$20,INT((ROW()-13)/2),0))</f>
        <v>2750</v>
      </c>
      <c r="I77" s="1014"/>
      <c r="J77" s="255" t="str">
        <f ca="1">IF(MOD(ROW()-13,2)=0,IF(ISBLANK(OFFSET('12. SEGUIMIENTO 2027'!$N$14,INT((ROW()-13)/2),0)),"",OFFSET('12. SEGUIMIENTO 2027'!$N$14,INT((ROW()-13)/2),0)),IF(ISBLANK(OFFSET('9. METAS'!$V$20,INT((ROW()-14)/2),0)),"",OFFSET('9. METAS'!$V$20,INT((ROW()-14)/2),0)))</f>
        <v/>
      </c>
      <c r="K77" s="256" t="str">
        <f ca="1">IF(MOD(ROW()-13,2)=0,IF(ISBLANK(OFFSET('12. SEGUIMIENTO 2027'!$O$14,INT((ROW()-13)/2),0)),"",OFFSET('12. SEGUIMIENTO 2027'!$O$14,INT((ROW()-13)/2),0)),IF(ISBLANK(OFFSET('9. METAS'!$W$20,INT((ROW()-14)/2),0)),"",OFFSET('9. METAS'!$W$20,INT((ROW()-14)/2),0)))</f>
        <v/>
      </c>
      <c r="L77" s="256" t="str">
        <f ca="1">IF(MOD(ROW()-13,2)=0,IF(ISBLANK(OFFSET('12. SEGUIMIENTO 2027'!$P$14,INT((ROW()-13)/2),0)),"",OFFSET('12. SEGUIMIENTO 2027'!$P$14,INT((ROW()-13)/2),0)),IF(ISBLANK(OFFSET('9. METAS'!$X$20,INT((ROW()-14)/2),0)),"",OFFSET('9. METAS'!$X$20,INT((ROW()-14)/2),0)))</f>
        <v/>
      </c>
      <c r="M77" s="257" t="str">
        <f ca="1">IF(MOD(ROW()-13,2)=0,IF(ISBLANK(OFFSET('12. SEGUIMIENTO 2027'!$Q$14,INT((ROW()-13)/2),0)),"",OFFSET('12. SEGUIMIENTO 2027'!$Q$14,INT((ROW()-13)/2),0)),IF(ISBLANK(OFFSET('9. METAS'!$Y$20,INT((ROW()-14)/2),0)),"",OFFSET('9. METAS'!$Y$20,INT((ROW()-14)/2),0)))</f>
        <v/>
      </c>
      <c r="N77" s="1012" t="str">
        <f t="shared" ref="N77" ca="1" si="60">IFERROR(J77/J78,"ND")</f>
        <v>ND</v>
      </c>
      <c r="O77" s="1008" t="str">
        <f t="shared" ref="O77" ca="1" si="61">IFERROR(((J77+K77+L77)/H77),"ND")</f>
        <v>ND</v>
      </c>
      <c r="P77" s="996"/>
    </row>
    <row r="78" spans="3:16">
      <c r="C78" s="1030"/>
      <c r="D78" s="1026"/>
      <c r="E78" s="1026"/>
      <c r="F78" s="1024"/>
      <c r="G78" s="1021"/>
      <c r="H78" s="1164"/>
      <c r="I78" s="1015"/>
      <c r="J78" s="255">
        <f ca="1">IF(MOD(ROW()-13,2)=0,IF(ISBLANK(OFFSET('12. SEGUIMIENTO 2027'!$N$14,INT((ROW()-13)/2),0)),"",OFFSET('12. SEGUIMIENTO 2027'!$N$14,INT((ROW()-13)/2),0)),IF(ISBLANK(OFFSET('9. METAS'!$V$20,INT((ROW()-14)/2),0)),"",OFFSET('9. METAS'!$V$20,INT((ROW()-14)/2),0)))</f>
        <v>750</v>
      </c>
      <c r="K78" s="256">
        <f ca="1">IF(MOD(ROW()-13,2)=0,IF(ISBLANK(OFFSET('12. SEGUIMIENTO 2027'!$O$14,INT((ROW()-13)/2),0)),"",OFFSET('12. SEGUIMIENTO 2027'!$O$14,INT((ROW()-13)/2),0)),IF(ISBLANK(OFFSET('9. METAS'!$W$20,INT((ROW()-14)/2),0)),"",OFFSET('9. METAS'!$W$20,INT((ROW()-14)/2),0)))</f>
        <v>650</v>
      </c>
      <c r="L78" s="256">
        <f ca="1">IF(MOD(ROW()-13,2)=0,IF(ISBLANK(OFFSET('12. SEGUIMIENTO 2027'!$P$14,INT((ROW()-13)/2),0)),"",OFFSET('12. SEGUIMIENTO 2027'!$P$14,INT((ROW()-13)/2),0)),IF(ISBLANK(OFFSET('9. METAS'!$X$20,INT((ROW()-14)/2),0)),"",OFFSET('9. METAS'!$X$20,INT((ROW()-14)/2),0)))</f>
        <v>600</v>
      </c>
      <c r="M78" s="257">
        <f ca="1">IF(MOD(ROW()-13,2)=0,IF(ISBLANK(OFFSET('12. SEGUIMIENTO 2027'!$Q$14,INT((ROW()-13)/2),0)),"",OFFSET('12. SEGUIMIENTO 2027'!$Q$14,INT((ROW()-13)/2),0)),IF(ISBLANK(OFFSET('9. METAS'!$Y$20,INT((ROW()-14)/2),0)),"",OFFSET('9. METAS'!$Y$20,INT((ROW()-14)/2),0)))</f>
        <v>750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164">
        <f ca="1">IF(ISBLANK(OFFSET('9. METAS'!$M$20,INT((ROW()-13)/2),0)),"",OFFSET('9. METAS'!$M$20,INT((ROW()-13)/2),0))</f>
        <v>817</v>
      </c>
      <c r="I79" s="1014"/>
      <c r="J79" s="255" t="str">
        <f ca="1">IF(MOD(ROW()-13,2)=0,IF(ISBLANK(OFFSET('12. SEGUIMIENTO 2027'!$N$14,INT((ROW()-13)/2),0)),"",OFFSET('12. SEGUIMIENTO 2027'!$N$14,INT((ROW()-13)/2),0)),IF(ISBLANK(OFFSET('9. METAS'!$V$20,INT((ROW()-14)/2),0)),"",OFFSET('9. METAS'!$V$20,INT((ROW()-14)/2),0)))</f>
        <v/>
      </c>
      <c r="K79" s="256" t="str">
        <f ca="1">IF(MOD(ROW()-13,2)=0,IF(ISBLANK(OFFSET('12. SEGUIMIENTO 2027'!$O$14,INT((ROW()-13)/2),0)),"",OFFSET('12. SEGUIMIENTO 2027'!$O$14,INT((ROW()-13)/2),0)),IF(ISBLANK(OFFSET('9. METAS'!$W$20,INT((ROW()-14)/2),0)),"",OFFSET('9. METAS'!$W$20,INT((ROW()-14)/2),0)))</f>
        <v/>
      </c>
      <c r="L79" s="256" t="str">
        <f ca="1">IF(MOD(ROW()-13,2)=0,IF(ISBLANK(OFFSET('12. SEGUIMIENTO 2027'!$P$14,INT((ROW()-13)/2),0)),"",OFFSET('12. SEGUIMIENTO 2027'!$P$14,INT((ROW()-13)/2),0)),IF(ISBLANK(OFFSET('9. METAS'!$X$20,INT((ROW()-14)/2),0)),"",OFFSET('9. METAS'!$X$20,INT((ROW()-14)/2),0)))</f>
        <v/>
      </c>
      <c r="M79" s="257" t="str">
        <f ca="1">IF(MOD(ROW()-13,2)=0,IF(ISBLANK(OFFSET('12. SEGUIMIENTO 2027'!$Q$14,INT((ROW()-13)/2),0)),"",OFFSET('12. SEGUIMIENTO 2027'!$Q$14,INT((ROW()-13)/2),0)),IF(ISBLANK(OFFSET('9. METAS'!$Y$20,INT((ROW()-14)/2),0)),"",OFFSET('9. METAS'!$Y$20,INT((ROW()-14)/2),0)))</f>
        <v/>
      </c>
      <c r="N79" s="1012" t="str">
        <f t="shared" ref="N79" ca="1" si="62">IFERROR(J79/J80,"ND")</f>
        <v>ND</v>
      </c>
      <c r="O79" s="1008" t="str">
        <f t="shared" ref="O79" ca="1" si="63">IFERROR(((J79+K79+L79)/H79),"ND")</f>
        <v>ND</v>
      </c>
      <c r="P79" s="996"/>
    </row>
    <row r="80" spans="3:16">
      <c r="C80" s="1030"/>
      <c r="D80" s="1026"/>
      <c r="E80" s="1026"/>
      <c r="F80" s="1024"/>
      <c r="G80" s="1021"/>
      <c r="H80" s="1164"/>
      <c r="I80" s="1015"/>
      <c r="J80" s="255">
        <f ca="1">IF(MOD(ROW()-13,2)=0,IF(ISBLANK(OFFSET('12. SEGUIMIENTO 2027'!$N$14,INT((ROW()-13)/2),0)),"",OFFSET('12. SEGUIMIENTO 2027'!$N$14,INT((ROW()-13)/2),0)),IF(ISBLANK(OFFSET('9. METAS'!$V$20,INT((ROW()-14)/2),0)),"",OFFSET('9. METAS'!$V$20,INT((ROW()-14)/2),0)))</f>
        <v>154</v>
      </c>
      <c r="K80" s="256">
        <f ca="1">IF(MOD(ROW()-13,2)=0,IF(ISBLANK(OFFSET('12. SEGUIMIENTO 2027'!$O$14,INT((ROW()-13)/2),0)),"",OFFSET('12. SEGUIMIENTO 2027'!$O$14,INT((ROW()-13)/2),0)),IF(ISBLANK(OFFSET('9. METAS'!$W$20,INT((ROW()-14)/2),0)),"",OFFSET('9. METAS'!$W$20,INT((ROW()-14)/2),0)))</f>
        <v>249</v>
      </c>
      <c r="L80" s="256">
        <f ca="1">IF(MOD(ROW()-13,2)=0,IF(ISBLANK(OFFSET('12. SEGUIMIENTO 2027'!$P$14,INT((ROW()-13)/2),0)),"",OFFSET('12. SEGUIMIENTO 2027'!$P$14,INT((ROW()-13)/2),0)),IF(ISBLANK(OFFSET('9. METAS'!$X$20,INT((ROW()-14)/2),0)),"",OFFSET('9. METAS'!$X$20,INT((ROW()-14)/2),0)))</f>
        <v>307</v>
      </c>
      <c r="M80" s="257">
        <f ca="1">IF(MOD(ROW()-13,2)=0,IF(ISBLANK(OFFSET('12. SEGUIMIENTO 2027'!$Q$14,INT((ROW()-13)/2),0)),"",OFFSET('12. SEGUIMIENTO 2027'!$Q$14,INT((ROW()-13)/2),0)),IF(ISBLANK(OFFSET('9. METAS'!$Y$20,INT((ROW()-14)/2),0)),"",OFFSET('9. METAS'!$Y$20,INT((ROW()-14)/2),0)))</f>
        <v>107</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164">
        <f ca="1">IF(ISBLANK(OFFSET('9. METAS'!$M$20,INT((ROW()-13)/2),0)),"",OFFSET('9. METAS'!$M$20,INT((ROW()-13)/2),0))</f>
        <v>245</v>
      </c>
      <c r="I81" s="1014"/>
      <c r="J81" s="255" t="str">
        <f ca="1">IF(MOD(ROW()-13,2)=0,IF(ISBLANK(OFFSET('12. SEGUIMIENTO 2027'!$N$14,INT((ROW()-13)/2),0)),"",OFFSET('12. SEGUIMIENTO 2027'!$N$14,INT((ROW()-13)/2),0)),IF(ISBLANK(OFFSET('9. METAS'!$V$20,INT((ROW()-14)/2),0)),"",OFFSET('9. METAS'!$V$20,INT((ROW()-14)/2),0)))</f>
        <v/>
      </c>
      <c r="K81" s="256" t="str">
        <f ca="1">IF(MOD(ROW()-13,2)=0,IF(ISBLANK(OFFSET('12. SEGUIMIENTO 2027'!$O$14,INT((ROW()-13)/2),0)),"",OFFSET('12. SEGUIMIENTO 2027'!$O$14,INT((ROW()-13)/2),0)),IF(ISBLANK(OFFSET('9. METAS'!$W$20,INT((ROW()-14)/2),0)),"",OFFSET('9. METAS'!$W$20,INT((ROW()-14)/2),0)))</f>
        <v/>
      </c>
      <c r="L81" s="256" t="str">
        <f ca="1">IF(MOD(ROW()-13,2)=0,IF(ISBLANK(OFFSET('12. SEGUIMIENTO 2027'!$P$14,INT((ROW()-13)/2),0)),"",OFFSET('12. SEGUIMIENTO 2027'!$P$14,INT((ROW()-13)/2),0)),IF(ISBLANK(OFFSET('9. METAS'!$X$20,INT((ROW()-14)/2),0)),"",OFFSET('9. METAS'!$X$20,INT((ROW()-14)/2),0)))</f>
        <v/>
      </c>
      <c r="M81" s="257" t="str">
        <f ca="1">IF(MOD(ROW()-13,2)=0,IF(ISBLANK(OFFSET('12. SEGUIMIENTO 2027'!$Q$14,INT((ROW()-13)/2),0)),"",OFFSET('12. SEGUIMIENTO 2027'!$Q$14,INT((ROW()-13)/2),0)),IF(ISBLANK(OFFSET('9. METAS'!$Y$20,INT((ROW()-14)/2),0)),"",OFFSET('9. METAS'!$Y$20,INT((ROW()-14)/2),0)))</f>
        <v/>
      </c>
      <c r="N81" s="1012" t="str">
        <f t="shared" ref="N81" ca="1" si="64">IFERROR(J81/J82,"ND")</f>
        <v>ND</v>
      </c>
      <c r="O81" s="1008" t="str">
        <f t="shared" ref="O81" ca="1" si="65">IFERROR(((J81+K81+L81)/H81),"ND")</f>
        <v>ND</v>
      </c>
      <c r="P81" s="996"/>
    </row>
    <row r="82" spans="3:16">
      <c r="C82" s="1030"/>
      <c r="D82" s="1026"/>
      <c r="E82" s="1026"/>
      <c r="F82" s="1024"/>
      <c r="G82" s="1021"/>
      <c r="H82" s="1164"/>
      <c r="I82" s="1015"/>
      <c r="J82" s="255">
        <f ca="1">IF(MOD(ROW()-13,2)=0,IF(ISBLANK(OFFSET('12. SEGUIMIENTO 2027'!$N$14,INT((ROW()-13)/2),0)),"",OFFSET('12. SEGUIMIENTO 2027'!$N$14,INT((ROW()-13)/2),0)),IF(ISBLANK(OFFSET('9. METAS'!$V$20,INT((ROW()-14)/2),0)),"",OFFSET('9. METAS'!$V$20,INT((ROW()-14)/2),0)))</f>
        <v>75</v>
      </c>
      <c r="K82" s="256">
        <f ca="1">IF(MOD(ROW()-13,2)=0,IF(ISBLANK(OFFSET('12. SEGUIMIENTO 2027'!$O$14,INT((ROW()-13)/2),0)),"",OFFSET('12. SEGUIMIENTO 2027'!$O$14,INT((ROW()-13)/2),0)),IF(ISBLANK(OFFSET('9. METAS'!$W$20,INT((ROW()-14)/2),0)),"",OFFSET('9. METAS'!$W$20,INT((ROW()-14)/2),0)))</f>
        <v>70</v>
      </c>
      <c r="L82" s="256">
        <f ca="1">IF(MOD(ROW()-13,2)=0,IF(ISBLANK(OFFSET('12. SEGUIMIENTO 2027'!$P$14,INT((ROW()-13)/2),0)),"",OFFSET('12. SEGUIMIENTO 2027'!$P$14,INT((ROW()-13)/2),0)),IF(ISBLANK(OFFSET('9. METAS'!$X$20,INT((ROW()-14)/2),0)),"",OFFSET('9. METAS'!$X$20,INT((ROW()-14)/2),0)))</f>
        <v>35</v>
      </c>
      <c r="M82" s="257">
        <f ca="1">IF(MOD(ROW()-13,2)=0,IF(ISBLANK(OFFSET('12. SEGUIMIENTO 2027'!$Q$14,INT((ROW()-13)/2),0)),"",OFFSET('12. SEGUIMIENTO 2027'!$Q$14,INT((ROW()-13)/2),0)),IF(ISBLANK(OFFSET('9. METAS'!$Y$20,INT((ROW()-14)/2),0)),"",OFFSET('9. METAS'!$Y$20,INT((ROW()-14)/2),0)))</f>
        <v>65</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164">
        <f ca="1">IF(ISBLANK(OFFSET('9. METAS'!$M$20,INT((ROW()-13)/2),0)),"",OFFSET('9. METAS'!$M$20,INT((ROW()-13)/2),0))</f>
        <v>20140</v>
      </c>
      <c r="I83" s="1014"/>
      <c r="J83" s="255" t="str">
        <f ca="1">IF(MOD(ROW()-13,2)=0,IF(ISBLANK(OFFSET('12. SEGUIMIENTO 2027'!$N$14,INT((ROW()-13)/2),0)),"",OFFSET('12. SEGUIMIENTO 2027'!$N$14,INT((ROW()-13)/2),0)),IF(ISBLANK(OFFSET('9. METAS'!$V$20,INT((ROW()-14)/2),0)),"",OFFSET('9. METAS'!$V$20,INT((ROW()-14)/2),0)))</f>
        <v/>
      </c>
      <c r="K83" s="256" t="str">
        <f ca="1">IF(MOD(ROW()-13,2)=0,IF(ISBLANK(OFFSET('12. SEGUIMIENTO 2027'!$O$14,INT((ROW()-13)/2),0)),"",OFFSET('12. SEGUIMIENTO 2027'!$O$14,INT((ROW()-13)/2),0)),IF(ISBLANK(OFFSET('9. METAS'!$W$20,INT((ROW()-14)/2),0)),"",OFFSET('9. METAS'!$W$20,INT((ROW()-14)/2),0)))</f>
        <v/>
      </c>
      <c r="L83" s="256" t="str">
        <f ca="1">IF(MOD(ROW()-13,2)=0,IF(ISBLANK(OFFSET('12. SEGUIMIENTO 2027'!$P$14,INT((ROW()-13)/2),0)),"",OFFSET('12. SEGUIMIENTO 2027'!$P$14,INT((ROW()-13)/2),0)),IF(ISBLANK(OFFSET('9. METAS'!$X$20,INT((ROW()-14)/2),0)),"",OFFSET('9. METAS'!$X$20,INT((ROW()-14)/2),0)))</f>
        <v/>
      </c>
      <c r="M83" s="257" t="str">
        <f ca="1">IF(MOD(ROW()-13,2)=0,IF(ISBLANK(OFFSET('12. SEGUIMIENTO 2027'!$Q$14,INT((ROW()-13)/2),0)),"",OFFSET('12. SEGUIMIENTO 2027'!$Q$14,INT((ROW()-13)/2),0)),IF(ISBLANK(OFFSET('9. METAS'!$Y$20,INT((ROW()-14)/2),0)),"",OFFSET('9. METAS'!$Y$20,INT((ROW()-14)/2),0)))</f>
        <v/>
      </c>
      <c r="N83" s="1012" t="str">
        <f t="shared" ref="N83" ca="1" si="66">IFERROR(J83/J84,"ND")</f>
        <v>ND</v>
      </c>
      <c r="O83" s="1008" t="str">
        <f t="shared" ref="O83" ca="1" si="67">IFERROR(((J83+K83+L83)/H83),"ND")</f>
        <v>ND</v>
      </c>
      <c r="P83" s="996"/>
    </row>
    <row r="84" spans="3:16">
      <c r="C84" s="1030"/>
      <c r="D84" s="1026"/>
      <c r="E84" s="1026"/>
      <c r="F84" s="1024"/>
      <c r="G84" s="1021"/>
      <c r="H84" s="1164"/>
      <c r="I84" s="1015"/>
      <c r="J84" s="255">
        <f ca="1">IF(MOD(ROW()-13,2)=0,IF(ISBLANK(OFFSET('12. SEGUIMIENTO 2027'!$N$14,INT((ROW()-13)/2),0)),"",OFFSET('12. SEGUIMIENTO 2027'!$N$14,INT((ROW()-13)/2),0)),IF(ISBLANK(OFFSET('9. METAS'!$V$20,INT((ROW()-14)/2),0)),"",OFFSET('9. METAS'!$V$20,INT((ROW()-14)/2),0)))</f>
        <v>5600</v>
      </c>
      <c r="K84" s="256">
        <f ca="1">IF(MOD(ROW()-13,2)=0,IF(ISBLANK(OFFSET('12. SEGUIMIENTO 2027'!$O$14,INT((ROW()-13)/2),0)),"",OFFSET('12. SEGUIMIENTO 2027'!$O$14,INT((ROW()-13)/2),0)),IF(ISBLANK(OFFSET('9. METAS'!$W$20,INT((ROW()-14)/2),0)),"",OFFSET('9. METAS'!$W$20,INT((ROW()-14)/2),0)))</f>
        <v>7500</v>
      </c>
      <c r="L84" s="256">
        <f ca="1">IF(MOD(ROW()-13,2)=0,IF(ISBLANK(OFFSET('12. SEGUIMIENTO 2027'!$P$14,INT((ROW()-13)/2),0)),"",OFFSET('12. SEGUIMIENTO 2027'!$P$14,INT((ROW()-13)/2),0)),IF(ISBLANK(OFFSET('9. METAS'!$X$20,INT((ROW()-14)/2),0)),"",OFFSET('9. METAS'!$X$20,INT((ROW()-14)/2),0)))</f>
        <v>2940</v>
      </c>
      <c r="M84" s="257">
        <f ca="1">IF(MOD(ROW()-13,2)=0,IF(ISBLANK(OFFSET('12. SEGUIMIENTO 2027'!$Q$14,INT((ROW()-13)/2),0)),"",OFFSET('12. SEGUIMIENTO 2027'!$Q$14,INT((ROW()-13)/2),0)),IF(ISBLANK(OFFSET('9. METAS'!$Y$20,INT((ROW()-14)/2),0)),"",OFFSET('9. METAS'!$Y$20,INT((ROW()-14)/2),0)))</f>
        <v>4100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164">
        <f ca="1">IF(ISBLANK(OFFSET('9. METAS'!$M$20,INT((ROW()-13)/2),0)),"",OFFSET('9. METAS'!$M$20,INT((ROW()-13)/2),0))</f>
        <v>233</v>
      </c>
      <c r="I85" s="1014"/>
      <c r="J85" s="255" t="str">
        <f ca="1">IF(MOD(ROW()-13,2)=0,IF(ISBLANK(OFFSET('12. SEGUIMIENTO 2027'!$N$14,INT((ROW()-13)/2),0)),"",OFFSET('12. SEGUIMIENTO 2027'!$N$14,INT((ROW()-13)/2),0)),IF(ISBLANK(OFFSET('9. METAS'!$V$20,INT((ROW()-14)/2),0)),"",OFFSET('9. METAS'!$V$20,INT((ROW()-14)/2),0)))</f>
        <v/>
      </c>
      <c r="K85" s="256" t="str">
        <f ca="1">IF(MOD(ROW()-13,2)=0,IF(ISBLANK(OFFSET('12. SEGUIMIENTO 2027'!$O$14,INT((ROW()-13)/2),0)),"",OFFSET('12. SEGUIMIENTO 2027'!$O$14,INT((ROW()-13)/2),0)),IF(ISBLANK(OFFSET('9. METAS'!$W$20,INT((ROW()-14)/2),0)),"",OFFSET('9. METAS'!$W$20,INT((ROW()-14)/2),0)))</f>
        <v/>
      </c>
      <c r="L85" s="256" t="str">
        <f ca="1">IF(MOD(ROW()-13,2)=0,IF(ISBLANK(OFFSET('12. SEGUIMIENTO 2027'!$P$14,INT((ROW()-13)/2),0)),"",OFFSET('12. SEGUIMIENTO 2027'!$P$14,INT((ROW()-13)/2),0)),IF(ISBLANK(OFFSET('9. METAS'!$X$20,INT((ROW()-14)/2),0)),"",OFFSET('9. METAS'!$X$20,INT((ROW()-14)/2),0)))</f>
        <v/>
      </c>
      <c r="M85" s="257" t="str">
        <f ca="1">IF(MOD(ROW()-13,2)=0,IF(ISBLANK(OFFSET('12. SEGUIMIENTO 2027'!$Q$14,INT((ROW()-13)/2),0)),"",OFFSET('12. SEGUIMIENTO 2027'!$Q$14,INT((ROW()-13)/2),0)),IF(ISBLANK(OFFSET('9. METAS'!$Y$20,INT((ROW()-14)/2),0)),"",OFFSET('9. METAS'!$Y$20,INT((ROW()-14)/2),0)))</f>
        <v/>
      </c>
      <c r="N85" s="1012" t="str">
        <f t="shared" ref="N85" ca="1" si="68">IFERROR(J85/J86,"ND")</f>
        <v>ND</v>
      </c>
      <c r="O85" s="1008" t="str">
        <f t="shared" ref="O85" ca="1" si="69">IFERROR(((J85+K85+L85)/H85),"ND")</f>
        <v>ND</v>
      </c>
      <c r="P85" s="996"/>
    </row>
    <row r="86" spans="3:16">
      <c r="C86" s="1030"/>
      <c r="D86" s="1026"/>
      <c r="E86" s="1026"/>
      <c r="F86" s="1024"/>
      <c r="G86" s="1021"/>
      <c r="H86" s="1164"/>
      <c r="I86" s="1015"/>
      <c r="J86" s="255">
        <f ca="1">IF(MOD(ROW()-13,2)=0,IF(ISBLANK(OFFSET('12. SEGUIMIENTO 2027'!$N$14,INT((ROW()-13)/2),0)),"",OFFSET('12. SEGUIMIENTO 2027'!$N$14,INT((ROW()-13)/2),0)),IF(ISBLANK(OFFSET('9. METAS'!$V$20,INT((ROW()-14)/2),0)),"",OFFSET('9. METAS'!$V$20,INT((ROW()-14)/2),0)))</f>
        <v>55</v>
      </c>
      <c r="K86" s="256">
        <f ca="1">IF(MOD(ROW()-13,2)=0,IF(ISBLANK(OFFSET('12. SEGUIMIENTO 2027'!$O$14,INT((ROW()-13)/2),0)),"",OFFSET('12. SEGUIMIENTO 2027'!$O$14,INT((ROW()-13)/2),0)),IF(ISBLANK(OFFSET('9. METAS'!$W$20,INT((ROW()-14)/2),0)),"",OFFSET('9. METAS'!$W$20,INT((ROW()-14)/2),0)))</f>
        <v>73</v>
      </c>
      <c r="L86" s="256">
        <f ca="1">IF(MOD(ROW()-13,2)=0,IF(ISBLANK(OFFSET('12. SEGUIMIENTO 2027'!$P$14,INT((ROW()-13)/2),0)),"",OFFSET('12. SEGUIMIENTO 2027'!$P$14,INT((ROW()-13)/2),0)),IF(ISBLANK(OFFSET('9. METAS'!$X$20,INT((ROW()-14)/2),0)),"",OFFSET('9. METAS'!$X$20,INT((ROW()-14)/2),0)))</f>
        <v>45</v>
      </c>
      <c r="M86" s="257">
        <f ca="1">IF(MOD(ROW()-13,2)=0,IF(ISBLANK(OFFSET('12. SEGUIMIENTO 2027'!$Q$14,INT((ROW()-13)/2),0)),"",OFFSET('12. SEGUIMIENTO 2027'!$Q$14,INT((ROW()-13)/2),0)),IF(ISBLANK(OFFSET('9. METAS'!$Y$20,INT((ROW()-14)/2),0)),"",OFFSET('9. METAS'!$Y$20,INT((ROW()-14)/2),0)))</f>
        <v>60</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164">
        <f ca="1">IF(ISBLANK(OFFSET('9. METAS'!$M$20,INT((ROW()-13)/2),0)),"",OFFSET('9. METAS'!$M$20,INT((ROW()-13)/2),0))</f>
        <v>14577</v>
      </c>
      <c r="I87" s="1014"/>
      <c r="J87" s="255" t="str">
        <f ca="1">IF(MOD(ROW()-13,2)=0,IF(ISBLANK(OFFSET('12. SEGUIMIENTO 2027'!$N$14,INT((ROW()-13)/2),0)),"",OFFSET('12. SEGUIMIENTO 2027'!$N$14,INT((ROW()-13)/2),0)),IF(ISBLANK(OFFSET('9. METAS'!$V$20,INT((ROW()-14)/2),0)),"",OFFSET('9. METAS'!$V$20,INT((ROW()-14)/2),0)))</f>
        <v/>
      </c>
      <c r="K87" s="256" t="str">
        <f ca="1">IF(MOD(ROW()-13,2)=0,IF(ISBLANK(OFFSET('12. SEGUIMIENTO 2027'!$O$14,INT((ROW()-13)/2),0)),"",OFFSET('12. SEGUIMIENTO 2027'!$O$14,INT((ROW()-13)/2),0)),IF(ISBLANK(OFFSET('9. METAS'!$W$20,INT((ROW()-14)/2),0)),"",OFFSET('9. METAS'!$W$20,INT((ROW()-14)/2),0)))</f>
        <v/>
      </c>
      <c r="L87" s="256" t="str">
        <f ca="1">IF(MOD(ROW()-13,2)=0,IF(ISBLANK(OFFSET('12. SEGUIMIENTO 2027'!$P$14,INT((ROW()-13)/2),0)),"",OFFSET('12. SEGUIMIENTO 2027'!$P$14,INT((ROW()-13)/2),0)),IF(ISBLANK(OFFSET('9. METAS'!$X$20,INT((ROW()-14)/2),0)),"",OFFSET('9. METAS'!$X$20,INT((ROW()-14)/2),0)))</f>
        <v/>
      </c>
      <c r="M87" s="257" t="str">
        <f ca="1">IF(MOD(ROW()-13,2)=0,IF(ISBLANK(OFFSET('12. SEGUIMIENTO 2027'!$Q$14,INT((ROW()-13)/2),0)),"",OFFSET('12. SEGUIMIENTO 2027'!$Q$14,INT((ROW()-13)/2),0)),IF(ISBLANK(OFFSET('9. METAS'!$Y$20,INT((ROW()-14)/2),0)),"",OFFSET('9. METAS'!$Y$20,INT((ROW()-14)/2),0)))</f>
        <v/>
      </c>
      <c r="N87" s="1012" t="str">
        <f t="shared" ref="N87" ca="1" si="70">IFERROR(J87/J88,"ND")</f>
        <v>ND</v>
      </c>
      <c r="O87" s="1008" t="str">
        <f t="shared" ref="O87" ca="1" si="71">IFERROR(((J87+K87+L87)/H87),"ND")</f>
        <v>ND</v>
      </c>
      <c r="P87" s="996"/>
    </row>
    <row r="88" spans="3:16">
      <c r="C88" s="1030"/>
      <c r="D88" s="1026"/>
      <c r="E88" s="1026"/>
      <c r="F88" s="1024"/>
      <c r="G88" s="1021"/>
      <c r="H88" s="1164"/>
      <c r="I88" s="1015"/>
      <c r="J88" s="255">
        <f ca="1">IF(MOD(ROW()-13,2)=0,IF(ISBLANK(OFFSET('12. SEGUIMIENTO 2027'!$N$14,INT((ROW()-13)/2),0)),"",OFFSET('12. SEGUIMIENTO 2027'!$N$14,INT((ROW()-13)/2),0)),IF(ISBLANK(OFFSET('9. METAS'!$V$20,INT((ROW()-14)/2),0)),"",OFFSET('9. METAS'!$V$20,INT((ROW()-14)/2),0)))</f>
        <v>3029</v>
      </c>
      <c r="K88" s="256">
        <f ca="1">IF(MOD(ROW()-13,2)=0,IF(ISBLANK(OFFSET('12. SEGUIMIENTO 2027'!$O$14,INT((ROW()-13)/2),0)),"",OFFSET('12. SEGUIMIENTO 2027'!$O$14,INT((ROW()-13)/2),0)),IF(ISBLANK(OFFSET('9. METAS'!$W$20,INT((ROW()-14)/2),0)),"",OFFSET('9. METAS'!$W$20,INT((ROW()-14)/2),0)))</f>
        <v>3273</v>
      </c>
      <c r="L88" s="256">
        <f ca="1">IF(MOD(ROW()-13,2)=0,IF(ISBLANK(OFFSET('12. SEGUIMIENTO 2027'!$P$14,INT((ROW()-13)/2),0)),"",OFFSET('12. SEGUIMIENTO 2027'!$P$14,INT((ROW()-13)/2),0)),IF(ISBLANK(OFFSET('9. METAS'!$X$20,INT((ROW()-14)/2),0)),"",OFFSET('9. METAS'!$X$20,INT((ROW()-14)/2),0)))</f>
        <v>4167</v>
      </c>
      <c r="M88" s="257">
        <f ca="1">IF(MOD(ROW()-13,2)=0,IF(ISBLANK(OFFSET('12. SEGUIMIENTO 2027'!$Q$14,INT((ROW()-13)/2),0)),"",OFFSET('12. SEGUIMIENTO 2027'!$Q$14,INT((ROW()-13)/2),0)),IF(ISBLANK(OFFSET('9. METAS'!$Y$20,INT((ROW()-14)/2),0)),"",OFFSET('9. METAS'!$Y$20,INT((ROW()-14)/2),0)))</f>
        <v>4108</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164">
        <f ca="1">IF(ISBLANK(OFFSET('9. METAS'!$M$20,INT((ROW()-13)/2),0)),"",OFFSET('9. METAS'!$M$20,INT((ROW()-13)/2),0))</f>
        <v>402</v>
      </c>
      <c r="I89" s="1014"/>
      <c r="J89" s="255" t="str">
        <f ca="1">IF(MOD(ROW()-13,2)=0,IF(ISBLANK(OFFSET('12. SEGUIMIENTO 2027'!$N$14,INT((ROW()-13)/2),0)),"",OFFSET('12. SEGUIMIENTO 2027'!$N$14,INT((ROW()-13)/2),0)),IF(ISBLANK(OFFSET('9. METAS'!$V$20,INT((ROW()-14)/2),0)),"",OFFSET('9. METAS'!$V$20,INT((ROW()-14)/2),0)))</f>
        <v/>
      </c>
      <c r="K89" s="256" t="str">
        <f ca="1">IF(MOD(ROW()-13,2)=0,IF(ISBLANK(OFFSET('12. SEGUIMIENTO 2027'!$O$14,INT((ROW()-13)/2),0)),"",OFFSET('12. SEGUIMIENTO 2027'!$O$14,INT((ROW()-13)/2),0)),IF(ISBLANK(OFFSET('9. METAS'!$W$20,INT((ROW()-14)/2),0)),"",OFFSET('9. METAS'!$W$20,INT((ROW()-14)/2),0)))</f>
        <v/>
      </c>
      <c r="L89" s="256" t="str">
        <f ca="1">IF(MOD(ROW()-13,2)=0,IF(ISBLANK(OFFSET('12. SEGUIMIENTO 2027'!$P$14,INT((ROW()-13)/2),0)),"",OFFSET('12. SEGUIMIENTO 2027'!$P$14,INT((ROW()-13)/2),0)),IF(ISBLANK(OFFSET('9. METAS'!$X$20,INT((ROW()-14)/2),0)),"",OFFSET('9. METAS'!$X$20,INT((ROW()-14)/2),0)))</f>
        <v/>
      </c>
      <c r="M89" s="257" t="str">
        <f ca="1">IF(MOD(ROW()-13,2)=0,IF(ISBLANK(OFFSET('12. SEGUIMIENTO 2027'!$Q$14,INT((ROW()-13)/2),0)),"",OFFSET('12. SEGUIMIENTO 2027'!$Q$14,INT((ROW()-13)/2),0)),IF(ISBLANK(OFFSET('9. METAS'!$Y$20,INT((ROW()-14)/2),0)),"",OFFSET('9. METAS'!$Y$20,INT((ROW()-14)/2),0)))</f>
        <v/>
      </c>
      <c r="N89" s="1012" t="str">
        <f t="shared" ref="N89" ca="1" si="72">IFERROR(J89/J90,"ND")</f>
        <v>ND</v>
      </c>
      <c r="O89" s="1008" t="str">
        <f t="shared" ref="O89" ca="1" si="73">IFERROR(((J89+K89+L89)/H89),"ND")</f>
        <v>ND</v>
      </c>
      <c r="P89" s="996"/>
    </row>
    <row r="90" spans="3:16">
      <c r="C90" s="1030"/>
      <c r="D90" s="1026"/>
      <c r="E90" s="1026"/>
      <c r="F90" s="1024"/>
      <c r="G90" s="1021"/>
      <c r="H90" s="1164"/>
      <c r="I90" s="1015"/>
      <c r="J90" s="255">
        <f ca="1">IF(MOD(ROW()-13,2)=0,IF(ISBLANK(OFFSET('12. SEGUIMIENTO 2027'!$N$14,INT((ROW()-13)/2),0)),"",OFFSET('12. SEGUIMIENTO 2027'!$N$14,INT((ROW()-13)/2),0)),IF(ISBLANK(OFFSET('9. METAS'!$V$20,INT((ROW()-14)/2),0)),"",OFFSET('9. METAS'!$V$20,INT((ROW()-14)/2),0)))</f>
        <v>80</v>
      </c>
      <c r="K90" s="256">
        <f ca="1">IF(MOD(ROW()-13,2)=0,IF(ISBLANK(OFFSET('12. SEGUIMIENTO 2027'!$O$14,INT((ROW()-13)/2),0)),"",OFFSET('12. SEGUIMIENTO 2027'!$O$14,INT((ROW()-13)/2),0)),IF(ISBLANK(OFFSET('9. METAS'!$W$20,INT((ROW()-14)/2),0)),"",OFFSET('9. METAS'!$W$20,INT((ROW()-14)/2),0)))</f>
        <v>112</v>
      </c>
      <c r="L90" s="256">
        <f ca="1">IF(MOD(ROW()-13,2)=0,IF(ISBLANK(OFFSET('12. SEGUIMIENTO 2027'!$P$14,INT((ROW()-13)/2),0)),"",OFFSET('12. SEGUIMIENTO 2027'!$P$14,INT((ROW()-13)/2),0)),IF(ISBLANK(OFFSET('9. METAS'!$X$20,INT((ROW()-14)/2),0)),"",OFFSET('9. METAS'!$X$20,INT((ROW()-14)/2),0)))</f>
        <v>102</v>
      </c>
      <c r="M90" s="257">
        <f ca="1">IF(MOD(ROW()-13,2)=0,IF(ISBLANK(OFFSET('12. SEGUIMIENTO 2027'!$Q$14,INT((ROW()-13)/2),0)),"",OFFSET('12. SEGUIMIENTO 2027'!$Q$14,INT((ROW()-13)/2),0)),IF(ISBLANK(OFFSET('9. METAS'!$Y$20,INT((ROW()-14)/2),0)),"",OFFSET('9. METAS'!$Y$20,INT((ROW()-14)/2),0)))</f>
        <v>108</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164">
        <f ca="1">IF(ISBLANK(OFFSET('9. METAS'!$M$20,INT((ROW()-13)/2),0)),"",OFFSET('9. METAS'!$M$20,INT((ROW()-13)/2),0))</f>
        <v>10046</v>
      </c>
      <c r="I91" s="1014"/>
      <c r="J91" s="255" t="str">
        <f ca="1">IF(MOD(ROW()-13,2)=0,IF(ISBLANK(OFFSET('12. SEGUIMIENTO 2027'!$N$14,INT((ROW()-13)/2),0)),"",OFFSET('12. SEGUIMIENTO 2027'!$N$14,INT((ROW()-13)/2),0)),IF(ISBLANK(OFFSET('9. METAS'!$V$20,INT((ROW()-14)/2),0)),"",OFFSET('9. METAS'!$V$20,INT((ROW()-14)/2),0)))</f>
        <v/>
      </c>
      <c r="K91" s="256" t="str">
        <f ca="1">IF(MOD(ROW()-13,2)=0,IF(ISBLANK(OFFSET('12. SEGUIMIENTO 2027'!$O$14,INT((ROW()-13)/2),0)),"",OFFSET('12. SEGUIMIENTO 2027'!$O$14,INT((ROW()-13)/2),0)),IF(ISBLANK(OFFSET('9. METAS'!$W$20,INT((ROW()-14)/2),0)),"",OFFSET('9. METAS'!$W$20,INT((ROW()-14)/2),0)))</f>
        <v/>
      </c>
      <c r="L91" s="256" t="str">
        <f ca="1">IF(MOD(ROW()-13,2)=0,IF(ISBLANK(OFFSET('12. SEGUIMIENTO 2027'!$P$14,INT((ROW()-13)/2),0)),"",OFFSET('12. SEGUIMIENTO 2027'!$P$14,INT((ROW()-13)/2),0)),IF(ISBLANK(OFFSET('9. METAS'!$X$20,INT((ROW()-14)/2),0)),"",OFFSET('9. METAS'!$X$20,INT((ROW()-14)/2),0)))</f>
        <v/>
      </c>
      <c r="M91" s="257" t="str">
        <f ca="1">IF(MOD(ROW()-13,2)=0,IF(ISBLANK(OFFSET('12. SEGUIMIENTO 2027'!$Q$14,INT((ROW()-13)/2),0)),"",OFFSET('12. SEGUIMIENTO 2027'!$Q$14,INT((ROW()-13)/2),0)),IF(ISBLANK(OFFSET('9. METAS'!$Y$20,INT((ROW()-14)/2),0)),"",OFFSET('9. METAS'!$Y$20,INT((ROW()-14)/2),0)))</f>
        <v/>
      </c>
      <c r="N91" s="1012" t="str">
        <f t="shared" ref="N91" ca="1" si="74">IFERROR(J91/J92,"ND")</f>
        <v>ND</v>
      </c>
      <c r="O91" s="1008" t="str">
        <f t="shared" ref="O91" ca="1" si="75">IFERROR(((J91+K91+L91)/H91),"ND")</f>
        <v>ND</v>
      </c>
      <c r="P91" s="996"/>
    </row>
    <row r="92" spans="3:16">
      <c r="C92" s="1030"/>
      <c r="D92" s="1026"/>
      <c r="E92" s="1026"/>
      <c r="F92" s="1024"/>
      <c r="G92" s="1021"/>
      <c r="H92" s="1164"/>
      <c r="I92" s="1015"/>
      <c r="J92" s="255">
        <f ca="1">IF(MOD(ROW()-13,2)=0,IF(ISBLANK(OFFSET('12. SEGUIMIENTO 2027'!$N$14,INT((ROW()-13)/2),0)),"",OFFSET('12. SEGUIMIENTO 2027'!$N$14,INT((ROW()-13)/2),0)),IF(ISBLANK(OFFSET('9. METAS'!$V$20,INT((ROW()-14)/2),0)),"",OFFSET('9. METAS'!$V$20,INT((ROW()-14)/2),0)))</f>
        <v>2006</v>
      </c>
      <c r="K92" s="256">
        <f ca="1">IF(MOD(ROW()-13,2)=0,IF(ISBLANK(OFFSET('12. SEGUIMIENTO 2027'!$O$14,INT((ROW()-13)/2),0)),"",OFFSET('12. SEGUIMIENTO 2027'!$O$14,INT((ROW()-13)/2),0)),IF(ISBLANK(OFFSET('9. METAS'!$W$20,INT((ROW()-14)/2),0)),"",OFFSET('9. METAS'!$W$20,INT((ROW()-14)/2),0)))</f>
        <v>2314</v>
      </c>
      <c r="L92" s="256">
        <f ca="1">IF(MOD(ROW()-13,2)=0,IF(ISBLANK(OFFSET('12. SEGUIMIENTO 2027'!$P$14,INT((ROW()-13)/2),0)),"",OFFSET('12. SEGUIMIENTO 2027'!$P$14,INT((ROW()-13)/2),0)),IF(ISBLANK(OFFSET('9. METAS'!$X$20,INT((ROW()-14)/2),0)),"",OFFSET('9. METAS'!$X$20,INT((ROW()-14)/2),0)))</f>
        <v>2983</v>
      </c>
      <c r="M92" s="257">
        <f ca="1">IF(MOD(ROW()-13,2)=0,IF(ISBLANK(OFFSET('12. SEGUIMIENTO 2027'!$Q$14,INT((ROW()-13)/2),0)),"",OFFSET('12. SEGUIMIENTO 2027'!$Q$14,INT((ROW()-13)/2),0)),IF(ISBLANK(OFFSET('9. METAS'!$Y$20,INT((ROW()-14)/2),0)),"",OFFSET('9. METAS'!$Y$20,INT((ROW()-14)/2),0)))</f>
        <v>2743</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164">
        <f ca="1">IF(ISBLANK(OFFSET('9. METAS'!$M$20,INT((ROW()-13)/2),0)),"",OFFSET('9. METAS'!$M$20,INT((ROW()-13)/2),0))</f>
        <v>9540</v>
      </c>
      <c r="I93" s="1014"/>
      <c r="J93" s="255" t="str">
        <f ca="1">IF(MOD(ROW()-13,2)=0,IF(ISBLANK(OFFSET('12. SEGUIMIENTO 2027'!$N$14,INT((ROW()-13)/2),0)),"",OFFSET('12. SEGUIMIENTO 2027'!$N$14,INT((ROW()-13)/2),0)),IF(ISBLANK(OFFSET('9. METAS'!$V$20,INT((ROW()-14)/2),0)),"",OFFSET('9. METAS'!$V$20,INT((ROW()-14)/2),0)))</f>
        <v/>
      </c>
      <c r="K93" s="256" t="str">
        <f ca="1">IF(MOD(ROW()-13,2)=0,IF(ISBLANK(OFFSET('12. SEGUIMIENTO 2027'!$O$14,INT((ROW()-13)/2),0)),"",OFFSET('12. SEGUIMIENTO 2027'!$O$14,INT((ROW()-13)/2),0)),IF(ISBLANK(OFFSET('9. METAS'!$W$20,INT((ROW()-14)/2),0)),"",OFFSET('9. METAS'!$W$20,INT((ROW()-14)/2),0)))</f>
        <v/>
      </c>
      <c r="L93" s="256" t="str">
        <f ca="1">IF(MOD(ROW()-13,2)=0,IF(ISBLANK(OFFSET('12. SEGUIMIENTO 2027'!$P$14,INT((ROW()-13)/2),0)),"",OFFSET('12. SEGUIMIENTO 2027'!$P$14,INT((ROW()-13)/2),0)),IF(ISBLANK(OFFSET('9. METAS'!$X$20,INT((ROW()-14)/2),0)),"",OFFSET('9. METAS'!$X$20,INT((ROW()-14)/2),0)))</f>
        <v/>
      </c>
      <c r="M93" s="257" t="str">
        <f ca="1">IF(MOD(ROW()-13,2)=0,IF(ISBLANK(OFFSET('12. SEGUIMIENTO 2027'!$Q$14,INT((ROW()-13)/2),0)),"",OFFSET('12. SEGUIMIENTO 2027'!$Q$14,INT((ROW()-13)/2),0)),IF(ISBLANK(OFFSET('9. METAS'!$Y$20,INT((ROW()-14)/2),0)),"",OFFSET('9. METAS'!$Y$20,INT((ROW()-14)/2),0)))</f>
        <v/>
      </c>
      <c r="N93" s="1012" t="str">
        <f t="shared" ref="N93" ca="1" si="76">IFERROR(J93/J94,"ND")</f>
        <v>ND</v>
      </c>
      <c r="O93" s="1008" t="str">
        <f t="shared" ref="O93" ca="1" si="77">IFERROR(((J93+K93+L93)/H93),"ND")</f>
        <v>ND</v>
      </c>
      <c r="P93" s="996"/>
    </row>
    <row r="94" spans="3:16">
      <c r="C94" s="1030"/>
      <c r="D94" s="1026"/>
      <c r="E94" s="1026"/>
      <c r="F94" s="1024"/>
      <c r="G94" s="1021"/>
      <c r="H94" s="1164"/>
      <c r="I94" s="1015"/>
      <c r="J94" s="255">
        <f ca="1">IF(MOD(ROW()-13,2)=0,IF(ISBLANK(OFFSET('12. SEGUIMIENTO 2027'!$N$14,INT((ROW()-13)/2),0)),"",OFFSET('12. SEGUIMIENTO 2027'!$N$14,INT((ROW()-13)/2),0)),IF(ISBLANK(OFFSET('9. METAS'!$V$20,INT((ROW()-14)/2),0)),"",OFFSET('9. METAS'!$V$20,INT((ROW()-14)/2),0)))</f>
        <v>2368</v>
      </c>
      <c r="K94" s="256">
        <f ca="1">IF(MOD(ROW()-13,2)=0,IF(ISBLANK(OFFSET('12. SEGUIMIENTO 2027'!$O$14,INT((ROW()-13)/2),0)),"",OFFSET('12. SEGUIMIENTO 2027'!$O$14,INT((ROW()-13)/2),0)),IF(ISBLANK(OFFSET('9. METAS'!$W$20,INT((ROW()-14)/2),0)),"",OFFSET('9. METAS'!$W$20,INT((ROW()-14)/2),0)))</f>
        <v>2498</v>
      </c>
      <c r="L94" s="256">
        <f ca="1">IF(MOD(ROW()-13,2)=0,IF(ISBLANK(OFFSET('12. SEGUIMIENTO 2027'!$P$14,INT((ROW()-13)/2),0)),"",OFFSET('12. SEGUIMIENTO 2027'!$P$14,INT((ROW()-13)/2),0)),IF(ISBLANK(OFFSET('9. METAS'!$X$20,INT((ROW()-14)/2),0)),"",OFFSET('9. METAS'!$X$20,INT((ROW()-14)/2),0)))</f>
        <v>2376</v>
      </c>
      <c r="M94" s="257">
        <f ca="1">IF(MOD(ROW()-13,2)=0,IF(ISBLANK(OFFSET('12. SEGUIMIENTO 2027'!$Q$14,INT((ROW()-13)/2),0)),"",OFFSET('12. SEGUIMIENTO 2027'!$Q$14,INT((ROW()-13)/2),0)),IF(ISBLANK(OFFSET('9. METAS'!$Y$20,INT((ROW()-14)/2),0)),"",OFFSET('9. METAS'!$Y$20,INT((ROW()-14)/2),0)))</f>
        <v>2298</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164">
        <f ca="1">IF(ISBLANK(OFFSET('9. METAS'!$M$20,INT((ROW()-13)/2),0)),"",OFFSET('9. METAS'!$M$20,INT((ROW()-13)/2),0))</f>
        <v>1792</v>
      </c>
      <c r="I95" s="1014"/>
      <c r="J95" s="255" t="str">
        <f ca="1">IF(MOD(ROW()-13,2)=0,IF(ISBLANK(OFFSET('12. SEGUIMIENTO 2027'!$N$14,INT((ROW()-13)/2),0)),"",OFFSET('12. SEGUIMIENTO 2027'!$N$14,INT((ROW()-13)/2),0)),IF(ISBLANK(OFFSET('9. METAS'!$V$20,INT((ROW()-14)/2),0)),"",OFFSET('9. METAS'!$V$20,INT((ROW()-14)/2),0)))</f>
        <v/>
      </c>
      <c r="K95" s="256" t="str">
        <f ca="1">IF(MOD(ROW()-13,2)=0,IF(ISBLANK(OFFSET('12. SEGUIMIENTO 2027'!$O$14,INT((ROW()-13)/2),0)),"",OFFSET('12. SEGUIMIENTO 2027'!$O$14,INT((ROW()-13)/2),0)),IF(ISBLANK(OFFSET('9. METAS'!$W$20,INT((ROW()-14)/2),0)),"",OFFSET('9. METAS'!$W$20,INT((ROW()-14)/2),0)))</f>
        <v/>
      </c>
      <c r="L95" s="256" t="str">
        <f ca="1">IF(MOD(ROW()-13,2)=0,IF(ISBLANK(OFFSET('12. SEGUIMIENTO 2027'!$P$14,INT((ROW()-13)/2),0)),"",OFFSET('12. SEGUIMIENTO 2027'!$P$14,INT((ROW()-13)/2),0)),IF(ISBLANK(OFFSET('9. METAS'!$X$20,INT((ROW()-14)/2),0)),"",OFFSET('9. METAS'!$X$20,INT((ROW()-14)/2),0)))</f>
        <v/>
      </c>
      <c r="M95" s="257" t="str">
        <f ca="1">IF(MOD(ROW()-13,2)=0,IF(ISBLANK(OFFSET('12. SEGUIMIENTO 2027'!$Q$14,INT((ROW()-13)/2),0)),"",OFFSET('12. SEGUIMIENTO 2027'!$Q$14,INT((ROW()-13)/2),0)),IF(ISBLANK(OFFSET('9. METAS'!$Y$20,INT((ROW()-14)/2),0)),"",OFFSET('9. METAS'!$Y$20,INT((ROW()-14)/2),0)))</f>
        <v/>
      </c>
      <c r="N95" s="1012" t="str">
        <f t="shared" ref="N95" ca="1" si="78">IFERROR(J95/J96,"ND")</f>
        <v>ND</v>
      </c>
      <c r="O95" s="1008" t="str">
        <f t="shared" ref="O95" ca="1" si="79">IFERROR(((J95+K95+L95)/H95),"ND")</f>
        <v>ND</v>
      </c>
      <c r="P95" s="996"/>
    </row>
    <row r="96" spans="3:16">
      <c r="C96" s="1030"/>
      <c r="D96" s="1026"/>
      <c r="E96" s="1026"/>
      <c r="F96" s="1024"/>
      <c r="G96" s="1021"/>
      <c r="H96" s="1164"/>
      <c r="I96" s="1015"/>
      <c r="J96" s="255">
        <f ca="1">IF(MOD(ROW()-13,2)=0,IF(ISBLANK(OFFSET('12. SEGUIMIENTO 2027'!$N$14,INT((ROW()-13)/2),0)),"",OFFSET('12. SEGUIMIENTO 2027'!$N$14,INT((ROW()-13)/2),0)),IF(ISBLANK(OFFSET('9. METAS'!$V$20,INT((ROW()-14)/2),0)),"",OFFSET('9. METAS'!$V$20,INT((ROW()-14)/2),0)))</f>
        <v>412</v>
      </c>
      <c r="K96" s="256">
        <f ca="1">IF(MOD(ROW()-13,2)=0,IF(ISBLANK(OFFSET('12. SEGUIMIENTO 2027'!$O$14,INT((ROW()-13)/2),0)),"",OFFSET('12. SEGUIMIENTO 2027'!$O$14,INT((ROW()-13)/2),0)),IF(ISBLANK(OFFSET('9. METAS'!$W$20,INT((ROW()-14)/2),0)),"",OFFSET('9. METAS'!$W$20,INT((ROW()-14)/2),0)))</f>
        <v>418</v>
      </c>
      <c r="L96" s="256">
        <f ca="1">IF(MOD(ROW()-13,2)=0,IF(ISBLANK(OFFSET('12. SEGUIMIENTO 2027'!$P$14,INT((ROW()-13)/2),0)),"",OFFSET('12. SEGUIMIENTO 2027'!$P$14,INT((ROW()-13)/2),0)),IF(ISBLANK(OFFSET('9. METAS'!$X$20,INT((ROW()-14)/2),0)),"",OFFSET('9. METAS'!$X$20,INT((ROW()-14)/2),0)))</f>
        <v>486</v>
      </c>
      <c r="M96" s="257">
        <f ca="1">IF(MOD(ROW()-13,2)=0,IF(ISBLANK(OFFSET('12. SEGUIMIENTO 2027'!$Q$14,INT((ROW()-13)/2),0)),"",OFFSET('12. SEGUIMIENTO 2027'!$Q$14,INT((ROW()-13)/2),0)),IF(ISBLANK(OFFSET('9. METAS'!$Y$20,INT((ROW()-14)/2),0)),"",OFFSET('9. METAS'!$Y$20,INT((ROW()-14)/2),0)))</f>
        <v>476</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164">
        <f ca="1">IF(ISBLANK(OFFSET('9. METAS'!$M$20,INT((ROW()-13)/2),0)),"",OFFSET('9. METAS'!$M$20,INT((ROW()-13)/2),0))</f>
        <v>3156</v>
      </c>
      <c r="I97" s="1014"/>
      <c r="J97" s="255" t="str">
        <f ca="1">IF(MOD(ROW()-13,2)=0,IF(ISBLANK(OFFSET('12. SEGUIMIENTO 2027'!$N$14,INT((ROW()-13)/2),0)),"",OFFSET('12. SEGUIMIENTO 2027'!$N$14,INT((ROW()-13)/2),0)),IF(ISBLANK(OFFSET('9. METAS'!$V$20,INT((ROW()-14)/2),0)),"",OFFSET('9. METAS'!$V$20,INT((ROW()-14)/2),0)))</f>
        <v/>
      </c>
      <c r="K97" s="256" t="str">
        <f ca="1">IF(MOD(ROW()-13,2)=0,IF(ISBLANK(OFFSET('12. SEGUIMIENTO 2027'!$O$14,INT((ROW()-13)/2),0)),"",OFFSET('12. SEGUIMIENTO 2027'!$O$14,INT((ROW()-13)/2),0)),IF(ISBLANK(OFFSET('9. METAS'!$W$20,INT((ROW()-14)/2),0)),"",OFFSET('9. METAS'!$W$20,INT((ROW()-14)/2),0)))</f>
        <v/>
      </c>
      <c r="L97" s="256" t="str">
        <f ca="1">IF(MOD(ROW()-13,2)=0,IF(ISBLANK(OFFSET('12. SEGUIMIENTO 2027'!$P$14,INT((ROW()-13)/2),0)),"",OFFSET('12. SEGUIMIENTO 2027'!$P$14,INT((ROW()-13)/2),0)),IF(ISBLANK(OFFSET('9. METAS'!$X$20,INT((ROW()-14)/2),0)),"",OFFSET('9. METAS'!$X$20,INT((ROW()-14)/2),0)))</f>
        <v/>
      </c>
      <c r="M97" s="257" t="str">
        <f ca="1">IF(MOD(ROW()-13,2)=0,IF(ISBLANK(OFFSET('12. SEGUIMIENTO 2027'!$Q$14,INT((ROW()-13)/2),0)),"",OFFSET('12. SEGUIMIENTO 2027'!$Q$14,INT((ROW()-13)/2),0)),IF(ISBLANK(OFFSET('9. METAS'!$Y$20,INT((ROW()-14)/2),0)),"",OFFSET('9. METAS'!$Y$20,INT((ROW()-14)/2),0)))</f>
        <v/>
      </c>
      <c r="N97" s="1012" t="str">
        <f t="shared" ref="N97" ca="1" si="80">IFERROR(J97/J98,"ND")</f>
        <v>ND</v>
      </c>
      <c r="O97" s="1008" t="str">
        <f t="shared" ref="O97" ca="1" si="81">IFERROR(((J97+K97+L97)/H97),"ND")</f>
        <v>ND</v>
      </c>
      <c r="P97" s="996"/>
    </row>
    <row r="98" spans="3:16">
      <c r="C98" s="1030"/>
      <c r="D98" s="1026"/>
      <c r="E98" s="1026"/>
      <c r="F98" s="1024"/>
      <c r="G98" s="1021"/>
      <c r="H98" s="1164"/>
      <c r="I98" s="1015"/>
      <c r="J98" s="255">
        <f ca="1">IF(MOD(ROW()-13,2)=0,IF(ISBLANK(OFFSET('12. SEGUIMIENTO 2027'!$N$14,INT((ROW()-13)/2),0)),"",OFFSET('12. SEGUIMIENTO 2027'!$N$14,INT((ROW()-13)/2),0)),IF(ISBLANK(OFFSET('9. METAS'!$V$20,INT((ROW()-14)/2),0)),"",OFFSET('9. METAS'!$V$20,INT((ROW()-14)/2),0)))</f>
        <v>623</v>
      </c>
      <c r="K98" s="256">
        <f ca="1">IF(MOD(ROW()-13,2)=0,IF(ISBLANK(OFFSET('12. SEGUIMIENTO 2027'!$O$14,INT((ROW()-13)/2),0)),"",OFFSET('12. SEGUIMIENTO 2027'!$O$14,INT((ROW()-13)/2),0)),IF(ISBLANK(OFFSET('9. METAS'!$W$20,INT((ROW()-14)/2),0)),"",OFFSET('9. METAS'!$W$20,INT((ROW()-14)/2),0)))</f>
        <v>785</v>
      </c>
      <c r="L98" s="256">
        <f ca="1">IF(MOD(ROW()-13,2)=0,IF(ISBLANK(OFFSET('12. SEGUIMIENTO 2027'!$P$14,INT((ROW()-13)/2),0)),"",OFFSET('12. SEGUIMIENTO 2027'!$P$14,INT((ROW()-13)/2),0)),IF(ISBLANK(OFFSET('9. METAS'!$X$20,INT((ROW()-14)/2),0)),"",OFFSET('9. METAS'!$X$20,INT((ROW()-14)/2),0)))</f>
        <v>672</v>
      </c>
      <c r="M98" s="257">
        <f ca="1">IF(MOD(ROW()-13,2)=0,IF(ISBLANK(OFFSET('12. SEGUIMIENTO 2027'!$Q$14,INT((ROW()-13)/2),0)),"",OFFSET('12. SEGUIMIENTO 2027'!$Q$14,INT((ROW()-13)/2),0)),IF(ISBLANK(OFFSET('9. METAS'!$Y$20,INT((ROW()-14)/2),0)),"",OFFSET('9. METAS'!$Y$20,INT((ROW()-14)/2),0)))</f>
        <v>1076</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164">
        <f ca="1">IF(ISBLANK(OFFSET('9. METAS'!$M$20,INT((ROW()-13)/2),0)),"",OFFSET('9. METAS'!$M$20,INT((ROW()-13)/2),0))</f>
        <v>5416</v>
      </c>
      <c r="I99" s="1014"/>
      <c r="J99" s="255" t="str">
        <f ca="1">IF(MOD(ROW()-13,2)=0,IF(ISBLANK(OFFSET('12. SEGUIMIENTO 2027'!$N$14,INT((ROW()-13)/2),0)),"",OFFSET('12. SEGUIMIENTO 2027'!$N$14,INT((ROW()-13)/2),0)),IF(ISBLANK(OFFSET('9. METAS'!$V$20,INT((ROW()-14)/2),0)),"",OFFSET('9. METAS'!$V$20,INT((ROW()-14)/2),0)))</f>
        <v/>
      </c>
      <c r="K99" s="256" t="str">
        <f ca="1">IF(MOD(ROW()-13,2)=0,IF(ISBLANK(OFFSET('12. SEGUIMIENTO 2027'!$O$14,INT((ROW()-13)/2),0)),"",OFFSET('12. SEGUIMIENTO 2027'!$O$14,INT((ROW()-13)/2),0)),IF(ISBLANK(OFFSET('9. METAS'!$W$20,INT((ROW()-14)/2),0)),"",OFFSET('9. METAS'!$W$20,INT((ROW()-14)/2),0)))</f>
        <v/>
      </c>
      <c r="L99" s="256" t="str">
        <f ca="1">IF(MOD(ROW()-13,2)=0,IF(ISBLANK(OFFSET('12. SEGUIMIENTO 2027'!$P$14,INT((ROW()-13)/2),0)),"",OFFSET('12. SEGUIMIENTO 2027'!$P$14,INT((ROW()-13)/2),0)),IF(ISBLANK(OFFSET('9. METAS'!$X$20,INT((ROW()-14)/2),0)),"",OFFSET('9. METAS'!$X$20,INT((ROW()-14)/2),0)))</f>
        <v/>
      </c>
      <c r="M99" s="257" t="str">
        <f ca="1">IF(MOD(ROW()-13,2)=0,IF(ISBLANK(OFFSET('12. SEGUIMIENTO 2027'!$Q$14,INT((ROW()-13)/2),0)),"",OFFSET('12. SEGUIMIENTO 2027'!$Q$14,INT((ROW()-13)/2),0)),IF(ISBLANK(OFFSET('9. METAS'!$Y$20,INT((ROW()-14)/2),0)),"",OFFSET('9. METAS'!$Y$20,INT((ROW()-14)/2),0)))</f>
        <v/>
      </c>
      <c r="N99" s="1012" t="str">
        <f t="shared" ref="N99" ca="1" si="82">IFERROR(J99/J100,"ND")</f>
        <v>ND</v>
      </c>
      <c r="O99" s="1008" t="str">
        <f t="shared" ref="O99" ca="1" si="83">IFERROR(((J99+K99+L99)/H99),"ND")</f>
        <v>ND</v>
      </c>
      <c r="P99" s="996"/>
    </row>
    <row r="100" spans="3:16">
      <c r="C100" s="1030"/>
      <c r="D100" s="1026"/>
      <c r="E100" s="1026"/>
      <c r="F100" s="1024"/>
      <c r="G100" s="1021"/>
      <c r="H100" s="1164"/>
      <c r="I100" s="1015"/>
      <c r="J100" s="255">
        <f ca="1">IF(MOD(ROW()-13,2)=0,IF(ISBLANK(OFFSET('12. SEGUIMIENTO 2027'!$N$14,INT((ROW()-13)/2),0)),"",OFFSET('12. SEGUIMIENTO 2027'!$N$14,INT((ROW()-13)/2),0)),IF(ISBLANK(OFFSET('9. METAS'!$V$20,INT((ROW()-14)/2),0)),"",OFFSET('9. METAS'!$V$20,INT((ROW()-14)/2),0)))</f>
        <v>1286</v>
      </c>
      <c r="K100" s="256">
        <f ca="1">IF(MOD(ROW()-13,2)=0,IF(ISBLANK(OFFSET('12. SEGUIMIENTO 2027'!$O$14,INT((ROW()-13)/2),0)),"",OFFSET('12. SEGUIMIENTO 2027'!$O$14,INT((ROW()-13)/2),0)),IF(ISBLANK(OFFSET('9. METAS'!$W$20,INT((ROW()-14)/2),0)),"",OFFSET('9. METAS'!$W$20,INT((ROW()-14)/2),0)))</f>
        <v>1486</v>
      </c>
      <c r="L100" s="256">
        <f ca="1">IF(MOD(ROW()-13,2)=0,IF(ISBLANK(OFFSET('12. SEGUIMIENTO 2027'!$P$14,INT((ROW()-13)/2),0)),"",OFFSET('12. SEGUIMIENTO 2027'!$P$14,INT((ROW()-13)/2),0)),IF(ISBLANK(OFFSET('9. METAS'!$X$20,INT((ROW()-14)/2),0)),"",OFFSET('9. METAS'!$X$20,INT((ROW()-14)/2),0)))</f>
        <v>1398</v>
      </c>
      <c r="M100" s="257">
        <f ca="1">IF(MOD(ROW()-13,2)=0,IF(ISBLANK(OFFSET('12. SEGUIMIENTO 2027'!$Q$14,INT((ROW()-13)/2),0)),"",OFFSET('12. SEGUIMIENTO 2027'!$Q$14,INT((ROW()-13)/2),0)),IF(ISBLANK(OFFSET('9. METAS'!$Y$20,INT((ROW()-14)/2),0)),"",OFFSET('9. METAS'!$Y$20,INT((ROW()-14)/2),0)))</f>
        <v>1246</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164">
        <f ca="1">IF(ISBLANK(OFFSET('9. METAS'!$M$20,INT((ROW()-13)/2),0)),"",OFFSET('9. METAS'!$M$20,INT((ROW()-13)/2),0))</f>
        <v>1312</v>
      </c>
      <c r="I101" s="1014"/>
      <c r="J101" s="255" t="str">
        <f ca="1">IF(MOD(ROW()-13,2)=0,IF(ISBLANK(OFFSET('12. SEGUIMIENTO 2027'!$N$14,INT((ROW()-13)/2),0)),"",OFFSET('12. SEGUIMIENTO 2027'!$N$14,INT((ROW()-13)/2),0)),IF(ISBLANK(OFFSET('9. METAS'!$V$20,INT((ROW()-14)/2),0)),"",OFFSET('9. METAS'!$V$20,INT((ROW()-14)/2),0)))</f>
        <v/>
      </c>
      <c r="K101" s="256" t="str">
        <f ca="1">IF(MOD(ROW()-13,2)=0,IF(ISBLANK(OFFSET('12. SEGUIMIENTO 2027'!$O$14,INT((ROW()-13)/2),0)),"",OFFSET('12. SEGUIMIENTO 2027'!$O$14,INT((ROW()-13)/2),0)),IF(ISBLANK(OFFSET('9. METAS'!$W$20,INT((ROW()-14)/2),0)),"",OFFSET('9. METAS'!$W$20,INT((ROW()-14)/2),0)))</f>
        <v/>
      </c>
      <c r="L101" s="256" t="str">
        <f ca="1">IF(MOD(ROW()-13,2)=0,IF(ISBLANK(OFFSET('12. SEGUIMIENTO 2027'!$P$14,INT((ROW()-13)/2),0)),"",OFFSET('12. SEGUIMIENTO 2027'!$P$14,INT((ROW()-13)/2),0)),IF(ISBLANK(OFFSET('9. METAS'!$X$20,INT((ROW()-14)/2),0)),"",OFFSET('9. METAS'!$X$20,INT((ROW()-14)/2),0)))</f>
        <v/>
      </c>
      <c r="M101" s="257" t="str">
        <f ca="1">IF(MOD(ROW()-13,2)=0,IF(ISBLANK(OFFSET('12. SEGUIMIENTO 2027'!$Q$14,INT((ROW()-13)/2),0)),"",OFFSET('12. SEGUIMIENTO 2027'!$Q$14,INT((ROW()-13)/2),0)),IF(ISBLANK(OFFSET('9. METAS'!$Y$20,INT((ROW()-14)/2),0)),"",OFFSET('9. METAS'!$Y$20,INT((ROW()-14)/2),0)))</f>
        <v/>
      </c>
      <c r="N101" s="1012" t="str">
        <f t="shared" ref="N101" ca="1" si="84">IFERROR(J101/J102,"ND")</f>
        <v>ND</v>
      </c>
      <c r="O101" s="1008" t="str">
        <f t="shared" ref="O101" ca="1" si="85">IFERROR(((J101+K101+L101)/H101),"ND")</f>
        <v>ND</v>
      </c>
      <c r="P101" s="996"/>
    </row>
    <row r="102" spans="3:16">
      <c r="C102" s="1030"/>
      <c r="D102" s="1026"/>
      <c r="E102" s="1026"/>
      <c r="F102" s="1024"/>
      <c r="G102" s="1021"/>
      <c r="H102" s="1164"/>
      <c r="I102" s="1015"/>
      <c r="J102" s="255">
        <f ca="1">IF(MOD(ROW()-13,2)=0,IF(ISBLANK(OFFSET('12. SEGUIMIENTO 2027'!$N$14,INT((ROW()-13)/2),0)),"",OFFSET('12. SEGUIMIENTO 2027'!$N$14,INT((ROW()-13)/2),0)),IF(ISBLANK(OFFSET('9. METAS'!$V$20,INT((ROW()-14)/2),0)),"",OFFSET('9. METAS'!$V$20,INT((ROW()-14)/2),0)))</f>
        <v>346</v>
      </c>
      <c r="K102" s="256">
        <f ca="1">IF(MOD(ROW()-13,2)=0,IF(ISBLANK(OFFSET('12. SEGUIMIENTO 2027'!$O$14,INT((ROW()-13)/2),0)),"",OFFSET('12. SEGUIMIENTO 2027'!$O$14,INT((ROW()-13)/2),0)),IF(ISBLANK(OFFSET('9. METAS'!$W$20,INT((ROW()-14)/2),0)),"",OFFSET('9. METAS'!$W$20,INT((ROW()-14)/2),0)))</f>
        <v>298</v>
      </c>
      <c r="L102" s="256">
        <f ca="1">IF(MOD(ROW()-13,2)=0,IF(ISBLANK(OFFSET('12. SEGUIMIENTO 2027'!$P$14,INT((ROW()-13)/2),0)),"",OFFSET('12. SEGUIMIENTO 2027'!$P$14,INT((ROW()-13)/2),0)),IF(ISBLANK(OFFSET('9. METAS'!$X$20,INT((ROW()-14)/2),0)),"",OFFSET('9. METAS'!$X$20,INT((ROW()-14)/2),0)))</f>
        <v>386</v>
      </c>
      <c r="M102" s="257">
        <f ca="1">IF(MOD(ROW()-13,2)=0,IF(ISBLANK(OFFSET('12. SEGUIMIENTO 2027'!$Q$14,INT((ROW()-13)/2),0)),"",OFFSET('12. SEGUIMIENTO 2027'!$Q$14,INT((ROW()-13)/2),0)),IF(ISBLANK(OFFSET('9. METAS'!$Y$20,INT((ROW()-14)/2),0)),"",OFFSET('9. METAS'!$Y$20,INT((ROW()-14)/2),0)))</f>
        <v>282</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164">
        <f ca="1">IF(ISBLANK(OFFSET('9. METAS'!$M$20,INT((ROW()-13)/2),0)),"",OFFSET('9. METAS'!$M$20,INT((ROW()-13)/2),0))</f>
        <v>762</v>
      </c>
      <c r="I103" s="1014"/>
      <c r="J103" s="255" t="str">
        <f ca="1">IF(MOD(ROW()-13,2)=0,IF(ISBLANK(OFFSET('12. SEGUIMIENTO 2027'!$N$14,INT((ROW()-13)/2),0)),"",OFFSET('12. SEGUIMIENTO 2027'!$N$14,INT((ROW()-13)/2),0)),IF(ISBLANK(OFFSET('9. METAS'!$V$20,INT((ROW()-14)/2),0)),"",OFFSET('9. METAS'!$V$20,INT((ROW()-14)/2),0)))</f>
        <v/>
      </c>
      <c r="K103" s="256" t="str">
        <f ca="1">IF(MOD(ROW()-13,2)=0,IF(ISBLANK(OFFSET('12. SEGUIMIENTO 2027'!$O$14,INT((ROW()-13)/2),0)),"",OFFSET('12. SEGUIMIENTO 2027'!$O$14,INT((ROW()-13)/2),0)),IF(ISBLANK(OFFSET('9. METAS'!$W$20,INT((ROW()-14)/2),0)),"",OFFSET('9. METAS'!$W$20,INT((ROW()-14)/2),0)))</f>
        <v/>
      </c>
      <c r="L103" s="256" t="str">
        <f ca="1">IF(MOD(ROW()-13,2)=0,IF(ISBLANK(OFFSET('12. SEGUIMIENTO 2027'!$P$14,INT((ROW()-13)/2),0)),"",OFFSET('12. SEGUIMIENTO 2027'!$P$14,INT((ROW()-13)/2),0)),IF(ISBLANK(OFFSET('9. METAS'!$X$20,INT((ROW()-14)/2),0)),"",OFFSET('9. METAS'!$X$20,INT((ROW()-14)/2),0)))</f>
        <v/>
      </c>
      <c r="M103" s="257" t="str">
        <f ca="1">IF(MOD(ROW()-13,2)=0,IF(ISBLANK(OFFSET('12. SEGUIMIENTO 2027'!$Q$14,INT((ROW()-13)/2),0)),"",OFFSET('12. SEGUIMIENTO 2027'!$Q$14,INT((ROW()-13)/2),0)),IF(ISBLANK(OFFSET('9. METAS'!$Y$20,INT((ROW()-14)/2),0)),"",OFFSET('9. METAS'!$Y$20,INT((ROW()-14)/2),0)))</f>
        <v/>
      </c>
      <c r="N103" s="1012" t="str">
        <f t="shared" ref="N103" ca="1" si="86">IFERROR(J103/J104,"ND")</f>
        <v>ND</v>
      </c>
      <c r="O103" s="1008" t="str">
        <f t="shared" ref="O103" ca="1" si="87">IFERROR(((J103+K103+L103)/H103),"ND")</f>
        <v>ND</v>
      </c>
      <c r="P103" s="996"/>
    </row>
    <row r="104" spans="3:16">
      <c r="C104" s="1030"/>
      <c r="D104" s="1026"/>
      <c r="E104" s="1026"/>
      <c r="F104" s="1024"/>
      <c r="G104" s="1021"/>
      <c r="H104" s="1164"/>
      <c r="I104" s="1015"/>
      <c r="J104" s="255">
        <f ca="1">IF(MOD(ROW()-13,2)=0,IF(ISBLANK(OFFSET('12. SEGUIMIENTO 2027'!$N$14,INT((ROW()-13)/2),0)),"",OFFSET('12. SEGUIMIENTO 2027'!$N$14,INT((ROW()-13)/2),0)),IF(ISBLANK(OFFSET('9. METAS'!$V$20,INT((ROW()-14)/2),0)),"",OFFSET('9. METAS'!$V$20,INT((ROW()-14)/2),0)))</f>
        <v>148</v>
      </c>
      <c r="K104" s="256">
        <f ca="1">IF(MOD(ROW()-13,2)=0,IF(ISBLANK(OFFSET('12. SEGUIMIENTO 2027'!$O$14,INT((ROW()-13)/2),0)),"",OFFSET('12. SEGUIMIENTO 2027'!$O$14,INT((ROW()-13)/2),0)),IF(ISBLANK(OFFSET('9. METAS'!$W$20,INT((ROW()-14)/2),0)),"",OFFSET('9. METAS'!$W$20,INT((ROW()-14)/2),0)))</f>
        <v>232</v>
      </c>
      <c r="L104" s="256">
        <f ca="1">IF(MOD(ROW()-13,2)=0,IF(ISBLANK(OFFSET('12. SEGUIMIENTO 2027'!$P$14,INT((ROW()-13)/2),0)),"",OFFSET('12. SEGUIMIENTO 2027'!$P$14,INT((ROW()-13)/2),0)),IF(ISBLANK(OFFSET('9. METAS'!$X$20,INT((ROW()-14)/2),0)),"",OFFSET('9. METAS'!$X$20,INT((ROW()-14)/2),0)))</f>
        <v>218</v>
      </c>
      <c r="M104" s="257">
        <f ca="1">IF(MOD(ROW()-13,2)=0,IF(ISBLANK(OFFSET('12. SEGUIMIENTO 2027'!$Q$14,INT((ROW()-13)/2),0)),"",OFFSET('12. SEGUIMIENTO 2027'!$Q$14,INT((ROW()-13)/2),0)),IF(ISBLANK(OFFSET('9. METAS'!$Y$20,INT((ROW()-14)/2),0)),"",OFFSET('9. METAS'!$Y$20,INT((ROW()-14)/2),0)))</f>
        <v>164</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164">
        <f ca="1">IF(ISBLANK(OFFSET('9. METAS'!$M$20,INT((ROW()-13)/2),0)),"",OFFSET('9. METAS'!$M$20,INT((ROW()-13)/2),0))</f>
        <v>2308</v>
      </c>
      <c r="I105" s="1014"/>
      <c r="J105" s="255" t="str">
        <f ca="1">IF(MOD(ROW()-13,2)=0,IF(ISBLANK(OFFSET('12. SEGUIMIENTO 2027'!$N$14,INT((ROW()-13)/2),0)),"",OFFSET('12. SEGUIMIENTO 2027'!$N$14,INT((ROW()-13)/2),0)),IF(ISBLANK(OFFSET('9. METAS'!$V$20,INT((ROW()-14)/2),0)),"",OFFSET('9. METAS'!$V$20,INT((ROW()-14)/2),0)))</f>
        <v/>
      </c>
      <c r="K105" s="256" t="str">
        <f ca="1">IF(MOD(ROW()-13,2)=0,IF(ISBLANK(OFFSET('12. SEGUIMIENTO 2027'!$O$14,INT((ROW()-13)/2),0)),"",OFFSET('12. SEGUIMIENTO 2027'!$O$14,INT((ROW()-13)/2),0)),IF(ISBLANK(OFFSET('9. METAS'!$W$20,INT((ROW()-14)/2),0)),"",OFFSET('9. METAS'!$W$20,INT((ROW()-14)/2),0)))</f>
        <v/>
      </c>
      <c r="L105" s="256" t="str">
        <f ca="1">IF(MOD(ROW()-13,2)=0,IF(ISBLANK(OFFSET('12. SEGUIMIENTO 2027'!$P$14,INT((ROW()-13)/2),0)),"",OFFSET('12. SEGUIMIENTO 2027'!$P$14,INT((ROW()-13)/2),0)),IF(ISBLANK(OFFSET('9. METAS'!$X$20,INT((ROW()-14)/2),0)),"",OFFSET('9. METAS'!$X$20,INT((ROW()-14)/2),0)))</f>
        <v/>
      </c>
      <c r="M105" s="257" t="str">
        <f ca="1">IF(MOD(ROW()-13,2)=0,IF(ISBLANK(OFFSET('12. SEGUIMIENTO 2027'!$Q$14,INT((ROW()-13)/2),0)),"",OFFSET('12. SEGUIMIENTO 2027'!$Q$14,INT((ROW()-13)/2),0)),IF(ISBLANK(OFFSET('9. METAS'!$Y$20,INT((ROW()-14)/2),0)),"",OFFSET('9. METAS'!$Y$20,INT((ROW()-14)/2),0)))</f>
        <v/>
      </c>
      <c r="N105" s="1012" t="str">
        <f t="shared" ref="N105" ca="1" si="88">IFERROR(J105/J106,"ND")</f>
        <v>ND</v>
      </c>
      <c r="O105" s="1008" t="str">
        <f t="shared" ref="O105" ca="1" si="89">IFERROR(((J105+K105+L105)/H105),"ND")</f>
        <v>ND</v>
      </c>
      <c r="P105" s="996"/>
    </row>
    <row r="106" spans="3:16">
      <c r="C106" s="1030"/>
      <c r="D106" s="1026"/>
      <c r="E106" s="1026"/>
      <c r="F106" s="1024"/>
      <c r="G106" s="1021"/>
      <c r="H106" s="1164"/>
      <c r="I106" s="1015"/>
      <c r="J106" s="255">
        <f ca="1">IF(MOD(ROW()-13,2)=0,IF(ISBLANK(OFFSET('12. SEGUIMIENTO 2027'!$N$14,INT((ROW()-13)/2),0)),"",OFFSET('12. SEGUIMIENTO 2027'!$N$14,INT((ROW()-13)/2),0)),IF(ISBLANK(OFFSET('9. METAS'!$V$20,INT((ROW()-14)/2),0)),"",OFFSET('9. METAS'!$V$20,INT((ROW()-14)/2),0)))</f>
        <v>576</v>
      </c>
      <c r="K106" s="256">
        <f ca="1">IF(MOD(ROW()-13,2)=0,IF(ISBLANK(OFFSET('12. SEGUIMIENTO 2027'!$O$14,INT((ROW()-13)/2),0)),"",OFFSET('12. SEGUIMIENTO 2027'!$O$14,INT((ROW()-13)/2),0)),IF(ISBLANK(OFFSET('9. METAS'!$W$20,INT((ROW()-14)/2),0)),"",OFFSET('9. METAS'!$W$20,INT((ROW()-14)/2),0)))</f>
        <v>578</v>
      </c>
      <c r="L106" s="256">
        <f ca="1">IF(MOD(ROW()-13,2)=0,IF(ISBLANK(OFFSET('12. SEGUIMIENTO 2027'!$P$14,INT((ROW()-13)/2),0)),"",OFFSET('12. SEGUIMIENTO 2027'!$P$14,INT((ROW()-13)/2),0)),IF(ISBLANK(OFFSET('9. METAS'!$X$20,INT((ROW()-14)/2),0)),"",OFFSET('9. METAS'!$X$20,INT((ROW()-14)/2),0)))</f>
        <v>576</v>
      </c>
      <c r="M106" s="257">
        <f ca="1">IF(MOD(ROW()-13,2)=0,IF(ISBLANK(OFFSET('12. SEGUIMIENTO 2027'!$Q$14,INT((ROW()-13)/2),0)),"",OFFSET('12. SEGUIMIENTO 2027'!$Q$14,INT((ROW()-13)/2),0)),IF(ISBLANK(OFFSET('9. METAS'!$Y$20,INT((ROW()-14)/2),0)),"",OFFSET('9. METAS'!$Y$20,INT((ROW()-14)/2),0)))</f>
        <v>578</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164">
        <f ca="1">IF(ISBLANK(OFFSET('9. METAS'!$M$20,INT((ROW()-13)/2),0)),"",OFFSET('9. METAS'!$M$20,INT((ROW()-13)/2),0))</f>
        <v>1302</v>
      </c>
      <c r="I107" s="1014"/>
      <c r="J107" s="255" t="str">
        <f ca="1">IF(MOD(ROW()-13,2)=0,IF(ISBLANK(OFFSET('12. SEGUIMIENTO 2027'!$N$14,INT((ROW()-13)/2),0)),"",OFFSET('12. SEGUIMIENTO 2027'!$N$14,INT((ROW()-13)/2),0)),IF(ISBLANK(OFFSET('9. METAS'!$V$20,INT((ROW()-14)/2),0)),"",OFFSET('9. METAS'!$V$20,INT((ROW()-14)/2),0)))</f>
        <v/>
      </c>
      <c r="K107" s="256" t="str">
        <f ca="1">IF(MOD(ROW()-13,2)=0,IF(ISBLANK(OFFSET('12. SEGUIMIENTO 2027'!$O$14,INT((ROW()-13)/2),0)),"",OFFSET('12. SEGUIMIENTO 2027'!$O$14,INT((ROW()-13)/2),0)),IF(ISBLANK(OFFSET('9. METAS'!$W$20,INT((ROW()-14)/2),0)),"",OFFSET('9. METAS'!$W$20,INT((ROW()-14)/2),0)))</f>
        <v/>
      </c>
      <c r="L107" s="256" t="str">
        <f ca="1">IF(MOD(ROW()-13,2)=0,IF(ISBLANK(OFFSET('12. SEGUIMIENTO 2027'!$P$14,INT((ROW()-13)/2),0)),"",OFFSET('12. SEGUIMIENTO 2027'!$P$14,INT((ROW()-13)/2),0)),IF(ISBLANK(OFFSET('9. METAS'!$X$20,INT((ROW()-14)/2),0)),"",OFFSET('9. METAS'!$X$20,INT((ROW()-14)/2),0)))</f>
        <v/>
      </c>
      <c r="M107" s="257" t="str">
        <f ca="1">IF(MOD(ROW()-13,2)=0,IF(ISBLANK(OFFSET('12. SEGUIMIENTO 2027'!$Q$14,INT((ROW()-13)/2),0)),"",OFFSET('12. SEGUIMIENTO 2027'!$Q$14,INT((ROW()-13)/2),0)),IF(ISBLANK(OFFSET('9. METAS'!$Y$20,INT((ROW()-14)/2),0)),"",OFFSET('9. METAS'!$Y$20,INT((ROW()-14)/2),0)))</f>
        <v/>
      </c>
      <c r="N107" s="1012" t="str">
        <f t="shared" ref="N107" ca="1" si="90">IFERROR(J107/J108,"ND")</f>
        <v>ND</v>
      </c>
      <c r="O107" s="1008" t="str">
        <f t="shared" ref="O107" ca="1" si="91">IFERROR(((J107+K107+L107)/H107),"ND")</f>
        <v>ND</v>
      </c>
      <c r="P107" s="996"/>
    </row>
    <row r="108" spans="3:16">
      <c r="C108" s="1030"/>
      <c r="D108" s="1026"/>
      <c r="E108" s="1026"/>
      <c r="F108" s="1024"/>
      <c r="G108" s="1021"/>
      <c r="H108" s="1164"/>
      <c r="I108" s="1015"/>
      <c r="J108" s="255">
        <f ca="1">IF(MOD(ROW()-13,2)=0,IF(ISBLANK(OFFSET('12. SEGUIMIENTO 2027'!$N$14,INT((ROW()-13)/2),0)),"",OFFSET('12. SEGUIMIENTO 2027'!$N$14,INT((ROW()-13)/2),0)),IF(ISBLANK(OFFSET('9. METAS'!$V$20,INT((ROW()-14)/2),0)),"",OFFSET('9. METAS'!$V$20,INT((ROW()-14)/2),0)))</f>
        <v>189</v>
      </c>
      <c r="K108" s="256">
        <f ca="1">IF(MOD(ROW()-13,2)=0,IF(ISBLANK(OFFSET('12. SEGUIMIENTO 2027'!$O$14,INT((ROW()-13)/2),0)),"",OFFSET('12. SEGUIMIENTO 2027'!$O$14,INT((ROW()-13)/2),0)),IF(ISBLANK(OFFSET('9. METAS'!$W$20,INT((ROW()-14)/2),0)),"",OFFSET('9. METAS'!$W$20,INT((ROW()-14)/2),0)))</f>
        <v>273</v>
      </c>
      <c r="L108" s="256">
        <f ca="1">IF(MOD(ROW()-13,2)=0,IF(ISBLANK(OFFSET('12. SEGUIMIENTO 2027'!$P$14,INT((ROW()-13)/2),0)),"",OFFSET('12. SEGUIMIENTO 2027'!$P$14,INT((ROW()-13)/2),0)),IF(ISBLANK(OFFSET('9. METAS'!$X$20,INT((ROW()-14)/2),0)),"",OFFSET('9. METAS'!$X$20,INT((ROW()-14)/2),0)))</f>
        <v>378</v>
      </c>
      <c r="M108" s="257">
        <f ca="1">IF(MOD(ROW()-13,2)=0,IF(ISBLANK(OFFSET('12. SEGUIMIENTO 2027'!$Q$14,INT((ROW()-13)/2),0)),"",OFFSET('12. SEGUIMIENTO 2027'!$Q$14,INT((ROW()-13)/2),0)),IF(ISBLANK(OFFSET('9. METAS'!$Y$20,INT((ROW()-14)/2),0)),"",OFFSET('9. METAS'!$Y$20,INT((ROW()-14)/2),0)))</f>
        <v>462</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164">
        <f ca="1">IF(ISBLANK(OFFSET('9. METAS'!$M$20,INT((ROW()-13)/2),0)),"",OFFSET('9. METAS'!$M$20,INT((ROW()-13)/2),0))</f>
        <v>65</v>
      </c>
      <c r="I109" s="1014"/>
      <c r="J109" s="255" t="str">
        <f ca="1">IF(MOD(ROW()-13,2)=0,IF(ISBLANK(OFFSET('12. SEGUIMIENTO 2027'!$N$14,INT((ROW()-13)/2),0)),"",OFFSET('12. SEGUIMIENTO 2027'!$N$14,INT((ROW()-13)/2),0)),IF(ISBLANK(OFFSET('9. METAS'!$V$20,INT((ROW()-14)/2),0)),"",OFFSET('9. METAS'!$V$20,INT((ROW()-14)/2),0)))</f>
        <v/>
      </c>
      <c r="K109" s="256" t="str">
        <f ca="1">IF(MOD(ROW()-13,2)=0,IF(ISBLANK(OFFSET('12. SEGUIMIENTO 2027'!$O$14,INT((ROW()-13)/2),0)),"",OFFSET('12. SEGUIMIENTO 2027'!$O$14,INT((ROW()-13)/2),0)),IF(ISBLANK(OFFSET('9. METAS'!$W$20,INT((ROW()-14)/2),0)),"",OFFSET('9. METAS'!$W$20,INT((ROW()-14)/2),0)))</f>
        <v/>
      </c>
      <c r="L109" s="256" t="str">
        <f ca="1">IF(MOD(ROW()-13,2)=0,IF(ISBLANK(OFFSET('12. SEGUIMIENTO 2027'!$P$14,INT((ROW()-13)/2),0)),"",OFFSET('12. SEGUIMIENTO 2027'!$P$14,INT((ROW()-13)/2),0)),IF(ISBLANK(OFFSET('9. METAS'!$X$20,INT((ROW()-14)/2),0)),"",OFFSET('9. METAS'!$X$20,INT((ROW()-14)/2),0)))</f>
        <v/>
      </c>
      <c r="M109" s="257" t="str">
        <f ca="1">IF(MOD(ROW()-13,2)=0,IF(ISBLANK(OFFSET('12. SEGUIMIENTO 2027'!$Q$14,INT((ROW()-13)/2),0)),"",OFFSET('12. SEGUIMIENTO 2027'!$Q$14,INT((ROW()-13)/2),0)),IF(ISBLANK(OFFSET('9. METAS'!$Y$20,INT((ROW()-14)/2),0)),"",OFFSET('9. METAS'!$Y$20,INT((ROW()-14)/2),0)))</f>
        <v/>
      </c>
      <c r="N109" s="1012" t="str">
        <f t="shared" ref="N109" ca="1" si="92">IFERROR(J109/J110,"ND")</f>
        <v>ND</v>
      </c>
      <c r="O109" s="1008" t="str">
        <f t="shared" ref="O109" ca="1" si="93">IFERROR(((J109+K109+L109)/H109),"ND")</f>
        <v>ND</v>
      </c>
      <c r="P109" s="996"/>
    </row>
    <row r="110" spans="3:16">
      <c r="C110" s="1030"/>
      <c r="D110" s="1026"/>
      <c r="E110" s="1026"/>
      <c r="F110" s="1024"/>
      <c r="G110" s="1021"/>
      <c r="H110" s="1164"/>
      <c r="I110" s="1015"/>
      <c r="J110" s="255">
        <f ca="1">IF(MOD(ROW()-13,2)=0,IF(ISBLANK(OFFSET('12. SEGUIMIENTO 2027'!$N$14,INT((ROW()-13)/2),0)),"",OFFSET('12. SEGUIMIENTO 2027'!$N$14,INT((ROW()-13)/2),0)),IF(ISBLANK(OFFSET('9. METAS'!$V$20,INT((ROW()-14)/2),0)),"",OFFSET('9. METAS'!$V$20,INT((ROW()-14)/2),0)))</f>
        <v>9</v>
      </c>
      <c r="K110" s="256">
        <f ca="1">IF(MOD(ROW()-13,2)=0,IF(ISBLANK(OFFSET('12. SEGUIMIENTO 2027'!$O$14,INT((ROW()-13)/2),0)),"",OFFSET('12. SEGUIMIENTO 2027'!$O$14,INT((ROW()-13)/2),0)),IF(ISBLANK(OFFSET('9. METAS'!$W$20,INT((ROW()-14)/2),0)),"",OFFSET('9. METAS'!$W$20,INT((ROW()-14)/2),0)))</f>
        <v>13</v>
      </c>
      <c r="L110" s="256">
        <f ca="1">IF(MOD(ROW()-13,2)=0,IF(ISBLANK(OFFSET('12. SEGUIMIENTO 2027'!$P$14,INT((ROW()-13)/2),0)),"",OFFSET('12. SEGUIMIENTO 2027'!$P$14,INT((ROW()-13)/2),0)),IF(ISBLANK(OFFSET('9. METAS'!$X$20,INT((ROW()-14)/2),0)),"",OFFSET('9. METAS'!$X$20,INT((ROW()-14)/2),0)))</f>
        <v>18</v>
      </c>
      <c r="M110" s="257">
        <f ca="1">IF(MOD(ROW()-13,2)=0,IF(ISBLANK(OFFSET('12. SEGUIMIENTO 2027'!$Q$14,INT((ROW()-13)/2),0)),"",OFFSET('12. SEGUIMIENTO 2027'!$Q$14,INT((ROW()-13)/2),0)),IF(ISBLANK(OFFSET('9. METAS'!$Y$20,INT((ROW()-14)/2),0)),"",OFFSET('9. METAS'!$Y$20,INT((ROW()-14)/2),0)))</f>
        <v>25</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164">
        <f ca="1">IF(ISBLANK(OFFSET('9. METAS'!$M$20,INT((ROW()-13)/2),0)),"",OFFSET('9. METAS'!$M$20,INT((ROW()-13)/2),0))</f>
        <v>5628</v>
      </c>
      <c r="I111" s="1014"/>
      <c r="J111" s="255" t="str">
        <f ca="1">IF(MOD(ROW()-13,2)=0,IF(ISBLANK(OFFSET('12. SEGUIMIENTO 2027'!$N$14,INT((ROW()-13)/2),0)),"",OFFSET('12. SEGUIMIENTO 2027'!$N$14,INT((ROW()-13)/2),0)),IF(ISBLANK(OFFSET('9. METAS'!$V$20,INT((ROW()-14)/2),0)),"",OFFSET('9. METAS'!$V$20,INT((ROW()-14)/2),0)))</f>
        <v/>
      </c>
      <c r="K111" s="256" t="str">
        <f ca="1">IF(MOD(ROW()-13,2)=0,IF(ISBLANK(OFFSET('12. SEGUIMIENTO 2027'!$O$14,INT((ROW()-13)/2),0)),"",OFFSET('12. SEGUIMIENTO 2027'!$O$14,INT((ROW()-13)/2),0)),IF(ISBLANK(OFFSET('9. METAS'!$W$20,INT((ROW()-14)/2),0)),"",OFFSET('9. METAS'!$W$20,INT((ROW()-14)/2),0)))</f>
        <v/>
      </c>
      <c r="L111" s="256" t="str">
        <f ca="1">IF(MOD(ROW()-13,2)=0,IF(ISBLANK(OFFSET('12. SEGUIMIENTO 2027'!$P$14,INT((ROW()-13)/2),0)),"",OFFSET('12. SEGUIMIENTO 2027'!$P$14,INT((ROW()-13)/2),0)),IF(ISBLANK(OFFSET('9. METAS'!$X$20,INT((ROW()-14)/2),0)),"",OFFSET('9. METAS'!$X$20,INT((ROW()-14)/2),0)))</f>
        <v/>
      </c>
      <c r="M111" s="257" t="str">
        <f ca="1">IF(MOD(ROW()-13,2)=0,IF(ISBLANK(OFFSET('12. SEGUIMIENTO 2027'!$Q$14,INT((ROW()-13)/2),0)),"",OFFSET('12. SEGUIMIENTO 2027'!$Q$14,INT((ROW()-13)/2),0)),IF(ISBLANK(OFFSET('9. METAS'!$Y$20,INT((ROW()-14)/2),0)),"",OFFSET('9. METAS'!$Y$20,INT((ROW()-14)/2),0)))</f>
        <v/>
      </c>
      <c r="N111" s="1012" t="str">
        <f t="shared" ref="N111" ca="1" si="94">IFERROR(J111/J112,"ND")</f>
        <v>ND</v>
      </c>
      <c r="O111" s="1008" t="str">
        <f t="shared" ref="O111" ca="1" si="95">IFERROR(((J111+K111+L111)/H111),"ND")</f>
        <v>ND</v>
      </c>
      <c r="P111" s="996"/>
    </row>
    <row r="112" spans="3:16">
      <c r="C112" s="1030"/>
      <c r="D112" s="1026"/>
      <c r="E112" s="1026"/>
      <c r="F112" s="1024"/>
      <c r="G112" s="1021"/>
      <c r="H112" s="1164"/>
      <c r="I112" s="1015"/>
      <c r="J112" s="255">
        <f ca="1">IF(MOD(ROW()-13,2)=0,IF(ISBLANK(OFFSET('12. SEGUIMIENTO 2027'!$N$14,INT((ROW()-13)/2),0)),"",OFFSET('12. SEGUIMIENTO 2027'!$N$14,INT((ROW()-13)/2),0)),IF(ISBLANK(OFFSET('9. METAS'!$V$20,INT((ROW()-14)/2),0)),"",OFFSET('9. METAS'!$V$20,INT((ROW()-14)/2),0)))</f>
        <v>1092</v>
      </c>
      <c r="K112" s="256">
        <f ca="1">IF(MOD(ROW()-13,2)=0,IF(ISBLANK(OFFSET('12. SEGUIMIENTO 2027'!$O$14,INT((ROW()-13)/2),0)),"",OFFSET('12. SEGUIMIENTO 2027'!$O$14,INT((ROW()-13)/2),0)),IF(ISBLANK(OFFSET('9. METAS'!$W$20,INT((ROW()-14)/2),0)),"",OFFSET('9. METAS'!$W$20,INT((ROW()-14)/2),0)))</f>
        <v>1260</v>
      </c>
      <c r="L112" s="256">
        <f ca="1">IF(MOD(ROW()-13,2)=0,IF(ISBLANK(OFFSET('12. SEGUIMIENTO 2027'!$P$14,INT((ROW()-13)/2),0)),"",OFFSET('12. SEGUIMIENTO 2027'!$P$14,INT((ROW()-13)/2),0)),IF(ISBLANK(OFFSET('9. METAS'!$X$20,INT((ROW()-14)/2),0)),"",OFFSET('9. METAS'!$X$20,INT((ROW()-14)/2),0)))</f>
        <v>1512</v>
      </c>
      <c r="M112" s="257">
        <f ca="1">IF(MOD(ROW()-13,2)=0,IF(ISBLANK(OFFSET('12. SEGUIMIENTO 2027'!$Q$14,INT((ROW()-13)/2),0)),"",OFFSET('12. SEGUIMIENTO 2027'!$Q$14,INT((ROW()-13)/2),0)),IF(ISBLANK(OFFSET('9. METAS'!$Y$20,INT((ROW()-14)/2),0)),"",OFFSET('9. METAS'!$Y$20,INT((ROW()-14)/2),0)))</f>
        <v>1764</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164">
        <f ca="1">IF(ISBLANK(OFFSET('9. METAS'!$M$20,INT((ROW()-13)/2),0)),"",OFFSET('9. METAS'!$M$20,INT((ROW()-13)/2),0))</f>
        <v>64351</v>
      </c>
      <c r="I113" s="1014"/>
      <c r="J113" s="255" t="str">
        <f ca="1">IF(MOD(ROW()-13,2)=0,IF(ISBLANK(OFFSET('12. SEGUIMIENTO 2027'!$N$14,INT((ROW()-13)/2),0)),"",OFFSET('12. SEGUIMIENTO 2027'!$N$14,INT((ROW()-13)/2),0)),IF(ISBLANK(OFFSET('9. METAS'!$V$20,INT((ROW()-14)/2),0)),"",OFFSET('9. METAS'!$V$20,INT((ROW()-14)/2),0)))</f>
        <v/>
      </c>
      <c r="K113" s="256" t="str">
        <f ca="1">IF(MOD(ROW()-13,2)=0,IF(ISBLANK(OFFSET('12. SEGUIMIENTO 2027'!$O$14,INT((ROW()-13)/2),0)),"",OFFSET('12. SEGUIMIENTO 2027'!$O$14,INT((ROW()-13)/2),0)),IF(ISBLANK(OFFSET('9. METAS'!$W$20,INT((ROW()-14)/2),0)),"",OFFSET('9. METAS'!$W$20,INT((ROW()-14)/2),0)))</f>
        <v/>
      </c>
      <c r="L113" s="256" t="str">
        <f ca="1">IF(MOD(ROW()-13,2)=0,IF(ISBLANK(OFFSET('12. SEGUIMIENTO 2027'!$P$14,INT((ROW()-13)/2),0)),"",OFFSET('12. SEGUIMIENTO 2027'!$P$14,INT((ROW()-13)/2),0)),IF(ISBLANK(OFFSET('9. METAS'!$X$20,INT((ROW()-14)/2),0)),"",OFFSET('9. METAS'!$X$20,INT((ROW()-14)/2),0)))</f>
        <v/>
      </c>
      <c r="M113" s="257" t="str">
        <f ca="1">IF(MOD(ROW()-13,2)=0,IF(ISBLANK(OFFSET('12. SEGUIMIENTO 2027'!$Q$14,INT((ROW()-13)/2),0)),"",OFFSET('12. SEGUIMIENTO 2027'!$Q$14,INT((ROW()-13)/2),0)),IF(ISBLANK(OFFSET('9. METAS'!$Y$20,INT((ROW()-14)/2),0)),"",OFFSET('9. METAS'!$Y$20,INT((ROW()-14)/2),0)))</f>
        <v/>
      </c>
      <c r="N113" s="1012" t="str">
        <f t="shared" ref="N113" ca="1" si="96">IFERROR(J113/J114,"ND")</f>
        <v>ND</v>
      </c>
      <c r="O113" s="1008" t="str">
        <f t="shared" ref="O113" ca="1" si="97">IFERROR(((J113+K113+L113)/H113),"ND")</f>
        <v>ND</v>
      </c>
      <c r="P113" s="996"/>
    </row>
    <row r="114" spans="3:16">
      <c r="C114" s="1030"/>
      <c r="D114" s="1026"/>
      <c r="E114" s="1026"/>
      <c r="F114" s="1024"/>
      <c r="G114" s="1021"/>
      <c r="H114" s="1164"/>
      <c r="I114" s="1015"/>
      <c r="J114" s="255">
        <f ca="1">IF(MOD(ROW()-13,2)=0,IF(ISBLANK(OFFSET('12. SEGUIMIENTO 2027'!$N$14,INT((ROW()-13)/2),0)),"",OFFSET('12. SEGUIMIENTO 2027'!$N$14,INT((ROW()-13)/2),0)),IF(ISBLANK(OFFSET('9. METAS'!$V$20,INT((ROW()-14)/2),0)),"",OFFSET('9. METAS'!$V$20,INT((ROW()-14)/2),0)))</f>
        <v>11916</v>
      </c>
      <c r="K114" s="256">
        <f ca="1">IF(MOD(ROW()-13,2)=0,IF(ISBLANK(OFFSET('12. SEGUIMIENTO 2027'!$O$14,INT((ROW()-13)/2),0)),"",OFFSET('12. SEGUIMIENTO 2027'!$O$14,INT((ROW()-13)/2),0)),IF(ISBLANK(OFFSET('9. METAS'!$W$20,INT((ROW()-14)/2),0)),"",OFFSET('9. METAS'!$W$20,INT((ROW()-14)/2),0)))</f>
        <v>14480</v>
      </c>
      <c r="L114" s="256">
        <f ca="1">IF(MOD(ROW()-13,2)=0,IF(ISBLANK(OFFSET('12. SEGUIMIENTO 2027'!$P$14,INT((ROW()-13)/2),0)),"",OFFSET('12. SEGUIMIENTO 2027'!$P$14,INT((ROW()-13)/2),0)),IF(ISBLANK(OFFSET('9. METAS'!$X$20,INT((ROW()-14)/2),0)),"",OFFSET('9. METAS'!$X$20,INT((ROW()-14)/2),0)))</f>
        <v>17551</v>
      </c>
      <c r="M114" s="257">
        <f ca="1">IF(MOD(ROW()-13,2)=0,IF(ISBLANK(OFFSET('12. SEGUIMIENTO 2027'!$Q$14,INT((ROW()-13)/2),0)),"",OFFSET('12. SEGUIMIENTO 2027'!$Q$14,INT((ROW()-13)/2),0)),IF(ISBLANK(OFFSET('9. METAS'!$Y$20,INT((ROW()-14)/2),0)),"",OFFSET('9. METAS'!$Y$20,INT((ROW()-14)/2),0)))</f>
        <v>20404</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164">
        <f ca="1">IF(ISBLANK(OFFSET('9. METAS'!$M$20,INT((ROW()-13)/2),0)),"",OFFSET('9. METAS'!$M$20,INT((ROW()-13)/2),0))</f>
        <v>1728</v>
      </c>
      <c r="I115" s="1014"/>
      <c r="J115" s="255" t="str">
        <f ca="1">IF(MOD(ROW()-13,2)=0,IF(ISBLANK(OFFSET('12. SEGUIMIENTO 2027'!$N$14,INT((ROW()-13)/2),0)),"",OFFSET('12. SEGUIMIENTO 2027'!$N$14,INT((ROW()-13)/2),0)),IF(ISBLANK(OFFSET('9. METAS'!$V$20,INT((ROW()-14)/2),0)),"",OFFSET('9. METAS'!$V$20,INT((ROW()-14)/2),0)))</f>
        <v/>
      </c>
      <c r="K115" s="256" t="str">
        <f ca="1">IF(MOD(ROW()-13,2)=0,IF(ISBLANK(OFFSET('12. SEGUIMIENTO 2027'!$O$14,INT((ROW()-13)/2),0)),"",OFFSET('12. SEGUIMIENTO 2027'!$O$14,INT((ROW()-13)/2),0)),IF(ISBLANK(OFFSET('9. METAS'!$W$20,INT((ROW()-14)/2),0)),"",OFFSET('9. METAS'!$W$20,INT((ROW()-14)/2),0)))</f>
        <v/>
      </c>
      <c r="L115" s="256" t="str">
        <f ca="1">IF(MOD(ROW()-13,2)=0,IF(ISBLANK(OFFSET('12. SEGUIMIENTO 2027'!$P$14,INT((ROW()-13)/2),0)),"",OFFSET('12. SEGUIMIENTO 2027'!$P$14,INT((ROW()-13)/2),0)),IF(ISBLANK(OFFSET('9. METAS'!$X$20,INT((ROW()-14)/2),0)),"",OFFSET('9. METAS'!$X$20,INT((ROW()-14)/2),0)))</f>
        <v/>
      </c>
      <c r="M115" s="257" t="str">
        <f ca="1">IF(MOD(ROW()-13,2)=0,IF(ISBLANK(OFFSET('12. SEGUIMIENTO 2027'!$Q$14,INT((ROW()-13)/2),0)),"",OFFSET('12. SEGUIMIENTO 2027'!$Q$14,INT((ROW()-13)/2),0)),IF(ISBLANK(OFFSET('9. METAS'!$Y$20,INT((ROW()-14)/2),0)),"",OFFSET('9. METAS'!$Y$20,INT((ROW()-14)/2),0)))</f>
        <v/>
      </c>
      <c r="N115" s="1012" t="str">
        <f t="shared" ref="N115" ca="1" si="98">IFERROR(J115/J116,"ND")</f>
        <v>ND</v>
      </c>
      <c r="O115" s="1008" t="str">
        <f t="shared" ref="O115" ca="1" si="99">IFERROR(((J115+K115+L115)/H115),"ND")</f>
        <v>ND</v>
      </c>
      <c r="P115" s="996"/>
    </row>
    <row r="116" spans="3:16">
      <c r="C116" s="1030"/>
      <c r="D116" s="1026"/>
      <c r="E116" s="1026"/>
      <c r="F116" s="1024"/>
      <c r="G116" s="1021"/>
      <c r="H116" s="1164"/>
      <c r="I116" s="1015"/>
      <c r="J116" s="255">
        <f ca="1">IF(MOD(ROW()-13,2)=0,IF(ISBLANK(OFFSET('12. SEGUIMIENTO 2027'!$N$14,INT((ROW()-13)/2),0)),"",OFFSET('12. SEGUIMIENTO 2027'!$N$14,INT((ROW()-13)/2),0)),IF(ISBLANK(OFFSET('9. METAS'!$V$20,INT((ROW()-14)/2),0)),"",OFFSET('9. METAS'!$V$20,INT((ROW()-14)/2),0)))</f>
        <v>432</v>
      </c>
      <c r="K116" s="256">
        <f ca="1">IF(MOD(ROW()-13,2)=0,IF(ISBLANK(OFFSET('12. SEGUIMIENTO 2027'!$O$14,INT((ROW()-13)/2),0)),"",OFFSET('12. SEGUIMIENTO 2027'!$O$14,INT((ROW()-13)/2),0)),IF(ISBLANK(OFFSET('9. METAS'!$W$20,INT((ROW()-14)/2),0)),"",OFFSET('9. METAS'!$W$20,INT((ROW()-14)/2),0)))</f>
        <v>432</v>
      </c>
      <c r="L116" s="256">
        <f ca="1">IF(MOD(ROW()-13,2)=0,IF(ISBLANK(OFFSET('12. SEGUIMIENTO 2027'!$P$14,INT((ROW()-13)/2),0)),"",OFFSET('12. SEGUIMIENTO 2027'!$P$14,INT((ROW()-13)/2),0)),IF(ISBLANK(OFFSET('9. METAS'!$X$20,INT((ROW()-14)/2),0)),"",OFFSET('9. METAS'!$X$20,INT((ROW()-14)/2),0)))</f>
        <v>432</v>
      </c>
      <c r="M116" s="257">
        <f ca="1">IF(MOD(ROW()-13,2)=0,IF(ISBLANK(OFFSET('12. SEGUIMIENTO 2027'!$Q$14,INT((ROW()-13)/2),0)),"",OFFSET('12. SEGUIMIENTO 2027'!$Q$14,INT((ROW()-13)/2),0)),IF(ISBLANK(OFFSET('9. METAS'!$Y$20,INT((ROW()-14)/2),0)),"",OFFSET('9. METAS'!$Y$20,INT((ROW()-14)/2),0)))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164">
        <f ca="1">IF(ISBLANK(OFFSET('9. METAS'!$M$20,INT((ROW()-13)/2),0)),"",OFFSET('9. METAS'!$M$20,INT((ROW()-13)/2),0))</f>
        <v>9212</v>
      </c>
      <c r="I117" s="1014"/>
      <c r="J117" s="255" t="str">
        <f ca="1">IF(MOD(ROW()-13,2)=0,IF(ISBLANK(OFFSET('12. SEGUIMIENTO 2027'!$N$14,INT((ROW()-13)/2),0)),"",OFFSET('12. SEGUIMIENTO 2027'!$N$14,INT((ROW()-13)/2),0)),IF(ISBLANK(OFFSET('9. METAS'!$V$20,INT((ROW()-14)/2),0)),"",OFFSET('9. METAS'!$V$20,INT((ROW()-14)/2),0)))</f>
        <v/>
      </c>
      <c r="K117" s="256" t="str">
        <f ca="1">IF(MOD(ROW()-13,2)=0,IF(ISBLANK(OFFSET('12. SEGUIMIENTO 2027'!$O$14,INT((ROW()-13)/2),0)),"",OFFSET('12. SEGUIMIENTO 2027'!$O$14,INT((ROW()-13)/2),0)),IF(ISBLANK(OFFSET('9. METAS'!$W$20,INT((ROW()-14)/2),0)),"",OFFSET('9. METAS'!$W$20,INT((ROW()-14)/2),0)))</f>
        <v/>
      </c>
      <c r="L117" s="256" t="str">
        <f ca="1">IF(MOD(ROW()-13,2)=0,IF(ISBLANK(OFFSET('12. SEGUIMIENTO 2027'!$P$14,INT((ROW()-13)/2),0)),"",OFFSET('12. SEGUIMIENTO 2027'!$P$14,INT((ROW()-13)/2),0)),IF(ISBLANK(OFFSET('9. METAS'!$X$20,INT((ROW()-14)/2),0)),"",OFFSET('9. METAS'!$X$20,INT((ROW()-14)/2),0)))</f>
        <v/>
      </c>
      <c r="M117" s="257" t="str">
        <f ca="1">IF(MOD(ROW()-13,2)=0,IF(ISBLANK(OFFSET('12. SEGUIMIENTO 2027'!$Q$14,INT((ROW()-13)/2),0)),"",OFFSET('12. SEGUIMIENTO 2027'!$Q$14,INT((ROW()-13)/2),0)),IF(ISBLANK(OFFSET('9. METAS'!$Y$20,INT((ROW()-14)/2),0)),"",OFFSET('9. METAS'!$Y$20,INT((ROW()-14)/2),0)))</f>
        <v/>
      </c>
      <c r="N117" s="1012" t="str">
        <f t="shared" ref="N117" ca="1" si="100">IFERROR(J117/J118,"ND")</f>
        <v>ND</v>
      </c>
      <c r="O117" s="1008" t="str">
        <f t="shared" ref="O117" ca="1" si="101">IFERROR(((J117+K117+L117)/H117),"ND")</f>
        <v>ND</v>
      </c>
      <c r="P117" s="996"/>
    </row>
    <row r="118" spans="3:16">
      <c r="C118" s="1030"/>
      <c r="D118" s="1026"/>
      <c r="E118" s="1026"/>
      <c r="F118" s="1024"/>
      <c r="G118" s="1021"/>
      <c r="H118" s="1164"/>
      <c r="I118" s="1015"/>
      <c r="J118" s="255">
        <f ca="1">IF(MOD(ROW()-13,2)=0,IF(ISBLANK(OFFSET('12. SEGUIMIENTO 2027'!$N$14,INT((ROW()-13)/2),0)),"",OFFSET('12. SEGUIMIENTO 2027'!$N$14,INT((ROW()-13)/2),0)),IF(ISBLANK(OFFSET('9. METAS'!$V$20,INT((ROW()-14)/2),0)),"",OFFSET('9. METAS'!$V$20,INT((ROW()-14)/2),0)))</f>
        <v>2128</v>
      </c>
      <c r="K118" s="256">
        <f ca="1">IF(MOD(ROW()-13,2)=0,IF(ISBLANK(OFFSET('12. SEGUIMIENTO 2027'!$O$14,INT((ROW()-13)/2),0)),"",OFFSET('12. SEGUIMIENTO 2027'!$O$14,INT((ROW()-13)/2),0)),IF(ISBLANK(OFFSET('9. METAS'!$W$20,INT((ROW()-14)/2),0)),"",OFFSET('9. METAS'!$W$20,INT((ROW()-14)/2),0)))</f>
        <v>2072</v>
      </c>
      <c r="L118" s="256">
        <f ca="1">IF(MOD(ROW()-13,2)=0,IF(ISBLANK(OFFSET('12. SEGUIMIENTO 2027'!$P$14,INT((ROW()-13)/2),0)),"",OFFSET('12. SEGUIMIENTO 2027'!$P$14,INT((ROW()-13)/2),0)),IF(ISBLANK(OFFSET('9. METAS'!$X$20,INT((ROW()-14)/2),0)),"",OFFSET('9. METAS'!$X$20,INT((ROW()-14)/2),0)))</f>
        <v>2408</v>
      </c>
      <c r="M118" s="257">
        <f ca="1">IF(MOD(ROW()-13,2)=0,IF(ISBLANK(OFFSET('12. SEGUIMIENTO 2027'!$Q$14,INT((ROW()-13)/2),0)),"",OFFSET('12. SEGUIMIENTO 2027'!$Q$14,INT((ROW()-13)/2),0)),IF(ISBLANK(OFFSET('9. METAS'!$Y$20,INT((ROW()-14)/2),0)),"",OFFSET('9. METAS'!$Y$20,INT((ROW()-14)/2),0)))</f>
        <v>2604</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164">
        <f ca="1">IF(ISBLANK(OFFSET('9. METAS'!$M$20,INT((ROW()-13)/2),0)),"",OFFSET('9. METAS'!$M$20,INT((ROW()-13)/2),0))</f>
        <v>329</v>
      </c>
      <c r="I119" s="1014"/>
      <c r="J119" s="255" t="str">
        <f ca="1">IF(MOD(ROW()-13,2)=0,IF(ISBLANK(OFFSET('12. SEGUIMIENTO 2027'!$N$14,INT((ROW()-13)/2),0)),"",OFFSET('12. SEGUIMIENTO 2027'!$N$14,INT((ROW()-13)/2),0)),IF(ISBLANK(OFFSET('9. METAS'!$V$20,INT((ROW()-14)/2),0)),"",OFFSET('9. METAS'!$V$20,INT((ROW()-14)/2),0)))</f>
        <v/>
      </c>
      <c r="K119" s="256" t="str">
        <f ca="1">IF(MOD(ROW()-13,2)=0,IF(ISBLANK(OFFSET('12. SEGUIMIENTO 2027'!$O$14,INT((ROW()-13)/2),0)),"",OFFSET('12. SEGUIMIENTO 2027'!$O$14,INT((ROW()-13)/2),0)),IF(ISBLANK(OFFSET('9. METAS'!$W$20,INT((ROW()-14)/2),0)),"",OFFSET('9. METAS'!$W$20,INT((ROW()-14)/2),0)))</f>
        <v/>
      </c>
      <c r="L119" s="256" t="str">
        <f ca="1">IF(MOD(ROW()-13,2)=0,IF(ISBLANK(OFFSET('12. SEGUIMIENTO 2027'!$P$14,INT((ROW()-13)/2),0)),"",OFFSET('12. SEGUIMIENTO 2027'!$P$14,INT((ROW()-13)/2),0)),IF(ISBLANK(OFFSET('9. METAS'!$X$20,INT((ROW()-14)/2),0)),"",OFFSET('9. METAS'!$X$20,INT((ROW()-14)/2),0)))</f>
        <v/>
      </c>
      <c r="M119" s="257" t="str">
        <f ca="1">IF(MOD(ROW()-13,2)=0,IF(ISBLANK(OFFSET('12. SEGUIMIENTO 2027'!$Q$14,INT((ROW()-13)/2),0)),"",OFFSET('12. SEGUIMIENTO 2027'!$Q$14,INT((ROW()-13)/2),0)),IF(ISBLANK(OFFSET('9. METAS'!$Y$20,INT((ROW()-14)/2),0)),"",OFFSET('9. METAS'!$Y$20,INT((ROW()-14)/2),0)))</f>
        <v/>
      </c>
      <c r="N119" s="1012" t="str">
        <f t="shared" ref="N119" ca="1" si="102">IFERROR(J119/J120,"ND")</f>
        <v>ND</v>
      </c>
      <c r="O119" s="1008" t="str">
        <f t="shared" ref="O119" ca="1" si="103">IFERROR(((J119+K119+L119)/H119),"ND")</f>
        <v>ND</v>
      </c>
      <c r="P119" s="996"/>
    </row>
    <row r="120" spans="3:16">
      <c r="C120" s="1030"/>
      <c r="D120" s="1026"/>
      <c r="E120" s="1026"/>
      <c r="F120" s="1024"/>
      <c r="G120" s="1021"/>
      <c r="H120" s="1164"/>
      <c r="I120" s="1015"/>
      <c r="J120" s="255">
        <f ca="1">IF(MOD(ROW()-13,2)=0,IF(ISBLANK(OFFSET('12. SEGUIMIENTO 2027'!$N$14,INT((ROW()-13)/2),0)),"",OFFSET('12. SEGUIMIENTO 2027'!$N$14,INT((ROW()-13)/2),0)),IF(ISBLANK(OFFSET('9. METAS'!$V$20,INT((ROW()-14)/2),0)),"",OFFSET('9. METAS'!$V$20,INT((ROW()-14)/2),0)))</f>
        <v>76</v>
      </c>
      <c r="K120" s="256">
        <f ca="1">IF(MOD(ROW()-13,2)=0,IF(ISBLANK(OFFSET('12. SEGUIMIENTO 2027'!$O$14,INT((ROW()-13)/2),0)),"",OFFSET('12. SEGUIMIENTO 2027'!$O$14,INT((ROW()-13)/2),0)),IF(ISBLANK(OFFSET('9. METAS'!$W$20,INT((ROW()-14)/2),0)),"",OFFSET('9. METAS'!$W$20,INT((ROW()-14)/2),0)))</f>
        <v>74</v>
      </c>
      <c r="L120" s="256">
        <f ca="1">IF(MOD(ROW()-13,2)=0,IF(ISBLANK(OFFSET('12. SEGUIMIENTO 2027'!$P$14,INT((ROW()-13)/2),0)),"",OFFSET('12. SEGUIMIENTO 2027'!$P$14,INT((ROW()-13)/2),0)),IF(ISBLANK(OFFSET('9. METAS'!$X$20,INT((ROW()-14)/2),0)),"",OFFSET('9. METAS'!$X$20,INT((ROW()-14)/2),0)))</f>
        <v>86</v>
      </c>
      <c r="M120" s="257">
        <f ca="1">IF(MOD(ROW()-13,2)=0,IF(ISBLANK(OFFSET('12. SEGUIMIENTO 2027'!$Q$14,INT((ROW()-13)/2),0)),"",OFFSET('12. SEGUIMIENTO 2027'!$Q$14,INT((ROW()-13)/2),0)),IF(ISBLANK(OFFSET('9. METAS'!$Y$20,INT((ROW()-14)/2),0)),"",OFFSET('9. METAS'!$Y$20,INT((ROW()-14)/2),0)))</f>
        <v>93</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164">
        <f ca="1">IF(ISBLANK(OFFSET('9. METAS'!$M$20,INT((ROW()-13)/2),0)),"",OFFSET('9. METAS'!$M$20,INT((ROW()-13)/2),0))</f>
        <v>21492</v>
      </c>
      <c r="I121" s="1014"/>
      <c r="J121" s="255" t="str">
        <f ca="1">IF(MOD(ROW()-13,2)=0,IF(ISBLANK(OFFSET('12. SEGUIMIENTO 2027'!$N$14,INT((ROW()-13)/2),0)),"",OFFSET('12. SEGUIMIENTO 2027'!$N$14,INT((ROW()-13)/2),0)),IF(ISBLANK(OFFSET('9. METAS'!$V$20,INT((ROW()-14)/2),0)),"",OFFSET('9. METAS'!$V$20,INT((ROW()-14)/2),0)))</f>
        <v/>
      </c>
      <c r="K121" s="256" t="str">
        <f ca="1">IF(MOD(ROW()-13,2)=0,IF(ISBLANK(OFFSET('12. SEGUIMIENTO 2027'!$O$14,INT((ROW()-13)/2),0)),"",OFFSET('12. SEGUIMIENTO 2027'!$O$14,INT((ROW()-13)/2),0)),IF(ISBLANK(OFFSET('9. METAS'!$W$20,INT((ROW()-14)/2),0)),"",OFFSET('9. METAS'!$W$20,INT((ROW()-14)/2),0)))</f>
        <v/>
      </c>
      <c r="L121" s="256" t="str">
        <f ca="1">IF(MOD(ROW()-13,2)=0,IF(ISBLANK(OFFSET('12. SEGUIMIENTO 2027'!$P$14,INT((ROW()-13)/2),0)),"",OFFSET('12. SEGUIMIENTO 2027'!$P$14,INT((ROW()-13)/2),0)),IF(ISBLANK(OFFSET('9. METAS'!$X$20,INT((ROW()-14)/2),0)),"",OFFSET('9. METAS'!$X$20,INT((ROW()-14)/2),0)))</f>
        <v/>
      </c>
      <c r="M121" s="257" t="str">
        <f ca="1">IF(MOD(ROW()-13,2)=0,IF(ISBLANK(OFFSET('12. SEGUIMIENTO 2027'!$Q$14,INT((ROW()-13)/2),0)),"",OFFSET('12. SEGUIMIENTO 2027'!$Q$14,INT((ROW()-13)/2),0)),IF(ISBLANK(OFFSET('9. METAS'!$Y$20,INT((ROW()-14)/2),0)),"",OFFSET('9. METAS'!$Y$20,INT((ROW()-14)/2),0)))</f>
        <v/>
      </c>
      <c r="N121" s="1012" t="str">
        <f t="shared" ref="N121" ca="1" si="104">IFERROR(J121/J122,"ND")</f>
        <v>ND</v>
      </c>
      <c r="O121" s="1008" t="str">
        <f t="shared" ref="O121" ca="1" si="105">IFERROR(((J121+K121+L121)/H121),"ND")</f>
        <v>ND</v>
      </c>
      <c r="P121" s="996"/>
    </row>
    <row r="122" spans="3:16">
      <c r="C122" s="1030"/>
      <c r="D122" s="1026"/>
      <c r="E122" s="1026"/>
      <c r="F122" s="1024"/>
      <c r="G122" s="1021"/>
      <c r="H122" s="1164"/>
      <c r="I122" s="1015"/>
      <c r="J122" s="255">
        <f ca="1">IF(MOD(ROW()-13,2)=0,IF(ISBLANK(OFFSET('12. SEGUIMIENTO 2027'!$N$14,INT((ROW()-13)/2),0)),"",OFFSET('12. SEGUIMIENTO 2027'!$N$14,INT((ROW()-13)/2),0)),IF(ISBLANK(OFFSET('9. METAS'!$V$20,INT((ROW()-14)/2),0)),"",OFFSET('9. METAS'!$V$20,INT((ROW()-14)/2),0)))</f>
        <v>4752</v>
      </c>
      <c r="K122" s="256">
        <f ca="1">IF(MOD(ROW()-13,2)=0,IF(ISBLANK(OFFSET('12. SEGUIMIENTO 2027'!$O$14,INT((ROW()-13)/2),0)),"",OFFSET('12. SEGUIMIENTO 2027'!$O$14,INT((ROW()-13)/2),0)),IF(ISBLANK(OFFSET('9. METAS'!$W$20,INT((ROW()-14)/2),0)),"",OFFSET('9. METAS'!$W$20,INT((ROW()-14)/2),0)))</f>
        <v>5400</v>
      </c>
      <c r="L122" s="256">
        <f ca="1">IF(MOD(ROW()-13,2)=0,IF(ISBLANK(OFFSET('12. SEGUIMIENTO 2027'!$P$14,INT((ROW()-13)/2),0)),"",OFFSET('12. SEGUIMIENTO 2027'!$P$14,INT((ROW()-13)/2),0)),IF(ISBLANK(OFFSET('9. METAS'!$X$20,INT((ROW()-14)/2),0)),"",OFFSET('9. METAS'!$X$20,INT((ROW()-14)/2),0)))</f>
        <v>5940</v>
      </c>
      <c r="M122" s="257">
        <f ca="1">IF(MOD(ROW()-13,2)=0,IF(ISBLANK(OFFSET('12. SEGUIMIENTO 2027'!$Q$14,INT((ROW()-13)/2),0)),"",OFFSET('12. SEGUIMIENTO 2027'!$Q$14,INT((ROW()-13)/2),0)),IF(ISBLANK(OFFSET('9. METAS'!$Y$20,INT((ROW()-14)/2),0)),"",OFFSET('9. METAS'!$Y$20,INT((ROW()-14)/2),0)))</f>
        <v>5400</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164">
        <f ca="1">IF(ISBLANK(OFFSET('9. METAS'!$M$20,INT((ROW()-13)/2),0)),"",OFFSET('9. METAS'!$M$20,INT((ROW()-13)/2),0))</f>
        <v>1148</v>
      </c>
      <c r="I123" s="1014"/>
      <c r="J123" s="255" t="str">
        <f ca="1">IF(MOD(ROW()-13,2)=0,IF(ISBLANK(OFFSET('12. SEGUIMIENTO 2027'!$N$14,INT((ROW()-13)/2),0)),"",OFFSET('12. SEGUIMIENTO 2027'!$N$14,INT((ROW()-13)/2),0)),IF(ISBLANK(OFFSET('9. METAS'!$V$20,INT((ROW()-14)/2),0)),"",OFFSET('9. METAS'!$V$20,INT((ROW()-14)/2),0)))</f>
        <v/>
      </c>
      <c r="K123" s="256" t="str">
        <f ca="1">IF(MOD(ROW()-13,2)=0,IF(ISBLANK(OFFSET('12. SEGUIMIENTO 2027'!$O$14,INT((ROW()-13)/2),0)),"",OFFSET('12. SEGUIMIENTO 2027'!$O$14,INT((ROW()-13)/2),0)),IF(ISBLANK(OFFSET('9. METAS'!$W$20,INT((ROW()-14)/2),0)),"",OFFSET('9. METAS'!$W$20,INT((ROW()-14)/2),0)))</f>
        <v/>
      </c>
      <c r="L123" s="256" t="str">
        <f ca="1">IF(MOD(ROW()-13,2)=0,IF(ISBLANK(OFFSET('12. SEGUIMIENTO 2027'!$P$14,INT((ROW()-13)/2),0)),"",OFFSET('12. SEGUIMIENTO 2027'!$P$14,INT((ROW()-13)/2),0)),IF(ISBLANK(OFFSET('9. METAS'!$X$20,INT((ROW()-14)/2),0)),"",OFFSET('9. METAS'!$X$20,INT((ROW()-14)/2),0)))</f>
        <v/>
      </c>
      <c r="M123" s="257" t="str">
        <f ca="1">IF(MOD(ROW()-13,2)=0,IF(ISBLANK(OFFSET('12. SEGUIMIENTO 2027'!$Q$14,INT((ROW()-13)/2),0)),"",OFFSET('12. SEGUIMIENTO 2027'!$Q$14,INT((ROW()-13)/2),0)),IF(ISBLANK(OFFSET('9. METAS'!$Y$20,INT((ROW()-14)/2),0)),"",OFFSET('9. METAS'!$Y$20,INT((ROW()-14)/2),0)))</f>
        <v/>
      </c>
      <c r="N123" s="1012" t="str">
        <f t="shared" ref="N123" ca="1" si="106">IFERROR(J123/J124,"ND")</f>
        <v>ND</v>
      </c>
      <c r="O123" s="1008" t="str">
        <f t="shared" ref="O123" ca="1" si="107">IFERROR(((J123+K123+L123)/H123),"ND")</f>
        <v>ND</v>
      </c>
      <c r="P123" s="996"/>
    </row>
    <row r="124" spans="3:16">
      <c r="C124" s="1030"/>
      <c r="D124" s="1026"/>
      <c r="E124" s="1026"/>
      <c r="F124" s="1024"/>
      <c r="G124" s="1021"/>
      <c r="H124" s="1164"/>
      <c r="I124" s="1015"/>
      <c r="J124" s="255">
        <f ca="1">IF(MOD(ROW()-13,2)=0,IF(ISBLANK(OFFSET('12. SEGUIMIENTO 2027'!$N$14,INT((ROW()-13)/2),0)),"",OFFSET('12. SEGUIMIENTO 2027'!$N$14,INT((ROW()-13)/2),0)),IF(ISBLANK(OFFSET('9. METAS'!$V$20,INT((ROW()-14)/2),0)),"",OFFSET('9. METAS'!$V$20,INT((ROW()-14)/2),0)))</f>
        <v>241</v>
      </c>
      <c r="K124" s="256">
        <f ca="1">IF(MOD(ROW()-13,2)=0,IF(ISBLANK(OFFSET('12. SEGUIMIENTO 2027'!$O$14,INT((ROW()-13)/2),0)),"",OFFSET('12. SEGUIMIENTO 2027'!$O$14,INT((ROW()-13)/2),0)),IF(ISBLANK(OFFSET('9. METAS'!$W$20,INT((ROW()-14)/2),0)),"",OFFSET('9. METAS'!$W$20,INT((ROW()-14)/2),0)))</f>
        <v>269</v>
      </c>
      <c r="L124" s="256">
        <f ca="1">IF(MOD(ROW()-13,2)=0,IF(ISBLANK(OFFSET('12. SEGUIMIENTO 2027'!$P$14,INT((ROW()-13)/2),0)),"",OFFSET('12. SEGUIMIENTO 2027'!$P$14,INT((ROW()-13)/2),0)),IF(ISBLANK(OFFSET('9. METAS'!$X$20,INT((ROW()-14)/2),0)),"",OFFSET('9. METAS'!$X$20,INT((ROW()-14)/2),0)))</f>
        <v>289</v>
      </c>
      <c r="M124" s="257">
        <f ca="1">IF(MOD(ROW()-13,2)=0,IF(ISBLANK(OFFSET('12. SEGUIMIENTO 2027'!$Q$14,INT((ROW()-13)/2),0)),"",OFFSET('12. SEGUIMIENTO 2027'!$Q$14,INT((ROW()-13)/2),0)),IF(ISBLANK(OFFSET('9. METAS'!$Y$20,INT((ROW()-14)/2),0)),"",OFFSET('9. METAS'!$Y$20,INT((ROW()-14)/2),0)))</f>
        <v>349</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164">
        <f ca="1">IF(ISBLANK(OFFSET('9. METAS'!$M$20,INT((ROW()-13)/2),0)),"",OFFSET('9. METAS'!$M$20,INT((ROW()-13)/2),0))</f>
        <v>4907</v>
      </c>
      <c r="I125" s="1014"/>
      <c r="J125" s="255" t="str">
        <f ca="1">IF(MOD(ROW()-13,2)=0,IF(ISBLANK(OFFSET('12. SEGUIMIENTO 2027'!$N$14,INT((ROW()-13)/2),0)),"",OFFSET('12. SEGUIMIENTO 2027'!$N$14,INT((ROW()-13)/2),0)),IF(ISBLANK(OFFSET('9. METAS'!$V$20,INT((ROW()-14)/2),0)),"",OFFSET('9. METAS'!$V$20,INT((ROW()-14)/2),0)))</f>
        <v/>
      </c>
      <c r="K125" s="256" t="str">
        <f ca="1">IF(MOD(ROW()-13,2)=0,IF(ISBLANK(OFFSET('12. SEGUIMIENTO 2027'!$O$14,INT((ROW()-13)/2),0)),"",OFFSET('12. SEGUIMIENTO 2027'!$O$14,INT((ROW()-13)/2),0)),IF(ISBLANK(OFFSET('9. METAS'!$W$20,INT((ROW()-14)/2),0)),"",OFFSET('9. METAS'!$W$20,INT((ROW()-14)/2),0)))</f>
        <v/>
      </c>
      <c r="L125" s="256" t="str">
        <f ca="1">IF(MOD(ROW()-13,2)=0,IF(ISBLANK(OFFSET('12. SEGUIMIENTO 2027'!$P$14,INT((ROW()-13)/2),0)),"",OFFSET('12. SEGUIMIENTO 2027'!$P$14,INT((ROW()-13)/2),0)),IF(ISBLANK(OFFSET('9. METAS'!$X$20,INT((ROW()-14)/2),0)),"",OFFSET('9. METAS'!$X$20,INT((ROW()-14)/2),0)))</f>
        <v/>
      </c>
      <c r="M125" s="257" t="str">
        <f ca="1">IF(MOD(ROW()-13,2)=0,IF(ISBLANK(OFFSET('12. SEGUIMIENTO 2027'!$Q$14,INT((ROW()-13)/2),0)),"",OFFSET('12. SEGUIMIENTO 2027'!$Q$14,INT((ROW()-13)/2),0)),IF(ISBLANK(OFFSET('9. METAS'!$Y$20,INT((ROW()-14)/2),0)),"",OFFSET('9. METAS'!$Y$20,INT((ROW()-14)/2),0)))</f>
        <v/>
      </c>
      <c r="N125" s="1012" t="str">
        <f t="shared" ref="N125" ca="1" si="108">IFERROR(J125/J126,"ND")</f>
        <v>ND</v>
      </c>
      <c r="O125" s="1008" t="str">
        <f t="shared" ref="O125" ca="1" si="109">IFERROR(((J125+K125+L125)/H125),"ND")</f>
        <v>ND</v>
      </c>
      <c r="P125" s="996"/>
    </row>
    <row r="126" spans="3:16">
      <c r="C126" s="1030"/>
      <c r="D126" s="1026"/>
      <c r="E126" s="1026"/>
      <c r="F126" s="1024"/>
      <c r="G126" s="1021"/>
      <c r="H126" s="1164"/>
      <c r="I126" s="1015"/>
      <c r="J126" s="255">
        <f ca="1">IF(MOD(ROW()-13,2)=0,IF(ISBLANK(OFFSET('12. SEGUIMIENTO 2027'!$N$14,INT((ROW()-13)/2),0)),"",OFFSET('12. SEGUIMIENTO 2027'!$N$14,INT((ROW()-13)/2),0)),IF(ISBLANK(OFFSET('9. METAS'!$V$20,INT((ROW()-14)/2),0)),"",OFFSET('9. METAS'!$V$20,INT((ROW()-14)/2),0)))</f>
        <v>785</v>
      </c>
      <c r="K126" s="256">
        <f ca="1">IF(MOD(ROW()-13,2)=0,IF(ISBLANK(OFFSET('12. SEGUIMIENTO 2027'!$O$14,INT((ROW()-13)/2),0)),"",OFFSET('12. SEGUIMIENTO 2027'!$O$14,INT((ROW()-13)/2),0)),IF(ISBLANK(OFFSET('9. METAS'!$W$20,INT((ROW()-14)/2),0)),"",OFFSET('9. METAS'!$W$20,INT((ROW()-14)/2),0)))</f>
        <v>1385</v>
      </c>
      <c r="L126" s="256">
        <f ca="1">IF(MOD(ROW()-13,2)=0,IF(ISBLANK(OFFSET('12. SEGUIMIENTO 2027'!$P$14,INT((ROW()-13)/2),0)),"",OFFSET('12. SEGUIMIENTO 2027'!$P$14,INT((ROW()-13)/2),0)),IF(ISBLANK(OFFSET('9. METAS'!$X$20,INT((ROW()-14)/2),0)),"",OFFSET('9. METAS'!$X$20,INT((ROW()-14)/2),0)))</f>
        <v>1439</v>
      </c>
      <c r="M126" s="257">
        <f ca="1">IF(MOD(ROW()-13,2)=0,IF(ISBLANK(OFFSET('12. SEGUIMIENTO 2027'!$Q$14,INT((ROW()-13)/2),0)),"",OFFSET('12. SEGUIMIENTO 2027'!$Q$14,INT((ROW()-13)/2),0)),IF(ISBLANK(OFFSET('9. METAS'!$Y$20,INT((ROW()-14)/2),0)),"",OFFSET('9. METAS'!$Y$20,INT((ROW()-14)/2),0)))</f>
        <v>1298</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164">
        <f ca="1">IF(ISBLANK(OFFSET('9. METAS'!$M$20,INT((ROW()-13)/2),0)),"",OFFSET('9. METAS'!$M$20,INT((ROW()-13)/2),0))</f>
        <v>251474</v>
      </c>
      <c r="I127" s="1014"/>
      <c r="J127" s="255" t="str">
        <f ca="1">IF(MOD(ROW()-13,2)=0,IF(ISBLANK(OFFSET('12. SEGUIMIENTO 2027'!$N$14,INT((ROW()-13)/2),0)),"",OFFSET('12. SEGUIMIENTO 2027'!$N$14,INT((ROW()-13)/2),0)),IF(ISBLANK(OFFSET('9. METAS'!$V$20,INT((ROW()-14)/2),0)),"",OFFSET('9. METAS'!$V$20,INT((ROW()-14)/2),0)))</f>
        <v/>
      </c>
      <c r="K127" s="256" t="str">
        <f ca="1">IF(MOD(ROW()-13,2)=0,IF(ISBLANK(OFFSET('12. SEGUIMIENTO 2027'!$O$14,INT((ROW()-13)/2),0)),"",OFFSET('12. SEGUIMIENTO 2027'!$O$14,INT((ROW()-13)/2),0)),IF(ISBLANK(OFFSET('9. METAS'!$W$20,INT((ROW()-14)/2),0)),"",OFFSET('9. METAS'!$W$20,INT((ROW()-14)/2),0)))</f>
        <v/>
      </c>
      <c r="L127" s="256" t="str">
        <f ca="1">IF(MOD(ROW()-13,2)=0,IF(ISBLANK(OFFSET('12. SEGUIMIENTO 2027'!$P$14,INT((ROW()-13)/2),0)),"",OFFSET('12. SEGUIMIENTO 2027'!$P$14,INT((ROW()-13)/2),0)),IF(ISBLANK(OFFSET('9. METAS'!$X$20,INT((ROW()-14)/2),0)),"",OFFSET('9. METAS'!$X$20,INT((ROW()-14)/2),0)))</f>
        <v/>
      </c>
      <c r="M127" s="257" t="str">
        <f ca="1">IF(MOD(ROW()-13,2)=0,IF(ISBLANK(OFFSET('12. SEGUIMIENTO 2027'!$Q$14,INT((ROW()-13)/2),0)),"",OFFSET('12. SEGUIMIENTO 2027'!$Q$14,INT((ROW()-13)/2),0)),IF(ISBLANK(OFFSET('9. METAS'!$Y$20,INT((ROW()-14)/2),0)),"",OFFSET('9. METAS'!$Y$20,INT((ROW()-14)/2),0)))</f>
        <v/>
      </c>
      <c r="N127" s="1012" t="str">
        <f t="shared" ref="N127" ca="1" si="110">IFERROR(J127/J128,"ND")</f>
        <v>ND</v>
      </c>
      <c r="O127" s="1008" t="str">
        <f t="shared" ref="O127" ca="1" si="111">IFERROR(((J127+K127+L127)/H127),"ND")</f>
        <v>ND</v>
      </c>
      <c r="P127" s="996"/>
    </row>
    <row r="128" spans="3:16">
      <c r="C128" s="1030"/>
      <c r="D128" s="1026"/>
      <c r="E128" s="1026"/>
      <c r="F128" s="1024"/>
      <c r="G128" s="1021"/>
      <c r="H128" s="1164"/>
      <c r="I128" s="1015"/>
      <c r="J128" s="255">
        <f ca="1">IF(MOD(ROW()-13,2)=0,IF(ISBLANK(OFFSET('12. SEGUIMIENTO 2027'!$N$14,INT((ROW()-13)/2),0)),"",OFFSET('12. SEGUIMIENTO 2027'!$N$14,INT((ROW()-13)/2),0)),IF(ISBLANK(OFFSET('9. METAS'!$V$20,INT((ROW()-14)/2),0)),"",OFFSET('9. METAS'!$V$20,INT((ROW()-14)/2),0)))</f>
        <v>56409</v>
      </c>
      <c r="K128" s="256">
        <f ca="1">IF(MOD(ROW()-13,2)=0,IF(ISBLANK(OFFSET('12. SEGUIMIENTO 2027'!$O$14,INT((ROW()-13)/2),0)),"",OFFSET('12. SEGUIMIENTO 2027'!$O$14,INT((ROW()-13)/2),0)),IF(ISBLANK(OFFSET('9. METAS'!$W$20,INT((ROW()-14)/2),0)),"",OFFSET('9. METAS'!$W$20,INT((ROW()-14)/2),0)))</f>
        <v>60579</v>
      </c>
      <c r="L128" s="256">
        <f ca="1">IF(MOD(ROW()-13,2)=0,IF(ISBLANK(OFFSET('12. SEGUIMIENTO 2027'!$P$14,INT((ROW()-13)/2),0)),"",OFFSET('12. SEGUIMIENTO 2027'!$P$14,INT((ROW()-13)/2),0)),IF(ISBLANK(OFFSET('9. METAS'!$X$20,INT((ROW()-14)/2),0)),"",OFFSET('9. METAS'!$X$20,INT((ROW()-14)/2),0)))</f>
        <v>73387</v>
      </c>
      <c r="M128" s="257">
        <f ca="1">IF(MOD(ROW()-13,2)=0,IF(ISBLANK(OFFSET('12. SEGUIMIENTO 2027'!$Q$14,INT((ROW()-13)/2),0)),"",OFFSET('12. SEGUIMIENTO 2027'!$Q$14,INT((ROW()-13)/2),0)),IF(ISBLANK(OFFSET('9. METAS'!$Y$20,INT((ROW()-14)/2),0)),"",OFFSET('9. METAS'!$Y$20,INT((ROW()-14)/2),0)))</f>
        <v>61099</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164">
        <f ca="1">IF(ISBLANK(OFFSET('9. METAS'!$M$20,INT((ROW()-13)/2),0)),"",OFFSET('9. METAS'!$M$20,INT((ROW()-13)/2),0))</f>
        <v>3575</v>
      </c>
      <c r="I129" s="1014"/>
      <c r="J129" s="255" t="str">
        <f ca="1">IF(MOD(ROW()-13,2)=0,IF(ISBLANK(OFFSET('12. SEGUIMIENTO 2027'!$N$14,INT((ROW()-13)/2),0)),"",OFFSET('12. SEGUIMIENTO 2027'!$N$14,INT((ROW()-13)/2),0)),IF(ISBLANK(OFFSET('9. METAS'!$V$20,INT((ROW()-14)/2),0)),"",OFFSET('9. METAS'!$V$20,INT((ROW()-14)/2),0)))</f>
        <v/>
      </c>
      <c r="K129" s="256" t="str">
        <f ca="1">IF(MOD(ROW()-13,2)=0,IF(ISBLANK(OFFSET('12. SEGUIMIENTO 2027'!$O$14,INT((ROW()-13)/2),0)),"",OFFSET('12. SEGUIMIENTO 2027'!$O$14,INT((ROW()-13)/2),0)),IF(ISBLANK(OFFSET('9. METAS'!$W$20,INT((ROW()-14)/2),0)),"",OFFSET('9. METAS'!$W$20,INT((ROW()-14)/2),0)))</f>
        <v/>
      </c>
      <c r="L129" s="256" t="str">
        <f ca="1">IF(MOD(ROW()-13,2)=0,IF(ISBLANK(OFFSET('12. SEGUIMIENTO 2027'!$P$14,INT((ROW()-13)/2),0)),"",OFFSET('12. SEGUIMIENTO 2027'!$P$14,INT((ROW()-13)/2),0)),IF(ISBLANK(OFFSET('9. METAS'!$X$20,INT((ROW()-14)/2),0)),"",OFFSET('9. METAS'!$X$20,INT((ROW()-14)/2),0)))</f>
        <v/>
      </c>
      <c r="M129" s="257" t="str">
        <f ca="1">IF(MOD(ROW()-13,2)=0,IF(ISBLANK(OFFSET('12. SEGUIMIENTO 2027'!$Q$14,INT((ROW()-13)/2),0)),"",OFFSET('12. SEGUIMIENTO 2027'!$Q$14,INT((ROW()-13)/2),0)),IF(ISBLANK(OFFSET('9. METAS'!$Y$20,INT((ROW()-14)/2),0)),"",OFFSET('9. METAS'!$Y$20,INT((ROW()-14)/2),0)))</f>
        <v/>
      </c>
      <c r="N129" s="1012" t="str">
        <f t="shared" ref="N129" ca="1" si="112">IFERROR(J129/J130,"ND")</f>
        <v>ND</v>
      </c>
      <c r="O129" s="1008" t="str">
        <f t="shared" ref="O129" ca="1" si="113">IFERROR(((J129+K129+L129)/H129),"ND")</f>
        <v>ND</v>
      </c>
      <c r="P129" s="996"/>
    </row>
    <row r="130" spans="3:16">
      <c r="C130" s="1030"/>
      <c r="D130" s="1026"/>
      <c r="E130" s="1026"/>
      <c r="F130" s="1024"/>
      <c r="G130" s="1021"/>
      <c r="H130" s="1164"/>
      <c r="I130" s="1015"/>
      <c r="J130" s="255">
        <f ca="1">IF(MOD(ROW()-13,2)=0,IF(ISBLANK(OFFSET('12. SEGUIMIENTO 2027'!$N$14,INT((ROW()-13)/2),0)),"",OFFSET('12. SEGUIMIENTO 2027'!$N$14,INT((ROW()-13)/2),0)),IF(ISBLANK(OFFSET('9. METAS'!$V$20,INT((ROW()-14)/2),0)),"",OFFSET('9. METAS'!$V$20,INT((ROW()-14)/2),0)))</f>
        <v>1180</v>
      </c>
      <c r="K130" s="256">
        <f ca="1">IF(MOD(ROW()-13,2)=0,IF(ISBLANK(OFFSET('12. SEGUIMIENTO 2027'!$O$14,INT((ROW()-13)/2),0)),"",OFFSET('12. SEGUIMIENTO 2027'!$O$14,INT((ROW()-13)/2),0)),IF(ISBLANK(OFFSET('9. METAS'!$W$20,INT((ROW()-14)/2),0)),"",OFFSET('9. METAS'!$W$20,INT((ROW()-14)/2),0)))</f>
        <v>800</v>
      </c>
      <c r="L130" s="256">
        <f ca="1">IF(MOD(ROW()-13,2)=0,IF(ISBLANK(OFFSET('12. SEGUIMIENTO 2027'!$P$14,INT((ROW()-13)/2),0)),"",OFFSET('12. SEGUIMIENTO 2027'!$P$14,INT((ROW()-13)/2),0)),IF(ISBLANK(OFFSET('9. METAS'!$X$20,INT((ROW()-14)/2),0)),"",OFFSET('9. METAS'!$X$20,INT((ROW()-14)/2),0)))</f>
        <v>600</v>
      </c>
      <c r="M130" s="257">
        <f ca="1">IF(MOD(ROW()-13,2)=0,IF(ISBLANK(OFFSET('12. SEGUIMIENTO 2027'!$Q$14,INT((ROW()-13)/2),0)),"",OFFSET('12. SEGUIMIENTO 2027'!$Q$14,INT((ROW()-13)/2),0)),IF(ISBLANK(OFFSET('9. METAS'!$Y$20,INT((ROW()-14)/2),0)),"",OFFSET('9. METAS'!$Y$20,INT((ROW()-14)/2),0)))</f>
        <v>995</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164">
        <f ca="1">IF(ISBLANK(OFFSET('9. METAS'!$M$20,INT((ROW()-13)/2),0)),"",OFFSET('9. METAS'!$M$20,INT((ROW()-13)/2),0))</f>
        <v>2124</v>
      </c>
      <c r="I131" s="1014"/>
      <c r="J131" s="255" t="str">
        <f ca="1">IF(MOD(ROW()-13,2)=0,IF(ISBLANK(OFFSET('12. SEGUIMIENTO 2027'!$N$14,INT((ROW()-13)/2),0)),"",OFFSET('12. SEGUIMIENTO 2027'!$N$14,INT((ROW()-13)/2),0)),IF(ISBLANK(OFFSET('9. METAS'!$V$20,INT((ROW()-14)/2),0)),"",OFFSET('9. METAS'!$V$20,INT((ROW()-14)/2),0)))</f>
        <v/>
      </c>
      <c r="K131" s="256" t="str">
        <f ca="1">IF(MOD(ROW()-13,2)=0,IF(ISBLANK(OFFSET('12. SEGUIMIENTO 2027'!$O$14,INT((ROW()-13)/2),0)),"",OFFSET('12. SEGUIMIENTO 2027'!$O$14,INT((ROW()-13)/2),0)),IF(ISBLANK(OFFSET('9. METAS'!$W$20,INT((ROW()-14)/2),0)),"",OFFSET('9. METAS'!$W$20,INT((ROW()-14)/2),0)))</f>
        <v/>
      </c>
      <c r="L131" s="256" t="str">
        <f ca="1">IF(MOD(ROW()-13,2)=0,IF(ISBLANK(OFFSET('12. SEGUIMIENTO 2027'!$P$14,INT((ROW()-13)/2),0)),"",OFFSET('12. SEGUIMIENTO 2027'!$P$14,INT((ROW()-13)/2),0)),IF(ISBLANK(OFFSET('9. METAS'!$X$20,INT((ROW()-14)/2),0)),"",OFFSET('9. METAS'!$X$20,INT((ROW()-14)/2),0)))</f>
        <v/>
      </c>
      <c r="M131" s="257" t="str">
        <f ca="1">IF(MOD(ROW()-13,2)=0,IF(ISBLANK(OFFSET('12. SEGUIMIENTO 2027'!$Q$14,INT((ROW()-13)/2),0)),"",OFFSET('12. SEGUIMIENTO 2027'!$Q$14,INT((ROW()-13)/2),0)),IF(ISBLANK(OFFSET('9. METAS'!$Y$20,INT((ROW()-14)/2),0)),"",OFFSET('9. METAS'!$Y$20,INT((ROW()-14)/2),0)))</f>
        <v/>
      </c>
      <c r="N131" s="1012" t="str">
        <f t="shared" ref="N131" ca="1" si="114">IFERROR(J131/J132,"ND")</f>
        <v>ND</v>
      </c>
      <c r="O131" s="1008" t="str">
        <f t="shared" ref="O131" ca="1" si="115">IFERROR(((J131+K131+L131)/H131),"ND")</f>
        <v>ND</v>
      </c>
      <c r="P131" s="996"/>
    </row>
    <row r="132" spans="3:16">
      <c r="C132" s="1030"/>
      <c r="D132" s="1026"/>
      <c r="E132" s="1026"/>
      <c r="F132" s="1024"/>
      <c r="G132" s="1021"/>
      <c r="H132" s="1164"/>
      <c r="I132" s="1015"/>
      <c r="J132" s="255">
        <f ca="1">IF(MOD(ROW()-13,2)=0,IF(ISBLANK(OFFSET('12. SEGUIMIENTO 2027'!$N$14,INT((ROW()-13)/2),0)),"",OFFSET('12. SEGUIMIENTO 2027'!$N$14,INT((ROW()-13)/2),0)),IF(ISBLANK(OFFSET('9. METAS'!$V$20,INT((ROW()-14)/2),0)),"",OFFSET('9. METAS'!$V$20,INT((ROW()-14)/2),0)))</f>
        <v>500</v>
      </c>
      <c r="K132" s="256">
        <f ca="1">IF(MOD(ROW()-13,2)=0,IF(ISBLANK(OFFSET('12. SEGUIMIENTO 2027'!$O$14,INT((ROW()-13)/2),0)),"",OFFSET('12. SEGUIMIENTO 2027'!$O$14,INT((ROW()-13)/2),0)),IF(ISBLANK(OFFSET('9. METAS'!$W$20,INT((ROW()-14)/2),0)),"",OFFSET('9. METAS'!$W$20,INT((ROW()-14)/2),0)))</f>
        <v>528</v>
      </c>
      <c r="L132" s="256">
        <f ca="1">IF(MOD(ROW()-13,2)=0,IF(ISBLANK(OFFSET('12. SEGUIMIENTO 2027'!$P$14,INT((ROW()-13)/2),0)),"",OFFSET('12. SEGUIMIENTO 2027'!$P$14,INT((ROW()-13)/2),0)),IF(ISBLANK(OFFSET('9. METAS'!$X$20,INT((ROW()-14)/2),0)),"",OFFSET('9. METAS'!$X$20,INT((ROW()-14)/2),0)))</f>
        <v>496</v>
      </c>
      <c r="M132" s="257">
        <f ca="1">IF(MOD(ROW()-13,2)=0,IF(ISBLANK(OFFSET('12. SEGUIMIENTO 2027'!$Q$14,INT((ROW()-13)/2),0)),"",OFFSET('12. SEGUIMIENTO 2027'!$Q$14,INT((ROW()-13)/2),0)),IF(ISBLANK(OFFSET('9. METAS'!$Y$20,INT((ROW()-14)/2),0)),"",OFFSET('9. METAS'!$Y$20,INT((ROW()-14)/2),0)))</f>
        <v>600</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164">
        <f ca="1">IF(ISBLANK(OFFSET('9. METAS'!$M$20,INT((ROW()-13)/2),0)),"",OFFSET('9. METAS'!$M$20,INT((ROW()-13)/2),0))</f>
        <v>22</v>
      </c>
      <c r="I133" s="1014"/>
      <c r="J133" s="255" t="str">
        <f ca="1">IF(MOD(ROW()-13,2)=0,IF(ISBLANK(OFFSET('12. SEGUIMIENTO 2027'!$N$14,INT((ROW()-13)/2),0)),"",OFFSET('12. SEGUIMIENTO 2027'!$N$14,INT((ROW()-13)/2),0)),IF(ISBLANK(OFFSET('9. METAS'!$V$20,INT((ROW()-14)/2),0)),"",OFFSET('9. METAS'!$V$20,INT((ROW()-14)/2),0)))</f>
        <v/>
      </c>
      <c r="K133" s="256" t="str">
        <f ca="1">IF(MOD(ROW()-13,2)=0,IF(ISBLANK(OFFSET('12. SEGUIMIENTO 2027'!$O$14,INT((ROW()-13)/2),0)),"",OFFSET('12. SEGUIMIENTO 2027'!$O$14,INT((ROW()-13)/2),0)),IF(ISBLANK(OFFSET('9. METAS'!$W$20,INT((ROW()-14)/2),0)),"",OFFSET('9. METAS'!$W$20,INT((ROW()-14)/2),0)))</f>
        <v/>
      </c>
      <c r="L133" s="256" t="str">
        <f ca="1">IF(MOD(ROW()-13,2)=0,IF(ISBLANK(OFFSET('12. SEGUIMIENTO 2027'!$P$14,INT((ROW()-13)/2),0)),"",OFFSET('12. SEGUIMIENTO 2027'!$P$14,INT((ROW()-13)/2),0)),IF(ISBLANK(OFFSET('9. METAS'!$X$20,INT((ROW()-14)/2),0)),"",OFFSET('9. METAS'!$X$20,INT((ROW()-14)/2),0)))</f>
        <v/>
      </c>
      <c r="M133" s="257" t="str">
        <f ca="1">IF(MOD(ROW()-13,2)=0,IF(ISBLANK(OFFSET('12. SEGUIMIENTO 2027'!$Q$14,INT((ROW()-13)/2),0)),"",OFFSET('12. SEGUIMIENTO 2027'!$Q$14,INT((ROW()-13)/2),0)),IF(ISBLANK(OFFSET('9. METAS'!$Y$20,INT((ROW()-14)/2),0)),"",OFFSET('9. METAS'!$Y$20,INT((ROW()-14)/2),0)))</f>
        <v/>
      </c>
      <c r="N133" s="1012" t="str">
        <f t="shared" ref="N133" ca="1" si="116">IFERROR(J133/J134,"ND")</f>
        <v>ND</v>
      </c>
      <c r="O133" s="1008" t="str">
        <f t="shared" ref="O133" ca="1" si="117">IFERROR(((J133+K133+L133)/H133),"ND")</f>
        <v>ND</v>
      </c>
      <c r="P133" s="996"/>
    </row>
    <row r="134" spans="3:16">
      <c r="C134" s="1030"/>
      <c r="D134" s="1026"/>
      <c r="E134" s="1026"/>
      <c r="F134" s="1024"/>
      <c r="G134" s="1021"/>
      <c r="H134" s="1164"/>
      <c r="I134" s="1015"/>
      <c r="J134" s="255">
        <f ca="1">IF(MOD(ROW()-13,2)=0,IF(ISBLANK(OFFSET('12. SEGUIMIENTO 2027'!$N$14,INT((ROW()-13)/2),0)),"",OFFSET('12. SEGUIMIENTO 2027'!$N$14,INT((ROW()-13)/2),0)),IF(ISBLANK(OFFSET('9. METAS'!$V$20,INT((ROW()-14)/2),0)),"",OFFSET('9. METAS'!$V$20,INT((ROW()-14)/2),0)))</f>
        <v>6</v>
      </c>
      <c r="K134" s="256">
        <f ca="1">IF(MOD(ROW()-13,2)=0,IF(ISBLANK(OFFSET('12. SEGUIMIENTO 2027'!$O$14,INT((ROW()-13)/2),0)),"",OFFSET('12. SEGUIMIENTO 2027'!$O$14,INT((ROW()-13)/2),0)),IF(ISBLANK(OFFSET('9. METAS'!$W$20,INT((ROW()-14)/2),0)),"",OFFSET('9. METAS'!$W$20,INT((ROW()-14)/2),0)))</f>
        <v>5</v>
      </c>
      <c r="L134" s="256">
        <f ca="1">IF(MOD(ROW()-13,2)=0,IF(ISBLANK(OFFSET('12. SEGUIMIENTO 2027'!$P$14,INT((ROW()-13)/2),0)),"",OFFSET('12. SEGUIMIENTO 2027'!$P$14,INT((ROW()-13)/2),0)),IF(ISBLANK(OFFSET('9. METAS'!$X$20,INT((ROW()-14)/2),0)),"",OFFSET('9. METAS'!$X$20,INT((ROW()-14)/2),0)))</f>
        <v>3</v>
      </c>
      <c r="M134" s="257">
        <f ca="1">IF(MOD(ROW()-13,2)=0,IF(ISBLANK(OFFSET('12. SEGUIMIENTO 2027'!$Q$14,INT((ROW()-13)/2),0)),"",OFFSET('12. SEGUIMIENTO 2027'!$Q$14,INT((ROW()-13)/2),0)),IF(ISBLANK(OFFSET('9. METAS'!$Y$20,INT((ROW()-14)/2),0)),"",OFFSET('9. METAS'!$Y$20,INT((ROW()-14)/2),0)))</f>
        <v>8</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164">
        <f ca="1">IF(ISBLANK(OFFSET('9. METAS'!$M$20,INT((ROW()-13)/2),0)),"",OFFSET('9. METAS'!$M$20,INT((ROW()-13)/2),0))</f>
        <v>21</v>
      </c>
      <c r="I135" s="1014"/>
      <c r="J135" s="255" t="str">
        <f ca="1">IF(MOD(ROW()-13,2)=0,IF(ISBLANK(OFFSET('12. SEGUIMIENTO 2027'!$N$14,INT((ROW()-13)/2),0)),"",OFFSET('12. SEGUIMIENTO 2027'!$N$14,INT((ROW()-13)/2),0)),IF(ISBLANK(OFFSET('9. METAS'!$V$20,INT((ROW()-14)/2),0)),"",OFFSET('9. METAS'!$V$20,INT((ROW()-14)/2),0)))</f>
        <v/>
      </c>
      <c r="K135" s="256" t="str">
        <f ca="1">IF(MOD(ROW()-13,2)=0,IF(ISBLANK(OFFSET('12. SEGUIMIENTO 2027'!$O$14,INT((ROW()-13)/2),0)),"",OFFSET('12. SEGUIMIENTO 2027'!$O$14,INT((ROW()-13)/2),0)),IF(ISBLANK(OFFSET('9. METAS'!$W$20,INT((ROW()-14)/2),0)),"",OFFSET('9. METAS'!$W$20,INT((ROW()-14)/2),0)))</f>
        <v/>
      </c>
      <c r="L135" s="256" t="str">
        <f ca="1">IF(MOD(ROW()-13,2)=0,IF(ISBLANK(OFFSET('12. SEGUIMIENTO 2027'!$P$14,INT((ROW()-13)/2),0)),"",OFFSET('12. SEGUIMIENTO 2027'!$P$14,INT((ROW()-13)/2),0)),IF(ISBLANK(OFFSET('9. METAS'!$X$20,INT((ROW()-14)/2),0)),"",OFFSET('9. METAS'!$X$20,INT((ROW()-14)/2),0)))</f>
        <v/>
      </c>
      <c r="M135" s="257" t="str">
        <f ca="1">IF(MOD(ROW()-13,2)=0,IF(ISBLANK(OFFSET('12. SEGUIMIENTO 2027'!$Q$14,INT((ROW()-13)/2),0)),"",OFFSET('12. SEGUIMIENTO 2027'!$Q$14,INT((ROW()-13)/2),0)),IF(ISBLANK(OFFSET('9. METAS'!$Y$20,INT((ROW()-14)/2),0)),"",OFFSET('9. METAS'!$Y$20,INT((ROW()-14)/2),0)))</f>
        <v/>
      </c>
      <c r="N135" s="1012" t="str">
        <f t="shared" ref="N135" ca="1" si="118">IFERROR(J135/J136,"ND")</f>
        <v>ND</v>
      </c>
      <c r="O135" s="1008" t="str">
        <f t="shared" ref="O135" ca="1" si="119">IFERROR(((J135+K135+L135)/H135),"ND")</f>
        <v>ND</v>
      </c>
      <c r="P135" s="996"/>
    </row>
    <row r="136" spans="3:16">
      <c r="C136" s="1030"/>
      <c r="D136" s="1026"/>
      <c r="E136" s="1026"/>
      <c r="F136" s="1024"/>
      <c r="G136" s="1021"/>
      <c r="H136" s="1164"/>
      <c r="I136" s="1015"/>
      <c r="J136" s="255">
        <f ca="1">IF(MOD(ROW()-13,2)=0,IF(ISBLANK(OFFSET('12. SEGUIMIENTO 2027'!$N$14,INT((ROW()-13)/2),0)),"",OFFSET('12. SEGUIMIENTO 2027'!$N$14,INT((ROW()-13)/2),0)),IF(ISBLANK(OFFSET('9. METAS'!$V$20,INT((ROW()-14)/2),0)),"",OFFSET('9. METAS'!$V$20,INT((ROW()-14)/2),0)))</f>
        <v>5</v>
      </c>
      <c r="K136" s="256">
        <f ca="1">IF(MOD(ROW()-13,2)=0,IF(ISBLANK(OFFSET('12. SEGUIMIENTO 2027'!$O$14,INT((ROW()-13)/2),0)),"",OFFSET('12. SEGUIMIENTO 2027'!$O$14,INT((ROW()-13)/2),0)),IF(ISBLANK(OFFSET('9. METAS'!$W$20,INT((ROW()-14)/2),0)),"",OFFSET('9. METAS'!$W$20,INT((ROW()-14)/2),0)))</f>
        <v>6</v>
      </c>
      <c r="L136" s="256">
        <f ca="1">IF(MOD(ROW()-13,2)=0,IF(ISBLANK(OFFSET('12. SEGUIMIENTO 2027'!$P$14,INT((ROW()-13)/2),0)),"",OFFSET('12. SEGUIMIENTO 2027'!$P$14,INT((ROW()-13)/2),0)),IF(ISBLANK(OFFSET('9. METAS'!$X$20,INT((ROW()-14)/2),0)),"",OFFSET('9. METAS'!$X$20,INT((ROW()-14)/2),0)))</f>
        <v>4</v>
      </c>
      <c r="M136" s="257">
        <f ca="1">IF(MOD(ROW()-13,2)=0,IF(ISBLANK(OFFSET('12. SEGUIMIENTO 2027'!$Q$14,INT((ROW()-13)/2),0)),"",OFFSET('12. SEGUIMIENTO 2027'!$Q$14,INT((ROW()-13)/2),0)),IF(ISBLANK(OFFSET('9. METAS'!$Y$20,INT((ROW()-14)/2),0)),"",OFFSET('9. METAS'!$Y$20,INT((ROW()-14)/2),0)))</f>
        <v>6</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164">
        <f ca="1">IF(ISBLANK(OFFSET('9. METAS'!$M$20,INT((ROW()-13)/2),0)),"",OFFSET('9. METAS'!$M$20,INT((ROW()-13)/2),0))</f>
        <v>8130</v>
      </c>
      <c r="I137" s="1014"/>
      <c r="J137" s="255" t="str">
        <f ca="1">IF(MOD(ROW()-13,2)=0,IF(ISBLANK(OFFSET('12. SEGUIMIENTO 2027'!$N$14,INT((ROW()-13)/2),0)),"",OFFSET('12. SEGUIMIENTO 2027'!$N$14,INT((ROW()-13)/2),0)),IF(ISBLANK(OFFSET('9. METAS'!$V$20,INT((ROW()-14)/2),0)),"",OFFSET('9. METAS'!$V$20,INT((ROW()-14)/2),0)))</f>
        <v/>
      </c>
      <c r="K137" s="256" t="str">
        <f ca="1">IF(MOD(ROW()-13,2)=0,IF(ISBLANK(OFFSET('12. SEGUIMIENTO 2027'!$O$14,INT((ROW()-13)/2),0)),"",OFFSET('12. SEGUIMIENTO 2027'!$O$14,INT((ROW()-13)/2),0)),IF(ISBLANK(OFFSET('9. METAS'!$W$20,INT((ROW()-14)/2),0)),"",OFFSET('9. METAS'!$W$20,INT((ROW()-14)/2),0)))</f>
        <v/>
      </c>
      <c r="L137" s="256" t="str">
        <f ca="1">IF(MOD(ROW()-13,2)=0,IF(ISBLANK(OFFSET('12. SEGUIMIENTO 2027'!$P$14,INT((ROW()-13)/2),0)),"",OFFSET('12. SEGUIMIENTO 2027'!$P$14,INT((ROW()-13)/2),0)),IF(ISBLANK(OFFSET('9. METAS'!$X$20,INT((ROW()-14)/2),0)),"",OFFSET('9. METAS'!$X$20,INT((ROW()-14)/2),0)))</f>
        <v/>
      </c>
      <c r="M137" s="257" t="str">
        <f ca="1">IF(MOD(ROW()-13,2)=0,IF(ISBLANK(OFFSET('12. SEGUIMIENTO 2027'!$Q$14,INT((ROW()-13)/2),0)),"",OFFSET('12. SEGUIMIENTO 2027'!$Q$14,INT((ROW()-13)/2),0)),IF(ISBLANK(OFFSET('9. METAS'!$Y$20,INT((ROW()-14)/2),0)),"",OFFSET('9. METAS'!$Y$20,INT((ROW()-14)/2),0)))</f>
        <v/>
      </c>
      <c r="N137" s="1012" t="str">
        <f t="shared" ref="N137" ca="1" si="120">IFERROR(J137/J138,"ND")</f>
        <v>ND</v>
      </c>
      <c r="O137" s="1008" t="str">
        <f t="shared" ref="O137" ca="1" si="121">IFERROR(((J137+K137+L137)/H137),"ND")</f>
        <v>ND</v>
      </c>
      <c r="P137" s="996"/>
    </row>
    <row r="138" spans="3:16">
      <c r="C138" s="1030"/>
      <c r="D138" s="1026"/>
      <c r="E138" s="1026"/>
      <c r="F138" s="1024"/>
      <c r="G138" s="1021"/>
      <c r="H138" s="1164"/>
      <c r="I138" s="1015"/>
      <c r="J138" s="255">
        <f ca="1">IF(MOD(ROW()-13,2)=0,IF(ISBLANK(OFFSET('12. SEGUIMIENTO 2027'!$N$14,INT((ROW()-13)/2),0)),"",OFFSET('12. SEGUIMIENTO 2027'!$N$14,INT((ROW()-13)/2),0)),IF(ISBLANK(OFFSET('9. METAS'!$V$20,INT((ROW()-14)/2),0)),"",OFFSET('9. METAS'!$V$20,INT((ROW()-14)/2),0)))</f>
        <v>2700</v>
      </c>
      <c r="K138" s="256">
        <f ca="1">IF(MOD(ROW()-13,2)=0,IF(ISBLANK(OFFSET('12. SEGUIMIENTO 2027'!$O$14,INT((ROW()-13)/2),0)),"",OFFSET('12. SEGUIMIENTO 2027'!$O$14,INT((ROW()-13)/2),0)),IF(ISBLANK(OFFSET('9. METAS'!$W$20,INT((ROW()-14)/2),0)),"",OFFSET('9. METAS'!$W$20,INT((ROW()-14)/2),0)))</f>
        <v>1000</v>
      </c>
      <c r="L138" s="256">
        <f ca="1">IF(MOD(ROW()-13,2)=0,IF(ISBLANK(OFFSET('12. SEGUIMIENTO 2027'!$P$14,INT((ROW()-13)/2),0)),"",OFFSET('12. SEGUIMIENTO 2027'!$P$14,INT((ROW()-13)/2),0)),IF(ISBLANK(OFFSET('9. METAS'!$X$20,INT((ROW()-14)/2),0)),"",OFFSET('9. METAS'!$X$20,INT((ROW()-14)/2),0)))</f>
        <v>2080</v>
      </c>
      <c r="M138" s="257">
        <f ca="1">IF(MOD(ROW()-13,2)=0,IF(ISBLANK(OFFSET('12. SEGUIMIENTO 2027'!$Q$14,INT((ROW()-13)/2),0)),"",OFFSET('12. SEGUIMIENTO 2027'!$Q$14,INT((ROW()-13)/2),0)),IF(ISBLANK(OFFSET('9. METAS'!$Y$20,INT((ROW()-14)/2),0)),"",OFFSET('9. METAS'!$Y$20,INT((ROW()-14)/2),0)))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164">
        <f ca="1">IF(ISBLANK(OFFSET('9. METAS'!$M$20,INT((ROW()-13)/2),0)),"",OFFSET('9. METAS'!$M$20,INT((ROW()-13)/2),0))</f>
        <v>15</v>
      </c>
      <c r="I139" s="1014"/>
      <c r="J139" s="255" t="str">
        <f ca="1">IF(MOD(ROW()-13,2)=0,IF(ISBLANK(OFFSET('12. SEGUIMIENTO 2027'!$N$14,INT((ROW()-13)/2),0)),"",OFFSET('12. SEGUIMIENTO 2027'!$N$14,INT((ROW()-13)/2),0)),IF(ISBLANK(OFFSET('9. METAS'!$V$20,INT((ROW()-14)/2),0)),"",OFFSET('9. METAS'!$V$20,INT((ROW()-14)/2),0)))</f>
        <v/>
      </c>
      <c r="K139" s="256" t="str">
        <f ca="1">IF(MOD(ROW()-13,2)=0,IF(ISBLANK(OFFSET('12. SEGUIMIENTO 2027'!$O$14,INT((ROW()-13)/2),0)),"",OFFSET('12. SEGUIMIENTO 2027'!$O$14,INT((ROW()-13)/2),0)),IF(ISBLANK(OFFSET('9. METAS'!$W$20,INT((ROW()-14)/2),0)),"",OFFSET('9. METAS'!$W$20,INT((ROW()-14)/2),0)))</f>
        <v/>
      </c>
      <c r="L139" s="256" t="str">
        <f ca="1">IF(MOD(ROW()-13,2)=0,IF(ISBLANK(OFFSET('12. SEGUIMIENTO 2027'!$P$14,INT((ROW()-13)/2),0)),"",OFFSET('12. SEGUIMIENTO 2027'!$P$14,INT((ROW()-13)/2),0)),IF(ISBLANK(OFFSET('9. METAS'!$X$20,INT((ROW()-14)/2),0)),"",OFFSET('9. METAS'!$X$20,INT((ROW()-14)/2),0)))</f>
        <v/>
      </c>
      <c r="M139" s="257" t="str">
        <f ca="1">IF(MOD(ROW()-13,2)=0,IF(ISBLANK(OFFSET('12. SEGUIMIENTO 2027'!$Q$14,INT((ROW()-13)/2),0)),"",OFFSET('12. SEGUIMIENTO 2027'!$Q$14,INT((ROW()-13)/2),0)),IF(ISBLANK(OFFSET('9. METAS'!$Y$20,INT((ROW()-14)/2),0)),"",OFFSET('9. METAS'!$Y$20,INT((ROW()-14)/2),0)))</f>
        <v/>
      </c>
      <c r="N139" s="1012" t="str">
        <f t="shared" ref="N139" ca="1" si="122">IFERROR(J139/J140,"ND")</f>
        <v>ND</v>
      </c>
      <c r="O139" s="1008" t="str">
        <f t="shared" ref="O139" ca="1" si="123">IFERROR(((J139+K139+L139)/H139),"ND")</f>
        <v>ND</v>
      </c>
      <c r="P139" s="996"/>
    </row>
    <row r="140" spans="3:16">
      <c r="C140" s="1030"/>
      <c r="D140" s="1026"/>
      <c r="E140" s="1026"/>
      <c r="F140" s="1024"/>
      <c r="G140" s="1021"/>
      <c r="H140" s="1164"/>
      <c r="I140" s="1015"/>
      <c r="J140" s="255">
        <f ca="1">IF(MOD(ROW()-13,2)=0,IF(ISBLANK(OFFSET('12. SEGUIMIENTO 2027'!$N$14,INT((ROW()-13)/2),0)),"",OFFSET('12. SEGUIMIENTO 2027'!$N$14,INT((ROW()-13)/2),0)),IF(ISBLANK(OFFSET('9. METAS'!$V$20,INT((ROW()-14)/2),0)),"",OFFSET('9. METAS'!$V$20,INT((ROW()-14)/2),0)))</f>
        <v>3</v>
      </c>
      <c r="K140" s="256">
        <f ca="1">IF(MOD(ROW()-13,2)=0,IF(ISBLANK(OFFSET('12. SEGUIMIENTO 2027'!$O$14,INT((ROW()-13)/2),0)),"",OFFSET('12. SEGUIMIENTO 2027'!$O$14,INT((ROW()-13)/2),0)),IF(ISBLANK(OFFSET('9. METAS'!$W$20,INT((ROW()-14)/2),0)),"",OFFSET('9. METAS'!$W$20,INT((ROW()-14)/2),0)))</f>
        <v>2</v>
      </c>
      <c r="L140" s="256">
        <f ca="1">IF(MOD(ROW()-13,2)=0,IF(ISBLANK(OFFSET('12. SEGUIMIENTO 2027'!$P$14,INT((ROW()-13)/2),0)),"",OFFSET('12. SEGUIMIENTO 2027'!$P$14,INT((ROW()-13)/2),0)),IF(ISBLANK(OFFSET('9. METAS'!$X$20,INT((ROW()-14)/2),0)),"",OFFSET('9. METAS'!$X$20,INT((ROW()-14)/2),0)))</f>
        <v>5</v>
      </c>
      <c r="M140" s="257">
        <f ca="1">IF(MOD(ROW()-13,2)=0,IF(ISBLANK(OFFSET('12. SEGUIMIENTO 2027'!$Q$14,INT((ROW()-13)/2),0)),"",OFFSET('12. SEGUIMIENTO 2027'!$Q$14,INT((ROW()-13)/2),0)),IF(ISBLANK(OFFSET('9. METAS'!$Y$20,INT((ROW()-14)/2),0)),"",OFFSET('9. METAS'!$Y$20,INT((ROW()-14)/2),0)))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164">
        <f ca="1">IF(ISBLANK(OFFSET('9. METAS'!$M$20,INT((ROW()-13)/2),0)),"",OFFSET('9. METAS'!$M$20,INT((ROW()-13)/2),0))</f>
        <v>2550</v>
      </c>
      <c r="I141" s="1014"/>
      <c r="J141" s="255" t="str">
        <f ca="1">IF(MOD(ROW()-13,2)=0,IF(ISBLANK(OFFSET('12. SEGUIMIENTO 2027'!$N$14,INT((ROW()-13)/2),0)),"",OFFSET('12. SEGUIMIENTO 2027'!$N$14,INT((ROW()-13)/2),0)),IF(ISBLANK(OFFSET('9. METAS'!$V$20,INT((ROW()-14)/2),0)),"",OFFSET('9. METAS'!$V$20,INT((ROW()-14)/2),0)))</f>
        <v/>
      </c>
      <c r="K141" s="256" t="str">
        <f ca="1">IF(MOD(ROW()-13,2)=0,IF(ISBLANK(OFFSET('12. SEGUIMIENTO 2027'!$O$14,INT((ROW()-13)/2),0)),"",OFFSET('12. SEGUIMIENTO 2027'!$O$14,INT((ROW()-13)/2),0)),IF(ISBLANK(OFFSET('9. METAS'!$W$20,INT((ROW()-14)/2),0)),"",OFFSET('9. METAS'!$W$20,INT((ROW()-14)/2),0)))</f>
        <v/>
      </c>
      <c r="L141" s="256" t="str">
        <f ca="1">IF(MOD(ROW()-13,2)=0,IF(ISBLANK(OFFSET('12. SEGUIMIENTO 2027'!$P$14,INT((ROW()-13)/2),0)),"",OFFSET('12. SEGUIMIENTO 2027'!$P$14,INT((ROW()-13)/2),0)),IF(ISBLANK(OFFSET('9. METAS'!$X$20,INT((ROW()-14)/2),0)),"",OFFSET('9. METAS'!$X$20,INT((ROW()-14)/2),0)))</f>
        <v/>
      </c>
      <c r="M141" s="257" t="str">
        <f ca="1">IF(MOD(ROW()-13,2)=0,IF(ISBLANK(OFFSET('12. SEGUIMIENTO 2027'!$Q$14,INT((ROW()-13)/2),0)),"",OFFSET('12. SEGUIMIENTO 2027'!$Q$14,INT((ROW()-13)/2),0)),IF(ISBLANK(OFFSET('9. METAS'!$Y$20,INT((ROW()-14)/2),0)),"",OFFSET('9. METAS'!$Y$20,INT((ROW()-14)/2),0)))</f>
        <v/>
      </c>
      <c r="N141" s="1012" t="str">
        <f t="shared" ref="N141" ca="1" si="124">IFERROR(J141/J142,"ND")</f>
        <v>ND</v>
      </c>
      <c r="O141" s="1008" t="str">
        <f t="shared" ref="O141" ca="1" si="125">IFERROR(((J141+K141+L141)/H141),"ND")</f>
        <v>ND</v>
      </c>
      <c r="P141" s="996"/>
    </row>
    <row r="142" spans="3:16">
      <c r="C142" s="1030"/>
      <c r="D142" s="1026"/>
      <c r="E142" s="1026"/>
      <c r="F142" s="1024"/>
      <c r="G142" s="1021"/>
      <c r="H142" s="1164"/>
      <c r="I142" s="1015"/>
      <c r="J142" s="255">
        <f ca="1">IF(MOD(ROW()-13,2)=0,IF(ISBLANK(OFFSET('12. SEGUIMIENTO 2027'!$N$14,INT((ROW()-13)/2),0)),"",OFFSET('12. SEGUIMIENTO 2027'!$N$14,INT((ROW()-13)/2),0)),IF(ISBLANK(OFFSET('9. METAS'!$V$20,INT((ROW()-14)/2),0)),"",OFFSET('9. METAS'!$V$20,INT((ROW()-14)/2),0)))</f>
        <v>575</v>
      </c>
      <c r="K142" s="256">
        <f ca="1">IF(MOD(ROW()-13,2)=0,IF(ISBLANK(OFFSET('12. SEGUIMIENTO 2027'!$O$14,INT((ROW()-13)/2),0)),"",OFFSET('12. SEGUIMIENTO 2027'!$O$14,INT((ROW()-13)/2),0)),IF(ISBLANK(OFFSET('9. METAS'!$W$20,INT((ROW()-14)/2),0)),"",OFFSET('9. METAS'!$W$20,INT((ROW()-14)/2),0)))</f>
        <v>750</v>
      </c>
      <c r="L142" s="256">
        <f ca="1">IF(MOD(ROW()-13,2)=0,IF(ISBLANK(OFFSET('12. SEGUIMIENTO 2027'!$P$14,INT((ROW()-13)/2),0)),"",OFFSET('12. SEGUIMIENTO 2027'!$P$14,INT((ROW()-13)/2),0)),IF(ISBLANK(OFFSET('9. METAS'!$X$20,INT((ROW()-14)/2),0)),"",OFFSET('9. METAS'!$X$20,INT((ROW()-14)/2),0)))</f>
        <v>650</v>
      </c>
      <c r="M142" s="257">
        <f ca="1">IF(MOD(ROW()-13,2)=0,IF(ISBLANK(OFFSET('12. SEGUIMIENTO 2027'!$Q$14,INT((ROW()-13)/2),0)),"",OFFSET('12. SEGUIMIENTO 2027'!$Q$14,INT((ROW()-13)/2),0)),IF(ISBLANK(OFFSET('9. METAS'!$Y$20,INT((ROW()-14)/2),0)),"",OFFSET('9. METAS'!$Y$20,INT((ROW()-14)/2),0)))</f>
        <v>575</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164">
        <f ca="1">IF(ISBLANK(OFFSET('9. METAS'!$M$20,INT((ROW()-13)/2),0)),"",OFFSET('9. METAS'!$M$20,INT((ROW()-13)/2),0))</f>
        <v>375</v>
      </c>
      <c r="I143" s="1014"/>
      <c r="J143" s="255" t="str">
        <f ca="1">IF(MOD(ROW()-13,2)=0,IF(ISBLANK(OFFSET('12. SEGUIMIENTO 2027'!$N$14,INT((ROW()-13)/2),0)),"",OFFSET('12. SEGUIMIENTO 2027'!$N$14,INT((ROW()-13)/2),0)),IF(ISBLANK(OFFSET('9. METAS'!$V$20,INT((ROW()-14)/2),0)),"",OFFSET('9. METAS'!$V$20,INT((ROW()-14)/2),0)))</f>
        <v/>
      </c>
      <c r="K143" s="256" t="str">
        <f ca="1">IF(MOD(ROW()-13,2)=0,IF(ISBLANK(OFFSET('12. SEGUIMIENTO 2027'!$O$14,INT((ROW()-13)/2),0)),"",OFFSET('12. SEGUIMIENTO 2027'!$O$14,INT((ROW()-13)/2),0)),IF(ISBLANK(OFFSET('9. METAS'!$W$20,INT((ROW()-14)/2),0)),"",OFFSET('9. METAS'!$W$20,INT((ROW()-14)/2),0)))</f>
        <v/>
      </c>
      <c r="L143" s="256" t="str">
        <f ca="1">IF(MOD(ROW()-13,2)=0,IF(ISBLANK(OFFSET('12. SEGUIMIENTO 2027'!$P$14,INT((ROW()-13)/2),0)),"",OFFSET('12. SEGUIMIENTO 2027'!$P$14,INT((ROW()-13)/2),0)),IF(ISBLANK(OFFSET('9. METAS'!$X$20,INT((ROW()-14)/2),0)),"",OFFSET('9. METAS'!$X$20,INT((ROW()-14)/2),0)))</f>
        <v/>
      </c>
      <c r="M143" s="257" t="str">
        <f ca="1">IF(MOD(ROW()-13,2)=0,IF(ISBLANK(OFFSET('12. SEGUIMIENTO 2027'!$Q$14,INT((ROW()-13)/2),0)),"",OFFSET('12. SEGUIMIENTO 2027'!$Q$14,INT((ROW()-13)/2),0)),IF(ISBLANK(OFFSET('9. METAS'!$Y$20,INT((ROW()-14)/2),0)),"",OFFSET('9. METAS'!$Y$20,INT((ROW()-14)/2),0)))</f>
        <v/>
      </c>
      <c r="N143" s="1012" t="str">
        <f t="shared" ref="N143" ca="1" si="126">IFERROR(J143/J144,"ND")</f>
        <v>ND</v>
      </c>
      <c r="O143" s="1008" t="str">
        <f t="shared" ref="O143" ca="1" si="127">IFERROR(((J143+K143+L143)/H143),"ND")</f>
        <v>ND</v>
      </c>
      <c r="P143" s="996"/>
    </row>
    <row r="144" spans="3:16">
      <c r="C144" s="1030"/>
      <c r="D144" s="1026"/>
      <c r="E144" s="1026"/>
      <c r="F144" s="1024"/>
      <c r="G144" s="1021"/>
      <c r="H144" s="1164"/>
      <c r="I144" s="1015"/>
      <c r="J144" s="255">
        <f ca="1">IF(MOD(ROW()-13,2)=0,IF(ISBLANK(OFFSET('12. SEGUIMIENTO 2027'!$N$14,INT((ROW()-13)/2),0)),"",OFFSET('12. SEGUIMIENTO 2027'!$N$14,INT((ROW()-13)/2),0)),IF(ISBLANK(OFFSET('9. METAS'!$V$20,INT((ROW()-14)/2),0)),"",OFFSET('9. METAS'!$V$20,INT((ROW()-14)/2),0)))</f>
        <v>85</v>
      </c>
      <c r="K144" s="256">
        <f ca="1">IF(MOD(ROW()-13,2)=0,IF(ISBLANK(OFFSET('12. SEGUIMIENTO 2027'!$O$14,INT((ROW()-13)/2),0)),"",OFFSET('12. SEGUIMIENTO 2027'!$O$14,INT((ROW()-13)/2),0)),IF(ISBLANK(OFFSET('9. METAS'!$W$20,INT((ROW()-14)/2),0)),"",OFFSET('9. METAS'!$W$20,INT((ROW()-14)/2),0)))</f>
        <v>125</v>
      </c>
      <c r="L144" s="256">
        <f ca="1">IF(MOD(ROW()-13,2)=0,IF(ISBLANK(OFFSET('12. SEGUIMIENTO 2027'!$P$14,INT((ROW()-13)/2),0)),"",OFFSET('12. SEGUIMIENTO 2027'!$P$14,INT((ROW()-13)/2),0)),IF(ISBLANK(OFFSET('9. METAS'!$X$20,INT((ROW()-14)/2),0)),"",OFFSET('9. METAS'!$X$20,INT((ROW()-14)/2),0)))</f>
        <v>90</v>
      </c>
      <c r="M144" s="257">
        <f ca="1">IF(MOD(ROW()-13,2)=0,IF(ISBLANK(OFFSET('12. SEGUIMIENTO 2027'!$Q$14,INT((ROW()-13)/2),0)),"",OFFSET('12. SEGUIMIENTO 2027'!$Q$14,INT((ROW()-13)/2),0)),IF(ISBLANK(OFFSET('9. METAS'!$Y$20,INT((ROW()-14)/2),0)),"",OFFSET('9. METAS'!$Y$20,INT((ROW()-14)/2),0)))</f>
        <v>75</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164">
        <f ca="1">IF(ISBLANK(OFFSET('9. METAS'!$M$20,INT((ROW()-13)/2),0)),"",OFFSET('9. METAS'!$M$20,INT((ROW()-13)/2),0))</f>
        <v>3</v>
      </c>
      <c r="I145" s="1014"/>
      <c r="J145" s="255" t="str">
        <f ca="1">IF(MOD(ROW()-13,2)=0,IF(ISBLANK(OFFSET('12. SEGUIMIENTO 2027'!$N$14,INT((ROW()-13)/2),0)),"",OFFSET('12. SEGUIMIENTO 2027'!$N$14,INT((ROW()-13)/2),0)),IF(ISBLANK(OFFSET('9. METAS'!$V$20,INT((ROW()-14)/2),0)),"",OFFSET('9. METAS'!$V$20,INT((ROW()-14)/2),0)))</f>
        <v/>
      </c>
      <c r="K145" s="256" t="str">
        <f ca="1">IF(MOD(ROW()-13,2)=0,IF(ISBLANK(OFFSET('12. SEGUIMIENTO 2027'!$O$14,INT((ROW()-13)/2),0)),"",OFFSET('12. SEGUIMIENTO 2027'!$O$14,INT((ROW()-13)/2),0)),IF(ISBLANK(OFFSET('9. METAS'!$W$20,INT((ROW()-14)/2),0)),"",OFFSET('9. METAS'!$W$20,INT((ROW()-14)/2),0)))</f>
        <v/>
      </c>
      <c r="L145" s="256" t="str">
        <f ca="1">IF(MOD(ROW()-13,2)=0,IF(ISBLANK(OFFSET('12. SEGUIMIENTO 2027'!$P$14,INT((ROW()-13)/2),0)),"",OFFSET('12. SEGUIMIENTO 2027'!$P$14,INT((ROW()-13)/2),0)),IF(ISBLANK(OFFSET('9. METAS'!$X$20,INT((ROW()-14)/2),0)),"",OFFSET('9. METAS'!$X$20,INT((ROW()-14)/2),0)))</f>
        <v/>
      </c>
      <c r="M145" s="257" t="str">
        <f ca="1">IF(MOD(ROW()-13,2)=0,IF(ISBLANK(OFFSET('12. SEGUIMIENTO 2027'!$Q$14,INT((ROW()-13)/2),0)),"",OFFSET('12. SEGUIMIENTO 2027'!$Q$14,INT((ROW()-13)/2),0)),IF(ISBLANK(OFFSET('9. METAS'!$Y$20,INT((ROW()-14)/2),0)),"",OFFSET('9. METAS'!$Y$20,INT((ROW()-14)/2),0)))</f>
        <v/>
      </c>
      <c r="N145" s="1012" t="str">
        <f t="shared" ref="N145" ca="1" si="128">IFERROR(J145/J146,"ND")</f>
        <v>ND</v>
      </c>
      <c r="O145" s="1008" t="str">
        <f t="shared" ref="O145" ca="1" si="129">IFERROR(((J145+K145+L145)/H145),"ND")</f>
        <v>ND</v>
      </c>
      <c r="P145" s="996"/>
    </row>
    <row r="146" spans="3:16">
      <c r="C146" s="1030"/>
      <c r="D146" s="1026"/>
      <c r="E146" s="1026"/>
      <c r="F146" s="1024"/>
      <c r="G146" s="1021"/>
      <c r="H146" s="1164"/>
      <c r="I146" s="1015"/>
      <c r="J146" s="255">
        <f ca="1">IF(MOD(ROW()-13,2)=0,IF(ISBLANK(OFFSET('12. SEGUIMIENTO 2027'!$N$14,INT((ROW()-13)/2),0)),"",OFFSET('12. SEGUIMIENTO 2027'!$N$14,INT((ROW()-13)/2),0)),IF(ISBLANK(OFFSET('9. METAS'!$V$20,INT((ROW()-14)/2),0)),"",OFFSET('9. METAS'!$V$20,INT((ROW()-14)/2),0)))</f>
        <v>1</v>
      </c>
      <c r="K146" s="256">
        <f ca="1">IF(MOD(ROW()-13,2)=0,IF(ISBLANK(OFFSET('12. SEGUIMIENTO 2027'!$O$14,INT((ROW()-13)/2),0)),"",OFFSET('12. SEGUIMIENTO 2027'!$O$14,INT((ROW()-13)/2),0)),IF(ISBLANK(OFFSET('9. METAS'!$W$20,INT((ROW()-14)/2),0)),"",OFFSET('9. METAS'!$W$20,INT((ROW()-14)/2),0)))</f>
        <v>1</v>
      </c>
      <c r="L146" s="256" t="str">
        <f ca="1">IF(MOD(ROW()-13,2)=0,IF(ISBLANK(OFFSET('12. SEGUIMIENTO 2027'!$P$14,INT((ROW()-13)/2),0)),"",OFFSET('12. SEGUIMIENTO 2027'!$P$14,INT((ROW()-13)/2),0)),IF(ISBLANK(OFFSET('9. METAS'!$X$20,INT((ROW()-14)/2),0)),"",OFFSET('9. METAS'!$X$20,INT((ROW()-14)/2),0)))</f>
        <v>NP</v>
      </c>
      <c r="M146" s="257">
        <f ca="1">IF(MOD(ROW()-13,2)=0,IF(ISBLANK(OFFSET('12. SEGUIMIENTO 2027'!$Q$14,INT((ROW()-13)/2),0)),"",OFFSET('12. SEGUIMIENTO 2027'!$Q$14,INT((ROW()-13)/2),0)),IF(ISBLANK(OFFSET('9. METAS'!$Y$20,INT((ROW()-14)/2),0)),"",OFFSET('9. METAS'!$Y$20,INT((ROW()-14)/2),0)))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164">
        <f ca="1">IF(ISBLANK(OFFSET('9. METAS'!$M$20,INT((ROW()-13)/2),0)),"",OFFSET('9. METAS'!$M$20,INT((ROW()-13)/2),0))</f>
        <v>5682</v>
      </c>
      <c r="I147" s="1014"/>
      <c r="J147" s="255" t="str">
        <f ca="1">IF(MOD(ROW()-13,2)=0,IF(ISBLANK(OFFSET('12. SEGUIMIENTO 2027'!$N$14,INT((ROW()-13)/2),0)),"",OFFSET('12. SEGUIMIENTO 2027'!$N$14,INT((ROW()-13)/2),0)),IF(ISBLANK(OFFSET('9. METAS'!$V$20,INT((ROW()-14)/2),0)),"",OFFSET('9. METAS'!$V$20,INT((ROW()-14)/2),0)))</f>
        <v/>
      </c>
      <c r="K147" s="256" t="str">
        <f ca="1">IF(MOD(ROW()-13,2)=0,IF(ISBLANK(OFFSET('12. SEGUIMIENTO 2027'!$O$14,INT((ROW()-13)/2),0)),"",OFFSET('12. SEGUIMIENTO 2027'!$O$14,INT((ROW()-13)/2),0)),IF(ISBLANK(OFFSET('9. METAS'!$W$20,INT((ROW()-14)/2),0)),"",OFFSET('9. METAS'!$W$20,INT((ROW()-14)/2),0)))</f>
        <v/>
      </c>
      <c r="L147" s="256" t="str">
        <f ca="1">IF(MOD(ROW()-13,2)=0,IF(ISBLANK(OFFSET('12. SEGUIMIENTO 2027'!$P$14,INT((ROW()-13)/2),0)),"",OFFSET('12. SEGUIMIENTO 2027'!$P$14,INT((ROW()-13)/2),0)),IF(ISBLANK(OFFSET('9. METAS'!$X$20,INT((ROW()-14)/2),0)),"",OFFSET('9. METAS'!$X$20,INT((ROW()-14)/2),0)))</f>
        <v/>
      </c>
      <c r="M147" s="257" t="str">
        <f ca="1">IF(MOD(ROW()-13,2)=0,IF(ISBLANK(OFFSET('12. SEGUIMIENTO 2027'!$Q$14,INT((ROW()-13)/2),0)),"",OFFSET('12. SEGUIMIENTO 2027'!$Q$14,INT((ROW()-13)/2),0)),IF(ISBLANK(OFFSET('9. METAS'!$Y$20,INT((ROW()-14)/2),0)),"",OFFSET('9. METAS'!$Y$20,INT((ROW()-14)/2),0)))</f>
        <v/>
      </c>
      <c r="N147" s="1012" t="str">
        <f t="shared" ref="N147" ca="1" si="130">IFERROR(J147/J148,"ND")</f>
        <v>ND</v>
      </c>
      <c r="O147" s="1008" t="str">
        <f t="shared" ref="O147" ca="1" si="131">IFERROR(((J147+K147+L147)/H147),"ND")</f>
        <v>ND</v>
      </c>
      <c r="P147" s="996"/>
    </row>
    <row r="148" spans="3:16">
      <c r="C148" s="1030"/>
      <c r="D148" s="1026"/>
      <c r="E148" s="1026"/>
      <c r="F148" s="1024"/>
      <c r="G148" s="1021"/>
      <c r="H148" s="1164"/>
      <c r="I148" s="1015"/>
      <c r="J148" s="255">
        <f ca="1">IF(MOD(ROW()-13,2)=0,IF(ISBLANK(OFFSET('12. SEGUIMIENTO 2027'!$N$14,INT((ROW()-13)/2),0)),"",OFFSET('12. SEGUIMIENTO 2027'!$N$14,INT((ROW()-13)/2),0)),IF(ISBLANK(OFFSET('9. METAS'!$V$20,INT((ROW()-14)/2),0)),"",OFFSET('9. METAS'!$V$20,INT((ROW()-14)/2),0)))</f>
        <v>1575</v>
      </c>
      <c r="K148" s="256">
        <f ca="1">IF(MOD(ROW()-13,2)=0,IF(ISBLANK(OFFSET('12. SEGUIMIENTO 2027'!$O$14,INT((ROW()-13)/2),0)),"",OFFSET('12. SEGUIMIENTO 2027'!$O$14,INT((ROW()-13)/2),0)),IF(ISBLANK(OFFSET('9. METAS'!$W$20,INT((ROW()-14)/2),0)),"",OFFSET('9. METAS'!$W$20,INT((ROW()-14)/2),0)))</f>
        <v>1361</v>
      </c>
      <c r="L148" s="256">
        <f ca="1">IF(MOD(ROW()-13,2)=0,IF(ISBLANK(OFFSET('12. SEGUIMIENTO 2027'!$P$14,INT((ROW()-13)/2),0)),"",OFFSET('12. SEGUIMIENTO 2027'!$P$14,INT((ROW()-13)/2),0)),IF(ISBLANK(OFFSET('9. METAS'!$X$20,INT((ROW()-14)/2),0)),"",OFFSET('9. METAS'!$X$20,INT((ROW()-14)/2),0)))</f>
        <v>1512</v>
      </c>
      <c r="M148" s="257">
        <f ca="1">IF(MOD(ROW()-13,2)=0,IF(ISBLANK(OFFSET('12. SEGUIMIENTO 2027'!$Q$14,INT((ROW()-13)/2),0)),"",OFFSET('12. SEGUIMIENTO 2027'!$Q$14,INT((ROW()-13)/2),0)),IF(ISBLANK(OFFSET('9. METAS'!$Y$20,INT((ROW()-14)/2),0)),"",OFFSET('9. METAS'!$Y$20,INT((ROW()-14)/2),0)))</f>
        <v>1234</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164">
        <f ca="1">IF(ISBLANK(OFFSET('9. METAS'!$M$20,INT((ROW()-13)/2),0)),"",OFFSET('9. METAS'!$M$20,INT((ROW()-13)/2),0))</f>
        <v>1098</v>
      </c>
      <c r="I149" s="1014"/>
      <c r="J149" s="255" t="str">
        <f ca="1">IF(MOD(ROW()-13,2)=0,IF(ISBLANK(OFFSET('12. SEGUIMIENTO 2027'!$N$14,INT((ROW()-13)/2),0)),"",OFFSET('12. SEGUIMIENTO 2027'!$N$14,INT((ROW()-13)/2),0)),IF(ISBLANK(OFFSET('9. METAS'!$V$20,INT((ROW()-14)/2),0)),"",OFFSET('9. METAS'!$V$20,INT((ROW()-14)/2),0)))</f>
        <v/>
      </c>
      <c r="K149" s="256" t="str">
        <f ca="1">IF(MOD(ROW()-13,2)=0,IF(ISBLANK(OFFSET('12. SEGUIMIENTO 2027'!$O$14,INT((ROW()-13)/2),0)),"",OFFSET('12. SEGUIMIENTO 2027'!$O$14,INT((ROW()-13)/2),0)),IF(ISBLANK(OFFSET('9. METAS'!$W$20,INT((ROW()-14)/2),0)),"",OFFSET('9. METAS'!$W$20,INT((ROW()-14)/2),0)))</f>
        <v/>
      </c>
      <c r="L149" s="256" t="str">
        <f ca="1">IF(MOD(ROW()-13,2)=0,IF(ISBLANK(OFFSET('12. SEGUIMIENTO 2027'!$P$14,INT((ROW()-13)/2),0)),"",OFFSET('12. SEGUIMIENTO 2027'!$P$14,INT((ROW()-13)/2),0)),IF(ISBLANK(OFFSET('9. METAS'!$X$20,INT((ROW()-14)/2),0)),"",OFFSET('9. METAS'!$X$20,INT((ROW()-14)/2),0)))</f>
        <v/>
      </c>
      <c r="M149" s="257" t="str">
        <f ca="1">IF(MOD(ROW()-13,2)=0,IF(ISBLANK(OFFSET('12. SEGUIMIENTO 2027'!$Q$14,INT((ROW()-13)/2),0)),"",OFFSET('12. SEGUIMIENTO 2027'!$Q$14,INT((ROW()-13)/2),0)),IF(ISBLANK(OFFSET('9. METAS'!$Y$20,INT((ROW()-14)/2),0)),"",OFFSET('9. METAS'!$Y$20,INT((ROW()-14)/2),0)))</f>
        <v/>
      </c>
      <c r="N149" s="1012" t="str">
        <f t="shared" ref="N149" ca="1" si="132">IFERROR(J149/J150,"ND")</f>
        <v>ND</v>
      </c>
      <c r="O149" s="1008" t="str">
        <f t="shared" ref="O149" ca="1" si="133">IFERROR(((J149+K149+L149)/H149),"ND")</f>
        <v>ND</v>
      </c>
      <c r="P149" s="996"/>
    </row>
    <row r="150" spans="3:16">
      <c r="C150" s="1030"/>
      <c r="D150" s="1026"/>
      <c r="E150" s="1026"/>
      <c r="F150" s="1024"/>
      <c r="G150" s="1021"/>
      <c r="H150" s="1164"/>
      <c r="I150" s="1015"/>
      <c r="J150" s="255">
        <f ca="1">IF(MOD(ROW()-13,2)=0,IF(ISBLANK(OFFSET('12. SEGUIMIENTO 2027'!$N$14,INT((ROW()-13)/2),0)),"",OFFSET('12. SEGUIMIENTO 2027'!$N$14,INT((ROW()-13)/2),0)),IF(ISBLANK(OFFSET('9. METAS'!$V$20,INT((ROW()-14)/2),0)),"",OFFSET('9. METAS'!$V$20,INT((ROW()-14)/2),0)))</f>
        <v>271</v>
      </c>
      <c r="K150" s="256">
        <f ca="1">IF(MOD(ROW()-13,2)=0,IF(ISBLANK(OFFSET('12. SEGUIMIENTO 2027'!$O$14,INT((ROW()-13)/2),0)),"",OFFSET('12. SEGUIMIENTO 2027'!$O$14,INT((ROW()-13)/2),0)),IF(ISBLANK(OFFSET('9. METAS'!$W$20,INT((ROW()-14)/2),0)),"",OFFSET('9. METAS'!$W$20,INT((ROW()-14)/2),0)))</f>
        <v>314</v>
      </c>
      <c r="L150" s="256">
        <f ca="1">IF(MOD(ROW()-13,2)=0,IF(ISBLANK(OFFSET('12. SEGUIMIENTO 2027'!$P$14,INT((ROW()-13)/2),0)),"",OFFSET('12. SEGUIMIENTO 2027'!$P$14,INT((ROW()-13)/2),0)),IF(ISBLANK(OFFSET('9. METAS'!$X$20,INT((ROW()-14)/2),0)),"",OFFSET('9. METAS'!$X$20,INT((ROW()-14)/2),0)))</f>
        <v>216</v>
      </c>
      <c r="M150" s="257">
        <f ca="1">IF(MOD(ROW()-13,2)=0,IF(ISBLANK(OFFSET('12. SEGUIMIENTO 2027'!$Q$14,INT((ROW()-13)/2),0)),"",OFFSET('12. SEGUIMIENTO 2027'!$Q$14,INT((ROW()-13)/2),0)),IF(ISBLANK(OFFSET('9. METAS'!$Y$20,INT((ROW()-14)/2),0)),"",OFFSET('9. METAS'!$Y$20,INT((ROW()-14)/2),0)))</f>
        <v>297</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164">
        <f ca="1">IF(ISBLANK(OFFSET('9. METAS'!$M$20,INT((ROW()-13)/2),0)),"",OFFSET('9. METAS'!$M$20,INT((ROW()-13)/2),0))</f>
        <v>17100</v>
      </c>
      <c r="I151" s="1014"/>
      <c r="J151" s="255" t="str">
        <f ca="1">IF(MOD(ROW()-13,2)=0,IF(ISBLANK(OFFSET('12. SEGUIMIENTO 2027'!$N$14,INT((ROW()-13)/2),0)),"",OFFSET('12. SEGUIMIENTO 2027'!$N$14,INT((ROW()-13)/2),0)),IF(ISBLANK(OFFSET('9. METAS'!$V$20,INT((ROW()-14)/2),0)),"",OFFSET('9. METAS'!$V$20,INT((ROW()-14)/2),0)))</f>
        <v/>
      </c>
      <c r="K151" s="256" t="str">
        <f ca="1">IF(MOD(ROW()-13,2)=0,IF(ISBLANK(OFFSET('12. SEGUIMIENTO 2027'!$O$14,INT((ROW()-13)/2),0)),"",OFFSET('12. SEGUIMIENTO 2027'!$O$14,INT((ROW()-13)/2),0)),IF(ISBLANK(OFFSET('9. METAS'!$W$20,INT((ROW()-14)/2),0)),"",OFFSET('9. METAS'!$W$20,INT((ROW()-14)/2),0)))</f>
        <v/>
      </c>
      <c r="L151" s="256" t="str">
        <f ca="1">IF(MOD(ROW()-13,2)=0,IF(ISBLANK(OFFSET('12. SEGUIMIENTO 2027'!$P$14,INT((ROW()-13)/2),0)),"",OFFSET('12. SEGUIMIENTO 2027'!$P$14,INT((ROW()-13)/2),0)),IF(ISBLANK(OFFSET('9. METAS'!$X$20,INT((ROW()-14)/2),0)),"",OFFSET('9. METAS'!$X$20,INT((ROW()-14)/2),0)))</f>
        <v/>
      </c>
      <c r="M151" s="257" t="str">
        <f ca="1">IF(MOD(ROW()-13,2)=0,IF(ISBLANK(OFFSET('12. SEGUIMIENTO 2027'!$Q$14,INT((ROW()-13)/2),0)),"",OFFSET('12. SEGUIMIENTO 2027'!$Q$14,INT((ROW()-13)/2),0)),IF(ISBLANK(OFFSET('9. METAS'!$Y$20,INT((ROW()-14)/2),0)),"",OFFSET('9. METAS'!$Y$20,INT((ROW()-14)/2),0)))</f>
        <v/>
      </c>
      <c r="N151" s="1012" t="str">
        <f t="shared" ref="N151" ca="1" si="134">IFERROR(J151/J152,"ND")</f>
        <v>ND</v>
      </c>
      <c r="O151" s="1008" t="str">
        <f t="shared" ref="O151" ca="1" si="135">IFERROR(((J151+K151+L151)/H151),"ND")</f>
        <v>ND</v>
      </c>
      <c r="P151" s="996"/>
    </row>
    <row r="152" spans="3:16">
      <c r="C152" s="1030"/>
      <c r="D152" s="1026"/>
      <c r="E152" s="1026"/>
      <c r="F152" s="1024"/>
      <c r="G152" s="1021"/>
      <c r="H152" s="1164"/>
      <c r="I152" s="1015"/>
      <c r="J152" s="255">
        <f ca="1">IF(MOD(ROW()-13,2)=0,IF(ISBLANK(OFFSET('12. SEGUIMIENTO 2027'!$N$14,INT((ROW()-13)/2),0)),"",OFFSET('12. SEGUIMIENTO 2027'!$N$14,INT((ROW()-13)/2),0)),IF(ISBLANK(OFFSET('9. METAS'!$V$20,INT((ROW()-14)/2),0)),"",OFFSET('9. METAS'!$V$20,INT((ROW()-14)/2),0)))</f>
        <v>3900</v>
      </c>
      <c r="K152" s="256">
        <f ca="1">IF(MOD(ROW()-13,2)=0,IF(ISBLANK(OFFSET('12. SEGUIMIENTO 2027'!$O$14,INT((ROW()-13)/2),0)),"",OFFSET('12. SEGUIMIENTO 2027'!$O$14,INT((ROW()-13)/2),0)),IF(ISBLANK(OFFSET('9. METAS'!$W$20,INT((ROW()-14)/2),0)),"",OFFSET('9. METAS'!$W$20,INT((ROW()-14)/2),0)))</f>
        <v>5400</v>
      </c>
      <c r="L152" s="256">
        <f ca="1">IF(MOD(ROW()-13,2)=0,IF(ISBLANK(OFFSET('12. SEGUIMIENTO 2027'!$P$14,INT((ROW()-13)/2),0)),"",OFFSET('12. SEGUIMIENTO 2027'!$P$14,INT((ROW()-13)/2),0)),IF(ISBLANK(OFFSET('9. METAS'!$X$20,INT((ROW()-14)/2),0)),"",OFFSET('9. METAS'!$X$20,INT((ROW()-14)/2),0)))</f>
        <v>2900</v>
      </c>
      <c r="M152" s="257">
        <f ca="1">IF(MOD(ROW()-13,2)=0,IF(ISBLANK(OFFSET('12. SEGUIMIENTO 2027'!$Q$14,INT((ROW()-13)/2),0)),"",OFFSET('12. SEGUIMIENTO 2027'!$Q$14,INT((ROW()-13)/2),0)),IF(ISBLANK(OFFSET('9. METAS'!$Y$20,INT((ROW()-14)/2),0)),"",OFFSET('9. METAS'!$Y$20,INT((ROW()-14)/2),0)))</f>
        <v>4900</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164">
        <f ca="1">IF(ISBLANK(OFFSET('9. METAS'!$M$20,INT((ROW()-13)/2),0)),"",OFFSET('9. METAS'!$M$20,INT((ROW()-13)/2),0))</f>
        <v>1646</v>
      </c>
      <c r="I153" s="1014"/>
      <c r="J153" s="255" t="str">
        <f ca="1">IF(MOD(ROW()-13,2)=0,IF(ISBLANK(OFFSET('12. SEGUIMIENTO 2027'!$N$14,INT((ROW()-13)/2),0)),"",OFFSET('12. SEGUIMIENTO 2027'!$N$14,INT((ROW()-13)/2),0)),IF(ISBLANK(OFFSET('9. METAS'!$V$20,INT((ROW()-14)/2),0)),"",OFFSET('9. METAS'!$V$20,INT((ROW()-14)/2),0)))</f>
        <v/>
      </c>
      <c r="K153" s="256" t="str">
        <f ca="1">IF(MOD(ROW()-13,2)=0,IF(ISBLANK(OFFSET('12. SEGUIMIENTO 2027'!$O$14,INT((ROW()-13)/2),0)),"",OFFSET('12. SEGUIMIENTO 2027'!$O$14,INT((ROW()-13)/2),0)),IF(ISBLANK(OFFSET('9. METAS'!$W$20,INT((ROW()-14)/2),0)),"",OFFSET('9. METAS'!$W$20,INT((ROW()-14)/2),0)))</f>
        <v/>
      </c>
      <c r="L153" s="256" t="str">
        <f ca="1">IF(MOD(ROW()-13,2)=0,IF(ISBLANK(OFFSET('12. SEGUIMIENTO 2027'!$P$14,INT((ROW()-13)/2),0)),"",OFFSET('12. SEGUIMIENTO 2027'!$P$14,INT((ROW()-13)/2),0)),IF(ISBLANK(OFFSET('9. METAS'!$X$20,INT((ROW()-14)/2),0)),"",OFFSET('9. METAS'!$X$20,INT((ROW()-14)/2),0)))</f>
        <v/>
      </c>
      <c r="M153" s="257" t="str">
        <f ca="1">IF(MOD(ROW()-13,2)=0,IF(ISBLANK(OFFSET('12. SEGUIMIENTO 2027'!$Q$14,INT((ROW()-13)/2),0)),"",OFFSET('12. SEGUIMIENTO 2027'!$Q$14,INT((ROW()-13)/2),0)),IF(ISBLANK(OFFSET('9. METAS'!$Y$20,INT((ROW()-14)/2),0)),"",OFFSET('9. METAS'!$Y$20,INT((ROW()-14)/2),0)))</f>
        <v/>
      </c>
      <c r="N153" s="1012" t="str">
        <f t="shared" ref="N153" ca="1" si="136">IFERROR(J153/J154,"ND")</f>
        <v>ND</v>
      </c>
      <c r="O153" s="1008" t="str">
        <f t="shared" ref="O153" ca="1" si="137">IFERROR(((J153+K153+L153)/H153),"ND")</f>
        <v>ND</v>
      </c>
      <c r="P153" s="996"/>
    </row>
    <row r="154" spans="3:16">
      <c r="C154" s="1030"/>
      <c r="D154" s="1026"/>
      <c r="E154" s="1026"/>
      <c r="F154" s="1024"/>
      <c r="G154" s="1021"/>
      <c r="H154" s="1164"/>
      <c r="I154" s="1015"/>
      <c r="J154" s="255">
        <f ca="1">IF(MOD(ROW()-13,2)=0,IF(ISBLANK(OFFSET('12. SEGUIMIENTO 2027'!$N$14,INT((ROW()-13)/2),0)),"",OFFSET('12. SEGUIMIENTO 2027'!$N$14,INT((ROW()-13)/2),0)),IF(ISBLANK(OFFSET('9. METAS'!$V$20,INT((ROW()-14)/2),0)),"",OFFSET('9. METAS'!$V$20,INT((ROW()-14)/2),0)))</f>
        <v>404</v>
      </c>
      <c r="K154" s="256">
        <f ca="1">IF(MOD(ROW()-13,2)=0,IF(ISBLANK(OFFSET('12. SEGUIMIENTO 2027'!$O$14,INT((ROW()-13)/2),0)),"",OFFSET('12. SEGUIMIENTO 2027'!$O$14,INT((ROW()-13)/2),0)),IF(ISBLANK(OFFSET('9. METAS'!$W$20,INT((ROW()-14)/2),0)),"",OFFSET('9. METAS'!$W$20,INT((ROW()-14)/2),0)))</f>
        <v>491</v>
      </c>
      <c r="L154" s="256">
        <f ca="1">IF(MOD(ROW()-13,2)=0,IF(ISBLANK(OFFSET('12. SEGUIMIENTO 2027'!$P$14,INT((ROW()-13)/2),0)),"",OFFSET('12. SEGUIMIENTO 2027'!$P$14,INT((ROW()-13)/2),0)),IF(ISBLANK(OFFSET('9. METAS'!$X$20,INT((ROW()-14)/2),0)),"",OFFSET('9. METAS'!$X$20,INT((ROW()-14)/2),0)))</f>
        <v>268</v>
      </c>
      <c r="M154" s="257">
        <f ca="1">IF(MOD(ROW()-13,2)=0,IF(ISBLANK(OFFSET('12. SEGUIMIENTO 2027'!$Q$14,INT((ROW()-13)/2),0)),"",OFFSET('12. SEGUIMIENTO 2027'!$Q$14,INT((ROW()-13)/2),0)),IF(ISBLANK(OFFSET('9. METAS'!$Y$20,INT((ROW()-14)/2),0)),"",OFFSET('9. METAS'!$Y$20,INT((ROW()-14)/2),0)))</f>
        <v>483</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164">
        <f ca="1">IF(ISBLANK(OFFSET('9. METAS'!$M$20,INT((ROW()-13)/2),0)),"",OFFSET('9. METAS'!$M$20,INT((ROW()-13)/2),0))</f>
        <v>615</v>
      </c>
      <c r="I155" s="1014"/>
      <c r="J155" s="255" t="str">
        <f ca="1">IF(MOD(ROW()-13,2)=0,IF(ISBLANK(OFFSET('12. SEGUIMIENTO 2027'!$N$14,INT((ROW()-13)/2),0)),"",OFFSET('12. SEGUIMIENTO 2027'!$N$14,INT((ROW()-13)/2),0)),IF(ISBLANK(OFFSET('9. METAS'!$V$20,INT((ROW()-14)/2),0)),"",OFFSET('9. METAS'!$V$20,INT((ROW()-14)/2),0)))</f>
        <v/>
      </c>
      <c r="K155" s="256" t="str">
        <f ca="1">IF(MOD(ROW()-13,2)=0,IF(ISBLANK(OFFSET('12. SEGUIMIENTO 2027'!$O$14,INT((ROW()-13)/2),0)),"",OFFSET('12. SEGUIMIENTO 2027'!$O$14,INT((ROW()-13)/2),0)),IF(ISBLANK(OFFSET('9. METAS'!$W$20,INT((ROW()-14)/2),0)),"",OFFSET('9. METAS'!$W$20,INT((ROW()-14)/2),0)))</f>
        <v/>
      </c>
      <c r="L155" s="256" t="str">
        <f ca="1">IF(MOD(ROW()-13,2)=0,IF(ISBLANK(OFFSET('12. SEGUIMIENTO 2027'!$P$14,INT((ROW()-13)/2),0)),"",OFFSET('12. SEGUIMIENTO 2027'!$P$14,INT((ROW()-13)/2),0)),IF(ISBLANK(OFFSET('9. METAS'!$X$20,INT((ROW()-14)/2),0)),"",OFFSET('9. METAS'!$X$20,INT((ROW()-14)/2),0)))</f>
        <v/>
      </c>
      <c r="M155" s="257" t="str">
        <f ca="1">IF(MOD(ROW()-13,2)=0,IF(ISBLANK(OFFSET('12. SEGUIMIENTO 2027'!$Q$14,INT((ROW()-13)/2),0)),"",OFFSET('12. SEGUIMIENTO 2027'!$Q$14,INT((ROW()-13)/2),0)),IF(ISBLANK(OFFSET('9. METAS'!$Y$20,INT((ROW()-14)/2),0)),"",OFFSET('9. METAS'!$Y$20,INT((ROW()-14)/2),0)))</f>
        <v/>
      </c>
      <c r="N155" s="1012" t="str">
        <f t="shared" ref="N155" ca="1" si="138">IFERROR(J155/J156,"ND")</f>
        <v>ND</v>
      </c>
      <c r="O155" s="1008" t="str">
        <f t="shared" ref="O155" ca="1" si="139">IFERROR(((J155+K155+L155)/H155),"ND")</f>
        <v>ND</v>
      </c>
      <c r="P155" s="996"/>
    </row>
    <row r="156" spans="3:16">
      <c r="C156" s="1030"/>
      <c r="D156" s="1026"/>
      <c r="E156" s="1026"/>
      <c r="F156" s="1024"/>
      <c r="G156" s="1021"/>
      <c r="H156" s="1164"/>
      <c r="I156" s="1015"/>
      <c r="J156" s="255">
        <f ca="1">IF(MOD(ROW()-13,2)=0,IF(ISBLANK(OFFSET('12. SEGUIMIENTO 2027'!$N$14,INT((ROW()-13)/2),0)),"",OFFSET('12. SEGUIMIENTO 2027'!$N$14,INT((ROW()-13)/2),0)),IF(ISBLANK(OFFSET('9. METAS'!$V$20,INT((ROW()-14)/2),0)),"",OFFSET('9. METAS'!$V$20,INT((ROW()-14)/2),0)))</f>
        <v>161</v>
      </c>
      <c r="K156" s="256">
        <f ca="1">IF(MOD(ROW()-13,2)=0,IF(ISBLANK(OFFSET('12. SEGUIMIENTO 2027'!$O$14,INT((ROW()-13)/2),0)),"",OFFSET('12. SEGUIMIENTO 2027'!$O$14,INT((ROW()-13)/2),0)),IF(ISBLANK(OFFSET('9. METAS'!$W$20,INT((ROW()-14)/2),0)),"",OFFSET('9. METAS'!$W$20,INT((ROW()-14)/2),0)))</f>
        <v>169</v>
      </c>
      <c r="L156" s="256">
        <f ca="1">IF(MOD(ROW()-13,2)=0,IF(ISBLANK(OFFSET('12. SEGUIMIENTO 2027'!$P$14,INT((ROW()-13)/2),0)),"",OFFSET('12. SEGUIMIENTO 2027'!$P$14,INT((ROW()-13)/2),0)),IF(ISBLANK(OFFSET('9. METAS'!$X$20,INT((ROW()-14)/2),0)),"",OFFSET('9. METAS'!$X$20,INT((ROW()-14)/2),0)))</f>
        <v>100</v>
      </c>
      <c r="M156" s="257">
        <f ca="1">IF(MOD(ROW()-13,2)=0,IF(ISBLANK(OFFSET('12. SEGUIMIENTO 2027'!$Q$14,INT((ROW()-13)/2),0)),"",OFFSET('12. SEGUIMIENTO 2027'!$Q$14,INT((ROW()-13)/2),0)),IF(ISBLANK(OFFSET('9. METAS'!$Y$20,INT((ROW()-14)/2),0)),"",OFFSET('9. METAS'!$Y$20,INT((ROW()-14)/2),0)))</f>
        <v>185</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164">
        <f ca="1">IF(ISBLANK(OFFSET('9. METAS'!$M$20,INT((ROW()-13)/2),0)),"",OFFSET('9. METAS'!$M$20,INT((ROW()-13)/2),0))</f>
        <v>10</v>
      </c>
      <c r="I157" s="1014"/>
      <c r="J157" s="255" t="str">
        <f ca="1">IF(MOD(ROW()-13,2)=0,IF(ISBLANK(OFFSET('12. SEGUIMIENTO 2027'!$N$14,INT((ROW()-13)/2),0)),"",OFFSET('12. SEGUIMIENTO 2027'!$N$14,INT((ROW()-13)/2),0)),IF(ISBLANK(OFFSET('9. METAS'!$V$20,INT((ROW()-14)/2),0)),"",OFFSET('9. METAS'!$V$20,INT((ROW()-14)/2),0)))</f>
        <v/>
      </c>
      <c r="K157" s="256" t="str">
        <f ca="1">IF(MOD(ROW()-13,2)=0,IF(ISBLANK(OFFSET('12. SEGUIMIENTO 2027'!$O$14,INT((ROW()-13)/2),0)),"",OFFSET('12. SEGUIMIENTO 2027'!$O$14,INT((ROW()-13)/2),0)),IF(ISBLANK(OFFSET('9. METAS'!$W$20,INT((ROW()-14)/2),0)),"",OFFSET('9. METAS'!$W$20,INT((ROW()-14)/2),0)))</f>
        <v/>
      </c>
      <c r="L157" s="256" t="str">
        <f ca="1">IF(MOD(ROW()-13,2)=0,IF(ISBLANK(OFFSET('12. SEGUIMIENTO 2027'!$P$14,INT((ROW()-13)/2),0)),"",OFFSET('12. SEGUIMIENTO 2027'!$P$14,INT((ROW()-13)/2),0)),IF(ISBLANK(OFFSET('9. METAS'!$X$20,INT((ROW()-14)/2),0)),"",OFFSET('9. METAS'!$X$20,INT((ROW()-14)/2),0)))</f>
        <v/>
      </c>
      <c r="M157" s="257" t="str">
        <f ca="1">IF(MOD(ROW()-13,2)=0,IF(ISBLANK(OFFSET('12. SEGUIMIENTO 2027'!$Q$14,INT((ROW()-13)/2),0)),"",OFFSET('12. SEGUIMIENTO 2027'!$Q$14,INT((ROW()-13)/2),0)),IF(ISBLANK(OFFSET('9. METAS'!$Y$20,INT((ROW()-14)/2),0)),"",OFFSET('9. METAS'!$Y$20,INT((ROW()-14)/2),0)))</f>
        <v/>
      </c>
      <c r="N157" s="1012" t="str">
        <f t="shared" ref="N157" ca="1" si="140">IFERROR(J157/J158,"ND")</f>
        <v>ND</v>
      </c>
      <c r="O157" s="1008" t="str">
        <f t="shared" ref="O157" ca="1" si="141">IFERROR(((J157+K157+L157)/H157),"ND")</f>
        <v>ND</v>
      </c>
      <c r="P157" s="996"/>
    </row>
    <row r="158" spans="3:16">
      <c r="C158" s="1030"/>
      <c r="D158" s="1026"/>
      <c r="E158" s="1026"/>
      <c r="F158" s="1024"/>
      <c r="G158" s="1021"/>
      <c r="H158" s="1164"/>
      <c r="I158" s="1015"/>
      <c r="J158" s="255" t="str">
        <f ca="1">IF(MOD(ROW()-13,2)=0,IF(ISBLANK(OFFSET('12. SEGUIMIENTO 2027'!$N$14,INT((ROW()-13)/2),0)),"",OFFSET('12. SEGUIMIENTO 2027'!$N$14,INT((ROW()-13)/2),0)),IF(ISBLANK(OFFSET('9. METAS'!$V$20,INT((ROW()-14)/2),0)),"",OFFSET('9. METAS'!$V$20,INT((ROW()-14)/2),0)))</f>
        <v>NP</v>
      </c>
      <c r="K158" s="256">
        <f ca="1">IF(MOD(ROW()-13,2)=0,IF(ISBLANK(OFFSET('12. SEGUIMIENTO 2027'!$O$14,INT((ROW()-13)/2),0)),"",OFFSET('12. SEGUIMIENTO 2027'!$O$14,INT((ROW()-13)/2),0)),IF(ISBLANK(OFFSET('9. METAS'!$W$20,INT((ROW()-14)/2),0)),"",OFFSET('9. METAS'!$W$20,INT((ROW()-14)/2),0)))</f>
        <v>3</v>
      </c>
      <c r="L158" s="256">
        <f ca="1">IF(MOD(ROW()-13,2)=0,IF(ISBLANK(OFFSET('12. SEGUIMIENTO 2027'!$P$14,INT((ROW()-13)/2),0)),"",OFFSET('12. SEGUIMIENTO 2027'!$P$14,INT((ROW()-13)/2),0)),IF(ISBLANK(OFFSET('9. METAS'!$X$20,INT((ROW()-14)/2),0)),"",OFFSET('9. METAS'!$X$20,INT((ROW()-14)/2),0)))</f>
        <v>4</v>
      </c>
      <c r="M158" s="257">
        <f ca="1">IF(MOD(ROW()-13,2)=0,IF(ISBLANK(OFFSET('12. SEGUIMIENTO 2027'!$Q$14,INT((ROW()-13)/2),0)),"",OFFSET('12. SEGUIMIENTO 2027'!$Q$14,INT((ROW()-13)/2),0)),IF(ISBLANK(OFFSET('9. METAS'!$Y$20,INT((ROW()-14)/2),0)),"",OFFSET('9. METAS'!$Y$20,INT((ROW()-14)/2),0)))</f>
        <v>3</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164">
        <f ca="1">IF(ISBLANK(OFFSET('9. METAS'!$M$20,INT((ROW()-13)/2),0)),"",OFFSET('9. METAS'!$M$20,INT((ROW()-13)/2),0))</f>
        <v>3047620</v>
      </c>
      <c r="I159" s="1014"/>
      <c r="J159" s="255" t="str">
        <f ca="1">IF(MOD(ROW()-13,2)=0,IF(ISBLANK(OFFSET('12. SEGUIMIENTO 2027'!$N$14,INT((ROW()-13)/2),0)),"",OFFSET('12. SEGUIMIENTO 2027'!$N$14,INT((ROW()-13)/2),0)),IF(ISBLANK(OFFSET('9. METAS'!$V$20,INT((ROW()-14)/2),0)),"",OFFSET('9. METAS'!$V$20,INT((ROW()-14)/2),0)))</f>
        <v/>
      </c>
      <c r="K159" s="256" t="str">
        <f ca="1">IF(MOD(ROW()-13,2)=0,IF(ISBLANK(OFFSET('12. SEGUIMIENTO 2027'!$O$14,INT((ROW()-13)/2),0)),"",OFFSET('12. SEGUIMIENTO 2027'!$O$14,INT((ROW()-13)/2),0)),IF(ISBLANK(OFFSET('9. METAS'!$W$20,INT((ROW()-14)/2),0)),"",OFFSET('9. METAS'!$W$20,INT((ROW()-14)/2),0)))</f>
        <v/>
      </c>
      <c r="L159" s="256" t="str">
        <f ca="1">IF(MOD(ROW()-13,2)=0,IF(ISBLANK(OFFSET('12. SEGUIMIENTO 2027'!$P$14,INT((ROW()-13)/2),0)),"",OFFSET('12. SEGUIMIENTO 2027'!$P$14,INT((ROW()-13)/2),0)),IF(ISBLANK(OFFSET('9. METAS'!$X$20,INT((ROW()-14)/2),0)),"",OFFSET('9. METAS'!$X$20,INT((ROW()-14)/2),0)))</f>
        <v/>
      </c>
      <c r="M159" s="257" t="str">
        <f ca="1">IF(MOD(ROW()-13,2)=0,IF(ISBLANK(OFFSET('12. SEGUIMIENTO 2027'!$Q$14,INT((ROW()-13)/2),0)),"",OFFSET('12. SEGUIMIENTO 2027'!$Q$14,INT((ROW()-13)/2),0)),IF(ISBLANK(OFFSET('9. METAS'!$Y$20,INT((ROW()-14)/2),0)),"",OFFSET('9. METAS'!$Y$20,INT((ROW()-14)/2),0)))</f>
        <v/>
      </c>
      <c r="N159" s="1012" t="str">
        <f t="shared" ref="N159" ca="1" si="142">IFERROR(J159/J160,"ND")</f>
        <v>ND</v>
      </c>
      <c r="O159" s="1008" t="str">
        <f t="shared" ref="O159" ca="1" si="143">IFERROR(((J159+K159+L159)/H159),"ND")</f>
        <v>ND</v>
      </c>
      <c r="P159" s="996"/>
    </row>
    <row r="160" spans="3:16">
      <c r="C160" s="1030"/>
      <c r="D160" s="1026"/>
      <c r="E160" s="1026"/>
      <c r="F160" s="1024"/>
      <c r="G160" s="1021"/>
      <c r="H160" s="1164"/>
      <c r="I160" s="1015"/>
      <c r="J160" s="255">
        <f ca="1">IF(MOD(ROW()-13,2)=0,IF(ISBLANK(OFFSET('12. SEGUIMIENTO 2027'!$N$14,INT((ROW()-13)/2),0)),"",OFFSET('12. SEGUIMIENTO 2027'!$N$14,INT((ROW()-13)/2),0)),IF(ISBLANK(OFFSET('9. METAS'!$V$20,INT((ROW()-14)/2),0)),"",OFFSET('9. METAS'!$V$20,INT((ROW()-14)/2),0)))</f>
        <v>800300</v>
      </c>
      <c r="K160" s="256">
        <f ca="1">IF(MOD(ROW()-13,2)=0,IF(ISBLANK(OFFSET('12. SEGUIMIENTO 2027'!$O$14,INT((ROW()-13)/2),0)),"",OFFSET('12. SEGUIMIENTO 2027'!$O$14,INT((ROW()-13)/2),0)),IF(ISBLANK(OFFSET('9. METAS'!$W$20,INT((ROW()-14)/2),0)),"",OFFSET('9. METAS'!$W$20,INT((ROW()-14)/2),0)))</f>
        <v>953880</v>
      </c>
      <c r="L160" s="256">
        <f ca="1">IF(MOD(ROW()-13,2)=0,IF(ISBLANK(OFFSET('12. SEGUIMIENTO 2027'!$P$14,INT((ROW()-13)/2),0)),"",OFFSET('12. SEGUIMIENTO 2027'!$P$14,INT((ROW()-13)/2),0)),IF(ISBLANK(OFFSET('9. METAS'!$X$20,INT((ROW()-14)/2),0)),"",OFFSET('9. METAS'!$X$20,INT((ROW()-14)/2),0)))</f>
        <v>339560</v>
      </c>
      <c r="M160" s="257">
        <f ca="1">IF(MOD(ROW()-13,2)=0,IF(ISBLANK(OFFSET('12. SEGUIMIENTO 2027'!$Q$14,INT((ROW()-13)/2),0)),"",OFFSET('12. SEGUIMIENTO 2027'!$Q$14,INT((ROW()-13)/2),0)),IF(ISBLANK(OFFSET('9. METAS'!$Y$20,INT((ROW()-14)/2),0)),"",OFFSET('9. METAS'!$Y$20,INT((ROW()-14)/2),0)))</f>
        <v>953880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164">
        <f ca="1">IF(ISBLANK(OFFSET('9. METAS'!$M$20,INT((ROW()-13)/2),0)),"",OFFSET('9. METAS'!$M$20,INT((ROW()-13)/2),0))</f>
        <v>2918020</v>
      </c>
      <c r="I161" s="1014"/>
      <c r="J161" s="255" t="str">
        <f ca="1">IF(MOD(ROW()-13,2)=0,IF(ISBLANK(OFFSET('12. SEGUIMIENTO 2027'!$N$14,INT((ROW()-13)/2),0)),"",OFFSET('12. SEGUIMIENTO 2027'!$N$14,INT((ROW()-13)/2),0)),IF(ISBLANK(OFFSET('9. METAS'!$V$20,INT((ROW()-14)/2),0)),"",OFFSET('9. METAS'!$V$20,INT((ROW()-14)/2),0)))</f>
        <v/>
      </c>
      <c r="K161" s="256" t="str">
        <f ca="1">IF(MOD(ROW()-13,2)=0,IF(ISBLANK(OFFSET('12. SEGUIMIENTO 2027'!$O$14,INT((ROW()-13)/2),0)),"",OFFSET('12. SEGUIMIENTO 2027'!$O$14,INT((ROW()-13)/2),0)),IF(ISBLANK(OFFSET('9. METAS'!$W$20,INT((ROW()-14)/2),0)),"",OFFSET('9. METAS'!$W$20,INT((ROW()-14)/2),0)))</f>
        <v/>
      </c>
      <c r="L161" s="256" t="str">
        <f ca="1">IF(MOD(ROW()-13,2)=0,IF(ISBLANK(OFFSET('12. SEGUIMIENTO 2027'!$P$14,INT((ROW()-13)/2),0)),"",OFFSET('12. SEGUIMIENTO 2027'!$P$14,INT((ROW()-13)/2),0)),IF(ISBLANK(OFFSET('9. METAS'!$X$20,INT((ROW()-14)/2),0)),"",OFFSET('9. METAS'!$X$20,INT((ROW()-14)/2),0)))</f>
        <v/>
      </c>
      <c r="M161" s="257" t="str">
        <f ca="1">IF(MOD(ROW()-13,2)=0,IF(ISBLANK(OFFSET('12. SEGUIMIENTO 2027'!$Q$14,INT((ROW()-13)/2),0)),"",OFFSET('12. SEGUIMIENTO 2027'!$Q$14,INT((ROW()-13)/2),0)),IF(ISBLANK(OFFSET('9. METAS'!$Y$20,INT((ROW()-14)/2),0)),"",OFFSET('9. METAS'!$Y$20,INT((ROW()-14)/2),0)))</f>
        <v/>
      </c>
      <c r="N161" s="1012" t="str">
        <f t="shared" ref="N161" ca="1" si="144">IFERROR(J161/J162,"ND")</f>
        <v>ND</v>
      </c>
      <c r="O161" s="1008" t="str">
        <f t="shared" ref="O161" ca="1" si="145">IFERROR(((J161+K161+L161)/H161),"ND")</f>
        <v>ND</v>
      </c>
      <c r="P161" s="996"/>
    </row>
    <row r="162" spans="3:16">
      <c r="C162" s="1030"/>
      <c r="D162" s="1026"/>
      <c r="E162" s="1026"/>
      <c r="F162" s="1024"/>
      <c r="G162" s="1021"/>
      <c r="H162" s="1164"/>
      <c r="I162" s="1015"/>
      <c r="J162" s="255">
        <f ca="1">IF(MOD(ROW()-13,2)=0,IF(ISBLANK(OFFSET('12. SEGUIMIENTO 2027'!$N$14,INT((ROW()-13)/2),0)),"",OFFSET('12. SEGUIMIENTO 2027'!$N$14,INT((ROW()-13)/2),0)),IF(ISBLANK(OFFSET('9. METAS'!$V$20,INT((ROW()-14)/2),0)),"",OFFSET('9. METAS'!$V$20,INT((ROW()-14)/2),0)))</f>
        <v>767900</v>
      </c>
      <c r="K162" s="256">
        <f ca="1">IF(MOD(ROW()-13,2)=0,IF(ISBLANK(OFFSET('12. SEGUIMIENTO 2027'!$O$14,INT((ROW()-13)/2),0)),"",OFFSET('12. SEGUIMIENTO 2027'!$O$14,INT((ROW()-13)/2),0)),IF(ISBLANK(OFFSET('9. METAS'!$W$20,INT((ROW()-14)/2),0)),"",OFFSET('9. METAS'!$W$20,INT((ROW()-14)/2),0)))</f>
        <v>921480</v>
      </c>
      <c r="L162" s="256">
        <f ca="1">IF(MOD(ROW()-13,2)=0,IF(ISBLANK(OFFSET('12. SEGUIMIENTO 2027'!$P$14,INT((ROW()-13)/2),0)),"",OFFSET('12. SEGUIMIENTO 2027'!$P$14,INT((ROW()-13)/2),0)),IF(ISBLANK(OFFSET('9. METAS'!$X$20,INT((ROW()-14)/2),0)),"",OFFSET('9. METAS'!$X$20,INT((ROW()-14)/2),0)))</f>
        <v>307160</v>
      </c>
      <c r="M162" s="257">
        <f ca="1">IF(MOD(ROW()-13,2)=0,IF(ISBLANK(OFFSET('12. SEGUIMIENTO 2027'!$Q$14,INT((ROW()-13)/2),0)),"",OFFSET('12. SEGUIMIENTO 2027'!$Q$14,INT((ROW()-13)/2),0)),IF(ISBLANK(OFFSET('9. METAS'!$Y$20,INT((ROW()-14)/2),0)),"",OFFSET('9. METAS'!$Y$20,INT((ROW()-14)/2),0)))</f>
        <v>921480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164">
        <f ca="1">IF(ISBLANK(OFFSET('9. METAS'!$M$20,INT((ROW()-13)/2),0)),"",OFFSET('9. METAS'!$M$20,INT((ROW()-13)/2),0))</f>
        <v>114000</v>
      </c>
      <c r="I163" s="1014"/>
      <c r="J163" s="255" t="str">
        <f ca="1">IF(MOD(ROW()-13,2)=0,IF(ISBLANK(OFFSET('12. SEGUIMIENTO 2027'!$N$14,INT((ROW()-13)/2),0)),"",OFFSET('12. SEGUIMIENTO 2027'!$N$14,INT((ROW()-13)/2),0)),IF(ISBLANK(OFFSET('9. METAS'!$V$20,INT((ROW()-14)/2),0)),"",OFFSET('9. METAS'!$V$20,INT((ROW()-14)/2),0)))</f>
        <v/>
      </c>
      <c r="K163" s="256" t="str">
        <f ca="1">IF(MOD(ROW()-13,2)=0,IF(ISBLANK(OFFSET('12. SEGUIMIENTO 2027'!$O$14,INT((ROW()-13)/2),0)),"",OFFSET('12. SEGUIMIENTO 2027'!$O$14,INT((ROW()-13)/2),0)),IF(ISBLANK(OFFSET('9. METAS'!$W$20,INT((ROW()-14)/2),0)),"",OFFSET('9. METAS'!$W$20,INT((ROW()-14)/2),0)))</f>
        <v/>
      </c>
      <c r="L163" s="256" t="str">
        <f ca="1">IF(MOD(ROW()-13,2)=0,IF(ISBLANK(OFFSET('12. SEGUIMIENTO 2027'!$P$14,INT((ROW()-13)/2),0)),"",OFFSET('12. SEGUIMIENTO 2027'!$P$14,INT((ROW()-13)/2),0)),IF(ISBLANK(OFFSET('9. METAS'!$X$20,INT((ROW()-14)/2),0)),"",OFFSET('9. METAS'!$X$20,INT((ROW()-14)/2),0)))</f>
        <v/>
      </c>
      <c r="M163" s="257" t="str">
        <f ca="1">IF(MOD(ROW()-13,2)=0,IF(ISBLANK(OFFSET('12. SEGUIMIENTO 2027'!$Q$14,INT((ROW()-13)/2),0)),"",OFFSET('12. SEGUIMIENTO 2027'!$Q$14,INT((ROW()-13)/2),0)),IF(ISBLANK(OFFSET('9. METAS'!$Y$20,INT((ROW()-14)/2),0)),"",OFFSET('9. METAS'!$Y$20,INT((ROW()-14)/2),0)))</f>
        <v/>
      </c>
      <c r="N163" s="1012" t="str">
        <f t="shared" ref="N163" ca="1" si="146">IFERROR(J163/J164,"ND")</f>
        <v>ND</v>
      </c>
      <c r="O163" s="1008" t="str">
        <f t="shared" ref="O163" ca="1" si="147">IFERROR(((J163+K163+L163)/H163),"ND")</f>
        <v>ND</v>
      </c>
      <c r="P163" s="996"/>
    </row>
    <row r="164" spans="3:16">
      <c r="C164" s="1030"/>
      <c r="D164" s="1026"/>
      <c r="E164" s="1026"/>
      <c r="F164" s="1024"/>
      <c r="G164" s="1021"/>
      <c r="H164" s="1164"/>
      <c r="I164" s="1015"/>
      <c r="J164" s="255">
        <f ca="1">IF(MOD(ROW()-13,2)=0,IF(ISBLANK(OFFSET('12. SEGUIMIENTO 2027'!$N$14,INT((ROW()-13)/2),0)),"",OFFSET('12. SEGUIMIENTO 2027'!$N$14,INT((ROW()-13)/2),0)),IF(ISBLANK(OFFSET('9. METAS'!$V$20,INT((ROW()-14)/2),0)),"",OFFSET('9. METAS'!$V$20,INT((ROW()-14)/2),0)))</f>
        <v>28500</v>
      </c>
      <c r="K164" s="256">
        <f ca="1">IF(MOD(ROW()-13,2)=0,IF(ISBLANK(OFFSET('12. SEGUIMIENTO 2027'!$O$14,INT((ROW()-13)/2),0)),"",OFFSET('12. SEGUIMIENTO 2027'!$O$14,INT((ROW()-13)/2),0)),IF(ISBLANK(OFFSET('9. METAS'!$W$20,INT((ROW()-14)/2),0)),"",OFFSET('9. METAS'!$W$20,INT((ROW()-14)/2),0)))</f>
        <v>28500</v>
      </c>
      <c r="L164" s="256">
        <f ca="1">IF(MOD(ROW()-13,2)=0,IF(ISBLANK(OFFSET('12. SEGUIMIENTO 2027'!$P$14,INT((ROW()-13)/2),0)),"",OFFSET('12. SEGUIMIENTO 2027'!$P$14,INT((ROW()-13)/2),0)),IF(ISBLANK(OFFSET('9. METAS'!$X$20,INT((ROW()-14)/2),0)),"",OFFSET('9. METAS'!$X$20,INT((ROW()-14)/2),0)))</f>
        <v>28500</v>
      </c>
      <c r="M164" s="257">
        <f ca="1">IF(MOD(ROW()-13,2)=0,IF(ISBLANK(OFFSET('12. SEGUIMIENTO 2027'!$Q$14,INT((ROW()-13)/2),0)),"",OFFSET('12. SEGUIMIENTO 2027'!$Q$14,INT((ROW()-13)/2),0)),IF(ISBLANK(OFFSET('9. METAS'!$Y$20,INT((ROW()-14)/2),0)),"",OFFSET('9. METAS'!$Y$20,INT((ROW()-14)/2),0)))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164">
        <f ca="1">IF(ISBLANK(OFFSET('9. METAS'!$M$20,INT((ROW()-13)/2),0)),"",OFFSET('9. METAS'!$M$20,INT((ROW()-13)/2),0))</f>
        <v>15600</v>
      </c>
      <c r="I165" s="1014"/>
      <c r="J165" s="255" t="str">
        <f ca="1">IF(MOD(ROW()-13,2)=0,IF(ISBLANK(OFFSET('12. SEGUIMIENTO 2027'!$N$14,INT((ROW()-13)/2),0)),"",OFFSET('12. SEGUIMIENTO 2027'!$N$14,INT((ROW()-13)/2),0)),IF(ISBLANK(OFFSET('9. METAS'!$V$20,INT((ROW()-14)/2),0)),"",OFFSET('9. METAS'!$V$20,INT((ROW()-14)/2),0)))</f>
        <v/>
      </c>
      <c r="K165" s="256" t="str">
        <f ca="1">IF(MOD(ROW()-13,2)=0,IF(ISBLANK(OFFSET('12. SEGUIMIENTO 2027'!$O$14,INT((ROW()-13)/2),0)),"",OFFSET('12. SEGUIMIENTO 2027'!$O$14,INT((ROW()-13)/2),0)),IF(ISBLANK(OFFSET('9. METAS'!$W$20,INT((ROW()-14)/2),0)),"",OFFSET('9. METAS'!$W$20,INT((ROW()-14)/2),0)))</f>
        <v/>
      </c>
      <c r="L165" s="256" t="str">
        <f ca="1">IF(MOD(ROW()-13,2)=0,IF(ISBLANK(OFFSET('12. SEGUIMIENTO 2027'!$P$14,INT((ROW()-13)/2),0)),"",OFFSET('12. SEGUIMIENTO 2027'!$P$14,INT((ROW()-13)/2),0)),IF(ISBLANK(OFFSET('9. METAS'!$X$20,INT((ROW()-14)/2),0)),"",OFFSET('9. METAS'!$X$20,INT((ROW()-14)/2),0)))</f>
        <v/>
      </c>
      <c r="M165" s="257" t="str">
        <f ca="1">IF(MOD(ROW()-13,2)=0,IF(ISBLANK(OFFSET('12. SEGUIMIENTO 2027'!$Q$14,INT((ROW()-13)/2),0)),"",OFFSET('12. SEGUIMIENTO 2027'!$Q$14,INT((ROW()-13)/2),0)),IF(ISBLANK(OFFSET('9. METAS'!$Y$20,INT((ROW()-14)/2),0)),"",OFFSET('9. METAS'!$Y$20,INT((ROW()-14)/2),0)))</f>
        <v/>
      </c>
      <c r="N165" s="1012" t="str">
        <f t="shared" ref="N165" ca="1" si="148">IFERROR(J165/J166,"ND")</f>
        <v>ND</v>
      </c>
      <c r="O165" s="1008" t="str">
        <f t="shared" ref="O165" ca="1" si="149">IFERROR(((J165+K165+L165)/H165),"ND")</f>
        <v>ND</v>
      </c>
      <c r="P165" s="996"/>
    </row>
    <row r="166" spans="3:16">
      <c r="C166" s="1030"/>
      <c r="D166" s="1026"/>
      <c r="E166" s="1026"/>
      <c r="F166" s="1024"/>
      <c r="G166" s="1021"/>
      <c r="H166" s="1164"/>
      <c r="I166" s="1015"/>
      <c r="J166" s="255">
        <f ca="1">IF(MOD(ROW()-13,2)=0,IF(ISBLANK(OFFSET('12. SEGUIMIENTO 2027'!$N$14,INT((ROW()-13)/2),0)),"",OFFSET('12. SEGUIMIENTO 2027'!$N$14,INT((ROW()-13)/2),0)),IF(ISBLANK(OFFSET('9. METAS'!$V$20,INT((ROW()-14)/2),0)),"",OFFSET('9. METAS'!$V$20,INT((ROW()-14)/2),0)))</f>
        <v>3900</v>
      </c>
      <c r="K166" s="256">
        <f ca="1">IF(MOD(ROW()-13,2)=0,IF(ISBLANK(OFFSET('12. SEGUIMIENTO 2027'!$O$14,INT((ROW()-13)/2),0)),"",OFFSET('12. SEGUIMIENTO 2027'!$O$14,INT((ROW()-13)/2),0)),IF(ISBLANK(OFFSET('9. METAS'!$W$20,INT((ROW()-14)/2),0)),"",OFFSET('9. METAS'!$W$20,INT((ROW()-14)/2),0)))</f>
        <v>3900</v>
      </c>
      <c r="L166" s="256">
        <f ca="1">IF(MOD(ROW()-13,2)=0,IF(ISBLANK(OFFSET('12. SEGUIMIENTO 2027'!$P$14,INT((ROW()-13)/2),0)),"",OFFSET('12. SEGUIMIENTO 2027'!$P$14,INT((ROW()-13)/2),0)),IF(ISBLANK(OFFSET('9. METAS'!$X$20,INT((ROW()-14)/2),0)),"",OFFSET('9. METAS'!$X$20,INT((ROW()-14)/2),0)))</f>
        <v>3900</v>
      </c>
      <c r="M166" s="257">
        <f ca="1">IF(MOD(ROW()-13,2)=0,IF(ISBLANK(OFFSET('12. SEGUIMIENTO 2027'!$Q$14,INT((ROW()-13)/2),0)),"",OFFSET('12. SEGUIMIENTO 2027'!$Q$14,INT((ROW()-13)/2),0)),IF(ISBLANK(OFFSET('9. METAS'!$Y$20,INT((ROW()-14)/2),0)),"",OFFSET('9. METAS'!$Y$20,INT((ROW()-14)/2),0)))</f>
        <v>3900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164">
        <f ca="1">IF(ISBLANK(OFFSET('9. METAS'!$M$20,INT((ROW()-13)/2),0)),"",OFFSET('9. METAS'!$M$20,INT((ROW()-13)/2),0))</f>
        <v>21629</v>
      </c>
      <c r="I167" s="1014"/>
      <c r="J167" s="255" t="str">
        <f ca="1">IF(MOD(ROW()-13,2)=0,IF(ISBLANK(OFFSET('12. SEGUIMIENTO 2027'!$N$14,INT((ROW()-13)/2),0)),"",OFFSET('12. SEGUIMIENTO 2027'!$N$14,INT((ROW()-13)/2),0)),IF(ISBLANK(OFFSET('9. METAS'!$V$20,INT((ROW()-14)/2),0)),"",OFFSET('9. METAS'!$V$20,INT((ROW()-14)/2),0)))</f>
        <v/>
      </c>
      <c r="K167" s="256" t="str">
        <f ca="1">IF(MOD(ROW()-13,2)=0,IF(ISBLANK(OFFSET('12. SEGUIMIENTO 2027'!$O$14,INT((ROW()-13)/2),0)),"",OFFSET('12. SEGUIMIENTO 2027'!$O$14,INT((ROW()-13)/2),0)),IF(ISBLANK(OFFSET('9. METAS'!$W$20,INT((ROW()-14)/2),0)),"",OFFSET('9. METAS'!$W$20,INT((ROW()-14)/2),0)))</f>
        <v/>
      </c>
      <c r="L167" s="256" t="str">
        <f ca="1">IF(MOD(ROW()-13,2)=0,IF(ISBLANK(OFFSET('12. SEGUIMIENTO 2027'!$P$14,INT((ROW()-13)/2),0)),"",OFFSET('12. SEGUIMIENTO 2027'!$P$14,INT((ROW()-13)/2),0)),IF(ISBLANK(OFFSET('9. METAS'!$X$20,INT((ROW()-14)/2),0)),"",OFFSET('9. METAS'!$X$20,INT((ROW()-14)/2),0)))</f>
        <v/>
      </c>
      <c r="M167" s="257" t="str">
        <f ca="1">IF(MOD(ROW()-13,2)=0,IF(ISBLANK(OFFSET('12. SEGUIMIENTO 2027'!$Q$14,INT((ROW()-13)/2),0)),"",OFFSET('12. SEGUIMIENTO 2027'!$Q$14,INT((ROW()-13)/2),0)),IF(ISBLANK(OFFSET('9. METAS'!$Y$20,INT((ROW()-14)/2),0)),"",OFFSET('9. METAS'!$Y$20,INT((ROW()-14)/2),0)))</f>
        <v/>
      </c>
      <c r="N167" s="1012" t="str">
        <f t="shared" ref="N167" ca="1" si="150">IFERROR(J167/J168,"ND")</f>
        <v>ND</v>
      </c>
      <c r="O167" s="1008" t="str">
        <f t="shared" ref="O167" ca="1" si="151">IFERROR(((J167+K167+L167)/H167),"ND")</f>
        <v>ND</v>
      </c>
      <c r="P167" s="996"/>
    </row>
    <row r="168" spans="3:16">
      <c r="C168" s="1030"/>
      <c r="D168" s="1026"/>
      <c r="E168" s="1026"/>
      <c r="F168" s="1024"/>
      <c r="G168" s="1021"/>
      <c r="H168" s="1164"/>
      <c r="I168" s="1015"/>
      <c r="J168" s="255">
        <f ca="1">IF(MOD(ROW()-13,2)=0,IF(ISBLANK(OFFSET('12. SEGUIMIENTO 2027'!$N$14,INT((ROW()-13)/2),0)),"",OFFSET('12. SEGUIMIENTO 2027'!$N$14,INT((ROW()-13)/2),0)),IF(ISBLANK(OFFSET('9. METAS'!$V$20,INT((ROW()-14)/2),0)),"",OFFSET('9. METAS'!$V$20,INT((ROW()-14)/2),0)))</f>
        <v>5674</v>
      </c>
      <c r="K168" s="256">
        <f ca="1">IF(MOD(ROW()-13,2)=0,IF(ISBLANK(OFFSET('12. SEGUIMIENTO 2027'!$O$14,INT((ROW()-13)/2),0)),"",OFFSET('12. SEGUIMIENTO 2027'!$O$14,INT((ROW()-13)/2),0)),IF(ISBLANK(OFFSET('9. METAS'!$W$20,INT((ROW()-14)/2),0)),"",OFFSET('9. METAS'!$W$20,INT((ROW()-14)/2),0)))</f>
        <v>5052</v>
      </c>
      <c r="L168" s="256">
        <f ca="1">IF(MOD(ROW()-13,2)=0,IF(ISBLANK(OFFSET('12. SEGUIMIENTO 2027'!$P$14,INT((ROW()-13)/2),0)),"",OFFSET('12. SEGUIMIENTO 2027'!$P$14,INT((ROW()-13)/2),0)),IF(ISBLANK(OFFSET('9. METAS'!$X$20,INT((ROW()-14)/2),0)),"",OFFSET('9. METAS'!$X$20,INT((ROW()-14)/2),0)))</f>
        <v>5406</v>
      </c>
      <c r="M168" s="257">
        <f ca="1">IF(MOD(ROW()-13,2)=0,IF(ISBLANK(OFFSET('12. SEGUIMIENTO 2027'!$Q$14,INT((ROW()-13)/2),0)),"",OFFSET('12. SEGUIMIENTO 2027'!$Q$14,INT((ROW()-13)/2),0)),IF(ISBLANK(OFFSET('9. METAS'!$Y$20,INT((ROW()-14)/2),0)),"",OFFSET('9. METAS'!$Y$20,INT((ROW()-14)/2),0)))</f>
        <v>5497</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164">
        <f ca="1">IF(ISBLANK(OFFSET('9. METAS'!$M$20,INT((ROW()-13)/2),0)),"",OFFSET('9. METAS'!$M$20,INT((ROW()-13)/2),0))</f>
        <v>10683</v>
      </c>
      <c r="I169" s="1014"/>
      <c r="J169" s="255" t="str">
        <f ca="1">IF(MOD(ROW()-13,2)=0,IF(ISBLANK(OFFSET('12. SEGUIMIENTO 2027'!$N$14,INT((ROW()-13)/2),0)),"",OFFSET('12. SEGUIMIENTO 2027'!$N$14,INT((ROW()-13)/2),0)),IF(ISBLANK(OFFSET('9. METAS'!$V$20,INT((ROW()-14)/2),0)),"",OFFSET('9. METAS'!$V$20,INT((ROW()-14)/2),0)))</f>
        <v/>
      </c>
      <c r="K169" s="256" t="str">
        <f ca="1">IF(MOD(ROW()-13,2)=0,IF(ISBLANK(OFFSET('12. SEGUIMIENTO 2027'!$O$14,INT((ROW()-13)/2),0)),"",OFFSET('12. SEGUIMIENTO 2027'!$O$14,INT((ROW()-13)/2),0)),IF(ISBLANK(OFFSET('9. METAS'!$W$20,INT((ROW()-14)/2),0)),"",OFFSET('9. METAS'!$W$20,INT((ROW()-14)/2),0)))</f>
        <v/>
      </c>
      <c r="L169" s="256" t="str">
        <f ca="1">IF(MOD(ROW()-13,2)=0,IF(ISBLANK(OFFSET('12. SEGUIMIENTO 2027'!$P$14,INT((ROW()-13)/2),0)),"",OFFSET('12. SEGUIMIENTO 2027'!$P$14,INT((ROW()-13)/2),0)),IF(ISBLANK(OFFSET('9. METAS'!$X$20,INT((ROW()-14)/2),0)),"",OFFSET('9. METAS'!$X$20,INT((ROW()-14)/2),0)))</f>
        <v/>
      </c>
      <c r="M169" s="257" t="str">
        <f ca="1">IF(MOD(ROW()-13,2)=0,IF(ISBLANK(OFFSET('12. SEGUIMIENTO 2027'!$Q$14,INT((ROW()-13)/2),0)),"",OFFSET('12. SEGUIMIENTO 2027'!$Q$14,INT((ROW()-13)/2),0)),IF(ISBLANK(OFFSET('9. METAS'!$Y$20,INT((ROW()-14)/2),0)),"",OFFSET('9. METAS'!$Y$20,INT((ROW()-14)/2),0)))</f>
        <v/>
      </c>
      <c r="N169" s="1012" t="str">
        <f t="shared" ref="N169" ca="1" si="152">IFERROR(J169/J170,"ND")</f>
        <v>ND</v>
      </c>
      <c r="O169" s="1008" t="str">
        <f t="shared" ref="O169" ca="1" si="153">IFERROR(((J169+K169+L169)/H169),"ND")</f>
        <v>ND</v>
      </c>
      <c r="P169" s="996"/>
    </row>
    <row r="170" spans="3:16">
      <c r="C170" s="1030"/>
      <c r="D170" s="1026"/>
      <c r="E170" s="1026"/>
      <c r="F170" s="1024"/>
      <c r="G170" s="1021"/>
      <c r="H170" s="1164"/>
      <c r="I170" s="1015"/>
      <c r="J170" s="255">
        <f ca="1">IF(MOD(ROW()-13,2)=0,IF(ISBLANK(OFFSET('12. SEGUIMIENTO 2027'!$N$14,INT((ROW()-13)/2),0)),"",OFFSET('12. SEGUIMIENTO 2027'!$N$14,INT((ROW()-13)/2),0)),IF(ISBLANK(OFFSET('9. METAS'!$V$20,INT((ROW()-14)/2),0)),"",OFFSET('9. METAS'!$V$20,INT((ROW()-14)/2),0)))</f>
        <v>2709</v>
      </c>
      <c r="K170" s="256">
        <f ca="1">IF(MOD(ROW()-13,2)=0,IF(ISBLANK(OFFSET('12. SEGUIMIENTO 2027'!$O$14,INT((ROW()-13)/2),0)),"",OFFSET('12. SEGUIMIENTO 2027'!$O$14,INT((ROW()-13)/2),0)),IF(ISBLANK(OFFSET('9. METAS'!$W$20,INT((ROW()-14)/2),0)),"",OFFSET('9. METAS'!$W$20,INT((ROW()-14)/2),0)))</f>
        <v>2376</v>
      </c>
      <c r="L170" s="256">
        <f ca="1">IF(MOD(ROW()-13,2)=0,IF(ISBLANK(OFFSET('12. SEGUIMIENTO 2027'!$P$14,INT((ROW()-13)/2),0)),"",OFFSET('12. SEGUIMIENTO 2027'!$P$14,INT((ROW()-13)/2),0)),IF(ISBLANK(OFFSET('9. METAS'!$X$20,INT((ROW()-14)/2),0)),"",OFFSET('9. METAS'!$X$20,INT((ROW()-14)/2),0)))</f>
        <v>3024</v>
      </c>
      <c r="M170" s="257">
        <f ca="1">IF(MOD(ROW()-13,2)=0,IF(ISBLANK(OFFSET('12. SEGUIMIENTO 2027'!$Q$14,INT((ROW()-13)/2),0)),"",OFFSET('12. SEGUIMIENTO 2027'!$Q$14,INT((ROW()-13)/2),0)),IF(ISBLANK(OFFSET('9. METAS'!$Y$20,INT((ROW()-14)/2),0)),"",OFFSET('9. METAS'!$Y$20,INT((ROW()-14)/2),0)))</f>
        <v>2574</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164">
        <f ca="1">IF(ISBLANK(OFFSET('9. METAS'!$M$20,INT((ROW()-13)/2),0)),"",OFFSET('9. METAS'!$M$20,INT((ROW()-13)/2),0))</f>
        <v>1181</v>
      </c>
      <c r="I171" s="1014"/>
      <c r="J171" s="255" t="str">
        <f ca="1">IF(MOD(ROW()-13,2)=0,IF(ISBLANK(OFFSET('12. SEGUIMIENTO 2027'!$N$14,INT((ROW()-13)/2),0)),"",OFFSET('12. SEGUIMIENTO 2027'!$N$14,INT((ROW()-13)/2),0)),IF(ISBLANK(OFFSET('9. METAS'!$V$20,INT((ROW()-14)/2),0)),"",OFFSET('9. METAS'!$V$20,INT((ROW()-14)/2),0)))</f>
        <v/>
      </c>
      <c r="K171" s="256" t="str">
        <f ca="1">IF(MOD(ROW()-13,2)=0,IF(ISBLANK(OFFSET('12. SEGUIMIENTO 2027'!$O$14,INT((ROW()-13)/2),0)),"",OFFSET('12. SEGUIMIENTO 2027'!$O$14,INT((ROW()-13)/2),0)),IF(ISBLANK(OFFSET('9. METAS'!$W$20,INT((ROW()-14)/2),0)),"",OFFSET('9. METAS'!$W$20,INT((ROW()-14)/2),0)))</f>
        <v/>
      </c>
      <c r="L171" s="256" t="str">
        <f ca="1">IF(MOD(ROW()-13,2)=0,IF(ISBLANK(OFFSET('12. SEGUIMIENTO 2027'!$P$14,INT((ROW()-13)/2),0)),"",OFFSET('12. SEGUIMIENTO 2027'!$P$14,INT((ROW()-13)/2),0)),IF(ISBLANK(OFFSET('9. METAS'!$X$20,INT((ROW()-14)/2),0)),"",OFFSET('9. METAS'!$X$20,INT((ROW()-14)/2),0)))</f>
        <v/>
      </c>
      <c r="M171" s="257" t="str">
        <f ca="1">IF(MOD(ROW()-13,2)=0,IF(ISBLANK(OFFSET('12. SEGUIMIENTO 2027'!$Q$14,INT((ROW()-13)/2),0)),"",OFFSET('12. SEGUIMIENTO 2027'!$Q$14,INT((ROW()-13)/2),0)),IF(ISBLANK(OFFSET('9. METAS'!$Y$20,INT((ROW()-14)/2),0)),"",OFFSET('9. METAS'!$Y$20,INT((ROW()-14)/2),0)))</f>
        <v/>
      </c>
      <c r="N171" s="1012" t="str">
        <f t="shared" ref="N171" ca="1" si="154">IFERROR(J171/J172,"ND")</f>
        <v>ND</v>
      </c>
      <c r="O171" s="1008" t="str">
        <f t="shared" ref="O171" ca="1" si="155">IFERROR(((J171+K171+L171)/H171),"ND")</f>
        <v>ND</v>
      </c>
      <c r="P171" s="996"/>
    </row>
    <row r="172" spans="3:16">
      <c r="C172" s="1030"/>
      <c r="D172" s="1026"/>
      <c r="E172" s="1026"/>
      <c r="F172" s="1024"/>
      <c r="G172" s="1021"/>
      <c r="H172" s="1164"/>
      <c r="I172" s="1015"/>
      <c r="J172" s="255">
        <f ca="1">IF(MOD(ROW()-13,2)=0,IF(ISBLANK(OFFSET('12. SEGUIMIENTO 2027'!$N$14,INT((ROW()-13)/2),0)),"",OFFSET('12. SEGUIMIENTO 2027'!$N$14,INT((ROW()-13)/2),0)),IF(ISBLANK(OFFSET('9. METAS'!$V$20,INT((ROW()-14)/2),0)),"",OFFSET('9. METAS'!$V$20,INT((ROW()-14)/2),0)))</f>
        <v>352</v>
      </c>
      <c r="K172" s="256">
        <f ca="1">IF(MOD(ROW()-13,2)=0,IF(ISBLANK(OFFSET('12. SEGUIMIENTO 2027'!$O$14,INT((ROW()-13)/2),0)),"",OFFSET('12. SEGUIMIENTO 2027'!$O$14,INT((ROW()-13)/2),0)),IF(ISBLANK(OFFSET('9. METAS'!$W$20,INT((ROW()-14)/2),0)),"",OFFSET('9. METAS'!$W$20,INT((ROW()-14)/2),0)))</f>
        <v>264</v>
      </c>
      <c r="L172" s="256">
        <f ca="1">IF(MOD(ROW()-13,2)=0,IF(ISBLANK(OFFSET('12. SEGUIMIENTO 2027'!$P$14,INT((ROW()-13)/2),0)),"",OFFSET('12. SEGUIMIENTO 2027'!$P$14,INT((ROW()-13)/2),0)),IF(ISBLANK(OFFSET('9. METAS'!$X$20,INT((ROW()-14)/2),0)),"",OFFSET('9. METAS'!$X$20,INT((ROW()-14)/2),0)))</f>
        <v>264</v>
      </c>
      <c r="M172" s="257">
        <f ca="1">IF(MOD(ROW()-13,2)=0,IF(ISBLANK(OFFSET('12. SEGUIMIENTO 2027'!$Q$14,INT((ROW()-13)/2),0)),"",OFFSET('12. SEGUIMIENTO 2027'!$Q$14,INT((ROW()-13)/2),0)),IF(ISBLANK(OFFSET('9. METAS'!$Y$20,INT((ROW()-14)/2),0)),"",OFFSET('9. METAS'!$Y$20,INT((ROW()-14)/2),0)))</f>
        <v>301</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164">
        <f ca="1">IF(ISBLANK(OFFSET('9. METAS'!$M$20,INT((ROW()-13)/2),0)),"",OFFSET('9. METAS'!$M$20,INT((ROW()-13)/2),0))</f>
        <v>9765</v>
      </c>
      <c r="I173" s="1014"/>
      <c r="J173" s="255" t="str">
        <f ca="1">IF(MOD(ROW()-13,2)=0,IF(ISBLANK(OFFSET('12. SEGUIMIENTO 2027'!$N$14,INT((ROW()-13)/2),0)),"",OFFSET('12. SEGUIMIENTO 2027'!$N$14,INT((ROW()-13)/2),0)),IF(ISBLANK(OFFSET('9. METAS'!$V$20,INT((ROW()-14)/2),0)),"",OFFSET('9. METAS'!$V$20,INT((ROW()-14)/2),0)))</f>
        <v/>
      </c>
      <c r="K173" s="256" t="str">
        <f ca="1">IF(MOD(ROW()-13,2)=0,IF(ISBLANK(OFFSET('12. SEGUIMIENTO 2027'!$O$14,INT((ROW()-13)/2),0)),"",OFFSET('12. SEGUIMIENTO 2027'!$O$14,INT((ROW()-13)/2),0)),IF(ISBLANK(OFFSET('9. METAS'!$W$20,INT((ROW()-14)/2),0)),"",OFFSET('9. METAS'!$W$20,INT((ROW()-14)/2),0)))</f>
        <v/>
      </c>
      <c r="L173" s="256" t="str">
        <f ca="1">IF(MOD(ROW()-13,2)=0,IF(ISBLANK(OFFSET('12. SEGUIMIENTO 2027'!$P$14,INT((ROW()-13)/2),0)),"",OFFSET('12. SEGUIMIENTO 2027'!$P$14,INT((ROW()-13)/2),0)),IF(ISBLANK(OFFSET('9. METAS'!$X$20,INT((ROW()-14)/2),0)),"",OFFSET('9. METAS'!$X$20,INT((ROW()-14)/2),0)))</f>
        <v/>
      </c>
      <c r="M173" s="257" t="str">
        <f ca="1">IF(MOD(ROW()-13,2)=0,IF(ISBLANK(OFFSET('12. SEGUIMIENTO 2027'!$Q$14,INT((ROW()-13)/2),0)),"",OFFSET('12. SEGUIMIENTO 2027'!$Q$14,INT((ROW()-13)/2),0)),IF(ISBLANK(OFFSET('9. METAS'!$Y$20,INT((ROW()-14)/2),0)),"",OFFSET('9. METAS'!$Y$20,INT((ROW()-14)/2),0)))</f>
        <v/>
      </c>
      <c r="N173" s="1012" t="str">
        <f t="shared" ref="N173" ca="1" si="156">IFERROR(J173/J174,"ND")</f>
        <v>ND</v>
      </c>
      <c r="O173" s="1008" t="str">
        <f t="shared" ref="O173" ca="1" si="157">IFERROR(((J173+K173+L173)/H173),"ND")</f>
        <v>ND</v>
      </c>
      <c r="P173" s="996"/>
    </row>
    <row r="174" spans="3:16">
      <c r="C174" s="1030"/>
      <c r="D174" s="1026"/>
      <c r="E174" s="1026"/>
      <c r="F174" s="1024"/>
      <c r="G174" s="1021"/>
      <c r="H174" s="1164"/>
      <c r="I174" s="1015"/>
      <c r="J174" s="255">
        <f ca="1">IF(MOD(ROW()-13,2)=0,IF(ISBLANK(OFFSET('12. SEGUIMIENTO 2027'!$N$14,INT((ROW()-13)/2),0)),"",OFFSET('12. SEGUIMIENTO 2027'!$N$14,INT((ROW()-13)/2),0)),IF(ISBLANK(OFFSET('9. METAS'!$V$20,INT((ROW()-14)/2),0)),"",OFFSET('9. METAS'!$V$20,INT((ROW()-14)/2),0)))</f>
        <v>2613</v>
      </c>
      <c r="K174" s="256">
        <f ca="1">IF(MOD(ROW()-13,2)=0,IF(ISBLANK(OFFSET('12. SEGUIMIENTO 2027'!$O$14,INT((ROW()-13)/2),0)),"",OFFSET('12. SEGUIMIENTO 2027'!$O$14,INT((ROW()-13)/2),0)),IF(ISBLANK(OFFSET('9. METAS'!$W$20,INT((ROW()-14)/2),0)),"",OFFSET('9. METAS'!$W$20,INT((ROW()-14)/2),0)))</f>
        <v>2412</v>
      </c>
      <c r="L174" s="256">
        <f ca="1">IF(MOD(ROW()-13,2)=0,IF(ISBLANK(OFFSET('12. SEGUIMIENTO 2027'!$P$14,INT((ROW()-13)/2),0)),"",OFFSET('12. SEGUIMIENTO 2027'!$P$14,INT((ROW()-13)/2),0)),IF(ISBLANK(OFFSET('9. METAS'!$X$20,INT((ROW()-14)/2),0)),"",OFFSET('9. METAS'!$X$20,INT((ROW()-14)/2),0)))</f>
        <v>2118</v>
      </c>
      <c r="M174" s="257">
        <f ca="1">IF(MOD(ROW()-13,2)=0,IF(ISBLANK(OFFSET('12. SEGUIMIENTO 2027'!$Q$14,INT((ROW()-13)/2),0)),"",OFFSET('12. SEGUIMIENTO 2027'!$Q$14,INT((ROW()-13)/2),0)),IF(ISBLANK(OFFSET('9. METAS'!$Y$20,INT((ROW()-14)/2),0)),"",OFFSET('9. METAS'!$Y$20,INT((ROW()-14)/2),0)))</f>
        <v>2622</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164">
        <f ca="1">IF(ISBLANK(OFFSET('9. METAS'!$M$20,INT((ROW()-13)/2),0)),"",OFFSET('9. METAS'!$M$20,INT((ROW()-13)/2),0))</f>
        <v>26358</v>
      </c>
      <c r="I175" s="1014"/>
      <c r="J175" s="255" t="str">
        <f ca="1">IF(MOD(ROW()-13,2)=0,IF(ISBLANK(OFFSET('12. SEGUIMIENTO 2027'!$N$14,INT((ROW()-13)/2),0)),"",OFFSET('12. SEGUIMIENTO 2027'!$N$14,INT((ROW()-13)/2),0)),IF(ISBLANK(OFFSET('9. METAS'!$V$20,INT((ROW()-14)/2),0)),"",OFFSET('9. METAS'!$V$20,INT((ROW()-14)/2),0)))</f>
        <v/>
      </c>
      <c r="K175" s="256" t="str">
        <f ca="1">IF(MOD(ROW()-13,2)=0,IF(ISBLANK(OFFSET('12. SEGUIMIENTO 2027'!$O$14,INT((ROW()-13)/2),0)),"",OFFSET('12. SEGUIMIENTO 2027'!$O$14,INT((ROW()-13)/2),0)),IF(ISBLANK(OFFSET('9. METAS'!$W$20,INT((ROW()-14)/2),0)),"",OFFSET('9. METAS'!$W$20,INT((ROW()-14)/2),0)))</f>
        <v/>
      </c>
      <c r="L175" s="256" t="str">
        <f ca="1">IF(MOD(ROW()-13,2)=0,IF(ISBLANK(OFFSET('12. SEGUIMIENTO 2027'!$P$14,INT((ROW()-13)/2),0)),"",OFFSET('12. SEGUIMIENTO 2027'!$P$14,INT((ROW()-13)/2),0)),IF(ISBLANK(OFFSET('9. METAS'!$X$20,INT((ROW()-14)/2),0)),"",OFFSET('9. METAS'!$X$20,INT((ROW()-14)/2),0)))</f>
        <v/>
      </c>
      <c r="M175" s="257" t="str">
        <f ca="1">IF(MOD(ROW()-13,2)=0,IF(ISBLANK(OFFSET('12. SEGUIMIENTO 2027'!$Q$14,INT((ROW()-13)/2),0)),"",OFFSET('12. SEGUIMIENTO 2027'!$Q$14,INT((ROW()-13)/2),0)),IF(ISBLANK(OFFSET('9. METAS'!$Y$20,INT((ROW()-14)/2),0)),"",OFFSET('9. METAS'!$Y$20,INT((ROW()-14)/2),0)))</f>
        <v/>
      </c>
      <c r="N175" s="1012" t="str">
        <f t="shared" ref="N175" ca="1" si="158">IFERROR(J175/J176,"ND")</f>
        <v>ND</v>
      </c>
      <c r="O175" s="1008" t="str">
        <f t="shared" ref="O175" ca="1" si="159">IFERROR(((J175+K175+L175)/H175),"ND")</f>
        <v>ND</v>
      </c>
      <c r="P175" s="996"/>
    </row>
    <row r="176" spans="3:16">
      <c r="C176" s="1030"/>
      <c r="D176" s="1026"/>
      <c r="E176" s="1026"/>
      <c r="F176" s="1024"/>
      <c r="G176" s="1021"/>
      <c r="H176" s="1164"/>
      <c r="I176" s="1015"/>
      <c r="J176" s="255">
        <f ca="1">IF(MOD(ROW()-13,2)=0,IF(ISBLANK(OFFSET('12. SEGUIMIENTO 2027'!$N$14,INT((ROW()-13)/2),0)),"",OFFSET('12. SEGUIMIENTO 2027'!$N$14,INT((ROW()-13)/2),0)),IF(ISBLANK(OFFSET('9. METAS'!$V$20,INT((ROW()-14)/2),0)),"",OFFSET('9. METAS'!$V$20,INT((ROW()-14)/2),0)))</f>
        <v>5883</v>
      </c>
      <c r="K176" s="256">
        <f ca="1">IF(MOD(ROW()-13,2)=0,IF(ISBLANK(OFFSET('12. SEGUIMIENTO 2027'!$O$14,INT((ROW()-13)/2),0)),"",OFFSET('12. SEGUIMIENTO 2027'!$O$14,INT((ROW()-13)/2),0)),IF(ISBLANK(OFFSET('9. METAS'!$W$20,INT((ROW()-14)/2),0)),"",OFFSET('9. METAS'!$W$20,INT((ROW()-14)/2),0)))</f>
        <v>6225</v>
      </c>
      <c r="L176" s="256">
        <f ca="1">IF(MOD(ROW()-13,2)=0,IF(ISBLANK(OFFSET('12. SEGUIMIENTO 2027'!$P$14,INT((ROW()-13)/2),0)),"",OFFSET('12. SEGUIMIENTO 2027'!$P$14,INT((ROW()-13)/2),0)),IF(ISBLANK(OFFSET('9. METAS'!$X$20,INT((ROW()-14)/2),0)),"",OFFSET('9. METAS'!$X$20,INT((ROW()-14)/2),0)))</f>
        <v>6576</v>
      </c>
      <c r="M176" s="257">
        <f ca="1">IF(MOD(ROW()-13,2)=0,IF(ISBLANK(OFFSET('12. SEGUIMIENTO 2027'!$Q$14,INT((ROW()-13)/2),0)),"",OFFSET('12. SEGUIMIENTO 2027'!$Q$14,INT((ROW()-13)/2),0)),IF(ISBLANK(OFFSET('9. METAS'!$Y$20,INT((ROW()-14)/2),0)),"",OFFSET('9. METAS'!$Y$20,INT((ROW()-14)/2),0)))</f>
        <v>7674</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164">
        <f ca="1">IF(ISBLANK(OFFSET('9. METAS'!$M$20,INT((ROW()-13)/2),0)),"",OFFSET('9. METAS'!$M$20,INT((ROW()-13)/2),0))</f>
        <v>5616</v>
      </c>
      <c r="I177" s="1014"/>
      <c r="J177" s="255" t="str">
        <f ca="1">IF(MOD(ROW()-13,2)=0,IF(ISBLANK(OFFSET('12. SEGUIMIENTO 2027'!$N$14,INT((ROW()-13)/2),0)),"",OFFSET('12. SEGUIMIENTO 2027'!$N$14,INT((ROW()-13)/2),0)),IF(ISBLANK(OFFSET('9. METAS'!$V$20,INT((ROW()-14)/2),0)),"",OFFSET('9. METAS'!$V$20,INT((ROW()-14)/2),0)))</f>
        <v/>
      </c>
      <c r="K177" s="256" t="str">
        <f ca="1">IF(MOD(ROW()-13,2)=0,IF(ISBLANK(OFFSET('12. SEGUIMIENTO 2027'!$O$14,INT((ROW()-13)/2),0)),"",OFFSET('12. SEGUIMIENTO 2027'!$O$14,INT((ROW()-13)/2),0)),IF(ISBLANK(OFFSET('9. METAS'!$W$20,INT((ROW()-14)/2),0)),"",OFFSET('9. METAS'!$W$20,INT((ROW()-14)/2),0)))</f>
        <v/>
      </c>
      <c r="L177" s="256" t="str">
        <f ca="1">IF(MOD(ROW()-13,2)=0,IF(ISBLANK(OFFSET('12. SEGUIMIENTO 2027'!$P$14,INT((ROW()-13)/2),0)),"",OFFSET('12. SEGUIMIENTO 2027'!$P$14,INT((ROW()-13)/2),0)),IF(ISBLANK(OFFSET('9. METAS'!$X$20,INT((ROW()-14)/2),0)),"",OFFSET('9. METAS'!$X$20,INT((ROW()-14)/2),0)))</f>
        <v/>
      </c>
      <c r="M177" s="257" t="str">
        <f ca="1">IF(MOD(ROW()-13,2)=0,IF(ISBLANK(OFFSET('12. SEGUIMIENTO 2027'!$Q$14,INT((ROW()-13)/2),0)),"",OFFSET('12. SEGUIMIENTO 2027'!$Q$14,INT((ROW()-13)/2),0)),IF(ISBLANK(OFFSET('9. METAS'!$Y$20,INT((ROW()-14)/2),0)),"",OFFSET('9. METAS'!$Y$20,INT((ROW()-14)/2),0)))</f>
        <v/>
      </c>
      <c r="N177" s="1012" t="str">
        <f t="shared" ref="N177" ca="1" si="160">IFERROR(J177/J178,"ND")</f>
        <v>ND</v>
      </c>
      <c r="O177" s="1008" t="str">
        <f t="shared" ref="O177" ca="1" si="161">IFERROR(((J177+K177+L177)/H177),"ND")</f>
        <v>ND</v>
      </c>
      <c r="P177" s="996"/>
    </row>
    <row r="178" spans="3:16">
      <c r="C178" s="1030"/>
      <c r="D178" s="1026"/>
      <c r="E178" s="1026"/>
      <c r="F178" s="1024"/>
      <c r="G178" s="1021"/>
      <c r="H178" s="1164"/>
      <c r="I178" s="1015"/>
      <c r="J178" s="255">
        <f ca="1">IF(MOD(ROW()-13,2)=0,IF(ISBLANK(OFFSET('12. SEGUIMIENTO 2027'!$N$14,INT((ROW()-13)/2),0)),"",OFFSET('12. SEGUIMIENTO 2027'!$N$14,INT((ROW()-13)/2),0)),IF(ISBLANK(OFFSET('9. METAS'!$V$20,INT((ROW()-14)/2),0)),"",OFFSET('9. METAS'!$V$20,INT((ROW()-14)/2),0)))</f>
        <v>1062</v>
      </c>
      <c r="K178" s="256">
        <f ca="1">IF(MOD(ROW()-13,2)=0,IF(ISBLANK(OFFSET('12. SEGUIMIENTO 2027'!$O$14,INT((ROW()-13)/2),0)),"",OFFSET('12. SEGUIMIENTO 2027'!$O$14,INT((ROW()-13)/2),0)),IF(ISBLANK(OFFSET('9. METAS'!$W$20,INT((ROW()-14)/2),0)),"",OFFSET('9. METAS'!$W$20,INT((ROW()-14)/2),0)))</f>
        <v>1236</v>
      </c>
      <c r="L178" s="256">
        <f ca="1">IF(MOD(ROW()-13,2)=0,IF(ISBLANK(OFFSET('12. SEGUIMIENTO 2027'!$P$14,INT((ROW()-13)/2),0)),"",OFFSET('12. SEGUIMIENTO 2027'!$P$14,INT((ROW()-13)/2),0)),IF(ISBLANK(OFFSET('9. METAS'!$X$20,INT((ROW()-14)/2),0)),"",OFFSET('9. METAS'!$X$20,INT((ROW()-14)/2),0)))</f>
        <v>1728</v>
      </c>
      <c r="M178" s="257">
        <f ca="1">IF(MOD(ROW()-13,2)=0,IF(ISBLANK(OFFSET('12. SEGUIMIENTO 2027'!$Q$14,INT((ROW()-13)/2),0)),"",OFFSET('12. SEGUIMIENTO 2027'!$Q$14,INT((ROW()-13)/2),0)),IF(ISBLANK(OFFSET('9. METAS'!$Y$20,INT((ROW()-14)/2),0)),"",OFFSET('9. METAS'!$Y$20,INT((ROW()-14)/2),0)))</f>
        <v>1590</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164">
        <f ca="1">IF(ISBLANK(OFFSET('9. METAS'!$M$20,INT((ROW()-13)/2),0)),"",OFFSET('9. METAS'!$M$20,INT((ROW()-13)/2),0))</f>
        <v>14200</v>
      </c>
      <c r="I179" s="1014"/>
      <c r="J179" s="255" t="str">
        <f ca="1">IF(MOD(ROW()-13,2)=0,IF(ISBLANK(OFFSET('12. SEGUIMIENTO 2027'!$N$14,INT((ROW()-13)/2),0)),"",OFFSET('12. SEGUIMIENTO 2027'!$N$14,INT((ROW()-13)/2),0)),IF(ISBLANK(OFFSET('9. METAS'!$V$20,INT((ROW()-14)/2),0)),"",OFFSET('9. METAS'!$V$20,INT((ROW()-14)/2),0)))</f>
        <v/>
      </c>
      <c r="K179" s="256" t="str">
        <f ca="1">IF(MOD(ROW()-13,2)=0,IF(ISBLANK(OFFSET('12. SEGUIMIENTO 2027'!$O$14,INT((ROW()-13)/2),0)),"",OFFSET('12. SEGUIMIENTO 2027'!$O$14,INT((ROW()-13)/2),0)),IF(ISBLANK(OFFSET('9. METAS'!$W$20,INT((ROW()-14)/2),0)),"",OFFSET('9. METAS'!$W$20,INT((ROW()-14)/2),0)))</f>
        <v/>
      </c>
      <c r="L179" s="256" t="str">
        <f ca="1">IF(MOD(ROW()-13,2)=0,IF(ISBLANK(OFFSET('12. SEGUIMIENTO 2027'!$P$14,INT((ROW()-13)/2),0)),"",OFFSET('12. SEGUIMIENTO 2027'!$P$14,INT((ROW()-13)/2),0)),IF(ISBLANK(OFFSET('9. METAS'!$X$20,INT((ROW()-14)/2),0)),"",OFFSET('9. METAS'!$X$20,INT((ROW()-14)/2),0)))</f>
        <v/>
      </c>
      <c r="M179" s="257" t="str">
        <f ca="1">IF(MOD(ROW()-13,2)=0,IF(ISBLANK(OFFSET('12. SEGUIMIENTO 2027'!$Q$14,INT((ROW()-13)/2),0)),"",OFFSET('12. SEGUIMIENTO 2027'!$Q$14,INT((ROW()-13)/2),0)),IF(ISBLANK(OFFSET('9. METAS'!$Y$20,INT((ROW()-14)/2),0)),"",OFFSET('9. METAS'!$Y$20,INT((ROW()-14)/2),0)))</f>
        <v/>
      </c>
      <c r="N179" s="1012" t="str">
        <f t="shared" ref="N179" ca="1" si="162">IFERROR(J179/J180,"ND")</f>
        <v>ND</v>
      </c>
      <c r="O179" s="1008" t="str">
        <f t="shared" ref="O179" ca="1" si="163">IFERROR(((J179+K179+L179)/H179),"ND")</f>
        <v>ND</v>
      </c>
      <c r="P179" s="996"/>
    </row>
    <row r="180" spans="3:16">
      <c r="C180" s="1030"/>
      <c r="D180" s="1026"/>
      <c r="E180" s="1026"/>
      <c r="F180" s="1024"/>
      <c r="G180" s="1021"/>
      <c r="H180" s="1164"/>
      <c r="I180" s="1015"/>
      <c r="J180" s="255">
        <f ca="1">IF(MOD(ROW()-13,2)=0,IF(ISBLANK(OFFSET('12. SEGUIMIENTO 2027'!$N$14,INT((ROW()-13)/2),0)),"",OFFSET('12. SEGUIMIENTO 2027'!$N$14,INT((ROW()-13)/2),0)),IF(ISBLANK(OFFSET('9. METAS'!$V$20,INT((ROW()-14)/2),0)),"",OFFSET('9. METAS'!$V$20,INT((ROW()-14)/2),0)))</f>
        <v>3600</v>
      </c>
      <c r="K180" s="256">
        <f ca="1">IF(MOD(ROW()-13,2)=0,IF(ISBLANK(OFFSET('12. SEGUIMIENTO 2027'!$O$14,INT((ROW()-13)/2),0)),"",OFFSET('12. SEGUIMIENTO 2027'!$O$14,INT((ROW()-13)/2),0)),IF(ISBLANK(OFFSET('9. METAS'!$W$20,INT((ROW()-14)/2),0)),"",OFFSET('9. METAS'!$W$20,INT((ROW()-14)/2),0)))</f>
        <v>3500</v>
      </c>
      <c r="L180" s="256">
        <f ca="1">IF(MOD(ROW()-13,2)=0,IF(ISBLANK(OFFSET('12. SEGUIMIENTO 2027'!$P$14,INT((ROW()-13)/2),0)),"",OFFSET('12. SEGUIMIENTO 2027'!$P$14,INT((ROW()-13)/2),0)),IF(ISBLANK(OFFSET('9. METAS'!$X$20,INT((ROW()-14)/2),0)),"",OFFSET('9. METAS'!$X$20,INT((ROW()-14)/2),0)))</f>
        <v>3600</v>
      </c>
      <c r="M180" s="257">
        <f ca="1">IF(MOD(ROW()-13,2)=0,IF(ISBLANK(OFFSET('12. SEGUIMIENTO 2027'!$Q$14,INT((ROW()-13)/2),0)),"",OFFSET('12. SEGUIMIENTO 2027'!$Q$14,INT((ROW()-13)/2),0)),IF(ISBLANK(OFFSET('9. METAS'!$Y$20,INT((ROW()-14)/2),0)),"",OFFSET('9. METAS'!$Y$20,INT((ROW()-14)/2),0)))</f>
        <v>3500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164">
        <f ca="1">IF(ISBLANK(OFFSET('9. METAS'!$M$20,INT((ROW()-13)/2),0)),"",OFFSET('9. METAS'!$M$20,INT((ROW()-13)/2),0))</f>
        <v>20742</v>
      </c>
      <c r="I181" s="1014"/>
      <c r="J181" s="255" t="str">
        <f ca="1">IF(MOD(ROW()-13,2)=0,IF(ISBLANK(OFFSET('12. SEGUIMIENTO 2027'!$N$14,INT((ROW()-13)/2),0)),"",OFFSET('12. SEGUIMIENTO 2027'!$N$14,INT((ROW()-13)/2),0)),IF(ISBLANK(OFFSET('9. METAS'!$V$20,INT((ROW()-14)/2),0)),"",OFFSET('9. METAS'!$V$20,INT((ROW()-14)/2),0)))</f>
        <v/>
      </c>
      <c r="K181" s="256" t="str">
        <f ca="1">IF(MOD(ROW()-13,2)=0,IF(ISBLANK(OFFSET('12. SEGUIMIENTO 2027'!$O$14,INT((ROW()-13)/2),0)),"",OFFSET('12. SEGUIMIENTO 2027'!$O$14,INT((ROW()-13)/2),0)),IF(ISBLANK(OFFSET('9. METAS'!$W$20,INT((ROW()-14)/2),0)),"",OFFSET('9. METAS'!$W$20,INT((ROW()-14)/2),0)))</f>
        <v/>
      </c>
      <c r="L181" s="256" t="str">
        <f ca="1">IF(MOD(ROW()-13,2)=0,IF(ISBLANK(OFFSET('12. SEGUIMIENTO 2027'!$P$14,INT((ROW()-13)/2),0)),"",OFFSET('12. SEGUIMIENTO 2027'!$P$14,INT((ROW()-13)/2),0)),IF(ISBLANK(OFFSET('9. METAS'!$X$20,INT((ROW()-14)/2),0)),"",OFFSET('9. METAS'!$X$20,INT((ROW()-14)/2),0)))</f>
        <v/>
      </c>
      <c r="M181" s="257" t="str">
        <f ca="1">IF(MOD(ROW()-13,2)=0,IF(ISBLANK(OFFSET('12. SEGUIMIENTO 2027'!$Q$14,INT((ROW()-13)/2),0)),"",OFFSET('12. SEGUIMIENTO 2027'!$Q$14,INT((ROW()-13)/2),0)),IF(ISBLANK(OFFSET('9. METAS'!$Y$20,INT((ROW()-14)/2),0)),"",OFFSET('9. METAS'!$Y$20,INT((ROW()-14)/2),0)))</f>
        <v/>
      </c>
      <c r="N181" s="1012" t="str">
        <f t="shared" ref="N181" ca="1" si="164">IFERROR(J181/J182,"ND")</f>
        <v>ND</v>
      </c>
      <c r="O181" s="1008" t="str">
        <f t="shared" ref="O181" ca="1" si="165">IFERROR(((J181+K181+L181)/H181),"ND")</f>
        <v>ND</v>
      </c>
      <c r="P181" s="996"/>
    </row>
    <row r="182" spans="3:16">
      <c r="C182" s="1030"/>
      <c r="D182" s="1026"/>
      <c r="E182" s="1026"/>
      <c r="F182" s="1024"/>
      <c r="G182" s="1021"/>
      <c r="H182" s="1164"/>
      <c r="I182" s="1015"/>
      <c r="J182" s="255">
        <f ca="1">IF(MOD(ROW()-13,2)=0,IF(ISBLANK(OFFSET('12. SEGUIMIENTO 2027'!$N$14,INT((ROW()-13)/2),0)),"",OFFSET('12. SEGUIMIENTO 2027'!$N$14,INT((ROW()-13)/2),0)),IF(ISBLANK(OFFSET('9. METAS'!$V$20,INT((ROW()-14)/2),0)),"",OFFSET('9. METAS'!$V$20,INT((ROW()-14)/2),0)))</f>
        <v>4821</v>
      </c>
      <c r="K182" s="256">
        <f ca="1">IF(MOD(ROW()-13,2)=0,IF(ISBLANK(OFFSET('12. SEGUIMIENTO 2027'!$O$14,INT((ROW()-13)/2),0)),"",OFFSET('12. SEGUIMIENTO 2027'!$O$14,INT((ROW()-13)/2),0)),IF(ISBLANK(OFFSET('9. METAS'!$W$20,INT((ROW()-14)/2),0)),"",OFFSET('9. METAS'!$W$20,INT((ROW()-14)/2),0)))</f>
        <v>4989</v>
      </c>
      <c r="L182" s="256">
        <f ca="1">IF(MOD(ROW()-13,2)=0,IF(ISBLANK(OFFSET('12. SEGUIMIENTO 2027'!$P$14,INT((ROW()-13)/2),0)),"",OFFSET('12. SEGUIMIENTO 2027'!$P$14,INT((ROW()-13)/2),0)),IF(ISBLANK(OFFSET('9. METAS'!$X$20,INT((ROW()-14)/2),0)),"",OFFSET('9. METAS'!$X$20,INT((ROW()-14)/2),0)))</f>
        <v>4848</v>
      </c>
      <c r="M182" s="257">
        <f ca="1">IF(MOD(ROW()-13,2)=0,IF(ISBLANK(OFFSET('12. SEGUIMIENTO 2027'!$Q$14,INT((ROW()-13)/2),0)),"",OFFSET('12. SEGUIMIENTO 2027'!$Q$14,INT((ROW()-13)/2),0)),IF(ISBLANK(OFFSET('9. METAS'!$Y$20,INT((ROW()-14)/2),0)),"",OFFSET('9. METAS'!$Y$20,INT((ROW()-14)/2),0)))</f>
        <v>6084</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164">
        <f ca="1">IF(ISBLANK(OFFSET('9. METAS'!$M$20,INT((ROW()-13)/2),0)),"",OFFSET('9. METAS'!$M$20,INT((ROW()-13)/2),0))</f>
        <v>22</v>
      </c>
      <c r="I183" s="1014"/>
      <c r="J183" s="255" t="str">
        <f ca="1">IF(MOD(ROW()-13,2)=0,IF(ISBLANK(OFFSET('12. SEGUIMIENTO 2027'!$N$14,INT((ROW()-13)/2),0)),"",OFFSET('12. SEGUIMIENTO 2027'!$N$14,INT((ROW()-13)/2),0)),IF(ISBLANK(OFFSET('9. METAS'!$V$20,INT((ROW()-14)/2),0)),"",OFFSET('9. METAS'!$V$20,INT((ROW()-14)/2),0)))</f>
        <v/>
      </c>
      <c r="K183" s="256" t="str">
        <f ca="1">IF(MOD(ROW()-13,2)=0,IF(ISBLANK(OFFSET('12. SEGUIMIENTO 2027'!$O$14,INT((ROW()-13)/2),0)),"",OFFSET('12. SEGUIMIENTO 2027'!$O$14,INT((ROW()-13)/2),0)),IF(ISBLANK(OFFSET('9. METAS'!$W$20,INT((ROW()-14)/2),0)),"",OFFSET('9. METAS'!$W$20,INT((ROW()-14)/2),0)))</f>
        <v/>
      </c>
      <c r="L183" s="256" t="str">
        <f ca="1">IF(MOD(ROW()-13,2)=0,IF(ISBLANK(OFFSET('12. SEGUIMIENTO 2027'!$P$14,INT((ROW()-13)/2),0)),"",OFFSET('12. SEGUIMIENTO 2027'!$P$14,INT((ROW()-13)/2),0)),IF(ISBLANK(OFFSET('9. METAS'!$X$20,INT((ROW()-14)/2),0)),"",OFFSET('9. METAS'!$X$20,INT((ROW()-14)/2),0)))</f>
        <v/>
      </c>
      <c r="M183" s="257" t="str">
        <f ca="1">IF(MOD(ROW()-13,2)=0,IF(ISBLANK(OFFSET('12. SEGUIMIENTO 2027'!$Q$14,INT((ROW()-13)/2),0)),"",OFFSET('12. SEGUIMIENTO 2027'!$Q$14,INT((ROW()-13)/2),0)),IF(ISBLANK(OFFSET('9. METAS'!$Y$20,INT((ROW()-14)/2),0)),"",OFFSET('9. METAS'!$Y$20,INT((ROW()-14)/2),0)))</f>
        <v/>
      </c>
      <c r="N183" s="1012" t="str">
        <f t="shared" ref="N183" ca="1" si="166">IFERROR(J183/J184,"ND")</f>
        <v>ND</v>
      </c>
      <c r="O183" s="1008" t="str">
        <f t="shared" ref="O183" ca="1" si="167">IFERROR(((J183+K183+L183)/H183),"ND")</f>
        <v>ND</v>
      </c>
      <c r="P183" s="996"/>
    </row>
    <row r="184" spans="3:16">
      <c r="C184" s="1030"/>
      <c r="D184" s="1026"/>
      <c r="E184" s="1026"/>
      <c r="F184" s="1024"/>
      <c r="G184" s="1021"/>
      <c r="H184" s="1164"/>
      <c r="I184" s="1015"/>
      <c r="J184" s="255">
        <f ca="1">IF(MOD(ROW()-13,2)=0,IF(ISBLANK(OFFSET('12. SEGUIMIENTO 2027'!$N$14,INT((ROW()-13)/2),0)),"",OFFSET('12. SEGUIMIENTO 2027'!$N$14,INT((ROW()-13)/2),0)),IF(ISBLANK(OFFSET('9. METAS'!$V$20,INT((ROW()-14)/2),0)),"",OFFSET('9. METAS'!$V$20,INT((ROW()-14)/2),0)))</f>
        <v>7</v>
      </c>
      <c r="K184" s="256">
        <f ca="1">IF(MOD(ROW()-13,2)=0,IF(ISBLANK(OFFSET('12. SEGUIMIENTO 2027'!$O$14,INT((ROW()-13)/2),0)),"",OFFSET('12. SEGUIMIENTO 2027'!$O$14,INT((ROW()-13)/2),0)),IF(ISBLANK(OFFSET('9. METAS'!$W$20,INT((ROW()-14)/2),0)),"",OFFSET('9. METAS'!$W$20,INT((ROW()-14)/2),0)))</f>
        <v>5</v>
      </c>
      <c r="L184" s="256">
        <f ca="1">IF(MOD(ROW()-13,2)=0,IF(ISBLANK(OFFSET('12. SEGUIMIENTO 2027'!$P$14,INT((ROW()-13)/2),0)),"",OFFSET('12. SEGUIMIENTO 2027'!$P$14,INT((ROW()-13)/2),0)),IF(ISBLANK(OFFSET('9. METAS'!$X$20,INT((ROW()-14)/2),0)),"",OFFSET('9. METAS'!$X$20,INT((ROW()-14)/2),0)))</f>
        <v>6</v>
      </c>
      <c r="M184" s="257">
        <f ca="1">IF(MOD(ROW()-13,2)=0,IF(ISBLANK(OFFSET('12. SEGUIMIENTO 2027'!$Q$14,INT((ROW()-13)/2),0)),"",OFFSET('12. SEGUIMIENTO 2027'!$Q$14,INT((ROW()-13)/2),0)),IF(ISBLANK(OFFSET('9. METAS'!$Y$20,INT((ROW()-14)/2),0)),"",OFFSET('9. METAS'!$Y$20,INT((ROW()-14)/2),0)))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164">
        <f ca="1">IF(ISBLANK(OFFSET('9. METAS'!$M$20,INT((ROW()-13)/2),0)),"",OFFSET('9. METAS'!$M$20,INT((ROW()-13)/2),0))</f>
        <v>52</v>
      </c>
      <c r="I185" s="1014"/>
      <c r="J185" s="255" t="str">
        <f ca="1">IF(MOD(ROW()-13,2)=0,IF(ISBLANK(OFFSET('12. SEGUIMIENTO 2027'!$N$14,INT((ROW()-13)/2),0)),"",OFFSET('12. SEGUIMIENTO 2027'!$N$14,INT((ROW()-13)/2),0)),IF(ISBLANK(OFFSET('9. METAS'!$V$20,INT((ROW()-14)/2),0)),"",OFFSET('9. METAS'!$V$20,INT((ROW()-14)/2),0)))</f>
        <v/>
      </c>
      <c r="K185" s="256" t="str">
        <f ca="1">IF(MOD(ROW()-13,2)=0,IF(ISBLANK(OFFSET('12. SEGUIMIENTO 2027'!$O$14,INT((ROW()-13)/2),0)),"",OFFSET('12. SEGUIMIENTO 2027'!$O$14,INT((ROW()-13)/2),0)),IF(ISBLANK(OFFSET('9. METAS'!$W$20,INT((ROW()-14)/2),0)),"",OFFSET('9. METAS'!$W$20,INT((ROW()-14)/2),0)))</f>
        <v/>
      </c>
      <c r="L185" s="256" t="str">
        <f ca="1">IF(MOD(ROW()-13,2)=0,IF(ISBLANK(OFFSET('12. SEGUIMIENTO 2027'!$P$14,INT((ROW()-13)/2),0)),"",OFFSET('12. SEGUIMIENTO 2027'!$P$14,INT((ROW()-13)/2),0)),IF(ISBLANK(OFFSET('9. METAS'!$X$20,INT((ROW()-14)/2),0)),"",OFFSET('9. METAS'!$X$20,INT((ROW()-14)/2),0)))</f>
        <v/>
      </c>
      <c r="M185" s="257" t="str">
        <f ca="1">IF(MOD(ROW()-13,2)=0,IF(ISBLANK(OFFSET('12. SEGUIMIENTO 2027'!$Q$14,INT((ROW()-13)/2),0)),"",OFFSET('12. SEGUIMIENTO 2027'!$Q$14,INT((ROW()-13)/2),0)),IF(ISBLANK(OFFSET('9. METAS'!$Y$20,INT((ROW()-14)/2),0)),"",OFFSET('9. METAS'!$Y$20,INT((ROW()-14)/2),0)))</f>
        <v/>
      </c>
      <c r="N185" s="1012" t="str">
        <f t="shared" ref="N185" ca="1" si="168">IFERROR(J185/J186,"ND")</f>
        <v>ND</v>
      </c>
      <c r="O185" s="1008" t="str">
        <f t="shared" ref="O185" ca="1" si="169">IFERROR(((J185+K185+L185)/H185),"ND")</f>
        <v>ND</v>
      </c>
      <c r="P185" s="996"/>
    </row>
    <row r="186" spans="3:16">
      <c r="C186" s="1030"/>
      <c r="D186" s="1026"/>
      <c r="E186" s="1026"/>
      <c r="F186" s="1024"/>
      <c r="G186" s="1021"/>
      <c r="H186" s="1164"/>
      <c r="I186" s="1015"/>
      <c r="J186" s="255">
        <f ca="1">IF(MOD(ROW()-13,2)=0,IF(ISBLANK(OFFSET('12. SEGUIMIENTO 2027'!$N$14,INT((ROW()-13)/2),0)),"",OFFSET('12. SEGUIMIENTO 2027'!$N$14,INT((ROW()-13)/2),0)),IF(ISBLANK(OFFSET('9. METAS'!$V$20,INT((ROW()-14)/2),0)),"",OFFSET('9. METAS'!$V$20,INT((ROW()-14)/2),0)))</f>
        <v>11</v>
      </c>
      <c r="K186" s="256">
        <f ca="1">IF(MOD(ROW()-13,2)=0,IF(ISBLANK(OFFSET('12. SEGUIMIENTO 2027'!$O$14,INT((ROW()-13)/2),0)),"",OFFSET('12. SEGUIMIENTO 2027'!$O$14,INT((ROW()-13)/2),0)),IF(ISBLANK(OFFSET('9. METAS'!$W$20,INT((ROW()-14)/2),0)),"",OFFSET('9. METAS'!$W$20,INT((ROW()-14)/2),0)))</f>
        <v>15</v>
      </c>
      <c r="L186" s="256">
        <f ca="1">IF(MOD(ROW()-13,2)=0,IF(ISBLANK(OFFSET('12. SEGUIMIENTO 2027'!$P$14,INT((ROW()-13)/2),0)),"",OFFSET('12. SEGUIMIENTO 2027'!$P$14,INT((ROW()-13)/2),0)),IF(ISBLANK(OFFSET('9. METAS'!$X$20,INT((ROW()-14)/2),0)),"",OFFSET('9. METAS'!$X$20,INT((ROW()-14)/2),0)))</f>
        <v>16</v>
      </c>
      <c r="M186" s="257">
        <f ca="1">IF(MOD(ROW()-13,2)=0,IF(ISBLANK(OFFSET('12. SEGUIMIENTO 2027'!$Q$14,INT((ROW()-13)/2),0)),"",OFFSET('12. SEGUIMIENTO 2027'!$Q$14,INT((ROW()-13)/2),0)),IF(ISBLANK(OFFSET('9. METAS'!$Y$20,INT((ROW()-14)/2),0)),"",OFFSET('9. METAS'!$Y$20,INT((ROW()-14)/2),0)))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164">
        <f ca="1">IF(ISBLANK(OFFSET('9. METAS'!$M$20,INT((ROW()-13)/2),0)),"",OFFSET('9. METAS'!$M$20,INT((ROW()-13)/2),0))</f>
        <v>25220</v>
      </c>
      <c r="I187" s="1014"/>
      <c r="J187" s="255" t="str">
        <f ca="1">IF(MOD(ROW()-13,2)=0,IF(ISBLANK(OFFSET('12. SEGUIMIENTO 2027'!$N$14,INT((ROW()-13)/2),0)),"",OFFSET('12. SEGUIMIENTO 2027'!$N$14,INT((ROW()-13)/2),0)),IF(ISBLANK(OFFSET('9. METAS'!$V$20,INT((ROW()-14)/2),0)),"",OFFSET('9. METAS'!$V$20,INT((ROW()-14)/2),0)))</f>
        <v/>
      </c>
      <c r="K187" s="256" t="str">
        <f ca="1">IF(MOD(ROW()-13,2)=0,IF(ISBLANK(OFFSET('12. SEGUIMIENTO 2027'!$O$14,INT((ROW()-13)/2),0)),"",OFFSET('12. SEGUIMIENTO 2027'!$O$14,INT((ROW()-13)/2),0)),IF(ISBLANK(OFFSET('9. METAS'!$W$20,INT((ROW()-14)/2),0)),"",OFFSET('9. METAS'!$W$20,INT((ROW()-14)/2),0)))</f>
        <v/>
      </c>
      <c r="L187" s="256" t="str">
        <f ca="1">IF(MOD(ROW()-13,2)=0,IF(ISBLANK(OFFSET('12. SEGUIMIENTO 2027'!$P$14,INT((ROW()-13)/2),0)),"",OFFSET('12. SEGUIMIENTO 2027'!$P$14,INT((ROW()-13)/2),0)),IF(ISBLANK(OFFSET('9. METAS'!$X$20,INT((ROW()-14)/2),0)),"",OFFSET('9. METAS'!$X$20,INT((ROW()-14)/2),0)))</f>
        <v/>
      </c>
      <c r="M187" s="257" t="str">
        <f ca="1">IF(MOD(ROW()-13,2)=0,IF(ISBLANK(OFFSET('12. SEGUIMIENTO 2027'!$Q$14,INT((ROW()-13)/2),0)),"",OFFSET('12. SEGUIMIENTO 2027'!$Q$14,INT((ROW()-13)/2),0)),IF(ISBLANK(OFFSET('9. METAS'!$Y$20,INT((ROW()-14)/2),0)),"",OFFSET('9. METAS'!$Y$20,INT((ROW()-14)/2),0)))</f>
        <v/>
      </c>
      <c r="N187" s="1012" t="str">
        <f t="shared" ref="N187" ca="1" si="170">IFERROR(J187/J188,"ND")</f>
        <v>ND</v>
      </c>
      <c r="O187" s="1008" t="str">
        <f t="shared" ref="O187" ca="1" si="171">IFERROR(((J187+K187+L187)/H187),"ND")</f>
        <v>ND</v>
      </c>
      <c r="P187" s="996"/>
    </row>
    <row r="188" spans="3:16">
      <c r="C188" s="1030"/>
      <c r="D188" s="1026"/>
      <c r="E188" s="1026"/>
      <c r="F188" s="1024"/>
      <c r="G188" s="1021"/>
      <c r="H188" s="1164"/>
      <c r="I188" s="1015"/>
      <c r="J188" s="255">
        <f ca="1">IF(MOD(ROW()-13,2)=0,IF(ISBLANK(OFFSET('12. SEGUIMIENTO 2027'!$N$14,INT((ROW()-13)/2),0)),"",OFFSET('12. SEGUIMIENTO 2027'!$N$14,INT((ROW()-13)/2),0)),IF(ISBLANK(OFFSET('9. METAS'!$V$20,INT((ROW()-14)/2),0)),"",OFFSET('9. METAS'!$V$20,INT((ROW()-14)/2),0)))</f>
        <v>6235</v>
      </c>
      <c r="K188" s="256">
        <f ca="1">IF(MOD(ROW()-13,2)=0,IF(ISBLANK(OFFSET('12. SEGUIMIENTO 2027'!$O$14,INT((ROW()-13)/2),0)),"",OFFSET('12. SEGUIMIENTO 2027'!$O$14,INT((ROW()-13)/2),0)),IF(ISBLANK(OFFSET('9. METAS'!$W$20,INT((ROW()-14)/2),0)),"",OFFSET('9. METAS'!$W$20,INT((ROW()-14)/2),0)))</f>
        <v>6410</v>
      </c>
      <c r="L188" s="256">
        <f ca="1">IF(MOD(ROW()-13,2)=0,IF(ISBLANK(OFFSET('12. SEGUIMIENTO 2027'!$P$14,INT((ROW()-13)/2),0)),"",OFFSET('12. SEGUIMIENTO 2027'!$P$14,INT((ROW()-13)/2),0)),IF(ISBLANK(OFFSET('9. METAS'!$X$20,INT((ROW()-14)/2),0)),"",OFFSET('9. METAS'!$X$20,INT((ROW()-14)/2),0)))</f>
        <v>6270</v>
      </c>
      <c r="M188" s="257">
        <f ca="1">IF(MOD(ROW()-13,2)=0,IF(ISBLANK(OFFSET('12. SEGUIMIENTO 2027'!$Q$14,INT((ROW()-13)/2),0)),"",OFFSET('12. SEGUIMIENTO 2027'!$Q$14,INT((ROW()-13)/2),0)),IF(ISBLANK(OFFSET('9. METAS'!$Y$20,INT((ROW()-14)/2),0)),"",OFFSET('9. METAS'!$Y$20,INT((ROW()-14)/2),0)))</f>
        <v>6305</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164">
        <f ca="1">IF(ISBLANK(OFFSET('9. METAS'!$M$20,INT((ROW()-13)/2),0)),"",OFFSET('9. METAS'!$M$20,INT((ROW()-13)/2),0))</f>
        <v>15305</v>
      </c>
      <c r="I189" s="1014"/>
      <c r="J189" s="255" t="str">
        <f ca="1">IF(MOD(ROW()-13,2)=0,IF(ISBLANK(OFFSET('12. SEGUIMIENTO 2027'!$N$14,INT((ROW()-13)/2),0)),"",OFFSET('12. SEGUIMIENTO 2027'!$N$14,INT((ROW()-13)/2),0)),IF(ISBLANK(OFFSET('9. METAS'!$V$20,INT((ROW()-14)/2),0)),"",OFFSET('9. METAS'!$V$20,INT((ROW()-14)/2),0)))</f>
        <v/>
      </c>
      <c r="K189" s="256" t="str">
        <f ca="1">IF(MOD(ROW()-13,2)=0,IF(ISBLANK(OFFSET('12. SEGUIMIENTO 2027'!$O$14,INT((ROW()-13)/2),0)),"",OFFSET('12. SEGUIMIENTO 2027'!$O$14,INT((ROW()-13)/2),0)),IF(ISBLANK(OFFSET('9. METAS'!$W$20,INT((ROW()-14)/2),0)),"",OFFSET('9. METAS'!$W$20,INT((ROW()-14)/2),0)))</f>
        <v/>
      </c>
      <c r="L189" s="256" t="str">
        <f ca="1">IF(MOD(ROW()-13,2)=0,IF(ISBLANK(OFFSET('12. SEGUIMIENTO 2027'!$P$14,INT((ROW()-13)/2),0)),"",OFFSET('12. SEGUIMIENTO 2027'!$P$14,INT((ROW()-13)/2),0)),IF(ISBLANK(OFFSET('9. METAS'!$X$20,INT((ROW()-14)/2),0)),"",OFFSET('9. METAS'!$X$20,INT((ROW()-14)/2),0)))</f>
        <v/>
      </c>
      <c r="M189" s="257" t="str">
        <f ca="1">IF(MOD(ROW()-13,2)=0,IF(ISBLANK(OFFSET('12. SEGUIMIENTO 2027'!$Q$14,INT((ROW()-13)/2),0)),"",OFFSET('12. SEGUIMIENTO 2027'!$Q$14,INT((ROW()-13)/2),0)),IF(ISBLANK(OFFSET('9. METAS'!$Y$20,INT((ROW()-14)/2),0)),"",OFFSET('9. METAS'!$Y$20,INT((ROW()-14)/2),0)))</f>
        <v/>
      </c>
      <c r="N189" s="1012" t="str">
        <f t="shared" ref="N189" ca="1" si="172">IFERROR(J189/J190,"ND")</f>
        <v>ND</v>
      </c>
      <c r="O189" s="1008" t="str">
        <f t="shared" ref="O189" ca="1" si="173">IFERROR(((J189+K189+L189)/H189),"ND")</f>
        <v>ND</v>
      </c>
      <c r="P189" s="996"/>
    </row>
    <row r="190" spans="3:16">
      <c r="C190" s="1030"/>
      <c r="D190" s="1026"/>
      <c r="E190" s="1026"/>
      <c r="F190" s="1024"/>
      <c r="G190" s="1021"/>
      <c r="H190" s="1164"/>
      <c r="I190" s="1015"/>
      <c r="J190" s="255">
        <f ca="1">IF(MOD(ROW()-13,2)=0,IF(ISBLANK(OFFSET('12. SEGUIMIENTO 2027'!$N$14,INT((ROW()-13)/2),0)),"",OFFSET('12. SEGUIMIENTO 2027'!$N$14,INT((ROW()-13)/2),0)),IF(ISBLANK(OFFSET('9. METAS'!$V$20,INT((ROW()-14)/2),0)),"",OFFSET('9. METAS'!$V$20,INT((ROW()-14)/2),0)))</f>
        <v>3850</v>
      </c>
      <c r="K190" s="256">
        <f ca="1">IF(MOD(ROW()-13,2)=0,IF(ISBLANK(OFFSET('12. SEGUIMIENTO 2027'!$O$14,INT((ROW()-13)/2),0)),"",OFFSET('12. SEGUIMIENTO 2027'!$O$14,INT((ROW()-13)/2),0)),IF(ISBLANK(OFFSET('9. METAS'!$W$20,INT((ROW()-14)/2),0)),"",OFFSET('9. METAS'!$W$20,INT((ROW()-14)/2),0)))</f>
        <v>3870</v>
      </c>
      <c r="L190" s="256">
        <f ca="1">IF(MOD(ROW()-13,2)=0,IF(ISBLANK(OFFSET('12. SEGUIMIENTO 2027'!$P$14,INT((ROW()-13)/2),0)),"",OFFSET('12. SEGUIMIENTO 2027'!$P$14,INT((ROW()-13)/2),0)),IF(ISBLANK(OFFSET('9. METAS'!$X$20,INT((ROW()-14)/2),0)),"",OFFSET('9. METAS'!$X$20,INT((ROW()-14)/2),0)))</f>
        <v>3820</v>
      </c>
      <c r="M190" s="257">
        <f ca="1">IF(MOD(ROW()-13,2)=0,IF(ISBLANK(OFFSET('12. SEGUIMIENTO 2027'!$Q$14,INT((ROW()-13)/2),0)),"",OFFSET('12. SEGUIMIENTO 2027'!$Q$14,INT((ROW()-13)/2),0)),IF(ISBLANK(OFFSET('9. METAS'!$Y$20,INT((ROW()-14)/2),0)),"",OFFSET('9. METAS'!$Y$20,INT((ROW()-14)/2),0)))</f>
        <v>3765</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164">
        <f ca="1">IF(ISBLANK(OFFSET('9. METAS'!$M$20,INT((ROW()-13)/2),0)),"",OFFSET('9. METAS'!$M$20,INT((ROW()-13)/2),0))</f>
        <v>870</v>
      </c>
      <c r="I191" s="1014"/>
      <c r="J191" s="255" t="str">
        <f ca="1">IF(MOD(ROW()-13,2)=0,IF(ISBLANK(OFFSET('12. SEGUIMIENTO 2027'!$N$14,INT((ROW()-13)/2),0)),"",OFFSET('12. SEGUIMIENTO 2027'!$N$14,INT((ROW()-13)/2),0)),IF(ISBLANK(OFFSET('9. METAS'!$V$20,INT((ROW()-14)/2),0)),"",OFFSET('9. METAS'!$V$20,INT((ROW()-14)/2),0)))</f>
        <v/>
      </c>
      <c r="K191" s="256" t="str">
        <f ca="1">IF(MOD(ROW()-13,2)=0,IF(ISBLANK(OFFSET('12. SEGUIMIENTO 2027'!$O$14,INT((ROW()-13)/2),0)),"",OFFSET('12. SEGUIMIENTO 2027'!$O$14,INT((ROW()-13)/2),0)),IF(ISBLANK(OFFSET('9. METAS'!$W$20,INT((ROW()-14)/2),0)),"",OFFSET('9. METAS'!$W$20,INT((ROW()-14)/2),0)))</f>
        <v/>
      </c>
      <c r="L191" s="256" t="str">
        <f ca="1">IF(MOD(ROW()-13,2)=0,IF(ISBLANK(OFFSET('12. SEGUIMIENTO 2027'!$P$14,INT((ROW()-13)/2),0)),"",OFFSET('12. SEGUIMIENTO 2027'!$P$14,INT((ROW()-13)/2),0)),IF(ISBLANK(OFFSET('9. METAS'!$X$20,INT((ROW()-14)/2),0)),"",OFFSET('9. METAS'!$X$20,INT((ROW()-14)/2),0)))</f>
        <v/>
      </c>
      <c r="M191" s="257" t="str">
        <f ca="1">IF(MOD(ROW()-13,2)=0,IF(ISBLANK(OFFSET('12. SEGUIMIENTO 2027'!$Q$14,INT((ROW()-13)/2),0)),"",OFFSET('12. SEGUIMIENTO 2027'!$Q$14,INT((ROW()-13)/2),0)),IF(ISBLANK(OFFSET('9. METAS'!$Y$20,INT((ROW()-14)/2),0)),"",OFFSET('9. METAS'!$Y$20,INT((ROW()-14)/2),0)))</f>
        <v/>
      </c>
      <c r="N191" s="1012" t="str">
        <f t="shared" ref="N191" ca="1" si="174">IFERROR(J191/J192,"ND")</f>
        <v>ND</v>
      </c>
      <c r="O191" s="1008" t="str">
        <f t="shared" ref="O191" ca="1" si="175">IFERROR(((J191+K191+L191)/H191),"ND")</f>
        <v>ND</v>
      </c>
      <c r="P191" s="996"/>
    </row>
    <row r="192" spans="3:16">
      <c r="C192" s="1030"/>
      <c r="D192" s="1026"/>
      <c r="E192" s="1026"/>
      <c r="F192" s="1024"/>
      <c r="G192" s="1021"/>
      <c r="H192" s="1164"/>
      <c r="I192" s="1015"/>
      <c r="J192" s="255">
        <f ca="1">IF(MOD(ROW()-13,2)=0,IF(ISBLANK(OFFSET('12. SEGUIMIENTO 2027'!$N$14,INT((ROW()-13)/2),0)),"",OFFSET('12. SEGUIMIENTO 2027'!$N$14,INT((ROW()-13)/2),0)),IF(ISBLANK(OFFSET('9. METAS'!$V$20,INT((ROW()-14)/2),0)),"",OFFSET('9. METAS'!$V$20,INT((ROW()-14)/2),0)))</f>
        <v>185</v>
      </c>
      <c r="K192" s="256">
        <f ca="1">IF(MOD(ROW()-13,2)=0,IF(ISBLANK(OFFSET('12. SEGUIMIENTO 2027'!$O$14,INT((ROW()-13)/2),0)),"",OFFSET('12. SEGUIMIENTO 2027'!$O$14,INT((ROW()-13)/2),0)),IF(ISBLANK(OFFSET('9. METAS'!$W$20,INT((ROW()-14)/2),0)),"",OFFSET('9. METAS'!$W$20,INT((ROW()-14)/2),0)))</f>
        <v>215</v>
      </c>
      <c r="L192" s="256">
        <f ca="1">IF(MOD(ROW()-13,2)=0,IF(ISBLANK(OFFSET('12. SEGUIMIENTO 2027'!$P$14,INT((ROW()-13)/2),0)),"",OFFSET('12. SEGUIMIENTO 2027'!$P$14,INT((ROW()-13)/2),0)),IF(ISBLANK(OFFSET('9. METAS'!$X$20,INT((ROW()-14)/2),0)),"",OFFSET('9. METAS'!$X$20,INT((ROW()-14)/2),0)))</f>
        <v>225</v>
      </c>
      <c r="M192" s="257">
        <f ca="1">IF(MOD(ROW()-13,2)=0,IF(ISBLANK(OFFSET('12. SEGUIMIENTO 2027'!$Q$14,INT((ROW()-13)/2),0)),"",OFFSET('12. SEGUIMIENTO 2027'!$Q$14,INT((ROW()-13)/2),0)),IF(ISBLANK(OFFSET('9. METAS'!$Y$20,INT((ROW()-14)/2),0)),"",OFFSET('9. METAS'!$Y$20,INT((ROW()-14)/2),0)))</f>
        <v>245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164">
        <f ca="1">IF(ISBLANK(OFFSET('9. METAS'!$M$20,INT((ROW()-13)/2),0)),"",OFFSET('9. METAS'!$M$20,INT((ROW()-13)/2),0))</f>
        <v>9045</v>
      </c>
      <c r="I193" s="1014"/>
      <c r="J193" s="255" t="str">
        <f ca="1">IF(MOD(ROW()-13,2)=0,IF(ISBLANK(OFFSET('12. SEGUIMIENTO 2027'!$N$14,INT((ROW()-13)/2),0)),"",OFFSET('12. SEGUIMIENTO 2027'!$N$14,INT((ROW()-13)/2),0)),IF(ISBLANK(OFFSET('9. METAS'!$V$20,INT((ROW()-14)/2),0)),"",OFFSET('9. METAS'!$V$20,INT((ROW()-14)/2),0)))</f>
        <v/>
      </c>
      <c r="K193" s="256" t="str">
        <f ca="1">IF(MOD(ROW()-13,2)=0,IF(ISBLANK(OFFSET('12. SEGUIMIENTO 2027'!$O$14,INT((ROW()-13)/2),0)),"",OFFSET('12. SEGUIMIENTO 2027'!$O$14,INT((ROW()-13)/2),0)),IF(ISBLANK(OFFSET('9. METAS'!$W$20,INT((ROW()-14)/2),0)),"",OFFSET('9. METAS'!$W$20,INT((ROW()-14)/2),0)))</f>
        <v/>
      </c>
      <c r="L193" s="256" t="str">
        <f ca="1">IF(MOD(ROW()-13,2)=0,IF(ISBLANK(OFFSET('12. SEGUIMIENTO 2027'!$P$14,INT((ROW()-13)/2),0)),"",OFFSET('12. SEGUIMIENTO 2027'!$P$14,INT((ROW()-13)/2),0)),IF(ISBLANK(OFFSET('9. METAS'!$X$20,INT((ROW()-14)/2),0)),"",OFFSET('9. METAS'!$X$20,INT((ROW()-14)/2),0)))</f>
        <v/>
      </c>
      <c r="M193" s="257" t="str">
        <f ca="1">IF(MOD(ROW()-13,2)=0,IF(ISBLANK(OFFSET('12. SEGUIMIENTO 2027'!$Q$14,INT((ROW()-13)/2),0)),"",OFFSET('12. SEGUIMIENTO 2027'!$Q$14,INT((ROW()-13)/2),0)),IF(ISBLANK(OFFSET('9. METAS'!$Y$20,INT((ROW()-14)/2),0)),"",OFFSET('9. METAS'!$Y$20,INT((ROW()-14)/2),0)))</f>
        <v/>
      </c>
      <c r="N193" s="1012" t="str">
        <f t="shared" ref="N193" ca="1" si="176">IFERROR(J193/J194,"ND")</f>
        <v>ND</v>
      </c>
      <c r="O193" s="1008" t="str">
        <f t="shared" ref="O193" ca="1" si="177">IFERROR(((J193+K193+L193)/H193),"ND")</f>
        <v>ND</v>
      </c>
      <c r="P193" s="996"/>
    </row>
    <row r="194" spans="3:16">
      <c r="C194" s="1030"/>
      <c r="D194" s="1026"/>
      <c r="E194" s="1026"/>
      <c r="F194" s="1024"/>
      <c r="G194" s="1021"/>
      <c r="H194" s="1164"/>
      <c r="I194" s="1015"/>
      <c r="J194" s="255">
        <f ca="1">IF(MOD(ROW()-13,2)=0,IF(ISBLANK(OFFSET('12. SEGUIMIENTO 2027'!$N$14,INT((ROW()-13)/2),0)),"",OFFSET('12. SEGUIMIENTO 2027'!$N$14,INT((ROW()-13)/2),0)),IF(ISBLANK(OFFSET('9. METAS'!$V$20,INT((ROW()-14)/2),0)),"",OFFSET('9. METAS'!$V$20,INT((ROW()-14)/2),0)))</f>
        <v>2200</v>
      </c>
      <c r="K194" s="256">
        <f ca="1">IF(MOD(ROW()-13,2)=0,IF(ISBLANK(OFFSET('12. SEGUIMIENTO 2027'!$O$14,INT((ROW()-13)/2),0)),"",OFFSET('12. SEGUIMIENTO 2027'!$O$14,INT((ROW()-13)/2),0)),IF(ISBLANK(OFFSET('9. METAS'!$W$20,INT((ROW()-14)/2),0)),"",OFFSET('9. METAS'!$W$20,INT((ROW()-14)/2),0)))</f>
        <v>2325</v>
      </c>
      <c r="L194" s="256">
        <f ca="1">IF(MOD(ROW()-13,2)=0,IF(ISBLANK(OFFSET('12. SEGUIMIENTO 2027'!$P$14,INT((ROW()-13)/2),0)),"",OFFSET('12. SEGUIMIENTO 2027'!$P$14,INT((ROW()-13)/2),0)),IF(ISBLANK(OFFSET('9. METAS'!$X$20,INT((ROW()-14)/2),0)),"",OFFSET('9. METAS'!$X$20,INT((ROW()-14)/2),0)))</f>
        <v>2225</v>
      </c>
      <c r="M194" s="257">
        <f ca="1">IF(MOD(ROW()-13,2)=0,IF(ISBLANK(OFFSET('12. SEGUIMIENTO 2027'!$Q$14,INT((ROW()-13)/2),0)),"",OFFSET('12. SEGUIMIENTO 2027'!$Q$14,INT((ROW()-13)/2),0)),IF(ISBLANK(OFFSET('9. METAS'!$Y$20,INT((ROW()-14)/2),0)),"",OFFSET('9. METAS'!$Y$20,INT((ROW()-14)/2),0)))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164">
        <f ca="1">IF(ISBLANK(OFFSET('9. METAS'!$M$20,INT((ROW()-13)/2),0)),"",OFFSET('9. METAS'!$M$20,INT((ROW()-13)/2),0))</f>
        <v>38</v>
      </c>
      <c r="I195" s="1014"/>
      <c r="J195" s="255" t="str">
        <f ca="1">IF(MOD(ROW()-13,2)=0,IF(ISBLANK(OFFSET('12. SEGUIMIENTO 2027'!$N$14,INT((ROW()-13)/2),0)),"",OFFSET('12. SEGUIMIENTO 2027'!$N$14,INT((ROW()-13)/2),0)),IF(ISBLANK(OFFSET('9. METAS'!$V$20,INT((ROW()-14)/2),0)),"",OFFSET('9. METAS'!$V$20,INT((ROW()-14)/2),0)))</f>
        <v/>
      </c>
      <c r="K195" s="256" t="str">
        <f ca="1">IF(MOD(ROW()-13,2)=0,IF(ISBLANK(OFFSET('12. SEGUIMIENTO 2027'!$O$14,INT((ROW()-13)/2),0)),"",OFFSET('12. SEGUIMIENTO 2027'!$O$14,INT((ROW()-13)/2),0)),IF(ISBLANK(OFFSET('9. METAS'!$W$20,INT((ROW()-14)/2),0)),"",OFFSET('9. METAS'!$W$20,INT((ROW()-14)/2),0)))</f>
        <v/>
      </c>
      <c r="L195" s="256" t="str">
        <f ca="1">IF(MOD(ROW()-13,2)=0,IF(ISBLANK(OFFSET('12. SEGUIMIENTO 2027'!$P$14,INT((ROW()-13)/2),0)),"",OFFSET('12. SEGUIMIENTO 2027'!$P$14,INT((ROW()-13)/2),0)),IF(ISBLANK(OFFSET('9. METAS'!$X$20,INT((ROW()-14)/2),0)),"",OFFSET('9. METAS'!$X$20,INT((ROW()-14)/2),0)))</f>
        <v/>
      </c>
      <c r="M195" s="257" t="str">
        <f ca="1">IF(MOD(ROW()-13,2)=0,IF(ISBLANK(OFFSET('12. SEGUIMIENTO 2027'!$Q$14,INT((ROW()-13)/2),0)),"",OFFSET('12. SEGUIMIENTO 2027'!$Q$14,INT((ROW()-13)/2),0)),IF(ISBLANK(OFFSET('9. METAS'!$Y$20,INT((ROW()-14)/2),0)),"",OFFSET('9. METAS'!$Y$20,INT((ROW()-14)/2),0)))</f>
        <v/>
      </c>
      <c r="N195" s="1012" t="str">
        <f t="shared" ref="N195" ca="1" si="178">IFERROR(J195/J196,"ND")</f>
        <v>ND</v>
      </c>
      <c r="O195" s="1008" t="str">
        <f t="shared" ref="O195" ca="1" si="179">IFERROR(((J195+K195+L195)/H195),"ND")</f>
        <v>ND</v>
      </c>
      <c r="P195" s="996"/>
    </row>
    <row r="196" spans="3:16">
      <c r="C196" s="1030"/>
      <c r="D196" s="1026"/>
      <c r="E196" s="1026"/>
      <c r="F196" s="1024"/>
      <c r="G196" s="1021"/>
      <c r="H196" s="1164"/>
      <c r="I196" s="1015"/>
      <c r="J196" s="255">
        <f ca="1">IF(MOD(ROW()-13,2)=0,IF(ISBLANK(OFFSET('12. SEGUIMIENTO 2027'!$N$14,INT((ROW()-13)/2),0)),"",OFFSET('12. SEGUIMIENTO 2027'!$N$14,INT((ROW()-13)/2),0)),IF(ISBLANK(OFFSET('9. METAS'!$V$20,INT((ROW()-14)/2),0)),"",OFFSET('9. METAS'!$V$20,INT((ROW()-14)/2),0)))</f>
        <v>12</v>
      </c>
      <c r="K196" s="256">
        <f ca="1">IF(MOD(ROW()-13,2)=0,IF(ISBLANK(OFFSET('12. SEGUIMIENTO 2027'!$O$14,INT((ROW()-13)/2),0)),"",OFFSET('12. SEGUIMIENTO 2027'!$O$14,INT((ROW()-13)/2),0)),IF(ISBLANK(OFFSET('9. METAS'!$W$20,INT((ROW()-14)/2),0)),"",OFFSET('9. METAS'!$W$20,INT((ROW()-14)/2),0)))</f>
        <v>10</v>
      </c>
      <c r="L196" s="256">
        <f ca="1">IF(MOD(ROW()-13,2)=0,IF(ISBLANK(OFFSET('12. SEGUIMIENTO 2027'!$P$14,INT((ROW()-13)/2),0)),"",OFFSET('12. SEGUIMIENTO 2027'!$P$14,INT((ROW()-13)/2),0)),IF(ISBLANK(OFFSET('9. METAS'!$X$20,INT((ROW()-14)/2),0)),"",OFFSET('9. METAS'!$X$20,INT((ROW()-14)/2),0)))</f>
        <v>6</v>
      </c>
      <c r="M196" s="257">
        <f ca="1">IF(MOD(ROW()-13,2)=0,IF(ISBLANK(OFFSET('12. SEGUIMIENTO 2027'!$Q$14,INT((ROW()-13)/2),0)),"",OFFSET('12. SEGUIMIENTO 2027'!$Q$14,INT((ROW()-13)/2),0)),IF(ISBLANK(OFFSET('9. METAS'!$Y$20,INT((ROW()-14)/2),0)),"",OFFSET('9. METAS'!$Y$20,INT((ROW()-14)/2),0)))</f>
        <v>10</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164">
        <f ca="1">IF(ISBLANK(OFFSET('9. METAS'!$M$20,INT((ROW()-13)/2),0)),"",OFFSET('9. METAS'!$M$20,INT((ROW()-13)/2),0))</f>
        <v>280</v>
      </c>
      <c r="I197" s="1014"/>
      <c r="J197" s="255" t="str">
        <f ca="1">IF(MOD(ROW()-13,2)=0,IF(ISBLANK(OFFSET('12. SEGUIMIENTO 2027'!$N$14,INT((ROW()-13)/2),0)),"",OFFSET('12. SEGUIMIENTO 2027'!$N$14,INT((ROW()-13)/2),0)),IF(ISBLANK(OFFSET('9. METAS'!$V$20,INT((ROW()-14)/2),0)),"",OFFSET('9. METAS'!$V$20,INT((ROW()-14)/2),0)))</f>
        <v/>
      </c>
      <c r="K197" s="256" t="str">
        <f ca="1">IF(MOD(ROW()-13,2)=0,IF(ISBLANK(OFFSET('12. SEGUIMIENTO 2027'!$O$14,INT((ROW()-13)/2),0)),"",OFFSET('12. SEGUIMIENTO 2027'!$O$14,INT((ROW()-13)/2),0)),IF(ISBLANK(OFFSET('9. METAS'!$W$20,INT((ROW()-14)/2),0)),"",OFFSET('9. METAS'!$W$20,INT((ROW()-14)/2),0)))</f>
        <v/>
      </c>
      <c r="L197" s="256" t="str">
        <f ca="1">IF(MOD(ROW()-13,2)=0,IF(ISBLANK(OFFSET('12. SEGUIMIENTO 2027'!$P$14,INT((ROW()-13)/2),0)),"",OFFSET('12. SEGUIMIENTO 2027'!$P$14,INT((ROW()-13)/2),0)),IF(ISBLANK(OFFSET('9. METAS'!$X$20,INT((ROW()-14)/2),0)),"",OFFSET('9. METAS'!$X$20,INT((ROW()-14)/2),0)))</f>
        <v/>
      </c>
      <c r="M197" s="257" t="str">
        <f ca="1">IF(MOD(ROW()-13,2)=0,IF(ISBLANK(OFFSET('12. SEGUIMIENTO 2027'!$Q$14,INT((ROW()-13)/2),0)),"",OFFSET('12. SEGUIMIENTO 2027'!$Q$14,INT((ROW()-13)/2),0)),IF(ISBLANK(OFFSET('9. METAS'!$Y$20,INT((ROW()-14)/2),0)),"",OFFSET('9. METAS'!$Y$20,INT((ROW()-14)/2),0)))</f>
        <v/>
      </c>
      <c r="N197" s="1012" t="str">
        <f t="shared" ref="N197" ca="1" si="180">IFERROR(J197/J198,"ND")</f>
        <v>ND</v>
      </c>
      <c r="O197" s="1008" t="str">
        <f t="shared" ref="O197" ca="1" si="181">IFERROR(((J197+K197+L197)/H197),"ND")</f>
        <v>ND</v>
      </c>
      <c r="P197" s="996"/>
    </row>
    <row r="198" spans="3:16">
      <c r="C198" s="1030"/>
      <c r="D198" s="1026"/>
      <c r="E198" s="1026"/>
      <c r="F198" s="1024"/>
      <c r="G198" s="1021"/>
      <c r="H198" s="1164"/>
      <c r="I198" s="1015"/>
      <c r="J198" s="255">
        <f ca="1">IF(MOD(ROW()-13,2)=0,IF(ISBLANK(OFFSET('12. SEGUIMIENTO 2027'!$N$14,INT((ROW()-13)/2),0)),"",OFFSET('12. SEGUIMIENTO 2027'!$N$14,INT((ROW()-13)/2),0)),IF(ISBLANK(OFFSET('9. METAS'!$V$20,INT((ROW()-14)/2),0)),"",OFFSET('9. METAS'!$V$20,INT((ROW()-14)/2),0)))</f>
        <v>75</v>
      </c>
      <c r="K198" s="256">
        <f ca="1">IF(MOD(ROW()-13,2)=0,IF(ISBLANK(OFFSET('12. SEGUIMIENTO 2027'!$O$14,INT((ROW()-13)/2),0)),"",OFFSET('12. SEGUIMIENTO 2027'!$O$14,INT((ROW()-13)/2),0)),IF(ISBLANK(OFFSET('9. METAS'!$W$20,INT((ROW()-14)/2),0)),"",OFFSET('9. METAS'!$W$20,INT((ROW()-14)/2),0)))</f>
        <v>70</v>
      </c>
      <c r="L198" s="256">
        <f ca="1">IF(MOD(ROW()-13,2)=0,IF(ISBLANK(OFFSET('12. SEGUIMIENTO 2027'!$P$14,INT((ROW()-13)/2),0)),"",OFFSET('12. SEGUIMIENTO 2027'!$P$14,INT((ROW()-13)/2),0)),IF(ISBLANK(OFFSET('9. METAS'!$X$20,INT((ROW()-14)/2),0)),"",OFFSET('9. METAS'!$X$20,INT((ROW()-14)/2),0)))</f>
        <v>65</v>
      </c>
      <c r="M198" s="257">
        <f ca="1">IF(MOD(ROW()-13,2)=0,IF(ISBLANK(OFFSET('12. SEGUIMIENTO 2027'!$Q$14,INT((ROW()-13)/2),0)),"",OFFSET('12. SEGUIMIENTO 2027'!$Q$14,INT((ROW()-13)/2),0)),IF(ISBLANK(OFFSET('9. METAS'!$Y$20,INT((ROW()-14)/2),0)),"",OFFSET('9. METAS'!$Y$20,INT((ROW()-14)/2),0)))</f>
        <v>70</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164">
        <f ca="1">IF(ISBLANK(OFFSET('9. METAS'!$M$20,INT((ROW()-13)/2),0)),"",OFFSET('9. METAS'!$M$20,INT((ROW()-13)/2),0))</f>
        <v>1140</v>
      </c>
      <c r="I199" s="1014"/>
      <c r="J199" s="255" t="str">
        <f ca="1">IF(MOD(ROW()-13,2)=0,IF(ISBLANK(OFFSET('12. SEGUIMIENTO 2027'!$N$14,INT((ROW()-13)/2),0)),"",OFFSET('12. SEGUIMIENTO 2027'!$N$14,INT((ROW()-13)/2),0)),IF(ISBLANK(OFFSET('9. METAS'!$V$20,INT((ROW()-14)/2),0)),"",OFFSET('9. METAS'!$V$20,INT((ROW()-14)/2),0)))</f>
        <v/>
      </c>
      <c r="K199" s="256" t="str">
        <f ca="1">IF(MOD(ROW()-13,2)=0,IF(ISBLANK(OFFSET('12. SEGUIMIENTO 2027'!$O$14,INT((ROW()-13)/2),0)),"",OFFSET('12. SEGUIMIENTO 2027'!$O$14,INT((ROW()-13)/2),0)),IF(ISBLANK(OFFSET('9. METAS'!$W$20,INT((ROW()-14)/2),0)),"",OFFSET('9. METAS'!$W$20,INT((ROW()-14)/2),0)))</f>
        <v/>
      </c>
      <c r="L199" s="256" t="str">
        <f ca="1">IF(MOD(ROW()-13,2)=0,IF(ISBLANK(OFFSET('12. SEGUIMIENTO 2027'!$P$14,INT((ROW()-13)/2),0)),"",OFFSET('12. SEGUIMIENTO 2027'!$P$14,INT((ROW()-13)/2),0)),IF(ISBLANK(OFFSET('9. METAS'!$X$20,INT((ROW()-14)/2),0)),"",OFFSET('9. METAS'!$X$20,INT((ROW()-14)/2),0)))</f>
        <v/>
      </c>
      <c r="M199" s="257" t="str">
        <f ca="1">IF(MOD(ROW()-13,2)=0,IF(ISBLANK(OFFSET('12. SEGUIMIENTO 2027'!$Q$14,INT((ROW()-13)/2),0)),"",OFFSET('12. SEGUIMIENTO 2027'!$Q$14,INT((ROW()-13)/2),0)),IF(ISBLANK(OFFSET('9. METAS'!$Y$20,INT((ROW()-14)/2),0)),"",OFFSET('9. METAS'!$Y$20,INT((ROW()-14)/2),0)))</f>
        <v/>
      </c>
      <c r="N199" s="1012" t="str">
        <f t="shared" ref="N199" ca="1" si="182">IFERROR(J199/J200,"ND")</f>
        <v>ND</v>
      </c>
      <c r="O199" s="1008" t="str">
        <f t="shared" ref="O199" ca="1" si="183">IFERROR(((J199+K199+L199)/H199),"ND")</f>
        <v>ND</v>
      </c>
      <c r="P199" s="996"/>
    </row>
    <row r="200" spans="3:16">
      <c r="C200" s="1030"/>
      <c r="D200" s="1026"/>
      <c r="E200" s="1026"/>
      <c r="F200" s="1024"/>
      <c r="G200" s="1021"/>
      <c r="H200" s="1164"/>
      <c r="I200" s="1015"/>
      <c r="J200" s="255">
        <f ca="1">IF(MOD(ROW()-13,2)=0,IF(ISBLANK(OFFSET('12. SEGUIMIENTO 2027'!$N$14,INT((ROW()-13)/2),0)),"",OFFSET('12. SEGUIMIENTO 2027'!$N$14,INT((ROW()-13)/2),0)),IF(ISBLANK(OFFSET('9. METAS'!$V$20,INT((ROW()-14)/2),0)),"",OFFSET('9. METAS'!$V$20,INT((ROW()-14)/2),0)))</f>
        <v>290</v>
      </c>
      <c r="K200" s="256">
        <f ca="1">IF(MOD(ROW()-13,2)=0,IF(ISBLANK(OFFSET('12. SEGUIMIENTO 2027'!$O$14,INT((ROW()-13)/2),0)),"",OFFSET('12. SEGUIMIENTO 2027'!$O$14,INT((ROW()-13)/2),0)),IF(ISBLANK(OFFSET('9. METAS'!$W$20,INT((ROW()-14)/2),0)),"",OFFSET('9. METAS'!$W$20,INT((ROW()-14)/2),0)))</f>
        <v>300</v>
      </c>
      <c r="L200" s="256">
        <f ca="1">IF(MOD(ROW()-13,2)=0,IF(ISBLANK(OFFSET('12. SEGUIMIENTO 2027'!$P$14,INT((ROW()-13)/2),0)),"",OFFSET('12. SEGUIMIENTO 2027'!$P$14,INT((ROW()-13)/2),0)),IF(ISBLANK(OFFSET('9. METAS'!$X$20,INT((ROW()-14)/2),0)),"",OFFSET('9. METAS'!$X$20,INT((ROW()-14)/2),0)))</f>
        <v>290</v>
      </c>
      <c r="M200" s="257">
        <f ca="1">IF(MOD(ROW()-13,2)=0,IF(ISBLANK(OFFSET('12. SEGUIMIENTO 2027'!$Q$14,INT((ROW()-13)/2),0)),"",OFFSET('12. SEGUIMIENTO 2027'!$Q$14,INT((ROW()-13)/2),0)),IF(ISBLANK(OFFSET('9. METAS'!$Y$20,INT((ROW()-14)/2),0)),"",OFFSET('9. METAS'!$Y$20,INT((ROW()-14)/2),0)))</f>
        <v>260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164">
        <f ca="1">IF(ISBLANK(OFFSET('9. METAS'!$M$20,INT((ROW()-13)/2),0)),"",OFFSET('9. METAS'!$M$20,INT((ROW()-13)/2),0))</f>
        <v>26000</v>
      </c>
      <c r="I201" s="1014"/>
      <c r="J201" s="255" t="str">
        <f ca="1">IF(MOD(ROW()-13,2)=0,IF(ISBLANK(OFFSET('12. SEGUIMIENTO 2027'!$N$14,INT((ROW()-13)/2),0)),"",OFFSET('12. SEGUIMIENTO 2027'!$N$14,INT((ROW()-13)/2),0)),IF(ISBLANK(OFFSET('9. METAS'!$V$20,INT((ROW()-14)/2),0)),"",OFFSET('9. METAS'!$V$20,INT((ROW()-14)/2),0)))</f>
        <v/>
      </c>
      <c r="K201" s="256" t="str">
        <f ca="1">IF(MOD(ROW()-13,2)=0,IF(ISBLANK(OFFSET('12. SEGUIMIENTO 2027'!$O$14,INT((ROW()-13)/2),0)),"",OFFSET('12. SEGUIMIENTO 2027'!$O$14,INT((ROW()-13)/2),0)),IF(ISBLANK(OFFSET('9. METAS'!$W$20,INT((ROW()-14)/2),0)),"",OFFSET('9. METAS'!$W$20,INT((ROW()-14)/2),0)))</f>
        <v/>
      </c>
      <c r="L201" s="256" t="str">
        <f ca="1">IF(MOD(ROW()-13,2)=0,IF(ISBLANK(OFFSET('12. SEGUIMIENTO 2027'!$P$14,INT((ROW()-13)/2),0)),"",OFFSET('12. SEGUIMIENTO 2027'!$P$14,INT((ROW()-13)/2),0)),IF(ISBLANK(OFFSET('9. METAS'!$X$20,INT((ROW()-14)/2),0)),"",OFFSET('9. METAS'!$X$20,INT((ROW()-14)/2),0)))</f>
        <v/>
      </c>
      <c r="M201" s="257" t="str">
        <f ca="1">IF(MOD(ROW()-13,2)=0,IF(ISBLANK(OFFSET('12. SEGUIMIENTO 2027'!$Q$14,INT((ROW()-13)/2),0)),"",OFFSET('12. SEGUIMIENTO 2027'!$Q$14,INT((ROW()-13)/2),0)),IF(ISBLANK(OFFSET('9. METAS'!$Y$20,INT((ROW()-14)/2),0)),"",OFFSET('9. METAS'!$Y$20,INT((ROW()-14)/2),0)))</f>
        <v/>
      </c>
      <c r="N201" s="1012" t="str">
        <f t="shared" ref="N201" ca="1" si="184">IFERROR(J201/J202,"ND")</f>
        <v>ND</v>
      </c>
      <c r="O201" s="1008" t="str">
        <f t="shared" ref="O201" ca="1" si="185">IFERROR(((J201+K201+L201)/H201),"ND")</f>
        <v>ND</v>
      </c>
      <c r="P201" s="996"/>
    </row>
    <row r="202" spans="3:16">
      <c r="C202" s="1030"/>
      <c r="D202" s="1026"/>
      <c r="E202" s="1026"/>
      <c r="F202" s="1024"/>
      <c r="G202" s="1021"/>
      <c r="H202" s="1164"/>
      <c r="I202" s="1015"/>
      <c r="J202" s="255">
        <f ca="1">IF(MOD(ROW()-13,2)=0,IF(ISBLANK(OFFSET('12. SEGUIMIENTO 2027'!$N$14,INT((ROW()-13)/2),0)),"",OFFSET('12. SEGUIMIENTO 2027'!$N$14,INT((ROW()-13)/2),0)),IF(ISBLANK(OFFSET('9. METAS'!$V$20,INT((ROW()-14)/2),0)),"",OFFSET('9. METAS'!$V$20,INT((ROW()-14)/2),0)))</f>
        <v>6200</v>
      </c>
      <c r="K202" s="256">
        <f ca="1">IF(MOD(ROW()-13,2)=0,IF(ISBLANK(OFFSET('12. SEGUIMIENTO 2027'!$O$14,INT((ROW()-13)/2),0)),"",OFFSET('12. SEGUIMIENTO 2027'!$O$14,INT((ROW()-13)/2),0)),IF(ISBLANK(OFFSET('9. METAS'!$W$20,INT((ROW()-14)/2),0)),"",OFFSET('9. METAS'!$W$20,INT((ROW()-14)/2),0)))</f>
        <v>6700</v>
      </c>
      <c r="L202" s="256">
        <f ca="1">IF(MOD(ROW()-13,2)=0,IF(ISBLANK(OFFSET('12. SEGUIMIENTO 2027'!$P$14,INT((ROW()-13)/2),0)),"",OFFSET('12. SEGUIMIENTO 2027'!$P$14,INT((ROW()-13)/2),0)),IF(ISBLANK(OFFSET('9. METAS'!$X$20,INT((ROW()-14)/2),0)),"",OFFSET('9. METAS'!$X$20,INT((ROW()-14)/2),0)))</f>
        <v>6900</v>
      </c>
      <c r="M202" s="257">
        <f ca="1">IF(MOD(ROW()-13,2)=0,IF(ISBLANK(OFFSET('12. SEGUIMIENTO 2027'!$Q$14,INT((ROW()-13)/2),0)),"",OFFSET('12. SEGUIMIENTO 2027'!$Q$14,INT((ROW()-13)/2),0)),IF(ISBLANK(OFFSET('9. METAS'!$Y$20,INT((ROW()-14)/2),0)),"",OFFSET('9. METAS'!$Y$20,INT((ROW()-14)/2),0)))</f>
        <v>6200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164">
        <f ca="1">IF(ISBLANK(OFFSET('9. METAS'!$M$20,INT((ROW()-13)/2),0)),"",OFFSET('9. METAS'!$M$20,INT((ROW()-13)/2),0))</f>
        <v>6640</v>
      </c>
      <c r="I203" s="1014"/>
      <c r="J203" s="255" t="str">
        <f ca="1">IF(MOD(ROW()-13,2)=0,IF(ISBLANK(OFFSET('12. SEGUIMIENTO 2027'!$N$14,INT((ROW()-13)/2),0)),"",OFFSET('12. SEGUIMIENTO 2027'!$N$14,INT((ROW()-13)/2),0)),IF(ISBLANK(OFFSET('9. METAS'!$V$20,INT((ROW()-14)/2),0)),"",OFFSET('9. METAS'!$V$20,INT((ROW()-14)/2),0)))</f>
        <v/>
      </c>
      <c r="K203" s="256" t="str">
        <f ca="1">IF(MOD(ROW()-13,2)=0,IF(ISBLANK(OFFSET('12. SEGUIMIENTO 2027'!$O$14,INT((ROW()-13)/2),0)),"",OFFSET('12. SEGUIMIENTO 2027'!$O$14,INT((ROW()-13)/2),0)),IF(ISBLANK(OFFSET('9. METAS'!$W$20,INT((ROW()-14)/2),0)),"",OFFSET('9. METAS'!$W$20,INT((ROW()-14)/2),0)))</f>
        <v/>
      </c>
      <c r="L203" s="256" t="str">
        <f ca="1">IF(MOD(ROW()-13,2)=0,IF(ISBLANK(OFFSET('12. SEGUIMIENTO 2027'!$P$14,INT((ROW()-13)/2),0)),"",OFFSET('12. SEGUIMIENTO 2027'!$P$14,INT((ROW()-13)/2),0)),IF(ISBLANK(OFFSET('9. METAS'!$X$20,INT((ROW()-14)/2),0)),"",OFFSET('9. METAS'!$X$20,INT((ROW()-14)/2),0)))</f>
        <v/>
      </c>
      <c r="M203" s="257" t="str">
        <f ca="1">IF(MOD(ROW()-13,2)=0,IF(ISBLANK(OFFSET('12. SEGUIMIENTO 2027'!$Q$14,INT((ROW()-13)/2),0)),"",OFFSET('12. SEGUIMIENTO 2027'!$Q$14,INT((ROW()-13)/2),0)),IF(ISBLANK(OFFSET('9. METAS'!$Y$20,INT((ROW()-14)/2),0)),"",OFFSET('9. METAS'!$Y$20,INT((ROW()-14)/2),0)))</f>
        <v/>
      </c>
      <c r="N203" s="1012" t="str">
        <f t="shared" ref="N203" ca="1" si="186">IFERROR(J203/J204,"ND")</f>
        <v>ND</v>
      </c>
      <c r="O203" s="1008" t="str">
        <f t="shared" ref="O203" ca="1" si="187">IFERROR(((J203+K203+L203)/H203),"ND")</f>
        <v>ND</v>
      </c>
      <c r="P203" s="996"/>
    </row>
    <row r="204" spans="3:16">
      <c r="C204" s="1030"/>
      <c r="D204" s="1026"/>
      <c r="E204" s="1026"/>
      <c r="F204" s="1024"/>
      <c r="G204" s="1021"/>
      <c r="H204" s="1164"/>
      <c r="I204" s="1015"/>
      <c r="J204" s="255">
        <f ca="1">IF(MOD(ROW()-13,2)=0,IF(ISBLANK(OFFSET('12. SEGUIMIENTO 2027'!$N$14,INT((ROW()-13)/2),0)),"",OFFSET('12. SEGUIMIENTO 2027'!$N$14,INT((ROW()-13)/2),0)),IF(ISBLANK(OFFSET('9. METAS'!$V$20,INT((ROW()-14)/2),0)),"",OFFSET('9. METAS'!$V$20,INT((ROW()-14)/2),0)))</f>
        <v>1660</v>
      </c>
      <c r="K204" s="256">
        <f ca="1">IF(MOD(ROW()-13,2)=0,IF(ISBLANK(OFFSET('12. SEGUIMIENTO 2027'!$O$14,INT((ROW()-13)/2),0)),"",OFFSET('12. SEGUIMIENTO 2027'!$O$14,INT((ROW()-13)/2),0)),IF(ISBLANK(OFFSET('9. METAS'!$W$20,INT((ROW()-14)/2),0)),"",OFFSET('9. METAS'!$W$20,INT((ROW()-14)/2),0)))</f>
        <v>1660</v>
      </c>
      <c r="L204" s="256">
        <f ca="1">IF(MOD(ROW()-13,2)=0,IF(ISBLANK(OFFSET('12. SEGUIMIENTO 2027'!$P$14,INT((ROW()-13)/2),0)),"",OFFSET('12. SEGUIMIENTO 2027'!$P$14,INT((ROW()-13)/2),0)),IF(ISBLANK(OFFSET('9. METAS'!$X$20,INT((ROW()-14)/2),0)),"",OFFSET('9. METAS'!$X$20,INT((ROW()-14)/2),0)))</f>
        <v>1660</v>
      </c>
      <c r="M204" s="257">
        <f ca="1">IF(MOD(ROW()-13,2)=0,IF(ISBLANK(OFFSET('12. SEGUIMIENTO 2027'!$Q$14,INT((ROW()-13)/2),0)),"",OFFSET('12. SEGUIMIENTO 2027'!$Q$14,INT((ROW()-13)/2),0)),IF(ISBLANK(OFFSET('9. METAS'!$Y$20,INT((ROW()-14)/2),0)),"",OFFSET('9. METAS'!$Y$20,INT((ROW()-14)/2),0)))</f>
        <v>1660</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164">
        <f ca="1">IF(ISBLANK(OFFSET('9. METAS'!$M$20,INT((ROW()-13)/2),0)),"",OFFSET('9. METAS'!$M$20,INT((ROW()-13)/2),0))</f>
        <v>120</v>
      </c>
      <c r="I205" s="1014"/>
      <c r="J205" s="255" t="str">
        <f ca="1">IF(MOD(ROW()-13,2)=0,IF(ISBLANK(OFFSET('12. SEGUIMIENTO 2027'!$N$14,INT((ROW()-13)/2),0)),"",OFFSET('12. SEGUIMIENTO 2027'!$N$14,INT((ROW()-13)/2),0)),IF(ISBLANK(OFFSET('9. METAS'!$V$20,INT((ROW()-14)/2),0)),"",OFFSET('9. METAS'!$V$20,INT((ROW()-14)/2),0)))</f>
        <v/>
      </c>
      <c r="K205" s="256" t="str">
        <f ca="1">IF(MOD(ROW()-13,2)=0,IF(ISBLANK(OFFSET('12. SEGUIMIENTO 2027'!$O$14,INT((ROW()-13)/2),0)),"",OFFSET('12. SEGUIMIENTO 2027'!$O$14,INT((ROW()-13)/2),0)),IF(ISBLANK(OFFSET('9. METAS'!$W$20,INT((ROW()-14)/2),0)),"",OFFSET('9. METAS'!$W$20,INT((ROW()-14)/2),0)))</f>
        <v/>
      </c>
      <c r="L205" s="256" t="str">
        <f ca="1">IF(MOD(ROW()-13,2)=0,IF(ISBLANK(OFFSET('12. SEGUIMIENTO 2027'!$P$14,INT((ROW()-13)/2),0)),"",OFFSET('12. SEGUIMIENTO 2027'!$P$14,INT((ROW()-13)/2),0)),IF(ISBLANK(OFFSET('9. METAS'!$X$20,INT((ROW()-14)/2),0)),"",OFFSET('9. METAS'!$X$20,INT((ROW()-14)/2),0)))</f>
        <v/>
      </c>
      <c r="M205" s="257" t="str">
        <f ca="1">IF(MOD(ROW()-13,2)=0,IF(ISBLANK(OFFSET('12. SEGUIMIENTO 2027'!$Q$14,INT((ROW()-13)/2),0)),"",OFFSET('12. SEGUIMIENTO 2027'!$Q$14,INT((ROW()-13)/2),0)),IF(ISBLANK(OFFSET('9. METAS'!$Y$20,INT((ROW()-14)/2),0)),"",OFFSET('9. METAS'!$Y$20,INT((ROW()-14)/2),0)))</f>
        <v/>
      </c>
      <c r="N205" s="1012" t="str">
        <f t="shared" ref="N205" ca="1" si="188">IFERROR(J205/J206,"ND")</f>
        <v>ND</v>
      </c>
      <c r="O205" s="1008" t="str">
        <f t="shared" ref="O205" ca="1" si="189">IFERROR(((J205+K205+L205)/H205),"ND")</f>
        <v>ND</v>
      </c>
      <c r="P205" s="996"/>
    </row>
    <row r="206" spans="3:16">
      <c r="C206" s="1030"/>
      <c r="D206" s="1026"/>
      <c r="E206" s="1026"/>
      <c r="F206" s="1024"/>
      <c r="G206" s="1021"/>
      <c r="H206" s="1164"/>
      <c r="I206" s="1015"/>
      <c r="J206" s="255">
        <f ca="1">IF(MOD(ROW()-13,2)=0,IF(ISBLANK(OFFSET('12. SEGUIMIENTO 2027'!$N$14,INT((ROW()-13)/2),0)),"",OFFSET('12. SEGUIMIENTO 2027'!$N$14,INT((ROW()-13)/2),0)),IF(ISBLANK(OFFSET('9. METAS'!$V$20,INT((ROW()-14)/2),0)),"",OFFSET('9. METAS'!$V$20,INT((ROW()-14)/2),0)))</f>
        <v>30</v>
      </c>
      <c r="K206" s="256">
        <f ca="1">IF(MOD(ROW()-13,2)=0,IF(ISBLANK(OFFSET('12. SEGUIMIENTO 2027'!$O$14,INT((ROW()-13)/2),0)),"",OFFSET('12. SEGUIMIENTO 2027'!$O$14,INT((ROW()-13)/2),0)),IF(ISBLANK(OFFSET('9. METAS'!$W$20,INT((ROW()-14)/2),0)),"",OFFSET('9. METAS'!$W$20,INT((ROW()-14)/2),0)))</f>
        <v>30</v>
      </c>
      <c r="L206" s="256">
        <f ca="1">IF(MOD(ROW()-13,2)=0,IF(ISBLANK(OFFSET('12. SEGUIMIENTO 2027'!$P$14,INT((ROW()-13)/2),0)),"",OFFSET('12. SEGUIMIENTO 2027'!$P$14,INT((ROW()-13)/2),0)),IF(ISBLANK(OFFSET('9. METAS'!$X$20,INT((ROW()-14)/2),0)),"",OFFSET('9. METAS'!$X$20,INT((ROW()-14)/2),0)))</f>
        <v>30</v>
      </c>
      <c r="M206" s="257">
        <f ca="1">IF(MOD(ROW()-13,2)=0,IF(ISBLANK(OFFSET('12. SEGUIMIENTO 2027'!$Q$14,INT((ROW()-13)/2),0)),"",OFFSET('12. SEGUIMIENTO 2027'!$Q$14,INT((ROW()-13)/2),0)),IF(ISBLANK(OFFSET('9. METAS'!$Y$20,INT((ROW()-14)/2),0)),"",OFFSET('9. METAS'!$Y$20,INT((ROW()-14)/2),0)))</f>
        <v>30</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164">
        <f ca="1">IF(ISBLANK(OFFSET('9. METAS'!$M$20,INT((ROW()-13)/2),0)),"",OFFSET('9. METAS'!$M$20,INT((ROW()-13)/2),0))</f>
        <v>8</v>
      </c>
      <c r="I207" s="1014"/>
      <c r="J207" s="255" t="str">
        <f ca="1">IF(MOD(ROW()-13,2)=0,IF(ISBLANK(OFFSET('12. SEGUIMIENTO 2027'!$N$14,INT((ROW()-13)/2),0)),"",OFFSET('12. SEGUIMIENTO 2027'!$N$14,INT((ROW()-13)/2),0)),IF(ISBLANK(OFFSET('9. METAS'!$V$20,INT((ROW()-14)/2),0)),"",OFFSET('9. METAS'!$V$20,INT((ROW()-14)/2),0)))</f>
        <v/>
      </c>
      <c r="K207" s="256" t="str">
        <f ca="1">IF(MOD(ROW()-13,2)=0,IF(ISBLANK(OFFSET('12. SEGUIMIENTO 2027'!$O$14,INT((ROW()-13)/2),0)),"",OFFSET('12. SEGUIMIENTO 2027'!$O$14,INT((ROW()-13)/2),0)),IF(ISBLANK(OFFSET('9. METAS'!$W$20,INT((ROW()-14)/2),0)),"",OFFSET('9. METAS'!$W$20,INT((ROW()-14)/2),0)))</f>
        <v/>
      </c>
      <c r="L207" s="256" t="str">
        <f ca="1">IF(MOD(ROW()-13,2)=0,IF(ISBLANK(OFFSET('12. SEGUIMIENTO 2027'!$P$14,INT((ROW()-13)/2),0)),"",OFFSET('12. SEGUIMIENTO 2027'!$P$14,INT((ROW()-13)/2),0)),IF(ISBLANK(OFFSET('9. METAS'!$X$20,INT((ROW()-14)/2),0)),"",OFFSET('9. METAS'!$X$20,INT((ROW()-14)/2),0)))</f>
        <v/>
      </c>
      <c r="M207" s="257" t="str">
        <f ca="1">IF(MOD(ROW()-13,2)=0,IF(ISBLANK(OFFSET('12. SEGUIMIENTO 2027'!$Q$14,INT((ROW()-13)/2),0)),"",OFFSET('12. SEGUIMIENTO 2027'!$Q$14,INT((ROW()-13)/2),0)),IF(ISBLANK(OFFSET('9. METAS'!$Y$20,INT((ROW()-14)/2),0)),"",OFFSET('9. METAS'!$Y$20,INT((ROW()-14)/2),0)))</f>
        <v/>
      </c>
      <c r="N207" s="1012" t="str">
        <f t="shared" ref="N207" ca="1" si="190">IFERROR(J207/J208,"ND")</f>
        <v>ND</v>
      </c>
      <c r="O207" s="1008" t="str">
        <f t="shared" ref="O207" ca="1" si="191">IFERROR(((J207+K207+L207)/H207),"ND")</f>
        <v>ND</v>
      </c>
      <c r="P207" s="996"/>
    </row>
    <row r="208" spans="3:16">
      <c r="C208" s="1030"/>
      <c r="D208" s="1026"/>
      <c r="E208" s="1026"/>
      <c r="F208" s="1024"/>
      <c r="G208" s="1021"/>
      <c r="H208" s="1164"/>
      <c r="I208" s="1015"/>
      <c r="J208" s="255">
        <f ca="1">IF(MOD(ROW()-13,2)=0,IF(ISBLANK(OFFSET('12. SEGUIMIENTO 2027'!$N$14,INT((ROW()-13)/2),0)),"",OFFSET('12. SEGUIMIENTO 2027'!$N$14,INT((ROW()-13)/2),0)),IF(ISBLANK(OFFSET('9. METAS'!$V$20,INT((ROW()-14)/2),0)),"",OFFSET('9. METAS'!$V$20,INT((ROW()-14)/2),0)))</f>
        <v>2</v>
      </c>
      <c r="K208" s="256">
        <f ca="1">IF(MOD(ROW()-13,2)=0,IF(ISBLANK(OFFSET('12. SEGUIMIENTO 2027'!$O$14,INT((ROW()-13)/2),0)),"",OFFSET('12. SEGUIMIENTO 2027'!$O$14,INT((ROW()-13)/2),0)),IF(ISBLANK(OFFSET('9. METAS'!$W$20,INT((ROW()-14)/2),0)),"",OFFSET('9. METAS'!$W$20,INT((ROW()-14)/2),0)))</f>
        <v>2</v>
      </c>
      <c r="L208" s="256">
        <f ca="1">IF(MOD(ROW()-13,2)=0,IF(ISBLANK(OFFSET('12. SEGUIMIENTO 2027'!$P$14,INT((ROW()-13)/2),0)),"",OFFSET('12. SEGUIMIENTO 2027'!$P$14,INT((ROW()-13)/2),0)),IF(ISBLANK(OFFSET('9. METAS'!$X$20,INT((ROW()-14)/2),0)),"",OFFSET('9. METAS'!$X$20,INT((ROW()-14)/2),0)))</f>
        <v>2</v>
      </c>
      <c r="M208" s="257">
        <f ca="1">IF(MOD(ROW()-13,2)=0,IF(ISBLANK(OFFSET('12. SEGUIMIENTO 2027'!$Q$14,INT((ROW()-13)/2),0)),"",OFFSET('12. SEGUIMIENTO 2027'!$Q$14,INT((ROW()-13)/2),0)),IF(ISBLANK(OFFSET('9. METAS'!$Y$20,INT((ROW()-14)/2),0)),"",OFFSET('9. METAS'!$Y$20,INT((ROW()-14)/2),0)))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164" t="str">
        <f ca="1">IF(ISBLANK(OFFSET('9. METAS'!$M$20,INT((ROW()-13)/2),0)),"",OFFSET('9. METAS'!$M$20,INT((ROW()-13)/2),0))</f>
        <v/>
      </c>
      <c r="I209" s="1014"/>
      <c r="J209" s="255" t="str">
        <f ca="1">IF(MOD(ROW()-13,2)=0,IF(ISBLANK(OFFSET('12. SEGUIMIENTO 2027'!$N$14,INT((ROW()-13)/2),0)),"",OFFSET('12. SEGUIMIENTO 2027'!$N$14,INT((ROW()-13)/2),0)),IF(ISBLANK(OFFSET('9. METAS'!$V$20,INT((ROW()-14)/2),0)),"",OFFSET('9. METAS'!$V$20,INT((ROW()-14)/2),0)))</f>
        <v/>
      </c>
      <c r="K209" s="256" t="str">
        <f ca="1">IF(MOD(ROW()-13,2)=0,IF(ISBLANK(OFFSET('12. SEGUIMIENTO 2027'!$O$14,INT((ROW()-13)/2),0)),"",OFFSET('12. SEGUIMIENTO 2027'!$O$14,INT((ROW()-13)/2),0)),IF(ISBLANK(OFFSET('9. METAS'!$W$20,INT((ROW()-14)/2),0)),"",OFFSET('9. METAS'!$W$20,INT((ROW()-14)/2),0)))</f>
        <v/>
      </c>
      <c r="L209" s="256" t="str">
        <f ca="1">IF(MOD(ROW()-13,2)=0,IF(ISBLANK(OFFSET('12. SEGUIMIENTO 2027'!$P$14,INT((ROW()-13)/2),0)),"",OFFSET('12. SEGUIMIENTO 2027'!$P$14,INT((ROW()-13)/2),0)),IF(ISBLANK(OFFSET('9. METAS'!$X$20,INT((ROW()-14)/2),0)),"",OFFSET('9. METAS'!$X$20,INT((ROW()-14)/2),0)))</f>
        <v/>
      </c>
      <c r="M209" s="257" t="str">
        <f ca="1">IF(MOD(ROW()-13,2)=0,IF(ISBLANK(OFFSET('12. SEGUIMIENTO 2027'!$Q$14,INT((ROW()-13)/2),0)),"",OFFSET('12. SEGUIMIENTO 2027'!$Q$14,INT((ROW()-13)/2),0)),IF(ISBLANK(OFFSET('9. METAS'!$Y$20,INT((ROW()-14)/2),0)),"",OFFSET('9. METAS'!$Y$20,INT((ROW()-14)/2),0)))</f>
        <v/>
      </c>
      <c r="N209" s="1012" t="str">
        <f t="shared" ref="N209" ca="1" si="192">IFERROR(J209/J210,"ND")</f>
        <v>ND</v>
      </c>
      <c r="O209" s="1008" t="str">
        <f t="shared" ref="O209" ca="1" si="193">IFERROR(((J209+K209+L209)/H209),"ND")</f>
        <v>ND</v>
      </c>
      <c r="P209" s="996"/>
    </row>
    <row r="210" spans="3:16">
      <c r="C210" s="1030"/>
      <c r="D210" s="1026"/>
      <c r="E210" s="1026"/>
      <c r="F210" s="1024"/>
      <c r="G210" s="1021"/>
      <c r="H210" s="1164"/>
      <c r="I210" s="1015"/>
      <c r="J210" s="255" t="str">
        <f ca="1">IF(MOD(ROW()-13,2)=0,IF(ISBLANK(OFFSET('12. SEGUIMIENTO 2027'!$N$14,INT((ROW()-13)/2),0)),"",OFFSET('12. SEGUIMIENTO 2027'!$N$14,INT((ROW()-13)/2),0)),IF(ISBLANK(OFFSET('9. METAS'!$V$20,INT((ROW()-14)/2),0)),"",OFFSET('9. METAS'!$V$20,INT((ROW()-14)/2),0)))</f>
        <v/>
      </c>
      <c r="K210" s="256" t="str">
        <f ca="1">IF(MOD(ROW()-13,2)=0,IF(ISBLANK(OFFSET('12. SEGUIMIENTO 2027'!$O$14,INT((ROW()-13)/2),0)),"",OFFSET('12. SEGUIMIENTO 2027'!$O$14,INT((ROW()-13)/2),0)),IF(ISBLANK(OFFSET('9. METAS'!$W$20,INT((ROW()-14)/2),0)),"",OFFSET('9. METAS'!$W$20,INT((ROW()-14)/2),0)))</f>
        <v/>
      </c>
      <c r="L210" s="256" t="str">
        <f ca="1">IF(MOD(ROW()-13,2)=0,IF(ISBLANK(OFFSET('12. SEGUIMIENTO 2027'!$P$14,INT((ROW()-13)/2),0)),"",OFFSET('12. SEGUIMIENTO 2027'!$P$14,INT((ROW()-13)/2),0)),IF(ISBLANK(OFFSET('9. METAS'!$X$20,INT((ROW()-14)/2),0)),"",OFFSET('9. METAS'!$X$20,INT((ROW()-14)/2),0)))</f>
        <v/>
      </c>
      <c r="M210" s="257" t="str">
        <f ca="1">IF(MOD(ROW()-13,2)=0,IF(ISBLANK(OFFSET('12. SEGUIMIENTO 2027'!$Q$14,INT((ROW()-13)/2),0)),"",OFFSET('12. SEGUIMIENTO 2027'!$Q$14,INT((ROW()-13)/2),0)),IF(ISBLANK(OFFSET('9. METAS'!$Y$20,INT((ROW()-14)/2),0)),"",OFFSET('9. METAS'!$Y$20,INT((ROW()-14)/2),0)))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164" t="str">
        <f ca="1">IF(ISBLANK(OFFSET('9. METAS'!$M$20,INT((ROW()-13)/2),0)),"",OFFSET('9. METAS'!$M$20,INT((ROW()-13)/2),0))</f>
        <v/>
      </c>
      <c r="I211" s="1014"/>
      <c r="J211" s="255" t="str">
        <f ca="1">IF(MOD(ROW()-13,2)=0,IF(ISBLANK(OFFSET('12. SEGUIMIENTO 2027'!$N$14,INT((ROW()-13)/2),0)),"",OFFSET('12. SEGUIMIENTO 2027'!$N$14,INT((ROW()-13)/2),0)),IF(ISBLANK(OFFSET('9. METAS'!$V$20,INT((ROW()-14)/2),0)),"",OFFSET('9. METAS'!$V$20,INT((ROW()-14)/2),0)))</f>
        <v/>
      </c>
      <c r="K211" s="256" t="str">
        <f ca="1">IF(MOD(ROW()-13,2)=0,IF(ISBLANK(OFFSET('12. SEGUIMIENTO 2027'!$O$14,INT((ROW()-13)/2),0)),"",OFFSET('12. SEGUIMIENTO 2027'!$O$14,INT((ROW()-13)/2),0)),IF(ISBLANK(OFFSET('9. METAS'!$W$20,INT((ROW()-14)/2),0)),"",OFFSET('9. METAS'!$W$20,INT((ROW()-14)/2),0)))</f>
        <v/>
      </c>
      <c r="L211" s="256" t="str">
        <f ca="1">IF(MOD(ROW()-13,2)=0,IF(ISBLANK(OFFSET('12. SEGUIMIENTO 2027'!$P$14,INT((ROW()-13)/2),0)),"",OFFSET('12. SEGUIMIENTO 2027'!$P$14,INT((ROW()-13)/2),0)),IF(ISBLANK(OFFSET('9. METAS'!$X$20,INT((ROW()-14)/2),0)),"",OFFSET('9. METAS'!$X$20,INT((ROW()-14)/2),0)))</f>
        <v/>
      </c>
      <c r="M211" s="257" t="str">
        <f ca="1">IF(MOD(ROW()-13,2)=0,IF(ISBLANK(OFFSET('12. SEGUIMIENTO 2027'!$Q$14,INT((ROW()-13)/2),0)),"",OFFSET('12. SEGUIMIENTO 2027'!$Q$14,INT((ROW()-13)/2),0)),IF(ISBLANK(OFFSET('9. METAS'!$Y$20,INT((ROW()-14)/2),0)),"",OFFSET('9. METAS'!$Y$20,INT((ROW()-14)/2),0)))</f>
        <v/>
      </c>
      <c r="N211" s="1012" t="str">
        <f t="shared" ref="N211" ca="1" si="194">IFERROR(J211/J212,"ND")</f>
        <v>ND</v>
      </c>
      <c r="O211" s="1008" t="str">
        <f t="shared" ref="O211" ca="1" si="195">IFERROR(((J211+K211+L211)/H211),"ND")</f>
        <v>ND</v>
      </c>
      <c r="P211" s="996"/>
    </row>
    <row r="212" spans="3:16">
      <c r="C212" s="1030"/>
      <c r="D212" s="1026"/>
      <c r="E212" s="1026"/>
      <c r="F212" s="1024"/>
      <c r="G212" s="1021"/>
      <c r="H212" s="1164"/>
      <c r="I212" s="1015"/>
      <c r="J212" s="255" t="str">
        <f ca="1">IF(MOD(ROW()-13,2)=0,IF(ISBLANK(OFFSET('12. SEGUIMIENTO 2027'!$N$14,INT((ROW()-13)/2),0)),"",OFFSET('12. SEGUIMIENTO 2027'!$N$14,INT((ROW()-13)/2),0)),IF(ISBLANK(OFFSET('9. METAS'!$V$20,INT((ROW()-14)/2),0)),"",OFFSET('9. METAS'!$V$20,INT((ROW()-14)/2),0)))</f>
        <v/>
      </c>
      <c r="K212" s="256" t="str">
        <f ca="1">IF(MOD(ROW()-13,2)=0,IF(ISBLANK(OFFSET('12. SEGUIMIENTO 2027'!$O$14,INT((ROW()-13)/2),0)),"",OFFSET('12. SEGUIMIENTO 2027'!$O$14,INT((ROW()-13)/2),0)),IF(ISBLANK(OFFSET('9. METAS'!$W$20,INT((ROW()-14)/2),0)),"",OFFSET('9. METAS'!$W$20,INT((ROW()-14)/2),0)))</f>
        <v/>
      </c>
      <c r="L212" s="256" t="str">
        <f ca="1">IF(MOD(ROW()-13,2)=0,IF(ISBLANK(OFFSET('12. SEGUIMIENTO 2027'!$P$14,INT((ROW()-13)/2),0)),"",OFFSET('12. SEGUIMIENTO 2027'!$P$14,INT((ROW()-13)/2),0)),IF(ISBLANK(OFFSET('9. METAS'!$X$20,INT((ROW()-14)/2),0)),"",OFFSET('9. METAS'!$X$20,INT((ROW()-14)/2),0)))</f>
        <v/>
      </c>
      <c r="M212" s="257" t="str">
        <f ca="1">IF(MOD(ROW()-13,2)=0,IF(ISBLANK(OFFSET('12. SEGUIMIENTO 2027'!$Q$14,INT((ROW()-13)/2),0)),"",OFFSET('12. SEGUIMIENTO 2027'!$Q$14,INT((ROW()-13)/2),0)),IF(ISBLANK(OFFSET('9. METAS'!$Y$20,INT((ROW()-14)/2),0)),"",OFFSET('9. METAS'!$Y$20,INT((ROW()-14)/2),0)))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164" t="str">
        <f ca="1">IF(ISBLANK(OFFSET('9. METAS'!$M$20,INT((ROW()-13)/2),0)),"",OFFSET('9. METAS'!$M$20,INT((ROW()-13)/2),0))</f>
        <v/>
      </c>
      <c r="I213" s="1014"/>
      <c r="J213" s="255" t="str">
        <f ca="1">IF(MOD(ROW()-13,2)=0,IF(ISBLANK(OFFSET('12. SEGUIMIENTO 2027'!$N$14,INT((ROW()-13)/2),0)),"",OFFSET('12. SEGUIMIENTO 2027'!$N$14,INT((ROW()-13)/2),0)),IF(ISBLANK(OFFSET('9. METAS'!$V$20,INT((ROW()-14)/2),0)),"",OFFSET('9. METAS'!$V$20,INT((ROW()-14)/2),0)))</f>
        <v/>
      </c>
      <c r="K213" s="256" t="str">
        <f ca="1">IF(MOD(ROW()-13,2)=0,IF(ISBLANK(OFFSET('12. SEGUIMIENTO 2027'!$O$14,INT((ROW()-13)/2),0)),"",OFFSET('12. SEGUIMIENTO 2027'!$O$14,INT((ROW()-13)/2),0)),IF(ISBLANK(OFFSET('9. METAS'!$W$20,INT((ROW()-14)/2),0)),"",OFFSET('9. METAS'!$W$20,INT((ROW()-14)/2),0)))</f>
        <v/>
      </c>
      <c r="L213" s="256" t="str">
        <f ca="1">IF(MOD(ROW()-13,2)=0,IF(ISBLANK(OFFSET('12. SEGUIMIENTO 2027'!$P$14,INT((ROW()-13)/2),0)),"",OFFSET('12. SEGUIMIENTO 2027'!$P$14,INT((ROW()-13)/2),0)),IF(ISBLANK(OFFSET('9. METAS'!$X$20,INT((ROW()-14)/2),0)),"",OFFSET('9. METAS'!$X$20,INT((ROW()-14)/2),0)))</f>
        <v/>
      </c>
      <c r="M213" s="257" t="str">
        <f ca="1">IF(MOD(ROW()-13,2)=0,IF(ISBLANK(OFFSET('12. SEGUIMIENTO 2027'!$Q$14,INT((ROW()-13)/2),0)),"",OFFSET('12. SEGUIMIENTO 2027'!$Q$14,INT((ROW()-13)/2),0)),IF(ISBLANK(OFFSET('9. METAS'!$Y$20,INT((ROW()-14)/2),0)),"",OFFSET('9. METAS'!$Y$20,INT((ROW()-14)/2),0)))</f>
        <v/>
      </c>
      <c r="N213" s="1012" t="str">
        <f t="shared" ref="N213" ca="1" si="196">IFERROR(J213/J214,"ND")</f>
        <v>ND</v>
      </c>
      <c r="O213" s="1008" t="str">
        <f t="shared" ref="O213" ca="1" si="197">IFERROR(((J213+K213+L213)/H213),"ND")</f>
        <v>ND</v>
      </c>
      <c r="P213" s="996"/>
    </row>
    <row r="214" spans="3:16">
      <c r="C214" s="1030"/>
      <c r="D214" s="1026"/>
      <c r="E214" s="1026"/>
      <c r="F214" s="1024"/>
      <c r="G214" s="1021"/>
      <c r="H214" s="1164"/>
      <c r="I214" s="1015"/>
      <c r="J214" s="255" t="str">
        <f ca="1">IF(MOD(ROW()-13,2)=0,IF(ISBLANK(OFFSET('12. SEGUIMIENTO 2027'!$N$14,INT((ROW()-13)/2),0)),"",OFFSET('12. SEGUIMIENTO 2027'!$N$14,INT((ROW()-13)/2),0)),IF(ISBLANK(OFFSET('9. METAS'!$V$20,INT((ROW()-14)/2),0)),"",OFFSET('9. METAS'!$V$20,INT((ROW()-14)/2),0)))</f>
        <v/>
      </c>
      <c r="K214" s="256" t="str">
        <f ca="1">IF(MOD(ROW()-13,2)=0,IF(ISBLANK(OFFSET('12. SEGUIMIENTO 2027'!$O$14,INT((ROW()-13)/2),0)),"",OFFSET('12. SEGUIMIENTO 2027'!$O$14,INT((ROW()-13)/2),0)),IF(ISBLANK(OFFSET('9. METAS'!$W$20,INT((ROW()-14)/2),0)),"",OFFSET('9. METAS'!$W$20,INT((ROW()-14)/2),0)))</f>
        <v/>
      </c>
      <c r="L214" s="256" t="str">
        <f ca="1">IF(MOD(ROW()-13,2)=0,IF(ISBLANK(OFFSET('12. SEGUIMIENTO 2027'!$P$14,INT((ROW()-13)/2),0)),"",OFFSET('12. SEGUIMIENTO 2027'!$P$14,INT((ROW()-13)/2),0)),IF(ISBLANK(OFFSET('9. METAS'!$X$20,INT((ROW()-14)/2),0)),"",OFFSET('9. METAS'!$X$20,INT((ROW()-14)/2),0)))</f>
        <v/>
      </c>
      <c r="M214" s="257" t="str">
        <f ca="1">IF(MOD(ROW()-13,2)=0,IF(ISBLANK(OFFSET('12. SEGUIMIENTO 2027'!$Q$14,INT((ROW()-13)/2),0)),"",OFFSET('12. SEGUIMIENTO 2027'!$Q$14,INT((ROW()-13)/2),0)),IF(ISBLANK(OFFSET('9. METAS'!$Y$20,INT((ROW()-14)/2),0)),"",OFFSET('9. METAS'!$Y$20,INT((ROW()-14)/2),0)))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164" t="str">
        <f ca="1">IF(ISBLANK(OFFSET('9. METAS'!$M$20,INT((ROW()-13)/2),0)),"",OFFSET('9. METAS'!$M$20,INT((ROW()-13)/2),0))</f>
        <v/>
      </c>
      <c r="I215" s="1014"/>
      <c r="J215" s="255" t="str">
        <f ca="1">IF(MOD(ROW()-13,2)=0,IF(ISBLANK(OFFSET('12. SEGUIMIENTO 2027'!$N$14,INT((ROW()-13)/2),0)),"",OFFSET('12. SEGUIMIENTO 2027'!$N$14,INT((ROW()-13)/2),0)),IF(ISBLANK(OFFSET('9. METAS'!$V$20,INT((ROW()-14)/2),0)),"",OFFSET('9. METAS'!$V$20,INT((ROW()-14)/2),0)))</f>
        <v/>
      </c>
      <c r="K215" s="256" t="str">
        <f ca="1">IF(MOD(ROW()-13,2)=0,IF(ISBLANK(OFFSET('12. SEGUIMIENTO 2027'!$O$14,INT((ROW()-13)/2),0)),"",OFFSET('12. SEGUIMIENTO 2027'!$O$14,INT((ROW()-13)/2),0)),IF(ISBLANK(OFFSET('9. METAS'!$W$20,INT((ROW()-14)/2),0)),"",OFFSET('9. METAS'!$W$20,INT((ROW()-14)/2),0)))</f>
        <v/>
      </c>
      <c r="L215" s="256" t="str">
        <f ca="1">IF(MOD(ROW()-13,2)=0,IF(ISBLANK(OFFSET('12. SEGUIMIENTO 2027'!$P$14,INT((ROW()-13)/2),0)),"",OFFSET('12. SEGUIMIENTO 2027'!$P$14,INT((ROW()-13)/2),0)),IF(ISBLANK(OFFSET('9. METAS'!$X$20,INT((ROW()-14)/2),0)),"",OFFSET('9. METAS'!$X$20,INT((ROW()-14)/2),0)))</f>
        <v/>
      </c>
      <c r="M215" s="257" t="str">
        <f ca="1">IF(MOD(ROW()-13,2)=0,IF(ISBLANK(OFFSET('12. SEGUIMIENTO 2027'!$Q$14,INT((ROW()-13)/2),0)),"",OFFSET('12. SEGUIMIENTO 2027'!$Q$14,INT((ROW()-13)/2),0)),IF(ISBLANK(OFFSET('9. METAS'!$Y$20,INT((ROW()-14)/2),0)),"",OFFSET('9. METAS'!$Y$20,INT((ROW()-14)/2),0)))</f>
        <v/>
      </c>
      <c r="N215" s="1012" t="str">
        <f t="shared" ref="N215" ca="1" si="198">IFERROR(J215/J216,"ND")</f>
        <v>ND</v>
      </c>
      <c r="O215" s="1008" t="str">
        <f t="shared" ref="O215" ca="1" si="199">IFERROR(((J215+K215+L215)/H215),"ND")</f>
        <v>ND</v>
      </c>
      <c r="P215" s="996"/>
    </row>
    <row r="216" spans="3:16">
      <c r="C216" s="1030"/>
      <c r="D216" s="1026"/>
      <c r="E216" s="1026"/>
      <c r="F216" s="1024"/>
      <c r="G216" s="1021"/>
      <c r="H216" s="1164"/>
      <c r="I216" s="1015"/>
      <c r="J216" s="255" t="str">
        <f ca="1">IF(MOD(ROW()-13,2)=0,IF(ISBLANK(OFFSET('12. SEGUIMIENTO 2027'!$N$14,INT((ROW()-13)/2),0)),"",OFFSET('12. SEGUIMIENTO 2027'!$N$14,INT((ROW()-13)/2),0)),IF(ISBLANK(OFFSET('9. METAS'!$V$20,INT((ROW()-14)/2),0)),"",OFFSET('9. METAS'!$V$20,INT((ROW()-14)/2),0)))</f>
        <v/>
      </c>
      <c r="K216" s="256" t="str">
        <f ca="1">IF(MOD(ROW()-13,2)=0,IF(ISBLANK(OFFSET('12. SEGUIMIENTO 2027'!$O$14,INT((ROW()-13)/2),0)),"",OFFSET('12. SEGUIMIENTO 2027'!$O$14,INT((ROW()-13)/2),0)),IF(ISBLANK(OFFSET('9. METAS'!$W$20,INT((ROW()-14)/2),0)),"",OFFSET('9. METAS'!$W$20,INT((ROW()-14)/2),0)))</f>
        <v/>
      </c>
      <c r="L216" s="256" t="str">
        <f ca="1">IF(MOD(ROW()-13,2)=0,IF(ISBLANK(OFFSET('12. SEGUIMIENTO 2027'!$P$14,INT((ROW()-13)/2),0)),"",OFFSET('12. SEGUIMIENTO 2027'!$P$14,INT((ROW()-13)/2),0)),IF(ISBLANK(OFFSET('9. METAS'!$X$20,INT((ROW()-14)/2),0)),"",OFFSET('9. METAS'!$X$20,INT((ROW()-14)/2),0)))</f>
        <v/>
      </c>
      <c r="M216" s="257" t="str">
        <f ca="1">IF(MOD(ROW()-13,2)=0,IF(ISBLANK(OFFSET('12. SEGUIMIENTO 2027'!$Q$14,INT((ROW()-13)/2),0)),"",OFFSET('12. SEGUIMIENTO 2027'!$Q$14,INT((ROW()-13)/2),0)),IF(ISBLANK(OFFSET('9. METAS'!$Y$20,INT((ROW()-14)/2),0)),"",OFFSET('9. METAS'!$Y$20,INT((ROW()-14)/2),0)))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164" t="str">
        <f ca="1">IF(ISBLANK(OFFSET('9. METAS'!$M$20,INT((ROW()-13)/2),0)),"",OFFSET('9. METAS'!$M$20,INT((ROW()-13)/2),0))</f>
        <v/>
      </c>
      <c r="I217" s="1014"/>
      <c r="J217" s="255" t="str">
        <f ca="1">IF(MOD(ROW()-13,2)=0,IF(ISBLANK(OFFSET('12. SEGUIMIENTO 2027'!$N$14,INT((ROW()-13)/2),0)),"",OFFSET('12. SEGUIMIENTO 2027'!$N$14,INT((ROW()-13)/2),0)),IF(ISBLANK(OFFSET('9. METAS'!$V$20,INT((ROW()-14)/2),0)),"",OFFSET('9. METAS'!$V$20,INT((ROW()-14)/2),0)))</f>
        <v/>
      </c>
      <c r="K217" s="256" t="str">
        <f ca="1">IF(MOD(ROW()-13,2)=0,IF(ISBLANK(OFFSET('12. SEGUIMIENTO 2027'!$O$14,INT((ROW()-13)/2),0)),"",OFFSET('12. SEGUIMIENTO 2027'!$O$14,INT((ROW()-13)/2),0)),IF(ISBLANK(OFFSET('9. METAS'!$W$20,INT((ROW()-14)/2),0)),"",OFFSET('9. METAS'!$W$20,INT((ROW()-14)/2),0)))</f>
        <v/>
      </c>
      <c r="L217" s="256" t="str">
        <f ca="1">IF(MOD(ROW()-13,2)=0,IF(ISBLANK(OFFSET('12. SEGUIMIENTO 2027'!$P$14,INT((ROW()-13)/2),0)),"",OFFSET('12. SEGUIMIENTO 2027'!$P$14,INT((ROW()-13)/2),0)),IF(ISBLANK(OFFSET('9. METAS'!$X$20,INT((ROW()-14)/2),0)),"",OFFSET('9. METAS'!$X$20,INT((ROW()-14)/2),0)))</f>
        <v/>
      </c>
      <c r="M217" s="257" t="str">
        <f ca="1">IF(MOD(ROW()-13,2)=0,IF(ISBLANK(OFFSET('12. SEGUIMIENTO 2027'!$Q$14,INT((ROW()-13)/2),0)),"",OFFSET('12. SEGUIMIENTO 2027'!$Q$14,INT((ROW()-13)/2),0)),IF(ISBLANK(OFFSET('9. METAS'!$Y$20,INT((ROW()-14)/2),0)),"",OFFSET('9. METAS'!$Y$20,INT((ROW()-14)/2),0)))</f>
        <v/>
      </c>
      <c r="N217" s="1012" t="str">
        <f t="shared" ref="N217" ca="1" si="200">IFERROR(J217/J218,"ND")</f>
        <v>ND</v>
      </c>
      <c r="O217" s="1008" t="str">
        <f t="shared" ref="O217" ca="1" si="201">IFERROR(((J217+K217+L217)/H217),"ND")</f>
        <v>ND</v>
      </c>
      <c r="P217" s="996"/>
    </row>
    <row r="218" spans="3:16">
      <c r="C218" s="1030"/>
      <c r="D218" s="1026"/>
      <c r="E218" s="1026"/>
      <c r="F218" s="1024"/>
      <c r="G218" s="1021"/>
      <c r="H218" s="1164"/>
      <c r="I218" s="1015"/>
      <c r="J218" s="255" t="str">
        <f ca="1">IF(MOD(ROW()-13,2)=0,IF(ISBLANK(OFFSET('12. SEGUIMIENTO 2027'!$N$14,INT((ROW()-13)/2),0)),"",OFFSET('12. SEGUIMIENTO 2027'!$N$14,INT((ROW()-13)/2),0)),IF(ISBLANK(OFFSET('9. METAS'!$V$20,INT((ROW()-14)/2),0)),"",OFFSET('9. METAS'!$V$20,INT((ROW()-14)/2),0)))</f>
        <v/>
      </c>
      <c r="K218" s="256" t="str">
        <f ca="1">IF(MOD(ROW()-13,2)=0,IF(ISBLANK(OFFSET('12. SEGUIMIENTO 2027'!$O$14,INT((ROW()-13)/2),0)),"",OFFSET('12. SEGUIMIENTO 2027'!$O$14,INT((ROW()-13)/2),0)),IF(ISBLANK(OFFSET('9. METAS'!$W$20,INT((ROW()-14)/2),0)),"",OFFSET('9. METAS'!$W$20,INT((ROW()-14)/2),0)))</f>
        <v/>
      </c>
      <c r="L218" s="256" t="str">
        <f ca="1">IF(MOD(ROW()-13,2)=0,IF(ISBLANK(OFFSET('12. SEGUIMIENTO 2027'!$P$14,INT((ROW()-13)/2),0)),"",OFFSET('12. SEGUIMIENTO 2027'!$P$14,INT((ROW()-13)/2),0)),IF(ISBLANK(OFFSET('9. METAS'!$X$20,INT((ROW()-14)/2),0)),"",OFFSET('9. METAS'!$X$20,INT((ROW()-14)/2),0)))</f>
        <v/>
      </c>
      <c r="M218" s="257" t="str">
        <f ca="1">IF(MOD(ROW()-13,2)=0,IF(ISBLANK(OFFSET('12. SEGUIMIENTO 2027'!$Q$14,INT((ROW()-13)/2),0)),"",OFFSET('12. SEGUIMIENTO 2027'!$Q$14,INT((ROW()-13)/2),0)),IF(ISBLANK(OFFSET('9. METAS'!$Y$20,INT((ROW()-14)/2),0)),"",OFFSET('9. METAS'!$Y$20,INT((ROW()-14)/2),0)))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164" t="str">
        <f ca="1">IF(ISBLANK(OFFSET('9. METAS'!$M$20,INT((ROW()-13)/2),0)),"",OFFSET('9. METAS'!$M$20,INT((ROW()-13)/2),0))</f>
        <v/>
      </c>
      <c r="I219" s="1014"/>
      <c r="J219" s="255" t="str">
        <f ca="1">IF(MOD(ROW()-13,2)=0,IF(ISBLANK(OFFSET('12. SEGUIMIENTO 2027'!$N$14,INT((ROW()-13)/2),0)),"",OFFSET('12. SEGUIMIENTO 2027'!$N$14,INT((ROW()-13)/2),0)),IF(ISBLANK(OFFSET('9. METAS'!$V$20,INT((ROW()-14)/2),0)),"",OFFSET('9. METAS'!$V$20,INT((ROW()-14)/2),0)))</f>
        <v/>
      </c>
      <c r="K219" s="256" t="str">
        <f ca="1">IF(MOD(ROW()-13,2)=0,IF(ISBLANK(OFFSET('12. SEGUIMIENTO 2027'!$O$14,INT((ROW()-13)/2),0)),"",OFFSET('12. SEGUIMIENTO 2027'!$O$14,INT((ROW()-13)/2),0)),IF(ISBLANK(OFFSET('9. METAS'!$W$20,INT((ROW()-14)/2),0)),"",OFFSET('9. METAS'!$W$20,INT((ROW()-14)/2),0)))</f>
        <v/>
      </c>
      <c r="L219" s="256" t="str">
        <f ca="1">IF(MOD(ROW()-13,2)=0,IF(ISBLANK(OFFSET('12. SEGUIMIENTO 2027'!$P$14,INT((ROW()-13)/2),0)),"",OFFSET('12. SEGUIMIENTO 2027'!$P$14,INT((ROW()-13)/2),0)),IF(ISBLANK(OFFSET('9. METAS'!$X$20,INT((ROW()-14)/2),0)),"",OFFSET('9. METAS'!$X$20,INT((ROW()-14)/2),0)))</f>
        <v/>
      </c>
      <c r="M219" s="257" t="str">
        <f ca="1">IF(MOD(ROW()-13,2)=0,IF(ISBLANK(OFFSET('12. SEGUIMIENTO 2027'!$Q$14,INT((ROW()-13)/2),0)),"",OFFSET('12. SEGUIMIENTO 2027'!$Q$14,INT((ROW()-13)/2),0)),IF(ISBLANK(OFFSET('9. METAS'!$Y$20,INT((ROW()-14)/2),0)),"",OFFSET('9. METAS'!$Y$20,INT((ROW()-14)/2),0)))</f>
        <v/>
      </c>
      <c r="N219" s="1012" t="str">
        <f t="shared" ref="N219" ca="1" si="202">IFERROR(J219/J220,"ND")</f>
        <v>ND</v>
      </c>
      <c r="O219" s="1008" t="str">
        <f t="shared" ref="O219" ca="1" si="203">IFERROR(((J219+K219+L219)/H219),"ND")</f>
        <v>ND</v>
      </c>
      <c r="P219" s="996"/>
    </row>
    <row r="220" spans="3:16">
      <c r="C220" s="1030"/>
      <c r="D220" s="1026"/>
      <c r="E220" s="1026"/>
      <c r="F220" s="1024"/>
      <c r="G220" s="1021"/>
      <c r="H220" s="1164"/>
      <c r="I220" s="1015"/>
      <c r="J220" s="255" t="str">
        <f ca="1">IF(MOD(ROW()-13,2)=0,IF(ISBLANK(OFFSET('12. SEGUIMIENTO 2027'!$N$14,INT((ROW()-13)/2),0)),"",OFFSET('12. SEGUIMIENTO 2027'!$N$14,INT((ROW()-13)/2),0)),IF(ISBLANK(OFFSET('9. METAS'!$V$20,INT((ROW()-14)/2),0)),"",OFFSET('9. METAS'!$V$20,INT((ROW()-14)/2),0)))</f>
        <v/>
      </c>
      <c r="K220" s="256" t="str">
        <f ca="1">IF(MOD(ROW()-13,2)=0,IF(ISBLANK(OFFSET('12. SEGUIMIENTO 2027'!$O$14,INT((ROW()-13)/2),0)),"",OFFSET('12. SEGUIMIENTO 2027'!$O$14,INT((ROW()-13)/2),0)),IF(ISBLANK(OFFSET('9. METAS'!$W$20,INT((ROW()-14)/2),0)),"",OFFSET('9. METAS'!$W$20,INT((ROW()-14)/2),0)))</f>
        <v/>
      </c>
      <c r="L220" s="256" t="str">
        <f ca="1">IF(MOD(ROW()-13,2)=0,IF(ISBLANK(OFFSET('12. SEGUIMIENTO 2027'!$P$14,INT((ROW()-13)/2),0)),"",OFFSET('12. SEGUIMIENTO 2027'!$P$14,INT((ROW()-13)/2),0)),IF(ISBLANK(OFFSET('9. METAS'!$X$20,INT((ROW()-14)/2),0)),"",OFFSET('9. METAS'!$X$20,INT((ROW()-14)/2),0)))</f>
        <v/>
      </c>
      <c r="M220" s="257" t="str">
        <f ca="1">IF(MOD(ROW()-13,2)=0,IF(ISBLANK(OFFSET('12. SEGUIMIENTO 2027'!$Q$14,INT((ROW()-13)/2),0)),"",OFFSET('12. SEGUIMIENTO 2027'!$Q$14,INT((ROW()-13)/2),0)),IF(ISBLANK(OFFSET('9. METAS'!$Y$20,INT((ROW()-14)/2),0)),"",OFFSET('9. METAS'!$Y$20,INT((ROW()-14)/2),0)))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164" t="str">
        <f ca="1">IF(ISBLANK(OFFSET('9. METAS'!$M$20,INT((ROW()-13)/2),0)),"",OFFSET('9. METAS'!$M$20,INT((ROW()-13)/2),0))</f>
        <v/>
      </c>
      <c r="I221" s="1014"/>
      <c r="J221" s="255" t="str">
        <f ca="1">IF(MOD(ROW()-13,2)=0,IF(ISBLANK(OFFSET('12. SEGUIMIENTO 2027'!$N$14,INT((ROW()-13)/2),0)),"",OFFSET('12. SEGUIMIENTO 2027'!$N$14,INT((ROW()-13)/2),0)),IF(ISBLANK(OFFSET('9. METAS'!$V$20,INT((ROW()-14)/2),0)),"",OFFSET('9. METAS'!$V$20,INT((ROW()-14)/2),0)))</f>
        <v/>
      </c>
      <c r="K221" s="256" t="str">
        <f ca="1">IF(MOD(ROW()-13,2)=0,IF(ISBLANK(OFFSET('12. SEGUIMIENTO 2027'!$O$14,INT((ROW()-13)/2),0)),"",OFFSET('12. SEGUIMIENTO 2027'!$O$14,INT((ROW()-13)/2),0)),IF(ISBLANK(OFFSET('9. METAS'!$W$20,INT((ROW()-14)/2),0)),"",OFFSET('9. METAS'!$W$20,INT((ROW()-14)/2),0)))</f>
        <v/>
      </c>
      <c r="L221" s="256" t="str">
        <f ca="1">IF(MOD(ROW()-13,2)=0,IF(ISBLANK(OFFSET('12. SEGUIMIENTO 2027'!$P$14,INT((ROW()-13)/2),0)),"",OFFSET('12. SEGUIMIENTO 2027'!$P$14,INT((ROW()-13)/2),0)),IF(ISBLANK(OFFSET('9. METAS'!$X$20,INT((ROW()-14)/2),0)),"",OFFSET('9. METAS'!$X$20,INT((ROW()-14)/2),0)))</f>
        <v/>
      </c>
      <c r="M221" s="257" t="str">
        <f ca="1">IF(MOD(ROW()-13,2)=0,IF(ISBLANK(OFFSET('12. SEGUIMIENTO 2027'!$Q$14,INT((ROW()-13)/2),0)),"",OFFSET('12. SEGUIMIENTO 2027'!$Q$14,INT((ROW()-13)/2),0)),IF(ISBLANK(OFFSET('9. METAS'!$Y$20,INT((ROW()-14)/2),0)),"",OFFSET('9. METAS'!$Y$20,INT((ROW()-14)/2),0)))</f>
        <v/>
      </c>
      <c r="N221" s="1012" t="str">
        <f t="shared" ref="N221" ca="1" si="204">IFERROR(J221/J222,"ND")</f>
        <v>ND</v>
      </c>
      <c r="O221" s="1008" t="str">
        <f t="shared" ref="O221" ca="1" si="205">IFERROR(((J221+K221+L221)/H221),"ND")</f>
        <v>ND</v>
      </c>
      <c r="P221" s="996"/>
    </row>
    <row r="222" spans="3:16">
      <c r="C222" s="1030"/>
      <c r="D222" s="1026"/>
      <c r="E222" s="1026"/>
      <c r="F222" s="1024"/>
      <c r="G222" s="1021"/>
      <c r="H222" s="1164"/>
      <c r="I222" s="1015"/>
      <c r="J222" s="255" t="str">
        <f ca="1">IF(MOD(ROW()-13,2)=0,IF(ISBLANK(OFFSET('12. SEGUIMIENTO 2027'!$N$14,INT((ROW()-13)/2),0)),"",OFFSET('12. SEGUIMIENTO 2027'!$N$14,INT((ROW()-13)/2),0)),IF(ISBLANK(OFFSET('9. METAS'!$V$20,INT((ROW()-14)/2),0)),"",OFFSET('9. METAS'!$V$20,INT((ROW()-14)/2),0)))</f>
        <v/>
      </c>
      <c r="K222" s="256" t="str">
        <f ca="1">IF(MOD(ROW()-13,2)=0,IF(ISBLANK(OFFSET('12. SEGUIMIENTO 2027'!$O$14,INT((ROW()-13)/2),0)),"",OFFSET('12. SEGUIMIENTO 2027'!$O$14,INT((ROW()-13)/2),0)),IF(ISBLANK(OFFSET('9. METAS'!$W$20,INT((ROW()-14)/2),0)),"",OFFSET('9. METAS'!$W$20,INT((ROW()-14)/2),0)))</f>
        <v/>
      </c>
      <c r="L222" s="256" t="str">
        <f ca="1">IF(MOD(ROW()-13,2)=0,IF(ISBLANK(OFFSET('12. SEGUIMIENTO 2027'!$P$14,INT((ROW()-13)/2),0)),"",OFFSET('12. SEGUIMIENTO 2027'!$P$14,INT((ROW()-13)/2),0)),IF(ISBLANK(OFFSET('9. METAS'!$X$20,INT((ROW()-14)/2),0)),"",OFFSET('9. METAS'!$X$20,INT((ROW()-14)/2),0)))</f>
        <v/>
      </c>
      <c r="M222" s="257" t="str">
        <f ca="1">IF(MOD(ROW()-13,2)=0,IF(ISBLANK(OFFSET('12. SEGUIMIENTO 2027'!$Q$14,INT((ROW()-13)/2),0)),"",OFFSET('12. SEGUIMIENTO 2027'!$Q$14,INT((ROW()-13)/2),0)),IF(ISBLANK(OFFSET('9. METAS'!$Y$20,INT((ROW()-14)/2),0)),"",OFFSET('9. METAS'!$Y$20,INT((ROW()-14)/2),0)))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164" t="str">
        <f ca="1">IF(ISBLANK(OFFSET('9. METAS'!$M$20,INT((ROW()-13)/2),0)),"",OFFSET('9. METAS'!$M$20,INT((ROW()-13)/2),0))</f>
        <v/>
      </c>
      <c r="I223" s="1014"/>
      <c r="J223" s="255" t="str">
        <f ca="1">IF(MOD(ROW()-13,2)=0,IF(ISBLANK(OFFSET('12. SEGUIMIENTO 2027'!$N$14,INT((ROW()-13)/2),0)),"",OFFSET('12. SEGUIMIENTO 2027'!$N$14,INT((ROW()-13)/2),0)),IF(ISBLANK(OFFSET('9. METAS'!$V$20,INT((ROW()-14)/2),0)),"",OFFSET('9. METAS'!$V$20,INT((ROW()-14)/2),0)))</f>
        <v/>
      </c>
      <c r="K223" s="256" t="str">
        <f ca="1">IF(MOD(ROW()-13,2)=0,IF(ISBLANK(OFFSET('12. SEGUIMIENTO 2027'!$O$14,INT((ROW()-13)/2),0)),"",OFFSET('12. SEGUIMIENTO 2027'!$O$14,INT((ROW()-13)/2),0)),IF(ISBLANK(OFFSET('9. METAS'!$W$20,INT((ROW()-14)/2),0)),"",OFFSET('9. METAS'!$W$20,INT((ROW()-14)/2),0)))</f>
        <v/>
      </c>
      <c r="L223" s="256" t="str">
        <f ca="1">IF(MOD(ROW()-13,2)=0,IF(ISBLANK(OFFSET('12. SEGUIMIENTO 2027'!$P$14,INT((ROW()-13)/2),0)),"",OFFSET('12. SEGUIMIENTO 2027'!$P$14,INT((ROW()-13)/2),0)),IF(ISBLANK(OFFSET('9. METAS'!$X$20,INT((ROW()-14)/2),0)),"",OFFSET('9. METAS'!$X$20,INT((ROW()-14)/2),0)))</f>
        <v/>
      </c>
      <c r="M223" s="257" t="str">
        <f ca="1">IF(MOD(ROW()-13,2)=0,IF(ISBLANK(OFFSET('12. SEGUIMIENTO 2027'!$Q$14,INT((ROW()-13)/2),0)),"",OFFSET('12. SEGUIMIENTO 2027'!$Q$14,INT((ROW()-13)/2),0)),IF(ISBLANK(OFFSET('9. METAS'!$Y$20,INT((ROW()-14)/2),0)),"",OFFSET('9. METAS'!$Y$20,INT((ROW()-14)/2),0)))</f>
        <v/>
      </c>
      <c r="N223" s="1012" t="str">
        <f t="shared" ref="N223" ca="1" si="206">IFERROR(J223/J224,"ND")</f>
        <v>ND</v>
      </c>
      <c r="O223" s="1008" t="str">
        <f t="shared" ref="O223" ca="1" si="207">IFERROR(((J223+K223+L223)/H223),"ND")</f>
        <v>ND</v>
      </c>
      <c r="P223" s="996"/>
    </row>
    <row r="224" spans="3:16">
      <c r="C224" s="1030"/>
      <c r="D224" s="1026"/>
      <c r="E224" s="1026"/>
      <c r="F224" s="1024"/>
      <c r="G224" s="1021"/>
      <c r="H224" s="1164"/>
      <c r="I224" s="1015"/>
      <c r="J224" s="255" t="str">
        <f ca="1">IF(MOD(ROW()-13,2)=0,IF(ISBLANK(OFFSET('12. SEGUIMIENTO 2027'!$N$14,INT((ROW()-13)/2),0)),"",OFFSET('12. SEGUIMIENTO 2027'!$N$14,INT((ROW()-13)/2),0)),IF(ISBLANK(OFFSET('9. METAS'!$V$20,INT((ROW()-14)/2),0)),"",OFFSET('9. METAS'!$V$20,INT((ROW()-14)/2),0)))</f>
        <v/>
      </c>
      <c r="K224" s="256" t="str">
        <f ca="1">IF(MOD(ROW()-13,2)=0,IF(ISBLANK(OFFSET('12. SEGUIMIENTO 2027'!$O$14,INT((ROW()-13)/2),0)),"",OFFSET('12. SEGUIMIENTO 2027'!$O$14,INT((ROW()-13)/2),0)),IF(ISBLANK(OFFSET('9. METAS'!$W$20,INT((ROW()-14)/2),0)),"",OFFSET('9. METAS'!$W$20,INT((ROW()-14)/2),0)))</f>
        <v/>
      </c>
      <c r="L224" s="256" t="str">
        <f ca="1">IF(MOD(ROW()-13,2)=0,IF(ISBLANK(OFFSET('12. SEGUIMIENTO 2027'!$P$14,INT((ROW()-13)/2),0)),"",OFFSET('12. SEGUIMIENTO 2027'!$P$14,INT((ROW()-13)/2),0)),IF(ISBLANK(OFFSET('9. METAS'!$X$20,INT((ROW()-14)/2),0)),"",OFFSET('9. METAS'!$X$20,INT((ROW()-14)/2),0)))</f>
        <v/>
      </c>
      <c r="M224" s="257" t="str">
        <f ca="1">IF(MOD(ROW()-13,2)=0,IF(ISBLANK(OFFSET('12. SEGUIMIENTO 2027'!$Q$14,INT((ROW()-13)/2),0)),"",OFFSET('12. SEGUIMIENTO 2027'!$Q$14,INT((ROW()-13)/2),0)),IF(ISBLANK(OFFSET('9. METAS'!$Y$20,INT((ROW()-14)/2),0)),"",OFFSET('9. METAS'!$Y$20,INT((ROW()-14)/2),0)))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164" t="str">
        <f ca="1">IF(ISBLANK(OFFSET('9. METAS'!$M$20,INT((ROW()-13)/2),0)),"",OFFSET('9. METAS'!$M$20,INT((ROW()-13)/2),0))</f>
        <v/>
      </c>
      <c r="I225" s="1014"/>
      <c r="J225" s="255" t="str">
        <f ca="1">IF(MOD(ROW()-13,2)=0,IF(ISBLANK(OFFSET('12. SEGUIMIENTO 2027'!$N$14,INT((ROW()-13)/2),0)),"",OFFSET('12. SEGUIMIENTO 2027'!$N$14,INT((ROW()-13)/2),0)),IF(ISBLANK(OFFSET('9. METAS'!$V$20,INT((ROW()-14)/2),0)),"",OFFSET('9. METAS'!$V$20,INT((ROW()-14)/2),0)))</f>
        <v/>
      </c>
      <c r="K225" s="256" t="str">
        <f ca="1">IF(MOD(ROW()-13,2)=0,IF(ISBLANK(OFFSET('12. SEGUIMIENTO 2027'!$O$14,INT((ROW()-13)/2),0)),"",OFFSET('12. SEGUIMIENTO 2027'!$O$14,INT((ROW()-13)/2),0)),IF(ISBLANK(OFFSET('9. METAS'!$W$20,INT((ROW()-14)/2),0)),"",OFFSET('9. METAS'!$W$20,INT((ROW()-14)/2),0)))</f>
        <v/>
      </c>
      <c r="L225" s="256" t="str">
        <f ca="1">IF(MOD(ROW()-13,2)=0,IF(ISBLANK(OFFSET('12. SEGUIMIENTO 2027'!$P$14,INT((ROW()-13)/2),0)),"",OFFSET('12. SEGUIMIENTO 2027'!$P$14,INT((ROW()-13)/2),0)),IF(ISBLANK(OFFSET('9. METAS'!$X$20,INT((ROW()-14)/2),0)),"",OFFSET('9. METAS'!$X$20,INT((ROW()-14)/2),0)))</f>
        <v/>
      </c>
      <c r="M225" s="257" t="str">
        <f ca="1">IF(MOD(ROW()-13,2)=0,IF(ISBLANK(OFFSET('12. SEGUIMIENTO 2027'!$Q$14,INT((ROW()-13)/2),0)),"",OFFSET('12. SEGUIMIENTO 2027'!$Q$14,INT((ROW()-13)/2),0)),IF(ISBLANK(OFFSET('9. METAS'!$Y$20,INT((ROW()-14)/2),0)),"",OFFSET('9. METAS'!$Y$20,INT((ROW()-14)/2),0)))</f>
        <v/>
      </c>
      <c r="N225" s="1012" t="str">
        <f t="shared" ref="N225" ca="1" si="208">IFERROR(J225/J226,"ND")</f>
        <v>ND</v>
      </c>
      <c r="O225" s="1008" t="str">
        <f t="shared" ref="O225" ca="1" si="209">IFERROR(((J225+K225+L225)/H225),"ND")</f>
        <v>ND</v>
      </c>
      <c r="P225" s="996"/>
    </row>
    <row r="226" spans="3:16">
      <c r="C226" s="1030"/>
      <c r="D226" s="1026"/>
      <c r="E226" s="1026"/>
      <c r="F226" s="1024"/>
      <c r="G226" s="1021"/>
      <c r="H226" s="1164"/>
      <c r="I226" s="1015"/>
      <c r="J226" s="255" t="str">
        <f ca="1">IF(MOD(ROW()-13,2)=0,IF(ISBLANK(OFFSET('12. SEGUIMIENTO 2027'!$N$14,INT((ROW()-13)/2),0)),"",OFFSET('12. SEGUIMIENTO 2027'!$N$14,INT((ROW()-13)/2),0)),IF(ISBLANK(OFFSET('9. METAS'!$V$20,INT((ROW()-14)/2),0)),"",OFFSET('9. METAS'!$V$20,INT((ROW()-14)/2),0)))</f>
        <v/>
      </c>
      <c r="K226" s="256" t="str">
        <f ca="1">IF(MOD(ROW()-13,2)=0,IF(ISBLANK(OFFSET('12. SEGUIMIENTO 2027'!$O$14,INT((ROW()-13)/2),0)),"",OFFSET('12. SEGUIMIENTO 2027'!$O$14,INT((ROW()-13)/2),0)),IF(ISBLANK(OFFSET('9. METAS'!$W$20,INT((ROW()-14)/2),0)),"",OFFSET('9. METAS'!$W$20,INT((ROW()-14)/2),0)))</f>
        <v/>
      </c>
      <c r="L226" s="256" t="str">
        <f ca="1">IF(MOD(ROW()-13,2)=0,IF(ISBLANK(OFFSET('12. SEGUIMIENTO 2027'!$P$14,INT((ROW()-13)/2),0)),"",OFFSET('12. SEGUIMIENTO 2027'!$P$14,INT((ROW()-13)/2),0)),IF(ISBLANK(OFFSET('9. METAS'!$X$20,INT((ROW()-14)/2),0)),"",OFFSET('9. METAS'!$X$20,INT((ROW()-14)/2),0)))</f>
        <v/>
      </c>
      <c r="M226" s="257" t="str">
        <f ca="1">IF(MOD(ROW()-13,2)=0,IF(ISBLANK(OFFSET('12. SEGUIMIENTO 2027'!$Q$14,INT((ROW()-13)/2),0)),"",OFFSET('12. SEGUIMIENTO 2027'!$Q$14,INT((ROW()-13)/2),0)),IF(ISBLANK(OFFSET('9. METAS'!$Y$20,INT((ROW()-14)/2),0)),"",OFFSET('9. METAS'!$Y$20,INT((ROW()-14)/2),0)))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164" t="str">
        <f ca="1">IF(ISBLANK(OFFSET('9. METAS'!$M$20,INT((ROW()-13)/2),0)),"",OFFSET('9. METAS'!$M$20,INT((ROW()-13)/2),0))</f>
        <v/>
      </c>
      <c r="I227" s="1014"/>
      <c r="J227" s="255" t="str">
        <f ca="1">IF(MOD(ROW()-13,2)=0,IF(ISBLANK(OFFSET('12. SEGUIMIENTO 2027'!$N$14,INT((ROW()-13)/2),0)),"",OFFSET('12. SEGUIMIENTO 2027'!$N$14,INT((ROW()-13)/2),0)),IF(ISBLANK(OFFSET('9. METAS'!$V$20,INT((ROW()-14)/2),0)),"",OFFSET('9. METAS'!$V$20,INT((ROW()-14)/2),0)))</f>
        <v/>
      </c>
      <c r="K227" s="256" t="str">
        <f ca="1">IF(MOD(ROW()-13,2)=0,IF(ISBLANK(OFFSET('12. SEGUIMIENTO 2027'!$O$14,INT((ROW()-13)/2),0)),"",OFFSET('12. SEGUIMIENTO 2027'!$O$14,INT((ROW()-13)/2),0)),IF(ISBLANK(OFFSET('9. METAS'!$W$20,INT((ROW()-14)/2),0)),"",OFFSET('9. METAS'!$W$20,INT((ROW()-14)/2),0)))</f>
        <v/>
      </c>
      <c r="L227" s="256" t="str">
        <f ca="1">IF(MOD(ROW()-13,2)=0,IF(ISBLANK(OFFSET('12. SEGUIMIENTO 2027'!$P$14,INT((ROW()-13)/2),0)),"",OFFSET('12. SEGUIMIENTO 2027'!$P$14,INT((ROW()-13)/2),0)),IF(ISBLANK(OFFSET('9. METAS'!$X$20,INT((ROW()-14)/2),0)),"",OFFSET('9. METAS'!$X$20,INT((ROW()-14)/2),0)))</f>
        <v/>
      </c>
      <c r="M227" s="257" t="str">
        <f ca="1">IF(MOD(ROW()-13,2)=0,IF(ISBLANK(OFFSET('12. SEGUIMIENTO 2027'!$Q$14,INT((ROW()-13)/2),0)),"",OFFSET('12. SEGUIMIENTO 2027'!$Q$14,INT((ROW()-13)/2),0)),IF(ISBLANK(OFFSET('9. METAS'!$Y$20,INT((ROW()-14)/2),0)),"",OFFSET('9. METAS'!$Y$20,INT((ROW()-14)/2),0)))</f>
        <v/>
      </c>
      <c r="N227" s="1012" t="str">
        <f t="shared" ref="N227" ca="1" si="210">IFERROR(J227/J228,"ND")</f>
        <v>ND</v>
      </c>
      <c r="O227" s="1008" t="str">
        <f t="shared" ref="O227" ca="1" si="211">IFERROR(((J227+K227+L227)/H227),"ND")</f>
        <v>ND</v>
      </c>
      <c r="P227" s="996"/>
    </row>
    <row r="228" spans="3:16">
      <c r="C228" s="1030"/>
      <c r="D228" s="1026"/>
      <c r="E228" s="1026"/>
      <c r="F228" s="1024"/>
      <c r="G228" s="1021"/>
      <c r="H228" s="1164"/>
      <c r="I228" s="1015"/>
      <c r="J228" s="255" t="str">
        <f ca="1">IF(MOD(ROW()-13,2)=0,IF(ISBLANK(OFFSET('12. SEGUIMIENTO 2027'!$N$14,INT((ROW()-13)/2),0)),"",OFFSET('12. SEGUIMIENTO 2027'!$N$14,INT((ROW()-13)/2),0)),IF(ISBLANK(OFFSET('9. METAS'!$V$20,INT((ROW()-14)/2),0)),"",OFFSET('9. METAS'!$V$20,INT((ROW()-14)/2),0)))</f>
        <v/>
      </c>
      <c r="K228" s="256" t="str">
        <f ca="1">IF(MOD(ROW()-13,2)=0,IF(ISBLANK(OFFSET('12. SEGUIMIENTO 2027'!$O$14,INT((ROW()-13)/2),0)),"",OFFSET('12. SEGUIMIENTO 2027'!$O$14,INT((ROW()-13)/2),0)),IF(ISBLANK(OFFSET('9. METAS'!$W$20,INT((ROW()-14)/2),0)),"",OFFSET('9. METAS'!$W$20,INT((ROW()-14)/2),0)))</f>
        <v/>
      </c>
      <c r="L228" s="256" t="str">
        <f ca="1">IF(MOD(ROW()-13,2)=0,IF(ISBLANK(OFFSET('12. SEGUIMIENTO 2027'!$P$14,INT((ROW()-13)/2),0)),"",OFFSET('12. SEGUIMIENTO 2027'!$P$14,INT((ROW()-13)/2),0)),IF(ISBLANK(OFFSET('9. METAS'!$X$20,INT((ROW()-14)/2),0)),"",OFFSET('9. METAS'!$X$20,INT((ROW()-14)/2),0)))</f>
        <v/>
      </c>
      <c r="M228" s="257" t="str">
        <f ca="1">IF(MOD(ROW()-13,2)=0,IF(ISBLANK(OFFSET('12. SEGUIMIENTO 2027'!$Q$14,INT((ROW()-13)/2),0)),"",OFFSET('12. SEGUIMIENTO 2027'!$Q$14,INT((ROW()-13)/2),0)),IF(ISBLANK(OFFSET('9. METAS'!$Y$20,INT((ROW()-14)/2),0)),"",OFFSET('9. METAS'!$Y$20,INT((ROW()-14)/2),0)))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164" t="str">
        <f ca="1">IF(ISBLANK(OFFSET('9. METAS'!$M$20,INT((ROW()-13)/2),0)),"",OFFSET('9. METAS'!$M$20,INT((ROW()-13)/2),0))</f>
        <v/>
      </c>
      <c r="I229" s="1014"/>
      <c r="J229" s="255" t="str">
        <f ca="1">IF(MOD(ROW()-13,2)=0,IF(ISBLANK(OFFSET('12. SEGUIMIENTO 2027'!$N$14,INT((ROW()-13)/2),0)),"",OFFSET('12. SEGUIMIENTO 2027'!$N$14,INT((ROW()-13)/2),0)),IF(ISBLANK(OFFSET('9. METAS'!$V$20,INT((ROW()-14)/2),0)),"",OFFSET('9. METAS'!$V$20,INT((ROW()-14)/2),0)))</f>
        <v/>
      </c>
      <c r="K229" s="256" t="str">
        <f ca="1">IF(MOD(ROW()-13,2)=0,IF(ISBLANK(OFFSET('12. SEGUIMIENTO 2027'!$O$14,INT((ROW()-13)/2),0)),"",OFFSET('12. SEGUIMIENTO 2027'!$O$14,INT((ROW()-13)/2),0)),IF(ISBLANK(OFFSET('9. METAS'!$W$20,INT((ROW()-14)/2),0)),"",OFFSET('9. METAS'!$W$20,INT((ROW()-14)/2),0)))</f>
        <v/>
      </c>
      <c r="L229" s="256" t="str">
        <f ca="1">IF(MOD(ROW()-13,2)=0,IF(ISBLANK(OFFSET('12. SEGUIMIENTO 2027'!$P$14,INT((ROW()-13)/2),0)),"",OFFSET('12. SEGUIMIENTO 2027'!$P$14,INT((ROW()-13)/2),0)),IF(ISBLANK(OFFSET('9. METAS'!$X$20,INT((ROW()-14)/2),0)),"",OFFSET('9. METAS'!$X$20,INT((ROW()-14)/2),0)))</f>
        <v/>
      </c>
      <c r="M229" s="257" t="str">
        <f ca="1">IF(MOD(ROW()-13,2)=0,IF(ISBLANK(OFFSET('12. SEGUIMIENTO 2027'!$Q$14,INT((ROW()-13)/2),0)),"",OFFSET('12. SEGUIMIENTO 2027'!$Q$14,INT((ROW()-13)/2),0)),IF(ISBLANK(OFFSET('9. METAS'!$Y$20,INT((ROW()-14)/2),0)),"",OFFSET('9. METAS'!$Y$20,INT((ROW()-14)/2),0)))</f>
        <v/>
      </c>
      <c r="N229" s="1012" t="str">
        <f t="shared" ref="N229" ca="1" si="212">IFERROR(J229/J230,"ND")</f>
        <v>ND</v>
      </c>
      <c r="O229" s="1008" t="str">
        <f t="shared" ref="O229" ca="1" si="213">IFERROR(((J229+K229+L229)/H229),"ND")</f>
        <v>ND</v>
      </c>
      <c r="P229" s="996"/>
    </row>
    <row r="230" spans="3:16">
      <c r="C230" s="1030"/>
      <c r="D230" s="1026"/>
      <c r="E230" s="1026"/>
      <c r="F230" s="1024"/>
      <c r="G230" s="1021"/>
      <c r="H230" s="1164"/>
      <c r="I230" s="1015"/>
      <c r="J230" s="255" t="str">
        <f ca="1">IF(MOD(ROW()-13,2)=0,IF(ISBLANK(OFFSET('12. SEGUIMIENTO 2027'!$N$14,INT((ROW()-13)/2),0)),"",OFFSET('12. SEGUIMIENTO 2027'!$N$14,INT((ROW()-13)/2),0)),IF(ISBLANK(OFFSET('9. METAS'!$V$20,INT((ROW()-14)/2),0)),"",OFFSET('9. METAS'!$V$20,INT((ROW()-14)/2),0)))</f>
        <v/>
      </c>
      <c r="K230" s="256" t="str">
        <f ca="1">IF(MOD(ROW()-13,2)=0,IF(ISBLANK(OFFSET('12. SEGUIMIENTO 2027'!$O$14,INT((ROW()-13)/2),0)),"",OFFSET('12. SEGUIMIENTO 2027'!$O$14,INT((ROW()-13)/2),0)),IF(ISBLANK(OFFSET('9. METAS'!$W$20,INT((ROW()-14)/2),0)),"",OFFSET('9. METAS'!$W$20,INT((ROW()-14)/2),0)))</f>
        <v/>
      </c>
      <c r="L230" s="256" t="str">
        <f ca="1">IF(MOD(ROW()-13,2)=0,IF(ISBLANK(OFFSET('12. SEGUIMIENTO 2027'!$P$14,INT((ROW()-13)/2),0)),"",OFFSET('12. SEGUIMIENTO 2027'!$P$14,INT((ROW()-13)/2),0)),IF(ISBLANK(OFFSET('9. METAS'!$X$20,INT((ROW()-14)/2),0)),"",OFFSET('9. METAS'!$X$20,INT((ROW()-14)/2),0)))</f>
        <v/>
      </c>
      <c r="M230" s="257" t="str">
        <f ca="1">IF(MOD(ROW()-13,2)=0,IF(ISBLANK(OFFSET('12. SEGUIMIENTO 2027'!$Q$14,INT((ROW()-13)/2),0)),"",OFFSET('12. SEGUIMIENTO 2027'!$Q$14,INT((ROW()-13)/2),0)),IF(ISBLANK(OFFSET('9. METAS'!$Y$20,INT((ROW()-14)/2),0)),"",OFFSET('9. METAS'!$Y$20,INT((ROW()-14)/2),0)))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164" t="str">
        <f ca="1">IF(ISBLANK(OFFSET('9. METAS'!$M$20,INT((ROW()-13)/2),0)),"",OFFSET('9. METAS'!$M$20,INT((ROW()-13)/2),0))</f>
        <v/>
      </c>
      <c r="I231" s="1014"/>
      <c r="J231" s="255" t="str">
        <f ca="1">IF(MOD(ROW()-13,2)=0,IF(ISBLANK(OFFSET('12. SEGUIMIENTO 2027'!$N$14,INT((ROW()-13)/2),0)),"",OFFSET('12. SEGUIMIENTO 2027'!$N$14,INT((ROW()-13)/2),0)),IF(ISBLANK(OFFSET('9. METAS'!$V$20,INT((ROW()-14)/2),0)),"",OFFSET('9. METAS'!$V$20,INT((ROW()-14)/2),0)))</f>
        <v/>
      </c>
      <c r="K231" s="256" t="str">
        <f ca="1">IF(MOD(ROW()-13,2)=0,IF(ISBLANK(OFFSET('12. SEGUIMIENTO 2027'!$O$14,INT((ROW()-13)/2),0)),"",OFFSET('12. SEGUIMIENTO 2027'!$O$14,INT((ROW()-13)/2),0)),IF(ISBLANK(OFFSET('9. METAS'!$W$20,INT((ROW()-14)/2),0)),"",OFFSET('9. METAS'!$W$20,INT((ROW()-14)/2),0)))</f>
        <v/>
      </c>
      <c r="L231" s="256" t="str">
        <f ca="1">IF(MOD(ROW()-13,2)=0,IF(ISBLANK(OFFSET('12. SEGUIMIENTO 2027'!$P$14,INT((ROW()-13)/2),0)),"",OFFSET('12. SEGUIMIENTO 2027'!$P$14,INT((ROW()-13)/2),0)),IF(ISBLANK(OFFSET('9. METAS'!$X$20,INT((ROW()-14)/2),0)),"",OFFSET('9. METAS'!$X$20,INT((ROW()-14)/2),0)))</f>
        <v/>
      </c>
      <c r="M231" s="257" t="str">
        <f ca="1">IF(MOD(ROW()-13,2)=0,IF(ISBLANK(OFFSET('12. SEGUIMIENTO 2027'!$Q$14,INT((ROW()-13)/2),0)),"",OFFSET('12. SEGUIMIENTO 2027'!$Q$14,INT((ROW()-13)/2),0)),IF(ISBLANK(OFFSET('9. METAS'!$Y$20,INT((ROW()-14)/2),0)),"",OFFSET('9. METAS'!$Y$20,INT((ROW()-14)/2),0)))</f>
        <v/>
      </c>
      <c r="N231" s="1012" t="str">
        <f t="shared" ref="N231" ca="1" si="214">IFERROR(J231/J232,"ND")</f>
        <v>ND</v>
      </c>
      <c r="O231" s="1008" t="str">
        <f t="shared" ref="O231" ca="1" si="215">IFERROR(((J231+K231+L231)/H231),"ND")</f>
        <v>ND</v>
      </c>
      <c r="P231" s="996"/>
    </row>
    <row r="232" spans="3:16">
      <c r="C232" s="1030"/>
      <c r="D232" s="1026"/>
      <c r="E232" s="1026"/>
      <c r="F232" s="1024"/>
      <c r="G232" s="1021"/>
      <c r="H232" s="1164"/>
      <c r="I232" s="1015"/>
      <c r="J232" s="255" t="str">
        <f ca="1">IF(MOD(ROW()-13,2)=0,IF(ISBLANK(OFFSET('12. SEGUIMIENTO 2027'!$N$14,INT((ROW()-13)/2),0)),"",OFFSET('12. SEGUIMIENTO 2027'!$N$14,INT((ROW()-13)/2),0)),IF(ISBLANK(OFFSET('9. METAS'!$V$20,INT((ROW()-14)/2),0)),"",OFFSET('9. METAS'!$V$20,INT((ROW()-14)/2),0)))</f>
        <v/>
      </c>
      <c r="K232" s="256" t="str">
        <f ca="1">IF(MOD(ROW()-13,2)=0,IF(ISBLANK(OFFSET('12. SEGUIMIENTO 2027'!$O$14,INT((ROW()-13)/2),0)),"",OFFSET('12. SEGUIMIENTO 2027'!$O$14,INT((ROW()-13)/2),0)),IF(ISBLANK(OFFSET('9. METAS'!$W$20,INT((ROW()-14)/2),0)),"",OFFSET('9. METAS'!$W$20,INT((ROW()-14)/2),0)))</f>
        <v/>
      </c>
      <c r="L232" s="256" t="str">
        <f ca="1">IF(MOD(ROW()-13,2)=0,IF(ISBLANK(OFFSET('12. SEGUIMIENTO 2027'!$P$14,INT((ROW()-13)/2),0)),"",OFFSET('12. SEGUIMIENTO 2027'!$P$14,INT((ROW()-13)/2),0)),IF(ISBLANK(OFFSET('9. METAS'!$X$20,INT((ROW()-14)/2),0)),"",OFFSET('9. METAS'!$X$20,INT((ROW()-14)/2),0)))</f>
        <v/>
      </c>
      <c r="M232" s="257" t="str">
        <f ca="1">IF(MOD(ROW()-13,2)=0,IF(ISBLANK(OFFSET('12. SEGUIMIENTO 2027'!$Q$14,INT((ROW()-13)/2),0)),"",OFFSET('12. SEGUIMIENTO 2027'!$Q$14,INT((ROW()-13)/2),0)),IF(ISBLANK(OFFSET('9. METAS'!$Y$20,INT((ROW()-14)/2),0)),"",OFFSET('9. METAS'!$Y$20,INT((ROW()-14)/2),0)))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164" t="str">
        <f ca="1">IF(ISBLANK(OFFSET('9. METAS'!$M$20,INT((ROW()-13)/2),0)),"",OFFSET('9. METAS'!$M$20,INT((ROW()-13)/2),0))</f>
        <v/>
      </c>
      <c r="I233" s="1014"/>
      <c r="J233" s="255" t="str">
        <f ca="1">IF(MOD(ROW()-13,2)=0,IF(ISBLANK(OFFSET('12. SEGUIMIENTO 2027'!$N$14,INT((ROW()-13)/2),0)),"",OFFSET('12. SEGUIMIENTO 2027'!$N$14,INT((ROW()-13)/2),0)),IF(ISBLANK(OFFSET('9. METAS'!$V$20,INT((ROW()-14)/2),0)),"",OFFSET('9. METAS'!$V$20,INT((ROW()-14)/2),0)))</f>
        <v/>
      </c>
      <c r="K233" s="256" t="str">
        <f ca="1">IF(MOD(ROW()-13,2)=0,IF(ISBLANK(OFFSET('12. SEGUIMIENTO 2027'!$O$14,INT((ROW()-13)/2),0)),"",OFFSET('12. SEGUIMIENTO 2027'!$O$14,INT((ROW()-13)/2),0)),IF(ISBLANK(OFFSET('9. METAS'!$W$20,INT((ROW()-14)/2),0)),"",OFFSET('9. METAS'!$W$20,INT((ROW()-14)/2),0)))</f>
        <v/>
      </c>
      <c r="L233" s="256" t="str">
        <f ca="1">IF(MOD(ROW()-13,2)=0,IF(ISBLANK(OFFSET('12. SEGUIMIENTO 2027'!$P$14,INT((ROW()-13)/2),0)),"",OFFSET('12. SEGUIMIENTO 2027'!$P$14,INT((ROW()-13)/2),0)),IF(ISBLANK(OFFSET('9. METAS'!$X$20,INT((ROW()-14)/2),0)),"",OFFSET('9. METAS'!$X$20,INT((ROW()-14)/2),0)))</f>
        <v/>
      </c>
      <c r="M233" s="257" t="str">
        <f ca="1">IF(MOD(ROW()-13,2)=0,IF(ISBLANK(OFFSET('12. SEGUIMIENTO 2027'!$Q$14,INT((ROW()-13)/2),0)),"",OFFSET('12. SEGUIMIENTO 2027'!$Q$14,INT((ROW()-13)/2),0)),IF(ISBLANK(OFFSET('9. METAS'!$Y$20,INT((ROW()-14)/2),0)),"",OFFSET('9. METAS'!$Y$20,INT((ROW()-14)/2),0)))</f>
        <v/>
      </c>
      <c r="N233" s="1012" t="str">
        <f t="shared" ref="N233" ca="1" si="216">IFERROR(J233/J234,"ND")</f>
        <v>ND</v>
      </c>
      <c r="O233" s="1008" t="str">
        <f t="shared" ref="O233" ca="1" si="217">IFERROR(((J233+K233+L233)/H233),"ND")</f>
        <v>ND</v>
      </c>
      <c r="P233" s="996"/>
    </row>
    <row r="234" spans="3:16">
      <c r="C234" s="1030"/>
      <c r="D234" s="1026"/>
      <c r="E234" s="1026"/>
      <c r="F234" s="1024"/>
      <c r="G234" s="1021"/>
      <c r="H234" s="1164"/>
      <c r="I234" s="1015"/>
      <c r="J234" s="255" t="str">
        <f ca="1">IF(MOD(ROW()-13,2)=0,IF(ISBLANK(OFFSET('12. SEGUIMIENTO 2027'!$N$14,INT((ROW()-13)/2),0)),"",OFFSET('12. SEGUIMIENTO 2027'!$N$14,INT((ROW()-13)/2),0)),IF(ISBLANK(OFFSET('9. METAS'!$V$20,INT((ROW()-14)/2),0)),"",OFFSET('9. METAS'!$V$20,INT((ROW()-14)/2),0)))</f>
        <v/>
      </c>
      <c r="K234" s="256" t="str">
        <f ca="1">IF(MOD(ROW()-13,2)=0,IF(ISBLANK(OFFSET('12. SEGUIMIENTO 2027'!$O$14,INT((ROW()-13)/2),0)),"",OFFSET('12. SEGUIMIENTO 2027'!$O$14,INT((ROW()-13)/2),0)),IF(ISBLANK(OFFSET('9. METAS'!$W$20,INT((ROW()-14)/2),0)),"",OFFSET('9. METAS'!$W$20,INT((ROW()-14)/2),0)))</f>
        <v/>
      </c>
      <c r="L234" s="256" t="str">
        <f ca="1">IF(MOD(ROW()-13,2)=0,IF(ISBLANK(OFFSET('12. SEGUIMIENTO 2027'!$P$14,INT((ROW()-13)/2),0)),"",OFFSET('12. SEGUIMIENTO 2027'!$P$14,INT((ROW()-13)/2),0)),IF(ISBLANK(OFFSET('9. METAS'!$X$20,INT((ROW()-14)/2),0)),"",OFFSET('9. METAS'!$X$20,INT((ROW()-14)/2),0)))</f>
        <v/>
      </c>
      <c r="M234" s="257" t="str">
        <f ca="1">IF(MOD(ROW()-13,2)=0,IF(ISBLANK(OFFSET('12. SEGUIMIENTO 2027'!$Q$14,INT((ROW()-13)/2),0)),"",OFFSET('12. SEGUIMIENTO 2027'!$Q$14,INT((ROW()-13)/2),0)),IF(ISBLANK(OFFSET('9. METAS'!$Y$20,INT((ROW()-14)/2),0)),"",OFFSET('9. METAS'!$Y$20,INT((ROW()-14)/2),0)))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164" t="str">
        <f ca="1">IF(ISBLANK(OFFSET('9. METAS'!$M$20,INT((ROW()-13)/2),0)),"",OFFSET('9. METAS'!$M$20,INT((ROW()-13)/2),0))</f>
        <v/>
      </c>
      <c r="I235" s="1014"/>
      <c r="J235" s="255" t="str">
        <f ca="1">IF(MOD(ROW()-13,2)=0,IF(ISBLANK(OFFSET('12. SEGUIMIENTO 2027'!$N$14,INT((ROW()-13)/2),0)),"",OFFSET('12. SEGUIMIENTO 2027'!$N$14,INT((ROW()-13)/2),0)),IF(ISBLANK(OFFSET('9. METAS'!$V$20,INT((ROW()-14)/2),0)),"",OFFSET('9. METAS'!$V$20,INT((ROW()-14)/2),0)))</f>
        <v/>
      </c>
      <c r="K235" s="256" t="str">
        <f ca="1">IF(MOD(ROW()-13,2)=0,IF(ISBLANK(OFFSET('12. SEGUIMIENTO 2027'!$O$14,INT((ROW()-13)/2),0)),"",OFFSET('12. SEGUIMIENTO 2027'!$O$14,INT((ROW()-13)/2),0)),IF(ISBLANK(OFFSET('9. METAS'!$W$20,INT((ROW()-14)/2),0)),"",OFFSET('9. METAS'!$W$20,INT((ROW()-14)/2),0)))</f>
        <v/>
      </c>
      <c r="L235" s="256" t="str">
        <f ca="1">IF(MOD(ROW()-13,2)=0,IF(ISBLANK(OFFSET('12. SEGUIMIENTO 2027'!$P$14,INT((ROW()-13)/2),0)),"",OFFSET('12. SEGUIMIENTO 2027'!$P$14,INT((ROW()-13)/2),0)),IF(ISBLANK(OFFSET('9. METAS'!$X$20,INT((ROW()-14)/2),0)),"",OFFSET('9. METAS'!$X$20,INT((ROW()-14)/2),0)))</f>
        <v/>
      </c>
      <c r="M235" s="257" t="str">
        <f ca="1">IF(MOD(ROW()-13,2)=0,IF(ISBLANK(OFFSET('12. SEGUIMIENTO 2027'!$Q$14,INT((ROW()-13)/2),0)),"",OFFSET('12. SEGUIMIENTO 2027'!$Q$14,INT((ROW()-13)/2),0)),IF(ISBLANK(OFFSET('9. METAS'!$Y$20,INT((ROW()-14)/2),0)),"",OFFSET('9. METAS'!$Y$20,INT((ROW()-14)/2),0)))</f>
        <v/>
      </c>
      <c r="N235" s="1012" t="str">
        <f t="shared" ref="N235" ca="1" si="218">IFERROR(J235/J236,"ND")</f>
        <v>ND</v>
      </c>
      <c r="O235" s="1008" t="str">
        <f t="shared" ref="O235" ca="1" si="219">IFERROR(((J235+K235+L235)/H235),"ND")</f>
        <v>ND</v>
      </c>
      <c r="P235" s="996"/>
    </row>
    <row r="236" spans="3:16">
      <c r="C236" s="1030"/>
      <c r="D236" s="1026"/>
      <c r="E236" s="1026"/>
      <c r="F236" s="1024"/>
      <c r="G236" s="1021"/>
      <c r="H236" s="1164"/>
      <c r="I236" s="1015"/>
      <c r="J236" s="255" t="str">
        <f ca="1">IF(MOD(ROW()-13,2)=0,IF(ISBLANK(OFFSET('12. SEGUIMIENTO 2027'!$N$14,INT((ROW()-13)/2),0)),"",OFFSET('12. SEGUIMIENTO 2027'!$N$14,INT((ROW()-13)/2),0)),IF(ISBLANK(OFFSET('9. METAS'!$V$20,INT((ROW()-14)/2),0)),"",OFFSET('9. METAS'!$V$20,INT((ROW()-14)/2),0)))</f>
        <v/>
      </c>
      <c r="K236" s="256" t="str">
        <f ca="1">IF(MOD(ROW()-13,2)=0,IF(ISBLANK(OFFSET('12. SEGUIMIENTO 2027'!$O$14,INT((ROW()-13)/2),0)),"",OFFSET('12. SEGUIMIENTO 2027'!$O$14,INT((ROW()-13)/2),0)),IF(ISBLANK(OFFSET('9. METAS'!$W$20,INT((ROW()-14)/2),0)),"",OFFSET('9. METAS'!$W$20,INT((ROW()-14)/2),0)))</f>
        <v/>
      </c>
      <c r="L236" s="256" t="str">
        <f ca="1">IF(MOD(ROW()-13,2)=0,IF(ISBLANK(OFFSET('12. SEGUIMIENTO 2027'!$P$14,INT((ROW()-13)/2),0)),"",OFFSET('12. SEGUIMIENTO 2027'!$P$14,INT((ROW()-13)/2),0)),IF(ISBLANK(OFFSET('9. METAS'!$X$20,INT((ROW()-14)/2),0)),"",OFFSET('9. METAS'!$X$20,INT((ROW()-14)/2),0)))</f>
        <v/>
      </c>
      <c r="M236" s="257" t="str">
        <f ca="1">IF(MOD(ROW()-13,2)=0,IF(ISBLANK(OFFSET('12. SEGUIMIENTO 2027'!$Q$14,INT((ROW()-13)/2),0)),"",OFFSET('12. SEGUIMIENTO 2027'!$Q$14,INT((ROW()-13)/2),0)),IF(ISBLANK(OFFSET('9. METAS'!$Y$20,INT((ROW()-14)/2),0)),"",OFFSET('9. METAS'!$Y$20,INT((ROW()-14)/2),0)))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164" t="str">
        <f ca="1">IF(ISBLANK(OFFSET('9. METAS'!$M$20,INT((ROW()-13)/2),0)),"",OFFSET('9. METAS'!$M$20,INT((ROW()-13)/2),0))</f>
        <v/>
      </c>
      <c r="I237" s="1014"/>
      <c r="J237" s="255" t="str">
        <f ca="1">IF(MOD(ROW()-13,2)=0,IF(ISBLANK(OFFSET('12. SEGUIMIENTO 2027'!$N$14,INT((ROW()-13)/2),0)),"",OFFSET('12. SEGUIMIENTO 2027'!$N$14,INT((ROW()-13)/2),0)),IF(ISBLANK(OFFSET('9. METAS'!$V$20,INT((ROW()-14)/2),0)),"",OFFSET('9. METAS'!$V$20,INT((ROW()-14)/2),0)))</f>
        <v/>
      </c>
      <c r="K237" s="256" t="str">
        <f ca="1">IF(MOD(ROW()-13,2)=0,IF(ISBLANK(OFFSET('12. SEGUIMIENTO 2027'!$O$14,INT((ROW()-13)/2),0)),"",OFFSET('12. SEGUIMIENTO 2027'!$O$14,INT((ROW()-13)/2),0)),IF(ISBLANK(OFFSET('9. METAS'!$W$20,INT((ROW()-14)/2),0)),"",OFFSET('9. METAS'!$W$20,INT((ROW()-14)/2),0)))</f>
        <v/>
      </c>
      <c r="L237" s="256" t="str">
        <f ca="1">IF(MOD(ROW()-13,2)=0,IF(ISBLANK(OFFSET('12. SEGUIMIENTO 2027'!$P$14,INT((ROW()-13)/2),0)),"",OFFSET('12. SEGUIMIENTO 2027'!$P$14,INT((ROW()-13)/2),0)),IF(ISBLANK(OFFSET('9. METAS'!$X$20,INT((ROW()-14)/2),0)),"",OFFSET('9. METAS'!$X$20,INT((ROW()-14)/2),0)))</f>
        <v/>
      </c>
      <c r="M237" s="257" t="str">
        <f ca="1">IF(MOD(ROW()-13,2)=0,IF(ISBLANK(OFFSET('12. SEGUIMIENTO 2027'!$Q$14,INT((ROW()-13)/2),0)),"",OFFSET('12. SEGUIMIENTO 2027'!$Q$14,INT((ROW()-13)/2),0)),IF(ISBLANK(OFFSET('9. METAS'!$Y$20,INT((ROW()-14)/2),0)),"",OFFSET('9. METAS'!$Y$20,INT((ROW()-14)/2),0)))</f>
        <v/>
      </c>
      <c r="N237" s="1012" t="str">
        <f t="shared" ref="N237" ca="1" si="220">IFERROR(J237/J238,"ND")</f>
        <v>ND</v>
      </c>
      <c r="O237" s="1008" t="str">
        <f t="shared" ref="O237" ca="1" si="221">IFERROR(((J237+K237+L237)/H237),"ND")</f>
        <v>ND</v>
      </c>
      <c r="P237" s="996"/>
    </row>
    <row r="238" spans="3:16">
      <c r="C238" s="1030"/>
      <c r="D238" s="1026"/>
      <c r="E238" s="1026"/>
      <c r="F238" s="1024"/>
      <c r="G238" s="1021"/>
      <c r="H238" s="1164"/>
      <c r="I238" s="1015"/>
      <c r="J238" s="255" t="str">
        <f ca="1">IF(MOD(ROW()-13,2)=0,IF(ISBLANK(OFFSET('12. SEGUIMIENTO 2027'!$N$14,INT((ROW()-13)/2),0)),"",OFFSET('12. SEGUIMIENTO 2027'!$N$14,INT((ROW()-13)/2),0)),IF(ISBLANK(OFFSET('9. METAS'!$V$20,INT((ROW()-14)/2),0)),"",OFFSET('9. METAS'!$V$20,INT((ROW()-14)/2),0)))</f>
        <v/>
      </c>
      <c r="K238" s="256" t="str">
        <f ca="1">IF(MOD(ROW()-13,2)=0,IF(ISBLANK(OFFSET('12. SEGUIMIENTO 2027'!$O$14,INT((ROW()-13)/2),0)),"",OFFSET('12. SEGUIMIENTO 2027'!$O$14,INT((ROW()-13)/2),0)),IF(ISBLANK(OFFSET('9. METAS'!$W$20,INT((ROW()-14)/2),0)),"",OFFSET('9. METAS'!$W$20,INT((ROW()-14)/2),0)))</f>
        <v/>
      </c>
      <c r="L238" s="256" t="str">
        <f ca="1">IF(MOD(ROW()-13,2)=0,IF(ISBLANK(OFFSET('12. SEGUIMIENTO 2027'!$P$14,INT((ROW()-13)/2),0)),"",OFFSET('12. SEGUIMIENTO 2027'!$P$14,INT((ROW()-13)/2),0)),IF(ISBLANK(OFFSET('9. METAS'!$X$20,INT((ROW()-14)/2),0)),"",OFFSET('9. METAS'!$X$20,INT((ROW()-14)/2),0)))</f>
        <v/>
      </c>
      <c r="M238" s="257" t="str">
        <f ca="1">IF(MOD(ROW()-13,2)=0,IF(ISBLANK(OFFSET('12. SEGUIMIENTO 2027'!$Q$14,INT((ROW()-13)/2),0)),"",OFFSET('12. SEGUIMIENTO 2027'!$Q$14,INT((ROW()-13)/2),0)),IF(ISBLANK(OFFSET('9. METAS'!$Y$20,INT((ROW()-14)/2),0)),"",OFFSET('9. METAS'!$Y$20,INT((ROW()-14)/2),0)))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164" t="str">
        <f ca="1">IF(ISBLANK(OFFSET('9. METAS'!$M$20,INT((ROW()-13)/2),0)),"",OFFSET('9. METAS'!$M$20,INT((ROW()-13)/2),0))</f>
        <v/>
      </c>
      <c r="I239" s="1014"/>
      <c r="J239" s="255" t="str">
        <f ca="1">IF(MOD(ROW()-13,2)=0,IF(ISBLANK(OFFSET('12. SEGUIMIENTO 2027'!$N$14,INT((ROW()-13)/2),0)),"",OFFSET('12. SEGUIMIENTO 2027'!$N$14,INT((ROW()-13)/2),0)),IF(ISBLANK(OFFSET('9. METAS'!$V$20,INT((ROW()-14)/2),0)),"",OFFSET('9. METAS'!$V$20,INT((ROW()-14)/2),0)))</f>
        <v/>
      </c>
      <c r="K239" s="256" t="str">
        <f ca="1">IF(MOD(ROW()-13,2)=0,IF(ISBLANK(OFFSET('12. SEGUIMIENTO 2027'!$O$14,INT((ROW()-13)/2),0)),"",OFFSET('12. SEGUIMIENTO 2027'!$O$14,INT((ROW()-13)/2),0)),IF(ISBLANK(OFFSET('9. METAS'!$W$20,INT((ROW()-14)/2),0)),"",OFFSET('9. METAS'!$W$20,INT((ROW()-14)/2),0)))</f>
        <v/>
      </c>
      <c r="L239" s="256" t="str">
        <f ca="1">IF(MOD(ROW()-13,2)=0,IF(ISBLANK(OFFSET('12. SEGUIMIENTO 2027'!$P$14,INT((ROW()-13)/2),0)),"",OFFSET('12. SEGUIMIENTO 2027'!$P$14,INT((ROW()-13)/2),0)),IF(ISBLANK(OFFSET('9. METAS'!$X$20,INT((ROW()-14)/2),0)),"",OFFSET('9. METAS'!$X$20,INT((ROW()-14)/2),0)))</f>
        <v/>
      </c>
      <c r="M239" s="257" t="str">
        <f ca="1">IF(MOD(ROW()-13,2)=0,IF(ISBLANK(OFFSET('12. SEGUIMIENTO 2027'!$Q$14,INT((ROW()-13)/2),0)),"",OFFSET('12. SEGUIMIENTO 2027'!$Q$14,INT((ROW()-13)/2),0)),IF(ISBLANK(OFFSET('9. METAS'!$Y$20,INT((ROW()-14)/2),0)),"",OFFSET('9. METAS'!$Y$20,INT((ROW()-14)/2),0)))</f>
        <v/>
      </c>
      <c r="N239" s="1012" t="str">
        <f t="shared" ref="N239" ca="1" si="222">IFERROR(J239/J240,"ND")</f>
        <v>ND</v>
      </c>
      <c r="O239" s="1008" t="str">
        <f t="shared" ref="O239" ca="1" si="223">IFERROR(((J239+K239+L239)/H239),"ND")</f>
        <v>ND</v>
      </c>
      <c r="P239" s="996"/>
    </row>
    <row r="240" spans="3:16">
      <c r="C240" s="1030"/>
      <c r="D240" s="1026"/>
      <c r="E240" s="1026"/>
      <c r="F240" s="1024"/>
      <c r="G240" s="1021"/>
      <c r="H240" s="1164"/>
      <c r="I240" s="1015"/>
      <c r="J240" s="255" t="str">
        <f ca="1">IF(MOD(ROW()-13,2)=0,IF(ISBLANK(OFFSET('12. SEGUIMIENTO 2027'!$N$14,INT((ROW()-13)/2),0)),"",OFFSET('12. SEGUIMIENTO 2027'!$N$14,INT((ROW()-13)/2),0)),IF(ISBLANK(OFFSET('9. METAS'!$V$20,INT((ROW()-14)/2),0)),"",OFFSET('9. METAS'!$V$20,INT((ROW()-14)/2),0)))</f>
        <v/>
      </c>
      <c r="K240" s="256" t="str">
        <f ca="1">IF(MOD(ROW()-13,2)=0,IF(ISBLANK(OFFSET('12. SEGUIMIENTO 2027'!$O$14,INT((ROW()-13)/2),0)),"",OFFSET('12. SEGUIMIENTO 2027'!$O$14,INT((ROW()-13)/2),0)),IF(ISBLANK(OFFSET('9. METAS'!$W$20,INT((ROW()-14)/2),0)),"",OFFSET('9. METAS'!$W$20,INT((ROW()-14)/2),0)))</f>
        <v/>
      </c>
      <c r="L240" s="256" t="str">
        <f ca="1">IF(MOD(ROW()-13,2)=0,IF(ISBLANK(OFFSET('12. SEGUIMIENTO 2027'!$P$14,INT((ROW()-13)/2),0)),"",OFFSET('12. SEGUIMIENTO 2027'!$P$14,INT((ROW()-13)/2),0)),IF(ISBLANK(OFFSET('9. METAS'!$X$20,INT((ROW()-14)/2),0)),"",OFFSET('9. METAS'!$X$20,INT((ROW()-14)/2),0)))</f>
        <v/>
      </c>
      <c r="M240" s="257" t="str">
        <f ca="1">IF(MOD(ROW()-13,2)=0,IF(ISBLANK(OFFSET('12. SEGUIMIENTO 2027'!$Q$14,INT((ROW()-13)/2),0)),"",OFFSET('12. SEGUIMIENTO 2027'!$Q$14,INT((ROW()-13)/2),0)),IF(ISBLANK(OFFSET('9. METAS'!$Y$20,INT((ROW()-14)/2),0)),"",OFFSET('9. METAS'!$Y$20,INT((ROW()-14)/2),0)))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164" t="str">
        <f ca="1">IF(ISBLANK(OFFSET('9. METAS'!$M$20,INT((ROW()-13)/2),0)),"",OFFSET('9. METAS'!$M$20,INT((ROW()-13)/2),0))</f>
        <v/>
      </c>
      <c r="I241" s="1014"/>
      <c r="J241" s="255" t="str">
        <f ca="1">IF(MOD(ROW()-13,2)=0,IF(ISBLANK(OFFSET('12. SEGUIMIENTO 2027'!$N$14,INT((ROW()-13)/2),0)),"",OFFSET('12. SEGUIMIENTO 2027'!$N$14,INT((ROW()-13)/2),0)),IF(ISBLANK(OFFSET('9. METAS'!$V$20,INT((ROW()-14)/2),0)),"",OFFSET('9. METAS'!$V$20,INT((ROW()-14)/2),0)))</f>
        <v/>
      </c>
      <c r="K241" s="256" t="str">
        <f ca="1">IF(MOD(ROW()-13,2)=0,IF(ISBLANK(OFFSET('12. SEGUIMIENTO 2027'!$O$14,INT((ROW()-13)/2),0)),"",OFFSET('12. SEGUIMIENTO 2027'!$O$14,INT((ROW()-13)/2),0)),IF(ISBLANK(OFFSET('9. METAS'!$W$20,INT((ROW()-14)/2),0)),"",OFFSET('9. METAS'!$W$20,INT((ROW()-14)/2),0)))</f>
        <v/>
      </c>
      <c r="L241" s="256" t="str">
        <f ca="1">IF(MOD(ROW()-13,2)=0,IF(ISBLANK(OFFSET('12. SEGUIMIENTO 2027'!$P$14,INT((ROW()-13)/2),0)),"",OFFSET('12. SEGUIMIENTO 2027'!$P$14,INT((ROW()-13)/2),0)),IF(ISBLANK(OFFSET('9. METAS'!$X$20,INT((ROW()-14)/2),0)),"",OFFSET('9. METAS'!$X$20,INT((ROW()-14)/2),0)))</f>
        <v/>
      </c>
      <c r="M241" s="257" t="str">
        <f ca="1">IF(MOD(ROW()-13,2)=0,IF(ISBLANK(OFFSET('12. SEGUIMIENTO 2027'!$Q$14,INT((ROW()-13)/2),0)),"",OFFSET('12. SEGUIMIENTO 2027'!$Q$14,INT((ROW()-13)/2),0)),IF(ISBLANK(OFFSET('9. METAS'!$Y$20,INT((ROW()-14)/2),0)),"",OFFSET('9. METAS'!$Y$20,INT((ROW()-14)/2),0)))</f>
        <v/>
      </c>
      <c r="N241" s="1012" t="str">
        <f t="shared" ref="N241" ca="1" si="224">IFERROR(J241/J242,"ND")</f>
        <v>ND</v>
      </c>
      <c r="O241" s="1008" t="str">
        <f t="shared" ref="O241" ca="1" si="225">IFERROR(((J241+K241+L241)/H241),"ND")</f>
        <v>ND</v>
      </c>
      <c r="P241" s="996"/>
    </row>
    <row r="242" spans="3:16">
      <c r="C242" s="1030"/>
      <c r="D242" s="1026"/>
      <c r="E242" s="1026"/>
      <c r="F242" s="1024"/>
      <c r="G242" s="1021"/>
      <c r="H242" s="1164"/>
      <c r="I242" s="1015"/>
      <c r="J242" s="255" t="str">
        <f ca="1">IF(MOD(ROW()-13,2)=0,IF(ISBLANK(OFFSET('12. SEGUIMIENTO 2027'!$N$14,INT((ROW()-13)/2),0)),"",OFFSET('12. SEGUIMIENTO 2027'!$N$14,INT((ROW()-13)/2),0)),IF(ISBLANK(OFFSET('9. METAS'!$V$20,INT((ROW()-14)/2),0)),"",OFFSET('9. METAS'!$V$20,INT((ROW()-14)/2),0)))</f>
        <v/>
      </c>
      <c r="K242" s="256" t="str">
        <f ca="1">IF(MOD(ROW()-13,2)=0,IF(ISBLANK(OFFSET('12. SEGUIMIENTO 2027'!$O$14,INT((ROW()-13)/2),0)),"",OFFSET('12. SEGUIMIENTO 2027'!$O$14,INT((ROW()-13)/2),0)),IF(ISBLANK(OFFSET('9. METAS'!$W$20,INT((ROW()-14)/2),0)),"",OFFSET('9. METAS'!$W$20,INT((ROW()-14)/2),0)))</f>
        <v/>
      </c>
      <c r="L242" s="256" t="str">
        <f ca="1">IF(MOD(ROW()-13,2)=0,IF(ISBLANK(OFFSET('12. SEGUIMIENTO 2027'!$P$14,INT((ROW()-13)/2),0)),"",OFFSET('12. SEGUIMIENTO 2027'!$P$14,INT((ROW()-13)/2),0)),IF(ISBLANK(OFFSET('9. METAS'!$X$20,INT((ROW()-14)/2),0)),"",OFFSET('9. METAS'!$X$20,INT((ROW()-14)/2),0)))</f>
        <v/>
      </c>
      <c r="M242" s="257" t="str">
        <f ca="1">IF(MOD(ROW()-13,2)=0,IF(ISBLANK(OFFSET('12. SEGUIMIENTO 2027'!$Q$14,INT((ROW()-13)/2),0)),"",OFFSET('12. SEGUIMIENTO 2027'!$Q$14,INT((ROW()-13)/2),0)),IF(ISBLANK(OFFSET('9. METAS'!$Y$20,INT((ROW()-14)/2),0)),"",OFFSET('9. METAS'!$Y$20,INT((ROW()-14)/2),0)))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164" t="str">
        <f ca="1">IF(ISBLANK(OFFSET('9. METAS'!$M$20,INT((ROW()-13)/2),0)),"",OFFSET('9. METAS'!$M$20,INT((ROW()-13)/2),0))</f>
        <v/>
      </c>
      <c r="I243" s="1014"/>
      <c r="J243" s="255" t="str">
        <f ca="1">IF(MOD(ROW()-13,2)=0,IF(ISBLANK(OFFSET('12. SEGUIMIENTO 2027'!$N$14,INT((ROW()-13)/2),0)),"",OFFSET('12. SEGUIMIENTO 2027'!$N$14,INT((ROW()-13)/2),0)),IF(ISBLANK(OFFSET('9. METAS'!$V$20,INT((ROW()-14)/2),0)),"",OFFSET('9. METAS'!$V$20,INT((ROW()-14)/2),0)))</f>
        <v/>
      </c>
      <c r="K243" s="256" t="str">
        <f ca="1">IF(MOD(ROW()-13,2)=0,IF(ISBLANK(OFFSET('12. SEGUIMIENTO 2027'!$O$14,INT((ROW()-13)/2),0)),"",OFFSET('12. SEGUIMIENTO 2027'!$O$14,INT((ROW()-13)/2),0)),IF(ISBLANK(OFFSET('9. METAS'!$W$20,INT((ROW()-14)/2),0)),"",OFFSET('9. METAS'!$W$20,INT((ROW()-14)/2),0)))</f>
        <v/>
      </c>
      <c r="L243" s="256" t="str">
        <f ca="1">IF(MOD(ROW()-13,2)=0,IF(ISBLANK(OFFSET('12. SEGUIMIENTO 2027'!$P$14,INT((ROW()-13)/2),0)),"",OFFSET('12. SEGUIMIENTO 2027'!$P$14,INT((ROW()-13)/2),0)),IF(ISBLANK(OFFSET('9. METAS'!$X$20,INT((ROW()-14)/2),0)),"",OFFSET('9. METAS'!$X$20,INT((ROW()-14)/2),0)))</f>
        <v/>
      </c>
      <c r="M243" s="257" t="str">
        <f ca="1">IF(MOD(ROW()-13,2)=0,IF(ISBLANK(OFFSET('12. SEGUIMIENTO 2027'!$Q$14,INT((ROW()-13)/2),0)),"",OFFSET('12. SEGUIMIENTO 2027'!$Q$14,INT((ROW()-13)/2),0)),IF(ISBLANK(OFFSET('9. METAS'!$Y$20,INT((ROW()-14)/2),0)),"",OFFSET('9. METAS'!$Y$20,INT((ROW()-14)/2),0)))</f>
        <v/>
      </c>
      <c r="N243" s="1012" t="str">
        <f t="shared" ref="N243" ca="1" si="226">IFERROR(J243/J244,"ND")</f>
        <v>ND</v>
      </c>
      <c r="O243" s="1008" t="str">
        <f t="shared" ref="O243" ca="1" si="227">IFERROR(((J243+K243+L243)/H243),"ND")</f>
        <v>ND</v>
      </c>
      <c r="P243" s="996"/>
    </row>
    <row r="244" spans="3:16">
      <c r="C244" s="1030"/>
      <c r="D244" s="1026"/>
      <c r="E244" s="1026"/>
      <c r="F244" s="1024"/>
      <c r="G244" s="1021"/>
      <c r="H244" s="1164"/>
      <c r="I244" s="1015"/>
      <c r="J244" s="255" t="str">
        <f ca="1">IF(MOD(ROW()-13,2)=0,IF(ISBLANK(OFFSET('12. SEGUIMIENTO 2027'!$N$14,INT((ROW()-13)/2),0)),"",OFFSET('12. SEGUIMIENTO 2027'!$N$14,INT((ROW()-13)/2),0)),IF(ISBLANK(OFFSET('9. METAS'!$V$20,INT((ROW()-14)/2),0)),"",OFFSET('9. METAS'!$V$20,INT((ROW()-14)/2),0)))</f>
        <v/>
      </c>
      <c r="K244" s="256" t="str">
        <f ca="1">IF(MOD(ROW()-13,2)=0,IF(ISBLANK(OFFSET('12. SEGUIMIENTO 2027'!$O$14,INT((ROW()-13)/2),0)),"",OFFSET('12. SEGUIMIENTO 2027'!$O$14,INT((ROW()-13)/2),0)),IF(ISBLANK(OFFSET('9. METAS'!$W$20,INT((ROW()-14)/2),0)),"",OFFSET('9. METAS'!$W$20,INT((ROW()-14)/2),0)))</f>
        <v/>
      </c>
      <c r="L244" s="256" t="str">
        <f ca="1">IF(MOD(ROW()-13,2)=0,IF(ISBLANK(OFFSET('12. SEGUIMIENTO 2027'!$P$14,INT((ROW()-13)/2),0)),"",OFFSET('12. SEGUIMIENTO 2027'!$P$14,INT((ROW()-13)/2),0)),IF(ISBLANK(OFFSET('9. METAS'!$X$20,INT((ROW()-14)/2),0)),"",OFFSET('9. METAS'!$X$20,INT((ROW()-14)/2),0)))</f>
        <v/>
      </c>
      <c r="M244" s="257" t="str">
        <f ca="1">IF(MOD(ROW()-13,2)=0,IF(ISBLANK(OFFSET('12. SEGUIMIENTO 2027'!$Q$14,INT((ROW()-13)/2),0)),"",OFFSET('12. SEGUIMIENTO 2027'!$Q$14,INT((ROW()-13)/2),0)),IF(ISBLANK(OFFSET('9. METAS'!$Y$20,INT((ROW()-14)/2),0)),"",OFFSET('9. METAS'!$Y$20,INT((ROW()-14)/2),0)))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164" t="str">
        <f ca="1">IF(ISBLANK(OFFSET('9. METAS'!$M$20,INT((ROW()-13)/2),0)),"",OFFSET('9. METAS'!$M$20,INT((ROW()-13)/2),0))</f>
        <v/>
      </c>
      <c r="I245" s="1014"/>
      <c r="J245" s="255" t="str">
        <f ca="1">IF(MOD(ROW()-13,2)=0,IF(ISBLANK(OFFSET('12. SEGUIMIENTO 2027'!$N$14,INT((ROW()-13)/2),0)),"",OFFSET('12. SEGUIMIENTO 2027'!$N$14,INT((ROW()-13)/2),0)),IF(ISBLANK(OFFSET('9. METAS'!$V$20,INT((ROW()-14)/2),0)),"",OFFSET('9. METAS'!$V$20,INT((ROW()-14)/2),0)))</f>
        <v/>
      </c>
      <c r="K245" s="256" t="str">
        <f ca="1">IF(MOD(ROW()-13,2)=0,IF(ISBLANK(OFFSET('12. SEGUIMIENTO 2027'!$O$14,INT((ROW()-13)/2),0)),"",OFFSET('12. SEGUIMIENTO 2027'!$O$14,INT((ROW()-13)/2),0)),IF(ISBLANK(OFFSET('9. METAS'!$W$20,INT((ROW()-14)/2),0)),"",OFFSET('9. METAS'!$W$20,INT((ROW()-14)/2),0)))</f>
        <v/>
      </c>
      <c r="L245" s="256" t="str">
        <f ca="1">IF(MOD(ROW()-13,2)=0,IF(ISBLANK(OFFSET('12. SEGUIMIENTO 2027'!$P$14,INT((ROW()-13)/2),0)),"",OFFSET('12. SEGUIMIENTO 2027'!$P$14,INT((ROW()-13)/2),0)),IF(ISBLANK(OFFSET('9. METAS'!$X$20,INT((ROW()-14)/2),0)),"",OFFSET('9. METAS'!$X$20,INT((ROW()-14)/2),0)))</f>
        <v/>
      </c>
      <c r="M245" s="257" t="str">
        <f ca="1">IF(MOD(ROW()-13,2)=0,IF(ISBLANK(OFFSET('12. SEGUIMIENTO 2027'!$Q$14,INT((ROW()-13)/2),0)),"",OFFSET('12. SEGUIMIENTO 2027'!$Q$14,INT((ROW()-13)/2),0)),IF(ISBLANK(OFFSET('9. METAS'!$Y$20,INT((ROW()-14)/2),0)),"",OFFSET('9. METAS'!$Y$20,INT((ROW()-14)/2),0)))</f>
        <v/>
      </c>
      <c r="N245" s="1012" t="str">
        <f t="shared" ref="N245" ca="1" si="228">IFERROR(J245/J246,"ND")</f>
        <v>ND</v>
      </c>
      <c r="O245" s="1008" t="str">
        <f t="shared" ref="O245" ca="1" si="229">IFERROR(((J245+K245+L245)/H245),"ND")</f>
        <v>ND</v>
      </c>
      <c r="P245" s="996"/>
    </row>
    <row r="246" spans="3:16">
      <c r="C246" s="1030"/>
      <c r="D246" s="1026"/>
      <c r="E246" s="1026"/>
      <c r="F246" s="1024"/>
      <c r="G246" s="1021"/>
      <c r="H246" s="1164"/>
      <c r="I246" s="1015"/>
      <c r="J246" s="255" t="str">
        <f ca="1">IF(MOD(ROW()-13,2)=0,IF(ISBLANK(OFFSET('12. SEGUIMIENTO 2027'!$N$14,INT((ROW()-13)/2),0)),"",OFFSET('12. SEGUIMIENTO 2027'!$N$14,INT((ROW()-13)/2),0)),IF(ISBLANK(OFFSET('9. METAS'!$V$20,INT((ROW()-14)/2),0)),"",OFFSET('9. METAS'!$V$20,INT((ROW()-14)/2),0)))</f>
        <v/>
      </c>
      <c r="K246" s="256" t="str">
        <f ca="1">IF(MOD(ROW()-13,2)=0,IF(ISBLANK(OFFSET('12. SEGUIMIENTO 2027'!$O$14,INT((ROW()-13)/2),0)),"",OFFSET('12. SEGUIMIENTO 2027'!$O$14,INT((ROW()-13)/2),0)),IF(ISBLANK(OFFSET('9. METAS'!$W$20,INT((ROW()-14)/2),0)),"",OFFSET('9. METAS'!$W$20,INT((ROW()-14)/2),0)))</f>
        <v/>
      </c>
      <c r="L246" s="256" t="str">
        <f ca="1">IF(MOD(ROW()-13,2)=0,IF(ISBLANK(OFFSET('12. SEGUIMIENTO 2027'!$P$14,INT((ROW()-13)/2),0)),"",OFFSET('12. SEGUIMIENTO 2027'!$P$14,INT((ROW()-13)/2),0)),IF(ISBLANK(OFFSET('9. METAS'!$X$20,INT((ROW()-14)/2),0)),"",OFFSET('9. METAS'!$X$20,INT((ROW()-14)/2),0)))</f>
        <v/>
      </c>
      <c r="M246" s="257" t="str">
        <f ca="1">IF(MOD(ROW()-13,2)=0,IF(ISBLANK(OFFSET('12. SEGUIMIENTO 2027'!$Q$14,INT((ROW()-13)/2),0)),"",OFFSET('12. SEGUIMIENTO 2027'!$Q$14,INT((ROW()-13)/2),0)),IF(ISBLANK(OFFSET('9. METAS'!$Y$20,INT((ROW()-14)/2),0)),"",OFFSET('9. METAS'!$Y$20,INT((ROW()-14)/2),0)))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164" t="str">
        <f ca="1">IF(ISBLANK(OFFSET('9. METAS'!$M$20,INT((ROW()-13)/2),0)),"",OFFSET('9. METAS'!$M$20,INT((ROW()-13)/2),0))</f>
        <v/>
      </c>
      <c r="I247" s="1014"/>
      <c r="J247" s="255" t="str">
        <f ca="1">IF(MOD(ROW()-13,2)=0,IF(ISBLANK(OFFSET('12. SEGUIMIENTO 2027'!$N$14,INT((ROW()-13)/2),0)),"",OFFSET('12. SEGUIMIENTO 2027'!$N$14,INT((ROW()-13)/2),0)),IF(ISBLANK(OFFSET('9. METAS'!$V$20,INT((ROW()-14)/2),0)),"",OFFSET('9. METAS'!$V$20,INT((ROW()-14)/2),0)))</f>
        <v/>
      </c>
      <c r="K247" s="256" t="str">
        <f ca="1">IF(MOD(ROW()-13,2)=0,IF(ISBLANK(OFFSET('12. SEGUIMIENTO 2027'!$O$14,INT((ROW()-13)/2),0)),"",OFFSET('12. SEGUIMIENTO 2027'!$O$14,INT((ROW()-13)/2),0)),IF(ISBLANK(OFFSET('9. METAS'!$W$20,INT((ROW()-14)/2),0)),"",OFFSET('9. METAS'!$W$20,INT((ROW()-14)/2),0)))</f>
        <v/>
      </c>
      <c r="L247" s="256" t="str">
        <f ca="1">IF(MOD(ROW()-13,2)=0,IF(ISBLANK(OFFSET('12. SEGUIMIENTO 2027'!$P$14,INT((ROW()-13)/2),0)),"",OFFSET('12. SEGUIMIENTO 2027'!$P$14,INT((ROW()-13)/2),0)),IF(ISBLANK(OFFSET('9. METAS'!$X$20,INT((ROW()-14)/2),0)),"",OFFSET('9. METAS'!$X$20,INT((ROW()-14)/2),0)))</f>
        <v/>
      </c>
      <c r="M247" s="257" t="str">
        <f ca="1">IF(MOD(ROW()-13,2)=0,IF(ISBLANK(OFFSET('12. SEGUIMIENTO 2027'!$Q$14,INT((ROW()-13)/2),0)),"",OFFSET('12. SEGUIMIENTO 2027'!$Q$14,INT((ROW()-13)/2),0)),IF(ISBLANK(OFFSET('9. METAS'!$Y$20,INT((ROW()-14)/2),0)),"",OFFSET('9. METAS'!$Y$20,INT((ROW()-14)/2),0)))</f>
        <v/>
      </c>
      <c r="N247" s="1012" t="str">
        <f t="shared" ref="N247" ca="1" si="230">IFERROR(J247/J248,"ND")</f>
        <v>ND</v>
      </c>
      <c r="O247" s="1008" t="str">
        <f t="shared" ref="O247" ca="1" si="231">IFERROR(((J247+K247+L247)/H247),"ND")</f>
        <v>ND</v>
      </c>
      <c r="P247" s="996"/>
    </row>
    <row r="248" spans="3:16">
      <c r="C248" s="1030"/>
      <c r="D248" s="1026"/>
      <c r="E248" s="1026"/>
      <c r="F248" s="1024"/>
      <c r="G248" s="1021"/>
      <c r="H248" s="1164"/>
      <c r="I248" s="1015"/>
      <c r="J248" s="255" t="str">
        <f ca="1">IF(MOD(ROW()-13,2)=0,IF(ISBLANK(OFFSET('12. SEGUIMIENTO 2027'!$N$14,INT((ROW()-13)/2),0)),"",OFFSET('12. SEGUIMIENTO 2027'!$N$14,INT((ROW()-13)/2),0)),IF(ISBLANK(OFFSET('9. METAS'!$V$20,INT((ROW()-14)/2),0)),"",OFFSET('9. METAS'!$V$20,INT((ROW()-14)/2),0)))</f>
        <v/>
      </c>
      <c r="K248" s="256" t="str">
        <f ca="1">IF(MOD(ROW()-13,2)=0,IF(ISBLANK(OFFSET('12. SEGUIMIENTO 2027'!$O$14,INT((ROW()-13)/2),0)),"",OFFSET('12. SEGUIMIENTO 2027'!$O$14,INT((ROW()-13)/2),0)),IF(ISBLANK(OFFSET('9. METAS'!$W$20,INT((ROW()-14)/2),0)),"",OFFSET('9. METAS'!$W$20,INT((ROW()-14)/2),0)))</f>
        <v/>
      </c>
      <c r="L248" s="256" t="str">
        <f ca="1">IF(MOD(ROW()-13,2)=0,IF(ISBLANK(OFFSET('12. SEGUIMIENTO 2027'!$P$14,INT((ROW()-13)/2),0)),"",OFFSET('12. SEGUIMIENTO 2027'!$P$14,INT((ROW()-13)/2),0)),IF(ISBLANK(OFFSET('9. METAS'!$X$20,INT((ROW()-14)/2),0)),"",OFFSET('9. METAS'!$X$20,INT((ROW()-14)/2),0)))</f>
        <v/>
      </c>
      <c r="M248" s="257" t="str">
        <f ca="1">IF(MOD(ROW()-13,2)=0,IF(ISBLANK(OFFSET('12. SEGUIMIENTO 2027'!$Q$14,INT((ROW()-13)/2),0)),"",OFFSET('12. SEGUIMIENTO 2027'!$Q$14,INT((ROW()-13)/2),0)),IF(ISBLANK(OFFSET('9. METAS'!$Y$20,INT((ROW()-14)/2),0)),"",OFFSET('9. METAS'!$Y$20,INT((ROW()-14)/2),0)))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164" t="str">
        <f ca="1">IF(ISBLANK(OFFSET('9. METAS'!$M$20,INT((ROW()-13)/2),0)),"",OFFSET('9. METAS'!$M$20,INT((ROW()-13)/2),0))</f>
        <v/>
      </c>
      <c r="I249" s="1014"/>
      <c r="J249" s="255" t="str">
        <f ca="1">IF(MOD(ROW()-13,2)=0,IF(ISBLANK(OFFSET('12. SEGUIMIENTO 2027'!$N$14,INT((ROW()-13)/2),0)),"",OFFSET('12. SEGUIMIENTO 2027'!$N$14,INT((ROW()-13)/2),0)),IF(ISBLANK(OFFSET('9. METAS'!$V$20,INT((ROW()-14)/2),0)),"",OFFSET('9. METAS'!$V$20,INT((ROW()-14)/2),0)))</f>
        <v/>
      </c>
      <c r="K249" s="256" t="str">
        <f ca="1">IF(MOD(ROW()-13,2)=0,IF(ISBLANK(OFFSET('12. SEGUIMIENTO 2027'!$O$14,INT((ROW()-13)/2),0)),"",OFFSET('12. SEGUIMIENTO 2027'!$O$14,INT((ROW()-13)/2),0)),IF(ISBLANK(OFFSET('9. METAS'!$W$20,INT((ROW()-14)/2),0)),"",OFFSET('9. METAS'!$W$20,INT((ROW()-14)/2),0)))</f>
        <v/>
      </c>
      <c r="L249" s="256" t="str">
        <f ca="1">IF(MOD(ROW()-13,2)=0,IF(ISBLANK(OFFSET('12. SEGUIMIENTO 2027'!$P$14,INT((ROW()-13)/2),0)),"",OFFSET('12. SEGUIMIENTO 2027'!$P$14,INT((ROW()-13)/2),0)),IF(ISBLANK(OFFSET('9. METAS'!$X$20,INT((ROW()-14)/2),0)),"",OFFSET('9. METAS'!$X$20,INT((ROW()-14)/2),0)))</f>
        <v/>
      </c>
      <c r="M249" s="257" t="str">
        <f ca="1">IF(MOD(ROW()-13,2)=0,IF(ISBLANK(OFFSET('12. SEGUIMIENTO 2027'!$Q$14,INT((ROW()-13)/2),0)),"",OFFSET('12. SEGUIMIENTO 2027'!$Q$14,INT((ROW()-13)/2),0)),IF(ISBLANK(OFFSET('9. METAS'!$Y$20,INT((ROW()-14)/2),0)),"",OFFSET('9. METAS'!$Y$20,INT((ROW()-14)/2),0)))</f>
        <v/>
      </c>
      <c r="N249" s="1012" t="str">
        <f t="shared" ref="N249" ca="1" si="232">IFERROR(J249/J250,"ND")</f>
        <v>ND</v>
      </c>
      <c r="O249" s="1008" t="str">
        <f t="shared" ref="O249" ca="1" si="233">IFERROR(((J249+K249+L249)/H249),"ND")</f>
        <v>ND</v>
      </c>
      <c r="P249" s="996"/>
    </row>
    <row r="250" spans="3:16">
      <c r="C250" s="1030"/>
      <c r="D250" s="1026"/>
      <c r="E250" s="1026"/>
      <c r="F250" s="1024"/>
      <c r="G250" s="1021"/>
      <c r="H250" s="1164"/>
      <c r="I250" s="1015"/>
      <c r="J250" s="255" t="str">
        <f ca="1">IF(MOD(ROW()-13,2)=0,IF(ISBLANK(OFFSET('12. SEGUIMIENTO 2027'!$N$14,INT((ROW()-13)/2),0)),"",OFFSET('12. SEGUIMIENTO 2027'!$N$14,INT((ROW()-13)/2),0)),IF(ISBLANK(OFFSET('9. METAS'!$V$20,INT((ROW()-14)/2),0)),"",OFFSET('9. METAS'!$V$20,INT((ROW()-14)/2),0)))</f>
        <v/>
      </c>
      <c r="K250" s="256" t="str">
        <f ca="1">IF(MOD(ROW()-13,2)=0,IF(ISBLANK(OFFSET('12. SEGUIMIENTO 2027'!$O$14,INT((ROW()-13)/2),0)),"",OFFSET('12. SEGUIMIENTO 2027'!$O$14,INT((ROW()-13)/2),0)),IF(ISBLANK(OFFSET('9. METAS'!$W$20,INT((ROW()-14)/2),0)),"",OFFSET('9. METAS'!$W$20,INT((ROW()-14)/2),0)))</f>
        <v/>
      </c>
      <c r="L250" s="256" t="str">
        <f ca="1">IF(MOD(ROW()-13,2)=0,IF(ISBLANK(OFFSET('12. SEGUIMIENTO 2027'!$P$14,INT((ROW()-13)/2),0)),"",OFFSET('12. SEGUIMIENTO 2027'!$P$14,INT((ROW()-13)/2),0)),IF(ISBLANK(OFFSET('9. METAS'!$X$20,INT((ROW()-14)/2),0)),"",OFFSET('9. METAS'!$X$20,INT((ROW()-14)/2),0)))</f>
        <v/>
      </c>
      <c r="M250" s="257" t="str">
        <f ca="1">IF(MOD(ROW()-13,2)=0,IF(ISBLANK(OFFSET('12. SEGUIMIENTO 2027'!$Q$14,INT((ROW()-13)/2),0)),"",OFFSET('12. SEGUIMIENTO 2027'!$Q$14,INT((ROW()-13)/2),0)),IF(ISBLANK(OFFSET('9. METAS'!$Y$20,INT((ROW()-14)/2),0)),"",OFFSET('9. METAS'!$Y$20,INT((ROW()-14)/2),0)))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164" t="str">
        <f ca="1">IF(ISBLANK(OFFSET('9. METAS'!$M$20,INT((ROW()-13)/2),0)),"",OFFSET('9. METAS'!$M$20,INT((ROW()-13)/2),0))</f>
        <v/>
      </c>
      <c r="I251" s="1014"/>
      <c r="J251" s="255" t="str">
        <f ca="1">IF(MOD(ROW()-13,2)=0,IF(ISBLANK(OFFSET('12. SEGUIMIENTO 2027'!$N$14,INT((ROW()-13)/2),0)),"",OFFSET('12. SEGUIMIENTO 2027'!$N$14,INT((ROW()-13)/2),0)),IF(ISBLANK(OFFSET('9. METAS'!$V$20,INT((ROW()-14)/2),0)),"",OFFSET('9. METAS'!$V$20,INT((ROW()-14)/2),0)))</f>
        <v/>
      </c>
      <c r="K251" s="256" t="str">
        <f ca="1">IF(MOD(ROW()-13,2)=0,IF(ISBLANK(OFFSET('12. SEGUIMIENTO 2027'!$O$14,INT((ROW()-13)/2),0)),"",OFFSET('12. SEGUIMIENTO 2027'!$O$14,INT((ROW()-13)/2),0)),IF(ISBLANK(OFFSET('9. METAS'!$W$20,INT((ROW()-14)/2),0)),"",OFFSET('9. METAS'!$W$20,INT((ROW()-14)/2),0)))</f>
        <v/>
      </c>
      <c r="L251" s="256" t="str">
        <f ca="1">IF(MOD(ROW()-13,2)=0,IF(ISBLANK(OFFSET('12. SEGUIMIENTO 2027'!$P$14,INT((ROW()-13)/2),0)),"",OFFSET('12. SEGUIMIENTO 2027'!$P$14,INT((ROW()-13)/2),0)),IF(ISBLANK(OFFSET('9. METAS'!$X$20,INT((ROW()-14)/2),0)),"",OFFSET('9. METAS'!$X$20,INT((ROW()-14)/2),0)))</f>
        <v/>
      </c>
      <c r="M251" s="257" t="str">
        <f ca="1">IF(MOD(ROW()-13,2)=0,IF(ISBLANK(OFFSET('12. SEGUIMIENTO 2027'!$Q$14,INT((ROW()-13)/2),0)),"",OFFSET('12. SEGUIMIENTO 2027'!$Q$14,INT((ROW()-13)/2),0)),IF(ISBLANK(OFFSET('9. METAS'!$Y$20,INT((ROW()-14)/2),0)),"",OFFSET('9. METAS'!$Y$20,INT((ROW()-14)/2),0)))</f>
        <v/>
      </c>
      <c r="N251" s="1012" t="str">
        <f t="shared" ref="N251" ca="1" si="234">IFERROR(J251/J252,"ND")</f>
        <v>ND</v>
      </c>
      <c r="O251" s="1008" t="str">
        <f t="shared" ref="O251" ca="1" si="235">IFERROR(((J251+K251+L251)/H251),"ND")</f>
        <v>ND</v>
      </c>
      <c r="P251" s="996"/>
    </row>
    <row r="252" spans="3:16">
      <c r="C252" s="1030"/>
      <c r="D252" s="1026"/>
      <c r="E252" s="1026"/>
      <c r="F252" s="1024"/>
      <c r="G252" s="1021"/>
      <c r="H252" s="1164"/>
      <c r="I252" s="1015"/>
      <c r="J252" s="255" t="str">
        <f ca="1">IF(MOD(ROW()-13,2)=0,IF(ISBLANK(OFFSET('12. SEGUIMIENTO 2027'!$N$14,INT((ROW()-13)/2),0)),"",OFFSET('12. SEGUIMIENTO 2027'!$N$14,INT((ROW()-13)/2),0)),IF(ISBLANK(OFFSET('9. METAS'!$V$20,INT((ROW()-14)/2),0)),"",OFFSET('9. METAS'!$V$20,INT((ROW()-14)/2),0)))</f>
        <v/>
      </c>
      <c r="K252" s="256" t="str">
        <f ca="1">IF(MOD(ROW()-13,2)=0,IF(ISBLANK(OFFSET('12. SEGUIMIENTO 2027'!$O$14,INT((ROW()-13)/2),0)),"",OFFSET('12. SEGUIMIENTO 2027'!$O$14,INT((ROW()-13)/2),0)),IF(ISBLANK(OFFSET('9. METAS'!$W$20,INT((ROW()-14)/2),0)),"",OFFSET('9. METAS'!$W$20,INT((ROW()-14)/2),0)))</f>
        <v/>
      </c>
      <c r="L252" s="256" t="str">
        <f ca="1">IF(MOD(ROW()-13,2)=0,IF(ISBLANK(OFFSET('12. SEGUIMIENTO 2027'!$P$14,INT((ROW()-13)/2),0)),"",OFFSET('12. SEGUIMIENTO 2027'!$P$14,INT((ROW()-13)/2),0)),IF(ISBLANK(OFFSET('9. METAS'!$X$20,INT((ROW()-14)/2),0)),"",OFFSET('9. METAS'!$X$20,INT((ROW()-14)/2),0)))</f>
        <v/>
      </c>
      <c r="M252" s="257" t="str">
        <f ca="1">IF(MOD(ROW()-13,2)=0,IF(ISBLANK(OFFSET('12. SEGUIMIENTO 2027'!$Q$14,INT((ROW()-13)/2),0)),"",OFFSET('12. SEGUIMIENTO 2027'!$Q$14,INT((ROW()-13)/2),0)),IF(ISBLANK(OFFSET('9. METAS'!$Y$20,INT((ROW()-14)/2),0)),"",OFFSET('9. METAS'!$Y$20,INT((ROW()-14)/2),0)))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164" t="str">
        <f ca="1">IF(ISBLANK(OFFSET('9. METAS'!$M$20,INT((ROW()-13)/2),0)),"",OFFSET('9. METAS'!$M$20,INT((ROW()-13)/2),0))</f>
        <v/>
      </c>
      <c r="I253" s="1014"/>
      <c r="J253" s="255" t="str">
        <f ca="1">IF(MOD(ROW()-13,2)=0,IF(ISBLANK(OFFSET('12. SEGUIMIENTO 2027'!$N$14,INT((ROW()-13)/2),0)),"",OFFSET('12. SEGUIMIENTO 2027'!$N$14,INT((ROW()-13)/2),0)),IF(ISBLANK(OFFSET('9. METAS'!$V$20,INT((ROW()-14)/2),0)),"",OFFSET('9. METAS'!$V$20,INT((ROW()-14)/2),0)))</f>
        <v/>
      </c>
      <c r="K253" s="256" t="str">
        <f ca="1">IF(MOD(ROW()-13,2)=0,IF(ISBLANK(OFFSET('12. SEGUIMIENTO 2027'!$O$14,INT((ROW()-13)/2),0)),"",OFFSET('12. SEGUIMIENTO 2027'!$O$14,INT((ROW()-13)/2),0)),IF(ISBLANK(OFFSET('9. METAS'!$W$20,INT((ROW()-14)/2),0)),"",OFFSET('9. METAS'!$W$20,INT((ROW()-14)/2),0)))</f>
        <v/>
      </c>
      <c r="L253" s="256" t="str">
        <f ca="1">IF(MOD(ROW()-13,2)=0,IF(ISBLANK(OFFSET('12. SEGUIMIENTO 2027'!$P$14,INT((ROW()-13)/2),0)),"",OFFSET('12. SEGUIMIENTO 2027'!$P$14,INT((ROW()-13)/2),0)),IF(ISBLANK(OFFSET('9. METAS'!$X$20,INT((ROW()-14)/2),0)),"",OFFSET('9. METAS'!$X$20,INT((ROW()-14)/2),0)))</f>
        <v/>
      </c>
      <c r="M253" s="257" t="str">
        <f ca="1">IF(MOD(ROW()-13,2)=0,IF(ISBLANK(OFFSET('12. SEGUIMIENTO 2027'!$Q$14,INT((ROW()-13)/2),0)),"",OFFSET('12. SEGUIMIENTO 2027'!$Q$14,INT((ROW()-13)/2),0)),IF(ISBLANK(OFFSET('9. METAS'!$Y$20,INT((ROW()-14)/2),0)),"",OFFSET('9. METAS'!$Y$20,INT((ROW()-14)/2),0)))</f>
        <v/>
      </c>
      <c r="N253" s="1012" t="str">
        <f t="shared" ref="N253" ca="1" si="236">IFERROR(J253/J254,"ND")</f>
        <v>ND</v>
      </c>
      <c r="O253" s="1008" t="str">
        <f t="shared" ref="O253" ca="1" si="237">IFERROR(((J253+K253+L253)/H253),"ND")</f>
        <v>ND</v>
      </c>
      <c r="P253" s="996"/>
    </row>
    <row r="254" spans="3:16">
      <c r="C254" s="1030"/>
      <c r="D254" s="1026"/>
      <c r="E254" s="1026"/>
      <c r="F254" s="1024"/>
      <c r="G254" s="1021"/>
      <c r="H254" s="1164"/>
      <c r="I254" s="1015"/>
      <c r="J254" s="255" t="str">
        <f ca="1">IF(MOD(ROW()-13,2)=0,IF(ISBLANK(OFFSET('12. SEGUIMIENTO 2027'!$N$14,INT((ROW()-13)/2),0)),"",OFFSET('12. SEGUIMIENTO 2027'!$N$14,INT((ROW()-13)/2),0)),IF(ISBLANK(OFFSET('9. METAS'!$V$20,INT((ROW()-14)/2),0)),"",OFFSET('9. METAS'!$V$20,INT((ROW()-14)/2),0)))</f>
        <v/>
      </c>
      <c r="K254" s="256" t="str">
        <f ca="1">IF(MOD(ROW()-13,2)=0,IF(ISBLANK(OFFSET('12. SEGUIMIENTO 2027'!$O$14,INT((ROW()-13)/2),0)),"",OFFSET('12. SEGUIMIENTO 2027'!$O$14,INT((ROW()-13)/2),0)),IF(ISBLANK(OFFSET('9. METAS'!$W$20,INT((ROW()-14)/2),0)),"",OFFSET('9. METAS'!$W$20,INT((ROW()-14)/2),0)))</f>
        <v/>
      </c>
      <c r="L254" s="256" t="str">
        <f ca="1">IF(MOD(ROW()-13,2)=0,IF(ISBLANK(OFFSET('12. SEGUIMIENTO 2027'!$P$14,INT((ROW()-13)/2),0)),"",OFFSET('12. SEGUIMIENTO 2027'!$P$14,INT((ROW()-13)/2),0)),IF(ISBLANK(OFFSET('9. METAS'!$X$20,INT((ROW()-14)/2),0)),"",OFFSET('9. METAS'!$X$20,INT((ROW()-14)/2),0)))</f>
        <v/>
      </c>
      <c r="M254" s="257" t="str">
        <f ca="1">IF(MOD(ROW()-13,2)=0,IF(ISBLANK(OFFSET('12. SEGUIMIENTO 2027'!$Q$14,INT((ROW()-13)/2),0)),"",OFFSET('12. SEGUIMIENTO 2027'!$Q$14,INT((ROW()-13)/2),0)),IF(ISBLANK(OFFSET('9. METAS'!$Y$20,INT((ROW()-14)/2),0)),"",OFFSET('9. METAS'!$Y$20,INT((ROW()-14)/2),0)))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164" t="str">
        <f ca="1">IF(ISBLANK(OFFSET('9. METAS'!$M$20,INT((ROW()-13)/2),0)),"",OFFSET('9. METAS'!$M$20,INT((ROW()-13)/2),0))</f>
        <v/>
      </c>
      <c r="I255" s="1014"/>
      <c r="J255" s="255" t="str">
        <f ca="1">IF(MOD(ROW()-13,2)=0,IF(ISBLANK(OFFSET('12. SEGUIMIENTO 2027'!$N$14,INT((ROW()-13)/2),0)),"",OFFSET('12. SEGUIMIENTO 2027'!$N$14,INT((ROW()-13)/2),0)),IF(ISBLANK(OFFSET('9. METAS'!$V$20,INT((ROW()-14)/2),0)),"",OFFSET('9. METAS'!$V$20,INT((ROW()-14)/2),0)))</f>
        <v/>
      </c>
      <c r="K255" s="256" t="str">
        <f ca="1">IF(MOD(ROW()-13,2)=0,IF(ISBLANK(OFFSET('12. SEGUIMIENTO 2027'!$O$14,INT((ROW()-13)/2),0)),"",OFFSET('12. SEGUIMIENTO 2027'!$O$14,INT((ROW()-13)/2),0)),IF(ISBLANK(OFFSET('9. METAS'!$W$20,INT((ROW()-14)/2),0)),"",OFFSET('9. METAS'!$W$20,INT((ROW()-14)/2),0)))</f>
        <v/>
      </c>
      <c r="L255" s="256" t="str">
        <f ca="1">IF(MOD(ROW()-13,2)=0,IF(ISBLANK(OFFSET('12. SEGUIMIENTO 2027'!$P$14,INT((ROW()-13)/2),0)),"",OFFSET('12. SEGUIMIENTO 2027'!$P$14,INT((ROW()-13)/2),0)),IF(ISBLANK(OFFSET('9. METAS'!$X$20,INT((ROW()-14)/2),0)),"",OFFSET('9. METAS'!$X$20,INT((ROW()-14)/2),0)))</f>
        <v/>
      </c>
      <c r="M255" s="257" t="str">
        <f ca="1">IF(MOD(ROW()-13,2)=0,IF(ISBLANK(OFFSET('12. SEGUIMIENTO 2027'!$Q$14,INT((ROW()-13)/2),0)),"",OFFSET('12. SEGUIMIENTO 2027'!$Q$14,INT((ROW()-13)/2),0)),IF(ISBLANK(OFFSET('9. METAS'!$Y$20,INT((ROW()-14)/2),0)),"",OFFSET('9. METAS'!$Y$20,INT((ROW()-14)/2),0)))</f>
        <v/>
      </c>
      <c r="N255" s="1012" t="str">
        <f t="shared" ref="N255" ca="1" si="238">IFERROR(J255/J256,"ND")</f>
        <v>ND</v>
      </c>
      <c r="O255" s="1008" t="str">
        <f t="shared" ref="O255" ca="1" si="239">IFERROR(((J255+K255+L255)/H255),"ND")</f>
        <v>ND</v>
      </c>
      <c r="P255" s="996"/>
    </row>
    <row r="256" spans="3:16">
      <c r="C256" s="1030"/>
      <c r="D256" s="1026"/>
      <c r="E256" s="1026"/>
      <c r="F256" s="1024"/>
      <c r="G256" s="1021"/>
      <c r="H256" s="1164"/>
      <c r="I256" s="1015"/>
      <c r="J256" s="255" t="str">
        <f ca="1">IF(MOD(ROW()-13,2)=0,IF(ISBLANK(OFFSET('12. SEGUIMIENTO 2027'!$N$14,INT((ROW()-13)/2),0)),"",OFFSET('12. SEGUIMIENTO 2027'!$N$14,INT((ROW()-13)/2),0)),IF(ISBLANK(OFFSET('9. METAS'!$V$20,INT((ROW()-14)/2),0)),"",OFFSET('9. METAS'!$V$20,INT((ROW()-14)/2),0)))</f>
        <v/>
      </c>
      <c r="K256" s="256" t="str">
        <f ca="1">IF(MOD(ROW()-13,2)=0,IF(ISBLANK(OFFSET('12. SEGUIMIENTO 2027'!$O$14,INT((ROW()-13)/2),0)),"",OFFSET('12. SEGUIMIENTO 2027'!$O$14,INT((ROW()-13)/2),0)),IF(ISBLANK(OFFSET('9. METAS'!$W$20,INT((ROW()-14)/2),0)),"",OFFSET('9. METAS'!$W$20,INT((ROW()-14)/2),0)))</f>
        <v/>
      </c>
      <c r="L256" s="256" t="str">
        <f ca="1">IF(MOD(ROW()-13,2)=0,IF(ISBLANK(OFFSET('12. SEGUIMIENTO 2027'!$P$14,INT((ROW()-13)/2),0)),"",OFFSET('12. SEGUIMIENTO 2027'!$P$14,INT((ROW()-13)/2),0)),IF(ISBLANK(OFFSET('9. METAS'!$X$20,INT((ROW()-14)/2),0)),"",OFFSET('9. METAS'!$X$20,INT((ROW()-14)/2),0)))</f>
        <v/>
      </c>
      <c r="M256" s="257" t="str">
        <f ca="1">IF(MOD(ROW()-13,2)=0,IF(ISBLANK(OFFSET('12. SEGUIMIENTO 2027'!$Q$14,INT((ROW()-13)/2),0)),"",OFFSET('12. SEGUIMIENTO 2027'!$Q$14,INT((ROW()-13)/2),0)),IF(ISBLANK(OFFSET('9. METAS'!$Y$20,INT((ROW()-14)/2),0)),"",OFFSET('9. METAS'!$Y$20,INT((ROW()-14)/2),0)))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164" t="str">
        <f ca="1">IF(ISBLANK(OFFSET('9. METAS'!$M$20,INT((ROW()-13)/2),0)),"",OFFSET('9. METAS'!$M$20,INT((ROW()-13)/2),0))</f>
        <v/>
      </c>
      <c r="I257" s="1014"/>
      <c r="J257" s="255" t="str">
        <f ca="1">IF(MOD(ROW()-13,2)=0,IF(ISBLANK(OFFSET('12. SEGUIMIENTO 2027'!$N$14,INT((ROW()-13)/2),0)),"",OFFSET('12. SEGUIMIENTO 2027'!$N$14,INT((ROW()-13)/2),0)),IF(ISBLANK(OFFSET('9. METAS'!$V$20,INT((ROW()-14)/2),0)),"",OFFSET('9. METAS'!$V$20,INT((ROW()-14)/2),0)))</f>
        <v/>
      </c>
      <c r="K257" s="256" t="str">
        <f ca="1">IF(MOD(ROW()-13,2)=0,IF(ISBLANK(OFFSET('12. SEGUIMIENTO 2027'!$O$14,INT((ROW()-13)/2),0)),"",OFFSET('12. SEGUIMIENTO 2027'!$O$14,INT((ROW()-13)/2),0)),IF(ISBLANK(OFFSET('9. METAS'!$W$20,INT((ROW()-14)/2),0)),"",OFFSET('9. METAS'!$W$20,INT((ROW()-14)/2),0)))</f>
        <v/>
      </c>
      <c r="L257" s="256" t="str">
        <f ca="1">IF(MOD(ROW()-13,2)=0,IF(ISBLANK(OFFSET('12. SEGUIMIENTO 2027'!$P$14,INT((ROW()-13)/2),0)),"",OFFSET('12. SEGUIMIENTO 2027'!$P$14,INT((ROW()-13)/2),0)),IF(ISBLANK(OFFSET('9. METAS'!$X$20,INT((ROW()-14)/2),0)),"",OFFSET('9. METAS'!$X$20,INT((ROW()-14)/2),0)))</f>
        <v/>
      </c>
      <c r="M257" s="257" t="str">
        <f ca="1">IF(MOD(ROW()-13,2)=0,IF(ISBLANK(OFFSET('12. SEGUIMIENTO 2027'!$Q$14,INT((ROW()-13)/2),0)),"",OFFSET('12. SEGUIMIENTO 2027'!$Q$14,INT((ROW()-13)/2),0)),IF(ISBLANK(OFFSET('9. METAS'!$Y$20,INT((ROW()-14)/2),0)),"",OFFSET('9. METAS'!$Y$20,INT((ROW()-14)/2),0)))</f>
        <v/>
      </c>
      <c r="N257" s="1012" t="str">
        <f t="shared" ref="N257" ca="1" si="240">IFERROR(J257/J258,"ND")</f>
        <v>ND</v>
      </c>
      <c r="O257" s="1008" t="str">
        <f t="shared" ref="O257" ca="1" si="241">IFERROR(((J257+K257+L257)/H257),"ND")</f>
        <v>ND</v>
      </c>
      <c r="P257" s="996"/>
    </row>
    <row r="258" spans="3:16">
      <c r="C258" s="1030"/>
      <c r="D258" s="1026"/>
      <c r="E258" s="1026"/>
      <c r="F258" s="1024"/>
      <c r="G258" s="1021"/>
      <c r="H258" s="1164"/>
      <c r="I258" s="1015"/>
      <c r="J258" s="255" t="str">
        <f ca="1">IF(MOD(ROW()-13,2)=0,IF(ISBLANK(OFFSET('12. SEGUIMIENTO 2027'!$N$14,INT((ROW()-13)/2),0)),"",OFFSET('12. SEGUIMIENTO 2027'!$N$14,INT((ROW()-13)/2),0)),IF(ISBLANK(OFFSET('9. METAS'!$V$20,INT((ROW()-14)/2),0)),"",OFFSET('9. METAS'!$V$20,INT((ROW()-14)/2),0)))</f>
        <v/>
      </c>
      <c r="K258" s="256" t="str">
        <f ca="1">IF(MOD(ROW()-13,2)=0,IF(ISBLANK(OFFSET('12. SEGUIMIENTO 2027'!$O$14,INT((ROW()-13)/2),0)),"",OFFSET('12. SEGUIMIENTO 2027'!$O$14,INT((ROW()-13)/2),0)),IF(ISBLANK(OFFSET('9. METAS'!$W$20,INT((ROW()-14)/2),0)),"",OFFSET('9. METAS'!$W$20,INT((ROW()-14)/2),0)))</f>
        <v/>
      </c>
      <c r="L258" s="256" t="str">
        <f ca="1">IF(MOD(ROW()-13,2)=0,IF(ISBLANK(OFFSET('12. SEGUIMIENTO 2027'!$P$14,INT((ROW()-13)/2),0)),"",OFFSET('12. SEGUIMIENTO 2027'!$P$14,INT((ROW()-13)/2),0)),IF(ISBLANK(OFFSET('9. METAS'!$X$20,INT((ROW()-14)/2),0)),"",OFFSET('9. METAS'!$X$20,INT((ROW()-14)/2),0)))</f>
        <v/>
      </c>
      <c r="M258" s="257" t="str">
        <f ca="1">IF(MOD(ROW()-13,2)=0,IF(ISBLANK(OFFSET('12. SEGUIMIENTO 2027'!$Q$14,INT((ROW()-13)/2),0)),"",OFFSET('12. SEGUIMIENTO 2027'!$Q$14,INT((ROW()-13)/2),0)),IF(ISBLANK(OFFSET('9. METAS'!$Y$20,INT((ROW()-14)/2),0)),"",OFFSET('9. METAS'!$Y$20,INT((ROW()-14)/2),0)))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164" t="str">
        <f ca="1">IF(ISBLANK(OFFSET('9. METAS'!$M$20,INT((ROW()-13)/2),0)),"",OFFSET('9. METAS'!$M$20,INT((ROW()-13)/2),0))</f>
        <v/>
      </c>
      <c r="I259" s="1014"/>
      <c r="J259" s="255" t="str">
        <f ca="1">IF(MOD(ROW()-13,2)=0,IF(ISBLANK(OFFSET('12. SEGUIMIENTO 2027'!$N$14,INT((ROW()-13)/2),0)),"",OFFSET('12. SEGUIMIENTO 2027'!$N$14,INT((ROW()-13)/2),0)),IF(ISBLANK(OFFSET('9. METAS'!$V$20,INT((ROW()-14)/2),0)),"",OFFSET('9. METAS'!$V$20,INT((ROW()-14)/2),0)))</f>
        <v/>
      </c>
      <c r="K259" s="256" t="str">
        <f ca="1">IF(MOD(ROW()-13,2)=0,IF(ISBLANK(OFFSET('12. SEGUIMIENTO 2027'!$O$14,INT((ROW()-13)/2),0)),"",OFFSET('12. SEGUIMIENTO 2027'!$O$14,INT((ROW()-13)/2),0)),IF(ISBLANK(OFFSET('9. METAS'!$W$20,INT((ROW()-14)/2),0)),"",OFFSET('9. METAS'!$W$20,INT((ROW()-14)/2),0)))</f>
        <v/>
      </c>
      <c r="L259" s="256" t="str">
        <f ca="1">IF(MOD(ROW()-13,2)=0,IF(ISBLANK(OFFSET('12. SEGUIMIENTO 2027'!$P$14,INT((ROW()-13)/2),0)),"",OFFSET('12. SEGUIMIENTO 2027'!$P$14,INT((ROW()-13)/2),0)),IF(ISBLANK(OFFSET('9. METAS'!$X$20,INT((ROW()-14)/2),0)),"",OFFSET('9. METAS'!$X$20,INT((ROW()-14)/2),0)))</f>
        <v/>
      </c>
      <c r="M259" s="257" t="str">
        <f ca="1">IF(MOD(ROW()-13,2)=0,IF(ISBLANK(OFFSET('12. SEGUIMIENTO 2027'!$Q$14,INT((ROW()-13)/2),0)),"",OFFSET('12. SEGUIMIENTO 2027'!$Q$14,INT((ROW()-13)/2),0)),IF(ISBLANK(OFFSET('9. METAS'!$Y$20,INT((ROW()-14)/2),0)),"",OFFSET('9. METAS'!$Y$20,INT((ROW()-14)/2),0)))</f>
        <v/>
      </c>
      <c r="N259" s="1012" t="str">
        <f t="shared" ref="N259" ca="1" si="242">IFERROR(J259/J260,"ND")</f>
        <v>ND</v>
      </c>
      <c r="O259" s="1008" t="str">
        <f t="shared" ref="O259" ca="1" si="243">IFERROR(((J259+K259+L259)/H259),"ND")</f>
        <v>ND</v>
      </c>
      <c r="P259" s="996"/>
    </row>
    <row r="260" spans="3:16">
      <c r="C260" s="1030"/>
      <c r="D260" s="1026"/>
      <c r="E260" s="1026"/>
      <c r="F260" s="1024"/>
      <c r="G260" s="1021"/>
      <c r="H260" s="1164"/>
      <c r="I260" s="1015"/>
      <c r="J260" s="255" t="str">
        <f ca="1">IF(MOD(ROW()-13,2)=0,IF(ISBLANK(OFFSET('12. SEGUIMIENTO 2027'!$N$14,INT((ROW()-13)/2),0)),"",OFFSET('12. SEGUIMIENTO 2027'!$N$14,INT((ROW()-13)/2),0)),IF(ISBLANK(OFFSET('9. METAS'!$V$20,INT((ROW()-14)/2),0)),"",OFFSET('9. METAS'!$V$20,INT((ROW()-14)/2),0)))</f>
        <v/>
      </c>
      <c r="K260" s="256" t="str">
        <f ca="1">IF(MOD(ROW()-13,2)=0,IF(ISBLANK(OFFSET('12. SEGUIMIENTO 2027'!$O$14,INT((ROW()-13)/2),0)),"",OFFSET('12. SEGUIMIENTO 2027'!$O$14,INT((ROW()-13)/2),0)),IF(ISBLANK(OFFSET('9. METAS'!$W$20,INT((ROW()-14)/2),0)),"",OFFSET('9. METAS'!$W$20,INT((ROW()-14)/2),0)))</f>
        <v/>
      </c>
      <c r="L260" s="256" t="str">
        <f ca="1">IF(MOD(ROW()-13,2)=0,IF(ISBLANK(OFFSET('12. SEGUIMIENTO 2027'!$P$14,INT((ROW()-13)/2),0)),"",OFFSET('12. SEGUIMIENTO 2027'!$P$14,INT((ROW()-13)/2),0)),IF(ISBLANK(OFFSET('9. METAS'!$X$20,INT((ROW()-14)/2),0)),"",OFFSET('9. METAS'!$X$20,INT((ROW()-14)/2),0)))</f>
        <v/>
      </c>
      <c r="M260" s="257" t="str">
        <f ca="1">IF(MOD(ROW()-13,2)=0,IF(ISBLANK(OFFSET('12. SEGUIMIENTO 2027'!$Q$14,INT((ROW()-13)/2),0)),"",OFFSET('12. SEGUIMIENTO 2027'!$Q$14,INT((ROW()-13)/2),0)),IF(ISBLANK(OFFSET('9. METAS'!$Y$20,INT((ROW()-14)/2),0)),"",OFFSET('9. METAS'!$Y$20,INT((ROW()-14)/2),0)))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164" t="str">
        <f ca="1">IF(ISBLANK(OFFSET('9. METAS'!$M$20,INT((ROW()-13)/2),0)),"",OFFSET('9. METAS'!$M$20,INT((ROW()-13)/2),0))</f>
        <v/>
      </c>
      <c r="I261" s="1014"/>
      <c r="J261" s="255" t="str">
        <f ca="1">IF(MOD(ROW()-13,2)=0,IF(ISBLANK(OFFSET('12. SEGUIMIENTO 2027'!$N$14,INT((ROW()-13)/2),0)),"",OFFSET('12. SEGUIMIENTO 2027'!$N$14,INT((ROW()-13)/2),0)),IF(ISBLANK(OFFSET('9. METAS'!$V$20,INT((ROW()-14)/2),0)),"",OFFSET('9. METAS'!$V$20,INT((ROW()-14)/2),0)))</f>
        <v/>
      </c>
      <c r="K261" s="256" t="str">
        <f ca="1">IF(MOD(ROW()-13,2)=0,IF(ISBLANK(OFFSET('12. SEGUIMIENTO 2027'!$O$14,INT((ROW()-13)/2),0)),"",OFFSET('12. SEGUIMIENTO 2027'!$O$14,INT((ROW()-13)/2),0)),IF(ISBLANK(OFFSET('9. METAS'!$W$20,INT((ROW()-14)/2),0)),"",OFFSET('9. METAS'!$W$20,INT((ROW()-14)/2),0)))</f>
        <v/>
      </c>
      <c r="L261" s="256" t="str">
        <f ca="1">IF(MOD(ROW()-13,2)=0,IF(ISBLANK(OFFSET('12. SEGUIMIENTO 2027'!$P$14,INT((ROW()-13)/2),0)),"",OFFSET('12. SEGUIMIENTO 2027'!$P$14,INT((ROW()-13)/2),0)),IF(ISBLANK(OFFSET('9. METAS'!$X$20,INT((ROW()-14)/2),0)),"",OFFSET('9. METAS'!$X$20,INT((ROW()-14)/2),0)))</f>
        <v/>
      </c>
      <c r="M261" s="257" t="str">
        <f ca="1">IF(MOD(ROW()-13,2)=0,IF(ISBLANK(OFFSET('12. SEGUIMIENTO 2027'!$Q$14,INT((ROW()-13)/2),0)),"",OFFSET('12. SEGUIMIENTO 2027'!$Q$14,INT((ROW()-13)/2),0)),IF(ISBLANK(OFFSET('9. METAS'!$Y$20,INT((ROW()-14)/2),0)),"",OFFSET('9. METAS'!$Y$20,INT((ROW()-14)/2),0)))</f>
        <v/>
      </c>
      <c r="N261" s="1012" t="str">
        <f t="shared" ref="N261" ca="1" si="244">IFERROR(J261/J262,"ND")</f>
        <v>ND</v>
      </c>
      <c r="O261" s="1008" t="str">
        <f t="shared" ref="O261" ca="1" si="245">IFERROR(((J261+K261+L261)/H261),"ND")</f>
        <v>ND</v>
      </c>
      <c r="P261" s="996"/>
    </row>
    <row r="262" spans="3:16">
      <c r="C262" s="1030"/>
      <c r="D262" s="1026"/>
      <c r="E262" s="1026"/>
      <c r="F262" s="1024"/>
      <c r="G262" s="1021"/>
      <c r="H262" s="1164"/>
      <c r="I262" s="1015"/>
      <c r="J262" s="255" t="str">
        <f ca="1">IF(MOD(ROW()-13,2)=0,IF(ISBLANK(OFFSET('12. SEGUIMIENTO 2027'!$N$14,INT((ROW()-13)/2),0)),"",OFFSET('12. SEGUIMIENTO 2027'!$N$14,INT((ROW()-13)/2),0)),IF(ISBLANK(OFFSET('9. METAS'!$V$20,INT((ROW()-14)/2),0)),"",OFFSET('9. METAS'!$V$20,INT((ROW()-14)/2),0)))</f>
        <v/>
      </c>
      <c r="K262" s="256" t="str">
        <f ca="1">IF(MOD(ROW()-13,2)=0,IF(ISBLANK(OFFSET('12. SEGUIMIENTO 2027'!$O$14,INT((ROW()-13)/2),0)),"",OFFSET('12. SEGUIMIENTO 2027'!$O$14,INT((ROW()-13)/2),0)),IF(ISBLANK(OFFSET('9. METAS'!$W$20,INT((ROW()-14)/2),0)),"",OFFSET('9. METAS'!$W$20,INT((ROW()-14)/2),0)))</f>
        <v/>
      </c>
      <c r="L262" s="256" t="str">
        <f ca="1">IF(MOD(ROW()-13,2)=0,IF(ISBLANK(OFFSET('12. SEGUIMIENTO 2027'!$P$14,INT((ROW()-13)/2),0)),"",OFFSET('12. SEGUIMIENTO 2027'!$P$14,INT((ROW()-13)/2),0)),IF(ISBLANK(OFFSET('9. METAS'!$X$20,INT((ROW()-14)/2),0)),"",OFFSET('9. METAS'!$X$20,INT((ROW()-14)/2),0)))</f>
        <v/>
      </c>
      <c r="M262" s="257" t="str">
        <f ca="1">IF(MOD(ROW()-13,2)=0,IF(ISBLANK(OFFSET('12. SEGUIMIENTO 2027'!$Q$14,INT((ROW()-13)/2),0)),"",OFFSET('12. SEGUIMIENTO 2027'!$Q$14,INT((ROW()-13)/2),0)),IF(ISBLANK(OFFSET('9. METAS'!$Y$20,INT((ROW()-14)/2),0)),"",OFFSET('9. METAS'!$Y$20,INT((ROW()-14)/2),0)))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164" t="str">
        <f ca="1">IF(ISBLANK(OFFSET('9. METAS'!$M$20,INT((ROW()-13)/2),0)),"",OFFSET('9. METAS'!$M$20,INT((ROW()-13)/2),0))</f>
        <v/>
      </c>
      <c r="I263" s="1014"/>
      <c r="J263" s="255" t="str">
        <f ca="1">IF(MOD(ROW()-13,2)=0,IF(ISBLANK(OFFSET('12. SEGUIMIENTO 2027'!$N$14,INT((ROW()-13)/2),0)),"",OFFSET('12. SEGUIMIENTO 2027'!$N$14,INT((ROW()-13)/2),0)),IF(ISBLANK(OFFSET('9. METAS'!$V$20,INT((ROW()-14)/2),0)),"",OFFSET('9. METAS'!$V$20,INT((ROW()-14)/2),0)))</f>
        <v/>
      </c>
      <c r="K263" s="256" t="str">
        <f ca="1">IF(MOD(ROW()-13,2)=0,IF(ISBLANK(OFFSET('12. SEGUIMIENTO 2027'!$O$14,INT((ROW()-13)/2),0)),"",OFFSET('12. SEGUIMIENTO 2027'!$O$14,INT((ROW()-13)/2),0)),IF(ISBLANK(OFFSET('9. METAS'!$W$20,INT((ROW()-14)/2),0)),"",OFFSET('9. METAS'!$W$20,INT((ROW()-14)/2),0)))</f>
        <v/>
      </c>
      <c r="L263" s="256" t="str">
        <f ca="1">IF(MOD(ROW()-13,2)=0,IF(ISBLANK(OFFSET('12. SEGUIMIENTO 2027'!$P$14,INT((ROW()-13)/2),0)),"",OFFSET('12. SEGUIMIENTO 2027'!$P$14,INT((ROW()-13)/2),0)),IF(ISBLANK(OFFSET('9. METAS'!$X$20,INT((ROW()-14)/2),0)),"",OFFSET('9. METAS'!$X$20,INT((ROW()-14)/2),0)))</f>
        <v/>
      </c>
      <c r="M263" s="257" t="str">
        <f ca="1">IF(MOD(ROW()-13,2)=0,IF(ISBLANK(OFFSET('12. SEGUIMIENTO 2027'!$Q$14,INT((ROW()-13)/2),0)),"",OFFSET('12. SEGUIMIENTO 2027'!$Q$14,INT((ROW()-13)/2),0)),IF(ISBLANK(OFFSET('9. METAS'!$Y$20,INT((ROW()-14)/2),0)),"",OFFSET('9. METAS'!$Y$20,INT((ROW()-14)/2),0)))</f>
        <v/>
      </c>
      <c r="N263" s="1012" t="str">
        <f t="shared" ref="N263" ca="1" si="246">IFERROR(J263/J264,"ND")</f>
        <v>ND</v>
      </c>
      <c r="O263" s="1008" t="str">
        <f t="shared" ref="O263" ca="1" si="247">IFERROR(((J263+K263+L263)/H263),"ND")</f>
        <v>ND</v>
      </c>
      <c r="P263" s="996"/>
    </row>
    <row r="264" spans="3:16">
      <c r="C264" s="1030"/>
      <c r="D264" s="1026"/>
      <c r="E264" s="1026"/>
      <c r="F264" s="1024"/>
      <c r="G264" s="1021"/>
      <c r="H264" s="1164"/>
      <c r="I264" s="1015"/>
      <c r="J264" s="255" t="str">
        <f ca="1">IF(MOD(ROW()-13,2)=0,IF(ISBLANK(OFFSET('12. SEGUIMIENTO 2027'!$N$14,INT((ROW()-13)/2),0)),"",OFFSET('12. SEGUIMIENTO 2027'!$N$14,INT((ROW()-13)/2),0)),IF(ISBLANK(OFFSET('9. METAS'!$V$20,INT((ROW()-14)/2),0)),"",OFFSET('9. METAS'!$V$20,INT((ROW()-14)/2),0)))</f>
        <v/>
      </c>
      <c r="K264" s="256" t="str">
        <f ca="1">IF(MOD(ROW()-13,2)=0,IF(ISBLANK(OFFSET('12. SEGUIMIENTO 2027'!$O$14,INT((ROW()-13)/2),0)),"",OFFSET('12. SEGUIMIENTO 2027'!$O$14,INT((ROW()-13)/2),0)),IF(ISBLANK(OFFSET('9. METAS'!$W$20,INT((ROW()-14)/2),0)),"",OFFSET('9. METAS'!$W$20,INT((ROW()-14)/2),0)))</f>
        <v/>
      </c>
      <c r="L264" s="256" t="str">
        <f ca="1">IF(MOD(ROW()-13,2)=0,IF(ISBLANK(OFFSET('12. SEGUIMIENTO 2027'!$P$14,INT((ROW()-13)/2),0)),"",OFFSET('12. SEGUIMIENTO 2027'!$P$14,INT((ROW()-13)/2),0)),IF(ISBLANK(OFFSET('9. METAS'!$X$20,INT((ROW()-14)/2),0)),"",OFFSET('9. METAS'!$X$20,INT((ROW()-14)/2),0)))</f>
        <v/>
      </c>
      <c r="M264" s="257" t="str">
        <f ca="1">IF(MOD(ROW()-13,2)=0,IF(ISBLANK(OFFSET('12. SEGUIMIENTO 2027'!$Q$14,INT((ROW()-13)/2),0)),"",OFFSET('12. SEGUIMIENTO 2027'!$Q$14,INT((ROW()-13)/2),0)),IF(ISBLANK(OFFSET('9. METAS'!$Y$20,INT((ROW()-14)/2),0)),"",OFFSET('9. METAS'!$Y$20,INT((ROW()-14)/2),0)))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164" t="str">
        <f ca="1">IF(ISBLANK(OFFSET('9. METAS'!$M$20,INT((ROW()-13)/2),0)),"",OFFSET('9. METAS'!$M$20,INT((ROW()-13)/2),0))</f>
        <v/>
      </c>
      <c r="I265" s="1014"/>
      <c r="J265" s="255" t="str">
        <f ca="1">IF(MOD(ROW()-13,2)=0,IF(ISBLANK(OFFSET('12. SEGUIMIENTO 2027'!$N$14,INT((ROW()-13)/2),0)),"",OFFSET('12. SEGUIMIENTO 2027'!$N$14,INT((ROW()-13)/2),0)),IF(ISBLANK(OFFSET('9. METAS'!$V$20,INT((ROW()-14)/2),0)),"",OFFSET('9. METAS'!$V$20,INT((ROW()-14)/2),0)))</f>
        <v/>
      </c>
      <c r="K265" s="256" t="str">
        <f ca="1">IF(MOD(ROW()-13,2)=0,IF(ISBLANK(OFFSET('12. SEGUIMIENTO 2027'!$O$14,INT((ROW()-13)/2),0)),"",OFFSET('12. SEGUIMIENTO 2027'!$O$14,INT((ROW()-13)/2),0)),IF(ISBLANK(OFFSET('9. METAS'!$W$20,INT((ROW()-14)/2),0)),"",OFFSET('9. METAS'!$W$20,INT((ROW()-14)/2),0)))</f>
        <v/>
      </c>
      <c r="L265" s="256" t="str">
        <f ca="1">IF(MOD(ROW()-13,2)=0,IF(ISBLANK(OFFSET('12. SEGUIMIENTO 2027'!$P$14,INT((ROW()-13)/2),0)),"",OFFSET('12. SEGUIMIENTO 2027'!$P$14,INT((ROW()-13)/2),0)),IF(ISBLANK(OFFSET('9. METAS'!$X$20,INT((ROW()-14)/2),0)),"",OFFSET('9. METAS'!$X$20,INT((ROW()-14)/2),0)))</f>
        <v/>
      </c>
      <c r="M265" s="257" t="str">
        <f ca="1">IF(MOD(ROW()-13,2)=0,IF(ISBLANK(OFFSET('12. SEGUIMIENTO 2027'!$Q$14,INT((ROW()-13)/2),0)),"",OFFSET('12. SEGUIMIENTO 2027'!$Q$14,INT((ROW()-13)/2),0)),IF(ISBLANK(OFFSET('9. METAS'!$Y$20,INT((ROW()-14)/2),0)),"",OFFSET('9. METAS'!$Y$20,INT((ROW()-14)/2),0)))</f>
        <v/>
      </c>
      <c r="N265" s="1012" t="str">
        <f t="shared" ref="N265" ca="1" si="248">IFERROR(J265/J266,"ND")</f>
        <v>ND</v>
      </c>
      <c r="O265" s="1008" t="str">
        <f t="shared" ref="O265" ca="1" si="249">IFERROR(((J265+K265+L265)/H265),"ND")</f>
        <v>ND</v>
      </c>
      <c r="P265" s="996"/>
    </row>
    <row r="266" spans="3:16">
      <c r="C266" s="1030"/>
      <c r="D266" s="1026"/>
      <c r="E266" s="1026"/>
      <c r="F266" s="1024"/>
      <c r="G266" s="1021"/>
      <c r="H266" s="1164"/>
      <c r="I266" s="1015"/>
      <c r="J266" s="255" t="str">
        <f ca="1">IF(MOD(ROW()-13,2)=0,IF(ISBLANK(OFFSET('12. SEGUIMIENTO 2027'!$N$14,INT((ROW()-13)/2),0)),"",OFFSET('12. SEGUIMIENTO 2027'!$N$14,INT((ROW()-13)/2),0)),IF(ISBLANK(OFFSET('9. METAS'!$V$20,INT((ROW()-14)/2),0)),"",OFFSET('9. METAS'!$V$20,INT((ROW()-14)/2),0)))</f>
        <v/>
      </c>
      <c r="K266" s="256" t="str">
        <f ca="1">IF(MOD(ROW()-13,2)=0,IF(ISBLANK(OFFSET('12. SEGUIMIENTO 2027'!$O$14,INT((ROW()-13)/2),0)),"",OFFSET('12. SEGUIMIENTO 2027'!$O$14,INT((ROW()-13)/2),0)),IF(ISBLANK(OFFSET('9. METAS'!$W$20,INT((ROW()-14)/2),0)),"",OFFSET('9. METAS'!$W$20,INT((ROW()-14)/2),0)))</f>
        <v/>
      </c>
      <c r="L266" s="256" t="str">
        <f ca="1">IF(MOD(ROW()-13,2)=0,IF(ISBLANK(OFFSET('12. SEGUIMIENTO 2027'!$P$14,INT((ROW()-13)/2),0)),"",OFFSET('12. SEGUIMIENTO 2027'!$P$14,INT((ROW()-13)/2),0)),IF(ISBLANK(OFFSET('9. METAS'!$X$20,INT((ROW()-14)/2),0)),"",OFFSET('9. METAS'!$X$20,INT((ROW()-14)/2),0)))</f>
        <v/>
      </c>
      <c r="M266" s="257" t="str">
        <f ca="1">IF(MOD(ROW()-13,2)=0,IF(ISBLANK(OFFSET('12. SEGUIMIENTO 2027'!$Q$14,INT((ROW()-13)/2),0)),"",OFFSET('12. SEGUIMIENTO 2027'!$Q$14,INT((ROW()-13)/2),0)),IF(ISBLANK(OFFSET('9. METAS'!$Y$20,INT((ROW()-14)/2),0)),"",OFFSET('9. METAS'!$Y$20,INT((ROW()-14)/2),0)))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164" t="str">
        <f ca="1">IF(ISBLANK(OFFSET('9. METAS'!$M$20,INT((ROW()-13)/2),0)),"",OFFSET('9. METAS'!$M$20,INT((ROW()-13)/2),0))</f>
        <v/>
      </c>
      <c r="I267" s="1014"/>
      <c r="J267" s="255" t="str">
        <f ca="1">IF(MOD(ROW()-13,2)=0,IF(ISBLANK(OFFSET('12. SEGUIMIENTO 2027'!$N$14,INT((ROW()-13)/2),0)),"",OFFSET('12. SEGUIMIENTO 2027'!$N$14,INT((ROW()-13)/2),0)),IF(ISBLANK(OFFSET('9. METAS'!$V$20,INT((ROW()-14)/2),0)),"",OFFSET('9. METAS'!$V$20,INT((ROW()-14)/2),0)))</f>
        <v/>
      </c>
      <c r="K267" s="256" t="str">
        <f ca="1">IF(MOD(ROW()-13,2)=0,IF(ISBLANK(OFFSET('12. SEGUIMIENTO 2027'!$O$14,INT((ROW()-13)/2),0)),"",OFFSET('12. SEGUIMIENTO 2027'!$O$14,INT((ROW()-13)/2),0)),IF(ISBLANK(OFFSET('9. METAS'!$W$20,INT((ROW()-14)/2),0)),"",OFFSET('9. METAS'!$W$20,INT((ROW()-14)/2),0)))</f>
        <v/>
      </c>
      <c r="L267" s="256" t="str">
        <f ca="1">IF(MOD(ROW()-13,2)=0,IF(ISBLANK(OFFSET('12. SEGUIMIENTO 2027'!$P$14,INT((ROW()-13)/2),0)),"",OFFSET('12. SEGUIMIENTO 2027'!$P$14,INT((ROW()-13)/2),0)),IF(ISBLANK(OFFSET('9. METAS'!$X$20,INT((ROW()-14)/2),0)),"",OFFSET('9. METAS'!$X$20,INT((ROW()-14)/2),0)))</f>
        <v/>
      </c>
      <c r="M267" s="257" t="str">
        <f ca="1">IF(MOD(ROW()-13,2)=0,IF(ISBLANK(OFFSET('12. SEGUIMIENTO 2027'!$Q$14,INT((ROW()-13)/2),0)),"",OFFSET('12. SEGUIMIENTO 2027'!$Q$14,INT((ROW()-13)/2),0)),IF(ISBLANK(OFFSET('9. METAS'!$Y$20,INT((ROW()-14)/2),0)),"",OFFSET('9. METAS'!$Y$20,INT((ROW()-14)/2),0)))</f>
        <v/>
      </c>
      <c r="N267" s="1012" t="str">
        <f t="shared" ref="N267" ca="1" si="250">IFERROR(J267/J268,"ND")</f>
        <v>ND</v>
      </c>
      <c r="O267" s="1008" t="str">
        <f t="shared" ref="O267" ca="1" si="251">IFERROR(((J267+K267+L267)/H267),"ND")</f>
        <v>ND</v>
      </c>
      <c r="P267" s="996"/>
    </row>
    <row r="268" spans="3:16">
      <c r="C268" s="1030"/>
      <c r="D268" s="1026"/>
      <c r="E268" s="1026"/>
      <c r="F268" s="1024"/>
      <c r="G268" s="1021"/>
      <c r="H268" s="1164"/>
      <c r="I268" s="1015"/>
      <c r="J268" s="255" t="str">
        <f ca="1">IF(MOD(ROW()-13,2)=0,IF(ISBLANK(OFFSET('12. SEGUIMIENTO 2027'!$N$14,INT((ROW()-13)/2),0)),"",OFFSET('12. SEGUIMIENTO 2027'!$N$14,INT((ROW()-13)/2),0)),IF(ISBLANK(OFFSET('9. METAS'!$V$20,INT((ROW()-14)/2),0)),"",OFFSET('9. METAS'!$V$20,INT((ROW()-14)/2),0)))</f>
        <v/>
      </c>
      <c r="K268" s="256" t="str">
        <f ca="1">IF(MOD(ROW()-13,2)=0,IF(ISBLANK(OFFSET('12. SEGUIMIENTO 2027'!$O$14,INT((ROW()-13)/2),0)),"",OFFSET('12. SEGUIMIENTO 2027'!$O$14,INT((ROW()-13)/2),0)),IF(ISBLANK(OFFSET('9. METAS'!$W$20,INT((ROW()-14)/2),0)),"",OFFSET('9. METAS'!$W$20,INT((ROW()-14)/2),0)))</f>
        <v/>
      </c>
      <c r="L268" s="256" t="str">
        <f ca="1">IF(MOD(ROW()-13,2)=0,IF(ISBLANK(OFFSET('12. SEGUIMIENTO 2027'!$P$14,INT((ROW()-13)/2),0)),"",OFFSET('12. SEGUIMIENTO 2027'!$P$14,INT((ROW()-13)/2),0)),IF(ISBLANK(OFFSET('9. METAS'!$X$20,INT((ROW()-14)/2),0)),"",OFFSET('9. METAS'!$X$20,INT((ROW()-14)/2),0)))</f>
        <v/>
      </c>
      <c r="M268" s="257" t="str">
        <f ca="1">IF(MOD(ROW()-13,2)=0,IF(ISBLANK(OFFSET('12. SEGUIMIENTO 2027'!$Q$14,INT((ROW()-13)/2),0)),"",OFFSET('12. SEGUIMIENTO 2027'!$Q$14,INT((ROW()-13)/2),0)),IF(ISBLANK(OFFSET('9. METAS'!$Y$20,INT((ROW()-14)/2),0)),"",OFFSET('9. METAS'!$Y$20,INT((ROW()-14)/2),0)))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164" t="str">
        <f ca="1">IF(ISBLANK(OFFSET('9. METAS'!$M$20,INT((ROW()-13)/2),0)),"",OFFSET('9. METAS'!$M$20,INT((ROW()-13)/2),0))</f>
        <v/>
      </c>
      <c r="I269" s="1014"/>
      <c r="J269" s="255" t="str">
        <f ca="1">IF(MOD(ROW()-13,2)=0,IF(ISBLANK(OFFSET('12. SEGUIMIENTO 2027'!$N$14,INT((ROW()-13)/2),0)),"",OFFSET('12. SEGUIMIENTO 2027'!$N$14,INT((ROW()-13)/2),0)),IF(ISBLANK(OFFSET('9. METAS'!$V$20,INT((ROW()-14)/2),0)),"",OFFSET('9. METAS'!$V$20,INT((ROW()-14)/2),0)))</f>
        <v/>
      </c>
      <c r="K269" s="256" t="str">
        <f ca="1">IF(MOD(ROW()-13,2)=0,IF(ISBLANK(OFFSET('12. SEGUIMIENTO 2027'!$O$14,INT((ROW()-13)/2),0)),"",OFFSET('12. SEGUIMIENTO 2027'!$O$14,INT((ROW()-13)/2),0)),IF(ISBLANK(OFFSET('9. METAS'!$W$20,INT((ROW()-14)/2),0)),"",OFFSET('9. METAS'!$W$20,INT((ROW()-14)/2),0)))</f>
        <v/>
      </c>
      <c r="L269" s="256" t="str">
        <f ca="1">IF(MOD(ROW()-13,2)=0,IF(ISBLANK(OFFSET('12. SEGUIMIENTO 2027'!$P$14,INT((ROW()-13)/2),0)),"",OFFSET('12. SEGUIMIENTO 2027'!$P$14,INT((ROW()-13)/2),0)),IF(ISBLANK(OFFSET('9. METAS'!$X$20,INT((ROW()-14)/2),0)),"",OFFSET('9. METAS'!$X$20,INT((ROW()-14)/2),0)))</f>
        <v/>
      </c>
      <c r="M269" s="257" t="str">
        <f ca="1">IF(MOD(ROW()-13,2)=0,IF(ISBLANK(OFFSET('12. SEGUIMIENTO 2027'!$Q$14,INT((ROW()-13)/2),0)),"",OFFSET('12. SEGUIMIENTO 2027'!$Q$14,INT((ROW()-13)/2),0)),IF(ISBLANK(OFFSET('9. METAS'!$Y$20,INT((ROW()-14)/2),0)),"",OFFSET('9. METAS'!$Y$20,INT((ROW()-14)/2),0)))</f>
        <v/>
      </c>
      <c r="N269" s="1012" t="str">
        <f t="shared" ref="N269" ca="1" si="252">IFERROR(J269/J270,"ND")</f>
        <v>ND</v>
      </c>
      <c r="O269" s="1008" t="str">
        <f t="shared" ref="O269" ca="1" si="253">IFERROR(((J269+K269+L269)/H269),"ND")</f>
        <v>ND</v>
      </c>
      <c r="P269" s="996"/>
    </row>
    <row r="270" spans="3:16">
      <c r="C270" s="1030"/>
      <c r="D270" s="1026"/>
      <c r="E270" s="1026"/>
      <c r="F270" s="1024"/>
      <c r="G270" s="1021"/>
      <c r="H270" s="1164"/>
      <c r="I270" s="1015"/>
      <c r="J270" s="255" t="str">
        <f ca="1">IF(MOD(ROW()-13,2)=0,IF(ISBLANK(OFFSET('12. SEGUIMIENTO 2027'!$N$14,INT((ROW()-13)/2),0)),"",OFFSET('12. SEGUIMIENTO 2027'!$N$14,INT((ROW()-13)/2),0)),IF(ISBLANK(OFFSET('9. METAS'!$V$20,INT((ROW()-14)/2),0)),"",OFFSET('9. METAS'!$V$20,INT((ROW()-14)/2),0)))</f>
        <v/>
      </c>
      <c r="K270" s="256" t="str">
        <f ca="1">IF(MOD(ROW()-13,2)=0,IF(ISBLANK(OFFSET('12. SEGUIMIENTO 2027'!$O$14,INT((ROW()-13)/2),0)),"",OFFSET('12. SEGUIMIENTO 2027'!$O$14,INT((ROW()-13)/2),0)),IF(ISBLANK(OFFSET('9. METAS'!$W$20,INT((ROW()-14)/2),0)),"",OFFSET('9. METAS'!$W$20,INT((ROW()-14)/2),0)))</f>
        <v/>
      </c>
      <c r="L270" s="256" t="str">
        <f ca="1">IF(MOD(ROW()-13,2)=0,IF(ISBLANK(OFFSET('12. SEGUIMIENTO 2027'!$P$14,INT((ROW()-13)/2),0)),"",OFFSET('12. SEGUIMIENTO 2027'!$P$14,INT((ROW()-13)/2),0)),IF(ISBLANK(OFFSET('9. METAS'!$X$20,INT((ROW()-14)/2),0)),"",OFFSET('9. METAS'!$X$20,INT((ROW()-14)/2),0)))</f>
        <v/>
      </c>
      <c r="M270" s="257" t="str">
        <f ca="1">IF(MOD(ROW()-13,2)=0,IF(ISBLANK(OFFSET('12. SEGUIMIENTO 2027'!$Q$14,INT((ROW()-13)/2),0)),"",OFFSET('12. SEGUIMIENTO 2027'!$Q$14,INT((ROW()-13)/2),0)),IF(ISBLANK(OFFSET('9. METAS'!$Y$20,INT((ROW()-14)/2),0)),"",OFFSET('9. METAS'!$Y$20,INT((ROW()-14)/2),0)))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164" t="str">
        <f ca="1">IF(ISBLANK(OFFSET('9. METAS'!$M$20,INT((ROW()-13)/2),0)),"",OFFSET('9. METAS'!$M$20,INT((ROW()-13)/2),0))</f>
        <v/>
      </c>
      <c r="I271" s="1014"/>
      <c r="J271" s="255" t="str">
        <f ca="1">IF(MOD(ROW()-13,2)=0,IF(ISBLANK(OFFSET('12. SEGUIMIENTO 2027'!$N$14,INT((ROW()-13)/2),0)),"",OFFSET('12. SEGUIMIENTO 2027'!$N$14,INT((ROW()-13)/2),0)),IF(ISBLANK(OFFSET('9. METAS'!$V$20,INT((ROW()-14)/2),0)),"",OFFSET('9. METAS'!$V$20,INT((ROW()-14)/2),0)))</f>
        <v/>
      </c>
      <c r="K271" s="256" t="str">
        <f ca="1">IF(MOD(ROW()-13,2)=0,IF(ISBLANK(OFFSET('12. SEGUIMIENTO 2027'!$O$14,INT((ROW()-13)/2),0)),"",OFFSET('12. SEGUIMIENTO 2027'!$O$14,INT((ROW()-13)/2),0)),IF(ISBLANK(OFFSET('9. METAS'!$W$20,INT((ROW()-14)/2),0)),"",OFFSET('9. METAS'!$W$20,INT((ROW()-14)/2),0)))</f>
        <v/>
      </c>
      <c r="L271" s="256" t="str">
        <f ca="1">IF(MOD(ROW()-13,2)=0,IF(ISBLANK(OFFSET('12. SEGUIMIENTO 2027'!$P$14,INT((ROW()-13)/2),0)),"",OFFSET('12. SEGUIMIENTO 2027'!$P$14,INT((ROW()-13)/2),0)),IF(ISBLANK(OFFSET('9. METAS'!$X$20,INT((ROW()-14)/2),0)),"",OFFSET('9. METAS'!$X$20,INT((ROW()-14)/2),0)))</f>
        <v/>
      </c>
      <c r="M271" s="257" t="str">
        <f ca="1">IF(MOD(ROW()-13,2)=0,IF(ISBLANK(OFFSET('12. SEGUIMIENTO 2027'!$Q$14,INT((ROW()-13)/2),0)),"",OFFSET('12. SEGUIMIENTO 2027'!$Q$14,INT((ROW()-13)/2),0)),IF(ISBLANK(OFFSET('9. METAS'!$Y$20,INT((ROW()-14)/2),0)),"",OFFSET('9. METAS'!$Y$20,INT((ROW()-14)/2),0)))</f>
        <v/>
      </c>
      <c r="N271" s="1012" t="str">
        <f t="shared" ref="N271" ca="1" si="254">IFERROR(J271/J272,"ND")</f>
        <v>ND</v>
      </c>
      <c r="O271" s="1008" t="str">
        <f t="shared" ref="O271" ca="1" si="255">IFERROR(((J271+K271+L271)/H271),"ND")</f>
        <v>ND</v>
      </c>
      <c r="P271" s="996"/>
    </row>
    <row r="272" spans="3:16">
      <c r="C272" s="1030"/>
      <c r="D272" s="1026"/>
      <c r="E272" s="1026"/>
      <c r="F272" s="1024"/>
      <c r="G272" s="1021"/>
      <c r="H272" s="1164"/>
      <c r="I272" s="1015"/>
      <c r="J272" s="255" t="str">
        <f ca="1">IF(MOD(ROW()-13,2)=0,IF(ISBLANK(OFFSET('12. SEGUIMIENTO 2027'!$N$14,INT((ROW()-13)/2),0)),"",OFFSET('12. SEGUIMIENTO 2027'!$N$14,INT((ROW()-13)/2),0)),IF(ISBLANK(OFFSET('9. METAS'!$V$20,INT((ROW()-14)/2),0)),"",OFFSET('9. METAS'!$V$20,INT((ROW()-14)/2),0)))</f>
        <v/>
      </c>
      <c r="K272" s="256" t="str">
        <f ca="1">IF(MOD(ROW()-13,2)=0,IF(ISBLANK(OFFSET('12. SEGUIMIENTO 2027'!$O$14,INT((ROW()-13)/2),0)),"",OFFSET('12. SEGUIMIENTO 2027'!$O$14,INT((ROW()-13)/2),0)),IF(ISBLANK(OFFSET('9. METAS'!$W$20,INT((ROW()-14)/2),0)),"",OFFSET('9. METAS'!$W$20,INT((ROW()-14)/2),0)))</f>
        <v/>
      </c>
      <c r="L272" s="256" t="str">
        <f ca="1">IF(MOD(ROW()-13,2)=0,IF(ISBLANK(OFFSET('12. SEGUIMIENTO 2027'!$P$14,INT((ROW()-13)/2),0)),"",OFFSET('12. SEGUIMIENTO 2027'!$P$14,INT((ROW()-13)/2),0)),IF(ISBLANK(OFFSET('9. METAS'!$X$20,INT((ROW()-14)/2),0)),"",OFFSET('9. METAS'!$X$20,INT((ROW()-14)/2),0)))</f>
        <v/>
      </c>
      <c r="M272" s="257" t="str">
        <f ca="1">IF(MOD(ROW()-13,2)=0,IF(ISBLANK(OFFSET('12. SEGUIMIENTO 2027'!$Q$14,INT((ROW()-13)/2),0)),"",OFFSET('12. SEGUIMIENTO 2027'!$Q$14,INT((ROW()-13)/2),0)),IF(ISBLANK(OFFSET('9. METAS'!$Y$20,INT((ROW()-14)/2),0)),"",OFFSET('9. METAS'!$Y$20,INT((ROW()-14)/2),0)))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164" t="str">
        <f ca="1">IF(ISBLANK(OFFSET('9. METAS'!$M$20,INT((ROW()-13)/2),0)),"",OFFSET('9. METAS'!$M$20,INT((ROW()-13)/2),0))</f>
        <v/>
      </c>
      <c r="I273" s="1014"/>
      <c r="J273" s="255" t="str">
        <f ca="1">IF(MOD(ROW()-13,2)=0,IF(ISBLANK(OFFSET('12. SEGUIMIENTO 2027'!$N$14,INT((ROW()-13)/2),0)),"",OFFSET('12. SEGUIMIENTO 2027'!$N$14,INT((ROW()-13)/2),0)),IF(ISBLANK(OFFSET('9. METAS'!$V$20,INT((ROW()-14)/2),0)),"",OFFSET('9. METAS'!$V$20,INT((ROW()-14)/2),0)))</f>
        <v/>
      </c>
      <c r="K273" s="256" t="str">
        <f ca="1">IF(MOD(ROW()-13,2)=0,IF(ISBLANK(OFFSET('12. SEGUIMIENTO 2027'!$O$14,INT((ROW()-13)/2),0)),"",OFFSET('12. SEGUIMIENTO 2027'!$O$14,INT((ROW()-13)/2),0)),IF(ISBLANK(OFFSET('9. METAS'!$W$20,INT((ROW()-14)/2),0)),"",OFFSET('9. METAS'!$W$20,INT((ROW()-14)/2),0)))</f>
        <v/>
      </c>
      <c r="L273" s="256" t="str">
        <f ca="1">IF(MOD(ROW()-13,2)=0,IF(ISBLANK(OFFSET('12. SEGUIMIENTO 2027'!$P$14,INT((ROW()-13)/2),0)),"",OFFSET('12. SEGUIMIENTO 2027'!$P$14,INT((ROW()-13)/2),0)),IF(ISBLANK(OFFSET('9. METAS'!$X$20,INT((ROW()-14)/2),0)),"",OFFSET('9. METAS'!$X$20,INT((ROW()-14)/2),0)))</f>
        <v/>
      </c>
      <c r="M273" s="257" t="str">
        <f ca="1">IF(MOD(ROW()-13,2)=0,IF(ISBLANK(OFFSET('12. SEGUIMIENTO 2027'!$Q$14,INT((ROW()-13)/2),0)),"",OFFSET('12. SEGUIMIENTO 2027'!$Q$14,INT((ROW()-13)/2),0)),IF(ISBLANK(OFFSET('9. METAS'!$Y$20,INT((ROW()-14)/2),0)),"",OFFSET('9. METAS'!$Y$20,INT((ROW()-14)/2),0)))</f>
        <v/>
      </c>
      <c r="N273" s="1012" t="str">
        <f t="shared" ref="N273" ca="1" si="256">IFERROR(J273/J274,"ND")</f>
        <v>ND</v>
      </c>
      <c r="O273" s="1008" t="str">
        <f t="shared" ref="O273" ca="1" si="257">IFERROR(((J273+K273+L273)/H273),"ND")</f>
        <v>ND</v>
      </c>
      <c r="P273" s="996"/>
    </row>
    <row r="274" spans="3:16">
      <c r="C274" s="1030"/>
      <c r="D274" s="1026"/>
      <c r="E274" s="1026"/>
      <c r="F274" s="1024"/>
      <c r="G274" s="1021"/>
      <c r="H274" s="1164"/>
      <c r="I274" s="1015"/>
      <c r="J274" s="255" t="str">
        <f ca="1">IF(MOD(ROW()-13,2)=0,IF(ISBLANK(OFFSET('12. SEGUIMIENTO 2027'!$N$14,INT((ROW()-13)/2),0)),"",OFFSET('12. SEGUIMIENTO 2027'!$N$14,INT((ROW()-13)/2),0)),IF(ISBLANK(OFFSET('9. METAS'!$V$20,INT((ROW()-14)/2),0)),"",OFFSET('9. METAS'!$V$20,INT((ROW()-14)/2),0)))</f>
        <v/>
      </c>
      <c r="K274" s="256" t="str">
        <f ca="1">IF(MOD(ROW()-13,2)=0,IF(ISBLANK(OFFSET('12. SEGUIMIENTO 2027'!$O$14,INT((ROW()-13)/2),0)),"",OFFSET('12. SEGUIMIENTO 2027'!$O$14,INT((ROW()-13)/2),0)),IF(ISBLANK(OFFSET('9. METAS'!$W$20,INT((ROW()-14)/2),0)),"",OFFSET('9. METAS'!$W$20,INT((ROW()-14)/2),0)))</f>
        <v/>
      </c>
      <c r="L274" s="256" t="str">
        <f ca="1">IF(MOD(ROW()-13,2)=0,IF(ISBLANK(OFFSET('12. SEGUIMIENTO 2027'!$P$14,INT((ROW()-13)/2),0)),"",OFFSET('12. SEGUIMIENTO 2027'!$P$14,INT((ROW()-13)/2),0)),IF(ISBLANK(OFFSET('9. METAS'!$X$20,INT((ROW()-14)/2),0)),"",OFFSET('9. METAS'!$X$20,INT((ROW()-14)/2),0)))</f>
        <v/>
      </c>
      <c r="M274" s="257" t="str">
        <f ca="1">IF(MOD(ROW()-13,2)=0,IF(ISBLANK(OFFSET('12. SEGUIMIENTO 2027'!$Q$14,INT((ROW()-13)/2),0)),"",OFFSET('12. SEGUIMIENTO 2027'!$Q$14,INT((ROW()-13)/2),0)),IF(ISBLANK(OFFSET('9. METAS'!$Y$20,INT((ROW()-14)/2),0)),"",OFFSET('9. METAS'!$Y$20,INT((ROW()-14)/2),0)))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164" t="str">
        <f ca="1">IF(ISBLANK(OFFSET('9. METAS'!$M$20,INT((ROW()-13)/2),0)),"",OFFSET('9. METAS'!$M$20,INT((ROW()-13)/2),0))</f>
        <v/>
      </c>
      <c r="I275" s="1014"/>
      <c r="J275" s="255" t="str">
        <f ca="1">IF(MOD(ROW()-13,2)=0,IF(ISBLANK(OFFSET('12. SEGUIMIENTO 2027'!$N$14,INT((ROW()-13)/2),0)),"",OFFSET('12. SEGUIMIENTO 2027'!$N$14,INT((ROW()-13)/2),0)),IF(ISBLANK(OFFSET('9. METAS'!$V$20,INT((ROW()-14)/2),0)),"",OFFSET('9. METAS'!$V$20,INT((ROW()-14)/2),0)))</f>
        <v/>
      </c>
      <c r="K275" s="256" t="str">
        <f ca="1">IF(MOD(ROW()-13,2)=0,IF(ISBLANK(OFFSET('12. SEGUIMIENTO 2027'!$O$14,INT((ROW()-13)/2),0)),"",OFFSET('12. SEGUIMIENTO 2027'!$O$14,INT((ROW()-13)/2),0)),IF(ISBLANK(OFFSET('9. METAS'!$W$20,INT((ROW()-14)/2),0)),"",OFFSET('9. METAS'!$W$20,INT((ROW()-14)/2),0)))</f>
        <v/>
      </c>
      <c r="L275" s="256" t="str">
        <f ca="1">IF(MOD(ROW()-13,2)=0,IF(ISBLANK(OFFSET('12. SEGUIMIENTO 2027'!$P$14,INT((ROW()-13)/2),0)),"",OFFSET('12. SEGUIMIENTO 2027'!$P$14,INT((ROW()-13)/2),0)),IF(ISBLANK(OFFSET('9. METAS'!$X$20,INT((ROW()-14)/2),0)),"",OFFSET('9. METAS'!$X$20,INT((ROW()-14)/2),0)))</f>
        <v/>
      </c>
      <c r="M275" s="257" t="str">
        <f ca="1">IF(MOD(ROW()-13,2)=0,IF(ISBLANK(OFFSET('12. SEGUIMIENTO 2027'!$Q$14,INT((ROW()-13)/2),0)),"",OFFSET('12. SEGUIMIENTO 2027'!$Q$14,INT((ROW()-13)/2),0)),IF(ISBLANK(OFFSET('9. METAS'!$Y$20,INT((ROW()-14)/2),0)),"",OFFSET('9. METAS'!$Y$20,INT((ROW()-14)/2),0)))</f>
        <v/>
      </c>
      <c r="N275" s="1012" t="str">
        <f t="shared" ref="N275" ca="1" si="258">IFERROR(J275/J276,"ND")</f>
        <v>ND</v>
      </c>
      <c r="O275" s="1008" t="str">
        <f t="shared" ref="O275" ca="1" si="259">IFERROR(((J275+K275+L275)/H275),"ND")</f>
        <v>ND</v>
      </c>
      <c r="P275" s="996"/>
    </row>
    <row r="276" spans="3:16">
      <c r="C276" s="1030"/>
      <c r="D276" s="1026"/>
      <c r="E276" s="1026"/>
      <c r="F276" s="1024"/>
      <c r="G276" s="1021"/>
      <c r="H276" s="1164"/>
      <c r="I276" s="1015"/>
      <c r="J276" s="255" t="str">
        <f ca="1">IF(MOD(ROW()-13,2)=0,IF(ISBLANK(OFFSET('12. SEGUIMIENTO 2027'!$N$14,INT((ROW()-13)/2),0)),"",OFFSET('12. SEGUIMIENTO 2027'!$N$14,INT((ROW()-13)/2),0)),IF(ISBLANK(OFFSET('9. METAS'!$V$20,INT((ROW()-14)/2),0)),"",OFFSET('9. METAS'!$V$20,INT((ROW()-14)/2),0)))</f>
        <v/>
      </c>
      <c r="K276" s="256" t="str">
        <f ca="1">IF(MOD(ROW()-13,2)=0,IF(ISBLANK(OFFSET('12. SEGUIMIENTO 2027'!$O$14,INT((ROW()-13)/2),0)),"",OFFSET('12. SEGUIMIENTO 2027'!$O$14,INT((ROW()-13)/2),0)),IF(ISBLANK(OFFSET('9. METAS'!$W$20,INT((ROW()-14)/2),0)),"",OFFSET('9. METAS'!$W$20,INT((ROW()-14)/2),0)))</f>
        <v/>
      </c>
      <c r="L276" s="256" t="str">
        <f ca="1">IF(MOD(ROW()-13,2)=0,IF(ISBLANK(OFFSET('12. SEGUIMIENTO 2027'!$P$14,INT((ROW()-13)/2),0)),"",OFFSET('12. SEGUIMIENTO 2027'!$P$14,INT((ROW()-13)/2),0)),IF(ISBLANK(OFFSET('9. METAS'!$X$20,INT((ROW()-14)/2),0)),"",OFFSET('9. METAS'!$X$20,INT((ROW()-14)/2),0)))</f>
        <v/>
      </c>
      <c r="M276" s="257" t="str">
        <f ca="1">IF(MOD(ROW()-13,2)=0,IF(ISBLANK(OFFSET('12. SEGUIMIENTO 2027'!$Q$14,INT((ROW()-13)/2),0)),"",OFFSET('12. SEGUIMIENTO 2027'!$Q$14,INT((ROW()-13)/2),0)),IF(ISBLANK(OFFSET('9. METAS'!$Y$20,INT((ROW()-14)/2),0)),"",OFFSET('9. METAS'!$Y$20,INT((ROW()-14)/2),0)))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164" t="str">
        <f ca="1">IF(ISBLANK(OFFSET('9. METAS'!$M$20,INT((ROW()-13)/2),0)),"",OFFSET('9. METAS'!$M$20,INT((ROW()-13)/2),0))</f>
        <v/>
      </c>
      <c r="I277" s="1014"/>
      <c r="J277" s="255" t="str">
        <f ca="1">IF(MOD(ROW()-13,2)=0,IF(ISBLANK(OFFSET('12. SEGUIMIENTO 2027'!$N$14,INT((ROW()-13)/2),0)),"",OFFSET('12. SEGUIMIENTO 2027'!$N$14,INT((ROW()-13)/2),0)),IF(ISBLANK(OFFSET('9. METAS'!$V$20,INT((ROW()-14)/2),0)),"",OFFSET('9. METAS'!$V$20,INT((ROW()-14)/2),0)))</f>
        <v/>
      </c>
      <c r="K277" s="256" t="str">
        <f ca="1">IF(MOD(ROW()-13,2)=0,IF(ISBLANK(OFFSET('12. SEGUIMIENTO 2027'!$O$14,INT((ROW()-13)/2),0)),"",OFFSET('12. SEGUIMIENTO 2027'!$O$14,INT((ROW()-13)/2),0)),IF(ISBLANK(OFFSET('9. METAS'!$W$20,INT((ROW()-14)/2),0)),"",OFFSET('9. METAS'!$W$20,INT((ROW()-14)/2),0)))</f>
        <v/>
      </c>
      <c r="L277" s="256" t="str">
        <f ca="1">IF(MOD(ROW()-13,2)=0,IF(ISBLANK(OFFSET('12. SEGUIMIENTO 2027'!$P$14,INT((ROW()-13)/2),0)),"",OFFSET('12. SEGUIMIENTO 2027'!$P$14,INT((ROW()-13)/2),0)),IF(ISBLANK(OFFSET('9. METAS'!$X$20,INT((ROW()-14)/2),0)),"",OFFSET('9. METAS'!$X$20,INT((ROW()-14)/2),0)))</f>
        <v/>
      </c>
      <c r="M277" s="257" t="str">
        <f ca="1">IF(MOD(ROW()-13,2)=0,IF(ISBLANK(OFFSET('12. SEGUIMIENTO 2027'!$Q$14,INT((ROW()-13)/2),0)),"",OFFSET('12. SEGUIMIENTO 2027'!$Q$14,INT((ROW()-13)/2),0)),IF(ISBLANK(OFFSET('9. METAS'!$Y$20,INT((ROW()-14)/2),0)),"",OFFSET('9. METAS'!$Y$20,INT((ROW()-14)/2),0)))</f>
        <v/>
      </c>
      <c r="N277" s="1012" t="str">
        <f t="shared" ref="N277" ca="1" si="260">IFERROR(J277/J278,"ND")</f>
        <v>ND</v>
      </c>
      <c r="O277" s="1008" t="str">
        <f t="shared" ref="O277" ca="1" si="261">IFERROR(((J277+K277+L277)/H277),"ND")</f>
        <v>ND</v>
      </c>
      <c r="P277" s="996"/>
    </row>
    <row r="278" spans="3:16">
      <c r="C278" s="1030"/>
      <c r="D278" s="1026"/>
      <c r="E278" s="1026"/>
      <c r="F278" s="1024"/>
      <c r="G278" s="1021"/>
      <c r="H278" s="1164"/>
      <c r="I278" s="1015"/>
      <c r="J278" s="255" t="str">
        <f ca="1">IF(MOD(ROW()-13,2)=0,IF(ISBLANK(OFFSET('12. SEGUIMIENTO 2027'!$N$14,INT((ROW()-13)/2),0)),"",OFFSET('12. SEGUIMIENTO 2027'!$N$14,INT((ROW()-13)/2),0)),IF(ISBLANK(OFFSET('9. METAS'!$V$20,INT((ROW()-14)/2),0)),"",OFFSET('9. METAS'!$V$20,INT((ROW()-14)/2),0)))</f>
        <v/>
      </c>
      <c r="K278" s="256" t="str">
        <f ca="1">IF(MOD(ROW()-13,2)=0,IF(ISBLANK(OFFSET('12. SEGUIMIENTO 2027'!$O$14,INT((ROW()-13)/2),0)),"",OFFSET('12. SEGUIMIENTO 2027'!$O$14,INT((ROW()-13)/2),0)),IF(ISBLANK(OFFSET('9. METAS'!$W$20,INT((ROW()-14)/2),0)),"",OFFSET('9. METAS'!$W$20,INT((ROW()-14)/2),0)))</f>
        <v/>
      </c>
      <c r="L278" s="256" t="str">
        <f ca="1">IF(MOD(ROW()-13,2)=0,IF(ISBLANK(OFFSET('12. SEGUIMIENTO 2027'!$P$14,INT((ROW()-13)/2),0)),"",OFFSET('12. SEGUIMIENTO 2027'!$P$14,INT((ROW()-13)/2),0)),IF(ISBLANK(OFFSET('9. METAS'!$X$20,INT((ROW()-14)/2),0)),"",OFFSET('9. METAS'!$X$20,INT((ROW()-14)/2),0)))</f>
        <v/>
      </c>
      <c r="M278" s="257" t="str">
        <f ca="1">IF(MOD(ROW()-13,2)=0,IF(ISBLANK(OFFSET('12. SEGUIMIENTO 2027'!$Q$14,INT((ROW()-13)/2),0)),"",OFFSET('12. SEGUIMIENTO 2027'!$Q$14,INT((ROW()-13)/2),0)),IF(ISBLANK(OFFSET('9. METAS'!$Y$20,INT((ROW()-14)/2),0)),"",OFFSET('9. METAS'!$Y$20,INT((ROW()-14)/2),0)))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164" t="str">
        <f ca="1">IF(ISBLANK(OFFSET('9. METAS'!$M$20,INT((ROW()-13)/2),0)),"",OFFSET('9. METAS'!$M$20,INT((ROW()-13)/2),0))</f>
        <v/>
      </c>
      <c r="I279" s="1014"/>
      <c r="J279" s="255" t="str">
        <f ca="1">IF(MOD(ROW()-13,2)=0,IF(ISBLANK(OFFSET('12. SEGUIMIENTO 2027'!$N$14,INT((ROW()-13)/2),0)),"",OFFSET('12. SEGUIMIENTO 2027'!$N$14,INT((ROW()-13)/2),0)),IF(ISBLANK(OFFSET('9. METAS'!$V$20,INT((ROW()-14)/2),0)),"",OFFSET('9. METAS'!$V$20,INT((ROW()-14)/2),0)))</f>
        <v/>
      </c>
      <c r="K279" s="256" t="str">
        <f ca="1">IF(MOD(ROW()-13,2)=0,IF(ISBLANK(OFFSET('12. SEGUIMIENTO 2027'!$O$14,INT((ROW()-13)/2),0)),"",OFFSET('12. SEGUIMIENTO 2027'!$O$14,INT((ROW()-13)/2),0)),IF(ISBLANK(OFFSET('9. METAS'!$W$20,INT((ROW()-14)/2),0)),"",OFFSET('9. METAS'!$W$20,INT((ROW()-14)/2),0)))</f>
        <v/>
      </c>
      <c r="L279" s="256" t="str">
        <f ca="1">IF(MOD(ROW()-13,2)=0,IF(ISBLANK(OFFSET('12. SEGUIMIENTO 2027'!$P$14,INT((ROW()-13)/2),0)),"",OFFSET('12. SEGUIMIENTO 2027'!$P$14,INT((ROW()-13)/2),0)),IF(ISBLANK(OFFSET('9. METAS'!$X$20,INT((ROW()-14)/2),0)),"",OFFSET('9. METAS'!$X$20,INT((ROW()-14)/2),0)))</f>
        <v/>
      </c>
      <c r="M279" s="257" t="str">
        <f ca="1">IF(MOD(ROW()-13,2)=0,IF(ISBLANK(OFFSET('12. SEGUIMIENTO 2027'!$Q$14,INT((ROW()-13)/2),0)),"",OFFSET('12. SEGUIMIENTO 2027'!$Q$14,INT((ROW()-13)/2),0)),IF(ISBLANK(OFFSET('9. METAS'!$Y$20,INT((ROW()-14)/2),0)),"",OFFSET('9. METAS'!$Y$20,INT((ROW()-14)/2),0)))</f>
        <v/>
      </c>
      <c r="N279" s="1012" t="str">
        <f t="shared" ref="N279" ca="1" si="262">IFERROR(J279/J280,"ND")</f>
        <v>ND</v>
      </c>
      <c r="O279" s="1008" t="str">
        <f t="shared" ref="O279" ca="1" si="263">IFERROR(((J279+K279+L279)/H279),"ND")</f>
        <v>ND</v>
      </c>
      <c r="P279" s="996"/>
    </row>
    <row r="280" spans="3:16">
      <c r="C280" s="1030"/>
      <c r="D280" s="1026"/>
      <c r="E280" s="1026"/>
      <c r="F280" s="1024"/>
      <c r="G280" s="1021"/>
      <c r="H280" s="1164"/>
      <c r="I280" s="1015"/>
      <c r="J280" s="255" t="str">
        <f ca="1">IF(MOD(ROW()-13,2)=0,IF(ISBLANK(OFFSET('12. SEGUIMIENTO 2027'!$N$14,INT((ROW()-13)/2),0)),"",OFFSET('12. SEGUIMIENTO 2027'!$N$14,INT((ROW()-13)/2),0)),IF(ISBLANK(OFFSET('9. METAS'!$V$20,INT((ROW()-14)/2),0)),"",OFFSET('9. METAS'!$V$20,INT((ROW()-14)/2),0)))</f>
        <v/>
      </c>
      <c r="K280" s="256" t="str">
        <f ca="1">IF(MOD(ROW()-13,2)=0,IF(ISBLANK(OFFSET('12. SEGUIMIENTO 2027'!$O$14,INT((ROW()-13)/2),0)),"",OFFSET('12. SEGUIMIENTO 2027'!$O$14,INT((ROW()-13)/2),0)),IF(ISBLANK(OFFSET('9. METAS'!$W$20,INT((ROW()-14)/2),0)),"",OFFSET('9. METAS'!$W$20,INT((ROW()-14)/2),0)))</f>
        <v/>
      </c>
      <c r="L280" s="256" t="str">
        <f ca="1">IF(MOD(ROW()-13,2)=0,IF(ISBLANK(OFFSET('12. SEGUIMIENTO 2027'!$P$14,INT((ROW()-13)/2),0)),"",OFFSET('12. SEGUIMIENTO 2027'!$P$14,INT((ROW()-13)/2),0)),IF(ISBLANK(OFFSET('9. METAS'!$X$20,INT((ROW()-14)/2),0)),"",OFFSET('9. METAS'!$X$20,INT((ROW()-14)/2),0)))</f>
        <v/>
      </c>
      <c r="M280" s="257" t="str">
        <f ca="1">IF(MOD(ROW()-13,2)=0,IF(ISBLANK(OFFSET('12. SEGUIMIENTO 2027'!$Q$14,INT((ROW()-13)/2),0)),"",OFFSET('12. SEGUIMIENTO 2027'!$Q$14,INT((ROW()-13)/2),0)),IF(ISBLANK(OFFSET('9. METAS'!$Y$20,INT((ROW()-14)/2),0)),"",OFFSET('9. METAS'!$Y$20,INT((ROW()-14)/2),0)))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164" t="str">
        <f ca="1">IF(ISBLANK(OFFSET('9. METAS'!$M$20,INT((ROW()-13)/2),0)),"",OFFSET('9. METAS'!$M$20,INT((ROW()-13)/2),0))</f>
        <v/>
      </c>
      <c r="I281" s="1014"/>
      <c r="J281" s="255" t="str">
        <f ca="1">IF(MOD(ROW()-13,2)=0,IF(ISBLANK(OFFSET('12. SEGUIMIENTO 2027'!$N$14,INT((ROW()-13)/2),0)),"",OFFSET('12. SEGUIMIENTO 2027'!$N$14,INT((ROW()-13)/2),0)),IF(ISBLANK(OFFSET('9. METAS'!$V$20,INT((ROW()-14)/2),0)),"",OFFSET('9. METAS'!$V$20,INT((ROW()-14)/2),0)))</f>
        <v/>
      </c>
      <c r="K281" s="256" t="str">
        <f ca="1">IF(MOD(ROW()-13,2)=0,IF(ISBLANK(OFFSET('12. SEGUIMIENTO 2027'!$O$14,INT((ROW()-13)/2),0)),"",OFFSET('12. SEGUIMIENTO 2027'!$O$14,INT((ROW()-13)/2),0)),IF(ISBLANK(OFFSET('9. METAS'!$W$20,INT((ROW()-14)/2),0)),"",OFFSET('9. METAS'!$W$20,INT((ROW()-14)/2),0)))</f>
        <v/>
      </c>
      <c r="L281" s="256" t="str">
        <f ca="1">IF(MOD(ROW()-13,2)=0,IF(ISBLANK(OFFSET('12. SEGUIMIENTO 2027'!$P$14,INT((ROW()-13)/2),0)),"",OFFSET('12. SEGUIMIENTO 2027'!$P$14,INT((ROW()-13)/2),0)),IF(ISBLANK(OFFSET('9. METAS'!$X$20,INT((ROW()-14)/2),0)),"",OFFSET('9. METAS'!$X$20,INT((ROW()-14)/2),0)))</f>
        <v/>
      </c>
      <c r="M281" s="257" t="str">
        <f ca="1">IF(MOD(ROW()-13,2)=0,IF(ISBLANK(OFFSET('12. SEGUIMIENTO 2027'!$Q$14,INT((ROW()-13)/2),0)),"",OFFSET('12. SEGUIMIENTO 2027'!$Q$14,INT((ROW()-13)/2),0)),IF(ISBLANK(OFFSET('9. METAS'!$Y$20,INT((ROW()-14)/2),0)),"",OFFSET('9. METAS'!$Y$20,INT((ROW()-14)/2),0)))</f>
        <v/>
      </c>
      <c r="N281" s="1012" t="str">
        <f t="shared" ref="N281" ca="1" si="264">IFERROR(J281/J282,"ND")</f>
        <v>ND</v>
      </c>
      <c r="O281" s="1008" t="str">
        <f t="shared" ref="O281" ca="1" si="265">IFERROR(((J281+K281+L281)/H281),"ND")</f>
        <v>ND</v>
      </c>
      <c r="P281" s="996"/>
    </row>
    <row r="282" spans="3:16">
      <c r="C282" s="1030"/>
      <c r="D282" s="1026"/>
      <c r="E282" s="1026"/>
      <c r="F282" s="1024"/>
      <c r="G282" s="1021"/>
      <c r="H282" s="1164"/>
      <c r="I282" s="1015"/>
      <c r="J282" s="255" t="str">
        <f ca="1">IF(MOD(ROW()-13,2)=0,IF(ISBLANK(OFFSET('12. SEGUIMIENTO 2027'!$N$14,INT((ROW()-13)/2),0)),"",OFFSET('12. SEGUIMIENTO 2027'!$N$14,INT((ROW()-13)/2),0)),IF(ISBLANK(OFFSET('9. METAS'!$V$20,INT((ROW()-14)/2),0)),"",OFFSET('9. METAS'!$V$20,INT((ROW()-14)/2),0)))</f>
        <v/>
      </c>
      <c r="K282" s="256" t="str">
        <f ca="1">IF(MOD(ROW()-13,2)=0,IF(ISBLANK(OFFSET('12. SEGUIMIENTO 2027'!$O$14,INT((ROW()-13)/2),0)),"",OFFSET('12. SEGUIMIENTO 2027'!$O$14,INT((ROW()-13)/2),0)),IF(ISBLANK(OFFSET('9. METAS'!$W$20,INT((ROW()-14)/2),0)),"",OFFSET('9. METAS'!$W$20,INT((ROW()-14)/2),0)))</f>
        <v/>
      </c>
      <c r="L282" s="256" t="str">
        <f ca="1">IF(MOD(ROW()-13,2)=0,IF(ISBLANK(OFFSET('12. SEGUIMIENTO 2027'!$P$14,INT((ROW()-13)/2),0)),"",OFFSET('12. SEGUIMIENTO 2027'!$P$14,INT((ROW()-13)/2),0)),IF(ISBLANK(OFFSET('9. METAS'!$X$20,INT((ROW()-14)/2),0)),"",OFFSET('9. METAS'!$X$20,INT((ROW()-14)/2),0)))</f>
        <v/>
      </c>
      <c r="M282" s="257" t="str">
        <f ca="1">IF(MOD(ROW()-13,2)=0,IF(ISBLANK(OFFSET('12. SEGUIMIENTO 2027'!$Q$14,INT((ROW()-13)/2),0)),"",OFFSET('12. SEGUIMIENTO 2027'!$Q$14,INT((ROW()-13)/2),0)),IF(ISBLANK(OFFSET('9. METAS'!$Y$20,INT((ROW()-14)/2),0)),"",OFFSET('9. METAS'!$Y$20,INT((ROW()-14)/2),0)))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164" t="str">
        <f ca="1">IF(ISBLANK(OFFSET('9. METAS'!$M$20,INT((ROW()-13)/2),0)),"",OFFSET('9. METAS'!$M$20,INT((ROW()-13)/2),0))</f>
        <v/>
      </c>
      <c r="I283" s="1014"/>
      <c r="J283" s="255" t="str">
        <f ca="1">IF(MOD(ROW()-13,2)=0,IF(ISBLANK(OFFSET('12. SEGUIMIENTO 2027'!$N$14,INT((ROW()-13)/2),0)),"",OFFSET('12. SEGUIMIENTO 2027'!$N$14,INT((ROW()-13)/2),0)),IF(ISBLANK(OFFSET('9. METAS'!$V$20,INT((ROW()-14)/2),0)),"",OFFSET('9. METAS'!$V$20,INT((ROW()-14)/2),0)))</f>
        <v/>
      </c>
      <c r="K283" s="256" t="str">
        <f ca="1">IF(MOD(ROW()-13,2)=0,IF(ISBLANK(OFFSET('12. SEGUIMIENTO 2027'!$O$14,INT((ROW()-13)/2),0)),"",OFFSET('12. SEGUIMIENTO 2027'!$O$14,INT((ROW()-13)/2),0)),IF(ISBLANK(OFFSET('9. METAS'!$W$20,INT((ROW()-14)/2),0)),"",OFFSET('9. METAS'!$W$20,INT((ROW()-14)/2),0)))</f>
        <v/>
      </c>
      <c r="L283" s="256" t="str">
        <f ca="1">IF(MOD(ROW()-13,2)=0,IF(ISBLANK(OFFSET('12. SEGUIMIENTO 2027'!$P$14,INT((ROW()-13)/2),0)),"",OFFSET('12. SEGUIMIENTO 2027'!$P$14,INT((ROW()-13)/2),0)),IF(ISBLANK(OFFSET('9. METAS'!$X$20,INT((ROW()-14)/2),0)),"",OFFSET('9. METAS'!$X$20,INT((ROW()-14)/2),0)))</f>
        <v/>
      </c>
      <c r="M283" s="257" t="str">
        <f ca="1">IF(MOD(ROW()-13,2)=0,IF(ISBLANK(OFFSET('12. SEGUIMIENTO 2027'!$Q$14,INT((ROW()-13)/2),0)),"",OFFSET('12. SEGUIMIENTO 2027'!$Q$14,INT((ROW()-13)/2),0)),IF(ISBLANK(OFFSET('9. METAS'!$Y$20,INT((ROW()-14)/2),0)),"",OFFSET('9. METAS'!$Y$20,INT((ROW()-14)/2),0)))</f>
        <v/>
      </c>
      <c r="N283" s="1012" t="str">
        <f t="shared" ref="N283" ca="1" si="266">IFERROR(J283/J284,"ND")</f>
        <v>ND</v>
      </c>
      <c r="O283" s="1008" t="str">
        <f t="shared" ref="O283" ca="1" si="267">IFERROR(((J283+K283+L283)/H283),"ND")</f>
        <v>ND</v>
      </c>
      <c r="P283" s="996"/>
    </row>
    <row r="284" spans="3:16">
      <c r="C284" s="1030"/>
      <c r="D284" s="1026"/>
      <c r="E284" s="1026"/>
      <c r="F284" s="1024"/>
      <c r="G284" s="1021"/>
      <c r="H284" s="1164"/>
      <c r="I284" s="1015"/>
      <c r="J284" s="255" t="str">
        <f ca="1">IF(MOD(ROW()-13,2)=0,IF(ISBLANK(OFFSET('12. SEGUIMIENTO 2027'!$N$14,INT((ROW()-13)/2),0)),"",OFFSET('12. SEGUIMIENTO 2027'!$N$14,INT((ROW()-13)/2),0)),IF(ISBLANK(OFFSET('9. METAS'!$V$20,INT((ROW()-14)/2),0)),"",OFFSET('9. METAS'!$V$20,INT((ROW()-14)/2),0)))</f>
        <v/>
      </c>
      <c r="K284" s="256" t="str">
        <f ca="1">IF(MOD(ROW()-13,2)=0,IF(ISBLANK(OFFSET('12. SEGUIMIENTO 2027'!$O$14,INT((ROW()-13)/2),0)),"",OFFSET('12. SEGUIMIENTO 2027'!$O$14,INT((ROW()-13)/2),0)),IF(ISBLANK(OFFSET('9. METAS'!$W$20,INT((ROW()-14)/2),0)),"",OFFSET('9. METAS'!$W$20,INT((ROW()-14)/2),0)))</f>
        <v/>
      </c>
      <c r="L284" s="256" t="str">
        <f ca="1">IF(MOD(ROW()-13,2)=0,IF(ISBLANK(OFFSET('12. SEGUIMIENTO 2027'!$P$14,INT((ROW()-13)/2),0)),"",OFFSET('12. SEGUIMIENTO 2027'!$P$14,INT((ROW()-13)/2),0)),IF(ISBLANK(OFFSET('9. METAS'!$X$20,INT((ROW()-14)/2),0)),"",OFFSET('9. METAS'!$X$20,INT((ROW()-14)/2),0)))</f>
        <v/>
      </c>
      <c r="M284" s="257" t="str">
        <f ca="1">IF(MOD(ROW()-13,2)=0,IF(ISBLANK(OFFSET('12. SEGUIMIENTO 2027'!$Q$14,INT((ROW()-13)/2),0)),"",OFFSET('12. SEGUIMIENTO 2027'!$Q$14,INT((ROW()-13)/2),0)),IF(ISBLANK(OFFSET('9. METAS'!$Y$20,INT((ROW()-14)/2),0)),"",OFFSET('9. METAS'!$Y$20,INT((ROW()-14)/2),0)))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164" t="str">
        <f ca="1">IF(ISBLANK(OFFSET('9. METAS'!$M$20,INT((ROW()-13)/2),0)),"",OFFSET('9. METAS'!$M$20,INT((ROW()-13)/2),0))</f>
        <v/>
      </c>
      <c r="I285" s="1014"/>
      <c r="J285" s="255" t="str">
        <f ca="1">IF(MOD(ROW()-13,2)=0,IF(ISBLANK(OFFSET('12. SEGUIMIENTO 2027'!$N$14,INT((ROW()-13)/2),0)),"",OFFSET('12. SEGUIMIENTO 2027'!$N$14,INT((ROW()-13)/2),0)),IF(ISBLANK(OFFSET('9. METAS'!$V$20,INT((ROW()-14)/2),0)),"",OFFSET('9. METAS'!$V$20,INT((ROW()-14)/2),0)))</f>
        <v/>
      </c>
      <c r="K285" s="256" t="str">
        <f ca="1">IF(MOD(ROW()-13,2)=0,IF(ISBLANK(OFFSET('12. SEGUIMIENTO 2027'!$O$14,INT((ROW()-13)/2),0)),"",OFFSET('12. SEGUIMIENTO 2027'!$O$14,INT((ROW()-13)/2),0)),IF(ISBLANK(OFFSET('9. METAS'!$W$20,INT((ROW()-14)/2),0)),"",OFFSET('9. METAS'!$W$20,INT((ROW()-14)/2),0)))</f>
        <v/>
      </c>
      <c r="L285" s="256" t="str">
        <f ca="1">IF(MOD(ROW()-13,2)=0,IF(ISBLANK(OFFSET('12. SEGUIMIENTO 2027'!$P$14,INT((ROW()-13)/2),0)),"",OFFSET('12. SEGUIMIENTO 2027'!$P$14,INT((ROW()-13)/2),0)),IF(ISBLANK(OFFSET('9. METAS'!$X$20,INT((ROW()-14)/2),0)),"",OFFSET('9. METAS'!$X$20,INT((ROW()-14)/2),0)))</f>
        <v/>
      </c>
      <c r="M285" s="257" t="str">
        <f ca="1">IF(MOD(ROW()-13,2)=0,IF(ISBLANK(OFFSET('12. SEGUIMIENTO 2027'!$Q$14,INT((ROW()-13)/2),0)),"",OFFSET('12. SEGUIMIENTO 2027'!$Q$14,INT((ROW()-13)/2),0)),IF(ISBLANK(OFFSET('9. METAS'!$Y$20,INT((ROW()-14)/2),0)),"",OFFSET('9. METAS'!$Y$20,INT((ROW()-14)/2),0)))</f>
        <v/>
      </c>
      <c r="N285" s="1012" t="str">
        <f t="shared" ref="N285" ca="1" si="268">IFERROR(J285/J286,"ND")</f>
        <v>ND</v>
      </c>
      <c r="O285" s="1008" t="str">
        <f t="shared" ref="O285" ca="1" si="269">IFERROR(((J285+K285+L285)/H285),"ND")</f>
        <v>ND</v>
      </c>
      <c r="P285" s="996"/>
    </row>
    <row r="286" spans="3:16">
      <c r="C286" s="1030"/>
      <c r="D286" s="1026"/>
      <c r="E286" s="1026"/>
      <c r="F286" s="1024"/>
      <c r="G286" s="1021"/>
      <c r="H286" s="1164"/>
      <c r="I286" s="1015"/>
      <c r="J286" s="255" t="str">
        <f ca="1">IF(MOD(ROW()-13,2)=0,IF(ISBLANK(OFFSET('12. SEGUIMIENTO 2027'!$N$14,INT((ROW()-13)/2),0)),"",OFFSET('12. SEGUIMIENTO 2027'!$N$14,INT((ROW()-13)/2),0)),IF(ISBLANK(OFFSET('9. METAS'!$V$20,INT((ROW()-14)/2),0)),"",OFFSET('9. METAS'!$V$20,INT((ROW()-14)/2),0)))</f>
        <v/>
      </c>
      <c r="K286" s="256" t="str">
        <f ca="1">IF(MOD(ROW()-13,2)=0,IF(ISBLANK(OFFSET('12. SEGUIMIENTO 2027'!$O$14,INT((ROW()-13)/2),0)),"",OFFSET('12. SEGUIMIENTO 2027'!$O$14,INT((ROW()-13)/2),0)),IF(ISBLANK(OFFSET('9. METAS'!$W$20,INT((ROW()-14)/2),0)),"",OFFSET('9. METAS'!$W$20,INT((ROW()-14)/2),0)))</f>
        <v/>
      </c>
      <c r="L286" s="256" t="str">
        <f ca="1">IF(MOD(ROW()-13,2)=0,IF(ISBLANK(OFFSET('12. SEGUIMIENTO 2027'!$P$14,INT((ROW()-13)/2),0)),"",OFFSET('12. SEGUIMIENTO 2027'!$P$14,INT((ROW()-13)/2),0)),IF(ISBLANK(OFFSET('9. METAS'!$X$20,INT((ROW()-14)/2),0)),"",OFFSET('9. METAS'!$X$20,INT((ROW()-14)/2),0)))</f>
        <v/>
      </c>
      <c r="M286" s="257" t="str">
        <f ca="1">IF(MOD(ROW()-13,2)=0,IF(ISBLANK(OFFSET('12. SEGUIMIENTO 2027'!$Q$14,INT((ROW()-13)/2),0)),"",OFFSET('12. SEGUIMIENTO 2027'!$Q$14,INT((ROW()-13)/2),0)),IF(ISBLANK(OFFSET('9. METAS'!$Y$20,INT((ROW()-14)/2),0)),"",OFFSET('9. METAS'!$Y$20,INT((ROW()-14)/2),0)))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164" t="str">
        <f ca="1">IF(ISBLANK(OFFSET('9. METAS'!$M$20,INT((ROW()-13)/2),0)),"",OFFSET('9. METAS'!$M$20,INT((ROW()-13)/2),0))</f>
        <v/>
      </c>
      <c r="I287" s="1014"/>
      <c r="J287" s="255" t="str">
        <f ca="1">IF(MOD(ROW()-13,2)=0,IF(ISBLANK(OFFSET('12. SEGUIMIENTO 2027'!$N$14,INT((ROW()-13)/2),0)),"",OFFSET('12. SEGUIMIENTO 2027'!$N$14,INT((ROW()-13)/2),0)),IF(ISBLANK(OFFSET('9. METAS'!$V$20,INT((ROW()-14)/2),0)),"",OFFSET('9. METAS'!$V$20,INT((ROW()-14)/2),0)))</f>
        <v/>
      </c>
      <c r="K287" s="256" t="str">
        <f ca="1">IF(MOD(ROW()-13,2)=0,IF(ISBLANK(OFFSET('12. SEGUIMIENTO 2027'!$O$14,INT((ROW()-13)/2),0)),"",OFFSET('12. SEGUIMIENTO 2027'!$O$14,INT((ROW()-13)/2),0)),IF(ISBLANK(OFFSET('9. METAS'!$W$20,INT((ROW()-14)/2),0)),"",OFFSET('9. METAS'!$W$20,INT((ROW()-14)/2),0)))</f>
        <v/>
      </c>
      <c r="L287" s="256" t="str">
        <f ca="1">IF(MOD(ROW()-13,2)=0,IF(ISBLANK(OFFSET('12. SEGUIMIENTO 2027'!$P$14,INT((ROW()-13)/2),0)),"",OFFSET('12. SEGUIMIENTO 2027'!$P$14,INT((ROW()-13)/2),0)),IF(ISBLANK(OFFSET('9. METAS'!$X$20,INT((ROW()-14)/2),0)),"",OFFSET('9. METAS'!$X$20,INT((ROW()-14)/2),0)))</f>
        <v/>
      </c>
      <c r="M287" s="257" t="str">
        <f ca="1">IF(MOD(ROW()-13,2)=0,IF(ISBLANK(OFFSET('12. SEGUIMIENTO 2027'!$Q$14,INT((ROW()-13)/2),0)),"",OFFSET('12. SEGUIMIENTO 2027'!$Q$14,INT((ROW()-13)/2),0)),IF(ISBLANK(OFFSET('9. METAS'!$Y$20,INT((ROW()-14)/2),0)),"",OFFSET('9. METAS'!$Y$20,INT((ROW()-14)/2),0)))</f>
        <v/>
      </c>
      <c r="N287" s="1012" t="str">
        <f t="shared" ref="N287" ca="1" si="270">IFERROR(J287/J288,"ND")</f>
        <v>ND</v>
      </c>
      <c r="O287" s="1008" t="str">
        <f t="shared" ref="O287" ca="1" si="271">IFERROR(((J287+K287+L287)/H287),"ND")</f>
        <v>ND</v>
      </c>
      <c r="P287" s="996"/>
    </row>
    <row r="288" spans="3:16">
      <c r="C288" s="1030"/>
      <c r="D288" s="1026"/>
      <c r="E288" s="1026"/>
      <c r="F288" s="1024"/>
      <c r="G288" s="1021"/>
      <c r="H288" s="1164"/>
      <c r="I288" s="1015"/>
      <c r="J288" s="255" t="str">
        <f ca="1">IF(MOD(ROW()-13,2)=0,IF(ISBLANK(OFFSET('12. SEGUIMIENTO 2027'!$N$14,INT((ROW()-13)/2),0)),"",OFFSET('12. SEGUIMIENTO 2027'!$N$14,INT((ROW()-13)/2),0)),IF(ISBLANK(OFFSET('9. METAS'!$V$20,INT((ROW()-14)/2),0)),"",OFFSET('9. METAS'!$V$20,INT((ROW()-14)/2),0)))</f>
        <v/>
      </c>
      <c r="K288" s="256" t="str">
        <f ca="1">IF(MOD(ROW()-13,2)=0,IF(ISBLANK(OFFSET('12. SEGUIMIENTO 2027'!$O$14,INT((ROW()-13)/2),0)),"",OFFSET('12. SEGUIMIENTO 2027'!$O$14,INT((ROW()-13)/2),0)),IF(ISBLANK(OFFSET('9. METAS'!$W$20,INT((ROW()-14)/2),0)),"",OFFSET('9. METAS'!$W$20,INT((ROW()-14)/2),0)))</f>
        <v/>
      </c>
      <c r="L288" s="256" t="str">
        <f ca="1">IF(MOD(ROW()-13,2)=0,IF(ISBLANK(OFFSET('12. SEGUIMIENTO 2027'!$P$14,INT((ROW()-13)/2),0)),"",OFFSET('12. SEGUIMIENTO 2027'!$P$14,INT((ROW()-13)/2),0)),IF(ISBLANK(OFFSET('9. METAS'!$X$20,INT((ROW()-14)/2),0)),"",OFFSET('9. METAS'!$X$20,INT((ROW()-14)/2),0)))</f>
        <v/>
      </c>
      <c r="M288" s="257" t="str">
        <f ca="1">IF(MOD(ROW()-13,2)=0,IF(ISBLANK(OFFSET('12. SEGUIMIENTO 2027'!$Q$14,INT((ROW()-13)/2),0)),"",OFFSET('12. SEGUIMIENTO 2027'!$Q$14,INT((ROW()-13)/2),0)),IF(ISBLANK(OFFSET('9. METAS'!$Y$20,INT((ROW()-14)/2),0)),"",OFFSET('9. METAS'!$Y$20,INT((ROW()-14)/2),0)))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164" t="str">
        <f ca="1">IF(ISBLANK(OFFSET('9. METAS'!$M$20,INT((ROW()-13)/2),0)),"",OFFSET('9. METAS'!$M$20,INT((ROW()-13)/2),0))</f>
        <v/>
      </c>
      <c r="I289" s="1014"/>
      <c r="J289" s="255" t="str">
        <f ca="1">IF(MOD(ROW()-13,2)=0,IF(ISBLANK(OFFSET('12. SEGUIMIENTO 2027'!$N$14,INT((ROW()-13)/2),0)),"",OFFSET('12. SEGUIMIENTO 2027'!$N$14,INT((ROW()-13)/2),0)),IF(ISBLANK(OFFSET('9. METAS'!$V$20,INT((ROW()-14)/2),0)),"",OFFSET('9. METAS'!$V$20,INT((ROW()-14)/2),0)))</f>
        <v/>
      </c>
      <c r="K289" s="256" t="str">
        <f ca="1">IF(MOD(ROW()-13,2)=0,IF(ISBLANK(OFFSET('12. SEGUIMIENTO 2027'!$O$14,INT((ROW()-13)/2),0)),"",OFFSET('12. SEGUIMIENTO 2027'!$O$14,INT((ROW()-13)/2),0)),IF(ISBLANK(OFFSET('9. METAS'!$W$20,INT((ROW()-14)/2),0)),"",OFFSET('9. METAS'!$W$20,INT((ROW()-14)/2),0)))</f>
        <v/>
      </c>
      <c r="L289" s="256" t="str">
        <f ca="1">IF(MOD(ROW()-13,2)=0,IF(ISBLANK(OFFSET('12. SEGUIMIENTO 2027'!$P$14,INT((ROW()-13)/2),0)),"",OFFSET('12. SEGUIMIENTO 2027'!$P$14,INT((ROW()-13)/2),0)),IF(ISBLANK(OFFSET('9. METAS'!$X$20,INT((ROW()-14)/2),0)),"",OFFSET('9. METAS'!$X$20,INT((ROW()-14)/2),0)))</f>
        <v/>
      </c>
      <c r="M289" s="257" t="str">
        <f ca="1">IF(MOD(ROW()-13,2)=0,IF(ISBLANK(OFFSET('12. SEGUIMIENTO 2027'!$Q$14,INT((ROW()-13)/2),0)),"",OFFSET('12. SEGUIMIENTO 2027'!$Q$14,INT((ROW()-13)/2),0)),IF(ISBLANK(OFFSET('9. METAS'!$Y$20,INT((ROW()-14)/2),0)),"",OFFSET('9. METAS'!$Y$20,INT((ROW()-14)/2),0)))</f>
        <v/>
      </c>
      <c r="N289" s="1012" t="str">
        <f t="shared" ref="N289" ca="1" si="272">IFERROR(J289/J290,"ND")</f>
        <v>ND</v>
      </c>
      <c r="O289" s="1008" t="str">
        <f t="shared" ref="O289" ca="1" si="273">IFERROR(((J289+K289+L289)/H289),"ND")</f>
        <v>ND</v>
      </c>
      <c r="P289" s="996"/>
    </row>
    <row r="290" spans="3:16">
      <c r="C290" s="1030"/>
      <c r="D290" s="1026"/>
      <c r="E290" s="1026"/>
      <c r="F290" s="1024"/>
      <c r="G290" s="1021"/>
      <c r="H290" s="1164"/>
      <c r="I290" s="1015"/>
      <c r="J290" s="255" t="str">
        <f ca="1">IF(MOD(ROW()-13,2)=0,IF(ISBLANK(OFFSET('12. SEGUIMIENTO 2027'!$N$14,INT((ROW()-13)/2),0)),"",OFFSET('12. SEGUIMIENTO 2027'!$N$14,INT((ROW()-13)/2),0)),IF(ISBLANK(OFFSET('9. METAS'!$V$20,INT((ROW()-14)/2),0)),"",OFFSET('9. METAS'!$V$20,INT((ROW()-14)/2),0)))</f>
        <v/>
      </c>
      <c r="K290" s="256" t="str">
        <f ca="1">IF(MOD(ROW()-13,2)=0,IF(ISBLANK(OFFSET('12. SEGUIMIENTO 2027'!$O$14,INT((ROW()-13)/2),0)),"",OFFSET('12. SEGUIMIENTO 2027'!$O$14,INT((ROW()-13)/2),0)),IF(ISBLANK(OFFSET('9. METAS'!$W$20,INT((ROW()-14)/2),0)),"",OFFSET('9. METAS'!$W$20,INT((ROW()-14)/2),0)))</f>
        <v/>
      </c>
      <c r="L290" s="256" t="str">
        <f ca="1">IF(MOD(ROW()-13,2)=0,IF(ISBLANK(OFFSET('12. SEGUIMIENTO 2027'!$P$14,INT((ROW()-13)/2),0)),"",OFFSET('12. SEGUIMIENTO 2027'!$P$14,INT((ROW()-13)/2),0)),IF(ISBLANK(OFFSET('9. METAS'!$X$20,INT((ROW()-14)/2),0)),"",OFFSET('9. METAS'!$X$20,INT((ROW()-14)/2),0)))</f>
        <v/>
      </c>
      <c r="M290" s="257" t="str">
        <f ca="1">IF(MOD(ROW()-13,2)=0,IF(ISBLANK(OFFSET('12. SEGUIMIENTO 2027'!$Q$14,INT((ROW()-13)/2),0)),"",OFFSET('12. SEGUIMIENTO 2027'!$Q$14,INT((ROW()-13)/2),0)),IF(ISBLANK(OFFSET('9. METAS'!$Y$20,INT((ROW()-14)/2),0)),"",OFFSET('9. METAS'!$Y$20,INT((ROW()-14)/2),0)))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164" t="str">
        <f ca="1">IF(ISBLANK(OFFSET('9. METAS'!$M$20,INT((ROW()-13)/2),0)),"",OFFSET('9. METAS'!$M$20,INT((ROW()-13)/2),0))</f>
        <v/>
      </c>
      <c r="I291" s="1014"/>
      <c r="J291" s="255" t="str">
        <f ca="1">IF(MOD(ROW()-13,2)=0,IF(ISBLANK(OFFSET('12. SEGUIMIENTO 2027'!$N$14,INT((ROW()-13)/2),0)),"",OFFSET('12. SEGUIMIENTO 2027'!$N$14,INT((ROW()-13)/2),0)),IF(ISBLANK(OFFSET('9. METAS'!$V$20,INT((ROW()-14)/2),0)),"",OFFSET('9. METAS'!$V$20,INT((ROW()-14)/2),0)))</f>
        <v/>
      </c>
      <c r="K291" s="256" t="str">
        <f ca="1">IF(MOD(ROW()-13,2)=0,IF(ISBLANK(OFFSET('12. SEGUIMIENTO 2027'!$O$14,INT((ROW()-13)/2),0)),"",OFFSET('12. SEGUIMIENTO 2027'!$O$14,INT((ROW()-13)/2),0)),IF(ISBLANK(OFFSET('9. METAS'!$W$20,INT((ROW()-14)/2),0)),"",OFFSET('9. METAS'!$W$20,INT((ROW()-14)/2),0)))</f>
        <v/>
      </c>
      <c r="L291" s="256" t="str">
        <f ca="1">IF(MOD(ROW()-13,2)=0,IF(ISBLANK(OFFSET('12. SEGUIMIENTO 2027'!$P$14,INT((ROW()-13)/2),0)),"",OFFSET('12. SEGUIMIENTO 2027'!$P$14,INT((ROW()-13)/2),0)),IF(ISBLANK(OFFSET('9. METAS'!$X$20,INT((ROW()-14)/2),0)),"",OFFSET('9. METAS'!$X$20,INT((ROW()-14)/2),0)))</f>
        <v/>
      </c>
      <c r="M291" s="257" t="str">
        <f ca="1">IF(MOD(ROW()-13,2)=0,IF(ISBLANK(OFFSET('12. SEGUIMIENTO 2027'!$Q$14,INT((ROW()-13)/2),0)),"",OFFSET('12. SEGUIMIENTO 2027'!$Q$14,INT((ROW()-13)/2),0)),IF(ISBLANK(OFFSET('9. METAS'!$Y$20,INT((ROW()-14)/2),0)),"",OFFSET('9. METAS'!$Y$20,INT((ROW()-14)/2),0)))</f>
        <v/>
      </c>
      <c r="N291" s="1012" t="str">
        <f t="shared" ref="N291" ca="1" si="274">IFERROR(J291/J292,"ND")</f>
        <v>ND</v>
      </c>
      <c r="O291" s="1008" t="str">
        <f t="shared" ref="O291" ca="1" si="275">IFERROR(((J291+K291+L291)/H291),"ND")</f>
        <v>ND</v>
      </c>
      <c r="P291" s="996"/>
    </row>
    <row r="292" spans="3:16">
      <c r="C292" s="1030"/>
      <c r="D292" s="1026"/>
      <c r="E292" s="1026"/>
      <c r="F292" s="1024"/>
      <c r="G292" s="1021"/>
      <c r="H292" s="1164"/>
      <c r="I292" s="1015"/>
      <c r="J292" s="255" t="str">
        <f ca="1">IF(MOD(ROW()-13,2)=0,IF(ISBLANK(OFFSET('12. SEGUIMIENTO 2027'!$N$14,INT((ROW()-13)/2),0)),"",OFFSET('12. SEGUIMIENTO 2027'!$N$14,INT((ROW()-13)/2),0)),IF(ISBLANK(OFFSET('9. METAS'!$V$20,INT((ROW()-14)/2),0)),"",OFFSET('9. METAS'!$V$20,INT((ROW()-14)/2),0)))</f>
        <v/>
      </c>
      <c r="K292" s="256" t="str">
        <f ca="1">IF(MOD(ROW()-13,2)=0,IF(ISBLANK(OFFSET('12. SEGUIMIENTO 2027'!$O$14,INT((ROW()-13)/2),0)),"",OFFSET('12. SEGUIMIENTO 2027'!$O$14,INT((ROW()-13)/2),0)),IF(ISBLANK(OFFSET('9. METAS'!$W$20,INT((ROW()-14)/2),0)),"",OFFSET('9. METAS'!$W$20,INT((ROW()-14)/2),0)))</f>
        <v/>
      </c>
      <c r="L292" s="256" t="str">
        <f ca="1">IF(MOD(ROW()-13,2)=0,IF(ISBLANK(OFFSET('12. SEGUIMIENTO 2027'!$P$14,INT((ROW()-13)/2),0)),"",OFFSET('12. SEGUIMIENTO 2027'!$P$14,INT((ROW()-13)/2),0)),IF(ISBLANK(OFFSET('9. METAS'!$X$20,INT((ROW()-14)/2),0)),"",OFFSET('9. METAS'!$X$20,INT((ROW()-14)/2),0)))</f>
        <v/>
      </c>
      <c r="M292" s="257" t="str">
        <f ca="1">IF(MOD(ROW()-13,2)=0,IF(ISBLANK(OFFSET('12. SEGUIMIENTO 2027'!$Q$14,INT((ROW()-13)/2),0)),"",OFFSET('12. SEGUIMIENTO 2027'!$Q$14,INT((ROW()-13)/2),0)),IF(ISBLANK(OFFSET('9. METAS'!$Y$20,INT((ROW()-14)/2),0)),"",OFFSET('9. METAS'!$Y$20,INT((ROW()-14)/2),0)))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164" t="str">
        <f ca="1">IF(ISBLANK(OFFSET('9. METAS'!$M$20,INT((ROW()-13)/2),0)),"",OFFSET('9. METAS'!$M$20,INT((ROW()-13)/2),0))</f>
        <v/>
      </c>
      <c r="I293" s="1014"/>
      <c r="J293" s="255" t="str">
        <f ca="1">IF(MOD(ROW()-13,2)=0,IF(ISBLANK(OFFSET('12. SEGUIMIENTO 2027'!$N$14,INT((ROW()-13)/2),0)),"",OFFSET('12. SEGUIMIENTO 2027'!$N$14,INT((ROW()-13)/2),0)),IF(ISBLANK(OFFSET('9. METAS'!$V$20,INT((ROW()-14)/2),0)),"",OFFSET('9. METAS'!$V$20,INT((ROW()-14)/2),0)))</f>
        <v/>
      </c>
      <c r="K293" s="256" t="str">
        <f ca="1">IF(MOD(ROW()-13,2)=0,IF(ISBLANK(OFFSET('12. SEGUIMIENTO 2027'!$O$14,INT((ROW()-13)/2),0)),"",OFFSET('12. SEGUIMIENTO 2027'!$O$14,INT((ROW()-13)/2),0)),IF(ISBLANK(OFFSET('9. METAS'!$W$20,INT((ROW()-14)/2),0)),"",OFFSET('9. METAS'!$W$20,INT((ROW()-14)/2),0)))</f>
        <v/>
      </c>
      <c r="L293" s="256" t="str">
        <f ca="1">IF(MOD(ROW()-13,2)=0,IF(ISBLANK(OFFSET('12. SEGUIMIENTO 2027'!$P$14,INT((ROW()-13)/2),0)),"",OFFSET('12. SEGUIMIENTO 2027'!$P$14,INT((ROW()-13)/2),0)),IF(ISBLANK(OFFSET('9. METAS'!$X$20,INT((ROW()-14)/2),0)),"",OFFSET('9. METAS'!$X$20,INT((ROW()-14)/2),0)))</f>
        <v/>
      </c>
      <c r="M293" s="257" t="str">
        <f ca="1">IF(MOD(ROW()-13,2)=0,IF(ISBLANK(OFFSET('12. SEGUIMIENTO 2027'!$Q$14,INT((ROW()-13)/2),0)),"",OFFSET('12. SEGUIMIENTO 2027'!$Q$14,INT((ROW()-13)/2),0)),IF(ISBLANK(OFFSET('9. METAS'!$Y$20,INT((ROW()-14)/2),0)),"",OFFSET('9. METAS'!$Y$20,INT((ROW()-14)/2),0)))</f>
        <v/>
      </c>
      <c r="N293" s="1012" t="str">
        <f t="shared" ref="N293" ca="1" si="276">IFERROR(J293/J294,"ND")</f>
        <v>ND</v>
      </c>
      <c r="O293" s="1008" t="str">
        <f t="shared" ref="O293" ca="1" si="277">IFERROR(((J293+K293+L293)/H293),"ND")</f>
        <v>ND</v>
      </c>
      <c r="P293" s="996"/>
    </row>
    <row r="294" spans="3:16">
      <c r="C294" s="1030"/>
      <c r="D294" s="1026"/>
      <c r="E294" s="1026"/>
      <c r="F294" s="1024"/>
      <c r="G294" s="1021"/>
      <c r="H294" s="1164"/>
      <c r="I294" s="1015"/>
      <c r="J294" s="255" t="str">
        <f ca="1">IF(MOD(ROW()-13,2)=0,IF(ISBLANK(OFFSET('12. SEGUIMIENTO 2027'!$N$14,INT((ROW()-13)/2),0)),"",OFFSET('12. SEGUIMIENTO 2027'!$N$14,INT((ROW()-13)/2),0)),IF(ISBLANK(OFFSET('9. METAS'!$V$20,INT((ROW()-14)/2),0)),"",OFFSET('9. METAS'!$V$20,INT((ROW()-14)/2),0)))</f>
        <v/>
      </c>
      <c r="K294" s="256" t="str">
        <f ca="1">IF(MOD(ROW()-13,2)=0,IF(ISBLANK(OFFSET('12. SEGUIMIENTO 2027'!$O$14,INT((ROW()-13)/2),0)),"",OFFSET('12. SEGUIMIENTO 2027'!$O$14,INT((ROW()-13)/2),0)),IF(ISBLANK(OFFSET('9. METAS'!$W$20,INT((ROW()-14)/2),0)),"",OFFSET('9. METAS'!$W$20,INT((ROW()-14)/2),0)))</f>
        <v/>
      </c>
      <c r="L294" s="256" t="str">
        <f ca="1">IF(MOD(ROW()-13,2)=0,IF(ISBLANK(OFFSET('12. SEGUIMIENTO 2027'!$P$14,INT((ROW()-13)/2),0)),"",OFFSET('12. SEGUIMIENTO 2027'!$P$14,INT((ROW()-13)/2),0)),IF(ISBLANK(OFFSET('9. METAS'!$X$20,INT((ROW()-14)/2),0)),"",OFFSET('9. METAS'!$X$20,INT((ROW()-14)/2),0)))</f>
        <v/>
      </c>
      <c r="M294" s="257" t="str">
        <f ca="1">IF(MOD(ROW()-13,2)=0,IF(ISBLANK(OFFSET('12. SEGUIMIENTO 2027'!$Q$14,INT((ROW()-13)/2),0)),"",OFFSET('12. SEGUIMIENTO 2027'!$Q$14,INT((ROW()-13)/2),0)),IF(ISBLANK(OFFSET('9. METAS'!$Y$20,INT((ROW()-14)/2),0)),"",OFFSET('9. METAS'!$Y$20,INT((ROW()-14)/2),0)))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164" t="str">
        <f ca="1">IF(ISBLANK(OFFSET('9. METAS'!$M$20,INT((ROW()-13)/2),0)),"",OFFSET('9. METAS'!$M$20,INT((ROW()-13)/2),0))</f>
        <v/>
      </c>
      <c r="I295" s="1014"/>
      <c r="J295" s="255" t="str">
        <f ca="1">IF(MOD(ROW()-13,2)=0,IF(ISBLANK(OFFSET('12. SEGUIMIENTO 2027'!$N$14,INT((ROW()-13)/2),0)),"",OFFSET('12. SEGUIMIENTO 2027'!$N$14,INT((ROW()-13)/2),0)),IF(ISBLANK(OFFSET('9. METAS'!$V$20,INT((ROW()-14)/2),0)),"",OFFSET('9. METAS'!$V$20,INT((ROW()-14)/2),0)))</f>
        <v/>
      </c>
      <c r="K295" s="256" t="str">
        <f ca="1">IF(MOD(ROW()-13,2)=0,IF(ISBLANK(OFFSET('12. SEGUIMIENTO 2027'!$O$14,INT((ROW()-13)/2),0)),"",OFFSET('12. SEGUIMIENTO 2027'!$O$14,INT((ROW()-13)/2),0)),IF(ISBLANK(OFFSET('9. METAS'!$W$20,INT((ROW()-14)/2),0)),"",OFFSET('9. METAS'!$W$20,INT((ROW()-14)/2),0)))</f>
        <v/>
      </c>
      <c r="L295" s="256" t="str">
        <f ca="1">IF(MOD(ROW()-13,2)=0,IF(ISBLANK(OFFSET('12. SEGUIMIENTO 2027'!$P$14,INT((ROW()-13)/2),0)),"",OFFSET('12. SEGUIMIENTO 2027'!$P$14,INT((ROW()-13)/2),0)),IF(ISBLANK(OFFSET('9. METAS'!$X$20,INT((ROW()-14)/2),0)),"",OFFSET('9. METAS'!$X$20,INT((ROW()-14)/2),0)))</f>
        <v/>
      </c>
      <c r="M295" s="257" t="str">
        <f ca="1">IF(MOD(ROW()-13,2)=0,IF(ISBLANK(OFFSET('12. SEGUIMIENTO 2027'!$Q$14,INT((ROW()-13)/2),0)),"",OFFSET('12. SEGUIMIENTO 2027'!$Q$14,INT((ROW()-13)/2),0)),IF(ISBLANK(OFFSET('9. METAS'!$Y$20,INT((ROW()-14)/2),0)),"",OFFSET('9. METAS'!$Y$20,INT((ROW()-14)/2),0)))</f>
        <v/>
      </c>
      <c r="N295" s="1012" t="str">
        <f t="shared" ref="N295" ca="1" si="278">IFERROR(J295/J296,"ND")</f>
        <v>ND</v>
      </c>
      <c r="O295" s="1008" t="str">
        <f t="shared" ref="O295" ca="1" si="279">IFERROR(((J295+K295+L295)/H295),"ND")</f>
        <v>ND</v>
      </c>
      <c r="P295" s="996"/>
    </row>
    <row r="296" spans="3:16">
      <c r="C296" s="1030"/>
      <c r="D296" s="1026"/>
      <c r="E296" s="1026"/>
      <c r="F296" s="1024"/>
      <c r="G296" s="1021"/>
      <c r="H296" s="1164"/>
      <c r="I296" s="1015"/>
      <c r="J296" s="255" t="str">
        <f ca="1">IF(MOD(ROW()-13,2)=0,IF(ISBLANK(OFFSET('12. SEGUIMIENTO 2027'!$N$14,INT((ROW()-13)/2),0)),"",OFFSET('12. SEGUIMIENTO 2027'!$N$14,INT((ROW()-13)/2),0)),IF(ISBLANK(OFFSET('9. METAS'!$V$20,INT((ROW()-14)/2),0)),"",OFFSET('9. METAS'!$V$20,INT((ROW()-14)/2),0)))</f>
        <v/>
      </c>
      <c r="K296" s="256" t="str">
        <f ca="1">IF(MOD(ROW()-13,2)=0,IF(ISBLANK(OFFSET('12. SEGUIMIENTO 2027'!$O$14,INT((ROW()-13)/2),0)),"",OFFSET('12. SEGUIMIENTO 2027'!$O$14,INT((ROW()-13)/2),0)),IF(ISBLANK(OFFSET('9. METAS'!$W$20,INT((ROW()-14)/2),0)),"",OFFSET('9. METAS'!$W$20,INT((ROW()-14)/2),0)))</f>
        <v/>
      </c>
      <c r="L296" s="256" t="str">
        <f ca="1">IF(MOD(ROW()-13,2)=0,IF(ISBLANK(OFFSET('12. SEGUIMIENTO 2027'!$P$14,INT((ROW()-13)/2),0)),"",OFFSET('12. SEGUIMIENTO 2027'!$P$14,INT((ROW()-13)/2),0)),IF(ISBLANK(OFFSET('9. METAS'!$X$20,INT((ROW()-14)/2),0)),"",OFFSET('9. METAS'!$X$20,INT((ROW()-14)/2),0)))</f>
        <v/>
      </c>
      <c r="M296" s="257" t="str">
        <f ca="1">IF(MOD(ROW()-13,2)=0,IF(ISBLANK(OFFSET('12. SEGUIMIENTO 2027'!$Q$14,INT((ROW()-13)/2),0)),"",OFFSET('12. SEGUIMIENTO 2027'!$Q$14,INT((ROW()-13)/2),0)),IF(ISBLANK(OFFSET('9. METAS'!$Y$20,INT((ROW()-14)/2),0)),"",OFFSET('9. METAS'!$Y$20,INT((ROW()-14)/2),0)))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164" t="str">
        <f ca="1">IF(ISBLANK(OFFSET('9. METAS'!$M$20,INT((ROW()-13)/2),0)),"",OFFSET('9. METAS'!$M$20,INT((ROW()-13)/2),0))</f>
        <v/>
      </c>
      <c r="I297" s="1014"/>
      <c r="J297" s="255" t="str">
        <f ca="1">IF(MOD(ROW()-13,2)=0,IF(ISBLANK(OFFSET('12. SEGUIMIENTO 2027'!$N$14,INT((ROW()-13)/2),0)),"",OFFSET('12. SEGUIMIENTO 2027'!$N$14,INT((ROW()-13)/2),0)),IF(ISBLANK(OFFSET('9. METAS'!$V$20,INT((ROW()-14)/2),0)),"",OFFSET('9. METAS'!$V$20,INT((ROW()-14)/2),0)))</f>
        <v/>
      </c>
      <c r="K297" s="256" t="str">
        <f ca="1">IF(MOD(ROW()-13,2)=0,IF(ISBLANK(OFFSET('12. SEGUIMIENTO 2027'!$O$14,INT((ROW()-13)/2),0)),"",OFFSET('12. SEGUIMIENTO 2027'!$O$14,INT((ROW()-13)/2),0)),IF(ISBLANK(OFFSET('9. METAS'!$W$20,INT((ROW()-14)/2),0)),"",OFFSET('9. METAS'!$W$20,INT((ROW()-14)/2),0)))</f>
        <v/>
      </c>
      <c r="L297" s="256" t="str">
        <f ca="1">IF(MOD(ROW()-13,2)=0,IF(ISBLANK(OFFSET('12. SEGUIMIENTO 2027'!$P$14,INT((ROW()-13)/2),0)),"",OFFSET('12. SEGUIMIENTO 2027'!$P$14,INT((ROW()-13)/2),0)),IF(ISBLANK(OFFSET('9. METAS'!$X$20,INT((ROW()-14)/2),0)),"",OFFSET('9. METAS'!$X$20,INT((ROW()-14)/2),0)))</f>
        <v/>
      </c>
      <c r="M297" s="257" t="str">
        <f ca="1">IF(MOD(ROW()-13,2)=0,IF(ISBLANK(OFFSET('12. SEGUIMIENTO 2027'!$Q$14,INT((ROW()-13)/2),0)),"",OFFSET('12. SEGUIMIENTO 2027'!$Q$14,INT((ROW()-13)/2),0)),IF(ISBLANK(OFFSET('9. METAS'!$Y$20,INT((ROW()-14)/2),0)),"",OFFSET('9. METAS'!$Y$20,INT((ROW()-14)/2),0)))</f>
        <v/>
      </c>
      <c r="N297" s="1012" t="str">
        <f t="shared" ref="N297" ca="1" si="280">IFERROR(J297/J298,"ND")</f>
        <v>ND</v>
      </c>
      <c r="O297" s="1008" t="str">
        <f t="shared" ref="O297" ca="1" si="281">IFERROR(((J297+K297+L297)/H297),"ND")</f>
        <v>ND</v>
      </c>
      <c r="P297" s="996"/>
    </row>
    <row r="298" spans="3:16">
      <c r="C298" s="1030"/>
      <c r="D298" s="1026"/>
      <c r="E298" s="1026"/>
      <c r="F298" s="1024"/>
      <c r="G298" s="1021"/>
      <c r="H298" s="1164"/>
      <c r="I298" s="1015"/>
      <c r="J298" s="255" t="str">
        <f ca="1">IF(MOD(ROW()-13,2)=0,IF(ISBLANK(OFFSET('12. SEGUIMIENTO 2027'!$N$14,INT((ROW()-13)/2),0)),"",OFFSET('12. SEGUIMIENTO 2027'!$N$14,INT((ROW()-13)/2),0)),IF(ISBLANK(OFFSET('9. METAS'!$V$20,INT((ROW()-14)/2),0)),"",OFFSET('9. METAS'!$V$20,INT((ROW()-14)/2),0)))</f>
        <v/>
      </c>
      <c r="K298" s="256" t="str">
        <f ca="1">IF(MOD(ROW()-13,2)=0,IF(ISBLANK(OFFSET('12. SEGUIMIENTO 2027'!$O$14,INT((ROW()-13)/2),0)),"",OFFSET('12. SEGUIMIENTO 2027'!$O$14,INT((ROW()-13)/2),0)),IF(ISBLANK(OFFSET('9. METAS'!$W$20,INT((ROW()-14)/2),0)),"",OFFSET('9. METAS'!$W$20,INT((ROW()-14)/2),0)))</f>
        <v/>
      </c>
      <c r="L298" s="256" t="str">
        <f ca="1">IF(MOD(ROW()-13,2)=0,IF(ISBLANK(OFFSET('12. SEGUIMIENTO 2027'!$P$14,INT((ROW()-13)/2),0)),"",OFFSET('12. SEGUIMIENTO 2027'!$P$14,INT((ROW()-13)/2),0)),IF(ISBLANK(OFFSET('9. METAS'!$X$20,INT((ROW()-14)/2),0)),"",OFFSET('9. METAS'!$X$20,INT((ROW()-14)/2),0)))</f>
        <v/>
      </c>
      <c r="M298" s="257" t="str">
        <f ca="1">IF(MOD(ROW()-13,2)=0,IF(ISBLANK(OFFSET('12. SEGUIMIENTO 2027'!$Q$14,INT((ROW()-13)/2),0)),"",OFFSET('12. SEGUIMIENTO 2027'!$Q$14,INT((ROW()-13)/2),0)),IF(ISBLANK(OFFSET('9. METAS'!$Y$20,INT((ROW()-14)/2),0)),"",OFFSET('9. METAS'!$Y$20,INT((ROW()-14)/2),0)))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164" t="str">
        <f ca="1">IF(ISBLANK(OFFSET('9. METAS'!$M$20,INT((ROW()-13)/2),0)),"",OFFSET('9. METAS'!$M$20,INT((ROW()-13)/2),0))</f>
        <v/>
      </c>
      <c r="I299" s="1014"/>
      <c r="J299" s="255" t="str">
        <f ca="1">IF(MOD(ROW()-13,2)=0,IF(ISBLANK(OFFSET('12. SEGUIMIENTO 2027'!$N$14,INT((ROW()-13)/2),0)),"",OFFSET('12. SEGUIMIENTO 2027'!$N$14,INT((ROW()-13)/2),0)),IF(ISBLANK(OFFSET('9. METAS'!$V$20,INT((ROW()-14)/2),0)),"",OFFSET('9. METAS'!$V$20,INT((ROW()-14)/2),0)))</f>
        <v/>
      </c>
      <c r="K299" s="256" t="str">
        <f ca="1">IF(MOD(ROW()-13,2)=0,IF(ISBLANK(OFFSET('12. SEGUIMIENTO 2027'!$O$14,INT((ROW()-13)/2),0)),"",OFFSET('12. SEGUIMIENTO 2027'!$O$14,INT((ROW()-13)/2),0)),IF(ISBLANK(OFFSET('9. METAS'!$W$20,INT((ROW()-14)/2),0)),"",OFFSET('9. METAS'!$W$20,INT((ROW()-14)/2),0)))</f>
        <v/>
      </c>
      <c r="L299" s="256" t="str">
        <f ca="1">IF(MOD(ROW()-13,2)=0,IF(ISBLANK(OFFSET('12. SEGUIMIENTO 2027'!$P$14,INT((ROW()-13)/2),0)),"",OFFSET('12. SEGUIMIENTO 2027'!$P$14,INT((ROW()-13)/2),0)),IF(ISBLANK(OFFSET('9. METAS'!$X$20,INT((ROW()-14)/2),0)),"",OFFSET('9. METAS'!$X$20,INT((ROW()-14)/2),0)))</f>
        <v/>
      </c>
      <c r="M299" s="257" t="str">
        <f ca="1">IF(MOD(ROW()-13,2)=0,IF(ISBLANK(OFFSET('12. SEGUIMIENTO 2027'!$Q$14,INT((ROW()-13)/2),0)),"",OFFSET('12. SEGUIMIENTO 2027'!$Q$14,INT((ROW()-13)/2),0)),IF(ISBLANK(OFFSET('9. METAS'!$Y$20,INT((ROW()-14)/2),0)),"",OFFSET('9. METAS'!$Y$20,INT((ROW()-14)/2),0)))</f>
        <v/>
      </c>
      <c r="N299" s="1012" t="str">
        <f t="shared" ref="N299" ca="1" si="282">IFERROR(J299/J300,"ND")</f>
        <v>ND</v>
      </c>
      <c r="O299" s="1008" t="str">
        <f t="shared" ref="O299" ca="1" si="283">IFERROR(((J299+K299+L299)/H299),"ND")</f>
        <v>ND</v>
      </c>
      <c r="P299" s="996"/>
    </row>
    <row r="300" spans="3:16">
      <c r="C300" s="1030"/>
      <c r="D300" s="1026"/>
      <c r="E300" s="1026"/>
      <c r="F300" s="1024"/>
      <c r="G300" s="1021"/>
      <c r="H300" s="1164"/>
      <c r="I300" s="1015"/>
      <c r="J300" s="255" t="str">
        <f ca="1">IF(MOD(ROW()-13,2)=0,IF(ISBLANK(OFFSET('12. SEGUIMIENTO 2027'!$N$14,INT((ROW()-13)/2),0)),"",OFFSET('12. SEGUIMIENTO 2027'!$N$14,INT((ROW()-13)/2),0)),IF(ISBLANK(OFFSET('9. METAS'!$V$20,INT((ROW()-14)/2),0)),"",OFFSET('9. METAS'!$V$20,INT((ROW()-14)/2),0)))</f>
        <v/>
      </c>
      <c r="K300" s="256" t="str">
        <f ca="1">IF(MOD(ROW()-13,2)=0,IF(ISBLANK(OFFSET('12. SEGUIMIENTO 2027'!$O$14,INT((ROW()-13)/2),0)),"",OFFSET('12. SEGUIMIENTO 2027'!$O$14,INT((ROW()-13)/2),0)),IF(ISBLANK(OFFSET('9. METAS'!$W$20,INT((ROW()-14)/2),0)),"",OFFSET('9. METAS'!$W$20,INT((ROW()-14)/2),0)))</f>
        <v/>
      </c>
      <c r="L300" s="256" t="str">
        <f ca="1">IF(MOD(ROW()-13,2)=0,IF(ISBLANK(OFFSET('12. SEGUIMIENTO 2027'!$P$14,INT((ROW()-13)/2),0)),"",OFFSET('12. SEGUIMIENTO 2027'!$P$14,INT((ROW()-13)/2),0)),IF(ISBLANK(OFFSET('9. METAS'!$X$20,INT((ROW()-14)/2),0)),"",OFFSET('9. METAS'!$X$20,INT((ROW()-14)/2),0)))</f>
        <v/>
      </c>
      <c r="M300" s="257" t="str">
        <f ca="1">IF(MOD(ROW()-13,2)=0,IF(ISBLANK(OFFSET('12. SEGUIMIENTO 2027'!$Q$14,INT((ROW()-13)/2),0)),"",OFFSET('12. SEGUIMIENTO 2027'!$Q$14,INT((ROW()-13)/2),0)),IF(ISBLANK(OFFSET('9. METAS'!$Y$20,INT((ROW()-14)/2),0)),"",OFFSET('9. METAS'!$Y$20,INT((ROW()-14)/2),0)))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164" t="str">
        <f ca="1">IF(ISBLANK(OFFSET('9. METAS'!$M$20,INT((ROW()-13)/2),0)),"",OFFSET('9. METAS'!$M$20,INT((ROW()-13)/2),0))</f>
        <v/>
      </c>
      <c r="I301" s="1014"/>
      <c r="J301" s="255" t="str">
        <f ca="1">IF(MOD(ROW()-13,2)=0,IF(ISBLANK(OFFSET('12. SEGUIMIENTO 2027'!$N$14,INT((ROW()-13)/2),0)),"",OFFSET('12. SEGUIMIENTO 2027'!$N$14,INT((ROW()-13)/2),0)),IF(ISBLANK(OFFSET('9. METAS'!$V$20,INT((ROW()-14)/2),0)),"",OFFSET('9. METAS'!$V$20,INT((ROW()-14)/2),0)))</f>
        <v/>
      </c>
      <c r="K301" s="256" t="str">
        <f ca="1">IF(MOD(ROW()-13,2)=0,IF(ISBLANK(OFFSET('12. SEGUIMIENTO 2027'!$O$14,INT((ROW()-13)/2),0)),"",OFFSET('12. SEGUIMIENTO 2027'!$O$14,INT((ROW()-13)/2),0)),IF(ISBLANK(OFFSET('9. METAS'!$W$20,INT((ROW()-14)/2),0)),"",OFFSET('9. METAS'!$W$20,INT((ROW()-14)/2),0)))</f>
        <v/>
      </c>
      <c r="L301" s="256" t="str">
        <f ca="1">IF(MOD(ROW()-13,2)=0,IF(ISBLANK(OFFSET('12. SEGUIMIENTO 2027'!$P$14,INT((ROW()-13)/2),0)),"",OFFSET('12. SEGUIMIENTO 2027'!$P$14,INT((ROW()-13)/2),0)),IF(ISBLANK(OFFSET('9. METAS'!$X$20,INT((ROW()-14)/2),0)),"",OFFSET('9. METAS'!$X$20,INT((ROW()-14)/2),0)))</f>
        <v/>
      </c>
      <c r="M301" s="257" t="str">
        <f ca="1">IF(MOD(ROW()-13,2)=0,IF(ISBLANK(OFFSET('12. SEGUIMIENTO 2027'!$Q$14,INT((ROW()-13)/2),0)),"",OFFSET('12. SEGUIMIENTO 2027'!$Q$14,INT((ROW()-13)/2),0)),IF(ISBLANK(OFFSET('9. METAS'!$Y$20,INT((ROW()-14)/2),0)),"",OFFSET('9. METAS'!$Y$20,INT((ROW()-14)/2),0)))</f>
        <v/>
      </c>
      <c r="N301" s="1012" t="str">
        <f t="shared" ref="N301" ca="1" si="284">IFERROR(J301/J302,"ND")</f>
        <v>ND</v>
      </c>
      <c r="O301" s="1008" t="str">
        <f t="shared" ref="O301" ca="1" si="285">IFERROR(((J301+K301+L301)/H301),"ND")</f>
        <v>ND</v>
      </c>
      <c r="P301" s="996"/>
    </row>
    <row r="302" spans="3:16">
      <c r="C302" s="1030"/>
      <c r="D302" s="1026"/>
      <c r="E302" s="1026"/>
      <c r="F302" s="1024"/>
      <c r="G302" s="1021"/>
      <c r="H302" s="1164"/>
      <c r="I302" s="1015"/>
      <c r="J302" s="255" t="str">
        <f ca="1">IF(MOD(ROW()-13,2)=0,IF(ISBLANK(OFFSET('12. SEGUIMIENTO 2027'!$N$14,INT((ROW()-13)/2),0)),"",OFFSET('12. SEGUIMIENTO 2027'!$N$14,INT((ROW()-13)/2),0)),IF(ISBLANK(OFFSET('9. METAS'!$V$20,INT((ROW()-14)/2),0)),"",OFFSET('9. METAS'!$V$20,INT((ROW()-14)/2),0)))</f>
        <v/>
      </c>
      <c r="K302" s="256" t="str">
        <f ca="1">IF(MOD(ROW()-13,2)=0,IF(ISBLANK(OFFSET('12. SEGUIMIENTO 2027'!$O$14,INT((ROW()-13)/2),0)),"",OFFSET('12. SEGUIMIENTO 2027'!$O$14,INT((ROW()-13)/2),0)),IF(ISBLANK(OFFSET('9. METAS'!$W$20,INT((ROW()-14)/2),0)),"",OFFSET('9. METAS'!$W$20,INT((ROW()-14)/2),0)))</f>
        <v/>
      </c>
      <c r="L302" s="256" t="str">
        <f ca="1">IF(MOD(ROW()-13,2)=0,IF(ISBLANK(OFFSET('12. SEGUIMIENTO 2027'!$P$14,INT((ROW()-13)/2),0)),"",OFFSET('12. SEGUIMIENTO 2027'!$P$14,INT((ROW()-13)/2),0)),IF(ISBLANK(OFFSET('9. METAS'!$X$20,INT((ROW()-14)/2),0)),"",OFFSET('9. METAS'!$X$20,INT((ROW()-14)/2),0)))</f>
        <v/>
      </c>
      <c r="M302" s="257" t="str">
        <f ca="1">IF(MOD(ROW()-13,2)=0,IF(ISBLANK(OFFSET('12. SEGUIMIENTO 2027'!$Q$14,INT((ROW()-13)/2),0)),"",OFFSET('12. SEGUIMIENTO 2027'!$Q$14,INT((ROW()-13)/2),0)),IF(ISBLANK(OFFSET('9. METAS'!$Y$20,INT((ROW()-14)/2),0)),"",OFFSET('9. METAS'!$Y$20,INT((ROW()-14)/2),0)))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164" t="str">
        <f ca="1">IF(ISBLANK(OFFSET('9. METAS'!$M$20,INT((ROW()-13)/2),0)),"",OFFSET('9. METAS'!$M$20,INT((ROW()-13)/2),0))</f>
        <v/>
      </c>
      <c r="I303" s="1014"/>
      <c r="J303" s="255" t="str">
        <f ca="1">IF(MOD(ROW()-13,2)=0,IF(ISBLANK(OFFSET('12. SEGUIMIENTO 2027'!$N$14,INT((ROW()-13)/2),0)),"",OFFSET('12. SEGUIMIENTO 2027'!$N$14,INT((ROW()-13)/2),0)),IF(ISBLANK(OFFSET('9. METAS'!$V$20,INT((ROW()-14)/2),0)),"",OFFSET('9. METAS'!$V$20,INT((ROW()-14)/2),0)))</f>
        <v/>
      </c>
      <c r="K303" s="256" t="str">
        <f ca="1">IF(MOD(ROW()-13,2)=0,IF(ISBLANK(OFFSET('12. SEGUIMIENTO 2027'!$O$14,INT((ROW()-13)/2),0)),"",OFFSET('12. SEGUIMIENTO 2027'!$O$14,INT((ROW()-13)/2),0)),IF(ISBLANK(OFFSET('9. METAS'!$W$20,INT((ROW()-14)/2),0)),"",OFFSET('9. METAS'!$W$20,INT((ROW()-14)/2),0)))</f>
        <v/>
      </c>
      <c r="L303" s="256" t="str">
        <f ca="1">IF(MOD(ROW()-13,2)=0,IF(ISBLANK(OFFSET('12. SEGUIMIENTO 2027'!$P$14,INT((ROW()-13)/2),0)),"",OFFSET('12. SEGUIMIENTO 2027'!$P$14,INT((ROW()-13)/2),0)),IF(ISBLANK(OFFSET('9. METAS'!$X$20,INT((ROW()-14)/2),0)),"",OFFSET('9. METAS'!$X$20,INT((ROW()-14)/2),0)))</f>
        <v/>
      </c>
      <c r="M303" s="257" t="str">
        <f ca="1">IF(MOD(ROW()-13,2)=0,IF(ISBLANK(OFFSET('12. SEGUIMIENTO 2027'!$Q$14,INT((ROW()-13)/2),0)),"",OFFSET('12. SEGUIMIENTO 2027'!$Q$14,INT((ROW()-13)/2),0)),IF(ISBLANK(OFFSET('9. METAS'!$Y$20,INT((ROW()-14)/2),0)),"",OFFSET('9. METAS'!$Y$20,INT((ROW()-14)/2),0)))</f>
        <v/>
      </c>
      <c r="N303" s="1012" t="str">
        <f t="shared" ref="N303" ca="1" si="286">IFERROR(J303/J304,"ND")</f>
        <v>ND</v>
      </c>
      <c r="O303" s="1008" t="str">
        <f t="shared" ref="O303" ca="1" si="287">IFERROR(((J303+K303+L303)/H303),"ND")</f>
        <v>ND</v>
      </c>
      <c r="P303" s="996"/>
    </row>
    <row r="304" spans="3:16">
      <c r="C304" s="1030"/>
      <c r="D304" s="1026"/>
      <c r="E304" s="1026"/>
      <c r="F304" s="1024"/>
      <c r="G304" s="1021"/>
      <c r="H304" s="1164"/>
      <c r="I304" s="1015"/>
      <c r="J304" s="255" t="str">
        <f ca="1">IF(MOD(ROW()-13,2)=0,IF(ISBLANK(OFFSET('12. SEGUIMIENTO 2027'!$N$14,INT((ROW()-13)/2),0)),"",OFFSET('12. SEGUIMIENTO 2027'!$N$14,INT((ROW()-13)/2),0)),IF(ISBLANK(OFFSET('9. METAS'!$V$20,INT((ROW()-14)/2),0)),"",OFFSET('9. METAS'!$V$20,INT((ROW()-14)/2),0)))</f>
        <v/>
      </c>
      <c r="K304" s="256" t="str">
        <f ca="1">IF(MOD(ROW()-13,2)=0,IF(ISBLANK(OFFSET('12. SEGUIMIENTO 2027'!$O$14,INT((ROW()-13)/2),0)),"",OFFSET('12. SEGUIMIENTO 2027'!$O$14,INT((ROW()-13)/2),0)),IF(ISBLANK(OFFSET('9. METAS'!$W$20,INT((ROW()-14)/2),0)),"",OFFSET('9. METAS'!$W$20,INT((ROW()-14)/2),0)))</f>
        <v/>
      </c>
      <c r="L304" s="256" t="str">
        <f ca="1">IF(MOD(ROW()-13,2)=0,IF(ISBLANK(OFFSET('12. SEGUIMIENTO 2027'!$P$14,INT((ROW()-13)/2),0)),"",OFFSET('12. SEGUIMIENTO 2027'!$P$14,INT((ROW()-13)/2),0)),IF(ISBLANK(OFFSET('9. METAS'!$X$20,INT((ROW()-14)/2),0)),"",OFFSET('9. METAS'!$X$20,INT((ROW()-14)/2),0)))</f>
        <v/>
      </c>
      <c r="M304" s="257" t="str">
        <f ca="1">IF(MOD(ROW()-13,2)=0,IF(ISBLANK(OFFSET('12. SEGUIMIENTO 2027'!$Q$14,INT((ROW()-13)/2),0)),"",OFFSET('12. SEGUIMIENTO 2027'!$Q$14,INT((ROW()-13)/2),0)),IF(ISBLANK(OFFSET('9. METAS'!$Y$20,INT((ROW()-14)/2),0)),"",OFFSET('9. METAS'!$Y$20,INT((ROW()-14)/2),0)))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164" t="str">
        <f ca="1">IF(ISBLANK(OFFSET('9. METAS'!$M$20,INT((ROW()-13)/2),0)),"",OFFSET('9. METAS'!$M$20,INT((ROW()-13)/2),0))</f>
        <v/>
      </c>
      <c r="I305" s="1014"/>
      <c r="J305" s="255" t="str">
        <f ca="1">IF(MOD(ROW()-13,2)=0,IF(ISBLANK(OFFSET('12. SEGUIMIENTO 2027'!$N$14,INT((ROW()-13)/2),0)),"",OFFSET('12. SEGUIMIENTO 2027'!$N$14,INT((ROW()-13)/2),0)),IF(ISBLANK(OFFSET('9. METAS'!$V$20,INT((ROW()-14)/2),0)),"",OFFSET('9. METAS'!$V$20,INT((ROW()-14)/2),0)))</f>
        <v/>
      </c>
      <c r="K305" s="256" t="str">
        <f ca="1">IF(MOD(ROW()-13,2)=0,IF(ISBLANK(OFFSET('12. SEGUIMIENTO 2027'!$O$14,INT((ROW()-13)/2),0)),"",OFFSET('12. SEGUIMIENTO 2027'!$O$14,INT((ROW()-13)/2),0)),IF(ISBLANK(OFFSET('9. METAS'!$W$20,INT((ROW()-14)/2),0)),"",OFFSET('9. METAS'!$W$20,INT((ROW()-14)/2),0)))</f>
        <v/>
      </c>
      <c r="L305" s="256" t="str">
        <f ca="1">IF(MOD(ROW()-13,2)=0,IF(ISBLANK(OFFSET('12. SEGUIMIENTO 2027'!$P$14,INT((ROW()-13)/2),0)),"",OFFSET('12. SEGUIMIENTO 2027'!$P$14,INT((ROW()-13)/2),0)),IF(ISBLANK(OFFSET('9. METAS'!$X$20,INT((ROW()-14)/2),0)),"",OFFSET('9. METAS'!$X$20,INT((ROW()-14)/2),0)))</f>
        <v/>
      </c>
      <c r="M305" s="257" t="str">
        <f ca="1">IF(MOD(ROW()-13,2)=0,IF(ISBLANK(OFFSET('12. SEGUIMIENTO 2027'!$Q$14,INT((ROW()-13)/2),0)),"",OFFSET('12. SEGUIMIENTO 2027'!$Q$14,INT((ROW()-13)/2),0)),IF(ISBLANK(OFFSET('9. METAS'!$Y$20,INT((ROW()-14)/2),0)),"",OFFSET('9. METAS'!$Y$20,INT((ROW()-14)/2),0)))</f>
        <v/>
      </c>
      <c r="N305" s="1012" t="str">
        <f t="shared" ref="N305" ca="1" si="288">IFERROR(J305/J306,"ND")</f>
        <v>ND</v>
      </c>
      <c r="O305" s="1008" t="str">
        <f t="shared" ref="O305" ca="1" si="289">IFERROR(((J305+K305+L305)/H305),"ND")</f>
        <v>ND</v>
      </c>
      <c r="P305" s="996"/>
    </row>
    <row r="306" spans="3:16">
      <c r="C306" s="1030"/>
      <c r="D306" s="1026"/>
      <c r="E306" s="1026"/>
      <c r="F306" s="1024"/>
      <c r="G306" s="1021"/>
      <c r="H306" s="1164"/>
      <c r="I306" s="1015"/>
      <c r="J306" s="255" t="str">
        <f ca="1">IF(MOD(ROW()-13,2)=0,IF(ISBLANK(OFFSET('12. SEGUIMIENTO 2027'!$N$14,INT((ROW()-13)/2),0)),"",OFFSET('12. SEGUIMIENTO 2027'!$N$14,INT((ROW()-13)/2),0)),IF(ISBLANK(OFFSET('9. METAS'!$V$20,INT((ROW()-14)/2),0)),"",OFFSET('9. METAS'!$V$20,INT((ROW()-14)/2),0)))</f>
        <v/>
      </c>
      <c r="K306" s="256" t="str">
        <f ca="1">IF(MOD(ROW()-13,2)=0,IF(ISBLANK(OFFSET('12. SEGUIMIENTO 2027'!$O$14,INT((ROW()-13)/2),0)),"",OFFSET('12. SEGUIMIENTO 2027'!$O$14,INT((ROW()-13)/2),0)),IF(ISBLANK(OFFSET('9. METAS'!$W$20,INT((ROW()-14)/2),0)),"",OFFSET('9. METAS'!$W$20,INT((ROW()-14)/2),0)))</f>
        <v/>
      </c>
      <c r="L306" s="256" t="str">
        <f ca="1">IF(MOD(ROW()-13,2)=0,IF(ISBLANK(OFFSET('12. SEGUIMIENTO 2027'!$P$14,INT((ROW()-13)/2),0)),"",OFFSET('12. SEGUIMIENTO 2027'!$P$14,INT((ROW()-13)/2),0)),IF(ISBLANK(OFFSET('9. METAS'!$X$20,INT((ROW()-14)/2),0)),"",OFFSET('9. METAS'!$X$20,INT((ROW()-14)/2),0)))</f>
        <v/>
      </c>
      <c r="M306" s="257" t="str">
        <f ca="1">IF(MOD(ROW()-13,2)=0,IF(ISBLANK(OFFSET('12. SEGUIMIENTO 2027'!$Q$14,INT((ROW()-13)/2),0)),"",OFFSET('12. SEGUIMIENTO 2027'!$Q$14,INT((ROW()-13)/2),0)),IF(ISBLANK(OFFSET('9. METAS'!$Y$20,INT((ROW()-14)/2),0)),"",OFFSET('9. METAS'!$Y$20,INT((ROW()-14)/2),0)))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164" t="str">
        <f ca="1">IF(ISBLANK(OFFSET('9. METAS'!$M$20,INT((ROW()-13)/2),0)),"",OFFSET('9. METAS'!$M$20,INT((ROW()-13)/2),0))</f>
        <v/>
      </c>
      <c r="I307" s="1014"/>
      <c r="J307" s="255" t="str">
        <f ca="1">IF(MOD(ROW()-13,2)=0,IF(ISBLANK(OFFSET('12. SEGUIMIENTO 2027'!$N$14,INT((ROW()-13)/2),0)),"",OFFSET('12. SEGUIMIENTO 2027'!$N$14,INT((ROW()-13)/2),0)),IF(ISBLANK(OFFSET('9. METAS'!$V$20,INT((ROW()-14)/2),0)),"",OFFSET('9. METAS'!$V$20,INT((ROW()-14)/2),0)))</f>
        <v/>
      </c>
      <c r="K307" s="256" t="str">
        <f ca="1">IF(MOD(ROW()-13,2)=0,IF(ISBLANK(OFFSET('12. SEGUIMIENTO 2027'!$O$14,INT((ROW()-13)/2),0)),"",OFFSET('12. SEGUIMIENTO 2027'!$O$14,INT((ROW()-13)/2),0)),IF(ISBLANK(OFFSET('9. METAS'!$W$20,INT((ROW()-14)/2),0)),"",OFFSET('9. METAS'!$W$20,INT((ROW()-14)/2),0)))</f>
        <v/>
      </c>
      <c r="L307" s="256" t="str">
        <f ca="1">IF(MOD(ROW()-13,2)=0,IF(ISBLANK(OFFSET('12. SEGUIMIENTO 2027'!$P$14,INT((ROW()-13)/2),0)),"",OFFSET('12. SEGUIMIENTO 2027'!$P$14,INT((ROW()-13)/2),0)),IF(ISBLANK(OFFSET('9. METAS'!$X$20,INT((ROW()-14)/2),0)),"",OFFSET('9. METAS'!$X$20,INT((ROW()-14)/2),0)))</f>
        <v/>
      </c>
      <c r="M307" s="257" t="str">
        <f ca="1">IF(MOD(ROW()-13,2)=0,IF(ISBLANK(OFFSET('12. SEGUIMIENTO 2027'!$Q$14,INT((ROW()-13)/2),0)),"",OFFSET('12. SEGUIMIENTO 2027'!$Q$14,INT((ROW()-13)/2),0)),IF(ISBLANK(OFFSET('9. METAS'!$Y$20,INT((ROW()-14)/2),0)),"",OFFSET('9. METAS'!$Y$20,INT((ROW()-14)/2),0)))</f>
        <v/>
      </c>
      <c r="N307" s="1012" t="str">
        <f t="shared" ref="N307" ca="1" si="290">IFERROR(J307/J308,"ND")</f>
        <v>ND</v>
      </c>
      <c r="O307" s="1008" t="str">
        <f t="shared" ref="O307" ca="1" si="291">IFERROR(((J307+K307+L307)/H307),"ND")</f>
        <v>ND</v>
      </c>
      <c r="P307" s="996"/>
    </row>
    <row r="308" spans="3:16">
      <c r="C308" s="1030"/>
      <c r="D308" s="1026"/>
      <c r="E308" s="1026"/>
      <c r="F308" s="1024"/>
      <c r="G308" s="1021"/>
      <c r="H308" s="1164"/>
      <c r="I308" s="1015"/>
      <c r="J308" s="255" t="str">
        <f ca="1">IF(MOD(ROW()-13,2)=0,IF(ISBLANK(OFFSET('12. SEGUIMIENTO 2027'!$N$14,INT((ROW()-13)/2),0)),"",OFFSET('12. SEGUIMIENTO 2027'!$N$14,INT((ROW()-13)/2),0)),IF(ISBLANK(OFFSET('9. METAS'!$V$20,INT((ROW()-14)/2),0)),"",OFFSET('9. METAS'!$V$20,INT((ROW()-14)/2),0)))</f>
        <v/>
      </c>
      <c r="K308" s="256" t="str">
        <f ca="1">IF(MOD(ROW()-13,2)=0,IF(ISBLANK(OFFSET('12. SEGUIMIENTO 2027'!$O$14,INT((ROW()-13)/2),0)),"",OFFSET('12. SEGUIMIENTO 2027'!$O$14,INT((ROW()-13)/2),0)),IF(ISBLANK(OFFSET('9. METAS'!$W$20,INT((ROW()-14)/2),0)),"",OFFSET('9. METAS'!$W$20,INT((ROW()-14)/2),0)))</f>
        <v/>
      </c>
      <c r="L308" s="256" t="str">
        <f ca="1">IF(MOD(ROW()-13,2)=0,IF(ISBLANK(OFFSET('12. SEGUIMIENTO 2027'!$P$14,INT((ROW()-13)/2),0)),"",OFFSET('12. SEGUIMIENTO 2027'!$P$14,INT((ROW()-13)/2),0)),IF(ISBLANK(OFFSET('9. METAS'!$X$20,INT((ROW()-14)/2),0)),"",OFFSET('9. METAS'!$X$20,INT((ROW()-14)/2),0)))</f>
        <v/>
      </c>
      <c r="M308" s="257" t="str">
        <f ca="1">IF(MOD(ROW()-13,2)=0,IF(ISBLANK(OFFSET('12. SEGUIMIENTO 2027'!$Q$14,INT((ROW()-13)/2),0)),"",OFFSET('12. SEGUIMIENTO 2027'!$Q$14,INT((ROW()-13)/2),0)),IF(ISBLANK(OFFSET('9. METAS'!$Y$20,INT((ROW()-14)/2),0)),"",OFFSET('9. METAS'!$Y$20,INT((ROW()-14)/2),0)))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164" t="str">
        <f ca="1">IF(ISBLANK(OFFSET('9. METAS'!$M$20,INT((ROW()-13)/2),0)),"",OFFSET('9. METAS'!$M$20,INT((ROW()-13)/2),0))</f>
        <v/>
      </c>
      <c r="I309" s="1014"/>
      <c r="J309" s="255" t="str">
        <f ca="1">IF(MOD(ROW()-13,2)=0,IF(ISBLANK(OFFSET('12. SEGUIMIENTO 2027'!$N$14,INT((ROW()-13)/2),0)),"",OFFSET('12. SEGUIMIENTO 2027'!$N$14,INT((ROW()-13)/2),0)),IF(ISBLANK(OFFSET('9. METAS'!$V$20,INT((ROW()-14)/2),0)),"",OFFSET('9. METAS'!$V$20,INT((ROW()-14)/2),0)))</f>
        <v/>
      </c>
      <c r="K309" s="256" t="str">
        <f ca="1">IF(MOD(ROW()-13,2)=0,IF(ISBLANK(OFFSET('12. SEGUIMIENTO 2027'!$O$14,INT((ROW()-13)/2),0)),"",OFFSET('12. SEGUIMIENTO 2027'!$O$14,INT((ROW()-13)/2),0)),IF(ISBLANK(OFFSET('9. METAS'!$W$20,INT((ROW()-14)/2),0)),"",OFFSET('9. METAS'!$W$20,INT((ROW()-14)/2),0)))</f>
        <v/>
      </c>
      <c r="L309" s="256" t="str">
        <f ca="1">IF(MOD(ROW()-13,2)=0,IF(ISBLANK(OFFSET('12. SEGUIMIENTO 2027'!$P$14,INT((ROW()-13)/2),0)),"",OFFSET('12. SEGUIMIENTO 2027'!$P$14,INT((ROW()-13)/2),0)),IF(ISBLANK(OFFSET('9. METAS'!$X$20,INT((ROW()-14)/2),0)),"",OFFSET('9. METAS'!$X$20,INT((ROW()-14)/2),0)))</f>
        <v/>
      </c>
      <c r="M309" s="257" t="str">
        <f ca="1">IF(MOD(ROW()-13,2)=0,IF(ISBLANK(OFFSET('12. SEGUIMIENTO 2027'!$Q$14,INT((ROW()-13)/2),0)),"",OFFSET('12. SEGUIMIENTO 2027'!$Q$14,INT((ROW()-13)/2),0)),IF(ISBLANK(OFFSET('9. METAS'!$Y$20,INT((ROW()-14)/2),0)),"",OFFSET('9. METAS'!$Y$20,INT((ROW()-14)/2),0)))</f>
        <v/>
      </c>
      <c r="N309" s="1012" t="str">
        <f t="shared" ref="N309" ca="1" si="292">IFERROR(J309/J310,"ND")</f>
        <v>ND</v>
      </c>
      <c r="O309" s="1008" t="str">
        <f t="shared" ref="O309" ca="1" si="293">IFERROR(((J309+K309+L309)/H309),"ND")</f>
        <v>ND</v>
      </c>
      <c r="P309" s="996"/>
    </row>
    <row r="310" spans="3:16">
      <c r="C310" s="1030"/>
      <c r="D310" s="1026"/>
      <c r="E310" s="1026"/>
      <c r="F310" s="1024"/>
      <c r="G310" s="1021"/>
      <c r="H310" s="1164"/>
      <c r="I310" s="1015"/>
      <c r="J310" s="255" t="str">
        <f ca="1">IF(MOD(ROW()-13,2)=0,IF(ISBLANK(OFFSET('12. SEGUIMIENTO 2027'!$N$14,INT((ROW()-13)/2),0)),"",OFFSET('12. SEGUIMIENTO 2027'!$N$14,INT((ROW()-13)/2),0)),IF(ISBLANK(OFFSET('9. METAS'!$V$20,INT((ROW()-14)/2),0)),"",OFFSET('9. METAS'!$V$20,INT((ROW()-14)/2),0)))</f>
        <v/>
      </c>
      <c r="K310" s="256" t="str">
        <f ca="1">IF(MOD(ROW()-13,2)=0,IF(ISBLANK(OFFSET('12. SEGUIMIENTO 2027'!$O$14,INT((ROW()-13)/2),0)),"",OFFSET('12. SEGUIMIENTO 2027'!$O$14,INT((ROW()-13)/2),0)),IF(ISBLANK(OFFSET('9. METAS'!$W$20,INT((ROW()-14)/2),0)),"",OFFSET('9. METAS'!$W$20,INT((ROW()-14)/2),0)))</f>
        <v/>
      </c>
      <c r="L310" s="256" t="str">
        <f ca="1">IF(MOD(ROW()-13,2)=0,IF(ISBLANK(OFFSET('12. SEGUIMIENTO 2027'!$P$14,INT((ROW()-13)/2),0)),"",OFFSET('12. SEGUIMIENTO 2027'!$P$14,INT((ROW()-13)/2),0)),IF(ISBLANK(OFFSET('9. METAS'!$X$20,INT((ROW()-14)/2),0)),"",OFFSET('9. METAS'!$X$20,INT((ROW()-14)/2),0)))</f>
        <v/>
      </c>
      <c r="M310" s="257" t="str">
        <f ca="1">IF(MOD(ROW()-13,2)=0,IF(ISBLANK(OFFSET('12. SEGUIMIENTO 2027'!$Q$14,INT((ROW()-13)/2),0)),"",OFFSET('12. SEGUIMIENTO 2027'!$Q$14,INT((ROW()-13)/2),0)),IF(ISBLANK(OFFSET('9. METAS'!$Y$20,INT((ROW()-14)/2),0)),"",OFFSET('9. METAS'!$Y$20,INT((ROW()-14)/2),0)))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164" t="str">
        <f ca="1">IF(ISBLANK(OFFSET('9. METAS'!$M$20,INT((ROW()-13)/2),0)),"",OFFSET('9. METAS'!$M$20,INT((ROW()-13)/2),0))</f>
        <v/>
      </c>
      <c r="I311" s="1014"/>
      <c r="J311" s="255" t="str">
        <f ca="1">IF(MOD(ROW()-13,2)=0,IF(ISBLANK(OFFSET('12. SEGUIMIENTO 2027'!$N$14,INT((ROW()-13)/2),0)),"",OFFSET('12. SEGUIMIENTO 2027'!$N$14,INT((ROW()-13)/2),0)),IF(ISBLANK(OFFSET('9. METAS'!$V$20,INT((ROW()-14)/2),0)),"",OFFSET('9. METAS'!$V$20,INT((ROW()-14)/2),0)))</f>
        <v/>
      </c>
      <c r="K311" s="256" t="str">
        <f ca="1">IF(MOD(ROW()-13,2)=0,IF(ISBLANK(OFFSET('12. SEGUIMIENTO 2027'!$O$14,INT((ROW()-13)/2),0)),"",OFFSET('12. SEGUIMIENTO 2027'!$O$14,INT((ROW()-13)/2),0)),IF(ISBLANK(OFFSET('9. METAS'!$W$20,INT((ROW()-14)/2),0)),"",OFFSET('9. METAS'!$W$20,INT((ROW()-14)/2),0)))</f>
        <v/>
      </c>
      <c r="L311" s="256" t="str">
        <f ca="1">IF(MOD(ROW()-13,2)=0,IF(ISBLANK(OFFSET('12. SEGUIMIENTO 2027'!$P$14,INT((ROW()-13)/2),0)),"",OFFSET('12. SEGUIMIENTO 2027'!$P$14,INT((ROW()-13)/2),0)),IF(ISBLANK(OFFSET('9. METAS'!$X$20,INT((ROW()-14)/2),0)),"",OFFSET('9. METAS'!$X$20,INT((ROW()-14)/2),0)))</f>
        <v/>
      </c>
      <c r="M311" s="257" t="str">
        <f ca="1">IF(MOD(ROW()-13,2)=0,IF(ISBLANK(OFFSET('12. SEGUIMIENTO 2027'!$Q$14,INT((ROW()-13)/2),0)),"",OFFSET('12. SEGUIMIENTO 2027'!$Q$14,INT((ROW()-13)/2),0)),IF(ISBLANK(OFFSET('9. METAS'!$Y$20,INT((ROW()-14)/2),0)),"",OFFSET('9. METAS'!$Y$20,INT((ROW()-14)/2),0)))</f>
        <v/>
      </c>
      <c r="N311" s="1012" t="str">
        <f t="shared" ref="N311" ca="1" si="294">IFERROR(J311/J312,"ND")</f>
        <v>ND</v>
      </c>
      <c r="O311" s="1008" t="str">
        <f t="shared" ref="O311" ca="1" si="295">IFERROR(((J311+K311+L311)/H311),"ND")</f>
        <v>ND</v>
      </c>
      <c r="P311" s="996"/>
    </row>
    <row r="312" spans="3:16">
      <c r="C312" s="1030"/>
      <c r="D312" s="1026"/>
      <c r="E312" s="1026"/>
      <c r="F312" s="1024"/>
      <c r="G312" s="1021"/>
      <c r="H312" s="1164"/>
      <c r="I312" s="1015"/>
      <c r="J312" s="255" t="str">
        <f ca="1">IF(MOD(ROW()-13,2)=0,IF(ISBLANK(OFFSET('12. SEGUIMIENTO 2027'!$N$14,INT((ROW()-13)/2),0)),"",OFFSET('12. SEGUIMIENTO 2027'!$N$14,INT((ROW()-13)/2),0)),IF(ISBLANK(OFFSET('9. METAS'!$V$20,INT((ROW()-14)/2),0)),"",OFFSET('9. METAS'!$V$20,INT((ROW()-14)/2),0)))</f>
        <v/>
      </c>
      <c r="K312" s="256" t="str">
        <f ca="1">IF(MOD(ROW()-13,2)=0,IF(ISBLANK(OFFSET('12. SEGUIMIENTO 2027'!$O$14,INT((ROW()-13)/2),0)),"",OFFSET('12. SEGUIMIENTO 2027'!$O$14,INT((ROW()-13)/2),0)),IF(ISBLANK(OFFSET('9. METAS'!$W$20,INT((ROW()-14)/2),0)),"",OFFSET('9. METAS'!$W$20,INT((ROW()-14)/2),0)))</f>
        <v/>
      </c>
      <c r="L312" s="256" t="str">
        <f ca="1">IF(MOD(ROW()-13,2)=0,IF(ISBLANK(OFFSET('12. SEGUIMIENTO 2027'!$P$14,INT((ROW()-13)/2),0)),"",OFFSET('12. SEGUIMIENTO 2027'!$P$14,INT((ROW()-13)/2),0)),IF(ISBLANK(OFFSET('9. METAS'!$X$20,INT((ROW()-14)/2),0)),"",OFFSET('9. METAS'!$X$20,INT((ROW()-14)/2),0)))</f>
        <v/>
      </c>
      <c r="M312" s="257" t="str">
        <f ca="1">IF(MOD(ROW()-13,2)=0,IF(ISBLANK(OFFSET('12. SEGUIMIENTO 2027'!$Q$14,INT((ROW()-13)/2),0)),"",OFFSET('12. SEGUIMIENTO 2027'!$Q$14,INT((ROW()-13)/2),0)),IF(ISBLANK(OFFSET('9. METAS'!$Y$20,INT((ROW()-14)/2),0)),"",OFFSET('9. METAS'!$Y$20,INT((ROW()-14)/2),0)))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164" t="str">
        <f ca="1">IF(ISBLANK(OFFSET('9. METAS'!$M$20,INT((ROW()-13)/2),0)),"",OFFSET('9. METAS'!$M$20,INT((ROW()-13)/2),0))</f>
        <v/>
      </c>
      <c r="I313" s="1014"/>
      <c r="J313" s="255" t="str">
        <f ca="1">IF(MOD(ROW()-13,2)=0,IF(ISBLANK(OFFSET('12. SEGUIMIENTO 2027'!$N$14,INT((ROW()-13)/2),0)),"",OFFSET('12. SEGUIMIENTO 2027'!$N$14,INT((ROW()-13)/2),0)),IF(ISBLANK(OFFSET('9. METAS'!$V$20,INT((ROW()-14)/2),0)),"",OFFSET('9. METAS'!$V$20,INT((ROW()-14)/2),0)))</f>
        <v/>
      </c>
      <c r="K313" s="256" t="str">
        <f ca="1">IF(MOD(ROW()-13,2)=0,IF(ISBLANK(OFFSET('12. SEGUIMIENTO 2027'!$O$14,INT((ROW()-13)/2),0)),"",OFFSET('12. SEGUIMIENTO 2027'!$O$14,INT((ROW()-13)/2),0)),IF(ISBLANK(OFFSET('9. METAS'!$W$20,INT((ROW()-14)/2),0)),"",OFFSET('9. METAS'!$W$20,INT((ROW()-14)/2),0)))</f>
        <v/>
      </c>
      <c r="L313" s="256" t="str">
        <f ca="1">IF(MOD(ROW()-13,2)=0,IF(ISBLANK(OFFSET('12. SEGUIMIENTO 2027'!$P$14,INT((ROW()-13)/2),0)),"",OFFSET('12. SEGUIMIENTO 2027'!$P$14,INT((ROW()-13)/2),0)),IF(ISBLANK(OFFSET('9. METAS'!$X$20,INT((ROW()-14)/2),0)),"",OFFSET('9. METAS'!$X$20,INT((ROW()-14)/2),0)))</f>
        <v/>
      </c>
      <c r="M313" s="257" t="str">
        <f ca="1">IF(MOD(ROW()-13,2)=0,IF(ISBLANK(OFFSET('12. SEGUIMIENTO 2027'!$Q$14,INT((ROW()-13)/2),0)),"",OFFSET('12. SEGUIMIENTO 2027'!$Q$14,INT((ROW()-13)/2),0)),IF(ISBLANK(OFFSET('9. METAS'!$Y$20,INT((ROW()-14)/2),0)),"",OFFSET('9. METAS'!$Y$20,INT((ROW()-14)/2),0)))</f>
        <v/>
      </c>
      <c r="N313" s="1012" t="str">
        <f t="shared" ref="N313" ca="1" si="296">IFERROR(J313/J314,"ND")</f>
        <v>ND</v>
      </c>
      <c r="O313" s="1008" t="str">
        <f t="shared" ref="O313" ca="1" si="297">IFERROR(((J313+K313+L313)/H313),"ND")</f>
        <v>ND</v>
      </c>
      <c r="P313" s="996"/>
    </row>
    <row r="314" spans="3:16">
      <c r="C314" s="1030"/>
      <c r="D314" s="1026"/>
      <c r="E314" s="1026"/>
      <c r="F314" s="1024"/>
      <c r="G314" s="1021"/>
      <c r="H314" s="1164"/>
      <c r="I314" s="1015"/>
      <c r="J314" s="255" t="str">
        <f ca="1">IF(MOD(ROW()-13,2)=0,IF(ISBLANK(OFFSET('12. SEGUIMIENTO 2027'!$N$14,INT((ROW()-13)/2),0)),"",OFFSET('12. SEGUIMIENTO 2027'!$N$14,INT((ROW()-13)/2),0)),IF(ISBLANK(OFFSET('9. METAS'!$V$20,INT((ROW()-14)/2),0)),"",OFFSET('9. METAS'!$V$20,INT((ROW()-14)/2),0)))</f>
        <v/>
      </c>
      <c r="K314" s="256" t="str">
        <f ca="1">IF(MOD(ROW()-13,2)=0,IF(ISBLANK(OFFSET('12. SEGUIMIENTO 2027'!$O$14,INT((ROW()-13)/2),0)),"",OFFSET('12. SEGUIMIENTO 2027'!$O$14,INT((ROW()-13)/2),0)),IF(ISBLANK(OFFSET('9. METAS'!$W$20,INT((ROW()-14)/2),0)),"",OFFSET('9. METAS'!$W$20,INT((ROW()-14)/2),0)))</f>
        <v/>
      </c>
      <c r="L314" s="256" t="str">
        <f ca="1">IF(MOD(ROW()-13,2)=0,IF(ISBLANK(OFFSET('12. SEGUIMIENTO 2027'!$P$14,INT((ROW()-13)/2),0)),"",OFFSET('12. SEGUIMIENTO 2027'!$P$14,INT((ROW()-13)/2),0)),IF(ISBLANK(OFFSET('9. METAS'!$X$20,INT((ROW()-14)/2),0)),"",OFFSET('9. METAS'!$X$20,INT((ROW()-14)/2),0)))</f>
        <v/>
      </c>
      <c r="M314" s="257" t="str">
        <f ca="1">IF(MOD(ROW()-13,2)=0,IF(ISBLANK(OFFSET('12. SEGUIMIENTO 2027'!$Q$14,INT((ROW()-13)/2),0)),"",OFFSET('12. SEGUIMIENTO 2027'!$Q$14,INT((ROW()-13)/2),0)),IF(ISBLANK(OFFSET('9. METAS'!$Y$20,INT((ROW()-14)/2),0)),"",OFFSET('9. METAS'!$Y$20,INT((ROW()-14)/2),0)))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164" t="str">
        <f ca="1">IF(ISBLANK(OFFSET('9. METAS'!$M$20,INT((ROW()-13)/2),0)),"",OFFSET('9. METAS'!$M$20,INT((ROW()-13)/2),0))</f>
        <v/>
      </c>
      <c r="I315" s="1014"/>
      <c r="J315" s="255" t="str">
        <f ca="1">IF(MOD(ROW()-13,2)=0,IF(ISBLANK(OFFSET('12. SEGUIMIENTO 2027'!$N$14,INT((ROW()-13)/2),0)),"",OFFSET('12. SEGUIMIENTO 2027'!$N$14,INT((ROW()-13)/2),0)),IF(ISBLANK(OFFSET('9. METAS'!$V$20,INT((ROW()-14)/2),0)),"",OFFSET('9. METAS'!$V$20,INT((ROW()-14)/2),0)))</f>
        <v/>
      </c>
      <c r="K315" s="256" t="str">
        <f ca="1">IF(MOD(ROW()-13,2)=0,IF(ISBLANK(OFFSET('12. SEGUIMIENTO 2027'!$O$14,INT((ROW()-13)/2),0)),"",OFFSET('12. SEGUIMIENTO 2027'!$O$14,INT((ROW()-13)/2),0)),IF(ISBLANK(OFFSET('9. METAS'!$W$20,INT((ROW()-14)/2),0)),"",OFFSET('9. METAS'!$W$20,INT((ROW()-14)/2),0)))</f>
        <v/>
      </c>
      <c r="L315" s="256" t="str">
        <f ca="1">IF(MOD(ROW()-13,2)=0,IF(ISBLANK(OFFSET('12. SEGUIMIENTO 2027'!$P$14,INT((ROW()-13)/2),0)),"",OFFSET('12. SEGUIMIENTO 2027'!$P$14,INT((ROW()-13)/2),0)),IF(ISBLANK(OFFSET('9. METAS'!$X$20,INT((ROW()-14)/2),0)),"",OFFSET('9. METAS'!$X$20,INT((ROW()-14)/2),0)))</f>
        <v/>
      </c>
      <c r="M315" s="257" t="str">
        <f ca="1">IF(MOD(ROW()-13,2)=0,IF(ISBLANK(OFFSET('12. SEGUIMIENTO 2027'!$Q$14,INT((ROW()-13)/2),0)),"",OFFSET('12. SEGUIMIENTO 2027'!$Q$14,INT((ROW()-13)/2),0)),IF(ISBLANK(OFFSET('9. METAS'!$Y$20,INT((ROW()-14)/2),0)),"",OFFSET('9. METAS'!$Y$20,INT((ROW()-14)/2),0)))</f>
        <v/>
      </c>
      <c r="N315" s="1012" t="str">
        <f t="shared" ref="N315" ca="1" si="298">IFERROR(J315/J316,"ND")</f>
        <v>ND</v>
      </c>
      <c r="O315" s="1008" t="str">
        <f t="shared" ref="O315" ca="1" si="299">IFERROR(((J315+K315+L315)/H315),"ND")</f>
        <v>ND</v>
      </c>
      <c r="P315" s="996"/>
    </row>
    <row r="316" spans="3:16">
      <c r="C316" s="1030"/>
      <c r="D316" s="1026"/>
      <c r="E316" s="1026"/>
      <c r="F316" s="1024"/>
      <c r="G316" s="1021"/>
      <c r="H316" s="1164"/>
      <c r="I316" s="1015"/>
      <c r="J316" s="255" t="str">
        <f ca="1">IF(MOD(ROW()-13,2)=0,IF(ISBLANK(OFFSET('12. SEGUIMIENTO 2027'!$N$14,INT((ROW()-13)/2),0)),"",OFFSET('12. SEGUIMIENTO 2027'!$N$14,INT((ROW()-13)/2),0)),IF(ISBLANK(OFFSET('9. METAS'!$V$20,INT((ROW()-14)/2),0)),"",OFFSET('9. METAS'!$V$20,INT((ROW()-14)/2),0)))</f>
        <v/>
      </c>
      <c r="K316" s="256" t="str">
        <f ca="1">IF(MOD(ROW()-13,2)=0,IF(ISBLANK(OFFSET('12. SEGUIMIENTO 2027'!$O$14,INT((ROW()-13)/2),0)),"",OFFSET('12. SEGUIMIENTO 2027'!$O$14,INT((ROW()-13)/2),0)),IF(ISBLANK(OFFSET('9. METAS'!$W$20,INT((ROW()-14)/2),0)),"",OFFSET('9. METAS'!$W$20,INT((ROW()-14)/2),0)))</f>
        <v/>
      </c>
      <c r="L316" s="256" t="str">
        <f ca="1">IF(MOD(ROW()-13,2)=0,IF(ISBLANK(OFFSET('12. SEGUIMIENTO 2027'!$P$14,INT((ROW()-13)/2),0)),"",OFFSET('12. SEGUIMIENTO 2027'!$P$14,INT((ROW()-13)/2),0)),IF(ISBLANK(OFFSET('9. METAS'!$X$20,INT((ROW()-14)/2),0)),"",OFFSET('9. METAS'!$X$20,INT((ROW()-14)/2),0)))</f>
        <v/>
      </c>
      <c r="M316" s="257" t="str">
        <f ca="1">IF(MOD(ROW()-13,2)=0,IF(ISBLANK(OFFSET('12. SEGUIMIENTO 2027'!$Q$14,INT((ROW()-13)/2),0)),"",OFFSET('12. SEGUIMIENTO 2027'!$Q$14,INT((ROW()-13)/2),0)),IF(ISBLANK(OFFSET('9. METAS'!$Y$20,INT((ROW()-14)/2),0)),"",OFFSET('9. METAS'!$Y$20,INT((ROW()-14)/2),0)))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164" t="str">
        <f ca="1">IF(ISBLANK(OFFSET('9. METAS'!$M$20,INT((ROW()-13)/2),0)),"",OFFSET('9. METAS'!$M$20,INT((ROW()-13)/2),0))</f>
        <v/>
      </c>
      <c r="I317" s="1014"/>
      <c r="J317" s="255" t="str">
        <f ca="1">IF(MOD(ROW()-13,2)=0,IF(ISBLANK(OFFSET('12. SEGUIMIENTO 2027'!$N$14,INT((ROW()-13)/2),0)),"",OFFSET('12. SEGUIMIENTO 2027'!$N$14,INT((ROW()-13)/2),0)),IF(ISBLANK(OFFSET('9. METAS'!$V$20,INT((ROW()-14)/2),0)),"",OFFSET('9. METAS'!$V$20,INT((ROW()-14)/2),0)))</f>
        <v/>
      </c>
      <c r="K317" s="256" t="str">
        <f ca="1">IF(MOD(ROW()-13,2)=0,IF(ISBLANK(OFFSET('12. SEGUIMIENTO 2027'!$O$14,INT((ROW()-13)/2),0)),"",OFFSET('12. SEGUIMIENTO 2027'!$O$14,INT((ROW()-13)/2),0)),IF(ISBLANK(OFFSET('9. METAS'!$W$20,INT((ROW()-14)/2),0)),"",OFFSET('9. METAS'!$W$20,INT((ROW()-14)/2),0)))</f>
        <v/>
      </c>
      <c r="L317" s="256" t="str">
        <f ca="1">IF(MOD(ROW()-13,2)=0,IF(ISBLANK(OFFSET('12. SEGUIMIENTO 2027'!$P$14,INT((ROW()-13)/2),0)),"",OFFSET('12. SEGUIMIENTO 2027'!$P$14,INT((ROW()-13)/2),0)),IF(ISBLANK(OFFSET('9. METAS'!$X$20,INT((ROW()-14)/2),0)),"",OFFSET('9. METAS'!$X$20,INT((ROW()-14)/2),0)))</f>
        <v/>
      </c>
      <c r="M317" s="257" t="str">
        <f ca="1">IF(MOD(ROW()-13,2)=0,IF(ISBLANK(OFFSET('12. SEGUIMIENTO 2027'!$Q$14,INT((ROW()-13)/2),0)),"",OFFSET('12. SEGUIMIENTO 2027'!$Q$14,INT((ROW()-13)/2),0)),IF(ISBLANK(OFFSET('9. METAS'!$Y$20,INT((ROW()-14)/2),0)),"",OFFSET('9. METAS'!$Y$20,INT((ROW()-14)/2),0)))</f>
        <v/>
      </c>
      <c r="N317" s="1012" t="str">
        <f t="shared" ref="N317" ca="1" si="300">IFERROR(J317/J318,"ND")</f>
        <v>ND</v>
      </c>
      <c r="O317" s="1008" t="str">
        <f t="shared" ref="O317" ca="1" si="301">IFERROR(((J317+K317+L317)/H317),"ND")</f>
        <v>ND</v>
      </c>
      <c r="P317" s="996"/>
    </row>
    <row r="318" spans="3:16">
      <c r="C318" s="1030"/>
      <c r="D318" s="1026"/>
      <c r="E318" s="1026"/>
      <c r="F318" s="1024"/>
      <c r="G318" s="1021"/>
      <c r="H318" s="1164"/>
      <c r="I318" s="1015"/>
      <c r="J318" s="255" t="str">
        <f ca="1">IF(MOD(ROW()-13,2)=0,IF(ISBLANK(OFFSET('12. SEGUIMIENTO 2027'!$N$14,INT((ROW()-13)/2),0)),"",OFFSET('12. SEGUIMIENTO 2027'!$N$14,INT((ROW()-13)/2),0)),IF(ISBLANK(OFFSET('9. METAS'!$V$20,INT((ROW()-14)/2),0)),"",OFFSET('9. METAS'!$V$20,INT((ROW()-14)/2),0)))</f>
        <v/>
      </c>
      <c r="K318" s="256" t="str">
        <f ca="1">IF(MOD(ROW()-13,2)=0,IF(ISBLANK(OFFSET('12. SEGUIMIENTO 2027'!$O$14,INT((ROW()-13)/2),0)),"",OFFSET('12. SEGUIMIENTO 2027'!$O$14,INT((ROW()-13)/2),0)),IF(ISBLANK(OFFSET('9. METAS'!$W$20,INT((ROW()-14)/2),0)),"",OFFSET('9. METAS'!$W$20,INT((ROW()-14)/2),0)))</f>
        <v/>
      </c>
      <c r="L318" s="256" t="str">
        <f ca="1">IF(MOD(ROW()-13,2)=0,IF(ISBLANK(OFFSET('12. SEGUIMIENTO 2027'!$P$14,INT((ROW()-13)/2),0)),"",OFFSET('12. SEGUIMIENTO 2027'!$P$14,INT((ROW()-13)/2),0)),IF(ISBLANK(OFFSET('9. METAS'!$X$20,INT((ROW()-14)/2),0)),"",OFFSET('9. METAS'!$X$20,INT((ROW()-14)/2),0)))</f>
        <v/>
      </c>
      <c r="M318" s="257" t="str">
        <f ca="1">IF(MOD(ROW()-13,2)=0,IF(ISBLANK(OFFSET('12. SEGUIMIENTO 2027'!$Q$14,INT((ROW()-13)/2),0)),"",OFFSET('12. SEGUIMIENTO 2027'!$Q$14,INT((ROW()-13)/2),0)),IF(ISBLANK(OFFSET('9. METAS'!$Y$20,INT((ROW()-14)/2),0)),"",OFFSET('9. METAS'!$Y$20,INT((ROW()-14)/2),0)))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164" t="str">
        <f ca="1">IF(ISBLANK(OFFSET('9. METAS'!$M$20,INT((ROW()-13)/2),0)),"",OFFSET('9. METAS'!$M$20,INT((ROW()-13)/2),0))</f>
        <v/>
      </c>
      <c r="I319" s="1014"/>
      <c r="J319" s="255" t="str">
        <f ca="1">IF(MOD(ROW()-13,2)=0,IF(ISBLANK(OFFSET('12. SEGUIMIENTO 2027'!$N$14,INT((ROW()-13)/2),0)),"",OFFSET('12. SEGUIMIENTO 2027'!$N$14,INT((ROW()-13)/2),0)),IF(ISBLANK(OFFSET('9. METAS'!$V$20,INT((ROW()-14)/2),0)),"",OFFSET('9. METAS'!$V$20,INT((ROW()-14)/2),0)))</f>
        <v/>
      </c>
      <c r="K319" s="256" t="str">
        <f ca="1">IF(MOD(ROW()-13,2)=0,IF(ISBLANK(OFFSET('12. SEGUIMIENTO 2027'!$O$14,INT((ROW()-13)/2),0)),"",OFFSET('12. SEGUIMIENTO 2027'!$O$14,INT((ROW()-13)/2),0)),IF(ISBLANK(OFFSET('9. METAS'!$W$20,INT((ROW()-14)/2),0)),"",OFFSET('9. METAS'!$W$20,INT((ROW()-14)/2),0)))</f>
        <v/>
      </c>
      <c r="L319" s="256" t="str">
        <f ca="1">IF(MOD(ROW()-13,2)=0,IF(ISBLANK(OFFSET('12. SEGUIMIENTO 2027'!$P$14,INT((ROW()-13)/2),0)),"",OFFSET('12. SEGUIMIENTO 2027'!$P$14,INT((ROW()-13)/2),0)),IF(ISBLANK(OFFSET('9. METAS'!$X$20,INT((ROW()-14)/2),0)),"",OFFSET('9. METAS'!$X$20,INT((ROW()-14)/2),0)))</f>
        <v/>
      </c>
      <c r="M319" s="257" t="str">
        <f ca="1">IF(MOD(ROW()-13,2)=0,IF(ISBLANK(OFFSET('12. SEGUIMIENTO 2027'!$Q$14,INT((ROW()-13)/2),0)),"",OFFSET('12. SEGUIMIENTO 2027'!$Q$14,INT((ROW()-13)/2),0)),IF(ISBLANK(OFFSET('9. METAS'!$Y$20,INT((ROW()-14)/2),0)),"",OFFSET('9. METAS'!$Y$20,INT((ROW()-14)/2),0)))</f>
        <v/>
      </c>
      <c r="N319" s="1012" t="str">
        <f t="shared" ref="N319" ca="1" si="302">IFERROR(J319/J320,"ND")</f>
        <v>ND</v>
      </c>
      <c r="O319" s="1008" t="str">
        <f t="shared" ref="O319" ca="1" si="303">IFERROR(((J319+K319+L319)/H319),"ND")</f>
        <v>ND</v>
      </c>
      <c r="P319" s="996"/>
    </row>
    <row r="320" spans="3:16">
      <c r="C320" s="1030"/>
      <c r="D320" s="1026"/>
      <c r="E320" s="1026"/>
      <c r="F320" s="1024"/>
      <c r="G320" s="1021"/>
      <c r="H320" s="1164"/>
      <c r="I320" s="1015"/>
      <c r="J320" s="255" t="str">
        <f ca="1">IF(MOD(ROW()-13,2)=0,IF(ISBLANK(OFFSET('12. SEGUIMIENTO 2027'!$N$14,INT((ROW()-13)/2),0)),"",OFFSET('12. SEGUIMIENTO 2027'!$N$14,INT((ROW()-13)/2),0)),IF(ISBLANK(OFFSET('9. METAS'!$V$20,INT((ROW()-14)/2),0)),"",OFFSET('9. METAS'!$V$20,INT((ROW()-14)/2),0)))</f>
        <v/>
      </c>
      <c r="K320" s="256" t="str">
        <f ca="1">IF(MOD(ROW()-13,2)=0,IF(ISBLANK(OFFSET('12. SEGUIMIENTO 2027'!$O$14,INT((ROW()-13)/2),0)),"",OFFSET('12. SEGUIMIENTO 2027'!$O$14,INT((ROW()-13)/2),0)),IF(ISBLANK(OFFSET('9. METAS'!$W$20,INT((ROW()-14)/2),0)),"",OFFSET('9. METAS'!$W$20,INT((ROW()-14)/2),0)))</f>
        <v/>
      </c>
      <c r="L320" s="256" t="str">
        <f ca="1">IF(MOD(ROW()-13,2)=0,IF(ISBLANK(OFFSET('12. SEGUIMIENTO 2027'!$P$14,INT((ROW()-13)/2),0)),"",OFFSET('12. SEGUIMIENTO 2027'!$P$14,INT((ROW()-13)/2),0)),IF(ISBLANK(OFFSET('9. METAS'!$X$20,INT((ROW()-14)/2),0)),"",OFFSET('9. METAS'!$X$20,INT((ROW()-14)/2),0)))</f>
        <v/>
      </c>
      <c r="M320" s="257" t="str">
        <f ca="1">IF(MOD(ROW()-13,2)=0,IF(ISBLANK(OFFSET('12. SEGUIMIENTO 2027'!$Q$14,INT((ROW()-13)/2),0)),"",OFFSET('12. SEGUIMIENTO 2027'!$Q$14,INT((ROW()-13)/2),0)),IF(ISBLANK(OFFSET('9. METAS'!$Y$20,INT((ROW()-14)/2),0)),"",OFFSET('9. METAS'!$Y$20,INT((ROW()-14)/2),0)))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164" t="str">
        <f ca="1">IF(ISBLANK(OFFSET('9. METAS'!$M$20,INT((ROW()-13)/2),0)),"",OFFSET('9. METAS'!$M$20,INT((ROW()-13)/2),0))</f>
        <v/>
      </c>
      <c r="I321" s="1014"/>
      <c r="J321" s="255" t="str">
        <f ca="1">IF(MOD(ROW()-13,2)=0,IF(ISBLANK(OFFSET('12. SEGUIMIENTO 2027'!$N$14,INT((ROW()-13)/2),0)),"",OFFSET('12. SEGUIMIENTO 2027'!$N$14,INT((ROW()-13)/2),0)),IF(ISBLANK(OFFSET('9. METAS'!$V$20,INT((ROW()-14)/2),0)),"",OFFSET('9. METAS'!$V$20,INT((ROW()-14)/2),0)))</f>
        <v/>
      </c>
      <c r="K321" s="256" t="str">
        <f ca="1">IF(MOD(ROW()-13,2)=0,IF(ISBLANK(OFFSET('12. SEGUIMIENTO 2027'!$O$14,INT((ROW()-13)/2),0)),"",OFFSET('12. SEGUIMIENTO 2027'!$O$14,INT((ROW()-13)/2),0)),IF(ISBLANK(OFFSET('9. METAS'!$W$20,INT((ROW()-14)/2),0)),"",OFFSET('9. METAS'!$W$20,INT((ROW()-14)/2),0)))</f>
        <v/>
      </c>
      <c r="L321" s="256" t="str">
        <f ca="1">IF(MOD(ROW()-13,2)=0,IF(ISBLANK(OFFSET('12. SEGUIMIENTO 2027'!$P$14,INT((ROW()-13)/2),0)),"",OFFSET('12. SEGUIMIENTO 2027'!$P$14,INT((ROW()-13)/2),0)),IF(ISBLANK(OFFSET('9. METAS'!$X$20,INT((ROW()-14)/2),0)),"",OFFSET('9. METAS'!$X$20,INT((ROW()-14)/2),0)))</f>
        <v/>
      </c>
      <c r="M321" s="257" t="str">
        <f ca="1">IF(MOD(ROW()-13,2)=0,IF(ISBLANK(OFFSET('12. SEGUIMIENTO 2027'!$Q$14,INT((ROW()-13)/2),0)),"",OFFSET('12. SEGUIMIENTO 2027'!$Q$14,INT((ROW()-13)/2),0)),IF(ISBLANK(OFFSET('9. METAS'!$Y$20,INT((ROW()-14)/2),0)),"",OFFSET('9. METAS'!$Y$20,INT((ROW()-14)/2),0)))</f>
        <v/>
      </c>
      <c r="N321" s="1012" t="str">
        <f t="shared" ref="N321" ca="1" si="304">IFERROR(J321/J322,"ND")</f>
        <v>ND</v>
      </c>
      <c r="O321" s="1008" t="str">
        <f t="shared" ref="O321" ca="1" si="305">IFERROR(((J321+K321+L321)/H321),"ND")</f>
        <v>ND</v>
      </c>
      <c r="P321" s="996"/>
    </row>
    <row r="322" spans="3:16">
      <c r="C322" s="1030"/>
      <c r="D322" s="1026"/>
      <c r="E322" s="1026"/>
      <c r="F322" s="1024"/>
      <c r="G322" s="1021"/>
      <c r="H322" s="1164"/>
      <c r="I322" s="1015"/>
      <c r="J322" s="255" t="str">
        <f ca="1">IF(MOD(ROW()-13,2)=0,IF(ISBLANK(OFFSET('12. SEGUIMIENTO 2027'!$N$14,INT((ROW()-13)/2),0)),"",OFFSET('12. SEGUIMIENTO 2027'!$N$14,INT((ROW()-13)/2),0)),IF(ISBLANK(OFFSET('9. METAS'!$V$20,INT((ROW()-14)/2),0)),"",OFFSET('9. METAS'!$V$20,INT((ROW()-14)/2),0)))</f>
        <v/>
      </c>
      <c r="K322" s="256" t="str">
        <f ca="1">IF(MOD(ROW()-13,2)=0,IF(ISBLANK(OFFSET('12. SEGUIMIENTO 2027'!$O$14,INT((ROW()-13)/2),0)),"",OFFSET('12. SEGUIMIENTO 2027'!$O$14,INT((ROW()-13)/2),0)),IF(ISBLANK(OFFSET('9. METAS'!$W$20,INT((ROW()-14)/2),0)),"",OFFSET('9. METAS'!$W$20,INT((ROW()-14)/2),0)))</f>
        <v/>
      </c>
      <c r="L322" s="256" t="str">
        <f ca="1">IF(MOD(ROW()-13,2)=0,IF(ISBLANK(OFFSET('12. SEGUIMIENTO 2027'!$P$14,INT((ROW()-13)/2),0)),"",OFFSET('12. SEGUIMIENTO 2027'!$P$14,INT((ROW()-13)/2),0)),IF(ISBLANK(OFFSET('9. METAS'!$X$20,INT((ROW()-14)/2),0)),"",OFFSET('9. METAS'!$X$20,INT((ROW()-14)/2),0)))</f>
        <v/>
      </c>
      <c r="M322" s="257" t="str">
        <f ca="1">IF(MOD(ROW()-13,2)=0,IF(ISBLANK(OFFSET('12. SEGUIMIENTO 2027'!$Q$14,INT((ROW()-13)/2),0)),"",OFFSET('12. SEGUIMIENTO 2027'!$Q$14,INT((ROW()-13)/2),0)),IF(ISBLANK(OFFSET('9. METAS'!$Y$20,INT((ROW()-14)/2),0)),"",OFFSET('9. METAS'!$Y$20,INT((ROW()-14)/2),0)))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164" t="str">
        <f ca="1">IF(ISBLANK(OFFSET('9. METAS'!$M$20,INT((ROW()-13)/2),0)),"",OFFSET('9. METAS'!$M$20,INT((ROW()-13)/2),0))</f>
        <v/>
      </c>
      <c r="I323" s="1014"/>
      <c r="J323" s="255" t="str">
        <f ca="1">IF(MOD(ROW()-13,2)=0,IF(ISBLANK(OFFSET('12. SEGUIMIENTO 2027'!$N$14,INT((ROW()-13)/2),0)),"",OFFSET('12. SEGUIMIENTO 2027'!$N$14,INT((ROW()-13)/2),0)),IF(ISBLANK(OFFSET('9. METAS'!$V$20,INT((ROW()-14)/2),0)),"",OFFSET('9. METAS'!$V$20,INT((ROW()-14)/2),0)))</f>
        <v/>
      </c>
      <c r="K323" s="256" t="str">
        <f ca="1">IF(MOD(ROW()-13,2)=0,IF(ISBLANK(OFFSET('12. SEGUIMIENTO 2027'!$O$14,INT((ROW()-13)/2),0)),"",OFFSET('12. SEGUIMIENTO 2027'!$O$14,INT((ROW()-13)/2),0)),IF(ISBLANK(OFFSET('9. METAS'!$W$20,INT((ROW()-14)/2),0)),"",OFFSET('9. METAS'!$W$20,INT((ROW()-14)/2),0)))</f>
        <v/>
      </c>
      <c r="L323" s="256" t="str">
        <f ca="1">IF(MOD(ROW()-13,2)=0,IF(ISBLANK(OFFSET('12. SEGUIMIENTO 2027'!$P$14,INT((ROW()-13)/2),0)),"",OFFSET('12. SEGUIMIENTO 2027'!$P$14,INT((ROW()-13)/2),0)),IF(ISBLANK(OFFSET('9. METAS'!$X$20,INT((ROW()-14)/2),0)),"",OFFSET('9. METAS'!$X$20,INT((ROW()-14)/2),0)))</f>
        <v/>
      </c>
      <c r="M323" s="257" t="str">
        <f ca="1">IF(MOD(ROW()-13,2)=0,IF(ISBLANK(OFFSET('12. SEGUIMIENTO 2027'!$Q$14,INT((ROW()-13)/2),0)),"",OFFSET('12. SEGUIMIENTO 2027'!$Q$14,INT((ROW()-13)/2),0)),IF(ISBLANK(OFFSET('9. METAS'!$Y$20,INT((ROW()-14)/2),0)),"",OFFSET('9. METAS'!$Y$20,INT((ROW()-14)/2),0)))</f>
        <v/>
      </c>
      <c r="N323" s="1012" t="str">
        <f t="shared" ref="N323" ca="1" si="306">IFERROR(J323/J324,"ND")</f>
        <v>ND</v>
      </c>
      <c r="O323" s="1008" t="str">
        <f t="shared" ref="O323" ca="1" si="307">IFERROR(((J323+K323+L323)/H323),"ND")</f>
        <v>ND</v>
      </c>
      <c r="P323" s="996"/>
    </row>
    <row r="324" spans="3:16">
      <c r="C324" s="1030"/>
      <c r="D324" s="1026"/>
      <c r="E324" s="1026"/>
      <c r="F324" s="1024"/>
      <c r="G324" s="1021"/>
      <c r="H324" s="1164"/>
      <c r="I324" s="1015"/>
      <c r="J324" s="255" t="str">
        <f ca="1">IF(MOD(ROW()-13,2)=0,IF(ISBLANK(OFFSET('12. SEGUIMIENTO 2027'!$N$14,INT((ROW()-13)/2),0)),"",OFFSET('12. SEGUIMIENTO 2027'!$N$14,INT((ROW()-13)/2),0)),IF(ISBLANK(OFFSET('9. METAS'!$V$20,INT((ROW()-14)/2),0)),"",OFFSET('9. METAS'!$V$20,INT((ROW()-14)/2),0)))</f>
        <v/>
      </c>
      <c r="K324" s="256" t="str">
        <f ca="1">IF(MOD(ROW()-13,2)=0,IF(ISBLANK(OFFSET('12. SEGUIMIENTO 2027'!$O$14,INT((ROW()-13)/2),0)),"",OFFSET('12. SEGUIMIENTO 2027'!$O$14,INT((ROW()-13)/2),0)),IF(ISBLANK(OFFSET('9. METAS'!$W$20,INT((ROW()-14)/2),0)),"",OFFSET('9. METAS'!$W$20,INT((ROW()-14)/2),0)))</f>
        <v/>
      </c>
      <c r="L324" s="256" t="str">
        <f ca="1">IF(MOD(ROW()-13,2)=0,IF(ISBLANK(OFFSET('12. SEGUIMIENTO 2027'!$P$14,INT((ROW()-13)/2),0)),"",OFFSET('12. SEGUIMIENTO 2027'!$P$14,INT((ROW()-13)/2),0)),IF(ISBLANK(OFFSET('9. METAS'!$X$20,INT((ROW()-14)/2),0)),"",OFFSET('9. METAS'!$X$20,INT((ROW()-14)/2),0)))</f>
        <v/>
      </c>
      <c r="M324" s="257" t="str">
        <f ca="1">IF(MOD(ROW()-13,2)=0,IF(ISBLANK(OFFSET('12. SEGUIMIENTO 2027'!$Q$14,INT((ROW()-13)/2),0)),"",OFFSET('12. SEGUIMIENTO 2027'!$Q$14,INT((ROW()-13)/2),0)),IF(ISBLANK(OFFSET('9. METAS'!$Y$20,INT((ROW()-14)/2),0)),"",OFFSET('9. METAS'!$Y$20,INT((ROW()-14)/2),0)))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164" t="str">
        <f ca="1">IF(ISBLANK(OFFSET('9. METAS'!$M$20,INT((ROW()-13)/2),0)),"",OFFSET('9. METAS'!$M$20,INT((ROW()-13)/2),0))</f>
        <v/>
      </c>
      <c r="I325" s="1014"/>
      <c r="J325" s="255" t="str">
        <f ca="1">IF(MOD(ROW()-13,2)=0,IF(ISBLANK(OFFSET('12. SEGUIMIENTO 2027'!$N$14,INT((ROW()-13)/2),0)),"",OFFSET('12. SEGUIMIENTO 2027'!$N$14,INT((ROW()-13)/2),0)),IF(ISBLANK(OFFSET('9. METAS'!$V$20,INT((ROW()-14)/2),0)),"",OFFSET('9. METAS'!$V$20,INT((ROW()-14)/2),0)))</f>
        <v/>
      </c>
      <c r="K325" s="256" t="str">
        <f ca="1">IF(MOD(ROW()-13,2)=0,IF(ISBLANK(OFFSET('12. SEGUIMIENTO 2027'!$O$14,INT((ROW()-13)/2),0)),"",OFFSET('12. SEGUIMIENTO 2027'!$O$14,INT((ROW()-13)/2),0)),IF(ISBLANK(OFFSET('9. METAS'!$W$20,INT((ROW()-14)/2),0)),"",OFFSET('9. METAS'!$W$20,INT((ROW()-14)/2),0)))</f>
        <v/>
      </c>
      <c r="L325" s="256" t="str">
        <f ca="1">IF(MOD(ROW()-13,2)=0,IF(ISBLANK(OFFSET('12. SEGUIMIENTO 2027'!$P$14,INT((ROW()-13)/2),0)),"",OFFSET('12. SEGUIMIENTO 2027'!$P$14,INT((ROW()-13)/2),0)),IF(ISBLANK(OFFSET('9. METAS'!$X$20,INT((ROW()-14)/2),0)),"",OFFSET('9. METAS'!$X$20,INT((ROW()-14)/2),0)))</f>
        <v/>
      </c>
      <c r="M325" s="257" t="str">
        <f ca="1">IF(MOD(ROW()-13,2)=0,IF(ISBLANK(OFFSET('12. SEGUIMIENTO 2027'!$Q$14,INT((ROW()-13)/2),0)),"",OFFSET('12. SEGUIMIENTO 2027'!$Q$14,INT((ROW()-13)/2),0)),IF(ISBLANK(OFFSET('9. METAS'!$Y$20,INT((ROW()-14)/2),0)),"",OFFSET('9. METAS'!$Y$20,INT((ROW()-14)/2),0)))</f>
        <v/>
      </c>
      <c r="N325" s="1012" t="str">
        <f t="shared" ref="N325" ca="1" si="308">IFERROR(J325/J326,"ND")</f>
        <v>ND</v>
      </c>
      <c r="O325" s="1008" t="str">
        <f t="shared" ref="O325" ca="1" si="309">IFERROR(((J325+K325+L325)/H325),"ND")</f>
        <v>ND</v>
      </c>
      <c r="P325" s="996"/>
    </row>
    <row r="326" spans="3:16">
      <c r="C326" s="1030"/>
      <c r="D326" s="1026"/>
      <c r="E326" s="1026"/>
      <c r="F326" s="1024"/>
      <c r="G326" s="1021"/>
      <c r="H326" s="1164"/>
      <c r="I326" s="1015"/>
      <c r="J326" s="255" t="str">
        <f ca="1">IF(MOD(ROW()-13,2)=0,IF(ISBLANK(OFFSET('12. SEGUIMIENTO 2027'!$N$14,INT((ROW()-13)/2),0)),"",OFFSET('12. SEGUIMIENTO 2027'!$N$14,INT((ROW()-13)/2),0)),IF(ISBLANK(OFFSET('9. METAS'!$V$20,INT((ROW()-14)/2),0)),"",OFFSET('9. METAS'!$V$20,INT((ROW()-14)/2),0)))</f>
        <v/>
      </c>
      <c r="K326" s="256" t="str">
        <f ca="1">IF(MOD(ROW()-13,2)=0,IF(ISBLANK(OFFSET('12. SEGUIMIENTO 2027'!$O$14,INT((ROW()-13)/2),0)),"",OFFSET('12. SEGUIMIENTO 2027'!$O$14,INT((ROW()-13)/2),0)),IF(ISBLANK(OFFSET('9. METAS'!$W$20,INT((ROW()-14)/2),0)),"",OFFSET('9. METAS'!$W$20,INT((ROW()-14)/2),0)))</f>
        <v/>
      </c>
      <c r="L326" s="256" t="str">
        <f ca="1">IF(MOD(ROW()-13,2)=0,IF(ISBLANK(OFFSET('12. SEGUIMIENTO 2027'!$P$14,INT((ROW()-13)/2),0)),"",OFFSET('12. SEGUIMIENTO 2027'!$P$14,INT((ROW()-13)/2),0)),IF(ISBLANK(OFFSET('9. METAS'!$X$20,INT((ROW()-14)/2),0)),"",OFFSET('9. METAS'!$X$20,INT((ROW()-14)/2),0)))</f>
        <v/>
      </c>
      <c r="M326" s="257" t="str">
        <f ca="1">IF(MOD(ROW()-13,2)=0,IF(ISBLANK(OFFSET('12. SEGUIMIENTO 2027'!$Q$14,INT((ROW()-13)/2),0)),"",OFFSET('12. SEGUIMIENTO 2027'!$Q$14,INT((ROW()-13)/2),0)),IF(ISBLANK(OFFSET('9. METAS'!$Y$20,INT((ROW()-14)/2),0)),"",OFFSET('9. METAS'!$Y$20,INT((ROW()-14)/2),0)))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164" t="str">
        <f ca="1">IF(ISBLANK(OFFSET('9. METAS'!$M$20,INT((ROW()-13)/2),0)),"",OFFSET('9. METAS'!$M$20,INT((ROW()-13)/2),0))</f>
        <v/>
      </c>
      <c r="I327" s="1014"/>
      <c r="J327" s="255" t="str">
        <f ca="1">IF(MOD(ROW()-13,2)=0,IF(ISBLANK(OFFSET('12. SEGUIMIENTO 2027'!$N$14,INT((ROW()-13)/2),0)),"",OFFSET('12. SEGUIMIENTO 2027'!$N$14,INT((ROW()-13)/2),0)),IF(ISBLANK(OFFSET('9. METAS'!$V$20,INT((ROW()-14)/2),0)),"",OFFSET('9. METAS'!$V$20,INT((ROW()-14)/2),0)))</f>
        <v/>
      </c>
      <c r="K327" s="256" t="str">
        <f ca="1">IF(MOD(ROW()-13,2)=0,IF(ISBLANK(OFFSET('12. SEGUIMIENTO 2027'!$O$14,INT((ROW()-13)/2),0)),"",OFFSET('12. SEGUIMIENTO 2027'!$O$14,INT((ROW()-13)/2),0)),IF(ISBLANK(OFFSET('9. METAS'!$W$20,INT((ROW()-14)/2),0)),"",OFFSET('9. METAS'!$W$20,INT((ROW()-14)/2),0)))</f>
        <v/>
      </c>
      <c r="L327" s="256" t="str">
        <f ca="1">IF(MOD(ROW()-13,2)=0,IF(ISBLANK(OFFSET('12. SEGUIMIENTO 2027'!$P$14,INT((ROW()-13)/2),0)),"",OFFSET('12. SEGUIMIENTO 2027'!$P$14,INT((ROW()-13)/2),0)),IF(ISBLANK(OFFSET('9. METAS'!$X$20,INT((ROW()-14)/2),0)),"",OFFSET('9. METAS'!$X$20,INT((ROW()-14)/2),0)))</f>
        <v/>
      </c>
      <c r="M327" s="257" t="str">
        <f ca="1">IF(MOD(ROW()-13,2)=0,IF(ISBLANK(OFFSET('12. SEGUIMIENTO 2027'!$Q$14,INT((ROW()-13)/2),0)),"",OFFSET('12. SEGUIMIENTO 2027'!$Q$14,INT((ROW()-13)/2),0)),IF(ISBLANK(OFFSET('9. METAS'!$Y$20,INT((ROW()-14)/2),0)),"",OFFSET('9. METAS'!$Y$20,INT((ROW()-14)/2),0)))</f>
        <v/>
      </c>
      <c r="N327" s="1012" t="str">
        <f t="shared" ref="N327" ca="1" si="310">IFERROR(J327/J328,"ND")</f>
        <v>ND</v>
      </c>
      <c r="O327" s="1008" t="str">
        <f t="shared" ref="O327" ca="1" si="311">IFERROR(((J327+K327+L327)/H327),"ND")</f>
        <v>ND</v>
      </c>
      <c r="P327" s="996"/>
    </row>
    <row r="328" spans="3:16">
      <c r="C328" s="1030"/>
      <c r="D328" s="1026"/>
      <c r="E328" s="1026"/>
      <c r="F328" s="1024"/>
      <c r="G328" s="1021"/>
      <c r="H328" s="1164"/>
      <c r="I328" s="1015"/>
      <c r="J328" s="255" t="str">
        <f ca="1">IF(MOD(ROW()-13,2)=0,IF(ISBLANK(OFFSET('12. SEGUIMIENTO 2027'!$N$14,INT((ROW()-13)/2),0)),"",OFFSET('12. SEGUIMIENTO 2027'!$N$14,INT((ROW()-13)/2),0)),IF(ISBLANK(OFFSET('9. METAS'!$V$20,INT((ROW()-14)/2),0)),"",OFFSET('9. METAS'!$V$20,INT((ROW()-14)/2),0)))</f>
        <v/>
      </c>
      <c r="K328" s="256" t="str">
        <f ca="1">IF(MOD(ROW()-13,2)=0,IF(ISBLANK(OFFSET('12. SEGUIMIENTO 2027'!$O$14,INT((ROW()-13)/2),0)),"",OFFSET('12. SEGUIMIENTO 2027'!$O$14,INT((ROW()-13)/2),0)),IF(ISBLANK(OFFSET('9. METAS'!$W$20,INT((ROW()-14)/2),0)),"",OFFSET('9. METAS'!$W$20,INT((ROW()-14)/2),0)))</f>
        <v/>
      </c>
      <c r="L328" s="256" t="str">
        <f ca="1">IF(MOD(ROW()-13,2)=0,IF(ISBLANK(OFFSET('12. SEGUIMIENTO 2027'!$P$14,INT((ROW()-13)/2),0)),"",OFFSET('12. SEGUIMIENTO 2027'!$P$14,INT((ROW()-13)/2),0)),IF(ISBLANK(OFFSET('9. METAS'!$X$20,INT((ROW()-14)/2),0)),"",OFFSET('9. METAS'!$X$20,INT((ROW()-14)/2),0)))</f>
        <v/>
      </c>
      <c r="M328" s="257" t="str">
        <f ca="1">IF(MOD(ROW()-13,2)=0,IF(ISBLANK(OFFSET('12. SEGUIMIENTO 2027'!$Q$14,INT((ROW()-13)/2),0)),"",OFFSET('12. SEGUIMIENTO 2027'!$Q$14,INT((ROW()-13)/2),0)),IF(ISBLANK(OFFSET('9. METAS'!$Y$20,INT((ROW()-14)/2),0)),"",OFFSET('9. METAS'!$Y$20,INT((ROW()-14)/2),0)))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164" t="str">
        <f ca="1">IF(ISBLANK(OFFSET('9. METAS'!$M$20,INT((ROW()-13)/2),0)),"",OFFSET('9. METAS'!$M$20,INT((ROW()-13)/2),0))</f>
        <v/>
      </c>
      <c r="I329" s="1014"/>
      <c r="J329" s="255" t="str">
        <f ca="1">IF(MOD(ROW()-13,2)=0,IF(ISBLANK(OFFSET('12. SEGUIMIENTO 2027'!$N$14,INT((ROW()-13)/2),0)),"",OFFSET('12. SEGUIMIENTO 2027'!$N$14,INT((ROW()-13)/2),0)),IF(ISBLANK(OFFSET('9. METAS'!$V$20,INT((ROW()-14)/2),0)),"",OFFSET('9. METAS'!$V$20,INT((ROW()-14)/2),0)))</f>
        <v/>
      </c>
      <c r="K329" s="256" t="str">
        <f ca="1">IF(MOD(ROW()-13,2)=0,IF(ISBLANK(OFFSET('12. SEGUIMIENTO 2027'!$O$14,INT((ROW()-13)/2),0)),"",OFFSET('12. SEGUIMIENTO 2027'!$O$14,INT((ROW()-13)/2),0)),IF(ISBLANK(OFFSET('9. METAS'!$W$20,INT((ROW()-14)/2),0)),"",OFFSET('9. METAS'!$W$20,INT((ROW()-14)/2),0)))</f>
        <v/>
      </c>
      <c r="L329" s="256" t="str">
        <f ca="1">IF(MOD(ROW()-13,2)=0,IF(ISBLANK(OFFSET('12. SEGUIMIENTO 2027'!$P$14,INT((ROW()-13)/2),0)),"",OFFSET('12. SEGUIMIENTO 2027'!$P$14,INT((ROW()-13)/2),0)),IF(ISBLANK(OFFSET('9. METAS'!$X$20,INT((ROW()-14)/2),0)),"",OFFSET('9. METAS'!$X$20,INT((ROW()-14)/2),0)))</f>
        <v/>
      </c>
      <c r="M329" s="257" t="str">
        <f ca="1">IF(MOD(ROW()-13,2)=0,IF(ISBLANK(OFFSET('12. SEGUIMIENTO 2027'!$Q$14,INT((ROW()-13)/2),0)),"",OFFSET('12. SEGUIMIENTO 2027'!$Q$14,INT((ROW()-13)/2),0)),IF(ISBLANK(OFFSET('9. METAS'!$Y$20,INT((ROW()-14)/2),0)),"",OFFSET('9. METAS'!$Y$20,INT((ROW()-14)/2),0)))</f>
        <v/>
      </c>
      <c r="N329" s="1012" t="str">
        <f t="shared" ref="N329" ca="1" si="312">IFERROR(J329/J330,"ND")</f>
        <v>ND</v>
      </c>
      <c r="O329" s="1008" t="str">
        <f t="shared" ref="O329" ca="1" si="313">IFERROR(((J329+K329+L329)/H329),"ND")</f>
        <v>ND</v>
      </c>
      <c r="P329" s="996"/>
    </row>
    <row r="330" spans="3:16">
      <c r="C330" s="1030"/>
      <c r="D330" s="1026"/>
      <c r="E330" s="1026"/>
      <c r="F330" s="1024"/>
      <c r="G330" s="1021"/>
      <c r="H330" s="1164"/>
      <c r="I330" s="1015"/>
      <c r="J330" s="255" t="str">
        <f ca="1">IF(MOD(ROW()-13,2)=0,IF(ISBLANK(OFFSET('12. SEGUIMIENTO 2027'!$N$14,INT((ROW()-13)/2),0)),"",OFFSET('12. SEGUIMIENTO 2027'!$N$14,INT((ROW()-13)/2),0)),IF(ISBLANK(OFFSET('9. METAS'!$V$20,INT((ROW()-14)/2),0)),"",OFFSET('9. METAS'!$V$20,INT((ROW()-14)/2),0)))</f>
        <v/>
      </c>
      <c r="K330" s="256" t="str">
        <f ca="1">IF(MOD(ROW()-13,2)=0,IF(ISBLANK(OFFSET('12. SEGUIMIENTO 2027'!$O$14,INT((ROW()-13)/2),0)),"",OFFSET('12. SEGUIMIENTO 2027'!$O$14,INT((ROW()-13)/2),0)),IF(ISBLANK(OFFSET('9. METAS'!$W$20,INT((ROW()-14)/2),0)),"",OFFSET('9. METAS'!$W$20,INT((ROW()-14)/2),0)))</f>
        <v/>
      </c>
      <c r="L330" s="256" t="str">
        <f ca="1">IF(MOD(ROW()-13,2)=0,IF(ISBLANK(OFFSET('12. SEGUIMIENTO 2027'!$P$14,INT((ROW()-13)/2),0)),"",OFFSET('12. SEGUIMIENTO 2027'!$P$14,INT((ROW()-13)/2),0)),IF(ISBLANK(OFFSET('9. METAS'!$X$20,INT((ROW()-14)/2),0)),"",OFFSET('9. METAS'!$X$20,INT((ROW()-14)/2),0)))</f>
        <v/>
      </c>
      <c r="M330" s="257" t="str">
        <f ca="1">IF(MOD(ROW()-13,2)=0,IF(ISBLANK(OFFSET('12. SEGUIMIENTO 2027'!$Q$14,INT((ROW()-13)/2),0)),"",OFFSET('12. SEGUIMIENTO 2027'!$Q$14,INT((ROW()-13)/2),0)),IF(ISBLANK(OFFSET('9. METAS'!$Y$20,INT((ROW()-14)/2),0)),"",OFFSET('9. METAS'!$Y$20,INT((ROW()-14)/2),0)))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164" t="str">
        <f ca="1">IF(ISBLANK(OFFSET('9. METAS'!$M$20,INT((ROW()-13)/2),0)),"",OFFSET('9. METAS'!$M$20,INT((ROW()-13)/2),0))</f>
        <v/>
      </c>
      <c r="I331" s="1014"/>
      <c r="J331" s="255" t="str">
        <f ca="1">IF(MOD(ROW()-13,2)=0,IF(ISBLANK(OFFSET('12. SEGUIMIENTO 2027'!$N$14,INT((ROW()-13)/2),0)),"",OFFSET('12. SEGUIMIENTO 2027'!$N$14,INT((ROW()-13)/2),0)),IF(ISBLANK(OFFSET('9. METAS'!$V$20,INT((ROW()-14)/2),0)),"",OFFSET('9. METAS'!$V$20,INT((ROW()-14)/2),0)))</f>
        <v/>
      </c>
      <c r="K331" s="256" t="str">
        <f ca="1">IF(MOD(ROW()-13,2)=0,IF(ISBLANK(OFFSET('12. SEGUIMIENTO 2027'!$O$14,INT((ROW()-13)/2),0)),"",OFFSET('12. SEGUIMIENTO 2027'!$O$14,INT((ROW()-13)/2),0)),IF(ISBLANK(OFFSET('9. METAS'!$W$20,INT((ROW()-14)/2),0)),"",OFFSET('9. METAS'!$W$20,INT((ROW()-14)/2),0)))</f>
        <v/>
      </c>
      <c r="L331" s="256" t="str">
        <f ca="1">IF(MOD(ROW()-13,2)=0,IF(ISBLANK(OFFSET('12. SEGUIMIENTO 2027'!$P$14,INT((ROW()-13)/2),0)),"",OFFSET('12. SEGUIMIENTO 2027'!$P$14,INT((ROW()-13)/2),0)),IF(ISBLANK(OFFSET('9. METAS'!$X$20,INT((ROW()-14)/2),0)),"",OFFSET('9. METAS'!$X$20,INT((ROW()-14)/2),0)))</f>
        <v/>
      </c>
      <c r="M331" s="257" t="str">
        <f ca="1">IF(MOD(ROW()-13,2)=0,IF(ISBLANK(OFFSET('12. SEGUIMIENTO 2027'!$Q$14,INT((ROW()-13)/2),0)),"",OFFSET('12. SEGUIMIENTO 2027'!$Q$14,INT((ROW()-13)/2),0)),IF(ISBLANK(OFFSET('9. METAS'!$Y$20,INT((ROW()-14)/2),0)),"",OFFSET('9. METAS'!$Y$20,INT((ROW()-14)/2),0)))</f>
        <v/>
      </c>
      <c r="N331" s="1012" t="str">
        <f t="shared" ref="N331" ca="1" si="314">IFERROR(J331/J332,"ND")</f>
        <v>ND</v>
      </c>
      <c r="O331" s="1008" t="str">
        <f t="shared" ref="O331" ca="1" si="315">IFERROR(((J331+K331+L331)/H331),"ND")</f>
        <v>ND</v>
      </c>
      <c r="P331" s="996"/>
    </row>
    <row r="332" spans="3:16">
      <c r="C332" s="1030"/>
      <c r="D332" s="1026"/>
      <c r="E332" s="1026"/>
      <c r="F332" s="1024"/>
      <c r="G332" s="1021"/>
      <c r="H332" s="1164"/>
      <c r="I332" s="1015"/>
      <c r="J332" s="255" t="str">
        <f ca="1">IF(MOD(ROW()-13,2)=0,IF(ISBLANK(OFFSET('12. SEGUIMIENTO 2027'!$N$14,INT((ROW()-13)/2),0)),"",OFFSET('12. SEGUIMIENTO 2027'!$N$14,INT((ROW()-13)/2),0)),IF(ISBLANK(OFFSET('9. METAS'!$V$20,INT((ROW()-14)/2),0)),"",OFFSET('9. METAS'!$V$20,INT((ROW()-14)/2),0)))</f>
        <v/>
      </c>
      <c r="K332" s="256" t="str">
        <f ca="1">IF(MOD(ROW()-13,2)=0,IF(ISBLANK(OFFSET('12. SEGUIMIENTO 2027'!$O$14,INT((ROW()-13)/2),0)),"",OFFSET('12. SEGUIMIENTO 2027'!$O$14,INT((ROW()-13)/2),0)),IF(ISBLANK(OFFSET('9. METAS'!$W$20,INT((ROW()-14)/2),0)),"",OFFSET('9. METAS'!$W$20,INT((ROW()-14)/2),0)))</f>
        <v/>
      </c>
      <c r="L332" s="256" t="str">
        <f ca="1">IF(MOD(ROW()-13,2)=0,IF(ISBLANK(OFFSET('12. SEGUIMIENTO 2027'!$P$14,INT((ROW()-13)/2),0)),"",OFFSET('12. SEGUIMIENTO 2027'!$P$14,INT((ROW()-13)/2),0)),IF(ISBLANK(OFFSET('9. METAS'!$X$20,INT((ROW()-14)/2),0)),"",OFFSET('9. METAS'!$X$20,INT((ROW()-14)/2),0)))</f>
        <v/>
      </c>
      <c r="M332" s="257" t="str">
        <f ca="1">IF(MOD(ROW()-13,2)=0,IF(ISBLANK(OFFSET('12. SEGUIMIENTO 2027'!$Q$14,INT((ROW()-13)/2),0)),"",OFFSET('12. SEGUIMIENTO 2027'!$Q$14,INT((ROW()-13)/2),0)),IF(ISBLANK(OFFSET('9. METAS'!$Y$20,INT((ROW()-14)/2),0)),"",OFFSET('9. METAS'!$Y$20,INT((ROW()-14)/2),0)))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164" t="str">
        <f ca="1">IF(ISBLANK(OFFSET('9. METAS'!$M$20,INT((ROW()-13)/2),0)),"",OFFSET('9. METAS'!$M$20,INT((ROW()-13)/2),0))</f>
        <v/>
      </c>
      <c r="I333" s="1014"/>
      <c r="J333" s="255" t="str">
        <f ca="1">IF(MOD(ROW()-13,2)=0,IF(ISBLANK(OFFSET('12. SEGUIMIENTO 2027'!$N$14,INT((ROW()-13)/2),0)),"",OFFSET('12. SEGUIMIENTO 2027'!$N$14,INT((ROW()-13)/2),0)),IF(ISBLANK(OFFSET('9. METAS'!$V$20,INT((ROW()-14)/2),0)),"",OFFSET('9. METAS'!$V$20,INT((ROW()-14)/2),0)))</f>
        <v/>
      </c>
      <c r="K333" s="256" t="str">
        <f ca="1">IF(MOD(ROW()-13,2)=0,IF(ISBLANK(OFFSET('12. SEGUIMIENTO 2027'!$O$14,INT((ROW()-13)/2),0)),"",OFFSET('12. SEGUIMIENTO 2027'!$O$14,INT((ROW()-13)/2),0)),IF(ISBLANK(OFFSET('9. METAS'!$W$20,INT((ROW()-14)/2),0)),"",OFFSET('9. METAS'!$W$20,INT((ROW()-14)/2),0)))</f>
        <v/>
      </c>
      <c r="L333" s="256" t="str">
        <f ca="1">IF(MOD(ROW()-13,2)=0,IF(ISBLANK(OFFSET('12. SEGUIMIENTO 2027'!$P$14,INT((ROW()-13)/2),0)),"",OFFSET('12. SEGUIMIENTO 2027'!$P$14,INT((ROW()-13)/2),0)),IF(ISBLANK(OFFSET('9. METAS'!$X$20,INT((ROW()-14)/2),0)),"",OFFSET('9. METAS'!$X$20,INT((ROW()-14)/2),0)))</f>
        <v/>
      </c>
      <c r="M333" s="257" t="str">
        <f ca="1">IF(MOD(ROW()-13,2)=0,IF(ISBLANK(OFFSET('12. SEGUIMIENTO 2027'!$Q$14,INT((ROW()-13)/2),0)),"",OFFSET('12. SEGUIMIENTO 2027'!$Q$14,INT((ROW()-13)/2),0)),IF(ISBLANK(OFFSET('9. METAS'!$Y$20,INT((ROW()-14)/2),0)),"",OFFSET('9. METAS'!$Y$20,INT((ROW()-14)/2),0)))</f>
        <v/>
      </c>
      <c r="N333" s="1012" t="str">
        <f t="shared" ref="N333" ca="1" si="316">IFERROR(J333/J334,"ND")</f>
        <v>ND</v>
      </c>
      <c r="O333" s="1008" t="str">
        <f t="shared" ref="O333" ca="1" si="317">IFERROR(((J333+K333+L333)/H333),"ND")</f>
        <v>ND</v>
      </c>
      <c r="P333" s="996"/>
    </row>
    <row r="334" spans="3:16">
      <c r="C334" s="1030"/>
      <c r="D334" s="1026"/>
      <c r="E334" s="1026"/>
      <c r="F334" s="1024"/>
      <c r="G334" s="1021"/>
      <c r="H334" s="1164"/>
      <c r="I334" s="1015"/>
      <c r="J334" s="255" t="str">
        <f ca="1">IF(MOD(ROW()-13,2)=0,IF(ISBLANK(OFFSET('12. SEGUIMIENTO 2027'!$N$14,INT((ROW()-13)/2),0)),"",OFFSET('12. SEGUIMIENTO 2027'!$N$14,INT((ROW()-13)/2),0)),IF(ISBLANK(OFFSET('9. METAS'!$V$20,INT((ROW()-14)/2),0)),"",OFFSET('9. METAS'!$V$20,INT((ROW()-14)/2),0)))</f>
        <v/>
      </c>
      <c r="K334" s="256" t="str">
        <f ca="1">IF(MOD(ROW()-13,2)=0,IF(ISBLANK(OFFSET('12. SEGUIMIENTO 2027'!$O$14,INT((ROW()-13)/2),0)),"",OFFSET('12. SEGUIMIENTO 2027'!$O$14,INT((ROW()-13)/2),0)),IF(ISBLANK(OFFSET('9. METAS'!$W$20,INT((ROW()-14)/2),0)),"",OFFSET('9. METAS'!$W$20,INT((ROW()-14)/2),0)))</f>
        <v/>
      </c>
      <c r="L334" s="256" t="str">
        <f ca="1">IF(MOD(ROW()-13,2)=0,IF(ISBLANK(OFFSET('12. SEGUIMIENTO 2027'!$P$14,INT((ROW()-13)/2),0)),"",OFFSET('12. SEGUIMIENTO 2027'!$P$14,INT((ROW()-13)/2),0)),IF(ISBLANK(OFFSET('9. METAS'!$X$20,INT((ROW()-14)/2),0)),"",OFFSET('9. METAS'!$X$20,INT((ROW()-14)/2),0)))</f>
        <v/>
      </c>
      <c r="M334" s="257" t="str">
        <f ca="1">IF(MOD(ROW()-13,2)=0,IF(ISBLANK(OFFSET('12. SEGUIMIENTO 2027'!$Q$14,INT((ROW()-13)/2),0)),"",OFFSET('12. SEGUIMIENTO 2027'!$Q$14,INT((ROW()-13)/2),0)),IF(ISBLANK(OFFSET('9. METAS'!$Y$20,INT((ROW()-14)/2),0)),"",OFFSET('9. METAS'!$Y$20,INT((ROW()-14)/2),0)))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164" t="str">
        <f ca="1">IF(ISBLANK(OFFSET('9. METAS'!$M$20,INT((ROW()-13)/2),0)),"",OFFSET('9. METAS'!$M$20,INT((ROW()-13)/2),0))</f>
        <v/>
      </c>
      <c r="I335" s="1014"/>
      <c r="J335" s="255" t="str">
        <f ca="1">IF(MOD(ROW()-13,2)=0,IF(ISBLANK(OFFSET('12. SEGUIMIENTO 2027'!$N$14,INT((ROW()-13)/2),0)),"",OFFSET('12. SEGUIMIENTO 2027'!$N$14,INT((ROW()-13)/2),0)),IF(ISBLANK(OFFSET('9. METAS'!$V$20,INT((ROW()-14)/2),0)),"",OFFSET('9. METAS'!$V$20,INT((ROW()-14)/2),0)))</f>
        <v/>
      </c>
      <c r="K335" s="256" t="str">
        <f ca="1">IF(MOD(ROW()-13,2)=0,IF(ISBLANK(OFFSET('12. SEGUIMIENTO 2027'!$O$14,INT((ROW()-13)/2),0)),"",OFFSET('12. SEGUIMIENTO 2027'!$O$14,INT((ROW()-13)/2),0)),IF(ISBLANK(OFFSET('9. METAS'!$W$20,INT((ROW()-14)/2),0)),"",OFFSET('9. METAS'!$W$20,INT((ROW()-14)/2),0)))</f>
        <v/>
      </c>
      <c r="L335" s="256" t="str">
        <f ca="1">IF(MOD(ROW()-13,2)=0,IF(ISBLANK(OFFSET('12. SEGUIMIENTO 2027'!$P$14,INT((ROW()-13)/2),0)),"",OFFSET('12. SEGUIMIENTO 2027'!$P$14,INT((ROW()-13)/2),0)),IF(ISBLANK(OFFSET('9. METAS'!$X$20,INT((ROW()-14)/2),0)),"",OFFSET('9. METAS'!$X$20,INT((ROW()-14)/2),0)))</f>
        <v/>
      </c>
      <c r="M335" s="257" t="str">
        <f ca="1">IF(MOD(ROW()-13,2)=0,IF(ISBLANK(OFFSET('12. SEGUIMIENTO 2027'!$Q$14,INT((ROW()-13)/2),0)),"",OFFSET('12. SEGUIMIENTO 2027'!$Q$14,INT((ROW()-13)/2),0)),IF(ISBLANK(OFFSET('9. METAS'!$Y$20,INT((ROW()-14)/2),0)),"",OFFSET('9. METAS'!$Y$20,INT((ROW()-14)/2),0)))</f>
        <v/>
      </c>
      <c r="N335" s="1012" t="str">
        <f t="shared" ref="N335" ca="1" si="318">IFERROR(J335/J336,"ND")</f>
        <v>ND</v>
      </c>
      <c r="O335" s="1008" t="str">
        <f t="shared" ref="O335" ca="1" si="319">IFERROR(((J335+K335+L335)/H335),"ND")</f>
        <v>ND</v>
      </c>
      <c r="P335" s="996"/>
    </row>
    <row r="336" spans="3:16">
      <c r="C336" s="1030"/>
      <c r="D336" s="1026"/>
      <c r="E336" s="1026"/>
      <c r="F336" s="1024"/>
      <c r="G336" s="1021"/>
      <c r="H336" s="1164"/>
      <c r="I336" s="1015"/>
      <c r="J336" s="255" t="str">
        <f ca="1">IF(MOD(ROW()-13,2)=0,IF(ISBLANK(OFFSET('12. SEGUIMIENTO 2027'!$N$14,INT((ROW()-13)/2),0)),"",OFFSET('12. SEGUIMIENTO 2027'!$N$14,INT((ROW()-13)/2),0)),IF(ISBLANK(OFFSET('9. METAS'!$V$20,INT((ROW()-14)/2),0)),"",OFFSET('9. METAS'!$V$20,INT((ROW()-14)/2),0)))</f>
        <v/>
      </c>
      <c r="K336" s="256" t="str">
        <f ca="1">IF(MOD(ROW()-13,2)=0,IF(ISBLANK(OFFSET('12. SEGUIMIENTO 2027'!$O$14,INT((ROW()-13)/2),0)),"",OFFSET('12. SEGUIMIENTO 2027'!$O$14,INT((ROW()-13)/2),0)),IF(ISBLANK(OFFSET('9. METAS'!$W$20,INT((ROW()-14)/2),0)),"",OFFSET('9. METAS'!$W$20,INT((ROW()-14)/2),0)))</f>
        <v/>
      </c>
      <c r="L336" s="256" t="str">
        <f ca="1">IF(MOD(ROW()-13,2)=0,IF(ISBLANK(OFFSET('12. SEGUIMIENTO 2027'!$P$14,INT((ROW()-13)/2),0)),"",OFFSET('12. SEGUIMIENTO 2027'!$P$14,INT((ROW()-13)/2),0)),IF(ISBLANK(OFFSET('9. METAS'!$X$20,INT((ROW()-14)/2),0)),"",OFFSET('9. METAS'!$X$20,INT((ROW()-14)/2),0)))</f>
        <v/>
      </c>
      <c r="M336" s="257" t="str">
        <f ca="1">IF(MOD(ROW()-13,2)=0,IF(ISBLANK(OFFSET('12. SEGUIMIENTO 2027'!$Q$14,INT((ROW()-13)/2),0)),"",OFFSET('12. SEGUIMIENTO 2027'!$Q$14,INT((ROW()-13)/2),0)),IF(ISBLANK(OFFSET('9. METAS'!$Y$20,INT((ROW()-14)/2),0)),"",OFFSET('9. METAS'!$Y$20,INT((ROW()-14)/2),0)))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164" t="str">
        <f ca="1">IF(ISBLANK(OFFSET('9. METAS'!$M$20,INT((ROW()-13)/2),0)),"",OFFSET('9. METAS'!$M$20,INT((ROW()-13)/2),0))</f>
        <v/>
      </c>
      <c r="I337" s="1014"/>
      <c r="J337" s="255" t="str">
        <f ca="1">IF(MOD(ROW()-13,2)=0,IF(ISBLANK(OFFSET('12. SEGUIMIENTO 2027'!$N$14,INT((ROW()-13)/2),0)),"",OFFSET('12. SEGUIMIENTO 2027'!$N$14,INT((ROW()-13)/2),0)),IF(ISBLANK(OFFSET('9. METAS'!$V$20,INT((ROW()-14)/2),0)),"",OFFSET('9. METAS'!$V$20,INT((ROW()-14)/2),0)))</f>
        <v/>
      </c>
      <c r="K337" s="256" t="str">
        <f ca="1">IF(MOD(ROW()-13,2)=0,IF(ISBLANK(OFFSET('12. SEGUIMIENTO 2027'!$O$14,INT((ROW()-13)/2),0)),"",OFFSET('12. SEGUIMIENTO 2027'!$O$14,INT((ROW()-13)/2),0)),IF(ISBLANK(OFFSET('9. METAS'!$W$20,INT((ROW()-14)/2),0)),"",OFFSET('9. METAS'!$W$20,INT((ROW()-14)/2),0)))</f>
        <v/>
      </c>
      <c r="L337" s="256" t="str">
        <f ca="1">IF(MOD(ROW()-13,2)=0,IF(ISBLANK(OFFSET('12. SEGUIMIENTO 2027'!$P$14,INT((ROW()-13)/2),0)),"",OFFSET('12. SEGUIMIENTO 2027'!$P$14,INT((ROW()-13)/2),0)),IF(ISBLANK(OFFSET('9. METAS'!$X$20,INT((ROW()-14)/2),0)),"",OFFSET('9. METAS'!$X$20,INT((ROW()-14)/2),0)))</f>
        <v/>
      </c>
      <c r="M337" s="257" t="str">
        <f ca="1">IF(MOD(ROW()-13,2)=0,IF(ISBLANK(OFFSET('12. SEGUIMIENTO 2027'!$Q$14,INT((ROW()-13)/2),0)),"",OFFSET('12. SEGUIMIENTO 2027'!$Q$14,INT((ROW()-13)/2),0)),IF(ISBLANK(OFFSET('9. METAS'!$Y$20,INT((ROW()-14)/2),0)),"",OFFSET('9. METAS'!$Y$20,INT((ROW()-14)/2),0)))</f>
        <v/>
      </c>
      <c r="N337" s="1012" t="str">
        <f t="shared" ref="N337" ca="1" si="320">IFERROR(J337/J338,"ND")</f>
        <v>ND</v>
      </c>
      <c r="O337" s="1008" t="str">
        <f t="shared" ref="O337" ca="1" si="321">IFERROR(((J337+K337+L337)/H337),"ND")</f>
        <v>ND</v>
      </c>
      <c r="P337" s="996"/>
    </row>
    <row r="338" spans="3:16">
      <c r="C338" s="1030"/>
      <c r="D338" s="1026"/>
      <c r="E338" s="1026"/>
      <c r="F338" s="1024"/>
      <c r="G338" s="1021"/>
      <c r="H338" s="1164"/>
      <c r="I338" s="1015"/>
      <c r="J338" s="255" t="str">
        <f ca="1">IF(MOD(ROW()-13,2)=0,IF(ISBLANK(OFFSET('12. SEGUIMIENTO 2027'!$N$14,INT((ROW()-13)/2),0)),"",OFFSET('12. SEGUIMIENTO 2027'!$N$14,INT((ROW()-13)/2),0)),IF(ISBLANK(OFFSET('9. METAS'!$V$20,INT((ROW()-14)/2),0)),"",OFFSET('9. METAS'!$V$20,INT((ROW()-14)/2),0)))</f>
        <v/>
      </c>
      <c r="K338" s="256" t="str">
        <f ca="1">IF(MOD(ROW()-13,2)=0,IF(ISBLANK(OFFSET('12. SEGUIMIENTO 2027'!$O$14,INT((ROW()-13)/2),0)),"",OFFSET('12. SEGUIMIENTO 2027'!$O$14,INT((ROW()-13)/2),0)),IF(ISBLANK(OFFSET('9. METAS'!$W$20,INT((ROW()-14)/2),0)),"",OFFSET('9. METAS'!$W$20,INT((ROW()-14)/2),0)))</f>
        <v/>
      </c>
      <c r="L338" s="256" t="str">
        <f ca="1">IF(MOD(ROW()-13,2)=0,IF(ISBLANK(OFFSET('12. SEGUIMIENTO 2027'!$P$14,INT((ROW()-13)/2),0)),"",OFFSET('12. SEGUIMIENTO 2027'!$P$14,INT((ROW()-13)/2),0)),IF(ISBLANK(OFFSET('9. METAS'!$X$20,INT((ROW()-14)/2),0)),"",OFFSET('9. METAS'!$X$20,INT((ROW()-14)/2),0)))</f>
        <v/>
      </c>
      <c r="M338" s="257" t="str">
        <f ca="1">IF(MOD(ROW()-13,2)=0,IF(ISBLANK(OFFSET('12. SEGUIMIENTO 2027'!$Q$14,INT((ROW()-13)/2),0)),"",OFFSET('12. SEGUIMIENTO 2027'!$Q$14,INT((ROW()-13)/2),0)),IF(ISBLANK(OFFSET('9. METAS'!$Y$20,INT((ROW()-14)/2),0)),"",OFFSET('9. METAS'!$Y$20,INT((ROW()-14)/2),0)))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164" t="str">
        <f ca="1">IF(ISBLANK(OFFSET('9. METAS'!$M$20,INT((ROW()-13)/2),0)),"",OFFSET('9. METAS'!$M$20,INT((ROW()-13)/2),0))</f>
        <v/>
      </c>
      <c r="I339" s="1014"/>
      <c r="J339" s="255" t="str">
        <f ca="1">IF(MOD(ROW()-13,2)=0,IF(ISBLANK(OFFSET('12. SEGUIMIENTO 2027'!$N$14,INT((ROW()-13)/2),0)),"",OFFSET('12. SEGUIMIENTO 2027'!$N$14,INT((ROW()-13)/2),0)),IF(ISBLANK(OFFSET('9. METAS'!$V$20,INT((ROW()-14)/2),0)),"",OFFSET('9. METAS'!$V$20,INT((ROW()-14)/2),0)))</f>
        <v/>
      </c>
      <c r="K339" s="256" t="str">
        <f ca="1">IF(MOD(ROW()-13,2)=0,IF(ISBLANK(OFFSET('12. SEGUIMIENTO 2027'!$O$14,INT((ROW()-13)/2),0)),"",OFFSET('12. SEGUIMIENTO 2027'!$O$14,INT((ROW()-13)/2),0)),IF(ISBLANK(OFFSET('9. METAS'!$W$20,INT((ROW()-14)/2),0)),"",OFFSET('9. METAS'!$W$20,INT((ROW()-14)/2),0)))</f>
        <v/>
      </c>
      <c r="L339" s="256" t="str">
        <f ca="1">IF(MOD(ROW()-13,2)=0,IF(ISBLANK(OFFSET('12. SEGUIMIENTO 2027'!$P$14,INT((ROW()-13)/2),0)),"",OFFSET('12. SEGUIMIENTO 2027'!$P$14,INT((ROW()-13)/2),0)),IF(ISBLANK(OFFSET('9. METAS'!$X$20,INT((ROW()-14)/2),0)),"",OFFSET('9. METAS'!$X$20,INT((ROW()-14)/2),0)))</f>
        <v/>
      </c>
      <c r="M339" s="257" t="str">
        <f ca="1">IF(MOD(ROW()-13,2)=0,IF(ISBLANK(OFFSET('12. SEGUIMIENTO 2027'!$Q$14,INT((ROW()-13)/2),0)),"",OFFSET('12. SEGUIMIENTO 2027'!$Q$14,INT((ROW()-13)/2),0)),IF(ISBLANK(OFFSET('9. METAS'!$Y$20,INT((ROW()-14)/2),0)),"",OFFSET('9. METAS'!$Y$20,INT((ROW()-14)/2),0)))</f>
        <v/>
      </c>
      <c r="N339" s="1012" t="str">
        <f t="shared" ref="N339" ca="1" si="322">IFERROR(J339/J340,"ND")</f>
        <v>ND</v>
      </c>
      <c r="O339" s="1008" t="str">
        <f t="shared" ref="O339" ca="1" si="323">IFERROR(((J339+K339+L339)/H339),"ND")</f>
        <v>ND</v>
      </c>
      <c r="P339" s="996"/>
    </row>
    <row r="340" spans="3:16">
      <c r="C340" s="1030"/>
      <c r="D340" s="1026"/>
      <c r="E340" s="1026"/>
      <c r="F340" s="1024"/>
      <c r="G340" s="1021"/>
      <c r="H340" s="1164"/>
      <c r="I340" s="1015"/>
      <c r="J340" s="255" t="str">
        <f ca="1">IF(MOD(ROW()-13,2)=0,IF(ISBLANK(OFFSET('12. SEGUIMIENTO 2027'!$N$14,INT((ROW()-13)/2),0)),"",OFFSET('12. SEGUIMIENTO 2027'!$N$14,INT((ROW()-13)/2),0)),IF(ISBLANK(OFFSET('9. METAS'!$V$20,INT((ROW()-14)/2),0)),"",OFFSET('9. METAS'!$V$20,INT((ROW()-14)/2),0)))</f>
        <v/>
      </c>
      <c r="K340" s="256" t="str">
        <f ca="1">IF(MOD(ROW()-13,2)=0,IF(ISBLANK(OFFSET('12. SEGUIMIENTO 2027'!$O$14,INT((ROW()-13)/2),0)),"",OFFSET('12. SEGUIMIENTO 2027'!$O$14,INT((ROW()-13)/2),0)),IF(ISBLANK(OFFSET('9. METAS'!$W$20,INT((ROW()-14)/2),0)),"",OFFSET('9. METAS'!$W$20,INT((ROW()-14)/2),0)))</f>
        <v/>
      </c>
      <c r="L340" s="256" t="str">
        <f ca="1">IF(MOD(ROW()-13,2)=0,IF(ISBLANK(OFFSET('12. SEGUIMIENTO 2027'!$P$14,INT((ROW()-13)/2),0)),"",OFFSET('12. SEGUIMIENTO 2027'!$P$14,INT((ROW()-13)/2),0)),IF(ISBLANK(OFFSET('9. METAS'!$X$20,INT((ROW()-14)/2),0)),"",OFFSET('9. METAS'!$X$20,INT((ROW()-14)/2),0)))</f>
        <v/>
      </c>
      <c r="M340" s="257" t="str">
        <f ca="1">IF(MOD(ROW()-13,2)=0,IF(ISBLANK(OFFSET('12. SEGUIMIENTO 2027'!$Q$14,INT((ROW()-13)/2),0)),"",OFFSET('12. SEGUIMIENTO 2027'!$Q$14,INT((ROW()-13)/2),0)),IF(ISBLANK(OFFSET('9. METAS'!$Y$20,INT((ROW()-14)/2),0)),"",OFFSET('9. METAS'!$Y$20,INT((ROW()-14)/2),0)))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164" t="str">
        <f ca="1">IF(ISBLANK(OFFSET('9. METAS'!$M$20,INT((ROW()-13)/2),0)),"",OFFSET('9. METAS'!$M$20,INT((ROW()-13)/2),0))</f>
        <v/>
      </c>
      <c r="I341" s="1014"/>
      <c r="J341" s="255" t="str">
        <f ca="1">IF(MOD(ROW()-13,2)=0,IF(ISBLANK(OFFSET('12. SEGUIMIENTO 2027'!$N$14,INT((ROW()-13)/2),0)),"",OFFSET('12. SEGUIMIENTO 2027'!$N$14,INT((ROW()-13)/2),0)),IF(ISBLANK(OFFSET('9. METAS'!$V$20,INT((ROW()-14)/2),0)),"",OFFSET('9. METAS'!$V$20,INT((ROW()-14)/2),0)))</f>
        <v/>
      </c>
      <c r="K341" s="256" t="str">
        <f ca="1">IF(MOD(ROW()-13,2)=0,IF(ISBLANK(OFFSET('12. SEGUIMIENTO 2027'!$O$14,INT((ROW()-13)/2),0)),"",OFFSET('12. SEGUIMIENTO 2027'!$O$14,INT((ROW()-13)/2),0)),IF(ISBLANK(OFFSET('9. METAS'!$W$20,INT((ROW()-14)/2),0)),"",OFFSET('9. METAS'!$W$20,INT((ROW()-14)/2),0)))</f>
        <v/>
      </c>
      <c r="L341" s="256" t="str">
        <f ca="1">IF(MOD(ROW()-13,2)=0,IF(ISBLANK(OFFSET('12. SEGUIMIENTO 2027'!$P$14,INT((ROW()-13)/2),0)),"",OFFSET('12. SEGUIMIENTO 2027'!$P$14,INT((ROW()-13)/2),0)),IF(ISBLANK(OFFSET('9. METAS'!$X$20,INT((ROW()-14)/2),0)),"",OFFSET('9. METAS'!$X$20,INT((ROW()-14)/2),0)))</f>
        <v/>
      </c>
      <c r="M341" s="257" t="str">
        <f ca="1">IF(MOD(ROW()-13,2)=0,IF(ISBLANK(OFFSET('12. SEGUIMIENTO 2027'!$Q$14,INT((ROW()-13)/2),0)),"",OFFSET('12. SEGUIMIENTO 2027'!$Q$14,INT((ROW()-13)/2),0)),IF(ISBLANK(OFFSET('9. METAS'!$Y$20,INT((ROW()-14)/2),0)),"",OFFSET('9. METAS'!$Y$20,INT((ROW()-14)/2),0)))</f>
        <v/>
      </c>
      <c r="N341" s="1012" t="str">
        <f t="shared" ref="N341" ca="1" si="324">IFERROR(J341/J342,"ND")</f>
        <v>ND</v>
      </c>
      <c r="O341" s="1008" t="str">
        <f t="shared" ref="O341" ca="1" si="325">IFERROR(((J341+K341+L341)/H341),"ND")</f>
        <v>ND</v>
      </c>
      <c r="P341" s="996"/>
    </row>
    <row r="342" spans="3:16">
      <c r="C342" s="1030"/>
      <c r="D342" s="1026"/>
      <c r="E342" s="1026"/>
      <c r="F342" s="1024"/>
      <c r="G342" s="1021"/>
      <c r="H342" s="1164"/>
      <c r="I342" s="1015"/>
      <c r="J342" s="255" t="str">
        <f ca="1">IF(MOD(ROW()-13,2)=0,IF(ISBLANK(OFFSET('12. SEGUIMIENTO 2027'!$N$14,INT((ROW()-13)/2),0)),"",OFFSET('12. SEGUIMIENTO 2027'!$N$14,INT((ROW()-13)/2),0)),IF(ISBLANK(OFFSET('9. METAS'!$V$20,INT((ROW()-14)/2),0)),"",OFFSET('9. METAS'!$V$20,INT((ROW()-14)/2),0)))</f>
        <v/>
      </c>
      <c r="K342" s="256" t="str">
        <f ca="1">IF(MOD(ROW()-13,2)=0,IF(ISBLANK(OFFSET('12. SEGUIMIENTO 2027'!$O$14,INT((ROW()-13)/2),0)),"",OFFSET('12. SEGUIMIENTO 2027'!$O$14,INT((ROW()-13)/2),0)),IF(ISBLANK(OFFSET('9. METAS'!$W$20,INT((ROW()-14)/2),0)),"",OFFSET('9. METAS'!$W$20,INT((ROW()-14)/2),0)))</f>
        <v/>
      </c>
      <c r="L342" s="256" t="str">
        <f ca="1">IF(MOD(ROW()-13,2)=0,IF(ISBLANK(OFFSET('12. SEGUIMIENTO 2027'!$P$14,INT((ROW()-13)/2),0)),"",OFFSET('12. SEGUIMIENTO 2027'!$P$14,INT((ROW()-13)/2),0)),IF(ISBLANK(OFFSET('9. METAS'!$X$20,INT((ROW()-14)/2),0)),"",OFFSET('9. METAS'!$X$20,INT((ROW()-14)/2),0)))</f>
        <v/>
      </c>
      <c r="M342" s="257" t="str">
        <f ca="1">IF(MOD(ROW()-13,2)=0,IF(ISBLANK(OFFSET('12. SEGUIMIENTO 2027'!$Q$14,INT((ROW()-13)/2),0)),"",OFFSET('12. SEGUIMIENTO 2027'!$Q$14,INT((ROW()-13)/2),0)),IF(ISBLANK(OFFSET('9. METAS'!$Y$20,INT((ROW()-14)/2),0)),"",OFFSET('9. METAS'!$Y$20,INT((ROW()-14)/2),0)))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164" t="str">
        <f ca="1">IF(ISBLANK(OFFSET('9. METAS'!$M$20,INT((ROW()-13)/2),0)),"",OFFSET('9. METAS'!$M$20,INT((ROW()-13)/2),0))</f>
        <v/>
      </c>
      <c r="I343" s="1014"/>
      <c r="J343" s="255" t="str">
        <f ca="1">IF(MOD(ROW()-13,2)=0,IF(ISBLANK(OFFSET('12. SEGUIMIENTO 2027'!$N$14,INT((ROW()-13)/2),0)),"",OFFSET('12. SEGUIMIENTO 2027'!$N$14,INT((ROW()-13)/2),0)),IF(ISBLANK(OFFSET('9. METAS'!$V$20,INT((ROW()-14)/2),0)),"",OFFSET('9. METAS'!$V$20,INT((ROW()-14)/2),0)))</f>
        <v/>
      </c>
      <c r="K343" s="256" t="str">
        <f ca="1">IF(MOD(ROW()-13,2)=0,IF(ISBLANK(OFFSET('12. SEGUIMIENTO 2027'!$O$14,INT((ROW()-13)/2),0)),"",OFFSET('12. SEGUIMIENTO 2027'!$O$14,INT((ROW()-13)/2),0)),IF(ISBLANK(OFFSET('9. METAS'!$W$20,INT((ROW()-14)/2),0)),"",OFFSET('9. METAS'!$W$20,INT((ROW()-14)/2),0)))</f>
        <v/>
      </c>
      <c r="L343" s="256" t="str">
        <f ca="1">IF(MOD(ROW()-13,2)=0,IF(ISBLANK(OFFSET('12. SEGUIMIENTO 2027'!$P$14,INT((ROW()-13)/2),0)),"",OFFSET('12. SEGUIMIENTO 2027'!$P$14,INT((ROW()-13)/2),0)),IF(ISBLANK(OFFSET('9. METAS'!$X$20,INT((ROW()-14)/2),0)),"",OFFSET('9. METAS'!$X$20,INT((ROW()-14)/2),0)))</f>
        <v/>
      </c>
      <c r="M343" s="257" t="str">
        <f ca="1">IF(MOD(ROW()-13,2)=0,IF(ISBLANK(OFFSET('12. SEGUIMIENTO 2027'!$Q$14,INT((ROW()-13)/2),0)),"",OFFSET('12. SEGUIMIENTO 2027'!$Q$14,INT((ROW()-13)/2),0)),IF(ISBLANK(OFFSET('9. METAS'!$Y$20,INT((ROW()-14)/2),0)),"",OFFSET('9. METAS'!$Y$20,INT((ROW()-14)/2),0)))</f>
        <v/>
      </c>
      <c r="N343" s="1012" t="str">
        <f t="shared" ref="N343" ca="1" si="326">IFERROR(J343/J344,"ND")</f>
        <v>ND</v>
      </c>
      <c r="O343" s="1008" t="str">
        <f t="shared" ref="O343" ca="1" si="327">IFERROR(((J343+K343+L343)/H343),"ND")</f>
        <v>ND</v>
      </c>
      <c r="P343" s="996"/>
    </row>
    <row r="344" spans="3:16">
      <c r="C344" s="1030"/>
      <c r="D344" s="1026"/>
      <c r="E344" s="1026"/>
      <c r="F344" s="1024"/>
      <c r="G344" s="1021"/>
      <c r="H344" s="1164"/>
      <c r="I344" s="1015"/>
      <c r="J344" s="255" t="str">
        <f ca="1">IF(MOD(ROW()-13,2)=0,IF(ISBLANK(OFFSET('12. SEGUIMIENTO 2027'!$N$14,INT((ROW()-13)/2),0)),"",OFFSET('12. SEGUIMIENTO 2027'!$N$14,INT((ROW()-13)/2),0)),IF(ISBLANK(OFFSET('9. METAS'!$V$20,INT((ROW()-14)/2),0)),"",OFFSET('9. METAS'!$V$20,INT((ROW()-14)/2),0)))</f>
        <v/>
      </c>
      <c r="K344" s="256" t="str">
        <f ca="1">IF(MOD(ROW()-13,2)=0,IF(ISBLANK(OFFSET('12. SEGUIMIENTO 2027'!$O$14,INT((ROW()-13)/2),0)),"",OFFSET('12. SEGUIMIENTO 2027'!$O$14,INT((ROW()-13)/2),0)),IF(ISBLANK(OFFSET('9. METAS'!$W$20,INT((ROW()-14)/2),0)),"",OFFSET('9. METAS'!$W$20,INT((ROW()-14)/2),0)))</f>
        <v/>
      </c>
      <c r="L344" s="256" t="str">
        <f ca="1">IF(MOD(ROW()-13,2)=0,IF(ISBLANK(OFFSET('12. SEGUIMIENTO 2027'!$P$14,INT((ROW()-13)/2),0)),"",OFFSET('12. SEGUIMIENTO 2027'!$P$14,INT((ROW()-13)/2),0)),IF(ISBLANK(OFFSET('9. METAS'!$X$20,INT((ROW()-14)/2),0)),"",OFFSET('9. METAS'!$X$20,INT((ROW()-14)/2),0)))</f>
        <v/>
      </c>
      <c r="M344" s="257" t="str">
        <f ca="1">IF(MOD(ROW()-13,2)=0,IF(ISBLANK(OFFSET('12. SEGUIMIENTO 2027'!$Q$14,INT((ROW()-13)/2),0)),"",OFFSET('12. SEGUIMIENTO 2027'!$Q$14,INT((ROW()-13)/2),0)),IF(ISBLANK(OFFSET('9. METAS'!$Y$20,INT((ROW()-14)/2),0)),"",OFFSET('9. METAS'!$Y$20,INT((ROW()-14)/2),0)))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164" t="str">
        <f ca="1">IF(ISBLANK(OFFSET('9. METAS'!$M$20,INT((ROW()-13)/2),0)),"",OFFSET('9. METAS'!$M$20,INT((ROW()-13)/2),0))</f>
        <v/>
      </c>
      <c r="I345" s="1014"/>
      <c r="J345" s="255" t="str">
        <f ca="1">IF(MOD(ROW()-13,2)=0,IF(ISBLANK(OFFSET('12. SEGUIMIENTO 2027'!$N$14,INT((ROW()-13)/2),0)),"",OFFSET('12. SEGUIMIENTO 2027'!$N$14,INT((ROW()-13)/2),0)),IF(ISBLANK(OFFSET('9. METAS'!$V$20,INT((ROW()-14)/2),0)),"",OFFSET('9. METAS'!$V$20,INT((ROW()-14)/2),0)))</f>
        <v/>
      </c>
      <c r="K345" s="256" t="str">
        <f ca="1">IF(MOD(ROW()-13,2)=0,IF(ISBLANK(OFFSET('12. SEGUIMIENTO 2027'!$O$14,INT((ROW()-13)/2),0)),"",OFFSET('12. SEGUIMIENTO 2027'!$O$14,INT((ROW()-13)/2),0)),IF(ISBLANK(OFFSET('9. METAS'!$W$20,INT((ROW()-14)/2),0)),"",OFFSET('9. METAS'!$W$20,INT((ROW()-14)/2),0)))</f>
        <v/>
      </c>
      <c r="L345" s="256" t="str">
        <f ca="1">IF(MOD(ROW()-13,2)=0,IF(ISBLANK(OFFSET('12. SEGUIMIENTO 2027'!$P$14,INT((ROW()-13)/2),0)),"",OFFSET('12. SEGUIMIENTO 2027'!$P$14,INT((ROW()-13)/2),0)),IF(ISBLANK(OFFSET('9. METAS'!$X$20,INT((ROW()-14)/2),0)),"",OFFSET('9. METAS'!$X$20,INT((ROW()-14)/2),0)))</f>
        <v/>
      </c>
      <c r="M345" s="257" t="str">
        <f ca="1">IF(MOD(ROW()-13,2)=0,IF(ISBLANK(OFFSET('12. SEGUIMIENTO 2027'!$Q$14,INT((ROW()-13)/2),0)),"",OFFSET('12. SEGUIMIENTO 2027'!$Q$14,INT((ROW()-13)/2),0)),IF(ISBLANK(OFFSET('9. METAS'!$Y$20,INT((ROW()-14)/2),0)),"",OFFSET('9. METAS'!$Y$20,INT((ROW()-14)/2),0)))</f>
        <v/>
      </c>
      <c r="N345" s="1012" t="str">
        <f t="shared" ref="N345" ca="1" si="328">IFERROR(J345/J346,"ND")</f>
        <v>ND</v>
      </c>
      <c r="O345" s="1008" t="str">
        <f t="shared" ref="O345" ca="1" si="329">IFERROR(((J345+K345+L345)/H345),"ND")</f>
        <v>ND</v>
      </c>
      <c r="P345" s="996"/>
    </row>
    <row r="346" spans="3:16">
      <c r="C346" s="1030"/>
      <c r="D346" s="1026"/>
      <c r="E346" s="1026"/>
      <c r="F346" s="1024"/>
      <c r="G346" s="1021"/>
      <c r="H346" s="1164"/>
      <c r="I346" s="1015"/>
      <c r="J346" s="255" t="str">
        <f ca="1">IF(MOD(ROW()-13,2)=0,IF(ISBLANK(OFFSET('12. SEGUIMIENTO 2027'!$N$14,INT((ROW()-13)/2),0)),"",OFFSET('12. SEGUIMIENTO 2027'!$N$14,INT((ROW()-13)/2),0)),IF(ISBLANK(OFFSET('9. METAS'!$V$20,INT((ROW()-14)/2),0)),"",OFFSET('9. METAS'!$V$20,INT((ROW()-14)/2),0)))</f>
        <v/>
      </c>
      <c r="K346" s="256" t="str">
        <f ca="1">IF(MOD(ROW()-13,2)=0,IF(ISBLANK(OFFSET('12. SEGUIMIENTO 2027'!$O$14,INT((ROW()-13)/2),0)),"",OFFSET('12. SEGUIMIENTO 2027'!$O$14,INT((ROW()-13)/2),0)),IF(ISBLANK(OFFSET('9. METAS'!$W$20,INT((ROW()-14)/2),0)),"",OFFSET('9. METAS'!$W$20,INT((ROW()-14)/2),0)))</f>
        <v/>
      </c>
      <c r="L346" s="256" t="str">
        <f ca="1">IF(MOD(ROW()-13,2)=0,IF(ISBLANK(OFFSET('12. SEGUIMIENTO 2027'!$P$14,INT((ROW()-13)/2),0)),"",OFFSET('12. SEGUIMIENTO 2027'!$P$14,INT((ROW()-13)/2),0)),IF(ISBLANK(OFFSET('9. METAS'!$X$20,INT((ROW()-14)/2),0)),"",OFFSET('9. METAS'!$X$20,INT((ROW()-14)/2),0)))</f>
        <v/>
      </c>
      <c r="M346" s="257" t="str">
        <f ca="1">IF(MOD(ROW()-13,2)=0,IF(ISBLANK(OFFSET('12. SEGUIMIENTO 2027'!$Q$14,INT((ROW()-13)/2),0)),"",OFFSET('12. SEGUIMIENTO 2027'!$Q$14,INT((ROW()-13)/2),0)),IF(ISBLANK(OFFSET('9. METAS'!$Y$20,INT((ROW()-14)/2),0)),"",OFFSET('9. METAS'!$Y$20,INT((ROW()-14)/2),0)))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164" t="str">
        <f ca="1">IF(ISBLANK(OFFSET('9. METAS'!$M$20,INT((ROW()-13)/2),0)),"",OFFSET('9. METAS'!$M$20,INT((ROW()-13)/2),0))</f>
        <v/>
      </c>
      <c r="I347" s="1014"/>
      <c r="J347" s="255" t="str">
        <f ca="1">IF(MOD(ROW()-13,2)=0,IF(ISBLANK(OFFSET('12. SEGUIMIENTO 2027'!$N$14,INT((ROW()-13)/2),0)),"",OFFSET('12. SEGUIMIENTO 2027'!$N$14,INT((ROW()-13)/2),0)),IF(ISBLANK(OFFSET('9. METAS'!$V$20,INT((ROW()-14)/2),0)),"",OFFSET('9. METAS'!$V$20,INT((ROW()-14)/2),0)))</f>
        <v/>
      </c>
      <c r="K347" s="256" t="str">
        <f ca="1">IF(MOD(ROW()-13,2)=0,IF(ISBLANK(OFFSET('12. SEGUIMIENTO 2027'!$O$14,INT((ROW()-13)/2),0)),"",OFFSET('12. SEGUIMIENTO 2027'!$O$14,INT((ROW()-13)/2),0)),IF(ISBLANK(OFFSET('9. METAS'!$W$20,INT((ROW()-14)/2),0)),"",OFFSET('9. METAS'!$W$20,INT((ROW()-14)/2),0)))</f>
        <v/>
      </c>
      <c r="L347" s="256" t="str">
        <f ca="1">IF(MOD(ROW()-13,2)=0,IF(ISBLANK(OFFSET('12. SEGUIMIENTO 2027'!$P$14,INT((ROW()-13)/2),0)),"",OFFSET('12. SEGUIMIENTO 2027'!$P$14,INT((ROW()-13)/2),0)),IF(ISBLANK(OFFSET('9. METAS'!$X$20,INT((ROW()-14)/2),0)),"",OFFSET('9. METAS'!$X$20,INT((ROW()-14)/2),0)))</f>
        <v/>
      </c>
      <c r="M347" s="257" t="str">
        <f ca="1">IF(MOD(ROW()-13,2)=0,IF(ISBLANK(OFFSET('12. SEGUIMIENTO 2027'!$Q$14,INT((ROW()-13)/2),0)),"",OFFSET('12. SEGUIMIENTO 2027'!$Q$14,INT((ROW()-13)/2),0)),IF(ISBLANK(OFFSET('9. METAS'!$Y$20,INT((ROW()-14)/2),0)),"",OFFSET('9. METAS'!$Y$20,INT((ROW()-14)/2),0)))</f>
        <v/>
      </c>
      <c r="N347" s="1012" t="str">
        <f t="shared" ref="N347" ca="1" si="330">IFERROR(J347/J348,"ND")</f>
        <v>ND</v>
      </c>
      <c r="O347" s="1008" t="str">
        <f t="shared" ref="O347" ca="1" si="331">IFERROR(((J347+K347+L347)/H347),"ND")</f>
        <v>ND</v>
      </c>
      <c r="P347" s="996"/>
    </row>
    <row r="348" spans="3:16">
      <c r="C348" s="1030"/>
      <c r="D348" s="1026"/>
      <c r="E348" s="1026"/>
      <c r="F348" s="1024"/>
      <c r="G348" s="1021"/>
      <c r="H348" s="1164"/>
      <c r="I348" s="1015"/>
      <c r="J348" s="255" t="str">
        <f ca="1">IF(MOD(ROW()-13,2)=0,IF(ISBLANK(OFFSET('12. SEGUIMIENTO 2027'!$N$14,INT((ROW()-13)/2),0)),"",OFFSET('12. SEGUIMIENTO 2027'!$N$14,INT((ROW()-13)/2),0)),IF(ISBLANK(OFFSET('9. METAS'!$V$20,INT((ROW()-14)/2),0)),"",OFFSET('9. METAS'!$V$20,INT((ROW()-14)/2),0)))</f>
        <v/>
      </c>
      <c r="K348" s="256" t="str">
        <f ca="1">IF(MOD(ROW()-13,2)=0,IF(ISBLANK(OFFSET('12. SEGUIMIENTO 2027'!$O$14,INT((ROW()-13)/2),0)),"",OFFSET('12. SEGUIMIENTO 2027'!$O$14,INT((ROW()-13)/2),0)),IF(ISBLANK(OFFSET('9. METAS'!$W$20,INT((ROW()-14)/2),0)),"",OFFSET('9. METAS'!$W$20,INT((ROW()-14)/2),0)))</f>
        <v/>
      </c>
      <c r="L348" s="256" t="str">
        <f ca="1">IF(MOD(ROW()-13,2)=0,IF(ISBLANK(OFFSET('12. SEGUIMIENTO 2027'!$P$14,INT((ROW()-13)/2),0)),"",OFFSET('12. SEGUIMIENTO 2027'!$P$14,INT((ROW()-13)/2),0)),IF(ISBLANK(OFFSET('9. METAS'!$X$20,INT((ROW()-14)/2),0)),"",OFFSET('9. METAS'!$X$20,INT((ROW()-14)/2),0)))</f>
        <v/>
      </c>
      <c r="M348" s="257" t="str">
        <f ca="1">IF(MOD(ROW()-13,2)=0,IF(ISBLANK(OFFSET('12. SEGUIMIENTO 2027'!$Q$14,INT((ROW()-13)/2),0)),"",OFFSET('12. SEGUIMIENTO 2027'!$Q$14,INT((ROW()-13)/2),0)),IF(ISBLANK(OFFSET('9. METAS'!$Y$20,INT((ROW()-14)/2),0)),"",OFFSET('9. METAS'!$Y$20,INT((ROW()-14)/2),0)))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164" t="str">
        <f ca="1">IF(ISBLANK(OFFSET('9. METAS'!$M$20,INT((ROW()-13)/2),0)),"",OFFSET('9. METAS'!$M$20,INT((ROW()-13)/2),0))</f>
        <v/>
      </c>
      <c r="I349" s="1014"/>
      <c r="J349" s="255" t="str">
        <f ca="1">IF(MOD(ROW()-13,2)=0,IF(ISBLANK(OFFSET('12. SEGUIMIENTO 2027'!$N$14,INT((ROW()-13)/2),0)),"",OFFSET('12. SEGUIMIENTO 2027'!$N$14,INT((ROW()-13)/2),0)),IF(ISBLANK(OFFSET('9. METAS'!$V$20,INT((ROW()-14)/2),0)),"",OFFSET('9. METAS'!$V$20,INT((ROW()-14)/2),0)))</f>
        <v/>
      </c>
      <c r="K349" s="256" t="str">
        <f ca="1">IF(MOD(ROW()-13,2)=0,IF(ISBLANK(OFFSET('12. SEGUIMIENTO 2027'!$O$14,INT((ROW()-13)/2),0)),"",OFFSET('12. SEGUIMIENTO 2027'!$O$14,INT((ROW()-13)/2),0)),IF(ISBLANK(OFFSET('9. METAS'!$W$20,INT((ROW()-14)/2),0)),"",OFFSET('9. METAS'!$W$20,INT((ROW()-14)/2),0)))</f>
        <v/>
      </c>
      <c r="L349" s="256" t="str">
        <f ca="1">IF(MOD(ROW()-13,2)=0,IF(ISBLANK(OFFSET('12. SEGUIMIENTO 2027'!$P$14,INT((ROW()-13)/2),0)),"",OFFSET('12. SEGUIMIENTO 2027'!$P$14,INT((ROW()-13)/2),0)),IF(ISBLANK(OFFSET('9. METAS'!$X$20,INT((ROW()-14)/2),0)),"",OFFSET('9. METAS'!$X$20,INT((ROW()-14)/2),0)))</f>
        <v/>
      </c>
      <c r="M349" s="257" t="str">
        <f ca="1">IF(MOD(ROW()-13,2)=0,IF(ISBLANK(OFFSET('12. SEGUIMIENTO 2027'!$Q$14,INT((ROW()-13)/2),0)),"",OFFSET('12. SEGUIMIENTO 2027'!$Q$14,INT((ROW()-13)/2),0)),IF(ISBLANK(OFFSET('9. METAS'!$Y$20,INT((ROW()-14)/2),0)),"",OFFSET('9. METAS'!$Y$20,INT((ROW()-14)/2),0)))</f>
        <v/>
      </c>
      <c r="N349" s="1012" t="str">
        <f t="shared" ref="N349" ca="1" si="332">IFERROR(J349/J350,"ND")</f>
        <v>ND</v>
      </c>
      <c r="O349" s="1008" t="str">
        <f t="shared" ref="O349" ca="1" si="333">IFERROR(((J349+K349+L349)/H349),"ND")</f>
        <v>ND</v>
      </c>
      <c r="P349" s="996"/>
    </row>
    <row r="350" spans="3:16">
      <c r="C350" s="1030"/>
      <c r="D350" s="1026"/>
      <c r="E350" s="1026"/>
      <c r="F350" s="1024"/>
      <c r="G350" s="1021"/>
      <c r="H350" s="1164"/>
      <c r="I350" s="1015"/>
      <c r="J350" s="255" t="str">
        <f ca="1">IF(MOD(ROW()-13,2)=0,IF(ISBLANK(OFFSET('12. SEGUIMIENTO 2027'!$N$14,INT((ROW()-13)/2),0)),"",OFFSET('12. SEGUIMIENTO 2027'!$N$14,INT((ROW()-13)/2),0)),IF(ISBLANK(OFFSET('9. METAS'!$V$20,INT((ROW()-14)/2),0)),"",OFFSET('9. METAS'!$V$20,INT((ROW()-14)/2),0)))</f>
        <v/>
      </c>
      <c r="K350" s="256" t="str">
        <f ca="1">IF(MOD(ROW()-13,2)=0,IF(ISBLANK(OFFSET('12. SEGUIMIENTO 2027'!$O$14,INT((ROW()-13)/2),0)),"",OFFSET('12. SEGUIMIENTO 2027'!$O$14,INT((ROW()-13)/2),0)),IF(ISBLANK(OFFSET('9. METAS'!$W$20,INT((ROW()-14)/2),0)),"",OFFSET('9. METAS'!$W$20,INT((ROW()-14)/2),0)))</f>
        <v/>
      </c>
      <c r="L350" s="256" t="str">
        <f ca="1">IF(MOD(ROW()-13,2)=0,IF(ISBLANK(OFFSET('12. SEGUIMIENTO 2027'!$P$14,INT((ROW()-13)/2),0)),"",OFFSET('12. SEGUIMIENTO 2027'!$P$14,INT((ROW()-13)/2),0)),IF(ISBLANK(OFFSET('9. METAS'!$X$20,INT((ROW()-14)/2),0)),"",OFFSET('9. METAS'!$X$20,INT((ROW()-14)/2),0)))</f>
        <v/>
      </c>
      <c r="M350" s="257" t="str">
        <f ca="1">IF(MOD(ROW()-13,2)=0,IF(ISBLANK(OFFSET('12. SEGUIMIENTO 2027'!$Q$14,INT((ROW()-13)/2),0)),"",OFFSET('12. SEGUIMIENTO 2027'!$Q$14,INT((ROW()-13)/2),0)),IF(ISBLANK(OFFSET('9. METAS'!$Y$20,INT((ROW()-14)/2),0)),"",OFFSET('9. METAS'!$Y$20,INT((ROW()-14)/2),0)))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164" t="str">
        <f ca="1">IF(ISBLANK(OFFSET('9. METAS'!$M$20,INT((ROW()-13)/2),0)),"",OFFSET('9. METAS'!$M$20,INT((ROW()-13)/2),0))</f>
        <v/>
      </c>
      <c r="I351" s="1014"/>
      <c r="J351" s="255" t="str">
        <f ca="1">IF(MOD(ROW()-13,2)=0,IF(ISBLANK(OFFSET('12. SEGUIMIENTO 2027'!$N$14,INT((ROW()-13)/2),0)),"",OFFSET('12. SEGUIMIENTO 2027'!$N$14,INT((ROW()-13)/2),0)),IF(ISBLANK(OFFSET('9. METAS'!$V$20,INT((ROW()-14)/2),0)),"",OFFSET('9. METAS'!$V$20,INT((ROW()-14)/2),0)))</f>
        <v/>
      </c>
      <c r="K351" s="256" t="str">
        <f ca="1">IF(MOD(ROW()-13,2)=0,IF(ISBLANK(OFFSET('12. SEGUIMIENTO 2027'!$O$14,INT((ROW()-13)/2),0)),"",OFFSET('12. SEGUIMIENTO 2027'!$O$14,INT((ROW()-13)/2),0)),IF(ISBLANK(OFFSET('9. METAS'!$W$20,INT((ROW()-14)/2),0)),"",OFFSET('9. METAS'!$W$20,INT((ROW()-14)/2),0)))</f>
        <v/>
      </c>
      <c r="L351" s="256" t="str">
        <f ca="1">IF(MOD(ROW()-13,2)=0,IF(ISBLANK(OFFSET('12. SEGUIMIENTO 2027'!$P$14,INT((ROW()-13)/2),0)),"",OFFSET('12. SEGUIMIENTO 2027'!$P$14,INT((ROW()-13)/2),0)),IF(ISBLANK(OFFSET('9. METAS'!$X$20,INT((ROW()-14)/2),0)),"",OFFSET('9. METAS'!$X$20,INT((ROW()-14)/2),0)))</f>
        <v/>
      </c>
      <c r="M351" s="257" t="str">
        <f ca="1">IF(MOD(ROW()-13,2)=0,IF(ISBLANK(OFFSET('12. SEGUIMIENTO 2027'!$Q$14,INT((ROW()-13)/2),0)),"",OFFSET('12. SEGUIMIENTO 2027'!$Q$14,INT((ROW()-13)/2),0)),IF(ISBLANK(OFFSET('9. METAS'!$Y$20,INT((ROW()-14)/2),0)),"",OFFSET('9. METAS'!$Y$20,INT((ROW()-14)/2),0)))</f>
        <v/>
      </c>
      <c r="N351" s="1012" t="str">
        <f t="shared" ref="N351" ca="1" si="334">IFERROR(J351/J352,"ND")</f>
        <v>ND</v>
      </c>
      <c r="O351" s="1008" t="str">
        <f t="shared" ref="O351" ca="1" si="335">IFERROR(((J351+K351+L351)/H351),"ND")</f>
        <v>ND</v>
      </c>
      <c r="P351" s="996"/>
    </row>
    <row r="352" spans="3:16">
      <c r="C352" s="1030"/>
      <c r="D352" s="1026"/>
      <c r="E352" s="1026"/>
      <c r="F352" s="1024"/>
      <c r="G352" s="1021"/>
      <c r="H352" s="1164"/>
      <c r="I352" s="1015"/>
      <c r="J352" s="255" t="str">
        <f ca="1">IF(MOD(ROW()-13,2)=0,IF(ISBLANK(OFFSET('12. SEGUIMIENTO 2027'!$N$14,INT((ROW()-13)/2),0)),"",OFFSET('12. SEGUIMIENTO 2027'!$N$14,INT((ROW()-13)/2),0)),IF(ISBLANK(OFFSET('9. METAS'!$V$20,INT((ROW()-14)/2),0)),"",OFFSET('9. METAS'!$V$20,INT((ROW()-14)/2),0)))</f>
        <v/>
      </c>
      <c r="K352" s="256" t="str">
        <f ca="1">IF(MOD(ROW()-13,2)=0,IF(ISBLANK(OFFSET('12. SEGUIMIENTO 2027'!$O$14,INT((ROW()-13)/2),0)),"",OFFSET('12. SEGUIMIENTO 2027'!$O$14,INT((ROW()-13)/2),0)),IF(ISBLANK(OFFSET('9. METAS'!$W$20,INT((ROW()-14)/2),0)),"",OFFSET('9. METAS'!$W$20,INT((ROW()-14)/2),0)))</f>
        <v/>
      </c>
      <c r="L352" s="256" t="str">
        <f ca="1">IF(MOD(ROW()-13,2)=0,IF(ISBLANK(OFFSET('12. SEGUIMIENTO 2027'!$P$14,INT((ROW()-13)/2),0)),"",OFFSET('12. SEGUIMIENTO 2027'!$P$14,INT((ROW()-13)/2),0)),IF(ISBLANK(OFFSET('9. METAS'!$X$20,INT((ROW()-14)/2),0)),"",OFFSET('9. METAS'!$X$20,INT((ROW()-14)/2),0)))</f>
        <v/>
      </c>
      <c r="M352" s="257" t="str">
        <f ca="1">IF(MOD(ROW()-13,2)=0,IF(ISBLANK(OFFSET('12. SEGUIMIENTO 2027'!$Q$14,INT((ROW()-13)/2),0)),"",OFFSET('12. SEGUIMIENTO 2027'!$Q$14,INT((ROW()-13)/2),0)),IF(ISBLANK(OFFSET('9. METAS'!$Y$20,INT((ROW()-14)/2),0)),"",OFFSET('9. METAS'!$Y$20,INT((ROW()-14)/2),0)))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164" t="str">
        <f ca="1">IF(ISBLANK(OFFSET('9. METAS'!$M$20,INT((ROW()-13)/2),0)),"",OFFSET('9. METAS'!$M$20,INT((ROW()-13)/2),0))</f>
        <v/>
      </c>
      <c r="I353" s="1014"/>
      <c r="J353" s="255" t="str">
        <f ca="1">IF(MOD(ROW()-13,2)=0,IF(ISBLANK(OFFSET('12. SEGUIMIENTO 2027'!$N$14,INT((ROW()-13)/2),0)),"",OFFSET('12. SEGUIMIENTO 2027'!$N$14,INT((ROW()-13)/2),0)),IF(ISBLANK(OFFSET('9. METAS'!$V$20,INT((ROW()-14)/2),0)),"",OFFSET('9. METAS'!$V$20,INT((ROW()-14)/2),0)))</f>
        <v/>
      </c>
      <c r="K353" s="256" t="str">
        <f ca="1">IF(MOD(ROW()-13,2)=0,IF(ISBLANK(OFFSET('12. SEGUIMIENTO 2027'!$O$14,INT((ROW()-13)/2),0)),"",OFFSET('12. SEGUIMIENTO 2027'!$O$14,INT((ROW()-13)/2),0)),IF(ISBLANK(OFFSET('9. METAS'!$W$20,INT((ROW()-14)/2),0)),"",OFFSET('9. METAS'!$W$20,INT((ROW()-14)/2),0)))</f>
        <v/>
      </c>
      <c r="L353" s="256" t="str">
        <f ca="1">IF(MOD(ROW()-13,2)=0,IF(ISBLANK(OFFSET('12. SEGUIMIENTO 2027'!$P$14,INT((ROW()-13)/2),0)),"",OFFSET('12. SEGUIMIENTO 2027'!$P$14,INT((ROW()-13)/2),0)),IF(ISBLANK(OFFSET('9. METAS'!$X$20,INT((ROW()-14)/2),0)),"",OFFSET('9. METAS'!$X$20,INT((ROW()-14)/2),0)))</f>
        <v/>
      </c>
      <c r="M353" s="257" t="str">
        <f ca="1">IF(MOD(ROW()-13,2)=0,IF(ISBLANK(OFFSET('12. SEGUIMIENTO 2027'!$Q$14,INT((ROW()-13)/2),0)),"",OFFSET('12. SEGUIMIENTO 2027'!$Q$14,INT((ROW()-13)/2),0)),IF(ISBLANK(OFFSET('9. METAS'!$Y$20,INT((ROW()-14)/2),0)),"",OFFSET('9. METAS'!$Y$20,INT((ROW()-14)/2),0)))</f>
        <v/>
      </c>
      <c r="N353" s="1012" t="str">
        <f t="shared" ref="N353" ca="1" si="336">IFERROR(J353/J354,"ND")</f>
        <v>ND</v>
      </c>
      <c r="O353" s="1008" t="str">
        <f t="shared" ref="O353" ca="1" si="337">IFERROR(((J353+K353+L353)/H353),"ND")</f>
        <v>ND</v>
      </c>
      <c r="P353" s="996"/>
    </row>
    <row r="354" spans="3:16">
      <c r="C354" s="1030"/>
      <c r="D354" s="1026"/>
      <c r="E354" s="1026"/>
      <c r="F354" s="1024"/>
      <c r="G354" s="1021"/>
      <c r="H354" s="1164"/>
      <c r="I354" s="1015"/>
      <c r="J354" s="255" t="str">
        <f ca="1">IF(MOD(ROW()-13,2)=0,IF(ISBLANK(OFFSET('12. SEGUIMIENTO 2027'!$N$14,INT((ROW()-13)/2),0)),"",OFFSET('12. SEGUIMIENTO 2027'!$N$14,INT((ROW()-13)/2),0)),IF(ISBLANK(OFFSET('9. METAS'!$V$20,INT((ROW()-14)/2),0)),"",OFFSET('9. METAS'!$V$20,INT((ROW()-14)/2),0)))</f>
        <v/>
      </c>
      <c r="K354" s="256" t="str">
        <f ca="1">IF(MOD(ROW()-13,2)=0,IF(ISBLANK(OFFSET('12. SEGUIMIENTO 2027'!$O$14,INT((ROW()-13)/2),0)),"",OFFSET('12. SEGUIMIENTO 2027'!$O$14,INT((ROW()-13)/2),0)),IF(ISBLANK(OFFSET('9. METAS'!$W$20,INT((ROW()-14)/2),0)),"",OFFSET('9. METAS'!$W$20,INT((ROW()-14)/2),0)))</f>
        <v/>
      </c>
      <c r="L354" s="256" t="str">
        <f ca="1">IF(MOD(ROW()-13,2)=0,IF(ISBLANK(OFFSET('12. SEGUIMIENTO 2027'!$P$14,INT((ROW()-13)/2),0)),"",OFFSET('12. SEGUIMIENTO 2027'!$P$14,INT((ROW()-13)/2),0)),IF(ISBLANK(OFFSET('9. METAS'!$X$20,INT((ROW()-14)/2),0)),"",OFFSET('9. METAS'!$X$20,INT((ROW()-14)/2),0)))</f>
        <v/>
      </c>
      <c r="M354" s="257" t="str">
        <f ca="1">IF(MOD(ROW()-13,2)=0,IF(ISBLANK(OFFSET('12. SEGUIMIENTO 2027'!$Q$14,INT((ROW()-13)/2),0)),"",OFFSET('12. SEGUIMIENTO 2027'!$Q$14,INT((ROW()-13)/2),0)),IF(ISBLANK(OFFSET('9. METAS'!$Y$20,INT((ROW()-14)/2),0)),"",OFFSET('9. METAS'!$Y$20,INT((ROW()-14)/2),0)))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164" t="str">
        <f ca="1">IF(ISBLANK(OFFSET('9. METAS'!$M$20,INT((ROW()-13)/2),0)),"",OFFSET('9. METAS'!$M$20,INT((ROW()-13)/2),0))</f>
        <v/>
      </c>
      <c r="I355" s="1014"/>
      <c r="J355" s="255" t="str">
        <f ca="1">IF(MOD(ROW()-13,2)=0,IF(ISBLANK(OFFSET('12. SEGUIMIENTO 2027'!$N$14,INT((ROW()-13)/2),0)),"",OFFSET('12. SEGUIMIENTO 2027'!$N$14,INT((ROW()-13)/2),0)),IF(ISBLANK(OFFSET('9. METAS'!$V$20,INT((ROW()-14)/2),0)),"",OFFSET('9. METAS'!$V$20,INT((ROW()-14)/2),0)))</f>
        <v/>
      </c>
      <c r="K355" s="256" t="str">
        <f ca="1">IF(MOD(ROW()-13,2)=0,IF(ISBLANK(OFFSET('12. SEGUIMIENTO 2027'!$O$14,INT((ROW()-13)/2),0)),"",OFFSET('12. SEGUIMIENTO 2027'!$O$14,INT((ROW()-13)/2),0)),IF(ISBLANK(OFFSET('9. METAS'!$W$20,INT((ROW()-14)/2),0)),"",OFFSET('9. METAS'!$W$20,INT((ROW()-14)/2),0)))</f>
        <v/>
      </c>
      <c r="L355" s="256" t="str">
        <f ca="1">IF(MOD(ROW()-13,2)=0,IF(ISBLANK(OFFSET('12. SEGUIMIENTO 2027'!$P$14,INT((ROW()-13)/2),0)),"",OFFSET('12. SEGUIMIENTO 2027'!$P$14,INT((ROW()-13)/2),0)),IF(ISBLANK(OFFSET('9. METAS'!$X$20,INT((ROW()-14)/2),0)),"",OFFSET('9. METAS'!$X$20,INT((ROW()-14)/2),0)))</f>
        <v/>
      </c>
      <c r="M355" s="257" t="str">
        <f ca="1">IF(MOD(ROW()-13,2)=0,IF(ISBLANK(OFFSET('12. SEGUIMIENTO 2027'!$Q$14,INT((ROW()-13)/2),0)),"",OFFSET('12. SEGUIMIENTO 2027'!$Q$14,INT((ROW()-13)/2),0)),IF(ISBLANK(OFFSET('9. METAS'!$Y$20,INT((ROW()-14)/2),0)),"",OFFSET('9. METAS'!$Y$20,INT((ROW()-14)/2),0)))</f>
        <v/>
      </c>
      <c r="N355" s="1012" t="str">
        <f t="shared" ref="N355" ca="1" si="338">IFERROR(J355/J356,"ND")</f>
        <v>ND</v>
      </c>
      <c r="O355" s="1008" t="str">
        <f t="shared" ref="O355" ca="1" si="339">IFERROR(((J355+K355+L355)/H355),"ND")</f>
        <v>ND</v>
      </c>
      <c r="P355" s="996"/>
    </row>
    <row r="356" spans="3:16">
      <c r="C356" s="1030"/>
      <c r="D356" s="1026"/>
      <c r="E356" s="1026"/>
      <c r="F356" s="1024"/>
      <c r="G356" s="1021"/>
      <c r="H356" s="1164"/>
      <c r="I356" s="1015"/>
      <c r="J356" s="255" t="str">
        <f ca="1">IF(MOD(ROW()-13,2)=0,IF(ISBLANK(OFFSET('12. SEGUIMIENTO 2027'!$N$14,INT((ROW()-13)/2),0)),"",OFFSET('12. SEGUIMIENTO 2027'!$N$14,INT((ROW()-13)/2),0)),IF(ISBLANK(OFFSET('9. METAS'!$V$20,INT((ROW()-14)/2),0)),"",OFFSET('9. METAS'!$V$20,INT((ROW()-14)/2),0)))</f>
        <v/>
      </c>
      <c r="K356" s="256" t="str">
        <f ca="1">IF(MOD(ROW()-13,2)=0,IF(ISBLANK(OFFSET('12. SEGUIMIENTO 2027'!$O$14,INT((ROW()-13)/2),0)),"",OFFSET('12. SEGUIMIENTO 2027'!$O$14,INT((ROW()-13)/2),0)),IF(ISBLANK(OFFSET('9. METAS'!$W$20,INT((ROW()-14)/2),0)),"",OFFSET('9. METAS'!$W$20,INT((ROW()-14)/2),0)))</f>
        <v/>
      </c>
      <c r="L356" s="256" t="str">
        <f ca="1">IF(MOD(ROW()-13,2)=0,IF(ISBLANK(OFFSET('12. SEGUIMIENTO 2027'!$P$14,INT((ROW()-13)/2),0)),"",OFFSET('12. SEGUIMIENTO 2027'!$P$14,INT((ROW()-13)/2),0)),IF(ISBLANK(OFFSET('9. METAS'!$X$20,INT((ROW()-14)/2),0)),"",OFFSET('9. METAS'!$X$20,INT((ROW()-14)/2),0)))</f>
        <v/>
      </c>
      <c r="M356" s="257" t="str">
        <f ca="1">IF(MOD(ROW()-13,2)=0,IF(ISBLANK(OFFSET('12. SEGUIMIENTO 2027'!$Q$14,INT((ROW()-13)/2),0)),"",OFFSET('12. SEGUIMIENTO 2027'!$Q$14,INT((ROW()-13)/2),0)),IF(ISBLANK(OFFSET('9. METAS'!$Y$20,INT((ROW()-14)/2),0)),"",OFFSET('9. METAS'!$Y$20,INT((ROW()-14)/2),0)))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164" t="str">
        <f ca="1">IF(ISBLANK(OFFSET('9. METAS'!$M$20,INT((ROW()-13)/2),0)),"",OFFSET('9. METAS'!$M$20,INT((ROW()-13)/2),0))</f>
        <v/>
      </c>
      <c r="I357" s="1014"/>
      <c r="J357" s="255" t="str">
        <f ca="1">IF(MOD(ROW()-13,2)=0,IF(ISBLANK(OFFSET('12. SEGUIMIENTO 2027'!$N$14,INT((ROW()-13)/2),0)),"",OFFSET('12. SEGUIMIENTO 2027'!$N$14,INT((ROW()-13)/2),0)),IF(ISBLANK(OFFSET('9. METAS'!$V$20,INT((ROW()-14)/2),0)),"",OFFSET('9. METAS'!$V$20,INT((ROW()-14)/2),0)))</f>
        <v/>
      </c>
      <c r="K357" s="256" t="str">
        <f ca="1">IF(MOD(ROW()-13,2)=0,IF(ISBLANK(OFFSET('12. SEGUIMIENTO 2027'!$O$14,INT((ROW()-13)/2),0)),"",OFFSET('12. SEGUIMIENTO 2027'!$O$14,INT((ROW()-13)/2),0)),IF(ISBLANK(OFFSET('9. METAS'!$W$20,INT((ROW()-14)/2),0)),"",OFFSET('9. METAS'!$W$20,INT((ROW()-14)/2),0)))</f>
        <v/>
      </c>
      <c r="L357" s="256" t="str">
        <f ca="1">IF(MOD(ROW()-13,2)=0,IF(ISBLANK(OFFSET('12. SEGUIMIENTO 2027'!$P$14,INT((ROW()-13)/2),0)),"",OFFSET('12. SEGUIMIENTO 2027'!$P$14,INT((ROW()-13)/2),0)),IF(ISBLANK(OFFSET('9. METAS'!$X$20,INT((ROW()-14)/2),0)),"",OFFSET('9. METAS'!$X$20,INT((ROW()-14)/2),0)))</f>
        <v/>
      </c>
      <c r="M357" s="257" t="str">
        <f ca="1">IF(MOD(ROW()-13,2)=0,IF(ISBLANK(OFFSET('12. SEGUIMIENTO 2027'!$Q$14,INT((ROW()-13)/2),0)),"",OFFSET('12. SEGUIMIENTO 2027'!$Q$14,INT((ROW()-13)/2),0)),IF(ISBLANK(OFFSET('9. METAS'!$Y$20,INT((ROW()-14)/2),0)),"",OFFSET('9. METAS'!$Y$20,INT((ROW()-14)/2),0)))</f>
        <v/>
      </c>
      <c r="N357" s="1012" t="str">
        <f t="shared" ref="N357" ca="1" si="340">IFERROR(J357/J358,"ND")</f>
        <v>ND</v>
      </c>
      <c r="O357" s="1008" t="str">
        <f t="shared" ref="O357" ca="1" si="341">IFERROR(((J357+K357+L357)/H357),"ND")</f>
        <v>ND</v>
      </c>
      <c r="P357" s="996"/>
    </row>
    <row r="358" spans="3:16">
      <c r="C358" s="1030"/>
      <c r="D358" s="1026"/>
      <c r="E358" s="1026"/>
      <c r="F358" s="1024"/>
      <c r="G358" s="1021"/>
      <c r="H358" s="1164"/>
      <c r="I358" s="1015"/>
      <c r="J358" s="255" t="str">
        <f ca="1">IF(MOD(ROW()-13,2)=0,IF(ISBLANK(OFFSET('12. SEGUIMIENTO 2027'!$N$14,INT((ROW()-13)/2),0)),"",OFFSET('12. SEGUIMIENTO 2027'!$N$14,INT((ROW()-13)/2),0)),IF(ISBLANK(OFFSET('9. METAS'!$V$20,INT((ROW()-14)/2),0)),"",OFFSET('9. METAS'!$V$20,INT((ROW()-14)/2),0)))</f>
        <v/>
      </c>
      <c r="K358" s="256" t="str">
        <f ca="1">IF(MOD(ROW()-13,2)=0,IF(ISBLANK(OFFSET('12. SEGUIMIENTO 2027'!$O$14,INT((ROW()-13)/2),0)),"",OFFSET('12. SEGUIMIENTO 2027'!$O$14,INT((ROW()-13)/2),0)),IF(ISBLANK(OFFSET('9. METAS'!$W$20,INT((ROW()-14)/2),0)),"",OFFSET('9. METAS'!$W$20,INT((ROW()-14)/2),0)))</f>
        <v/>
      </c>
      <c r="L358" s="256" t="str">
        <f ca="1">IF(MOD(ROW()-13,2)=0,IF(ISBLANK(OFFSET('12. SEGUIMIENTO 2027'!$P$14,INT((ROW()-13)/2),0)),"",OFFSET('12. SEGUIMIENTO 2027'!$P$14,INT((ROW()-13)/2),0)),IF(ISBLANK(OFFSET('9. METAS'!$X$20,INT((ROW()-14)/2),0)),"",OFFSET('9. METAS'!$X$20,INT((ROW()-14)/2),0)))</f>
        <v/>
      </c>
      <c r="M358" s="257" t="str">
        <f ca="1">IF(MOD(ROW()-13,2)=0,IF(ISBLANK(OFFSET('12. SEGUIMIENTO 2027'!$Q$14,INT((ROW()-13)/2),0)),"",OFFSET('12. SEGUIMIENTO 2027'!$Q$14,INT((ROW()-13)/2),0)),IF(ISBLANK(OFFSET('9. METAS'!$Y$20,INT((ROW()-14)/2),0)),"",OFFSET('9. METAS'!$Y$20,INT((ROW()-14)/2),0)))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164" t="str">
        <f ca="1">IF(ISBLANK(OFFSET('9. METAS'!$M$20,INT((ROW()-13)/2),0)),"",OFFSET('9. METAS'!$M$20,INT((ROW()-13)/2),0))</f>
        <v/>
      </c>
      <c r="I359" s="1014"/>
      <c r="J359" s="255" t="str">
        <f ca="1">IF(MOD(ROW()-13,2)=0,IF(ISBLANK(OFFSET('12. SEGUIMIENTO 2027'!$N$14,INT((ROW()-13)/2),0)),"",OFFSET('12. SEGUIMIENTO 2027'!$N$14,INT((ROW()-13)/2),0)),IF(ISBLANK(OFFSET('9. METAS'!$V$20,INT((ROW()-14)/2),0)),"",OFFSET('9. METAS'!$V$20,INT((ROW()-14)/2),0)))</f>
        <v/>
      </c>
      <c r="K359" s="256" t="str">
        <f ca="1">IF(MOD(ROW()-13,2)=0,IF(ISBLANK(OFFSET('12. SEGUIMIENTO 2027'!$O$14,INT((ROW()-13)/2),0)),"",OFFSET('12. SEGUIMIENTO 2027'!$O$14,INT((ROW()-13)/2),0)),IF(ISBLANK(OFFSET('9. METAS'!$W$20,INT((ROW()-14)/2),0)),"",OFFSET('9. METAS'!$W$20,INT((ROW()-14)/2),0)))</f>
        <v/>
      </c>
      <c r="L359" s="256" t="str">
        <f ca="1">IF(MOD(ROW()-13,2)=0,IF(ISBLANK(OFFSET('12. SEGUIMIENTO 2027'!$P$14,INT((ROW()-13)/2),0)),"",OFFSET('12. SEGUIMIENTO 2027'!$P$14,INT((ROW()-13)/2),0)),IF(ISBLANK(OFFSET('9. METAS'!$X$20,INT((ROW()-14)/2),0)),"",OFFSET('9. METAS'!$X$20,INT((ROW()-14)/2),0)))</f>
        <v/>
      </c>
      <c r="M359" s="257" t="str">
        <f ca="1">IF(MOD(ROW()-13,2)=0,IF(ISBLANK(OFFSET('12. SEGUIMIENTO 2027'!$Q$14,INT((ROW()-13)/2),0)),"",OFFSET('12. SEGUIMIENTO 2027'!$Q$14,INT((ROW()-13)/2),0)),IF(ISBLANK(OFFSET('9. METAS'!$Y$20,INT((ROW()-14)/2),0)),"",OFFSET('9. METAS'!$Y$20,INT((ROW()-14)/2),0)))</f>
        <v/>
      </c>
      <c r="N359" s="1012" t="str">
        <f t="shared" ref="N359" ca="1" si="342">IFERROR(J359/J360,"ND")</f>
        <v>ND</v>
      </c>
      <c r="O359" s="1008" t="str">
        <f t="shared" ref="O359" ca="1" si="343">IFERROR(((J359+K359+L359)/H359),"ND")</f>
        <v>ND</v>
      </c>
      <c r="P359" s="996"/>
    </row>
    <row r="360" spans="3:16">
      <c r="C360" s="1030"/>
      <c r="D360" s="1026"/>
      <c r="E360" s="1026"/>
      <c r="F360" s="1024"/>
      <c r="G360" s="1021"/>
      <c r="H360" s="1164"/>
      <c r="I360" s="1015"/>
      <c r="J360" s="255" t="str">
        <f ca="1">IF(MOD(ROW()-13,2)=0,IF(ISBLANK(OFFSET('12. SEGUIMIENTO 2027'!$N$14,INT((ROW()-13)/2),0)),"",OFFSET('12. SEGUIMIENTO 2027'!$N$14,INT((ROW()-13)/2),0)),IF(ISBLANK(OFFSET('9. METAS'!$V$20,INT((ROW()-14)/2),0)),"",OFFSET('9. METAS'!$V$20,INT((ROW()-14)/2),0)))</f>
        <v/>
      </c>
      <c r="K360" s="256" t="str">
        <f ca="1">IF(MOD(ROW()-13,2)=0,IF(ISBLANK(OFFSET('12. SEGUIMIENTO 2027'!$O$14,INT((ROW()-13)/2),0)),"",OFFSET('12. SEGUIMIENTO 2027'!$O$14,INT((ROW()-13)/2),0)),IF(ISBLANK(OFFSET('9. METAS'!$W$20,INT((ROW()-14)/2),0)),"",OFFSET('9. METAS'!$W$20,INT((ROW()-14)/2),0)))</f>
        <v/>
      </c>
      <c r="L360" s="256" t="str">
        <f ca="1">IF(MOD(ROW()-13,2)=0,IF(ISBLANK(OFFSET('12. SEGUIMIENTO 2027'!$P$14,INT((ROW()-13)/2),0)),"",OFFSET('12. SEGUIMIENTO 2027'!$P$14,INT((ROW()-13)/2),0)),IF(ISBLANK(OFFSET('9. METAS'!$X$20,INT((ROW()-14)/2),0)),"",OFFSET('9. METAS'!$X$20,INT((ROW()-14)/2),0)))</f>
        <v/>
      </c>
      <c r="M360" s="257" t="str">
        <f ca="1">IF(MOD(ROW()-13,2)=0,IF(ISBLANK(OFFSET('12. SEGUIMIENTO 2027'!$Q$14,INT((ROW()-13)/2),0)),"",OFFSET('12. SEGUIMIENTO 2027'!$Q$14,INT((ROW()-13)/2),0)),IF(ISBLANK(OFFSET('9. METAS'!$Y$20,INT((ROW()-14)/2),0)),"",OFFSET('9. METAS'!$Y$20,INT((ROW()-14)/2),0)))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164" t="str">
        <f ca="1">IF(ISBLANK(OFFSET('9. METAS'!$M$20,INT((ROW()-13)/2),0)),"",OFFSET('9. METAS'!$M$20,INT((ROW()-13)/2),0))</f>
        <v/>
      </c>
      <c r="I361" s="1014"/>
      <c r="J361" s="255" t="str">
        <f ca="1">IF(MOD(ROW()-13,2)=0,IF(ISBLANK(OFFSET('12. SEGUIMIENTO 2027'!$N$14,INT((ROW()-13)/2),0)),"",OFFSET('12. SEGUIMIENTO 2027'!$N$14,INT((ROW()-13)/2),0)),IF(ISBLANK(OFFSET('9. METAS'!$V$20,INT((ROW()-14)/2),0)),"",OFFSET('9. METAS'!$V$20,INT((ROW()-14)/2),0)))</f>
        <v/>
      </c>
      <c r="K361" s="256" t="str">
        <f ca="1">IF(MOD(ROW()-13,2)=0,IF(ISBLANK(OFFSET('12. SEGUIMIENTO 2027'!$O$14,INT((ROW()-13)/2),0)),"",OFFSET('12. SEGUIMIENTO 2027'!$O$14,INT((ROW()-13)/2),0)),IF(ISBLANK(OFFSET('9. METAS'!$W$20,INT((ROW()-14)/2),0)),"",OFFSET('9. METAS'!$W$20,INT((ROW()-14)/2),0)))</f>
        <v/>
      </c>
      <c r="L361" s="256" t="str">
        <f ca="1">IF(MOD(ROW()-13,2)=0,IF(ISBLANK(OFFSET('12. SEGUIMIENTO 2027'!$P$14,INT((ROW()-13)/2),0)),"",OFFSET('12. SEGUIMIENTO 2027'!$P$14,INT((ROW()-13)/2),0)),IF(ISBLANK(OFFSET('9. METAS'!$X$20,INT((ROW()-14)/2),0)),"",OFFSET('9. METAS'!$X$20,INT((ROW()-14)/2),0)))</f>
        <v/>
      </c>
      <c r="M361" s="257" t="str">
        <f ca="1">IF(MOD(ROW()-13,2)=0,IF(ISBLANK(OFFSET('12. SEGUIMIENTO 2027'!$Q$14,INT((ROW()-13)/2),0)),"",OFFSET('12. SEGUIMIENTO 2027'!$Q$14,INT((ROW()-13)/2),0)),IF(ISBLANK(OFFSET('9. METAS'!$Y$20,INT((ROW()-14)/2),0)),"",OFFSET('9. METAS'!$Y$20,INT((ROW()-14)/2),0)))</f>
        <v/>
      </c>
      <c r="N361" s="1012" t="str">
        <f t="shared" ref="N361" ca="1" si="344">IFERROR(J361/J362,"ND")</f>
        <v>ND</v>
      </c>
      <c r="O361" s="1008" t="str">
        <f t="shared" ref="O361" ca="1" si="345">IFERROR(((J361+K361+L361)/H361),"ND")</f>
        <v>ND</v>
      </c>
      <c r="P361" s="996"/>
    </row>
    <row r="362" spans="3:16">
      <c r="C362" s="1030"/>
      <c r="D362" s="1026"/>
      <c r="E362" s="1026"/>
      <c r="F362" s="1024"/>
      <c r="G362" s="1021"/>
      <c r="H362" s="1164"/>
      <c r="I362" s="1015"/>
      <c r="J362" s="255" t="str">
        <f ca="1">IF(MOD(ROW()-13,2)=0,IF(ISBLANK(OFFSET('12. SEGUIMIENTO 2027'!$N$14,INT((ROW()-13)/2),0)),"",OFFSET('12. SEGUIMIENTO 2027'!$N$14,INT((ROW()-13)/2),0)),IF(ISBLANK(OFFSET('9. METAS'!$V$20,INT((ROW()-14)/2),0)),"",OFFSET('9. METAS'!$V$20,INT((ROW()-14)/2),0)))</f>
        <v/>
      </c>
      <c r="K362" s="256" t="str">
        <f ca="1">IF(MOD(ROW()-13,2)=0,IF(ISBLANK(OFFSET('12. SEGUIMIENTO 2027'!$O$14,INT((ROW()-13)/2),0)),"",OFFSET('12. SEGUIMIENTO 2027'!$O$14,INT((ROW()-13)/2),0)),IF(ISBLANK(OFFSET('9. METAS'!$W$20,INT((ROW()-14)/2),0)),"",OFFSET('9. METAS'!$W$20,INT((ROW()-14)/2),0)))</f>
        <v/>
      </c>
      <c r="L362" s="256" t="str">
        <f ca="1">IF(MOD(ROW()-13,2)=0,IF(ISBLANK(OFFSET('12. SEGUIMIENTO 2027'!$P$14,INT((ROW()-13)/2),0)),"",OFFSET('12. SEGUIMIENTO 2027'!$P$14,INT((ROW()-13)/2),0)),IF(ISBLANK(OFFSET('9. METAS'!$X$20,INT((ROW()-14)/2),0)),"",OFFSET('9. METAS'!$X$20,INT((ROW()-14)/2),0)))</f>
        <v/>
      </c>
      <c r="M362" s="257" t="str">
        <f ca="1">IF(MOD(ROW()-13,2)=0,IF(ISBLANK(OFFSET('12. SEGUIMIENTO 2027'!$Q$14,INT((ROW()-13)/2),0)),"",OFFSET('12. SEGUIMIENTO 2027'!$Q$14,INT((ROW()-13)/2),0)),IF(ISBLANK(OFFSET('9. METAS'!$Y$20,INT((ROW()-14)/2),0)),"",OFFSET('9. METAS'!$Y$20,INT((ROW()-14)/2),0)))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164" t="str">
        <f ca="1">IF(ISBLANK(OFFSET('9. METAS'!$M$20,INT((ROW()-13)/2),0)),"",OFFSET('9. METAS'!$M$20,INT((ROW()-13)/2),0))</f>
        <v/>
      </c>
      <c r="I363" s="1014"/>
      <c r="J363" s="255" t="str">
        <f ca="1">IF(MOD(ROW()-13,2)=0,IF(ISBLANK(OFFSET('12. SEGUIMIENTO 2027'!$N$14,INT((ROW()-13)/2),0)),"",OFFSET('12. SEGUIMIENTO 2027'!$N$14,INT((ROW()-13)/2),0)),IF(ISBLANK(OFFSET('9. METAS'!$V$20,INT((ROW()-14)/2),0)),"",OFFSET('9. METAS'!$V$20,INT((ROW()-14)/2),0)))</f>
        <v/>
      </c>
      <c r="K363" s="256" t="str">
        <f ca="1">IF(MOD(ROW()-13,2)=0,IF(ISBLANK(OFFSET('12. SEGUIMIENTO 2027'!$O$14,INT((ROW()-13)/2),0)),"",OFFSET('12. SEGUIMIENTO 2027'!$O$14,INT((ROW()-13)/2),0)),IF(ISBLANK(OFFSET('9. METAS'!$W$20,INT((ROW()-14)/2),0)),"",OFFSET('9. METAS'!$W$20,INT((ROW()-14)/2),0)))</f>
        <v/>
      </c>
      <c r="L363" s="256" t="str">
        <f ca="1">IF(MOD(ROW()-13,2)=0,IF(ISBLANK(OFFSET('12. SEGUIMIENTO 2027'!$P$14,INT((ROW()-13)/2),0)),"",OFFSET('12. SEGUIMIENTO 2027'!$P$14,INT((ROW()-13)/2),0)),IF(ISBLANK(OFFSET('9. METAS'!$X$20,INT((ROW()-14)/2),0)),"",OFFSET('9. METAS'!$X$20,INT((ROW()-14)/2),0)))</f>
        <v/>
      </c>
      <c r="M363" s="257" t="str">
        <f ca="1">IF(MOD(ROW()-13,2)=0,IF(ISBLANK(OFFSET('12. SEGUIMIENTO 2027'!$Q$14,INT((ROW()-13)/2),0)),"",OFFSET('12. SEGUIMIENTO 2027'!$Q$14,INT((ROW()-13)/2),0)),IF(ISBLANK(OFFSET('9. METAS'!$Y$20,INT((ROW()-14)/2),0)),"",OFFSET('9. METAS'!$Y$20,INT((ROW()-14)/2),0)))</f>
        <v/>
      </c>
      <c r="N363" s="1012" t="str">
        <f t="shared" ref="N363" ca="1" si="346">IFERROR(J363/J364,"ND")</f>
        <v>ND</v>
      </c>
      <c r="O363" s="1008" t="str">
        <f t="shared" ref="O363" ca="1" si="347">IFERROR(((J363+K363+L363)/H363),"ND")</f>
        <v>ND</v>
      </c>
      <c r="P363" s="996"/>
    </row>
    <row r="364" spans="3:16">
      <c r="C364" s="1030"/>
      <c r="D364" s="1026"/>
      <c r="E364" s="1026"/>
      <c r="F364" s="1024"/>
      <c r="G364" s="1021"/>
      <c r="H364" s="1164"/>
      <c r="I364" s="1015"/>
      <c r="J364" s="255" t="str">
        <f ca="1">IF(MOD(ROW()-13,2)=0,IF(ISBLANK(OFFSET('12. SEGUIMIENTO 2027'!$N$14,INT((ROW()-13)/2),0)),"",OFFSET('12. SEGUIMIENTO 2027'!$N$14,INT((ROW()-13)/2),0)),IF(ISBLANK(OFFSET('9. METAS'!$V$20,INT((ROW()-14)/2),0)),"",OFFSET('9. METAS'!$V$20,INT((ROW()-14)/2),0)))</f>
        <v/>
      </c>
      <c r="K364" s="256" t="str">
        <f ca="1">IF(MOD(ROW()-13,2)=0,IF(ISBLANK(OFFSET('12. SEGUIMIENTO 2027'!$O$14,INT((ROW()-13)/2),0)),"",OFFSET('12. SEGUIMIENTO 2027'!$O$14,INT((ROW()-13)/2),0)),IF(ISBLANK(OFFSET('9. METAS'!$W$20,INT((ROW()-14)/2),0)),"",OFFSET('9. METAS'!$W$20,INT((ROW()-14)/2),0)))</f>
        <v/>
      </c>
      <c r="L364" s="256" t="str">
        <f ca="1">IF(MOD(ROW()-13,2)=0,IF(ISBLANK(OFFSET('12. SEGUIMIENTO 2027'!$P$14,INT((ROW()-13)/2),0)),"",OFFSET('12. SEGUIMIENTO 2027'!$P$14,INT((ROW()-13)/2),0)),IF(ISBLANK(OFFSET('9. METAS'!$X$20,INT((ROW()-14)/2),0)),"",OFFSET('9. METAS'!$X$20,INT((ROW()-14)/2),0)))</f>
        <v/>
      </c>
      <c r="M364" s="257" t="str">
        <f ca="1">IF(MOD(ROW()-13,2)=0,IF(ISBLANK(OFFSET('12. SEGUIMIENTO 2027'!$Q$14,INT((ROW()-13)/2),0)),"",OFFSET('12. SEGUIMIENTO 2027'!$Q$14,INT((ROW()-13)/2),0)),IF(ISBLANK(OFFSET('9. METAS'!$Y$20,INT((ROW()-14)/2),0)),"",OFFSET('9. METAS'!$Y$20,INT((ROW()-14)/2),0)))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164" t="str">
        <f ca="1">IF(ISBLANK(OFFSET('9. METAS'!$M$20,INT((ROW()-13)/2),0)),"",OFFSET('9. METAS'!$M$20,INT((ROW()-13)/2),0))</f>
        <v/>
      </c>
      <c r="I365" s="1014"/>
      <c r="J365" s="255" t="str">
        <f ca="1">IF(MOD(ROW()-13,2)=0,IF(ISBLANK(OFFSET('12. SEGUIMIENTO 2027'!$N$14,INT((ROW()-13)/2),0)),"",OFFSET('12. SEGUIMIENTO 2027'!$N$14,INT((ROW()-13)/2),0)),IF(ISBLANK(OFFSET('9. METAS'!$V$20,INT((ROW()-14)/2),0)),"",OFFSET('9. METAS'!$V$20,INT((ROW()-14)/2),0)))</f>
        <v/>
      </c>
      <c r="K365" s="256" t="str">
        <f ca="1">IF(MOD(ROW()-13,2)=0,IF(ISBLANK(OFFSET('12. SEGUIMIENTO 2027'!$O$14,INT((ROW()-13)/2),0)),"",OFFSET('12. SEGUIMIENTO 2027'!$O$14,INT((ROW()-13)/2),0)),IF(ISBLANK(OFFSET('9. METAS'!$W$20,INT((ROW()-14)/2),0)),"",OFFSET('9. METAS'!$W$20,INT((ROW()-14)/2),0)))</f>
        <v/>
      </c>
      <c r="L365" s="256" t="str">
        <f ca="1">IF(MOD(ROW()-13,2)=0,IF(ISBLANK(OFFSET('12. SEGUIMIENTO 2027'!$P$14,INT((ROW()-13)/2),0)),"",OFFSET('12. SEGUIMIENTO 2027'!$P$14,INT((ROW()-13)/2),0)),IF(ISBLANK(OFFSET('9. METAS'!$X$20,INT((ROW()-14)/2),0)),"",OFFSET('9. METAS'!$X$20,INT((ROW()-14)/2),0)))</f>
        <v/>
      </c>
      <c r="M365" s="257" t="str">
        <f ca="1">IF(MOD(ROW()-13,2)=0,IF(ISBLANK(OFFSET('12. SEGUIMIENTO 2027'!$Q$14,INT((ROW()-13)/2),0)),"",OFFSET('12. SEGUIMIENTO 2027'!$Q$14,INT((ROW()-13)/2),0)),IF(ISBLANK(OFFSET('9. METAS'!$Y$20,INT((ROW()-14)/2),0)),"",OFFSET('9. METAS'!$Y$20,INT((ROW()-14)/2),0)))</f>
        <v/>
      </c>
      <c r="N365" s="1012" t="str">
        <f t="shared" ref="N365" ca="1" si="348">IFERROR(J365/J366,"ND")</f>
        <v>ND</v>
      </c>
      <c r="O365" s="1008" t="str">
        <f t="shared" ref="O365" ca="1" si="349">IFERROR(((J365+K365+L365)/H365),"ND")</f>
        <v>ND</v>
      </c>
      <c r="P365" s="996"/>
    </row>
    <row r="366" spans="3:16">
      <c r="C366" s="1030"/>
      <c r="D366" s="1026"/>
      <c r="E366" s="1026"/>
      <c r="F366" s="1024"/>
      <c r="G366" s="1021"/>
      <c r="H366" s="1164"/>
      <c r="I366" s="1015"/>
      <c r="J366" s="255" t="str">
        <f ca="1">IF(MOD(ROW()-13,2)=0,IF(ISBLANK(OFFSET('12. SEGUIMIENTO 2027'!$N$14,INT((ROW()-13)/2),0)),"",OFFSET('12. SEGUIMIENTO 2027'!$N$14,INT((ROW()-13)/2),0)),IF(ISBLANK(OFFSET('9. METAS'!$V$20,INT((ROW()-14)/2),0)),"",OFFSET('9. METAS'!$V$20,INT((ROW()-14)/2),0)))</f>
        <v/>
      </c>
      <c r="K366" s="256" t="str">
        <f ca="1">IF(MOD(ROW()-13,2)=0,IF(ISBLANK(OFFSET('12. SEGUIMIENTO 2027'!$O$14,INT((ROW()-13)/2),0)),"",OFFSET('12. SEGUIMIENTO 2027'!$O$14,INT((ROW()-13)/2),0)),IF(ISBLANK(OFFSET('9. METAS'!$W$20,INT((ROW()-14)/2),0)),"",OFFSET('9. METAS'!$W$20,INT((ROW()-14)/2),0)))</f>
        <v/>
      </c>
      <c r="L366" s="256" t="str">
        <f ca="1">IF(MOD(ROW()-13,2)=0,IF(ISBLANK(OFFSET('12. SEGUIMIENTO 2027'!$P$14,INT((ROW()-13)/2),0)),"",OFFSET('12. SEGUIMIENTO 2027'!$P$14,INT((ROW()-13)/2),0)),IF(ISBLANK(OFFSET('9. METAS'!$X$20,INT((ROW()-14)/2),0)),"",OFFSET('9. METAS'!$X$20,INT((ROW()-14)/2),0)))</f>
        <v/>
      </c>
      <c r="M366" s="257" t="str">
        <f ca="1">IF(MOD(ROW()-13,2)=0,IF(ISBLANK(OFFSET('12. SEGUIMIENTO 2027'!$Q$14,INT((ROW()-13)/2),0)),"",OFFSET('12. SEGUIMIENTO 2027'!$Q$14,INT((ROW()-13)/2),0)),IF(ISBLANK(OFFSET('9. METAS'!$Y$20,INT((ROW()-14)/2),0)),"",OFFSET('9. METAS'!$Y$20,INT((ROW()-14)/2),0)))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164" t="str">
        <f ca="1">IF(ISBLANK(OFFSET('9. METAS'!$M$20,INT((ROW()-13)/2),0)),"",OFFSET('9. METAS'!$M$20,INT((ROW()-13)/2),0))</f>
        <v/>
      </c>
      <c r="I367" s="1014"/>
      <c r="J367" s="255" t="str">
        <f ca="1">IF(MOD(ROW()-13,2)=0,IF(ISBLANK(OFFSET('12. SEGUIMIENTO 2027'!$N$14,INT((ROW()-13)/2),0)),"",OFFSET('12. SEGUIMIENTO 2027'!$N$14,INT((ROW()-13)/2),0)),IF(ISBLANK(OFFSET('9. METAS'!$V$20,INT((ROW()-14)/2),0)),"",OFFSET('9. METAS'!$V$20,INT((ROW()-14)/2),0)))</f>
        <v/>
      </c>
      <c r="K367" s="256" t="str">
        <f ca="1">IF(MOD(ROW()-13,2)=0,IF(ISBLANK(OFFSET('12. SEGUIMIENTO 2027'!$O$14,INT((ROW()-13)/2),0)),"",OFFSET('12. SEGUIMIENTO 2027'!$O$14,INT((ROW()-13)/2),0)),IF(ISBLANK(OFFSET('9. METAS'!$W$20,INT((ROW()-14)/2),0)),"",OFFSET('9. METAS'!$W$20,INT((ROW()-14)/2),0)))</f>
        <v/>
      </c>
      <c r="L367" s="256" t="str">
        <f ca="1">IF(MOD(ROW()-13,2)=0,IF(ISBLANK(OFFSET('12. SEGUIMIENTO 2027'!$P$14,INT((ROW()-13)/2),0)),"",OFFSET('12. SEGUIMIENTO 2027'!$P$14,INT((ROW()-13)/2),0)),IF(ISBLANK(OFFSET('9. METAS'!$X$20,INT((ROW()-14)/2),0)),"",OFFSET('9. METAS'!$X$20,INT((ROW()-14)/2),0)))</f>
        <v/>
      </c>
      <c r="M367" s="257" t="str">
        <f ca="1">IF(MOD(ROW()-13,2)=0,IF(ISBLANK(OFFSET('12. SEGUIMIENTO 2027'!$Q$14,INT((ROW()-13)/2),0)),"",OFFSET('12. SEGUIMIENTO 2027'!$Q$14,INT((ROW()-13)/2),0)),IF(ISBLANK(OFFSET('9. METAS'!$Y$20,INT((ROW()-14)/2),0)),"",OFFSET('9. METAS'!$Y$20,INT((ROW()-14)/2),0)))</f>
        <v/>
      </c>
      <c r="N367" s="1012" t="str">
        <f t="shared" ref="N367" ca="1" si="350">IFERROR(J367/J368,"ND")</f>
        <v>ND</v>
      </c>
      <c r="O367" s="1008" t="str">
        <f t="shared" ref="O367" ca="1" si="351">IFERROR(((J367+K367+L367)/H367),"ND")</f>
        <v>ND</v>
      </c>
      <c r="P367" s="996"/>
    </row>
    <row r="368" spans="3:16">
      <c r="C368" s="1030"/>
      <c r="D368" s="1026"/>
      <c r="E368" s="1026"/>
      <c r="F368" s="1024"/>
      <c r="G368" s="1021"/>
      <c r="H368" s="1164"/>
      <c r="I368" s="1015"/>
      <c r="J368" s="255" t="str">
        <f ca="1">IF(MOD(ROW()-13,2)=0,IF(ISBLANK(OFFSET('12. SEGUIMIENTO 2027'!$N$14,INT((ROW()-13)/2),0)),"",OFFSET('12. SEGUIMIENTO 2027'!$N$14,INT((ROW()-13)/2),0)),IF(ISBLANK(OFFSET('9. METAS'!$V$20,INT((ROW()-14)/2),0)),"",OFFSET('9. METAS'!$V$20,INT((ROW()-14)/2),0)))</f>
        <v/>
      </c>
      <c r="K368" s="256" t="str">
        <f ca="1">IF(MOD(ROW()-13,2)=0,IF(ISBLANK(OFFSET('12. SEGUIMIENTO 2027'!$O$14,INT((ROW()-13)/2),0)),"",OFFSET('12. SEGUIMIENTO 2027'!$O$14,INT((ROW()-13)/2),0)),IF(ISBLANK(OFFSET('9. METAS'!$W$20,INT((ROW()-14)/2),0)),"",OFFSET('9. METAS'!$W$20,INT((ROW()-14)/2),0)))</f>
        <v/>
      </c>
      <c r="L368" s="256" t="str">
        <f ca="1">IF(MOD(ROW()-13,2)=0,IF(ISBLANK(OFFSET('12. SEGUIMIENTO 2027'!$P$14,INT((ROW()-13)/2),0)),"",OFFSET('12. SEGUIMIENTO 2027'!$P$14,INT((ROW()-13)/2),0)),IF(ISBLANK(OFFSET('9. METAS'!$X$20,INT((ROW()-14)/2),0)),"",OFFSET('9. METAS'!$X$20,INT((ROW()-14)/2),0)))</f>
        <v/>
      </c>
      <c r="M368" s="257" t="str">
        <f ca="1">IF(MOD(ROW()-13,2)=0,IF(ISBLANK(OFFSET('12. SEGUIMIENTO 2027'!$Q$14,INT((ROW()-13)/2),0)),"",OFFSET('12. SEGUIMIENTO 2027'!$Q$14,INT((ROW()-13)/2),0)),IF(ISBLANK(OFFSET('9. METAS'!$Y$20,INT((ROW()-14)/2),0)),"",OFFSET('9. METAS'!$Y$20,INT((ROW()-14)/2),0)))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164" t="str">
        <f ca="1">IF(ISBLANK(OFFSET('9. METAS'!$M$20,INT((ROW()-13)/2),0)),"",OFFSET('9. METAS'!$M$20,INT((ROW()-13)/2),0))</f>
        <v/>
      </c>
      <c r="I369" s="1014"/>
      <c r="J369" s="255" t="str">
        <f ca="1">IF(MOD(ROW()-13,2)=0,IF(ISBLANK(OFFSET('12. SEGUIMIENTO 2027'!$N$14,INT((ROW()-13)/2),0)),"",OFFSET('12. SEGUIMIENTO 2027'!$N$14,INT((ROW()-13)/2),0)),IF(ISBLANK(OFFSET('9. METAS'!$V$20,INT((ROW()-14)/2),0)),"",OFFSET('9. METAS'!$V$20,INT((ROW()-14)/2),0)))</f>
        <v/>
      </c>
      <c r="K369" s="256" t="str">
        <f ca="1">IF(MOD(ROW()-13,2)=0,IF(ISBLANK(OFFSET('12. SEGUIMIENTO 2027'!$O$14,INT((ROW()-13)/2),0)),"",OFFSET('12. SEGUIMIENTO 2027'!$O$14,INT((ROW()-13)/2),0)),IF(ISBLANK(OFFSET('9. METAS'!$W$20,INT((ROW()-14)/2),0)),"",OFFSET('9. METAS'!$W$20,INT((ROW()-14)/2),0)))</f>
        <v/>
      </c>
      <c r="L369" s="256" t="str">
        <f ca="1">IF(MOD(ROW()-13,2)=0,IF(ISBLANK(OFFSET('12. SEGUIMIENTO 2027'!$P$14,INT((ROW()-13)/2),0)),"",OFFSET('12. SEGUIMIENTO 2027'!$P$14,INT((ROW()-13)/2),0)),IF(ISBLANK(OFFSET('9. METAS'!$X$20,INT((ROW()-14)/2),0)),"",OFFSET('9. METAS'!$X$20,INT((ROW()-14)/2),0)))</f>
        <v/>
      </c>
      <c r="M369" s="257" t="str">
        <f ca="1">IF(MOD(ROW()-13,2)=0,IF(ISBLANK(OFFSET('12. SEGUIMIENTO 2027'!$Q$14,INT((ROW()-13)/2),0)),"",OFFSET('12. SEGUIMIENTO 2027'!$Q$14,INT((ROW()-13)/2),0)),IF(ISBLANK(OFFSET('9. METAS'!$Y$20,INT((ROW()-14)/2),0)),"",OFFSET('9. METAS'!$Y$20,INT((ROW()-14)/2),0)))</f>
        <v/>
      </c>
      <c r="N369" s="1012" t="str">
        <f t="shared" ref="N369" ca="1" si="352">IFERROR(J369/J370,"ND")</f>
        <v>ND</v>
      </c>
      <c r="O369" s="1008" t="str">
        <f t="shared" ref="O369" ca="1" si="353">IFERROR(((J369+K369+L369)/H369),"ND")</f>
        <v>ND</v>
      </c>
      <c r="P369" s="996"/>
    </row>
    <row r="370" spans="3:16">
      <c r="C370" s="1030"/>
      <c r="D370" s="1026"/>
      <c r="E370" s="1026"/>
      <c r="F370" s="1024"/>
      <c r="G370" s="1021"/>
      <c r="H370" s="1164"/>
      <c r="I370" s="1015"/>
      <c r="J370" s="255" t="str">
        <f ca="1">IF(MOD(ROW()-13,2)=0,IF(ISBLANK(OFFSET('12. SEGUIMIENTO 2027'!$N$14,INT((ROW()-13)/2),0)),"",OFFSET('12. SEGUIMIENTO 2027'!$N$14,INT((ROW()-13)/2),0)),IF(ISBLANK(OFFSET('9. METAS'!$V$20,INT((ROW()-14)/2),0)),"",OFFSET('9. METAS'!$V$20,INT((ROW()-14)/2),0)))</f>
        <v/>
      </c>
      <c r="K370" s="256" t="str">
        <f ca="1">IF(MOD(ROW()-13,2)=0,IF(ISBLANK(OFFSET('12. SEGUIMIENTO 2027'!$O$14,INT((ROW()-13)/2),0)),"",OFFSET('12. SEGUIMIENTO 2027'!$O$14,INT((ROW()-13)/2),0)),IF(ISBLANK(OFFSET('9. METAS'!$W$20,INT((ROW()-14)/2),0)),"",OFFSET('9. METAS'!$W$20,INT((ROW()-14)/2),0)))</f>
        <v/>
      </c>
      <c r="L370" s="256" t="str">
        <f ca="1">IF(MOD(ROW()-13,2)=0,IF(ISBLANK(OFFSET('12. SEGUIMIENTO 2027'!$P$14,INT((ROW()-13)/2),0)),"",OFFSET('12. SEGUIMIENTO 2027'!$P$14,INT((ROW()-13)/2),0)),IF(ISBLANK(OFFSET('9. METAS'!$X$20,INT((ROW()-14)/2),0)),"",OFFSET('9. METAS'!$X$20,INT((ROW()-14)/2),0)))</f>
        <v/>
      </c>
      <c r="M370" s="257" t="str">
        <f ca="1">IF(MOD(ROW()-13,2)=0,IF(ISBLANK(OFFSET('12. SEGUIMIENTO 2027'!$Q$14,INT((ROW()-13)/2),0)),"",OFFSET('12. SEGUIMIENTO 2027'!$Q$14,INT((ROW()-13)/2),0)),IF(ISBLANK(OFFSET('9. METAS'!$Y$20,INT((ROW()-14)/2),0)),"",OFFSET('9. METAS'!$Y$20,INT((ROW()-14)/2),0)))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164" t="str">
        <f ca="1">IF(ISBLANK(OFFSET('9. METAS'!$M$20,INT((ROW()-13)/2),0)),"",OFFSET('9. METAS'!$M$20,INT((ROW()-13)/2),0))</f>
        <v/>
      </c>
      <c r="I371" s="1014"/>
      <c r="J371" s="255" t="str">
        <f ca="1">IF(MOD(ROW()-13,2)=0,IF(ISBLANK(OFFSET('12. SEGUIMIENTO 2027'!$N$14,INT((ROW()-13)/2),0)),"",OFFSET('12. SEGUIMIENTO 2027'!$N$14,INT((ROW()-13)/2),0)),IF(ISBLANK(OFFSET('9. METAS'!$V$20,INT((ROW()-14)/2),0)),"",OFFSET('9. METAS'!$V$20,INT((ROW()-14)/2),0)))</f>
        <v/>
      </c>
      <c r="K371" s="256" t="str">
        <f ca="1">IF(MOD(ROW()-13,2)=0,IF(ISBLANK(OFFSET('12. SEGUIMIENTO 2027'!$O$14,INT((ROW()-13)/2),0)),"",OFFSET('12. SEGUIMIENTO 2027'!$O$14,INT((ROW()-13)/2),0)),IF(ISBLANK(OFFSET('9. METAS'!$W$20,INT((ROW()-14)/2),0)),"",OFFSET('9. METAS'!$W$20,INT((ROW()-14)/2),0)))</f>
        <v/>
      </c>
      <c r="L371" s="256" t="str">
        <f ca="1">IF(MOD(ROW()-13,2)=0,IF(ISBLANK(OFFSET('12. SEGUIMIENTO 2027'!$P$14,INT((ROW()-13)/2),0)),"",OFFSET('12. SEGUIMIENTO 2027'!$P$14,INT((ROW()-13)/2),0)),IF(ISBLANK(OFFSET('9. METAS'!$X$20,INT((ROW()-14)/2),0)),"",OFFSET('9. METAS'!$X$20,INT((ROW()-14)/2),0)))</f>
        <v/>
      </c>
      <c r="M371" s="257" t="str">
        <f ca="1">IF(MOD(ROW()-13,2)=0,IF(ISBLANK(OFFSET('12. SEGUIMIENTO 2027'!$Q$14,INT((ROW()-13)/2),0)),"",OFFSET('12. SEGUIMIENTO 2027'!$Q$14,INT((ROW()-13)/2),0)),IF(ISBLANK(OFFSET('9. METAS'!$Y$20,INT((ROW()-14)/2),0)),"",OFFSET('9. METAS'!$Y$20,INT((ROW()-14)/2),0)))</f>
        <v/>
      </c>
      <c r="N371" s="1012" t="str">
        <f t="shared" ref="N371" ca="1" si="354">IFERROR(J371/J372,"ND")</f>
        <v>ND</v>
      </c>
      <c r="O371" s="1008" t="str">
        <f t="shared" ref="O371" ca="1" si="355">IFERROR(((J371+K371+L371)/H371),"ND")</f>
        <v>ND</v>
      </c>
      <c r="P371" s="996"/>
    </row>
    <row r="372" spans="3:16">
      <c r="C372" s="1030"/>
      <c r="D372" s="1026"/>
      <c r="E372" s="1026"/>
      <c r="F372" s="1024"/>
      <c r="G372" s="1021"/>
      <c r="H372" s="1164"/>
      <c r="I372" s="1015"/>
      <c r="J372" s="255" t="str">
        <f ca="1">IF(MOD(ROW()-13,2)=0,IF(ISBLANK(OFFSET('12. SEGUIMIENTO 2027'!$N$14,INT((ROW()-13)/2),0)),"",OFFSET('12. SEGUIMIENTO 2027'!$N$14,INT((ROW()-13)/2),0)),IF(ISBLANK(OFFSET('9. METAS'!$V$20,INT((ROW()-14)/2),0)),"",OFFSET('9. METAS'!$V$20,INT((ROW()-14)/2),0)))</f>
        <v/>
      </c>
      <c r="K372" s="256" t="str">
        <f ca="1">IF(MOD(ROW()-13,2)=0,IF(ISBLANK(OFFSET('12. SEGUIMIENTO 2027'!$O$14,INT((ROW()-13)/2),0)),"",OFFSET('12. SEGUIMIENTO 2027'!$O$14,INT((ROW()-13)/2),0)),IF(ISBLANK(OFFSET('9. METAS'!$W$20,INT((ROW()-14)/2),0)),"",OFFSET('9. METAS'!$W$20,INT((ROW()-14)/2),0)))</f>
        <v/>
      </c>
      <c r="L372" s="256" t="str">
        <f ca="1">IF(MOD(ROW()-13,2)=0,IF(ISBLANK(OFFSET('12. SEGUIMIENTO 2027'!$P$14,INT((ROW()-13)/2),0)),"",OFFSET('12. SEGUIMIENTO 2027'!$P$14,INT((ROW()-13)/2),0)),IF(ISBLANK(OFFSET('9. METAS'!$X$20,INT((ROW()-14)/2),0)),"",OFFSET('9. METAS'!$X$20,INT((ROW()-14)/2),0)))</f>
        <v/>
      </c>
      <c r="M372" s="257" t="str">
        <f ca="1">IF(MOD(ROW()-13,2)=0,IF(ISBLANK(OFFSET('12. SEGUIMIENTO 2027'!$Q$14,INT((ROW()-13)/2),0)),"",OFFSET('12. SEGUIMIENTO 2027'!$Q$14,INT((ROW()-13)/2),0)),IF(ISBLANK(OFFSET('9. METAS'!$Y$20,INT((ROW()-14)/2),0)),"",OFFSET('9. METAS'!$Y$20,INT((ROW()-14)/2),0)))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164" t="str">
        <f ca="1">IF(ISBLANK(OFFSET('9. METAS'!$M$20,INT((ROW()-13)/2),0)),"",OFFSET('9. METAS'!$M$20,INT((ROW()-13)/2),0))</f>
        <v/>
      </c>
      <c r="I373" s="1014"/>
      <c r="J373" s="255" t="str">
        <f ca="1">IF(MOD(ROW()-13,2)=0,IF(ISBLANK(OFFSET('12. SEGUIMIENTO 2027'!$N$14,INT((ROW()-13)/2),0)),"",OFFSET('12. SEGUIMIENTO 2027'!$N$14,INT((ROW()-13)/2),0)),IF(ISBLANK(OFFSET('9. METAS'!$V$20,INT((ROW()-14)/2),0)),"",OFFSET('9. METAS'!$V$20,INT((ROW()-14)/2),0)))</f>
        <v/>
      </c>
      <c r="K373" s="256" t="str">
        <f ca="1">IF(MOD(ROW()-13,2)=0,IF(ISBLANK(OFFSET('12. SEGUIMIENTO 2027'!$O$14,INT((ROW()-13)/2),0)),"",OFFSET('12. SEGUIMIENTO 2027'!$O$14,INT((ROW()-13)/2),0)),IF(ISBLANK(OFFSET('9. METAS'!$W$20,INT((ROW()-14)/2),0)),"",OFFSET('9. METAS'!$W$20,INT((ROW()-14)/2),0)))</f>
        <v/>
      </c>
      <c r="L373" s="256" t="str">
        <f ca="1">IF(MOD(ROW()-13,2)=0,IF(ISBLANK(OFFSET('12. SEGUIMIENTO 2027'!$P$14,INT((ROW()-13)/2),0)),"",OFFSET('12. SEGUIMIENTO 2027'!$P$14,INT((ROW()-13)/2),0)),IF(ISBLANK(OFFSET('9. METAS'!$X$20,INT((ROW()-14)/2),0)),"",OFFSET('9. METAS'!$X$20,INT((ROW()-14)/2),0)))</f>
        <v/>
      </c>
      <c r="M373" s="257" t="str">
        <f ca="1">IF(MOD(ROW()-13,2)=0,IF(ISBLANK(OFFSET('12. SEGUIMIENTO 2027'!$Q$14,INT((ROW()-13)/2),0)),"",OFFSET('12. SEGUIMIENTO 2027'!$Q$14,INT((ROW()-13)/2),0)),IF(ISBLANK(OFFSET('9. METAS'!$Y$20,INT((ROW()-14)/2),0)),"",OFFSET('9. METAS'!$Y$20,INT((ROW()-14)/2),0)))</f>
        <v/>
      </c>
      <c r="N373" s="1012" t="str">
        <f t="shared" ref="N373" ca="1" si="356">IFERROR(J373/J374,"ND")</f>
        <v>ND</v>
      </c>
      <c r="O373" s="1008" t="str">
        <f t="shared" ref="O373" ca="1" si="357">IFERROR(((J373+K373+L373)/H373),"ND")</f>
        <v>ND</v>
      </c>
      <c r="P373" s="996"/>
    </row>
    <row r="374" spans="3:16">
      <c r="C374" s="1030"/>
      <c r="D374" s="1026"/>
      <c r="E374" s="1026"/>
      <c r="F374" s="1024"/>
      <c r="G374" s="1021"/>
      <c r="H374" s="1164"/>
      <c r="I374" s="1015"/>
      <c r="J374" s="255" t="str">
        <f ca="1">IF(MOD(ROW()-13,2)=0,IF(ISBLANK(OFFSET('12. SEGUIMIENTO 2027'!$N$14,INT((ROW()-13)/2),0)),"",OFFSET('12. SEGUIMIENTO 2027'!$N$14,INT((ROW()-13)/2),0)),IF(ISBLANK(OFFSET('9. METAS'!$V$20,INT((ROW()-14)/2),0)),"",OFFSET('9. METAS'!$V$20,INT((ROW()-14)/2),0)))</f>
        <v/>
      </c>
      <c r="K374" s="256" t="str">
        <f ca="1">IF(MOD(ROW()-13,2)=0,IF(ISBLANK(OFFSET('12. SEGUIMIENTO 2027'!$O$14,INT((ROW()-13)/2),0)),"",OFFSET('12. SEGUIMIENTO 2027'!$O$14,INT((ROW()-13)/2),0)),IF(ISBLANK(OFFSET('9. METAS'!$W$20,INT((ROW()-14)/2),0)),"",OFFSET('9. METAS'!$W$20,INT((ROW()-14)/2),0)))</f>
        <v/>
      </c>
      <c r="L374" s="256" t="str">
        <f ca="1">IF(MOD(ROW()-13,2)=0,IF(ISBLANK(OFFSET('12. SEGUIMIENTO 2027'!$P$14,INT((ROW()-13)/2),0)),"",OFFSET('12. SEGUIMIENTO 2027'!$P$14,INT((ROW()-13)/2),0)),IF(ISBLANK(OFFSET('9. METAS'!$X$20,INT((ROW()-14)/2),0)),"",OFFSET('9. METAS'!$X$20,INT((ROW()-14)/2),0)))</f>
        <v/>
      </c>
      <c r="M374" s="257" t="str">
        <f ca="1">IF(MOD(ROW()-13,2)=0,IF(ISBLANK(OFFSET('12. SEGUIMIENTO 2027'!$Q$14,INT((ROW()-13)/2),0)),"",OFFSET('12. SEGUIMIENTO 2027'!$Q$14,INT((ROW()-13)/2),0)),IF(ISBLANK(OFFSET('9. METAS'!$Y$20,INT((ROW()-14)/2),0)),"",OFFSET('9. METAS'!$Y$20,INT((ROW()-14)/2),0)))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164" t="str">
        <f ca="1">IF(ISBLANK(OFFSET('9. METAS'!$M$20,INT((ROW()-13)/2),0)),"",OFFSET('9. METAS'!$M$20,INT((ROW()-13)/2),0))</f>
        <v/>
      </c>
      <c r="I375" s="1014"/>
      <c r="J375" s="255" t="str">
        <f ca="1">IF(MOD(ROW()-13,2)=0,IF(ISBLANK(OFFSET('12. SEGUIMIENTO 2027'!$N$14,INT((ROW()-13)/2),0)),"",OFFSET('12. SEGUIMIENTO 2027'!$N$14,INT((ROW()-13)/2),0)),IF(ISBLANK(OFFSET('9. METAS'!$V$20,INT((ROW()-14)/2),0)),"",OFFSET('9. METAS'!$V$20,INT((ROW()-14)/2),0)))</f>
        <v/>
      </c>
      <c r="K375" s="256" t="str">
        <f ca="1">IF(MOD(ROW()-13,2)=0,IF(ISBLANK(OFFSET('12. SEGUIMIENTO 2027'!$O$14,INT((ROW()-13)/2),0)),"",OFFSET('12. SEGUIMIENTO 2027'!$O$14,INT((ROW()-13)/2),0)),IF(ISBLANK(OFFSET('9. METAS'!$W$20,INT((ROW()-14)/2),0)),"",OFFSET('9. METAS'!$W$20,INT((ROW()-14)/2),0)))</f>
        <v/>
      </c>
      <c r="L375" s="256" t="str">
        <f ca="1">IF(MOD(ROW()-13,2)=0,IF(ISBLANK(OFFSET('12. SEGUIMIENTO 2027'!$P$14,INT((ROW()-13)/2),0)),"",OFFSET('12. SEGUIMIENTO 2027'!$P$14,INT((ROW()-13)/2),0)),IF(ISBLANK(OFFSET('9. METAS'!$X$20,INT((ROW()-14)/2),0)),"",OFFSET('9. METAS'!$X$20,INT((ROW()-14)/2),0)))</f>
        <v/>
      </c>
      <c r="M375" s="257" t="str">
        <f ca="1">IF(MOD(ROW()-13,2)=0,IF(ISBLANK(OFFSET('12. SEGUIMIENTO 2027'!$Q$14,INT((ROW()-13)/2),0)),"",OFFSET('12. SEGUIMIENTO 2027'!$Q$14,INT((ROW()-13)/2),0)),IF(ISBLANK(OFFSET('9. METAS'!$Y$20,INT((ROW()-14)/2),0)),"",OFFSET('9. METAS'!$Y$20,INT((ROW()-14)/2),0)))</f>
        <v/>
      </c>
      <c r="N375" s="1012" t="str">
        <f t="shared" ref="N375" ca="1" si="358">IFERROR(J375/J376,"ND")</f>
        <v>ND</v>
      </c>
      <c r="O375" s="1008" t="str">
        <f t="shared" ref="O375" ca="1" si="359">IFERROR(((J375+K375+L375)/H375),"ND")</f>
        <v>ND</v>
      </c>
      <c r="P375" s="996"/>
    </row>
    <row r="376" spans="3:16">
      <c r="C376" s="1030"/>
      <c r="D376" s="1026"/>
      <c r="E376" s="1026"/>
      <c r="F376" s="1024"/>
      <c r="G376" s="1021"/>
      <c r="H376" s="1164"/>
      <c r="I376" s="1015"/>
      <c r="J376" s="255" t="str">
        <f ca="1">IF(MOD(ROW()-13,2)=0,IF(ISBLANK(OFFSET('12. SEGUIMIENTO 2027'!$N$14,INT((ROW()-13)/2),0)),"",OFFSET('12. SEGUIMIENTO 2027'!$N$14,INT((ROW()-13)/2),0)),IF(ISBLANK(OFFSET('9. METAS'!$V$20,INT((ROW()-14)/2),0)),"",OFFSET('9. METAS'!$V$20,INT((ROW()-14)/2),0)))</f>
        <v/>
      </c>
      <c r="K376" s="256" t="str">
        <f ca="1">IF(MOD(ROW()-13,2)=0,IF(ISBLANK(OFFSET('12. SEGUIMIENTO 2027'!$O$14,INT((ROW()-13)/2),0)),"",OFFSET('12. SEGUIMIENTO 2027'!$O$14,INT((ROW()-13)/2),0)),IF(ISBLANK(OFFSET('9. METAS'!$W$20,INT((ROW()-14)/2),0)),"",OFFSET('9. METAS'!$W$20,INT((ROW()-14)/2),0)))</f>
        <v/>
      </c>
      <c r="L376" s="256" t="str">
        <f ca="1">IF(MOD(ROW()-13,2)=0,IF(ISBLANK(OFFSET('12. SEGUIMIENTO 2027'!$P$14,INT((ROW()-13)/2),0)),"",OFFSET('12. SEGUIMIENTO 2027'!$P$14,INT((ROW()-13)/2),0)),IF(ISBLANK(OFFSET('9. METAS'!$X$20,INT((ROW()-14)/2),0)),"",OFFSET('9. METAS'!$X$20,INT((ROW()-14)/2),0)))</f>
        <v/>
      </c>
      <c r="M376" s="257" t="str">
        <f ca="1">IF(MOD(ROW()-13,2)=0,IF(ISBLANK(OFFSET('12. SEGUIMIENTO 2027'!$Q$14,INT((ROW()-13)/2),0)),"",OFFSET('12. SEGUIMIENTO 2027'!$Q$14,INT((ROW()-13)/2),0)),IF(ISBLANK(OFFSET('9. METAS'!$Y$20,INT((ROW()-14)/2),0)),"",OFFSET('9. METAS'!$Y$20,INT((ROW()-14)/2),0)))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164" t="str">
        <f ca="1">IF(ISBLANK(OFFSET('9. METAS'!$M$20,INT((ROW()-13)/2),0)),"",OFFSET('9. METAS'!$M$20,INT((ROW()-13)/2),0))</f>
        <v/>
      </c>
      <c r="I377" s="1014"/>
      <c r="J377" s="255" t="str">
        <f ca="1">IF(MOD(ROW()-13,2)=0,IF(ISBLANK(OFFSET('12. SEGUIMIENTO 2027'!$N$14,INT((ROW()-13)/2),0)),"",OFFSET('12. SEGUIMIENTO 2027'!$N$14,INT((ROW()-13)/2),0)),IF(ISBLANK(OFFSET('9. METAS'!$V$20,INT((ROW()-14)/2),0)),"",OFFSET('9. METAS'!$V$20,INT((ROW()-14)/2),0)))</f>
        <v/>
      </c>
      <c r="K377" s="256" t="str">
        <f ca="1">IF(MOD(ROW()-13,2)=0,IF(ISBLANK(OFFSET('12. SEGUIMIENTO 2027'!$O$14,INT((ROW()-13)/2),0)),"",OFFSET('12. SEGUIMIENTO 2027'!$O$14,INT((ROW()-13)/2),0)),IF(ISBLANK(OFFSET('9. METAS'!$W$20,INT((ROW()-14)/2),0)),"",OFFSET('9. METAS'!$W$20,INT((ROW()-14)/2),0)))</f>
        <v/>
      </c>
      <c r="L377" s="256" t="str">
        <f ca="1">IF(MOD(ROW()-13,2)=0,IF(ISBLANK(OFFSET('12. SEGUIMIENTO 2027'!$P$14,INT((ROW()-13)/2),0)),"",OFFSET('12. SEGUIMIENTO 2027'!$P$14,INT((ROW()-13)/2),0)),IF(ISBLANK(OFFSET('9. METAS'!$X$20,INT((ROW()-14)/2),0)),"",OFFSET('9. METAS'!$X$20,INT((ROW()-14)/2),0)))</f>
        <v/>
      </c>
      <c r="M377" s="257" t="str">
        <f ca="1">IF(MOD(ROW()-13,2)=0,IF(ISBLANK(OFFSET('12. SEGUIMIENTO 2027'!$Q$14,INT((ROW()-13)/2),0)),"",OFFSET('12. SEGUIMIENTO 2027'!$Q$14,INT((ROW()-13)/2),0)),IF(ISBLANK(OFFSET('9. METAS'!$Y$20,INT((ROW()-14)/2),0)),"",OFFSET('9. METAS'!$Y$20,INT((ROW()-14)/2),0)))</f>
        <v/>
      </c>
      <c r="N377" s="1012" t="str">
        <f t="shared" ref="N377" ca="1" si="360">IFERROR(J377/J378,"ND")</f>
        <v>ND</v>
      </c>
      <c r="O377" s="1008" t="str">
        <f t="shared" ref="O377" ca="1" si="361">IFERROR(((J377+K377+L377)/H377),"ND")</f>
        <v>ND</v>
      </c>
      <c r="P377" s="996"/>
    </row>
    <row r="378" spans="3:16">
      <c r="C378" s="1030"/>
      <c r="D378" s="1026"/>
      <c r="E378" s="1026"/>
      <c r="F378" s="1024"/>
      <c r="G378" s="1021"/>
      <c r="H378" s="1164"/>
      <c r="I378" s="1015"/>
      <c r="J378" s="255" t="str">
        <f ca="1">IF(MOD(ROW()-13,2)=0,IF(ISBLANK(OFFSET('12. SEGUIMIENTO 2027'!$N$14,INT((ROW()-13)/2),0)),"",OFFSET('12. SEGUIMIENTO 2027'!$N$14,INT((ROW()-13)/2),0)),IF(ISBLANK(OFFSET('9. METAS'!$V$20,INT((ROW()-14)/2),0)),"",OFFSET('9. METAS'!$V$20,INT((ROW()-14)/2),0)))</f>
        <v/>
      </c>
      <c r="K378" s="256" t="str">
        <f ca="1">IF(MOD(ROW()-13,2)=0,IF(ISBLANK(OFFSET('12. SEGUIMIENTO 2027'!$O$14,INT((ROW()-13)/2),0)),"",OFFSET('12. SEGUIMIENTO 2027'!$O$14,INT((ROW()-13)/2),0)),IF(ISBLANK(OFFSET('9. METAS'!$W$20,INT((ROW()-14)/2),0)),"",OFFSET('9. METAS'!$W$20,INT((ROW()-14)/2),0)))</f>
        <v/>
      </c>
      <c r="L378" s="256" t="str">
        <f ca="1">IF(MOD(ROW()-13,2)=0,IF(ISBLANK(OFFSET('12. SEGUIMIENTO 2027'!$P$14,INT((ROW()-13)/2),0)),"",OFFSET('12. SEGUIMIENTO 2027'!$P$14,INT((ROW()-13)/2),0)),IF(ISBLANK(OFFSET('9. METAS'!$X$20,INT((ROW()-14)/2),0)),"",OFFSET('9. METAS'!$X$20,INT((ROW()-14)/2),0)))</f>
        <v/>
      </c>
      <c r="M378" s="257" t="str">
        <f ca="1">IF(MOD(ROW()-13,2)=0,IF(ISBLANK(OFFSET('12. SEGUIMIENTO 2027'!$Q$14,INT((ROW()-13)/2),0)),"",OFFSET('12. SEGUIMIENTO 2027'!$Q$14,INT((ROW()-13)/2),0)),IF(ISBLANK(OFFSET('9. METAS'!$Y$20,INT((ROW()-14)/2),0)),"",OFFSET('9. METAS'!$Y$20,INT((ROW()-14)/2),0)))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164" t="str">
        <f ca="1">IF(ISBLANK(OFFSET('9. METAS'!$M$20,INT((ROW()-13)/2),0)),"",OFFSET('9. METAS'!$M$20,INT((ROW()-13)/2),0))</f>
        <v/>
      </c>
      <c r="I379" s="1014"/>
      <c r="J379" s="255" t="str">
        <f ca="1">IF(MOD(ROW()-13,2)=0,IF(ISBLANK(OFFSET('12. SEGUIMIENTO 2027'!$N$14,INT((ROW()-13)/2),0)),"",OFFSET('12. SEGUIMIENTO 2027'!$N$14,INT((ROW()-13)/2),0)),IF(ISBLANK(OFFSET('9. METAS'!$V$20,INT((ROW()-14)/2),0)),"",OFFSET('9. METAS'!$V$20,INT((ROW()-14)/2),0)))</f>
        <v/>
      </c>
      <c r="K379" s="256" t="str">
        <f ca="1">IF(MOD(ROW()-13,2)=0,IF(ISBLANK(OFFSET('12. SEGUIMIENTO 2027'!$O$14,INT((ROW()-13)/2),0)),"",OFFSET('12. SEGUIMIENTO 2027'!$O$14,INT((ROW()-13)/2),0)),IF(ISBLANK(OFFSET('9. METAS'!$W$20,INT((ROW()-14)/2),0)),"",OFFSET('9. METAS'!$W$20,INT((ROW()-14)/2),0)))</f>
        <v/>
      </c>
      <c r="L379" s="256" t="str">
        <f ca="1">IF(MOD(ROW()-13,2)=0,IF(ISBLANK(OFFSET('12. SEGUIMIENTO 2027'!$P$14,INT((ROW()-13)/2),0)),"",OFFSET('12. SEGUIMIENTO 2027'!$P$14,INT((ROW()-13)/2),0)),IF(ISBLANK(OFFSET('9. METAS'!$X$20,INT((ROW()-14)/2),0)),"",OFFSET('9. METAS'!$X$20,INT((ROW()-14)/2),0)))</f>
        <v/>
      </c>
      <c r="M379" s="257" t="str">
        <f ca="1">IF(MOD(ROW()-13,2)=0,IF(ISBLANK(OFFSET('12. SEGUIMIENTO 2027'!$Q$14,INT((ROW()-13)/2),0)),"",OFFSET('12. SEGUIMIENTO 2027'!$Q$14,INT((ROW()-13)/2),0)),IF(ISBLANK(OFFSET('9. METAS'!$Y$20,INT((ROW()-14)/2),0)),"",OFFSET('9. METAS'!$Y$20,INT((ROW()-14)/2),0)))</f>
        <v/>
      </c>
      <c r="N379" s="1012" t="str">
        <f t="shared" ref="N379" ca="1" si="362">IFERROR(J379/J380,"ND")</f>
        <v>ND</v>
      </c>
      <c r="O379" s="1008" t="str">
        <f t="shared" ref="O379" ca="1" si="363">IFERROR(((J379+K379+L379)/H379),"ND")</f>
        <v>ND</v>
      </c>
      <c r="P379" s="996"/>
    </row>
    <row r="380" spans="3:16">
      <c r="C380" s="1030"/>
      <c r="D380" s="1026"/>
      <c r="E380" s="1026"/>
      <c r="F380" s="1024"/>
      <c r="G380" s="1021"/>
      <c r="H380" s="1164"/>
      <c r="I380" s="1015"/>
      <c r="J380" s="255" t="str">
        <f ca="1">IF(MOD(ROW()-13,2)=0,IF(ISBLANK(OFFSET('12. SEGUIMIENTO 2027'!$N$14,INT((ROW()-13)/2),0)),"",OFFSET('12. SEGUIMIENTO 2027'!$N$14,INT((ROW()-13)/2),0)),IF(ISBLANK(OFFSET('9. METAS'!$V$20,INT((ROW()-14)/2),0)),"",OFFSET('9. METAS'!$V$20,INT((ROW()-14)/2),0)))</f>
        <v/>
      </c>
      <c r="K380" s="256" t="str">
        <f ca="1">IF(MOD(ROW()-13,2)=0,IF(ISBLANK(OFFSET('12. SEGUIMIENTO 2027'!$O$14,INT((ROW()-13)/2),0)),"",OFFSET('12. SEGUIMIENTO 2027'!$O$14,INT((ROW()-13)/2),0)),IF(ISBLANK(OFFSET('9. METAS'!$W$20,INT((ROW()-14)/2),0)),"",OFFSET('9. METAS'!$W$20,INT((ROW()-14)/2),0)))</f>
        <v/>
      </c>
      <c r="L380" s="256" t="str">
        <f ca="1">IF(MOD(ROW()-13,2)=0,IF(ISBLANK(OFFSET('12. SEGUIMIENTO 2027'!$P$14,INT((ROW()-13)/2),0)),"",OFFSET('12. SEGUIMIENTO 2027'!$P$14,INT((ROW()-13)/2),0)),IF(ISBLANK(OFFSET('9. METAS'!$X$20,INT((ROW()-14)/2),0)),"",OFFSET('9. METAS'!$X$20,INT((ROW()-14)/2),0)))</f>
        <v/>
      </c>
      <c r="M380" s="257" t="str">
        <f ca="1">IF(MOD(ROW()-13,2)=0,IF(ISBLANK(OFFSET('12. SEGUIMIENTO 2027'!$Q$14,INT((ROW()-13)/2),0)),"",OFFSET('12. SEGUIMIENTO 2027'!$Q$14,INT((ROW()-13)/2),0)),IF(ISBLANK(OFFSET('9. METAS'!$Y$20,INT((ROW()-14)/2),0)),"",OFFSET('9. METAS'!$Y$20,INT((ROW()-14)/2),0)))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164" t="str">
        <f ca="1">IF(ISBLANK(OFFSET('9. METAS'!$M$20,INT((ROW()-13)/2),0)),"",OFFSET('9. METAS'!$M$20,INT((ROW()-13)/2),0))</f>
        <v/>
      </c>
      <c r="I381" s="1014"/>
      <c r="J381" s="255" t="str">
        <f ca="1">IF(MOD(ROW()-13,2)=0,IF(ISBLANK(OFFSET('12. SEGUIMIENTO 2027'!$N$14,INT((ROW()-13)/2),0)),"",OFFSET('12. SEGUIMIENTO 2027'!$N$14,INT((ROW()-13)/2),0)),IF(ISBLANK(OFFSET('9. METAS'!$V$20,INT((ROW()-14)/2),0)),"",OFFSET('9. METAS'!$V$20,INT((ROW()-14)/2),0)))</f>
        <v/>
      </c>
      <c r="K381" s="256" t="str">
        <f ca="1">IF(MOD(ROW()-13,2)=0,IF(ISBLANK(OFFSET('12. SEGUIMIENTO 2027'!$O$14,INT((ROW()-13)/2),0)),"",OFFSET('12. SEGUIMIENTO 2027'!$O$14,INT((ROW()-13)/2),0)),IF(ISBLANK(OFFSET('9. METAS'!$W$20,INT((ROW()-14)/2),0)),"",OFFSET('9. METAS'!$W$20,INT((ROW()-14)/2),0)))</f>
        <v/>
      </c>
      <c r="L381" s="256" t="str">
        <f ca="1">IF(MOD(ROW()-13,2)=0,IF(ISBLANK(OFFSET('12. SEGUIMIENTO 2027'!$P$14,INT((ROW()-13)/2),0)),"",OFFSET('12. SEGUIMIENTO 2027'!$P$14,INT((ROW()-13)/2),0)),IF(ISBLANK(OFFSET('9. METAS'!$X$20,INT((ROW()-14)/2),0)),"",OFFSET('9. METAS'!$X$20,INT((ROW()-14)/2),0)))</f>
        <v/>
      </c>
      <c r="M381" s="257" t="str">
        <f ca="1">IF(MOD(ROW()-13,2)=0,IF(ISBLANK(OFFSET('12. SEGUIMIENTO 2027'!$Q$14,INT((ROW()-13)/2),0)),"",OFFSET('12. SEGUIMIENTO 2027'!$Q$14,INT((ROW()-13)/2),0)),IF(ISBLANK(OFFSET('9. METAS'!$Y$20,INT((ROW()-14)/2),0)),"",OFFSET('9. METAS'!$Y$20,INT((ROW()-14)/2),0)))</f>
        <v/>
      </c>
      <c r="N381" s="1012" t="str">
        <f t="shared" ref="N381" ca="1" si="364">IFERROR(J381/J382,"ND")</f>
        <v>ND</v>
      </c>
      <c r="O381" s="1008" t="str">
        <f t="shared" ref="O381" ca="1" si="365">IFERROR(((J381+K381+L381)/H381),"ND")</f>
        <v>ND</v>
      </c>
      <c r="P381" s="996"/>
    </row>
    <row r="382" spans="3:16">
      <c r="C382" s="1030"/>
      <c r="D382" s="1026"/>
      <c r="E382" s="1026"/>
      <c r="F382" s="1024"/>
      <c r="G382" s="1021"/>
      <c r="H382" s="1164"/>
      <c r="I382" s="1015"/>
      <c r="J382" s="255" t="str">
        <f ca="1">IF(MOD(ROW()-13,2)=0,IF(ISBLANK(OFFSET('12. SEGUIMIENTO 2027'!$N$14,INT((ROW()-13)/2),0)),"",OFFSET('12. SEGUIMIENTO 2027'!$N$14,INT((ROW()-13)/2),0)),IF(ISBLANK(OFFSET('9. METAS'!$V$20,INT((ROW()-14)/2),0)),"",OFFSET('9. METAS'!$V$20,INT((ROW()-14)/2),0)))</f>
        <v/>
      </c>
      <c r="K382" s="256" t="str">
        <f ca="1">IF(MOD(ROW()-13,2)=0,IF(ISBLANK(OFFSET('12. SEGUIMIENTO 2027'!$O$14,INT((ROW()-13)/2),0)),"",OFFSET('12. SEGUIMIENTO 2027'!$O$14,INT((ROW()-13)/2),0)),IF(ISBLANK(OFFSET('9. METAS'!$W$20,INT((ROW()-14)/2),0)),"",OFFSET('9. METAS'!$W$20,INT((ROW()-14)/2),0)))</f>
        <v/>
      </c>
      <c r="L382" s="256" t="str">
        <f ca="1">IF(MOD(ROW()-13,2)=0,IF(ISBLANK(OFFSET('12. SEGUIMIENTO 2027'!$P$14,INT((ROW()-13)/2),0)),"",OFFSET('12. SEGUIMIENTO 2027'!$P$14,INT((ROW()-13)/2),0)),IF(ISBLANK(OFFSET('9. METAS'!$X$20,INT((ROW()-14)/2),0)),"",OFFSET('9. METAS'!$X$20,INT((ROW()-14)/2),0)))</f>
        <v/>
      </c>
      <c r="M382" s="257" t="str">
        <f ca="1">IF(MOD(ROW()-13,2)=0,IF(ISBLANK(OFFSET('12. SEGUIMIENTO 2027'!$Q$14,INT((ROW()-13)/2),0)),"",OFFSET('12. SEGUIMIENTO 2027'!$Q$14,INT((ROW()-13)/2),0)),IF(ISBLANK(OFFSET('9. METAS'!$Y$20,INT((ROW()-14)/2),0)),"",OFFSET('9. METAS'!$Y$20,INT((ROW()-14)/2),0)))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164" t="str">
        <f ca="1">IF(ISBLANK(OFFSET('9. METAS'!$M$20,INT((ROW()-13)/2),0)),"",OFFSET('9. METAS'!$M$20,INT((ROW()-13)/2),0))</f>
        <v/>
      </c>
      <c r="I383" s="1014"/>
      <c r="J383" s="255" t="str">
        <f ca="1">IF(MOD(ROW()-13,2)=0,IF(ISBLANK(OFFSET('12. SEGUIMIENTO 2027'!$N$14,INT((ROW()-13)/2),0)),"",OFFSET('12. SEGUIMIENTO 2027'!$N$14,INT((ROW()-13)/2),0)),IF(ISBLANK(OFFSET('9. METAS'!$V$20,INT((ROW()-14)/2),0)),"",OFFSET('9. METAS'!$V$20,INT((ROW()-14)/2),0)))</f>
        <v/>
      </c>
      <c r="K383" s="256" t="str">
        <f ca="1">IF(MOD(ROW()-13,2)=0,IF(ISBLANK(OFFSET('12. SEGUIMIENTO 2027'!$O$14,INT((ROW()-13)/2),0)),"",OFFSET('12. SEGUIMIENTO 2027'!$O$14,INT((ROW()-13)/2),0)),IF(ISBLANK(OFFSET('9. METAS'!$W$20,INT((ROW()-14)/2),0)),"",OFFSET('9. METAS'!$W$20,INT((ROW()-14)/2),0)))</f>
        <v/>
      </c>
      <c r="L383" s="256" t="str">
        <f ca="1">IF(MOD(ROW()-13,2)=0,IF(ISBLANK(OFFSET('12. SEGUIMIENTO 2027'!$P$14,INT((ROW()-13)/2),0)),"",OFFSET('12. SEGUIMIENTO 2027'!$P$14,INT((ROW()-13)/2),0)),IF(ISBLANK(OFFSET('9. METAS'!$X$20,INT((ROW()-14)/2),0)),"",OFFSET('9. METAS'!$X$20,INT((ROW()-14)/2),0)))</f>
        <v/>
      </c>
      <c r="M383" s="257" t="str">
        <f ca="1">IF(MOD(ROW()-13,2)=0,IF(ISBLANK(OFFSET('12. SEGUIMIENTO 2027'!$Q$14,INT((ROW()-13)/2),0)),"",OFFSET('12. SEGUIMIENTO 2027'!$Q$14,INT((ROW()-13)/2),0)),IF(ISBLANK(OFFSET('9. METAS'!$Y$20,INT((ROW()-14)/2),0)),"",OFFSET('9. METAS'!$Y$20,INT((ROW()-14)/2),0)))</f>
        <v/>
      </c>
      <c r="N383" s="1012" t="str">
        <f t="shared" ref="N383" ca="1" si="366">IFERROR(J383/J384,"ND")</f>
        <v>ND</v>
      </c>
      <c r="O383" s="1008" t="str">
        <f t="shared" ref="O383" ca="1" si="367">IFERROR(((J383+K383+L383)/H383),"ND")</f>
        <v>ND</v>
      </c>
      <c r="P383" s="996"/>
    </row>
    <row r="384" spans="3:16">
      <c r="C384" s="1030"/>
      <c r="D384" s="1026"/>
      <c r="E384" s="1026"/>
      <c r="F384" s="1024"/>
      <c r="G384" s="1021"/>
      <c r="H384" s="1164"/>
      <c r="I384" s="1015"/>
      <c r="J384" s="255" t="str">
        <f ca="1">IF(MOD(ROW()-13,2)=0,IF(ISBLANK(OFFSET('12. SEGUIMIENTO 2027'!$N$14,INT((ROW()-13)/2),0)),"",OFFSET('12. SEGUIMIENTO 2027'!$N$14,INT((ROW()-13)/2),0)),IF(ISBLANK(OFFSET('9. METAS'!$V$20,INT((ROW()-14)/2),0)),"",OFFSET('9. METAS'!$V$20,INT((ROW()-14)/2),0)))</f>
        <v/>
      </c>
      <c r="K384" s="256" t="str">
        <f ca="1">IF(MOD(ROW()-13,2)=0,IF(ISBLANK(OFFSET('12. SEGUIMIENTO 2027'!$O$14,INT((ROW()-13)/2),0)),"",OFFSET('12. SEGUIMIENTO 2027'!$O$14,INT((ROW()-13)/2),0)),IF(ISBLANK(OFFSET('9. METAS'!$W$20,INT((ROW()-14)/2),0)),"",OFFSET('9. METAS'!$W$20,INT((ROW()-14)/2),0)))</f>
        <v/>
      </c>
      <c r="L384" s="256" t="str">
        <f ca="1">IF(MOD(ROW()-13,2)=0,IF(ISBLANK(OFFSET('12. SEGUIMIENTO 2027'!$P$14,INT((ROW()-13)/2),0)),"",OFFSET('12. SEGUIMIENTO 2027'!$P$14,INT((ROW()-13)/2),0)),IF(ISBLANK(OFFSET('9. METAS'!$X$20,INT((ROW()-14)/2),0)),"",OFFSET('9. METAS'!$X$20,INT((ROW()-14)/2),0)))</f>
        <v/>
      </c>
      <c r="M384" s="257" t="str">
        <f ca="1">IF(MOD(ROW()-13,2)=0,IF(ISBLANK(OFFSET('12. SEGUIMIENTO 2027'!$Q$14,INT((ROW()-13)/2),0)),"",OFFSET('12. SEGUIMIENTO 2027'!$Q$14,INT((ROW()-13)/2),0)),IF(ISBLANK(OFFSET('9. METAS'!$Y$20,INT((ROW()-14)/2),0)),"",OFFSET('9. METAS'!$Y$20,INT((ROW()-14)/2),0)))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164" t="str">
        <f ca="1">IF(ISBLANK(OFFSET('9. METAS'!$M$20,INT((ROW()-13)/2),0)),"",OFFSET('9. METAS'!$M$20,INT((ROW()-13)/2),0))</f>
        <v/>
      </c>
      <c r="I385" s="1014"/>
      <c r="J385" s="255" t="str">
        <f ca="1">IF(MOD(ROW()-13,2)=0,IF(ISBLANK(OFFSET('12. SEGUIMIENTO 2027'!$N$14,INT((ROW()-13)/2),0)),"",OFFSET('12. SEGUIMIENTO 2027'!$N$14,INT((ROW()-13)/2),0)),IF(ISBLANK(OFFSET('9. METAS'!$V$20,INT((ROW()-14)/2),0)),"",OFFSET('9. METAS'!$V$20,INT((ROW()-14)/2),0)))</f>
        <v/>
      </c>
      <c r="K385" s="256" t="str">
        <f ca="1">IF(MOD(ROW()-13,2)=0,IF(ISBLANK(OFFSET('12. SEGUIMIENTO 2027'!$O$14,INT((ROW()-13)/2),0)),"",OFFSET('12. SEGUIMIENTO 2027'!$O$14,INT((ROW()-13)/2),0)),IF(ISBLANK(OFFSET('9. METAS'!$W$20,INT((ROW()-14)/2),0)),"",OFFSET('9. METAS'!$W$20,INT((ROW()-14)/2),0)))</f>
        <v/>
      </c>
      <c r="L385" s="256" t="str">
        <f ca="1">IF(MOD(ROW()-13,2)=0,IF(ISBLANK(OFFSET('12. SEGUIMIENTO 2027'!$P$14,INT((ROW()-13)/2),0)),"",OFFSET('12. SEGUIMIENTO 2027'!$P$14,INT((ROW()-13)/2),0)),IF(ISBLANK(OFFSET('9. METAS'!$X$20,INT((ROW()-14)/2),0)),"",OFFSET('9. METAS'!$X$20,INT((ROW()-14)/2),0)))</f>
        <v/>
      </c>
      <c r="M385" s="257" t="str">
        <f ca="1">IF(MOD(ROW()-13,2)=0,IF(ISBLANK(OFFSET('12. SEGUIMIENTO 2027'!$Q$14,INT((ROW()-13)/2),0)),"",OFFSET('12. SEGUIMIENTO 2027'!$Q$14,INT((ROW()-13)/2),0)),IF(ISBLANK(OFFSET('9. METAS'!$Y$20,INT((ROW()-14)/2),0)),"",OFFSET('9. METAS'!$Y$20,INT((ROW()-14)/2),0)))</f>
        <v/>
      </c>
      <c r="N385" s="1012" t="str">
        <f t="shared" ref="N385" ca="1" si="368">IFERROR(J385/J386,"ND")</f>
        <v>ND</v>
      </c>
      <c r="O385" s="1008" t="str">
        <f t="shared" ref="O385" ca="1" si="369">IFERROR(((J385+K385+L385)/H385),"ND")</f>
        <v>ND</v>
      </c>
      <c r="P385" s="996"/>
    </row>
    <row r="386" spans="3:16">
      <c r="C386" s="1030"/>
      <c r="D386" s="1026"/>
      <c r="E386" s="1026"/>
      <c r="F386" s="1024"/>
      <c r="G386" s="1021"/>
      <c r="H386" s="1164"/>
      <c r="I386" s="1015"/>
      <c r="J386" s="255" t="str">
        <f ca="1">IF(MOD(ROW()-13,2)=0,IF(ISBLANK(OFFSET('12. SEGUIMIENTO 2027'!$N$14,INT((ROW()-13)/2),0)),"",OFFSET('12. SEGUIMIENTO 2027'!$N$14,INT((ROW()-13)/2),0)),IF(ISBLANK(OFFSET('9. METAS'!$V$20,INT((ROW()-14)/2),0)),"",OFFSET('9. METAS'!$V$20,INT((ROW()-14)/2),0)))</f>
        <v/>
      </c>
      <c r="K386" s="256" t="str">
        <f ca="1">IF(MOD(ROW()-13,2)=0,IF(ISBLANK(OFFSET('12. SEGUIMIENTO 2027'!$O$14,INT((ROW()-13)/2),0)),"",OFFSET('12. SEGUIMIENTO 2027'!$O$14,INT((ROW()-13)/2),0)),IF(ISBLANK(OFFSET('9. METAS'!$W$20,INT((ROW()-14)/2),0)),"",OFFSET('9. METAS'!$W$20,INT((ROW()-14)/2),0)))</f>
        <v/>
      </c>
      <c r="L386" s="256" t="str">
        <f ca="1">IF(MOD(ROW()-13,2)=0,IF(ISBLANK(OFFSET('12. SEGUIMIENTO 2027'!$P$14,INT((ROW()-13)/2),0)),"",OFFSET('12. SEGUIMIENTO 2027'!$P$14,INT((ROW()-13)/2),0)),IF(ISBLANK(OFFSET('9. METAS'!$X$20,INT((ROW()-14)/2),0)),"",OFFSET('9. METAS'!$X$20,INT((ROW()-14)/2),0)))</f>
        <v/>
      </c>
      <c r="M386" s="257" t="str">
        <f ca="1">IF(MOD(ROW()-13,2)=0,IF(ISBLANK(OFFSET('12. SEGUIMIENTO 2027'!$Q$14,INT((ROW()-13)/2),0)),"",OFFSET('12. SEGUIMIENTO 2027'!$Q$14,INT((ROW()-13)/2),0)),IF(ISBLANK(OFFSET('9. METAS'!$Y$20,INT((ROW()-14)/2),0)),"",OFFSET('9. METAS'!$Y$20,INT((ROW()-14)/2),0)))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164" t="str">
        <f ca="1">IF(ISBLANK(OFFSET('9. METAS'!$M$20,INT((ROW()-13)/2),0)),"",OFFSET('9. METAS'!$M$20,INT((ROW()-13)/2),0))</f>
        <v/>
      </c>
      <c r="I387" s="1014"/>
      <c r="J387" s="255" t="str">
        <f ca="1">IF(MOD(ROW()-13,2)=0,IF(ISBLANK(OFFSET('12. SEGUIMIENTO 2027'!$N$14,INT((ROW()-13)/2),0)),"",OFFSET('12. SEGUIMIENTO 2027'!$N$14,INT((ROW()-13)/2),0)),IF(ISBLANK(OFFSET('9. METAS'!$V$20,INT((ROW()-14)/2),0)),"",OFFSET('9. METAS'!$V$20,INT((ROW()-14)/2),0)))</f>
        <v/>
      </c>
      <c r="K387" s="256" t="str">
        <f ca="1">IF(MOD(ROW()-13,2)=0,IF(ISBLANK(OFFSET('12. SEGUIMIENTO 2027'!$O$14,INT((ROW()-13)/2),0)),"",OFFSET('12. SEGUIMIENTO 2027'!$O$14,INT((ROW()-13)/2),0)),IF(ISBLANK(OFFSET('9. METAS'!$W$20,INT((ROW()-14)/2),0)),"",OFFSET('9. METAS'!$W$20,INT((ROW()-14)/2),0)))</f>
        <v/>
      </c>
      <c r="L387" s="256" t="str">
        <f ca="1">IF(MOD(ROW()-13,2)=0,IF(ISBLANK(OFFSET('12. SEGUIMIENTO 2027'!$P$14,INT((ROW()-13)/2),0)),"",OFFSET('12. SEGUIMIENTO 2027'!$P$14,INT((ROW()-13)/2),0)),IF(ISBLANK(OFFSET('9. METAS'!$X$20,INT((ROW()-14)/2),0)),"",OFFSET('9. METAS'!$X$20,INT((ROW()-14)/2),0)))</f>
        <v/>
      </c>
      <c r="M387" s="257" t="str">
        <f ca="1">IF(MOD(ROW()-13,2)=0,IF(ISBLANK(OFFSET('12. SEGUIMIENTO 2027'!$Q$14,INT((ROW()-13)/2),0)),"",OFFSET('12. SEGUIMIENTO 2027'!$Q$14,INT((ROW()-13)/2),0)),IF(ISBLANK(OFFSET('9. METAS'!$Y$20,INT((ROW()-14)/2),0)),"",OFFSET('9. METAS'!$Y$20,INT((ROW()-14)/2),0)))</f>
        <v/>
      </c>
      <c r="N387" s="1012" t="str">
        <f t="shared" ref="N387" ca="1" si="370">IFERROR(J387/J388,"ND")</f>
        <v>ND</v>
      </c>
      <c r="O387" s="1008" t="str">
        <f t="shared" ref="O387" ca="1" si="371">IFERROR(((J387+K387+L387)/H387),"ND")</f>
        <v>ND</v>
      </c>
      <c r="P387" s="996"/>
    </row>
    <row r="388" spans="3:16">
      <c r="C388" s="1030"/>
      <c r="D388" s="1026"/>
      <c r="E388" s="1026"/>
      <c r="F388" s="1024"/>
      <c r="G388" s="1021"/>
      <c r="H388" s="1164"/>
      <c r="I388" s="1015"/>
      <c r="J388" s="255" t="str">
        <f ca="1">IF(MOD(ROW()-13,2)=0,IF(ISBLANK(OFFSET('12. SEGUIMIENTO 2027'!$N$14,INT((ROW()-13)/2),0)),"",OFFSET('12. SEGUIMIENTO 2027'!$N$14,INT((ROW()-13)/2),0)),IF(ISBLANK(OFFSET('9. METAS'!$V$20,INT((ROW()-14)/2),0)),"",OFFSET('9. METAS'!$V$20,INT((ROW()-14)/2),0)))</f>
        <v/>
      </c>
      <c r="K388" s="256" t="str">
        <f ca="1">IF(MOD(ROW()-13,2)=0,IF(ISBLANK(OFFSET('12. SEGUIMIENTO 2027'!$O$14,INT((ROW()-13)/2),0)),"",OFFSET('12. SEGUIMIENTO 2027'!$O$14,INT((ROW()-13)/2),0)),IF(ISBLANK(OFFSET('9. METAS'!$W$20,INT((ROW()-14)/2),0)),"",OFFSET('9. METAS'!$W$20,INT((ROW()-14)/2),0)))</f>
        <v/>
      </c>
      <c r="L388" s="256" t="str">
        <f ca="1">IF(MOD(ROW()-13,2)=0,IF(ISBLANK(OFFSET('12. SEGUIMIENTO 2027'!$P$14,INT((ROW()-13)/2),0)),"",OFFSET('12. SEGUIMIENTO 2027'!$P$14,INT((ROW()-13)/2),0)),IF(ISBLANK(OFFSET('9. METAS'!$X$20,INT((ROW()-14)/2),0)),"",OFFSET('9. METAS'!$X$20,INT((ROW()-14)/2),0)))</f>
        <v/>
      </c>
      <c r="M388" s="257" t="str">
        <f ca="1">IF(MOD(ROW()-13,2)=0,IF(ISBLANK(OFFSET('12. SEGUIMIENTO 2027'!$Q$14,INT((ROW()-13)/2),0)),"",OFFSET('12. SEGUIMIENTO 2027'!$Q$14,INT((ROW()-13)/2),0)),IF(ISBLANK(OFFSET('9. METAS'!$Y$20,INT((ROW()-14)/2),0)),"",OFFSET('9. METAS'!$Y$20,INT((ROW()-14)/2),0)))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164" t="str">
        <f ca="1">IF(ISBLANK(OFFSET('9. METAS'!$M$20,INT((ROW()-13)/2),0)),"",OFFSET('9. METAS'!$M$20,INT((ROW()-13)/2),0))</f>
        <v/>
      </c>
      <c r="I389" s="1014"/>
      <c r="J389" s="255" t="str">
        <f ca="1">IF(MOD(ROW()-13,2)=0,IF(ISBLANK(OFFSET('12. SEGUIMIENTO 2027'!$N$14,INT((ROW()-13)/2),0)),"",OFFSET('12. SEGUIMIENTO 2027'!$N$14,INT((ROW()-13)/2),0)),IF(ISBLANK(OFFSET('9. METAS'!$V$20,INT((ROW()-14)/2),0)),"",OFFSET('9. METAS'!$V$20,INT((ROW()-14)/2),0)))</f>
        <v/>
      </c>
      <c r="K389" s="256" t="str">
        <f ca="1">IF(MOD(ROW()-13,2)=0,IF(ISBLANK(OFFSET('12. SEGUIMIENTO 2027'!$O$14,INT((ROW()-13)/2),0)),"",OFFSET('12. SEGUIMIENTO 2027'!$O$14,INT((ROW()-13)/2),0)),IF(ISBLANK(OFFSET('9. METAS'!$W$20,INT((ROW()-14)/2),0)),"",OFFSET('9. METAS'!$W$20,INT((ROW()-14)/2),0)))</f>
        <v/>
      </c>
      <c r="L389" s="256" t="str">
        <f ca="1">IF(MOD(ROW()-13,2)=0,IF(ISBLANK(OFFSET('12. SEGUIMIENTO 2027'!$P$14,INT((ROW()-13)/2),0)),"",OFFSET('12. SEGUIMIENTO 2027'!$P$14,INT((ROW()-13)/2),0)),IF(ISBLANK(OFFSET('9. METAS'!$X$20,INT((ROW()-14)/2),0)),"",OFFSET('9. METAS'!$X$20,INT((ROW()-14)/2),0)))</f>
        <v/>
      </c>
      <c r="M389" s="257" t="str">
        <f ca="1">IF(MOD(ROW()-13,2)=0,IF(ISBLANK(OFFSET('12. SEGUIMIENTO 2027'!$Q$14,INT((ROW()-13)/2),0)),"",OFFSET('12. SEGUIMIENTO 2027'!$Q$14,INT((ROW()-13)/2),0)),IF(ISBLANK(OFFSET('9. METAS'!$Y$20,INT((ROW()-14)/2),0)),"",OFFSET('9. METAS'!$Y$20,INT((ROW()-14)/2),0)))</f>
        <v/>
      </c>
      <c r="N389" s="1012" t="str">
        <f t="shared" ref="N389" ca="1" si="372">IFERROR(J389/J390,"ND")</f>
        <v>ND</v>
      </c>
      <c r="O389" s="1008" t="str">
        <f t="shared" ref="O389" ca="1" si="373">IFERROR(((J389+K389+L389)/H389),"ND")</f>
        <v>ND</v>
      </c>
      <c r="P389" s="996"/>
    </row>
    <row r="390" spans="3:16">
      <c r="C390" s="1030"/>
      <c r="D390" s="1026"/>
      <c r="E390" s="1026"/>
      <c r="F390" s="1024"/>
      <c r="G390" s="1021"/>
      <c r="H390" s="1164"/>
      <c r="I390" s="1015"/>
      <c r="J390" s="255" t="str">
        <f ca="1">IF(MOD(ROW()-13,2)=0,IF(ISBLANK(OFFSET('12. SEGUIMIENTO 2027'!$N$14,INT((ROW()-13)/2),0)),"",OFFSET('12. SEGUIMIENTO 2027'!$N$14,INT((ROW()-13)/2),0)),IF(ISBLANK(OFFSET('9. METAS'!$V$20,INT((ROW()-14)/2),0)),"",OFFSET('9. METAS'!$V$20,INT((ROW()-14)/2),0)))</f>
        <v/>
      </c>
      <c r="K390" s="256" t="str">
        <f ca="1">IF(MOD(ROW()-13,2)=0,IF(ISBLANK(OFFSET('12. SEGUIMIENTO 2027'!$O$14,INT((ROW()-13)/2),0)),"",OFFSET('12. SEGUIMIENTO 2027'!$O$14,INT((ROW()-13)/2),0)),IF(ISBLANK(OFFSET('9. METAS'!$W$20,INT((ROW()-14)/2),0)),"",OFFSET('9. METAS'!$W$20,INT((ROW()-14)/2),0)))</f>
        <v/>
      </c>
      <c r="L390" s="256" t="str">
        <f ca="1">IF(MOD(ROW()-13,2)=0,IF(ISBLANK(OFFSET('12. SEGUIMIENTO 2027'!$P$14,INT((ROW()-13)/2),0)),"",OFFSET('12. SEGUIMIENTO 2027'!$P$14,INT((ROW()-13)/2),0)),IF(ISBLANK(OFFSET('9. METAS'!$X$20,INT((ROW()-14)/2),0)),"",OFFSET('9. METAS'!$X$20,INT((ROW()-14)/2),0)))</f>
        <v/>
      </c>
      <c r="M390" s="257" t="str">
        <f ca="1">IF(MOD(ROW()-13,2)=0,IF(ISBLANK(OFFSET('12. SEGUIMIENTO 2027'!$Q$14,INT((ROW()-13)/2),0)),"",OFFSET('12. SEGUIMIENTO 2027'!$Q$14,INT((ROW()-13)/2),0)),IF(ISBLANK(OFFSET('9. METAS'!$Y$20,INT((ROW()-14)/2),0)),"",OFFSET('9. METAS'!$Y$20,INT((ROW()-14)/2),0)))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164" t="str">
        <f ca="1">IF(ISBLANK(OFFSET('9. METAS'!$M$20,INT((ROW()-13)/2),0)),"",OFFSET('9. METAS'!$M$20,INT((ROW()-13)/2),0))</f>
        <v/>
      </c>
      <c r="I391" s="1014"/>
      <c r="J391" s="255" t="str">
        <f ca="1">IF(MOD(ROW()-13,2)=0,IF(ISBLANK(OFFSET('12. SEGUIMIENTO 2027'!$N$14,INT((ROW()-13)/2),0)),"",OFFSET('12. SEGUIMIENTO 2027'!$N$14,INT((ROW()-13)/2),0)),IF(ISBLANK(OFFSET('9. METAS'!$V$20,INT((ROW()-14)/2),0)),"",OFFSET('9. METAS'!$V$20,INT((ROW()-14)/2),0)))</f>
        <v/>
      </c>
      <c r="K391" s="256" t="str">
        <f ca="1">IF(MOD(ROW()-13,2)=0,IF(ISBLANK(OFFSET('12. SEGUIMIENTO 2027'!$O$14,INT((ROW()-13)/2),0)),"",OFFSET('12. SEGUIMIENTO 2027'!$O$14,INT((ROW()-13)/2),0)),IF(ISBLANK(OFFSET('9. METAS'!$W$20,INT((ROW()-14)/2),0)),"",OFFSET('9. METAS'!$W$20,INT((ROW()-14)/2),0)))</f>
        <v/>
      </c>
      <c r="L391" s="256" t="str">
        <f ca="1">IF(MOD(ROW()-13,2)=0,IF(ISBLANK(OFFSET('12. SEGUIMIENTO 2027'!$P$14,INT((ROW()-13)/2),0)),"",OFFSET('12. SEGUIMIENTO 2027'!$P$14,INT((ROW()-13)/2),0)),IF(ISBLANK(OFFSET('9. METAS'!$X$20,INT((ROW()-14)/2),0)),"",OFFSET('9. METAS'!$X$20,INT((ROW()-14)/2),0)))</f>
        <v/>
      </c>
      <c r="M391" s="257" t="str">
        <f ca="1">IF(MOD(ROW()-13,2)=0,IF(ISBLANK(OFFSET('12. SEGUIMIENTO 2027'!$Q$14,INT((ROW()-13)/2),0)),"",OFFSET('12. SEGUIMIENTO 2027'!$Q$14,INT((ROW()-13)/2),0)),IF(ISBLANK(OFFSET('9. METAS'!$Y$20,INT((ROW()-14)/2),0)),"",OFFSET('9. METAS'!$Y$20,INT((ROW()-14)/2),0)))</f>
        <v/>
      </c>
      <c r="N391" s="1012" t="str">
        <f t="shared" ref="N391" ca="1" si="374">IFERROR(J391/J392,"ND")</f>
        <v>ND</v>
      </c>
      <c r="O391" s="1008" t="str">
        <f t="shared" ref="O391" ca="1" si="375">IFERROR(((J391+K391+L391)/H391),"ND")</f>
        <v>ND</v>
      </c>
      <c r="P391" s="996"/>
    </row>
    <row r="392" spans="3:16">
      <c r="C392" s="1030"/>
      <c r="D392" s="1026"/>
      <c r="E392" s="1026"/>
      <c r="F392" s="1024"/>
      <c r="G392" s="1021"/>
      <c r="H392" s="1164"/>
      <c r="I392" s="1015"/>
      <c r="J392" s="255" t="str">
        <f ca="1">IF(MOD(ROW()-13,2)=0,IF(ISBLANK(OFFSET('12. SEGUIMIENTO 2027'!$N$14,INT((ROW()-13)/2),0)),"",OFFSET('12. SEGUIMIENTO 2027'!$N$14,INT((ROW()-13)/2),0)),IF(ISBLANK(OFFSET('9. METAS'!$V$20,INT((ROW()-14)/2),0)),"",OFFSET('9. METAS'!$V$20,INT((ROW()-14)/2),0)))</f>
        <v/>
      </c>
      <c r="K392" s="256" t="str">
        <f ca="1">IF(MOD(ROW()-13,2)=0,IF(ISBLANK(OFFSET('12. SEGUIMIENTO 2027'!$O$14,INT((ROW()-13)/2),0)),"",OFFSET('12. SEGUIMIENTO 2027'!$O$14,INT((ROW()-13)/2),0)),IF(ISBLANK(OFFSET('9. METAS'!$W$20,INT((ROW()-14)/2),0)),"",OFFSET('9. METAS'!$W$20,INT((ROW()-14)/2),0)))</f>
        <v/>
      </c>
      <c r="L392" s="256" t="str">
        <f ca="1">IF(MOD(ROW()-13,2)=0,IF(ISBLANK(OFFSET('12. SEGUIMIENTO 2027'!$P$14,INT((ROW()-13)/2),0)),"",OFFSET('12. SEGUIMIENTO 2027'!$P$14,INT((ROW()-13)/2),0)),IF(ISBLANK(OFFSET('9. METAS'!$X$20,INT((ROW()-14)/2),0)),"",OFFSET('9. METAS'!$X$20,INT((ROW()-14)/2),0)))</f>
        <v/>
      </c>
      <c r="M392" s="257" t="str">
        <f ca="1">IF(MOD(ROW()-13,2)=0,IF(ISBLANK(OFFSET('12. SEGUIMIENTO 2027'!$Q$14,INT((ROW()-13)/2),0)),"",OFFSET('12. SEGUIMIENTO 2027'!$Q$14,INT((ROW()-13)/2),0)),IF(ISBLANK(OFFSET('9. METAS'!$Y$20,INT((ROW()-14)/2),0)),"",OFFSET('9. METAS'!$Y$20,INT((ROW()-14)/2),0)))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164" t="str">
        <f ca="1">IF(ISBLANK(OFFSET('9. METAS'!$M$20,INT((ROW()-13)/2),0)),"",OFFSET('9. METAS'!$M$20,INT((ROW()-13)/2),0))</f>
        <v/>
      </c>
      <c r="I393" s="1014"/>
      <c r="J393" s="255" t="str">
        <f ca="1">IF(MOD(ROW()-13,2)=0,IF(ISBLANK(OFFSET('12. SEGUIMIENTO 2027'!$N$14,INT((ROW()-13)/2),0)),"",OFFSET('12. SEGUIMIENTO 2027'!$N$14,INT((ROW()-13)/2),0)),IF(ISBLANK(OFFSET('9. METAS'!$V$20,INT((ROW()-14)/2),0)),"",OFFSET('9. METAS'!$V$20,INT((ROW()-14)/2),0)))</f>
        <v/>
      </c>
      <c r="K393" s="256" t="str">
        <f ca="1">IF(MOD(ROW()-13,2)=0,IF(ISBLANK(OFFSET('12. SEGUIMIENTO 2027'!$O$14,INT((ROW()-13)/2),0)),"",OFFSET('12. SEGUIMIENTO 2027'!$O$14,INT((ROW()-13)/2),0)),IF(ISBLANK(OFFSET('9. METAS'!$W$20,INT((ROW()-14)/2),0)),"",OFFSET('9. METAS'!$W$20,INT((ROW()-14)/2),0)))</f>
        <v/>
      </c>
      <c r="L393" s="256" t="str">
        <f ca="1">IF(MOD(ROW()-13,2)=0,IF(ISBLANK(OFFSET('12. SEGUIMIENTO 2027'!$P$14,INT((ROW()-13)/2),0)),"",OFFSET('12. SEGUIMIENTO 2027'!$P$14,INT((ROW()-13)/2),0)),IF(ISBLANK(OFFSET('9. METAS'!$X$20,INT((ROW()-14)/2),0)),"",OFFSET('9. METAS'!$X$20,INT((ROW()-14)/2),0)))</f>
        <v/>
      </c>
      <c r="M393" s="257" t="str">
        <f ca="1">IF(MOD(ROW()-13,2)=0,IF(ISBLANK(OFFSET('12. SEGUIMIENTO 2027'!$Q$14,INT((ROW()-13)/2),0)),"",OFFSET('12. SEGUIMIENTO 2027'!$Q$14,INT((ROW()-13)/2),0)),IF(ISBLANK(OFFSET('9. METAS'!$Y$20,INT((ROW()-14)/2),0)),"",OFFSET('9. METAS'!$Y$20,INT((ROW()-14)/2),0)))</f>
        <v/>
      </c>
      <c r="N393" s="1012" t="str">
        <f t="shared" ref="N393" ca="1" si="376">IFERROR(J393/J394,"ND")</f>
        <v>ND</v>
      </c>
      <c r="O393" s="1008" t="str">
        <f t="shared" ref="O393" ca="1" si="377">IFERROR(((J393+K393+L393)/H393),"ND")</f>
        <v>ND</v>
      </c>
      <c r="P393" s="996"/>
    </row>
    <row r="394" spans="3:16">
      <c r="C394" s="1030"/>
      <c r="D394" s="1026"/>
      <c r="E394" s="1026"/>
      <c r="F394" s="1024"/>
      <c r="G394" s="1021"/>
      <c r="H394" s="1164"/>
      <c r="I394" s="1015"/>
      <c r="J394" s="255" t="str">
        <f ca="1">IF(MOD(ROW()-13,2)=0,IF(ISBLANK(OFFSET('12. SEGUIMIENTO 2027'!$N$14,INT((ROW()-13)/2),0)),"",OFFSET('12. SEGUIMIENTO 2027'!$N$14,INT((ROW()-13)/2),0)),IF(ISBLANK(OFFSET('9. METAS'!$V$20,INT((ROW()-14)/2),0)),"",OFFSET('9. METAS'!$V$20,INT((ROW()-14)/2),0)))</f>
        <v/>
      </c>
      <c r="K394" s="256" t="str">
        <f ca="1">IF(MOD(ROW()-13,2)=0,IF(ISBLANK(OFFSET('12. SEGUIMIENTO 2027'!$O$14,INT((ROW()-13)/2),0)),"",OFFSET('12. SEGUIMIENTO 2027'!$O$14,INT((ROW()-13)/2),0)),IF(ISBLANK(OFFSET('9. METAS'!$W$20,INT((ROW()-14)/2),0)),"",OFFSET('9. METAS'!$W$20,INT((ROW()-14)/2),0)))</f>
        <v/>
      </c>
      <c r="L394" s="256" t="str">
        <f ca="1">IF(MOD(ROW()-13,2)=0,IF(ISBLANK(OFFSET('12. SEGUIMIENTO 2027'!$P$14,INT((ROW()-13)/2),0)),"",OFFSET('12. SEGUIMIENTO 2027'!$P$14,INT((ROW()-13)/2),0)),IF(ISBLANK(OFFSET('9. METAS'!$X$20,INT((ROW()-14)/2),0)),"",OFFSET('9. METAS'!$X$20,INT((ROW()-14)/2),0)))</f>
        <v/>
      </c>
      <c r="M394" s="257" t="str">
        <f ca="1">IF(MOD(ROW()-13,2)=0,IF(ISBLANK(OFFSET('12. SEGUIMIENTO 2027'!$Q$14,INT((ROW()-13)/2),0)),"",OFFSET('12. SEGUIMIENTO 2027'!$Q$14,INT((ROW()-13)/2),0)),IF(ISBLANK(OFFSET('9. METAS'!$Y$20,INT((ROW()-14)/2),0)),"",OFFSET('9. METAS'!$Y$20,INT((ROW()-14)/2),0)))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164" t="str">
        <f ca="1">IF(ISBLANK(OFFSET('9. METAS'!$M$20,INT((ROW()-13)/2),0)),"",OFFSET('9. METAS'!$M$20,INT((ROW()-13)/2),0))</f>
        <v/>
      </c>
      <c r="I395" s="1014"/>
      <c r="J395" s="255" t="str">
        <f ca="1">IF(MOD(ROW()-13,2)=0,IF(ISBLANK(OFFSET('12. SEGUIMIENTO 2027'!$N$14,INT((ROW()-13)/2),0)),"",OFFSET('12. SEGUIMIENTO 2027'!$N$14,INT((ROW()-13)/2),0)),IF(ISBLANK(OFFSET('9. METAS'!$V$20,INT((ROW()-14)/2),0)),"",OFFSET('9. METAS'!$V$20,INT((ROW()-14)/2),0)))</f>
        <v/>
      </c>
      <c r="K395" s="256" t="str">
        <f ca="1">IF(MOD(ROW()-13,2)=0,IF(ISBLANK(OFFSET('12. SEGUIMIENTO 2027'!$O$14,INT((ROW()-13)/2),0)),"",OFFSET('12. SEGUIMIENTO 2027'!$O$14,INT((ROW()-13)/2),0)),IF(ISBLANK(OFFSET('9. METAS'!$W$20,INT((ROW()-14)/2),0)),"",OFFSET('9. METAS'!$W$20,INT((ROW()-14)/2),0)))</f>
        <v/>
      </c>
      <c r="L395" s="256" t="str">
        <f ca="1">IF(MOD(ROW()-13,2)=0,IF(ISBLANK(OFFSET('12. SEGUIMIENTO 2027'!$P$14,INT((ROW()-13)/2),0)),"",OFFSET('12. SEGUIMIENTO 2027'!$P$14,INT((ROW()-13)/2),0)),IF(ISBLANK(OFFSET('9. METAS'!$X$20,INT((ROW()-14)/2),0)),"",OFFSET('9. METAS'!$X$20,INT((ROW()-14)/2),0)))</f>
        <v/>
      </c>
      <c r="M395" s="257" t="str">
        <f ca="1">IF(MOD(ROW()-13,2)=0,IF(ISBLANK(OFFSET('12. SEGUIMIENTO 2027'!$Q$14,INT((ROW()-13)/2),0)),"",OFFSET('12. SEGUIMIENTO 2027'!$Q$14,INT((ROW()-13)/2),0)),IF(ISBLANK(OFFSET('9. METAS'!$Y$20,INT((ROW()-14)/2),0)),"",OFFSET('9. METAS'!$Y$20,INT((ROW()-14)/2),0)))</f>
        <v/>
      </c>
      <c r="N395" s="1012" t="str">
        <f t="shared" ref="N395" ca="1" si="378">IFERROR(J395/J396,"ND")</f>
        <v>ND</v>
      </c>
      <c r="O395" s="1008" t="str">
        <f t="shared" ref="O395" ca="1" si="379">IFERROR(((J395+K395+L395)/H395),"ND")</f>
        <v>ND</v>
      </c>
      <c r="P395" s="996"/>
    </row>
    <row r="396" spans="3:16">
      <c r="C396" s="1030"/>
      <c r="D396" s="1026"/>
      <c r="E396" s="1026"/>
      <c r="F396" s="1024"/>
      <c r="G396" s="1021"/>
      <c r="H396" s="1164"/>
      <c r="I396" s="1015"/>
      <c r="J396" s="255" t="str">
        <f ca="1">IF(MOD(ROW()-13,2)=0,IF(ISBLANK(OFFSET('12. SEGUIMIENTO 2027'!$N$14,INT((ROW()-13)/2),0)),"",OFFSET('12. SEGUIMIENTO 2027'!$N$14,INT((ROW()-13)/2),0)),IF(ISBLANK(OFFSET('9. METAS'!$V$20,INT((ROW()-14)/2),0)),"",OFFSET('9. METAS'!$V$20,INT((ROW()-14)/2),0)))</f>
        <v/>
      </c>
      <c r="K396" s="256" t="str">
        <f ca="1">IF(MOD(ROW()-13,2)=0,IF(ISBLANK(OFFSET('12. SEGUIMIENTO 2027'!$O$14,INT((ROW()-13)/2),0)),"",OFFSET('12. SEGUIMIENTO 2027'!$O$14,INT((ROW()-13)/2),0)),IF(ISBLANK(OFFSET('9. METAS'!$W$20,INT((ROW()-14)/2),0)),"",OFFSET('9. METAS'!$W$20,INT((ROW()-14)/2),0)))</f>
        <v/>
      </c>
      <c r="L396" s="256" t="str">
        <f ca="1">IF(MOD(ROW()-13,2)=0,IF(ISBLANK(OFFSET('12. SEGUIMIENTO 2027'!$P$14,INT((ROW()-13)/2),0)),"",OFFSET('12. SEGUIMIENTO 2027'!$P$14,INT((ROW()-13)/2),0)),IF(ISBLANK(OFFSET('9. METAS'!$X$20,INT((ROW()-14)/2),0)),"",OFFSET('9. METAS'!$X$20,INT((ROW()-14)/2),0)))</f>
        <v/>
      </c>
      <c r="M396" s="257" t="str">
        <f ca="1">IF(MOD(ROW()-13,2)=0,IF(ISBLANK(OFFSET('12. SEGUIMIENTO 2027'!$Q$14,INT((ROW()-13)/2),0)),"",OFFSET('12. SEGUIMIENTO 2027'!$Q$14,INT((ROW()-13)/2),0)),IF(ISBLANK(OFFSET('9. METAS'!$Y$20,INT((ROW()-14)/2),0)),"",OFFSET('9. METAS'!$Y$20,INT((ROW()-14)/2),0)))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164" t="str">
        <f ca="1">IF(ISBLANK(OFFSET('9. METAS'!$M$20,INT((ROW()-13)/2),0)),"",OFFSET('9. METAS'!$M$20,INT((ROW()-13)/2),0))</f>
        <v/>
      </c>
      <c r="I397" s="1014"/>
      <c r="J397" s="255" t="str">
        <f ca="1">IF(MOD(ROW()-13,2)=0,IF(ISBLANK(OFFSET('12. SEGUIMIENTO 2027'!$N$14,INT((ROW()-13)/2),0)),"",OFFSET('12. SEGUIMIENTO 2027'!$N$14,INT((ROW()-13)/2),0)),IF(ISBLANK(OFFSET('9. METAS'!$V$20,INT((ROW()-14)/2),0)),"",OFFSET('9. METAS'!$V$20,INT((ROW()-14)/2),0)))</f>
        <v/>
      </c>
      <c r="K397" s="256" t="str">
        <f ca="1">IF(MOD(ROW()-13,2)=0,IF(ISBLANK(OFFSET('12. SEGUIMIENTO 2027'!$O$14,INT((ROW()-13)/2),0)),"",OFFSET('12. SEGUIMIENTO 2027'!$O$14,INT((ROW()-13)/2),0)),IF(ISBLANK(OFFSET('9. METAS'!$W$20,INT((ROW()-14)/2),0)),"",OFFSET('9. METAS'!$W$20,INT((ROW()-14)/2),0)))</f>
        <v/>
      </c>
      <c r="L397" s="256" t="str">
        <f ca="1">IF(MOD(ROW()-13,2)=0,IF(ISBLANK(OFFSET('12. SEGUIMIENTO 2027'!$P$14,INT((ROW()-13)/2),0)),"",OFFSET('12. SEGUIMIENTO 2027'!$P$14,INT((ROW()-13)/2),0)),IF(ISBLANK(OFFSET('9. METAS'!$X$20,INT((ROW()-14)/2),0)),"",OFFSET('9. METAS'!$X$20,INT((ROW()-14)/2),0)))</f>
        <v/>
      </c>
      <c r="M397" s="257" t="str">
        <f ca="1">IF(MOD(ROW()-13,2)=0,IF(ISBLANK(OFFSET('12. SEGUIMIENTO 2027'!$Q$14,INT((ROW()-13)/2),0)),"",OFFSET('12. SEGUIMIENTO 2027'!$Q$14,INT((ROW()-13)/2),0)),IF(ISBLANK(OFFSET('9. METAS'!$Y$20,INT((ROW()-14)/2),0)),"",OFFSET('9. METAS'!$Y$20,INT((ROW()-14)/2),0)))</f>
        <v/>
      </c>
      <c r="N397" s="1012" t="str">
        <f t="shared" ref="N397" ca="1" si="380">IFERROR(J397/J398,"ND")</f>
        <v>ND</v>
      </c>
      <c r="O397" s="1008" t="str">
        <f t="shared" ref="O397" ca="1" si="381">IFERROR(((J397+K397+L397)/H397),"ND")</f>
        <v>ND</v>
      </c>
      <c r="P397" s="996"/>
    </row>
    <row r="398" spans="3:16">
      <c r="C398" s="1030"/>
      <c r="D398" s="1026"/>
      <c r="E398" s="1026"/>
      <c r="F398" s="1024"/>
      <c r="G398" s="1021"/>
      <c r="H398" s="1164"/>
      <c r="I398" s="1015"/>
      <c r="J398" s="255" t="str">
        <f ca="1">IF(MOD(ROW()-13,2)=0,IF(ISBLANK(OFFSET('12. SEGUIMIENTO 2027'!$N$14,INT((ROW()-13)/2),0)),"",OFFSET('12. SEGUIMIENTO 2027'!$N$14,INT((ROW()-13)/2),0)),IF(ISBLANK(OFFSET('9. METAS'!$V$20,INT((ROW()-14)/2),0)),"",OFFSET('9. METAS'!$V$20,INT((ROW()-14)/2),0)))</f>
        <v/>
      </c>
      <c r="K398" s="256" t="str">
        <f ca="1">IF(MOD(ROW()-13,2)=0,IF(ISBLANK(OFFSET('12. SEGUIMIENTO 2027'!$O$14,INT((ROW()-13)/2),0)),"",OFFSET('12. SEGUIMIENTO 2027'!$O$14,INT((ROW()-13)/2),0)),IF(ISBLANK(OFFSET('9. METAS'!$W$20,INT((ROW()-14)/2),0)),"",OFFSET('9. METAS'!$W$20,INT((ROW()-14)/2),0)))</f>
        <v/>
      </c>
      <c r="L398" s="256" t="str">
        <f ca="1">IF(MOD(ROW()-13,2)=0,IF(ISBLANK(OFFSET('12. SEGUIMIENTO 2027'!$P$14,INT((ROW()-13)/2),0)),"",OFFSET('12. SEGUIMIENTO 2027'!$P$14,INT((ROW()-13)/2),0)),IF(ISBLANK(OFFSET('9. METAS'!$X$20,INT((ROW()-14)/2),0)),"",OFFSET('9. METAS'!$X$20,INT((ROW()-14)/2),0)))</f>
        <v/>
      </c>
      <c r="M398" s="257" t="str">
        <f ca="1">IF(MOD(ROW()-13,2)=0,IF(ISBLANK(OFFSET('12. SEGUIMIENTO 2027'!$Q$14,INT((ROW()-13)/2),0)),"",OFFSET('12. SEGUIMIENTO 2027'!$Q$14,INT((ROW()-13)/2),0)),IF(ISBLANK(OFFSET('9. METAS'!$Y$20,INT((ROW()-14)/2),0)),"",OFFSET('9. METAS'!$Y$20,INT((ROW()-14)/2),0)))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164" t="str">
        <f ca="1">IF(ISBLANK(OFFSET('9. METAS'!$M$20,INT((ROW()-13)/2),0)),"",OFFSET('9. METAS'!$M$20,INT((ROW()-13)/2),0))</f>
        <v/>
      </c>
      <c r="I399" s="1014"/>
      <c r="J399" s="255" t="str">
        <f ca="1">IF(MOD(ROW()-13,2)=0,IF(ISBLANK(OFFSET('12. SEGUIMIENTO 2027'!$N$14,INT((ROW()-13)/2),0)),"",OFFSET('12. SEGUIMIENTO 2027'!$N$14,INT((ROW()-13)/2),0)),IF(ISBLANK(OFFSET('9. METAS'!$V$20,INT((ROW()-14)/2),0)),"",OFFSET('9. METAS'!$V$20,INT((ROW()-14)/2),0)))</f>
        <v/>
      </c>
      <c r="K399" s="256" t="str">
        <f ca="1">IF(MOD(ROW()-13,2)=0,IF(ISBLANK(OFFSET('12. SEGUIMIENTO 2027'!$O$14,INT((ROW()-13)/2),0)),"",OFFSET('12. SEGUIMIENTO 2027'!$O$14,INT((ROW()-13)/2),0)),IF(ISBLANK(OFFSET('9. METAS'!$W$20,INT((ROW()-14)/2),0)),"",OFFSET('9. METAS'!$W$20,INT((ROW()-14)/2),0)))</f>
        <v/>
      </c>
      <c r="L399" s="256" t="str">
        <f ca="1">IF(MOD(ROW()-13,2)=0,IF(ISBLANK(OFFSET('12. SEGUIMIENTO 2027'!$P$14,INT((ROW()-13)/2),0)),"",OFFSET('12. SEGUIMIENTO 2027'!$P$14,INT((ROW()-13)/2),0)),IF(ISBLANK(OFFSET('9. METAS'!$X$20,INT((ROW()-14)/2),0)),"",OFFSET('9. METAS'!$X$20,INT((ROW()-14)/2),0)))</f>
        <v/>
      </c>
      <c r="M399" s="257" t="str">
        <f ca="1">IF(MOD(ROW()-13,2)=0,IF(ISBLANK(OFFSET('12. SEGUIMIENTO 2027'!$Q$14,INT((ROW()-13)/2),0)),"",OFFSET('12. SEGUIMIENTO 2027'!$Q$14,INT((ROW()-13)/2),0)),IF(ISBLANK(OFFSET('9. METAS'!$Y$20,INT((ROW()-14)/2),0)),"",OFFSET('9. METAS'!$Y$20,INT((ROW()-14)/2),0)))</f>
        <v/>
      </c>
      <c r="N399" s="1012" t="str">
        <f t="shared" ref="N399" ca="1" si="382">IFERROR(J399/J400,"ND")</f>
        <v>ND</v>
      </c>
      <c r="O399" s="1008" t="str">
        <f t="shared" ref="O399" ca="1" si="383">IFERROR(((J399+K399+L399)/H399),"ND")</f>
        <v>ND</v>
      </c>
      <c r="P399" s="996"/>
    </row>
    <row r="400" spans="3:16">
      <c r="C400" s="1030"/>
      <c r="D400" s="1026"/>
      <c r="E400" s="1026"/>
      <c r="F400" s="1024"/>
      <c r="G400" s="1021"/>
      <c r="H400" s="1164"/>
      <c r="I400" s="1015"/>
      <c r="J400" s="255" t="str">
        <f ca="1">IF(MOD(ROW()-13,2)=0,IF(ISBLANK(OFFSET('12. SEGUIMIENTO 2027'!$N$14,INT((ROW()-13)/2),0)),"",OFFSET('12. SEGUIMIENTO 2027'!$N$14,INT((ROW()-13)/2),0)),IF(ISBLANK(OFFSET('9. METAS'!$V$20,INT((ROW()-14)/2),0)),"",OFFSET('9. METAS'!$V$20,INT((ROW()-14)/2),0)))</f>
        <v/>
      </c>
      <c r="K400" s="256" t="str">
        <f ca="1">IF(MOD(ROW()-13,2)=0,IF(ISBLANK(OFFSET('12. SEGUIMIENTO 2027'!$O$14,INT((ROW()-13)/2),0)),"",OFFSET('12. SEGUIMIENTO 2027'!$O$14,INT((ROW()-13)/2),0)),IF(ISBLANK(OFFSET('9. METAS'!$W$20,INT((ROW()-14)/2),0)),"",OFFSET('9. METAS'!$W$20,INT((ROW()-14)/2),0)))</f>
        <v/>
      </c>
      <c r="L400" s="256" t="str">
        <f ca="1">IF(MOD(ROW()-13,2)=0,IF(ISBLANK(OFFSET('12. SEGUIMIENTO 2027'!$P$14,INT((ROW()-13)/2),0)),"",OFFSET('12. SEGUIMIENTO 2027'!$P$14,INT((ROW()-13)/2),0)),IF(ISBLANK(OFFSET('9. METAS'!$X$20,INT((ROW()-14)/2),0)),"",OFFSET('9. METAS'!$X$20,INT((ROW()-14)/2),0)))</f>
        <v/>
      </c>
      <c r="M400" s="257" t="str">
        <f ca="1">IF(MOD(ROW()-13,2)=0,IF(ISBLANK(OFFSET('12. SEGUIMIENTO 2027'!$Q$14,INT((ROW()-13)/2),0)),"",OFFSET('12. SEGUIMIENTO 2027'!$Q$14,INT((ROW()-13)/2),0)),IF(ISBLANK(OFFSET('9. METAS'!$Y$20,INT((ROW()-14)/2),0)),"",OFFSET('9. METAS'!$Y$20,INT((ROW()-14)/2),0)))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164" t="str">
        <f ca="1">IF(ISBLANK(OFFSET('9. METAS'!$M$20,INT((ROW()-13)/2),0)),"",OFFSET('9. METAS'!$M$20,INT((ROW()-13)/2),0))</f>
        <v/>
      </c>
      <c r="I401" s="1014"/>
      <c r="J401" s="255" t="str">
        <f ca="1">IF(MOD(ROW()-13,2)=0,IF(ISBLANK(OFFSET('12. SEGUIMIENTO 2027'!$N$14,INT((ROW()-13)/2),0)),"",OFFSET('12. SEGUIMIENTO 2027'!$N$14,INT((ROW()-13)/2),0)),IF(ISBLANK(OFFSET('9. METAS'!$V$20,INT((ROW()-14)/2),0)),"",OFFSET('9. METAS'!$V$20,INT((ROW()-14)/2),0)))</f>
        <v/>
      </c>
      <c r="K401" s="256" t="str">
        <f ca="1">IF(MOD(ROW()-13,2)=0,IF(ISBLANK(OFFSET('12. SEGUIMIENTO 2027'!$O$14,INT((ROW()-13)/2),0)),"",OFFSET('12. SEGUIMIENTO 2027'!$O$14,INT((ROW()-13)/2),0)),IF(ISBLANK(OFFSET('9. METAS'!$W$20,INT((ROW()-14)/2),0)),"",OFFSET('9. METAS'!$W$20,INT((ROW()-14)/2),0)))</f>
        <v/>
      </c>
      <c r="L401" s="256" t="str">
        <f ca="1">IF(MOD(ROW()-13,2)=0,IF(ISBLANK(OFFSET('12. SEGUIMIENTO 2027'!$P$14,INT((ROW()-13)/2),0)),"",OFFSET('12. SEGUIMIENTO 2027'!$P$14,INT((ROW()-13)/2),0)),IF(ISBLANK(OFFSET('9. METAS'!$X$20,INT((ROW()-14)/2),0)),"",OFFSET('9. METAS'!$X$20,INT((ROW()-14)/2),0)))</f>
        <v/>
      </c>
      <c r="M401" s="257" t="str">
        <f ca="1">IF(MOD(ROW()-13,2)=0,IF(ISBLANK(OFFSET('12. SEGUIMIENTO 2027'!$Q$14,INT((ROW()-13)/2),0)),"",OFFSET('12. SEGUIMIENTO 2027'!$Q$14,INT((ROW()-13)/2),0)),IF(ISBLANK(OFFSET('9. METAS'!$Y$20,INT((ROW()-14)/2),0)),"",OFFSET('9. METAS'!$Y$20,INT((ROW()-14)/2),0)))</f>
        <v/>
      </c>
      <c r="N401" s="1012" t="str">
        <f t="shared" ref="N401" ca="1" si="384">IFERROR(J401/J402,"ND")</f>
        <v>ND</v>
      </c>
      <c r="O401" s="1008" t="str">
        <f t="shared" ref="O401" ca="1" si="385">IFERROR(((J401+K401+L401)/H401),"ND")</f>
        <v>ND</v>
      </c>
      <c r="P401" s="996"/>
    </row>
    <row r="402" spans="3:16">
      <c r="C402" s="1030"/>
      <c r="D402" s="1026"/>
      <c r="E402" s="1026"/>
      <c r="F402" s="1024"/>
      <c r="G402" s="1021"/>
      <c r="H402" s="1164"/>
      <c r="I402" s="1015"/>
      <c r="J402" s="255" t="str">
        <f ca="1">IF(MOD(ROW()-13,2)=0,IF(ISBLANK(OFFSET('12. SEGUIMIENTO 2027'!$N$14,INT((ROW()-13)/2),0)),"",OFFSET('12. SEGUIMIENTO 2027'!$N$14,INT((ROW()-13)/2),0)),IF(ISBLANK(OFFSET('9. METAS'!$V$20,INT((ROW()-14)/2),0)),"",OFFSET('9. METAS'!$V$20,INT((ROW()-14)/2),0)))</f>
        <v/>
      </c>
      <c r="K402" s="256" t="str">
        <f ca="1">IF(MOD(ROW()-13,2)=0,IF(ISBLANK(OFFSET('12. SEGUIMIENTO 2027'!$O$14,INT((ROW()-13)/2),0)),"",OFFSET('12. SEGUIMIENTO 2027'!$O$14,INT((ROW()-13)/2),0)),IF(ISBLANK(OFFSET('9. METAS'!$W$20,INT((ROW()-14)/2),0)),"",OFFSET('9. METAS'!$W$20,INT((ROW()-14)/2),0)))</f>
        <v/>
      </c>
      <c r="L402" s="256" t="str">
        <f ca="1">IF(MOD(ROW()-13,2)=0,IF(ISBLANK(OFFSET('12. SEGUIMIENTO 2027'!$P$14,INT((ROW()-13)/2),0)),"",OFFSET('12. SEGUIMIENTO 2027'!$P$14,INT((ROW()-13)/2),0)),IF(ISBLANK(OFFSET('9. METAS'!$X$20,INT((ROW()-14)/2),0)),"",OFFSET('9. METAS'!$X$20,INT((ROW()-14)/2),0)))</f>
        <v/>
      </c>
      <c r="M402" s="257" t="str">
        <f ca="1">IF(MOD(ROW()-13,2)=0,IF(ISBLANK(OFFSET('12. SEGUIMIENTO 2027'!$Q$14,INT((ROW()-13)/2),0)),"",OFFSET('12. SEGUIMIENTO 2027'!$Q$14,INT((ROW()-13)/2),0)),IF(ISBLANK(OFFSET('9. METAS'!$Y$20,INT((ROW()-14)/2),0)),"",OFFSET('9. METAS'!$Y$20,INT((ROW()-14)/2),0)))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164" t="str">
        <f ca="1">IF(ISBLANK(OFFSET('9. METAS'!$M$20,INT((ROW()-13)/2),0)),"",OFFSET('9. METAS'!$M$20,INT((ROW()-13)/2),0))</f>
        <v/>
      </c>
      <c r="I403" s="1014"/>
      <c r="J403" s="255" t="str">
        <f ca="1">IF(MOD(ROW()-13,2)=0,IF(ISBLANK(OFFSET('12. SEGUIMIENTO 2027'!$N$14,INT((ROW()-13)/2),0)),"",OFFSET('12. SEGUIMIENTO 2027'!$N$14,INT((ROW()-13)/2),0)),IF(ISBLANK(OFFSET('9. METAS'!$V$20,INT((ROW()-14)/2),0)),"",OFFSET('9. METAS'!$V$20,INT((ROW()-14)/2),0)))</f>
        <v/>
      </c>
      <c r="K403" s="256" t="str">
        <f ca="1">IF(MOD(ROW()-13,2)=0,IF(ISBLANK(OFFSET('12. SEGUIMIENTO 2027'!$O$14,INT((ROW()-13)/2),0)),"",OFFSET('12. SEGUIMIENTO 2027'!$O$14,INT((ROW()-13)/2),0)),IF(ISBLANK(OFFSET('9. METAS'!$W$20,INT((ROW()-14)/2),0)),"",OFFSET('9. METAS'!$W$20,INT((ROW()-14)/2),0)))</f>
        <v/>
      </c>
      <c r="L403" s="256" t="str">
        <f ca="1">IF(MOD(ROW()-13,2)=0,IF(ISBLANK(OFFSET('12. SEGUIMIENTO 2027'!$P$14,INT((ROW()-13)/2),0)),"",OFFSET('12. SEGUIMIENTO 2027'!$P$14,INT((ROW()-13)/2),0)),IF(ISBLANK(OFFSET('9. METAS'!$X$20,INT((ROW()-14)/2),0)),"",OFFSET('9. METAS'!$X$20,INT((ROW()-14)/2),0)))</f>
        <v/>
      </c>
      <c r="M403" s="257" t="str">
        <f ca="1">IF(MOD(ROW()-13,2)=0,IF(ISBLANK(OFFSET('12. SEGUIMIENTO 2027'!$Q$14,INT((ROW()-13)/2),0)),"",OFFSET('12. SEGUIMIENTO 2027'!$Q$14,INT((ROW()-13)/2),0)),IF(ISBLANK(OFFSET('9. METAS'!$Y$20,INT((ROW()-14)/2),0)),"",OFFSET('9. METAS'!$Y$20,INT((ROW()-14)/2),0)))</f>
        <v/>
      </c>
      <c r="N403" s="1012" t="str">
        <f t="shared" ref="N403" ca="1" si="386">IFERROR(J403/J404,"ND")</f>
        <v>ND</v>
      </c>
      <c r="O403" s="1008" t="str">
        <f t="shared" ref="O403" ca="1" si="387">IFERROR(((J403+K403+L403)/H403),"ND")</f>
        <v>ND</v>
      </c>
      <c r="P403" s="996"/>
    </row>
    <row r="404" spans="3:16">
      <c r="C404" s="1030"/>
      <c r="D404" s="1026"/>
      <c r="E404" s="1026"/>
      <c r="F404" s="1024"/>
      <c r="G404" s="1021"/>
      <c r="H404" s="1164"/>
      <c r="I404" s="1015"/>
      <c r="J404" s="255" t="str">
        <f ca="1">IF(MOD(ROW()-13,2)=0,IF(ISBLANK(OFFSET('12. SEGUIMIENTO 2027'!$N$14,INT((ROW()-13)/2),0)),"",OFFSET('12. SEGUIMIENTO 2027'!$N$14,INT((ROW()-13)/2),0)),IF(ISBLANK(OFFSET('9. METAS'!$V$20,INT((ROW()-14)/2),0)),"",OFFSET('9. METAS'!$V$20,INT((ROW()-14)/2),0)))</f>
        <v/>
      </c>
      <c r="K404" s="256" t="str">
        <f ca="1">IF(MOD(ROW()-13,2)=0,IF(ISBLANK(OFFSET('12. SEGUIMIENTO 2027'!$O$14,INT((ROW()-13)/2),0)),"",OFFSET('12. SEGUIMIENTO 2027'!$O$14,INT((ROW()-13)/2),0)),IF(ISBLANK(OFFSET('9. METAS'!$W$20,INT((ROW()-14)/2),0)),"",OFFSET('9. METAS'!$W$20,INT((ROW()-14)/2),0)))</f>
        <v/>
      </c>
      <c r="L404" s="256" t="str">
        <f ca="1">IF(MOD(ROW()-13,2)=0,IF(ISBLANK(OFFSET('12. SEGUIMIENTO 2027'!$P$14,INT((ROW()-13)/2),0)),"",OFFSET('12. SEGUIMIENTO 2027'!$P$14,INT((ROW()-13)/2),0)),IF(ISBLANK(OFFSET('9. METAS'!$X$20,INT((ROW()-14)/2),0)),"",OFFSET('9. METAS'!$X$20,INT((ROW()-14)/2),0)))</f>
        <v/>
      </c>
      <c r="M404" s="257" t="str">
        <f ca="1">IF(MOD(ROW()-13,2)=0,IF(ISBLANK(OFFSET('12. SEGUIMIENTO 2027'!$Q$14,INT((ROW()-13)/2),0)),"",OFFSET('12. SEGUIMIENTO 2027'!$Q$14,INT((ROW()-13)/2),0)),IF(ISBLANK(OFFSET('9. METAS'!$Y$20,INT((ROW()-14)/2),0)),"",OFFSET('9. METAS'!$Y$20,INT((ROW()-14)/2),0)))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164" t="str">
        <f ca="1">IF(ISBLANK(OFFSET('9. METAS'!$M$20,INT((ROW()-13)/2),0)),"",OFFSET('9. METAS'!$M$20,INT((ROW()-13)/2),0))</f>
        <v/>
      </c>
      <c r="I405" s="1014"/>
      <c r="J405" s="255" t="str">
        <f ca="1">IF(MOD(ROW()-13,2)=0,IF(ISBLANK(OFFSET('12. SEGUIMIENTO 2027'!$N$14,INT((ROW()-13)/2),0)),"",OFFSET('12. SEGUIMIENTO 2027'!$N$14,INT((ROW()-13)/2),0)),IF(ISBLANK(OFFSET('9. METAS'!$V$20,INT((ROW()-14)/2),0)),"",OFFSET('9. METAS'!$V$20,INT((ROW()-14)/2),0)))</f>
        <v/>
      </c>
      <c r="K405" s="256" t="str">
        <f ca="1">IF(MOD(ROW()-13,2)=0,IF(ISBLANK(OFFSET('12. SEGUIMIENTO 2027'!$O$14,INT((ROW()-13)/2),0)),"",OFFSET('12. SEGUIMIENTO 2027'!$O$14,INT((ROW()-13)/2),0)),IF(ISBLANK(OFFSET('9. METAS'!$W$20,INT((ROW()-14)/2),0)),"",OFFSET('9. METAS'!$W$20,INT((ROW()-14)/2),0)))</f>
        <v/>
      </c>
      <c r="L405" s="256" t="str">
        <f ca="1">IF(MOD(ROW()-13,2)=0,IF(ISBLANK(OFFSET('12. SEGUIMIENTO 2027'!$P$14,INT((ROW()-13)/2),0)),"",OFFSET('12. SEGUIMIENTO 2027'!$P$14,INT((ROW()-13)/2),0)),IF(ISBLANK(OFFSET('9. METAS'!$X$20,INT((ROW()-14)/2),0)),"",OFFSET('9. METAS'!$X$20,INT((ROW()-14)/2),0)))</f>
        <v/>
      </c>
      <c r="M405" s="257" t="str">
        <f ca="1">IF(MOD(ROW()-13,2)=0,IF(ISBLANK(OFFSET('12. SEGUIMIENTO 2027'!$Q$14,INT((ROW()-13)/2),0)),"",OFFSET('12. SEGUIMIENTO 2027'!$Q$14,INT((ROW()-13)/2),0)),IF(ISBLANK(OFFSET('9. METAS'!$Y$20,INT((ROW()-14)/2),0)),"",OFFSET('9. METAS'!$Y$20,INT((ROW()-14)/2),0)))</f>
        <v/>
      </c>
      <c r="N405" s="1012" t="str">
        <f t="shared" ref="N405" ca="1" si="388">IFERROR(J405/J406,"ND")</f>
        <v>ND</v>
      </c>
      <c r="O405" s="1008" t="str">
        <f t="shared" ref="O405" ca="1" si="389">IFERROR(((J405+K405+L405)/H405),"ND")</f>
        <v>ND</v>
      </c>
      <c r="P405" s="996"/>
    </row>
    <row r="406" spans="3:16">
      <c r="C406" s="1030"/>
      <c r="D406" s="1026"/>
      <c r="E406" s="1026"/>
      <c r="F406" s="1024"/>
      <c r="G406" s="1021"/>
      <c r="H406" s="1164"/>
      <c r="I406" s="1015"/>
      <c r="J406" s="255" t="str">
        <f ca="1">IF(MOD(ROW()-13,2)=0,IF(ISBLANK(OFFSET('12. SEGUIMIENTO 2027'!$N$14,INT((ROW()-13)/2),0)),"",OFFSET('12. SEGUIMIENTO 2027'!$N$14,INT((ROW()-13)/2),0)),IF(ISBLANK(OFFSET('9. METAS'!$V$20,INT((ROW()-14)/2),0)),"",OFFSET('9. METAS'!$V$20,INT((ROW()-14)/2),0)))</f>
        <v/>
      </c>
      <c r="K406" s="256" t="str">
        <f ca="1">IF(MOD(ROW()-13,2)=0,IF(ISBLANK(OFFSET('12. SEGUIMIENTO 2027'!$O$14,INT((ROW()-13)/2),0)),"",OFFSET('12. SEGUIMIENTO 2027'!$O$14,INT((ROW()-13)/2),0)),IF(ISBLANK(OFFSET('9. METAS'!$W$20,INT((ROW()-14)/2),0)),"",OFFSET('9. METAS'!$W$20,INT((ROW()-14)/2),0)))</f>
        <v/>
      </c>
      <c r="L406" s="256" t="str">
        <f ca="1">IF(MOD(ROW()-13,2)=0,IF(ISBLANK(OFFSET('12. SEGUIMIENTO 2027'!$P$14,INT((ROW()-13)/2),0)),"",OFFSET('12. SEGUIMIENTO 2027'!$P$14,INT((ROW()-13)/2),0)),IF(ISBLANK(OFFSET('9. METAS'!$X$20,INT((ROW()-14)/2),0)),"",OFFSET('9. METAS'!$X$20,INT((ROW()-14)/2),0)))</f>
        <v/>
      </c>
      <c r="M406" s="257" t="str">
        <f ca="1">IF(MOD(ROW()-13,2)=0,IF(ISBLANK(OFFSET('12. SEGUIMIENTO 2027'!$Q$14,INT((ROW()-13)/2),0)),"",OFFSET('12. SEGUIMIENTO 2027'!$Q$14,INT((ROW()-13)/2),0)),IF(ISBLANK(OFFSET('9. METAS'!$Y$20,INT((ROW()-14)/2),0)),"",OFFSET('9. METAS'!$Y$20,INT((ROW()-14)/2),0)))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164" t="str">
        <f ca="1">IF(ISBLANK(OFFSET('9. METAS'!$M$20,INT((ROW()-13)/2),0)),"",OFFSET('9. METAS'!$M$20,INT((ROW()-13)/2),0))</f>
        <v/>
      </c>
      <c r="I407" s="1014"/>
      <c r="J407" s="255" t="str">
        <f ca="1">IF(MOD(ROW()-13,2)=0,IF(ISBLANK(OFFSET('12. SEGUIMIENTO 2027'!$N$14,INT((ROW()-13)/2),0)),"",OFFSET('12. SEGUIMIENTO 2027'!$N$14,INT((ROW()-13)/2),0)),IF(ISBLANK(OFFSET('9. METAS'!$V$20,INT((ROW()-14)/2),0)),"",OFFSET('9. METAS'!$V$20,INT((ROW()-14)/2),0)))</f>
        <v/>
      </c>
      <c r="K407" s="256" t="str">
        <f ca="1">IF(MOD(ROW()-13,2)=0,IF(ISBLANK(OFFSET('12. SEGUIMIENTO 2027'!$O$14,INT((ROW()-13)/2),0)),"",OFFSET('12. SEGUIMIENTO 2027'!$O$14,INT((ROW()-13)/2),0)),IF(ISBLANK(OFFSET('9. METAS'!$W$20,INT((ROW()-14)/2),0)),"",OFFSET('9. METAS'!$W$20,INT((ROW()-14)/2),0)))</f>
        <v/>
      </c>
      <c r="L407" s="256" t="str">
        <f ca="1">IF(MOD(ROW()-13,2)=0,IF(ISBLANK(OFFSET('12. SEGUIMIENTO 2027'!$P$14,INT((ROW()-13)/2),0)),"",OFFSET('12. SEGUIMIENTO 2027'!$P$14,INT((ROW()-13)/2),0)),IF(ISBLANK(OFFSET('9. METAS'!$X$20,INT((ROW()-14)/2),0)),"",OFFSET('9. METAS'!$X$20,INT((ROW()-14)/2),0)))</f>
        <v/>
      </c>
      <c r="M407" s="257" t="str">
        <f ca="1">IF(MOD(ROW()-13,2)=0,IF(ISBLANK(OFFSET('12. SEGUIMIENTO 2027'!$Q$14,INT((ROW()-13)/2),0)),"",OFFSET('12. SEGUIMIENTO 2027'!$Q$14,INT((ROW()-13)/2),0)),IF(ISBLANK(OFFSET('9. METAS'!$Y$20,INT((ROW()-14)/2),0)),"",OFFSET('9. METAS'!$Y$20,INT((ROW()-14)/2),0)))</f>
        <v/>
      </c>
      <c r="N407" s="1012" t="str">
        <f t="shared" ref="N407" ca="1" si="390">IFERROR(J407/J408,"ND")</f>
        <v>ND</v>
      </c>
      <c r="O407" s="1008" t="str">
        <f t="shared" ref="O407" ca="1" si="391">IFERROR(((J407+K407+L407)/H407),"ND")</f>
        <v>ND</v>
      </c>
      <c r="P407" s="996"/>
    </row>
    <row r="408" spans="3:16">
      <c r="C408" s="1030"/>
      <c r="D408" s="1026"/>
      <c r="E408" s="1026"/>
      <c r="F408" s="1024"/>
      <c r="G408" s="1021"/>
      <c r="H408" s="1164"/>
      <c r="I408" s="1015"/>
      <c r="J408" s="255" t="str">
        <f ca="1">IF(MOD(ROW()-13,2)=0,IF(ISBLANK(OFFSET('12. SEGUIMIENTO 2027'!$N$14,INT((ROW()-13)/2),0)),"",OFFSET('12. SEGUIMIENTO 2027'!$N$14,INT((ROW()-13)/2),0)),IF(ISBLANK(OFFSET('9. METAS'!$V$20,INT((ROW()-14)/2),0)),"",OFFSET('9. METAS'!$V$20,INT((ROW()-14)/2),0)))</f>
        <v/>
      </c>
      <c r="K408" s="256" t="str">
        <f ca="1">IF(MOD(ROW()-13,2)=0,IF(ISBLANK(OFFSET('12. SEGUIMIENTO 2027'!$O$14,INT((ROW()-13)/2),0)),"",OFFSET('12. SEGUIMIENTO 2027'!$O$14,INT((ROW()-13)/2),0)),IF(ISBLANK(OFFSET('9. METAS'!$W$20,INT((ROW()-14)/2),0)),"",OFFSET('9. METAS'!$W$20,INT((ROW()-14)/2),0)))</f>
        <v/>
      </c>
      <c r="L408" s="256" t="str">
        <f ca="1">IF(MOD(ROW()-13,2)=0,IF(ISBLANK(OFFSET('12. SEGUIMIENTO 2027'!$P$14,INT((ROW()-13)/2),0)),"",OFFSET('12. SEGUIMIENTO 2027'!$P$14,INT((ROW()-13)/2),0)),IF(ISBLANK(OFFSET('9. METAS'!$X$20,INT((ROW()-14)/2),0)),"",OFFSET('9. METAS'!$X$20,INT((ROW()-14)/2),0)))</f>
        <v/>
      </c>
      <c r="M408" s="257" t="str">
        <f ca="1">IF(MOD(ROW()-13,2)=0,IF(ISBLANK(OFFSET('12. SEGUIMIENTO 2027'!$Q$14,INT((ROW()-13)/2),0)),"",OFFSET('12. SEGUIMIENTO 2027'!$Q$14,INT((ROW()-13)/2),0)),IF(ISBLANK(OFFSET('9. METAS'!$Y$20,INT((ROW()-14)/2),0)),"",OFFSET('9. METAS'!$Y$20,INT((ROW()-14)/2),0)))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164" t="str">
        <f ca="1">IF(ISBLANK(OFFSET('9. METAS'!$M$20,INT((ROW()-13)/2),0)),"",OFFSET('9. METAS'!$M$20,INT((ROW()-13)/2),0))</f>
        <v/>
      </c>
      <c r="I409" s="1014"/>
      <c r="J409" s="255" t="str">
        <f ca="1">IF(MOD(ROW()-13,2)=0,IF(ISBLANK(OFFSET('12. SEGUIMIENTO 2027'!$N$14,INT((ROW()-13)/2),0)),"",OFFSET('12. SEGUIMIENTO 2027'!$N$14,INT((ROW()-13)/2),0)),IF(ISBLANK(OFFSET('9. METAS'!$V$20,INT((ROW()-14)/2),0)),"",OFFSET('9. METAS'!$V$20,INT((ROW()-14)/2),0)))</f>
        <v/>
      </c>
      <c r="K409" s="256" t="str">
        <f ca="1">IF(MOD(ROW()-13,2)=0,IF(ISBLANK(OFFSET('12. SEGUIMIENTO 2027'!$O$14,INT((ROW()-13)/2),0)),"",OFFSET('12. SEGUIMIENTO 2027'!$O$14,INT((ROW()-13)/2),0)),IF(ISBLANK(OFFSET('9. METAS'!$W$20,INT((ROW()-14)/2),0)),"",OFFSET('9. METAS'!$W$20,INT((ROW()-14)/2),0)))</f>
        <v/>
      </c>
      <c r="L409" s="256" t="str">
        <f ca="1">IF(MOD(ROW()-13,2)=0,IF(ISBLANK(OFFSET('12. SEGUIMIENTO 2027'!$P$14,INT((ROW()-13)/2),0)),"",OFFSET('12. SEGUIMIENTO 2027'!$P$14,INT((ROW()-13)/2),0)),IF(ISBLANK(OFFSET('9. METAS'!$X$20,INT((ROW()-14)/2),0)),"",OFFSET('9. METAS'!$X$20,INT((ROW()-14)/2),0)))</f>
        <v/>
      </c>
      <c r="M409" s="257" t="str">
        <f ca="1">IF(MOD(ROW()-13,2)=0,IF(ISBLANK(OFFSET('12. SEGUIMIENTO 2027'!$Q$14,INT((ROW()-13)/2),0)),"",OFFSET('12. SEGUIMIENTO 2027'!$Q$14,INT((ROW()-13)/2),0)),IF(ISBLANK(OFFSET('9. METAS'!$Y$20,INT((ROW()-14)/2),0)),"",OFFSET('9. METAS'!$Y$20,INT((ROW()-14)/2),0)))</f>
        <v/>
      </c>
      <c r="N409" s="1012" t="str">
        <f t="shared" ref="N409" ca="1" si="392">IFERROR(J409/J410,"ND")</f>
        <v>ND</v>
      </c>
      <c r="O409" s="1008" t="str">
        <f t="shared" ref="O409" ca="1" si="393">IFERROR(((J409+K409+L409)/H409),"ND")</f>
        <v>ND</v>
      </c>
      <c r="P409" s="996"/>
    </row>
    <row r="410" spans="3:16">
      <c r="C410" s="1030"/>
      <c r="D410" s="1026"/>
      <c r="E410" s="1026"/>
      <c r="F410" s="1024"/>
      <c r="G410" s="1021"/>
      <c r="H410" s="1164"/>
      <c r="I410" s="1015"/>
      <c r="J410" s="255" t="str">
        <f ca="1">IF(MOD(ROW()-13,2)=0,IF(ISBLANK(OFFSET('12. SEGUIMIENTO 2027'!$N$14,INT((ROW()-13)/2),0)),"",OFFSET('12. SEGUIMIENTO 2027'!$N$14,INT((ROW()-13)/2),0)),IF(ISBLANK(OFFSET('9. METAS'!$V$20,INT((ROW()-14)/2),0)),"",OFFSET('9. METAS'!$V$20,INT((ROW()-14)/2),0)))</f>
        <v/>
      </c>
      <c r="K410" s="256" t="str">
        <f ca="1">IF(MOD(ROW()-13,2)=0,IF(ISBLANK(OFFSET('12. SEGUIMIENTO 2027'!$O$14,INT((ROW()-13)/2),0)),"",OFFSET('12. SEGUIMIENTO 2027'!$O$14,INT((ROW()-13)/2),0)),IF(ISBLANK(OFFSET('9. METAS'!$W$20,INT((ROW()-14)/2),0)),"",OFFSET('9. METAS'!$W$20,INT((ROW()-14)/2),0)))</f>
        <v/>
      </c>
      <c r="L410" s="256" t="str">
        <f ca="1">IF(MOD(ROW()-13,2)=0,IF(ISBLANK(OFFSET('12. SEGUIMIENTO 2027'!$P$14,INT((ROW()-13)/2),0)),"",OFFSET('12. SEGUIMIENTO 2027'!$P$14,INT((ROW()-13)/2),0)),IF(ISBLANK(OFFSET('9. METAS'!$X$20,INT((ROW()-14)/2),0)),"",OFFSET('9. METAS'!$X$20,INT((ROW()-14)/2),0)))</f>
        <v/>
      </c>
      <c r="M410" s="257" t="str">
        <f ca="1">IF(MOD(ROW()-13,2)=0,IF(ISBLANK(OFFSET('12. SEGUIMIENTO 2027'!$Q$14,INT((ROW()-13)/2),0)),"",OFFSET('12. SEGUIMIENTO 2027'!$Q$14,INT((ROW()-13)/2),0)),IF(ISBLANK(OFFSET('9. METAS'!$Y$20,INT((ROW()-14)/2),0)),"",OFFSET('9. METAS'!$Y$20,INT((ROW()-14)/2),0)))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164" t="str">
        <f ca="1">IF(ISBLANK(OFFSET('9. METAS'!$M$20,INT((ROW()-13)/2),0)),"",OFFSET('9. METAS'!$M$20,INT((ROW()-13)/2),0))</f>
        <v/>
      </c>
      <c r="I411" s="1014"/>
      <c r="J411" s="255" t="str">
        <f ca="1">IF(MOD(ROW()-13,2)=0,IF(ISBLANK(OFFSET('12. SEGUIMIENTO 2027'!$N$14,INT((ROW()-13)/2),0)),"",OFFSET('12. SEGUIMIENTO 2027'!$N$14,INT((ROW()-13)/2),0)),IF(ISBLANK(OFFSET('9. METAS'!$V$20,INT((ROW()-14)/2),0)),"",OFFSET('9. METAS'!$V$20,INT((ROW()-14)/2),0)))</f>
        <v/>
      </c>
      <c r="K411" s="256" t="str">
        <f ca="1">IF(MOD(ROW()-13,2)=0,IF(ISBLANK(OFFSET('12. SEGUIMIENTO 2027'!$O$14,INT((ROW()-13)/2),0)),"",OFFSET('12. SEGUIMIENTO 2027'!$O$14,INT((ROW()-13)/2),0)),IF(ISBLANK(OFFSET('9. METAS'!$W$20,INT((ROW()-14)/2),0)),"",OFFSET('9. METAS'!$W$20,INT((ROW()-14)/2),0)))</f>
        <v/>
      </c>
      <c r="L411" s="256" t="str">
        <f ca="1">IF(MOD(ROW()-13,2)=0,IF(ISBLANK(OFFSET('12. SEGUIMIENTO 2027'!$P$14,INT((ROW()-13)/2),0)),"",OFFSET('12. SEGUIMIENTO 2027'!$P$14,INT((ROW()-13)/2),0)),IF(ISBLANK(OFFSET('9. METAS'!$X$20,INT((ROW()-14)/2),0)),"",OFFSET('9. METAS'!$X$20,INT((ROW()-14)/2),0)))</f>
        <v/>
      </c>
      <c r="M411" s="257" t="str">
        <f ca="1">IF(MOD(ROW()-13,2)=0,IF(ISBLANK(OFFSET('12. SEGUIMIENTO 2027'!$Q$14,INT((ROW()-13)/2),0)),"",OFFSET('12. SEGUIMIENTO 2027'!$Q$14,INT((ROW()-13)/2),0)),IF(ISBLANK(OFFSET('9. METAS'!$Y$20,INT((ROW()-14)/2),0)),"",OFFSET('9. METAS'!$Y$20,INT((ROW()-14)/2),0)))</f>
        <v/>
      </c>
      <c r="N411" s="1012" t="str">
        <f t="shared" ref="N411" ca="1" si="394">IFERROR(J411/J412,"ND")</f>
        <v>ND</v>
      </c>
      <c r="O411" s="1008" t="str">
        <f t="shared" ref="O411" ca="1" si="395">IFERROR(((J411+K411+L411)/H411),"ND")</f>
        <v>ND</v>
      </c>
      <c r="P411" s="996"/>
    </row>
    <row r="412" spans="3:16">
      <c r="C412" s="1030"/>
      <c r="D412" s="1026"/>
      <c r="E412" s="1026"/>
      <c r="F412" s="1024"/>
      <c r="G412" s="1021"/>
      <c r="H412" s="1164"/>
      <c r="I412" s="1015"/>
      <c r="J412" s="255" t="str">
        <f ca="1">IF(MOD(ROW()-13,2)=0,IF(ISBLANK(OFFSET('12. SEGUIMIENTO 2027'!$N$14,INT((ROW()-13)/2),0)),"",OFFSET('12. SEGUIMIENTO 2027'!$N$14,INT((ROW()-13)/2),0)),IF(ISBLANK(OFFSET('9. METAS'!$V$20,INT((ROW()-14)/2),0)),"",OFFSET('9. METAS'!$V$20,INT((ROW()-14)/2),0)))</f>
        <v/>
      </c>
      <c r="K412" s="256" t="str">
        <f ca="1">IF(MOD(ROW()-13,2)=0,IF(ISBLANK(OFFSET('12. SEGUIMIENTO 2027'!$O$14,INT((ROW()-13)/2),0)),"",OFFSET('12. SEGUIMIENTO 2027'!$O$14,INT((ROW()-13)/2),0)),IF(ISBLANK(OFFSET('9. METAS'!$W$20,INT((ROW()-14)/2),0)),"",OFFSET('9. METAS'!$W$20,INT((ROW()-14)/2),0)))</f>
        <v/>
      </c>
      <c r="L412" s="256" t="str">
        <f ca="1">IF(MOD(ROW()-13,2)=0,IF(ISBLANK(OFFSET('12. SEGUIMIENTO 2027'!$P$14,INT((ROW()-13)/2),0)),"",OFFSET('12. SEGUIMIENTO 2027'!$P$14,INT((ROW()-13)/2),0)),IF(ISBLANK(OFFSET('9. METAS'!$X$20,INT((ROW()-14)/2),0)),"",OFFSET('9. METAS'!$X$20,INT((ROW()-14)/2),0)))</f>
        <v/>
      </c>
      <c r="M412" s="257" t="str">
        <f ca="1">IF(MOD(ROW()-13,2)=0,IF(ISBLANK(OFFSET('12. SEGUIMIENTO 2027'!$Q$14,INT((ROW()-13)/2),0)),"",OFFSET('12. SEGUIMIENTO 2027'!$Q$14,INT((ROW()-13)/2),0)),IF(ISBLANK(OFFSET('9. METAS'!$Y$20,INT((ROW()-14)/2),0)),"",OFFSET('9. METAS'!$Y$20,INT((ROW()-14)/2),0)))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164" t="str">
        <f ca="1">IF(ISBLANK(OFFSET('9. METAS'!$M$20,INT((ROW()-13)/2),0)),"",OFFSET('9. METAS'!$M$20,INT((ROW()-13)/2),0))</f>
        <v/>
      </c>
      <c r="I413" s="1014"/>
      <c r="J413" s="255" t="str">
        <f ca="1">IF(MOD(ROW()-13,2)=0,IF(ISBLANK(OFFSET('12. SEGUIMIENTO 2027'!$N$14,INT((ROW()-13)/2),0)),"",OFFSET('12. SEGUIMIENTO 2027'!$N$14,INT((ROW()-13)/2),0)),IF(ISBLANK(OFFSET('9. METAS'!$V$20,INT((ROW()-14)/2),0)),"",OFFSET('9. METAS'!$V$20,INT((ROW()-14)/2),0)))</f>
        <v/>
      </c>
      <c r="K413" s="256" t="str">
        <f ca="1">IF(MOD(ROW()-13,2)=0,IF(ISBLANK(OFFSET('12. SEGUIMIENTO 2027'!$O$14,INT((ROW()-13)/2),0)),"",OFFSET('12. SEGUIMIENTO 2027'!$O$14,INT((ROW()-13)/2),0)),IF(ISBLANK(OFFSET('9. METAS'!$W$20,INT((ROW()-14)/2),0)),"",OFFSET('9. METAS'!$W$20,INT((ROW()-14)/2),0)))</f>
        <v/>
      </c>
      <c r="L413" s="256" t="str">
        <f ca="1">IF(MOD(ROW()-13,2)=0,IF(ISBLANK(OFFSET('12. SEGUIMIENTO 2027'!$P$14,INT((ROW()-13)/2),0)),"",OFFSET('12. SEGUIMIENTO 2027'!$P$14,INT((ROW()-13)/2),0)),IF(ISBLANK(OFFSET('9. METAS'!$X$20,INT((ROW()-14)/2),0)),"",OFFSET('9. METAS'!$X$20,INT((ROW()-14)/2),0)))</f>
        <v/>
      </c>
      <c r="M413" s="257" t="str">
        <f ca="1">IF(MOD(ROW()-13,2)=0,IF(ISBLANK(OFFSET('12. SEGUIMIENTO 2027'!$Q$14,INT((ROW()-13)/2),0)),"",OFFSET('12. SEGUIMIENTO 2027'!$Q$14,INT((ROW()-13)/2),0)),IF(ISBLANK(OFFSET('9. METAS'!$Y$20,INT((ROW()-14)/2),0)),"",OFFSET('9. METAS'!$Y$20,INT((ROW()-14)/2),0)))</f>
        <v/>
      </c>
      <c r="N413" s="1012" t="str">
        <f t="shared" ref="N413" ca="1" si="396">IFERROR(J413/J414,"ND")</f>
        <v>ND</v>
      </c>
      <c r="O413" s="1008" t="str">
        <f t="shared" ref="O413" ca="1" si="397">IFERROR(((J413+K413+L413)/H413),"ND")</f>
        <v>ND</v>
      </c>
      <c r="P413" s="996"/>
    </row>
    <row r="414" spans="3:16">
      <c r="C414" s="1030"/>
      <c r="D414" s="1026"/>
      <c r="E414" s="1026"/>
      <c r="F414" s="1024"/>
      <c r="G414" s="1021"/>
      <c r="H414" s="1164"/>
      <c r="I414" s="1015"/>
      <c r="J414" s="255" t="str">
        <f ca="1">IF(MOD(ROW()-13,2)=0,IF(ISBLANK(OFFSET('12. SEGUIMIENTO 2027'!$N$14,INT((ROW()-13)/2),0)),"",OFFSET('12. SEGUIMIENTO 2027'!$N$14,INT((ROW()-13)/2),0)),IF(ISBLANK(OFFSET('9. METAS'!$V$20,INT((ROW()-14)/2),0)),"",OFFSET('9. METAS'!$V$20,INT((ROW()-14)/2),0)))</f>
        <v/>
      </c>
      <c r="K414" s="256" t="str">
        <f ca="1">IF(MOD(ROW()-13,2)=0,IF(ISBLANK(OFFSET('12. SEGUIMIENTO 2027'!$O$14,INT((ROW()-13)/2),0)),"",OFFSET('12. SEGUIMIENTO 2027'!$O$14,INT((ROW()-13)/2),0)),IF(ISBLANK(OFFSET('9. METAS'!$W$20,INT((ROW()-14)/2),0)),"",OFFSET('9. METAS'!$W$20,INT((ROW()-14)/2),0)))</f>
        <v/>
      </c>
      <c r="L414" s="256" t="str">
        <f ca="1">IF(MOD(ROW()-13,2)=0,IF(ISBLANK(OFFSET('12. SEGUIMIENTO 2027'!$P$14,INT((ROW()-13)/2),0)),"",OFFSET('12. SEGUIMIENTO 2027'!$P$14,INT((ROW()-13)/2),0)),IF(ISBLANK(OFFSET('9. METAS'!$X$20,INT((ROW()-14)/2),0)),"",OFFSET('9. METAS'!$X$20,INT((ROW()-14)/2),0)))</f>
        <v/>
      </c>
      <c r="M414" s="257" t="str">
        <f ca="1">IF(MOD(ROW()-13,2)=0,IF(ISBLANK(OFFSET('12. SEGUIMIENTO 2027'!$Q$14,INT((ROW()-13)/2),0)),"",OFFSET('12. SEGUIMIENTO 2027'!$Q$14,INT((ROW()-13)/2),0)),IF(ISBLANK(OFFSET('9. METAS'!$Y$20,INT((ROW()-14)/2),0)),"",OFFSET('9. METAS'!$Y$20,INT((ROW()-14)/2),0)))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164" t="str">
        <f ca="1">IF(ISBLANK(OFFSET('9. METAS'!$M$20,INT((ROW()-13)/2),0)),"",OFFSET('9. METAS'!$M$20,INT((ROW()-13)/2),0))</f>
        <v/>
      </c>
      <c r="I415" s="1014"/>
      <c r="J415" s="255" t="str">
        <f ca="1">IF(MOD(ROW()-13,2)=0,IF(ISBLANK(OFFSET('12. SEGUIMIENTO 2027'!$N$14,INT((ROW()-13)/2),0)),"",OFFSET('12. SEGUIMIENTO 2027'!$N$14,INT((ROW()-13)/2),0)),IF(ISBLANK(OFFSET('9. METAS'!$V$20,INT((ROW()-14)/2),0)),"",OFFSET('9. METAS'!$V$20,INT((ROW()-14)/2),0)))</f>
        <v/>
      </c>
      <c r="K415" s="256" t="str">
        <f ca="1">IF(MOD(ROW()-13,2)=0,IF(ISBLANK(OFFSET('12. SEGUIMIENTO 2027'!$O$14,INT((ROW()-13)/2),0)),"",OFFSET('12. SEGUIMIENTO 2027'!$O$14,INT((ROW()-13)/2),0)),IF(ISBLANK(OFFSET('9. METAS'!$W$20,INT((ROW()-14)/2),0)),"",OFFSET('9. METAS'!$W$20,INT((ROW()-14)/2),0)))</f>
        <v/>
      </c>
      <c r="L415" s="256" t="str">
        <f ca="1">IF(MOD(ROW()-13,2)=0,IF(ISBLANK(OFFSET('12. SEGUIMIENTO 2027'!$P$14,INT((ROW()-13)/2),0)),"",OFFSET('12. SEGUIMIENTO 2027'!$P$14,INT((ROW()-13)/2),0)),IF(ISBLANK(OFFSET('9. METAS'!$X$20,INT((ROW()-14)/2),0)),"",OFFSET('9. METAS'!$X$20,INT((ROW()-14)/2),0)))</f>
        <v/>
      </c>
      <c r="M415" s="257" t="str">
        <f ca="1">IF(MOD(ROW()-13,2)=0,IF(ISBLANK(OFFSET('12. SEGUIMIENTO 2027'!$Q$14,INT((ROW()-13)/2),0)),"",OFFSET('12. SEGUIMIENTO 2027'!$Q$14,INT((ROW()-13)/2),0)),IF(ISBLANK(OFFSET('9. METAS'!$Y$20,INT((ROW()-14)/2),0)),"",OFFSET('9. METAS'!$Y$20,INT((ROW()-14)/2),0)))</f>
        <v/>
      </c>
      <c r="N415" s="1012" t="str">
        <f t="shared" ref="N415" ca="1" si="398">IFERROR(J415/J416,"ND")</f>
        <v>ND</v>
      </c>
      <c r="O415" s="1008" t="str">
        <f t="shared" ref="O415" ca="1" si="399">IFERROR(((J415+K415+L415)/H415),"ND")</f>
        <v>ND</v>
      </c>
      <c r="P415" s="996"/>
    </row>
    <row r="416" spans="3:16">
      <c r="C416" s="1030"/>
      <c r="D416" s="1026"/>
      <c r="E416" s="1026"/>
      <c r="F416" s="1024"/>
      <c r="G416" s="1021"/>
      <c r="H416" s="1164"/>
      <c r="I416" s="1015"/>
      <c r="J416" s="255" t="str">
        <f ca="1">IF(MOD(ROW()-13,2)=0,IF(ISBLANK(OFFSET('12. SEGUIMIENTO 2027'!$N$14,INT((ROW()-13)/2),0)),"",OFFSET('12. SEGUIMIENTO 2027'!$N$14,INT((ROW()-13)/2),0)),IF(ISBLANK(OFFSET('9. METAS'!$V$20,INT((ROW()-14)/2),0)),"",OFFSET('9. METAS'!$V$20,INT((ROW()-14)/2),0)))</f>
        <v/>
      </c>
      <c r="K416" s="256" t="str">
        <f ca="1">IF(MOD(ROW()-13,2)=0,IF(ISBLANK(OFFSET('12. SEGUIMIENTO 2027'!$O$14,INT((ROW()-13)/2),0)),"",OFFSET('12. SEGUIMIENTO 2027'!$O$14,INT((ROW()-13)/2),0)),IF(ISBLANK(OFFSET('9. METAS'!$W$20,INT((ROW()-14)/2),0)),"",OFFSET('9. METAS'!$W$20,INT((ROW()-14)/2),0)))</f>
        <v/>
      </c>
      <c r="L416" s="256" t="str">
        <f ca="1">IF(MOD(ROW()-13,2)=0,IF(ISBLANK(OFFSET('12. SEGUIMIENTO 2027'!$P$14,INT((ROW()-13)/2),0)),"",OFFSET('12. SEGUIMIENTO 2027'!$P$14,INT((ROW()-13)/2),0)),IF(ISBLANK(OFFSET('9. METAS'!$X$20,INT((ROW()-14)/2),0)),"",OFFSET('9. METAS'!$X$20,INT((ROW()-14)/2),0)))</f>
        <v/>
      </c>
      <c r="M416" s="257" t="str">
        <f ca="1">IF(MOD(ROW()-13,2)=0,IF(ISBLANK(OFFSET('12. SEGUIMIENTO 2027'!$Q$14,INT((ROW()-13)/2),0)),"",OFFSET('12. SEGUIMIENTO 2027'!$Q$14,INT((ROW()-13)/2),0)),IF(ISBLANK(OFFSET('9. METAS'!$Y$20,INT((ROW()-14)/2),0)),"",OFFSET('9. METAS'!$Y$20,INT((ROW()-14)/2),0)))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164" t="str">
        <f ca="1">IF(ISBLANK(OFFSET('9. METAS'!$M$20,INT((ROW()-13)/2),0)),"",OFFSET('9. METAS'!$M$20,INT((ROW()-13)/2),0))</f>
        <v/>
      </c>
      <c r="I417" s="1014"/>
      <c r="J417" s="255" t="str">
        <f ca="1">IF(MOD(ROW()-13,2)=0,IF(ISBLANK(OFFSET('12. SEGUIMIENTO 2027'!$N$14,INT((ROW()-13)/2),0)),"",OFFSET('12. SEGUIMIENTO 2027'!$N$14,INT((ROW()-13)/2),0)),IF(ISBLANK(OFFSET('9. METAS'!$V$20,INT((ROW()-14)/2),0)),"",OFFSET('9. METAS'!$V$20,INT((ROW()-14)/2),0)))</f>
        <v/>
      </c>
      <c r="K417" s="256" t="str">
        <f ca="1">IF(MOD(ROW()-13,2)=0,IF(ISBLANK(OFFSET('12. SEGUIMIENTO 2027'!$O$14,INT((ROW()-13)/2),0)),"",OFFSET('12. SEGUIMIENTO 2027'!$O$14,INT((ROW()-13)/2),0)),IF(ISBLANK(OFFSET('9. METAS'!$W$20,INT((ROW()-14)/2),0)),"",OFFSET('9. METAS'!$W$20,INT((ROW()-14)/2),0)))</f>
        <v/>
      </c>
      <c r="L417" s="256" t="str">
        <f ca="1">IF(MOD(ROW()-13,2)=0,IF(ISBLANK(OFFSET('12. SEGUIMIENTO 2027'!$P$14,INT((ROW()-13)/2),0)),"",OFFSET('12. SEGUIMIENTO 2027'!$P$14,INT((ROW()-13)/2),0)),IF(ISBLANK(OFFSET('9. METAS'!$X$20,INT((ROW()-14)/2),0)),"",OFFSET('9. METAS'!$X$20,INT((ROW()-14)/2),0)))</f>
        <v/>
      </c>
      <c r="M417" s="257" t="str">
        <f ca="1">IF(MOD(ROW()-13,2)=0,IF(ISBLANK(OFFSET('12. SEGUIMIENTO 2027'!$Q$14,INT((ROW()-13)/2),0)),"",OFFSET('12. SEGUIMIENTO 2027'!$Q$14,INT((ROW()-13)/2),0)),IF(ISBLANK(OFFSET('9. METAS'!$Y$20,INT((ROW()-14)/2),0)),"",OFFSET('9. METAS'!$Y$20,INT((ROW()-14)/2),0)))</f>
        <v/>
      </c>
      <c r="N417" s="1012" t="str">
        <f t="shared" ref="N417" ca="1" si="400">IFERROR(J417/J418,"ND")</f>
        <v>ND</v>
      </c>
      <c r="O417" s="1008" t="str">
        <f t="shared" ref="O417" ca="1" si="401">IFERROR(((J417+K417+L417)/H417),"ND")</f>
        <v>ND</v>
      </c>
      <c r="P417" s="996"/>
    </row>
    <row r="418" spans="3:16">
      <c r="C418" s="1030"/>
      <c r="D418" s="1026"/>
      <c r="E418" s="1026"/>
      <c r="F418" s="1024"/>
      <c r="G418" s="1021"/>
      <c r="H418" s="1164"/>
      <c r="I418" s="1015"/>
      <c r="J418" s="255" t="str">
        <f ca="1">IF(MOD(ROW()-13,2)=0,IF(ISBLANK(OFFSET('12. SEGUIMIENTO 2027'!$N$14,INT((ROW()-13)/2),0)),"",OFFSET('12. SEGUIMIENTO 2027'!$N$14,INT((ROW()-13)/2),0)),IF(ISBLANK(OFFSET('9. METAS'!$V$20,INT((ROW()-14)/2),0)),"",OFFSET('9. METAS'!$V$20,INT((ROW()-14)/2),0)))</f>
        <v/>
      </c>
      <c r="K418" s="256" t="str">
        <f ca="1">IF(MOD(ROW()-13,2)=0,IF(ISBLANK(OFFSET('12. SEGUIMIENTO 2027'!$O$14,INT((ROW()-13)/2),0)),"",OFFSET('12. SEGUIMIENTO 2027'!$O$14,INT((ROW()-13)/2),0)),IF(ISBLANK(OFFSET('9. METAS'!$W$20,INT((ROW()-14)/2),0)),"",OFFSET('9. METAS'!$W$20,INT((ROW()-14)/2),0)))</f>
        <v/>
      </c>
      <c r="L418" s="256" t="str">
        <f ca="1">IF(MOD(ROW()-13,2)=0,IF(ISBLANK(OFFSET('12. SEGUIMIENTO 2027'!$P$14,INT((ROW()-13)/2),0)),"",OFFSET('12. SEGUIMIENTO 2027'!$P$14,INT((ROW()-13)/2),0)),IF(ISBLANK(OFFSET('9. METAS'!$X$20,INT((ROW()-14)/2),0)),"",OFFSET('9. METAS'!$X$20,INT((ROW()-14)/2),0)))</f>
        <v/>
      </c>
      <c r="M418" s="257" t="str">
        <f ca="1">IF(MOD(ROW()-13,2)=0,IF(ISBLANK(OFFSET('12. SEGUIMIENTO 2027'!$Q$14,INT((ROW()-13)/2),0)),"",OFFSET('12. SEGUIMIENTO 2027'!$Q$14,INT((ROW()-13)/2),0)),IF(ISBLANK(OFFSET('9. METAS'!$Y$20,INT((ROW()-14)/2),0)),"",OFFSET('9. METAS'!$Y$20,INT((ROW()-14)/2),0)))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164" t="str">
        <f ca="1">IF(ISBLANK(OFFSET('9. METAS'!$M$20,INT((ROW()-13)/2),0)),"",OFFSET('9. METAS'!$M$20,INT((ROW()-13)/2),0))</f>
        <v/>
      </c>
      <c r="I419" s="1014"/>
      <c r="J419" s="255" t="str">
        <f ca="1">IF(MOD(ROW()-13,2)=0,IF(ISBLANK(OFFSET('12. SEGUIMIENTO 2027'!$N$14,INT((ROW()-13)/2),0)),"",OFFSET('12. SEGUIMIENTO 2027'!$N$14,INT((ROW()-13)/2),0)),IF(ISBLANK(OFFSET('9. METAS'!$V$20,INT((ROW()-14)/2),0)),"",OFFSET('9. METAS'!$V$20,INT((ROW()-14)/2),0)))</f>
        <v/>
      </c>
      <c r="K419" s="256" t="str">
        <f ca="1">IF(MOD(ROW()-13,2)=0,IF(ISBLANK(OFFSET('12. SEGUIMIENTO 2027'!$O$14,INT((ROW()-13)/2),0)),"",OFFSET('12. SEGUIMIENTO 2027'!$O$14,INT((ROW()-13)/2),0)),IF(ISBLANK(OFFSET('9. METAS'!$W$20,INT((ROW()-14)/2),0)),"",OFFSET('9. METAS'!$W$20,INT((ROW()-14)/2),0)))</f>
        <v/>
      </c>
      <c r="L419" s="256" t="str">
        <f ca="1">IF(MOD(ROW()-13,2)=0,IF(ISBLANK(OFFSET('12. SEGUIMIENTO 2027'!$P$14,INT((ROW()-13)/2),0)),"",OFFSET('12. SEGUIMIENTO 2027'!$P$14,INT((ROW()-13)/2),0)),IF(ISBLANK(OFFSET('9. METAS'!$X$20,INT((ROW()-14)/2),0)),"",OFFSET('9. METAS'!$X$20,INT((ROW()-14)/2),0)))</f>
        <v/>
      </c>
      <c r="M419" s="257" t="str">
        <f ca="1">IF(MOD(ROW()-13,2)=0,IF(ISBLANK(OFFSET('12. SEGUIMIENTO 2027'!$Q$14,INT((ROW()-13)/2),0)),"",OFFSET('12. SEGUIMIENTO 2027'!$Q$14,INT((ROW()-13)/2),0)),IF(ISBLANK(OFFSET('9. METAS'!$Y$20,INT((ROW()-14)/2),0)),"",OFFSET('9. METAS'!$Y$20,INT((ROW()-14)/2),0)))</f>
        <v/>
      </c>
      <c r="N419" s="1012" t="str">
        <f t="shared" ref="N419" ca="1" si="402">IFERROR(J419/J420,"ND")</f>
        <v>ND</v>
      </c>
      <c r="O419" s="1008" t="str">
        <f t="shared" ref="O419" ca="1" si="403">IFERROR(((J419+K419+L419)/H419),"ND")</f>
        <v>ND</v>
      </c>
      <c r="P419" s="996"/>
    </row>
    <row r="420" spans="3:16">
      <c r="C420" s="1030"/>
      <c r="D420" s="1026"/>
      <c r="E420" s="1026"/>
      <c r="F420" s="1024"/>
      <c r="G420" s="1021"/>
      <c r="H420" s="1164"/>
      <c r="I420" s="1015"/>
      <c r="J420" s="255" t="str">
        <f ca="1">IF(MOD(ROW()-13,2)=0,IF(ISBLANK(OFFSET('12. SEGUIMIENTO 2027'!$N$14,INT((ROW()-13)/2),0)),"",OFFSET('12. SEGUIMIENTO 2027'!$N$14,INT((ROW()-13)/2),0)),IF(ISBLANK(OFFSET('9. METAS'!$V$20,INT((ROW()-14)/2),0)),"",OFFSET('9. METAS'!$V$20,INT((ROW()-14)/2),0)))</f>
        <v/>
      </c>
      <c r="K420" s="256" t="str">
        <f ca="1">IF(MOD(ROW()-13,2)=0,IF(ISBLANK(OFFSET('12. SEGUIMIENTO 2027'!$O$14,INT((ROW()-13)/2),0)),"",OFFSET('12. SEGUIMIENTO 2027'!$O$14,INT((ROW()-13)/2),0)),IF(ISBLANK(OFFSET('9. METAS'!$W$20,INT((ROW()-14)/2),0)),"",OFFSET('9. METAS'!$W$20,INT((ROW()-14)/2),0)))</f>
        <v/>
      </c>
      <c r="L420" s="256" t="str">
        <f ca="1">IF(MOD(ROW()-13,2)=0,IF(ISBLANK(OFFSET('12. SEGUIMIENTO 2027'!$P$14,INT((ROW()-13)/2),0)),"",OFFSET('12. SEGUIMIENTO 2027'!$P$14,INT((ROW()-13)/2),0)),IF(ISBLANK(OFFSET('9. METAS'!$X$20,INT((ROW()-14)/2),0)),"",OFFSET('9. METAS'!$X$20,INT((ROW()-14)/2),0)))</f>
        <v/>
      </c>
      <c r="M420" s="257" t="str">
        <f ca="1">IF(MOD(ROW()-13,2)=0,IF(ISBLANK(OFFSET('12. SEGUIMIENTO 2027'!$Q$14,INT((ROW()-13)/2),0)),"",OFFSET('12. SEGUIMIENTO 2027'!$Q$14,INT((ROW()-13)/2),0)),IF(ISBLANK(OFFSET('9. METAS'!$Y$20,INT((ROW()-14)/2),0)),"",OFFSET('9. METAS'!$Y$20,INT((ROW()-14)/2),0)))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164" t="str">
        <f ca="1">IF(ISBLANK(OFFSET('9. METAS'!$M$20,INT((ROW()-13)/2),0)),"",OFFSET('9. METAS'!$M$20,INT((ROW()-13)/2),0))</f>
        <v/>
      </c>
      <c r="I421" s="1014"/>
      <c r="J421" s="255" t="str">
        <f ca="1">IF(MOD(ROW()-13,2)=0,IF(ISBLANK(OFFSET('12. SEGUIMIENTO 2027'!$N$14,INT((ROW()-13)/2),0)),"",OFFSET('12. SEGUIMIENTO 2027'!$N$14,INT((ROW()-13)/2),0)),IF(ISBLANK(OFFSET('9. METAS'!$V$20,INT((ROW()-14)/2),0)),"",OFFSET('9. METAS'!$V$20,INT((ROW()-14)/2),0)))</f>
        <v/>
      </c>
      <c r="K421" s="256" t="str">
        <f ca="1">IF(MOD(ROW()-13,2)=0,IF(ISBLANK(OFFSET('12. SEGUIMIENTO 2027'!$O$14,INT((ROW()-13)/2),0)),"",OFFSET('12. SEGUIMIENTO 2027'!$O$14,INT((ROW()-13)/2),0)),IF(ISBLANK(OFFSET('9. METAS'!$W$20,INT((ROW()-14)/2),0)),"",OFFSET('9. METAS'!$W$20,INT((ROW()-14)/2),0)))</f>
        <v/>
      </c>
      <c r="L421" s="256" t="str">
        <f ca="1">IF(MOD(ROW()-13,2)=0,IF(ISBLANK(OFFSET('12. SEGUIMIENTO 2027'!$P$14,INT((ROW()-13)/2),0)),"",OFFSET('12. SEGUIMIENTO 2027'!$P$14,INT((ROW()-13)/2),0)),IF(ISBLANK(OFFSET('9. METAS'!$X$20,INT((ROW()-14)/2),0)),"",OFFSET('9. METAS'!$X$20,INT((ROW()-14)/2),0)))</f>
        <v/>
      </c>
      <c r="M421" s="257" t="str">
        <f ca="1">IF(MOD(ROW()-13,2)=0,IF(ISBLANK(OFFSET('12. SEGUIMIENTO 2027'!$Q$14,INT((ROW()-13)/2),0)),"",OFFSET('12. SEGUIMIENTO 2027'!$Q$14,INT((ROW()-13)/2),0)),IF(ISBLANK(OFFSET('9. METAS'!$Y$20,INT((ROW()-14)/2),0)),"",OFFSET('9. METAS'!$Y$20,INT((ROW()-14)/2),0)))</f>
        <v/>
      </c>
      <c r="N421" s="1012" t="str">
        <f t="shared" ref="N421" ca="1" si="404">IFERROR(J421/J422,"ND")</f>
        <v>ND</v>
      </c>
      <c r="O421" s="1008" t="str">
        <f t="shared" ref="O421" ca="1" si="405">IFERROR(((J421+K421+L421)/H421),"ND")</f>
        <v>ND</v>
      </c>
      <c r="P421" s="996"/>
    </row>
    <row r="422" spans="3:16">
      <c r="C422" s="1030"/>
      <c r="D422" s="1026"/>
      <c r="E422" s="1026"/>
      <c r="F422" s="1024"/>
      <c r="G422" s="1021"/>
      <c r="H422" s="1164"/>
      <c r="I422" s="1015"/>
      <c r="J422" s="255" t="str">
        <f ca="1">IF(MOD(ROW()-13,2)=0,IF(ISBLANK(OFFSET('12. SEGUIMIENTO 2027'!$N$14,INT((ROW()-13)/2),0)),"",OFFSET('12. SEGUIMIENTO 2027'!$N$14,INT((ROW()-13)/2),0)),IF(ISBLANK(OFFSET('9. METAS'!$V$20,INT((ROW()-14)/2),0)),"",OFFSET('9. METAS'!$V$20,INT((ROW()-14)/2),0)))</f>
        <v/>
      </c>
      <c r="K422" s="256" t="str">
        <f ca="1">IF(MOD(ROW()-13,2)=0,IF(ISBLANK(OFFSET('12. SEGUIMIENTO 2027'!$O$14,INT((ROW()-13)/2),0)),"",OFFSET('12. SEGUIMIENTO 2027'!$O$14,INT((ROW()-13)/2),0)),IF(ISBLANK(OFFSET('9. METAS'!$W$20,INT((ROW()-14)/2),0)),"",OFFSET('9. METAS'!$W$20,INT((ROW()-14)/2),0)))</f>
        <v/>
      </c>
      <c r="L422" s="256" t="str">
        <f ca="1">IF(MOD(ROW()-13,2)=0,IF(ISBLANK(OFFSET('12. SEGUIMIENTO 2027'!$P$14,INT((ROW()-13)/2),0)),"",OFFSET('12. SEGUIMIENTO 2027'!$P$14,INT((ROW()-13)/2),0)),IF(ISBLANK(OFFSET('9. METAS'!$X$20,INT((ROW()-14)/2),0)),"",OFFSET('9. METAS'!$X$20,INT((ROW()-14)/2),0)))</f>
        <v/>
      </c>
      <c r="M422" s="257" t="str">
        <f ca="1">IF(MOD(ROW()-13,2)=0,IF(ISBLANK(OFFSET('12. SEGUIMIENTO 2027'!$Q$14,INT((ROW()-13)/2),0)),"",OFFSET('12. SEGUIMIENTO 2027'!$Q$14,INT((ROW()-13)/2),0)),IF(ISBLANK(OFFSET('9. METAS'!$Y$20,INT((ROW()-14)/2),0)),"",OFFSET('9. METAS'!$Y$20,INT((ROW()-14)/2),0)))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164" t="str">
        <f ca="1">IF(ISBLANK(OFFSET('9. METAS'!$M$20,INT((ROW()-13)/2),0)),"",OFFSET('9. METAS'!$M$20,INT((ROW()-13)/2),0))</f>
        <v/>
      </c>
      <c r="I423" s="1014"/>
      <c r="J423" s="255" t="str">
        <f ca="1">IF(MOD(ROW()-13,2)=0,IF(ISBLANK(OFFSET('12. SEGUIMIENTO 2027'!$N$14,INT((ROW()-13)/2),0)),"",OFFSET('12. SEGUIMIENTO 2027'!$N$14,INT((ROW()-13)/2),0)),IF(ISBLANK(OFFSET('9. METAS'!$V$20,INT((ROW()-14)/2),0)),"",OFFSET('9. METAS'!$V$20,INT((ROW()-14)/2),0)))</f>
        <v/>
      </c>
      <c r="K423" s="256" t="str">
        <f ca="1">IF(MOD(ROW()-13,2)=0,IF(ISBLANK(OFFSET('12. SEGUIMIENTO 2027'!$O$14,INT((ROW()-13)/2),0)),"",OFFSET('12. SEGUIMIENTO 2027'!$O$14,INT((ROW()-13)/2),0)),IF(ISBLANK(OFFSET('9. METAS'!$W$20,INT((ROW()-14)/2),0)),"",OFFSET('9. METAS'!$W$20,INT((ROW()-14)/2),0)))</f>
        <v/>
      </c>
      <c r="L423" s="256" t="str">
        <f ca="1">IF(MOD(ROW()-13,2)=0,IF(ISBLANK(OFFSET('12. SEGUIMIENTO 2027'!$P$14,INT((ROW()-13)/2),0)),"",OFFSET('12. SEGUIMIENTO 2027'!$P$14,INT((ROW()-13)/2),0)),IF(ISBLANK(OFFSET('9. METAS'!$X$20,INT((ROW()-14)/2),0)),"",OFFSET('9. METAS'!$X$20,INT((ROW()-14)/2),0)))</f>
        <v/>
      </c>
      <c r="M423" s="257" t="str">
        <f ca="1">IF(MOD(ROW()-13,2)=0,IF(ISBLANK(OFFSET('12. SEGUIMIENTO 2027'!$Q$14,INT((ROW()-13)/2),0)),"",OFFSET('12. SEGUIMIENTO 2027'!$Q$14,INT((ROW()-13)/2),0)),IF(ISBLANK(OFFSET('9. METAS'!$Y$20,INT((ROW()-14)/2),0)),"",OFFSET('9. METAS'!$Y$20,INT((ROW()-14)/2),0)))</f>
        <v/>
      </c>
      <c r="N423" s="1012" t="str">
        <f t="shared" ref="N423" ca="1" si="406">IFERROR(J423/J424,"ND")</f>
        <v>ND</v>
      </c>
      <c r="O423" s="1008" t="str">
        <f t="shared" ref="O423" ca="1" si="407">IFERROR(((J423+K423+L423)/H423),"ND")</f>
        <v>ND</v>
      </c>
      <c r="P423" s="996"/>
    </row>
    <row r="424" spans="3:16">
      <c r="C424" s="1030"/>
      <c r="D424" s="1026"/>
      <c r="E424" s="1026"/>
      <c r="F424" s="1024"/>
      <c r="G424" s="1021"/>
      <c r="H424" s="1164"/>
      <c r="I424" s="1015"/>
      <c r="J424" s="255" t="str">
        <f ca="1">IF(MOD(ROW()-13,2)=0,IF(ISBLANK(OFFSET('12. SEGUIMIENTO 2027'!$N$14,INT((ROW()-13)/2),0)),"",OFFSET('12. SEGUIMIENTO 2027'!$N$14,INT((ROW()-13)/2),0)),IF(ISBLANK(OFFSET('9. METAS'!$V$20,INT((ROW()-14)/2),0)),"",OFFSET('9. METAS'!$V$20,INT((ROW()-14)/2),0)))</f>
        <v/>
      </c>
      <c r="K424" s="256" t="str">
        <f ca="1">IF(MOD(ROW()-13,2)=0,IF(ISBLANK(OFFSET('12. SEGUIMIENTO 2027'!$O$14,INT((ROW()-13)/2),0)),"",OFFSET('12. SEGUIMIENTO 2027'!$O$14,INT((ROW()-13)/2),0)),IF(ISBLANK(OFFSET('9. METAS'!$W$20,INT((ROW()-14)/2),0)),"",OFFSET('9. METAS'!$W$20,INT((ROW()-14)/2),0)))</f>
        <v/>
      </c>
      <c r="L424" s="256" t="str">
        <f ca="1">IF(MOD(ROW()-13,2)=0,IF(ISBLANK(OFFSET('12. SEGUIMIENTO 2027'!$P$14,INT((ROW()-13)/2),0)),"",OFFSET('12. SEGUIMIENTO 2027'!$P$14,INT((ROW()-13)/2),0)),IF(ISBLANK(OFFSET('9. METAS'!$X$20,INT((ROW()-14)/2),0)),"",OFFSET('9. METAS'!$X$20,INT((ROW()-14)/2),0)))</f>
        <v/>
      </c>
      <c r="M424" s="257" t="str">
        <f ca="1">IF(MOD(ROW()-13,2)=0,IF(ISBLANK(OFFSET('12. SEGUIMIENTO 2027'!$Q$14,INT((ROW()-13)/2),0)),"",OFFSET('12. SEGUIMIENTO 2027'!$Q$14,INT((ROW()-13)/2),0)),IF(ISBLANK(OFFSET('9. METAS'!$Y$20,INT((ROW()-14)/2),0)),"",OFFSET('9. METAS'!$Y$20,INT((ROW()-14)/2),0)))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164" t="str">
        <f ca="1">IF(ISBLANK(OFFSET('9. METAS'!$M$20,INT((ROW()-13)/2),0)),"",OFFSET('9. METAS'!$M$20,INT((ROW()-13)/2),0))</f>
        <v/>
      </c>
      <c r="I425" s="1014"/>
      <c r="J425" s="255" t="str">
        <f ca="1">IF(MOD(ROW()-13,2)=0,IF(ISBLANK(OFFSET('12. SEGUIMIENTO 2027'!$N$14,INT((ROW()-13)/2),0)),"",OFFSET('12. SEGUIMIENTO 2027'!$N$14,INT((ROW()-13)/2),0)),IF(ISBLANK(OFFSET('9. METAS'!$V$20,INT((ROW()-14)/2),0)),"",OFFSET('9. METAS'!$V$20,INT((ROW()-14)/2),0)))</f>
        <v/>
      </c>
      <c r="K425" s="256" t="str">
        <f ca="1">IF(MOD(ROW()-13,2)=0,IF(ISBLANK(OFFSET('12. SEGUIMIENTO 2027'!$O$14,INT((ROW()-13)/2),0)),"",OFFSET('12. SEGUIMIENTO 2027'!$O$14,INT((ROW()-13)/2),0)),IF(ISBLANK(OFFSET('9. METAS'!$W$20,INT((ROW()-14)/2),0)),"",OFFSET('9. METAS'!$W$20,INT((ROW()-14)/2),0)))</f>
        <v/>
      </c>
      <c r="L425" s="256" t="str">
        <f ca="1">IF(MOD(ROW()-13,2)=0,IF(ISBLANK(OFFSET('12. SEGUIMIENTO 2027'!$P$14,INT((ROW()-13)/2),0)),"",OFFSET('12. SEGUIMIENTO 2027'!$P$14,INT((ROW()-13)/2),0)),IF(ISBLANK(OFFSET('9. METAS'!$X$20,INT((ROW()-14)/2),0)),"",OFFSET('9. METAS'!$X$20,INT((ROW()-14)/2),0)))</f>
        <v/>
      </c>
      <c r="M425" s="257" t="str">
        <f ca="1">IF(MOD(ROW()-13,2)=0,IF(ISBLANK(OFFSET('12. SEGUIMIENTO 2027'!$Q$14,INT((ROW()-13)/2),0)),"",OFFSET('12. SEGUIMIENTO 2027'!$Q$14,INT((ROW()-13)/2),0)),IF(ISBLANK(OFFSET('9. METAS'!$Y$20,INT((ROW()-14)/2),0)),"",OFFSET('9. METAS'!$Y$20,INT((ROW()-14)/2),0)))</f>
        <v/>
      </c>
      <c r="N425" s="1012" t="str">
        <f t="shared" ref="N425" ca="1" si="408">IFERROR(J425/J426,"ND")</f>
        <v>ND</v>
      </c>
      <c r="O425" s="1008" t="str">
        <f t="shared" ref="O425" ca="1" si="409">IFERROR(((J425+K425+L425)/H425),"ND")</f>
        <v>ND</v>
      </c>
      <c r="P425" s="996"/>
    </row>
    <row r="426" spans="3:16">
      <c r="C426" s="1030"/>
      <c r="D426" s="1026"/>
      <c r="E426" s="1026"/>
      <c r="F426" s="1024"/>
      <c r="G426" s="1021"/>
      <c r="H426" s="1164"/>
      <c r="I426" s="1015"/>
      <c r="J426" s="255" t="str">
        <f ca="1">IF(MOD(ROW()-13,2)=0,IF(ISBLANK(OFFSET('12. SEGUIMIENTO 2027'!$N$14,INT((ROW()-13)/2),0)),"",OFFSET('12. SEGUIMIENTO 2027'!$N$14,INT((ROW()-13)/2),0)),IF(ISBLANK(OFFSET('9. METAS'!$V$20,INT((ROW()-14)/2),0)),"",OFFSET('9. METAS'!$V$20,INT((ROW()-14)/2),0)))</f>
        <v/>
      </c>
      <c r="K426" s="256" t="str">
        <f ca="1">IF(MOD(ROW()-13,2)=0,IF(ISBLANK(OFFSET('12. SEGUIMIENTO 2027'!$O$14,INT((ROW()-13)/2),0)),"",OFFSET('12. SEGUIMIENTO 2027'!$O$14,INT((ROW()-13)/2),0)),IF(ISBLANK(OFFSET('9. METAS'!$W$20,INT((ROW()-14)/2),0)),"",OFFSET('9. METAS'!$W$20,INT((ROW()-14)/2),0)))</f>
        <v/>
      </c>
      <c r="L426" s="256" t="str">
        <f ca="1">IF(MOD(ROW()-13,2)=0,IF(ISBLANK(OFFSET('12. SEGUIMIENTO 2027'!$P$14,INT((ROW()-13)/2),0)),"",OFFSET('12. SEGUIMIENTO 2027'!$P$14,INT((ROW()-13)/2),0)),IF(ISBLANK(OFFSET('9. METAS'!$X$20,INT((ROW()-14)/2),0)),"",OFFSET('9. METAS'!$X$20,INT((ROW()-14)/2),0)))</f>
        <v/>
      </c>
      <c r="M426" s="257" t="str">
        <f ca="1">IF(MOD(ROW()-13,2)=0,IF(ISBLANK(OFFSET('12. SEGUIMIENTO 2027'!$Q$14,INT((ROW()-13)/2),0)),"",OFFSET('12. SEGUIMIENTO 2027'!$Q$14,INT((ROW()-13)/2),0)),IF(ISBLANK(OFFSET('9. METAS'!$Y$20,INT((ROW()-14)/2),0)),"",OFFSET('9. METAS'!$Y$20,INT((ROW()-14)/2),0)))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164" t="str">
        <f ca="1">IF(ISBLANK(OFFSET('9. METAS'!$M$20,INT((ROW()-13)/2),0)),"",OFFSET('9. METAS'!$M$20,INT((ROW()-13)/2),0))</f>
        <v/>
      </c>
      <c r="I427" s="1014"/>
      <c r="J427" s="255" t="str">
        <f ca="1">IF(MOD(ROW()-13,2)=0,IF(ISBLANK(OFFSET('12. SEGUIMIENTO 2027'!$N$14,INT((ROW()-13)/2),0)),"",OFFSET('12. SEGUIMIENTO 2027'!$N$14,INT((ROW()-13)/2),0)),IF(ISBLANK(OFFSET('9. METAS'!$V$20,INT((ROW()-14)/2),0)),"",OFFSET('9. METAS'!$V$20,INT((ROW()-14)/2),0)))</f>
        <v/>
      </c>
      <c r="K427" s="256" t="str">
        <f ca="1">IF(MOD(ROW()-13,2)=0,IF(ISBLANK(OFFSET('12. SEGUIMIENTO 2027'!$O$14,INT((ROW()-13)/2),0)),"",OFFSET('12. SEGUIMIENTO 2027'!$O$14,INT((ROW()-13)/2),0)),IF(ISBLANK(OFFSET('9. METAS'!$W$20,INT((ROW()-14)/2),0)),"",OFFSET('9. METAS'!$W$20,INT((ROW()-14)/2),0)))</f>
        <v/>
      </c>
      <c r="L427" s="256" t="str">
        <f ca="1">IF(MOD(ROW()-13,2)=0,IF(ISBLANK(OFFSET('12. SEGUIMIENTO 2027'!$P$14,INT((ROW()-13)/2),0)),"",OFFSET('12. SEGUIMIENTO 2027'!$P$14,INT((ROW()-13)/2),0)),IF(ISBLANK(OFFSET('9. METAS'!$X$20,INT((ROW()-14)/2),0)),"",OFFSET('9. METAS'!$X$20,INT((ROW()-14)/2),0)))</f>
        <v/>
      </c>
      <c r="M427" s="257" t="str">
        <f ca="1">IF(MOD(ROW()-13,2)=0,IF(ISBLANK(OFFSET('12. SEGUIMIENTO 2027'!$Q$14,INT((ROW()-13)/2),0)),"",OFFSET('12. SEGUIMIENTO 2027'!$Q$14,INT((ROW()-13)/2),0)),IF(ISBLANK(OFFSET('9. METAS'!$Y$20,INT((ROW()-14)/2),0)),"",OFFSET('9. METAS'!$Y$20,INT((ROW()-14)/2),0)))</f>
        <v/>
      </c>
      <c r="N427" s="1012" t="str">
        <f t="shared" ref="N427" ca="1" si="410">IFERROR(J427/J428,"ND")</f>
        <v>ND</v>
      </c>
      <c r="O427" s="1008" t="str">
        <f t="shared" ref="O427" ca="1" si="411">IFERROR(((J427+K427+L427)/H427),"ND")</f>
        <v>ND</v>
      </c>
      <c r="P427" s="996"/>
    </row>
    <row r="428" spans="3:16">
      <c r="C428" s="1030"/>
      <c r="D428" s="1026"/>
      <c r="E428" s="1026"/>
      <c r="F428" s="1024"/>
      <c r="G428" s="1021"/>
      <c r="H428" s="1164"/>
      <c r="I428" s="1015"/>
      <c r="J428" s="255" t="str">
        <f ca="1">IF(MOD(ROW()-13,2)=0,IF(ISBLANK(OFFSET('12. SEGUIMIENTO 2027'!$N$14,INT((ROW()-13)/2),0)),"",OFFSET('12. SEGUIMIENTO 2027'!$N$14,INT((ROW()-13)/2),0)),IF(ISBLANK(OFFSET('9. METAS'!$V$20,INT((ROW()-14)/2),0)),"",OFFSET('9. METAS'!$V$20,INT((ROW()-14)/2),0)))</f>
        <v/>
      </c>
      <c r="K428" s="256" t="str">
        <f ca="1">IF(MOD(ROW()-13,2)=0,IF(ISBLANK(OFFSET('12. SEGUIMIENTO 2027'!$O$14,INT((ROW()-13)/2),0)),"",OFFSET('12. SEGUIMIENTO 2027'!$O$14,INT((ROW()-13)/2),0)),IF(ISBLANK(OFFSET('9. METAS'!$W$20,INT((ROW()-14)/2),0)),"",OFFSET('9. METAS'!$W$20,INT((ROW()-14)/2),0)))</f>
        <v/>
      </c>
      <c r="L428" s="256" t="str">
        <f ca="1">IF(MOD(ROW()-13,2)=0,IF(ISBLANK(OFFSET('12. SEGUIMIENTO 2027'!$P$14,INT((ROW()-13)/2),0)),"",OFFSET('12. SEGUIMIENTO 2027'!$P$14,INT((ROW()-13)/2),0)),IF(ISBLANK(OFFSET('9. METAS'!$X$20,INT((ROW()-14)/2),0)),"",OFFSET('9. METAS'!$X$20,INT((ROW()-14)/2),0)))</f>
        <v/>
      </c>
      <c r="M428" s="257" t="str">
        <f ca="1">IF(MOD(ROW()-13,2)=0,IF(ISBLANK(OFFSET('12. SEGUIMIENTO 2027'!$Q$14,INT((ROW()-13)/2),0)),"",OFFSET('12. SEGUIMIENTO 2027'!$Q$14,INT((ROW()-13)/2),0)),IF(ISBLANK(OFFSET('9. METAS'!$Y$20,INT((ROW()-14)/2),0)),"",OFFSET('9. METAS'!$Y$20,INT((ROW()-14)/2),0)))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164" t="str">
        <f ca="1">IF(ISBLANK(OFFSET('9. METAS'!$M$20,INT((ROW()-13)/2),0)),"",OFFSET('9. METAS'!$M$20,INT((ROW()-13)/2),0))</f>
        <v/>
      </c>
      <c r="I429" s="1014"/>
      <c r="J429" s="255" t="str">
        <f ca="1">IF(MOD(ROW()-13,2)=0,IF(ISBLANK(OFFSET('12. SEGUIMIENTO 2027'!$N$14,INT((ROW()-13)/2),0)),"",OFFSET('12. SEGUIMIENTO 2027'!$N$14,INT((ROW()-13)/2),0)),IF(ISBLANK(OFFSET('9. METAS'!$V$20,INT((ROW()-14)/2),0)),"",OFFSET('9. METAS'!$V$20,INT((ROW()-14)/2),0)))</f>
        <v/>
      </c>
      <c r="K429" s="256" t="str">
        <f ca="1">IF(MOD(ROW()-13,2)=0,IF(ISBLANK(OFFSET('12. SEGUIMIENTO 2027'!$O$14,INT((ROW()-13)/2),0)),"",OFFSET('12. SEGUIMIENTO 2027'!$O$14,INT((ROW()-13)/2),0)),IF(ISBLANK(OFFSET('9. METAS'!$W$20,INT((ROW()-14)/2),0)),"",OFFSET('9. METAS'!$W$20,INT((ROW()-14)/2),0)))</f>
        <v/>
      </c>
      <c r="L429" s="256" t="str">
        <f ca="1">IF(MOD(ROW()-13,2)=0,IF(ISBLANK(OFFSET('12. SEGUIMIENTO 2027'!$P$14,INT((ROW()-13)/2),0)),"",OFFSET('12. SEGUIMIENTO 2027'!$P$14,INT((ROW()-13)/2),0)),IF(ISBLANK(OFFSET('9. METAS'!$X$20,INT((ROW()-14)/2),0)),"",OFFSET('9. METAS'!$X$20,INT((ROW()-14)/2),0)))</f>
        <v/>
      </c>
      <c r="M429" s="257" t="str">
        <f ca="1">IF(MOD(ROW()-13,2)=0,IF(ISBLANK(OFFSET('12. SEGUIMIENTO 2027'!$Q$14,INT((ROW()-13)/2),0)),"",OFFSET('12. SEGUIMIENTO 2027'!$Q$14,INT((ROW()-13)/2),0)),IF(ISBLANK(OFFSET('9. METAS'!$Y$20,INT((ROW()-14)/2),0)),"",OFFSET('9. METAS'!$Y$20,INT((ROW()-14)/2),0)))</f>
        <v/>
      </c>
      <c r="N429" s="1012" t="str">
        <f t="shared" ref="N429" ca="1" si="412">IFERROR(J429/J430,"ND")</f>
        <v>ND</v>
      </c>
      <c r="O429" s="1008" t="str">
        <f t="shared" ref="O429" ca="1" si="413">IFERROR(((J429+K429+L429)/H429),"ND")</f>
        <v>ND</v>
      </c>
      <c r="P429" s="996"/>
    </row>
    <row r="430" spans="3:16">
      <c r="C430" s="1030"/>
      <c r="D430" s="1026"/>
      <c r="E430" s="1026"/>
      <c r="F430" s="1024"/>
      <c r="G430" s="1021"/>
      <c r="H430" s="1164"/>
      <c r="I430" s="1015"/>
      <c r="J430" s="255" t="str">
        <f ca="1">IF(MOD(ROW()-13,2)=0,IF(ISBLANK(OFFSET('12. SEGUIMIENTO 2027'!$N$14,INT((ROW()-13)/2),0)),"",OFFSET('12. SEGUIMIENTO 2027'!$N$14,INT((ROW()-13)/2),0)),IF(ISBLANK(OFFSET('9. METAS'!$V$20,INT((ROW()-14)/2),0)),"",OFFSET('9. METAS'!$V$20,INT((ROW()-14)/2),0)))</f>
        <v/>
      </c>
      <c r="K430" s="256" t="str">
        <f ca="1">IF(MOD(ROW()-13,2)=0,IF(ISBLANK(OFFSET('12. SEGUIMIENTO 2027'!$O$14,INT((ROW()-13)/2),0)),"",OFFSET('12. SEGUIMIENTO 2027'!$O$14,INT((ROW()-13)/2),0)),IF(ISBLANK(OFFSET('9. METAS'!$W$20,INT((ROW()-14)/2),0)),"",OFFSET('9. METAS'!$W$20,INT((ROW()-14)/2),0)))</f>
        <v/>
      </c>
      <c r="L430" s="256" t="str">
        <f ca="1">IF(MOD(ROW()-13,2)=0,IF(ISBLANK(OFFSET('12. SEGUIMIENTO 2027'!$P$14,INT((ROW()-13)/2),0)),"",OFFSET('12. SEGUIMIENTO 2027'!$P$14,INT((ROW()-13)/2),0)),IF(ISBLANK(OFFSET('9. METAS'!$X$20,INT((ROW()-14)/2),0)),"",OFFSET('9. METAS'!$X$20,INT((ROW()-14)/2),0)))</f>
        <v/>
      </c>
      <c r="M430" s="257" t="str">
        <f ca="1">IF(MOD(ROW()-13,2)=0,IF(ISBLANK(OFFSET('12. SEGUIMIENTO 2027'!$Q$14,INT((ROW()-13)/2),0)),"",OFFSET('12. SEGUIMIENTO 2027'!$Q$14,INT((ROW()-13)/2),0)),IF(ISBLANK(OFFSET('9. METAS'!$Y$20,INT((ROW()-14)/2),0)),"",OFFSET('9. METAS'!$Y$20,INT((ROW()-14)/2),0)))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164" t="str">
        <f ca="1">IF(ISBLANK(OFFSET('9. METAS'!$M$20,INT((ROW()-13)/2),0)),"",OFFSET('9. METAS'!$M$20,INT((ROW()-13)/2),0))</f>
        <v/>
      </c>
      <c r="I431" s="1014"/>
      <c r="J431" s="255" t="str">
        <f ca="1">IF(MOD(ROW()-13,2)=0,IF(ISBLANK(OFFSET('12. SEGUIMIENTO 2027'!$N$14,INT((ROW()-13)/2),0)),"",OFFSET('12. SEGUIMIENTO 2027'!$N$14,INT((ROW()-13)/2),0)),IF(ISBLANK(OFFSET('9. METAS'!$V$20,INT((ROW()-14)/2),0)),"",OFFSET('9. METAS'!$V$20,INT((ROW()-14)/2),0)))</f>
        <v/>
      </c>
      <c r="K431" s="256" t="str">
        <f ca="1">IF(MOD(ROW()-13,2)=0,IF(ISBLANK(OFFSET('12. SEGUIMIENTO 2027'!$O$14,INT((ROW()-13)/2),0)),"",OFFSET('12. SEGUIMIENTO 2027'!$O$14,INT((ROW()-13)/2),0)),IF(ISBLANK(OFFSET('9. METAS'!$W$20,INT((ROW()-14)/2),0)),"",OFFSET('9. METAS'!$W$20,INT((ROW()-14)/2),0)))</f>
        <v/>
      </c>
      <c r="L431" s="256" t="str">
        <f ca="1">IF(MOD(ROW()-13,2)=0,IF(ISBLANK(OFFSET('12. SEGUIMIENTO 2027'!$P$14,INT((ROW()-13)/2),0)),"",OFFSET('12. SEGUIMIENTO 2027'!$P$14,INT((ROW()-13)/2),0)),IF(ISBLANK(OFFSET('9. METAS'!$X$20,INT((ROW()-14)/2),0)),"",OFFSET('9. METAS'!$X$20,INT((ROW()-14)/2),0)))</f>
        <v/>
      </c>
      <c r="M431" s="257" t="str">
        <f ca="1">IF(MOD(ROW()-13,2)=0,IF(ISBLANK(OFFSET('12. SEGUIMIENTO 2027'!$Q$14,INT((ROW()-13)/2),0)),"",OFFSET('12. SEGUIMIENTO 2027'!$Q$14,INT((ROW()-13)/2),0)),IF(ISBLANK(OFFSET('9. METAS'!$Y$20,INT((ROW()-14)/2),0)),"",OFFSET('9. METAS'!$Y$20,INT((ROW()-14)/2),0)))</f>
        <v/>
      </c>
      <c r="N431" s="1012" t="str">
        <f t="shared" ref="N431" ca="1" si="414">IFERROR(J431/J432,"ND")</f>
        <v>ND</v>
      </c>
      <c r="O431" s="1008" t="str">
        <f t="shared" ref="O431" ca="1" si="415">IFERROR(((J431+K431+L431)/H431),"ND")</f>
        <v>ND</v>
      </c>
      <c r="P431" s="996"/>
    </row>
    <row r="432" spans="3:16">
      <c r="C432" s="1030"/>
      <c r="D432" s="1026"/>
      <c r="E432" s="1026"/>
      <c r="F432" s="1024"/>
      <c r="G432" s="1021"/>
      <c r="H432" s="1164"/>
      <c r="I432" s="1015"/>
      <c r="J432" s="255" t="str">
        <f ca="1">IF(MOD(ROW()-13,2)=0,IF(ISBLANK(OFFSET('12. SEGUIMIENTO 2027'!$N$14,INT((ROW()-13)/2),0)),"",OFFSET('12. SEGUIMIENTO 2027'!$N$14,INT((ROW()-13)/2),0)),IF(ISBLANK(OFFSET('9. METAS'!$V$20,INT((ROW()-14)/2),0)),"",OFFSET('9. METAS'!$V$20,INT((ROW()-14)/2),0)))</f>
        <v/>
      </c>
      <c r="K432" s="256" t="str">
        <f ca="1">IF(MOD(ROW()-13,2)=0,IF(ISBLANK(OFFSET('12. SEGUIMIENTO 2027'!$O$14,INT((ROW()-13)/2),0)),"",OFFSET('12. SEGUIMIENTO 2027'!$O$14,INT((ROW()-13)/2),0)),IF(ISBLANK(OFFSET('9. METAS'!$W$20,INT((ROW()-14)/2),0)),"",OFFSET('9. METAS'!$W$20,INT((ROW()-14)/2),0)))</f>
        <v/>
      </c>
      <c r="L432" s="256" t="str">
        <f ca="1">IF(MOD(ROW()-13,2)=0,IF(ISBLANK(OFFSET('12. SEGUIMIENTO 2027'!$P$14,INT((ROW()-13)/2),0)),"",OFFSET('12. SEGUIMIENTO 2027'!$P$14,INT((ROW()-13)/2),0)),IF(ISBLANK(OFFSET('9. METAS'!$X$20,INT((ROW()-14)/2),0)),"",OFFSET('9. METAS'!$X$20,INT((ROW()-14)/2),0)))</f>
        <v/>
      </c>
      <c r="M432" s="257" t="str">
        <f ca="1">IF(MOD(ROW()-13,2)=0,IF(ISBLANK(OFFSET('12. SEGUIMIENTO 2027'!$Q$14,INT((ROW()-13)/2),0)),"",OFFSET('12. SEGUIMIENTO 2027'!$Q$14,INT((ROW()-13)/2),0)),IF(ISBLANK(OFFSET('9. METAS'!$Y$20,INT((ROW()-14)/2),0)),"",OFFSET('9. METAS'!$Y$20,INT((ROW()-14)/2),0)))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164" t="str">
        <f ca="1">IF(ISBLANK(OFFSET('9. METAS'!$M$20,INT((ROW()-13)/2),0)),"",OFFSET('9. METAS'!$M$20,INT((ROW()-13)/2),0))</f>
        <v/>
      </c>
      <c r="I433" s="1014"/>
      <c r="J433" s="255" t="str">
        <f ca="1">IF(MOD(ROW()-13,2)=0,IF(ISBLANK(OFFSET('12. SEGUIMIENTO 2027'!$N$14,INT((ROW()-13)/2),0)),"",OFFSET('12. SEGUIMIENTO 2027'!$N$14,INT((ROW()-13)/2),0)),IF(ISBLANK(OFFSET('9. METAS'!$V$20,INT((ROW()-14)/2),0)),"",OFFSET('9. METAS'!$V$20,INT((ROW()-14)/2),0)))</f>
        <v/>
      </c>
      <c r="K433" s="256" t="str">
        <f ca="1">IF(MOD(ROW()-13,2)=0,IF(ISBLANK(OFFSET('12. SEGUIMIENTO 2027'!$O$14,INT((ROW()-13)/2),0)),"",OFFSET('12. SEGUIMIENTO 2027'!$O$14,INT((ROW()-13)/2),0)),IF(ISBLANK(OFFSET('9. METAS'!$W$20,INT((ROW()-14)/2),0)),"",OFFSET('9. METAS'!$W$20,INT((ROW()-14)/2),0)))</f>
        <v/>
      </c>
      <c r="L433" s="256" t="str">
        <f ca="1">IF(MOD(ROW()-13,2)=0,IF(ISBLANK(OFFSET('12. SEGUIMIENTO 2027'!$P$14,INT((ROW()-13)/2),0)),"",OFFSET('12. SEGUIMIENTO 2027'!$P$14,INT((ROW()-13)/2),0)),IF(ISBLANK(OFFSET('9. METAS'!$X$20,INT((ROW()-14)/2),0)),"",OFFSET('9. METAS'!$X$20,INT((ROW()-14)/2),0)))</f>
        <v/>
      </c>
      <c r="M433" s="257" t="str">
        <f ca="1">IF(MOD(ROW()-13,2)=0,IF(ISBLANK(OFFSET('12. SEGUIMIENTO 2027'!$Q$14,INT((ROW()-13)/2),0)),"",OFFSET('12. SEGUIMIENTO 2027'!$Q$14,INT((ROW()-13)/2),0)),IF(ISBLANK(OFFSET('9. METAS'!$Y$20,INT((ROW()-14)/2),0)),"",OFFSET('9. METAS'!$Y$20,INT((ROW()-14)/2),0)))</f>
        <v/>
      </c>
      <c r="N433" s="1012" t="str">
        <f t="shared" ref="N433" ca="1" si="416">IFERROR(J433/J434,"ND")</f>
        <v>ND</v>
      </c>
      <c r="O433" s="1008" t="str">
        <f t="shared" ref="O433" ca="1" si="417">IFERROR(((J433+K433+L433)/H433),"ND")</f>
        <v>ND</v>
      </c>
      <c r="P433" s="996"/>
    </row>
    <row r="434" spans="3:16">
      <c r="C434" s="1030"/>
      <c r="D434" s="1026"/>
      <c r="E434" s="1026"/>
      <c r="F434" s="1024"/>
      <c r="G434" s="1021"/>
      <c r="H434" s="1164"/>
      <c r="I434" s="1015"/>
      <c r="J434" s="255" t="str">
        <f ca="1">IF(MOD(ROW()-13,2)=0,IF(ISBLANK(OFFSET('12. SEGUIMIENTO 2027'!$N$14,INT((ROW()-13)/2),0)),"",OFFSET('12. SEGUIMIENTO 2027'!$N$14,INT((ROW()-13)/2),0)),IF(ISBLANK(OFFSET('9. METAS'!$V$20,INT((ROW()-14)/2),0)),"",OFFSET('9. METAS'!$V$20,INT((ROW()-14)/2),0)))</f>
        <v/>
      </c>
      <c r="K434" s="256" t="str">
        <f ca="1">IF(MOD(ROW()-13,2)=0,IF(ISBLANK(OFFSET('12. SEGUIMIENTO 2027'!$O$14,INT((ROW()-13)/2),0)),"",OFFSET('12. SEGUIMIENTO 2027'!$O$14,INT((ROW()-13)/2),0)),IF(ISBLANK(OFFSET('9. METAS'!$W$20,INT((ROW()-14)/2),0)),"",OFFSET('9. METAS'!$W$20,INT((ROW()-14)/2),0)))</f>
        <v/>
      </c>
      <c r="L434" s="256" t="str">
        <f ca="1">IF(MOD(ROW()-13,2)=0,IF(ISBLANK(OFFSET('12. SEGUIMIENTO 2027'!$P$14,INT((ROW()-13)/2),0)),"",OFFSET('12. SEGUIMIENTO 2027'!$P$14,INT((ROW()-13)/2),0)),IF(ISBLANK(OFFSET('9. METAS'!$X$20,INT((ROW()-14)/2),0)),"",OFFSET('9. METAS'!$X$20,INT((ROW()-14)/2),0)))</f>
        <v/>
      </c>
      <c r="M434" s="257" t="str">
        <f ca="1">IF(MOD(ROW()-13,2)=0,IF(ISBLANK(OFFSET('12. SEGUIMIENTO 2027'!$Q$14,INT((ROW()-13)/2),0)),"",OFFSET('12. SEGUIMIENTO 2027'!$Q$14,INT((ROW()-13)/2),0)),IF(ISBLANK(OFFSET('9. METAS'!$Y$20,INT((ROW()-14)/2),0)),"",OFFSET('9. METAS'!$Y$20,INT((ROW()-14)/2),0)))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164" t="str">
        <f ca="1">IF(ISBLANK(OFFSET('9. METAS'!$M$20,INT((ROW()-13)/2),0)),"",OFFSET('9. METAS'!$M$20,INT((ROW()-13)/2),0))</f>
        <v/>
      </c>
      <c r="I435" s="1014"/>
      <c r="J435" s="255" t="str">
        <f ca="1">IF(MOD(ROW()-13,2)=0,IF(ISBLANK(OFFSET('12. SEGUIMIENTO 2027'!$N$14,INT((ROW()-13)/2),0)),"",OFFSET('12. SEGUIMIENTO 2027'!$N$14,INT((ROW()-13)/2),0)),IF(ISBLANK(OFFSET('9. METAS'!$V$20,INT((ROW()-14)/2),0)),"",OFFSET('9. METAS'!$V$20,INT((ROW()-14)/2),0)))</f>
        <v/>
      </c>
      <c r="K435" s="256" t="str">
        <f ca="1">IF(MOD(ROW()-13,2)=0,IF(ISBLANK(OFFSET('12. SEGUIMIENTO 2027'!$O$14,INT((ROW()-13)/2),0)),"",OFFSET('12. SEGUIMIENTO 2027'!$O$14,INT((ROW()-13)/2),0)),IF(ISBLANK(OFFSET('9. METAS'!$W$20,INT((ROW()-14)/2),0)),"",OFFSET('9. METAS'!$W$20,INT((ROW()-14)/2),0)))</f>
        <v/>
      </c>
      <c r="L435" s="256" t="str">
        <f ca="1">IF(MOD(ROW()-13,2)=0,IF(ISBLANK(OFFSET('12. SEGUIMIENTO 2027'!$P$14,INT((ROW()-13)/2),0)),"",OFFSET('12. SEGUIMIENTO 2027'!$P$14,INT((ROW()-13)/2),0)),IF(ISBLANK(OFFSET('9. METAS'!$X$20,INT((ROW()-14)/2),0)),"",OFFSET('9. METAS'!$X$20,INT((ROW()-14)/2),0)))</f>
        <v/>
      </c>
      <c r="M435" s="257" t="str">
        <f ca="1">IF(MOD(ROW()-13,2)=0,IF(ISBLANK(OFFSET('12. SEGUIMIENTO 2027'!$Q$14,INT((ROW()-13)/2),0)),"",OFFSET('12. SEGUIMIENTO 2027'!$Q$14,INT((ROW()-13)/2),0)),IF(ISBLANK(OFFSET('9. METAS'!$Y$20,INT((ROW()-14)/2),0)),"",OFFSET('9. METAS'!$Y$20,INT((ROW()-14)/2),0)))</f>
        <v/>
      </c>
      <c r="N435" s="1012" t="str">
        <f t="shared" ref="N435" ca="1" si="418">IFERROR(J435/J436,"ND")</f>
        <v>ND</v>
      </c>
      <c r="O435" s="1008" t="str">
        <f t="shared" ref="O435" ca="1" si="419">IFERROR(((J435+K435+L435)/H435),"ND")</f>
        <v>ND</v>
      </c>
      <c r="P435" s="996"/>
    </row>
    <row r="436" spans="3:16">
      <c r="C436" s="1030"/>
      <c r="D436" s="1026"/>
      <c r="E436" s="1026"/>
      <c r="F436" s="1024"/>
      <c r="G436" s="1021"/>
      <c r="H436" s="1164"/>
      <c r="I436" s="1015"/>
      <c r="J436" s="255" t="str">
        <f ca="1">IF(MOD(ROW()-13,2)=0,IF(ISBLANK(OFFSET('12. SEGUIMIENTO 2027'!$N$14,INT((ROW()-13)/2),0)),"",OFFSET('12. SEGUIMIENTO 2027'!$N$14,INT((ROW()-13)/2),0)),IF(ISBLANK(OFFSET('9. METAS'!$V$20,INT((ROW()-14)/2),0)),"",OFFSET('9. METAS'!$V$20,INT((ROW()-14)/2),0)))</f>
        <v/>
      </c>
      <c r="K436" s="256" t="str">
        <f ca="1">IF(MOD(ROW()-13,2)=0,IF(ISBLANK(OFFSET('12. SEGUIMIENTO 2027'!$O$14,INT((ROW()-13)/2),0)),"",OFFSET('12. SEGUIMIENTO 2027'!$O$14,INT((ROW()-13)/2),0)),IF(ISBLANK(OFFSET('9. METAS'!$W$20,INT((ROW()-14)/2),0)),"",OFFSET('9. METAS'!$W$20,INT((ROW()-14)/2),0)))</f>
        <v/>
      </c>
      <c r="L436" s="256" t="str">
        <f ca="1">IF(MOD(ROW()-13,2)=0,IF(ISBLANK(OFFSET('12. SEGUIMIENTO 2027'!$P$14,INT((ROW()-13)/2),0)),"",OFFSET('12. SEGUIMIENTO 2027'!$P$14,INT((ROW()-13)/2),0)),IF(ISBLANK(OFFSET('9. METAS'!$X$20,INT((ROW()-14)/2),0)),"",OFFSET('9. METAS'!$X$20,INT((ROW()-14)/2),0)))</f>
        <v/>
      </c>
      <c r="M436" s="257" t="str">
        <f ca="1">IF(MOD(ROW()-13,2)=0,IF(ISBLANK(OFFSET('12. SEGUIMIENTO 2027'!$Q$14,INT((ROW()-13)/2),0)),"",OFFSET('12. SEGUIMIENTO 2027'!$Q$14,INT((ROW()-13)/2),0)),IF(ISBLANK(OFFSET('9. METAS'!$Y$20,INT((ROW()-14)/2),0)),"",OFFSET('9. METAS'!$Y$20,INT((ROW()-14)/2),0)))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164" t="str">
        <f ca="1">IF(ISBLANK(OFFSET('9. METAS'!$M$20,INT((ROW()-13)/2),0)),"",OFFSET('9. METAS'!$M$20,INT((ROW()-13)/2),0))</f>
        <v/>
      </c>
      <c r="I437" s="1014"/>
      <c r="J437" s="255" t="str">
        <f ca="1">IF(MOD(ROW()-13,2)=0,IF(ISBLANK(OFFSET('12. SEGUIMIENTO 2027'!$N$14,INT((ROW()-13)/2),0)),"",OFFSET('12. SEGUIMIENTO 2027'!$N$14,INT((ROW()-13)/2),0)),IF(ISBLANK(OFFSET('9. METAS'!$V$20,INT((ROW()-14)/2),0)),"",OFFSET('9. METAS'!$V$20,INT((ROW()-14)/2),0)))</f>
        <v/>
      </c>
      <c r="K437" s="256" t="str">
        <f ca="1">IF(MOD(ROW()-13,2)=0,IF(ISBLANK(OFFSET('12. SEGUIMIENTO 2027'!$O$14,INT((ROW()-13)/2),0)),"",OFFSET('12. SEGUIMIENTO 2027'!$O$14,INT((ROW()-13)/2),0)),IF(ISBLANK(OFFSET('9. METAS'!$W$20,INT((ROW()-14)/2),0)),"",OFFSET('9. METAS'!$W$20,INT((ROW()-14)/2),0)))</f>
        <v/>
      </c>
      <c r="L437" s="256" t="str">
        <f ca="1">IF(MOD(ROW()-13,2)=0,IF(ISBLANK(OFFSET('12. SEGUIMIENTO 2027'!$P$14,INT((ROW()-13)/2),0)),"",OFFSET('12. SEGUIMIENTO 2027'!$P$14,INT((ROW()-13)/2),0)),IF(ISBLANK(OFFSET('9. METAS'!$X$20,INT((ROW()-14)/2),0)),"",OFFSET('9. METAS'!$X$20,INT((ROW()-14)/2),0)))</f>
        <v/>
      </c>
      <c r="M437" s="257" t="str">
        <f ca="1">IF(MOD(ROW()-13,2)=0,IF(ISBLANK(OFFSET('12. SEGUIMIENTO 2027'!$Q$14,INT((ROW()-13)/2),0)),"",OFFSET('12. SEGUIMIENTO 2027'!$Q$14,INT((ROW()-13)/2),0)),IF(ISBLANK(OFFSET('9. METAS'!$Y$20,INT((ROW()-14)/2),0)),"",OFFSET('9. METAS'!$Y$20,INT((ROW()-14)/2),0)))</f>
        <v/>
      </c>
      <c r="N437" s="1012" t="str">
        <f t="shared" ref="N437" ca="1" si="420">IFERROR(J437/J438,"ND")</f>
        <v>ND</v>
      </c>
      <c r="O437" s="1008" t="str">
        <f t="shared" ref="O437" ca="1" si="421">IFERROR(((J437+K437+L437)/H437),"ND")</f>
        <v>ND</v>
      </c>
      <c r="P437" s="996"/>
    </row>
    <row r="438" spans="3:16">
      <c r="C438" s="1030"/>
      <c r="D438" s="1026"/>
      <c r="E438" s="1026"/>
      <c r="F438" s="1024"/>
      <c r="G438" s="1021"/>
      <c r="H438" s="1164"/>
      <c r="I438" s="1015"/>
      <c r="J438" s="255" t="str">
        <f ca="1">IF(MOD(ROW()-13,2)=0,IF(ISBLANK(OFFSET('12. SEGUIMIENTO 2027'!$N$14,INT((ROW()-13)/2),0)),"",OFFSET('12. SEGUIMIENTO 2027'!$N$14,INT((ROW()-13)/2),0)),IF(ISBLANK(OFFSET('9. METAS'!$V$20,INT((ROW()-14)/2),0)),"",OFFSET('9. METAS'!$V$20,INT((ROW()-14)/2),0)))</f>
        <v/>
      </c>
      <c r="K438" s="256" t="str">
        <f ca="1">IF(MOD(ROW()-13,2)=0,IF(ISBLANK(OFFSET('12. SEGUIMIENTO 2027'!$O$14,INT((ROW()-13)/2),0)),"",OFFSET('12. SEGUIMIENTO 2027'!$O$14,INT((ROW()-13)/2),0)),IF(ISBLANK(OFFSET('9. METAS'!$W$20,INT((ROW()-14)/2),0)),"",OFFSET('9. METAS'!$W$20,INT((ROW()-14)/2),0)))</f>
        <v/>
      </c>
      <c r="L438" s="256" t="str">
        <f ca="1">IF(MOD(ROW()-13,2)=0,IF(ISBLANK(OFFSET('12. SEGUIMIENTO 2027'!$P$14,INT((ROW()-13)/2),0)),"",OFFSET('12. SEGUIMIENTO 2027'!$P$14,INT((ROW()-13)/2),0)),IF(ISBLANK(OFFSET('9. METAS'!$X$20,INT((ROW()-14)/2),0)),"",OFFSET('9. METAS'!$X$20,INT((ROW()-14)/2),0)))</f>
        <v/>
      </c>
      <c r="M438" s="257" t="str">
        <f ca="1">IF(MOD(ROW()-13,2)=0,IF(ISBLANK(OFFSET('12. SEGUIMIENTO 2027'!$Q$14,INT((ROW()-13)/2),0)),"",OFFSET('12. SEGUIMIENTO 2027'!$Q$14,INT((ROW()-13)/2),0)),IF(ISBLANK(OFFSET('9. METAS'!$Y$20,INT((ROW()-14)/2),0)),"",OFFSET('9. METAS'!$Y$20,INT((ROW()-14)/2),0)))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164" t="str">
        <f ca="1">IF(ISBLANK(OFFSET('9. METAS'!$M$20,INT((ROW()-13)/2),0)),"",OFFSET('9. METAS'!$M$20,INT((ROW()-13)/2),0))</f>
        <v/>
      </c>
      <c r="I439" s="1014"/>
      <c r="J439" s="255" t="str">
        <f ca="1">IF(MOD(ROW()-13,2)=0,IF(ISBLANK(OFFSET('12. SEGUIMIENTO 2027'!$N$14,INT((ROW()-13)/2),0)),"",OFFSET('12. SEGUIMIENTO 2027'!$N$14,INT((ROW()-13)/2),0)),IF(ISBLANK(OFFSET('9. METAS'!$V$20,INT((ROW()-14)/2),0)),"",OFFSET('9. METAS'!$V$20,INT((ROW()-14)/2),0)))</f>
        <v/>
      </c>
      <c r="K439" s="256" t="str">
        <f ca="1">IF(MOD(ROW()-13,2)=0,IF(ISBLANK(OFFSET('12. SEGUIMIENTO 2027'!$O$14,INT((ROW()-13)/2),0)),"",OFFSET('12. SEGUIMIENTO 2027'!$O$14,INT((ROW()-13)/2),0)),IF(ISBLANK(OFFSET('9. METAS'!$W$20,INT((ROW()-14)/2),0)),"",OFFSET('9. METAS'!$W$20,INT((ROW()-14)/2),0)))</f>
        <v/>
      </c>
      <c r="L439" s="256" t="str">
        <f ca="1">IF(MOD(ROW()-13,2)=0,IF(ISBLANK(OFFSET('12. SEGUIMIENTO 2027'!$P$14,INT((ROW()-13)/2),0)),"",OFFSET('12. SEGUIMIENTO 2027'!$P$14,INT((ROW()-13)/2),0)),IF(ISBLANK(OFFSET('9. METAS'!$X$20,INT((ROW()-14)/2),0)),"",OFFSET('9. METAS'!$X$20,INT((ROW()-14)/2),0)))</f>
        <v/>
      </c>
      <c r="M439" s="257" t="str">
        <f ca="1">IF(MOD(ROW()-13,2)=0,IF(ISBLANK(OFFSET('12. SEGUIMIENTO 2027'!$Q$14,INT((ROW()-13)/2),0)),"",OFFSET('12. SEGUIMIENTO 2027'!$Q$14,INT((ROW()-13)/2),0)),IF(ISBLANK(OFFSET('9. METAS'!$Y$20,INT((ROW()-14)/2),0)),"",OFFSET('9. METAS'!$Y$20,INT((ROW()-14)/2),0)))</f>
        <v/>
      </c>
      <c r="N439" s="1012" t="str">
        <f t="shared" ref="N439" ca="1" si="422">IFERROR(J439/J440,"ND")</f>
        <v>ND</v>
      </c>
      <c r="O439" s="1008" t="str">
        <f t="shared" ref="O439" ca="1" si="423">IFERROR(((J439+K439+L439)/H439),"ND")</f>
        <v>ND</v>
      </c>
      <c r="P439" s="996"/>
    </row>
    <row r="440" spans="3:16">
      <c r="C440" s="1030"/>
      <c r="D440" s="1026"/>
      <c r="E440" s="1026"/>
      <c r="F440" s="1024"/>
      <c r="G440" s="1021"/>
      <c r="H440" s="1164"/>
      <c r="I440" s="1015"/>
      <c r="J440" s="255" t="str">
        <f ca="1">IF(MOD(ROW()-13,2)=0,IF(ISBLANK(OFFSET('12. SEGUIMIENTO 2027'!$N$14,INT((ROW()-13)/2),0)),"",OFFSET('12. SEGUIMIENTO 2027'!$N$14,INT((ROW()-13)/2),0)),IF(ISBLANK(OFFSET('9. METAS'!$V$20,INT((ROW()-14)/2),0)),"",OFFSET('9. METAS'!$V$20,INT((ROW()-14)/2),0)))</f>
        <v/>
      </c>
      <c r="K440" s="256" t="str">
        <f ca="1">IF(MOD(ROW()-13,2)=0,IF(ISBLANK(OFFSET('12. SEGUIMIENTO 2027'!$O$14,INT((ROW()-13)/2),0)),"",OFFSET('12. SEGUIMIENTO 2027'!$O$14,INT((ROW()-13)/2),0)),IF(ISBLANK(OFFSET('9. METAS'!$W$20,INT((ROW()-14)/2),0)),"",OFFSET('9. METAS'!$W$20,INT((ROW()-14)/2),0)))</f>
        <v/>
      </c>
      <c r="L440" s="256" t="str">
        <f ca="1">IF(MOD(ROW()-13,2)=0,IF(ISBLANK(OFFSET('12. SEGUIMIENTO 2027'!$P$14,INT((ROW()-13)/2),0)),"",OFFSET('12. SEGUIMIENTO 2027'!$P$14,INT((ROW()-13)/2),0)),IF(ISBLANK(OFFSET('9. METAS'!$X$20,INT((ROW()-14)/2),0)),"",OFFSET('9. METAS'!$X$20,INT((ROW()-14)/2),0)))</f>
        <v/>
      </c>
      <c r="M440" s="257" t="str">
        <f ca="1">IF(MOD(ROW()-13,2)=0,IF(ISBLANK(OFFSET('12. SEGUIMIENTO 2027'!$Q$14,INT((ROW()-13)/2),0)),"",OFFSET('12. SEGUIMIENTO 2027'!$Q$14,INT((ROW()-13)/2),0)),IF(ISBLANK(OFFSET('9. METAS'!$Y$20,INT((ROW()-14)/2),0)),"",OFFSET('9. METAS'!$Y$20,INT((ROW()-14)/2),0)))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164" t="str">
        <f ca="1">IF(ISBLANK(OFFSET('9. METAS'!$M$20,INT((ROW()-13)/2),0)),"",OFFSET('9. METAS'!$M$20,INT((ROW()-13)/2),0))</f>
        <v/>
      </c>
      <c r="I441" s="1014"/>
      <c r="J441" s="255" t="str">
        <f ca="1">IF(MOD(ROW()-13,2)=0,IF(ISBLANK(OFFSET('12. SEGUIMIENTO 2027'!$N$14,INT((ROW()-13)/2),0)),"",OFFSET('12. SEGUIMIENTO 2027'!$N$14,INT((ROW()-13)/2),0)),IF(ISBLANK(OFFSET('9. METAS'!$V$20,INT((ROW()-14)/2),0)),"",OFFSET('9. METAS'!$V$20,INT((ROW()-14)/2),0)))</f>
        <v/>
      </c>
      <c r="K441" s="256" t="str">
        <f ca="1">IF(MOD(ROW()-13,2)=0,IF(ISBLANK(OFFSET('12. SEGUIMIENTO 2027'!$O$14,INT((ROW()-13)/2),0)),"",OFFSET('12. SEGUIMIENTO 2027'!$O$14,INT((ROW()-13)/2),0)),IF(ISBLANK(OFFSET('9. METAS'!$W$20,INT((ROW()-14)/2),0)),"",OFFSET('9. METAS'!$W$20,INT((ROW()-14)/2),0)))</f>
        <v/>
      </c>
      <c r="L441" s="256" t="str">
        <f ca="1">IF(MOD(ROW()-13,2)=0,IF(ISBLANK(OFFSET('12. SEGUIMIENTO 2027'!$P$14,INT((ROW()-13)/2),0)),"",OFFSET('12. SEGUIMIENTO 2027'!$P$14,INT((ROW()-13)/2),0)),IF(ISBLANK(OFFSET('9. METAS'!$X$20,INT((ROW()-14)/2),0)),"",OFFSET('9. METAS'!$X$20,INT((ROW()-14)/2),0)))</f>
        <v/>
      </c>
      <c r="M441" s="257" t="str">
        <f ca="1">IF(MOD(ROW()-13,2)=0,IF(ISBLANK(OFFSET('12. SEGUIMIENTO 2027'!$Q$14,INT((ROW()-13)/2),0)),"",OFFSET('12. SEGUIMIENTO 2027'!$Q$14,INT((ROW()-13)/2),0)),IF(ISBLANK(OFFSET('9. METAS'!$Y$20,INT((ROW()-14)/2),0)),"",OFFSET('9. METAS'!$Y$20,INT((ROW()-14)/2),0)))</f>
        <v/>
      </c>
      <c r="N441" s="1012" t="str">
        <f t="shared" ref="N441" ca="1" si="424">IFERROR(J441/J442,"ND")</f>
        <v>ND</v>
      </c>
      <c r="O441" s="1008" t="str">
        <f t="shared" ref="O441" ca="1" si="425">IFERROR(((J441+K441+L441)/H441),"ND")</f>
        <v>ND</v>
      </c>
      <c r="P441" s="996"/>
    </row>
    <row r="442" spans="3:16">
      <c r="C442" s="1030"/>
      <c r="D442" s="1026"/>
      <c r="E442" s="1026"/>
      <c r="F442" s="1024"/>
      <c r="G442" s="1021"/>
      <c r="H442" s="1164"/>
      <c r="I442" s="1015"/>
      <c r="J442" s="255" t="str">
        <f ca="1">IF(MOD(ROW()-13,2)=0,IF(ISBLANK(OFFSET('12. SEGUIMIENTO 2027'!$N$14,INT((ROW()-13)/2),0)),"",OFFSET('12. SEGUIMIENTO 2027'!$N$14,INT((ROW()-13)/2),0)),IF(ISBLANK(OFFSET('9. METAS'!$V$20,INT((ROW()-14)/2),0)),"",OFFSET('9. METAS'!$V$20,INT((ROW()-14)/2),0)))</f>
        <v/>
      </c>
      <c r="K442" s="256" t="str">
        <f ca="1">IF(MOD(ROW()-13,2)=0,IF(ISBLANK(OFFSET('12. SEGUIMIENTO 2027'!$O$14,INT((ROW()-13)/2),0)),"",OFFSET('12. SEGUIMIENTO 2027'!$O$14,INT((ROW()-13)/2),0)),IF(ISBLANK(OFFSET('9. METAS'!$W$20,INT((ROW()-14)/2),0)),"",OFFSET('9. METAS'!$W$20,INT((ROW()-14)/2),0)))</f>
        <v/>
      </c>
      <c r="L442" s="256" t="str">
        <f ca="1">IF(MOD(ROW()-13,2)=0,IF(ISBLANK(OFFSET('12. SEGUIMIENTO 2027'!$P$14,INT((ROW()-13)/2),0)),"",OFFSET('12. SEGUIMIENTO 2027'!$P$14,INT((ROW()-13)/2),0)),IF(ISBLANK(OFFSET('9. METAS'!$X$20,INT((ROW()-14)/2),0)),"",OFFSET('9. METAS'!$X$20,INT((ROW()-14)/2),0)))</f>
        <v/>
      </c>
      <c r="M442" s="257" t="str">
        <f ca="1">IF(MOD(ROW()-13,2)=0,IF(ISBLANK(OFFSET('12. SEGUIMIENTO 2027'!$Q$14,INT((ROW()-13)/2),0)),"",OFFSET('12. SEGUIMIENTO 2027'!$Q$14,INT((ROW()-13)/2),0)),IF(ISBLANK(OFFSET('9. METAS'!$Y$20,INT((ROW()-14)/2),0)),"",OFFSET('9. METAS'!$Y$20,INT((ROW()-14)/2),0)))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164" t="str">
        <f ca="1">IF(ISBLANK(OFFSET('9. METAS'!$M$20,INT((ROW()-13)/2),0)),"",OFFSET('9. METAS'!$M$20,INT((ROW()-13)/2),0))</f>
        <v/>
      </c>
      <c r="I443" s="1014"/>
      <c r="J443" s="255" t="str">
        <f ca="1">IF(MOD(ROW()-13,2)=0,IF(ISBLANK(OFFSET('12. SEGUIMIENTO 2027'!$N$14,INT((ROW()-13)/2),0)),"",OFFSET('12. SEGUIMIENTO 2027'!$N$14,INT((ROW()-13)/2),0)),IF(ISBLANK(OFFSET('9. METAS'!$V$20,INT((ROW()-14)/2),0)),"",OFFSET('9. METAS'!$V$20,INT((ROW()-14)/2),0)))</f>
        <v/>
      </c>
      <c r="K443" s="256" t="str">
        <f ca="1">IF(MOD(ROW()-13,2)=0,IF(ISBLANK(OFFSET('12. SEGUIMIENTO 2027'!$O$14,INT((ROW()-13)/2),0)),"",OFFSET('12. SEGUIMIENTO 2027'!$O$14,INT((ROW()-13)/2),0)),IF(ISBLANK(OFFSET('9. METAS'!$W$20,INT((ROW()-14)/2),0)),"",OFFSET('9. METAS'!$W$20,INT((ROW()-14)/2),0)))</f>
        <v/>
      </c>
      <c r="L443" s="256" t="str">
        <f ca="1">IF(MOD(ROW()-13,2)=0,IF(ISBLANK(OFFSET('12. SEGUIMIENTO 2027'!$P$14,INT((ROW()-13)/2),0)),"",OFFSET('12. SEGUIMIENTO 2027'!$P$14,INT((ROW()-13)/2),0)),IF(ISBLANK(OFFSET('9. METAS'!$X$20,INT((ROW()-14)/2),0)),"",OFFSET('9. METAS'!$X$20,INT((ROW()-14)/2),0)))</f>
        <v/>
      </c>
      <c r="M443" s="257" t="str">
        <f ca="1">IF(MOD(ROW()-13,2)=0,IF(ISBLANK(OFFSET('12. SEGUIMIENTO 2027'!$Q$14,INT((ROW()-13)/2),0)),"",OFFSET('12. SEGUIMIENTO 2027'!$Q$14,INT((ROW()-13)/2),0)),IF(ISBLANK(OFFSET('9. METAS'!$Y$20,INT((ROW()-14)/2),0)),"",OFFSET('9. METAS'!$Y$20,INT((ROW()-14)/2),0)))</f>
        <v/>
      </c>
      <c r="N443" s="1012" t="str">
        <f t="shared" ref="N443" ca="1" si="426">IFERROR(J443/J444,"ND")</f>
        <v>ND</v>
      </c>
      <c r="O443" s="1008" t="str">
        <f t="shared" ref="O443" ca="1" si="427">IFERROR(((J443+K443+L443)/H443),"ND")</f>
        <v>ND</v>
      </c>
      <c r="P443" s="996"/>
    </row>
    <row r="444" spans="3:16">
      <c r="C444" s="1030"/>
      <c r="D444" s="1026"/>
      <c r="E444" s="1026"/>
      <c r="F444" s="1024"/>
      <c r="G444" s="1021"/>
      <c r="H444" s="1164"/>
      <c r="I444" s="1015"/>
      <c r="J444" s="255" t="str">
        <f ca="1">IF(MOD(ROW()-13,2)=0,IF(ISBLANK(OFFSET('12. SEGUIMIENTO 2027'!$N$14,INT((ROW()-13)/2),0)),"",OFFSET('12. SEGUIMIENTO 2027'!$N$14,INT((ROW()-13)/2),0)),IF(ISBLANK(OFFSET('9. METAS'!$V$20,INT((ROW()-14)/2),0)),"",OFFSET('9. METAS'!$V$20,INT((ROW()-14)/2),0)))</f>
        <v/>
      </c>
      <c r="K444" s="256" t="str">
        <f ca="1">IF(MOD(ROW()-13,2)=0,IF(ISBLANK(OFFSET('12. SEGUIMIENTO 2027'!$O$14,INT((ROW()-13)/2),0)),"",OFFSET('12. SEGUIMIENTO 2027'!$O$14,INT((ROW()-13)/2),0)),IF(ISBLANK(OFFSET('9. METAS'!$W$20,INT((ROW()-14)/2),0)),"",OFFSET('9. METAS'!$W$20,INT((ROW()-14)/2),0)))</f>
        <v/>
      </c>
      <c r="L444" s="256" t="str">
        <f ca="1">IF(MOD(ROW()-13,2)=0,IF(ISBLANK(OFFSET('12. SEGUIMIENTO 2027'!$P$14,INT((ROW()-13)/2),0)),"",OFFSET('12. SEGUIMIENTO 2027'!$P$14,INT((ROW()-13)/2),0)),IF(ISBLANK(OFFSET('9. METAS'!$X$20,INT((ROW()-14)/2),0)),"",OFFSET('9. METAS'!$X$20,INT((ROW()-14)/2),0)))</f>
        <v/>
      </c>
      <c r="M444" s="257" t="str">
        <f ca="1">IF(MOD(ROW()-13,2)=0,IF(ISBLANK(OFFSET('12. SEGUIMIENTO 2027'!$Q$14,INT((ROW()-13)/2),0)),"",OFFSET('12. SEGUIMIENTO 2027'!$Q$14,INT((ROW()-13)/2),0)),IF(ISBLANK(OFFSET('9. METAS'!$Y$20,INT((ROW()-14)/2),0)),"",OFFSET('9. METAS'!$Y$20,INT((ROW()-14)/2),0)))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164" t="str">
        <f ca="1">IF(ISBLANK(OFFSET('9. METAS'!$M$20,INT((ROW()-13)/2),0)),"",OFFSET('9. METAS'!$M$20,INT((ROW()-13)/2),0))</f>
        <v/>
      </c>
      <c r="I445" s="1014"/>
      <c r="J445" s="255" t="str">
        <f ca="1">IF(MOD(ROW()-13,2)=0,IF(ISBLANK(OFFSET('12. SEGUIMIENTO 2027'!$N$14,INT((ROW()-13)/2),0)),"",OFFSET('12. SEGUIMIENTO 2027'!$N$14,INT((ROW()-13)/2),0)),IF(ISBLANK(OFFSET('9. METAS'!$V$20,INT((ROW()-14)/2),0)),"",OFFSET('9. METAS'!$V$20,INT((ROW()-14)/2),0)))</f>
        <v/>
      </c>
      <c r="K445" s="256" t="str">
        <f ca="1">IF(MOD(ROW()-13,2)=0,IF(ISBLANK(OFFSET('12. SEGUIMIENTO 2027'!$O$14,INT((ROW()-13)/2),0)),"",OFFSET('12. SEGUIMIENTO 2027'!$O$14,INT((ROW()-13)/2),0)),IF(ISBLANK(OFFSET('9. METAS'!$W$20,INT((ROW()-14)/2),0)),"",OFFSET('9. METAS'!$W$20,INT((ROW()-14)/2),0)))</f>
        <v/>
      </c>
      <c r="L445" s="256" t="str">
        <f ca="1">IF(MOD(ROW()-13,2)=0,IF(ISBLANK(OFFSET('12. SEGUIMIENTO 2027'!$P$14,INT((ROW()-13)/2),0)),"",OFFSET('12. SEGUIMIENTO 2027'!$P$14,INT((ROW()-13)/2),0)),IF(ISBLANK(OFFSET('9. METAS'!$X$20,INT((ROW()-14)/2),0)),"",OFFSET('9. METAS'!$X$20,INT((ROW()-14)/2),0)))</f>
        <v/>
      </c>
      <c r="M445" s="257" t="str">
        <f ca="1">IF(MOD(ROW()-13,2)=0,IF(ISBLANK(OFFSET('12. SEGUIMIENTO 2027'!$Q$14,INT((ROW()-13)/2),0)),"",OFFSET('12. SEGUIMIENTO 2027'!$Q$14,INT((ROW()-13)/2),0)),IF(ISBLANK(OFFSET('9. METAS'!$Y$20,INT((ROW()-14)/2),0)),"",OFFSET('9. METAS'!$Y$20,INT((ROW()-14)/2),0)))</f>
        <v/>
      </c>
      <c r="N445" s="1012" t="str">
        <f t="shared" ref="N445" ca="1" si="428">IFERROR(J445/J446,"ND")</f>
        <v>ND</v>
      </c>
      <c r="O445" s="1008" t="str">
        <f t="shared" ref="O445" ca="1" si="429">IFERROR(((J445+K445+L445)/H445),"ND")</f>
        <v>ND</v>
      </c>
      <c r="P445" s="996"/>
    </row>
    <row r="446" spans="3:16">
      <c r="C446" s="1030"/>
      <c r="D446" s="1026"/>
      <c r="E446" s="1026"/>
      <c r="F446" s="1024"/>
      <c r="G446" s="1021"/>
      <c r="H446" s="1164"/>
      <c r="I446" s="1015"/>
      <c r="J446" s="255" t="str">
        <f ca="1">IF(MOD(ROW()-13,2)=0,IF(ISBLANK(OFFSET('12. SEGUIMIENTO 2027'!$N$14,INT((ROW()-13)/2),0)),"",OFFSET('12. SEGUIMIENTO 2027'!$N$14,INT((ROW()-13)/2),0)),IF(ISBLANK(OFFSET('9. METAS'!$V$20,INT((ROW()-14)/2),0)),"",OFFSET('9. METAS'!$V$20,INT((ROW()-14)/2),0)))</f>
        <v/>
      </c>
      <c r="K446" s="256" t="str">
        <f ca="1">IF(MOD(ROW()-13,2)=0,IF(ISBLANK(OFFSET('12. SEGUIMIENTO 2027'!$O$14,INT((ROW()-13)/2),0)),"",OFFSET('12. SEGUIMIENTO 2027'!$O$14,INT((ROW()-13)/2),0)),IF(ISBLANK(OFFSET('9. METAS'!$W$20,INT((ROW()-14)/2),0)),"",OFFSET('9. METAS'!$W$20,INT((ROW()-14)/2),0)))</f>
        <v/>
      </c>
      <c r="L446" s="256" t="str">
        <f ca="1">IF(MOD(ROW()-13,2)=0,IF(ISBLANK(OFFSET('12. SEGUIMIENTO 2027'!$P$14,INT((ROW()-13)/2),0)),"",OFFSET('12. SEGUIMIENTO 2027'!$P$14,INT((ROW()-13)/2),0)),IF(ISBLANK(OFFSET('9. METAS'!$X$20,INT((ROW()-14)/2),0)),"",OFFSET('9. METAS'!$X$20,INT((ROW()-14)/2),0)))</f>
        <v/>
      </c>
      <c r="M446" s="257" t="str">
        <f ca="1">IF(MOD(ROW()-13,2)=0,IF(ISBLANK(OFFSET('12. SEGUIMIENTO 2027'!$Q$14,INT((ROW()-13)/2),0)),"",OFFSET('12. SEGUIMIENTO 2027'!$Q$14,INT((ROW()-13)/2),0)),IF(ISBLANK(OFFSET('9. METAS'!$Y$20,INT((ROW()-14)/2),0)),"",OFFSET('9. METAS'!$Y$20,INT((ROW()-14)/2),0)))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164" t="str">
        <f ca="1">IF(ISBLANK(OFFSET('9. METAS'!$M$20,INT((ROW()-13)/2),0)),"",OFFSET('9. METAS'!$M$20,INT((ROW()-13)/2),0))</f>
        <v/>
      </c>
      <c r="I447" s="1014"/>
      <c r="J447" s="255" t="str">
        <f ca="1">IF(MOD(ROW()-13,2)=0,IF(ISBLANK(OFFSET('12. SEGUIMIENTO 2027'!$N$14,INT((ROW()-13)/2),0)),"",OFFSET('12. SEGUIMIENTO 2027'!$N$14,INT((ROW()-13)/2),0)),IF(ISBLANK(OFFSET('9. METAS'!$V$20,INT((ROW()-14)/2),0)),"",OFFSET('9. METAS'!$V$20,INT((ROW()-14)/2),0)))</f>
        <v/>
      </c>
      <c r="K447" s="256" t="str">
        <f ca="1">IF(MOD(ROW()-13,2)=0,IF(ISBLANK(OFFSET('12. SEGUIMIENTO 2027'!$O$14,INT((ROW()-13)/2),0)),"",OFFSET('12. SEGUIMIENTO 2027'!$O$14,INT((ROW()-13)/2),0)),IF(ISBLANK(OFFSET('9. METAS'!$W$20,INT((ROW()-14)/2),0)),"",OFFSET('9. METAS'!$W$20,INT((ROW()-14)/2),0)))</f>
        <v/>
      </c>
      <c r="L447" s="256" t="str">
        <f ca="1">IF(MOD(ROW()-13,2)=0,IF(ISBLANK(OFFSET('12. SEGUIMIENTO 2027'!$P$14,INT((ROW()-13)/2),0)),"",OFFSET('12. SEGUIMIENTO 2027'!$P$14,INT((ROW()-13)/2),0)),IF(ISBLANK(OFFSET('9. METAS'!$X$20,INT((ROW()-14)/2),0)),"",OFFSET('9. METAS'!$X$20,INT((ROW()-14)/2),0)))</f>
        <v/>
      </c>
      <c r="M447" s="257" t="str">
        <f ca="1">IF(MOD(ROW()-13,2)=0,IF(ISBLANK(OFFSET('12. SEGUIMIENTO 2027'!$Q$14,INT((ROW()-13)/2),0)),"",OFFSET('12. SEGUIMIENTO 2027'!$Q$14,INT((ROW()-13)/2),0)),IF(ISBLANK(OFFSET('9. METAS'!$Y$20,INT((ROW()-14)/2),0)),"",OFFSET('9. METAS'!$Y$20,INT((ROW()-14)/2),0)))</f>
        <v/>
      </c>
      <c r="N447" s="1012" t="str">
        <f t="shared" ref="N447" ca="1" si="430">IFERROR(J447/J448,"ND")</f>
        <v>ND</v>
      </c>
      <c r="O447" s="1008" t="str">
        <f t="shared" ref="O447" ca="1" si="431">IFERROR(((J447+K447+L447)/H447),"ND")</f>
        <v>ND</v>
      </c>
      <c r="P447" s="996"/>
    </row>
    <row r="448" spans="3:16">
      <c r="C448" s="1030"/>
      <c r="D448" s="1026"/>
      <c r="E448" s="1026"/>
      <c r="F448" s="1024"/>
      <c r="G448" s="1021"/>
      <c r="H448" s="1164"/>
      <c r="I448" s="1015"/>
      <c r="J448" s="255" t="str">
        <f ca="1">IF(MOD(ROW()-13,2)=0,IF(ISBLANK(OFFSET('12. SEGUIMIENTO 2027'!$N$14,INT((ROW()-13)/2),0)),"",OFFSET('12. SEGUIMIENTO 2027'!$N$14,INT((ROW()-13)/2),0)),IF(ISBLANK(OFFSET('9. METAS'!$V$20,INT((ROW()-14)/2),0)),"",OFFSET('9. METAS'!$V$20,INT((ROW()-14)/2),0)))</f>
        <v/>
      </c>
      <c r="K448" s="256" t="str">
        <f ca="1">IF(MOD(ROW()-13,2)=0,IF(ISBLANK(OFFSET('12. SEGUIMIENTO 2027'!$O$14,INT((ROW()-13)/2),0)),"",OFFSET('12. SEGUIMIENTO 2027'!$O$14,INT((ROW()-13)/2),0)),IF(ISBLANK(OFFSET('9. METAS'!$W$20,INT((ROW()-14)/2),0)),"",OFFSET('9. METAS'!$W$20,INT((ROW()-14)/2),0)))</f>
        <v/>
      </c>
      <c r="L448" s="256" t="str">
        <f ca="1">IF(MOD(ROW()-13,2)=0,IF(ISBLANK(OFFSET('12. SEGUIMIENTO 2027'!$P$14,INT((ROW()-13)/2),0)),"",OFFSET('12. SEGUIMIENTO 2027'!$P$14,INT((ROW()-13)/2),0)),IF(ISBLANK(OFFSET('9. METAS'!$X$20,INT((ROW()-14)/2),0)),"",OFFSET('9. METAS'!$X$20,INT((ROW()-14)/2),0)))</f>
        <v/>
      </c>
      <c r="M448" s="257" t="str">
        <f ca="1">IF(MOD(ROW()-13,2)=0,IF(ISBLANK(OFFSET('12. SEGUIMIENTO 2027'!$Q$14,INT((ROW()-13)/2),0)),"",OFFSET('12. SEGUIMIENTO 2027'!$Q$14,INT((ROW()-13)/2),0)),IF(ISBLANK(OFFSET('9. METAS'!$Y$20,INT((ROW()-14)/2),0)),"",OFFSET('9. METAS'!$Y$20,INT((ROW()-14)/2),0)))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164" t="str">
        <f ca="1">IF(ISBLANK(OFFSET('9. METAS'!$M$20,INT((ROW()-13)/2),0)),"",OFFSET('9. METAS'!$M$20,INT((ROW()-13)/2),0))</f>
        <v/>
      </c>
      <c r="I449" s="1014"/>
      <c r="J449" s="255" t="str">
        <f ca="1">IF(MOD(ROW()-13,2)=0,IF(ISBLANK(OFFSET('12. SEGUIMIENTO 2027'!$N$14,INT((ROW()-13)/2),0)),"",OFFSET('12. SEGUIMIENTO 2027'!$N$14,INT((ROW()-13)/2),0)),IF(ISBLANK(OFFSET('9. METAS'!$V$20,INT((ROW()-14)/2),0)),"",OFFSET('9. METAS'!$V$20,INT((ROW()-14)/2),0)))</f>
        <v/>
      </c>
      <c r="K449" s="256" t="str">
        <f ca="1">IF(MOD(ROW()-13,2)=0,IF(ISBLANK(OFFSET('12. SEGUIMIENTO 2027'!$O$14,INT((ROW()-13)/2),0)),"",OFFSET('12. SEGUIMIENTO 2027'!$O$14,INT((ROW()-13)/2),0)),IF(ISBLANK(OFFSET('9. METAS'!$W$20,INT((ROW()-14)/2),0)),"",OFFSET('9. METAS'!$W$20,INT((ROW()-14)/2),0)))</f>
        <v/>
      </c>
      <c r="L449" s="256" t="str">
        <f ca="1">IF(MOD(ROW()-13,2)=0,IF(ISBLANK(OFFSET('12. SEGUIMIENTO 2027'!$P$14,INT((ROW()-13)/2),0)),"",OFFSET('12. SEGUIMIENTO 2027'!$P$14,INT((ROW()-13)/2),0)),IF(ISBLANK(OFFSET('9. METAS'!$X$20,INT((ROW()-14)/2),0)),"",OFFSET('9. METAS'!$X$20,INT((ROW()-14)/2),0)))</f>
        <v/>
      </c>
      <c r="M449" s="257" t="str">
        <f ca="1">IF(MOD(ROW()-13,2)=0,IF(ISBLANK(OFFSET('12. SEGUIMIENTO 2027'!$Q$14,INT((ROW()-13)/2),0)),"",OFFSET('12. SEGUIMIENTO 2027'!$Q$14,INT((ROW()-13)/2),0)),IF(ISBLANK(OFFSET('9. METAS'!$Y$20,INT((ROW()-14)/2),0)),"",OFFSET('9. METAS'!$Y$20,INT((ROW()-14)/2),0)))</f>
        <v/>
      </c>
      <c r="N449" s="1012" t="str">
        <f t="shared" ref="N449" ca="1" si="432">IFERROR(J449/J450,"ND")</f>
        <v>ND</v>
      </c>
      <c r="O449" s="1008" t="str">
        <f t="shared" ref="O449" ca="1" si="433">IFERROR(((J449+K449+L449)/H449),"ND")</f>
        <v>ND</v>
      </c>
      <c r="P449" s="996"/>
    </row>
    <row r="450" spans="3:16">
      <c r="C450" s="1030"/>
      <c r="D450" s="1026"/>
      <c r="E450" s="1026"/>
      <c r="F450" s="1024"/>
      <c r="G450" s="1021"/>
      <c r="H450" s="1164"/>
      <c r="I450" s="1015"/>
      <c r="J450" s="255" t="str">
        <f ca="1">IF(MOD(ROW()-13,2)=0,IF(ISBLANK(OFFSET('12. SEGUIMIENTO 2027'!$N$14,INT((ROW()-13)/2),0)),"",OFFSET('12. SEGUIMIENTO 2027'!$N$14,INT((ROW()-13)/2),0)),IF(ISBLANK(OFFSET('9. METAS'!$V$20,INT((ROW()-14)/2),0)),"",OFFSET('9. METAS'!$V$20,INT((ROW()-14)/2),0)))</f>
        <v/>
      </c>
      <c r="K450" s="256" t="str">
        <f ca="1">IF(MOD(ROW()-13,2)=0,IF(ISBLANK(OFFSET('12. SEGUIMIENTO 2027'!$O$14,INT((ROW()-13)/2),0)),"",OFFSET('12. SEGUIMIENTO 2027'!$O$14,INT((ROW()-13)/2),0)),IF(ISBLANK(OFFSET('9. METAS'!$W$20,INT((ROW()-14)/2),0)),"",OFFSET('9. METAS'!$W$20,INT((ROW()-14)/2),0)))</f>
        <v/>
      </c>
      <c r="L450" s="256" t="str">
        <f ca="1">IF(MOD(ROW()-13,2)=0,IF(ISBLANK(OFFSET('12. SEGUIMIENTO 2027'!$P$14,INT((ROW()-13)/2),0)),"",OFFSET('12. SEGUIMIENTO 2027'!$P$14,INT((ROW()-13)/2),0)),IF(ISBLANK(OFFSET('9. METAS'!$X$20,INT((ROW()-14)/2),0)),"",OFFSET('9. METAS'!$X$20,INT((ROW()-14)/2),0)))</f>
        <v/>
      </c>
      <c r="M450" s="257" t="str">
        <f ca="1">IF(MOD(ROW()-13,2)=0,IF(ISBLANK(OFFSET('12. SEGUIMIENTO 2027'!$Q$14,INT((ROW()-13)/2),0)),"",OFFSET('12. SEGUIMIENTO 2027'!$Q$14,INT((ROW()-13)/2),0)),IF(ISBLANK(OFFSET('9. METAS'!$Y$20,INT((ROW()-14)/2),0)),"",OFFSET('9. METAS'!$Y$20,INT((ROW()-14)/2),0)))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164" t="str">
        <f ca="1">IF(ISBLANK(OFFSET('9. METAS'!$M$20,INT((ROW()-13)/2),0)),"",OFFSET('9. METAS'!$M$20,INT((ROW()-13)/2),0))</f>
        <v/>
      </c>
      <c r="I451" s="1014"/>
      <c r="J451" s="255" t="str">
        <f ca="1">IF(MOD(ROW()-13,2)=0,IF(ISBLANK(OFFSET('12. SEGUIMIENTO 2027'!$N$14,INT((ROW()-13)/2),0)),"",OFFSET('12. SEGUIMIENTO 2027'!$N$14,INT((ROW()-13)/2),0)),IF(ISBLANK(OFFSET('9. METAS'!$V$20,INT((ROW()-14)/2),0)),"",OFFSET('9. METAS'!$V$20,INT((ROW()-14)/2),0)))</f>
        <v/>
      </c>
      <c r="K451" s="256" t="str">
        <f ca="1">IF(MOD(ROW()-13,2)=0,IF(ISBLANK(OFFSET('12. SEGUIMIENTO 2027'!$O$14,INT((ROW()-13)/2),0)),"",OFFSET('12. SEGUIMIENTO 2027'!$O$14,INT((ROW()-13)/2),0)),IF(ISBLANK(OFFSET('9. METAS'!$W$20,INT((ROW()-14)/2),0)),"",OFFSET('9. METAS'!$W$20,INT((ROW()-14)/2),0)))</f>
        <v/>
      </c>
      <c r="L451" s="256" t="str">
        <f ca="1">IF(MOD(ROW()-13,2)=0,IF(ISBLANK(OFFSET('12. SEGUIMIENTO 2027'!$P$14,INT((ROW()-13)/2),0)),"",OFFSET('12. SEGUIMIENTO 2027'!$P$14,INT((ROW()-13)/2),0)),IF(ISBLANK(OFFSET('9. METAS'!$X$20,INT((ROW()-14)/2),0)),"",OFFSET('9. METAS'!$X$20,INT((ROW()-14)/2),0)))</f>
        <v/>
      </c>
      <c r="M451" s="257" t="str">
        <f ca="1">IF(MOD(ROW()-13,2)=0,IF(ISBLANK(OFFSET('12. SEGUIMIENTO 2027'!$Q$14,INT((ROW()-13)/2),0)),"",OFFSET('12. SEGUIMIENTO 2027'!$Q$14,INT((ROW()-13)/2),0)),IF(ISBLANK(OFFSET('9. METAS'!$Y$20,INT((ROW()-14)/2),0)),"",OFFSET('9. METAS'!$Y$20,INT((ROW()-14)/2),0)))</f>
        <v/>
      </c>
      <c r="N451" s="1012" t="str">
        <f t="shared" ref="N451" ca="1" si="434">IFERROR(J451/J452,"ND")</f>
        <v>ND</v>
      </c>
      <c r="O451" s="1008" t="str">
        <f t="shared" ref="O451" ca="1" si="435">IFERROR(((J451+K451+L451)/H451),"ND")</f>
        <v>ND</v>
      </c>
      <c r="P451" s="996"/>
    </row>
    <row r="452" spans="3:16">
      <c r="C452" s="1030"/>
      <c r="D452" s="1026"/>
      <c r="E452" s="1026"/>
      <c r="F452" s="1024"/>
      <c r="G452" s="1021"/>
      <c r="H452" s="1164"/>
      <c r="I452" s="1015"/>
      <c r="J452" s="255" t="str">
        <f ca="1">IF(MOD(ROW()-13,2)=0,IF(ISBLANK(OFFSET('12. SEGUIMIENTO 2027'!$N$14,INT((ROW()-13)/2),0)),"",OFFSET('12. SEGUIMIENTO 2027'!$N$14,INT((ROW()-13)/2),0)),IF(ISBLANK(OFFSET('9. METAS'!$V$20,INT((ROW()-14)/2),0)),"",OFFSET('9. METAS'!$V$20,INT((ROW()-14)/2),0)))</f>
        <v/>
      </c>
      <c r="K452" s="256" t="str">
        <f ca="1">IF(MOD(ROW()-13,2)=0,IF(ISBLANK(OFFSET('12. SEGUIMIENTO 2027'!$O$14,INT((ROW()-13)/2),0)),"",OFFSET('12. SEGUIMIENTO 2027'!$O$14,INT((ROW()-13)/2),0)),IF(ISBLANK(OFFSET('9. METAS'!$W$20,INT((ROW()-14)/2),0)),"",OFFSET('9. METAS'!$W$20,INT((ROW()-14)/2),0)))</f>
        <v/>
      </c>
      <c r="L452" s="256" t="str">
        <f ca="1">IF(MOD(ROW()-13,2)=0,IF(ISBLANK(OFFSET('12. SEGUIMIENTO 2027'!$P$14,INT((ROW()-13)/2),0)),"",OFFSET('12. SEGUIMIENTO 2027'!$P$14,INT((ROW()-13)/2),0)),IF(ISBLANK(OFFSET('9. METAS'!$X$20,INT((ROW()-14)/2),0)),"",OFFSET('9. METAS'!$X$20,INT((ROW()-14)/2),0)))</f>
        <v/>
      </c>
      <c r="M452" s="257" t="str">
        <f ca="1">IF(MOD(ROW()-13,2)=0,IF(ISBLANK(OFFSET('12. SEGUIMIENTO 2027'!$Q$14,INT((ROW()-13)/2),0)),"",OFFSET('12. SEGUIMIENTO 2027'!$Q$14,INT((ROW()-13)/2),0)),IF(ISBLANK(OFFSET('9. METAS'!$Y$20,INT((ROW()-14)/2),0)),"",OFFSET('9. METAS'!$Y$20,INT((ROW()-14)/2),0)))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164" t="str">
        <f ca="1">IF(ISBLANK(OFFSET('9. METAS'!$M$20,INT((ROW()-13)/2),0)),"",OFFSET('9. METAS'!$M$20,INT((ROW()-13)/2),0))</f>
        <v/>
      </c>
      <c r="I453" s="1014"/>
      <c r="J453" s="255" t="str">
        <f ca="1">IF(MOD(ROW()-13,2)=0,IF(ISBLANK(OFFSET('12. SEGUIMIENTO 2027'!$N$14,INT((ROW()-13)/2),0)),"",OFFSET('12. SEGUIMIENTO 2027'!$N$14,INT((ROW()-13)/2),0)),IF(ISBLANK(OFFSET('9. METAS'!$V$20,INT((ROW()-14)/2),0)),"",OFFSET('9. METAS'!$V$20,INT((ROW()-14)/2),0)))</f>
        <v/>
      </c>
      <c r="K453" s="256" t="str">
        <f ca="1">IF(MOD(ROW()-13,2)=0,IF(ISBLANK(OFFSET('12. SEGUIMIENTO 2027'!$O$14,INT((ROW()-13)/2),0)),"",OFFSET('12. SEGUIMIENTO 2027'!$O$14,INT((ROW()-13)/2),0)),IF(ISBLANK(OFFSET('9. METAS'!$W$20,INT((ROW()-14)/2),0)),"",OFFSET('9. METAS'!$W$20,INT((ROW()-14)/2),0)))</f>
        <v/>
      </c>
      <c r="L453" s="256" t="str">
        <f ca="1">IF(MOD(ROW()-13,2)=0,IF(ISBLANK(OFFSET('12. SEGUIMIENTO 2027'!$P$14,INT((ROW()-13)/2),0)),"",OFFSET('12. SEGUIMIENTO 2027'!$P$14,INT((ROW()-13)/2),0)),IF(ISBLANK(OFFSET('9. METAS'!$X$20,INT((ROW()-14)/2),0)),"",OFFSET('9. METAS'!$X$20,INT((ROW()-14)/2),0)))</f>
        <v/>
      </c>
      <c r="M453" s="257" t="str">
        <f ca="1">IF(MOD(ROW()-13,2)=0,IF(ISBLANK(OFFSET('12. SEGUIMIENTO 2027'!$Q$14,INT((ROW()-13)/2),0)),"",OFFSET('12. SEGUIMIENTO 2027'!$Q$14,INT((ROW()-13)/2),0)),IF(ISBLANK(OFFSET('9. METAS'!$Y$20,INT((ROW()-14)/2),0)),"",OFFSET('9. METAS'!$Y$20,INT((ROW()-14)/2),0)))</f>
        <v/>
      </c>
      <c r="N453" s="1012" t="str">
        <f t="shared" ref="N453" ca="1" si="436">IFERROR(J453/J454,"ND")</f>
        <v>ND</v>
      </c>
      <c r="O453" s="1008" t="str">
        <f t="shared" ref="O453" ca="1" si="437">IFERROR(((J453+K453+L453)/H453),"ND")</f>
        <v>ND</v>
      </c>
      <c r="P453" s="996"/>
    </row>
    <row r="454" spans="3:16">
      <c r="C454" s="1030"/>
      <c r="D454" s="1026"/>
      <c r="E454" s="1026"/>
      <c r="F454" s="1024"/>
      <c r="G454" s="1021"/>
      <c r="H454" s="1164"/>
      <c r="I454" s="1015"/>
      <c r="J454" s="255" t="str">
        <f ca="1">IF(MOD(ROW()-13,2)=0,IF(ISBLANK(OFFSET('12. SEGUIMIENTO 2027'!$N$14,INT((ROW()-13)/2),0)),"",OFFSET('12. SEGUIMIENTO 2027'!$N$14,INT((ROW()-13)/2),0)),IF(ISBLANK(OFFSET('9. METAS'!$V$20,INT((ROW()-14)/2),0)),"",OFFSET('9. METAS'!$V$20,INT((ROW()-14)/2),0)))</f>
        <v/>
      </c>
      <c r="K454" s="256" t="str">
        <f ca="1">IF(MOD(ROW()-13,2)=0,IF(ISBLANK(OFFSET('12. SEGUIMIENTO 2027'!$O$14,INT((ROW()-13)/2),0)),"",OFFSET('12. SEGUIMIENTO 2027'!$O$14,INT((ROW()-13)/2),0)),IF(ISBLANK(OFFSET('9. METAS'!$W$20,INT((ROW()-14)/2),0)),"",OFFSET('9. METAS'!$W$20,INT((ROW()-14)/2),0)))</f>
        <v/>
      </c>
      <c r="L454" s="256" t="str">
        <f ca="1">IF(MOD(ROW()-13,2)=0,IF(ISBLANK(OFFSET('12. SEGUIMIENTO 2027'!$P$14,INT((ROW()-13)/2),0)),"",OFFSET('12. SEGUIMIENTO 2027'!$P$14,INT((ROW()-13)/2),0)),IF(ISBLANK(OFFSET('9. METAS'!$X$20,INT((ROW()-14)/2),0)),"",OFFSET('9. METAS'!$X$20,INT((ROW()-14)/2),0)))</f>
        <v/>
      </c>
      <c r="M454" s="257" t="str">
        <f ca="1">IF(MOD(ROW()-13,2)=0,IF(ISBLANK(OFFSET('12. SEGUIMIENTO 2027'!$Q$14,INT((ROW()-13)/2),0)),"",OFFSET('12. SEGUIMIENTO 2027'!$Q$14,INT((ROW()-13)/2),0)),IF(ISBLANK(OFFSET('9. METAS'!$Y$20,INT((ROW()-14)/2),0)),"",OFFSET('9. METAS'!$Y$20,INT((ROW()-14)/2),0)))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164" t="str">
        <f ca="1">IF(ISBLANK(OFFSET('9. METAS'!$M$20,INT((ROW()-13)/2),0)),"",OFFSET('9. METAS'!$M$20,INT((ROW()-13)/2),0))</f>
        <v/>
      </c>
      <c r="I455" s="1014"/>
      <c r="J455" s="255" t="str">
        <f ca="1">IF(MOD(ROW()-13,2)=0,IF(ISBLANK(OFFSET('12. SEGUIMIENTO 2027'!$N$14,INT((ROW()-13)/2),0)),"",OFFSET('12. SEGUIMIENTO 2027'!$N$14,INT((ROW()-13)/2),0)),IF(ISBLANK(OFFSET('9. METAS'!$V$20,INT((ROW()-14)/2),0)),"",OFFSET('9. METAS'!$V$20,INT((ROW()-14)/2),0)))</f>
        <v/>
      </c>
      <c r="K455" s="256" t="str">
        <f ca="1">IF(MOD(ROW()-13,2)=0,IF(ISBLANK(OFFSET('12. SEGUIMIENTO 2027'!$O$14,INT((ROW()-13)/2),0)),"",OFFSET('12. SEGUIMIENTO 2027'!$O$14,INT((ROW()-13)/2),0)),IF(ISBLANK(OFFSET('9. METAS'!$W$20,INT((ROW()-14)/2),0)),"",OFFSET('9. METAS'!$W$20,INT((ROW()-14)/2),0)))</f>
        <v/>
      </c>
      <c r="L455" s="256" t="str">
        <f ca="1">IF(MOD(ROW()-13,2)=0,IF(ISBLANK(OFFSET('12. SEGUIMIENTO 2027'!$P$14,INT((ROW()-13)/2),0)),"",OFFSET('12. SEGUIMIENTO 2027'!$P$14,INT((ROW()-13)/2),0)),IF(ISBLANK(OFFSET('9. METAS'!$X$20,INT((ROW()-14)/2),0)),"",OFFSET('9. METAS'!$X$20,INT((ROW()-14)/2),0)))</f>
        <v/>
      </c>
      <c r="M455" s="257" t="str">
        <f ca="1">IF(MOD(ROW()-13,2)=0,IF(ISBLANK(OFFSET('12. SEGUIMIENTO 2027'!$Q$14,INT((ROW()-13)/2),0)),"",OFFSET('12. SEGUIMIENTO 2027'!$Q$14,INT((ROW()-13)/2),0)),IF(ISBLANK(OFFSET('9. METAS'!$Y$20,INT((ROW()-14)/2),0)),"",OFFSET('9. METAS'!$Y$20,INT((ROW()-14)/2),0)))</f>
        <v/>
      </c>
      <c r="N455" s="1012" t="str">
        <f t="shared" ref="N455" ca="1" si="438">IFERROR(J455/J456,"ND")</f>
        <v>ND</v>
      </c>
      <c r="O455" s="1008" t="str">
        <f t="shared" ref="O455" ca="1" si="439">IFERROR(((J455+K455+L455)/H455),"ND")</f>
        <v>ND</v>
      </c>
      <c r="P455" s="996"/>
    </row>
    <row r="456" spans="3:16">
      <c r="C456" s="1030"/>
      <c r="D456" s="1026"/>
      <c r="E456" s="1026"/>
      <c r="F456" s="1024"/>
      <c r="G456" s="1021"/>
      <c r="H456" s="1164"/>
      <c r="I456" s="1015"/>
      <c r="J456" s="255" t="str">
        <f ca="1">IF(MOD(ROW()-13,2)=0,IF(ISBLANK(OFFSET('12. SEGUIMIENTO 2027'!$N$14,INT((ROW()-13)/2),0)),"",OFFSET('12. SEGUIMIENTO 2027'!$N$14,INT((ROW()-13)/2),0)),IF(ISBLANK(OFFSET('9. METAS'!$V$20,INT((ROW()-14)/2),0)),"",OFFSET('9. METAS'!$V$20,INT((ROW()-14)/2),0)))</f>
        <v/>
      </c>
      <c r="K456" s="256" t="str">
        <f ca="1">IF(MOD(ROW()-13,2)=0,IF(ISBLANK(OFFSET('12. SEGUIMIENTO 2027'!$O$14,INT((ROW()-13)/2),0)),"",OFFSET('12. SEGUIMIENTO 2027'!$O$14,INT((ROW()-13)/2),0)),IF(ISBLANK(OFFSET('9. METAS'!$W$20,INT((ROW()-14)/2),0)),"",OFFSET('9. METAS'!$W$20,INT((ROW()-14)/2),0)))</f>
        <v/>
      </c>
      <c r="L456" s="256" t="str">
        <f ca="1">IF(MOD(ROW()-13,2)=0,IF(ISBLANK(OFFSET('12. SEGUIMIENTO 2027'!$P$14,INT((ROW()-13)/2),0)),"",OFFSET('12. SEGUIMIENTO 2027'!$P$14,INT((ROW()-13)/2),0)),IF(ISBLANK(OFFSET('9. METAS'!$X$20,INT((ROW()-14)/2),0)),"",OFFSET('9. METAS'!$X$20,INT((ROW()-14)/2),0)))</f>
        <v/>
      </c>
      <c r="M456" s="257" t="str">
        <f ca="1">IF(MOD(ROW()-13,2)=0,IF(ISBLANK(OFFSET('12. SEGUIMIENTO 2027'!$Q$14,INT((ROW()-13)/2),0)),"",OFFSET('12. SEGUIMIENTO 2027'!$Q$14,INT((ROW()-13)/2),0)),IF(ISBLANK(OFFSET('9. METAS'!$Y$20,INT((ROW()-14)/2),0)),"",OFFSET('9. METAS'!$Y$20,INT((ROW()-14)/2),0)))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164" t="str">
        <f ca="1">IF(ISBLANK(OFFSET('9. METAS'!$M$20,INT((ROW()-13)/2),0)),"",OFFSET('9. METAS'!$M$20,INT((ROW()-13)/2),0))</f>
        <v/>
      </c>
      <c r="I457" s="1014"/>
      <c r="J457" s="255" t="str">
        <f ca="1">IF(MOD(ROW()-13,2)=0,IF(ISBLANK(OFFSET('12. SEGUIMIENTO 2027'!$N$14,INT((ROW()-13)/2),0)),"",OFFSET('12. SEGUIMIENTO 2027'!$N$14,INT((ROW()-13)/2),0)),IF(ISBLANK(OFFSET('9. METAS'!$V$20,INT((ROW()-14)/2),0)),"",OFFSET('9. METAS'!$V$20,INT((ROW()-14)/2),0)))</f>
        <v/>
      </c>
      <c r="K457" s="256" t="str">
        <f ca="1">IF(MOD(ROW()-13,2)=0,IF(ISBLANK(OFFSET('12. SEGUIMIENTO 2027'!$O$14,INT((ROW()-13)/2),0)),"",OFFSET('12. SEGUIMIENTO 2027'!$O$14,INT((ROW()-13)/2),0)),IF(ISBLANK(OFFSET('9. METAS'!$W$20,INT((ROW()-14)/2),0)),"",OFFSET('9. METAS'!$W$20,INT((ROW()-14)/2),0)))</f>
        <v/>
      </c>
      <c r="L457" s="256" t="str">
        <f ca="1">IF(MOD(ROW()-13,2)=0,IF(ISBLANK(OFFSET('12. SEGUIMIENTO 2027'!$P$14,INT((ROW()-13)/2),0)),"",OFFSET('12. SEGUIMIENTO 2027'!$P$14,INT((ROW()-13)/2),0)),IF(ISBLANK(OFFSET('9. METAS'!$X$20,INT((ROW()-14)/2),0)),"",OFFSET('9. METAS'!$X$20,INT((ROW()-14)/2),0)))</f>
        <v/>
      </c>
      <c r="M457" s="257" t="str">
        <f ca="1">IF(MOD(ROW()-13,2)=0,IF(ISBLANK(OFFSET('12. SEGUIMIENTO 2027'!$Q$14,INT((ROW()-13)/2),0)),"",OFFSET('12. SEGUIMIENTO 2027'!$Q$14,INT((ROW()-13)/2),0)),IF(ISBLANK(OFFSET('9. METAS'!$Y$20,INT((ROW()-14)/2),0)),"",OFFSET('9. METAS'!$Y$20,INT((ROW()-14)/2),0)))</f>
        <v/>
      </c>
      <c r="N457" s="1012" t="str">
        <f t="shared" ref="N457" ca="1" si="440">IFERROR(J457/J458,"ND")</f>
        <v>ND</v>
      </c>
      <c r="O457" s="1008" t="str">
        <f t="shared" ref="O457" ca="1" si="441">IFERROR(((J457+K457+L457)/H457),"ND")</f>
        <v>ND</v>
      </c>
      <c r="P457" s="996"/>
    </row>
    <row r="458" spans="3:16">
      <c r="C458" s="1030"/>
      <c r="D458" s="1026"/>
      <c r="E458" s="1026"/>
      <c r="F458" s="1024"/>
      <c r="G458" s="1021"/>
      <c r="H458" s="1164"/>
      <c r="I458" s="1015"/>
      <c r="J458" s="255" t="str">
        <f ca="1">IF(MOD(ROW()-13,2)=0,IF(ISBLANK(OFFSET('12. SEGUIMIENTO 2027'!$N$14,INT((ROW()-13)/2),0)),"",OFFSET('12. SEGUIMIENTO 2027'!$N$14,INT((ROW()-13)/2),0)),IF(ISBLANK(OFFSET('9. METAS'!$V$20,INT((ROW()-14)/2),0)),"",OFFSET('9. METAS'!$V$20,INT((ROW()-14)/2),0)))</f>
        <v/>
      </c>
      <c r="K458" s="256" t="str">
        <f ca="1">IF(MOD(ROW()-13,2)=0,IF(ISBLANK(OFFSET('12. SEGUIMIENTO 2027'!$O$14,INT((ROW()-13)/2),0)),"",OFFSET('12. SEGUIMIENTO 2027'!$O$14,INT((ROW()-13)/2),0)),IF(ISBLANK(OFFSET('9. METAS'!$W$20,INT((ROW()-14)/2),0)),"",OFFSET('9. METAS'!$W$20,INT((ROW()-14)/2),0)))</f>
        <v/>
      </c>
      <c r="L458" s="256" t="str">
        <f ca="1">IF(MOD(ROW()-13,2)=0,IF(ISBLANK(OFFSET('12. SEGUIMIENTO 2027'!$P$14,INT((ROW()-13)/2),0)),"",OFFSET('12. SEGUIMIENTO 2027'!$P$14,INT((ROW()-13)/2),0)),IF(ISBLANK(OFFSET('9. METAS'!$X$20,INT((ROW()-14)/2),0)),"",OFFSET('9. METAS'!$X$20,INT((ROW()-14)/2),0)))</f>
        <v/>
      </c>
      <c r="M458" s="257" t="str">
        <f ca="1">IF(MOD(ROW()-13,2)=0,IF(ISBLANK(OFFSET('12. SEGUIMIENTO 2027'!$Q$14,INT((ROW()-13)/2),0)),"",OFFSET('12. SEGUIMIENTO 2027'!$Q$14,INT((ROW()-13)/2),0)),IF(ISBLANK(OFFSET('9. METAS'!$Y$20,INT((ROW()-14)/2),0)),"",OFFSET('9. METAS'!$Y$20,INT((ROW()-14)/2),0)))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164" t="str">
        <f ca="1">IF(ISBLANK(OFFSET('9. METAS'!$M$20,INT((ROW()-13)/2),0)),"",OFFSET('9. METAS'!$M$20,INT((ROW()-13)/2),0))</f>
        <v/>
      </c>
      <c r="I459" s="1014"/>
      <c r="J459" s="255" t="str">
        <f ca="1">IF(MOD(ROW()-13,2)=0,IF(ISBLANK(OFFSET('12. SEGUIMIENTO 2027'!$N$14,INT((ROW()-13)/2),0)),"",OFFSET('12. SEGUIMIENTO 2027'!$N$14,INT((ROW()-13)/2),0)),IF(ISBLANK(OFFSET('9. METAS'!$V$20,INT((ROW()-14)/2),0)),"",OFFSET('9. METAS'!$V$20,INT((ROW()-14)/2),0)))</f>
        <v/>
      </c>
      <c r="K459" s="256" t="str">
        <f ca="1">IF(MOD(ROW()-13,2)=0,IF(ISBLANK(OFFSET('12. SEGUIMIENTO 2027'!$O$14,INT((ROW()-13)/2),0)),"",OFFSET('12. SEGUIMIENTO 2027'!$O$14,INT((ROW()-13)/2),0)),IF(ISBLANK(OFFSET('9. METAS'!$W$20,INT((ROW()-14)/2),0)),"",OFFSET('9. METAS'!$W$20,INT((ROW()-14)/2),0)))</f>
        <v/>
      </c>
      <c r="L459" s="256" t="str">
        <f ca="1">IF(MOD(ROW()-13,2)=0,IF(ISBLANK(OFFSET('12. SEGUIMIENTO 2027'!$P$14,INT((ROW()-13)/2),0)),"",OFFSET('12. SEGUIMIENTO 2027'!$P$14,INT((ROW()-13)/2),0)),IF(ISBLANK(OFFSET('9. METAS'!$X$20,INT((ROW()-14)/2),0)),"",OFFSET('9. METAS'!$X$20,INT((ROW()-14)/2),0)))</f>
        <v/>
      </c>
      <c r="M459" s="257" t="str">
        <f ca="1">IF(MOD(ROW()-13,2)=0,IF(ISBLANK(OFFSET('12. SEGUIMIENTO 2027'!$Q$14,INT((ROW()-13)/2),0)),"",OFFSET('12. SEGUIMIENTO 2027'!$Q$14,INT((ROW()-13)/2),0)),IF(ISBLANK(OFFSET('9. METAS'!$Y$20,INT((ROW()-14)/2),0)),"",OFFSET('9. METAS'!$Y$20,INT((ROW()-14)/2),0)))</f>
        <v/>
      </c>
      <c r="N459" s="1012" t="str">
        <f t="shared" ref="N459" ca="1" si="442">IFERROR(J459/J460,"ND")</f>
        <v>ND</v>
      </c>
      <c r="O459" s="1008" t="str">
        <f t="shared" ref="O459" ca="1" si="443">IFERROR(((J459+K459+L459)/H459),"ND")</f>
        <v>ND</v>
      </c>
      <c r="P459" s="996"/>
    </row>
    <row r="460" spans="3:16">
      <c r="C460" s="1030"/>
      <c r="D460" s="1026"/>
      <c r="E460" s="1026"/>
      <c r="F460" s="1024"/>
      <c r="G460" s="1021"/>
      <c r="H460" s="1164"/>
      <c r="I460" s="1015"/>
      <c r="J460" s="255" t="str">
        <f ca="1">IF(MOD(ROW()-13,2)=0,IF(ISBLANK(OFFSET('12. SEGUIMIENTO 2027'!$N$14,INT((ROW()-13)/2),0)),"",OFFSET('12. SEGUIMIENTO 2027'!$N$14,INT((ROW()-13)/2),0)),IF(ISBLANK(OFFSET('9. METAS'!$V$20,INT((ROW()-14)/2),0)),"",OFFSET('9. METAS'!$V$20,INT((ROW()-14)/2),0)))</f>
        <v/>
      </c>
      <c r="K460" s="256" t="str">
        <f ca="1">IF(MOD(ROW()-13,2)=0,IF(ISBLANK(OFFSET('12. SEGUIMIENTO 2027'!$O$14,INT((ROW()-13)/2),0)),"",OFFSET('12. SEGUIMIENTO 2027'!$O$14,INT((ROW()-13)/2),0)),IF(ISBLANK(OFFSET('9. METAS'!$W$20,INT((ROW()-14)/2),0)),"",OFFSET('9. METAS'!$W$20,INT((ROW()-14)/2),0)))</f>
        <v/>
      </c>
      <c r="L460" s="256" t="str">
        <f ca="1">IF(MOD(ROW()-13,2)=0,IF(ISBLANK(OFFSET('12. SEGUIMIENTO 2027'!$P$14,INT((ROW()-13)/2),0)),"",OFFSET('12. SEGUIMIENTO 2027'!$P$14,INT((ROW()-13)/2),0)),IF(ISBLANK(OFFSET('9. METAS'!$X$20,INT((ROW()-14)/2),0)),"",OFFSET('9. METAS'!$X$20,INT((ROW()-14)/2),0)))</f>
        <v/>
      </c>
      <c r="M460" s="257" t="str">
        <f ca="1">IF(MOD(ROW()-13,2)=0,IF(ISBLANK(OFFSET('12. SEGUIMIENTO 2027'!$Q$14,INT((ROW()-13)/2),0)),"",OFFSET('12. SEGUIMIENTO 2027'!$Q$14,INT((ROW()-13)/2),0)),IF(ISBLANK(OFFSET('9. METAS'!$Y$20,INT((ROW()-14)/2),0)),"",OFFSET('9. METAS'!$Y$20,INT((ROW()-14)/2),0)))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164" t="str">
        <f ca="1">IF(ISBLANK(OFFSET('9. METAS'!$M$20,INT((ROW()-13)/2),0)),"",OFFSET('9. METAS'!$M$20,INT((ROW()-13)/2),0))</f>
        <v/>
      </c>
      <c r="I461" s="1014"/>
      <c r="J461" s="255" t="str">
        <f ca="1">IF(MOD(ROW()-13,2)=0,IF(ISBLANK(OFFSET('12. SEGUIMIENTO 2027'!$N$14,INT((ROW()-13)/2),0)),"",OFFSET('12. SEGUIMIENTO 2027'!$N$14,INT((ROW()-13)/2),0)),IF(ISBLANK(OFFSET('9. METAS'!$V$20,INT((ROW()-14)/2),0)),"",OFFSET('9. METAS'!$V$20,INT((ROW()-14)/2),0)))</f>
        <v/>
      </c>
      <c r="K461" s="256" t="str">
        <f ca="1">IF(MOD(ROW()-13,2)=0,IF(ISBLANK(OFFSET('12. SEGUIMIENTO 2027'!$O$14,INT((ROW()-13)/2),0)),"",OFFSET('12. SEGUIMIENTO 2027'!$O$14,INT((ROW()-13)/2),0)),IF(ISBLANK(OFFSET('9. METAS'!$W$20,INT((ROW()-14)/2),0)),"",OFFSET('9. METAS'!$W$20,INT((ROW()-14)/2),0)))</f>
        <v/>
      </c>
      <c r="L461" s="256" t="str">
        <f ca="1">IF(MOD(ROW()-13,2)=0,IF(ISBLANK(OFFSET('12. SEGUIMIENTO 2027'!$P$14,INT((ROW()-13)/2),0)),"",OFFSET('12. SEGUIMIENTO 2027'!$P$14,INT((ROW()-13)/2),0)),IF(ISBLANK(OFFSET('9. METAS'!$X$20,INT((ROW()-14)/2),0)),"",OFFSET('9. METAS'!$X$20,INT((ROW()-14)/2),0)))</f>
        <v/>
      </c>
      <c r="M461" s="257" t="str">
        <f ca="1">IF(MOD(ROW()-13,2)=0,IF(ISBLANK(OFFSET('12. SEGUIMIENTO 2027'!$Q$14,INT((ROW()-13)/2),0)),"",OFFSET('12. SEGUIMIENTO 2027'!$Q$14,INT((ROW()-13)/2),0)),IF(ISBLANK(OFFSET('9. METAS'!$Y$20,INT((ROW()-14)/2),0)),"",OFFSET('9. METAS'!$Y$20,INT((ROW()-14)/2),0)))</f>
        <v/>
      </c>
      <c r="N461" s="1012" t="str">
        <f t="shared" ref="N461" ca="1" si="444">IFERROR(J461/J462,"ND")</f>
        <v>ND</v>
      </c>
      <c r="O461" s="1008" t="str">
        <f t="shared" ref="O461" ca="1" si="445">IFERROR(((J461+K461+L461)/H461),"ND")</f>
        <v>ND</v>
      </c>
      <c r="P461" s="996"/>
    </row>
    <row r="462" spans="3:16">
      <c r="C462" s="1030"/>
      <c r="D462" s="1026"/>
      <c r="E462" s="1026"/>
      <c r="F462" s="1024"/>
      <c r="G462" s="1021"/>
      <c r="H462" s="1164"/>
      <c r="I462" s="1015"/>
      <c r="J462" s="255" t="str">
        <f ca="1">IF(MOD(ROW()-13,2)=0,IF(ISBLANK(OFFSET('12. SEGUIMIENTO 2027'!$N$14,INT((ROW()-13)/2),0)),"",OFFSET('12. SEGUIMIENTO 2027'!$N$14,INT((ROW()-13)/2),0)),IF(ISBLANK(OFFSET('9. METAS'!$V$20,INT((ROW()-14)/2),0)),"",OFFSET('9. METAS'!$V$20,INT((ROW()-14)/2),0)))</f>
        <v/>
      </c>
      <c r="K462" s="256" t="str">
        <f ca="1">IF(MOD(ROW()-13,2)=0,IF(ISBLANK(OFFSET('12. SEGUIMIENTO 2027'!$O$14,INT((ROW()-13)/2),0)),"",OFFSET('12. SEGUIMIENTO 2027'!$O$14,INT((ROW()-13)/2),0)),IF(ISBLANK(OFFSET('9. METAS'!$W$20,INT((ROW()-14)/2),0)),"",OFFSET('9. METAS'!$W$20,INT((ROW()-14)/2),0)))</f>
        <v/>
      </c>
      <c r="L462" s="256" t="str">
        <f ca="1">IF(MOD(ROW()-13,2)=0,IF(ISBLANK(OFFSET('12. SEGUIMIENTO 2027'!$P$14,INT((ROW()-13)/2),0)),"",OFFSET('12. SEGUIMIENTO 2027'!$P$14,INT((ROW()-13)/2),0)),IF(ISBLANK(OFFSET('9. METAS'!$X$20,INT((ROW()-14)/2),0)),"",OFFSET('9. METAS'!$X$20,INT((ROW()-14)/2),0)))</f>
        <v/>
      </c>
      <c r="M462" s="257" t="str">
        <f ca="1">IF(MOD(ROW()-13,2)=0,IF(ISBLANK(OFFSET('12. SEGUIMIENTO 2027'!$Q$14,INT((ROW()-13)/2),0)),"",OFFSET('12. SEGUIMIENTO 2027'!$Q$14,INT((ROW()-13)/2),0)),IF(ISBLANK(OFFSET('9. METAS'!$Y$20,INT((ROW()-14)/2),0)),"",OFFSET('9. METAS'!$Y$20,INT((ROW()-14)/2),0)))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164" t="str">
        <f ca="1">IF(ISBLANK(OFFSET('9. METAS'!$M$20,INT((ROW()-13)/2),0)),"",OFFSET('9. METAS'!$M$20,INT((ROW()-13)/2),0))</f>
        <v/>
      </c>
      <c r="I463" s="1014"/>
      <c r="J463" s="255" t="str">
        <f ca="1">IF(MOD(ROW()-13,2)=0,IF(ISBLANK(OFFSET('12. SEGUIMIENTO 2027'!$N$14,INT((ROW()-13)/2),0)),"",OFFSET('12. SEGUIMIENTO 2027'!$N$14,INT((ROW()-13)/2),0)),IF(ISBLANK(OFFSET('9. METAS'!$V$20,INT((ROW()-14)/2),0)),"",OFFSET('9. METAS'!$V$20,INT((ROW()-14)/2),0)))</f>
        <v/>
      </c>
      <c r="K463" s="256" t="str">
        <f ca="1">IF(MOD(ROW()-13,2)=0,IF(ISBLANK(OFFSET('12. SEGUIMIENTO 2027'!$O$14,INT((ROW()-13)/2),0)),"",OFFSET('12. SEGUIMIENTO 2027'!$O$14,INT((ROW()-13)/2),0)),IF(ISBLANK(OFFSET('9. METAS'!$W$20,INT((ROW()-14)/2),0)),"",OFFSET('9. METAS'!$W$20,INT((ROW()-14)/2),0)))</f>
        <v/>
      </c>
      <c r="L463" s="256" t="str">
        <f ca="1">IF(MOD(ROW()-13,2)=0,IF(ISBLANK(OFFSET('12. SEGUIMIENTO 2027'!$P$14,INT((ROW()-13)/2),0)),"",OFFSET('12. SEGUIMIENTO 2027'!$P$14,INT((ROW()-13)/2),0)),IF(ISBLANK(OFFSET('9. METAS'!$X$20,INT((ROW()-14)/2),0)),"",OFFSET('9. METAS'!$X$20,INT((ROW()-14)/2),0)))</f>
        <v/>
      </c>
      <c r="M463" s="257" t="str">
        <f ca="1">IF(MOD(ROW()-13,2)=0,IF(ISBLANK(OFFSET('12. SEGUIMIENTO 2027'!$Q$14,INT((ROW()-13)/2),0)),"",OFFSET('12. SEGUIMIENTO 2027'!$Q$14,INT((ROW()-13)/2),0)),IF(ISBLANK(OFFSET('9. METAS'!$Y$20,INT((ROW()-14)/2),0)),"",OFFSET('9. METAS'!$Y$20,INT((ROW()-14)/2),0)))</f>
        <v/>
      </c>
      <c r="N463" s="1012" t="str">
        <f t="shared" ref="N463" ca="1" si="446">IFERROR(J463/J464,"ND")</f>
        <v>ND</v>
      </c>
      <c r="O463" s="1008" t="str">
        <f t="shared" ref="O463" ca="1" si="447">IFERROR(((J463+K463+L463)/H463),"ND")</f>
        <v>ND</v>
      </c>
      <c r="P463" s="996"/>
    </row>
    <row r="464" spans="3:16">
      <c r="C464" s="1030"/>
      <c r="D464" s="1026"/>
      <c r="E464" s="1026"/>
      <c r="F464" s="1024"/>
      <c r="G464" s="1021"/>
      <c r="H464" s="1164"/>
      <c r="I464" s="1015"/>
      <c r="J464" s="255" t="str">
        <f ca="1">IF(MOD(ROW()-13,2)=0,IF(ISBLANK(OFFSET('12. SEGUIMIENTO 2027'!$N$14,INT((ROW()-13)/2),0)),"",OFFSET('12. SEGUIMIENTO 2027'!$N$14,INT((ROW()-13)/2),0)),IF(ISBLANK(OFFSET('9. METAS'!$V$20,INT((ROW()-14)/2),0)),"",OFFSET('9. METAS'!$V$20,INT((ROW()-14)/2),0)))</f>
        <v/>
      </c>
      <c r="K464" s="256" t="str">
        <f ca="1">IF(MOD(ROW()-13,2)=0,IF(ISBLANK(OFFSET('12. SEGUIMIENTO 2027'!$O$14,INT((ROW()-13)/2),0)),"",OFFSET('12. SEGUIMIENTO 2027'!$O$14,INT((ROW()-13)/2),0)),IF(ISBLANK(OFFSET('9. METAS'!$W$20,INT((ROW()-14)/2),0)),"",OFFSET('9. METAS'!$W$20,INT((ROW()-14)/2),0)))</f>
        <v/>
      </c>
      <c r="L464" s="256" t="str">
        <f ca="1">IF(MOD(ROW()-13,2)=0,IF(ISBLANK(OFFSET('12. SEGUIMIENTO 2027'!$P$14,INT((ROW()-13)/2),0)),"",OFFSET('12. SEGUIMIENTO 2027'!$P$14,INT((ROW()-13)/2),0)),IF(ISBLANK(OFFSET('9. METAS'!$X$20,INT((ROW()-14)/2),0)),"",OFFSET('9. METAS'!$X$20,INT((ROW()-14)/2),0)))</f>
        <v/>
      </c>
      <c r="M464" s="257" t="str">
        <f ca="1">IF(MOD(ROW()-13,2)=0,IF(ISBLANK(OFFSET('12. SEGUIMIENTO 2027'!$Q$14,INT((ROW()-13)/2),0)),"",OFFSET('12. SEGUIMIENTO 2027'!$Q$14,INT((ROW()-13)/2),0)),IF(ISBLANK(OFFSET('9. METAS'!$Y$20,INT((ROW()-14)/2),0)),"",OFFSET('9. METAS'!$Y$20,INT((ROW()-14)/2),0)))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164" t="str">
        <f ca="1">IF(ISBLANK(OFFSET('9. METAS'!$M$20,INT((ROW()-13)/2),0)),"",OFFSET('9. METAS'!$M$20,INT((ROW()-13)/2),0))</f>
        <v/>
      </c>
      <c r="I465" s="1014"/>
      <c r="J465" s="255" t="str">
        <f ca="1">IF(MOD(ROW()-13,2)=0,IF(ISBLANK(OFFSET('12. SEGUIMIENTO 2027'!$N$14,INT((ROW()-13)/2),0)),"",OFFSET('12. SEGUIMIENTO 2027'!$N$14,INT((ROW()-13)/2),0)),IF(ISBLANK(OFFSET('9. METAS'!$V$20,INT((ROW()-14)/2),0)),"",OFFSET('9. METAS'!$V$20,INT((ROW()-14)/2),0)))</f>
        <v/>
      </c>
      <c r="K465" s="256" t="str">
        <f ca="1">IF(MOD(ROW()-13,2)=0,IF(ISBLANK(OFFSET('12. SEGUIMIENTO 2027'!$O$14,INT((ROW()-13)/2),0)),"",OFFSET('12. SEGUIMIENTO 2027'!$O$14,INT((ROW()-13)/2),0)),IF(ISBLANK(OFFSET('9. METAS'!$W$20,INT((ROW()-14)/2),0)),"",OFFSET('9. METAS'!$W$20,INT((ROW()-14)/2),0)))</f>
        <v/>
      </c>
      <c r="L465" s="256" t="str">
        <f ca="1">IF(MOD(ROW()-13,2)=0,IF(ISBLANK(OFFSET('12. SEGUIMIENTO 2027'!$P$14,INT((ROW()-13)/2),0)),"",OFFSET('12. SEGUIMIENTO 2027'!$P$14,INT((ROW()-13)/2),0)),IF(ISBLANK(OFFSET('9. METAS'!$X$20,INT((ROW()-14)/2),0)),"",OFFSET('9. METAS'!$X$20,INT((ROW()-14)/2),0)))</f>
        <v/>
      </c>
      <c r="M465" s="257" t="str">
        <f ca="1">IF(MOD(ROW()-13,2)=0,IF(ISBLANK(OFFSET('12. SEGUIMIENTO 2027'!$Q$14,INT((ROW()-13)/2),0)),"",OFFSET('12. SEGUIMIENTO 2027'!$Q$14,INT((ROW()-13)/2),0)),IF(ISBLANK(OFFSET('9. METAS'!$Y$20,INT((ROW()-14)/2),0)),"",OFFSET('9. METAS'!$Y$20,INT((ROW()-14)/2),0)))</f>
        <v/>
      </c>
      <c r="N465" s="1012" t="str">
        <f t="shared" ref="N465" ca="1" si="448">IFERROR(J465/J466,"ND")</f>
        <v>ND</v>
      </c>
      <c r="O465" s="1008" t="str">
        <f t="shared" ref="O465" ca="1" si="449">IFERROR(((J465+K465+L465)/H465),"ND")</f>
        <v>ND</v>
      </c>
      <c r="P465" s="996"/>
    </row>
    <row r="466" spans="3:16">
      <c r="C466" s="1030"/>
      <c r="D466" s="1026"/>
      <c r="E466" s="1026"/>
      <c r="F466" s="1024"/>
      <c r="G466" s="1021"/>
      <c r="H466" s="1164"/>
      <c r="I466" s="1015"/>
      <c r="J466" s="255" t="str">
        <f ca="1">IF(MOD(ROW()-13,2)=0,IF(ISBLANK(OFFSET('12. SEGUIMIENTO 2027'!$N$14,INT((ROW()-13)/2),0)),"",OFFSET('12. SEGUIMIENTO 2027'!$N$14,INT((ROW()-13)/2),0)),IF(ISBLANK(OFFSET('9. METAS'!$V$20,INT((ROW()-14)/2),0)),"",OFFSET('9. METAS'!$V$20,INT((ROW()-14)/2),0)))</f>
        <v/>
      </c>
      <c r="K466" s="256" t="str">
        <f ca="1">IF(MOD(ROW()-13,2)=0,IF(ISBLANK(OFFSET('12. SEGUIMIENTO 2027'!$O$14,INT((ROW()-13)/2),0)),"",OFFSET('12. SEGUIMIENTO 2027'!$O$14,INT((ROW()-13)/2),0)),IF(ISBLANK(OFFSET('9. METAS'!$W$20,INT((ROW()-14)/2),0)),"",OFFSET('9. METAS'!$W$20,INT((ROW()-14)/2),0)))</f>
        <v/>
      </c>
      <c r="L466" s="256" t="str">
        <f ca="1">IF(MOD(ROW()-13,2)=0,IF(ISBLANK(OFFSET('12. SEGUIMIENTO 2027'!$P$14,INT((ROW()-13)/2),0)),"",OFFSET('12. SEGUIMIENTO 2027'!$P$14,INT((ROW()-13)/2),0)),IF(ISBLANK(OFFSET('9. METAS'!$X$20,INT((ROW()-14)/2),0)),"",OFFSET('9. METAS'!$X$20,INT((ROW()-14)/2),0)))</f>
        <v/>
      </c>
      <c r="M466" s="257" t="str">
        <f ca="1">IF(MOD(ROW()-13,2)=0,IF(ISBLANK(OFFSET('12. SEGUIMIENTO 2027'!$Q$14,INT((ROW()-13)/2),0)),"",OFFSET('12. SEGUIMIENTO 2027'!$Q$14,INT((ROW()-13)/2),0)),IF(ISBLANK(OFFSET('9. METAS'!$Y$20,INT((ROW()-14)/2),0)),"",OFFSET('9. METAS'!$Y$20,INT((ROW()-14)/2),0)))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164" t="str">
        <f ca="1">IF(ISBLANK(OFFSET('9. METAS'!$M$20,INT((ROW()-13)/2),0)),"",OFFSET('9. METAS'!$M$20,INT((ROW()-13)/2),0))</f>
        <v/>
      </c>
      <c r="I467" s="1014"/>
      <c r="J467" s="255" t="str">
        <f ca="1">IF(MOD(ROW()-13,2)=0,IF(ISBLANK(OFFSET('12. SEGUIMIENTO 2027'!$N$14,INT((ROW()-13)/2),0)),"",OFFSET('12. SEGUIMIENTO 2027'!$N$14,INT((ROW()-13)/2),0)),IF(ISBLANK(OFFSET('9. METAS'!$V$20,INT((ROW()-14)/2),0)),"",OFFSET('9. METAS'!$V$20,INT((ROW()-14)/2),0)))</f>
        <v/>
      </c>
      <c r="K467" s="256" t="str">
        <f ca="1">IF(MOD(ROW()-13,2)=0,IF(ISBLANK(OFFSET('12. SEGUIMIENTO 2027'!$O$14,INT((ROW()-13)/2),0)),"",OFFSET('12. SEGUIMIENTO 2027'!$O$14,INT((ROW()-13)/2),0)),IF(ISBLANK(OFFSET('9. METAS'!$W$20,INT((ROW()-14)/2),0)),"",OFFSET('9. METAS'!$W$20,INT((ROW()-14)/2),0)))</f>
        <v/>
      </c>
      <c r="L467" s="256" t="str">
        <f ca="1">IF(MOD(ROW()-13,2)=0,IF(ISBLANK(OFFSET('12. SEGUIMIENTO 2027'!$P$14,INT((ROW()-13)/2),0)),"",OFFSET('12. SEGUIMIENTO 2027'!$P$14,INT((ROW()-13)/2),0)),IF(ISBLANK(OFFSET('9. METAS'!$X$20,INT((ROW()-14)/2),0)),"",OFFSET('9. METAS'!$X$20,INT((ROW()-14)/2),0)))</f>
        <v/>
      </c>
      <c r="M467" s="257" t="str">
        <f ca="1">IF(MOD(ROW()-13,2)=0,IF(ISBLANK(OFFSET('12. SEGUIMIENTO 2027'!$Q$14,INT((ROW()-13)/2),0)),"",OFFSET('12. SEGUIMIENTO 2027'!$Q$14,INT((ROW()-13)/2),0)),IF(ISBLANK(OFFSET('9. METAS'!$Y$20,INT((ROW()-14)/2),0)),"",OFFSET('9. METAS'!$Y$20,INT((ROW()-14)/2),0)))</f>
        <v/>
      </c>
      <c r="N467" s="1012" t="str">
        <f t="shared" ref="N467" ca="1" si="450">IFERROR(J467/J468,"ND")</f>
        <v>ND</v>
      </c>
      <c r="O467" s="1008" t="str">
        <f t="shared" ref="O467" ca="1" si="451">IFERROR(((J467+K467+L467)/H467),"ND")</f>
        <v>ND</v>
      </c>
      <c r="P467" s="996"/>
    </row>
    <row r="468" spans="3:16">
      <c r="C468" s="1030"/>
      <c r="D468" s="1026"/>
      <c r="E468" s="1026"/>
      <c r="F468" s="1024"/>
      <c r="G468" s="1021"/>
      <c r="H468" s="1164"/>
      <c r="I468" s="1015"/>
      <c r="J468" s="255" t="str">
        <f ca="1">IF(MOD(ROW()-13,2)=0,IF(ISBLANK(OFFSET('12. SEGUIMIENTO 2027'!$N$14,INT((ROW()-13)/2),0)),"",OFFSET('12. SEGUIMIENTO 2027'!$N$14,INT((ROW()-13)/2),0)),IF(ISBLANK(OFFSET('9. METAS'!$V$20,INT((ROW()-14)/2),0)),"",OFFSET('9. METAS'!$V$20,INT((ROW()-14)/2),0)))</f>
        <v/>
      </c>
      <c r="K468" s="256" t="str">
        <f ca="1">IF(MOD(ROW()-13,2)=0,IF(ISBLANK(OFFSET('12. SEGUIMIENTO 2027'!$O$14,INT((ROW()-13)/2),0)),"",OFFSET('12. SEGUIMIENTO 2027'!$O$14,INT((ROW()-13)/2),0)),IF(ISBLANK(OFFSET('9. METAS'!$W$20,INT((ROW()-14)/2),0)),"",OFFSET('9. METAS'!$W$20,INT((ROW()-14)/2),0)))</f>
        <v/>
      </c>
      <c r="L468" s="256" t="str">
        <f ca="1">IF(MOD(ROW()-13,2)=0,IF(ISBLANK(OFFSET('12. SEGUIMIENTO 2027'!$P$14,INT((ROW()-13)/2),0)),"",OFFSET('12. SEGUIMIENTO 2027'!$P$14,INT((ROW()-13)/2),0)),IF(ISBLANK(OFFSET('9. METAS'!$X$20,INT((ROW()-14)/2),0)),"",OFFSET('9. METAS'!$X$20,INT((ROW()-14)/2),0)))</f>
        <v/>
      </c>
      <c r="M468" s="257" t="str">
        <f ca="1">IF(MOD(ROW()-13,2)=0,IF(ISBLANK(OFFSET('12. SEGUIMIENTO 2027'!$Q$14,INT((ROW()-13)/2),0)),"",OFFSET('12. SEGUIMIENTO 2027'!$Q$14,INT((ROW()-13)/2),0)),IF(ISBLANK(OFFSET('9. METAS'!$Y$20,INT((ROW()-14)/2),0)),"",OFFSET('9. METAS'!$Y$20,INT((ROW()-14)/2),0)))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164" t="str">
        <f ca="1">IF(ISBLANK(OFFSET('9. METAS'!$M$20,INT((ROW()-13)/2),0)),"",OFFSET('9. METAS'!$M$20,INT((ROW()-13)/2),0))</f>
        <v/>
      </c>
      <c r="I469" s="1014"/>
      <c r="J469" s="255" t="str">
        <f ca="1">IF(MOD(ROW()-13,2)=0,IF(ISBLANK(OFFSET('12. SEGUIMIENTO 2027'!$N$14,INT((ROW()-13)/2),0)),"",OFFSET('12. SEGUIMIENTO 2027'!$N$14,INT((ROW()-13)/2),0)),IF(ISBLANK(OFFSET('9. METAS'!$V$20,INT((ROW()-14)/2),0)),"",OFFSET('9. METAS'!$V$20,INT((ROW()-14)/2),0)))</f>
        <v/>
      </c>
      <c r="K469" s="256" t="str">
        <f ca="1">IF(MOD(ROW()-13,2)=0,IF(ISBLANK(OFFSET('12. SEGUIMIENTO 2027'!$O$14,INT((ROW()-13)/2),0)),"",OFFSET('12. SEGUIMIENTO 2027'!$O$14,INT((ROW()-13)/2),0)),IF(ISBLANK(OFFSET('9. METAS'!$W$20,INT((ROW()-14)/2),0)),"",OFFSET('9. METAS'!$W$20,INT((ROW()-14)/2),0)))</f>
        <v/>
      </c>
      <c r="L469" s="256" t="str">
        <f ca="1">IF(MOD(ROW()-13,2)=0,IF(ISBLANK(OFFSET('12. SEGUIMIENTO 2027'!$P$14,INT((ROW()-13)/2),0)),"",OFFSET('12. SEGUIMIENTO 2027'!$P$14,INT((ROW()-13)/2),0)),IF(ISBLANK(OFFSET('9. METAS'!$X$20,INT((ROW()-14)/2),0)),"",OFFSET('9. METAS'!$X$20,INT((ROW()-14)/2),0)))</f>
        <v/>
      </c>
      <c r="M469" s="257" t="str">
        <f ca="1">IF(MOD(ROW()-13,2)=0,IF(ISBLANK(OFFSET('12. SEGUIMIENTO 2027'!$Q$14,INT((ROW()-13)/2),0)),"",OFFSET('12. SEGUIMIENTO 2027'!$Q$14,INT((ROW()-13)/2),0)),IF(ISBLANK(OFFSET('9. METAS'!$Y$20,INT((ROW()-14)/2),0)),"",OFFSET('9. METAS'!$Y$20,INT((ROW()-14)/2),0)))</f>
        <v/>
      </c>
      <c r="N469" s="1012" t="str">
        <f t="shared" ref="N469" ca="1" si="452">IFERROR(J469/J470,"ND")</f>
        <v>ND</v>
      </c>
      <c r="O469" s="1008" t="str">
        <f t="shared" ref="O469" ca="1" si="453">IFERROR(((J469+K469+L469)/H469),"ND")</f>
        <v>ND</v>
      </c>
      <c r="P469" s="996"/>
    </row>
    <row r="470" spans="3:16">
      <c r="C470" s="1030"/>
      <c r="D470" s="1026"/>
      <c r="E470" s="1026"/>
      <c r="F470" s="1024"/>
      <c r="G470" s="1021"/>
      <c r="H470" s="1164"/>
      <c r="I470" s="1015"/>
      <c r="J470" s="255" t="str">
        <f ca="1">IF(MOD(ROW()-13,2)=0,IF(ISBLANK(OFFSET('12. SEGUIMIENTO 2027'!$N$14,INT((ROW()-13)/2),0)),"",OFFSET('12. SEGUIMIENTO 2027'!$N$14,INT((ROW()-13)/2),0)),IF(ISBLANK(OFFSET('9. METAS'!$V$20,INT((ROW()-14)/2),0)),"",OFFSET('9. METAS'!$V$20,INT((ROW()-14)/2),0)))</f>
        <v/>
      </c>
      <c r="K470" s="256" t="str">
        <f ca="1">IF(MOD(ROW()-13,2)=0,IF(ISBLANK(OFFSET('12. SEGUIMIENTO 2027'!$O$14,INT((ROW()-13)/2),0)),"",OFFSET('12. SEGUIMIENTO 2027'!$O$14,INT((ROW()-13)/2),0)),IF(ISBLANK(OFFSET('9. METAS'!$W$20,INT((ROW()-14)/2),0)),"",OFFSET('9. METAS'!$W$20,INT((ROW()-14)/2),0)))</f>
        <v/>
      </c>
      <c r="L470" s="256" t="str">
        <f ca="1">IF(MOD(ROW()-13,2)=0,IF(ISBLANK(OFFSET('12. SEGUIMIENTO 2027'!$P$14,INT((ROW()-13)/2),0)),"",OFFSET('12. SEGUIMIENTO 2027'!$P$14,INT((ROW()-13)/2),0)),IF(ISBLANK(OFFSET('9. METAS'!$X$20,INT((ROW()-14)/2),0)),"",OFFSET('9. METAS'!$X$20,INT((ROW()-14)/2),0)))</f>
        <v/>
      </c>
      <c r="M470" s="257" t="str">
        <f ca="1">IF(MOD(ROW()-13,2)=0,IF(ISBLANK(OFFSET('12. SEGUIMIENTO 2027'!$Q$14,INT((ROW()-13)/2),0)),"",OFFSET('12. SEGUIMIENTO 2027'!$Q$14,INT((ROW()-13)/2),0)),IF(ISBLANK(OFFSET('9. METAS'!$Y$20,INT((ROW()-14)/2),0)),"",OFFSET('9. METAS'!$Y$20,INT((ROW()-14)/2),0)))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164" t="str">
        <f ca="1">IF(ISBLANK(OFFSET('9. METAS'!$M$20,INT((ROW()-13)/2),0)),"",OFFSET('9. METAS'!$M$20,INT((ROW()-13)/2),0))</f>
        <v/>
      </c>
      <c r="I471" s="1014"/>
      <c r="J471" s="255" t="str">
        <f ca="1">IF(MOD(ROW()-13,2)=0,IF(ISBLANK(OFFSET('12. SEGUIMIENTO 2027'!$N$14,INT((ROW()-13)/2),0)),"",OFFSET('12. SEGUIMIENTO 2027'!$N$14,INT((ROW()-13)/2),0)),IF(ISBLANK(OFFSET('9. METAS'!$V$20,INT((ROW()-14)/2),0)),"",OFFSET('9. METAS'!$V$20,INT((ROW()-14)/2),0)))</f>
        <v/>
      </c>
      <c r="K471" s="256" t="str">
        <f ca="1">IF(MOD(ROW()-13,2)=0,IF(ISBLANK(OFFSET('12. SEGUIMIENTO 2027'!$O$14,INT((ROW()-13)/2),0)),"",OFFSET('12. SEGUIMIENTO 2027'!$O$14,INT((ROW()-13)/2),0)),IF(ISBLANK(OFFSET('9. METAS'!$W$20,INT((ROW()-14)/2),0)),"",OFFSET('9. METAS'!$W$20,INT((ROW()-14)/2),0)))</f>
        <v/>
      </c>
      <c r="L471" s="256" t="str">
        <f ca="1">IF(MOD(ROW()-13,2)=0,IF(ISBLANK(OFFSET('12. SEGUIMIENTO 2027'!$P$14,INT((ROW()-13)/2),0)),"",OFFSET('12. SEGUIMIENTO 2027'!$P$14,INT((ROW()-13)/2),0)),IF(ISBLANK(OFFSET('9. METAS'!$X$20,INT((ROW()-14)/2),0)),"",OFFSET('9. METAS'!$X$20,INT((ROW()-14)/2),0)))</f>
        <v/>
      </c>
      <c r="M471" s="257" t="str">
        <f ca="1">IF(MOD(ROW()-13,2)=0,IF(ISBLANK(OFFSET('12. SEGUIMIENTO 2027'!$Q$14,INT((ROW()-13)/2),0)),"",OFFSET('12. SEGUIMIENTO 2027'!$Q$14,INT((ROW()-13)/2),0)),IF(ISBLANK(OFFSET('9. METAS'!$Y$20,INT((ROW()-14)/2),0)),"",OFFSET('9. METAS'!$Y$20,INT((ROW()-14)/2),0)))</f>
        <v/>
      </c>
      <c r="N471" s="1012" t="str">
        <f t="shared" ref="N471" ca="1" si="454">IFERROR(J471/J472,"ND")</f>
        <v>ND</v>
      </c>
      <c r="O471" s="1008" t="str">
        <f t="shared" ref="O471" ca="1" si="455">IFERROR(((J471+K471+L471)/H471),"ND")</f>
        <v>ND</v>
      </c>
      <c r="P471" s="996"/>
    </row>
    <row r="472" spans="3:16">
      <c r="C472" s="1030"/>
      <c r="D472" s="1026"/>
      <c r="E472" s="1026"/>
      <c r="F472" s="1024"/>
      <c r="G472" s="1021"/>
      <c r="H472" s="1164"/>
      <c r="I472" s="1015"/>
      <c r="J472" s="255" t="str">
        <f ca="1">IF(MOD(ROW()-13,2)=0,IF(ISBLANK(OFFSET('12. SEGUIMIENTO 2027'!$N$14,INT((ROW()-13)/2),0)),"",OFFSET('12. SEGUIMIENTO 2027'!$N$14,INT((ROW()-13)/2),0)),IF(ISBLANK(OFFSET('9. METAS'!$V$20,INT((ROW()-14)/2),0)),"",OFFSET('9. METAS'!$V$20,INT((ROW()-14)/2),0)))</f>
        <v/>
      </c>
      <c r="K472" s="256" t="str">
        <f ca="1">IF(MOD(ROW()-13,2)=0,IF(ISBLANK(OFFSET('12. SEGUIMIENTO 2027'!$O$14,INT((ROW()-13)/2),0)),"",OFFSET('12. SEGUIMIENTO 2027'!$O$14,INT((ROW()-13)/2),0)),IF(ISBLANK(OFFSET('9. METAS'!$W$20,INT((ROW()-14)/2),0)),"",OFFSET('9. METAS'!$W$20,INT((ROW()-14)/2),0)))</f>
        <v/>
      </c>
      <c r="L472" s="256" t="str">
        <f ca="1">IF(MOD(ROW()-13,2)=0,IF(ISBLANK(OFFSET('12. SEGUIMIENTO 2027'!$P$14,INT((ROW()-13)/2),0)),"",OFFSET('12. SEGUIMIENTO 2027'!$P$14,INT((ROW()-13)/2),0)),IF(ISBLANK(OFFSET('9. METAS'!$X$20,INT((ROW()-14)/2),0)),"",OFFSET('9. METAS'!$X$20,INT((ROW()-14)/2),0)))</f>
        <v/>
      </c>
      <c r="M472" s="257" t="str">
        <f ca="1">IF(MOD(ROW()-13,2)=0,IF(ISBLANK(OFFSET('12. SEGUIMIENTO 2027'!$Q$14,INT((ROW()-13)/2),0)),"",OFFSET('12. SEGUIMIENTO 2027'!$Q$14,INT((ROW()-13)/2),0)),IF(ISBLANK(OFFSET('9. METAS'!$Y$20,INT((ROW()-14)/2),0)),"",OFFSET('9. METAS'!$Y$20,INT((ROW()-14)/2),0)))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164" t="str">
        <f ca="1">IF(ISBLANK(OFFSET('9. METAS'!$M$20,INT((ROW()-13)/2),0)),"",OFFSET('9. METAS'!$M$20,INT((ROW()-13)/2),0))</f>
        <v/>
      </c>
      <c r="I473" s="1014"/>
      <c r="J473" s="255">
        <f ca="1">IF(MOD(ROW()-13,2)=0,IF(ISBLANK(OFFSET('12. SEGUIMIENTO 2027'!$N$14,INT((ROW()-13)/2),0)),"",OFFSET('12. SEGUIMIENTO 2027'!$N$14,INT((ROW()-13)/2),0)),IF(ISBLANK(OFFSET('9. METAS'!$V$20,INT((ROW()-14)/2),0)),"",OFFSET('9. METAS'!$V$20,INT((ROW()-14)/2),0)))</f>
        <v>58</v>
      </c>
      <c r="K473" s="256">
        <f ca="1">IF(MOD(ROW()-13,2)=0,IF(ISBLANK(OFFSET('12. SEGUIMIENTO 2027'!$O$14,INT((ROW()-13)/2),0)),"",OFFSET('12. SEGUIMIENTO 2027'!$O$14,INT((ROW()-13)/2),0)),IF(ISBLANK(OFFSET('9. METAS'!$W$20,INT((ROW()-14)/2),0)),"",OFFSET('9. METAS'!$W$20,INT((ROW()-14)/2),0)))</f>
        <v>59</v>
      </c>
      <c r="L473" s="256">
        <f ca="1">IF(MOD(ROW()-13,2)=0,IF(ISBLANK(OFFSET('12. SEGUIMIENTO 2027'!$P$14,INT((ROW()-13)/2),0)),"",OFFSET('12. SEGUIMIENTO 2027'!$P$14,INT((ROW()-13)/2),0)),IF(ISBLANK(OFFSET('9. METAS'!$X$20,INT((ROW()-14)/2),0)),"",OFFSET('9. METAS'!$X$20,INT((ROW()-14)/2),0)))</f>
        <v>60</v>
      </c>
      <c r="M473" s="257">
        <f ca="1">IF(MOD(ROW()-13,2)=0,IF(ISBLANK(OFFSET('12. SEGUIMIENTO 2027'!$Q$14,INT((ROW()-13)/2),0)),"",OFFSET('12. SEGUIMIENTO 2027'!$Q$14,INT((ROW()-13)/2),0)),IF(ISBLANK(OFFSET('9. METAS'!$Y$20,INT((ROW()-14)/2),0)),"",OFFSET('9. METAS'!$Y$20,INT((ROW()-14)/2),0)))</f>
        <v>61</v>
      </c>
      <c r="N473" s="1012" t="str">
        <f ca="1">IFERROR(J473/J474,"ND")</f>
        <v>ND</v>
      </c>
      <c r="O473" s="1008" t="str">
        <f t="shared" ref="O473" ca="1" si="456">IFERROR(((J473+K473+L473)/H473),"ND")</f>
        <v>ND</v>
      </c>
      <c r="P473" s="996"/>
    </row>
    <row r="474" spans="3:16" ht="15.75" thickBot="1">
      <c r="C474" s="1029"/>
      <c r="D474" s="1027"/>
      <c r="E474" s="1027"/>
      <c r="F474" s="1025"/>
      <c r="G474" s="1022"/>
      <c r="H474" s="1166"/>
      <c r="I474" s="1016"/>
      <c r="J474" s="263" t="str">
        <f ca="1">IF(MOD(ROW()-13,2)=0,IF(ISBLANK(OFFSET('12. SEGUIMIENTO 2027'!$N$14,INT((ROW()-13)/2),0)),"",OFFSET('12. SEGUIMIENTO 2027'!$N$14,INT((ROW()-13)/2),0)),IF(ISBLANK(OFFSET('9. METAS'!$V$20,INT((ROW()-14)/2),0)),"",OFFSET('9. METAS'!$V$20,INT((ROW()-14)/2),0)))</f>
        <v/>
      </c>
      <c r="K474" s="264" t="str">
        <f ca="1">IF(MOD(ROW()-13,2)=0,IF(ISBLANK(OFFSET('12. SEGUIMIENTO 2027'!$O$14,INT((ROW()-13)/2),0)),"",OFFSET('12. SEGUIMIENTO 2027'!$O$14,INT((ROW()-13)/2),0)),IF(ISBLANK(OFFSET('9. METAS'!$W$20,INT((ROW()-14)/2),0)),"",OFFSET('9. METAS'!$W$20,INT((ROW()-14)/2),0)))</f>
        <v/>
      </c>
      <c r="L474" s="264" t="str">
        <f ca="1">IF(MOD(ROW()-13,2)=0,IF(ISBLANK(OFFSET('12. SEGUIMIENTO 2027'!$P$14,INT((ROW()-13)/2),0)),"",OFFSET('12. SEGUIMIENTO 2027'!$P$14,INT((ROW()-13)/2),0)),IF(ISBLANK(OFFSET('9. METAS'!$X$20,INT((ROW()-14)/2),0)),"",OFFSET('9. METAS'!$X$20,INT((ROW()-14)/2),0)))</f>
        <v/>
      </c>
      <c r="M474" s="265" t="str">
        <f ca="1">IF(MOD(ROW()-13,2)=0,IF(ISBLANK(OFFSET('12. SEGUIMIENTO 2027'!$Q$14,INT((ROW()-13)/2),0)),"",OFFSET('12. SEGUIMIENTO 2027'!$Q$14,INT((ROW()-13)/2),0)),IF(ISBLANK(OFFSET('9. METAS'!$Y$20,INT((ROW()-14)/2),0)),"",OFFSET('9. METAS'!$Y$20,INT((ROW()-14)/2),0)))</f>
        <v/>
      </c>
      <c r="N474" s="1167"/>
      <c r="O474" s="1009"/>
      <c r="P474" s="99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C4:P475"/>
  <sheetViews>
    <sheetView zoomScale="91" zoomScaleNormal="91" workbookViewId="0">
      <selection activeCell="I11" activeCellId="1" sqref="P10:P12 I11:I12"/>
    </sheetView>
  </sheetViews>
  <sheetFormatPr baseColWidth="10" defaultColWidth="11.375" defaultRowHeight="15"/>
  <cols>
    <col min="1" max="2" width="11.375" style="33"/>
    <col min="3" max="3" width="18.375" style="1" customWidth="1"/>
    <col min="4" max="4" width="53.75" style="33" customWidth="1"/>
    <col min="5" max="6" width="33.75" style="33" customWidth="1"/>
    <col min="7" max="7" width="32.75" style="1" customWidth="1"/>
    <col min="8" max="9" width="18.625" style="1" customWidth="1"/>
    <col min="10" max="11" width="12.75" style="1" customWidth="1"/>
    <col min="12" max="13" width="12.75" style="33" customWidth="1"/>
    <col min="14" max="15" width="12.375" style="33" customWidth="1"/>
    <col min="16" max="16" width="36.75" style="33" customWidth="1"/>
    <col min="17" max="16384" width="11.375" style="33"/>
  </cols>
  <sheetData>
    <row r="4" spans="3:16" ht="15.75" thickBot="1"/>
    <row r="5" spans="3:16" ht="30.75" customHeight="1" thickTop="1">
      <c r="C5" s="248"/>
      <c r="D5" s="1040" t="s">
        <v>166</v>
      </c>
      <c r="E5" s="1040"/>
      <c r="F5" s="1040"/>
      <c r="G5" s="1040"/>
      <c r="H5" s="1040"/>
      <c r="I5" s="1040"/>
      <c r="J5" s="1040"/>
      <c r="K5" s="1040"/>
      <c r="L5" s="1040"/>
      <c r="M5" s="1040"/>
      <c r="N5" s="249"/>
      <c r="O5" s="249"/>
      <c r="P5" s="250"/>
    </row>
    <row r="6" spans="3:16" ht="26.25" customHeight="1">
      <c r="C6" s="251"/>
      <c r="D6" s="872" t="s">
        <v>167</v>
      </c>
      <c r="E6" s="872"/>
      <c r="F6" s="872"/>
      <c r="G6" s="872"/>
      <c r="H6" s="872"/>
      <c r="I6" s="872"/>
      <c r="J6" s="872"/>
      <c r="K6" s="872"/>
      <c r="L6" s="872"/>
      <c r="M6" s="872"/>
      <c r="N6" s="15"/>
      <c r="O6" s="15"/>
      <c r="P6" s="247"/>
    </row>
    <row r="7" spans="3:16" ht="26.25">
      <c r="C7" s="251"/>
      <c r="D7" s="872" t="s">
        <v>198</v>
      </c>
      <c r="E7" s="872"/>
      <c r="F7" s="872"/>
      <c r="G7" s="872"/>
      <c r="H7" s="872"/>
      <c r="I7" s="872"/>
      <c r="J7" s="872"/>
      <c r="K7" s="872"/>
      <c r="L7" s="872"/>
      <c r="M7" s="872"/>
      <c r="P7" s="247"/>
    </row>
    <row r="8" spans="3:16" ht="27" thickBot="1">
      <c r="C8" s="251"/>
      <c r="D8" s="872"/>
      <c r="E8" s="872"/>
      <c r="F8" s="872"/>
      <c r="G8" s="872"/>
      <c r="H8" s="872"/>
      <c r="I8" s="872"/>
      <c r="J8" s="872"/>
      <c r="K8" s="872"/>
      <c r="L8" s="872"/>
      <c r="M8" s="872"/>
      <c r="P8" s="247"/>
    </row>
    <row r="9" spans="3:16" ht="22.5" customHeight="1" thickBot="1">
      <c r="C9" s="1002" t="s">
        <v>184</v>
      </c>
      <c r="D9" s="1003"/>
      <c r="E9" s="1004"/>
      <c r="F9" s="1005" t="s">
        <v>114</v>
      </c>
      <c r="G9" s="1006"/>
      <c r="H9" s="1006"/>
      <c r="I9" s="1006"/>
      <c r="J9" s="1006"/>
      <c r="K9" s="1006"/>
      <c r="L9" s="1006"/>
      <c r="M9" s="1006"/>
      <c r="N9" s="1006"/>
      <c r="O9" s="1006"/>
      <c r="P9" s="1007"/>
    </row>
    <row r="10" spans="3:16" ht="27" customHeight="1" thickTop="1" thickBot="1">
      <c r="C10" s="1033" t="s">
        <v>80</v>
      </c>
      <c r="D10" s="1035" t="s">
        <v>169</v>
      </c>
      <c r="E10" s="1035" t="s">
        <v>170</v>
      </c>
      <c r="F10" s="1035" t="s">
        <v>171</v>
      </c>
      <c r="G10" s="1035" t="s">
        <v>172</v>
      </c>
      <c r="H10" s="1032" t="s">
        <v>181</v>
      </c>
      <c r="I10" s="1032"/>
      <c r="J10" s="1032"/>
      <c r="K10" s="1032"/>
      <c r="L10" s="1032"/>
      <c r="M10" s="1032"/>
      <c r="N10" s="1032"/>
      <c r="O10" s="1032"/>
      <c r="P10" s="999" t="s">
        <v>173</v>
      </c>
    </row>
    <row r="11" spans="3:16" ht="42" customHeight="1" thickBot="1">
      <c r="C11" s="1034"/>
      <c r="D11" s="1031"/>
      <c r="E11" s="1031"/>
      <c r="F11" s="1031"/>
      <c r="G11" s="1031"/>
      <c r="H11" s="1031" t="s">
        <v>174</v>
      </c>
      <c r="I11" s="1031" t="s">
        <v>175</v>
      </c>
      <c r="J11" s="1031" t="s">
        <v>183</v>
      </c>
      <c r="K11" s="1031"/>
      <c r="L11" s="1031"/>
      <c r="M11" s="1031"/>
      <c r="N11" s="1031" t="s">
        <v>180</v>
      </c>
      <c r="O11" s="1031"/>
      <c r="P11" s="1000"/>
    </row>
    <row r="12" spans="3:16" ht="42" customHeight="1" thickBot="1">
      <c r="C12" s="1034"/>
      <c r="D12" s="1031"/>
      <c r="E12" s="1031"/>
      <c r="F12" s="1031"/>
      <c r="G12" s="1031"/>
      <c r="H12" s="1031"/>
      <c r="I12" s="1031"/>
      <c r="J12" s="245" t="s">
        <v>179</v>
      </c>
      <c r="K12" s="245" t="s">
        <v>176</v>
      </c>
      <c r="L12" s="245" t="s">
        <v>177</v>
      </c>
      <c r="M12" s="245" t="s">
        <v>178</v>
      </c>
      <c r="N12" s="245" t="s">
        <v>182</v>
      </c>
      <c r="O12" s="245" t="s">
        <v>137</v>
      </c>
      <c r="P12" s="1001"/>
    </row>
    <row r="13" spans="3:16">
      <c r="C13" s="1036" t="str">
        <f ca="1">IF(ISBLANK(OFFSET('5. Pp (3 años)'!$C$39,INT((ROW()-13)/2),0)),"",OFFSET('5. Pp (3 años)'!$C$39,INT((ROW()-13)/2),0))</f>
        <v>Fin</v>
      </c>
      <c r="D13" s="1037" t="str">
        <f ca="1">IF(ISBLANK(OFFSET('5. Pp (3 años)'!$D$39,INT((ROW()-13)/2),0)),"",OFFSET('5. Pp (3 años)'!$D$39,INT((ROW()-13)/2),0))</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13" s="1037" t="str">
        <f ca="1">IF(ISBLANK(OFFSET('5. Pp (3 años)'!$E$39,INT((ROW()-13)/2),0)),"",OFFSET('5. Pp (3 años)'!$E$39,INT((ROW()-13)/2),0))</f>
        <v xml:space="preserve">I_PROS_COM_JUS_SOC:  Índice de Prosperidad Compartida y Justicia Social </v>
      </c>
      <c r="F13" s="1038" t="str">
        <f ca="1">IF(ISBLANK(OFFSET('5. Pp (3 años)'!$K$39,INT((ROW()-13)/2),0)),"",OFFSET('5. Pp (3 años)'!$K$39,INT((ROW()-13)/2),0))</f>
        <v>Ascendente</v>
      </c>
      <c r="G13" s="1039" t="str">
        <f ca="1">IF(ISBLANK(OFFSET('5. Pp (3 años)'!$H$39,INT((ROW()-13)/2),0)),"",OFFSET('5. Pp (3 años)'!$H$39,INT((ROW()-13)/2),0))</f>
        <v>Trianual</v>
      </c>
      <c r="H13" s="1165">
        <f ca="1">IF(ISBLANK(OFFSET('9. METAS'!$M$20,INT((ROW()-13)/2),0)),"",OFFSET('9. METAS'!$M$20,INT((ROW()-13)/2),0))</f>
        <v>0.28599999999999998</v>
      </c>
      <c r="I13" s="1019" t="s">
        <v>191</v>
      </c>
      <c r="J13" s="252">
        <f ca="1">IF(MOD(ROW()-13,2)=0,IF(ISBLANK(OFFSET('12. SEGUIMIENTO 2027'!$N$14,INT((ROW()-13)/2),0)),"",OFFSET('12. SEGUIMIENTO 2027'!$N$14,INT((ROW()-13)/2),0)),IF(ISBLANK(OFFSET('9. METAS'!$V$20,INT((ROW()-14)/2),0)),"",OFFSET('9. METAS'!$V$20,INT((ROW()-14)/2),0)))</f>
        <v>9</v>
      </c>
      <c r="K13" s="253">
        <f ca="1">IF(MOD(ROW()-13,2)=0,IF(ISBLANK(OFFSET('12. SEGUIMIENTO 2027'!$O$14,INT((ROW()-13)/2),0)),"",OFFSET('12. SEGUIMIENTO 2027'!$O$14,INT((ROW()-13)/2),0)),IF(ISBLANK(OFFSET('9. METAS'!$W$20,INT((ROW()-14)/2),0)),"",OFFSET('9. METAS'!$W$20,INT((ROW()-14)/2),0)))</f>
        <v>8</v>
      </c>
      <c r="L13" s="253">
        <f ca="1">IF(MOD(ROW()-13,2)=0,IF(ISBLANK(OFFSET('12. SEGUIMIENTO 2027'!$P$14,INT((ROW()-13)/2),0)),"",OFFSET('12. SEGUIMIENTO 2027'!$P$14,INT((ROW()-13)/2),0)),IF(ISBLANK(OFFSET('9. METAS'!$X$20,INT((ROW()-14)/2),0)),"",OFFSET('9. METAS'!$X$20,INT((ROW()-14)/2),0)))</f>
        <v>7</v>
      </c>
      <c r="M13" s="254">
        <f ca="1">IF(MOD(ROW()-13,2)=0,IF(ISBLANK(OFFSET('12. SEGUIMIENTO 2027'!$Q$14,INT((ROW()-13)/2),0)),"",OFFSET('12. SEGUIMIENTO 2027'!$Q$14,INT((ROW()-13)/2),0)),IF(ISBLANK(OFFSET('9. METAS'!$Y$20,INT((ROW()-14)/2),0)),"",OFFSET('9. METAS'!$Y$20,INT((ROW()-14)/2),0)))</f>
        <v>6</v>
      </c>
      <c r="N13" s="1012">
        <f ca="1">IFERROR(J13/J14,"ND")</f>
        <v>125.87412587412588</v>
      </c>
      <c r="O13" s="1008">
        <f ca="1">IFERROR(((J13+K13+L13+M13)/H13),"ND")</f>
        <v>104.89510489510491</v>
      </c>
      <c r="P13" s="1010"/>
    </row>
    <row r="14" spans="3:16">
      <c r="C14" s="1030"/>
      <c r="D14" s="1026"/>
      <c r="E14" s="1026"/>
      <c r="F14" s="1024"/>
      <c r="G14" s="1021"/>
      <c r="H14" s="1164"/>
      <c r="I14" s="1020"/>
      <c r="J14" s="255">
        <f ca="1">IF(MOD(ROW()-13,2)=0,IF(ISBLANK(OFFSET('12. SEGUIMIENTO 2027'!$N$14,INT((ROW()-13)/2),0)),"",OFFSET('12. SEGUIMIENTO 2027'!$N$14,INT((ROW()-13)/2),0)),IF(ISBLANK(OFFSET('9. METAS'!$V$20,INT((ROW()-14)/2),0)),"",OFFSET('9. METAS'!$V$20,INT((ROW()-14)/2),0)))</f>
        <v>7.1499999999999994E-2</v>
      </c>
      <c r="K14" s="256">
        <f ca="1">IF(MOD(ROW()-13,2)=0,IF(ISBLANK(OFFSET('12. SEGUIMIENTO 2027'!$O$14,INT((ROW()-13)/2),0)),"",OFFSET('12. SEGUIMIENTO 2027'!$O$14,INT((ROW()-13)/2),0)),IF(ISBLANK(OFFSET('9. METAS'!$W$20,INT((ROW()-14)/2),0)),"",OFFSET('9. METAS'!$W$20,INT((ROW()-14)/2),0)))</f>
        <v>7.1499999999999994E-2</v>
      </c>
      <c r="L14" s="256">
        <f ca="1">IF(MOD(ROW()-13,2)=0,IF(ISBLANK(OFFSET('12. SEGUIMIENTO 2027'!$P$14,INT((ROW()-13)/2),0)),"",OFFSET('12. SEGUIMIENTO 2027'!$P$14,INT((ROW()-13)/2),0)),IF(ISBLANK(OFFSET('9. METAS'!$X$20,INT((ROW()-14)/2),0)),"",OFFSET('9. METAS'!$X$20,INT((ROW()-14)/2),0)))</f>
        <v>7.1499999999999994E-2</v>
      </c>
      <c r="M14" s="257">
        <f ca="1">IF(MOD(ROW()-13,2)=0,IF(ISBLANK(OFFSET('12. SEGUIMIENTO 2027'!$Q$14,INT((ROW()-13)/2),0)),"",OFFSET('12. SEGUIMIENTO 2027'!$Q$14,INT((ROW()-13)/2),0)),IF(ISBLANK(OFFSET('9. METAS'!$Y$20,INT((ROW()-14)/2),0)),"",OFFSET('9. METAS'!$Y$20,INT((ROW()-14)/2),0)))</f>
        <v>7.1499999999999994E-2</v>
      </c>
      <c r="N14" s="1013"/>
      <c r="O14" s="1009"/>
      <c r="P14" s="1011"/>
    </row>
    <row r="15" spans="3:16">
      <c r="C15" s="1028" t="str">
        <f ca="1">IF(ISBLANK(OFFSET('5. Pp (3 años)'!$C$39,INT((ROW()-13)/2),0)),"",OFFSET('5. Pp (3 años)'!$C$39,INT((ROW()-13)/2),0))</f>
        <v>Propósito</v>
      </c>
      <c r="D15" s="1026" t="str">
        <f ca="1">IF(ISBLANK(OFFSET('5. Pp (3 años)'!$D$39,INT((ROW()-13)/2),0)),"",OFFSET('5. Pp (3 años)'!$D$39,INT((ROW()-13)/2),0))</f>
        <v>4.2.1.1. La población en situación prioritaria del Municipio de Benito Juárez mejora sus condiciones de bienestar y desarrollo integral a través de un Sistema de Cuidados con perspectiva de género.</v>
      </c>
      <c r="E15" s="1026" t="str">
        <f ca="1">IF(ISBLANK(OFFSET('5. Pp (3 años)'!$E$39,INT((ROW()-13)/2),0)),"",OFFSET('5. Pp (3 años)'!$E$39,INT((ROW()-13)/2),0))</f>
        <v>PPA: Porcentaje de Personas en Situación Prioritaria Atendidas por el SMDIF de BJ.
SMDIFBJ: Sistema Municipal para el Desarrollo Integral de la Familia de Benito Juárez.</v>
      </c>
      <c r="F15" s="1024" t="str">
        <f ca="1">IF(ISBLANK(OFFSET('5. Pp (3 años)'!$K$39,INT((ROW()-13)/2),0)),"",OFFSET('5. Pp (3 años)'!$K$39,INT((ROW()-13)/2),0))</f>
        <v>Ascendente</v>
      </c>
      <c r="G15" s="1021" t="str">
        <f ca="1">IF(ISBLANK(OFFSET('5. Pp (3 años)'!$H$39,INT((ROW()-13)/2),0)),"",OFFSET('5. Pp (3 años)'!$H$39,INT((ROW()-13)/2),0))</f>
        <v>Trimestral</v>
      </c>
      <c r="H15" s="1164">
        <f ca="1">IF(ISBLANK(OFFSET('9. METAS'!$M$20,INT((ROW()-13)/2),0)),"",OFFSET('9. METAS'!$M$20,INT((ROW()-13)/2),0))</f>
        <v>196282</v>
      </c>
      <c r="I15" s="1014"/>
      <c r="J15" s="255" t="str">
        <f ca="1">IF(MOD(ROW()-13,2)=0,IF(ISBLANK(OFFSET('12. SEGUIMIENTO 2027'!$N$14,INT((ROW()-13)/2),0)),"",OFFSET('12. SEGUIMIENTO 2027'!$N$14,INT((ROW()-13)/2),0)),IF(ISBLANK(OFFSET('9. METAS'!$V$20,INT((ROW()-14)/2),0)),"",OFFSET('9. METAS'!$V$20,INT((ROW()-14)/2),0)))</f>
        <v/>
      </c>
      <c r="K15" s="256" t="str">
        <f ca="1">IF(MOD(ROW()-13,2)=0,IF(ISBLANK(OFFSET('12. SEGUIMIENTO 2027'!$O$14,INT((ROW()-13)/2),0)),"",OFFSET('12. SEGUIMIENTO 2027'!$O$14,INT((ROW()-13)/2),0)),IF(ISBLANK(OFFSET('9. METAS'!$W$20,INT((ROW()-14)/2),0)),"",OFFSET('9. METAS'!$W$20,INT((ROW()-14)/2),0)))</f>
        <v/>
      </c>
      <c r="L15" s="256" t="str">
        <f ca="1">IF(MOD(ROW()-13,2)=0,IF(ISBLANK(OFFSET('12. SEGUIMIENTO 2027'!$P$14,INT((ROW()-13)/2),0)),"",OFFSET('12. SEGUIMIENTO 2027'!$P$14,INT((ROW()-13)/2),0)),IF(ISBLANK(OFFSET('9. METAS'!$X$20,INT((ROW()-14)/2),0)),"",OFFSET('9. METAS'!$X$20,INT((ROW()-14)/2),0)))</f>
        <v/>
      </c>
      <c r="M15" s="257" t="str">
        <f ca="1">IF(MOD(ROW()-13,2)=0,IF(ISBLANK(OFFSET('12. SEGUIMIENTO 2027'!$Q$14,INT((ROW()-13)/2),0)),"",OFFSET('12. SEGUIMIENTO 2027'!$Q$14,INT((ROW()-13)/2),0)),IF(ISBLANK(OFFSET('9. METAS'!$Y$20,INT((ROW()-14)/2),0)),"",OFFSET('9. METAS'!$Y$20,INT((ROW()-14)/2),0)))</f>
        <v/>
      </c>
      <c r="N15" s="1012" t="str">
        <f ca="1">IFERROR(J15/J16,"ND")</f>
        <v>ND</v>
      </c>
      <c r="O15" s="1008" t="str">
        <f ca="1">IFERROR(((J15+K15+L15+M15)/H15),"ND")</f>
        <v>ND</v>
      </c>
      <c r="P15" s="996"/>
    </row>
    <row r="16" spans="3:16">
      <c r="C16" s="1030"/>
      <c r="D16" s="1026"/>
      <c r="E16" s="1026"/>
      <c r="F16" s="1024"/>
      <c r="G16" s="1021"/>
      <c r="H16" s="1164"/>
      <c r="I16" s="1015"/>
      <c r="J16" s="255">
        <f ca="1">IF(MOD(ROW()-13,2)=0,IF(ISBLANK(OFFSET('12. SEGUIMIENTO 2027'!$N$14,INT((ROW()-13)/2),0)),"",OFFSET('12. SEGUIMIENTO 2027'!$N$14,INT((ROW()-13)/2),0)),IF(ISBLANK(OFFSET('9. METAS'!$V$20,INT((ROW()-14)/2),0)),"",OFFSET('9. METAS'!$V$20,INT((ROW()-14)/2),0)))</f>
        <v>49070</v>
      </c>
      <c r="K16" s="256">
        <f ca="1">IF(MOD(ROW()-13,2)=0,IF(ISBLANK(OFFSET('12. SEGUIMIENTO 2027'!$O$14,INT((ROW()-13)/2),0)),"",OFFSET('12. SEGUIMIENTO 2027'!$O$14,INT((ROW()-13)/2),0)),IF(ISBLANK(OFFSET('9. METAS'!$W$20,INT((ROW()-14)/2),0)),"",OFFSET('9. METAS'!$W$20,INT((ROW()-14)/2),0)))</f>
        <v>49070</v>
      </c>
      <c r="L16" s="256">
        <f ca="1">IF(MOD(ROW()-13,2)=0,IF(ISBLANK(OFFSET('12. SEGUIMIENTO 2027'!$P$14,INT((ROW()-13)/2),0)),"",OFFSET('12. SEGUIMIENTO 2027'!$P$14,INT((ROW()-13)/2),0)),IF(ISBLANK(OFFSET('9. METAS'!$X$20,INT((ROW()-14)/2),0)),"",OFFSET('9. METAS'!$X$20,INT((ROW()-14)/2),0)))</f>
        <v>49070</v>
      </c>
      <c r="M16" s="257">
        <f ca="1">IF(MOD(ROW()-13,2)=0,IF(ISBLANK(OFFSET('12. SEGUIMIENTO 2027'!$Q$14,INT((ROW()-13)/2),0)),"",OFFSET('12. SEGUIMIENTO 2027'!$Q$14,INT((ROW()-13)/2),0)),IF(ISBLANK(OFFSET('9. METAS'!$Y$20,INT((ROW()-14)/2),0)),"",OFFSET('9. METAS'!$Y$20,INT((ROW()-14)/2),0)))</f>
        <v>49072</v>
      </c>
      <c r="N16" s="1013"/>
      <c r="O16" s="1009"/>
      <c r="P16" s="997"/>
    </row>
    <row r="17" spans="3:16">
      <c r="C17" s="1028" t="str">
        <f ca="1">IF(ISBLANK(OFFSET('5. Pp (3 años)'!$C$39,INT((ROW()-13)/2),0)),"",OFFSET('5. Pp (3 años)'!$C$39,INT((ROW()-13)/2),0))</f>
        <v>Componente</v>
      </c>
      <c r="D17" s="1026" t="str">
        <f ca="1">IF(ISBLANK(OFFSET('5. Pp (3 años)'!$D$39,INT((ROW()-13)/2),0)),"",OFFSET('5. Pp (3 años)'!$D$39,INT((ROW()-13)/2),0))</f>
        <v>4.2.1.1.1. Instrumentos de planeación, normatividad y acuerdos formalizados a los órganos de gobierno y colegiados.</v>
      </c>
      <c r="E17" s="1026" t="str">
        <f ca="1">IF(ISBLANK(OFFSET('5. Pp (3 años)'!$E$39,INT((ROW()-13)/2),0)),"",OFFSET('5. Pp (3 años)'!$E$39,INT((ROW()-13)/2),0))</f>
        <v>PIF: Porcentaje de Instrumentos de Planeación Formalizados.</v>
      </c>
      <c r="F17" s="1024" t="str">
        <f ca="1">IF(ISBLANK(OFFSET('5. Pp (3 años)'!$K$39,INT((ROW()-13)/2),0)),"",OFFSET('5. Pp (3 años)'!$K$39,INT((ROW()-13)/2),0))</f>
        <v>Ascendente</v>
      </c>
      <c r="G17" s="1021" t="str">
        <f ca="1">IF(ISBLANK(OFFSET('5. Pp (3 años)'!$H$39,INT((ROW()-13)/2),0)),"",OFFSET('5. Pp (3 años)'!$H$39,INT((ROW()-13)/2),0))</f>
        <v>Trimestral</v>
      </c>
      <c r="H17" s="1164">
        <f ca="1">IF(ISBLANK(OFFSET('9. METAS'!$M$20,INT((ROW()-13)/2),0)),"",OFFSET('9. METAS'!$M$20,INT((ROW()-13)/2),0))</f>
        <v>61</v>
      </c>
      <c r="I17" s="1014"/>
      <c r="J17" s="255" t="str">
        <f ca="1">IF(MOD(ROW()-13,2)=0,IF(ISBLANK(OFFSET('12. SEGUIMIENTO 2027'!$N$14,INT((ROW()-13)/2),0)),"",OFFSET('12. SEGUIMIENTO 2027'!$N$14,INT((ROW()-13)/2),0)),IF(ISBLANK(OFFSET('9. METAS'!$V$20,INT((ROW()-14)/2),0)),"",OFFSET('9. METAS'!$V$20,INT((ROW()-14)/2),0)))</f>
        <v/>
      </c>
      <c r="K17" s="256" t="str">
        <f ca="1">IF(MOD(ROW()-13,2)=0,IF(ISBLANK(OFFSET('12. SEGUIMIENTO 2027'!$O$14,INT((ROW()-13)/2),0)),"",OFFSET('12. SEGUIMIENTO 2027'!$O$14,INT((ROW()-13)/2),0)),IF(ISBLANK(OFFSET('9. METAS'!$W$20,INT((ROW()-14)/2),0)),"",OFFSET('9. METAS'!$W$20,INT((ROW()-14)/2),0)))</f>
        <v/>
      </c>
      <c r="L17" s="256" t="str">
        <f ca="1">IF(MOD(ROW()-13,2)=0,IF(ISBLANK(OFFSET('12. SEGUIMIENTO 2027'!$P$14,INT((ROW()-13)/2),0)),"",OFFSET('12. SEGUIMIENTO 2027'!$P$14,INT((ROW()-13)/2),0)),IF(ISBLANK(OFFSET('9. METAS'!$X$20,INT((ROW()-14)/2),0)),"",OFFSET('9. METAS'!$X$20,INT((ROW()-14)/2),0)))</f>
        <v/>
      </c>
      <c r="M17" s="257" t="str">
        <f ca="1">IF(MOD(ROW()-13,2)=0,IF(ISBLANK(OFFSET('12. SEGUIMIENTO 2027'!$Q$14,INT((ROW()-13)/2),0)),"",OFFSET('12. SEGUIMIENTO 2027'!$Q$14,INT((ROW()-13)/2),0)),IF(ISBLANK(OFFSET('9. METAS'!$Y$20,INT((ROW()-14)/2),0)),"",OFFSET('9. METAS'!$Y$20,INT((ROW()-14)/2),0)))</f>
        <v/>
      </c>
      <c r="N17" s="1012" t="str">
        <f t="shared" ref="N17" ca="1" si="0">IFERROR(J17/J18,"ND")</f>
        <v>ND</v>
      </c>
      <c r="O17" s="1008" t="str">
        <f t="shared" ref="O17" ca="1" si="1">IFERROR(((J17+K17+L17+M17)/H17),"ND")</f>
        <v>ND</v>
      </c>
      <c r="P17" s="996"/>
    </row>
    <row r="18" spans="3:16">
      <c r="C18" s="1030"/>
      <c r="D18" s="1026"/>
      <c r="E18" s="1026"/>
      <c r="F18" s="1024"/>
      <c r="G18" s="1021"/>
      <c r="H18" s="1164"/>
      <c r="I18" s="1015"/>
      <c r="J18" s="255">
        <f ca="1">IF(MOD(ROW()-13,2)=0,IF(ISBLANK(OFFSET('12. SEGUIMIENTO 2027'!$N$14,INT((ROW()-13)/2),0)),"",OFFSET('12. SEGUIMIENTO 2027'!$N$14,INT((ROW()-13)/2),0)),IF(ISBLANK(OFFSET('9. METAS'!$V$20,INT((ROW()-14)/2),0)),"",OFFSET('9. METAS'!$V$20,INT((ROW()-14)/2),0)))</f>
        <v>16</v>
      </c>
      <c r="K18" s="256">
        <f ca="1">IF(MOD(ROW()-13,2)=0,IF(ISBLANK(OFFSET('12. SEGUIMIENTO 2027'!$O$14,INT((ROW()-13)/2),0)),"",OFFSET('12. SEGUIMIENTO 2027'!$O$14,INT((ROW()-13)/2),0)),IF(ISBLANK(OFFSET('9. METAS'!$W$20,INT((ROW()-14)/2),0)),"",OFFSET('9. METAS'!$W$20,INT((ROW()-14)/2),0)))</f>
        <v>15</v>
      </c>
      <c r="L18" s="256">
        <f ca="1">IF(MOD(ROW()-13,2)=0,IF(ISBLANK(OFFSET('12. SEGUIMIENTO 2027'!$P$14,INT((ROW()-13)/2),0)),"",OFFSET('12. SEGUIMIENTO 2027'!$P$14,INT((ROW()-13)/2),0)),IF(ISBLANK(OFFSET('9. METAS'!$X$20,INT((ROW()-14)/2),0)),"",OFFSET('9. METAS'!$X$20,INT((ROW()-14)/2),0)))</f>
        <v>15</v>
      </c>
      <c r="M18" s="257">
        <f ca="1">IF(MOD(ROW()-13,2)=0,IF(ISBLANK(OFFSET('12. SEGUIMIENTO 2027'!$Q$14,INT((ROW()-13)/2),0)),"",OFFSET('12. SEGUIMIENTO 2027'!$Q$14,INT((ROW()-13)/2),0)),IF(ISBLANK(OFFSET('9. METAS'!$Y$20,INT((ROW()-14)/2),0)),"",OFFSET('9. METAS'!$Y$20,INT((ROW()-14)/2),0)))</f>
        <v>15</v>
      </c>
      <c r="N18" s="1013"/>
      <c r="O18" s="1009"/>
      <c r="P18" s="997"/>
    </row>
    <row r="19" spans="3:16">
      <c r="C19" s="1028" t="str">
        <f ca="1">IF(ISBLANK(OFFSET('5. Pp (3 años)'!$C$39,INT((ROW()-13)/2),0)),"",OFFSET('5. Pp (3 años)'!$C$39,INT((ROW()-13)/2),0))</f>
        <v>Actividad</v>
      </c>
      <c r="D19" s="1026" t="str">
        <f ca="1">IF(ISBLANK(OFFSET('5. Pp (3 años)'!$D$39,INT((ROW()-13)/2),0)),"",OFFSET('5. Pp (3 años)'!$D$39,INT((ROW()-13)/2),0))</f>
        <v>4.2.1.1.1.1. Realización de actividades de representación, coordinación, gestión, vinculación y supervisión por parte de la Dirección General del  SMDIFBJ.
SMDIFBJ: Sistema Municipal para el Desarrollo Integral de la Familia de Benito Juárez.</v>
      </c>
      <c r="E19" s="1026" t="str">
        <f ca="1">IF(ISBLANK(OFFSET('5. Pp (3 años)'!$E$39,INT((ROW()-13)/2),0)),"",OFFSET('5. Pp (3 años)'!$E$39,INT((ROW()-13)/2),0))</f>
        <v>PARCG: Porcentaje de  Actividades de representación, coordinación, gestión, vinculación y supervisión Realizadas.</v>
      </c>
      <c r="F19" s="1024" t="str">
        <f ca="1">IF(ISBLANK(OFFSET('5. Pp (3 años)'!$K$39,INT((ROW()-13)/2),0)),"",OFFSET('5. Pp (3 años)'!$K$39,INT((ROW()-13)/2),0))</f>
        <v>Ascendente</v>
      </c>
      <c r="G19" s="1021" t="str">
        <f ca="1">IF(ISBLANK(OFFSET('5. Pp (3 años)'!$H$39,INT((ROW()-13)/2),0)),"",OFFSET('5. Pp (3 años)'!$H$39,INT((ROW()-13)/2),0))</f>
        <v>Trimestral</v>
      </c>
      <c r="H19" s="1164">
        <f ca="1">IF(ISBLANK(OFFSET('9. METAS'!$M$20,INT((ROW()-13)/2),0)),"",OFFSET('9. METAS'!$M$20,INT((ROW()-13)/2),0))</f>
        <v>868</v>
      </c>
      <c r="I19" s="1014"/>
      <c r="J19" s="255" t="str">
        <f ca="1">IF(MOD(ROW()-13,2)=0,IF(ISBLANK(OFFSET('12. SEGUIMIENTO 2027'!$N$14,INT((ROW()-13)/2),0)),"",OFFSET('12. SEGUIMIENTO 2027'!$N$14,INT((ROW()-13)/2),0)),IF(ISBLANK(OFFSET('9. METAS'!$V$20,INT((ROW()-14)/2),0)),"",OFFSET('9. METAS'!$V$20,INT((ROW()-14)/2),0)))</f>
        <v/>
      </c>
      <c r="K19" s="256" t="str">
        <f ca="1">IF(MOD(ROW()-13,2)=0,IF(ISBLANK(OFFSET('12. SEGUIMIENTO 2027'!$O$14,INT((ROW()-13)/2),0)),"",OFFSET('12. SEGUIMIENTO 2027'!$O$14,INT((ROW()-13)/2),0)),IF(ISBLANK(OFFSET('9. METAS'!$W$20,INT((ROW()-14)/2),0)),"",OFFSET('9. METAS'!$W$20,INT((ROW()-14)/2),0)))</f>
        <v/>
      </c>
      <c r="L19" s="256" t="str">
        <f ca="1">IF(MOD(ROW()-13,2)=0,IF(ISBLANK(OFFSET('12. SEGUIMIENTO 2027'!$P$14,INT((ROW()-13)/2),0)),"",OFFSET('12. SEGUIMIENTO 2027'!$P$14,INT((ROW()-13)/2),0)),IF(ISBLANK(OFFSET('9. METAS'!$X$20,INT((ROW()-14)/2),0)),"",OFFSET('9. METAS'!$X$20,INT((ROW()-14)/2),0)))</f>
        <v/>
      </c>
      <c r="M19" s="257" t="str">
        <f ca="1">IF(MOD(ROW()-13,2)=0,IF(ISBLANK(OFFSET('12. SEGUIMIENTO 2027'!$Q$14,INT((ROW()-13)/2),0)),"",OFFSET('12. SEGUIMIENTO 2027'!$Q$14,INT((ROW()-13)/2),0)),IF(ISBLANK(OFFSET('9. METAS'!$Y$20,INT((ROW()-14)/2),0)),"",OFFSET('9. METAS'!$Y$20,INT((ROW()-14)/2),0)))</f>
        <v/>
      </c>
      <c r="N19" s="1012" t="str">
        <f t="shared" ref="N19" ca="1" si="2">IFERROR(J19/J20,"ND")</f>
        <v>ND</v>
      </c>
      <c r="O19" s="1008" t="str">
        <f t="shared" ref="O19" ca="1" si="3">IFERROR(((J19+K19+L19+M19)/H19),"ND")</f>
        <v>ND</v>
      </c>
      <c r="P19" s="996"/>
    </row>
    <row r="20" spans="3:16">
      <c r="C20" s="1030"/>
      <c r="D20" s="1026"/>
      <c r="E20" s="1026"/>
      <c r="F20" s="1024"/>
      <c r="G20" s="1021"/>
      <c r="H20" s="1164"/>
      <c r="I20" s="1015"/>
      <c r="J20" s="255">
        <f ca="1">IF(MOD(ROW()-13,2)=0,IF(ISBLANK(OFFSET('12. SEGUIMIENTO 2027'!$N$14,INT((ROW()-13)/2),0)),"",OFFSET('12. SEGUIMIENTO 2027'!$N$14,INT((ROW()-13)/2),0)),IF(ISBLANK(OFFSET('9. METAS'!$V$20,INT((ROW()-14)/2),0)),"",OFFSET('9. METAS'!$V$20,INT((ROW()-14)/2),0)))</f>
        <v>217</v>
      </c>
      <c r="K20" s="256">
        <f ca="1">IF(MOD(ROW()-13,2)=0,IF(ISBLANK(OFFSET('12. SEGUIMIENTO 2027'!$O$14,INT((ROW()-13)/2),0)),"",OFFSET('12. SEGUIMIENTO 2027'!$O$14,INT((ROW()-13)/2),0)),IF(ISBLANK(OFFSET('9. METAS'!$W$20,INT((ROW()-14)/2),0)),"",OFFSET('9. METAS'!$W$20,INT((ROW()-14)/2),0)))</f>
        <v>217</v>
      </c>
      <c r="L20" s="256">
        <f ca="1">IF(MOD(ROW()-13,2)=0,IF(ISBLANK(OFFSET('12. SEGUIMIENTO 2027'!$P$14,INT((ROW()-13)/2),0)),"",OFFSET('12. SEGUIMIENTO 2027'!$P$14,INT((ROW()-13)/2),0)),IF(ISBLANK(OFFSET('9. METAS'!$X$20,INT((ROW()-14)/2),0)),"",OFFSET('9. METAS'!$X$20,INT((ROW()-14)/2),0)))</f>
        <v>217</v>
      </c>
      <c r="M20" s="257">
        <f ca="1">IF(MOD(ROW()-13,2)=0,IF(ISBLANK(OFFSET('12. SEGUIMIENTO 2027'!$Q$14,INT((ROW()-13)/2),0)),"",OFFSET('12. SEGUIMIENTO 2027'!$Q$14,INT((ROW()-13)/2),0)),IF(ISBLANK(OFFSET('9. METAS'!$Y$20,INT((ROW()-14)/2),0)),"",OFFSET('9. METAS'!$Y$20,INT((ROW()-14)/2),0)))</f>
        <v>217</v>
      </c>
      <c r="N20" s="1013"/>
      <c r="O20" s="1009"/>
      <c r="P20" s="997"/>
    </row>
    <row r="21" spans="3:16">
      <c r="C21" s="1028" t="str">
        <f ca="1">IF(ISBLANK(OFFSET('5. Pp (3 años)'!$C$39,INT((ROW()-13)/2),0)),"",OFFSET('5. Pp (3 años)'!$C$39,INT((ROW()-13)/2),0))</f>
        <v>Actividad</v>
      </c>
      <c r="D21" s="1026" t="str">
        <f ca="1">IF(ISBLANK(OFFSET('5. Pp (3 años)'!$D$39,INT((ROW()-13)/2),0)),"",OFFSET('5. Pp (3 años)'!$D$39,INT((ROW()-13)/2),0))</f>
        <v>4.2.1.1.1.2. Elaboración de contratos, convenios, acuerdos, con empresas públicas y privadas, personas físicas y morales, instituciones municipales, estatales, federales e internacionales, actas de consejos y del órgano de Gobierno del SMDIFBJ.</v>
      </c>
      <c r="E21" s="1026" t="str">
        <f ca="1">IF(ISBLANK(OFFSET('5. Pp (3 años)'!$E$39,INT((ROW()-13)/2),0)),"",OFFSET('5. Pp (3 años)'!$E$39,INT((ROW()-13)/2),0))</f>
        <v>PCCA: Porcentaje de Contratos, Convenios, Acuerdos, Actas Realizados.</v>
      </c>
      <c r="F21" s="1024" t="str">
        <f ca="1">IF(ISBLANK(OFFSET('5. Pp (3 años)'!$K$39,INT((ROW()-13)/2),0)),"",OFFSET('5. Pp (3 años)'!$K$39,INT((ROW()-13)/2),0))</f>
        <v>Ascendente</v>
      </c>
      <c r="G21" s="1021" t="str">
        <f ca="1">IF(ISBLANK(OFFSET('5. Pp (3 años)'!$H$39,INT((ROW()-13)/2),0)),"",OFFSET('5. Pp (3 años)'!$H$39,INT((ROW()-13)/2),0))</f>
        <v>Trimestral</v>
      </c>
      <c r="H21" s="1164">
        <f ca="1">IF(ISBLANK(OFFSET('9. METAS'!$M$20,INT((ROW()-13)/2),0)),"",OFFSET('9. METAS'!$M$20,INT((ROW()-13)/2),0))</f>
        <v>717</v>
      </c>
      <c r="I21" s="1014"/>
      <c r="J21" s="255" t="str">
        <f ca="1">IF(MOD(ROW()-13,2)=0,IF(ISBLANK(OFFSET('12. SEGUIMIENTO 2027'!$N$14,INT((ROW()-13)/2),0)),"",OFFSET('12. SEGUIMIENTO 2027'!$N$14,INT((ROW()-13)/2),0)),IF(ISBLANK(OFFSET('9. METAS'!$V$20,INT((ROW()-14)/2),0)),"",OFFSET('9. METAS'!$V$20,INT((ROW()-14)/2),0)))</f>
        <v/>
      </c>
      <c r="K21" s="256" t="str">
        <f ca="1">IF(MOD(ROW()-13,2)=0,IF(ISBLANK(OFFSET('12. SEGUIMIENTO 2027'!$O$14,INT((ROW()-13)/2),0)),"",OFFSET('12. SEGUIMIENTO 2027'!$O$14,INT((ROW()-13)/2),0)),IF(ISBLANK(OFFSET('9. METAS'!$W$20,INT((ROW()-14)/2),0)),"",OFFSET('9. METAS'!$W$20,INT((ROW()-14)/2),0)))</f>
        <v/>
      </c>
      <c r="L21" s="256" t="str">
        <f ca="1">IF(MOD(ROW()-13,2)=0,IF(ISBLANK(OFFSET('12. SEGUIMIENTO 2027'!$P$14,INT((ROW()-13)/2),0)),"",OFFSET('12. SEGUIMIENTO 2027'!$P$14,INT((ROW()-13)/2),0)),IF(ISBLANK(OFFSET('9. METAS'!$X$20,INT((ROW()-14)/2),0)),"",OFFSET('9. METAS'!$X$20,INT((ROW()-14)/2),0)))</f>
        <v/>
      </c>
      <c r="M21" s="257" t="str">
        <f ca="1">IF(MOD(ROW()-13,2)=0,IF(ISBLANK(OFFSET('12. SEGUIMIENTO 2027'!$Q$14,INT((ROW()-13)/2),0)),"",OFFSET('12. SEGUIMIENTO 2027'!$Q$14,INT((ROW()-13)/2),0)),IF(ISBLANK(OFFSET('9. METAS'!$Y$20,INT((ROW()-14)/2),0)),"",OFFSET('9. METAS'!$Y$20,INT((ROW()-14)/2),0)))</f>
        <v/>
      </c>
      <c r="N21" s="1012" t="str">
        <f t="shared" ref="N21" ca="1" si="4">IFERROR(J21/J22,"ND")</f>
        <v>ND</v>
      </c>
      <c r="O21" s="1008" t="str">
        <f t="shared" ref="O21" ca="1" si="5">IFERROR(((J21+K21+L21+M21)/H21),"ND")</f>
        <v>ND</v>
      </c>
      <c r="P21" s="996"/>
    </row>
    <row r="22" spans="3:16">
      <c r="C22" s="1030"/>
      <c r="D22" s="1026"/>
      <c r="E22" s="1026"/>
      <c r="F22" s="1024"/>
      <c r="G22" s="1021"/>
      <c r="H22" s="1164"/>
      <c r="I22" s="1015"/>
      <c r="J22" s="255">
        <f ca="1">IF(MOD(ROW()-13,2)=0,IF(ISBLANK(OFFSET('12. SEGUIMIENTO 2027'!$N$14,INT((ROW()-13)/2),0)),"",OFFSET('12. SEGUIMIENTO 2027'!$N$14,INT((ROW()-13)/2),0)),IF(ISBLANK(OFFSET('9. METAS'!$V$20,INT((ROW()-14)/2),0)),"",OFFSET('9. METAS'!$V$20,INT((ROW()-14)/2),0)))</f>
        <v>180</v>
      </c>
      <c r="K22" s="256">
        <f ca="1">IF(MOD(ROW()-13,2)=0,IF(ISBLANK(OFFSET('12. SEGUIMIENTO 2027'!$O$14,INT((ROW()-13)/2),0)),"",OFFSET('12. SEGUIMIENTO 2027'!$O$14,INT((ROW()-13)/2),0)),IF(ISBLANK(OFFSET('9. METAS'!$W$20,INT((ROW()-14)/2),0)),"",OFFSET('9. METAS'!$W$20,INT((ROW()-14)/2),0)))</f>
        <v>180</v>
      </c>
      <c r="L22" s="256">
        <f ca="1">IF(MOD(ROW()-13,2)=0,IF(ISBLANK(OFFSET('12. SEGUIMIENTO 2027'!$P$14,INT((ROW()-13)/2),0)),"",OFFSET('12. SEGUIMIENTO 2027'!$P$14,INT((ROW()-13)/2),0)),IF(ISBLANK(OFFSET('9. METAS'!$X$20,INT((ROW()-14)/2),0)),"",OFFSET('9. METAS'!$X$20,INT((ROW()-14)/2),0)))</f>
        <v>180</v>
      </c>
      <c r="M22" s="257">
        <f ca="1">IF(MOD(ROW()-13,2)=0,IF(ISBLANK(OFFSET('12. SEGUIMIENTO 2027'!$Q$14,INT((ROW()-13)/2),0)),"",OFFSET('12. SEGUIMIENTO 2027'!$Q$14,INT((ROW()-13)/2),0)),IF(ISBLANK(OFFSET('9. METAS'!$Y$20,INT((ROW()-14)/2),0)),"",OFFSET('9. METAS'!$Y$20,INT((ROW()-14)/2),0)))</f>
        <v>177</v>
      </c>
      <c r="N22" s="1013"/>
      <c r="O22" s="1009"/>
      <c r="P22" s="997"/>
    </row>
    <row r="23" spans="3:16">
      <c r="C23" s="1028" t="str">
        <f ca="1">IF(ISBLANK(OFFSET('5. Pp (3 años)'!$C$39,INT((ROW()-13)/2),0)),"",OFFSET('5. Pp (3 años)'!$C$39,INT((ROW()-13)/2),0))</f>
        <v>Actividad</v>
      </c>
      <c r="D23" s="1026" t="str">
        <f ca="1">IF(ISBLANK(OFFSET('5. Pp (3 años)'!$D$39,INT((ROW()-13)/2),0)),"",OFFSET('5. Pp (3 años)'!$D$39,INT((ROW()-13)/2),0))</f>
        <v>4.2.1.1.1.3. Realización de Procesos de Transparencia, Acceso a la Información Pública, Protección de Datos Personales, Archivo y Gestión Documental, y Cuentas Claras.</v>
      </c>
      <c r="E23" s="1026" t="str">
        <f ca="1">IF(ISBLANK(OFFSET('5. Pp (3 años)'!$E$39,INT((ROW()-13)/2),0)),"",OFFSET('5. Pp (3 años)'!$E$39,INT((ROW()-13)/2),0))</f>
        <v>PPR: Porcentaje de Procesos Realizados.</v>
      </c>
      <c r="F23" s="1024" t="str">
        <f ca="1">IF(ISBLANK(OFFSET('5. Pp (3 años)'!$K$39,INT((ROW()-13)/2),0)),"",OFFSET('5. Pp (3 años)'!$K$39,INT((ROW()-13)/2),0))</f>
        <v>Ascendente</v>
      </c>
      <c r="G23" s="1021" t="str">
        <f ca="1">IF(ISBLANK(OFFSET('5. Pp (3 años)'!$H$39,INT((ROW()-13)/2),0)),"",OFFSET('5. Pp (3 años)'!$H$39,INT((ROW()-13)/2),0))</f>
        <v>Trimestral</v>
      </c>
      <c r="H23" s="1164">
        <f ca="1">IF(ISBLANK(OFFSET('9. METAS'!$M$20,INT((ROW()-13)/2),0)),"",OFFSET('9. METAS'!$M$20,INT((ROW()-13)/2),0))</f>
        <v>197</v>
      </c>
      <c r="I23" s="1014"/>
      <c r="J23" s="255" t="str">
        <f ca="1">IF(MOD(ROW()-13,2)=0,IF(ISBLANK(OFFSET('12. SEGUIMIENTO 2027'!$N$14,INT((ROW()-13)/2),0)),"",OFFSET('12. SEGUIMIENTO 2027'!$N$14,INT((ROW()-13)/2),0)),IF(ISBLANK(OFFSET('9. METAS'!$V$20,INT((ROW()-14)/2),0)),"",OFFSET('9. METAS'!$V$20,INT((ROW()-14)/2),0)))</f>
        <v/>
      </c>
      <c r="K23" s="256" t="str">
        <f ca="1">IF(MOD(ROW()-13,2)=0,IF(ISBLANK(OFFSET('12. SEGUIMIENTO 2027'!$O$14,INT((ROW()-13)/2),0)),"",OFFSET('12. SEGUIMIENTO 2027'!$O$14,INT((ROW()-13)/2),0)),IF(ISBLANK(OFFSET('9. METAS'!$W$20,INT((ROW()-14)/2),0)),"",OFFSET('9. METAS'!$W$20,INT((ROW()-14)/2),0)))</f>
        <v/>
      </c>
      <c r="L23" s="256" t="str">
        <f ca="1">IF(MOD(ROW()-13,2)=0,IF(ISBLANK(OFFSET('12. SEGUIMIENTO 2027'!$P$14,INT((ROW()-13)/2),0)),"",OFFSET('12. SEGUIMIENTO 2027'!$P$14,INT((ROW()-13)/2),0)),IF(ISBLANK(OFFSET('9. METAS'!$X$20,INT((ROW()-14)/2),0)),"",OFFSET('9. METAS'!$X$20,INT((ROW()-14)/2),0)))</f>
        <v/>
      </c>
      <c r="M23" s="257" t="str">
        <f ca="1">IF(MOD(ROW()-13,2)=0,IF(ISBLANK(OFFSET('12. SEGUIMIENTO 2027'!$Q$14,INT((ROW()-13)/2),0)),"",OFFSET('12. SEGUIMIENTO 2027'!$Q$14,INT((ROW()-13)/2),0)),IF(ISBLANK(OFFSET('9. METAS'!$Y$20,INT((ROW()-14)/2),0)),"",OFFSET('9. METAS'!$Y$20,INT((ROW()-14)/2),0)))</f>
        <v/>
      </c>
      <c r="N23" s="1012" t="str">
        <f t="shared" ref="N23" ca="1" si="6">IFERROR(J23/J24,"ND")</f>
        <v>ND</v>
      </c>
      <c r="O23" s="1008" t="str">
        <f t="shared" ref="O23" ca="1" si="7">IFERROR(((J23+K23+L23+M23)/H23),"ND")</f>
        <v>ND</v>
      </c>
      <c r="P23" s="996"/>
    </row>
    <row r="24" spans="3:16">
      <c r="C24" s="1030"/>
      <c r="D24" s="1026"/>
      <c r="E24" s="1026"/>
      <c r="F24" s="1024"/>
      <c r="G24" s="1021"/>
      <c r="H24" s="1164"/>
      <c r="I24" s="1015"/>
      <c r="J24" s="255">
        <f ca="1">IF(MOD(ROW()-13,2)=0,IF(ISBLANK(OFFSET('12. SEGUIMIENTO 2027'!$N$14,INT((ROW()-13)/2),0)),"",OFFSET('12. SEGUIMIENTO 2027'!$N$14,INT((ROW()-13)/2),0)),IF(ISBLANK(OFFSET('9. METAS'!$V$20,INT((ROW()-14)/2),0)),"",OFFSET('9. METAS'!$V$20,INT((ROW()-14)/2),0)))</f>
        <v>48</v>
      </c>
      <c r="K24" s="256">
        <f ca="1">IF(MOD(ROW()-13,2)=0,IF(ISBLANK(OFFSET('12. SEGUIMIENTO 2027'!$O$14,INT((ROW()-13)/2),0)),"",OFFSET('12. SEGUIMIENTO 2027'!$O$14,INT((ROW()-13)/2),0)),IF(ISBLANK(OFFSET('9. METAS'!$W$20,INT((ROW()-14)/2),0)),"",OFFSET('9. METAS'!$W$20,INT((ROW()-14)/2),0)))</f>
        <v>48</v>
      </c>
      <c r="L24" s="256">
        <f ca="1">IF(MOD(ROW()-13,2)=0,IF(ISBLANK(OFFSET('12. SEGUIMIENTO 2027'!$P$14,INT((ROW()-13)/2),0)),"",OFFSET('12. SEGUIMIENTO 2027'!$P$14,INT((ROW()-13)/2),0)),IF(ISBLANK(OFFSET('9. METAS'!$X$20,INT((ROW()-14)/2),0)),"",OFFSET('9. METAS'!$X$20,INT((ROW()-14)/2),0)))</f>
        <v>53</v>
      </c>
      <c r="M24" s="257">
        <f ca="1">IF(MOD(ROW()-13,2)=0,IF(ISBLANK(OFFSET('12. SEGUIMIENTO 2027'!$Q$14,INT((ROW()-13)/2),0)),"",OFFSET('12. SEGUIMIENTO 2027'!$Q$14,INT((ROW()-13)/2),0)),IF(ISBLANK(OFFSET('9. METAS'!$Y$20,INT((ROW()-14)/2),0)),"",OFFSET('9. METAS'!$Y$20,INT((ROW()-14)/2),0)))</f>
        <v>48</v>
      </c>
      <c r="N24" s="1013"/>
      <c r="O24" s="1009"/>
      <c r="P24" s="997"/>
    </row>
    <row r="25" spans="3:16">
      <c r="C25" s="1028" t="str">
        <f ca="1">IF(ISBLANK(OFFSET('5. Pp (3 años)'!$C$39,INT((ROW()-13)/2),0)),"",OFFSET('5. Pp (3 años)'!$C$39,INT((ROW()-13)/2),0))</f>
        <v>Actividad</v>
      </c>
      <c r="D25" s="1026" t="str">
        <f ca="1">IF(ISBLANK(OFFSET('5. Pp (3 años)'!$D$39,INT((ROW()-13)/2),0)),"",OFFSET('5. Pp (3 años)'!$D$39,INT((ROW()-13)/2),0))</f>
        <v>4.2.1.1.1.4. Realización de acciones encaminadas a proyectar una imagen sólida e integral de la identidad de la institución.</v>
      </c>
      <c r="E25" s="1026" t="str">
        <f ca="1">IF(ISBLANK(OFFSET('5. Pp (3 años)'!$E$39,INT((ROW()-13)/2),0)),"",OFFSET('5. Pp (3 años)'!$E$39,INT((ROW()-13)/2),0))</f>
        <v>PAR: Porcentaje de Acciones Realizadas.</v>
      </c>
      <c r="F25" s="1024" t="str">
        <f ca="1">IF(ISBLANK(OFFSET('5. Pp (3 años)'!$K$39,INT((ROW()-13)/2),0)),"",OFFSET('5. Pp (3 años)'!$K$39,INT((ROW()-13)/2),0))</f>
        <v>Ascendente</v>
      </c>
      <c r="G25" s="1021" t="str">
        <f ca="1">IF(ISBLANK(OFFSET('5. Pp (3 años)'!$H$39,INT((ROW()-13)/2),0)),"",OFFSET('5. Pp (3 años)'!$H$39,INT((ROW()-13)/2),0))</f>
        <v>Trimestral</v>
      </c>
      <c r="H25" s="1164">
        <f ca="1">IF(ISBLANK(OFFSET('9. METAS'!$M$20,INT((ROW()-13)/2),0)),"",OFFSET('9. METAS'!$M$20,INT((ROW()-13)/2),0))</f>
        <v>324</v>
      </c>
      <c r="I25" s="1014"/>
      <c r="J25" s="255" t="str">
        <f ca="1">IF(MOD(ROW()-13,2)=0,IF(ISBLANK(OFFSET('12. SEGUIMIENTO 2027'!$N$14,INT((ROW()-13)/2),0)),"",OFFSET('12. SEGUIMIENTO 2027'!$N$14,INT((ROW()-13)/2),0)),IF(ISBLANK(OFFSET('9. METAS'!$V$20,INT((ROW()-14)/2),0)),"",OFFSET('9. METAS'!$V$20,INT((ROW()-14)/2),0)))</f>
        <v/>
      </c>
      <c r="K25" s="256" t="str">
        <f ca="1">IF(MOD(ROW()-13,2)=0,IF(ISBLANK(OFFSET('12. SEGUIMIENTO 2027'!$O$14,INT((ROW()-13)/2),0)),"",OFFSET('12. SEGUIMIENTO 2027'!$O$14,INT((ROW()-13)/2),0)),IF(ISBLANK(OFFSET('9. METAS'!$W$20,INT((ROW()-14)/2),0)),"",OFFSET('9. METAS'!$W$20,INT((ROW()-14)/2),0)))</f>
        <v/>
      </c>
      <c r="L25" s="256" t="str">
        <f ca="1">IF(MOD(ROW()-13,2)=0,IF(ISBLANK(OFFSET('12. SEGUIMIENTO 2027'!$P$14,INT((ROW()-13)/2),0)),"",OFFSET('12. SEGUIMIENTO 2027'!$P$14,INT((ROW()-13)/2),0)),IF(ISBLANK(OFFSET('9. METAS'!$X$20,INT((ROW()-14)/2),0)),"",OFFSET('9. METAS'!$X$20,INT((ROW()-14)/2),0)))</f>
        <v/>
      </c>
      <c r="M25" s="257" t="str">
        <f ca="1">IF(MOD(ROW()-13,2)=0,IF(ISBLANK(OFFSET('12. SEGUIMIENTO 2027'!$Q$14,INT((ROW()-13)/2),0)),"",OFFSET('12. SEGUIMIENTO 2027'!$Q$14,INT((ROW()-13)/2),0)),IF(ISBLANK(OFFSET('9. METAS'!$Y$20,INT((ROW()-14)/2),0)),"",OFFSET('9. METAS'!$Y$20,INT((ROW()-14)/2),0)))</f>
        <v/>
      </c>
      <c r="N25" s="1012" t="str">
        <f t="shared" ref="N25" ca="1" si="8">IFERROR(J25/J26,"ND")</f>
        <v>ND</v>
      </c>
      <c r="O25" s="1008" t="str">
        <f t="shared" ref="O25" ca="1" si="9">IFERROR(((J25+K25+L25+M25)/H25),"ND")</f>
        <v>ND</v>
      </c>
      <c r="P25" s="996"/>
    </row>
    <row r="26" spans="3:16">
      <c r="C26" s="1030"/>
      <c r="D26" s="1026"/>
      <c r="E26" s="1026"/>
      <c r="F26" s="1024"/>
      <c r="G26" s="1021"/>
      <c r="H26" s="1164"/>
      <c r="I26" s="1015"/>
      <c r="J26" s="255">
        <f ca="1">IF(MOD(ROW()-13,2)=0,IF(ISBLANK(OFFSET('12. SEGUIMIENTO 2027'!$N$14,INT((ROW()-13)/2),0)),"",OFFSET('12. SEGUIMIENTO 2027'!$N$14,INT((ROW()-13)/2),0)),IF(ISBLANK(OFFSET('9. METAS'!$V$20,INT((ROW()-14)/2),0)),"",OFFSET('9. METAS'!$V$20,INT((ROW()-14)/2),0)))</f>
        <v>81</v>
      </c>
      <c r="K26" s="256">
        <f ca="1">IF(MOD(ROW()-13,2)=0,IF(ISBLANK(OFFSET('12. SEGUIMIENTO 2027'!$O$14,INT((ROW()-13)/2),0)),"",OFFSET('12. SEGUIMIENTO 2027'!$O$14,INT((ROW()-13)/2),0)),IF(ISBLANK(OFFSET('9. METAS'!$W$20,INT((ROW()-14)/2),0)),"",OFFSET('9. METAS'!$W$20,INT((ROW()-14)/2),0)))</f>
        <v>73</v>
      </c>
      <c r="L26" s="256">
        <f ca="1">IF(MOD(ROW()-13,2)=0,IF(ISBLANK(OFFSET('12. SEGUIMIENTO 2027'!$P$14,INT((ROW()-13)/2),0)),"",OFFSET('12. SEGUIMIENTO 2027'!$P$14,INT((ROW()-13)/2),0)),IF(ISBLANK(OFFSET('9. METAS'!$X$20,INT((ROW()-14)/2),0)),"",OFFSET('9. METAS'!$X$20,INT((ROW()-14)/2),0)))</f>
        <v>82</v>
      </c>
      <c r="M26" s="257">
        <f ca="1">IF(MOD(ROW()-13,2)=0,IF(ISBLANK(OFFSET('12. SEGUIMIENTO 2027'!$Q$14,INT((ROW()-13)/2),0)),"",OFFSET('12. SEGUIMIENTO 2027'!$Q$14,INT((ROW()-13)/2),0)),IF(ISBLANK(OFFSET('9. METAS'!$Y$20,INT((ROW()-14)/2),0)),"",OFFSET('9. METAS'!$Y$20,INT((ROW()-14)/2),0)))</f>
        <v>88</v>
      </c>
      <c r="N26" s="1013"/>
      <c r="O26" s="1009"/>
      <c r="P26" s="997"/>
    </row>
    <row r="27" spans="3:16">
      <c r="C27" s="1028" t="str">
        <f ca="1">IF(ISBLANK(OFFSET('5. Pp (3 años)'!$C$39,INT((ROW()-13)/2),0)),"",OFFSET('5. Pp (3 años)'!$C$39,INT((ROW()-13)/2),0))</f>
        <v>Actividad</v>
      </c>
      <c r="D27" s="1026" t="str">
        <f ca="1">IF(ISBLANK(OFFSET('5. Pp (3 años)'!$D$39,INT((ROW()-13)/2),0)),"",OFFSET('5. Pp (3 años)'!$D$39,INT((ROW()-13)/2),0))</f>
        <v>4.2.1.1.1.5. Elaboración de informes de los resultados de las actividades del SMDIFBJ alineados al modelo de Presupuesto Basado en Resultado y del Sistema de Evaluación de Desempeño.</v>
      </c>
      <c r="E27" s="1026" t="str">
        <f ca="1">IF(ISBLANK(OFFSET('5. Pp (3 años)'!$E$39,INT((ROW()-13)/2),0)),"",OFFSET('5. Pp (3 años)'!$E$39,INT((ROW()-13)/2),0))</f>
        <v>PIR: Porcentaje de Informes  Realizados.</v>
      </c>
      <c r="F27" s="1024" t="str">
        <f ca="1">IF(ISBLANK(OFFSET('5. Pp (3 años)'!$K$39,INT((ROW()-13)/2),0)),"",OFFSET('5. Pp (3 años)'!$K$39,INT((ROW()-13)/2),0))</f>
        <v>Ascendente</v>
      </c>
      <c r="G27" s="1021" t="str">
        <f ca="1">IF(ISBLANK(OFFSET('5. Pp (3 años)'!$H$39,INT((ROW()-13)/2),0)),"",OFFSET('5. Pp (3 años)'!$H$39,INT((ROW()-13)/2),0))</f>
        <v>Trimestral</v>
      </c>
      <c r="H27" s="1164">
        <f ca="1">IF(ISBLANK(OFFSET('9. METAS'!$M$20,INT((ROW()-13)/2),0)),"",OFFSET('9. METAS'!$M$20,INT((ROW()-13)/2),0))</f>
        <v>406</v>
      </c>
      <c r="I27" s="1014"/>
      <c r="J27" s="255" t="str">
        <f ca="1">IF(MOD(ROW()-13,2)=0,IF(ISBLANK(OFFSET('12. SEGUIMIENTO 2027'!$N$14,INT((ROW()-13)/2),0)),"",OFFSET('12. SEGUIMIENTO 2027'!$N$14,INT((ROW()-13)/2),0)),IF(ISBLANK(OFFSET('9. METAS'!$V$20,INT((ROW()-14)/2),0)),"",OFFSET('9. METAS'!$V$20,INT((ROW()-14)/2),0)))</f>
        <v/>
      </c>
      <c r="K27" s="256" t="str">
        <f ca="1">IF(MOD(ROW()-13,2)=0,IF(ISBLANK(OFFSET('12. SEGUIMIENTO 2027'!$O$14,INT((ROW()-13)/2),0)),"",OFFSET('12. SEGUIMIENTO 2027'!$O$14,INT((ROW()-13)/2),0)),IF(ISBLANK(OFFSET('9. METAS'!$W$20,INT((ROW()-14)/2),0)),"",OFFSET('9. METAS'!$W$20,INT((ROW()-14)/2),0)))</f>
        <v/>
      </c>
      <c r="L27" s="256" t="str">
        <f ca="1">IF(MOD(ROW()-13,2)=0,IF(ISBLANK(OFFSET('12. SEGUIMIENTO 2027'!$P$14,INT((ROW()-13)/2),0)),"",OFFSET('12. SEGUIMIENTO 2027'!$P$14,INT((ROW()-13)/2),0)),IF(ISBLANK(OFFSET('9. METAS'!$X$20,INT((ROW()-14)/2),0)),"",OFFSET('9. METAS'!$X$20,INT((ROW()-14)/2),0)))</f>
        <v/>
      </c>
      <c r="M27" s="257" t="str">
        <f ca="1">IF(MOD(ROW()-13,2)=0,IF(ISBLANK(OFFSET('12. SEGUIMIENTO 2027'!$Q$14,INT((ROW()-13)/2),0)),"",OFFSET('12. SEGUIMIENTO 2027'!$Q$14,INT((ROW()-13)/2),0)),IF(ISBLANK(OFFSET('9. METAS'!$Y$20,INT((ROW()-14)/2),0)),"",OFFSET('9. METAS'!$Y$20,INT((ROW()-14)/2),0)))</f>
        <v/>
      </c>
      <c r="N27" s="1012" t="str">
        <f t="shared" ref="N27" ca="1" si="10">IFERROR(J27/J28,"ND")</f>
        <v>ND</v>
      </c>
      <c r="O27" s="1008" t="str">
        <f t="shared" ref="O27" ca="1" si="11">IFERROR(((J27+K27+L27+M27)/H27),"ND")</f>
        <v>ND</v>
      </c>
      <c r="P27" s="996"/>
    </row>
    <row r="28" spans="3:16">
      <c r="C28" s="1030"/>
      <c r="D28" s="1026"/>
      <c r="E28" s="1026"/>
      <c r="F28" s="1024"/>
      <c r="G28" s="1021"/>
      <c r="H28" s="1164"/>
      <c r="I28" s="1015"/>
      <c r="J28" s="255">
        <f ca="1">IF(MOD(ROW()-13,2)=0,IF(ISBLANK(OFFSET('12. SEGUIMIENTO 2027'!$N$14,INT((ROW()-13)/2),0)),"",OFFSET('12. SEGUIMIENTO 2027'!$N$14,INT((ROW()-13)/2),0)),IF(ISBLANK(OFFSET('9. METAS'!$V$20,INT((ROW()-14)/2),0)),"",OFFSET('9. METAS'!$V$20,INT((ROW()-14)/2),0)))</f>
        <v>99</v>
      </c>
      <c r="K28" s="256">
        <f ca="1">IF(MOD(ROW()-13,2)=0,IF(ISBLANK(OFFSET('12. SEGUIMIENTO 2027'!$O$14,INT((ROW()-13)/2),0)),"",OFFSET('12. SEGUIMIENTO 2027'!$O$14,INT((ROW()-13)/2),0)),IF(ISBLANK(OFFSET('9. METAS'!$W$20,INT((ROW()-14)/2),0)),"",OFFSET('9. METAS'!$W$20,INT((ROW()-14)/2),0)))</f>
        <v>105</v>
      </c>
      <c r="L28" s="256">
        <f ca="1">IF(MOD(ROW()-13,2)=0,IF(ISBLANK(OFFSET('12. SEGUIMIENTO 2027'!$P$14,INT((ROW()-13)/2),0)),"",OFFSET('12. SEGUIMIENTO 2027'!$P$14,INT((ROW()-13)/2),0)),IF(ISBLANK(OFFSET('9. METAS'!$X$20,INT((ROW()-14)/2),0)),"",OFFSET('9. METAS'!$X$20,INT((ROW()-14)/2),0)))</f>
        <v>103</v>
      </c>
      <c r="M28" s="257">
        <f ca="1">IF(MOD(ROW()-13,2)=0,IF(ISBLANK(OFFSET('12. SEGUIMIENTO 2027'!$Q$14,INT((ROW()-13)/2),0)),"",OFFSET('12. SEGUIMIENTO 2027'!$Q$14,INT((ROW()-13)/2),0)),IF(ISBLANK(OFFSET('9. METAS'!$Y$20,INT((ROW()-14)/2),0)),"",OFFSET('9. METAS'!$Y$20,INT((ROW()-14)/2),0)))</f>
        <v>99</v>
      </c>
      <c r="N28" s="1013"/>
      <c r="O28" s="1009"/>
      <c r="P28" s="997"/>
    </row>
    <row r="29" spans="3:16">
      <c r="C29" s="1028" t="str">
        <f ca="1">IF(ISBLANK(OFFSET('5. Pp (3 años)'!$C$39,INT((ROW()-13)/2),0)),"",OFFSET('5. Pp (3 años)'!$C$39,INT((ROW()-13)/2),0))</f>
        <v>Actividad</v>
      </c>
      <c r="D29" s="1026" t="str">
        <f ca="1">IF(ISBLANK(OFFSET('5. Pp (3 años)'!$D$39,INT((ROW()-13)/2),0)),"",OFFSET('5. Pp (3 años)'!$D$39,INT((ROW()-13)/2),0))</f>
        <v xml:space="preserve">4.2.1.1.1.6. Difusión de los Programas y Acciones del Sistema Municipal DIF Benito Juárez. </v>
      </c>
      <c r="E29" s="1026" t="str">
        <f ca="1">IF(ISBLANK(OFFSET('5. Pp (3 años)'!$E$39,INT((ROW()-13)/2),0)),"",OFFSET('5. Pp (3 años)'!$E$39,INT((ROW()-13)/2),0))</f>
        <v>PPAD: Porcentaje de Programas y Acciones del Sistema DIF de Benito Juárez Difundidas.</v>
      </c>
      <c r="F29" s="1024" t="str">
        <f ca="1">IF(ISBLANK(OFFSET('5. Pp (3 años)'!$K$39,INT((ROW()-13)/2),0)),"",OFFSET('5. Pp (3 años)'!$K$39,INT((ROW()-13)/2),0))</f>
        <v>Ascendente</v>
      </c>
      <c r="G29" s="1021" t="str">
        <f ca="1">IF(ISBLANK(OFFSET('5. Pp (3 años)'!$H$39,INT((ROW()-13)/2),0)),"",OFFSET('5. Pp (3 años)'!$H$39,INT((ROW()-13)/2),0))</f>
        <v>Trimestral</v>
      </c>
      <c r="H29" s="1164">
        <f ca="1">IF(ISBLANK(OFFSET('9. METAS'!$M$20,INT((ROW()-13)/2),0)),"",OFFSET('9. METAS'!$M$20,INT((ROW()-13)/2),0))</f>
        <v>749</v>
      </c>
      <c r="I29" s="1014"/>
      <c r="J29" s="255" t="str">
        <f ca="1">IF(MOD(ROW()-13,2)=0,IF(ISBLANK(OFFSET('12. SEGUIMIENTO 2027'!$N$14,INT((ROW()-13)/2),0)),"",OFFSET('12. SEGUIMIENTO 2027'!$N$14,INT((ROW()-13)/2),0)),IF(ISBLANK(OFFSET('9. METAS'!$V$20,INT((ROW()-14)/2),0)),"",OFFSET('9. METAS'!$V$20,INT((ROW()-14)/2),0)))</f>
        <v/>
      </c>
      <c r="K29" s="256" t="str">
        <f ca="1">IF(MOD(ROW()-13,2)=0,IF(ISBLANK(OFFSET('12. SEGUIMIENTO 2027'!$O$14,INT((ROW()-13)/2),0)),"",OFFSET('12. SEGUIMIENTO 2027'!$O$14,INT((ROW()-13)/2),0)),IF(ISBLANK(OFFSET('9. METAS'!$W$20,INT((ROW()-14)/2),0)),"",OFFSET('9. METAS'!$W$20,INT((ROW()-14)/2),0)))</f>
        <v/>
      </c>
      <c r="L29" s="256" t="str">
        <f ca="1">IF(MOD(ROW()-13,2)=0,IF(ISBLANK(OFFSET('12. SEGUIMIENTO 2027'!$P$14,INT((ROW()-13)/2),0)),"",OFFSET('12. SEGUIMIENTO 2027'!$P$14,INT((ROW()-13)/2),0)),IF(ISBLANK(OFFSET('9. METAS'!$X$20,INT((ROW()-14)/2),0)),"",OFFSET('9. METAS'!$X$20,INT((ROW()-14)/2),0)))</f>
        <v/>
      </c>
      <c r="M29" s="257" t="str">
        <f ca="1">IF(MOD(ROW()-13,2)=0,IF(ISBLANK(OFFSET('12. SEGUIMIENTO 2027'!$Q$14,INT((ROW()-13)/2),0)),"",OFFSET('12. SEGUIMIENTO 2027'!$Q$14,INT((ROW()-13)/2),0)),IF(ISBLANK(OFFSET('9. METAS'!$Y$20,INT((ROW()-14)/2),0)),"",OFFSET('9. METAS'!$Y$20,INT((ROW()-14)/2),0)))</f>
        <v/>
      </c>
      <c r="N29" s="1012" t="str">
        <f t="shared" ref="N29" ca="1" si="12">IFERROR(J29/J30,"ND")</f>
        <v>ND</v>
      </c>
      <c r="O29" s="1008" t="str">
        <f t="shared" ref="O29" ca="1" si="13">IFERROR(((J29+K29+L29+M29)/H29),"ND")</f>
        <v>ND</v>
      </c>
      <c r="P29" s="996"/>
    </row>
    <row r="30" spans="3:16">
      <c r="C30" s="1030"/>
      <c r="D30" s="1026"/>
      <c r="E30" s="1026"/>
      <c r="F30" s="1024"/>
      <c r="G30" s="1021"/>
      <c r="H30" s="1164"/>
      <c r="I30" s="1015"/>
      <c r="J30" s="255">
        <f ca="1">IF(MOD(ROW()-13,2)=0,IF(ISBLANK(OFFSET('12. SEGUIMIENTO 2027'!$N$14,INT((ROW()-13)/2),0)),"",OFFSET('12. SEGUIMIENTO 2027'!$N$14,INT((ROW()-13)/2),0)),IF(ISBLANK(OFFSET('9. METAS'!$V$20,INT((ROW()-14)/2),0)),"",OFFSET('9. METAS'!$V$20,INT((ROW()-14)/2),0)))</f>
        <v>300</v>
      </c>
      <c r="K30" s="256">
        <f ca="1">IF(MOD(ROW()-13,2)=0,IF(ISBLANK(OFFSET('12. SEGUIMIENTO 2027'!$O$14,INT((ROW()-13)/2),0)),"",OFFSET('12. SEGUIMIENTO 2027'!$O$14,INT((ROW()-13)/2),0)),IF(ISBLANK(OFFSET('9. METAS'!$W$20,INT((ROW()-14)/2),0)),"",OFFSET('9. METAS'!$W$20,INT((ROW()-14)/2),0)))</f>
        <v>50</v>
      </c>
      <c r="L30" s="256">
        <f ca="1">IF(MOD(ROW()-13,2)=0,IF(ISBLANK(OFFSET('12. SEGUIMIENTO 2027'!$P$14,INT((ROW()-13)/2),0)),"",OFFSET('12. SEGUIMIENTO 2027'!$P$14,INT((ROW()-13)/2),0)),IF(ISBLANK(OFFSET('9. METAS'!$X$20,INT((ROW()-14)/2),0)),"",OFFSET('9. METAS'!$X$20,INT((ROW()-14)/2),0)))</f>
        <v>100</v>
      </c>
      <c r="M30" s="257">
        <f ca="1">IF(MOD(ROW()-13,2)=0,IF(ISBLANK(OFFSET('12. SEGUIMIENTO 2027'!$Q$14,INT((ROW()-13)/2),0)),"",OFFSET('12. SEGUIMIENTO 2027'!$Q$14,INT((ROW()-13)/2),0)),IF(ISBLANK(OFFSET('9. METAS'!$Y$20,INT((ROW()-14)/2),0)),"",OFFSET('9. METAS'!$Y$20,INT((ROW()-14)/2),0)))</f>
        <v>299</v>
      </c>
      <c r="N30" s="1013"/>
      <c r="O30" s="1009"/>
      <c r="P30" s="997"/>
    </row>
    <row r="31" spans="3:16">
      <c r="C31" s="1028" t="str">
        <f ca="1">IF(ISBLANK(OFFSET('5. Pp (3 años)'!$C$39,INT((ROW()-13)/2),0)),"",OFFSET('5. Pp (3 años)'!$C$39,INT((ROW()-13)/2),0))</f>
        <v>Actividad</v>
      </c>
      <c r="D31" s="1026" t="str">
        <f ca="1">IF(ISBLANK(OFFSET('5. Pp (3 años)'!$D$39,INT((ROW()-13)/2),0)),"",OFFSET('5. Pp (3 años)'!$D$39,INT((ROW()-13)/2),0))</f>
        <v>4.2.1.1.1.7. Atención a las solicitudes de logística para los eventos institucionales del SMDIFBJ, así como de eventos municipales y estatales.</v>
      </c>
      <c r="E31" s="1026" t="str">
        <f ca="1">IF(ISBLANK(OFFSET('5. Pp (3 años)'!$E$39,INT((ROW()-13)/2),0)),"",OFFSET('5. Pp (3 años)'!$E$39,INT((ROW()-13)/2),0))</f>
        <v>PSLEA: Porcentaje de Solicitudes de Logística de Eventos Atendidos.</v>
      </c>
      <c r="F31" s="1024" t="str">
        <f ca="1">IF(ISBLANK(OFFSET('5. Pp (3 años)'!$K$39,INT((ROW()-13)/2),0)),"",OFFSET('5. Pp (3 años)'!$K$39,INT((ROW()-13)/2),0))</f>
        <v>Ascendente</v>
      </c>
      <c r="G31" s="1021" t="str">
        <f ca="1">IF(ISBLANK(OFFSET('5. Pp (3 años)'!$H$39,INT((ROW()-13)/2),0)),"",OFFSET('5. Pp (3 años)'!$H$39,INT((ROW()-13)/2),0))</f>
        <v>Trimestral</v>
      </c>
      <c r="H31" s="1164">
        <f ca="1">IF(ISBLANK(OFFSET('9. METAS'!$M$20,INT((ROW()-13)/2),0)),"",OFFSET('9. METAS'!$M$20,INT((ROW()-13)/2),0))</f>
        <v>500</v>
      </c>
      <c r="I31" s="1014"/>
      <c r="J31" s="255" t="str">
        <f ca="1">IF(MOD(ROW()-13,2)=0,IF(ISBLANK(OFFSET('12. SEGUIMIENTO 2027'!$N$14,INT((ROW()-13)/2),0)),"",OFFSET('12. SEGUIMIENTO 2027'!$N$14,INT((ROW()-13)/2),0)),IF(ISBLANK(OFFSET('9. METAS'!$V$20,INT((ROW()-14)/2),0)),"",OFFSET('9. METAS'!$V$20,INT((ROW()-14)/2),0)))</f>
        <v/>
      </c>
      <c r="K31" s="256" t="str">
        <f ca="1">IF(MOD(ROW()-13,2)=0,IF(ISBLANK(OFFSET('12. SEGUIMIENTO 2027'!$O$14,INT((ROW()-13)/2),0)),"",OFFSET('12. SEGUIMIENTO 2027'!$O$14,INT((ROW()-13)/2),0)),IF(ISBLANK(OFFSET('9. METAS'!$W$20,INT((ROW()-14)/2),0)),"",OFFSET('9. METAS'!$W$20,INT((ROW()-14)/2),0)))</f>
        <v/>
      </c>
      <c r="L31" s="256" t="str">
        <f ca="1">IF(MOD(ROW()-13,2)=0,IF(ISBLANK(OFFSET('12. SEGUIMIENTO 2027'!$P$14,INT((ROW()-13)/2),0)),"",OFFSET('12. SEGUIMIENTO 2027'!$P$14,INT((ROW()-13)/2),0)),IF(ISBLANK(OFFSET('9. METAS'!$X$20,INT((ROW()-14)/2),0)),"",OFFSET('9. METAS'!$X$20,INT((ROW()-14)/2),0)))</f>
        <v/>
      </c>
      <c r="M31" s="257" t="str">
        <f ca="1">IF(MOD(ROW()-13,2)=0,IF(ISBLANK(OFFSET('12. SEGUIMIENTO 2027'!$Q$14,INT((ROW()-13)/2),0)),"",OFFSET('12. SEGUIMIENTO 2027'!$Q$14,INT((ROW()-13)/2),0)),IF(ISBLANK(OFFSET('9. METAS'!$Y$20,INT((ROW()-14)/2),0)),"",OFFSET('9. METAS'!$Y$20,INT((ROW()-14)/2),0)))</f>
        <v/>
      </c>
      <c r="N31" s="1012" t="str">
        <f t="shared" ref="N31" ca="1" si="14">IFERROR(J31/J32,"ND")</f>
        <v>ND</v>
      </c>
      <c r="O31" s="1008" t="str">
        <f t="shared" ref="O31" ca="1" si="15">IFERROR(((J31+K31+L31+M31)/H31),"ND")</f>
        <v>ND</v>
      </c>
      <c r="P31" s="996"/>
    </row>
    <row r="32" spans="3:16">
      <c r="C32" s="1030"/>
      <c r="D32" s="1026"/>
      <c r="E32" s="1026"/>
      <c r="F32" s="1024"/>
      <c r="G32" s="1021"/>
      <c r="H32" s="1164"/>
      <c r="I32" s="1015"/>
      <c r="J32" s="255">
        <f ca="1">IF(MOD(ROW()-13,2)=0,IF(ISBLANK(OFFSET('12. SEGUIMIENTO 2027'!$N$14,INT((ROW()-13)/2),0)),"",OFFSET('12. SEGUIMIENTO 2027'!$N$14,INT((ROW()-13)/2),0)),IF(ISBLANK(OFFSET('9. METAS'!$V$20,INT((ROW()-14)/2),0)),"",OFFSET('9. METAS'!$V$20,INT((ROW()-14)/2),0)))</f>
        <v>130</v>
      </c>
      <c r="K32" s="256">
        <f ca="1">IF(MOD(ROW()-13,2)=0,IF(ISBLANK(OFFSET('12. SEGUIMIENTO 2027'!$O$14,INT((ROW()-13)/2),0)),"",OFFSET('12. SEGUIMIENTO 2027'!$O$14,INT((ROW()-13)/2),0)),IF(ISBLANK(OFFSET('9. METAS'!$W$20,INT((ROW()-14)/2),0)),"",OFFSET('9. METAS'!$W$20,INT((ROW()-14)/2),0)))</f>
        <v>140</v>
      </c>
      <c r="L32" s="256">
        <f ca="1">IF(MOD(ROW()-13,2)=0,IF(ISBLANK(OFFSET('12. SEGUIMIENTO 2027'!$P$14,INT((ROW()-13)/2),0)),"",OFFSET('12. SEGUIMIENTO 2027'!$P$14,INT((ROW()-13)/2),0)),IF(ISBLANK(OFFSET('9. METAS'!$X$20,INT((ROW()-14)/2),0)),"",OFFSET('9. METAS'!$X$20,INT((ROW()-14)/2),0)))</f>
        <v>100</v>
      </c>
      <c r="M32" s="257">
        <f ca="1">IF(MOD(ROW()-13,2)=0,IF(ISBLANK(OFFSET('12. SEGUIMIENTO 2027'!$Q$14,INT((ROW()-13)/2),0)),"",OFFSET('12. SEGUIMIENTO 2027'!$Q$14,INT((ROW()-13)/2),0)),IF(ISBLANK(OFFSET('9. METAS'!$Y$20,INT((ROW()-14)/2),0)),"",OFFSET('9. METAS'!$Y$20,INT((ROW()-14)/2),0)))</f>
        <v>130</v>
      </c>
      <c r="N32" s="1013"/>
      <c r="O32" s="1009"/>
      <c r="P32" s="997"/>
    </row>
    <row r="33" spans="3:16">
      <c r="C33" s="1028" t="str">
        <f ca="1">IF(ISBLANK(OFFSET('5. Pp (3 años)'!$C$39,INT((ROW()-13)/2),0)),"",OFFSET('5. Pp (3 años)'!$C$39,INT((ROW()-13)/2),0))</f>
        <v>Actividad</v>
      </c>
      <c r="D33" s="1026" t="str">
        <f ca="1">IF(ISBLANK(OFFSET('5. Pp (3 años)'!$D$39,INT((ROW()-13)/2),0)),"",OFFSET('5. Pp (3 años)'!$D$39,INT((ROW()-13)/2),0))</f>
        <v>4.2.1.1.1.8 Procuración de apoyos económicos, donativos y de recursos, mediante gestiones del Voluntariado para coadyuvar al mejoramiento de los programas y servicios del SMDIFBJ.</v>
      </c>
      <c r="E33" s="1026" t="str">
        <f ca="1">IF(ISBLANK(OFFSET('5. Pp (3 años)'!$E$39,INT((ROW()-13)/2),0)),"",OFFSET('5. Pp (3 años)'!$E$39,INT((ROW()-13)/2),0))</f>
        <v>PAERP: Porcentaje de Apoyos Económicos, Donativos y de Recursos para el SMDIFBJ Procurados.</v>
      </c>
      <c r="F33" s="1024" t="str">
        <f ca="1">IF(ISBLANK(OFFSET('5. Pp (3 años)'!$K$39,INT((ROW()-13)/2),0)),"",OFFSET('5. Pp (3 años)'!$K$39,INT((ROW()-13)/2),0))</f>
        <v>Ascendente</v>
      </c>
      <c r="G33" s="1021" t="str">
        <f ca="1">IF(ISBLANK(OFFSET('5. Pp (3 años)'!$H$39,INT((ROW()-13)/2),0)),"",OFFSET('5. Pp (3 años)'!$H$39,INT((ROW()-13)/2),0))</f>
        <v>Trimestral</v>
      </c>
      <c r="H33" s="1164">
        <f ca="1">IF(ISBLANK(OFFSET('9. METAS'!$M$20,INT((ROW()-13)/2),0)),"",OFFSET('9. METAS'!$M$20,INT((ROW()-13)/2),0))</f>
        <v>67</v>
      </c>
      <c r="I33" s="1014"/>
      <c r="J33" s="255" t="str">
        <f ca="1">IF(MOD(ROW()-13,2)=0,IF(ISBLANK(OFFSET('12. SEGUIMIENTO 2027'!$N$14,INT((ROW()-13)/2),0)),"",OFFSET('12. SEGUIMIENTO 2027'!$N$14,INT((ROW()-13)/2),0)),IF(ISBLANK(OFFSET('9. METAS'!$V$20,INT((ROW()-14)/2),0)),"",OFFSET('9. METAS'!$V$20,INT((ROW()-14)/2),0)))</f>
        <v/>
      </c>
      <c r="K33" s="256" t="str">
        <f ca="1">IF(MOD(ROW()-13,2)=0,IF(ISBLANK(OFFSET('12. SEGUIMIENTO 2027'!$O$14,INT((ROW()-13)/2),0)),"",OFFSET('12. SEGUIMIENTO 2027'!$O$14,INT((ROW()-13)/2),0)),IF(ISBLANK(OFFSET('9. METAS'!$W$20,INT((ROW()-14)/2),0)),"",OFFSET('9. METAS'!$W$20,INT((ROW()-14)/2),0)))</f>
        <v/>
      </c>
      <c r="L33" s="256" t="str">
        <f ca="1">IF(MOD(ROW()-13,2)=0,IF(ISBLANK(OFFSET('12. SEGUIMIENTO 2027'!$P$14,INT((ROW()-13)/2),0)),"",OFFSET('12. SEGUIMIENTO 2027'!$P$14,INT((ROW()-13)/2),0)),IF(ISBLANK(OFFSET('9. METAS'!$X$20,INT((ROW()-14)/2),0)),"",OFFSET('9. METAS'!$X$20,INT((ROW()-14)/2),0)))</f>
        <v/>
      </c>
      <c r="M33" s="257" t="str">
        <f ca="1">IF(MOD(ROW()-13,2)=0,IF(ISBLANK(OFFSET('12. SEGUIMIENTO 2027'!$Q$14,INT((ROW()-13)/2),0)),"",OFFSET('12. SEGUIMIENTO 2027'!$Q$14,INT((ROW()-13)/2),0)),IF(ISBLANK(OFFSET('9. METAS'!$Y$20,INT((ROW()-14)/2),0)),"",OFFSET('9. METAS'!$Y$20,INT((ROW()-14)/2),0)))</f>
        <v/>
      </c>
      <c r="N33" s="1012" t="str">
        <f t="shared" ref="N33" ca="1" si="16">IFERROR(J33/J34,"ND")</f>
        <v>ND</v>
      </c>
      <c r="O33" s="1008" t="str">
        <f t="shared" ref="O33" ca="1" si="17">IFERROR(((J33+K33+L33+M33)/H33),"ND")</f>
        <v>ND</v>
      </c>
      <c r="P33" s="996"/>
    </row>
    <row r="34" spans="3:16">
      <c r="C34" s="1030"/>
      <c r="D34" s="1026"/>
      <c r="E34" s="1026"/>
      <c r="F34" s="1024"/>
      <c r="G34" s="1021"/>
      <c r="H34" s="1164"/>
      <c r="I34" s="1015"/>
      <c r="J34" s="255">
        <f ca="1">IF(MOD(ROW()-13,2)=0,IF(ISBLANK(OFFSET('12. SEGUIMIENTO 2027'!$N$14,INT((ROW()-13)/2),0)),"",OFFSET('12. SEGUIMIENTO 2027'!$N$14,INT((ROW()-13)/2),0)),IF(ISBLANK(OFFSET('9. METAS'!$V$20,INT((ROW()-14)/2),0)),"",OFFSET('9. METAS'!$V$20,INT((ROW()-14)/2),0)))</f>
        <v>17</v>
      </c>
      <c r="K34" s="256">
        <f ca="1">IF(MOD(ROW()-13,2)=0,IF(ISBLANK(OFFSET('12. SEGUIMIENTO 2027'!$O$14,INT((ROW()-13)/2),0)),"",OFFSET('12. SEGUIMIENTO 2027'!$O$14,INT((ROW()-13)/2),0)),IF(ISBLANK(OFFSET('9. METAS'!$W$20,INT((ROW()-14)/2),0)),"",OFFSET('9. METAS'!$W$20,INT((ROW()-14)/2),0)))</f>
        <v>19</v>
      </c>
      <c r="L34" s="256">
        <f ca="1">IF(MOD(ROW()-13,2)=0,IF(ISBLANK(OFFSET('12. SEGUIMIENTO 2027'!$P$14,INT((ROW()-13)/2),0)),"",OFFSET('12. SEGUIMIENTO 2027'!$P$14,INT((ROW()-13)/2),0)),IF(ISBLANK(OFFSET('9. METAS'!$X$20,INT((ROW()-14)/2),0)),"",OFFSET('9. METAS'!$X$20,INT((ROW()-14)/2),0)))</f>
        <v>12</v>
      </c>
      <c r="M34" s="257">
        <f ca="1">IF(MOD(ROW()-13,2)=0,IF(ISBLANK(OFFSET('12. SEGUIMIENTO 2027'!$Q$14,INT((ROW()-13)/2),0)),"",OFFSET('12. SEGUIMIENTO 2027'!$Q$14,INT((ROW()-13)/2),0)),IF(ISBLANK(OFFSET('9. METAS'!$Y$20,INT((ROW()-14)/2),0)),"",OFFSET('9. METAS'!$Y$20,INT((ROW()-14)/2),0)))</f>
        <v>19</v>
      </c>
      <c r="N34" s="1013"/>
      <c r="O34" s="1009"/>
      <c r="P34" s="997"/>
    </row>
    <row r="35" spans="3:16">
      <c r="C35" s="1028" t="str">
        <f ca="1">IF(ISBLANK(OFFSET('5. Pp (3 años)'!$C$39,INT((ROW()-13)/2),0)),"",OFFSET('5. Pp (3 años)'!$C$39,INT((ROW()-13)/2),0))</f>
        <v>Componente</v>
      </c>
      <c r="D35" s="1026" t="str">
        <f ca="1">IF(ISBLANK(OFFSET('5. Pp (3 años)'!$D$39,INT((ROW()-13)/2),0)),"",OFFSET('5. Pp (3 años)'!$D$39,INT((ROW()-13)/2),0))</f>
        <v>4.2.1.1.2. Servicios y apoyos de asistencia social a los sujetos y grupos de atención prioritaria del municipio de Benito Juárez otorgados.</v>
      </c>
      <c r="E35" s="1026" t="str">
        <f ca="1">IF(ISBLANK(OFFSET('5. Pp (3 años)'!$E$39,INT((ROW()-13)/2),0)),"",OFFSET('5. Pp (3 años)'!$E$39,INT((ROW()-13)/2),0))</f>
        <v>PSAO: Porcentaje de Servicios  y Apoyos de Asistencia Social Otorgados.</v>
      </c>
      <c r="F35" s="1024" t="str">
        <f ca="1">IF(ISBLANK(OFFSET('5. Pp (3 años)'!$K$39,INT((ROW()-13)/2),0)),"",OFFSET('5. Pp (3 años)'!$K$39,INT((ROW()-13)/2),0))</f>
        <v>Ascendente</v>
      </c>
      <c r="G35" s="1021" t="str">
        <f ca="1">IF(ISBLANK(OFFSET('5. Pp (3 años)'!$H$39,INT((ROW()-13)/2),0)),"",OFFSET('5. Pp (3 años)'!$H$39,INT((ROW()-13)/2),0))</f>
        <v>Trimestral</v>
      </c>
      <c r="H35" s="1164">
        <f ca="1">IF(ISBLANK(OFFSET('9. METAS'!$M$20,INT((ROW()-13)/2),0)),"",OFFSET('9. METAS'!$M$20,INT((ROW()-13)/2),0))</f>
        <v>20385</v>
      </c>
      <c r="I35" s="1014"/>
      <c r="J35" s="255" t="str">
        <f ca="1">IF(MOD(ROW()-13,2)=0,IF(ISBLANK(OFFSET('12. SEGUIMIENTO 2027'!$N$14,INT((ROW()-13)/2),0)),"",OFFSET('12. SEGUIMIENTO 2027'!$N$14,INT((ROW()-13)/2),0)),IF(ISBLANK(OFFSET('9. METAS'!$V$20,INT((ROW()-14)/2),0)),"",OFFSET('9. METAS'!$V$20,INT((ROW()-14)/2),0)))</f>
        <v/>
      </c>
      <c r="K35" s="256" t="str">
        <f ca="1">IF(MOD(ROW()-13,2)=0,IF(ISBLANK(OFFSET('12. SEGUIMIENTO 2027'!$O$14,INT((ROW()-13)/2),0)),"",OFFSET('12. SEGUIMIENTO 2027'!$O$14,INT((ROW()-13)/2),0)),IF(ISBLANK(OFFSET('9. METAS'!$W$20,INT((ROW()-14)/2),0)),"",OFFSET('9. METAS'!$W$20,INT((ROW()-14)/2),0)))</f>
        <v/>
      </c>
      <c r="L35" s="256" t="str">
        <f ca="1">IF(MOD(ROW()-13,2)=0,IF(ISBLANK(OFFSET('12. SEGUIMIENTO 2027'!$P$14,INT((ROW()-13)/2),0)),"",OFFSET('12. SEGUIMIENTO 2027'!$P$14,INT((ROW()-13)/2),0)),IF(ISBLANK(OFFSET('9. METAS'!$X$20,INT((ROW()-14)/2),0)),"",OFFSET('9. METAS'!$X$20,INT((ROW()-14)/2),0)))</f>
        <v/>
      </c>
      <c r="M35" s="257" t="str">
        <f ca="1">IF(MOD(ROW()-13,2)=0,IF(ISBLANK(OFFSET('12. SEGUIMIENTO 2027'!$Q$14,INT((ROW()-13)/2),0)),"",OFFSET('12. SEGUIMIENTO 2027'!$Q$14,INT((ROW()-13)/2),0)),IF(ISBLANK(OFFSET('9. METAS'!$Y$20,INT((ROW()-14)/2),0)),"",OFFSET('9. METAS'!$Y$20,INT((ROW()-14)/2),0)))</f>
        <v/>
      </c>
      <c r="N35" s="1012" t="str">
        <f t="shared" ref="N35" ca="1" si="18">IFERROR(J35/J36,"ND")</f>
        <v>ND</v>
      </c>
      <c r="O35" s="1008" t="str">
        <f t="shared" ref="O35" ca="1" si="19">IFERROR(((J35+K35+L35+M35)/H35),"ND")</f>
        <v>ND</v>
      </c>
      <c r="P35" s="996"/>
    </row>
    <row r="36" spans="3:16">
      <c r="C36" s="1030"/>
      <c r="D36" s="1026"/>
      <c r="E36" s="1026"/>
      <c r="F36" s="1024"/>
      <c r="G36" s="1021"/>
      <c r="H36" s="1164"/>
      <c r="I36" s="1015"/>
      <c r="J36" s="255">
        <f ca="1">IF(MOD(ROW()-13,2)=0,IF(ISBLANK(OFFSET('12. SEGUIMIENTO 2027'!$N$14,INT((ROW()-13)/2),0)),"",OFFSET('12. SEGUIMIENTO 2027'!$N$14,INT((ROW()-13)/2),0)),IF(ISBLANK(OFFSET('9. METAS'!$V$20,INT((ROW()-14)/2),0)),"",OFFSET('9. METAS'!$V$20,INT((ROW()-14)/2),0)))</f>
        <v>4405</v>
      </c>
      <c r="K36" s="256">
        <f ca="1">IF(MOD(ROW()-13,2)=0,IF(ISBLANK(OFFSET('12. SEGUIMIENTO 2027'!$O$14,INT((ROW()-13)/2),0)),"",OFFSET('12. SEGUIMIENTO 2027'!$O$14,INT((ROW()-13)/2),0)),IF(ISBLANK(OFFSET('9. METAS'!$W$20,INT((ROW()-14)/2),0)),"",OFFSET('9. METAS'!$W$20,INT((ROW()-14)/2),0)))</f>
        <v>4865</v>
      </c>
      <c r="L36" s="256">
        <f ca="1">IF(MOD(ROW()-13,2)=0,IF(ISBLANK(OFFSET('12. SEGUIMIENTO 2027'!$P$14,INT((ROW()-13)/2),0)),"",OFFSET('12. SEGUIMIENTO 2027'!$P$14,INT((ROW()-13)/2),0)),IF(ISBLANK(OFFSET('9. METAS'!$X$20,INT((ROW()-14)/2),0)),"",OFFSET('9. METAS'!$X$20,INT((ROW()-14)/2),0)))</f>
        <v>5665</v>
      </c>
      <c r="M36" s="257">
        <f ca="1">IF(MOD(ROW()-13,2)=0,IF(ISBLANK(OFFSET('12. SEGUIMIENTO 2027'!$Q$14,INT((ROW()-13)/2),0)),"",OFFSET('12. SEGUIMIENTO 2027'!$Q$14,INT((ROW()-13)/2),0)),IF(ISBLANK(OFFSET('9. METAS'!$Y$20,INT((ROW()-14)/2),0)),"",OFFSET('9. METAS'!$Y$20,INT((ROW()-14)/2),0)))</f>
        <v>5450</v>
      </c>
      <c r="N36" s="1013"/>
      <c r="O36" s="1009"/>
      <c r="P36" s="997"/>
    </row>
    <row r="37" spans="3:16">
      <c r="C37" s="1028" t="str">
        <f ca="1">IF(ISBLANK(OFFSET('5. Pp (3 años)'!$C$39,INT((ROW()-13)/2),0)),"",OFFSET('5. Pp (3 años)'!$C$39,INT((ROW()-13)/2),0))</f>
        <v>Actividad</v>
      </c>
      <c r="D37" s="1026" t="str">
        <f ca="1">IF(ISBLANK(OFFSET('5. Pp (3 años)'!$D$39,INT((ROW()-13)/2),0)),"",OFFSET('5. Pp (3 años)'!$D$39,INT((ROW()-13)/2),0))</f>
        <v>4.2.1.1.2.1. Entrega de apoyos de asistencia social  a personas de atención prioritaria.</v>
      </c>
      <c r="E37" s="1026" t="str">
        <f ca="1">IF(ISBLANK(OFFSET('5. Pp (3 años)'!$E$39,INT((ROW()-13)/2),0)),"",OFFSET('5. Pp (3 años)'!$E$39,INT((ROW()-13)/2),0))</f>
        <v>PASE: Porcentaje de Apoyos de Asistencia Social Entregados.</v>
      </c>
      <c r="F37" s="1024" t="str">
        <f ca="1">IF(ISBLANK(OFFSET('5. Pp (3 años)'!$K$39,INT((ROW()-13)/2),0)),"",OFFSET('5. Pp (3 años)'!$K$39,INT((ROW()-13)/2),0))</f>
        <v>Ascendente</v>
      </c>
      <c r="G37" s="1021" t="str">
        <f ca="1">IF(ISBLANK(OFFSET('5. Pp (3 años)'!$H$39,INT((ROW()-13)/2),0)),"",OFFSET('5. Pp (3 años)'!$H$39,INT((ROW()-13)/2),0))</f>
        <v>Trimestral</v>
      </c>
      <c r="H37" s="1164">
        <f ca="1">IF(ISBLANK(OFFSET('9. METAS'!$M$20,INT((ROW()-13)/2),0)),"",OFFSET('9. METAS'!$M$20,INT((ROW()-13)/2),0))</f>
        <v>3925</v>
      </c>
      <c r="I37" s="1014"/>
      <c r="J37" s="255" t="str">
        <f ca="1">IF(MOD(ROW()-13,2)=0,IF(ISBLANK(OFFSET('12. SEGUIMIENTO 2027'!$N$14,INT((ROW()-13)/2),0)),"",OFFSET('12. SEGUIMIENTO 2027'!$N$14,INT((ROW()-13)/2),0)),IF(ISBLANK(OFFSET('9. METAS'!$V$20,INT((ROW()-14)/2),0)),"",OFFSET('9. METAS'!$V$20,INT((ROW()-14)/2),0)))</f>
        <v/>
      </c>
      <c r="K37" s="256" t="str">
        <f ca="1">IF(MOD(ROW()-13,2)=0,IF(ISBLANK(OFFSET('12. SEGUIMIENTO 2027'!$O$14,INT((ROW()-13)/2),0)),"",OFFSET('12. SEGUIMIENTO 2027'!$O$14,INT((ROW()-13)/2),0)),IF(ISBLANK(OFFSET('9. METAS'!$W$20,INT((ROW()-14)/2),0)),"",OFFSET('9. METAS'!$W$20,INT((ROW()-14)/2),0)))</f>
        <v/>
      </c>
      <c r="L37" s="256" t="str">
        <f ca="1">IF(MOD(ROW()-13,2)=0,IF(ISBLANK(OFFSET('12. SEGUIMIENTO 2027'!$P$14,INT((ROW()-13)/2),0)),"",OFFSET('12. SEGUIMIENTO 2027'!$P$14,INT((ROW()-13)/2),0)),IF(ISBLANK(OFFSET('9. METAS'!$X$20,INT((ROW()-14)/2),0)),"",OFFSET('9. METAS'!$X$20,INT((ROW()-14)/2),0)))</f>
        <v/>
      </c>
      <c r="M37" s="257" t="str">
        <f ca="1">IF(MOD(ROW()-13,2)=0,IF(ISBLANK(OFFSET('12. SEGUIMIENTO 2027'!$Q$14,INT((ROW()-13)/2),0)),"",OFFSET('12. SEGUIMIENTO 2027'!$Q$14,INT((ROW()-13)/2),0)),IF(ISBLANK(OFFSET('9. METAS'!$Y$20,INT((ROW()-14)/2),0)),"",OFFSET('9. METAS'!$Y$20,INT((ROW()-14)/2),0)))</f>
        <v/>
      </c>
      <c r="N37" s="1012" t="str">
        <f t="shared" ref="N37" ca="1" si="20">IFERROR(J37/J38,"ND")</f>
        <v>ND</v>
      </c>
      <c r="O37" s="1008" t="str">
        <f t="shared" ref="O37" ca="1" si="21">IFERROR(((J37+K37+L37+M37)/H37),"ND")</f>
        <v>ND</v>
      </c>
      <c r="P37" s="996"/>
    </row>
    <row r="38" spans="3:16">
      <c r="C38" s="1030"/>
      <c r="D38" s="1026"/>
      <c r="E38" s="1026"/>
      <c r="F38" s="1024"/>
      <c r="G38" s="1021"/>
      <c r="H38" s="1164"/>
      <c r="I38" s="1015"/>
      <c r="J38" s="255">
        <f ca="1">IF(MOD(ROW()-13,2)=0,IF(ISBLANK(OFFSET('12. SEGUIMIENTO 2027'!$N$14,INT((ROW()-13)/2),0)),"",OFFSET('12. SEGUIMIENTO 2027'!$N$14,INT((ROW()-13)/2),0)),IF(ISBLANK(OFFSET('9. METAS'!$V$20,INT((ROW()-14)/2),0)),"",OFFSET('9. METAS'!$V$20,INT((ROW()-14)/2),0)))</f>
        <v>540</v>
      </c>
      <c r="K38" s="256">
        <f ca="1">IF(MOD(ROW()-13,2)=0,IF(ISBLANK(OFFSET('12. SEGUIMIENTO 2027'!$O$14,INT((ROW()-13)/2),0)),"",OFFSET('12. SEGUIMIENTO 2027'!$O$14,INT((ROW()-13)/2),0)),IF(ISBLANK(OFFSET('9. METAS'!$W$20,INT((ROW()-14)/2),0)),"",OFFSET('9. METAS'!$W$20,INT((ROW()-14)/2),0)))</f>
        <v>600</v>
      </c>
      <c r="L38" s="256">
        <f ca="1">IF(MOD(ROW()-13,2)=0,IF(ISBLANK(OFFSET('12. SEGUIMIENTO 2027'!$P$14,INT((ROW()-13)/2),0)),"",OFFSET('12. SEGUIMIENTO 2027'!$P$14,INT((ROW()-13)/2),0)),IF(ISBLANK(OFFSET('9. METAS'!$X$20,INT((ROW()-14)/2),0)),"",OFFSET('9. METAS'!$X$20,INT((ROW()-14)/2),0)))</f>
        <v>1525</v>
      </c>
      <c r="M38" s="257">
        <f ca="1">IF(MOD(ROW()-13,2)=0,IF(ISBLANK(OFFSET('12. SEGUIMIENTO 2027'!$Q$14,INT((ROW()-13)/2),0)),"",OFFSET('12. SEGUIMIENTO 2027'!$Q$14,INT((ROW()-13)/2),0)),IF(ISBLANK(OFFSET('9. METAS'!$Y$20,INT((ROW()-14)/2),0)),"",OFFSET('9. METAS'!$Y$20,INT((ROW()-14)/2),0)))</f>
        <v>1260</v>
      </c>
      <c r="N38" s="1013"/>
      <c r="O38" s="1009"/>
      <c r="P38" s="997"/>
    </row>
    <row r="39" spans="3:16">
      <c r="C39" s="1028" t="str">
        <f ca="1">IF(ISBLANK(OFFSET('5. Pp (3 años)'!$C$39,INT((ROW()-13)/2),0)),"",OFFSET('5. Pp (3 años)'!$C$39,INT((ROW()-13)/2),0))</f>
        <v>Actividad</v>
      </c>
      <c r="D39" s="1026" t="str">
        <f ca="1">IF(ISBLANK(OFFSET('5. Pp (3 años)'!$D$39,INT((ROW()-13)/2),0)),"",OFFSET('5. Pp (3 años)'!$D$39,INT((ROW()-13)/2),0))</f>
        <v>4.2.1.1.2.2. Realización de estudios socioeconómicos  a personas de atención prioritaria.</v>
      </c>
      <c r="E39" s="1026" t="str">
        <f ca="1">IF(ISBLANK(OFFSET('5. Pp (3 años)'!$E$39,INT((ROW()-13)/2),0)),"",OFFSET('5. Pp (3 años)'!$E$39,INT((ROW()-13)/2),0))</f>
        <v>PESR: Porcentaje de Estudios Socioeconómicos Realizados.</v>
      </c>
      <c r="F39" s="1024" t="str">
        <f ca="1">IF(ISBLANK(OFFSET('5. Pp (3 años)'!$K$39,INT((ROW()-13)/2),0)),"",OFFSET('5. Pp (3 años)'!$K$39,INT((ROW()-13)/2),0))</f>
        <v>Ascendente</v>
      </c>
      <c r="G39" s="1021" t="str">
        <f ca="1">IF(ISBLANK(OFFSET('5. Pp (3 años)'!$H$39,INT((ROW()-13)/2),0)),"",OFFSET('5. Pp (3 años)'!$H$39,INT((ROW()-13)/2),0))</f>
        <v>Trimestral</v>
      </c>
      <c r="H39" s="1164">
        <f ca="1">IF(ISBLANK(OFFSET('9. METAS'!$M$20,INT((ROW()-13)/2),0)),"",OFFSET('9. METAS'!$M$20,INT((ROW()-13)/2),0))</f>
        <v>1580</v>
      </c>
      <c r="I39" s="1014"/>
      <c r="J39" s="255" t="str">
        <f ca="1">IF(MOD(ROW()-13,2)=0,IF(ISBLANK(OFFSET('12. SEGUIMIENTO 2027'!$N$14,INT((ROW()-13)/2),0)),"",OFFSET('12. SEGUIMIENTO 2027'!$N$14,INT((ROW()-13)/2),0)),IF(ISBLANK(OFFSET('9. METAS'!$V$20,INT((ROW()-14)/2),0)),"",OFFSET('9. METAS'!$V$20,INT((ROW()-14)/2),0)))</f>
        <v/>
      </c>
      <c r="K39" s="256" t="str">
        <f ca="1">IF(MOD(ROW()-13,2)=0,IF(ISBLANK(OFFSET('12. SEGUIMIENTO 2027'!$O$14,INT((ROW()-13)/2),0)),"",OFFSET('12. SEGUIMIENTO 2027'!$O$14,INT((ROW()-13)/2),0)),IF(ISBLANK(OFFSET('9. METAS'!$W$20,INT((ROW()-14)/2),0)),"",OFFSET('9. METAS'!$W$20,INT((ROW()-14)/2),0)))</f>
        <v/>
      </c>
      <c r="L39" s="256" t="str">
        <f ca="1">IF(MOD(ROW()-13,2)=0,IF(ISBLANK(OFFSET('12. SEGUIMIENTO 2027'!$P$14,INT((ROW()-13)/2),0)),"",OFFSET('12. SEGUIMIENTO 2027'!$P$14,INT((ROW()-13)/2),0)),IF(ISBLANK(OFFSET('9. METAS'!$X$20,INT((ROW()-14)/2),0)),"",OFFSET('9. METAS'!$X$20,INT((ROW()-14)/2),0)))</f>
        <v/>
      </c>
      <c r="M39" s="257" t="str">
        <f ca="1">IF(MOD(ROW()-13,2)=0,IF(ISBLANK(OFFSET('12. SEGUIMIENTO 2027'!$Q$14,INT((ROW()-13)/2),0)),"",OFFSET('12. SEGUIMIENTO 2027'!$Q$14,INT((ROW()-13)/2),0)),IF(ISBLANK(OFFSET('9. METAS'!$Y$20,INT((ROW()-14)/2),0)),"",OFFSET('9. METAS'!$Y$20,INT((ROW()-14)/2),0)))</f>
        <v/>
      </c>
      <c r="N39" s="1012" t="str">
        <f t="shared" ref="N39" ca="1" si="22">IFERROR(J39/J40,"ND")</f>
        <v>ND</v>
      </c>
      <c r="O39" s="1008" t="str">
        <f t="shared" ref="O39" ca="1" si="23">IFERROR(((J39+K39+L39+M39)/H39),"ND")</f>
        <v>ND</v>
      </c>
      <c r="P39" s="996"/>
    </row>
    <row r="40" spans="3:16">
      <c r="C40" s="1030"/>
      <c r="D40" s="1026"/>
      <c r="E40" s="1026"/>
      <c r="F40" s="1024"/>
      <c r="G40" s="1021"/>
      <c r="H40" s="1164"/>
      <c r="I40" s="1015"/>
      <c r="J40" s="255">
        <f ca="1">IF(MOD(ROW()-13,2)=0,IF(ISBLANK(OFFSET('12. SEGUIMIENTO 2027'!$N$14,INT((ROW()-13)/2),0)),"",OFFSET('12. SEGUIMIENTO 2027'!$N$14,INT((ROW()-13)/2),0)),IF(ISBLANK(OFFSET('9. METAS'!$V$20,INT((ROW()-14)/2),0)),"",OFFSET('9. METAS'!$V$20,INT((ROW()-14)/2),0)))</f>
        <v>345</v>
      </c>
      <c r="K40" s="256">
        <f ca="1">IF(MOD(ROW()-13,2)=0,IF(ISBLANK(OFFSET('12. SEGUIMIENTO 2027'!$O$14,INT((ROW()-13)/2),0)),"",OFFSET('12. SEGUIMIENTO 2027'!$O$14,INT((ROW()-13)/2),0)),IF(ISBLANK(OFFSET('9. METAS'!$W$20,INT((ROW()-14)/2),0)),"",OFFSET('9. METAS'!$W$20,INT((ROW()-14)/2),0)))</f>
        <v>440</v>
      </c>
      <c r="L40" s="256">
        <f ca="1">IF(MOD(ROW()-13,2)=0,IF(ISBLANK(OFFSET('12. SEGUIMIENTO 2027'!$P$14,INT((ROW()-13)/2),0)),"",OFFSET('12. SEGUIMIENTO 2027'!$P$14,INT((ROW()-13)/2),0)),IF(ISBLANK(OFFSET('9. METAS'!$X$20,INT((ROW()-14)/2),0)),"",OFFSET('9. METAS'!$X$20,INT((ROW()-14)/2),0)))</f>
        <v>425</v>
      </c>
      <c r="M40" s="257">
        <f ca="1">IF(MOD(ROW()-13,2)=0,IF(ISBLANK(OFFSET('12. SEGUIMIENTO 2027'!$Q$14,INT((ROW()-13)/2),0)),"",OFFSET('12. SEGUIMIENTO 2027'!$Q$14,INT((ROW()-13)/2),0)),IF(ISBLANK(OFFSET('9. METAS'!$Y$20,INT((ROW()-14)/2),0)),"",OFFSET('9. METAS'!$Y$20,INT((ROW()-14)/2),0)))</f>
        <v>370</v>
      </c>
      <c r="N40" s="1013"/>
      <c r="O40" s="1009"/>
      <c r="P40" s="997"/>
    </row>
    <row r="41" spans="3:16">
      <c r="C41" s="1028" t="str">
        <f ca="1">IF(ISBLANK(OFFSET('5. Pp (3 años)'!$C$39,INT((ROW()-13)/2),0)),"",OFFSET('5. Pp (3 años)'!$C$39,INT((ROW()-13)/2),0))</f>
        <v>Actividad</v>
      </c>
      <c r="D41" s="1026" t="str">
        <f ca="1">IF(ISBLANK(OFFSET('5. Pp (3 años)'!$D$39,INT((ROW()-13)/2),0)),"",OFFSET('5. Pp (3 años)'!$D$39,INT((ROW()-13)/2),0))</f>
        <v>4.2.1.1.2.3. Recepcionar y brindar orientaciones de los trámites y servicios a las usuarias y los usuarios que acuden al SMDIFBJ y atenciones en general.
SMDIFBJ: Sistema Municipal para el Desarrollo Integral de la Familia de Benito Juárez.</v>
      </c>
      <c r="E41" s="1026" t="str">
        <f ca="1">IF(ISBLANK(OFFSET('5. Pp (3 años)'!$E$39,INT((ROW()-13)/2),0)),"",OFFSET('5. Pp (3 años)'!$E$39,INT((ROW()-13)/2),0))</f>
        <v>POAB: Porcentaje de Orientaciones y Atenciones Brindadas.</v>
      </c>
      <c r="F41" s="1024" t="str">
        <f ca="1">IF(ISBLANK(OFFSET('5. Pp (3 años)'!$K$39,INT((ROW()-13)/2),0)),"",OFFSET('5. Pp (3 años)'!$K$39,INT((ROW()-13)/2),0))</f>
        <v>Ascendente</v>
      </c>
      <c r="G41" s="1021" t="str">
        <f ca="1">IF(ISBLANK(OFFSET('5. Pp (3 años)'!$H$39,INT((ROW()-13)/2),0)),"",OFFSET('5. Pp (3 años)'!$H$39,INT((ROW()-13)/2),0))</f>
        <v>Trimestral</v>
      </c>
      <c r="H41" s="1164">
        <f ca="1">IF(ISBLANK(OFFSET('9. METAS'!$M$20,INT((ROW()-13)/2),0)),"",OFFSET('9. METAS'!$M$20,INT((ROW()-13)/2),0))</f>
        <v>14880</v>
      </c>
      <c r="I41" s="1014"/>
      <c r="J41" s="255" t="str">
        <f ca="1">IF(MOD(ROW()-13,2)=0,IF(ISBLANK(OFFSET('12. SEGUIMIENTO 2027'!$N$14,INT((ROW()-13)/2),0)),"",OFFSET('12. SEGUIMIENTO 2027'!$N$14,INT((ROW()-13)/2),0)),IF(ISBLANK(OFFSET('9. METAS'!$V$20,INT((ROW()-14)/2),0)),"",OFFSET('9. METAS'!$V$20,INT((ROW()-14)/2),0)))</f>
        <v/>
      </c>
      <c r="K41" s="256" t="str">
        <f ca="1">IF(MOD(ROW()-13,2)=0,IF(ISBLANK(OFFSET('12. SEGUIMIENTO 2027'!$O$14,INT((ROW()-13)/2),0)),"",OFFSET('12. SEGUIMIENTO 2027'!$O$14,INT((ROW()-13)/2),0)),IF(ISBLANK(OFFSET('9. METAS'!$W$20,INT((ROW()-14)/2),0)),"",OFFSET('9. METAS'!$W$20,INT((ROW()-14)/2),0)))</f>
        <v/>
      </c>
      <c r="L41" s="256" t="str">
        <f ca="1">IF(MOD(ROW()-13,2)=0,IF(ISBLANK(OFFSET('12. SEGUIMIENTO 2027'!$P$14,INT((ROW()-13)/2),0)),"",OFFSET('12. SEGUIMIENTO 2027'!$P$14,INT((ROW()-13)/2),0)),IF(ISBLANK(OFFSET('9. METAS'!$X$20,INT((ROW()-14)/2),0)),"",OFFSET('9. METAS'!$X$20,INT((ROW()-14)/2),0)))</f>
        <v/>
      </c>
      <c r="M41" s="257" t="str">
        <f ca="1">IF(MOD(ROW()-13,2)=0,IF(ISBLANK(OFFSET('12. SEGUIMIENTO 2027'!$Q$14,INT((ROW()-13)/2),0)),"",OFFSET('12. SEGUIMIENTO 2027'!$Q$14,INT((ROW()-13)/2),0)),IF(ISBLANK(OFFSET('9. METAS'!$Y$20,INT((ROW()-14)/2),0)),"",OFFSET('9. METAS'!$Y$20,INT((ROW()-14)/2),0)))</f>
        <v/>
      </c>
      <c r="N41" s="1012" t="str">
        <f t="shared" ref="N41" ca="1" si="24">IFERROR(J41/J42,"ND")</f>
        <v>ND</v>
      </c>
      <c r="O41" s="1008" t="str">
        <f t="shared" ref="O41" ca="1" si="25">IFERROR(((J41+K41+L41+M41)/H41),"ND")</f>
        <v>ND</v>
      </c>
      <c r="P41" s="996"/>
    </row>
    <row r="42" spans="3:16">
      <c r="C42" s="1030"/>
      <c r="D42" s="1026"/>
      <c r="E42" s="1026"/>
      <c r="F42" s="1024"/>
      <c r="G42" s="1021"/>
      <c r="H42" s="1164"/>
      <c r="I42" s="1015"/>
      <c r="J42" s="255">
        <f ca="1">IF(MOD(ROW()-13,2)=0,IF(ISBLANK(OFFSET('12. SEGUIMIENTO 2027'!$N$14,INT((ROW()-13)/2),0)),"",OFFSET('12. SEGUIMIENTO 2027'!$N$14,INT((ROW()-13)/2),0)),IF(ISBLANK(OFFSET('9. METAS'!$V$20,INT((ROW()-14)/2),0)),"",OFFSET('9. METAS'!$V$20,INT((ROW()-14)/2),0)))</f>
        <v>3520</v>
      </c>
      <c r="K42" s="256">
        <f ca="1">IF(MOD(ROW()-13,2)=0,IF(ISBLANK(OFFSET('12. SEGUIMIENTO 2027'!$O$14,INT((ROW()-13)/2),0)),"",OFFSET('12. SEGUIMIENTO 2027'!$O$14,INT((ROW()-13)/2),0)),IF(ISBLANK(OFFSET('9. METAS'!$W$20,INT((ROW()-14)/2),0)),"",OFFSET('9. METAS'!$W$20,INT((ROW()-14)/2),0)))</f>
        <v>3825</v>
      </c>
      <c r="L42" s="256">
        <f ca="1">IF(MOD(ROW()-13,2)=0,IF(ISBLANK(OFFSET('12. SEGUIMIENTO 2027'!$P$14,INT((ROW()-13)/2),0)),"",OFFSET('12. SEGUIMIENTO 2027'!$P$14,INT((ROW()-13)/2),0)),IF(ISBLANK(OFFSET('9. METAS'!$X$20,INT((ROW()-14)/2),0)),"",OFFSET('9. METAS'!$X$20,INT((ROW()-14)/2),0)))</f>
        <v>3715</v>
      </c>
      <c r="M42" s="257">
        <f ca="1">IF(MOD(ROW()-13,2)=0,IF(ISBLANK(OFFSET('12. SEGUIMIENTO 2027'!$Q$14,INT((ROW()-13)/2),0)),"",OFFSET('12. SEGUIMIENTO 2027'!$Q$14,INT((ROW()-13)/2),0)),IF(ISBLANK(OFFSET('9. METAS'!$Y$20,INT((ROW()-14)/2),0)),"",OFFSET('9. METAS'!$Y$20,INT((ROW()-14)/2),0)))</f>
        <v>3820</v>
      </c>
      <c r="N42" s="1013"/>
      <c r="O42" s="1009"/>
      <c r="P42" s="997"/>
    </row>
    <row r="43" spans="3:16">
      <c r="C43" s="1028" t="str">
        <f ca="1">IF(ISBLANK(OFFSET('5. Pp (3 años)'!$C$39,INT((ROW()-13)/2),0)),"",OFFSET('5. Pp (3 años)'!$C$39,INT((ROW()-13)/2),0))</f>
        <v>Componente</v>
      </c>
      <c r="D43" s="1026" t="str">
        <f ca="1">IF(ISBLANK(OFFSET('5. Pp (3 años)'!$D$39,INT((ROW()-13)/2),0)),"",OFFSET('5. Pp (3 años)'!$D$39,INT((ROW()-13)/2),0))</f>
        <v>4.2.1.1.3. Procedimientos administrativos para las diferentes áreas del SMDIFBJ realizados.
SMDIFBJ: Sistema Municipal para el Desarrollo Integral de la Familia de Benito Juárez.</v>
      </c>
      <c r="E43" s="1026" t="str">
        <f ca="1">IF(ISBLANK(OFFSET('5. Pp (3 años)'!$E$39,INT((ROW()-13)/2),0)),"",OFFSET('5. Pp (3 años)'!$E$39,INT((ROW()-13)/2),0))</f>
        <v>PPAR: Porcentaje de Procedimientos Administrativos  Realizados.</v>
      </c>
      <c r="F43" s="1024" t="str">
        <f ca="1">IF(ISBLANK(OFFSET('5. Pp (3 años)'!$K$39,INT((ROW()-13)/2),0)),"",OFFSET('5. Pp (3 años)'!$K$39,INT((ROW()-13)/2),0))</f>
        <v>Ascendente</v>
      </c>
      <c r="G43" s="1021" t="str">
        <f ca="1">IF(ISBLANK(OFFSET('5. Pp (3 años)'!$H$39,INT((ROW()-13)/2),0)),"",OFFSET('5. Pp (3 años)'!$H$39,INT((ROW()-13)/2),0))</f>
        <v>Trimestral</v>
      </c>
      <c r="H43" s="1164">
        <f ca="1">IF(ISBLANK(OFFSET('9. METAS'!$M$20,INT((ROW()-13)/2),0)),"",OFFSET('9. METAS'!$M$20,INT((ROW()-13)/2),0))</f>
        <v>5700</v>
      </c>
      <c r="I43" s="1014"/>
      <c r="J43" s="255" t="str">
        <f ca="1">IF(MOD(ROW()-13,2)=0,IF(ISBLANK(OFFSET('12. SEGUIMIENTO 2027'!$N$14,INT((ROW()-13)/2),0)),"",OFFSET('12. SEGUIMIENTO 2027'!$N$14,INT((ROW()-13)/2),0)),IF(ISBLANK(OFFSET('9. METAS'!$V$20,INT((ROW()-14)/2),0)),"",OFFSET('9. METAS'!$V$20,INT((ROW()-14)/2),0)))</f>
        <v/>
      </c>
      <c r="K43" s="256" t="str">
        <f ca="1">IF(MOD(ROW()-13,2)=0,IF(ISBLANK(OFFSET('12. SEGUIMIENTO 2027'!$O$14,INT((ROW()-13)/2),0)),"",OFFSET('12. SEGUIMIENTO 2027'!$O$14,INT((ROW()-13)/2),0)),IF(ISBLANK(OFFSET('9. METAS'!$W$20,INT((ROW()-14)/2),0)),"",OFFSET('9. METAS'!$W$20,INT((ROW()-14)/2),0)))</f>
        <v/>
      </c>
      <c r="L43" s="256" t="str">
        <f ca="1">IF(MOD(ROW()-13,2)=0,IF(ISBLANK(OFFSET('12. SEGUIMIENTO 2027'!$P$14,INT((ROW()-13)/2),0)),"",OFFSET('12. SEGUIMIENTO 2027'!$P$14,INT((ROW()-13)/2),0)),IF(ISBLANK(OFFSET('9. METAS'!$X$20,INT((ROW()-14)/2),0)),"",OFFSET('9. METAS'!$X$20,INT((ROW()-14)/2),0)))</f>
        <v/>
      </c>
      <c r="M43" s="257" t="str">
        <f ca="1">IF(MOD(ROW()-13,2)=0,IF(ISBLANK(OFFSET('12. SEGUIMIENTO 2027'!$Q$14,INT((ROW()-13)/2),0)),"",OFFSET('12. SEGUIMIENTO 2027'!$Q$14,INT((ROW()-13)/2),0)),IF(ISBLANK(OFFSET('9. METAS'!$Y$20,INT((ROW()-14)/2),0)),"",OFFSET('9. METAS'!$Y$20,INT((ROW()-14)/2),0)))</f>
        <v/>
      </c>
      <c r="N43" s="1012" t="str">
        <f t="shared" ref="N43" ca="1" si="26">IFERROR(J43/J44,"ND")</f>
        <v>ND</v>
      </c>
      <c r="O43" s="1008" t="str">
        <f t="shared" ref="O43" ca="1" si="27">IFERROR(((J43+K43+L43+M43)/H43),"ND")</f>
        <v>ND</v>
      </c>
      <c r="P43" s="996"/>
    </row>
    <row r="44" spans="3:16">
      <c r="C44" s="1030"/>
      <c r="D44" s="1026"/>
      <c r="E44" s="1026"/>
      <c r="F44" s="1024"/>
      <c r="G44" s="1021"/>
      <c r="H44" s="1164"/>
      <c r="I44" s="1015"/>
      <c r="J44" s="255">
        <f ca="1">IF(MOD(ROW()-13,2)=0,IF(ISBLANK(OFFSET('12. SEGUIMIENTO 2027'!$N$14,INT((ROW()-13)/2),0)),"",OFFSET('12. SEGUIMIENTO 2027'!$N$14,INT((ROW()-13)/2),0)),IF(ISBLANK(OFFSET('9. METAS'!$V$20,INT((ROW()-14)/2),0)),"",OFFSET('9. METAS'!$V$20,INT((ROW()-14)/2),0)))</f>
        <v>1425</v>
      </c>
      <c r="K44" s="256">
        <f ca="1">IF(MOD(ROW()-13,2)=0,IF(ISBLANK(OFFSET('12. SEGUIMIENTO 2027'!$O$14,INT((ROW()-13)/2),0)),"",OFFSET('12. SEGUIMIENTO 2027'!$O$14,INT((ROW()-13)/2),0)),IF(ISBLANK(OFFSET('9. METAS'!$W$20,INT((ROW()-14)/2),0)),"",OFFSET('9. METAS'!$W$20,INT((ROW()-14)/2),0)))</f>
        <v>1425</v>
      </c>
      <c r="L44" s="256">
        <f ca="1">IF(MOD(ROW()-13,2)=0,IF(ISBLANK(OFFSET('12. SEGUIMIENTO 2027'!$P$14,INT((ROW()-13)/2),0)),"",OFFSET('12. SEGUIMIENTO 2027'!$P$14,INT((ROW()-13)/2),0)),IF(ISBLANK(OFFSET('9. METAS'!$X$20,INT((ROW()-14)/2),0)),"",OFFSET('9. METAS'!$X$20,INT((ROW()-14)/2),0)))</f>
        <v>1425</v>
      </c>
      <c r="M44" s="257">
        <f ca="1">IF(MOD(ROW()-13,2)=0,IF(ISBLANK(OFFSET('12. SEGUIMIENTO 2027'!$Q$14,INT((ROW()-13)/2),0)),"",OFFSET('12. SEGUIMIENTO 2027'!$Q$14,INT((ROW()-13)/2),0)),IF(ISBLANK(OFFSET('9. METAS'!$Y$20,INT((ROW()-14)/2),0)),"",OFFSET('9. METAS'!$Y$20,INT((ROW()-14)/2),0)))</f>
        <v>1425</v>
      </c>
      <c r="N44" s="1013"/>
      <c r="O44" s="1009"/>
      <c r="P44" s="997"/>
    </row>
    <row r="45" spans="3:16">
      <c r="C45" s="1028" t="str">
        <f ca="1">IF(ISBLANK(OFFSET('5. Pp (3 años)'!$C$39,INT((ROW()-13)/2),0)),"",OFFSET('5. Pp (3 años)'!$C$39,INT((ROW()-13)/2),0))</f>
        <v>Actividad</v>
      </c>
      <c r="D45" s="1026" t="str">
        <f ca="1">IF(ISBLANK(OFFSET('5. Pp (3 años)'!$D$39,INT((ROW()-13)/2),0)),"",OFFSET('5. Pp (3 años)'!$D$39,INT((ROW()-13)/2),0))</f>
        <v>4.2.1.1.3.1. Realización de reportes contables, presupuestarios y financieros para la integración de la cuenta pública.</v>
      </c>
      <c r="E45" s="1026" t="str">
        <f ca="1">IF(ISBLANK(OFFSET('5. Pp (3 años)'!$E$39,INT((ROW()-13)/2),0)),"",OFFSET('5. Pp (3 años)'!$E$39,INT((ROW()-13)/2),0))</f>
        <v>PRCPFE: Porcentaje de Reportes Contables, Presupuestarios y Financieros Elaborados.</v>
      </c>
      <c r="F45" s="1024" t="str">
        <f ca="1">IF(ISBLANK(OFFSET('5. Pp (3 años)'!$K$39,INT((ROW()-13)/2),0)),"",OFFSET('5. Pp (3 años)'!$K$39,INT((ROW()-13)/2),0))</f>
        <v>Ascendente</v>
      </c>
      <c r="G45" s="1021" t="str">
        <f ca="1">IF(ISBLANK(OFFSET('5. Pp (3 años)'!$H$39,INT((ROW()-13)/2),0)),"",OFFSET('5. Pp (3 años)'!$H$39,INT((ROW()-13)/2),0))</f>
        <v>Trimestral</v>
      </c>
      <c r="H45" s="1164">
        <f ca="1">IF(ISBLANK(OFFSET('9. METAS'!$M$20,INT((ROW()-13)/2),0)),"",OFFSET('9. METAS'!$M$20,INT((ROW()-13)/2),0))</f>
        <v>100</v>
      </c>
      <c r="I45" s="1014"/>
      <c r="J45" s="255" t="str">
        <f ca="1">IF(MOD(ROW()-13,2)=0,IF(ISBLANK(OFFSET('12. SEGUIMIENTO 2027'!$N$14,INT((ROW()-13)/2),0)),"",OFFSET('12. SEGUIMIENTO 2027'!$N$14,INT((ROW()-13)/2),0)),IF(ISBLANK(OFFSET('9. METAS'!$V$20,INT((ROW()-14)/2),0)),"",OFFSET('9. METAS'!$V$20,INT((ROW()-14)/2),0)))</f>
        <v/>
      </c>
      <c r="K45" s="256" t="str">
        <f ca="1">IF(MOD(ROW()-13,2)=0,IF(ISBLANK(OFFSET('12. SEGUIMIENTO 2027'!$O$14,INT((ROW()-13)/2),0)),"",OFFSET('12. SEGUIMIENTO 2027'!$O$14,INT((ROW()-13)/2),0)),IF(ISBLANK(OFFSET('9. METAS'!$W$20,INT((ROW()-14)/2),0)),"",OFFSET('9. METAS'!$W$20,INT((ROW()-14)/2),0)))</f>
        <v/>
      </c>
      <c r="L45" s="256" t="str">
        <f ca="1">IF(MOD(ROW()-13,2)=0,IF(ISBLANK(OFFSET('12. SEGUIMIENTO 2027'!$P$14,INT((ROW()-13)/2),0)),"",OFFSET('12. SEGUIMIENTO 2027'!$P$14,INT((ROW()-13)/2),0)),IF(ISBLANK(OFFSET('9. METAS'!$X$20,INT((ROW()-14)/2),0)),"",OFFSET('9. METAS'!$X$20,INT((ROW()-14)/2),0)))</f>
        <v/>
      </c>
      <c r="M45" s="257" t="str">
        <f ca="1">IF(MOD(ROW()-13,2)=0,IF(ISBLANK(OFFSET('12. SEGUIMIENTO 2027'!$Q$14,INT((ROW()-13)/2),0)),"",OFFSET('12. SEGUIMIENTO 2027'!$Q$14,INT((ROW()-13)/2),0)),IF(ISBLANK(OFFSET('9. METAS'!$Y$20,INT((ROW()-14)/2),0)),"",OFFSET('9. METAS'!$Y$20,INT((ROW()-14)/2),0)))</f>
        <v/>
      </c>
      <c r="N45" s="1012" t="str">
        <f t="shared" ref="N45" ca="1" si="28">IFERROR(J45/J46,"ND")</f>
        <v>ND</v>
      </c>
      <c r="O45" s="1008" t="str">
        <f t="shared" ref="O45" ca="1" si="29">IFERROR(((J45+K45+L45+M45)/H45),"ND")</f>
        <v>ND</v>
      </c>
      <c r="P45" s="996"/>
    </row>
    <row r="46" spans="3:16">
      <c r="C46" s="1030"/>
      <c r="D46" s="1026"/>
      <c r="E46" s="1026"/>
      <c r="F46" s="1024"/>
      <c r="G46" s="1021"/>
      <c r="H46" s="1164"/>
      <c r="I46" s="1015"/>
      <c r="J46" s="255">
        <f ca="1">IF(MOD(ROW()-13,2)=0,IF(ISBLANK(OFFSET('12. SEGUIMIENTO 2027'!$N$14,INT((ROW()-13)/2),0)),"",OFFSET('12. SEGUIMIENTO 2027'!$N$14,INT((ROW()-13)/2),0)),IF(ISBLANK(OFFSET('9. METAS'!$V$20,INT((ROW()-14)/2),0)),"",OFFSET('9. METAS'!$V$20,INT((ROW()-14)/2),0)))</f>
        <v>25</v>
      </c>
      <c r="K46" s="256">
        <f ca="1">IF(MOD(ROW()-13,2)=0,IF(ISBLANK(OFFSET('12. SEGUIMIENTO 2027'!$O$14,INT((ROW()-13)/2),0)),"",OFFSET('12. SEGUIMIENTO 2027'!$O$14,INT((ROW()-13)/2),0)),IF(ISBLANK(OFFSET('9. METAS'!$W$20,INT((ROW()-14)/2),0)),"",OFFSET('9. METAS'!$W$20,INT((ROW()-14)/2),0)))</f>
        <v>25</v>
      </c>
      <c r="L46" s="256">
        <f ca="1">IF(MOD(ROW()-13,2)=0,IF(ISBLANK(OFFSET('12. SEGUIMIENTO 2027'!$P$14,INT((ROW()-13)/2),0)),"",OFFSET('12. SEGUIMIENTO 2027'!$P$14,INT((ROW()-13)/2),0)),IF(ISBLANK(OFFSET('9. METAS'!$X$20,INT((ROW()-14)/2),0)),"",OFFSET('9. METAS'!$X$20,INT((ROW()-14)/2),0)))</f>
        <v>25</v>
      </c>
      <c r="M46" s="257">
        <f ca="1">IF(MOD(ROW()-13,2)=0,IF(ISBLANK(OFFSET('12. SEGUIMIENTO 2027'!$Q$14,INT((ROW()-13)/2),0)),"",OFFSET('12. SEGUIMIENTO 2027'!$Q$14,INT((ROW()-13)/2),0)),IF(ISBLANK(OFFSET('9. METAS'!$Y$20,INT((ROW()-14)/2),0)),"",OFFSET('9. METAS'!$Y$20,INT((ROW()-14)/2),0)))</f>
        <v>25</v>
      </c>
      <c r="N46" s="1013"/>
      <c r="O46" s="1009"/>
      <c r="P46" s="997"/>
    </row>
    <row r="47" spans="3:16">
      <c r="C47" s="1028" t="str">
        <f ca="1">IF(ISBLANK(OFFSET('5. Pp (3 años)'!$C$39,INT((ROW()-13)/2),0)),"",OFFSET('5. Pp (3 años)'!$C$39,INT((ROW()-13)/2),0))</f>
        <v>Actividad</v>
      </c>
      <c r="D47" s="1026" t="str">
        <f ca="1">IF(ISBLANK(OFFSET('5. Pp (3 años)'!$D$39,INT((ROW()-13)/2),0)),"",OFFSET('5. Pp (3 años)'!$D$39,INT((ROW()-13)/2),0))</f>
        <v>4.2.1.1.3.2. Elaboración de cédulas nominales quincenales por medio de un control de incidencias.</v>
      </c>
      <c r="E47" s="1026" t="str">
        <f ca="1">IF(ISBLANK(OFFSET('5. Pp (3 años)'!$E$39,INT((ROW()-13)/2),0)),"",OFFSET('5. Pp (3 años)'!$E$39,INT((ROW()-13)/2),0))</f>
        <v>PCNE: Porcentaje de Cédulas Nominales Elaboradas.</v>
      </c>
      <c r="F47" s="1024" t="str">
        <f ca="1">IF(ISBLANK(OFFSET('5. Pp (3 años)'!$K$39,INT((ROW()-13)/2),0)),"",OFFSET('5. Pp (3 años)'!$K$39,INT((ROW()-13)/2),0))</f>
        <v>Ascendente</v>
      </c>
      <c r="G47" s="1021" t="str">
        <f ca="1">IF(ISBLANK(OFFSET('5. Pp (3 años)'!$H$39,INT((ROW()-13)/2),0)),"",OFFSET('5. Pp (3 años)'!$H$39,INT((ROW()-13)/2),0))</f>
        <v>Trimestral</v>
      </c>
      <c r="H47" s="1164">
        <f ca="1">IF(ISBLANK(OFFSET('9. METAS'!$M$20,INT((ROW()-13)/2),0)),"",OFFSET('9. METAS'!$M$20,INT((ROW()-13)/2),0))</f>
        <v>1214</v>
      </c>
      <c r="I47" s="1014"/>
      <c r="J47" s="255" t="str">
        <f ca="1">IF(MOD(ROW()-13,2)=0,IF(ISBLANK(OFFSET('12. SEGUIMIENTO 2027'!$N$14,INT((ROW()-13)/2),0)),"",OFFSET('12. SEGUIMIENTO 2027'!$N$14,INT((ROW()-13)/2),0)),IF(ISBLANK(OFFSET('9. METAS'!$V$20,INT((ROW()-14)/2),0)),"",OFFSET('9. METAS'!$V$20,INT((ROW()-14)/2),0)))</f>
        <v/>
      </c>
      <c r="K47" s="256" t="str">
        <f ca="1">IF(MOD(ROW()-13,2)=0,IF(ISBLANK(OFFSET('12. SEGUIMIENTO 2027'!$O$14,INT((ROW()-13)/2),0)),"",OFFSET('12. SEGUIMIENTO 2027'!$O$14,INT((ROW()-13)/2),0)),IF(ISBLANK(OFFSET('9. METAS'!$W$20,INT((ROW()-14)/2),0)),"",OFFSET('9. METAS'!$W$20,INT((ROW()-14)/2),0)))</f>
        <v/>
      </c>
      <c r="L47" s="256" t="str">
        <f ca="1">IF(MOD(ROW()-13,2)=0,IF(ISBLANK(OFFSET('12. SEGUIMIENTO 2027'!$P$14,INT((ROW()-13)/2),0)),"",OFFSET('12. SEGUIMIENTO 2027'!$P$14,INT((ROW()-13)/2),0)),IF(ISBLANK(OFFSET('9. METAS'!$X$20,INT((ROW()-14)/2),0)),"",OFFSET('9. METAS'!$X$20,INT((ROW()-14)/2),0)))</f>
        <v/>
      </c>
      <c r="M47" s="257" t="str">
        <f ca="1">IF(MOD(ROW()-13,2)=0,IF(ISBLANK(OFFSET('12. SEGUIMIENTO 2027'!$Q$14,INT((ROW()-13)/2),0)),"",OFFSET('12. SEGUIMIENTO 2027'!$Q$14,INT((ROW()-13)/2),0)),IF(ISBLANK(OFFSET('9. METAS'!$Y$20,INT((ROW()-14)/2),0)),"",OFFSET('9. METAS'!$Y$20,INT((ROW()-14)/2),0)))</f>
        <v/>
      </c>
      <c r="N47" s="1012" t="str">
        <f t="shared" ref="N47" ca="1" si="30">IFERROR(J47/J48,"ND")</f>
        <v>ND</v>
      </c>
      <c r="O47" s="1008" t="str">
        <f t="shared" ref="O47" ca="1" si="31">IFERROR(((J47+K47+L47+M47)/H47),"ND")</f>
        <v>ND</v>
      </c>
      <c r="P47" s="996"/>
    </row>
    <row r="48" spans="3:16">
      <c r="C48" s="1030"/>
      <c r="D48" s="1026"/>
      <c r="E48" s="1026"/>
      <c r="F48" s="1024"/>
      <c r="G48" s="1021"/>
      <c r="H48" s="1164"/>
      <c r="I48" s="1015"/>
      <c r="J48" s="255">
        <f ca="1">IF(MOD(ROW()-13,2)=0,IF(ISBLANK(OFFSET('12. SEGUIMIENTO 2027'!$N$14,INT((ROW()-13)/2),0)),"",OFFSET('12. SEGUIMIENTO 2027'!$N$14,INT((ROW()-13)/2),0)),IF(ISBLANK(OFFSET('9. METAS'!$V$20,INT((ROW()-14)/2),0)),"",OFFSET('9. METAS'!$V$20,INT((ROW()-14)/2),0)))</f>
        <v>303</v>
      </c>
      <c r="K48" s="256">
        <f ca="1">IF(MOD(ROW()-13,2)=0,IF(ISBLANK(OFFSET('12. SEGUIMIENTO 2027'!$O$14,INT((ROW()-13)/2),0)),"",OFFSET('12. SEGUIMIENTO 2027'!$O$14,INT((ROW()-13)/2),0)),IF(ISBLANK(OFFSET('9. METAS'!$W$20,INT((ROW()-14)/2),0)),"",OFFSET('9. METAS'!$W$20,INT((ROW()-14)/2),0)))</f>
        <v>304</v>
      </c>
      <c r="L48" s="256">
        <f ca="1">IF(MOD(ROW()-13,2)=0,IF(ISBLANK(OFFSET('12. SEGUIMIENTO 2027'!$P$14,INT((ROW()-13)/2),0)),"",OFFSET('12. SEGUIMIENTO 2027'!$P$14,INT((ROW()-13)/2),0)),IF(ISBLANK(OFFSET('9. METAS'!$X$20,INT((ROW()-14)/2),0)),"",OFFSET('9. METAS'!$X$20,INT((ROW()-14)/2),0)))</f>
        <v>303</v>
      </c>
      <c r="M48" s="257">
        <f ca="1">IF(MOD(ROW()-13,2)=0,IF(ISBLANK(OFFSET('12. SEGUIMIENTO 2027'!$Q$14,INT((ROW()-13)/2),0)),"",OFFSET('12. SEGUIMIENTO 2027'!$Q$14,INT((ROW()-13)/2),0)),IF(ISBLANK(OFFSET('9. METAS'!$Y$20,INT((ROW()-14)/2),0)),"",OFFSET('9. METAS'!$Y$20,INT((ROW()-14)/2),0)))</f>
        <v>304</v>
      </c>
      <c r="N48" s="1013"/>
      <c r="O48" s="1009"/>
      <c r="P48" s="997"/>
    </row>
    <row r="49" spans="3:16">
      <c r="C49" s="1028" t="str">
        <f ca="1">IF(ISBLANK(OFFSET('5. Pp (3 años)'!$C$39,INT((ROW()-13)/2),0)),"",OFFSET('5. Pp (3 años)'!$C$39,INT((ROW()-13)/2),0))</f>
        <v>Actividad</v>
      </c>
      <c r="D49" s="1026" t="str">
        <f ca="1">IF(ISBLANK(OFFSET('5. Pp (3 años)'!$D$39,INT((ROW()-13)/2),0)),"",OFFSET('5. Pp (3 años)'!$D$39,INT((ROW()-13)/2),0))</f>
        <v>4.2.1.1.3.3. Capacitación interna al personal de conformidad a la legislación aplicable en el Sistema Municipal DIF Benito Juárez alineados al programa de sistema de cuidados.</v>
      </c>
      <c r="E49" s="1026" t="str">
        <f ca="1">IF(ISBLANK(OFFSET('5. Pp (3 años)'!$E$39,INT((ROW()-13)/2),0)),"",OFFSET('5. Pp (3 años)'!$E$39,INT((ROW()-13)/2),0))</f>
        <v>PCC: Porcentaje de Colaboradores Capacitados.</v>
      </c>
      <c r="F49" s="1024" t="str">
        <f ca="1">IF(ISBLANK(OFFSET('5. Pp (3 años)'!$K$39,INT((ROW()-13)/2),0)),"",OFFSET('5. Pp (3 años)'!$K$39,INT((ROW()-13)/2),0))</f>
        <v>Ascendente</v>
      </c>
      <c r="G49" s="1021" t="str">
        <f ca="1">IF(ISBLANK(OFFSET('5. Pp (3 años)'!$H$39,INT((ROW()-13)/2),0)),"",OFFSET('5. Pp (3 años)'!$H$39,INT((ROW()-13)/2),0))</f>
        <v>Trimestral</v>
      </c>
      <c r="H49" s="1164">
        <f ca="1">IF(ISBLANK(OFFSET('9. METAS'!$M$20,INT((ROW()-13)/2),0)),"",OFFSET('9. METAS'!$M$20,INT((ROW()-13)/2),0))</f>
        <v>1250</v>
      </c>
      <c r="I49" s="1014"/>
      <c r="J49" s="255" t="str">
        <f ca="1">IF(MOD(ROW()-13,2)=0,IF(ISBLANK(OFFSET('12. SEGUIMIENTO 2027'!$N$14,INT((ROW()-13)/2),0)),"",OFFSET('12. SEGUIMIENTO 2027'!$N$14,INT((ROW()-13)/2),0)),IF(ISBLANK(OFFSET('9. METAS'!$V$20,INT((ROW()-14)/2),0)),"",OFFSET('9. METAS'!$V$20,INT((ROW()-14)/2),0)))</f>
        <v/>
      </c>
      <c r="K49" s="256" t="str">
        <f ca="1">IF(MOD(ROW()-13,2)=0,IF(ISBLANK(OFFSET('12. SEGUIMIENTO 2027'!$O$14,INT((ROW()-13)/2),0)),"",OFFSET('12. SEGUIMIENTO 2027'!$O$14,INT((ROW()-13)/2),0)),IF(ISBLANK(OFFSET('9. METAS'!$W$20,INT((ROW()-14)/2),0)),"",OFFSET('9. METAS'!$W$20,INT((ROW()-14)/2),0)))</f>
        <v/>
      </c>
      <c r="L49" s="256" t="str">
        <f ca="1">IF(MOD(ROW()-13,2)=0,IF(ISBLANK(OFFSET('12. SEGUIMIENTO 2027'!$P$14,INT((ROW()-13)/2),0)),"",OFFSET('12. SEGUIMIENTO 2027'!$P$14,INT((ROW()-13)/2),0)),IF(ISBLANK(OFFSET('9. METAS'!$X$20,INT((ROW()-14)/2),0)),"",OFFSET('9. METAS'!$X$20,INT((ROW()-14)/2),0)))</f>
        <v/>
      </c>
      <c r="M49" s="257" t="str">
        <f ca="1">IF(MOD(ROW()-13,2)=0,IF(ISBLANK(OFFSET('12. SEGUIMIENTO 2027'!$Q$14,INT((ROW()-13)/2),0)),"",OFFSET('12. SEGUIMIENTO 2027'!$Q$14,INT((ROW()-13)/2),0)),IF(ISBLANK(OFFSET('9. METAS'!$Y$20,INT((ROW()-14)/2),0)),"",OFFSET('9. METAS'!$Y$20,INT((ROW()-14)/2),0)))</f>
        <v/>
      </c>
      <c r="N49" s="1012" t="str">
        <f t="shared" ref="N49" ca="1" si="32">IFERROR(J49/J50,"ND")</f>
        <v>ND</v>
      </c>
      <c r="O49" s="1008" t="str">
        <f t="shared" ref="O49" ca="1" si="33">IFERROR(((J49+K49+L49+M49)/H49),"ND")</f>
        <v>ND</v>
      </c>
      <c r="P49" s="996"/>
    </row>
    <row r="50" spans="3:16">
      <c r="C50" s="1030"/>
      <c r="D50" s="1026"/>
      <c r="E50" s="1026"/>
      <c r="F50" s="1024"/>
      <c r="G50" s="1021"/>
      <c r="H50" s="1164"/>
      <c r="I50" s="1015"/>
      <c r="J50" s="255">
        <f ca="1">IF(MOD(ROW()-13,2)=0,IF(ISBLANK(OFFSET('12. SEGUIMIENTO 2027'!$N$14,INT((ROW()-13)/2),0)),"",OFFSET('12. SEGUIMIENTO 2027'!$N$14,INT((ROW()-13)/2),0)),IF(ISBLANK(OFFSET('9. METAS'!$V$20,INT((ROW()-14)/2),0)),"",OFFSET('9. METAS'!$V$20,INT((ROW()-14)/2),0)))</f>
        <v>400</v>
      </c>
      <c r="K50" s="256">
        <f ca="1">IF(MOD(ROW()-13,2)=0,IF(ISBLANK(OFFSET('12. SEGUIMIENTO 2027'!$O$14,INT((ROW()-13)/2),0)),"",OFFSET('12. SEGUIMIENTO 2027'!$O$14,INT((ROW()-13)/2),0)),IF(ISBLANK(OFFSET('9. METAS'!$W$20,INT((ROW()-14)/2),0)),"",OFFSET('9. METAS'!$W$20,INT((ROW()-14)/2),0)))</f>
        <v>400</v>
      </c>
      <c r="L50" s="256">
        <f ca="1">IF(MOD(ROW()-13,2)=0,IF(ISBLANK(OFFSET('12. SEGUIMIENTO 2027'!$P$14,INT((ROW()-13)/2),0)),"",OFFSET('12. SEGUIMIENTO 2027'!$P$14,INT((ROW()-13)/2),0)),IF(ISBLANK(OFFSET('9. METAS'!$X$20,INT((ROW()-14)/2),0)),"",OFFSET('9. METAS'!$X$20,INT((ROW()-14)/2),0)))</f>
        <v>300</v>
      </c>
      <c r="M50" s="257">
        <f ca="1">IF(MOD(ROW()-13,2)=0,IF(ISBLANK(OFFSET('12. SEGUIMIENTO 2027'!$Q$14,INT((ROW()-13)/2),0)),"",OFFSET('12. SEGUIMIENTO 2027'!$Q$14,INT((ROW()-13)/2),0)),IF(ISBLANK(OFFSET('9. METAS'!$Y$20,INT((ROW()-14)/2),0)),"",OFFSET('9. METAS'!$Y$20,INT((ROW()-14)/2),0)))</f>
        <v>150</v>
      </c>
      <c r="N50" s="1013"/>
      <c r="O50" s="1009"/>
      <c r="P50" s="997"/>
    </row>
    <row r="51" spans="3:16">
      <c r="C51" s="1028" t="str">
        <f ca="1">IF(ISBLANK(OFFSET('5. Pp (3 años)'!$C$39,INT((ROW()-13)/2),0)),"",OFFSET('5. Pp (3 años)'!$C$39,INT((ROW()-13)/2),0))</f>
        <v>Actividad</v>
      </c>
      <c r="D51" s="1026" t="str">
        <f ca="1">IF(ISBLANK(OFFSET('5. Pp (3 años)'!$D$39,INT((ROW()-13)/2),0)),"",OFFSET('5. Pp (3 años)'!$D$39,INT((ROW()-13)/2),0))</f>
        <v/>
      </c>
      <c r="E51" s="1026" t="str">
        <f ca="1">IF(ISBLANK(OFFSET('5. Pp (3 años)'!$E$39,INT((ROW()-13)/2),0)),"",OFFSET('5. Pp (3 años)'!$E$39,INT((ROW()-13)/2),0))</f>
        <v>PCB: Porcentaje de Capacitaciones Brindadas.</v>
      </c>
      <c r="F51" s="1024" t="str">
        <f ca="1">IF(ISBLANK(OFFSET('5. Pp (3 años)'!$K$39,INT((ROW()-13)/2),0)),"",OFFSET('5. Pp (3 años)'!$K$39,INT((ROW()-13)/2),0))</f>
        <v>Ascendente</v>
      </c>
      <c r="G51" s="1021" t="str">
        <f ca="1">IF(ISBLANK(OFFSET('5. Pp (3 años)'!$H$39,INT((ROW()-13)/2),0)),"",OFFSET('5. Pp (3 años)'!$H$39,INT((ROW()-13)/2),0))</f>
        <v>Trimestral</v>
      </c>
      <c r="H51" s="1164">
        <f ca="1">IF(ISBLANK(OFFSET('9. METAS'!$M$20,INT((ROW()-13)/2),0)),"",OFFSET('9. METAS'!$M$20,INT((ROW()-13)/2),0))</f>
        <v>30</v>
      </c>
      <c r="I51" s="1014"/>
      <c r="J51" s="255" t="str">
        <f ca="1">IF(MOD(ROW()-13,2)=0,IF(ISBLANK(OFFSET('12. SEGUIMIENTO 2027'!$N$14,INT((ROW()-13)/2),0)),"",OFFSET('12. SEGUIMIENTO 2027'!$N$14,INT((ROW()-13)/2),0)),IF(ISBLANK(OFFSET('9. METAS'!$V$20,INT((ROW()-14)/2),0)),"",OFFSET('9. METAS'!$V$20,INT((ROW()-14)/2),0)))</f>
        <v/>
      </c>
      <c r="K51" s="256" t="str">
        <f ca="1">IF(MOD(ROW()-13,2)=0,IF(ISBLANK(OFFSET('12. SEGUIMIENTO 2027'!$O$14,INT((ROW()-13)/2),0)),"",OFFSET('12. SEGUIMIENTO 2027'!$O$14,INT((ROW()-13)/2),0)),IF(ISBLANK(OFFSET('9. METAS'!$W$20,INT((ROW()-14)/2),0)),"",OFFSET('9. METAS'!$W$20,INT((ROW()-14)/2),0)))</f>
        <v/>
      </c>
      <c r="L51" s="256" t="str">
        <f ca="1">IF(MOD(ROW()-13,2)=0,IF(ISBLANK(OFFSET('12. SEGUIMIENTO 2027'!$P$14,INT((ROW()-13)/2),0)),"",OFFSET('12. SEGUIMIENTO 2027'!$P$14,INT((ROW()-13)/2),0)),IF(ISBLANK(OFFSET('9. METAS'!$X$20,INT((ROW()-14)/2),0)),"",OFFSET('9. METAS'!$X$20,INT((ROW()-14)/2),0)))</f>
        <v/>
      </c>
      <c r="M51" s="257" t="str">
        <f ca="1">IF(MOD(ROW()-13,2)=0,IF(ISBLANK(OFFSET('12. SEGUIMIENTO 2027'!$Q$14,INT((ROW()-13)/2),0)),"",OFFSET('12. SEGUIMIENTO 2027'!$Q$14,INT((ROW()-13)/2),0)),IF(ISBLANK(OFFSET('9. METAS'!$Y$20,INT((ROW()-14)/2),0)),"",OFFSET('9. METAS'!$Y$20,INT((ROW()-14)/2),0)))</f>
        <v/>
      </c>
      <c r="N51" s="1012" t="str">
        <f t="shared" ref="N51" ca="1" si="34">IFERROR(J51/J52,"ND")</f>
        <v>ND</v>
      </c>
      <c r="O51" s="1008" t="str">
        <f t="shared" ref="O51" ca="1" si="35">IFERROR(((J51+K51+L51+M51)/H51),"ND")</f>
        <v>ND</v>
      </c>
      <c r="P51" s="996"/>
    </row>
    <row r="52" spans="3:16">
      <c r="C52" s="1030"/>
      <c r="D52" s="1026"/>
      <c r="E52" s="1026"/>
      <c r="F52" s="1024"/>
      <c r="G52" s="1021"/>
      <c r="H52" s="1164"/>
      <c r="I52" s="1015"/>
      <c r="J52" s="255">
        <f ca="1">IF(MOD(ROW()-13,2)=0,IF(ISBLANK(OFFSET('12. SEGUIMIENTO 2027'!$N$14,INT((ROW()-13)/2),0)),"",OFFSET('12. SEGUIMIENTO 2027'!$N$14,INT((ROW()-13)/2),0)),IF(ISBLANK(OFFSET('9. METAS'!$V$20,INT((ROW()-14)/2),0)),"",OFFSET('9. METAS'!$V$20,INT((ROW()-14)/2),0)))</f>
        <v>9</v>
      </c>
      <c r="K52" s="256">
        <f ca="1">IF(MOD(ROW()-13,2)=0,IF(ISBLANK(OFFSET('12. SEGUIMIENTO 2027'!$O$14,INT((ROW()-13)/2),0)),"",OFFSET('12. SEGUIMIENTO 2027'!$O$14,INT((ROW()-13)/2),0)),IF(ISBLANK(OFFSET('9. METAS'!$W$20,INT((ROW()-14)/2),0)),"",OFFSET('9. METAS'!$W$20,INT((ROW()-14)/2),0)))</f>
        <v>9</v>
      </c>
      <c r="L52" s="256">
        <f ca="1">IF(MOD(ROW()-13,2)=0,IF(ISBLANK(OFFSET('12. SEGUIMIENTO 2027'!$P$14,INT((ROW()-13)/2),0)),"",OFFSET('12. SEGUIMIENTO 2027'!$P$14,INT((ROW()-13)/2),0)),IF(ISBLANK(OFFSET('9. METAS'!$X$20,INT((ROW()-14)/2),0)),"",OFFSET('9. METAS'!$X$20,INT((ROW()-14)/2),0)))</f>
        <v>9</v>
      </c>
      <c r="M52" s="257">
        <f ca="1">IF(MOD(ROW()-13,2)=0,IF(ISBLANK(OFFSET('12. SEGUIMIENTO 2027'!$Q$14,INT((ROW()-13)/2),0)),"",OFFSET('12. SEGUIMIENTO 2027'!$Q$14,INT((ROW()-13)/2),0)),IF(ISBLANK(OFFSET('9. METAS'!$Y$20,INT((ROW()-14)/2),0)),"",OFFSET('9. METAS'!$Y$20,INT((ROW()-14)/2),0)))</f>
        <v>3</v>
      </c>
      <c r="N52" s="1013"/>
      <c r="O52" s="1009"/>
      <c r="P52" s="997"/>
    </row>
    <row r="53" spans="3:16">
      <c r="C53" s="1028" t="str">
        <f ca="1">IF(ISBLANK(OFFSET('5. Pp (3 años)'!$C$39,INT((ROW()-13)/2),0)),"",OFFSET('5. Pp (3 años)'!$C$39,INT((ROW()-13)/2),0))</f>
        <v>Actividad</v>
      </c>
      <c r="D53" s="1026" t="str">
        <f ca="1">IF(ISBLANK(OFFSET('5. Pp (3 años)'!$D$39,INT((ROW()-13)/2),0)),"",OFFSET('5. Pp (3 años)'!$D$39,INT((ROW()-13)/2),0))</f>
        <v>4.2.1.1.3.4. Elaboración de inventarios de bienes, muebles e inmuebles del SMDIFBJ para su adecuado control y verificación.</v>
      </c>
      <c r="E53" s="1026" t="str">
        <f ca="1">IF(ISBLANK(OFFSET('5. Pp (3 años)'!$E$39,INT((ROW()-13)/2),0)),"",OFFSET('5. Pp (3 años)'!$E$39,INT((ROW()-13)/2),0))</f>
        <v>PIE: Porcentaje de Inventarios de bienes muebles e inmuebles Elaborados.</v>
      </c>
      <c r="F53" s="1024" t="str">
        <f ca="1">IF(ISBLANK(OFFSET('5. Pp (3 años)'!$K$39,INT((ROW()-13)/2),0)),"",OFFSET('5. Pp (3 años)'!$K$39,INT((ROW()-13)/2),0))</f>
        <v>Ascendente</v>
      </c>
      <c r="G53" s="1021" t="str">
        <f ca="1">IF(ISBLANK(OFFSET('5. Pp (3 años)'!$H$39,INT((ROW()-13)/2),0)),"",OFFSET('5. Pp (3 años)'!$H$39,INT((ROW()-13)/2),0))</f>
        <v>Trimestral</v>
      </c>
      <c r="H53" s="1164">
        <f ca="1">IF(ISBLANK(OFFSET('9. METAS'!$M$20,INT((ROW()-13)/2),0)),"",OFFSET('9. METAS'!$M$20,INT((ROW()-13)/2),0))</f>
        <v>2</v>
      </c>
      <c r="I53" s="1014"/>
      <c r="J53" s="255" t="str">
        <f ca="1">IF(MOD(ROW()-13,2)=0,IF(ISBLANK(OFFSET('12. SEGUIMIENTO 2027'!$N$14,INT((ROW()-13)/2),0)),"",OFFSET('12. SEGUIMIENTO 2027'!$N$14,INT((ROW()-13)/2),0)),IF(ISBLANK(OFFSET('9. METAS'!$V$20,INT((ROW()-14)/2),0)),"",OFFSET('9. METAS'!$V$20,INT((ROW()-14)/2),0)))</f>
        <v/>
      </c>
      <c r="K53" s="256" t="str">
        <f ca="1">IF(MOD(ROW()-13,2)=0,IF(ISBLANK(OFFSET('12. SEGUIMIENTO 2027'!$O$14,INT((ROW()-13)/2),0)),"",OFFSET('12. SEGUIMIENTO 2027'!$O$14,INT((ROW()-13)/2),0)),IF(ISBLANK(OFFSET('9. METAS'!$W$20,INT((ROW()-14)/2),0)),"",OFFSET('9. METAS'!$W$20,INT((ROW()-14)/2),0)))</f>
        <v/>
      </c>
      <c r="L53" s="256" t="str">
        <f ca="1">IF(MOD(ROW()-13,2)=0,IF(ISBLANK(OFFSET('12. SEGUIMIENTO 2027'!$P$14,INT((ROW()-13)/2),0)),"",OFFSET('12. SEGUIMIENTO 2027'!$P$14,INT((ROW()-13)/2),0)),IF(ISBLANK(OFFSET('9. METAS'!$X$20,INT((ROW()-14)/2),0)),"",OFFSET('9. METAS'!$X$20,INT((ROW()-14)/2),0)))</f>
        <v/>
      </c>
      <c r="M53" s="257" t="str">
        <f ca="1">IF(MOD(ROW()-13,2)=0,IF(ISBLANK(OFFSET('12. SEGUIMIENTO 2027'!$Q$14,INT((ROW()-13)/2),0)),"",OFFSET('12. SEGUIMIENTO 2027'!$Q$14,INT((ROW()-13)/2),0)),IF(ISBLANK(OFFSET('9. METAS'!$Y$20,INT((ROW()-14)/2),0)),"",OFFSET('9. METAS'!$Y$20,INT((ROW()-14)/2),0)))</f>
        <v/>
      </c>
      <c r="N53" s="1012" t="str">
        <f t="shared" ref="N53" ca="1" si="36">IFERROR(J53/J54,"ND")</f>
        <v>ND</v>
      </c>
      <c r="O53" s="1008" t="str">
        <f t="shared" ref="O53" ca="1" si="37">IFERROR(((J53+K53+L53+M53)/H53),"ND")</f>
        <v>ND</v>
      </c>
      <c r="P53" s="996"/>
    </row>
    <row r="54" spans="3:16">
      <c r="C54" s="1030"/>
      <c r="D54" s="1026"/>
      <c r="E54" s="1026"/>
      <c r="F54" s="1024"/>
      <c r="G54" s="1021"/>
      <c r="H54" s="1164"/>
      <c r="I54" s="1015"/>
      <c r="J54" s="255" t="str">
        <f ca="1">IF(MOD(ROW()-13,2)=0,IF(ISBLANK(OFFSET('12. SEGUIMIENTO 2027'!$N$14,INT((ROW()-13)/2),0)),"",OFFSET('12. SEGUIMIENTO 2027'!$N$14,INT((ROW()-13)/2),0)),IF(ISBLANK(OFFSET('9. METAS'!$V$20,INT((ROW()-14)/2),0)),"",OFFSET('9. METAS'!$V$20,INT((ROW()-14)/2),0)))</f>
        <v>NP</v>
      </c>
      <c r="K54" s="256">
        <f ca="1">IF(MOD(ROW()-13,2)=0,IF(ISBLANK(OFFSET('12. SEGUIMIENTO 2027'!$O$14,INT((ROW()-13)/2),0)),"",OFFSET('12. SEGUIMIENTO 2027'!$O$14,INT((ROW()-13)/2),0)),IF(ISBLANK(OFFSET('9. METAS'!$W$20,INT((ROW()-14)/2),0)),"",OFFSET('9. METAS'!$W$20,INT((ROW()-14)/2),0)))</f>
        <v>1</v>
      </c>
      <c r="L54" s="256" t="str">
        <f ca="1">IF(MOD(ROW()-13,2)=0,IF(ISBLANK(OFFSET('12. SEGUIMIENTO 2027'!$P$14,INT((ROW()-13)/2),0)),"",OFFSET('12. SEGUIMIENTO 2027'!$P$14,INT((ROW()-13)/2),0)),IF(ISBLANK(OFFSET('9. METAS'!$X$20,INT((ROW()-14)/2),0)),"",OFFSET('9. METAS'!$X$20,INT((ROW()-14)/2),0)))</f>
        <v>NP</v>
      </c>
      <c r="M54" s="257">
        <f ca="1">IF(MOD(ROW()-13,2)=0,IF(ISBLANK(OFFSET('12. SEGUIMIENTO 2027'!$Q$14,INT((ROW()-13)/2),0)),"",OFFSET('12. SEGUIMIENTO 2027'!$Q$14,INT((ROW()-13)/2),0)),IF(ISBLANK(OFFSET('9. METAS'!$Y$20,INT((ROW()-14)/2),0)),"",OFFSET('9. METAS'!$Y$20,INT((ROW()-14)/2),0)))</f>
        <v>1</v>
      </c>
      <c r="N54" s="1013"/>
      <c r="O54" s="1009"/>
      <c r="P54" s="997"/>
    </row>
    <row r="55" spans="3:16">
      <c r="C55" s="1028" t="str">
        <f ca="1">IF(ISBLANK(OFFSET('5. Pp (3 años)'!$C$39,INT((ROW()-13)/2),0)),"",OFFSET('5. Pp (3 años)'!$C$39,INT((ROW()-13)/2),0))</f>
        <v>Actividad</v>
      </c>
      <c r="D55" s="1026" t="str">
        <f ca="1">IF(ISBLANK(OFFSET('5. Pp (3 años)'!$D$39,INT((ROW()-13)/2),0)),"",OFFSET('5. Pp (3 años)'!$D$39,INT((ROW()-13)/2),0))</f>
        <v>4.2.1.1.3.5. Entrega de suministros de bienes, insumos, materiales y servicios para la operación del SMDIFBJ.</v>
      </c>
      <c r="E55" s="1026" t="str">
        <f ca="1">IF(ISBLANK(OFFSET('5. Pp (3 años)'!$E$39,INT((ROW()-13)/2),0)),"",OFFSET('5. Pp (3 años)'!$E$39,INT((ROW()-13)/2),0))</f>
        <v>PSE: Porcentaje de  Suministros  Entregados.</v>
      </c>
      <c r="F55" s="1024" t="str">
        <f ca="1">IF(ISBLANK(OFFSET('5. Pp (3 años)'!$K$39,INT((ROW()-13)/2),0)),"",OFFSET('5. Pp (3 años)'!$K$39,INT((ROW()-13)/2),0))</f>
        <v>Ascendente</v>
      </c>
      <c r="G55" s="1021" t="str">
        <f ca="1">IF(ISBLANK(OFFSET('5. Pp (3 años)'!$H$39,INT((ROW()-13)/2),0)),"",OFFSET('5. Pp (3 años)'!$H$39,INT((ROW()-13)/2),0))</f>
        <v>Trimestral</v>
      </c>
      <c r="H55" s="1164">
        <f ca="1">IF(ISBLANK(OFFSET('9. METAS'!$M$20,INT((ROW()-13)/2),0)),"",OFFSET('9. METAS'!$M$20,INT((ROW()-13)/2),0))</f>
        <v>2200</v>
      </c>
      <c r="I55" s="1014"/>
      <c r="J55" s="255" t="str">
        <f ca="1">IF(MOD(ROW()-13,2)=0,IF(ISBLANK(OFFSET('12. SEGUIMIENTO 2027'!$N$14,INT((ROW()-13)/2),0)),"",OFFSET('12. SEGUIMIENTO 2027'!$N$14,INT((ROW()-13)/2),0)),IF(ISBLANK(OFFSET('9. METAS'!$V$20,INT((ROW()-14)/2),0)),"",OFFSET('9. METAS'!$V$20,INT((ROW()-14)/2),0)))</f>
        <v/>
      </c>
      <c r="K55" s="256" t="str">
        <f ca="1">IF(MOD(ROW()-13,2)=0,IF(ISBLANK(OFFSET('12. SEGUIMIENTO 2027'!$O$14,INT((ROW()-13)/2),0)),"",OFFSET('12. SEGUIMIENTO 2027'!$O$14,INT((ROW()-13)/2),0)),IF(ISBLANK(OFFSET('9. METAS'!$W$20,INT((ROW()-14)/2),0)),"",OFFSET('9. METAS'!$W$20,INT((ROW()-14)/2),0)))</f>
        <v/>
      </c>
      <c r="L55" s="256" t="str">
        <f ca="1">IF(MOD(ROW()-13,2)=0,IF(ISBLANK(OFFSET('12. SEGUIMIENTO 2027'!$P$14,INT((ROW()-13)/2),0)),"",OFFSET('12. SEGUIMIENTO 2027'!$P$14,INT((ROW()-13)/2),0)),IF(ISBLANK(OFFSET('9. METAS'!$X$20,INT((ROW()-14)/2),0)),"",OFFSET('9. METAS'!$X$20,INT((ROW()-14)/2),0)))</f>
        <v/>
      </c>
      <c r="M55" s="257" t="str">
        <f ca="1">IF(MOD(ROW()-13,2)=0,IF(ISBLANK(OFFSET('12. SEGUIMIENTO 2027'!$Q$14,INT((ROW()-13)/2),0)),"",OFFSET('12. SEGUIMIENTO 2027'!$Q$14,INT((ROW()-13)/2),0)),IF(ISBLANK(OFFSET('9. METAS'!$Y$20,INT((ROW()-14)/2),0)),"",OFFSET('9. METAS'!$Y$20,INT((ROW()-14)/2),0)))</f>
        <v/>
      </c>
      <c r="N55" s="1012" t="str">
        <f t="shared" ref="N55" ca="1" si="38">IFERROR(J55/J56,"ND")</f>
        <v>ND</v>
      </c>
      <c r="O55" s="1008" t="str">
        <f t="shared" ref="O55" ca="1" si="39">IFERROR(((J55+K55+L55+M55)/H55),"ND")</f>
        <v>ND</v>
      </c>
      <c r="P55" s="996"/>
    </row>
    <row r="56" spans="3:16">
      <c r="C56" s="1030"/>
      <c r="D56" s="1026"/>
      <c r="E56" s="1026"/>
      <c r="F56" s="1024"/>
      <c r="G56" s="1021"/>
      <c r="H56" s="1164"/>
      <c r="I56" s="1015"/>
      <c r="J56" s="255">
        <f ca="1">IF(MOD(ROW()-13,2)=0,IF(ISBLANK(OFFSET('12. SEGUIMIENTO 2027'!$N$14,INT((ROW()-13)/2),0)),"",OFFSET('12. SEGUIMIENTO 2027'!$N$14,INT((ROW()-13)/2),0)),IF(ISBLANK(OFFSET('9. METAS'!$V$20,INT((ROW()-14)/2),0)),"",OFFSET('9. METAS'!$V$20,INT((ROW()-14)/2),0)))</f>
        <v>550</v>
      </c>
      <c r="K56" s="256">
        <f ca="1">IF(MOD(ROW()-13,2)=0,IF(ISBLANK(OFFSET('12. SEGUIMIENTO 2027'!$O$14,INT((ROW()-13)/2),0)),"",OFFSET('12. SEGUIMIENTO 2027'!$O$14,INT((ROW()-13)/2),0)),IF(ISBLANK(OFFSET('9. METAS'!$W$20,INT((ROW()-14)/2),0)),"",OFFSET('9. METAS'!$W$20,INT((ROW()-14)/2),0)))</f>
        <v>550</v>
      </c>
      <c r="L56" s="256">
        <f ca="1">IF(MOD(ROW()-13,2)=0,IF(ISBLANK(OFFSET('12. SEGUIMIENTO 2027'!$P$14,INT((ROW()-13)/2),0)),"",OFFSET('12. SEGUIMIENTO 2027'!$P$14,INT((ROW()-13)/2),0)),IF(ISBLANK(OFFSET('9. METAS'!$X$20,INT((ROW()-14)/2),0)),"",OFFSET('9. METAS'!$X$20,INT((ROW()-14)/2),0)))</f>
        <v>550</v>
      </c>
      <c r="M56" s="257">
        <f ca="1">IF(MOD(ROW()-13,2)=0,IF(ISBLANK(OFFSET('12. SEGUIMIENTO 2027'!$Q$14,INT((ROW()-13)/2),0)),"",OFFSET('12. SEGUIMIENTO 2027'!$Q$14,INT((ROW()-13)/2),0)),IF(ISBLANK(OFFSET('9. METAS'!$Y$20,INT((ROW()-14)/2),0)),"",OFFSET('9. METAS'!$Y$20,INT((ROW()-14)/2),0)))</f>
        <v>550</v>
      </c>
      <c r="N56" s="1013"/>
      <c r="O56" s="1009"/>
      <c r="P56" s="997"/>
    </row>
    <row r="57" spans="3:16">
      <c r="C57" s="1028" t="str">
        <f ca="1">IF(ISBLANK(OFFSET('5. Pp (3 años)'!$C$39,INT((ROW()-13)/2),0)),"",OFFSET('5. Pp (3 años)'!$C$39,INT((ROW()-13)/2),0))</f>
        <v>Actividad</v>
      </c>
      <c r="D57" s="1026" t="str">
        <f ca="1">IF(ISBLANK(OFFSET('5. Pp (3 años)'!$D$39,INT((ROW()-13)/2),0)),"",OFFSET('5. Pp (3 años)'!$D$39,INT((ROW()-13)/2),0))</f>
        <v>4.2.1.1.3.6. Realización de servicios de mantenimiento y reparación del parque vehicular  del SMDIFBJ para  la preservación, cuidado, control y verificación del parque vehicular.</v>
      </c>
      <c r="E57" s="1026" t="str">
        <f ca="1">IF(ISBLANK(OFFSET('5. Pp (3 años)'!$E$39,INT((ROW()-13)/2),0)),"",OFFSET('5. Pp (3 años)'!$E$39,INT((ROW()-13)/2),0))</f>
        <v>PSPVR: Porcentaje de Servicios de mantenimiento y reparación del Parque Vehicular Realizados.</v>
      </c>
      <c r="F57" s="1024" t="str">
        <f ca="1">IF(ISBLANK(OFFSET('5. Pp (3 años)'!$K$39,INT((ROW()-13)/2),0)),"",OFFSET('5. Pp (3 años)'!$K$39,INT((ROW()-13)/2),0))</f>
        <v>Ascendente</v>
      </c>
      <c r="G57" s="1021" t="str">
        <f ca="1">IF(ISBLANK(OFFSET('5. Pp (3 años)'!$H$39,INT((ROW()-13)/2),0)),"",OFFSET('5. Pp (3 años)'!$H$39,INT((ROW()-13)/2),0))</f>
        <v>Trimestral</v>
      </c>
      <c r="H57" s="1164">
        <f ca="1">IF(ISBLANK(OFFSET('9. METAS'!$M$20,INT((ROW()-13)/2),0)),"",OFFSET('9. METAS'!$M$20,INT((ROW()-13)/2),0))</f>
        <v>228</v>
      </c>
      <c r="I57" s="1014"/>
      <c r="J57" s="255" t="str">
        <f ca="1">IF(MOD(ROW()-13,2)=0,IF(ISBLANK(OFFSET('12. SEGUIMIENTO 2027'!$N$14,INT((ROW()-13)/2),0)),"",OFFSET('12. SEGUIMIENTO 2027'!$N$14,INT((ROW()-13)/2),0)),IF(ISBLANK(OFFSET('9. METAS'!$V$20,INT((ROW()-14)/2),0)),"",OFFSET('9. METAS'!$V$20,INT((ROW()-14)/2),0)))</f>
        <v/>
      </c>
      <c r="K57" s="256" t="str">
        <f ca="1">IF(MOD(ROW()-13,2)=0,IF(ISBLANK(OFFSET('12. SEGUIMIENTO 2027'!$O$14,INT((ROW()-13)/2),0)),"",OFFSET('12. SEGUIMIENTO 2027'!$O$14,INT((ROW()-13)/2),0)),IF(ISBLANK(OFFSET('9. METAS'!$W$20,INT((ROW()-14)/2),0)),"",OFFSET('9. METAS'!$W$20,INT((ROW()-14)/2),0)))</f>
        <v/>
      </c>
      <c r="L57" s="256" t="str">
        <f ca="1">IF(MOD(ROW()-13,2)=0,IF(ISBLANK(OFFSET('12. SEGUIMIENTO 2027'!$P$14,INT((ROW()-13)/2),0)),"",OFFSET('12. SEGUIMIENTO 2027'!$P$14,INT((ROW()-13)/2),0)),IF(ISBLANK(OFFSET('9. METAS'!$X$20,INT((ROW()-14)/2),0)),"",OFFSET('9. METAS'!$X$20,INT((ROW()-14)/2),0)))</f>
        <v/>
      </c>
      <c r="M57" s="257" t="str">
        <f ca="1">IF(MOD(ROW()-13,2)=0,IF(ISBLANK(OFFSET('12. SEGUIMIENTO 2027'!$Q$14,INT((ROW()-13)/2),0)),"",OFFSET('12. SEGUIMIENTO 2027'!$Q$14,INT((ROW()-13)/2),0)),IF(ISBLANK(OFFSET('9. METAS'!$Y$20,INT((ROW()-14)/2),0)),"",OFFSET('9. METAS'!$Y$20,INT((ROW()-14)/2),0)))</f>
        <v/>
      </c>
      <c r="N57" s="1012" t="str">
        <f t="shared" ref="N57" ca="1" si="40">IFERROR(J57/J58,"ND")</f>
        <v>ND</v>
      </c>
      <c r="O57" s="1008" t="str">
        <f t="shared" ref="O57" ca="1" si="41">IFERROR(((J57+K57+L57+M57)/H57),"ND")</f>
        <v>ND</v>
      </c>
      <c r="P57" s="996"/>
    </row>
    <row r="58" spans="3:16">
      <c r="C58" s="1030"/>
      <c r="D58" s="1026"/>
      <c r="E58" s="1026"/>
      <c r="F58" s="1024"/>
      <c r="G58" s="1021"/>
      <c r="H58" s="1164"/>
      <c r="I58" s="1015"/>
      <c r="J58" s="255">
        <f ca="1">IF(MOD(ROW()-13,2)=0,IF(ISBLANK(OFFSET('12. SEGUIMIENTO 2027'!$N$14,INT((ROW()-13)/2),0)),"",OFFSET('12. SEGUIMIENTO 2027'!$N$14,INT((ROW()-13)/2),0)),IF(ISBLANK(OFFSET('9. METAS'!$V$20,INT((ROW()-14)/2),0)),"",OFFSET('9. METAS'!$V$20,INT((ROW()-14)/2),0)))</f>
        <v>57</v>
      </c>
      <c r="K58" s="256">
        <f ca="1">IF(MOD(ROW()-13,2)=0,IF(ISBLANK(OFFSET('12. SEGUIMIENTO 2027'!$O$14,INT((ROW()-13)/2),0)),"",OFFSET('12. SEGUIMIENTO 2027'!$O$14,INT((ROW()-13)/2),0)),IF(ISBLANK(OFFSET('9. METAS'!$W$20,INT((ROW()-14)/2),0)),"",OFFSET('9. METAS'!$W$20,INT((ROW()-14)/2),0)))</f>
        <v>57</v>
      </c>
      <c r="L58" s="256">
        <f ca="1">IF(MOD(ROW()-13,2)=0,IF(ISBLANK(OFFSET('12. SEGUIMIENTO 2027'!$P$14,INT((ROW()-13)/2),0)),"",OFFSET('12. SEGUIMIENTO 2027'!$P$14,INT((ROW()-13)/2),0)),IF(ISBLANK(OFFSET('9. METAS'!$X$20,INT((ROW()-14)/2),0)),"",OFFSET('9. METAS'!$X$20,INT((ROW()-14)/2),0)))</f>
        <v>57</v>
      </c>
      <c r="M58" s="257">
        <f ca="1">IF(MOD(ROW()-13,2)=0,IF(ISBLANK(OFFSET('12. SEGUIMIENTO 2027'!$Q$14,INT((ROW()-13)/2),0)),"",OFFSET('12. SEGUIMIENTO 2027'!$Q$14,INT((ROW()-13)/2),0)),IF(ISBLANK(OFFSET('9. METAS'!$Y$20,INT((ROW()-14)/2),0)),"",OFFSET('9. METAS'!$Y$20,INT((ROW()-14)/2),0)))</f>
        <v>57</v>
      </c>
      <c r="N58" s="1013"/>
      <c r="O58" s="1009"/>
      <c r="P58" s="997"/>
    </row>
    <row r="59" spans="3:16">
      <c r="C59" s="1028" t="str">
        <f ca="1">IF(ISBLANK(OFFSET('5. Pp (3 años)'!$C$39,INT((ROW()-13)/2),0)),"",OFFSET('5. Pp (3 años)'!$C$39,INT((ROW()-13)/2),0))</f>
        <v>Actividad</v>
      </c>
      <c r="D59" s="1026" t="str">
        <f ca="1">IF(ISBLANK(OFFSET('5. Pp (3 años)'!$D$39,INT((ROW()-13)/2),0)),"",OFFSET('5. Pp (3 años)'!$D$39,INT((ROW()-13)/2),0))</f>
        <v>4.2.1.1.3.7. Realización de servicios a los equipos de cómputo, líneas telefónicas y red informática para su correcto funcionamiento  y operación.
Servicios: Mantenimiento, Reparación y Revisión.</v>
      </c>
      <c r="E59" s="1026" t="str">
        <f ca="1">IF(ISBLANK(OFFSET('5. Pp (3 años)'!$E$39,INT((ROW()-13)/2),0)),"",OFFSET('5. Pp (3 años)'!$E$39,INT((ROW()-13)/2),0))</f>
        <v>PSR: Porcentaje de Servicios Realizados.</v>
      </c>
      <c r="F59" s="1024" t="str">
        <f ca="1">IF(ISBLANK(OFFSET('5. Pp (3 años)'!$K$39,INT((ROW()-13)/2),0)),"",OFFSET('5. Pp (3 años)'!$K$39,INT((ROW()-13)/2),0))</f>
        <v>Ascendente</v>
      </c>
      <c r="G59" s="1021" t="str">
        <f ca="1">IF(ISBLANK(OFFSET('5. Pp (3 años)'!$H$39,INT((ROW()-13)/2),0)),"",OFFSET('5. Pp (3 años)'!$H$39,INT((ROW()-13)/2),0))</f>
        <v>Trimestral</v>
      </c>
      <c r="H59" s="1164">
        <f ca="1">IF(ISBLANK(OFFSET('9. METAS'!$M$20,INT((ROW()-13)/2),0)),"",OFFSET('9. METAS'!$M$20,INT((ROW()-13)/2),0))</f>
        <v>568</v>
      </c>
      <c r="I59" s="1014"/>
      <c r="J59" s="255" t="str">
        <f ca="1">IF(MOD(ROW()-13,2)=0,IF(ISBLANK(OFFSET('12. SEGUIMIENTO 2027'!$N$14,INT((ROW()-13)/2),0)),"",OFFSET('12. SEGUIMIENTO 2027'!$N$14,INT((ROW()-13)/2),0)),IF(ISBLANK(OFFSET('9. METAS'!$V$20,INT((ROW()-14)/2),0)),"",OFFSET('9. METAS'!$V$20,INT((ROW()-14)/2),0)))</f>
        <v/>
      </c>
      <c r="K59" s="256" t="str">
        <f ca="1">IF(MOD(ROW()-13,2)=0,IF(ISBLANK(OFFSET('12. SEGUIMIENTO 2027'!$O$14,INT((ROW()-13)/2),0)),"",OFFSET('12. SEGUIMIENTO 2027'!$O$14,INT((ROW()-13)/2),0)),IF(ISBLANK(OFFSET('9. METAS'!$W$20,INT((ROW()-14)/2),0)),"",OFFSET('9. METAS'!$W$20,INT((ROW()-14)/2),0)))</f>
        <v/>
      </c>
      <c r="L59" s="256" t="str">
        <f ca="1">IF(MOD(ROW()-13,2)=0,IF(ISBLANK(OFFSET('12. SEGUIMIENTO 2027'!$P$14,INT((ROW()-13)/2),0)),"",OFFSET('12. SEGUIMIENTO 2027'!$P$14,INT((ROW()-13)/2),0)),IF(ISBLANK(OFFSET('9. METAS'!$X$20,INT((ROW()-14)/2),0)),"",OFFSET('9. METAS'!$X$20,INT((ROW()-14)/2),0)))</f>
        <v/>
      </c>
      <c r="M59" s="257" t="str">
        <f ca="1">IF(MOD(ROW()-13,2)=0,IF(ISBLANK(OFFSET('12. SEGUIMIENTO 2027'!$Q$14,INT((ROW()-13)/2),0)),"",OFFSET('12. SEGUIMIENTO 2027'!$Q$14,INT((ROW()-13)/2),0)),IF(ISBLANK(OFFSET('9. METAS'!$Y$20,INT((ROW()-14)/2),0)),"",OFFSET('9. METAS'!$Y$20,INT((ROW()-14)/2),0)))</f>
        <v/>
      </c>
      <c r="N59" s="1012" t="str">
        <f t="shared" ref="N59" ca="1" si="42">IFERROR(J59/J60,"ND")</f>
        <v>ND</v>
      </c>
      <c r="O59" s="1008" t="str">
        <f t="shared" ref="O59" ca="1" si="43">IFERROR(((J59+K59+L59+M59)/H59),"ND")</f>
        <v>ND</v>
      </c>
      <c r="P59" s="996"/>
    </row>
    <row r="60" spans="3:16">
      <c r="C60" s="1030"/>
      <c r="D60" s="1026"/>
      <c r="E60" s="1026"/>
      <c r="F60" s="1024"/>
      <c r="G60" s="1021"/>
      <c r="H60" s="1164"/>
      <c r="I60" s="1015"/>
      <c r="J60" s="255">
        <f ca="1">IF(MOD(ROW()-13,2)=0,IF(ISBLANK(OFFSET('12. SEGUIMIENTO 2027'!$N$14,INT((ROW()-13)/2),0)),"",OFFSET('12. SEGUIMIENTO 2027'!$N$14,INT((ROW()-13)/2),0)),IF(ISBLANK(OFFSET('9. METAS'!$V$20,INT((ROW()-14)/2),0)),"",OFFSET('9. METAS'!$V$20,INT((ROW()-14)/2),0)))</f>
        <v>143</v>
      </c>
      <c r="K60" s="256">
        <f ca="1">IF(MOD(ROW()-13,2)=0,IF(ISBLANK(OFFSET('12. SEGUIMIENTO 2027'!$O$14,INT((ROW()-13)/2),0)),"",OFFSET('12. SEGUIMIENTO 2027'!$O$14,INT((ROW()-13)/2),0)),IF(ISBLANK(OFFSET('9. METAS'!$W$20,INT((ROW()-14)/2),0)),"",OFFSET('9. METAS'!$W$20,INT((ROW()-14)/2),0)))</f>
        <v>143</v>
      </c>
      <c r="L60" s="256">
        <f ca="1">IF(MOD(ROW()-13,2)=0,IF(ISBLANK(OFFSET('12. SEGUIMIENTO 2027'!$P$14,INT((ROW()-13)/2),0)),"",OFFSET('12. SEGUIMIENTO 2027'!$P$14,INT((ROW()-13)/2),0)),IF(ISBLANK(OFFSET('9. METAS'!$X$20,INT((ROW()-14)/2),0)),"",OFFSET('9. METAS'!$X$20,INT((ROW()-14)/2),0)))</f>
        <v>143</v>
      </c>
      <c r="M60" s="257">
        <f ca="1">IF(MOD(ROW()-13,2)=0,IF(ISBLANK(OFFSET('12. SEGUIMIENTO 2027'!$Q$14,INT((ROW()-13)/2),0)),"",OFFSET('12. SEGUIMIENTO 2027'!$Q$14,INT((ROW()-13)/2),0)),IF(ISBLANK(OFFSET('9. METAS'!$Y$20,INT((ROW()-14)/2),0)),"",OFFSET('9. METAS'!$Y$20,INT((ROW()-14)/2),0)))</f>
        <v>139</v>
      </c>
      <c r="N60" s="1013"/>
      <c r="O60" s="1009"/>
      <c r="P60" s="997"/>
    </row>
    <row r="61" spans="3:16">
      <c r="C61" s="1028" t="str">
        <f ca="1">IF(ISBLANK(OFFSET('5. Pp (3 años)'!$C$39,INT((ROW()-13)/2),0)),"",OFFSET('5. Pp (3 años)'!$C$39,INT((ROW()-13)/2),0))</f>
        <v>Actividad</v>
      </c>
      <c r="D61" s="1026" t="str">
        <f ca="1">IF(ISBLANK(OFFSET('5. Pp (3 años)'!$D$39,INT((ROW()-13)/2),0)),"",OFFSET('5. Pp (3 años)'!$D$39,INT((ROW()-13)/2),0))</f>
        <v>4.2.1.1.3.8 Realización de servicios a los inmuebles que son propiedad del SMDIFBJ  para tenerlos en optimas condiciones y brindar a los usuarios servicios en instalaciones dignas y confortables.
Servicios: Mantenimiento, reparación, remodelación, limpieza y vigilancia.</v>
      </c>
      <c r="E61" s="1026" t="str">
        <f ca="1">IF(ISBLANK(OFFSET('5. Pp (3 años)'!$E$39,INT((ROW()-13)/2),0)),"",OFFSET('5. Pp (3 años)'!$E$39,INT((ROW()-13)/2),0))</f>
        <v>PSR: Porcentaje de Servicios Realizados.</v>
      </c>
      <c r="F61" s="1024" t="str">
        <f ca="1">IF(ISBLANK(OFFSET('5. Pp (3 años)'!$K$39,INT((ROW()-13)/2),0)),"",OFFSET('5. Pp (3 años)'!$K$39,INT((ROW()-13)/2),0))</f>
        <v>Ascendente</v>
      </c>
      <c r="G61" s="1021" t="str">
        <f ca="1">IF(ISBLANK(OFFSET('5. Pp (3 años)'!$H$39,INT((ROW()-13)/2),0)),"",OFFSET('5. Pp (3 años)'!$H$39,INT((ROW()-13)/2),0))</f>
        <v>Trimestral</v>
      </c>
      <c r="H61" s="1164">
        <f ca="1">IF(ISBLANK(OFFSET('9. METAS'!$M$20,INT((ROW()-13)/2),0)),"",OFFSET('9. METAS'!$M$20,INT((ROW()-13)/2),0))</f>
        <v>1135</v>
      </c>
      <c r="I61" s="1014"/>
      <c r="J61" s="255" t="str">
        <f ca="1">IF(MOD(ROW()-13,2)=0,IF(ISBLANK(OFFSET('12. SEGUIMIENTO 2027'!$N$14,INT((ROW()-13)/2),0)),"",OFFSET('12. SEGUIMIENTO 2027'!$N$14,INT((ROW()-13)/2),0)),IF(ISBLANK(OFFSET('9. METAS'!$V$20,INT((ROW()-14)/2),0)),"",OFFSET('9. METAS'!$V$20,INT((ROW()-14)/2),0)))</f>
        <v/>
      </c>
      <c r="K61" s="256" t="str">
        <f ca="1">IF(MOD(ROW()-13,2)=0,IF(ISBLANK(OFFSET('12. SEGUIMIENTO 2027'!$O$14,INT((ROW()-13)/2),0)),"",OFFSET('12. SEGUIMIENTO 2027'!$O$14,INT((ROW()-13)/2),0)),IF(ISBLANK(OFFSET('9. METAS'!$W$20,INT((ROW()-14)/2),0)),"",OFFSET('9. METAS'!$W$20,INT((ROW()-14)/2),0)))</f>
        <v/>
      </c>
      <c r="L61" s="256" t="str">
        <f ca="1">IF(MOD(ROW()-13,2)=0,IF(ISBLANK(OFFSET('12. SEGUIMIENTO 2027'!$P$14,INT((ROW()-13)/2),0)),"",OFFSET('12. SEGUIMIENTO 2027'!$P$14,INT((ROW()-13)/2),0)),IF(ISBLANK(OFFSET('9. METAS'!$X$20,INT((ROW()-14)/2),0)),"",OFFSET('9. METAS'!$X$20,INT((ROW()-14)/2),0)))</f>
        <v/>
      </c>
      <c r="M61" s="257" t="str">
        <f ca="1">IF(MOD(ROW()-13,2)=0,IF(ISBLANK(OFFSET('12. SEGUIMIENTO 2027'!$Q$14,INT((ROW()-13)/2),0)),"",OFFSET('12. SEGUIMIENTO 2027'!$Q$14,INT((ROW()-13)/2),0)),IF(ISBLANK(OFFSET('9. METAS'!$Y$20,INT((ROW()-14)/2),0)),"",OFFSET('9. METAS'!$Y$20,INT((ROW()-14)/2),0)))</f>
        <v/>
      </c>
      <c r="N61" s="1012" t="str">
        <f t="shared" ref="N61" ca="1" si="44">IFERROR(J61/J62,"ND")</f>
        <v>ND</v>
      </c>
      <c r="O61" s="1008" t="str">
        <f t="shared" ref="O61" ca="1" si="45">IFERROR(((J61+K61+L61+M61)/H61),"ND")</f>
        <v>ND</v>
      </c>
      <c r="P61" s="996"/>
    </row>
    <row r="62" spans="3:16">
      <c r="C62" s="1030"/>
      <c r="D62" s="1026"/>
      <c r="E62" s="1026"/>
      <c r="F62" s="1024"/>
      <c r="G62" s="1021"/>
      <c r="H62" s="1164"/>
      <c r="I62" s="1015"/>
      <c r="J62" s="255">
        <f ca="1">IF(MOD(ROW()-13,2)=0,IF(ISBLANK(OFFSET('12. SEGUIMIENTO 2027'!$N$14,INT((ROW()-13)/2),0)),"",OFFSET('12. SEGUIMIENTO 2027'!$N$14,INT((ROW()-13)/2),0)),IF(ISBLANK(OFFSET('9. METAS'!$V$20,INT((ROW()-14)/2),0)),"",OFFSET('9. METAS'!$V$20,INT((ROW()-14)/2),0)))</f>
        <v>284</v>
      </c>
      <c r="K62" s="256">
        <f ca="1">IF(MOD(ROW()-13,2)=0,IF(ISBLANK(OFFSET('12. SEGUIMIENTO 2027'!$O$14,INT((ROW()-13)/2),0)),"",OFFSET('12. SEGUIMIENTO 2027'!$O$14,INT((ROW()-13)/2),0)),IF(ISBLANK(OFFSET('9. METAS'!$W$20,INT((ROW()-14)/2),0)),"",OFFSET('9. METAS'!$W$20,INT((ROW()-14)/2),0)))</f>
        <v>284</v>
      </c>
      <c r="L62" s="256">
        <f ca="1">IF(MOD(ROW()-13,2)=0,IF(ISBLANK(OFFSET('12. SEGUIMIENTO 2027'!$P$14,INT((ROW()-13)/2),0)),"",OFFSET('12. SEGUIMIENTO 2027'!$P$14,INT((ROW()-13)/2),0)),IF(ISBLANK(OFFSET('9. METAS'!$X$20,INT((ROW()-14)/2),0)),"",OFFSET('9. METAS'!$X$20,INT((ROW()-14)/2),0)))</f>
        <v>283</v>
      </c>
      <c r="M62" s="257">
        <f ca="1">IF(MOD(ROW()-13,2)=0,IF(ISBLANK(OFFSET('12. SEGUIMIENTO 2027'!$Q$14,INT((ROW()-13)/2),0)),"",OFFSET('12. SEGUIMIENTO 2027'!$Q$14,INT((ROW()-13)/2),0)),IF(ISBLANK(OFFSET('9. METAS'!$Y$20,INT((ROW()-14)/2),0)),"",OFFSET('9. METAS'!$Y$20,INT((ROW()-14)/2),0)))</f>
        <v>284</v>
      </c>
      <c r="N62" s="1013"/>
      <c r="O62" s="1009"/>
      <c r="P62" s="997"/>
    </row>
    <row r="63" spans="3:16">
      <c r="C63" s="1028" t="str">
        <f ca="1">IF(ISBLANK(OFFSET('5. Pp (3 años)'!$C$39,INT((ROW()-13)/2),0)),"",OFFSET('5. Pp (3 años)'!$C$39,INT((ROW()-13)/2),0))</f>
        <v>Componente</v>
      </c>
      <c r="D63" s="1026" t="str">
        <f ca="1">IF(ISBLANK(OFFSET('5. Pp (3 años)'!$D$39,INT((ROW()-13)/2),0)),"",OFFSET('5. Pp (3 años)'!$D$39,INT((ROW()-13)/2),0))</f>
        <v>4.2.1.1.4. Donativos a las áreas del SMDIFBJ, Asociaciones Civiles y personas de atención prioritaria entregados.
SMDIFBJ: Sistema Municipal para el Desarrollo Integral de la Familia de Benito Juárez.</v>
      </c>
      <c r="E63" s="1026" t="str">
        <f ca="1">IF(ISBLANK(OFFSET('5. Pp (3 años)'!$E$39,INT((ROW()-13)/2),0)),"",OFFSET('5. Pp (3 años)'!$E$39,INT((ROW()-13)/2),0))</f>
        <v>PDE: Porcentaje de Donativos Entregados.</v>
      </c>
      <c r="F63" s="1024" t="str">
        <f ca="1">IF(ISBLANK(OFFSET('5. Pp (3 años)'!$K$39,INT((ROW()-13)/2),0)),"",OFFSET('5. Pp (3 años)'!$K$39,INT((ROW()-13)/2),0))</f>
        <v>Ascendente</v>
      </c>
      <c r="G63" s="1021" t="str">
        <f ca="1">IF(ISBLANK(OFFSET('5. Pp (3 años)'!$H$39,INT((ROW()-13)/2),0)),"",OFFSET('5. Pp (3 años)'!$H$39,INT((ROW()-13)/2),0))</f>
        <v>Trimestral</v>
      </c>
      <c r="H63" s="1164">
        <f ca="1">IF(ISBLANK(OFFSET('9. METAS'!$M$20,INT((ROW()-13)/2),0)),"",OFFSET('9. METAS'!$M$20,INT((ROW()-13)/2),0))</f>
        <v>1820</v>
      </c>
      <c r="I63" s="1014"/>
      <c r="J63" s="255" t="str">
        <f ca="1">IF(MOD(ROW()-13,2)=0,IF(ISBLANK(OFFSET('12. SEGUIMIENTO 2027'!$N$14,INT((ROW()-13)/2),0)),"",OFFSET('12. SEGUIMIENTO 2027'!$N$14,INT((ROW()-13)/2),0)),IF(ISBLANK(OFFSET('9. METAS'!$V$20,INT((ROW()-14)/2),0)),"",OFFSET('9. METAS'!$V$20,INT((ROW()-14)/2),0)))</f>
        <v/>
      </c>
      <c r="K63" s="256" t="str">
        <f ca="1">IF(MOD(ROW()-13,2)=0,IF(ISBLANK(OFFSET('12. SEGUIMIENTO 2027'!$O$14,INT((ROW()-13)/2),0)),"",OFFSET('12. SEGUIMIENTO 2027'!$O$14,INT((ROW()-13)/2),0)),IF(ISBLANK(OFFSET('9. METAS'!$W$20,INT((ROW()-14)/2),0)),"",OFFSET('9. METAS'!$W$20,INT((ROW()-14)/2),0)))</f>
        <v/>
      </c>
      <c r="L63" s="256" t="str">
        <f ca="1">IF(MOD(ROW()-13,2)=0,IF(ISBLANK(OFFSET('12. SEGUIMIENTO 2027'!$P$14,INT((ROW()-13)/2),0)),"",OFFSET('12. SEGUIMIENTO 2027'!$P$14,INT((ROW()-13)/2),0)),IF(ISBLANK(OFFSET('9. METAS'!$X$20,INT((ROW()-14)/2),0)),"",OFFSET('9. METAS'!$X$20,INT((ROW()-14)/2),0)))</f>
        <v/>
      </c>
      <c r="M63" s="257" t="str">
        <f ca="1">IF(MOD(ROW()-13,2)=0,IF(ISBLANK(OFFSET('12. SEGUIMIENTO 2027'!$Q$14,INT((ROW()-13)/2),0)),"",OFFSET('12. SEGUIMIENTO 2027'!$Q$14,INT((ROW()-13)/2),0)),IF(ISBLANK(OFFSET('9. METAS'!$Y$20,INT((ROW()-14)/2),0)),"",OFFSET('9. METAS'!$Y$20,INT((ROW()-14)/2),0)))</f>
        <v/>
      </c>
      <c r="N63" s="1012" t="str">
        <f t="shared" ref="N63" ca="1" si="46">IFERROR(J63/J64,"ND")</f>
        <v>ND</v>
      </c>
      <c r="O63" s="1008" t="str">
        <f t="shared" ref="O63" ca="1" si="47">IFERROR(((J63+K63+L63+M63)/H63),"ND")</f>
        <v>ND</v>
      </c>
      <c r="P63" s="996"/>
    </row>
    <row r="64" spans="3:16">
      <c r="C64" s="1030"/>
      <c r="D64" s="1026"/>
      <c r="E64" s="1026"/>
      <c r="F64" s="1024"/>
      <c r="G64" s="1021"/>
      <c r="H64" s="1164"/>
      <c r="I64" s="1015"/>
      <c r="J64" s="255">
        <f ca="1">IF(MOD(ROW()-13,2)=0,IF(ISBLANK(OFFSET('12. SEGUIMIENTO 2027'!$N$14,INT((ROW()-13)/2),0)),"",OFFSET('12. SEGUIMIENTO 2027'!$N$14,INT((ROW()-13)/2),0)),IF(ISBLANK(OFFSET('9. METAS'!$V$20,INT((ROW()-14)/2),0)),"",OFFSET('9. METAS'!$V$20,INT((ROW()-14)/2),0)))</f>
        <v>450</v>
      </c>
      <c r="K64" s="256">
        <f ca="1">IF(MOD(ROW()-13,2)=0,IF(ISBLANK(OFFSET('12. SEGUIMIENTO 2027'!$O$14,INT((ROW()-13)/2),0)),"",OFFSET('12. SEGUIMIENTO 2027'!$O$14,INT((ROW()-13)/2),0)),IF(ISBLANK(OFFSET('9. METAS'!$W$20,INT((ROW()-14)/2),0)),"",OFFSET('9. METAS'!$W$20,INT((ROW()-14)/2),0)))</f>
        <v>550</v>
      </c>
      <c r="L64" s="256">
        <f ca="1">IF(MOD(ROW()-13,2)=0,IF(ISBLANK(OFFSET('12. SEGUIMIENTO 2027'!$P$14,INT((ROW()-13)/2),0)),"",OFFSET('12. SEGUIMIENTO 2027'!$P$14,INT((ROW()-13)/2),0)),IF(ISBLANK(OFFSET('9. METAS'!$X$20,INT((ROW()-14)/2),0)),"",OFFSET('9. METAS'!$X$20,INT((ROW()-14)/2),0)))</f>
        <v>400</v>
      </c>
      <c r="M64" s="257">
        <f ca="1">IF(MOD(ROW()-13,2)=0,IF(ISBLANK(OFFSET('12. SEGUIMIENTO 2027'!$Q$14,INT((ROW()-13)/2),0)),"",OFFSET('12. SEGUIMIENTO 2027'!$Q$14,INT((ROW()-13)/2),0)),IF(ISBLANK(OFFSET('9. METAS'!$Y$20,INT((ROW()-14)/2),0)),"",OFFSET('9. METAS'!$Y$20,INT((ROW()-14)/2),0)))</f>
        <v>420</v>
      </c>
      <c r="N64" s="1013"/>
      <c r="O64" s="1009"/>
      <c r="P64" s="997"/>
    </row>
    <row r="65" spans="3:16">
      <c r="C65" s="1028" t="str">
        <f ca="1">IF(ISBLANK(OFFSET('5. Pp (3 años)'!$C$39,INT((ROW()-13)/2),0)),"",OFFSET('5. Pp (3 años)'!$C$39,INT((ROW()-13)/2),0))</f>
        <v>Actividad</v>
      </c>
      <c r="D65" s="1026" t="str">
        <f ca="1">IF(ISBLANK(OFFSET('5. Pp (3 años)'!$D$39,INT((ROW()-13)/2),0)),"",OFFSET('5. Pp (3 años)'!$D$39,INT((ROW()-13)/2),0))</f>
        <v>4.2.1.1.4.1. Recepción de donativos en especie o monetario.</v>
      </c>
      <c r="E65" s="1026" t="str">
        <f ca="1">IF(ISBLANK(OFFSET('5. Pp (3 años)'!$E$39,INT((ROW()-13)/2),0)),"",OFFSET('5. Pp (3 años)'!$E$39,INT((ROW()-13)/2),0))</f>
        <v>PDR: Porcentaje de Donativos Recibidos.</v>
      </c>
      <c r="F65" s="1024" t="str">
        <f ca="1">IF(ISBLANK(OFFSET('5. Pp (3 años)'!$K$39,INT((ROW()-13)/2),0)),"",OFFSET('5. Pp (3 años)'!$K$39,INT((ROW()-13)/2),0))</f>
        <v>Ascendente</v>
      </c>
      <c r="G65" s="1021" t="str">
        <f ca="1">IF(ISBLANK(OFFSET('5. Pp (3 años)'!$H$39,INT((ROW()-13)/2),0)),"",OFFSET('5. Pp (3 años)'!$H$39,INT((ROW()-13)/2),0))</f>
        <v>Trimestral</v>
      </c>
      <c r="H65" s="1164">
        <f ca="1">IF(ISBLANK(OFFSET('9. METAS'!$M$20,INT((ROW()-13)/2),0)),"",OFFSET('9. METAS'!$M$20,INT((ROW()-13)/2),0))</f>
        <v>2730</v>
      </c>
      <c r="I65" s="1014"/>
      <c r="J65" s="255" t="str">
        <f ca="1">IF(MOD(ROW()-13,2)=0,IF(ISBLANK(OFFSET('12. SEGUIMIENTO 2027'!$N$14,INT((ROW()-13)/2),0)),"",OFFSET('12. SEGUIMIENTO 2027'!$N$14,INT((ROW()-13)/2),0)),IF(ISBLANK(OFFSET('9. METAS'!$V$20,INT((ROW()-14)/2),0)),"",OFFSET('9. METAS'!$V$20,INT((ROW()-14)/2),0)))</f>
        <v/>
      </c>
      <c r="K65" s="256" t="str">
        <f ca="1">IF(MOD(ROW()-13,2)=0,IF(ISBLANK(OFFSET('12. SEGUIMIENTO 2027'!$O$14,INT((ROW()-13)/2),0)),"",OFFSET('12. SEGUIMIENTO 2027'!$O$14,INT((ROW()-13)/2),0)),IF(ISBLANK(OFFSET('9. METAS'!$W$20,INT((ROW()-14)/2),0)),"",OFFSET('9. METAS'!$W$20,INT((ROW()-14)/2),0)))</f>
        <v/>
      </c>
      <c r="L65" s="256" t="str">
        <f ca="1">IF(MOD(ROW()-13,2)=0,IF(ISBLANK(OFFSET('12. SEGUIMIENTO 2027'!$P$14,INT((ROW()-13)/2),0)),"",OFFSET('12. SEGUIMIENTO 2027'!$P$14,INT((ROW()-13)/2),0)),IF(ISBLANK(OFFSET('9. METAS'!$X$20,INT((ROW()-14)/2),0)),"",OFFSET('9. METAS'!$X$20,INT((ROW()-14)/2),0)))</f>
        <v/>
      </c>
      <c r="M65" s="257" t="str">
        <f ca="1">IF(MOD(ROW()-13,2)=0,IF(ISBLANK(OFFSET('12. SEGUIMIENTO 2027'!$Q$14,INT((ROW()-13)/2),0)),"",OFFSET('12. SEGUIMIENTO 2027'!$Q$14,INT((ROW()-13)/2),0)),IF(ISBLANK(OFFSET('9. METAS'!$Y$20,INT((ROW()-14)/2),0)),"",OFFSET('9. METAS'!$Y$20,INT((ROW()-14)/2),0)))</f>
        <v/>
      </c>
      <c r="N65" s="1012" t="str">
        <f t="shared" ref="N65" ca="1" si="48">IFERROR(J65/J66,"ND")</f>
        <v>ND</v>
      </c>
      <c r="O65" s="1008" t="str">
        <f t="shared" ref="O65" ca="1" si="49">IFERROR(((J65+K65+L65+M65)/H65),"ND")</f>
        <v>ND</v>
      </c>
      <c r="P65" s="996"/>
    </row>
    <row r="66" spans="3:16">
      <c r="C66" s="1030"/>
      <c r="D66" s="1026"/>
      <c r="E66" s="1026"/>
      <c r="F66" s="1024"/>
      <c r="G66" s="1021"/>
      <c r="H66" s="1164"/>
      <c r="I66" s="1015"/>
      <c r="J66" s="255">
        <f ca="1">IF(MOD(ROW()-13,2)=0,IF(ISBLANK(OFFSET('12. SEGUIMIENTO 2027'!$N$14,INT((ROW()-13)/2),0)),"",OFFSET('12. SEGUIMIENTO 2027'!$N$14,INT((ROW()-13)/2),0)),IF(ISBLANK(OFFSET('9. METAS'!$V$20,INT((ROW()-14)/2),0)),"",OFFSET('9. METAS'!$V$20,INT((ROW()-14)/2),0)))</f>
        <v>700</v>
      </c>
      <c r="K66" s="256">
        <f ca="1">IF(MOD(ROW()-13,2)=0,IF(ISBLANK(OFFSET('12. SEGUIMIENTO 2027'!$O$14,INT((ROW()-13)/2),0)),"",OFFSET('12. SEGUIMIENTO 2027'!$O$14,INT((ROW()-13)/2),0)),IF(ISBLANK(OFFSET('9. METAS'!$W$20,INT((ROW()-14)/2),0)),"",OFFSET('9. METAS'!$W$20,INT((ROW()-14)/2),0)))</f>
        <v>750</v>
      </c>
      <c r="L66" s="256">
        <f ca="1">IF(MOD(ROW()-13,2)=0,IF(ISBLANK(OFFSET('12. SEGUIMIENTO 2027'!$P$14,INT((ROW()-13)/2),0)),"",OFFSET('12. SEGUIMIENTO 2027'!$P$14,INT((ROW()-13)/2),0)),IF(ISBLANK(OFFSET('9. METAS'!$X$20,INT((ROW()-14)/2),0)),"",OFFSET('9. METAS'!$X$20,INT((ROW()-14)/2),0)))</f>
        <v>600</v>
      </c>
      <c r="M66" s="257">
        <f ca="1">IF(MOD(ROW()-13,2)=0,IF(ISBLANK(OFFSET('12. SEGUIMIENTO 2027'!$Q$14,INT((ROW()-13)/2),0)),"",OFFSET('12. SEGUIMIENTO 2027'!$Q$14,INT((ROW()-13)/2),0)),IF(ISBLANK(OFFSET('9. METAS'!$Y$20,INT((ROW()-14)/2),0)),"",OFFSET('9. METAS'!$Y$20,INT((ROW()-14)/2),0)))</f>
        <v>680</v>
      </c>
      <c r="N66" s="1013"/>
      <c r="O66" s="1009"/>
      <c r="P66" s="997"/>
    </row>
    <row r="67" spans="3:16">
      <c r="C67" s="1028" t="str">
        <f ca="1">IF(ISBLANK(OFFSET('5. Pp (3 años)'!$C$39,INT((ROW()-13)/2),0)),"",OFFSET('5. Pp (3 años)'!$C$39,INT((ROW()-13)/2),0))</f>
        <v>Actividad</v>
      </c>
      <c r="D67" s="1026" t="str">
        <f ca="1">IF(ISBLANK(OFFSET('5. Pp (3 años)'!$D$39,INT((ROW()-13)/2),0)),"",OFFSET('5. Pp (3 años)'!$D$39,INT((ROW()-13)/2),0))</f>
        <v>4.2.1.1.4.2. Participación de Instituciones públicas, privadas, fundaciones, asociaciones, empresas socialmente responsables y sociedad civil que entregan donativos al SMDIF BJ.</v>
      </c>
      <c r="E67" s="1026" t="str">
        <f ca="1">IF(ISBLANK(OFFSET('5. Pp (3 años)'!$E$39,INT((ROW()-13)/2),0)),"",OFFSET('5. Pp (3 años)'!$E$39,INT((ROW()-13)/2),0))</f>
        <v>PIFAESP: Porcentaje de Instituciones Públicas y Privadas, Fundaciones, Asociaciones, Empresas Socialmente Responsables y la Sociedad Civil Participantes.</v>
      </c>
      <c r="F67" s="1024" t="str">
        <f ca="1">IF(ISBLANK(OFFSET('5. Pp (3 años)'!$K$39,INT((ROW()-13)/2),0)),"",OFFSET('5. Pp (3 años)'!$K$39,INT((ROW()-13)/2),0))</f>
        <v>Ascendente</v>
      </c>
      <c r="G67" s="1021" t="str">
        <f ca="1">IF(ISBLANK(OFFSET('5. Pp (3 años)'!$H$39,INT((ROW()-13)/2),0)),"",OFFSET('5. Pp (3 años)'!$H$39,INT((ROW()-13)/2),0))</f>
        <v>Trimestral</v>
      </c>
      <c r="H67" s="1164">
        <f ca="1">IF(ISBLANK(OFFSET('9. METAS'!$M$20,INT((ROW()-13)/2),0)),"",OFFSET('9. METAS'!$M$20,INT((ROW()-13)/2),0))</f>
        <v>600</v>
      </c>
      <c r="I67" s="1014"/>
      <c r="J67" s="255" t="str">
        <f ca="1">IF(MOD(ROW()-13,2)=0,IF(ISBLANK(OFFSET('12. SEGUIMIENTO 2027'!$N$14,INT((ROW()-13)/2),0)),"",OFFSET('12. SEGUIMIENTO 2027'!$N$14,INT((ROW()-13)/2),0)),IF(ISBLANK(OFFSET('9. METAS'!$V$20,INT((ROW()-14)/2),0)),"",OFFSET('9. METAS'!$V$20,INT((ROW()-14)/2),0)))</f>
        <v/>
      </c>
      <c r="K67" s="256" t="str">
        <f ca="1">IF(MOD(ROW()-13,2)=0,IF(ISBLANK(OFFSET('12. SEGUIMIENTO 2027'!$O$14,INT((ROW()-13)/2),0)),"",OFFSET('12. SEGUIMIENTO 2027'!$O$14,INT((ROW()-13)/2),0)),IF(ISBLANK(OFFSET('9. METAS'!$W$20,INT((ROW()-14)/2),0)),"",OFFSET('9. METAS'!$W$20,INT((ROW()-14)/2),0)))</f>
        <v/>
      </c>
      <c r="L67" s="256" t="str">
        <f ca="1">IF(MOD(ROW()-13,2)=0,IF(ISBLANK(OFFSET('12. SEGUIMIENTO 2027'!$P$14,INT((ROW()-13)/2),0)),"",OFFSET('12. SEGUIMIENTO 2027'!$P$14,INT((ROW()-13)/2),0)),IF(ISBLANK(OFFSET('9. METAS'!$X$20,INT((ROW()-14)/2),0)),"",OFFSET('9. METAS'!$X$20,INT((ROW()-14)/2),0)))</f>
        <v/>
      </c>
      <c r="M67" s="257" t="str">
        <f ca="1">IF(MOD(ROW()-13,2)=0,IF(ISBLANK(OFFSET('12. SEGUIMIENTO 2027'!$Q$14,INT((ROW()-13)/2),0)),"",OFFSET('12. SEGUIMIENTO 2027'!$Q$14,INT((ROW()-13)/2),0)),IF(ISBLANK(OFFSET('9. METAS'!$Y$20,INT((ROW()-14)/2),0)),"",OFFSET('9. METAS'!$Y$20,INT((ROW()-14)/2),0)))</f>
        <v/>
      </c>
      <c r="N67" s="1012" t="str">
        <f t="shared" ref="N67" ca="1" si="50">IFERROR(J67/J68,"ND")</f>
        <v>ND</v>
      </c>
      <c r="O67" s="1008" t="str">
        <f t="shared" ref="O67" ca="1" si="51">IFERROR(((J67+K67+L67+M67)/H67),"ND")</f>
        <v>ND</v>
      </c>
      <c r="P67" s="996"/>
    </row>
    <row r="68" spans="3:16">
      <c r="C68" s="1030"/>
      <c r="D68" s="1026"/>
      <c r="E68" s="1026"/>
      <c r="F68" s="1024"/>
      <c r="G68" s="1021"/>
      <c r="H68" s="1164"/>
      <c r="I68" s="1015"/>
      <c r="J68" s="255">
        <f ca="1">IF(MOD(ROW()-13,2)=0,IF(ISBLANK(OFFSET('12. SEGUIMIENTO 2027'!$N$14,INT((ROW()-13)/2),0)),"",OFFSET('12. SEGUIMIENTO 2027'!$N$14,INT((ROW()-13)/2),0)),IF(ISBLANK(OFFSET('9. METAS'!$V$20,INT((ROW()-14)/2),0)),"",OFFSET('9. METAS'!$V$20,INT((ROW()-14)/2),0)))</f>
        <v>150</v>
      </c>
      <c r="K68" s="256">
        <f ca="1">IF(MOD(ROW()-13,2)=0,IF(ISBLANK(OFFSET('12. SEGUIMIENTO 2027'!$O$14,INT((ROW()-13)/2),0)),"",OFFSET('12. SEGUIMIENTO 2027'!$O$14,INT((ROW()-13)/2),0)),IF(ISBLANK(OFFSET('9. METAS'!$W$20,INT((ROW()-14)/2),0)),"",OFFSET('9. METAS'!$W$20,INT((ROW()-14)/2),0)))</f>
        <v>150</v>
      </c>
      <c r="L68" s="256">
        <f ca="1">IF(MOD(ROW()-13,2)=0,IF(ISBLANK(OFFSET('12. SEGUIMIENTO 2027'!$P$14,INT((ROW()-13)/2),0)),"",OFFSET('12. SEGUIMIENTO 2027'!$P$14,INT((ROW()-13)/2),0)),IF(ISBLANK(OFFSET('9. METAS'!$X$20,INT((ROW()-14)/2),0)),"",OFFSET('9. METAS'!$X$20,INT((ROW()-14)/2),0)))</f>
        <v>150</v>
      </c>
      <c r="M68" s="257">
        <f ca="1">IF(MOD(ROW()-13,2)=0,IF(ISBLANK(OFFSET('12. SEGUIMIENTO 2027'!$Q$14,INT((ROW()-13)/2),0)),"",OFFSET('12. SEGUIMIENTO 2027'!$Q$14,INT((ROW()-13)/2),0)),IF(ISBLANK(OFFSET('9. METAS'!$Y$20,INT((ROW()-14)/2),0)),"",OFFSET('9. METAS'!$Y$20,INT((ROW()-14)/2),0)))</f>
        <v>150</v>
      </c>
      <c r="N68" s="1013"/>
      <c r="O68" s="1009"/>
      <c r="P68" s="997"/>
    </row>
    <row r="69" spans="3:16">
      <c r="C69" s="1028" t="str">
        <f ca="1">IF(ISBLANK(OFFSET('5. Pp (3 años)'!$C$39,INT((ROW()-13)/2),0)),"",OFFSET('5. Pp (3 años)'!$C$39,INT((ROW()-13)/2),0))</f>
        <v>Componente</v>
      </c>
      <c r="D69" s="1026" t="str">
        <f ca="1">IF(ISBLANK(OFFSET('5. Pp (3 años)'!$D$39,INT((ROW()-13)/2),0)),"",OFFSET('5. Pp (3 años)'!$D$39,INT((ROW()-13)/2),0))</f>
        <v>4.2.1.1.5. Atenciones para la prevención de riesgos psicosociales mediante la concientización y actividades lúdicas que permitan la solución de conflictos a través de la cultura de la paz y los derechos de NNA, brindadas.
NNA: Niñas, Niños y Adolescentes.</v>
      </c>
      <c r="E69" s="1026" t="str">
        <f ca="1">IF(ISBLANK(OFFSET('5. Pp (3 años)'!$E$39,INT((ROW()-13)/2),0)),"",OFFSET('5. Pp (3 años)'!$E$39,INT((ROW()-13)/2),0))</f>
        <v>PAPRPB: Porcentaje de Atenciones para la Prevención de Riesgos Psicosociales Brindadas.</v>
      </c>
      <c r="F69" s="1024" t="str">
        <f ca="1">IF(ISBLANK(OFFSET('5. Pp (3 años)'!$K$39,INT((ROW()-13)/2),0)),"",OFFSET('5. Pp (3 años)'!$K$39,INT((ROW()-13)/2),0))</f>
        <v>Ascendente</v>
      </c>
      <c r="G69" s="1021" t="str">
        <f ca="1">IF(ISBLANK(OFFSET('5. Pp (3 años)'!$H$39,INT((ROW()-13)/2),0)),"",OFFSET('5. Pp (3 años)'!$H$39,INT((ROW()-13)/2),0))</f>
        <v>Trimestral</v>
      </c>
      <c r="H69" s="1164">
        <f ca="1">IF(ISBLANK(OFFSET('9. METAS'!$M$20,INT((ROW()-13)/2),0)),"",OFFSET('9. METAS'!$M$20,INT((ROW()-13)/2),0))</f>
        <v>42500</v>
      </c>
      <c r="I69" s="1014"/>
      <c r="J69" s="255" t="str">
        <f ca="1">IF(MOD(ROW()-13,2)=0,IF(ISBLANK(OFFSET('12. SEGUIMIENTO 2027'!$N$14,INT((ROW()-13)/2),0)),"",OFFSET('12. SEGUIMIENTO 2027'!$N$14,INT((ROW()-13)/2),0)),IF(ISBLANK(OFFSET('9. METAS'!$V$20,INT((ROW()-14)/2),0)),"",OFFSET('9. METAS'!$V$20,INT((ROW()-14)/2),0)))</f>
        <v/>
      </c>
      <c r="K69" s="256" t="str">
        <f ca="1">IF(MOD(ROW()-13,2)=0,IF(ISBLANK(OFFSET('12. SEGUIMIENTO 2027'!$O$14,INT((ROW()-13)/2),0)),"",OFFSET('12. SEGUIMIENTO 2027'!$O$14,INT((ROW()-13)/2),0)),IF(ISBLANK(OFFSET('9. METAS'!$W$20,INT((ROW()-14)/2),0)),"",OFFSET('9. METAS'!$W$20,INT((ROW()-14)/2),0)))</f>
        <v/>
      </c>
      <c r="L69" s="256" t="str">
        <f ca="1">IF(MOD(ROW()-13,2)=0,IF(ISBLANK(OFFSET('12. SEGUIMIENTO 2027'!$P$14,INT((ROW()-13)/2),0)),"",OFFSET('12. SEGUIMIENTO 2027'!$P$14,INT((ROW()-13)/2),0)),IF(ISBLANK(OFFSET('9. METAS'!$X$20,INT((ROW()-14)/2),0)),"",OFFSET('9. METAS'!$X$20,INT((ROW()-14)/2),0)))</f>
        <v/>
      </c>
      <c r="M69" s="257" t="str">
        <f ca="1">IF(MOD(ROW()-13,2)=0,IF(ISBLANK(OFFSET('12. SEGUIMIENTO 2027'!$Q$14,INT((ROW()-13)/2),0)),"",OFFSET('12. SEGUIMIENTO 2027'!$Q$14,INT((ROW()-13)/2),0)),IF(ISBLANK(OFFSET('9. METAS'!$Y$20,INT((ROW()-14)/2),0)),"",OFFSET('9. METAS'!$Y$20,INT((ROW()-14)/2),0)))</f>
        <v/>
      </c>
      <c r="N69" s="1012" t="str">
        <f t="shared" ref="N69" ca="1" si="52">IFERROR(J69/J70,"ND")</f>
        <v>ND</v>
      </c>
      <c r="O69" s="1008" t="str">
        <f t="shared" ref="O69" ca="1" si="53">IFERROR(((J69+K69+L69+M69)/H69),"ND")</f>
        <v>ND</v>
      </c>
      <c r="P69" s="996"/>
    </row>
    <row r="70" spans="3:16">
      <c r="C70" s="1030"/>
      <c r="D70" s="1026"/>
      <c r="E70" s="1026"/>
      <c r="F70" s="1024"/>
      <c r="G70" s="1021"/>
      <c r="H70" s="1164"/>
      <c r="I70" s="1015"/>
      <c r="J70" s="255">
        <f ca="1">IF(MOD(ROW()-13,2)=0,IF(ISBLANK(OFFSET('12. SEGUIMIENTO 2027'!$N$14,INT((ROW()-13)/2),0)),"",OFFSET('12. SEGUIMIENTO 2027'!$N$14,INT((ROW()-13)/2),0)),IF(ISBLANK(OFFSET('9. METAS'!$V$20,INT((ROW()-14)/2),0)),"",OFFSET('9. METAS'!$V$20,INT((ROW()-14)/2),0)))</f>
        <v>12000</v>
      </c>
      <c r="K70" s="256">
        <f ca="1">IF(MOD(ROW()-13,2)=0,IF(ISBLANK(OFFSET('12. SEGUIMIENTO 2027'!$O$14,INT((ROW()-13)/2),0)),"",OFFSET('12. SEGUIMIENTO 2027'!$O$14,INT((ROW()-13)/2),0)),IF(ISBLANK(OFFSET('9. METAS'!$W$20,INT((ROW()-14)/2),0)),"",OFFSET('9. METAS'!$W$20,INT((ROW()-14)/2),0)))</f>
        <v>9000</v>
      </c>
      <c r="L70" s="256">
        <f ca="1">IF(MOD(ROW()-13,2)=0,IF(ISBLANK(OFFSET('12. SEGUIMIENTO 2027'!$P$14,INT((ROW()-13)/2),0)),"",OFFSET('12. SEGUIMIENTO 2027'!$P$14,INT((ROW()-13)/2),0)),IF(ISBLANK(OFFSET('9. METAS'!$X$20,INT((ROW()-14)/2),0)),"",OFFSET('9. METAS'!$X$20,INT((ROW()-14)/2),0)))</f>
        <v>9500</v>
      </c>
      <c r="M70" s="257">
        <f ca="1">IF(MOD(ROW()-13,2)=0,IF(ISBLANK(OFFSET('12. SEGUIMIENTO 2027'!$Q$14,INT((ROW()-13)/2),0)),"",OFFSET('12. SEGUIMIENTO 2027'!$Q$14,INT((ROW()-13)/2),0)),IF(ISBLANK(OFFSET('9. METAS'!$Y$20,INT((ROW()-14)/2),0)),"",OFFSET('9. METAS'!$Y$20,INT((ROW()-14)/2),0)))</f>
        <v>12000</v>
      </c>
      <c r="N70" s="1013"/>
      <c r="O70" s="1009"/>
      <c r="P70" s="997"/>
    </row>
    <row r="71" spans="3:16">
      <c r="C71" s="1028" t="str">
        <f ca="1">IF(ISBLANK(OFFSET('5. Pp (3 años)'!$C$39,INT((ROW()-13)/2),0)),"",OFFSET('5. Pp (3 años)'!$C$39,INT((ROW()-13)/2),0))</f>
        <v>Actividad</v>
      </c>
      <c r="D71" s="1026" t="str">
        <f ca="1">IF(ISBLANK(OFFSET('5. Pp (3 años)'!$D$39,INT((ROW()-13)/2),0)),"",OFFSET('5. Pp (3 años)'!$D$39,INT((ROW()-13)/2),0))</f>
        <v>4.2.1.1.5.1. Realización de acciones de enfocadas en los derechos de NNA de la "Red de Impulsores de la Transformación".</v>
      </c>
      <c r="E71" s="1026" t="str">
        <f ca="1">IF(ISBLANK(OFFSET('5. Pp (3 años)'!$E$39,INT((ROW()-13)/2),0)),"",OFFSET('5. Pp (3 años)'!$E$39,INT((ROW()-13)/2),0))</f>
        <v>PARIR:  Porcentaje de Acciones de la Red de Impulsores Realizadas.</v>
      </c>
      <c r="F71" s="1024" t="str">
        <f ca="1">IF(ISBLANK(OFFSET('5. Pp (3 años)'!$K$39,INT((ROW()-13)/2),0)),"",OFFSET('5. Pp (3 años)'!$K$39,INT((ROW()-13)/2),0))</f>
        <v>Ascendente</v>
      </c>
      <c r="G71" s="1021" t="str">
        <f ca="1">IF(ISBLANK(OFFSET('5. Pp (3 años)'!$H$39,INT((ROW()-13)/2),0)),"",OFFSET('5. Pp (3 años)'!$H$39,INT((ROW()-13)/2),0))</f>
        <v>Trimestral</v>
      </c>
      <c r="H71" s="1164">
        <f ca="1">IF(ISBLANK(OFFSET('9. METAS'!$M$20,INT((ROW()-13)/2),0)),"",OFFSET('9. METAS'!$M$20,INT((ROW()-13)/2),0))</f>
        <v>57</v>
      </c>
      <c r="I71" s="1014"/>
      <c r="J71" s="255" t="str">
        <f ca="1">IF(MOD(ROW()-13,2)=0,IF(ISBLANK(OFFSET('12. SEGUIMIENTO 2027'!$N$14,INT((ROW()-13)/2),0)),"",OFFSET('12. SEGUIMIENTO 2027'!$N$14,INT((ROW()-13)/2),0)),IF(ISBLANK(OFFSET('9. METAS'!$V$20,INT((ROW()-14)/2),0)),"",OFFSET('9. METAS'!$V$20,INT((ROW()-14)/2),0)))</f>
        <v/>
      </c>
      <c r="K71" s="256" t="str">
        <f ca="1">IF(MOD(ROW()-13,2)=0,IF(ISBLANK(OFFSET('12. SEGUIMIENTO 2027'!$O$14,INT((ROW()-13)/2),0)),"",OFFSET('12. SEGUIMIENTO 2027'!$O$14,INT((ROW()-13)/2),0)),IF(ISBLANK(OFFSET('9. METAS'!$W$20,INT((ROW()-14)/2),0)),"",OFFSET('9. METAS'!$W$20,INT((ROW()-14)/2),0)))</f>
        <v/>
      </c>
      <c r="L71" s="256" t="str">
        <f ca="1">IF(MOD(ROW()-13,2)=0,IF(ISBLANK(OFFSET('12. SEGUIMIENTO 2027'!$P$14,INT((ROW()-13)/2),0)),"",OFFSET('12. SEGUIMIENTO 2027'!$P$14,INT((ROW()-13)/2),0)),IF(ISBLANK(OFFSET('9. METAS'!$X$20,INT((ROW()-14)/2),0)),"",OFFSET('9. METAS'!$X$20,INT((ROW()-14)/2),0)))</f>
        <v/>
      </c>
      <c r="M71" s="257" t="str">
        <f ca="1">IF(MOD(ROW()-13,2)=0,IF(ISBLANK(OFFSET('12. SEGUIMIENTO 2027'!$Q$14,INT((ROW()-13)/2),0)),"",OFFSET('12. SEGUIMIENTO 2027'!$Q$14,INT((ROW()-13)/2),0)),IF(ISBLANK(OFFSET('9. METAS'!$Y$20,INT((ROW()-14)/2),0)),"",OFFSET('9. METAS'!$Y$20,INT((ROW()-14)/2),0)))</f>
        <v/>
      </c>
      <c r="N71" s="1012" t="str">
        <f t="shared" ref="N71" ca="1" si="54">IFERROR(J71/J72,"ND")</f>
        <v>ND</v>
      </c>
      <c r="O71" s="1008" t="str">
        <f t="shared" ref="O71" ca="1" si="55">IFERROR(((J71+K71+L71+M71)/H71),"ND")</f>
        <v>ND</v>
      </c>
      <c r="P71" s="996"/>
    </row>
    <row r="72" spans="3:16">
      <c r="C72" s="1030"/>
      <c r="D72" s="1026"/>
      <c r="E72" s="1026"/>
      <c r="F72" s="1024"/>
      <c r="G72" s="1021"/>
      <c r="H72" s="1164"/>
      <c r="I72" s="1015"/>
      <c r="J72" s="255">
        <f ca="1">IF(MOD(ROW()-13,2)=0,IF(ISBLANK(OFFSET('12. SEGUIMIENTO 2027'!$N$14,INT((ROW()-13)/2),0)),"",OFFSET('12. SEGUIMIENTO 2027'!$N$14,INT((ROW()-13)/2),0)),IF(ISBLANK(OFFSET('9. METAS'!$V$20,INT((ROW()-14)/2),0)),"",OFFSET('9. METAS'!$V$20,INT((ROW()-14)/2),0)))</f>
        <v>15</v>
      </c>
      <c r="K72" s="256">
        <f ca="1">IF(MOD(ROW()-13,2)=0,IF(ISBLANK(OFFSET('12. SEGUIMIENTO 2027'!$O$14,INT((ROW()-13)/2),0)),"",OFFSET('12. SEGUIMIENTO 2027'!$O$14,INT((ROW()-13)/2),0)),IF(ISBLANK(OFFSET('9. METAS'!$W$20,INT((ROW()-14)/2),0)),"",OFFSET('9. METAS'!$W$20,INT((ROW()-14)/2),0)))</f>
        <v>15</v>
      </c>
      <c r="L72" s="256">
        <f ca="1">IF(MOD(ROW()-13,2)=0,IF(ISBLANK(OFFSET('12. SEGUIMIENTO 2027'!$P$14,INT((ROW()-13)/2),0)),"",OFFSET('12. SEGUIMIENTO 2027'!$P$14,INT((ROW()-13)/2),0)),IF(ISBLANK(OFFSET('9. METAS'!$X$20,INT((ROW()-14)/2),0)),"",OFFSET('9. METAS'!$X$20,INT((ROW()-14)/2),0)))</f>
        <v>12</v>
      </c>
      <c r="M72" s="257">
        <f ca="1">IF(MOD(ROW()-13,2)=0,IF(ISBLANK(OFFSET('12. SEGUIMIENTO 2027'!$Q$14,INT((ROW()-13)/2),0)),"",OFFSET('12. SEGUIMIENTO 2027'!$Q$14,INT((ROW()-13)/2),0)),IF(ISBLANK(OFFSET('9. METAS'!$Y$20,INT((ROW()-14)/2),0)),"",OFFSET('9. METAS'!$Y$20,INT((ROW()-14)/2),0)))</f>
        <v>15</v>
      </c>
      <c r="N72" s="1013"/>
      <c r="O72" s="1009"/>
      <c r="P72" s="997"/>
    </row>
    <row r="73" spans="3:16">
      <c r="C73" s="1028" t="str">
        <f ca="1">IF(ISBLANK(OFFSET('5. Pp (3 años)'!$C$39,INT((ROW()-13)/2),0)),"",OFFSET('5. Pp (3 años)'!$C$39,INT((ROW()-13)/2),0))</f>
        <v>Actividad</v>
      </c>
      <c r="D73" s="1026" t="str">
        <f ca="1">IF(ISBLANK(OFFSET('5. Pp (3 años)'!$D$39,INT((ROW()-13)/2),0)),"",OFFSET('5. Pp (3 años)'!$D$39,INT((ROW()-13)/2),0))</f>
        <v>4.2.1.1.5.2. Realización de actividades de prevención de riesgos psicosociales dirigido a NNA y adultos y que viven en el municipio de Benito Juárez en situación prioritaria.</v>
      </c>
      <c r="E73" s="1026" t="str">
        <f ca="1">IF(ISBLANK(OFFSET('5. Pp (3 años)'!$E$39,INT((ROW()-13)/2),0)),"",OFFSET('5. Pp (3 años)'!$E$39,INT((ROW()-13)/2),0))</f>
        <v>PAPRPR: Porcentaje de Actividades de Prevención de Riesgos Psicosociales, Realizadas.</v>
      </c>
      <c r="F73" s="1024" t="str">
        <f ca="1">IF(ISBLANK(OFFSET('5. Pp (3 años)'!$K$39,INT((ROW()-13)/2),0)),"",OFFSET('5. Pp (3 años)'!$K$39,INT((ROW()-13)/2),0))</f>
        <v>Ascendente</v>
      </c>
      <c r="G73" s="1021" t="str">
        <f ca="1">IF(ISBLANK(OFFSET('5. Pp (3 años)'!$H$39,INT((ROW()-13)/2),0)),"",OFFSET('5. Pp (3 años)'!$H$39,INT((ROW()-13)/2),0))</f>
        <v>Trimestral</v>
      </c>
      <c r="H73" s="1164">
        <f ca="1">IF(ISBLANK(OFFSET('9. METAS'!$M$20,INT((ROW()-13)/2),0)),"",OFFSET('9. METAS'!$M$20,INT((ROW()-13)/2),0))</f>
        <v>355</v>
      </c>
      <c r="I73" s="1014"/>
      <c r="J73" s="255" t="str">
        <f ca="1">IF(MOD(ROW()-13,2)=0,IF(ISBLANK(OFFSET('12. SEGUIMIENTO 2027'!$N$14,INT((ROW()-13)/2),0)),"",OFFSET('12. SEGUIMIENTO 2027'!$N$14,INT((ROW()-13)/2),0)),IF(ISBLANK(OFFSET('9. METAS'!$V$20,INT((ROW()-14)/2),0)),"",OFFSET('9. METAS'!$V$20,INT((ROW()-14)/2),0)))</f>
        <v/>
      </c>
      <c r="K73" s="256" t="str">
        <f ca="1">IF(MOD(ROW()-13,2)=0,IF(ISBLANK(OFFSET('12. SEGUIMIENTO 2027'!$O$14,INT((ROW()-13)/2),0)),"",OFFSET('12. SEGUIMIENTO 2027'!$O$14,INT((ROW()-13)/2),0)),IF(ISBLANK(OFFSET('9. METAS'!$W$20,INT((ROW()-14)/2),0)),"",OFFSET('9. METAS'!$W$20,INT((ROW()-14)/2),0)))</f>
        <v/>
      </c>
      <c r="L73" s="256" t="str">
        <f ca="1">IF(MOD(ROW()-13,2)=0,IF(ISBLANK(OFFSET('12. SEGUIMIENTO 2027'!$P$14,INT((ROW()-13)/2),0)),"",OFFSET('12. SEGUIMIENTO 2027'!$P$14,INT((ROW()-13)/2),0)),IF(ISBLANK(OFFSET('9. METAS'!$X$20,INT((ROW()-14)/2),0)),"",OFFSET('9. METAS'!$X$20,INT((ROW()-14)/2),0)))</f>
        <v/>
      </c>
      <c r="M73" s="257" t="str">
        <f ca="1">IF(MOD(ROW()-13,2)=0,IF(ISBLANK(OFFSET('12. SEGUIMIENTO 2027'!$Q$14,INT((ROW()-13)/2),0)),"",OFFSET('12. SEGUIMIENTO 2027'!$Q$14,INT((ROW()-13)/2),0)),IF(ISBLANK(OFFSET('9. METAS'!$Y$20,INT((ROW()-14)/2),0)),"",OFFSET('9. METAS'!$Y$20,INT((ROW()-14)/2),0)))</f>
        <v/>
      </c>
      <c r="N73" s="1012" t="str">
        <f t="shared" ref="N73" ca="1" si="56">IFERROR(J73/J74,"ND")</f>
        <v>ND</v>
      </c>
      <c r="O73" s="1008" t="str">
        <f t="shared" ref="O73" ca="1" si="57">IFERROR(((J73+K73+L73+M73)/H73),"ND")</f>
        <v>ND</v>
      </c>
      <c r="P73" s="996"/>
    </row>
    <row r="74" spans="3:16">
      <c r="C74" s="1030"/>
      <c r="D74" s="1026"/>
      <c r="E74" s="1026"/>
      <c r="F74" s="1024"/>
      <c r="G74" s="1021"/>
      <c r="H74" s="1164"/>
      <c r="I74" s="1015"/>
      <c r="J74" s="255">
        <f ca="1">IF(MOD(ROW()-13,2)=0,IF(ISBLANK(OFFSET('12. SEGUIMIENTO 2027'!$N$14,INT((ROW()-13)/2),0)),"",OFFSET('12. SEGUIMIENTO 2027'!$N$14,INT((ROW()-13)/2),0)),IF(ISBLANK(OFFSET('9. METAS'!$V$20,INT((ROW()-14)/2),0)),"",OFFSET('9. METAS'!$V$20,INT((ROW()-14)/2),0)))</f>
        <v>85</v>
      </c>
      <c r="K74" s="256">
        <f ca="1">IF(MOD(ROW()-13,2)=0,IF(ISBLANK(OFFSET('12. SEGUIMIENTO 2027'!$O$14,INT((ROW()-13)/2),0)),"",OFFSET('12. SEGUIMIENTO 2027'!$O$14,INT((ROW()-13)/2),0)),IF(ISBLANK(OFFSET('9. METAS'!$W$20,INT((ROW()-14)/2),0)),"",OFFSET('9. METAS'!$W$20,INT((ROW()-14)/2),0)))</f>
        <v>95</v>
      </c>
      <c r="L74" s="256">
        <f ca="1">IF(MOD(ROW()-13,2)=0,IF(ISBLANK(OFFSET('12. SEGUIMIENTO 2027'!$P$14,INT((ROW()-13)/2),0)),"",OFFSET('12. SEGUIMIENTO 2027'!$P$14,INT((ROW()-13)/2),0)),IF(ISBLANK(OFFSET('9. METAS'!$X$20,INT((ROW()-14)/2),0)),"",OFFSET('9. METAS'!$X$20,INT((ROW()-14)/2),0)))</f>
        <v>95</v>
      </c>
      <c r="M74" s="257">
        <f ca="1">IF(MOD(ROW()-13,2)=0,IF(ISBLANK(OFFSET('12. SEGUIMIENTO 2027'!$Q$14,INT((ROW()-13)/2),0)),"",OFFSET('12. SEGUIMIENTO 2027'!$Q$14,INT((ROW()-13)/2),0)),IF(ISBLANK(OFFSET('9. METAS'!$Y$20,INT((ROW()-14)/2),0)),"",OFFSET('9. METAS'!$Y$20,INT((ROW()-14)/2),0)))</f>
        <v>80</v>
      </c>
      <c r="N74" s="1013"/>
      <c r="O74" s="1009"/>
      <c r="P74" s="997"/>
    </row>
    <row r="75" spans="3:16">
      <c r="C75" s="1028" t="str">
        <f ca="1">IF(ISBLANK(OFFSET('5. Pp (3 años)'!$C$39,INT((ROW()-13)/2),0)),"",OFFSET('5. Pp (3 años)'!$C$39,INT((ROW()-13)/2),0))</f>
        <v>Actividad</v>
      </c>
      <c r="D75" s="1026" t="str">
        <f ca="1">IF(ISBLANK(OFFSET('5. Pp (3 años)'!$D$39,INT((ROW()-13)/2),0)),"",OFFSET('5. Pp (3 años)'!$D$39,INT((ROW()-13)/2),0))</f>
        <v>4.2.1.1.5.3. Impartición de acciones de  prevención del delito dirigido a NNA y personas adultas fomentando la cultura de la legalidad. 
Acciones: Pláticas, ferias, brigadas y eventos.</v>
      </c>
      <c r="E75" s="1026" t="str">
        <f ca="1">IF(ISBLANK(OFFSET('5. Pp (3 años)'!$E$39,INT((ROW()-13)/2),0)),"",OFFSET('5. Pp (3 años)'!$E$39,INT((ROW()-13)/2),0))</f>
        <v>PAI: Porcentaje de Acciones de Prevención del Delito Impartidas.</v>
      </c>
      <c r="F75" s="1024" t="str">
        <f ca="1">IF(ISBLANK(OFFSET('5. Pp (3 años)'!$K$39,INT((ROW()-13)/2),0)),"",OFFSET('5. Pp (3 años)'!$K$39,INT((ROW()-13)/2),0))</f>
        <v xml:space="preserve">Ascendente </v>
      </c>
      <c r="G75" s="1021" t="str">
        <f ca="1">IF(ISBLANK(OFFSET('5. Pp (3 años)'!$H$39,INT((ROW()-13)/2),0)),"",OFFSET('5. Pp (3 años)'!$H$39,INT((ROW()-13)/2),0))</f>
        <v>Trimestral</v>
      </c>
      <c r="H75" s="1164">
        <f ca="1">IF(ISBLANK(OFFSET('9. METAS'!$M$20,INT((ROW()-13)/2),0)),"",OFFSET('9. METAS'!$M$20,INT((ROW()-13)/2),0))</f>
        <v>135</v>
      </c>
      <c r="I75" s="1014"/>
      <c r="J75" s="255" t="str">
        <f ca="1">IF(MOD(ROW()-13,2)=0,IF(ISBLANK(OFFSET('12. SEGUIMIENTO 2027'!$N$14,INT((ROW()-13)/2),0)),"",OFFSET('12. SEGUIMIENTO 2027'!$N$14,INT((ROW()-13)/2),0)),IF(ISBLANK(OFFSET('9. METAS'!$V$20,INT((ROW()-14)/2),0)),"",OFFSET('9. METAS'!$V$20,INT((ROW()-14)/2),0)))</f>
        <v/>
      </c>
      <c r="K75" s="256" t="str">
        <f ca="1">IF(MOD(ROW()-13,2)=0,IF(ISBLANK(OFFSET('12. SEGUIMIENTO 2027'!$O$14,INT((ROW()-13)/2),0)),"",OFFSET('12. SEGUIMIENTO 2027'!$O$14,INT((ROW()-13)/2),0)),IF(ISBLANK(OFFSET('9. METAS'!$W$20,INT((ROW()-14)/2),0)),"",OFFSET('9. METAS'!$W$20,INT((ROW()-14)/2),0)))</f>
        <v/>
      </c>
      <c r="L75" s="256" t="str">
        <f ca="1">IF(MOD(ROW()-13,2)=0,IF(ISBLANK(OFFSET('12. SEGUIMIENTO 2027'!$P$14,INT((ROW()-13)/2),0)),"",OFFSET('12. SEGUIMIENTO 2027'!$P$14,INT((ROW()-13)/2),0)),IF(ISBLANK(OFFSET('9. METAS'!$X$20,INT((ROW()-14)/2),0)),"",OFFSET('9. METAS'!$X$20,INT((ROW()-14)/2),0)))</f>
        <v/>
      </c>
      <c r="M75" s="257" t="str">
        <f ca="1">IF(MOD(ROW()-13,2)=0,IF(ISBLANK(OFFSET('12. SEGUIMIENTO 2027'!$Q$14,INT((ROW()-13)/2),0)),"",OFFSET('12. SEGUIMIENTO 2027'!$Q$14,INT((ROW()-13)/2),0)),IF(ISBLANK(OFFSET('9. METAS'!$Y$20,INT((ROW()-14)/2),0)),"",OFFSET('9. METAS'!$Y$20,INT((ROW()-14)/2),0)))</f>
        <v/>
      </c>
      <c r="N75" s="1012" t="str">
        <f t="shared" ref="N75" ca="1" si="58">IFERROR(J75/J76,"ND")</f>
        <v>ND</v>
      </c>
      <c r="O75" s="1008" t="str">
        <f t="shared" ref="O75" ca="1" si="59">IFERROR(((J75+K75+L75+M75)/H75),"ND")</f>
        <v>ND</v>
      </c>
      <c r="P75" s="996"/>
    </row>
    <row r="76" spans="3:16">
      <c r="C76" s="1030"/>
      <c r="D76" s="1026"/>
      <c r="E76" s="1026"/>
      <c r="F76" s="1024"/>
      <c r="G76" s="1021"/>
      <c r="H76" s="1164"/>
      <c r="I76" s="1015"/>
      <c r="J76" s="255">
        <f ca="1">IF(MOD(ROW()-13,2)=0,IF(ISBLANK(OFFSET('12. SEGUIMIENTO 2027'!$N$14,INT((ROW()-13)/2),0)),"",OFFSET('12. SEGUIMIENTO 2027'!$N$14,INT((ROW()-13)/2),0)),IF(ISBLANK(OFFSET('9. METAS'!$V$20,INT((ROW()-14)/2),0)),"",OFFSET('9. METAS'!$V$20,INT((ROW()-14)/2),0)))</f>
        <v>35</v>
      </c>
      <c r="K76" s="256">
        <f ca="1">IF(MOD(ROW()-13,2)=0,IF(ISBLANK(OFFSET('12. SEGUIMIENTO 2027'!$O$14,INT((ROW()-13)/2),0)),"",OFFSET('12. SEGUIMIENTO 2027'!$O$14,INT((ROW()-13)/2),0)),IF(ISBLANK(OFFSET('9. METAS'!$W$20,INT((ROW()-14)/2),0)),"",OFFSET('9. METAS'!$W$20,INT((ROW()-14)/2),0)))</f>
        <v>25</v>
      </c>
      <c r="L76" s="256">
        <f ca="1">IF(MOD(ROW()-13,2)=0,IF(ISBLANK(OFFSET('12. SEGUIMIENTO 2027'!$P$14,INT((ROW()-13)/2),0)),"",OFFSET('12. SEGUIMIENTO 2027'!$P$14,INT((ROW()-13)/2),0)),IF(ISBLANK(OFFSET('9. METAS'!$X$20,INT((ROW()-14)/2),0)),"",OFFSET('9. METAS'!$X$20,INT((ROW()-14)/2),0)))</f>
        <v>35</v>
      </c>
      <c r="M76" s="257">
        <f ca="1">IF(MOD(ROW()-13,2)=0,IF(ISBLANK(OFFSET('12. SEGUIMIENTO 2027'!$Q$14,INT((ROW()-13)/2),0)),"",OFFSET('12. SEGUIMIENTO 2027'!$Q$14,INT((ROW()-13)/2),0)),IF(ISBLANK(OFFSET('9. METAS'!$Y$20,INT((ROW()-14)/2),0)),"",OFFSET('9. METAS'!$Y$20,INT((ROW()-14)/2),0)))</f>
        <v>40</v>
      </c>
      <c r="N76" s="1013"/>
      <c r="O76" s="1009"/>
      <c r="P76" s="997"/>
    </row>
    <row r="77" spans="3:16">
      <c r="C77" s="1028" t="str">
        <f ca="1">IF(ISBLANK(OFFSET('5. Pp (3 años)'!$C$39,INT((ROW()-13)/2),0)),"",OFFSET('5. Pp (3 años)'!$C$39,INT((ROW()-13)/2),0))</f>
        <v>Actividad</v>
      </c>
      <c r="D77" s="1026" t="str">
        <f ca="1">IF(ISBLANK(OFFSET('5. Pp (3 años)'!$D$39,INT((ROW()-13)/2),0)),"",OFFSET('5. Pp (3 años)'!$D$39,INT((ROW()-13)/2),0))</f>
        <v>4.2.1.1.5.4. Ejecución de acciones de recreación, cultura y deportes, para niñas, niños, adolescentes y personas adultas.
Acciones: Clases, eventos, actividades, concursos y torneos.</v>
      </c>
      <c r="E77" s="1026" t="str">
        <f ca="1">IF(ISBLANK(OFFSET('5. Pp (3 años)'!$E$39,INT((ROW()-13)/2),0)),"",OFFSET('5. Pp (3 años)'!$E$39,INT((ROW()-13)/2),0))</f>
        <v>PARCD: Porcentaje de Acciones de Recreación, Cultura y Deporte Realizadas.</v>
      </c>
      <c r="F77" s="1024" t="str">
        <f ca="1">IF(ISBLANK(OFFSET('5. Pp (3 años)'!$K$39,INT((ROW()-13)/2),0)),"",OFFSET('5. Pp (3 años)'!$K$39,INT((ROW()-13)/2),0))</f>
        <v>Ascendente</v>
      </c>
      <c r="G77" s="1021" t="str">
        <f ca="1">IF(ISBLANK(OFFSET('5. Pp (3 años)'!$H$39,INT((ROW()-13)/2),0)),"",OFFSET('5. Pp (3 años)'!$H$39,INT((ROW()-13)/2),0))</f>
        <v>Trimestral</v>
      </c>
      <c r="H77" s="1164">
        <f ca="1">IF(ISBLANK(OFFSET('9. METAS'!$M$20,INT((ROW()-13)/2),0)),"",OFFSET('9. METAS'!$M$20,INT((ROW()-13)/2),0))</f>
        <v>2750</v>
      </c>
      <c r="I77" s="1014"/>
      <c r="J77" s="255" t="str">
        <f ca="1">IF(MOD(ROW()-13,2)=0,IF(ISBLANK(OFFSET('12. SEGUIMIENTO 2027'!$N$14,INT((ROW()-13)/2),0)),"",OFFSET('12. SEGUIMIENTO 2027'!$N$14,INT((ROW()-13)/2),0)),IF(ISBLANK(OFFSET('9. METAS'!$V$20,INT((ROW()-14)/2),0)),"",OFFSET('9. METAS'!$V$20,INT((ROW()-14)/2),0)))</f>
        <v/>
      </c>
      <c r="K77" s="256" t="str">
        <f ca="1">IF(MOD(ROW()-13,2)=0,IF(ISBLANK(OFFSET('12. SEGUIMIENTO 2027'!$O$14,INT((ROW()-13)/2),0)),"",OFFSET('12. SEGUIMIENTO 2027'!$O$14,INT((ROW()-13)/2),0)),IF(ISBLANK(OFFSET('9. METAS'!$W$20,INT((ROW()-14)/2),0)),"",OFFSET('9. METAS'!$W$20,INT((ROW()-14)/2),0)))</f>
        <v/>
      </c>
      <c r="L77" s="256" t="str">
        <f ca="1">IF(MOD(ROW()-13,2)=0,IF(ISBLANK(OFFSET('12. SEGUIMIENTO 2027'!$P$14,INT((ROW()-13)/2),0)),"",OFFSET('12. SEGUIMIENTO 2027'!$P$14,INT((ROW()-13)/2),0)),IF(ISBLANK(OFFSET('9. METAS'!$X$20,INT((ROW()-14)/2),0)),"",OFFSET('9. METAS'!$X$20,INT((ROW()-14)/2),0)))</f>
        <v/>
      </c>
      <c r="M77" s="257" t="str">
        <f ca="1">IF(MOD(ROW()-13,2)=0,IF(ISBLANK(OFFSET('12. SEGUIMIENTO 2027'!$Q$14,INT((ROW()-13)/2),0)),"",OFFSET('12. SEGUIMIENTO 2027'!$Q$14,INT((ROW()-13)/2),0)),IF(ISBLANK(OFFSET('9. METAS'!$Y$20,INT((ROW()-14)/2),0)),"",OFFSET('9. METAS'!$Y$20,INT((ROW()-14)/2),0)))</f>
        <v/>
      </c>
      <c r="N77" s="1012" t="str">
        <f t="shared" ref="N77" ca="1" si="60">IFERROR(J77/J78,"ND")</f>
        <v>ND</v>
      </c>
      <c r="O77" s="1008" t="str">
        <f t="shared" ref="O77" ca="1" si="61">IFERROR(((J77+K77+L77+M77)/H77),"ND")</f>
        <v>ND</v>
      </c>
      <c r="P77" s="996"/>
    </row>
    <row r="78" spans="3:16">
      <c r="C78" s="1030"/>
      <c r="D78" s="1026"/>
      <c r="E78" s="1026"/>
      <c r="F78" s="1024"/>
      <c r="G78" s="1021"/>
      <c r="H78" s="1164"/>
      <c r="I78" s="1015"/>
      <c r="J78" s="255">
        <f ca="1">IF(MOD(ROW()-13,2)=0,IF(ISBLANK(OFFSET('12. SEGUIMIENTO 2027'!$N$14,INT((ROW()-13)/2),0)),"",OFFSET('12. SEGUIMIENTO 2027'!$N$14,INT((ROW()-13)/2),0)),IF(ISBLANK(OFFSET('9. METAS'!$V$20,INT((ROW()-14)/2),0)),"",OFFSET('9. METAS'!$V$20,INT((ROW()-14)/2),0)))</f>
        <v>750</v>
      </c>
      <c r="K78" s="256">
        <f ca="1">IF(MOD(ROW()-13,2)=0,IF(ISBLANK(OFFSET('12. SEGUIMIENTO 2027'!$O$14,INT((ROW()-13)/2),0)),"",OFFSET('12. SEGUIMIENTO 2027'!$O$14,INT((ROW()-13)/2),0)),IF(ISBLANK(OFFSET('9. METAS'!$W$20,INT((ROW()-14)/2),0)),"",OFFSET('9. METAS'!$W$20,INT((ROW()-14)/2),0)))</f>
        <v>650</v>
      </c>
      <c r="L78" s="256">
        <f ca="1">IF(MOD(ROW()-13,2)=0,IF(ISBLANK(OFFSET('12. SEGUIMIENTO 2027'!$P$14,INT((ROW()-13)/2),0)),"",OFFSET('12. SEGUIMIENTO 2027'!$P$14,INT((ROW()-13)/2),0)),IF(ISBLANK(OFFSET('9. METAS'!$X$20,INT((ROW()-14)/2),0)),"",OFFSET('9. METAS'!$X$20,INT((ROW()-14)/2),0)))</f>
        <v>600</v>
      </c>
      <c r="M78" s="257">
        <f ca="1">IF(MOD(ROW()-13,2)=0,IF(ISBLANK(OFFSET('12. SEGUIMIENTO 2027'!$Q$14,INT((ROW()-13)/2),0)),"",OFFSET('12. SEGUIMIENTO 2027'!$Q$14,INT((ROW()-13)/2),0)),IF(ISBLANK(OFFSET('9. METAS'!$Y$20,INT((ROW()-14)/2),0)),"",OFFSET('9. METAS'!$Y$20,INT((ROW()-14)/2),0)))</f>
        <v>750</v>
      </c>
      <c r="N78" s="1013"/>
      <c r="O78" s="1009"/>
      <c r="P78" s="997"/>
    </row>
    <row r="79" spans="3:16">
      <c r="C79" s="1028" t="str">
        <f ca="1">IF(ISBLANK(OFFSET('5. Pp (3 años)'!$C$39,INT((ROW()-13)/2),0)),"",OFFSET('5. Pp (3 años)'!$C$39,INT((ROW()-13)/2),0))</f>
        <v>Componente</v>
      </c>
      <c r="D79" s="1026" t="str">
        <f ca="1">IF(ISBLANK(OFFSET('5. Pp (3 años)'!$D$39,INT((ROW()-13)/2),0)),"",OFFSET('5. Pp (3 años)'!$D$39,INT((ROW()-13)/2),0))</f>
        <v>4.2.1.1.6. Servicios de escuela de tiempo completo (CADI), para niñas y niños de un año y siete meses a cuatro años once meses de edad, de cuidadoras y cuidadores trabajadores, brindados.
CADI: Centro Asistencial de Desarrollo Infantil.</v>
      </c>
      <c r="E79" s="1026" t="str">
        <f ca="1">IF(ISBLANK(OFFSET('5. Pp (3 años)'!$E$39,INT((ROW()-13)/2),0)),"",OFFSET('5. Pp (3 años)'!$E$39,INT((ROW()-13)/2),0))</f>
        <v>PSETCB: Porcentaje de Servicios de escuela de tiempo completo Brindados.</v>
      </c>
      <c r="F79" s="1024" t="str">
        <f ca="1">IF(ISBLANK(OFFSET('5. Pp (3 años)'!$K$39,INT((ROW()-13)/2),0)),"",OFFSET('5. Pp (3 años)'!$K$39,INT((ROW()-13)/2),0))</f>
        <v>Ascendente</v>
      </c>
      <c r="G79" s="1021" t="str">
        <f ca="1">IF(ISBLANK(OFFSET('5. Pp (3 años)'!$H$39,INT((ROW()-13)/2),0)),"",OFFSET('5. Pp (3 años)'!$H$39,INT((ROW()-13)/2),0))</f>
        <v>Trimestral</v>
      </c>
      <c r="H79" s="1164">
        <f ca="1">IF(ISBLANK(OFFSET('9. METAS'!$M$20,INT((ROW()-13)/2),0)),"",OFFSET('9. METAS'!$M$20,INT((ROW()-13)/2),0))</f>
        <v>817</v>
      </c>
      <c r="I79" s="1014"/>
      <c r="J79" s="255" t="str">
        <f ca="1">IF(MOD(ROW()-13,2)=0,IF(ISBLANK(OFFSET('12. SEGUIMIENTO 2027'!$N$14,INT((ROW()-13)/2),0)),"",OFFSET('12. SEGUIMIENTO 2027'!$N$14,INT((ROW()-13)/2),0)),IF(ISBLANK(OFFSET('9. METAS'!$V$20,INT((ROW()-14)/2),0)),"",OFFSET('9. METAS'!$V$20,INT((ROW()-14)/2),0)))</f>
        <v/>
      </c>
      <c r="K79" s="256" t="str">
        <f ca="1">IF(MOD(ROW()-13,2)=0,IF(ISBLANK(OFFSET('12. SEGUIMIENTO 2027'!$O$14,INT((ROW()-13)/2),0)),"",OFFSET('12. SEGUIMIENTO 2027'!$O$14,INT((ROW()-13)/2),0)),IF(ISBLANK(OFFSET('9. METAS'!$W$20,INT((ROW()-14)/2),0)),"",OFFSET('9. METAS'!$W$20,INT((ROW()-14)/2),0)))</f>
        <v/>
      </c>
      <c r="L79" s="256" t="str">
        <f ca="1">IF(MOD(ROW()-13,2)=0,IF(ISBLANK(OFFSET('12. SEGUIMIENTO 2027'!$P$14,INT((ROW()-13)/2),0)),"",OFFSET('12. SEGUIMIENTO 2027'!$P$14,INT((ROW()-13)/2),0)),IF(ISBLANK(OFFSET('9. METAS'!$X$20,INT((ROW()-14)/2),0)),"",OFFSET('9. METAS'!$X$20,INT((ROW()-14)/2),0)))</f>
        <v/>
      </c>
      <c r="M79" s="257" t="str">
        <f ca="1">IF(MOD(ROW()-13,2)=0,IF(ISBLANK(OFFSET('12. SEGUIMIENTO 2027'!$Q$14,INT((ROW()-13)/2),0)),"",OFFSET('12. SEGUIMIENTO 2027'!$Q$14,INT((ROW()-13)/2),0)),IF(ISBLANK(OFFSET('9. METAS'!$Y$20,INT((ROW()-14)/2),0)),"",OFFSET('9. METAS'!$Y$20,INT((ROW()-14)/2),0)))</f>
        <v/>
      </c>
      <c r="N79" s="1012" t="str">
        <f t="shared" ref="N79" ca="1" si="62">IFERROR(J79/J80,"ND")</f>
        <v>ND</v>
      </c>
      <c r="O79" s="1008" t="str">
        <f t="shared" ref="O79" ca="1" si="63">IFERROR(((J79+K79+L79+M79)/H79),"ND")</f>
        <v>ND</v>
      </c>
      <c r="P79" s="996"/>
    </row>
    <row r="80" spans="3:16">
      <c r="C80" s="1030"/>
      <c r="D80" s="1026"/>
      <c r="E80" s="1026"/>
      <c r="F80" s="1024"/>
      <c r="G80" s="1021"/>
      <c r="H80" s="1164"/>
      <c r="I80" s="1015"/>
      <c r="J80" s="255">
        <f ca="1">IF(MOD(ROW()-13,2)=0,IF(ISBLANK(OFFSET('12. SEGUIMIENTO 2027'!$N$14,INT((ROW()-13)/2),0)),"",OFFSET('12. SEGUIMIENTO 2027'!$N$14,INT((ROW()-13)/2),0)),IF(ISBLANK(OFFSET('9. METAS'!$V$20,INT((ROW()-14)/2),0)),"",OFFSET('9. METAS'!$V$20,INT((ROW()-14)/2),0)))</f>
        <v>154</v>
      </c>
      <c r="K80" s="256">
        <f ca="1">IF(MOD(ROW()-13,2)=0,IF(ISBLANK(OFFSET('12. SEGUIMIENTO 2027'!$O$14,INT((ROW()-13)/2),0)),"",OFFSET('12. SEGUIMIENTO 2027'!$O$14,INT((ROW()-13)/2),0)),IF(ISBLANK(OFFSET('9. METAS'!$W$20,INT((ROW()-14)/2),0)),"",OFFSET('9. METAS'!$W$20,INT((ROW()-14)/2),0)))</f>
        <v>249</v>
      </c>
      <c r="L80" s="256">
        <f ca="1">IF(MOD(ROW()-13,2)=0,IF(ISBLANK(OFFSET('12. SEGUIMIENTO 2027'!$P$14,INT((ROW()-13)/2),0)),"",OFFSET('12. SEGUIMIENTO 2027'!$P$14,INT((ROW()-13)/2),0)),IF(ISBLANK(OFFSET('9. METAS'!$X$20,INT((ROW()-14)/2),0)),"",OFFSET('9. METAS'!$X$20,INT((ROW()-14)/2),0)))</f>
        <v>307</v>
      </c>
      <c r="M80" s="257">
        <f ca="1">IF(MOD(ROW()-13,2)=0,IF(ISBLANK(OFFSET('12. SEGUIMIENTO 2027'!$Q$14,INT((ROW()-13)/2),0)),"",OFFSET('12. SEGUIMIENTO 2027'!$Q$14,INT((ROW()-13)/2),0)),IF(ISBLANK(OFFSET('9. METAS'!$Y$20,INT((ROW()-14)/2),0)),"",OFFSET('9. METAS'!$Y$20,INT((ROW()-14)/2),0)))</f>
        <v>107</v>
      </c>
      <c r="N80" s="1013"/>
      <c r="O80" s="1009"/>
      <c r="P80" s="997"/>
    </row>
    <row r="81" spans="3:16">
      <c r="C81" s="1028" t="str">
        <f ca="1">IF(ISBLANK(OFFSET('5. Pp (3 años)'!$C$39,INT((ROW()-13)/2),0)),"",OFFSET('5. Pp (3 años)'!$C$39,INT((ROW()-13)/2),0))</f>
        <v>Actividad</v>
      </c>
      <c r="D81" s="1026" t="str">
        <f ca="1">IF(ISBLANK(OFFSET('5. Pp (3 años)'!$D$39,INT((ROW()-13)/2),0)),"",OFFSET('5. Pp (3 años)'!$D$39,INT((ROW()-13)/2),0))</f>
        <v>4.2.1.1.6.1. Realización de actividades educativas en los CADI
Actividades Educativas: sociales, culturales, deportivas, recreativas, inclusivas y formativas.</v>
      </c>
      <c r="E81" s="1026" t="str">
        <f ca="1">IF(ISBLANK(OFFSET('5. Pp (3 años)'!$E$39,INT((ROW()-13)/2),0)),"",OFFSET('5. Pp (3 años)'!$E$39,INT((ROW()-13)/2),0))</f>
        <v>PAR: Porcentaje de Actividades Educativas Realizadas.</v>
      </c>
      <c r="F81" s="1024" t="str">
        <f ca="1">IF(ISBLANK(OFFSET('5. Pp (3 años)'!$K$39,INT((ROW()-13)/2),0)),"",OFFSET('5. Pp (3 años)'!$K$39,INT((ROW()-13)/2),0))</f>
        <v>Ascendente</v>
      </c>
      <c r="G81" s="1021" t="str">
        <f ca="1">IF(ISBLANK(OFFSET('5. Pp (3 años)'!$H$39,INT((ROW()-13)/2),0)),"",OFFSET('5. Pp (3 años)'!$H$39,INT((ROW()-13)/2),0))</f>
        <v>Trimestral</v>
      </c>
      <c r="H81" s="1164">
        <f ca="1">IF(ISBLANK(OFFSET('9. METAS'!$M$20,INT((ROW()-13)/2),0)),"",OFFSET('9. METAS'!$M$20,INT((ROW()-13)/2),0))</f>
        <v>245</v>
      </c>
      <c r="I81" s="1014"/>
      <c r="J81" s="255" t="str">
        <f ca="1">IF(MOD(ROW()-13,2)=0,IF(ISBLANK(OFFSET('12. SEGUIMIENTO 2027'!$N$14,INT((ROW()-13)/2),0)),"",OFFSET('12. SEGUIMIENTO 2027'!$N$14,INT((ROW()-13)/2),0)),IF(ISBLANK(OFFSET('9. METAS'!$V$20,INT((ROW()-14)/2),0)),"",OFFSET('9. METAS'!$V$20,INT((ROW()-14)/2),0)))</f>
        <v/>
      </c>
      <c r="K81" s="256" t="str">
        <f ca="1">IF(MOD(ROW()-13,2)=0,IF(ISBLANK(OFFSET('12. SEGUIMIENTO 2027'!$O$14,INT((ROW()-13)/2),0)),"",OFFSET('12. SEGUIMIENTO 2027'!$O$14,INT((ROW()-13)/2),0)),IF(ISBLANK(OFFSET('9. METAS'!$W$20,INT((ROW()-14)/2),0)),"",OFFSET('9. METAS'!$W$20,INT((ROW()-14)/2),0)))</f>
        <v/>
      </c>
      <c r="L81" s="256" t="str">
        <f ca="1">IF(MOD(ROW()-13,2)=0,IF(ISBLANK(OFFSET('12. SEGUIMIENTO 2027'!$P$14,INT((ROW()-13)/2),0)),"",OFFSET('12. SEGUIMIENTO 2027'!$P$14,INT((ROW()-13)/2),0)),IF(ISBLANK(OFFSET('9. METAS'!$X$20,INT((ROW()-14)/2),0)),"",OFFSET('9. METAS'!$X$20,INT((ROW()-14)/2),0)))</f>
        <v/>
      </c>
      <c r="M81" s="257" t="str">
        <f ca="1">IF(MOD(ROW()-13,2)=0,IF(ISBLANK(OFFSET('12. SEGUIMIENTO 2027'!$Q$14,INT((ROW()-13)/2),0)),"",OFFSET('12. SEGUIMIENTO 2027'!$Q$14,INT((ROW()-13)/2),0)),IF(ISBLANK(OFFSET('9. METAS'!$Y$20,INT((ROW()-14)/2),0)),"",OFFSET('9. METAS'!$Y$20,INT((ROW()-14)/2),0)))</f>
        <v/>
      </c>
      <c r="N81" s="1012" t="str">
        <f t="shared" ref="N81" ca="1" si="64">IFERROR(J81/J82,"ND")</f>
        <v>ND</v>
      </c>
      <c r="O81" s="1008" t="str">
        <f t="shared" ref="O81" ca="1" si="65">IFERROR(((J81+K81+L81+M81)/H81),"ND")</f>
        <v>ND</v>
      </c>
      <c r="P81" s="996"/>
    </row>
    <row r="82" spans="3:16">
      <c r="C82" s="1030"/>
      <c r="D82" s="1026"/>
      <c r="E82" s="1026"/>
      <c r="F82" s="1024"/>
      <c r="G82" s="1021"/>
      <c r="H82" s="1164"/>
      <c r="I82" s="1015"/>
      <c r="J82" s="255">
        <f ca="1">IF(MOD(ROW()-13,2)=0,IF(ISBLANK(OFFSET('12. SEGUIMIENTO 2027'!$N$14,INT((ROW()-13)/2),0)),"",OFFSET('12. SEGUIMIENTO 2027'!$N$14,INT((ROW()-13)/2),0)),IF(ISBLANK(OFFSET('9. METAS'!$V$20,INT((ROW()-14)/2),0)),"",OFFSET('9. METAS'!$V$20,INT((ROW()-14)/2),0)))</f>
        <v>75</v>
      </c>
      <c r="K82" s="256">
        <f ca="1">IF(MOD(ROW()-13,2)=0,IF(ISBLANK(OFFSET('12. SEGUIMIENTO 2027'!$O$14,INT((ROW()-13)/2),0)),"",OFFSET('12. SEGUIMIENTO 2027'!$O$14,INT((ROW()-13)/2),0)),IF(ISBLANK(OFFSET('9. METAS'!$W$20,INT((ROW()-14)/2),0)),"",OFFSET('9. METAS'!$W$20,INT((ROW()-14)/2),0)))</f>
        <v>70</v>
      </c>
      <c r="L82" s="256">
        <f ca="1">IF(MOD(ROW()-13,2)=0,IF(ISBLANK(OFFSET('12. SEGUIMIENTO 2027'!$P$14,INT((ROW()-13)/2),0)),"",OFFSET('12. SEGUIMIENTO 2027'!$P$14,INT((ROW()-13)/2),0)),IF(ISBLANK(OFFSET('9. METAS'!$X$20,INT((ROW()-14)/2),0)),"",OFFSET('9. METAS'!$X$20,INT((ROW()-14)/2),0)))</f>
        <v>35</v>
      </c>
      <c r="M82" s="257">
        <f ca="1">IF(MOD(ROW()-13,2)=0,IF(ISBLANK(OFFSET('12. SEGUIMIENTO 2027'!$Q$14,INT((ROW()-13)/2),0)),"",OFFSET('12. SEGUIMIENTO 2027'!$Q$14,INT((ROW()-13)/2),0)),IF(ISBLANK(OFFSET('9. METAS'!$Y$20,INT((ROW()-14)/2),0)),"",OFFSET('9. METAS'!$Y$20,INT((ROW()-14)/2),0)))</f>
        <v>65</v>
      </c>
      <c r="N82" s="1013"/>
      <c r="O82" s="1009"/>
      <c r="P82" s="997"/>
    </row>
    <row r="83" spans="3:16">
      <c r="C83" s="1028" t="str">
        <f ca="1">IF(ISBLANK(OFFSET('5. Pp (3 años)'!$C$39,INT((ROW()-13)/2),0)),"",OFFSET('5. Pp (3 años)'!$C$39,INT((ROW()-13)/2),0))</f>
        <v>Actividad</v>
      </c>
      <c r="D83" s="1026" t="str">
        <f ca="1">IF(ISBLANK(OFFSET('5. Pp (3 años)'!$D$39,INT((ROW()-13)/2),0)),"",OFFSET('5. Pp (3 años)'!$D$39,INT((ROW()-13)/2),0))</f>
        <v>4.2.1.1.6.2. Realización de entregas de raciones de comida para las niñas y niños inscritos en los Centros Asistenciales de Desarrollo Infantil.</v>
      </c>
      <c r="E83" s="1026" t="str">
        <f ca="1">IF(ISBLANK(OFFSET('5. Pp (3 años)'!$E$39,INT((ROW()-13)/2),0)),"",OFFSET('5. Pp (3 años)'!$E$39,INT((ROW()-13)/2),0))</f>
        <v>PRE: Porcentaje de Raciones de Comida Entregadas.</v>
      </c>
      <c r="F83" s="1024" t="str">
        <f ca="1">IF(ISBLANK(OFFSET('5. Pp (3 años)'!$K$39,INT((ROW()-13)/2),0)),"",OFFSET('5. Pp (3 años)'!$K$39,INT((ROW()-13)/2),0))</f>
        <v>Ascendente</v>
      </c>
      <c r="G83" s="1021" t="str">
        <f ca="1">IF(ISBLANK(OFFSET('5. Pp (3 años)'!$H$39,INT((ROW()-13)/2),0)),"",OFFSET('5. Pp (3 años)'!$H$39,INT((ROW()-13)/2),0))</f>
        <v>Trimestral</v>
      </c>
      <c r="H83" s="1164">
        <f ca="1">IF(ISBLANK(OFFSET('9. METAS'!$M$20,INT((ROW()-13)/2),0)),"",OFFSET('9. METAS'!$M$20,INT((ROW()-13)/2),0))</f>
        <v>20140</v>
      </c>
      <c r="I83" s="1014"/>
      <c r="J83" s="255" t="str">
        <f ca="1">IF(MOD(ROW()-13,2)=0,IF(ISBLANK(OFFSET('12. SEGUIMIENTO 2027'!$N$14,INT((ROW()-13)/2),0)),"",OFFSET('12. SEGUIMIENTO 2027'!$N$14,INT((ROW()-13)/2),0)),IF(ISBLANK(OFFSET('9. METAS'!$V$20,INT((ROW()-14)/2),0)),"",OFFSET('9. METAS'!$V$20,INT((ROW()-14)/2),0)))</f>
        <v/>
      </c>
      <c r="K83" s="256" t="str">
        <f ca="1">IF(MOD(ROW()-13,2)=0,IF(ISBLANK(OFFSET('12. SEGUIMIENTO 2027'!$O$14,INT((ROW()-13)/2),0)),"",OFFSET('12. SEGUIMIENTO 2027'!$O$14,INT((ROW()-13)/2),0)),IF(ISBLANK(OFFSET('9. METAS'!$W$20,INT((ROW()-14)/2),0)),"",OFFSET('9. METAS'!$W$20,INT((ROW()-14)/2),0)))</f>
        <v/>
      </c>
      <c r="L83" s="256" t="str">
        <f ca="1">IF(MOD(ROW()-13,2)=0,IF(ISBLANK(OFFSET('12. SEGUIMIENTO 2027'!$P$14,INT((ROW()-13)/2),0)),"",OFFSET('12. SEGUIMIENTO 2027'!$P$14,INT((ROW()-13)/2),0)),IF(ISBLANK(OFFSET('9. METAS'!$X$20,INT((ROW()-14)/2),0)),"",OFFSET('9. METAS'!$X$20,INT((ROW()-14)/2),0)))</f>
        <v/>
      </c>
      <c r="M83" s="257" t="str">
        <f ca="1">IF(MOD(ROW()-13,2)=0,IF(ISBLANK(OFFSET('12. SEGUIMIENTO 2027'!$Q$14,INT((ROW()-13)/2),0)),"",OFFSET('12. SEGUIMIENTO 2027'!$Q$14,INT((ROW()-13)/2),0)),IF(ISBLANK(OFFSET('9. METAS'!$Y$20,INT((ROW()-14)/2),0)),"",OFFSET('9. METAS'!$Y$20,INT((ROW()-14)/2),0)))</f>
        <v/>
      </c>
      <c r="N83" s="1012" t="str">
        <f t="shared" ref="N83" ca="1" si="66">IFERROR(J83/J84,"ND")</f>
        <v>ND</v>
      </c>
      <c r="O83" s="1008" t="str">
        <f t="shared" ref="O83" ca="1" si="67">IFERROR(((J83+K83+L83+M83)/H83),"ND")</f>
        <v>ND</v>
      </c>
      <c r="P83" s="996"/>
    </row>
    <row r="84" spans="3:16">
      <c r="C84" s="1030"/>
      <c r="D84" s="1026"/>
      <c r="E84" s="1026"/>
      <c r="F84" s="1024"/>
      <c r="G84" s="1021"/>
      <c r="H84" s="1164"/>
      <c r="I84" s="1015"/>
      <c r="J84" s="255">
        <f ca="1">IF(MOD(ROW()-13,2)=0,IF(ISBLANK(OFFSET('12. SEGUIMIENTO 2027'!$N$14,INT((ROW()-13)/2),0)),"",OFFSET('12. SEGUIMIENTO 2027'!$N$14,INT((ROW()-13)/2),0)),IF(ISBLANK(OFFSET('9. METAS'!$V$20,INT((ROW()-14)/2),0)),"",OFFSET('9. METAS'!$V$20,INT((ROW()-14)/2),0)))</f>
        <v>5600</v>
      </c>
      <c r="K84" s="256">
        <f ca="1">IF(MOD(ROW()-13,2)=0,IF(ISBLANK(OFFSET('12. SEGUIMIENTO 2027'!$O$14,INT((ROW()-13)/2),0)),"",OFFSET('12. SEGUIMIENTO 2027'!$O$14,INT((ROW()-13)/2),0)),IF(ISBLANK(OFFSET('9. METAS'!$W$20,INT((ROW()-14)/2),0)),"",OFFSET('9. METAS'!$W$20,INT((ROW()-14)/2),0)))</f>
        <v>7500</v>
      </c>
      <c r="L84" s="256">
        <f ca="1">IF(MOD(ROW()-13,2)=0,IF(ISBLANK(OFFSET('12. SEGUIMIENTO 2027'!$P$14,INT((ROW()-13)/2),0)),"",OFFSET('12. SEGUIMIENTO 2027'!$P$14,INT((ROW()-13)/2),0)),IF(ISBLANK(OFFSET('9. METAS'!$X$20,INT((ROW()-14)/2),0)),"",OFFSET('9. METAS'!$X$20,INT((ROW()-14)/2),0)))</f>
        <v>2940</v>
      </c>
      <c r="M84" s="257">
        <f ca="1">IF(MOD(ROW()-13,2)=0,IF(ISBLANK(OFFSET('12. SEGUIMIENTO 2027'!$Q$14,INT((ROW()-13)/2),0)),"",OFFSET('12. SEGUIMIENTO 2027'!$Q$14,INT((ROW()-13)/2),0)),IF(ISBLANK(OFFSET('9. METAS'!$Y$20,INT((ROW()-14)/2),0)),"",OFFSET('9. METAS'!$Y$20,INT((ROW()-14)/2),0)))</f>
        <v>4100</v>
      </c>
      <c r="N84" s="1013"/>
      <c r="O84" s="1009"/>
      <c r="P84" s="997"/>
    </row>
    <row r="85" spans="3:16">
      <c r="C85" s="1028" t="str">
        <f ca="1">IF(ISBLANK(OFFSET('5. Pp (3 años)'!$C$39,INT((ROW()-13)/2),0)),"",OFFSET('5. Pp (3 años)'!$C$39,INT((ROW()-13)/2),0))</f>
        <v>Actividad</v>
      </c>
      <c r="D85" s="1026" t="str">
        <f ca="1">IF(ISBLANK(OFFSET('5. Pp (3 años)'!$D$39,INT((ROW()-13)/2),0)),"",OFFSET('5. Pp (3 años)'!$D$39,INT((ROW()-13)/2),0))</f>
        <v>4.2.1.1.6.3. Supervisión de los Centros de  Atención Infantil  que se encuentran registrados en la plataforma RENCAI del Municipio de Benito Juárez                                                
RENCAI: Registro Nacional de los Centros de Atención Infantil.</v>
      </c>
      <c r="E85" s="1026" t="str">
        <f ca="1">IF(ISBLANK(OFFSET('5. Pp (3 años)'!$E$39,INT((ROW()-13)/2),0)),"",OFFSET('5. Pp (3 años)'!$E$39,INT((ROW()-13)/2),0))</f>
        <v>PSR: Porcentaje de Supervisiones Realizadas.</v>
      </c>
      <c r="F85" s="1024" t="str">
        <f ca="1">IF(ISBLANK(OFFSET('5. Pp (3 años)'!$K$39,INT((ROW()-13)/2),0)),"",OFFSET('5. Pp (3 años)'!$K$39,INT((ROW()-13)/2),0))</f>
        <v xml:space="preserve">Ascendente </v>
      </c>
      <c r="G85" s="1021" t="str">
        <f ca="1">IF(ISBLANK(OFFSET('5. Pp (3 años)'!$H$39,INT((ROW()-13)/2),0)),"",OFFSET('5. Pp (3 años)'!$H$39,INT((ROW()-13)/2),0))</f>
        <v>Trimestral</v>
      </c>
      <c r="H85" s="1164">
        <f ca="1">IF(ISBLANK(OFFSET('9. METAS'!$M$20,INT((ROW()-13)/2),0)),"",OFFSET('9. METAS'!$M$20,INT((ROW()-13)/2),0))</f>
        <v>233</v>
      </c>
      <c r="I85" s="1014"/>
      <c r="J85" s="255" t="str">
        <f ca="1">IF(MOD(ROW()-13,2)=0,IF(ISBLANK(OFFSET('12. SEGUIMIENTO 2027'!$N$14,INT((ROW()-13)/2),0)),"",OFFSET('12. SEGUIMIENTO 2027'!$N$14,INT((ROW()-13)/2),0)),IF(ISBLANK(OFFSET('9. METAS'!$V$20,INT((ROW()-14)/2),0)),"",OFFSET('9. METAS'!$V$20,INT((ROW()-14)/2),0)))</f>
        <v/>
      </c>
      <c r="K85" s="256" t="str">
        <f ca="1">IF(MOD(ROW()-13,2)=0,IF(ISBLANK(OFFSET('12. SEGUIMIENTO 2027'!$O$14,INT((ROW()-13)/2),0)),"",OFFSET('12. SEGUIMIENTO 2027'!$O$14,INT((ROW()-13)/2),0)),IF(ISBLANK(OFFSET('9. METAS'!$W$20,INT((ROW()-14)/2),0)),"",OFFSET('9. METAS'!$W$20,INT((ROW()-14)/2),0)))</f>
        <v/>
      </c>
      <c r="L85" s="256" t="str">
        <f ca="1">IF(MOD(ROW()-13,2)=0,IF(ISBLANK(OFFSET('12. SEGUIMIENTO 2027'!$P$14,INT((ROW()-13)/2),0)),"",OFFSET('12. SEGUIMIENTO 2027'!$P$14,INT((ROW()-13)/2),0)),IF(ISBLANK(OFFSET('9. METAS'!$X$20,INT((ROW()-14)/2),0)),"",OFFSET('9. METAS'!$X$20,INT((ROW()-14)/2),0)))</f>
        <v/>
      </c>
      <c r="M85" s="257" t="str">
        <f ca="1">IF(MOD(ROW()-13,2)=0,IF(ISBLANK(OFFSET('12. SEGUIMIENTO 2027'!$Q$14,INT((ROW()-13)/2),0)),"",OFFSET('12. SEGUIMIENTO 2027'!$Q$14,INT((ROW()-13)/2),0)),IF(ISBLANK(OFFSET('9. METAS'!$Y$20,INT((ROW()-14)/2),0)),"",OFFSET('9. METAS'!$Y$20,INT((ROW()-14)/2),0)))</f>
        <v/>
      </c>
      <c r="N85" s="1012" t="str">
        <f t="shared" ref="N85" ca="1" si="68">IFERROR(J85/J86,"ND")</f>
        <v>ND</v>
      </c>
      <c r="O85" s="1008" t="str">
        <f t="shared" ref="O85" ca="1" si="69">IFERROR(((J85+K85+L85+M85)/H85),"ND")</f>
        <v>ND</v>
      </c>
      <c r="P85" s="996"/>
    </row>
    <row r="86" spans="3:16">
      <c r="C86" s="1030"/>
      <c r="D86" s="1026"/>
      <c r="E86" s="1026"/>
      <c r="F86" s="1024"/>
      <c r="G86" s="1021"/>
      <c r="H86" s="1164"/>
      <c r="I86" s="1015"/>
      <c r="J86" s="255">
        <f ca="1">IF(MOD(ROW()-13,2)=0,IF(ISBLANK(OFFSET('12. SEGUIMIENTO 2027'!$N$14,INT((ROW()-13)/2),0)),"",OFFSET('12. SEGUIMIENTO 2027'!$N$14,INT((ROW()-13)/2),0)),IF(ISBLANK(OFFSET('9. METAS'!$V$20,INT((ROW()-14)/2),0)),"",OFFSET('9. METAS'!$V$20,INT((ROW()-14)/2),0)))</f>
        <v>55</v>
      </c>
      <c r="K86" s="256">
        <f ca="1">IF(MOD(ROW()-13,2)=0,IF(ISBLANK(OFFSET('12. SEGUIMIENTO 2027'!$O$14,INT((ROW()-13)/2),0)),"",OFFSET('12. SEGUIMIENTO 2027'!$O$14,INT((ROW()-13)/2),0)),IF(ISBLANK(OFFSET('9. METAS'!$W$20,INT((ROW()-14)/2),0)),"",OFFSET('9. METAS'!$W$20,INT((ROW()-14)/2),0)))</f>
        <v>73</v>
      </c>
      <c r="L86" s="256">
        <f ca="1">IF(MOD(ROW()-13,2)=0,IF(ISBLANK(OFFSET('12. SEGUIMIENTO 2027'!$P$14,INT((ROW()-13)/2),0)),"",OFFSET('12. SEGUIMIENTO 2027'!$P$14,INT((ROW()-13)/2),0)),IF(ISBLANK(OFFSET('9. METAS'!$X$20,INT((ROW()-14)/2),0)),"",OFFSET('9. METAS'!$X$20,INT((ROW()-14)/2),0)))</f>
        <v>45</v>
      </c>
      <c r="M86" s="257">
        <f ca="1">IF(MOD(ROW()-13,2)=0,IF(ISBLANK(OFFSET('12. SEGUIMIENTO 2027'!$Q$14,INT((ROW()-13)/2),0)),"",OFFSET('12. SEGUIMIENTO 2027'!$Q$14,INT((ROW()-13)/2),0)),IF(ISBLANK(OFFSET('9. METAS'!$Y$20,INT((ROW()-14)/2),0)),"",OFFSET('9. METAS'!$Y$20,INT((ROW()-14)/2),0)))</f>
        <v>60</v>
      </c>
      <c r="N86" s="1013"/>
      <c r="O86" s="1009"/>
      <c r="P86" s="997"/>
    </row>
    <row r="87" spans="3:16">
      <c r="C87" s="1028" t="str">
        <f ca="1">IF(ISBLANK(OFFSET('5. Pp (3 años)'!$C$39,INT((ROW()-13)/2),0)),"",OFFSET('5. Pp (3 años)'!$C$39,INT((ROW()-13)/2),0))</f>
        <v>Componente</v>
      </c>
      <c r="D87" s="1026" t="str">
        <f ca="1">IF(ISBLANK(OFFSET('5. Pp (3 años)'!$D$39,INT((ROW()-13)/2),0)),"",OFFSET('5. Pp (3 años)'!$D$39,INT((ROW()-13)/2),0))</f>
        <v>4.2.1.1.7. Servicios de asistencia social y jurídicos, dirigidos a NNA víctimas de maltrato, así como a la ciudadanía benitojuarense en situación de violencia familiar brindados.
NNA: Niñas, Niños y Adolescentes.</v>
      </c>
      <c r="E87" s="1026" t="str">
        <f ca="1">IF(ISBLANK(OFFSET('5. Pp (3 años)'!$E$39,INT((ROW()-13)/2),0)),"",OFFSET('5. Pp (3 años)'!$E$39,INT((ROW()-13)/2),0))</f>
        <v>PSB: Porcentaje de Servicios de Asistencia Social y Jurídicos  Brindados.</v>
      </c>
      <c r="F87" s="1024" t="str">
        <f ca="1">IF(ISBLANK(OFFSET('5. Pp (3 años)'!$K$39,INT((ROW()-13)/2),0)),"",OFFSET('5. Pp (3 años)'!$K$39,INT((ROW()-13)/2),0))</f>
        <v>Ascendente</v>
      </c>
      <c r="G87" s="1021" t="str">
        <f ca="1">IF(ISBLANK(OFFSET('5. Pp (3 años)'!$H$39,INT((ROW()-13)/2),0)),"",OFFSET('5. Pp (3 años)'!$H$39,INT((ROW()-13)/2),0))</f>
        <v>Trimestral</v>
      </c>
      <c r="H87" s="1164">
        <f ca="1">IF(ISBLANK(OFFSET('9. METAS'!$M$20,INT((ROW()-13)/2),0)),"",OFFSET('9. METAS'!$M$20,INT((ROW()-13)/2),0))</f>
        <v>14577</v>
      </c>
      <c r="I87" s="1014"/>
      <c r="J87" s="255" t="str">
        <f ca="1">IF(MOD(ROW()-13,2)=0,IF(ISBLANK(OFFSET('12. SEGUIMIENTO 2027'!$N$14,INT((ROW()-13)/2),0)),"",OFFSET('12. SEGUIMIENTO 2027'!$N$14,INT((ROW()-13)/2),0)),IF(ISBLANK(OFFSET('9. METAS'!$V$20,INT((ROW()-14)/2),0)),"",OFFSET('9. METAS'!$V$20,INT((ROW()-14)/2),0)))</f>
        <v/>
      </c>
      <c r="K87" s="256" t="str">
        <f ca="1">IF(MOD(ROW()-13,2)=0,IF(ISBLANK(OFFSET('12. SEGUIMIENTO 2027'!$O$14,INT((ROW()-13)/2),0)),"",OFFSET('12. SEGUIMIENTO 2027'!$O$14,INT((ROW()-13)/2),0)),IF(ISBLANK(OFFSET('9. METAS'!$W$20,INT((ROW()-14)/2),0)),"",OFFSET('9. METAS'!$W$20,INT((ROW()-14)/2),0)))</f>
        <v/>
      </c>
      <c r="L87" s="256" t="str">
        <f ca="1">IF(MOD(ROW()-13,2)=0,IF(ISBLANK(OFFSET('12. SEGUIMIENTO 2027'!$P$14,INT((ROW()-13)/2),0)),"",OFFSET('12. SEGUIMIENTO 2027'!$P$14,INT((ROW()-13)/2),0)),IF(ISBLANK(OFFSET('9. METAS'!$X$20,INT((ROW()-14)/2),0)),"",OFFSET('9. METAS'!$X$20,INT((ROW()-14)/2),0)))</f>
        <v/>
      </c>
      <c r="M87" s="257" t="str">
        <f ca="1">IF(MOD(ROW()-13,2)=0,IF(ISBLANK(OFFSET('12. SEGUIMIENTO 2027'!$Q$14,INT((ROW()-13)/2),0)),"",OFFSET('12. SEGUIMIENTO 2027'!$Q$14,INT((ROW()-13)/2),0)),IF(ISBLANK(OFFSET('9. METAS'!$Y$20,INT((ROW()-14)/2),0)),"",OFFSET('9. METAS'!$Y$20,INT((ROW()-14)/2),0)))</f>
        <v/>
      </c>
      <c r="N87" s="1012" t="str">
        <f t="shared" ref="N87" ca="1" si="70">IFERROR(J87/J88,"ND")</f>
        <v>ND</v>
      </c>
      <c r="O87" s="1008" t="str">
        <f t="shared" ref="O87" ca="1" si="71">IFERROR(((J87+K87+L87+M87)/H87),"ND")</f>
        <v>ND</v>
      </c>
      <c r="P87" s="996"/>
    </row>
    <row r="88" spans="3:16">
      <c r="C88" s="1030"/>
      <c r="D88" s="1026"/>
      <c r="E88" s="1026"/>
      <c r="F88" s="1024"/>
      <c r="G88" s="1021"/>
      <c r="H88" s="1164"/>
      <c r="I88" s="1015"/>
      <c r="J88" s="255">
        <f ca="1">IF(MOD(ROW()-13,2)=0,IF(ISBLANK(OFFSET('12. SEGUIMIENTO 2027'!$N$14,INT((ROW()-13)/2),0)),"",OFFSET('12. SEGUIMIENTO 2027'!$N$14,INT((ROW()-13)/2),0)),IF(ISBLANK(OFFSET('9. METAS'!$V$20,INT((ROW()-14)/2),0)),"",OFFSET('9. METAS'!$V$20,INT((ROW()-14)/2),0)))</f>
        <v>3029</v>
      </c>
      <c r="K88" s="256">
        <f ca="1">IF(MOD(ROW()-13,2)=0,IF(ISBLANK(OFFSET('12. SEGUIMIENTO 2027'!$O$14,INT((ROW()-13)/2),0)),"",OFFSET('12. SEGUIMIENTO 2027'!$O$14,INT((ROW()-13)/2),0)),IF(ISBLANK(OFFSET('9. METAS'!$W$20,INT((ROW()-14)/2),0)),"",OFFSET('9. METAS'!$W$20,INT((ROW()-14)/2),0)))</f>
        <v>3273</v>
      </c>
      <c r="L88" s="256">
        <f ca="1">IF(MOD(ROW()-13,2)=0,IF(ISBLANK(OFFSET('12. SEGUIMIENTO 2027'!$P$14,INT((ROW()-13)/2),0)),"",OFFSET('12. SEGUIMIENTO 2027'!$P$14,INT((ROW()-13)/2),0)),IF(ISBLANK(OFFSET('9. METAS'!$X$20,INT((ROW()-14)/2),0)),"",OFFSET('9. METAS'!$X$20,INT((ROW()-14)/2),0)))</f>
        <v>4167</v>
      </c>
      <c r="M88" s="257">
        <f ca="1">IF(MOD(ROW()-13,2)=0,IF(ISBLANK(OFFSET('12. SEGUIMIENTO 2027'!$Q$14,INT((ROW()-13)/2),0)),"",OFFSET('12. SEGUIMIENTO 2027'!$Q$14,INT((ROW()-13)/2),0)),IF(ISBLANK(OFFSET('9. METAS'!$Y$20,INT((ROW()-14)/2),0)),"",OFFSET('9. METAS'!$Y$20,INT((ROW()-14)/2),0)))</f>
        <v>4108</v>
      </c>
      <c r="N88" s="1013"/>
      <c r="O88" s="1009"/>
      <c r="P88" s="997"/>
    </row>
    <row r="89" spans="3:16">
      <c r="C89" s="1028" t="str">
        <f ca="1">IF(ISBLANK(OFFSET('5. Pp (3 años)'!$C$39,INT((ROW()-13)/2),0)),"",OFFSET('5. Pp (3 años)'!$C$39,INT((ROW()-13)/2),0))</f>
        <v>Actividad</v>
      </c>
      <c r="D89" s="1026" t="str">
        <f ca="1">IF(ISBLANK(OFFSET('5. Pp (3 años)'!$D$39,INT((ROW()-13)/2),0)),"",OFFSET('5. Pp (3 años)'!$D$39,INT((ROW()-13)/2),0))</f>
        <v xml:space="preserve">4.2.1.1.7.1. Acciones de protección y planes de restitución de derechos para NNA  víctimas de maltrato, por la Delegación de la Procuraduría de Protección de NNA y la Familia. 
</v>
      </c>
      <c r="E89" s="1026" t="str">
        <f ca="1">IF(ISBLANK(OFFSET('5. Pp (3 años)'!$E$39,INT((ROW()-13)/2),0)),"",OFFSET('5. Pp (3 años)'!$E$39,INT((ROW()-13)/2),0))</f>
        <v>PAPRDR: Porcentaje de Acciones de Protección y Restitución de Derechos Realizadas</v>
      </c>
      <c r="F89" s="1024" t="str">
        <f ca="1">IF(ISBLANK(OFFSET('5. Pp (3 años)'!$K$39,INT((ROW()-13)/2),0)),"",OFFSET('5. Pp (3 años)'!$K$39,INT((ROW()-13)/2),0))</f>
        <v>Ascendente</v>
      </c>
      <c r="G89" s="1021" t="str">
        <f ca="1">IF(ISBLANK(OFFSET('5. Pp (3 años)'!$H$39,INT((ROW()-13)/2),0)),"",OFFSET('5. Pp (3 años)'!$H$39,INT((ROW()-13)/2),0))</f>
        <v>Trimestral</v>
      </c>
      <c r="H89" s="1164">
        <f ca="1">IF(ISBLANK(OFFSET('9. METAS'!$M$20,INT((ROW()-13)/2),0)),"",OFFSET('9. METAS'!$M$20,INT((ROW()-13)/2),0))</f>
        <v>402</v>
      </c>
      <c r="I89" s="1014"/>
      <c r="J89" s="255" t="str">
        <f ca="1">IF(MOD(ROW()-13,2)=0,IF(ISBLANK(OFFSET('12. SEGUIMIENTO 2027'!$N$14,INT((ROW()-13)/2),0)),"",OFFSET('12. SEGUIMIENTO 2027'!$N$14,INT((ROW()-13)/2),0)),IF(ISBLANK(OFFSET('9. METAS'!$V$20,INT((ROW()-14)/2),0)),"",OFFSET('9. METAS'!$V$20,INT((ROW()-14)/2),0)))</f>
        <v/>
      </c>
      <c r="K89" s="256" t="str">
        <f ca="1">IF(MOD(ROW()-13,2)=0,IF(ISBLANK(OFFSET('12. SEGUIMIENTO 2027'!$O$14,INT((ROW()-13)/2),0)),"",OFFSET('12. SEGUIMIENTO 2027'!$O$14,INT((ROW()-13)/2),0)),IF(ISBLANK(OFFSET('9. METAS'!$W$20,INT((ROW()-14)/2),0)),"",OFFSET('9. METAS'!$W$20,INT((ROW()-14)/2),0)))</f>
        <v/>
      </c>
      <c r="L89" s="256" t="str">
        <f ca="1">IF(MOD(ROW()-13,2)=0,IF(ISBLANK(OFFSET('12. SEGUIMIENTO 2027'!$P$14,INT((ROW()-13)/2),0)),"",OFFSET('12. SEGUIMIENTO 2027'!$P$14,INT((ROW()-13)/2),0)),IF(ISBLANK(OFFSET('9. METAS'!$X$20,INT((ROW()-14)/2),0)),"",OFFSET('9. METAS'!$X$20,INT((ROW()-14)/2),0)))</f>
        <v/>
      </c>
      <c r="M89" s="257" t="str">
        <f ca="1">IF(MOD(ROW()-13,2)=0,IF(ISBLANK(OFFSET('12. SEGUIMIENTO 2027'!$Q$14,INT((ROW()-13)/2),0)),"",OFFSET('12. SEGUIMIENTO 2027'!$Q$14,INT((ROW()-13)/2),0)),IF(ISBLANK(OFFSET('9. METAS'!$Y$20,INT((ROW()-14)/2),0)),"",OFFSET('9. METAS'!$Y$20,INT((ROW()-14)/2),0)))</f>
        <v/>
      </c>
      <c r="N89" s="1012" t="str">
        <f t="shared" ref="N89" ca="1" si="72">IFERROR(J89/J90,"ND")</f>
        <v>ND</v>
      </c>
      <c r="O89" s="1008" t="str">
        <f t="shared" ref="O89" ca="1" si="73">IFERROR(((J89+K89+L89+M89)/H89),"ND")</f>
        <v>ND</v>
      </c>
      <c r="P89" s="996"/>
    </row>
    <row r="90" spans="3:16">
      <c r="C90" s="1030"/>
      <c r="D90" s="1026"/>
      <c r="E90" s="1026"/>
      <c r="F90" s="1024"/>
      <c r="G90" s="1021"/>
      <c r="H90" s="1164"/>
      <c r="I90" s="1015"/>
      <c r="J90" s="255">
        <f ca="1">IF(MOD(ROW()-13,2)=0,IF(ISBLANK(OFFSET('12. SEGUIMIENTO 2027'!$N$14,INT((ROW()-13)/2),0)),"",OFFSET('12. SEGUIMIENTO 2027'!$N$14,INT((ROW()-13)/2),0)),IF(ISBLANK(OFFSET('9. METAS'!$V$20,INT((ROW()-14)/2),0)),"",OFFSET('9. METAS'!$V$20,INT((ROW()-14)/2),0)))</f>
        <v>80</v>
      </c>
      <c r="K90" s="256">
        <f ca="1">IF(MOD(ROW()-13,2)=0,IF(ISBLANK(OFFSET('12. SEGUIMIENTO 2027'!$O$14,INT((ROW()-13)/2),0)),"",OFFSET('12. SEGUIMIENTO 2027'!$O$14,INT((ROW()-13)/2),0)),IF(ISBLANK(OFFSET('9. METAS'!$W$20,INT((ROW()-14)/2),0)),"",OFFSET('9. METAS'!$W$20,INT((ROW()-14)/2),0)))</f>
        <v>112</v>
      </c>
      <c r="L90" s="256">
        <f ca="1">IF(MOD(ROW()-13,2)=0,IF(ISBLANK(OFFSET('12. SEGUIMIENTO 2027'!$P$14,INT((ROW()-13)/2),0)),"",OFFSET('12. SEGUIMIENTO 2027'!$P$14,INT((ROW()-13)/2),0)),IF(ISBLANK(OFFSET('9. METAS'!$X$20,INT((ROW()-14)/2),0)),"",OFFSET('9. METAS'!$X$20,INT((ROW()-14)/2),0)))</f>
        <v>102</v>
      </c>
      <c r="M90" s="257">
        <f ca="1">IF(MOD(ROW()-13,2)=0,IF(ISBLANK(OFFSET('12. SEGUIMIENTO 2027'!$Q$14,INT((ROW()-13)/2),0)),"",OFFSET('12. SEGUIMIENTO 2027'!$Q$14,INT((ROW()-13)/2),0)),IF(ISBLANK(OFFSET('9. METAS'!$Y$20,INT((ROW()-14)/2),0)),"",OFFSET('9. METAS'!$Y$20,INT((ROW()-14)/2),0)))</f>
        <v>108</v>
      </c>
      <c r="N90" s="1013"/>
      <c r="O90" s="1009"/>
      <c r="P90" s="997"/>
    </row>
    <row r="91" spans="3:16">
      <c r="C91" s="1028" t="str">
        <f ca="1">IF(ISBLANK(OFFSET('5. Pp (3 años)'!$C$39,INT((ROW()-13)/2),0)),"",OFFSET('5. Pp (3 años)'!$C$39,INT((ROW()-13)/2),0))</f>
        <v>Actividad</v>
      </c>
      <c r="D91" s="1026" t="str">
        <f ca="1">IF(ISBLANK(OFFSET('5. Pp (3 años)'!$D$39,INT((ROW()-13)/2),0)),"",OFFSET('5. Pp (3 años)'!$D$39,INT((ROW()-13)/2),0))</f>
        <v>4.2.1.1.7.2. Atenciones jurídicas y de asistencia social a la ciudadanía benitojuarense en situación de violencia familiar.</v>
      </c>
      <c r="E91" s="1026" t="str">
        <f ca="1">IF(ISBLANK(OFFSET('5. Pp (3 años)'!$E$39,INT((ROW()-13)/2),0)),"",OFFSET('5. Pp (3 años)'!$E$39,INT((ROW()-13)/2),0))</f>
        <v>PAJASR: Porcentaje de Atenciones Jurídicas y de Asistencia Social Realizadas.</v>
      </c>
      <c r="F91" s="1024" t="str">
        <f ca="1">IF(ISBLANK(OFFSET('5. Pp (3 años)'!$K$39,INT((ROW()-13)/2),0)),"",OFFSET('5. Pp (3 años)'!$K$39,INT((ROW()-13)/2),0))</f>
        <v>Ascendente</v>
      </c>
      <c r="G91" s="1021" t="str">
        <f ca="1">IF(ISBLANK(OFFSET('5. Pp (3 años)'!$H$39,INT((ROW()-13)/2),0)),"",OFFSET('5. Pp (3 años)'!$H$39,INT((ROW()-13)/2),0))</f>
        <v>Trimestral</v>
      </c>
      <c r="H91" s="1164">
        <f ca="1">IF(ISBLANK(OFFSET('9. METAS'!$M$20,INT((ROW()-13)/2),0)),"",OFFSET('9. METAS'!$M$20,INT((ROW()-13)/2),0))</f>
        <v>10046</v>
      </c>
      <c r="I91" s="1014"/>
      <c r="J91" s="255" t="str">
        <f ca="1">IF(MOD(ROW()-13,2)=0,IF(ISBLANK(OFFSET('12. SEGUIMIENTO 2027'!$N$14,INT((ROW()-13)/2),0)),"",OFFSET('12. SEGUIMIENTO 2027'!$N$14,INT((ROW()-13)/2),0)),IF(ISBLANK(OFFSET('9. METAS'!$V$20,INT((ROW()-14)/2),0)),"",OFFSET('9. METAS'!$V$20,INT((ROW()-14)/2),0)))</f>
        <v/>
      </c>
      <c r="K91" s="256" t="str">
        <f ca="1">IF(MOD(ROW()-13,2)=0,IF(ISBLANK(OFFSET('12. SEGUIMIENTO 2027'!$O$14,INT((ROW()-13)/2),0)),"",OFFSET('12. SEGUIMIENTO 2027'!$O$14,INT((ROW()-13)/2),0)),IF(ISBLANK(OFFSET('9. METAS'!$W$20,INT((ROW()-14)/2),0)),"",OFFSET('9. METAS'!$W$20,INT((ROW()-14)/2),0)))</f>
        <v/>
      </c>
      <c r="L91" s="256" t="str">
        <f ca="1">IF(MOD(ROW()-13,2)=0,IF(ISBLANK(OFFSET('12. SEGUIMIENTO 2027'!$P$14,INT((ROW()-13)/2),0)),"",OFFSET('12. SEGUIMIENTO 2027'!$P$14,INT((ROW()-13)/2),0)),IF(ISBLANK(OFFSET('9. METAS'!$X$20,INT((ROW()-14)/2),0)),"",OFFSET('9. METAS'!$X$20,INT((ROW()-14)/2),0)))</f>
        <v/>
      </c>
      <c r="M91" s="257" t="str">
        <f ca="1">IF(MOD(ROW()-13,2)=0,IF(ISBLANK(OFFSET('12. SEGUIMIENTO 2027'!$Q$14,INT((ROW()-13)/2),0)),"",OFFSET('12. SEGUIMIENTO 2027'!$Q$14,INT((ROW()-13)/2),0)),IF(ISBLANK(OFFSET('9. METAS'!$Y$20,INT((ROW()-14)/2),0)),"",OFFSET('9. METAS'!$Y$20,INT((ROW()-14)/2),0)))</f>
        <v/>
      </c>
      <c r="N91" s="1012" t="str">
        <f t="shared" ref="N91" ca="1" si="74">IFERROR(J91/J92,"ND")</f>
        <v>ND</v>
      </c>
      <c r="O91" s="1008" t="str">
        <f t="shared" ref="O91" ca="1" si="75">IFERROR(((J91+K91+L91+M91)/H91),"ND")</f>
        <v>ND</v>
      </c>
      <c r="P91" s="996"/>
    </row>
    <row r="92" spans="3:16">
      <c r="C92" s="1030"/>
      <c r="D92" s="1026"/>
      <c r="E92" s="1026"/>
      <c r="F92" s="1024"/>
      <c r="G92" s="1021"/>
      <c r="H92" s="1164"/>
      <c r="I92" s="1015"/>
      <c r="J92" s="255">
        <f ca="1">IF(MOD(ROW()-13,2)=0,IF(ISBLANK(OFFSET('12. SEGUIMIENTO 2027'!$N$14,INT((ROW()-13)/2),0)),"",OFFSET('12. SEGUIMIENTO 2027'!$N$14,INT((ROW()-13)/2),0)),IF(ISBLANK(OFFSET('9. METAS'!$V$20,INT((ROW()-14)/2),0)),"",OFFSET('9. METAS'!$V$20,INT((ROW()-14)/2),0)))</f>
        <v>2006</v>
      </c>
      <c r="K92" s="256">
        <f ca="1">IF(MOD(ROW()-13,2)=0,IF(ISBLANK(OFFSET('12. SEGUIMIENTO 2027'!$O$14,INT((ROW()-13)/2),0)),"",OFFSET('12. SEGUIMIENTO 2027'!$O$14,INT((ROW()-13)/2),0)),IF(ISBLANK(OFFSET('9. METAS'!$W$20,INT((ROW()-14)/2),0)),"",OFFSET('9. METAS'!$W$20,INT((ROW()-14)/2),0)))</f>
        <v>2314</v>
      </c>
      <c r="L92" s="256">
        <f ca="1">IF(MOD(ROW()-13,2)=0,IF(ISBLANK(OFFSET('12. SEGUIMIENTO 2027'!$P$14,INT((ROW()-13)/2),0)),"",OFFSET('12. SEGUIMIENTO 2027'!$P$14,INT((ROW()-13)/2),0)),IF(ISBLANK(OFFSET('9. METAS'!$X$20,INT((ROW()-14)/2),0)),"",OFFSET('9. METAS'!$X$20,INT((ROW()-14)/2),0)))</f>
        <v>2983</v>
      </c>
      <c r="M92" s="257">
        <f ca="1">IF(MOD(ROW()-13,2)=0,IF(ISBLANK(OFFSET('12. SEGUIMIENTO 2027'!$Q$14,INT((ROW()-13)/2),0)),"",OFFSET('12. SEGUIMIENTO 2027'!$Q$14,INT((ROW()-13)/2),0)),IF(ISBLANK(OFFSET('9. METAS'!$Y$20,INT((ROW()-14)/2),0)),"",OFFSET('9. METAS'!$Y$20,INT((ROW()-14)/2),0)))</f>
        <v>2743</v>
      </c>
      <c r="N92" s="1013"/>
      <c r="O92" s="1009"/>
      <c r="P92" s="997"/>
    </row>
    <row r="93" spans="3:16">
      <c r="C93" s="1028" t="str">
        <f ca="1">IF(ISBLANK(OFFSET('5. Pp (3 años)'!$C$39,INT((ROW()-13)/2),0)),"",OFFSET('5. Pp (3 años)'!$C$39,INT((ROW()-13)/2),0))</f>
        <v>Actividad</v>
      </c>
      <c r="D93" s="1026" t="str">
        <f ca="1">IF(ISBLANK(OFFSET('5. Pp (3 años)'!$D$39,INT((ROW()-13)/2),0)),"",OFFSET('5. Pp (3 años)'!$D$39,INT((ROW()-13)/2),0))</f>
        <v>4.2.1.1.7.3. Servicios de Trabajo Social en atención, orientación, seguimiento, acompañamiento y visitas domiciliarias e institucionales requeridas por instancias foráneas, o por la atención a las demandas sociales.</v>
      </c>
      <c r="E93" s="1026" t="str">
        <f ca="1">IF(ISBLANK(OFFSET('5. Pp (3 años)'!$E$39,INT((ROW()-13)/2),0)),"",OFFSET('5. Pp (3 años)'!$E$39,INT((ROW()-13)/2),0))</f>
        <v>PSTS: Porcentaje de Servicios de Trabajo Social Realizados.</v>
      </c>
      <c r="F93" s="1024" t="str">
        <f ca="1">IF(ISBLANK(OFFSET('5. Pp (3 años)'!$K$39,INT((ROW()-13)/2),0)),"",OFFSET('5. Pp (3 años)'!$K$39,INT((ROW()-13)/2),0))</f>
        <v>Ascendente</v>
      </c>
      <c r="G93" s="1021" t="str">
        <f ca="1">IF(ISBLANK(OFFSET('5. Pp (3 años)'!$H$39,INT((ROW()-13)/2),0)),"",OFFSET('5. Pp (3 años)'!$H$39,INT((ROW()-13)/2),0))</f>
        <v>Trimestral</v>
      </c>
      <c r="H93" s="1164">
        <f ca="1">IF(ISBLANK(OFFSET('9. METAS'!$M$20,INT((ROW()-13)/2),0)),"",OFFSET('9. METAS'!$M$20,INT((ROW()-13)/2),0))</f>
        <v>9540</v>
      </c>
      <c r="I93" s="1014"/>
      <c r="J93" s="255" t="str">
        <f ca="1">IF(MOD(ROW()-13,2)=0,IF(ISBLANK(OFFSET('12. SEGUIMIENTO 2027'!$N$14,INT((ROW()-13)/2),0)),"",OFFSET('12. SEGUIMIENTO 2027'!$N$14,INT((ROW()-13)/2),0)),IF(ISBLANK(OFFSET('9. METAS'!$V$20,INT((ROW()-14)/2),0)),"",OFFSET('9. METAS'!$V$20,INT((ROW()-14)/2),0)))</f>
        <v/>
      </c>
      <c r="K93" s="256" t="str">
        <f ca="1">IF(MOD(ROW()-13,2)=0,IF(ISBLANK(OFFSET('12. SEGUIMIENTO 2027'!$O$14,INT((ROW()-13)/2),0)),"",OFFSET('12. SEGUIMIENTO 2027'!$O$14,INT((ROW()-13)/2),0)),IF(ISBLANK(OFFSET('9. METAS'!$W$20,INT((ROW()-14)/2),0)),"",OFFSET('9. METAS'!$W$20,INT((ROW()-14)/2),0)))</f>
        <v/>
      </c>
      <c r="L93" s="256" t="str">
        <f ca="1">IF(MOD(ROW()-13,2)=0,IF(ISBLANK(OFFSET('12. SEGUIMIENTO 2027'!$P$14,INT((ROW()-13)/2),0)),"",OFFSET('12. SEGUIMIENTO 2027'!$P$14,INT((ROW()-13)/2),0)),IF(ISBLANK(OFFSET('9. METAS'!$X$20,INT((ROW()-14)/2),0)),"",OFFSET('9. METAS'!$X$20,INT((ROW()-14)/2),0)))</f>
        <v/>
      </c>
      <c r="M93" s="257" t="str">
        <f ca="1">IF(MOD(ROW()-13,2)=0,IF(ISBLANK(OFFSET('12. SEGUIMIENTO 2027'!$Q$14,INT((ROW()-13)/2),0)),"",OFFSET('12. SEGUIMIENTO 2027'!$Q$14,INT((ROW()-13)/2),0)),IF(ISBLANK(OFFSET('9. METAS'!$Y$20,INT((ROW()-14)/2),0)),"",OFFSET('9. METAS'!$Y$20,INT((ROW()-14)/2),0)))</f>
        <v/>
      </c>
      <c r="N93" s="1012" t="str">
        <f t="shared" ref="N93" ca="1" si="76">IFERROR(J93/J94,"ND")</f>
        <v>ND</v>
      </c>
      <c r="O93" s="1008" t="str">
        <f t="shared" ref="O93" ca="1" si="77">IFERROR(((J93+K93+L93+M93)/H93),"ND")</f>
        <v>ND</v>
      </c>
      <c r="P93" s="996"/>
    </row>
    <row r="94" spans="3:16">
      <c r="C94" s="1030"/>
      <c r="D94" s="1026"/>
      <c r="E94" s="1026"/>
      <c r="F94" s="1024"/>
      <c r="G94" s="1021"/>
      <c r="H94" s="1164"/>
      <c r="I94" s="1015"/>
      <c r="J94" s="255">
        <f ca="1">IF(MOD(ROW()-13,2)=0,IF(ISBLANK(OFFSET('12. SEGUIMIENTO 2027'!$N$14,INT((ROW()-13)/2),0)),"",OFFSET('12. SEGUIMIENTO 2027'!$N$14,INT((ROW()-13)/2),0)),IF(ISBLANK(OFFSET('9. METAS'!$V$20,INT((ROW()-14)/2),0)),"",OFFSET('9. METAS'!$V$20,INT((ROW()-14)/2),0)))</f>
        <v>2368</v>
      </c>
      <c r="K94" s="256">
        <f ca="1">IF(MOD(ROW()-13,2)=0,IF(ISBLANK(OFFSET('12. SEGUIMIENTO 2027'!$O$14,INT((ROW()-13)/2),0)),"",OFFSET('12. SEGUIMIENTO 2027'!$O$14,INT((ROW()-13)/2),0)),IF(ISBLANK(OFFSET('9. METAS'!$W$20,INT((ROW()-14)/2),0)),"",OFFSET('9. METAS'!$W$20,INT((ROW()-14)/2),0)))</f>
        <v>2498</v>
      </c>
      <c r="L94" s="256">
        <f ca="1">IF(MOD(ROW()-13,2)=0,IF(ISBLANK(OFFSET('12. SEGUIMIENTO 2027'!$P$14,INT((ROW()-13)/2),0)),"",OFFSET('12. SEGUIMIENTO 2027'!$P$14,INT((ROW()-13)/2),0)),IF(ISBLANK(OFFSET('9. METAS'!$X$20,INT((ROW()-14)/2),0)),"",OFFSET('9. METAS'!$X$20,INT((ROW()-14)/2),0)))</f>
        <v>2376</v>
      </c>
      <c r="M94" s="257">
        <f ca="1">IF(MOD(ROW()-13,2)=0,IF(ISBLANK(OFFSET('12. SEGUIMIENTO 2027'!$Q$14,INT((ROW()-13)/2),0)),"",OFFSET('12. SEGUIMIENTO 2027'!$Q$14,INT((ROW()-13)/2),0)),IF(ISBLANK(OFFSET('9. METAS'!$Y$20,INT((ROW()-14)/2),0)),"",OFFSET('9. METAS'!$Y$20,INT((ROW()-14)/2),0)))</f>
        <v>2298</v>
      </c>
      <c r="N94" s="1013"/>
      <c r="O94" s="1009"/>
      <c r="P94" s="997"/>
    </row>
    <row r="95" spans="3:16">
      <c r="C95" s="1028" t="str">
        <f ca="1">IF(ISBLANK(OFFSET('5. Pp (3 años)'!$C$39,INT((ROW()-13)/2),0)),"",OFFSET('5. Pp (3 años)'!$C$39,INT((ROW()-13)/2),0))</f>
        <v>Actividad</v>
      </c>
      <c r="D95" s="1026" t="str">
        <f ca="1">IF(ISBLANK(OFFSET('5. Pp (3 años)'!$D$39,INT((ROW()-13)/2),0)),"",OFFSET('5. Pp (3 años)'!$D$39,INT((ROW()-13)/2),0))</f>
        <v>4.2.1.1.7.4. Atención psicológica a familias, personas, víctimas o generadoras de violencia, y acompañamiento psicológico en atención a instancias jurídicas foráneas.</v>
      </c>
      <c r="E95" s="1026" t="str">
        <f ca="1">IF(ISBLANK(OFFSET('5. Pp (3 años)'!$E$39,INT((ROW()-13)/2),0)),"",OFFSET('5. Pp (3 años)'!$E$39,INT((ROW()-13)/2),0))</f>
        <v>PAPR: Porcentaje de Atenciones Psicológicas Realizadas.</v>
      </c>
      <c r="F95" s="1024" t="str">
        <f ca="1">IF(ISBLANK(OFFSET('5. Pp (3 años)'!$K$39,INT((ROW()-13)/2),0)),"",OFFSET('5. Pp (3 años)'!$K$39,INT((ROW()-13)/2),0))</f>
        <v>Ascendente</v>
      </c>
      <c r="G95" s="1021" t="str">
        <f ca="1">IF(ISBLANK(OFFSET('5. Pp (3 años)'!$H$39,INT((ROW()-13)/2),0)),"",OFFSET('5. Pp (3 años)'!$H$39,INT((ROW()-13)/2),0))</f>
        <v>Trimestral</v>
      </c>
      <c r="H95" s="1164">
        <f ca="1">IF(ISBLANK(OFFSET('9. METAS'!$M$20,INT((ROW()-13)/2),0)),"",OFFSET('9. METAS'!$M$20,INT((ROW()-13)/2),0))</f>
        <v>1792</v>
      </c>
      <c r="I95" s="1014"/>
      <c r="J95" s="255" t="str">
        <f ca="1">IF(MOD(ROW()-13,2)=0,IF(ISBLANK(OFFSET('12. SEGUIMIENTO 2027'!$N$14,INT((ROW()-13)/2),0)),"",OFFSET('12. SEGUIMIENTO 2027'!$N$14,INT((ROW()-13)/2),0)),IF(ISBLANK(OFFSET('9. METAS'!$V$20,INT((ROW()-14)/2),0)),"",OFFSET('9. METAS'!$V$20,INT((ROW()-14)/2),0)))</f>
        <v/>
      </c>
      <c r="K95" s="256" t="str">
        <f ca="1">IF(MOD(ROW()-13,2)=0,IF(ISBLANK(OFFSET('12. SEGUIMIENTO 2027'!$O$14,INT((ROW()-13)/2),0)),"",OFFSET('12. SEGUIMIENTO 2027'!$O$14,INT((ROW()-13)/2),0)),IF(ISBLANK(OFFSET('9. METAS'!$W$20,INT((ROW()-14)/2),0)),"",OFFSET('9. METAS'!$W$20,INT((ROW()-14)/2),0)))</f>
        <v/>
      </c>
      <c r="L95" s="256" t="str">
        <f ca="1">IF(MOD(ROW()-13,2)=0,IF(ISBLANK(OFFSET('12. SEGUIMIENTO 2027'!$P$14,INT((ROW()-13)/2),0)),"",OFFSET('12. SEGUIMIENTO 2027'!$P$14,INT((ROW()-13)/2),0)),IF(ISBLANK(OFFSET('9. METAS'!$X$20,INT((ROW()-14)/2),0)),"",OFFSET('9. METAS'!$X$20,INT((ROW()-14)/2),0)))</f>
        <v/>
      </c>
      <c r="M95" s="257" t="str">
        <f ca="1">IF(MOD(ROW()-13,2)=0,IF(ISBLANK(OFFSET('12. SEGUIMIENTO 2027'!$Q$14,INT((ROW()-13)/2),0)),"",OFFSET('12. SEGUIMIENTO 2027'!$Q$14,INT((ROW()-13)/2),0)),IF(ISBLANK(OFFSET('9. METAS'!$Y$20,INT((ROW()-14)/2),0)),"",OFFSET('9. METAS'!$Y$20,INT((ROW()-14)/2),0)))</f>
        <v/>
      </c>
      <c r="N95" s="1012" t="str">
        <f t="shared" ref="N95" ca="1" si="78">IFERROR(J95/J96,"ND")</f>
        <v>ND</v>
      </c>
      <c r="O95" s="1008" t="str">
        <f t="shared" ref="O95" ca="1" si="79">IFERROR(((J95+K95+L95+M95)/H95),"ND")</f>
        <v>ND</v>
      </c>
      <c r="P95" s="996"/>
    </row>
    <row r="96" spans="3:16">
      <c r="C96" s="1030"/>
      <c r="D96" s="1026"/>
      <c r="E96" s="1026"/>
      <c r="F96" s="1024"/>
      <c r="G96" s="1021"/>
      <c r="H96" s="1164"/>
      <c r="I96" s="1015"/>
      <c r="J96" s="255">
        <f ca="1">IF(MOD(ROW()-13,2)=0,IF(ISBLANK(OFFSET('12. SEGUIMIENTO 2027'!$N$14,INT((ROW()-13)/2),0)),"",OFFSET('12. SEGUIMIENTO 2027'!$N$14,INT((ROW()-13)/2),0)),IF(ISBLANK(OFFSET('9. METAS'!$V$20,INT((ROW()-14)/2),0)),"",OFFSET('9. METAS'!$V$20,INT((ROW()-14)/2),0)))</f>
        <v>412</v>
      </c>
      <c r="K96" s="256">
        <f ca="1">IF(MOD(ROW()-13,2)=0,IF(ISBLANK(OFFSET('12. SEGUIMIENTO 2027'!$O$14,INT((ROW()-13)/2),0)),"",OFFSET('12. SEGUIMIENTO 2027'!$O$14,INT((ROW()-13)/2),0)),IF(ISBLANK(OFFSET('9. METAS'!$W$20,INT((ROW()-14)/2),0)),"",OFFSET('9. METAS'!$W$20,INT((ROW()-14)/2),0)))</f>
        <v>418</v>
      </c>
      <c r="L96" s="256">
        <f ca="1">IF(MOD(ROW()-13,2)=0,IF(ISBLANK(OFFSET('12. SEGUIMIENTO 2027'!$P$14,INT((ROW()-13)/2),0)),"",OFFSET('12. SEGUIMIENTO 2027'!$P$14,INT((ROW()-13)/2),0)),IF(ISBLANK(OFFSET('9. METAS'!$X$20,INT((ROW()-14)/2),0)),"",OFFSET('9. METAS'!$X$20,INT((ROW()-14)/2),0)))</f>
        <v>486</v>
      </c>
      <c r="M96" s="257">
        <f ca="1">IF(MOD(ROW()-13,2)=0,IF(ISBLANK(OFFSET('12. SEGUIMIENTO 2027'!$Q$14,INT((ROW()-13)/2),0)),"",OFFSET('12. SEGUIMIENTO 2027'!$Q$14,INT((ROW()-13)/2),0)),IF(ISBLANK(OFFSET('9. METAS'!$Y$20,INT((ROW()-14)/2),0)),"",OFFSET('9. METAS'!$Y$20,INT((ROW()-14)/2),0)))</f>
        <v>476</v>
      </c>
      <c r="N96" s="1013"/>
      <c r="O96" s="1009"/>
      <c r="P96" s="997"/>
    </row>
    <row r="97" spans="3:16">
      <c r="C97" s="1028" t="str">
        <f ca="1">IF(ISBLANK(OFFSET('5. Pp (3 años)'!$C$39,INT((ROW()-13)/2),0)),"",OFFSET('5. Pp (3 años)'!$C$39,INT((ROW()-13)/2),0))</f>
        <v>Componente</v>
      </c>
      <c r="D97" s="1026" t="str">
        <f ca="1">IF(ISBLANK(OFFSET('5. Pp (3 años)'!$D$39,INT((ROW()-13)/2),0)),"",OFFSET('5. Pp (3 años)'!$D$39,INT((ROW()-13)/2),0))</f>
        <v>4.2.1.1.8. Atención integral brindada a Niñas, Niños y Adolescentes (NNA) en situación de riesgo y víctimas de violencia.</v>
      </c>
      <c r="E97" s="1026" t="str">
        <f ca="1">IF(ISBLANK(OFFSET('5. Pp (3 años)'!$E$39,INT((ROW()-13)/2),0)),"",OFFSET('5. Pp (3 años)'!$E$39,INT((ROW()-13)/2),0))</f>
        <v>PAIB: Porcentaje de Atenciones Integrales a NNA en Situación de Riesgo Brindadas.</v>
      </c>
      <c r="F97" s="1024" t="str">
        <f ca="1">IF(ISBLANK(OFFSET('5. Pp (3 años)'!$K$39,INT((ROW()-13)/2),0)),"",OFFSET('5. Pp (3 años)'!$K$39,INT((ROW()-13)/2),0))</f>
        <v>Ascendente</v>
      </c>
      <c r="G97" s="1021" t="str">
        <f ca="1">IF(ISBLANK(OFFSET('5. Pp (3 años)'!$H$39,INT((ROW()-13)/2),0)),"",OFFSET('5. Pp (3 años)'!$H$39,INT((ROW()-13)/2),0))</f>
        <v>Trimestral</v>
      </c>
      <c r="H97" s="1164">
        <f ca="1">IF(ISBLANK(OFFSET('9. METAS'!$M$20,INT((ROW()-13)/2),0)),"",OFFSET('9. METAS'!$M$20,INT((ROW()-13)/2),0))</f>
        <v>3156</v>
      </c>
      <c r="I97" s="1014"/>
      <c r="J97" s="255" t="str">
        <f ca="1">IF(MOD(ROW()-13,2)=0,IF(ISBLANK(OFFSET('12. SEGUIMIENTO 2027'!$N$14,INT((ROW()-13)/2),0)),"",OFFSET('12. SEGUIMIENTO 2027'!$N$14,INT((ROW()-13)/2),0)),IF(ISBLANK(OFFSET('9. METAS'!$V$20,INT((ROW()-14)/2),0)),"",OFFSET('9. METAS'!$V$20,INT((ROW()-14)/2),0)))</f>
        <v/>
      </c>
      <c r="K97" s="256" t="str">
        <f ca="1">IF(MOD(ROW()-13,2)=0,IF(ISBLANK(OFFSET('12. SEGUIMIENTO 2027'!$O$14,INT((ROW()-13)/2),0)),"",OFFSET('12. SEGUIMIENTO 2027'!$O$14,INT((ROW()-13)/2),0)),IF(ISBLANK(OFFSET('9. METAS'!$W$20,INT((ROW()-14)/2),0)),"",OFFSET('9. METAS'!$W$20,INT((ROW()-14)/2),0)))</f>
        <v/>
      </c>
      <c r="L97" s="256" t="str">
        <f ca="1">IF(MOD(ROW()-13,2)=0,IF(ISBLANK(OFFSET('12. SEGUIMIENTO 2027'!$P$14,INT((ROW()-13)/2),0)),"",OFFSET('12. SEGUIMIENTO 2027'!$P$14,INT((ROW()-13)/2),0)),IF(ISBLANK(OFFSET('9. METAS'!$X$20,INT((ROW()-14)/2),0)),"",OFFSET('9. METAS'!$X$20,INT((ROW()-14)/2),0)))</f>
        <v/>
      </c>
      <c r="M97" s="257" t="str">
        <f ca="1">IF(MOD(ROW()-13,2)=0,IF(ISBLANK(OFFSET('12. SEGUIMIENTO 2027'!$Q$14,INT((ROW()-13)/2),0)),"",OFFSET('12. SEGUIMIENTO 2027'!$Q$14,INT((ROW()-13)/2),0)),IF(ISBLANK(OFFSET('9. METAS'!$Y$20,INT((ROW()-14)/2),0)),"",OFFSET('9. METAS'!$Y$20,INT((ROW()-14)/2),0)))</f>
        <v/>
      </c>
      <c r="N97" s="1012" t="str">
        <f t="shared" ref="N97" ca="1" si="80">IFERROR(J97/J98,"ND")</f>
        <v>ND</v>
      </c>
      <c r="O97" s="1008" t="str">
        <f t="shared" ref="O97" ca="1" si="81">IFERROR(((J97+K97+L97+M97)/H97),"ND")</f>
        <v>ND</v>
      </c>
      <c r="P97" s="996"/>
    </row>
    <row r="98" spans="3:16">
      <c r="C98" s="1030"/>
      <c r="D98" s="1026"/>
      <c r="E98" s="1026"/>
      <c r="F98" s="1024"/>
      <c r="G98" s="1021"/>
      <c r="H98" s="1164"/>
      <c r="I98" s="1015"/>
      <c r="J98" s="255">
        <f ca="1">IF(MOD(ROW()-13,2)=0,IF(ISBLANK(OFFSET('12. SEGUIMIENTO 2027'!$N$14,INT((ROW()-13)/2),0)),"",OFFSET('12. SEGUIMIENTO 2027'!$N$14,INT((ROW()-13)/2),0)),IF(ISBLANK(OFFSET('9. METAS'!$V$20,INT((ROW()-14)/2),0)),"",OFFSET('9. METAS'!$V$20,INT((ROW()-14)/2),0)))</f>
        <v>623</v>
      </c>
      <c r="K98" s="256">
        <f ca="1">IF(MOD(ROW()-13,2)=0,IF(ISBLANK(OFFSET('12. SEGUIMIENTO 2027'!$O$14,INT((ROW()-13)/2),0)),"",OFFSET('12. SEGUIMIENTO 2027'!$O$14,INT((ROW()-13)/2),0)),IF(ISBLANK(OFFSET('9. METAS'!$W$20,INT((ROW()-14)/2),0)),"",OFFSET('9. METAS'!$W$20,INT((ROW()-14)/2),0)))</f>
        <v>785</v>
      </c>
      <c r="L98" s="256">
        <f ca="1">IF(MOD(ROW()-13,2)=0,IF(ISBLANK(OFFSET('12. SEGUIMIENTO 2027'!$P$14,INT((ROW()-13)/2),0)),"",OFFSET('12. SEGUIMIENTO 2027'!$P$14,INT((ROW()-13)/2),0)),IF(ISBLANK(OFFSET('9. METAS'!$X$20,INT((ROW()-14)/2),0)),"",OFFSET('9. METAS'!$X$20,INT((ROW()-14)/2),0)))</f>
        <v>672</v>
      </c>
      <c r="M98" s="257">
        <f ca="1">IF(MOD(ROW()-13,2)=0,IF(ISBLANK(OFFSET('12. SEGUIMIENTO 2027'!$Q$14,INT((ROW()-13)/2),0)),"",OFFSET('12. SEGUIMIENTO 2027'!$Q$14,INT((ROW()-13)/2),0)),IF(ISBLANK(OFFSET('9. METAS'!$Y$20,INT((ROW()-14)/2),0)),"",OFFSET('9. METAS'!$Y$20,INT((ROW()-14)/2),0)))</f>
        <v>1076</v>
      </c>
      <c r="N98" s="1013"/>
      <c r="O98" s="1009"/>
      <c r="P98" s="997"/>
    </row>
    <row r="99" spans="3:16">
      <c r="C99" s="1028" t="str">
        <f ca="1">IF(ISBLANK(OFFSET('5. Pp (3 años)'!$C$39,INT((ROW()-13)/2),0)),"",OFFSET('5. Pp (3 años)'!$C$39,INT((ROW()-13)/2),0))</f>
        <v>Actividad</v>
      </c>
      <c r="D99" s="1026" t="str">
        <f ca="1">IF(ISBLANK(OFFSET('5. Pp (3 años)'!$D$39,INT((ROW()-13)/2),0)),"",OFFSET('5. Pp (3 años)'!$D$39,INT((ROW()-13)/2),0))</f>
        <v xml:space="preserve">4.2.1.1.8.1. Atención Jurídicas a NNA en Situación de Riesgo, con representación y acompañamiento en las instancias Jurídicas </v>
      </c>
      <c r="E99" s="1026" t="str">
        <f ca="1">IF(ISBLANK(OFFSET('5. Pp (3 años)'!$E$39,INT((ROW()-13)/2),0)),"",OFFSET('5. Pp (3 años)'!$E$39,INT((ROW()-13)/2),0))</f>
        <v>PAJB: Porcentaje de Atenciones Jurídicas a NNA Brindadas.</v>
      </c>
      <c r="F99" s="1024" t="str">
        <f ca="1">IF(ISBLANK(OFFSET('5. Pp (3 años)'!$K$39,INT((ROW()-13)/2),0)),"",OFFSET('5. Pp (3 años)'!$K$39,INT((ROW()-13)/2),0))</f>
        <v>Ascendente</v>
      </c>
      <c r="G99" s="1021" t="str">
        <f ca="1">IF(ISBLANK(OFFSET('5. Pp (3 años)'!$H$39,INT((ROW()-13)/2),0)),"",OFFSET('5. Pp (3 años)'!$H$39,INT((ROW()-13)/2),0))</f>
        <v>Trimestral</v>
      </c>
      <c r="H99" s="1164">
        <f ca="1">IF(ISBLANK(OFFSET('9. METAS'!$M$20,INT((ROW()-13)/2),0)),"",OFFSET('9. METAS'!$M$20,INT((ROW()-13)/2),0))</f>
        <v>5416</v>
      </c>
      <c r="I99" s="1014"/>
      <c r="J99" s="255" t="str">
        <f ca="1">IF(MOD(ROW()-13,2)=0,IF(ISBLANK(OFFSET('12. SEGUIMIENTO 2027'!$N$14,INT((ROW()-13)/2),0)),"",OFFSET('12. SEGUIMIENTO 2027'!$N$14,INT((ROW()-13)/2),0)),IF(ISBLANK(OFFSET('9. METAS'!$V$20,INT((ROW()-14)/2),0)),"",OFFSET('9. METAS'!$V$20,INT((ROW()-14)/2),0)))</f>
        <v/>
      </c>
      <c r="K99" s="256" t="str">
        <f ca="1">IF(MOD(ROW()-13,2)=0,IF(ISBLANK(OFFSET('12. SEGUIMIENTO 2027'!$O$14,INT((ROW()-13)/2),0)),"",OFFSET('12. SEGUIMIENTO 2027'!$O$14,INT((ROW()-13)/2),0)),IF(ISBLANK(OFFSET('9. METAS'!$W$20,INT((ROW()-14)/2),0)),"",OFFSET('9. METAS'!$W$20,INT((ROW()-14)/2),0)))</f>
        <v/>
      </c>
      <c r="L99" s="256" t="str">
        <f ca="1">IF(MOD(ROW()-13,2)=0,IF(ISBLANK(OFFSET('12. SEGUIMIENTO 2027'!$P$14,INT((ROW()-13)/2),0)),"",OFFSET('12. SEGUIMIENTO 2027'!$P$14,INT((ROW()-13)/2),0)),IF(ISBLANK(OFFSET('9. METAS'!$X$20,INT((ROW()-14)/2),0)),"",OFFSET('9. METAS'!$X$20,INT((ROW()-14)/2),0)))</f>
        <v/>
      </c>
      <c r="M99" s="257" t="str">
        <f ca="1">IF(MOD(ROW()-13,2)=0,IF(ISBLANK(OFFSET('12. SEGUIMIENTO 2027'!$Q$14,INT((ROW()-13)/2),0)),"",OFFSET('12. SEGUIMIENTO 2027'!$Q$14,INT((ROW()-13)/2),0)),IF(ISBLANK(OFFSET('9. METAS'!$Y$20,INT((ROW()-14)/2),0)),"",OFFSET('9. METAS'!$Y$20,INT((ROW()-14)/2),0)))</f>
        <v/>
      </c>
      <c r="N99" s="1012" t="str">
        <f t="shared" ref="N99" ca="1" si="82">IFERROR(J99/J100,"ND")</f>
        <v>ND</v>
      </c>
      <c r="O99" s="1008" t="str">
        <f t="shared" ref="O99" ca="1" si="83">IFERROR(((J99+K99+L99+M99)/H99),"ND")</f>
        <v>ND</v>
      </c>
      <c r="P99" s="996"/>
    </row>
    <row r="100" spans="3:16">
      <c r="C100" s="1030"/>
      <c r="D100" s="1026"/>
      <c r="E100" s="1026"/>
      <c r="F100" s="1024"/>
      <c r="G100" s="1021"/>
      <c r="H100" s="1164"/>
      <c r="I100" s="1015"/>
      <c r="J100" s="255">
        <f ca="1">IF(MOD(ROW()-13,2)=0,IF(ISBLANK(OFFSET('12. SEGUIMIENTO 2027'!$N$14,INT((ROW()-13)/2),0)),"",OFFSET('12. SEGUIMIENTO 2027'!$N$14,INT((ROW()-13)/2),0)),IF(ISBLANK(OFFSET('9. METAS'!$V$20,INT((ROW()-14)/2),0)),"",OFFSET('9. METAS'!$V$20,INT((ROW()-14)/2),0)))</f>
        <v>1286</v>
      </c>
      <c r="K100" s="256">
        <f ca="1">IF(MOD(ROW()-13,2)=0,IF(ISBLANK(OFFSET('12. SEGUIMIENTO 2027'!$O$14,INT((ROW()-13)/2),0)),"",OFFSET('12. SEGUIMIENTO 2027'!$O$14,INT((ROW()-13)/2),0)),IF(ISBLANK(OFFSET('9. METAS'!$W$20,INT((ROW()-14)/2),0)),"",OFFSET('9. METAS'!$W$20,INT((ROW()-14)/2),0)))</f>
        <v>1486</v>
      </c>
      <c r="L100" s="256">
        <f ca="1">IF(MOD(ROW()-13,2)=0,IF(ISBLANK(OFFSET('12. SEGUIMIENTO 2027'!$P$14,INT((ROW()-13)/2),0)),"",OFFSET('12. SEGUIMIENTO 2027'!$P$14,INT((ROW()-13)/2),0)),IF(ISBLANK(OFFSET('9. METAS'!$X$20,INT((ROW()-14)/2),0)),"",OFFSET('9. METAS'!$X$20,INT((ROW()-14)/2),0)))</f>
        <v>1398</v>
      </c>
      <c r="M100" s="257">
        <f ca="1">IF(MOD(ROW()-13,2)=0,IF(ISBLANK(OFFSET('12. SEGUIMIENTO 2027'!$Q$14,INT((ROW()-13)/2),0)),"",OFFSET('12. SEGUIMIENTO 2027'!$Q$14,INT((ROW()-13)/2),0)),IF(ISBLANK(OFFSET('9. METAS'!$Y$20,INT((ROW()-14)/2),0)),"",OFFSET('9. METAS'!$Y$20,INT((ROW()-14)/2),0)))</f>
        <v>1246</v>
      </c>
      <c r="N100" s="1013"/>
      <c r="O100" s="1009"/>
      <c r="P100" s="997"/>
    </row>
    <row r="101" spans="3:16">
      <c r="C101" s="1028" t="str">
        <f ca="1">IF(ISBLANK(OFFSET('5. Pp (3 años)'!$C$39,INT((ROW()-13)/2),0)),"",OFFSET('5. Pp (3 años)'!$C$39,INT((ROW()-13)/2),0))</f>
        <v>Actividad</v>
      </c>
      <c r="D101" s="1026" t="str">
        <f ca="1">IF(ISBLANK(OFFSET('5. Pp (3 años)'!$D$39,INT((ROW()-13)/2),0)),"",OFFSET('5. Pp (3 años)'!$D$39,INT((ROW()-13)/2),0))</f>
        <v xml:space="preserve">4.2.1.1.8.2. Atención Psicológicas de NNA en Situación de Riesgo, con acompañamiento y contención en las instancias Jurídicas </v>
      </c>
      <c r="E101" s="1026" t="str">
        <f ca="1">IF(ISBLANK(OFFSET('5. Pp (3 años)'!$E$39,INT((ROW()-13)/2),0)),"",OFFSET('5. Pp (3 años)'!$E$39,INT((ROW()-13)/2),0))</f>
        <v>PAPR: Porcentaje de Atenciones Psicológicas a NNA Realizadas</v>
      </c>
      <c r="F101" s="1024" t="str">
        <f ca="1">IF(ISBLANK(OFFSET('5. Pp (3 años)'!$K$39,INT((ROW()-13)/2),0)),"",OFFSET('5. Pp (3 años)'!$K$39,INT((ROW()-13)/2),0))</f>
        <v>Ascendente</v>
      </c>
      <c r="G101" s="1021" t="str">
        <f ca="1">IF(ISBLANK(OFFSET('5. Pp (3 años)'!$H$39,INT((ROW()-13)/2),0)),"",OFFSET('5. Pp (3 años)'!$H$39,INT((ROW()-13)/2),0))</f>
        <v>Trimestral</v>
      </c>
      <c r="H101" s="1164">
        <f ca="1">IF(ISBLANK(OFFSET('9. METAS'!$M$20,INT((ROW()-13)/2),0)),"",OFFSET('9. METAS'!$M$20,INT((ROW()-13)/2),0))</f>
        <v>1312</v>
      </c>
      <c r="I101" s="1014"/>
      <c r="J101" s="255" t="str">
        <f ca="1">IF(MOD(ROW()-13,2)=0,IF(ISBLANK(OFFSET('12. SEGUIMIENTO 2027'!$N$14,INT((ROW()-13)/2),0)),"",OFFSET('12. SEGUIMIENTO 2027'!$N$14,INT((ROW()-13)/2),0)),IF(ISBLANK(OFFSET('9. METAS'!$V$20,INT((ROW()-14)/2),0)),"",OFFSET('9. METAS'!$V$20,INT((ROW()-14)/2),0)))</f>
        <v/>
      </c>
      <c r="K101" s="256" t="str">
        <f ca="1">IF(MOD(ROW()-13,2)=0,IF(ISBLANK(OFFSET('12. SEGUIMIENTO 2027'!$O$14,INT((ROW()-13)/2),0)),"",OFFSET('12. SEGUIMIENTO 2027'!$O$14,INT((ROW()-13)/2),0)),IF(ISBLANK(OFFSET('9. METAS'!$W$20,INT((ROW()-14)/2),0)),"",OFFSET('9. METAS'!$W$20,INT((ROW()-14)/2),0)))</f>
        <v/>
      </c>
      <c r="L101" s="256" t="str">
        <f ca="1">IF(MOD(ROW()-13,2)=0,IF(ISBLANK(OFFSET('12. SEGUIMIENTO 2027'!$P$14,INT((ROW()-13)/2),0)),"",OFFSET('12. SEGUIMIENTO 2027'!$P$14,INT((ROW()-13)/2),0)),IF(ISBLANK(OFFSET('9. METAS'!$X$20,INT((ROW()-14)/2),0)),"",OFFSET('9. METAS'!$X$20,INT((ROW()-14)/2),0)))</f>
        <v/>
      </c>
      <c r="M101" s="257" t="str">
        <f ca="1">IF(MOD(ROW()-13,2)=0,IF(ISBLANK(OFFSET('12. SEGUIMIENTO 2027'!$Q$14,INT((ROW()-13)/2),0)),"",OFFSET('12. SEGUIMIENTO 2027'!$Q$14,INT((ROW()-13)/2),0)),IF(ISBLANK(OFFSET('9. METAS'!$Y$20,INT((ROW()-14)/2),0)),"",OFFSET('9. METAS'!$Y$20,INT((ROW()-14)/2),0)))</f>
        <v/>
      </c>
      <c r="N101" s="1012" t="str">
        <f t="shared" ref="N101" ca="1" si="84">IFERROR(J101/J102,"ND")</f>
        <v>ND</v>
      </c>
      <c r="O101" s="1008" t="str">
        <f t="shared" ref="O101" ca="1" si="85">IFERROR(((J101+K101+L101+M101)/H101),"ND")</f>
        <v>ND</v>
      </c>
      <c r="P101" s="996"/>
    </row>
    <row r="102" spans="3:16">
      <c r="C102" s="1030"/>
      <c r="D102" s="1026"/>
      <c r="E102" s="1026"/>
      <c r="F102" s="1024"/>
      <c r="G102" s="1021"/>
      <c r="H102" s="1164"/>
      <c r="I102" s="1015"/>
      <c r="J102" s="255">
        <f ca="1">IF(MOD(ROW()-13,2)=0,IF(ISBLANK(OFFSET('12. SEGUIMIENTO 2027'!$N$14,INT((ROW()-13)/2),0)),"",OFFSET('12. SEGUIMIENTO 2027'!$N$14,INT((ROW()-13)/2),0)),IF(ISBLANK(OFFSET('9. METAS'!$V$20,INT((ROW()-14)/2),0)),"",OFFSET('9. METAS'!$V$20,INT((ROW()-14)/2),0)))</f>
        <v>346</v>
      </c>
      <c r="K102" s="256">
        <f ca="1">IF(MOD(ROW()-13,2)=0,IF(ISBLANK(OFFSET('12. SEGUIMIENTO 2027'!$O$14,INT((ROW()-13)/2),0)),"",OFFSET('12. SEGUIMIENTO 2027'!$O$14,INT((ROW()-13)/2),0)),IF(ISBLANK(OFFSET('9. METAS'!$W$20,INT((ROW()-14)/2),0)),"",OFFSET('9. METAS'!$W$20,INT((ROW()-14)/2),0)))</f>
        <v>298</v>
      </c>
      <c r="L102" s="256">
        <f ca="1">IF(MOD(ROW()-13,2)=0,IF(ISBLANK(OFFSET('12. SEGUIMIENTO 2027'!$P$14,INT((ROW()-13)/2),0)),"",OFFSET('12. SEGUIMIENTO 2027'!$P$14,INT((ROW()-13)/2),0)),IF(ISBLANK(OFFSET('9. METAS'!$X$20,INT((ROW()-14)/2),0)),"",OFFSET('9. METAS'!$X$20,INT((ROW()-14)/2),0)))</f>
        <v>386</v>
      </c>
      <c r="M102" s="257">
        <f ca="1">IF(MOD(ROW()-13,2)=0,IF(ISBLANK(OFFSET('12. SEGUIMIENTO 2027'!$Q$14,INT((ROW()-13)/2),0)),"",OFFSET('12. SEGUIMIENTO 2027'!$Q$14,INT((ROW()-13)/2),0)),IF(ISBLANK(OFFSET('9. METAS'!$Y$20,INT((ROW()-14)/2),0)),"",OFFSET('9. METAS'!$Y$20,INT((ROW()-14)/2),0)))</f>
        <v>282</v>
      </c>
      <c r="N102" s="1013"/>
      <c r="O102" s="1009"/>
      <c r="P102" s="997"/>
    </row>
    <row r="103" spans="3:16">
      <c r="C103" s="1028" t="str">
        <f ca="1">IF(ISBLANK(OFFSET('5. Pp (3 años)'!$C$39,INT((ROW()-13)/2),0)),"",OFFSET('5. Pp (3 años)'!$C$39,INT((ROW()-13)/2),0))</f>
        <v>Actividad</v>
      </c>
      <c r="D103" s="1026" t="str">
        <f ca="1">IF(ISBLANK(OFFSET('5. Pp (3 años)'!$D$39,INT((ROW()-13)/2),0)),"",OFFSET('5. Pp (3 años)'!$D$39,INT((ROW()-13)/2),0))</f>
        <v>4.2.1.1.8.3. Atenciones de Trabajo Social de NNA en Situación de Riesgo con acompañamiento y seguimiento.</v>
      </c>
      <c r="E103" s="1026" t="str">
        <f ca="1">IF(ISBLANK(OFFSET('5. Pp (3 años)'!$E$39,INT((ROW()-13)/2),0)),"",OFFSET('5. Pp (3 años)'!$E$39,INT((ROW()-13)/2),0))</f>
        <v>PATS: Porcentaje de Atenciones de Trabajo Social a NNA Otorgadas.</v>
      </c>
      <c r="F103" s="1024" t="str">
        <f ca="1">IF(ISBLANK(OFFSET('5. Pp (3 años)'!$K$39,INT((ROW()-13)/2),0)),"",OFFSET('5. Pp (3 años)'!$K$39,INT((ROW()-13)/2),0))</f>
        <v>Ascendente</v>
      </c>
      <c r="G103" s="1021" t="str">
        <f ca="1">IF(ISBLANK(OFFSET('5. Pp (3 años)'!$H$39,INT((ROW()-13)/2),0)),"",OFFSET('5. Pp (3 años)'!$H$39,INT((ROW()-13)/2),0))</f>
        <v>Trimestral</v>
      </c>
      <c r="H103" s="1164">
        <f ca="1">IF(ISBLANK(OFFSET('9. METAS'!$M$20,INT((ROW()-13)/2),0)),"",OFFSET('9. METAS'!$M$20,INT((ROW()-13)/2),0))</f>
        <v>762</v>
      </c>
      <c r="I103" s="1014"/>
      <c r="J103" s="255" t="str">
        <f ca="1">IF(MOD(ROW()-13,2)=0,IF(ISBLANK(OFFSET('12. SEGUIMIENTO 2027'!$N$14,INT((ROW()-13)/2),0)),"",OFFSET('12. SEGUIMIENTO 2027'!$N$14,INT((ROW()-13)/2),0)),IF(ISBLANK(OFFSET('9. METAS'!$V$20,INT((ROW()-14)/2),0)),"",OFFSET('9. METAS'!$V$20,INT((ROW()-14)/2),0)))</f>
        <v/>
      </c>
      <c r="K103" s="256" t="str">
        <f ca="1">IF(MOD(ROW()-13,2)=0,IF(ISBLANK(OFFSET('12. SEGUIMIENTO 2027'!$O$14,INT((ROW()-13)/2),0)),"",OFFSET('12. SEGUIMIENTO 2027'!$O$14,INT((ROW()-13)/2),0)),IF(ISBLANK(OFFSET('9. METAS'!$W$20,INT((ROW()-14)/2),0)),"",OFFSET('9. METAS'!$W$20,INT((ROW()-14)/2),0)))</f>
        <v/>
      </c>
      <c r="L103" s="256" t="str">
        <f ca="1">IF(MOD(ROW()-13,2)=0,IF(ISBLANK(OFFSET('12. SEGUIMIENTO 2027'!$P$14,INT((ROW()-13)/2),0)),"",OFFSET('12. SEGUIMIENTO 2027'!$P$14,INT((ROW()-13)/2),0)),IF(ISBLANK(OFFSET('9. METAS'!$X$20,INT((ROW()-14)/2),0)),"",OFFSET('9. METAS'!$X$20,INT((ROW()-14)/2),0)))</f>
        <v/>
      </c>
      <c r="M103" s="257" t="str">
        <f ca="1">IF(MOD(ROW()-13,2)=0,IF(ISBLANK(OFFSET('12. SEGUIMIENTO 2027'!$Q$14,INT((ROW()-13)/2),0)),"",OFFSET('12. SEGUIMIENTO 2027'!$Q$14,INT((ROW()-13)/2),0)),IF(ISBLANK(OFFSET('9. METAS'!$Y$20,INT((ROW()-14)/2),0)),"",OFFSET('9. METAS'!$Y$20,INT((ROW()-14)/2),0)))</f>
        <v/>
      </c>
      <c r="N103" s="1012" t="str">
        <f t="shared" ref="N103" ca="1" si="86">IFERROR(J103/J104,"ND")</f>
        <v>ND</v>
      </c>
      <c r="O103" s="1008" t="str">
        <f t="shared" ref="O103" ca="1" si="87">IFERROR(((J103+K103+L103+M103)/H103),"ND")</f>
        <v>ND</v>
      </c>
      <c r="P103" s="996"/>
    </row>
    <row r="104" spans="3:16">
      <c r="C104" s="1030"/>
      <c r="D104" s="1026"/>
      <c r="E104" s="1026"/>
      <c r="F104" s="1024"/>
      <c r="G104" s="1021"/>
      <c r="H104" s="1164"/>
      <c r="I104" s="1015"/>
      <c r="J104" s="255">
        <f ca="1">IF(MOD(ROW()-13,2)=0,IF(ISBLANK(OFFSET('12. SEGUIMIENTO 2027'!$N$14,INT((ROW()-13)/2),0)),"",OFFSET('12. SEGUIMIENTO 2027'!$N$14,INT((ROW()-13)/2),0)),IF(ISBLANK(OFFSET('9. METAS'!$V$20,INT((ROW()-14)/2),0)),"",OFFSET('9. METAS'!$V$20,INT((ROW()-14)/2),0)))</f>
        <v>148</v>
      </c>
      <c r="K104" s="256">
        <f ca="1">IF(MOD(ROW()-13,2)=0,IF(ISBLANK(OFFSET('12. SEGUIMIENTO 2027'!$O$14,INT((ROW()-13)/2),0)),"",OFFSET('12. SEGUIMIENTO 2027'!$O$14,INT((ROW()-13)/2),0)),IF(ISBLANK(OFFSET('9. METAS'!$W$20,INT((ROW()-14)/2),0)),"",OFFSET('9. METAS'!$W$20,INT((ROW()-14)/2),0)))</f>
        <v>232</v>
      </c>
      <c r="L104" s="256">
        <f ca="1">IF(MOD(ROW()-13,2)=0,IF(ISBLANK(OFFSET('12. SEGUIMIENTO 2027'!$P$14,INT((ROW()-13)/2),0)),"",OFFSET('12. SEGUIMIENTO 2027'!$P$14,INT((ROW()-13)/2),0)),IF(ISBLANK(OFFSET('9. METAS'!$X$20,INT((ROW()-14)/2),0)),"",OFFSET('9. METAS'!$X$20,INT((ROW()-14)/2),0)))</f>
        <v>218</v>
      </c>
      <c r="M104" s="257">
        <f ca="1">IF(MOD(ROW()-13,2)=0,IF(ISBLANK(OFFSET('12. SEGUIMIENTO 2027'!$Q$14,INT((ROW()-13)/2),0)),"",OFFSET('12. SEGUIMIENTO 2027'!$Q$14,INT((ROW()-13)/2),0)),IF(ISBLANK(OFFSET('9. METAS'!$Y$20,INT((ROW()-14)/2),0)),"",OFFSET('9. METAS'!$Y$20,INT((ROW()-14)/2),0)))</f>
        <v>164</v>
      </c>
      <c r="N104" s="1013"/>
      <c r="O104" s="1009"/>
      <c r="P104" s="997"/>
    </row>
    <row r="105" spans="3:16">
      <c r="C105" s="1028" t="str">
        <f ca="1">IF(ISBLANK(OFFSET('5. Pp (3 años)'!$C$39,INT((ROW()-13)/2),0)),"",OFFSET('5. Pp (3 años)'!$C$39,INT((ROW()-13)/2),0))</f>
        <v>Actividad</v>
      </c>
      <c r="D105" s="1026" t="str">
        <f ca="1">IF(ISBLANK(OFFSET('5. Pp (3 años)'!$D$39,INT((ROW()-13)/2),0)),"",OFFSET('5. Pp (3 años)'!$D$39,INT((ROW()-13)/2),0))</f>
        <v xml:space="preserve">4.2.1.1.8.4. Detección y atención de NNA que trabajan en la vía pública. 
</v>
      </c>
      <c r="E105" s="1026" t="str">
        <f ca="1">IF(ISBLANK(OFFSET('5. Pp (3 años)'!$E$39,INT((ROW()-13)/2),0)),"",OFFSET('5. Pp (3 años)'!$E$39,INT((ROW()-13)/2),0))</f>
        <v>PDAR: Porcentaje de Detecciones y Atenciones de NNA Trabajadores Realizadas.</v>
      </c>
      <c r="F105" s="1024" t="str">
        <f ca="1">IF(ISBLANK(OFFSET('5. Pp (3 años)'!$K$39,INT((ROW()-13)/2),0)),"",OFFSET('5. Pp (3 años)'!$K$39,INT((ROW()-13)/2),0))</f>
        <v>Ascendente</v>
      </c>
      <c r="G105" s="1021" t="str">
        <f ca="1">IF(ISBLANK(OFFSET('5. Pp (3 años)'!$H$39,INT((ROW()-13)/2),0)),"",OFFSET('5. Pp (3 años)'!$H$39,INT((ROW()-13)/2),0))</f>
        <v>Trimestral</v>
      </c>
      <c r="H105" s="1164">
        <f ca="1">IF(ISBLANK(OFFSET('9. METAS'!$M$20,INT((ROW()-13)/2),0)),"",OFFSET('9. METAS'!$M$20,INT((ROW()-13)/2),0))</f>
        <v>2308</v>
      </c>
      <c r="I105" s="1014"/>
      <c r="J105" s="255" t="str">
        <f ca="1">IF(MOD(ROW()-13,2)=0,IF(ISBLANK(OFFSET('12. SEGUIMIENTO 2027'!$N$14,INT((ROW()-13)/2),0)),"",OFFSET('12. SEGUIMIENTO 2027'!$N$14,INT((ROW()-13)/2),0)),IF(ISBLANK(OFFSET('9. METAS'!$V$20,INT((ROW()-14)/2),0)),"",OFFSET('9. METAS'!$V$20,INT((ROW()-14)/2),0)))</f>
        <v/>
      </c>
      <c r="K105" s="256" t="str">
        <f ca="1">IF(MOD(ROW()-13,2)=0,IF(ISBLANK(OFFSET('12. SEGUIMIENTO 2027'!$O$14,INT((ROW()-13)/2),0)),"",OFFSET('12. SEGUIMIENTO 2027'!$O$14,INT((ROW()-13)/2),0)),IF(ISBLANK(OFFSET('9. METAS'!$W$20,INT((ROW()-14)/2),0)),"",OFFSET('9. METAS'!$W$20,INT((ROW()-14)/2),0)))</f>
        <v/>
      </c>
      <c r="L105" s="256" t="str">
        <f ca="1">IF(MOD(ROW()-13,2)=0,IF(ISBLANK(OFFSET('12. SEGUIMIENTO 2027'!$P$14,INT((ROW()-13)/2),0)),"",OFFSET('12. SEGUIMIENTO 2027'!$P$14,INT((ROW()-13)/2),0)),IF(ISBLANK(OFFSET('9. METAS'!$X$20,INT((ROW()-14)/2),0)),"",OFFSET('9. METAS'!$X$20,INT((ROW()-14)/2),0)))</f>
        <v/>
      </c>
      <c r="M105" s="257" t="str">
        <f ca="1">IF(MOD(ROW()-13,2)=0,IF(ISBLANK(OFFSET('12. SEGUIMIENTO 2027'!$Q$14,INT((ROW()-13)/2),0)),"",OFFSET('12. SEGUIMIENTO 2027'!$Q$14,INT((ROW()-13)/2),0)),IF(ISBLANK(OFFSET('9. METAS'!$Y$20,INT((ROW()-14)/2),0)),"",OFFSET('9. METAS'!$Y$20,INT((ROW()-14)/2),0)))</f>
        <v/>
      </c>
      <c r="N105" s="1012" t="str">
        <f t="shared" ref="N105" ca="1" si="88">IFERROR(J105/J106,"ND")</f>
        <v>ND</v>
      </c>
      <c r="O105" s="1008" t="str">
        <f t="shared" ref="O105" ca="1" si="89">IFERROR(((J105+K105+L105+M105)/H105),"ND")</f>
        <v>ND</v>
      </c>
      <c r="P105" s="996"/>
    </row>
    <row r="106" spans="3:16">
      <c r="C106" s="1030"/>
      <c r="D106" s="1026"/>
      <c r="E106" s="1026"/>
      <c r="F106" s="1024"/>
      <c r="G106" s="1021"/>
      <c r="H106" s="1164"/>
      <c r="I106" s="1015"/>
      <c r="J106" s="255">
        <f ca="1">IF(MOD(ROW()-13,2)=0,IF(ISBLANK(OFFSET('12. SEGUIMIENTO 2027'!$N$14,INT((ROW()-13)/2),0)),"",OFFSET('12. SEGUIMIENTO 2027'!$N$14,INT((ROW()-13)/2),0)),IF(ISBLANK(OFFSET('9. METAS'!$V$20,INT((ROW()-14)/2),0)),"",OFFSET('9. METAS'!$V$20,INT((ROW()-14)/2),0)))</f>
        <v>576</v>
      </c>
      <c r="K106" s="256">
        <f ca="1">IF(MOD(ROW()-13,2)=0,IF(ISBLANK(OFFSET('12. SEGUIMIENTO 2027'!$O$14,INT((ROW()-13)/2),0)),"",OFFSET('12. SEGUIMIENTO 2027'!$O$14,INT((ROW()-13)/2),0)),IF(ISBLANK(OFFSET('9. METAS'!$W$20,INT((ROW()-14)/2),0)),"",OFFSET('9. METAS'!$W$20,INT((ROW()-14)/2),0)))</f>
        <v>578</v>
      </c>
      <c r="L106" s="256">
        <f ca="1">IF(MOD(ROW()-13,2)=0,IF(ISBLANK(OFFSET('12. SEGUIMIENTO 2027'!$P$14,INT((ROW()-13)/2),0)),"",OFFSET('12. SEGUIMIENTO 2027'!$P$14,INT((ROW()-13)/2),0)),IF(ISBLANK(OFFSET('9. METAS'!$X$20,INT((ROW()-14)/2),0)),"",OFFSET('9. METAS'!$X$20,INT((ROW()-14)/2),0)))</f>
        <v>576</v>
      </c>
      <c r="M106" s="257">
        <f ca="1">IF(MOD(ROW()-13,2)=0,IF(ISBLANK(OFFSET('12. SEGUIMIENTO 2027'!$Q$14,INT((ROW()-13)/2),0)),"",OFFSET('12. SEGUIMIENTO 2027'!$Q$14,INT((ROW()-13)/2),0)),IF(ISBLANK(OFFSET('9. METAS'!$Y$20,INT((ROW()-14)/2),0)),"",OFFSET('9. METAS'!$Y$20,INT((ROW()-14)/2),0)))</f>
        <v>578</v>
      </c>
      <c r="N106" s="1013"/>
      <c r="O106" s="1009"/>
      <c r="P106" s="997"/>
    </row>
    <row r="107" spans="3:16">
      <c r="C107" s="1028" t="str">
        <f ca="1">IF(ISBLANK(OFFSET('5. Pp (3 años)'!$C$39,INT((ROW()-13)/2),0)),"",OFFSET('5. Pp (3 años)'!$C$39,INT((ROW()-13)/2),0))</f>
        <v>Componente</v>
      </c>
      <c r="D107" s="1026" t="str">
        <f ca="1">IF(ISBLANK(OFFSET('5. Pp (3 años)'!$D$39,INT((ROW()-13)/2),0)),"",OFFSET('5. Pp (3 años)'!$D$39,INT((ROW()-13)/2),0))</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107" s="1026" t="str">
        <f ca="1">IF(ISBLANK(OFFSET('5. Pp (3 años)'!$E$39,INT((ROW()-13)/2),0)),"",OFFSET('5. Pp (3 años)'!$E$39,INT((ROW()-13)/2),0))</f>
        <v>PSIO: Porcentaje de Servicios Integrales Otorgados.</v>
      </c>
      <c r="F107" s="1024" t="str">
        <f ca="1">IF(ISBLANK(OFFSET('5. Pp (3 años)'!$K$39,INT((ROW()-13)/2),0)),"",OFFSET('5. Pp (3 años)'!$K$39,INT((ROW()-13)/2),0))</f>
        <v>Ascendente</v>
      </c>
      <c r="G107" s="1021" t="str">
        <f ca="1">IF(ISBLANK(OFFSET('5. Pp (3 años)'!$H$39,INT((ROW()-13)/2),0)),"",OFFSET('5. Pp (3 años)'!$H$39,INT((ROW()-13)/2),0))</f>
        <v>Trimestral</v>
      </c>
      <c r="H107" s="1164">
        <f ca="1">IF(ISBLANK(OFFSET('9. METAS'!$M$20,INT((ROW()-13)/2),0)),"",OFFSET('9. METAS'!$M$20,INT((ROW()-13)/2),0))</f>
        <v>1302</v>
      </c>
      <c r="I107" s="1014"/>
      <c r="J107" s="255" t="str">
        <f ca="1">IF(MOD(ROW()-13,2)=0,IF(ISBLANK(OFFSET('12. SEGUIMIENTO 2027'!$N$14,INT((ROW()-13)/2),0)),"",OFFSET('12. SEGUIMIENTO 2027'!$N$14,INT((ROW()-13)/2),0)),IF(ISBLANK(OFFSET('9. METAS'!$V$20,INT((ROW()-14)/2),0)),"",OFFSET('9. METAS'!$V$20,INT((ROW()-14)/2),0)))</f>
        <v/>
      </c>
      <c r="K107" s="256" t="str">
        <f ca="1">IF(MOD(ROW()-13,2)=0,IF(ISBLANK(OFFSET('12. SEGUIMIENTO 2027'!$O$14,INT((ROW()-13)/2),0)),"",OFFSET('12. SEGUIMIENTO 2027'!$O$14,INT((ROW()-13)/2),0)),IF(ISBLANK(OFFSET('9. METAS'!$W$20,INT((ROW()-14)/2),0)),"",OFFSET('9. METAS'!$W$20,INT((ROW()-14)/2),0)))</f>
        <v/>
      </c>
      <c r="L107" s="256" t="str">
        <f ca="1">IF(MOD(ROW()-13,2)=0,IF(ISBLANK(OFFSET('12. SEGUIMIENTO 2027'!$P$14,INT((ROW()-13)/2),0)),"",OFFSET('12. SEGUIMIENTO 2027'!$P$14,INT((ROW()-13)/2),0)),IF(ISBLANK(OFFSET('9. METAS'!$X$20,INT((ROW()-14)/2),0)),"",OFFSET('9. METAS'!$X$20,INT((ROW()-14)/2),0)))</f>
        <v/>
      </c>
      <c r="M107" s="257" t="str">
        <f ca="1">IF(MOD(ROW()-13,2)=0,IF(ISBLANK(OFFSET('12. SEGUIMIENTO 2027'!$Q$14,INT((ROW()-13)/2),0)),"",OFFSET('12. SEGUIMIENTO 2027'!$Q$14,INT((ROW()-13)/2),0)),IF(ISBLANK(OFFSET('9. METAS'!$Y$20,INT((ROW()-14)/2),0)),"",OFFSET('9. METAS'!$Y$20,INT((ROW()-14)/2),0)))</f>
        <v/>
      </c>
      <c r="N107" s="1012" t="str">
        <f t="shared" ref="N107" ca="1" si="90">IFERROR(J107/J108,"ND")</f>
        <v>ND</v>
      </c>
      <c r="O107" s="1008" t="str">
        <f t="shared" ref="O107" ca="1" si="91">IFERROR(((J107+K107+L107+M107)/H107),"ND")</f>
        <v>ND</v>
      </c>
      <c r="P107" s="996"/>
    </row>
    <row r="108" spans="3:16">
      <c r="C108" s="1030"/>
      <c r="D108" s="1026"/>
      <c r="E108" s="1026"/>
      <c r="F108" s="1024"/>
      <c r="G108" s="1021"/>
      <c r="H108" s="1164"/>
      <c r="I108" s="1015"/>
      <c r="J108" s="255">
        <f ca="1">IF(MOD(ROW()-13,2)=0,IF(ISBLANK(OFFSET('12. SEGUIMIENTO 2027'!$N$14,INT((ROW()-13)/2),0)),"",OFFSET('12. SEGUIMIENTO 2027'!$N$14,INT((ROW()-13)/2),0)),IF(ISBLANK(OFFSET('9. METAS'!$V$20,INT((ROW()-14)/2),0)),"",OFFSET('9. METAS'!$V$20,INT((ROW()-14)/2),0)))</f>
        <v>189</v>
      </c>
      <c r="K108" s="256">
        <f ca="1">IF(MOD(ROW()-13,2)=0,IF(ISBLANK(OFFSET('12. SEGUIMIENTO 2027'!$O$14,INT((ROW()-13)/2),0)),"",OFFSET('12. SEGUIMIENTO 2027'!$O$14,INT((ROW()-13)/2),0)),IF(ISBLANK(OFFSET('9. METAS'!$W$20,INT((ROW()-14)/2),0)),"",OFFSET('9. METAS'!$W$20,INT((ROW()-14)/2),0)))</f>
        <v>273</v>
      </c>
      <c r="L108" s="256">
        <f ca="1">IF(MOD(ROW()-13,2)=0,IF(ISBLANK(OFFSET('12. SEGUIMIENTO 2027'!$P$14,INT((ROW()-13)/2),0)),"",OFFSET('12. SEGUIMIENTO 2027'!$P$14,INT((ROW()-13)/2),0)),IF(ISBLANK(OFFSET('9. METAS'!$X$20,INT((ROW()-14)/2),0)),"",OFFSET('9. METAS'!$X$20,INT((ROW()-14)/2),0)))</f>
        <v>378</v>
      </c>
      <c r="M108" s="257">
        <f ca="1">IF(MOD(ROW()-13,2)=0,IF(ISBLANK(OFFSET('12. SEGUIMIENTO 2027'!$Q$14,INT((ROW()-13)/2),0)),"",OFFSET('12. SEGUIMIENTO 2027'!$Q$14,INT((ROW()-13)/2),0)),IF(ISBLANK(OFFSET('9. METAS'!$Y$20,INT((ROW()-14)/2),0)),"",OFFSET('9. METAS'!$Y$20,INT((ROW()-14)/2),0)))</f>
        <v>462</v>
      </c>
      <c r="N108" s="1013"/>
      <c r="O108" s="1009"/>
      <c r="P108" s="997"/>
    </row>
    <row r="109" spans="3:16">
      <c r="C109" s="1028" t="str">
        <f ca="1">IF(ISBLANK(OFFSET('5. Pp (3 años)'!$C$39,INT((ROW()-13)/2),0)),"",OFFSET('5. Pp (3 años)'!$C$39,INT((ROW()-13)/2),0))</f>
        <v>Actividad</v>
      </c>
      <c r="D109" s="1026" t="str">
        <f ca="1">IF(ISBLANK(OFFSET('5. Pp (3 años)'!$D$39,INT((ROW()-13)/2),0)),"",OFFSET('5. Pp (3 años)'!$D$39,INT((ROW()-13)/2),0))</f>
        <v>4.2.1.1.9.1. Elaboración de expedientes para el control de los ingresos de NNA migrantes y acompañantes albergados en el CASNNAM.</v>
      </c>
      <c r="E109" s="1026" t="str">
        <f ca="1">IF(ISBLANK(OFFSET('5. Pp (3 años)'!$E$39,INT((ROW()-13)/2),0)),"",OFFSET('5. Pp (3 años)'!$E$39,INT((ROW()-13)/2),0))</f>
        <v>PEIE: Porcentaje de Expedientes de Ingreso Elaborados.</v>
      </c>
      <c r="F109" s="1024" t="str">
        <f ca="1">IF(ISBLANK(OFFSET('5. Pp (3 años)'!$K$39,INT((ROW()-13)/2),0)),"",OFFSET('5. Pp (3 años)'!$K$39,INT((ROW()-13)/2),0))</f>
        <v>Ascendente</v>
      </c>
      <c r="G109" s="1021" t="str">
        <f ca="1">IF(ISBLANK(OFFSET('5. Pp (3 años)'!$H$39,INT((ROW()-13)/2),0)),"",OFFSET('5. Pp (3 años)'!$H$39,INT((ROW()-13)/2),0))</f>
        <v>Trimestral</v>
      </c>
      <c r="H109" s="1164">
        <f ca="1">IF(ISBLANK(OFFSET('9. METAS'!$M$20,INT((ROW()-13)/2),0)),"",OFFSET('9. METAS'!$M$20,INT((ROW()-13)/2),0))</f>
        <v>65</v>
      </c>
      <c r="I109" s="1014"/>
      <c r="J109" s="255" t="str">
        <f ca="1">IF(MOD(ROW()-13,2)=0,IF(ISBLANK(OFFSET('12. SEGUIMIENTO 2027'!$N$14,INT((ROW()-13)/2),0)),"",OFFSET('12. SEGUIMIENTO 2027'!$N$14,INT((ROW()-13)/2),0)),IF(ISBLANK(OFFSET('9. METAS'!$V$20,INT((ROW()-14)/2),0)),"",OFFSET('9. METAS'!$V$20,INT((ROW()-14)/2),0)))</f>
        <v/>
      </c>
      <c r="K109" s="256" t="str">
        <f ca="1">IF(MOD(ROW()-13,2)=0,IF(ISBLANK(OFFSET('12. SEGUIMIENTO 2027'!$O$14,INT((ROW()-13)/2),0)),"",OFFSET('12. SEGUIMIENTO 2027'!$O$14,INT((ROW()-13)/2),0)),IF(ISBLANK(OFFSET('9. METAS'!$W$20,INT((ROW()-14)/2),0)),"",OFFSET('9. METAS'!$W$20,INT((ROW()-14)/2),0)))</f>
        <v/>
      </c>
      <c r="L109" s="256" t="str">
        <f ca="1">IF(MOD(ROW()-13,2)=0,IF(ISBLANK(OFFSET('12. SEGUIMIENTO 2027'!$P$14,INT((ROW()-13)/2),0)),"",OFFSET('12. SEGUIMIENTO 2027'!$P$14,INT((ROW()-13)/2),0)),IF(ISBLANK(OFFSET('9. METAS'!$X$20,INT((ROW()-14)/2),0)),"",OFFSET('9. METAS'!$X$20,INT((ROW()-14)/2),0)))</f>
        <v/>
      </c>
      <c r="M109" s="257" t="str">
        <f ca="1">IF(MOD(ROW()-13,2)=0,IF(ISBLANK(OFFSET('12. SEGUIMIENTO 2027'!$Q$14,INT((ROW()-13)/2),0)),"",OFFSET('12. SEGUIMIENTO 2027'!$Q$14,INT((ROW()-13)/2),0)),IF(ISBLANK(OFFSET('9. METAS'!$Y$20,INT((ROW()-14)/2),0)),"",OFFSET('9. METAS'!$Y$20,INT((ROW()-14)/2),0)))</f>
        <v/>
      </c>
      <c r="N109" s="1012" t="str">
        <f t="shared" ref="N109" ca="1" si="92">IFERROR(J109/J110,"ND")</f>
        <v>ND</v>
      </c>
      <c r="O109" s="1008" t="str">
        <f t="shared" ref="O109" ca="1" si="93">IFERROR(((J109+K109+L109+M109)/H109),"ND")</f>
        <v>ND</v>
      </c>
      <c r="P109" s="996"/>
    </row>
    <row r="110" spans="3:16">
      <c r="C110" s="1030"/>
      <c r="D110" s="1026"/>
      <c r="E110" s="1026"/>
      <c r="F110" s="1024"/>
      <c r="G110" s="1021"/>
      <c r="H110" s="1164"/>
      <c r="I110" s="1015"/>
      <c r="J110" s="255">
        <f ca="1">IF(MOD(ROW()-13,2)=0,IF(ISBLANK(OFFSET('12. SEGUIMIENTO 2027'!$N$14,INT((ROW()-13)/2),0)),"",OFFSET('12. SEGUIMIENTO 2027'!$N$14,INT((ROW()-13)/2),0)),IF(ISBLANK(OFFSET('9. METAS'!$V$20,INT((ROW()-14)/2),0)),"",OFFSET('9. METAS'!$V$20,INT((ROW()-14)/2),0)))</f>
        <v>9</v>
      </c>
      <c r="K110" s="256">
        <f ca="1">IF(MOD(ROW()-13,2)=0,IF(ISBLANK(OFFSET('12. SEGUIMIENTO 2027'!$O$14,INT((ROW()-13)/2),0)),"",OFFSET('12. SEGUIMIENTO 2027'!$O$14,INT((ROW()-13)/2),0)),IF(ISBLANK(OFFSET('9. METAS'!$W$20,INT((ROW()-14)/2),0)),"",OFFSET('9. METAS'!$W$20,INT((ROW()-14)/2),0)))</f>
        <v>13</v>
      </c>
      <c r="L110" s="256">
        <f ca="1">IF(MOD(ROW()-13,2)=0,IF(ISBLANK(OFFSET('12. SEGUIMIENTO 2027'!$P$14,INT((ROW()-13)/2),0)),"",OFFSET('12. SEGUIMIENTO 2027'!$P$14,INT((ROW()-13)/2),0)),IF(ISBLANK(OFFSET('9. METAS'!$X$20,INT((ROW()-14)/2),0)),"",OFFSET('9. METAS'!$X$20,INT((ROW()-14)/2),0)))</f>
        <v>18</v>
      </c>
      <c r="M110" s="257">
        <f ca="1">IF(MOD(ROW()-13,2)=0,IF(ISBLANK(OFFSET('12. SEGUIMIENTO 2027'!$Q$14,INT((ROW()-13)/2),0)),"",OFFSET('12. SEGUIMIENTO 2027'!$Q$14,INT((ROW()-13)/2),0)),IF(ISBLANK(OFFSET('9. METAS'!$Y$20,INT((ROW()-14)/2),0)),"",OFFSET('9. METAS'!$Y$20,INT((ROW()-14)/2),0)))</f>
        <v>25</v>
      </c>
      <c r="N110" s="1013"/>
      <c r="O110" s="1009"/>
      <c r="P110" s="997"/>
    </row>
    <row r="111" spans="3:16">
      <c r="C111" s="1028" t="str">
        <f ca="1">IF(ISBLANK(OFFSET('5. Pp (3 años)'!$C$39,INT((ROW()-13)/2),0)),"",OFFSET('5. Pp (3 años)'!$C$39,INT((ROW()-13)/2),0))</f>
        <v>Actividad</v>
      </c>
      <c r="D111" s="1026" t="str">
        <f ca="1">IF(ISBLANK(OFFSET('5. Pp (3 años)'!$D$39,INT((ROW()-13)/2),0)),"",OFFSET('5. Pp (3 años)'!$D$39,INT((ROW()-13)/2),0))</f>
        <v>4.2.1.1.9.2. Atenciones integrales para NNA y acompañantes migrantes albergados en el CASNNAM.</v>
      </c>
      <c r="E111" s="1026" t="str">
        <f ca="1">IF(ISBLANK(OFFSET('5. Pp (3 años)'!$E$39,INT((ROW()-13)/2),0)),"",OFFSET('5. Pp (3 años)'!$E$39,INT((ROW()-13)/2),0))</f>
        <v>PAIR: Porcentaje de Atenciones Integrales Realizadas.</v>
      </c>
      <c r="F111" s="1024" t="str">
        <f ca="1">IF(ISBLANK(OFFSET('5. Pp (3 años)'!$K$39,INT((ROW()-13)/2),0)),"",OFFSET('5. Pp (3 años)'!$K$39,INT((ROW()-13)/2),0))</f>
        <v>Ascendente</v>
      </c>
      <c r="G111" s="1021" t="str">
        <f ca="1">IF(ISBLANK(OFFSET('5. Pp (3 años)'!$H$39,INT((ROW()-13)/2),0)),"",OFFSET('5. Pp (3 años)'!$H$39,INT((ROW()-13)/2),0))</f>
        <v>Trimestral</v>
      </c>
      <c r="H111" s="1164">
        <f ca="1">IF(ISBLANK(OFFSET('9. METAS'!$M$20,INT((ROW()-13)/2),0)),"",OFFSET('9. METAS'!$M$20,INT((ROW()-13)/2),0))</f>
        <v>5628</v>
      </c>
      <c r="I111" s="1014"/>
      <c r="J111" s="255" t="str">
        <f ca="1">IF(MOD(ROW()-13,2)=0,IF(ISBLANK(OFFSET('12. SEGUIMIENTO 2027'!$N$14,INT((ROW()-13)/2),0)),"",OFFSET('12. SEGUIMIENTO 2027'!$N$14,INT((ROW()-13)/2),0)),IF(ISBLANK(OFFSET('9. METAS'!$V$20,INT((ROW()-14)/2),0)),"",OFFSET('9. METAS'!$V$20,INT((ROW()-14)/2),0)))</f>
        <v/>
      </c>
      <c r="K111" s="256" t="str">
        <f ca="1">IF(MOD(ROW()-13,2)=0,IF(ISBLANK(OFFSET('12. SEGUIMIENTO 2027'!$O$14,INT((ROW()-13)/2),0)),"",OFFSET('12. SEGUIMIENTO 2027'!$O$14,INT((ROW()-13)/2),0)),IF(ISBLANK(OFFSET('9. METAS'!$W$20,INT((ROW()-14)/2),0)),"",OFFSET('9. METAS'!$W$20,INT((ROW()-14)/2),0)))</f>
        <v/>
      </c>
      <c r="L111" s="256" t="str">
        <f ca="1">IF(MOD(ROW()-13,2)=0,IF(ISBLANK(OFFSET('12. SEGUIMIENTO 2027'!$P$14,INT((ROW()-13)/2),0)),"",OFFSET('12. SEGUIMIENTO 2027'!$P$14,INT((ROW()-13)/2),0)),IF(ISBLANK(OFFSET('9. METAS'!$X$20,INT((ROW()-14)/2),0)),"",OFFSET('9. METAS'!$X$20,INT((ROW()-14)/2),0)))</f>
        <v/>
      </c>
      <c r="M111" s="257" t="str">
        <f ca="1">IF(MOD(ROW()-13,2)=0,IF(ISBLANK(OFFSET('12. SEGUIMIENTO 2027'!$Q$14,INT((ROW()-13)/2),0)),"",OFFSET('12. SEGUIMIENTO 2027'!$Q$14,INT((ROW()-13)/2),0)),IF(ISBLANK(OFFSET('9. METAS'!$Y$20,INT((ROW()-14)/2),0)),"",OFFSET('9. METAS'!$Y$20,INT((ROW()-14)/2),0)))</f>
        <v/>
      </c>
      <c r="N111" s="1012" t="str">
        <f t="shared" ref="N111" ca="1" si="94">IFERROR(J111/J112,"ND")</f>
        <v>ND</v>
      </c>
      <c r="O111" s="1008" t="str">
        <f t="shared" ref="O111" ca="1" si="95">IFERROR(((J111+K111+L111+M111)/H111),"ND")</f>
        <v>ND</v>
      </c>
      <c r="P111" s="996"/>
    </row>
    <row r="112" spans="3:16">
      <c r="C112" s="1030"/>
      <c r="D112" s="1026"/>
      <c r="E112" s="1026"/>
      <c r="F112" s="1024"/>
      <c r="G112" s="1021"/>
      <c r="H112" s="1164"/>
      <c r="I112" s="1015"/>
      <c r="J112" s="255">
        <f ca="1">IF(MOD(ROW()-13,2)=0,IF(ISBLANK(OFFSET('12. SEGUIMIENTO 2027'!$N$14,INT((ROW()-13)/2),0)),"",OFFSET('12. SEGUIMIENTO 2027'!$N$14,INT((ROW()-13)/2),0)),IF(ISBLANK(OFFSET('9. METAS'!$V$20,INT((ROW()-14)/2),0)),"",OFFSET('9. METAS'!$V$20,INT((ROW()-14)/2),0)))</f>
        <v>1092</v>
      </c>
      <c r="K112" s="256">
        <f ca="1">IF(MOD(ROW()-13,2)=0,IF(ISBLANK(OFFSET('12. SEGUIMIENTO 2027'!$O$14,INT((ROW()-13)/2),0)),"",OFFSET('12. SEGUIMIENTO 2027'!$O$14,INT((ROW()-13)/2),0)),IF(ISBLANK(OFFSET('9. METAS'!$W$20,INT((ROW()-14)/2),0)),"",OFFSET('9. METAS'!$W$20,INT((ROW()-14)/2),0)))</f>
        <v>1260</v>
      </c>
      <c r="L112" s="256">
        <f ca="1">IF(MOD(ROW()-13,2)=0,IF(ISBLANK(OFFSET('12. SEGUIMIENTO 2027'!$P$14,INT((ROW()-13)/2),0)),"",OFFSET('12. SEGUIMIENTO 2027'!$P$14,INT((ROW()-13)/2),0)),IF(ISBLANK(OFFSET('9. METAS'!$X$20,INT((ROW()-14)/2),0)),"",OFFSET('9. METAS'!$X$20,INT((ROW()-14)/2),0)))</f>
        <v>1512</v>
      </c>
      <c r="M112" s="257">
        <f ca="1">IF(MOD(ROW()-13,2)=0,IF(ISBLANK(OFFSET('12. SEGUIMIENTO 2027'!$Q$14,INT((ROW()-13)/2),0)),"",OFFSET('12. SEGUIMIENTO 2027'!$Q$14,INT((ROW()-13)/2),0)),IF(ISBLANK(OFFSET('9. METAS'!$Y$20,INT((ROW()-14)/2),0)),"",OFFSET('9. METAS'!$Y$20,INT((ROW()-14)/2),0)))</f>
        <v>1764</v>
      </c>
      <c r="N112" s="1013"/>
      <c r="O112" s="1009"/>
      <c r="P112" s="997"/>
    </row>
    <row r="113" spans="3:16">
      <c r="C113" s="1028" t="str">
        <f ca="1">IF(ISBLANK(OFFSET('5. Pp (3 años)'!$C$39,INT((ROW()-13)/2),0)),"",OFFSET('5. Pp (3 años)'!$C$39,INT((ROW()-13)/2),0))</f>
        <v>Actividad</v>
      </c>
      <c r="D113" s="1026" t="str">
        <f ca="1">IF(ISBLANK(OFFSET('5. Pp (3 años)'!$D$39,INT((ROW()-13)/2),0)),"",OFFSET('5. Pp (3 años)'!$D$39,INT((ROW()-13)/2),0))</f>
        <v>4.2.1.1.9.3. Entrega de insumos para el cuidado, alimentación y salud de las NNA de la CASNNAM.</v>
      </c>
      <c r="E113" s="1026" t="str">
        <f ca="1">IF(ISBLANK(OFFSET('5. Pp (3 años)'!$E$39,INT((ROW()-13)/2),0)),"",OFFSET('5. Pp (3 años)'!$E$39,INT((ROW()-13)/2),0))</f>
        <v>PIAE: Porcentaje de Insumos para el Cuidado, Alimentación y Salud Entregados.</v>
      </c>
      <c r="F113" s="1024" t="str">
        <f ca="1">IF(ISBLANK(OFFSET('5. Pp (3 años)'!$K$39,INT((ROW()-13)/2),0)),"",OFFSET('5. Pp (3 años)'!$K$39,INT((ROW()-13)/2),0))</f>
        <v>Ascendente</v>
      </c>
      <c r="G113" s="1021" t="str">
        <f ca="1">IF(ISBLANK(OFFSET('5. Pp (3 años)'!$H$39,INT((ROW()-13)/2),0)),"",OFFSET('5. Pp (3 años)'!$H$39,INT((ROW()-13)/2),0))</f>
        <v>Trimestral</v>
      </c>
      <c r="H113" s="1164">
        <f ca="1">IF(ISBLANK(OFFSET('9. METAS'!$M$20,INT((ROW()-13)/2),0)),"",OFFSET('9. METAS'!$M$20,INT((ROW()-13)/2),0))</f>
        <v>64351</v>
      </c>
      <c r="I113" s="1014"/>
      <c r="J113" s="255" t="str">
        <f ca="1">IF(MOD(ROW()-13,2)=0,IF(ISBLANK(OFFSET('12. SEGUIMIENTO 2027'!$N$14,INT((ROW()-13)/2),0)),"",OFFSET('12. SEGUIMIENTO 2027'!$N$14,INT((ROW()-13)/2),0)),IF(ISBLANK(OFFSET('9. METAS'!$V$20,INT((ROW()-14)/2),0)),"",OFFSET('9. METAS'!$V$20,INT((ROW()-14)/2),0)))</f>
        <v/>
      </c>
      <c r="K113" s="256" t="str">
        <f ca="1">IF(MOD(ROW()-13,2)=0,IF(ISBLANK(OFFSET('12. SEGUIMIENTO 2027'!$O$14,INT((ROW()-13)/2),0)),"",OFFSET('12. SEGUIMIENTO 2027'!$O$14,INT((ROW()-13)/2),0)),IF(ISBLANK(OFFSET('9. METAS'!$W$20,INT((ROW()-14)/2),0)),"",OFFSET('9. METAS'!$W$20,INT((ROW()-14)/2),0)))</f>
        <v/>
      </c>
      <c r="L113" s="256" t="str">
        <f ca="1">IF(MOD(ROW()-13,2)=0,IF(ISBLANK(OFFSET('12. SEGUIMIENTO 2027'!$P$14,INT((ROW()-13)/2),0)),"",OFFSET('12. SEGUIMIENTO 2027'!$P$14,INT((ROW()-13)/2),0)),IF(ISBLANK(OFFSET('9. METAS'!$X$20,INT((ROW()-14)/2),0)),"",OFFSET('9. METAS'!$X$20,INT((ROW()-14)/2),0)))</f>
        <v/>
      </c>
      <c r="M113" s="257" t="str">
        <f ca="1">IF(MOD(ROW()-13,2)=0,IF(ISBLANK(OFFSET('12. SEGUIMIENTO 2027'!$Q$14,INT((ROW()-13)/2),0)),"",OFFSET('12. SEGUIMIENTO 2027'!$Q$14,INT((ROW()-13)/2),0)),IF(ISBLANK(OFFSET('9. METAS'!$Y$20,INT((ROW()-14)/2),0)),"",OFFSET('9. METAS'!$Y$20,INT((ROW()-14)/2),0)))</f>
        <v/>
      </c>
      <c r="N113" s="1012" t="str">
        <f t="shared" ref="N113" ca="1" si="96">IFERROR(J113/J114,"ND")</f>
        <v>ND</v>
      </c>
      <c r="O113" s="1008" t="str">
        <f t="shared" ref="O113" ca="1" si="97">IFERROR(((J113+K113+L113+M113)/H113),"ND")</f>
        <v>ND</v>
      </c>
      <c r="P113" s="996"/>
    </row>
    <row r="114" spans="3:16">
      <c r="C114" s="1030"/>
      <c r="D114" s="1026"/>
      <c r="E114" s="1026"/>
      <c r="F114" s="1024"/>
      <c r="G114" s="1021"/>
      <c r="H114" s="1164"/>
      <c r="I114" s="1015"/>
      <c r="J114" s="255">
        <f ca="1">IF(MOD(ROW()-13,2)=0,IF(ISBLANK(OFFSET('12. SEGUIMIENTO 2027'!$N$14,INT((ROW()-13)/2),0)),"",OFFSET('12. SEGUIMIENTO 2027'!$N$14,INT((ROW()-13)/2),0)),IF(ISBLANK(OFFSET('9. METAS'!$V$20,INT((ROW()-14)/2),0)),"",OFFSET('9. METAS'!$V$20,INT((ROW()-14)/2),0)))</f>
        <v>11916</v>
      </c>
      <c r="K114" s="256">
        <f ca="1">IF(MOD(ROW()-13,2)=0,IF(ISBLANK(OFFSET('12. SEGUIMIENTO 2027'!$O$14,INT((ROW()-13)/2),0)),"",OFFSET('12. SEGUIMIENTO 2027'!$O$14,INT((ROW()-13)/2),0)),IF(ISBLANK(OFFSET('9. METAS'!$W$20,INT((ROW()-14)/2),0)),"",OFFSET('9. METAS'!$W$20,INT((ROW()-14)/2),0)))</f>
        <v>14480</v>
      </c>
      <c r="L114" s="256">
        <f ca="1">IF(MOD(ROW()-13,2)=0,IF(ISBLANK(OFFSET('12. SEGUIMIENTO 2027'!$P$14,INT((ROW()-13)/2),0)),"",OFFSET('12. SEGUIMIENTO 2027'!$P$14,INT((ROW()-13)/2),0)),IF(ISBLANK(OFFSET('9. METAS'!$X$20,INT((ROW()-14)/2),0)),"",OFFSET('9. METAS'!$X$20,INT((ROW()-14)/2),0)))</f>
        <v>17551</v>
      </c>
      <c r="M114" s="257">
        <f ca="1">IF(MOD(ROW()-13,2)=0,IF(ISBLANK(OFFSET('12. SEGUIMIENTO 2027'!$Q$14,INT((ROW()-13)/2),0)),"",OFFSET('12. SEGUIMIENTO 2027'!$Q$14,INT((ROW()-13)/2),0)),IF(ISBLANK(OFFSET('9. METAS'!$Y$20,INT((ROW()-14)/2),0)),"",OFFSET('9. METAS'!$Y$20,INT((ROW()-14)/2),0)))</f>
        <v>20404</v>
      </c>
      <c r="N114" s="1013"/>
      <c r="O114" s="1009"/>
      <c r="P114" s="997"/>
    </row>
    <row r="115" spans="3:16">
      <c r="C115" s="1028" t="str">
        <f ca="1">IF(ISBLANK(OFFSET('5. Pp (3 años)'!$C$39,INT((ROW()-13)/2),0)),"",OFFSET('5. Pp (3 años)'!$C$39,INT((ROW()-13)/2),0))</f>
        <v>Actividad</v>
      </c>
      <c r="D115" s="1026" t="str">
        <f ca="1">IF(ISBLANK(OFFSET('5. Pp (3 años)'!$D$39,INT((ROW()-13)/2),0)),"",OFFSET('5. Pp (3 años)'!$D$39,INT((ROW()-13)/2),0))</f>
        <v>4.2.1.1.9.4. Realización de actividades recreativas, lúdicas, deportivas, educativas y formativas para NNA migrantes y acompañantes del CASNNAM.</v>
      </c>
      <c r="E115" s="1026" t="str">
        <f ca="1">IF(ISBLANK(OFFSET('5. Pp (3 años)'!$E$39,INT((ROW()-13)/2),0)),"",OFFSET('5. Pp (3 años)'!$E$39,INT((ROW()-13)/2),0))</f>
        <v>PARR: Porcentaje de Actividades Recreativas, Lúdicas, Deportivas, Educativas y Formativas Realizadas.</v>
      </c>
      <c r="F115" s="1024" t="str">
        <f ca="1">IF(ISBLANK(OFFSET('5. Pp (3 años)'!$K$39,INT((ROW()-13)/2),0)),"",OFFSET('5. Pp (3 años)'!$K$39,INT((ROW()-13)/2),0))</f>
        <v>Ascendente</v>
      </c>
      <c r="G115" s="1021" t="str">
        <f ca="1">IF(ISBLANK(OFFSET('5. Pp (3 años)'!$H$39,INT((ROW()-13)/2),0)),"",OFFSET('5. Pp (3 años)'!$H$39,INT((ROW()-13)/2),0))</f>
        <v>Trimestral</v>
      </c>
      <c r="H115" s="1164">
        <f ca="1">IF(ISBLANK(OFFSET('9. METAS'!$M$20,INT((ROW()-13)/2),0)),"",OFFSET('9. METAS'!$M$20,INT((ROW()-13)/2),0))</f>
        <v>1728</v>
      </c>
      <c r="I115" s="1014"/>
      <c r="J115" s="255" t="str">
        <f ca="1">IF(MOD(ROW()-13,2)=0,IF(ISBLANK(OFFSET('12. SEGUIMIENTO 2027'!$N$14,INT((ROW()-13)/2),0)),"",OFFSET('12. SEGUIMIENTO 2027'!$N$14,INT((ROW()-13)/2),0)),IF(ISBLANK(OFFSET('9. METAS'!$V$20,INT((ROW()-14)/2),0)),"",OFFSET('9. METAS'!$V$20,INT((ROW()-14)/2),0)))</f>
        <v/>
      </c>
      <c r="K115" s="256" t="str">
        <f ca="1">IF(MOD(ROW()-13,2)=0,IF(ISBLANK(OFFSET('12. SEGUIMIENTO 2027'!$O$14,INT((ROW()-13)/2),0)),"",OFFSET('12. SEGUIMIENTO 2027'!$O$14,INT((ROW()-13)/2),0)),IF(ISBLANK(OFFSET('9. METAS'!$W$20,INT((ROW()-14)/2),0)),"",OFFSET('9. METAS'!$W$20,INT((ROW()-14)/2),0)))</f>
        <v/>
      </c>
      <c r="L115" s="256" t="str">
        <f ca="1">IF(MOD(ROW()-13,2)=0,IF(ISBLANK(OFFSET('12. SEGUIMIENTO 2027'!$P$14,INT((ROW()-13)/2),0)),"",OFFSET('12. SEGUIMIENTO 2027'!$P$14,INT((ROW()-13)/2),0)),IF(ISBLANK(OFFSET('9. METAS'!$X$20,INT((ROW()-14)/2),0)),"",OFFSET('9. METAS'!$X$20,INT((ROW()-14)/2),0)))</f>
        <v/>
      </c>
      <c r="M115" s="257" t="str">
        <f ca="1">IF(MOD(ROW()-13,2)=0,IF(ISBLANK(OFFSET('12. SEGUIMIENTO 2027'!$Q$14,INT((ROW()-13)/2),0)),"",OFFSET('12. SEGUIMIENTO 2027'!$Q$14,INT((ROW()-13)/2),0)),IF(ISBLANK(OFFSET('9. METAS'!$Y$20,INT((ROW()-14)/2),0)),"",OFFSET('9. METAS'!$Y$20,INT((ROW()-14)/2),0)))</f>
        <v/>
      </c>
      <c r="N115" s="1012" t="str">
        <f t="shared" ref="N115" ca="1" si="98">IFERROR(J115/J116,"ND")</f>
        <v>ND</v>
      </c>
      <c r="O115" s="1008" t="str">
        <f t="shared" ref="O115" ca="1" si="99">IFERROR(((J115+K115+L115+M115)/H115),"ND")</f>
        <v>ND</v>
      </c>
      <c r="P115" s="996"/>
    </row>
    <row r="116" spans="3:16">
      <c r="C116" s="1030"/>
      <c r="D116" s="1026"/>
      <c r="E116" s="1026"/>
      <c r="F116" s="1024"/>
      <c r="G116" s="1021"/>
      <c r="H116" s="1164"/>
      <c r="I116" s="1015"/>
      <c r="J116" s="255">
        <f ca="1">IF(MOD(ROW()-13,2)=0,IF(ISBLANK(OFFSET('12. SEGUIMIENTO 2027'!$N$14,INT((ROW()-13)/2),0)),"",OFFSET('12. SEGUIMIENTO 2027'!$N$14,INT((ROW()-13)/2),0)),IF(ISBLANK(OFFSET('9. METAS'!$V$20,INT((ROW()-14)/2),0)),"",OFFSET('9. METAS'!$V$20,INT((ROW()-14)/2),0)))</f>
        <v>432</v>
      </c>
      <c r="K116" s="256">
        <f ca="1">IF(MOD(ROW()-13,2)=0,IF(ISBLANK(OFFSET('12. SEGUIMIENTO 2027'!$O$14,INT((ROW()-13)/2),0)),"",OFFSET('12. SEGUIMIENTO 2027'!$O$14,INT((ROW()-13)/2),0)),IF(ISBLANK(OFFSET('9. METAS'!$W$20,INT((ROW()-14)/2),0)),"",OFFSET('9. METAS'!$W$20,INT((ROW()-14)/2),0)))</f>
        <v>432</v>
      </c>
      <c r="L116" s="256">
        <f ca="1">IF(MOD(ROW()-13,2)=0,IF(ISBLANK(OFFSET('12. SEGUIMIENTO 2027'!$P$14,INT((ROW()-13)/2),0)),"",OFFSET('12. SEGUIMIENTO 2027'!$P$14,INT((ROW()-13)/2),0)),IF(ISBLANK(OFFSET('9. METAS'!$X$20,INT((ROW()-14)/2),0)),"",OFFSET('9. METAS'!$X$20,INT((ROW()-14)/2),0)))</f>
        <v>432</v>
      </c>
      <c r="M116" s="257">
        <f ca="1">IF(MOD(ROW()-13,2)=0,IF(ISBLANK(OFFSET('12. SEGUIMIENTO 2027'!$Q$14,INT((ROW()-13)/2),0)),"",OFFSET('12. SEGUIMIENTO 2027'!$Q$14,INT((ROW()-13)/2),0)),IF(ISBLANK(OFFSET('9. METAS'!$Y$20,INT((ROW()-14)/2),0)),"",OFFSET('9. METAS'!$Y$20,INT((ROW()-14)/2),0)))</f>
        <v>432</v>
      </c>
      <c r="N116" s="1013"/>
      <c r="O116" s="1009"/>
      <c r="P116" s="997"/>
    </row>
    <row r="117" spans="3:16">
      <c r="C117" s="1028" t="str">
        <f ca="1">IF(ISBLANK(OFFSET('5. Pp (3 años)'!$C$39,INT((ROW()-13)/2),0)),"",OFFSET('5. Pp (3 años)'!$C$39,INT((ROW()-13)/2),0))</f>
        <v>Componente</v>
      </c>
      <c r="D117" s="1026" t="str">
        <f ca="1">IF(ISBLANK(OFFSET('5. Pp (3 años)'!$D$39,INT((ROW()-13)/2),0)),"",OFFSET('5. Pp (3 años)'!$D$39,INT((ROW()-13)/2),0))</f>
        <v>4.2.1.1.10. Servicios de atención integral brindados a NNA albergados en la CATNNA.
CATNNA: Casa de Asistencia Temporal para Niñas, Niños y Adolescentes.
NNA: Niñas, Niños y Adolescentes.</v>
      </c>
      <c r="E117" s="1026" t="str">
        <f ca="1">IF(ISBLANK(OFFSET('5. Pp (3 años)'!$E$39,INT((ROW()-13)/2),0)),"",OFFSET('5. Pp (3 años)'!$E$39,INT((ROW()-13)/2),0))</f>
        <v>PSAIB: Porcentaje de Servicios de Atención Integral Brindados.</v>
      </c>
      <c r="F117" s="1024" t="str">
        <f ca="1">IF(ISBLANK(OFFSET('5. Pp (3 años)'!$K$39,INT((ROW()-13)/2),0)),"",OFFSET('5. Pp (3 años)'!$K$39,INT((ROW()-13)/2),0))</f>
        <v>Ascendente</v>
      </c>
      <c r="G117" s="1021" t="str">
        <f ca="1">IF(ISBLANK(OFFSET('5. Pp (3 años)'!$H$39,INT((ROW()-13)/2),0)),"",OFFSET('5. Pp (3 años)'!$H$39,INT((ROW()-13)/2),0))</f>
        <v>Trimestral</v>
      </c>
      <c r="H117" s="1164">
        <f ca="1">IF(ISBLANK(OFFSET('9. METAS'!$M$20,INT((ROW()-13)/2),0)),"",OFFSET('9. METAS'!$M$20,INT((ROW()-13)/2),0))</f>
        <v>9212</v>
      </c>
      <c r="I117" s="1014"/>
      <c r="J117" s="255" t="str">
        <f ca="1">IF(MOD(ROW()-13,2)=0,IF(ISBLANK(OFFSET('12. SEGUIMIENTO 2027'!$N$14,INT((ROW()-13)/2),0)),"",OFFSET('12. SEGUIMIENTO 2027'!$N$14,INT((ROW()-13)/2),0)),IF(ISBLANK(OFFSET('9. METAS'!$V$20,INT((ROW()-14)/2),0)),"",OFFSET('9. METAS'!$V$20,INT((ROW()-14)/2),0)))</f>
        <v/>
      </c>
      <c r="K117" s="256" t="str">
        <f ca="1">IF(MOD(ROW()-13,2)=0,IF(ISBLANK(OFFSET('12. SEGUIMIENTO 2027'!$O$14,INT((ROW()-13)/2),0)),"",OFFSET('12. SEGUIMIENTO 2027'!$O$14,INT((ROW()-13)/2),0)),IF(ISBLANK(OFFSET('9. METAS'!$W$20,INT((ROW()-14)/2),0)),"",OFFSET('9. METAS'!$W$20,INT((ROW()-14)/2),0)))</f>
        <v/>
      </c>
      <c r="L117" s="256" t="str">
        <f ca="1">IF(MOD(ROW()-13,2)=0,IF(ISBLANK(OFFSET('12. SEGUIMIENTO 2027'!$P$14,INT((ROW()-13)/2),0)),"",OFFSET('12. SEGUIMIENTO 2027'!$P$14,INT((ROW()-13)/2),0)),IF(ISBLANK(OFFSET('9. METAS'!$X$20,INT((ROW()-14)/2),0)),"",OFFSET('9. METAS'!$X$20,INT((ROW()-14)/2),0)))</f>
        <v/>
      </c>
      <c r="M117" s="257" t="str">
        <f ca="1">IF(MOD(ROW()-13,2)=0,IF(ISBLANK(OFFSET('12. SEGUIMIENTO 2027'!$Q$14,INT((ROW()-13)/2),0)),"",OFFSET('12. SEGUIMIENTO 2027'!$Q$14,INT((ROW()-13)/2),0)),IF(ISBLANK(OFFSET('9. METAS'!$Y$20,INT((ROW()-14)/2),0)),"",OFFSET('9. METAS'!$Y$20,INT((ROW()-14)/2),0)))</f>
        <v/>
      </c>
      <c r="N117" s="1012" t="str">
        <f t="shared" ref="N117" ca="1" si="100">IFERROR(J117/J118,"ND")</f>
        <v>ND</v>
      </c>
      <c r="O117" s="1008" t="str">
        <f t="shared" ref="O117" ca="1" si="101">IFERROR(((J117+K117+L117+M117)/H117),"ND")</f>
        <v>ND</v>
      </c>
      <c r="P117" s="996"/>
    </row>
    <row r="118" spans="3:16">
      <c r="C118" s="1030"/>
      <c r="D118" s="1026"/>
      <c r="E118" s="1026"/>
      <c r="F118" s="1024"/>
      <c r="G118" s="1021"/>
      <c r="H118" s="1164"/>
      <c r="I118" s="1015"/>
      <c r="J118" s="255">
        <f ca="1">IF(MOD(ROW()-13,2)=0,IF(ISBLANK(OFFSET('12. SEGUIMIENTO 2027'!$N$14,INT((ROW()-13)/2),0)),"",OFFSET('12. SEGUIMIENTO 2027'!$N$14,INT((ROW()-13)/2),0)),IF(ISBLANK(OFFSET('9. METAS'!$V$20,INT((ROW()-14)/2),0)),"",OFFSET('9. METAS'!$V$20,INT((ROW()-14)/2),0)))</f>
        <v>2128</v>
      </c>
      <c r="K118" s="256">
        <f ca="1">IF(MOD(ROW()-13,2)=0,IF(ISBLANK(OFFSET('12. SEGUIMIENTO 2027'!$O$14,INT((ROW()-13)/2),0)),"",OFFSET('12. SEGUIMIENTO 2027'!$O$14,INT((ROW()-13)/2),0)),IF(ISBLANK(OFFSET('9. METAS'!$W$20,INT((ROW()-14)/2),0)),"",OFFSET('9. METAS'!$W$20,INT((ROW()-14)/2),0)))</f>
        <v>2072</v>
      </c>
      <c r="L118" s="256">
        <f ca="1">IF(MOD(ROW()-13,2)=0,IF(ISBLANK(OFFSET('12. SEGUIMIENTO 2027'!$P$14,INT((ROW()-13)/2),0)),"",OFFSET('12. SEGUIMIENTO 2027'!$P$14,INT((ROW()-13)/2),0)),IF(ISBLANK(OFFSET('9. METAS'!$X$20,INT((ROW()-14)/2),0)),"",OFFSET('9. METAS'!$X$20,INT((ROW()-14)/2),0)))</f>
        <v>2408</v>
      </c>
      <c r="M118" s="257">
        <f ca="1">IF(MOD(ROW()-13,2)=0,IF(ISBLANK(OFFSET('12. SEGUIMIENTO 2027'!$Q$14,INT((ROW()-13)/2),0)),"",OFFSET('12. SEGUIMIENTO 2027'!$Q$14,INT((ROW()-13)/2),0)),IF(ISBLANK(OFFSET('9. METAS'!$Y$20,INT((ROW()-14)/2),0)),"",OFFSET('9. METAS'!$Y$20,INT((ROW()-14)/2),0)))</f>
        <v>2604</v>
      </c>
      <c r="N118" s="1013"/>
      <c r="O118" s="1009"/>
      <c r="P118" s="997"/>
    </row>
    <row r="119" spans="3:16">
      <c r="C119" s="1028" t="str">
        <f ca="1">IF(ISBLANK(OFFSET('5. Pp (3 años)'!$C$39,INT((ROW()-13)/2),0)),"",OFFSET('5. Pp (3 años)'!$C$39,INT((ROW()-13)/2),0))</f>
        <v>Actividad</v>
      </c>
      <c r="D119" s="1026" t="str">
        <f ca="1">IF(ISBLANK(OFFSET('5. Pp (3 años)'!$D$39,INT((ROW()-13)/2),0)),"",OFFSET('5. Pp (3 años)'!$D$39,INT((ROW()-13)/2),0))</f>
        <v>4.2.1.1.10.1. Elaboración de Expedientes para el control de ingresos de niñas, niños y adolescentes en la CATNNA.</v>
      </c>
      <c r="E119" s="1026" t="str">
        <f ca="1">IF(ISBLANK(OFFSET('5. Pp (3 años)'!$E$39,INT((ROW()-13)/2),0)),"",OFFSET('5. Pp (3 años)'!$E$39,INT((ROW()-13)/2),0))</f>
        <v>PECIE: Porcentaje de Expedientes para el Control de Ingresos Elaborados.</v>
      </c>
      <c r="F119" s="1024" t="str">
        <f ca="1">IF(ISBLANK(OFFSET('5. Pp (3 años)'!$K$39,INT((ROW()-13)/2),0)),"",OFFSET('5. Pp (3 años)'!$K$39,INT((ROW()-13)/2),0))</f>
        <v>Ascendente</v>
      </c>
      <c r="G119" s="1021" t="str">
        <f ca="1">IF(ISBLANK(OFFSET('5. Pp (3 años)'!$H$39,INT((ROW()-13)/2),0)),"",OFFSET('5. Pp (3 años)'!$H$39,INT((ROW()-13)/2),0))</f>
        <v>Trimestral</v>
      </c>
      <c r="H119" s="1164">
        <f ca="1">IF(ISBLANK(OFFSET('9. METAS'!$M$20,INT((ROW()-13)/2),0)),"",OFFSET('9. METAS'!$M$20,INT((ROW()-13)/2),0))</f>
        <v>329</v>
      </c>
      <c r="I119" s="1014"/>
      <c r="J119" s="255" t="str">
        <f ca="1">IF(MOD(ROW()-13,2)=0,IF(ISBLANK(OFFSET('12. SEGUIMIENTO 2027'!$N$14,INT((ROW()-13)/2),0)),"",OFFSET('12. SEGUIMIENTO 2027'!$N$14,INT((ROW()-13)/2),0)),IF(ISBLANK(OFFSET('9. METAS'!$V$20,INT((ROW()-14)/2),0)),"",OFFSET('9. METAS'!$V$20,INT((ROW()-14)/2),0)))</f>
        <v/>
      </c>
      <c r="K119" s="256" t="str">
        <f ca="1">IF(MOD(ROW()-13,2)=0,IF(ISBLANK(OFFSET('12. SEGUIMIENTO 2027'!$O$14,INT((ROW()-13)/2),0)),"",OFFSET('12. SEGUIMIENTO 2027'!$O$14,INT((ROW()-13)/2),0)),IF(ISBLANK(OFFSET('9. METAS'!$W$20,INT((ROW()-14)/2),0)),"",OFFSET('9. METAS'!$W$20,INT((ROW()-14)/2),0)))</f>
        <v/>
      </c>
      <c r="L119" s="256" t="str">
        <f ca="1">IF(MOD(ROW()-13,2)=0,IF(ISBLANK(OFFSET('12. SEGUIMIENTO 2027'!$P$14,INT((ROW()-13)/2),0)),"",OFFSET('12. SEGUIMIENTO 2027'!$P$14,INT((ROW()-13)/2),0)),IF(ISBLANK(OFFSET('9. METAS'!$X$20,INT((ROW()-14)/2),0)),"",OFFSET('9. METAS'!$X$20,INT((ROW()-14)/2),0)))</f>
        <v/>
      </c>
      <c r="M119" s="257" t="str">
        <f ca="1">IF(MOD(ROW()-13,2)=0,IF(ISBLANK(OFFSET('12. SEGUIMIENTO 2027'!$Q$14,INT((ROW()-13)/2),0)),"",OFFSET('12. SEGUIMIENTO 2027'!$Q$14,INT((ROW()-13)/2),0)),IF(ISBLANK(OFFSET('9. METAS'!$Y$20,INT((ROW()-14)/2),0)),"",OFFSET('9. METAS'!$Y$20,INT((ROW()-14)/2),0)))</f>
        <v/>
      </c>
      <c r="N119" s="1012" t="str">
        <f t="shared" ref="N119" ca="1" si="102">IFERROR(J119/J120,"ND")</f>
        <v>ND</v>
      </c>
      <c r="O119" s="1008" t="str">
        <f t="shared" ref="O119" ca="1" si="103">IFERROR(((J119+K119+L119+M119)/H119),"ND")</f>
        <v>ND</v>
      </c>
      <c r="P119" s="996"/>
    </row>
    <row r="120" spans="3:16">
      <c r="C120" s="1030"/>
      <c r="D120" s="1026"/>
      <c r="E120" s="1026"/>
      <c r="F120" s="1024"/>
      <c r="G120" s="1021"/>
      <c r="H120" s="1164"/>
      <c r="I120" s="1015"/>
      <c r="J120" s="255">
        <f ca="1">IF(MOD(ROW()-13,2)=0,IF(ISBLANK(OFFSET('12. SEGUIMIENTO 2027'!$N$14,INT((ROW()-13)/2),0)),"",OFFSET('12. SEGUIMIENTO 2027'!$N$14,INT((ROW()-13)/2),0)),IF(ISBLANK(OFFSET('9. METAS'!$V$20,INT((ROW()-14)/2),0)),"",OFFSET('9. METAS'!$V$20,INT((ROW()-14)/2),0)))</f>
        <v>76</v>
      </c>
      <c r="K120" s="256">
        <f ca="1">IF(MOD(ROW()-13,2)=0,IF(ISBLANK(OFFSET('12. SEGUIMIENTO 2027'!$O$14,INT((ROW()-13)/2),0)),"",OFFSET('12. SEGUIMIENTO 2027'!$O$14,INT((ROW()-13)/2),0)),IF(ISBLANK(OFFSET('9. METAS'!$W$20,INT((ROW()-14)/2),0)),"",OFFSET('9. METAS'!$W$20,INT((ROW()-14)/2),0)))</f>
        <v>74</v>
      </c>
      <c r="L120" s="256">
        <f ca="1">IF(MOD(ROW()-13,2)=0,IF(ISBLANK(OFFSET('12. SEGUIMIENTO 2027'!$P$14,INT((ROW()-13)/2),0)),"",OFFSET('12. SEGUIMIENTO 2027'!$P$14,INT((ROW()-13)/2),0)),IF(ISBLANK(OFFSET('9. METAS'!$X$20,INT((ROW()-14)/2),0)),"",OFFSET('9. METAS'!$X$20,INT((ROW()-14)/2),0)))</f>
        <v>86</v>
      </c>
      <c r="M120" s="257">
        <f ca="1">IF(MOD(ROW()-13,2)=0,IF(ISBLANK(OFFSET('12. SEGUIMIENTO 2027'!$Q$14,INT((ROW()-13)/2),0)),"",OFFSET('12. SEGUIMIENTO 2027'!$Q$14,INT((ROW()-13)/2),0)),IF(ISBLANK(OFFSET('9. METAS'!$Y$20,INT((ROW()-14)/2),0)),"",OFFSET('9. METAS'!$Y$20,INT((ROW()-14)/2),0)))</f>
        <v>93</v>
      </c>
      <c r="N120" s="1013"/>
      <c r="O120" s="1009"/>
      <c r="P120" s="997"/>
    </row>
    <row r="121" spans="3:16">
      <c r="C121" s="1028" t="str">
        <f ca="1">IF(ISBLANK(OFFSET('5. Pp (3 años)'!$C$39,INT((ROW()-13)/2),0)),"",OFFSET('5. Pp (3 años)'!$C$39,INT((ROW()-13)/2),0))</f>
        <v>Actividad</v>
      </c>
      <c r="D121" s="1026" t="str">
        <f ca="1">IF(ISBLANK(OFFSET('5. Pp (3 años)'!$D$39,INT((ROW()-13)/2),0)),"",OFFSET('5. Pp (3 años)'!$D$39,INT((ROW()-13)/2),0))</f>
        <v>4.2.1.1.10.2. Realización de atenciones integrales de seguimiento médico, psicológico, social y jurídico para NNA.</v>
      </c>
      <c r="E121" s="1026" t="str">
        <f ca="1">IF(ISBLANK(OFFSET('5. Pp (3 años)'!$E$39,INT((ROW()-13)/2),0)),"",OFFSET('5. Pp (3 años)'!$E$39,INT((ROW()-13)/2),0))</f>
        <v>PAISR: Porcentaje de Atenciones Integrales de Seguimiento Realizadas.</v>
      </c>
      <c r="F121" s="1024" t="str">
        <f ca="1">IF(ISBLANK(OFFSET('5. Pp (3 años)'!$K$39,INT((ROW()-13)/2),0)),"",OFFSET('5. Pp (3 años)'!$K$39,INT((ROW()-13)/2),0))</f>
        <v>Ascendente</v>
      </c>
      <c r="G121" s="1021" t="str">
        <f ca="1">IF(ISBLANK(OFFSET('5. Pp (3 años)'!$H$39,INT((ROW()-13)/2),0)),"",OFFSET('5. Pp (3 años)'!$H$39,INT((ROW()-13)/2),0))</f>
        <v>Trimestral</v>
      </c>
      <c r="H121" s="1164">
        <f ca="1">IF(ISBLANK(OFFSET('9. METAS'!$M$20,INT((ROW()-13)/2),0)),"",OFFSET('9. METAS'!$M$20,INT((ROW()-13)/2),0))</f>
        <v>21492</v>
      </c>
      <c r="I121" s="1014"/>
      <c r="J121" s="255" t="str">
        <f ca="1">IF(MOD(ROW()-13,2)=0,IF(ISBLANK(OFFSET('12. SEGUIMIENTO 2027'!$N$14,INT((ROW()-13)/2),0)),"",OFFSET('12. SEGUIMIENTO 2027'!$N$14,INT((ROW()-13)/2),0)),IF(ISBLANK(OFFSET('9. METAS'!$V$20,INT((ROW()-14)/2),0)),"",OFFSET('9. METAS'!$V$20,INT((ROW()-14)/2),0)))</f>
        <v/>
      </c>
      <c r="K121" s="256" t="str">
        <f ca="1">IF(MOD(ROW()-13,2)=0,IF(ISBLANK(OFFSET('12. SEGUIMIENTO 2027'!$O$14,INT((ROW()-13)/2),0)),"",OFFSET('12. SEGUIMIENTO 2027'!$O$14,INT((ROW()-13)/2),0)),IF(ISBLANK(OFFSET('9. METAS'!$W$20,INT((ROW()-14)/2),0)),"",OFFSET('9. METAS'!$W$20,INT((ROW()-14)/2),0)))</f>
        <v/>
      </c>
      <c r="L121" s="256" t="str">
        <f ca="1">IF(MOD(ROW()-13,2)=0,IF(ISBLANK(OFFSET('12. SEGUIMIENTO 2027'!$P$14,INT((ROW()-13)/2),0)),"",OFFSET('12. SEGUIMIENTO 2027'!$P$14,INT((ROW()-13)/2),0)),IF(ISBLANK(OFFSET('9. METAS'!$X$20,INT((ROW()-14)/2),0)),"",OFFSET('9. METAS'!$X$20,INT((ROW()-14)/2),0)))</f>
        <v/>
      </c>
      <c r="M121" s="257" t="str">
        <f ca="1">IF(MOD(ROW()-13,2)=0,IF(ISBLANK(OFFSET('12. SEGUIMIENTO 2027'!$Q$14,INT((ROW()-13)/2),0)),"",OFFSET('12. SEGUIMIENTO 2027'!$Q$14,INT((ROW()-13)/2),0)),IF(ISBLANK(OFFSET('9. METAS'!$Y$20,INT((ROW()-14)/2),0)),"",OFFSET('9. METAS'!$Y$20,INT((ROW()-14)/2),0)))</f>
        <v/>
      </c>
      <c r="N121" s="1012" t="str">
        <f t="shared" ref="N121" ca="1" si="104">IFERROR(J121/J122,"ND")</f>
        <v>ND</v>
      </c>
      <c r="O121" s="1008" t="str">
        <f t="shared" ref="O121" ca="1" si="105">IFERROR(((J121+K121+L121+M121)/H121),"ND")</f>
        <v>ND</v>
      </c>
      <c r="P121" s="996"/>
    </row>
    <row r="122" spans="3:16">
      <c r="C122" s="1030"/>
      <c r="D122" s="1026"/>
      <c r="E122" s="1026"/>
      <c r="F122" s="1024"/>
      <c r="G122" s="1021"/>
      <c r="H122" s="1164"/>
      <c r="I122" s="1015"/>
      <c r="J122" s="255">
        <f ca="1">IF(MOD(ROW()-13,2)=0,IF(ISBLANK(OFFSET('12. SEGUIMIENTO 2027'!$N$14,INT((ROW()-13)/2),0)),"",OFFSET('12. SEGUIMIENTO 2027'!$N$14,INT((ROW()-13)/2),0)),IF(ISBLANK(OFFSET('9. METAS'!$V$20,INT((ROW()-14)/2),0)),"",OFFSET('9. METAS'!$V$20,INT((ROW()-14)/2),0)))</f>
        <v>4752</v>
      </c>
      <c r="K122" s="256">
        <f ca="1">IF(MOD(ROW()-13,2)=0,IF(ISBLANK(OFFSET('12. SEGUIMIENTO 2027'!$O$14,INT((ROW()-13)/2),0)),"",OFFSET('12. SEGUIMIENTO 2027'!$O$14,INT((ROW()-13)/2),0)),IF(ISBLANK(OFFSET('9. METAS'!$W$20,INT((ROW()-14)/2),0)),"",OFFSET('9. METAS'!$W$20,INT((ROW()-14)/2),0)))</f>
        <v>5400</v>
      </c>
      <c r="L122" s="256">
        <f ca="1">IF(MOD(ROW()-13,2)=0,IF(ISBLANK(OFFSET('12. SEGUIMIENTO 2027'!$P$14,INT((ROW()-13)/2),0)),"",OFFSET('12. SEGUIMIENTO 2027'!$P$14,INT((ROW()-13)/2),0)),IF(ISBLANK(OFFSET('9. METAS'!$X$20,INT((ROW()-14)/2),0)),"",OFFSET('9. METAS'!$X$20,INT((ROW()-14)/2),0)))</f>
        <v>5940</v>
      </c>
      <c r="M122" s="257">
        <f ca="1">IF(MOD(ROW()-13,2)=0,IF(ISBLANK(OFFSET('12. SEGUIMIENTO 2027'!$Q$14,INT((ROW()-13)/2),0)),"",OFFSET('12. SEGUIMIENTO 2027'!$Q$14,INT((ROW()-13)/2),0)),IF(ISBLANK(OFFSET('9. METAS'!$Y$20,INT((ROW()-14)/2),0)),"",OFFSET('9. METAS'!$Y$20,INT((ROW()-14)/2),0)))</f>
        <v>5400</v>
      </c>
      <c r="N122" s="1013"/>
      <c r="O122" s="1009"/>
      <c r="P122" s="997"/>
    </row>
    <row r="123" spans="3:16">
      <c r="C123" s="1028" t="str">
        <f ca="1">IF(ISBLANK(OFFSET('5. Pp (3 años)'!$C$39,INT((ROW()-13)/2),0)),"",OFFSET('5. Pp (3 años)'!$C$39,INT((ROW()-13)/2),0))</f>
        <v>Actividad</v>
      </c>
      <c r="D123" s="1026" t="str">
        <f ca="1">IF(ISBLANK(OFFSET('5. Pp (3 años)'!$D$39,INT((ROW()-13)/2),0)),"",OFFSET('5. Pp (3 años)'!$D$39,INT((ROW()-13)/2),0))</f>
        <v>4.2.1.1.10.3. Ejecución de acompañamientos a NNA a diferentes órganos institucionales Foráneos.</v>
      </c>
      <c r="E123" s="1026" t="str">
        <f ca="1">IF(ISBLANK(OFFSET('5. Pp (3 años)'!$E$39,INT((ROW()-13)/2),0)),"",OFFSET('5. Pp (3 años)'!$E$39,INT((ROW()-13)/2),0))</f>
        <v>PAOIR: Porcentaje de Acompañamientos a Órganos Institucionales Foráneos Ejecutados.</v>
      </c>
      <c r="F123" s="1024" t="str">
        <f ca="1">IF(ISBLANK(OFFSET('5. Pp (3 años)'!$K$39,INT((ROW()-13)/2),0)),"",OFFSET('5. Pp (3 años)'!$K$39,INT((ROW()-13)/2),0))</f>
        <v>Ascendente</v>
      </c>
      <c r="G123" s="1021" t="str">
        <f ca="1">IF(ISBLANK(OFFSET('5. Pp (3 años)'!$H$39,INT((ROW()-13)/2),0)),"",OFFSET('5. Pp (3 años)'!$H$39,INT((ROW()-13)/2),0))</f>
        <v>Trimestral</v>
      </c>
      <c r="H123" s="1164">
        <f ca="1">IF(ISBLANK(OFFSET('9. METAS'!$M$20,INT((ROW()-13)/2),0)),"",OFFSET('9. METAS'!$M$20,INT((ROW()-13)/2),0))</f>
        <v>1148</v>
      </c>
      <c r="I123" s="1014"/>
      <c r="J123" s="255" t="str">
        <f ca="1">IF(MOD(ROW()-13,2)=0,IF(ISBLANK(OFFSET('12. SEGUIMIENTO 2027'!$N$14,INT((ROW()-13)/2),0)),"",OFFSET('12. SEGUIMIENTO 2027'!$N$14,INT((ROW()-13)/2),0)),IF(ISBLANK(OFFSET('9. METAS'!$V$20,INT((ROW()-14)/2),0)),"",OFFSET('9. METAS'!$V$20,INT((ROW()-14)/2),0)))</f>
        <v/>
      </c>
      <c r="K123" s="256" t="str">
        <f ca="1">IF(MOD(ROW()-13,2)=0,IF(ISBLANK(OFFSET('12. SEGUIMIENTO 2027'!$O$14,INT((ROW()-13)/2),0)),"",OFFSET('12. SEGUIMIENTO 2027'!$O$14,INT((ROW()-13)/2),0)),IF(ISBLANK(OFFSET('9. METAS'!$W$20,INT((ROW()-14)/2),0)),"",OFFSET('9. METAS'!$W$20,INT((ROW()-14)/2),0)))</f>
        <v/>
      </c>
      <c r="L123" s="256" t="str">
        <f ca="1">IF(MOD(ROW()-13,2)=0,IF(ISBLANK(OFFSET('12. SEGUIMIENTO 2027'!$P$14,INT((ROW()-13)/2),0)),"",OFFSET('12. SEGUIMIENTO 2027'!$P$14,INT((ROW()-13)/2),0)),IF(ISBLANK(OFFSET('9. METAS'!$X$20,INT((ROW()-14)/2),0)),"",OFFSET('9. METAS'!$X$20,INT((ROW()-14)/2),0)))</f>
        <v/>
      </c>
      <c r="M123" s="257" t="str">
        <f ca="1">IF(MOD(ROW()-13,2)=0,IF(ISBLANK(OFFSET('12. SEGUIMIENTO 2027'!$Q$14,INT((ROW()-13)/2),0)),"",OFFSET('12. SEGUIMIENTO 2027'!$Q$14,INT((ROW()-13)/2),0)),IF(ISBLANK(OFFSET('9. METAS'!$Y$20,INT((ROW()-14)/2),0)),"",OFFSET('9. METAS'!$Y$20,INT((ROW()-14)/2),0)))</f>
        <v/>
      </c>
      <c r="N123" s="1012" t="str">
        <f t="shared" ref="N123" ca="1" si="106">IFERROR(J123/J124,"ND")</f>
        <v>ND</v>
      </c>
      <c r="O123" s="1008" t="str">
        <f t="shared" ref="O123" ca="1" si="107">IFERROR(((J123+K123+L123+M123)/H123),"ND")</f>
        <v>ND</v>
      </c>
      <c r="P123" s="996"/>
    </row>
    <row r="124" spans="3:16">
      <c r="C124" s="1030"/>
      <c r="D124" s="1026"/>
      <c r="E124" s="1026"/>
      <c r="F124" s="1024"/>
      <c r="G124" s="1021"/>
      <c r="H124" s="1164"/>
      <c r="I124" s="1015"/>
      <c r="J124" s="255">
        <f ca="1">IF(MOD(ROW()-13,2)=0,IF(ISBLANK(OFFSET('12. SEGUIMIENTO 2027'!$N$14,INT((ROW()-13)/2),0)),"",OFFSET('12. SEGUIMIENTO 2027'!$N$14,INT((ROW()-13)/2),0)),IF(ISBLANK(OFFSET('9. METAS'!$V$20,INT((ROW()-14)/2),0)),"",OFFSET('9. METAS'!$V$20,INT((ROW()-14)/2),0)))</f>
        <v>241</v>
      </c>
      <c r="K124" s="256">
        <f ca="1">IF(MOD(ROW()-13,2)=0,IF(ISBLANK(OFFSET('12. SEGUIMIENTO 2027'!$O$14,INT((ROW()-13)/2),0)),"",OFFSET('12. SEGUIMIENTO 2027'!$O$14,INT((ROW()-13)/2),0)),IF(ISBLANK(OFFSET('9. METAS'!$W$20,INT((ROW()-14)/2),0)),"",OFFSET('9. METAS'!$W$20,INT((ROW()-14)/2),0)))</f>
        <v>269</v>
      </c>
      <c r="L124" s="256">
        <f ca="1">IF(MOD(ROW()-13,2)=0,IF(ISBLANK(OFFSET('12. SEGUIMIENTO 2027'!$P$14,INT((ROW()-13)/2),0)),"",OFFSET('12. SEGUIMIENTO 2027'!$P$14,INT((ROW()-13)/2),0)),IF(ISBLANK(OFFSET('9. METAS'!$X$20,INT((ROW()-14)/2),0)),"",OFFSET('9. METAS'!$X$20,INT((ROW()-14)/2),0)))</f>
        <v>289</v>
      </c>
      <c r="M124" s="257">
        <f ca="1">IF(MOD(ROW()-13,2)=0,IF(ISBLANK(OFFSET('12. SEGUIMIENTO 2027'!$Q$14,INT((ROW()-13)/2),0)),"",OFFSET('12. SEGUIMIENTO 2027'!$Q$14,INT((ROW()-13)/2),0)),IF(ISBLANK(OFFSET('9. METAS'!$Y$20,INT((ROW()-14)/2),0)),"",OFFSET('9. METAS'!$Y$20,INT((ROW()-14)/2),0)))</f>
        <v>349</v>
      </c>
      <c r="N124" s="1013"/>
      <c r="O124" s="1009"/>
      <c r="P124" s="997"/>
    </row>
    <row r="125" spans="3:16">
      <c r="C125" s="1028" t="str">
        <f ca="1">IF(ISBLANK(OFFSET('5. Pp (3 años)'!$C$39,INT((ROW()-13)/2),0)),"",OFFSET('5. Pp (3 años)'!$C$39,INT((ROW()-13)/2),0))</f>
        <v>Actividad</v>
      </c>
      <c r="D125" s="1026" t="str">
        <f ca="1">IF(ISBLANK(OFFSET('5. Pp (3 años)'!$D$39,INT((ROW()-13)/2),0)),"",OFFSET('5. Pp (3 años)'!$D$39,INT((ROW()-13)/2),0))</f>
        <v>4.2.1.1.10.4. Realización de actividades complementarias para el sano desarrollo de NNA alojados en la CATNNA.</v>
      </c>
      <c r="E125" s="1026" t="str">
        <f ca="1">IF(ISBLANK(OFFSET('5. Pp (3 años)'!$E$39,INT((ROW()-13)/2),0)),"",OFFSET('5. Pp (3 años)'!$E$39,INT((ROW()-13)/2),0))</f>
        <v>PACR: Porcentaje de Actividades Complementarias Realizadas.</v>
      </c>
      <c r="F125" s="1024" t="str">
        <f ca="1">IF(ISBLANK(OFFSET('5. Pp (3 años)'!$K$39,INT((ROW()-13)/2),0)),"",OFFSET('5. Pp (3 años)'!$K$39,INT((ROW()-13)/2),0))</f>
        <v>Ascendente</v>
      </c>
      <c r="G125" s="1021" t="str">
        <f ca="1">IF(ISBLANK(OFFSET('5. Pp (3 años)'!$H$39,INT((ROW()-13)/2),0)),"",OFFSET('5. Pp (3 años)'!$H$39,INT((ROW()-13)/2),0))</f>
        <v>Trimestral</v>
      </c>
      <c r="H125" s="1164">
        <f ca="1">IF(ISBLANK(OFFSET('9. METAS'!$M$20,INT((ROW()-13)/2),0)),"",OFFSET('9. METAS'!$M$20,INT((ROW()-13)/2),0))</f>
        <v>4907</v>
      </c>
      <c r="I125" s="1014"/>
      <c r="J125" s="255" t="str">
        <f ca="1">IF(MOD(ROW()-13,2)=0,IF(ISBLANK(OFFSET('12. SEGUIMIENTO 2027'!$N$14,INT((ROW()-13)/2),0)),"",OFFSET('12. SEGUIMIENTO 2027'!$N$14,INT((ROW()-13)/2),0)),IF(ISBLANK(OFFSET('9. METAS'!$V$20,INT((ROW()-14)/2),0)),"",OFFSET('9. METAS'!$V$20,INT((ROW()-14)/2),0)))</f>
        <v/>
      </c>
      <c r="K125" s="256" t="str">
        <f ca="1">IF(MOD(ROW()-13,2)=0,IF(ISBLANK(OFFSET('12. SEGUIMIENTO 2027'!$O$14,INT((ROW()-13)/2),0)),"",OFFSET('12. SEGUIMIENTO 2027'!$O$14,INT((ROW()-13)/2),0)),IF(ISBLANK(OFFSET('9. METAS'!$W$20,INT((ROW()-14)/2),0)),"",OFFSET('9. METAS'!$W$20,INT((ROW()-14)/2),0)))</f>
        <v/>
      </c>
      <c r="L125" s="256" t="str">
        <f ca="1">IF(MOD(ROW()-13,2)=0,IF(ISBLANK(OFFSET('12. SEGUIMIENTO 2027'!$P$14,INT((ROW()-13)/2),0)),"",OFFSET('12. SEGUIMIENTO 2027'!$P$14,INT((ROW()-13)/2),0)),IF(ISBLANK(OFFSET('9. METAS'!$X$20,INT((ROW()-14)/2),0)),"",OFFSET('9. METAS'!$X$20,INT((ROW()-14)/2),0)))</f>
        <v/>
      </c>
      <c r="M125" s="257" t="str">
        <f ca="1">IF(MOD(ROW()-13,2)=0,IF(ISBLANK(OFFSET('12. SEGUIMIENTO 2027'!$Q$14,INT((ROW()-13)/2),0)),"",OFFSET('12. SEGUIMIENTO 2027'!$Q$14,INT((ROW()-13)/2),0)),IF(ISBLANK(OFFSET('9. METAS'!$Y$20,INT((ROW()-14)/2),0)),"",OFFSET('9. METAS'!$Y$20,INT((ROW()-14)/2),0)))</f>
        <v/>
      </c>
      <c r="N125" s="1012" t="str">
        <f t="shared" ref="N125" ca="1" si="108">IFERROR(J125/J126,"ND")</f>
        <v>ND</v>
      </c>
      <c r="O125" s="1008" t="str">
        <f t="shared" ref="O125" ca="1" si="109">IFERROR(((J125+K125+L125+M125)/H125),"ND")</f>
        <v>ND</v>
      </c>
      <c r="P125" s="996"/>
    </row>
    <row r="126" spans="3:16">
      <c r="C126" s="1030"/>
      <c r="D126" s="1026"/>
      <c r="E126" s="1026"/>
      <c r="F126" s="1024"/>
      <c r="G126" s="1021"/>
      <c r="H126" s="1164"/>
      <c r="I126" s="1015"/>
      <c r="J126" s="255">
        <f ca="1">IF(MOD(ROW()-13,2)=0,IF(ISBLANK(OFFSET('12. SEGUIMIENTO 2027'!$N$14,INT((ROW()-13)/2),0)),"",OFFSET('12. SEGUIMIENTO 2027'!$N$14,INT((ROW()-13)/2),0)),IF(ISBLANK(OFFSET('9. METAS'!$V$20,INT((ROW()-14)/2),0)),"",OFFSET('9. METAS'!$V$20,INT((ROW()-14)/2),0)))</f>
        <v>785</v>
      </c>
      <c r="K126" s="256">
        <f ca="1">IF(MOD(ROW()-13,2)=0,IF(ISBLANK(OFFSET('12. SEGUIMIENTO 2027'!$O$14,INT((ROW()-13)/2),0)),"",OFFSET('12. SEGUIMIENTO 2027'!$O$14,INT((ROW()-13)/2),0)),IF(ISBLANK(OFFSET('9. METAS'!$W$20,INT((ROW()-14)/2),0)),"",OFFSET('9. METAS'!$W$20,INT((ROW()-14)/2),0)))</f>
        <v>1385</v>
      </c>
      <c r="L126" s="256">
        <f ca="1">IF(MOD(ROW()-13,2)=0,IF(ISBLANK(OFFSET('12. SEGUIMIENTO 2027'!$P$14,INT((ROW()-13)/2),0)),"",OFFSET('12. SEGUIMIENTO 2027'!$P$14,INT((ROW()-13)/2),0)),IF(ISBLANK(OFFSET('9. METAS'!$X$20,INT((ROW()-14)/2),0)),"",OFFSET('9. METAS'!$X$20,INT((ROW()-14)/2),0)))</f>
        <v>1439</v>
      </c>
      <c r="M126" s="257">
        <f ca="1">IF(MOD(ROW()-13,2)=0,IF(ISBLANK(OFFSET('12. SEGUIMIENTO 2027'!$Q$14,INT((ROW()-13)/2),0)),"",OFFSET('12. SEGUIMIENTO 2027'!$Q$14,INT((ROW()-13)/2),0)),IF(ISBLANK(OFFSET('9. METAS'!$Y$20,INT((ROW()-14)/2),0)),"",OFFSET('9. METAS'!$Y$20,INT((ROW()-14)/2),0)))</f>
        <v>1298</v>
      </c>
      <c r="N126" s="1013"/>
      <c r="O126" s="1009"/>
      <c r="P126" s="997"/>
    </row>
    <row r="127" spans="3:16">
      <c r="C127" s="1028" t="str">
        <f ca="1">IF(ISBLANK(OFFSET('5. Pp (3 años)'!$C$39,INT((ROW()-13)/2),0)),"",OFFSET('5. Pp (3 años)'!$C$39,INT((ROW()-13)/2),0))</f>
        <v>Actividad</v>
      </c>
      <c r="D127" s="1026" t="str">
        <f ca="1">IF(ISBLANK(OFFSET('5. Pp (3 años)'!$D$39,INT((ROW()-13)/2),0)),"",OFFSET('5. Pp (3 años)'!$D$39,INT((ROW()-13)/2),0))</f>
        <v>4.2.1.1.10.5. Suministro de insumos para el cuidado, alimentación y salud de las NNA de la CATNNA.</v>
      </c>
      <c r="E127" s="1026" t="str">
        <f ca="1">IF(ISBLANK(OFFSET('5. Pp (3 años)'!$E$39,INT((ROW()-13)/2),0)),"",OFFSET('5. Pp (3 años)'!$E$39,INT((ROW()-13)/2),0))</f>
        <v>PICE: Porcentaje de Insumos para el Cuidado, Alimentación y Salud Entregados.</v>
      </c>
      <c r="F127" s="1024" t="str">
        <f ca="1">IF(ISBLANK(OFFSET('5. Pp (3 años)'!$K$39,INT((ROW()-13)/2),0)),"",OFFSET('5. Pp (3 años)'!$K$39,INT((ROW()-13)/2),0))</f>
        <v>Ascendente</v>
      </c>
      <c r="G127" s="1021" t="str">
        <f ca="1">IF(ISBLANK(OFFSET('5. Pp (3 años)'!$H$39,INT((ROW()-13)/2),0)),"",OFFSET('5. Pp (3 años)'!$H$39,INT((ROW()-13)/2),0))</f>
        <v>Trimestral</v>
      </c>
      <c r="H127" s="1164">
        <f ca="1">IF(ISBLANK(OFFSET('9. METAS'!$M$20,INT((ROW()-13)/2),0)),"",OFFSET('9. METAS'!$M$20,INT((ROW()-13)/2),0))</f>
        <v>251474</v>
      </c>
      <c r="I127" s="1014"/>
      <c r="J127" s="255" t="str">
        <f ca="1">IF(MOD(ROW()-13,2)=0,IF(ISBLANK(OFFSET('12. SEGUIMIENTO 2027'!$N$14,INT((ROW()-13)/2),0)),"",OFFSET('12. SEGUIMIENTO 2027'!$N$14,INT((ROW()-13)/2),0)),IF(ISBLANK(OFFSET('9. METAS'!$V$20,INT((ROW()-14)/2),0)),"",OFFSET('9. METAS'!$V$20,INT((ROW()-14)/2),0)))</f>
        <v/>
      </c>
      <c r="K127" s="256" t="str">
        <f ca="1">IF(MOD(ROW()-13,2)=0,IF(ISBLANK(OFFSET('12. SEGUIMIENTO 2027'!$O$14,INT((ROW()-13)/2),0)),"",OFFSET('12. SEGUIMIENTO 2027'!$O$14,INT((ROW()-13)/2),0)),IF(ISBLANK(OFFSET('9. METAS'!$W$20,INT((ROW()-14)/2),0)),"",OFFSET('9. METAS'!$W$20,INT((ROW()-14)/2),0)))</f>
        <v/>
      </c>
      <c r="L127" s="256" t="str">
        <f ca="1">IF(MOD(ROW()-13,2)=0,IF(ISBLANK(OFFSET('12. SEGUIMIENTO 2027'!$P$14,INT((ROW()-13)/2),0)),"",OFFSET('12. SEGUIMIENTO 2027'!$P$14,INT((ROW()-13)/2),0)),IF(ISBLANK(OFFSET('9. METAS'!$X$20,INT((ROW()-14)/2),0)),"",OFFSET('9. METAS'!$X$20,INT((ROW()-14)/2),0)))</f>
        <v/>
      </c>
      <c r="M127" s="257" t="str">
        <f ca="1">IF(MOD(ROW()-13,2)=0,IF(ISBLANK(OFFSET('12. SEGUIMIENTO 2027'!$Q$14,INT((ROW()-13)/2),0)),"",OFFSET('12. SEGUIMIENTO 2027'!$Q$14,INT((ROW()-13)/2),0)),IF(ISBLANK(OFFSET('9. METAS'!$Y$20,INT((ROW()-14)/2),0)),"",OFFSET('9. METAS'!$Y$20,INT((ROW()-14)/2),0)))</f>
        <v/>
      </c>
      <c r="N127" s="1012" t="str">
        <f t="shared" ref="N127" ca="1" si="110">IFERROR(J127/J128,"ND")</f>
        <v>ND</v>
      </c>
      <c r="O127" s="1008" t="str">
        <f t="shared" ref="O127" ca="1" si="111">IFERROR(((J127+K127+L127+M127)/H127),"ND")</f>
        <v>ND</v>
      </c>
      <c r="P127" s="996"/>
    </row>
    <row r="128" spans="3:16">
      <c r="C128" s="1030"/>
      <c r="D128" s="1026"/>
      <c r="E128" s="1026"/>
      <c r="F128" s="1024"/>
      <c r="G128" s="1021"/>
      <c r="H128" s="1164"/>
      <c r="I128" s="1015"/>
      <c r="J128" s="255">
        <f ca="1">IF(MOD(ROW()-13,2)=0,IF(ISBLANK(OFFSET('12. SEGUIMIENTO 2027'!$N$14,INT((ROW()-13)/2),0)),"",OFFSET('12. SEGUIMIENTO 2027'!$N$14,INT((ROW()-13)/2),0)),IF(ISBLANK(OFFSET('9. METAS'!$V$20,INT((ROW()-14)/2),0)),"",OFFSET('9. METAS'!$V$20,INT((ROW()-14)/2),0)))</f>
        <v>56409</v>
      </c>
      <c r="K128" s="256">
        <f ca="1">IF(MOD(ROW()-13,2)=0,IF(ISBLANK(OFFSET('12. SEGUIMIENTO 2027'!$O$14,INT((ROW()-13)/2),0)),"",OFFSET('12. SEGUIMIENTO 2027'!$O$14,INT((ROW()-13)/2),0)),IF(ISBLANK(OFFSET('9. METAS'!$W$20,INT((ROW()-14)/2),0)),"",OFFSET('9. METAS'!$W$20,INT((ROW()-14)/2),0)))</f>
        <v>60579</v>
      </c>
      <c r="L128" s="256">
        <f ca="1">IF(MOD(ROW()-13,2)=0,IF(ISBLANK(OFFSET('12. SEGUIMIENTO 2027'!$P$14,INT((ROW()-13)/2),0)),"",OFFSET('12. SEGUIMIENTO 2027'!$P$14,INT((ROW()-13)/2),0)),IF(ISBLANK(OFFSET('9. METAS'!$X$20,INT((ROW()-14)/2),0)),"",OFFSET('9. METAS'!$X$20,INT((ROW()-14)/2),0)))</f>
        <v>73387</v>
      </c>
      <c r="M128" s="257">
        <f ca="1">IF(MOD(ROW()-13,2)=0,IF(ISBLANK(OFFSET('12. SEGUIMIENTO 2027'!$Q$14,INT((ROW()-13)/2),0)),"",OFFSET('12. SEGUIMIENTO 2027'!$Q$14,INT((ROW()-13)/2),0)),IF(ISBLANK(OFFSET('9. METAS'!$Y$20,INT((ROW()-14)/2),0)),"",OFFSET('9. METAS'!$Y$20,INT((ROW()-14)/2),0)))</f>
        <v>61099</v>
      </c>
      <c r="N128" s="1013"/>
      <c r="O128" s="1009"/>
      <c r="P128" s="997"/>
    </row>
    <row r="129" spans="3:16">
      <c r="C129" s="1028" t="str">
        <f ca="1">IF(ISBLANK(OFFSET('5. Pp (3 años)'!$C$39,INT((ROW()-13)/2),0)),"",OFFSET('5. Pp (3 años)'!$C$39,INT((ROW()-13)/2),0))</f>
        <v>Componente</v>
      </c>
      <c r="D129" s="1026" t="str">
        <f ca="1">IF(ISBLANK(OFFSET('5. Pp (3 años)'!$D$39,INT((ROW()-13)/2),0)),"",OFFSET('5. Pp (3 años)'!$D$39,INT((ROW()-13)/2),0))</f>
        <v>4.2.1.1.11. Servicios de prevención y atención para un entorno libre de violencia en mujeres y hombres generadores o víctimas de violencia Brindados.</v>
      </c>
      <c r="E129" s="1026" t="str">
        <f ca="1">IF(ISBLANK(OFFSET('5. Pp (3 años)'!$E$39,INT((ROW()-13)/2),0)),"",OFFSET('5. Pp (3 años)'!$E$39,INT((ROW()-13)/2),0))</f>
        <v>PSPAR: Porcentaje de Servicios de Prevención y Atención Realizados.</v>
      </c>
      <c r="F129" s="1024" t="str">
        <f ca="1">IF(ISBLANK(OFFSET('5. Pp (3 años)'!$K$39,INT((ROW()-13)/2),0)),"",OFFSET('5. Pp (3 años)'!$K$39,INT((ROW()-13)/2),0))</f>
        <v>Ascendente</v>
      </c>
      <c r="G129" s="1021" t="str">
        <f ca="1">IF(ISBLANK(OFFSET('5. Pp (3 años)'!$H$39,INT((ROW()-13)/2),0)),"",OFFSET('5. Pp (3 años)'!$H$39,INT((ROW()-13)/2),0))</f>
        <v>Trimestral</v>
      </c>
      <c r="H129" s="1164">
        <f ca="1">IF(ISBLANK(OFFSET('9. METAS'!$M$20,INT((ROW()-13)/2),0)),"",OFFSET('9. METAS'!$M$20,INT((ROW()-13)/2),0))</f>
        <v>3575</v>
      </c>
      <c r="I129" s="1014"/>
      <c r="J129" s="255" t="str">
        <f ca="1">IF(MOD(ROW()-13,2)=0,IF(ISBLANK(OFFSET('12. SEGUIMIENTO 2027'!$N$14,INT((ROW()-13)/2),0)),"",OFFSET('12. SEGUIMIENTO 2027'!$N$14,INT((ROW()-13)/2),0)),IF(ISBLANK(OFFSET('9. METAS'!$V$20,INT((ROW()-14)/2),0)),"",OFFSET('9. METAS'!$V$20,INT((ROW()-14)/2),0)))</f>
        <v/>
      </c>
      <c r="K129" s="256" t="str">
        <f ca="1">IF(MOD(ROW()-13,2)=0,IF(ISBLANK(OFFSET('12. SEGUIMIENTO 2027'!$O$14,INT((ROW()-13)/2),0)),"",OFFSET('12. SEGUIMIENTO 2027'!$O$14,INT((ROW()-13)/2),0)),IF(ISBLANK(OFFSET('9. METAS'!$W$20,INT((ROW()-14)/2),0)),"",OFFSET('9. METAS'!$W$20,INT((ROW()-14)/2),0)))</f>
        <v/>
      </c>
      <c r="L129" s="256" t="str">
        <f ca="1">IF(MOD(ROW()-13,2)=0,IF(ISBLANK(OFFSET('12. SEGUIMIENTO 2027'!$P$14,INT((ROW()-13)/2),0)),"",OFFSET('12. SEGUIMIENTO 2027'!$P$14,INT((ROW()-13)/2),0)),IF(ISBLANK(OFFSET('9. METAS'!$X$20,INT((ROW()-14)/2),0)),"",OFFSET('9. METAS'!$X$20,INT((ROW()-14)/2),0)))</f>
        <v/>
      </c>
      <c r="M129" s="257" t="str">
        <f ca="1">IF(MOD(ROW()-13,2)=0,IF(ISBLANK(OFFSET('12. SEGUIMIENTO 2027'!$Q$14,INT((ROW()-13)/2),0)),"",OFFSET('12. SEGUIMIENTO 2027'!$Q$14,INT((ROW()-13)/2),0)),IF(ISBLANK(OFFSET('9. METAS'!$Y$20,INT((ROW()-14)/2),0)),"",OFFSET('9. METAS'!$Y$20,INT((ROW()-14)/2),0)))</f>
        <v/>
      </c>
      <c r="N129" s="1012" t="str">
        <f t="shared" ref="N129" ca="1" si="112">IFERROR(J129/J130,"ND")</f>
        <v>ND</v>
      </c>
      <c r="O129" s="1008" t="str">
        <f t="shared" ref="O129" ca="1" si="113">IFERROR(((J129+K129+L129+M129)/H129),"ND")</f>
        <v>ND</v>
      </c>
      <c r="P129" s="996"/>
    </row>
    <row r="130" spans="3:16">
      <c r="C130" s="1030"/>
      <c r="D130" s="1026"/>
      <c r="E130" s="1026"/>
      <c r="F130" s="1024"/>
      <c r="G130" s="1021"/>
      <c r="H130" s="1164"/>
      <c r="I130" s="1015"/>
      <c r="J130" s="255">
        <f ca="1">IF(MOD(ROW()-13,2)=0,IF(ISBLANK(OFFSET('12. SEGUIMIENTO 2027'!$N$14,INT((ROW()-13)/2),0)),"",OFFSET('12. SEGUIMIENTO 2027'!$N$14,INT((ROW()-13)/2),0)),IF(ISBLANK(OFFSET('9. METAS'!$V$20,INT((ROW()-14)/2),0)),"",OFFSET('9. METAS'!$V$20,INT((ROW()-14)/2),0)))</f>
        <v>1180</v>
      </c>
      <c r="K130" s="256">
        <f ca="1">IF(MOD(ROW()-13,2)=0,IF(ISBLANK(OFFSET('12. SEGUIMIENTO 2027'!$O$14,INT((ROW()-13)/2),0)),"",OFFSET('12. SEGUIMIENTO 2027'!$O$14,INT((ROW()-13)/2),0)),IF(ISBLANK(OFFSET('9. METAS'!$W$20,INT((ROW()-14)/2),0)),"",OFFSET('9. METAS'!$W$20,INT((ROW()-14)/2),0)))</f>
        <v>800</v>
      </c>
      <c r="L130" s="256">
        <f ca="1">IF(MOD(ROW()-13,2)=0,IF(ISBLANK(OFFSET('12. SEGUIMIENTO 2027'!$P$14,INT((ROW()-13)/2),0)),"",OFFSET('12. SEGUIMIENTO 2027'!$P$14,INT((ROW()-13)/2),0)),IF(ISBLANK(OFFSET('9. METAS'!$X$20,INT((ROW()-14)/2),0)),"",OFFSET('9. METAS'!$X$20,INT((ROW()-14)/2),0)))</f>
        <v>600</v>
      </c>
      <c r="M130" s="257">
        <f ca="1">IF(MOD(ROW()-13,2)=0,IF(ISBLANK(OFFSET('12. SEGUIMIENTO 2027'!$Q$14,INT((ROW()-13)/2),0)),"",OFFSET('12. SEGUIMIENTO 2027'!$Q$14,INT((ROW()-13)/2),0)),IF(ISBLANK(OFFSET('9. METAS'!$Y$20,INT((ROW()-14)/2),0)),"",OFFSET('9. METAS'!$Y$20,INT((ROW()-14)/2),0)))</f>
        <v>995</v>
      </c>
      <c r="N130" s="1013"/>
      <c r="O130" s="1009"/>
      <c r="P130" s="997"/>
    </row>
    <row r="131" spans="3:16">
      <c r="C131" s="1028" t="str">
        <f ca="1">IF(ISBLANK(OFFSET('5. Pp (3 años)'!$C$39,INT((ROW()-13)/2),0)),"",OFFSET('5. Pp (3 años)'!$C$39,INT((ROW()-13)/2),0))</f>
        <v>Actividad</v>
      </c>
      <c r="D131" s="1026" t="str">
        <f ca="1">IF(ISBLANK(OFFSET('5. Pp (3 años)'!$D$39,INT((ROW()-13)/2),0)),"",OFFSET('5. Pp (3 años)'!$D$39,INT((ROW()-13)/2),0))</f>
        <v>4.2.1.1.11.1. Realización de atenciones multidisciplinarias a personas generadoras o víctimas de violencia.</v>
      </c>
      <c r="E131" s="1026" t="str">
        <f ca="1">IF(ISBLANK(OFFSET('5. Pp (3 años)'!$E$39,INT((ROW()-13)/2),0)),"",OFFSET('5. Pp (3 años)'!$E$39,INT((ROW()-13)/2),0))</f>
        <v>PAMR: Porcentaje de Atenciones Multidisciplinarias Realizadas.</v>
      </c>
      <c r="F131" s="1024" t="str">
        <f ca="1">IF(ISBLANK(OFFSET('5. Pp (3 años)'!$K$39,INT((ROW()-13)/2),0)),"",OFFSET('5. Pp (3 años)'!$K$39,INT((ROW()-13)/2),0))</f>
        <v>Ascendente</v>
      </c>
      <c r="G131" s="1021" t="str">
        <f ca="1">IF(ISBLANK(OFFSET('5. Pp (3 años)'!$H$39,INT((ROW()-13)/2),0)),"",OFFSET('5. Pp (3 años)'!$H$39,INT((ROW()-13)/2),0))</f>
        <v>Trimestral</v>
      </c>
      <c r="H131" s="1164">
        <f ca="1">IF(ISBLANK(OFFSET('9. METAS'!$M$20,INT((ROW()-13)/2),0)),"",OFFSET('9. METAS'!$M$20,INT((ROW()-13)/2),0))</f>
        <v>2124</v>
      </c>
      <c r="I131" s="1014"/>
      <c r="J131" s="255" t="str">
        <f ca="1">IF(MOD(ROW()-13,2)=0,IF(ISBLANK(OFFSET('12. SEGUIMIENTO 2027'!$N$14,INT((ROW()-13)/2),0)),"",OFFSET('12. SEGUIMIENTO 2027'!$N$14,INT((ROW()-13)/2),0)),IF(ISBLANK(OFFSET('9. METAS'!$V$20,INT((ROW()-14)/2),0)),"",OFFSET('9. METAS'!$V$20,INT((ROW()-14)/2),0)))</f>
        <v/>
      </c>
      <c r="K131" s="256" t="str">
        <f ca="1">IF(MOD(ROW()-13,2)=0,IF(ISBLANK(OFFSET('12. SEGUIMIENTO 2027'!$O$14,INT((ROW()-13)/2),0)),"",OFFSET('12. SEGUIMIENTO 2027'!$O$14,INT((ROW()-13)/2),0)),IF(ISBLANK(OFFSET('9. METAS'!$W$20,INT((ROW()-14)/2),0)),"",OFFSET('9. METAS'!$W$20,INT((ROW()-14)/2),0)))</f>
        <v/>
      </c>
      <c r="L131" s="256" t="str">
        <f ca="1">IF(MOD(ROW()-13,2)=0,IF(ISBLANK(OFFSET('12. SEGUIMIENTO 2027'!$P$14,INT((ROW()-13)/2),0)),"",OFFSET('12. SEGUIMIENTO 2027'!$P$14,INT((ROW()-13)/2),0)),IF(ISBLANK(OFFSET('9. METAS'!$X$20,INT((ROW()-14)/2),0)),"",OFFSET('9. METAS'!$X$20,INT((ROW()-14)/2),0)))</f>
        <v/>
      </c>
      <c r="M131" s="257" t="str">
        <f ca="1">IF(MOD(ROW()-13,2)=0,IF(ISBLANK(OFFSET('12. SEGUIMIENTO 2027'!$Q$14,INT((ROW()-13)/2),0)),"",OFFSET('12. SEGUIMIENTO 2027'!$Q$14,INT((ROW()-13)/2),0)),IF(ISBLANK(OFFSET('9. METAS'!$Y$20,INT((ROW()-14)/2),0)),"",OFFSET('9. METAS'!$Y$20,INT((ROW()-14)/2),0)))</f>
        <v/>
      </c>
      <c r="N131" s="1012" t="str">
        <f t="shared" ref="N131" ca="1" si="114">IFERROR(J131/J132,"ND")</f>
        <v>ND</v>
      </c>
      <c r="O131" s="1008" t="str">
        <f t="shared" ref="O131" ca="1" si="115">IFERROR(((J131+K131+L131+M131)/H131),"ND")</f>
        <v>ND</v>
      </c>
      <c r="P131" s="996"/>
    </row>
    <row r="132" spans="3:16">
      <c r="C132" s="1030"/>
      <c r="D132" s="1026"/>
      <c r="E132" s="1026"/>
      <c r="F132" s="1024"/>
      <c r="G132" s="1021"/>
      <c r="H132" s="1164"/>
      <c r="I132" s="1015"/>
      <c r="J132" s="255">
        <f ca="1">IF(MOD(ROW()-13,2)=0,IF(ISBLANK(OFFSET('12. SEGUIMIENTO 2027'!$N$14,INT((ROW()-13)/2),0)),"",OFFSET('12. SEGUIMIENTO 2027'!$N$14,INT((ROW()-13)/2),0)),IF(ISBLANK(OFFSET('9. METAS'!$V$20,INT((ROW()-14)/2),0)),"",OFFSET('9. METAS'!$V$20,INT((ROW()-14)/2),0)))</f>
        <v>500</v>
      </c>
      <c r="K132" s="256">
        <f ca="1">IF(MOD(ROW()-13,2)=0,IF(ISBLANK(OFFSET('12. SEGUIMIENTO 2027'!$O$14,INT((ROW()-13)/2),0)),"",OFFSET('12. SEGUIMIENTO 2027'!$O$14,INT((ROW()-13)/2),0)),IF(ISBLANK(OFFSET('9. METAS'!$W$20,INT((ROW()-14)/2),0)),"",OFFSET('9. METAS'!$W$20,INT((ROW()-14)/2),0)))</f>
        <v>528</v>
      </c>
      <c r="L132" s="256">
        <f ca="1">IF(MOD(ROW()-13,2)=0,IF(ISBLANK(OFFSET('12. SEGUIMIENTO 2027'!$P$14,INT((ROW()-13)/2),0)),"",OFFSET('12. SEGUIMIENTO 2027'!$P$14,INT((ROW()-13)/2),0)),IF(ISBLANK(OFFSET('9. METAS'!$X$20,INT((ROW()-14)/2),0)),"",OFFSET('9. METAS'!$X$20,INT((ROW()-14)/2),0)))</f>
        <v>496</v>
      </c>
      <c r="M132" s="257">
        <f ca="1">IF(MOD(ROW()-13,2)=0,IF(ISBLANK(OFFSET('12. SEGUIMIENTO 2027'!$Q$14,INT((ROW()-13)/2),0)),"",OFFSET('12. SEGUIMIENTO 2027'!$Q$14,INT((ROW()-13)/2),0)),IF(ISBLANK(OFFSET('9. METAS'!$Y$20,INT((ROW()-14)/2),0)),"",OFFSET('9. METAS'!$Y$20,INT((ROW()-14)/2),0)))</f>
        <v>600</v>
      </c>
      <c r="N132" s="1013"/>
      <c r="O132" s="1009"/>
      <c r="P132" s="997"/>
    </row>
    <row r="133" spans="3:16">
      <c r="C133" s="1028" t="str">
        <f ca="1">IF(ISBLANK(OFFSET('5. Pp (3 años)'!$C$39,INT((ROW()-13)/2),0)),"",OFFSET('5. Pp (3 años)'!$C$39,INT((ROW()-13)/2),0))</f>
        <v>Actividad</v>
      </c>
      <c r="D133" s="1026" t="str">
        <f ca="1">IF(ISBLANK(OFFSET('5. Pp (3 años)'!$D$39,INT((ROW()-13)/2),0)),"",OFFSET('5. Pp (3 años)'!$D$39,INT((ROW()-13)/2),0))</f>
        <v>4.2.1.1.11.2. Impartición de pláticas para la concientización y prevención de la violencia en todas sus modalidades para las mujeres y los hombres del Municipio de Benito Juárez.</v>
      </c>
      <c r="E133" s="1026" t="str">
        <f ca="1">IF(ISBLANK(OFFSET('5. Pp (3 años)'!$E$39,INT((ROW()-13)/2),0)),"",OFFSET('5. Pp (3 años)'!$E$39,INT((ROW()-13)/2),0))</f>
        <v>PPI: Porcentaje de Pláticas Impartidas.</v>
      </c>
      <c r="F133" s="1024" t="str">
        <f ca="1">IF(ISBLANK(OFFSET('5. Pp (3 años)'!$K$39,INT((ROW()-13)/2),0)),"",OFFSET('5. Pp (3 años)'!$K$39,INT((ROW()-13)/2),0))</f>
        <v>Ascendente</v>
      </c>
      <c r="G133" s="1021" t="str">
        <f ca="1">IF(ISBLANK(OFFSET('5. Pp (3 años)'!$H$39,INT((ROW()-13)/2),0)),"",OFFSET('5. Pp (3 años)'!$H$39,INT((ROW()-13)/2),0))</f>
        <v>Trimestral</v>
      </c>
      <c r="H133" s="1164">
        <f ca="1">IF(ISBLANK(OFFSET('9. METAS'!$M$20,INT((ROW()-13)/2),0)),"",OFFSET('9. METAS'!$M$20,INT((ROW()-13)/2),0))</f>
        <v>22</v>
      </c>
      <c r="I133" s="1014"/>
      <c r="J133" s="255" t="str">
        <f ca="1">IF(MOD(ROW()-13,2)=0,IF(ISBLANK(OFFSET('12. SEGUIMIENTO 2027'!$N$14,INT((ROW()-13)/2),0)),"",OFFSET('12. SEGUIMIENTO 2027'!$N$14,INT((ROW()-13)/2),0)),IF(ISBLANK(OFFSET('9. METAS'!$V$20,INT((ROW()-14)/2),0)),"",OFFSET('9. METAS'!$V$20,INT((ROW()-14)/2),0)))</f>
        <v/>
      </c>
      <c r="K133" s="256" t="str">
        <f ca="1">IF(MOD(ROW()-13,2)=0,IF(ISBLANK(OFFSET('12. SEGUIMIENTO 2027'!$O$14,INT((ROW()-13)/2),0)),"",OFFSET('12. SEGUIMIENTO 2027'!$O$14,INT((ROW()-13)/2),0)),IF(ISBLANK(OFFSET('9. METAS'!$W$20,INT((ROW()-14)/2),0)),"",OFFSET('9. METAS'!$W$20,INT((ROW()-14)/2),0)))</f>
        <v/>
      </c>
      <c r="L133" s="256" t="str">
        <f ca="1">IF(MOD(ROW()-13,2)=0,IF(ISBLANK(OFFSET('12. SEGUIMIENTO 2027'!$P$14,INT((ROW()-13)/2),0)),"",OFFSET('12. SEGUIMIENTO 2027'!$P$14,INT((ROW()-13)/2),0)),IF(ISBLANK(OFFSET('9. METAS'!$X$20,INT((ROW()-14)/2),0)),"",OFFSET('9. METAS'!$X$20,INT((ROW()-14)/2),0)))</f>
        <v/>
      </c>
      <c r="M133" s="257" t="str">
        <f ca="1">IF(MOD(ROW()-13,2)=0,IF(ISBLANK(OFFSET('12. SEGUIMIENTO 2027'!$Q$14,INT((ROW()-13)/2),0)),"",OFFSET('12. SEGUIMIENTO 2027'!$Q$14,INT((ROW()-13)/2),0)),IF(ISBLANK(OFFSET('9. METAS'!$Y$20,INT((ROW()-14)/2),0)),"",OFFSET('9. METAS'!$Y$20,INT((ROW()-14)/2),0)))</f>
        <v/>
      </c>
      <c r="N133" s="1012" t="str">
        <f t="shared" ref="N133" ca="1" si="116">IFERROR(J133/J134,"ND")</f>
        <v>ND</v>
      </c>
      <c r="O133" s="1008" t="str">
        <f t="shared" ref="O133" ca="1" si="117">IFERROR(((J133+K133+L133+M133)/H133),"ND")</f>
        <v>ND</v>
      </c>
      <c r="P133" s="996"/>
    </row>
    <row r="134" spans="3:16">
      <c r="C134" s="1030"/>
      <c r="D134" s="1026"/>
      <c r="E134" s="1026"/>
      <c r="F134" s="1024"/>
      <c r="G134" s="1021"/>
      <c r="H134" s="1164"/>
      <c r="I134" s="1015"/>
      <c r="J134" s="255">
        <f ca="1">IF(MOD(ROW()-13,2)=0,IF(ISBLANK(OFFSET('12. SEGUIMIENTO 2027'!$N$14,INT((ROW()-13)/2),0)),"",OFFSET('12. SEGUIMIENTO 2027'!$N$14,INT((ROW()-13)/2),0)),IF(ISBLANK(OFFSET('9. METAS'!$V$20,INT((ROW()-14)/2),0)),"",OFFSET('9. METAS'!$V$20,INT((ROW()-14)/2),0)))</f>
        <v>6</v>
      </c>
      <c r="K134" s="256">
        <f ca="1">IF(MOD(ROW()-13,2)=0,IF(ISBLANK(OFFSET('12. SEGUIMIENTO 2027'!$O$14,INT((ROW()-13)/2),0)),"",OFFSET('12. SEGUIMIENTO 2027'!$O$14,INT((ROW()-13)/2),0)),IF(ISBLANK(OFFSET('9. METAS'!$W$20,INT((ROW()-14)/2),0)),"",OFFSET('9. METAS'!$W$20,INT((ROW()-14)/2),0)))</f>
        <v>5</v>
      </c>
      <c r="L134" s="256">
        <f ca="1">IF(MOD(ROW()-13,2)=0,IF(ISBLANK(OFFSET('12. SEGUIMIENTO 2027'!$P$14,INT((ROW()-13)/2),0)),"",OFFSET('12. SEGUIMIENTO 2027'!$P$14,INT((ROW()-13)/2),0)),IF(ISBLANK(OFFSET('9. METAS'!$X$20,INT((ROW()-14)/2),0)),"",OFFSET('9. METAS'!$X$20,INT((ROW()-14)/2),0)))</f>
        <v>3</v>
      </c>
      <c r="M134" s="257">
        <f ca="1">IF(MOD(ROW()-13,2)=0,IF(ISBLANK(OFFSET('12. SEGUIMIENTO 2027'!$Q$14,INT((ROW()-13)/2),0)),"",OFFSET('12. SEGUIMIENTO 2027'!$Q$14,INT((ROW()-13)/2),0)),IF(ISBLANK(OFFSET('9. METAS'!$Y$20,INT((ROW()-14)/2),0)),"",OFFSET('9. METAS'!$Y$20,INT((ROW()-14)/2),0)))</f>
        <v>8</v>
      </c>
      <c r="N134" s="1013"/>
      <c r="O134" s="1009"/>
      <c r="P134" s="997"/>
    </row>
    <row r="135" spans="3:16">
      <c r="C135" s="1028" t="str">
        <f ca="1">IF(ISBLANK(OFFSET('5. Pp (3 años)'!$C$39,INT((ROW()-13)/2),0)),"",OFFSET('5. Pp (3 años)'!$C$39,INT((ROW()-13)/2),0))</f>
        <v>Actividad</v>
      </c>
      <c r="D135" s="1026" t="str">
        <f ca="1">IF(ISBLANK(OFFSET('5. Pp (3 años)'!$D$39,INT((ROW()-13)/2),0)),"",OFFSET('5. Pp (3 años)'!$D$39,INT((ROW()-13)/2),0))</f>
        <v>4.2.1.1.11.3. Impartición de capacitaciones para el autoempleo a mujeres receptoras de violencia en cualquiera de sus modalidades.</v>
      </c>
      <c r="E135" s="1026" t="str">
        <f ca="1">IF(ISBLANK(OFFSET('5. Pp (3 años)'!$E$39,INT((ROW()-13)/2),0)),"",OFFSET('5. Pp (3 años)'!$E$39,INT((ROW()-13)/2),0))</f>
        <v>PCI: Porcentaje de Capacitaciones para el Autoempleo Impartidas.</v>
      </c>
      <c r="F135" s="1024" t="str">
        <f ca="1">IF(ISBLANK(OFFSET('5. Pp (3 años)'!$K$39,INT((ROW()-13)/2),0)),"",OFFSET('5. Pp (3 años)'!$K$39,INT((ROW()-13)/2),0))</f>
        <v>Ascendente</v>
      </c>
      <c r="G135" s="1021" t="str">
        <f ca="1">IF(ISBLANK(OFFSET('5. Pp (3 años)'!$H$39,INT((ROW()-13)/2),0)),"",OFFSET('5. Pp (3 años)'!$H$39,INT((ROW()-13)/2),0))</f>
        <v>Trimestral</v>
      </c>
      <c r="H135" s="1164">
        <f ca="1">IF(ISBLANK(OFFSET('9. METAS'!$M$20,INT((ROW()-13)/2),0)),"",OFFSET('9. METAS'!$M$20,INT((ROW()-13)/2),0))</f>
        <v>21</v>
      </c>
      <c r="I135" s="1014"/>
      <c r="J135" s="255" t="str">
        <f ca="1">IF(MOD(ROW()-13,2)=0,IF(ISBLANK(OFFSET('12. SEGUIMIENTO 2027'!$N$14,INT((ROW()-13)/2),0)),"",OFFSET('12. SEGUIMIENTO 2027'!$N$14,INT((ROW()-13)/2),0)),IF(ISBLANK(OFFSET('9. METAS'!$V$20,INT((ROW()-14)/2),0)),"",OFFSET('9. METAS'!$V$20,INT((ROW()-14)/2),0)))</f>
        <v/>
      </c>
      <c r="K135" s="256" t="str">
        <f ca="1">IF(MOD(ROW()-13,2)=0,IF(ISBLANK(OFFSET('12. SEGUIMIENTO 2027'!$O$14,INT((ROW()-13)/2),0)),"",OFFSET('12. SEGUIMIENTO 2027'!$O$14,INT((ROW()-13)/2),0)),IF(ISBLANK(OFFSET('9. METAS'!$W$20,INT((ROW()-14)/2),0)),"",OFFSET('9. METAS'!$W$20,INT((ROW()-14)/2),0)))</f>
        <v/>
      </c>
      <c r="L135" s="256" t="str">
        <f ca="1">IF(MOD(ROW()-13,2)=0,IF(ISBLANK(OFFSET('12. SEGUIMIENTO 2027'!$P$14,INT((ROW()-13)/2),0)),"",OFFSET('12. SEGUIMIENTO 2027'!$P$14,INT((ROW()-13)/2),0)),IF(ISBLANK(OFFSET('9. METAS'!$X$20,INT((ROW()-14)/2),0)),"",OFFSET('9. METAS'!$X$20,INT((ROW()-14)/2),0)))</f>
        <v/>
      </c>
      <c r="M135" s="257" t="str">
        <f ca="1">IF(MOD(ROW()-13,2)=0,IF(ISBLANK(OFFSET('12. SEGUIMIENTO 2027'!$Q$14,INT((ROW()-13)/2),0)),"",OFFSET('12. SEGUIMIENTO 2027'!$Q$14,INT((ROW()-13)/2),0)),IF(ISBLANK(OFFSET('9. METAS'!$Y$20,INT((ROW()-14)/2),0)),"",OFFSET('9. METAS'!$Y$20,INT((ROW()-14)/2),0)))</f>
        <v/>
      </c>
      <c r="N135" s="1012" t="str">
        <f t="shared" ref="N135" ca="1" si="118">IFERROR(J135/J136,"ND")</f>
        <v>ND</v>
      </c>
      <c r="O135" s="1008" t="str">
        <f t="shared" ref="O135" ca="1" si="119">IFERROR(((J135+K135+L135+M135)/H135),"ND")</f>
        <v>ND</v>
      </c>
      <c r="P135" s="996"/>
    </row>
    <row r="136" spans="3:16">
      <c r="C136" s="1030"/>
      <c r="D136" s="1026"/>
      <c r="E136" s="1026"/>
      <c r="F136" s="1024"/>
      <c r="G136" s="1021"/>
      <c r="H136" s="1164"/>
      <c r="I136" s="1015"/>
      <c r="J136" s="255">
        <f ca="1">IF(MOD(ROW()-13,2)=0,IF(ISBLANK(OFFSET('12. SEGUIMIENTO 2027'!$N$14,INT((ROW()-13)/2),0)),"",OFFSET('12. SEGUIMIENTO 2027'!$N$14,INT((ROW()-13)/2),0)),IF(ISBLANK(OFFSET('9. METAS'!$V$20,INT((ROW()-14)/2),0)),"",OFFSET('9. METAS'!$V$20,INT((ROW()-14)/2),0)))</f>
        <v>5</v>
      </c>
      <c r="K136" s="256">
        <f ca="1">IF(MOD(ROW()-13,2)=0,IF(ISBLANK(OFFSET('12. SEGUIMIENTO 2027'!$O$14,INT((ROW()-13)/2),0)),"",OFFSET('12. SEGUIMIENTO 2027'!$O$14,INT((ROW()-13)/2),0)),IF(ISBLANK(OFFSET('9. METAS'!$W$20,INT((ROW()-14)/2),0)),"",OFFSET('9. METAS'!$W$20,INT((ROW()-14)/2),0)))</f>
        <v>6</v>
      </c>
      <c r="L136" s="256">
        <f ca="1">IF(MOD(ROW()-13,2)=0,IF(ISBLANK(OFFSET('12. SEGUIMIENTO 2027'!$P$14,INT((ROW()-13)/2),0)),"",OFFSET('12. SEGUIMIENTO 2027'!$P$14,INT((ROW()-13)/2),0)),IF(ISBLANK(OFFSET('9. METAS'!$X$20,INT((ROW()-14)/2),0)),"",OFFSET('9. METAS'!$X$20,INT((ROW()-14)/2),0)))</f>
        <v>4</v>
      </c>
      <c r="M136" s="257">
        <f ca="1">IF(MOD(ROW()-13,2)=0,IF(ISBLANK(OFFSET('12. SEGUIMIENTO 2027'!$Q$14,INT((ROW()-13)/2),0)),"",OFFSET('12. SEGUIMIENTO 2027'!$Q$14,INT((ROW()-13)/2),0)),IF(ISBLANK(OFFSET('9. METAS'!$Y$20,INT((ROW()-14)/2),0)),"",OFFSET('9. METAS'!$Y$20,INT((ROW()-14)/2),0)))</f>
        <v>6</v>
      </c>
      <c r="N136" s="1013"/>
      <c r="O136" s="1009"/>
      <c r="P136" s="997"/>
    </row>
    <row r="137" spans="3:16">
      <c r="C137" s="1028" t="str">
        <f ca="1">IF(ISBLANK(OFFSET('5. Pp (3 años)'!$C$39,INT((ROW()-13)/2),0)),"",OFFSET('5. Pp (3 años)'!$C$39,INT((ROW()-13)/2),0))</f>
        <v>Componente</v>
      </c>
      <c r="D137" s="1026" t="str">
        <f ca="1">IF(ISBLANK(OFFSET('5. Pp (3 años)'!$D$39,INT((ROW()-13)/2),0)),"",OFFSET('5. Pp (3 años)'!$D$39,INT((ROW()-13)/2),0))</f>
        <v>4.2.1.1.12. Atenciones con brigadas y eventos para niñas, niños, adolescentes, mujeres y hombres de atención prioritaria.</v>
      </c>
      <c r="E137" s="1026" t="str">
        <f ca="1">IF(ISBLANK(OFFSET('5. Pp (3 años)'!$E$39,INT((ROW()-13)/2),0)),"",OFFSET('5. Pp (3 años)'!$E$39,INT((ROW()-13)/2),0))</f>
        <v>PAB:  Porcentaje  de Atenciones brindadas.</v>
      </c>
      <c r="F137" s="1024" t="str">
        <f ca="1">IF(ISBLANK(OFFSET('5. Pp (3 años)'!$K$39,INT((ROW()-13)/2),0)),"",OFFSET('5. Pp (3 años)'!$K$39,INT((ROW()-13)/2),0))</f>
        <v>Ascendente</v>
      </c>
      <c r="G137" s="1021" t="str">
        <f ca="1">IF(ISBLANK(OFFSET('5. Pp (3 años)'!$H$39,INT((ROW()-13)/2),0)),"",OFFSET('5. Pp (3 años)'!$H$39,INT((ROW()-13)/2),0))</f>
        <v>Trimestral</v>
      </c>
      <c r="H137" s="1164">
        <f ca="1">IF(ISBLANK(OFFSET('9. METAS'!$M$20,INT((ROW()-13)/2),0)),"",OFFSET('9. METAS'!$M$20,INT((ROW()-13)/2),0))</f>
        <v>8130</v>
      </c>
      <c r="I137" s="1014"/>
      <c r="J137" s="255" t="str">
        <f ca="1">IF(MOD(ROW()-13,2)=0,IF(ISBLANK(OFFSET('12. SEGUIMIENTO 2027'!$N$14,INT((ROW()-13)/2),0)),"",OFFSET('12. SEGUIMIENTO 2027'!$N$14,INT((ROW()-13)/2),0)),IF(ISBLANK(OFFSET('9. METAS'!$V$20,INT((ROW()-14)/2),0)),"",OFFSET('9. METAS'!$V$20,INT((ROW()-14)/2),0)))</f>
        <v/>
      </c>
      <c r="K137" s="256" t="str">
        <f ca="1">IF(MOD(ROW()-13,2)=0,IF(ISBLANK(OFFSET('12. SEGUIMIENTO 2027'!$O$14,INT((ROW()-13)/2),0)),"",OFFSET('12. SEGUIMIENTO 2027'!$O$14,INT((ROW()-13)/2),0)),IF(ISBLANK(OFFSET('9. METAS'!$W$20,INT((ROW()-14)/2),0)),"",OFFSET('9. METAS'!$W$20,INT((ROW()-14)/2),0)))</f>
        <v/>
      </c>
      <c r="L137" s="256" t="str">
        <f ca="1">IF(MOD(ROW()-13,2)=0,IF(ISBLANK(OFFSET('12. SEGUIMIENTO 2027'!$P$14,INT((ROW()-13)/2),0)),"",OFFSET('12. SEGUIMIENTO 2027'!$P$14,INT((ROW()-13)/2),0)),IF(ISBLANK(OFFSET('9. METAS'!$X$20,INT((ROW()-14)/2),0)),"",OFFSET('9. METAS'!$X$20,INT((ROW()-14)/2),0)))</f>
        <v/>
      </c>
      <c r="M137" s="257" t="str">
        <f ca="1">IF(MOD(ROW()-13,2)=0,IF(ISBLANK(OFFSET('12. SEGUIMIENTO 2027'!$Q$14,INT((ROW()-13)/2),0)),"",OFFSET('12. SEGUIMIENTO 2027'!$Q$14,INT((ROW()-13)/2),0)),IF(ISBLANK(OFFSET('9. METAS'!$Y$20,INT((ROW()-14)/2),0)),"",OFFSET('9. METAS'!$Y$20,INT((ROW()-14)/2),0)))</f>
        <v/>
      </c>
      <c r="N137" s="1012" t="str">
        <f t="shared" ref="N137" ca="1" si="120">IFERROR(J137/J138,"ND")</f>
        <v>ND</v>
      </c>
      <c r="O137" s="1008" t="str">
        <f t="shared" ref="O137" ca="1" si="121">IFERROR(((J137+K137+L137+M137)/H137),"ND")</f>
        <v>ND</v>
      </c>
      <c r="P137" s="996"/>
    </row>
    <row r="138" spans="3:16">
      <c r="C138" s="1030"/>
      <c r="D138" s="1026"/>
      <c r="E138" s="1026"/>
      <c r="F138" s="1024"/>
      <c r="G138" s="1021"/>
      <c r="H138" s="1164"/>
      <c r="I138" s="1015"/>
      <c r="J138" s="255">
        <f ca="1">IF(MOD(ROW()-13,2)=0,IF(ISBLANK(OFFSET('12. SEGUIMIENTO 2027'!$N$14,INT((ROW()-13)/2),0)),"",OFFSET('12. SEGUIMIENTO 2027'!$N$14,INT((ROW()-13)/2),0)),IF(ISBLANK(OFFSET('9. METAS'!$V$20,INT((ROW()-14)/2),0)),"",OFFSET('9. METAS'!$V$20,INT((ROW()-14)/2),0)))</f>
        <v>2700</v>
      </c>
      <c r="K138" s="256">
        <f ca="1">IF(MOD(ROW()-13,2)=0,IF(ISBLANK(OFFSET('12. SEGUIMIENTO 2027'!$O$14,INT((ROW()-13)/2),0)),"",OFFSET('12. SEGUIMIENTO 2027'!$O$14,INT((ROW()-13)/2),0)),IF(ISBLANK(OFFSET('9. METAS'!$W$20,INT((ROW()-14)/2),0)),"",OFFSET('9. METAS'!$W$20,INT((ROW()-14)/2),0)))</f>
        <v>1000</v>
      </c>
      <c r="L138" s="256">
        <f ca="1">IF(MOD(ROW()-13,2)=0,IF(ISBLANK(OFFSET('12. SEGUIMIENTO 2027'!$P$14,INT((ROW()-13)/2),0)),"",OFFSET('12. SEGUIMIENTO 2027'!$P$14,INT((ROW()-13)/2),0)),IF(ISBLANK(OFFSET('9. METAS'!$X$20,INT((ROW()-14)/2),0)),"",OFFSET('9. METAS'!$X$20,INT((ROW()-14)/2),0)))</f>
        <v>2080</v>
      </c>
      <c r="M138" s="257">
        <f ca="1">IF(MOD(ROW()-13,2)=0,IF(ISBLANK(OFFSET('12. SEGUIMIENTO 2027'!$Q$14,INT((ROW()-13)/2),0)),"",OFFSET('12. SEGUIMIENTO 2027'!$Q$14,INT((ROW()-13)/2),0)),IF(ISBLANK(OFFSET('9. METAS'!$Y$20,INT((ROW()-14)/2),0)),"",OFFSET('9. METAS'!$Y$20,INT((ROW()-14)/2),0)))</f>
        <v>2350</v>
      </c>
      <c r="N138" s="1013"/>
      <c r="O138" s="1009"/>
      <c r="P138" s="997"/>
    </row>
    <row r="139" spans="3:16">
      <c r="C139" s="1028" t="str">
        <f ca="1">IF(ISBLANK(OFFSET('5. Pp (3 años)'!$C$39,INT((ROW()-13)/2),0)),"",OFFSET('5. Pp (3 años)'!$C$39,INT((ROW()-13)/2),0))</f>
        <v>Actividad</v>
      </c>
      <c r="D139" s="1026" t="str">
        <f ca="1">IF(ISBLANK(OFFSET('5. Pp (3 años)'!$D$39,INT((ROW()-13)/2),0)),"",OFFSET('5. Pp (3 años)'!$D$39,INT((ROW()-13)/2),0))</f>
        <v>4.2.1.1.12.1. Realización de actividades, brigadas y eventos que fomentan el fortalecimiento del desarrollo social y el desarrollo comunitario de la población de atención prioritaria.</v>
      </c>
      <c r="E139" s="1026" t="str">
        <f ca="1">IF(ISBLANK(OFFSET('5. Pp (3 años)'!$E$39,INT((ROW()-13)/2),0)),"",OFFSET('5. Pp (3 años)'!$E$39,INT((ROW()-13)/2),0))</f>
        <v>PABER: Porcentaje de Actividades, Brigadas y Eventos Realizados.</v>
      </c>
      <c r="F139" s="1024" t="str">
        <f ca="1">IF(ISBLANK(OFFSET('5. Pp (3 años)'!$K$39,INT((ROW()-13)/2),0)),"",OFFSET('5. Pp (3 años)'!$K$39,INT((ROW()-13)/2),0))</f>
        <v>Ascendente</v>
      </c>
      <c r="G139" s="1021" t="str">
        <f ca="1">IF(ISBLANK(OFFSET('5. Pp (3 años)'!$H$39,INT((ROW()-13)/2),0)),"",OFFSET('5. Pp (3 años)'!$H$39,INT((ROW()-13)/2),0))</f>
        <v>Trimestral</v>
      </c>
      <c r="H139" s="1164">
        <f ca="1">IF(ISBLANK(OFFSET('9. METAS'!$M$20,INT((ROW()-13)/2),0)),"",OFFSET('9. METAS'!$M$20,INT((ROW()-13)/2),0))</f>
        <v>15</v>
      </c>
      <c r="I139" s="1014"/>
      <c r="J139" s="255" t="str">
        <f ca="1">IF(MOD(ROW()-13,2)=0,IF(ISBLANK(OFFSET('12. SEGUIMIENTO 2027'!$N$14,INT((ROW()-13)/2),0)),"",OFFSET('12. SEGUIMIENTO 2027'!$N$14,INT((ROW()-13)/2),0)),IF(ISBLANK(OFFSET('9. METAS'!$V$20,INT((ROW()-14)/2),0)),"",OFFSET('9. METAS'!$V$20,INT((ROW()-14)/2),0)))</f>
        <v/>
      </c>
      <c r="K139" s="256" t="str">
        <f ca="1">IF(MOD(ROW()-13,2)=0,IF(ISBLANK(OFFSET('12. SEGUIMIENTO 2027'!$O$14,INT((ROW()-13)/2),0)),"",OFFSET('12. SEGUIMIENTO 2027'!$O$14,INT((ROW()-13)/2),0)),IF(ISBLANK(OFFSET('9. METAS'!$W$20,INT((ROW()-14)/2),0)),"",OFFSET('9. METAS'!$W$20,INT((ROW()-14)/2),0)))</f>
        <v/>
      </c>
      <c r="L139" s="256" t="str">
        <f ca="1">IF(MOD(ROW()-13,2)=0,IF(ISBLANK(OFFSET('12. SEGUIMIENTO 2027'!$P$14,INT((ROW()-13)/2),0)),"",OFFSET('12. SEGUIMIENTO 2027'!$P$14,INT((ROW()-13)/2),0)),IF(ISBLANK(OFFSET('9. METAS'!$X$20,INT((ROW()-14)/2),0)),"",OFFSET('9. METAS'!$X$20,INT((ROW()-14)/2),0)))</f>
        <v/>
      </c>
      <c r="M139" s="257" t="str">
        <f ca="1">IF(MOD(ROW()-13,2)=0,IF(ISBLANK(OFFSET('12. SEGUIMIENTO 2027'!$Q$14,INT((ROW()-13)/2),0)),"",OFFSET('12. SEGUIMIENTO 2027'!$Q$14,INT((ROW()-13)/2),0)),IF(ISBLANK(OFFSET('9. METAS'!$Y$20,INT((ROW()-14)/2),0)),"",OFFSET('9. METAS'!$Y$20,INT((ROW()-14)/2),0)))</f>
        <v/>
      </c>
      <c r="N139" s="1012" t="str">
        <f t="shared" ref="N139" ca="1" si="122">IFERROR(J139/J140,"ND")</f>
        <v>ND</v>
      </c>
      <c r="O139" s="1008" t="str">
        <f t="shared" ref="O139" ca="1" si="123">IFERROR(((J139+K139+L139+M139)/H139),"ND")</f>
        <v>ND</v>
      </c>
      <c r="P139" s="996"/>
    </row>
    <row r="140" spans="3:16">
      <c r="C140" s="1030"/>
      <c r="D140" s="1026"/>
      <c r="E140" s="1026"/>
      <c r="F140" s="1024"/>
      <c r="G140" s="1021"/>
      <c r="H140" s="1164"/>
      <c r="I140" s="1015"/>
      <c r="J140" s="255">
        <f ca="1">IF(MOD(ROW()-13,2)=0,IF(ISBLANK(OFFSET('12. SEGUIMIENTO 2027'!$N$14,INT((ROW()-13)/2),0)),"",OFFSET('12. SEGUIMIENTO 2027'!$N$14,INT((ROW()-13)/2),0)),IF(ISBLANK(OFFSET('9. METAS'!$V$20,INT((ROW()-14)/2),0)),"",OFFSET('9. METAS'!$V$20,INT((ROW()-14)/2),0)))</f>
        <v>3</v>
      </c>
      <c r="K140" s="256">
        <f ca="1">IF(MOD(ROW()-13,2)=0,IF(ISBLANK(OFFSET('12. SEGUIMIENTO 2027'!$O$14,INT((ROW()-13)/2),0)),"",OFFSET('12. SEGUIMIENTO 2027'!$O$14,INT((ROW()-13)/2),0)),IF(ISBLANK(OFFSET('9. METAS'!$W$20,INT((ROW()-14)/2),0)),"",OFFSET('9. METAS'!$W$20,INT((ROW()-14)/2),0)))</f>
        <v>2</v>
      </c>
      <c r="L140" s="256">
        <f ca="1">IF(MOD(ROW()-13,2)=0,IF(ISBLANK(OFFSET('12. SEGUIMIENTO 2027'!$P$14,INT((ROW()-13)/2),0)),"",OFFSET('12. SEGUIMIENTO 2027'!$P$14,INT((ROW()-13)/2),0)),IF(ISBLANK(OFFSET('9. METAS'!$X$20,INT((ROW()-14)/2),0)),"",OFFSET('9. METAS'!$X$20,INT((ROW()-14)/2),0)))</f>
        <v>5</v>
      </c>
      <c r="M140" s="257">
        <f ca="1">IF(MOD(ROW()-13,2)=0,IF(ISBLANK(OFFSET('12. SEGUIMIENTO 2027'!$Q$14,INT((ROW()-13)/2),0)),"",OFFSET('12. SEGUIMIENTO 2027'!$Q$14,INT((ROW()-13)/2),0)),IF(ISBLANK(OFFSET('9. METAS'!$Y$20,INT((ROW()-14)/2),0)),"",OFFSET('9. METAS'!$Y$20,INT((ROW()-14)/2),0)))</f>
        <v>5</v>
      </c>
      <c r="N140" s="1013"/>
      <c r="O140" s="1009"/>
      <c r="P140" s="997"/>
    </row>
    <row r="141" spans="3:16">
      <c r="C141" s="1028" t="str">
        <f ca="1">IF(ISBLANK(OFFSET('5. Pp (3 años)'!$C$39,INT((ROW()-13)/2),0)),"",OFFSET('5. Pp (3 años)'!$C$39,INT((ROW()-13)/2),0))</f>
        <v>Componente</v>
      </c>
      <c r="D141" s="1026" t="str">
        <f ca="1">IF(ISBLANK(OFFSET('5. Pp (3 años)'!$D$39,INT((ROW()-13)/2),0)),"",OFFSET('5. Pp (3 años)'!$D$39,INT((ROW()-13)/2),0))</f>
        <v>4.2.1.1.13. Atenciones para el autoempleo en los CDC y en el Centro de Emprendimiento y Desarrollo Humano para las Juventudes, operando un sistema  de cuidados para alcanzar el bienestar económico y social en la población, realizadas.
CDC: Centros de Desarrollo Comunitario.</v>
      </c>
      <c r="E141" s="1026" t="str">
        <f ca="1">IF(ISBLANK(OFFSET('5. Pp (3 años)'!$E$39,INT((ROW()-13)/2),0)),"",OFFSET('5. Pp (3 años)'!$E$39,INT((ROW()-13)/2),0))</f>
        <v>PAAR: Porcentaje de Atenciones para el Autoempleo Realizadas.</v>
      </c>
      <c r="F141" s="1024" t="str">
        <f ca="1">IF(ISBLANK(OFFSET('5. Pp (3 años)'!$K$39,INT((ROW()-13)/2),0)),"",OFFSET('5. Pp (3 años)'!$K$39,INT((ROW()-13)/2),0))</f>
        <v>Ascendente</v>
      </c>
      <c r="G141" s="1021" t="str">
        <f ca="1">IF(ISBLANK(OFFSET('5. Pp (3 años)'!$H$39,INT((ROW()-13)/2),0)),"",OFFSET('5. Pp (3 años)'!$H$39,INT((ROW()-13)/2),0))</f>
        <v>Trimestral</v>
      </c>
      <c r="H141" s="1164">
        <f ca="1">IF(ISBLANK(OFFSET('9. METAS'!$M$20,INT((ROW()-13)/2),0)),"",OFFSET('9. METAS'!$M$20,INT((ROW()-13)/2),0))</f>
        <v>2550</v>
      </c>
      <c r="I141" s="1014"/>
      <c r="J141" s="255" t="str">
        <f ca="1">IF(MOD(ROW()-13,2)=0,IF(ISBLANK(OFFSET('12. SEGUIMIENTO 2027'!$N$14,INT((ROW()-13)/2),0)),"",OFFSET('12. SEGUIMIENTO 2027'!$N$14,INT((ROW()-13)/2),0)),IF(ISBLANK(OFFSET('9. METAS'!$V$20,INT((ROW()-14)/2),0)),"",OFFSET('9. METAS'!$V$20,INT((ROW()-14)/2),0)))</f>
        <v/>
      </c>
      <c r="K141" s="256" t="str">
        <f ca="1">IF(MOD(ROW()-13,2)=0,IF(ISBLANK(OFFSET('12. SEGUIMIENTO 2027'!$O$14,INT((ROW()-13)/2),0)),"",OFFSET('12. SEGUIMIENTO 2027'!$O$14,INT((ROW()-13)/2),0)),IF(ISBLANK(OFFSET('9. METAS'!$W$20,INT((ROW()-14)/2),0)),"",OFFSET('9. METAS'!$W$20,INT((ROW()-14)/2),0)))</f>
        <v/>
      </c>
      <c r="L141" s="256" t="str">
        <f ca="1">IF(MOD(ROW()-13,2)=0,IF(ISBLANK(OFFSET('12. SEGUIMIENTO 2027'!$P$14,INT((ROW()-13)/2),0)),"",OFFSET('12. SEGUIMIENTO 2027'!$P$14,INT((ROW()-13)/2),0)),IF(ISBLANK(OFFSET('9. METAS'!$X$20,INT((ROW()-14)/2),0)),"",OFFSET('9. METAS'!$X$20,INT((ROW()-14)/2),0)))</f>
        <v/>
      </c>
      <c r="M141" s="257" t="str">
        <f ca="1">IF(MOD(ROW()-13,2)=0,IF(ISBLANK(OFFSET('12. SEGUIMIENTO 2027'!$Q$14,INT((ROW()-13)/2),0)),"",OFFSET('12. SEGUIMIENTO 2027'!$Q$14,INT((ROW()-13)/2),0)),IF(ISBLANK(OFFSET('9. METAS'!$Y$20,INT((ROW()-14)/2),0)),"",OFFSET('9. METAS'!$Y$20,INT((ROW()-14)/2),0)))</f>
        <v/>
      </c>
      <c r="N141" s="1012" t="str">
        <f t="shared" ref="N141" ca="1" si="124">IFERROR(J141/J142,"ND")</f>
        <v>ND</v>
      </c>
      <c r="O141" s="1008" t="str">
        <f t="shared" ref="O141" ca="1" si="125">IFERROR(((J141+K141+L141+M141)/H141),"ND")</f>
        <v>ND</v>
      </c>
      <c r="P141" s="996"/>
    </row>
    <row r="142" spans="3:16">
      <c r="C142" s="1030"/>
      <c r="D142" s="1026"/>
      <c r="E142" s="1026"/>
      <c r="F142" s="1024"/>
      <c r="G142" s="1021"/>
      <c r="H142" s="1164"/>
      <c r="I142" s="1015"/>
      <c r="J142" s="255">
        <f ca="1">IF(MOD(ROW()-13,2)=0,IF(ISBLANK(OFFSET('12. SEGUIMIENTO 2027'!$N$14,INT((ROW()-13)/2),0)),"",OFFSET('12. SEGUIMIENTO 2027'!$N$14,INT((ROW()-13)/2),0)),IF(ISBLANK(OFFSET('9. METAS'!$V$20,INT((ROW()-14)/2),0)),"",OFFSET('9. METAS'!$V$20,INT((ROW()-14)/2),0)))</f>
        <v>575</v>
      </c>
      <c r="K142" s="256">
        <f ca="1">IF(MOD(ROW()-13,2)=0,IF(ISBLANK(OFFSET('12. SEGUIMIENTO 2027'!$O$14,INT((ROW()-13)/2),0)),"",OFFSET('12. SEGUIMIENTO 2027'!$O$14,INT((ROW()-13)/2),0)),IF(ISBLANK(OFFSET('9. METAS'!$W$20,INT((ROW()-14)/2),0)),"",OFFSET('9. METAS'!$W$20,INT((ROW()-14)/2),0)))</f>
        <v>750</v>
      </c>
      <c r="L142" s="256">
        <f ca="1">IF(MOD(ROW()-13,2)=0,IF(ISBLANK(OFFSET('12. SEGUIMIENTO 2027'!$P$14,INT((ROW()-13)/2),0)),"",OFFSET('12. SEGUIMIENTO 2027'!$P$14,INT((ROW()-13)/2),0)),IF(ISBLANK(OFFSET('9. METAS'!$X$20,INT((ROW()-14)/2),0)),"",OFFSET('9. METAS'!$X$20,INT((ROW()-14)/2),0)))</f>
        <v>650</v>
      </c>
      <c r="M142" s="257">
        <f ca="1">IF(MOD(ROW()-13,2)=0,IF(ISBLANK(OFFSET('12. SEGUIMIENTO 2027'!$Q$14,INT((ROW()-13)/2),0)),"",OFFSET('12. SEGUIMIENTO 2027'!$Q$14,INT((ROW()-13)/2),0)),IF(ISBLANK(OFFSET('9. METAS'!$Y$20,INT((ROW()-14)/2),0)),"",OFFSET('9. METAS'!$Y$20,INT((ROW()-14)/2),0)))</f>
        <v>575</v>
      </c>
      <c r="N142" s="1013"/>
      <c r="O142" s="1009"/>
      <c r="P142" s="997"/>
    </row>
    <row r="143" spans="3:16">
      <c r="C143" s="1028" t="str">
        <f ca="1">IF(ISBLANK(OFFSET('5. Pp (3 años)'!$C$39,INT((ROW()-13)/2),0)),"",OFFSET('5. Pp (3 años)'!$C$39,INT((ROW()-13)/2),0))</f>
        <v>Actividad</v>
      </c>
      <c r="D143" s="1026" t="str">
        <f ca="1">IF(ISBLANK(OFFSET('5. Pp (3 años)'!$D$39,INT((ROW()-13)/2),0)),"",OFFSET('5. Pp (3 años)'!$D$39,INT((ROW()-13)/2),0))</f>
        <v>4.2.1.1.13.1. Realización de Capacitaciones para el autoempleo, actividades recreativas y educativas  con un sistema de cuidados, dirigida a las mujeres y hombres de atención prioritaria del Municipio de Benito Juárez.</v>
      </c>
      <c r="E143" s="1026" t="str">
        <f ca="1">IF(ISBLANK(OFFSET('5. Pp (3 años)'!$E$39,INT((ROW()-13)/2),0)),"",OFFSET('5. Pp (3 años)'!$E$39,INT((ROW()-13)/2),0))</f>
        <v>PCAR: Porcentaje de Capacitaciones, Actividades Recreativas y Educativas Realizadas.</v>
      </c>
      <c r="F143" s="1024" t="str">
        <f ca="1">IF(ISBLANK(OFFSET('5. Pp (3 años)'!$K$39,INT((ROW()-13)/2),0)),"",OFFSET('5. Pp (3 años)'!$K$39,INT((ROW()-13)/2),0))</f>
        <v>Ascendente</v>
      </c>
      <c r="G143" s="1021" t="str">
        <f ca="1">IF(ISBLANK(OFFSET('5. Pp (3 años)'!$H$39,INT((ROW()-13)/2),0)),"",OFFSET('5. Pp (3 años)'!$H$39,INT((ROW()-13)/2),0))</f>
        <v>Trimestral</v>
      </c>
      <c r="H143" s="1164">
        <f ca="1">IF(ISBLANK(OFFSET('9. METAS'!$M$20,INT((ROW()-13)/2),0)),"",OFFSET('9. METAS'!$M$20,INT((ROW()-13)/2),0))</f>
        <v>375</v>
      </c>
      <c r="I143" s="1014"/>
      <c r="J143" s="255" t="str">
        <f ca="1">IF(MOD(ROW()-13,2)=0,IF(ISBLANK(OFFSET('12. SEGUIMIENTO 2027'!$N$14,INT((ROW()-13)/2),0)),"",OFFSET('12. SEGUIMIENTO 2027'!$N$14,INT((ROW()-13)/2),0)),IF(ISBLANK(OFFSET('9. METAS'!$V$20,INT((ROW()-14)/2),0)),"",OFFSET('9. METAS'!$V$20,INT((ROW()-14)/2),0)))</f>
        <v/>
      </c>
      <c r="K143" s="256" t="str">
        <f ca="1">IF(MOD(ROW()-13,2)=0,IF(ISBLANK(OFFSET('12. SEGUIMIENTO 2027'!$O$14,INT((ROW()-13)/2),0)),"",OFFSET('12. SEGUIMIENTO 2027'!$O$14,INT((ROW()-13)/2),0)),IF(ISBLANK(OFFSET('9. METAS'!$W$20,INT((ROW()-14)/2),0)),"",OFFSET('9. METAS'!$W$20,INT((ROW()-14)/2),0)))</f>
        <v/>
      </c>
      <c r="L143" s="256" t="str">
        <f ca="1">IF(MOD(ROW()-13,2)=0,IF(ISBLANK(OFFSET('12. SEGUIMIENTO 2027'!$P$14,INT((ROW()-13)/2),0)),"",OFFSET('12. SEGUIMIENTO 2027'!$P$14,INT((ROW()-13)/2),0)),IF(ISBLANK(OFFSET('9. METAS'!$X$20,INT((ROW()-14)/2),0)),"",OFFSET('9. METAS'!$X$20,INT((ROW()-14)/2),0)))</f>
        <v/>
      </c>
      <c r="M143" s="257" t="str">
        <f ca="1">IF(MOD(ROW()-13,2)=0,IF(ISBLANK(OFFSET('12. SEGUIMIENTO 2027'!$Q$14,INT((ROW()-13)/2),0)),"",OFFSET('12. SEGUIMIENTO 2027'!$Q$14,INT((ROW()-13)/2),0)),IF(ISBLANK(OFFSET('9. METAS'!$Y$20,INT((ROW()-14)/2),0)),"",OFFSET('9. METAS'!$Y$20,INT((ROW()-14)/2),0)))</f>
        <v/>
      </c>
      <c r="N143" s="1012" t="str">
        <f t="shared" ref="N143" ca="1" si="126">IFERROR(J143/J144,"ND")</f>
        <v>ND</v>
      </c>
      <c r="O143" s="1008" t="str">
        <f t="shared" ref="O143" ca="1" si="127">IFERROR(((J143+K143+L143+M143)/H143),"ND")</f>
        <v>ND</v>
      </c>
      <c r="P143" s="996"/>
    </row>
    <row r="144" spans="3:16">
      <c r="C144" s="1030"/>
      <c r="D144" s="1026"/>
      <c r="E144" s="1026"/>
      <c r="F144" s="1024"/>
      <c r="G144" s="1021"/>
      <c r="H144" s="1164"/>
      <c r="I144" s="1015"/>
      <c r="J144" s="255">
        <f ca="1">IF(MOD(ROW()-13,2)=0,IF(ISBLANK(OFFSET('12. SEGUIMIENTO 2027'!$N$14,INT((ROW()-13)/2),0)),"",OFFSET('12. SEGUIMIENTO 2027'!$N$14,INT((ROW()-13)/2),0)),IF(ISBLANK(OFFSET('9. METAS'!$V$20,INT((ROW()-14)/2),0)),"",OFFSET('9. METAS'!$V$20,INT((ROW()-14)/2),0)))</f>
        <v>85</v>
      </c>
      <c r="K144" s="256">
        <f ca="1">IF(MOD(ROW()-13,2)=0,IF(ISBLANK(OFFSET('12. SEGUIMIENTO 2027'!$O$14,INT((ROW()-13)/2),0)),"",OFFSET('12. SEGUIMIENTO 2027'!$O$14,INT((ROW()-13)/2),0)),IF(ISBLANK(OFFSET('9. METAS'!$W$20,INT((ROW()-14)/2),0)),"",OFFSET('9. METAS'!$W$20,INT((ROW()-14)/2),0)))</f>
        <v>125</v>
      </c>
      <c r="L144" s="256">
        <f ca="1">IF(MOD(ROW()-13,2)=0,IF(ISBLANK(OFFSET('12. SEGUIMIENTO 2027'!$P$14,INT((ROW()-13)/2),0)),"",OFFSET('12. SEGUIMIENTO 2027'!$P$14,INT((ROW()-13)/2),0)),IF(ISBLANK(OFFSET('9. METAS'!$X$20,INT((ROW()-14)/2),0)),"",OFFSET('9. METAS'!$X$20,INT((ROW()-14)/2),0)))</f>
        <v>90</v>
      </c>
      <c r="M144" s="257">
        <f ca="1">IF(MOD(ROW()-13,2)=0,IF(ISBLANK(OFFSET('12. SEGUIMIENTO 2027'!$Q$14,INT((ROW()-13)/2),0)),"",OFFSET('12. SEGUIMIENTO 2027'!$Q$14,INT((ROW()-13)/2),0)),IF(ISBLANK(OFFSET('9. METAS'!$Y$20,INT((ROW()-14)/2),0)),"",OFFSET('9. METAS'!$Y$20,INT((ROW()-14)/2),0)))</f>
        <v>75</v>
      </c>
      <c r="N144" s="1013"/>
      <c r="O144" s="1009"/>
      <c r="P144" s="997"/>
    </row>
    <row r="145" spans="3:16">
      <c r="C145" s="1028" t="str">
        <f ca="1">IF(ISBLANK(OFFSET('5. Pp (3 años)'!$C$39,INT((ROW()-13)/2),0)),"",OFFSET('5. Pp (3 años)'!$C$39,INT((ROW()-13)/2),0))</f>
        <v>Actividad</v>
      </c>
      <c r="D145" s="1026" t="str">
        <f ca="1">IF(ISBLANK(OFFSET('5. Pp (3 años)'!$D$39,INT((ROW()-13)/2),0)),"",OFFSET('5. Pp (3 años)'!$D$39,INT((ROW()-13)/2),0))</f>
        <v>4.2.1.1.13.2. Realización de eventos para la entrega de constancias con validez oficial para las personas que concluyeron su capacitación en el ICAT, CECATI y CDC.</v>
      </c>
      <c r="E145" s="1026" t="str">
        <f ca="1">IF(ISBLANK(OFFSET('5. Pp (3 años)'!$E$39,INT((ROW()-13)/2),0)),"",OFFSET('5. Pp (3 años)'!$E$39,INT((ROW()-13)/2),0))</f>
        <v>PECR: Porcentaje  de Eventos  de Entregas de Constancias Realizados.</v>
      </c>
      <c r="F145" s="1024" t="str">
        <f ca="1">IF(ISBLANK(OFFSET('5. Pp (3 años)'!$K$39,INT((ROW()-13)/2),0)),"",OFFSET('5. Pp (3 años)'!$K$39,INT((ROW()-13)/2),0))</f>
        <v>Ascendente</v>
      </c>
      <c r="G145" s="1021" t="str">
        <f ca="1">IF(ISBLANK(OFFSET('5. Pp (3 años)'!$H$39,INT((ROW()-13)/2),0)),"",OFFSET('5. Pp (3 años)'!$H$39,INT((ROW()-13)/2),0))</f>
        <v>Trimestral</v>
      </c>
      <c r="H145" s="1164">
        <f ca="1">IF(ISBLANK(OFFSET('9. METAS'!$M$20,INT((ROW()-13)/2),0)),"",OFFSET('9. METAS'!$M$20,INT((ROW()-13)/2),0))</f>
        <v>3</v>
      </c>
      <c r="I145" s="1014"/>
      <c r="J145" s="255" t="str">
        <f ca="1">IF(MOD(ROW()-13,2)=0,IF(ISBLANK(OFFSET('12. SEGUIMIENTO 2027'!$N$14,INT((ROW()-13)/2),0)),"",OFFSET('12. SEGUIMIENTO 2027'!$N$14,INT((ROW()-13)/2),0)),IF(ISBLANK(OFFSET('9. METAS'!$V$20,INT((ROW()-14)/2),0)),"",OFFSET('9. METAS'!$V$20,INT((ROW()-14)/2),0)))</f>
        <v/>
      </c>
      <c r="K145" s="256" t="str">
        <f ca="1">IF(MOD(ROW()-13,2)=0,IF(ISBLANK(OFFSET('12. SEGUIMIENTO 2027'!$O$14,INT((ROW()-13)/2),0)),"",OFFSET('12. SEGUIMIENTO 2027'!$O$14,INT((ROW()-13)/2),0)),IF(ISBLANK(OFFSET('9. METAS'!$W$20,INT((ROW()-14)/2),0)),"",OFFSET('9. METAS'!$W$20,INT((ROW()-14)/2),0)))</f>
        <v/>
      </c>
      <c r="L145" s="256" t="str">
        <f ca="1">IF(MOD(ROW()-13,2)=0,IF(ISBLANK(OFFSET('12. SEGUIMIENTO 2027'!$P$14,INT((ROW()-13)/2),0)),"",OFFSET('12. SEGUIMIENTO 2027'!$P$14,INT((ROW()-13)/2),0)),IF(ISBLANK(OFFSET('9. METAS'!$X$20,INT((ROW()-14)/2),0)),"",OFFSET('9. METAS'!$X$20,INT((ROW()-14)/2),0)))</f>
        <v/>
      </c>
      <c r="M145" s="257" t="str">
        <f ca="1">IF(MOD(ROW()-13,2)=0,IF(ISBLANK(OFFSET('12. SEGUIMIENTO 2027'!$Q$14,INT((ROW()-13)/2),0)),"",OFFSET('12. SEGUIMIENTO 2027'!$Q$14,INT((ROW()-13)/2),0)),IF(ISBLANK(OFFSET('9. METAS'!$Y$20,INT((ROW()-14)/2),0)),"",OFFSET('9. METAS'!$Y$20,INT((ROW()-14)/2),0)))</f>
        <v/>
      </c>
      <c r="N145" s="1012" t="str">
        <f t="shared" ref="N145" ca="1" si="128">IFERROR(J145/J146,"ND")</f>
        <v>ND</v>
      </c>
      <c r="O145" s="1008" t="str">
        <f t="shared" ref="O145" ca="1" si="129">IFERROR(((J145+K145+L145+M145)/H145),"ND")</f>
        <v>ND</v>
      </c>
      <c r="P145" s="996"/>
    </row>
    <row r="146" spans="3:16">
      <c r="C146" s="1030"/>
      <c r="D146" s="1026"/>
      <c r="E146" s="1026"/>
      <c r="F146" s="1024"/>
      <c r="G146" s="1021"/>
      <c r="H146" s="1164"/>
      <c r="I146" s="1015"/>
      <c r="J146" s="255">
        <f ca="1">IF(MOD(ROW()-13,2)=0,IF(ISBLANK(OFFSET('12. SEGUIMIENTO 2027'!$N$14,INT((ROW()-13)/2),0)),"",OFFSET('12. SEGUIMIENTO 2027'!$N$14,INT((ROW()-13)/2),0)),IF(ISBLANK(OFFSET('9. METAS'!$V$20,INT((ROW()-14)/2),0)),"",OFFSET('9. METAS'!$V$20,INT((ROW()-14)/2),0)))</f>
        <v>1</v>
      </c>
      <c r="K146" s="256">
        <f ca="1">IF(MOD(ROW()-13,2)=0,IF(ISBLANK(OFFSET('12. SEGUIMIENTO 2027'!$O$14,INT((ROW()-13)/2),0)),"",OFFSET('12. SEGUIMIENTO 2027'!$O$14,INT((ROW()-13)/2),0)),IF(ISBLANK(OFFSET('9. METAS'!$W$20,INT((ROW()-14)/2),0)),"",OFFSET('9. METAS'!$W$20,INT((ROW()-14)/2),0)))</f>
        <v>1</v>
      </c>
      <c r="L146" s="256" t="str">
        <f ca="1">IF(MOD(ROW()-13,2)=0,IF(ISBLANK(OFFSET('12. SEGUIMIENTO 2027'!$P$14,INT((ROW()-13)/2),0)),"",OFFSET('12. SEGUIMIENTO 2027'!$P$14,INT((ROW()-13)/2),0)),IF(ISBLANK(OFFSET('9. METAS'!$X$20,INT((ROW()-14)/2),0)),"",OFFSET('9. METAS'!$X$20,INT((ROW()-14)/2),0)))</f>
        <v>NP</v>
      </c>
      <c r="M146" s="257">
        <f ca="1">IF(MOD(ROW()-13,2)=0,IF(ISBLANK(OFFSET('12. SEGUIMIENTO 2027'!$Q$14,INT((ROW()-13)/2),0)),"",OFFSET('12. SEGUIMIENTO 2027'!$Q$14,INT((ROW()-13)/2),0)),IF(ISBLANK(OFFSET('9. METAS'!$Y$20,INT((ROW()-14)/2),0)),"",OFFSET('9. METAS'!$Y$20,INT((ROW()-14)/2),0)))</f>
        <v>1</v>
      </c>
      <c r="N146" s="1013"/>
      <c r="O146" s="1009"/>
      <c r="P146" s="997"/>
    </row>
    <row r="147" spans="3:16">
      <c r="C147" s="1028" t="str">
        <f ca="1">IF(ISBLANK(OFFSET('5. Pp (3 años)'!$C$39,INT((ROW()-13)/2),0)),"",OFFSET('5. Pp (3 años)'!$C$39,INT((ROW()-13)/2),0))</f>
        <v>Componente</v>
      </c>
      <c r="D147" s="1026" t="str">
        <f ca="1">IF(ISBLANK(OFFSET('5. Pp (3 años)'!$D$39,INT((ROW()-13)/2),0)),"",OFFSET('5. Pp (3 años)'!$D$39,INT((ROW()-13)/2),0))</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47" s="1026" t="str">
        <f ca="1">IF(ISBLANK(OFFSET('5. Pp (3 años)'!$E$39,INT((ROW()-13)/2),0)),"",OFFSET('5. Pp (3 años)'!$E$39,INT((ROW()-13)/2),0))</f>
        <v>PSB: Porcentaje de Servicios  para el Fortalecimiento Brindados.</v>
      </c>
      <c r="F147" s="1024" t="str">
        <f ca="1">IF(ISBLANK(OFFSET('5. Pp (3 años)'!$K$39,INT((ROW()-13)/2),0)),"",OFFSET('5. Pp (3 años)'!$K$39,INT((ROW()-13)/2),0))</f>
        <v>Ascendente</v>
      </c>
      <c r="G147" s="1021" t="str">
        <f ca="1">IF(ISBLANK(OFFSET('5. Pp (3 años)'!$H$39,INT((ROW()-13)/2),0)),"",OFFSET('5. Pp (3 años)'!$H$39,INT((ROW()-13)/2),0))</f>
        <v>Trimestral</v>
      </c>
      <c r="H147" s="1164">
        <f ca="1">IF(ISBLANK(OFFSET('9. METAS'!$M$20,INT((ROW()-13)/2),0)),"",OFFSET('9. METAS'!$M$20,INT((ROW()-13)/2),0))</f>
        <v>5682</v>
      </c>
      <c r="I147" s="1014"/>
      <c r="J147" s="255" t="str">
        <f ca="1">IF(MOD(ROW()-13,2)=0,IF(ISBLANK(OFFSET('12. SEGUIMIENTO 2027'!$N$14,INT((ROW()-13)/2),0)),"",OFFSET('12. SEGUIMIENTO 2027'!$N$14,INT((ROW()-13)/2),0)),IF(ISBLANK(OFFSET('9. METAS'!$V$20,INT((ROW()-14)/2),0)),"",OFFSET('9. METAS'!$V$20,INT((ROW()-14)/2),0)))</f>
        <v/>
      </c>
      <c r="K147" s="256" t="str">
        <f ca="1">IF(MOD(ROW()-13,2)=0,IF(ISBLANK(OFFSET('12. SEGUIMIENTO 2027'!$O$14,INT((ROW()-13)/2),0)),"",OFFSET('12. SEGUIMIENTO 2027'!$O$14,INT((ROW()-13)/2),0)),IF(ISBLANK(OFFSET('9. METAS'!$W$20,INT((ROW()-14)/2),0)),"",OFFSET('9. METAS'!$W$20,INT((ROW()-14)/2),0)))</f>
        <v/>
      </c>
      <c r="L147" s="256" t="str">
        <f ca="1">IF(MOD(ROW()-13,2)=0,IF(ISBLANK(OFFSET('12. SEGUIMIENTO 2027'!$P$14,INT((ROW()-13)/2),0)),"",OFFSET('12. SEGUIMIENTO 2027'!$P$14,INT((ROW()-13)/2),0)),IF(ISBLANK(OFFSET('9. METAS'!$X$20,INT((ROW()-14)/2),0)),"",OFFSET('9. METAS'!$X$20,INT((ROW()-14)/2),0)))</f>
        <v/>
      </c>
      <c r="M147" s="257" t="str">
        <f ca="1">IF(MOD(ROW()-13,2)=0,IF(ISBLANK(OFFSET('12. SEGUIMIENTO 2027'!$Q$14,INT((ROW()-13)/2),0)),"",OFFSET('12. SEGUIMIENTO 2027'!$Q$14,INT((ROW()-13)/2),0)),IF(ISBLANK(OFFSET('9. METAS'!$Y$20,INT((ROW()-14)/2),0)),"",OFFSET('9. METAS'!$Y$20,INT((ROW()-14)/2),0)))</f>
        <v/>
      </c>
      <c r="N147" s="1012" t="str">
        <f t="shared" ref="N147" ca="1" si="130">IFERROR(J147/J148,"ND")</f>
        <v>ND</v>
      </c>
      <c r="O147" s="1008" t="str">
        <f t="shared" ref="O147" ca="1" si="131">IFERROR(((J147+K147+L147+M147)/H147),"ND")</f>
        <v>ND</v>
      </c>
      <c r="P147" s="996"/>
    </row>
    <row r="148" spans="3:16">
      <c r="C148" s="1030"/>
      <c r="D148" s="1026"/>
      <c r="E148" s="1026"/>
      <c r="F148" s="1024"/>
      <c r="G148" s="1021"/>
      <c r="H148" s="1164"/>
      <c r="I148" s="1015"/>
      <c r="J148" s="255">
        <f ca="1">IF(MOD(ROW()-13,2)=0,IF(ISBLANK(OFFSET('12. SEGUIMIENTO 2027'!$N$14,INT((ROW()-13)/2),0)),"",OFFSET('12. SEGUIMIENTO 2027'!$N$14,INT((ROW()-13)/2),0)),IF(ISBLANK(OFFSET('9. METAS'!$V$20,INT((ROW()-14)/2),0)),"",OFFSET('9. METAS'!$V$20,INT((ROW()-14)/2),0)))</f>
        <v>1575</v>
      </c>
      <c r="K148" s="256">
        <f ca="1">IF(MOD(ROW()-13,2)=0,IF(ISBLANK(OFFSET('12. SEGUIMIENTO 2027'!$O$14,INT((ROW()-13)/2),0)),"",OFFSET('12. SEGUIMIENTO 2027'!$O$14,INT((ROW()-13)/2),0)),IF(ISBLANK(OFFSET('9. METAS'!$W$20,INT((ROW()-14)/2),0)),"",OFFSET('9. METAS'!$W$20,INT((ROW()-14)/2),0)))</f>
        <v>1361</v>
      </c>
      <c r="L148" s="256">
        <f ca="1">IF(MOD(ROW()-13,2)=0,IF(ISBLANK(OFFSET('12. SEGUIMIENTO 2027'!$P$14,INT((ROW()-13)/2),0)),"",OFFSET('12. SEGUIMIENTO 2027'!$P$14,INT((ROW()-13)/2),0)),IF(ISBLANK(OFFSET('9. METAS'!$X$20,INT((ROW()-14)/2),0)),"",OFFSET('9. METAS'!$X$20,INT((ROW()-14)/2),0)))</f>
        <v>1512</v>
      </c>
      <c r="M148" s="257">
        <f ca="1">IF(MOD(ROW()-13,2)=0,IF(ISBLANK(OFFSET('12. SEGUIMIENTO 2027'!$Q$14,INT((ROW()-13)/2),0)),"",OFFSET('12. SEGUIMIENTO 2027'!$Q$14,INT((ROW()-13)/2),0)),IF(ISBLANK(OFFSET('9. METAS'!$Y$20,INT((ROW()-14)/2),0)),"",OFFSET('9. METAS'!$Y$20,INT((ROW()-14)/2),0)))</f>
        <v>1234</v>
      </c>
      <c r="N148" s="1013"/>
      <c r="O148" s="1009"/>
      <c r="P148" s="997"/>
    </row>
    <row r="149" spans="3:16">
      <c r="C149" s="1028" t="str">
        <f ca="1">IF(ISBLANK(OFFSET('5. Pp (3 años)'!$C$39,INT((ROW()-13)/2),0)),"",OFFSET('5. Pp (3 años)'!$C$39,INT((ROW()-13)/2),0))</f>
        <v>Actividad</v>
      </c>
      <c r="D149" s="1026" t="str">
        <f ca="1">IF(ISBLANK(OFFSET('5. Pp (3 años)'!$D$39,INT((ROW()-13)/2),0)),"",OFFSET('5. Pp (3 años)'!$D$39,INT((ROW()-13)/2),0))</f>
        <v xml:space="preserve">4.2.1.1.14.1. Atenciones de salud física y mental para NNA que asisten a los DIF PILARES.  </v>
      </c>
      <c r="E149" s="1026" t="str">
        <f ca="1">IF(ISBLANK(OFFSET('5. Pp (3 años)'!$E$39,INT((ROW()-13)/2),0)),"",OFFSET('5. Pp (3 años)'!$E$39,INT((ROW()-13)/2),0))</f>
        <v>PASR: Porcentaje de Atenciones de salud física y mental. Realizados.</v>
      </c>
      <c r="F149" s="1024" t="str">
        <f ca="1">IF(ISBLANK(OFFSET('5. Pp (3 años)'!$K$39,INT((ROW()-13)/2),0)),"",OFFSET('5. Pp (3 años)'!$K$39,INT((ROW()-13)/2),0))</f>
        <v>Ascendente</v>
      </c>
      <c r="G149" s="1021" t="str">
        <f ca="1">IF(ISBLANK(OFFSET('5. Pp (3 años)'!$H$39,INT((ROW()-13)/2),0)),"",OFFSET('5. Pp (3 años)'!$H$39,INT((ROW()-13)/2),0))</f>
        <v>Trimestral</v>
      </c>
      <c r="H149" s="1164">
        <f ca="1">IF(ISBLANK(OFFSET('9. METAS'!$M$20,INT((ROW()-13)/2),0)),"",OFFSET('9. METAS'!$M$20,INT((ROW()-13)/2),0))</f>
        <v>1098</v>
      </c>
      <c r="I149" s="1014"/>
      <c r="J149" s="255" t="str">
        <f ca="1">IF(MOD(ROW()-13,2)=0,IF(ISBLANK(OFFSET('12. SEGUIMIENTO 2027'!$N$14,INT((ROW()-13)/2),0)),"",OFFSET('12. SEGUIMIENTO 2027'!$N$14,INT((ROW()-13)/2),0)),IF(ISBLANK(OFFSET('9. METAS'!$V$20,INT((ROW()-14)/2),0)),"",OFFSET('9. METAS'!$V$20,INT((ROW()-14)/2),0)))</f>
        <v/>
      </c>
      <c r="K149" s="256" t="str">
        <f ca="1">IF(MOD(ROW()-13,2)=0,IF(ISBLANK(OFFSET('12. SEGUIMIENTO 2027'!$O$14,INT((ROW()-13)/2),0)),"",OFFSET('12. SEGUIMIENTO 2027'!$O$14,INT((ROW()-13)/2),0)),IF(ISBLANK(OFFSET('9. METAS'!$W$20,INT((ROW()-14)/2),0)),"",OFFSET('9. METAS'!$W$20,INT((ROW()-14)/2),0)))</f>
        <v/>
      </c>
      <c r="L149" s="256" t="str">
        <f ca="1">IF(MOD(ROW()-13,2)=0,IF(ISBLANK(OFFSET('12. SEGUIMIENTO 2027'!$P$14,INT((ROW()-13)/2),0)),"",OFFSET('12. SEGUIMIENTO 2027'!$P$14,INT((ROW()-13)/2),0)),IF(ISBLANK(OFFSET('9. METAS'!$X$20,INT((ROW()-14)/2),0)),"",OFFSET('9. METAS'!$X$20,INT((ROW()-14)/2),0)))</f>
        <v/>
      </c>
      <c r="M149" s="257" t="str">
        <f ca="1">IF(MOD(ROW()-13,2)=0,IF(ISBLANK(OFFSET('12. SEGUIMIENTO 2027'!$Q$14,INT((ROW()-13)/2),0)),"",OFFSET('12. SEGUIMIENTO 2027'!$Q$14,INT((ROW()-13)/2),0)),IF(ISBLANK(OFFSET('9. METAS'!$Y$20,INT((ROW()-14)/2),0)),"",OFFSET('9. METAS'!$Y$20,INT((ROW()-14)/2),0)))</f>
        <v/>
      </c>
      <c r="N149" s="1012" t="str">
        <f t="shared" ref="N149" ca="1" si="132">IFERROR(J149/J150,"ND")</f>
        <v>ND</v>
      </c>
      <c r="O149" s="1008" t="str">
        <f t="shared" ref="O149" ca="1" si="133">IFERROR(((J149+K149+L149+M149)/H149),"ND")</f>
        <v>ND</v>
      </c>
      <c r="P149" s="996"/>
    </row>
    <row r="150" spans="3:16">
      <c r="C150" s="1030"/>
      <c r="D150" s="1026"/>
      <c r="E150" s="1026"/>
      <c r="F150" s="1024"/>
      <c r="G150" s="1021"/>
      <c r="H150" s="1164"/>
      <c r="I150" s="1015"/>
      <c r="J150" s="255">
        <f ca="1">IF(MOD(ROW()-13,2)=0,IF(ISBLANK(OFFSET('12. SEGUIMIENTO 2027'!$N$14,INT((ROW()-13)/2),0)),"",OFFSET('12. SEGUIMIENTO 2027'!$N$14,INT((ROW()-13)/2),0)),IF(ISBLANK(OFFSET('9. METAS'!$V$20,INT((ROW()-14)/2),0)),"",OFFSET('9. METAS'!$V$20,INT((ROW()-14)/2),0)))</f>
        <v>271</v>
      </c>
      <c r="K150" s="256">
        <f ca="1">IF(MOD(ROW()-13,2)=0,IF(ISBLANK(OFFSET('12. SEGUIMIENTO 2027'!$O$14,INT((ROW()-13)/2),0)),"",OFFSET('12. SEGUIMIENTO 2027'!$O$14,INT((ROW()-13)/2),0)),IF(ISBLANK(OFFSET('9. METAS'!$W$20,INT((ROW()-14)/2),0)),"",OFFSET('9. METAS'!$W$20,INT((ROW()-14)/2),0)))</f>
        <v>314</v>
      </c>
      <c r="L150" s="256">
        <f ca="1">IF(MOD(ROW()-13,2)=0,IF(ISBLANK(OFFSET('12. SEGUIMIENTO 2027'!$P$14,INT((ROW()-13)/2),0)),"",OFFSET('12. SEGUIMIENTO 2027'!$P$14,INT((ROW()-13)/2),0)),IF(ISBLANK(OFFSET('9. METAS'!$X$20,INT((ROW()-14)/2),0)),"",OFFSET('9. METAS'!$X$20,INT((ROW()-14)/2),0)))</f>
        <v>216</v>
      </c>
      <c r="M150" s="257">
        <f ca="1">IF(MOD(ROW()-13,2)=0,IF(ISBLANK(OFFSET('12. SEGUIMIENTO 2027'!$Q$14,INT((ROW()-13)/2),0)),"",OFFSET('12. SEGUIMIENTO 2027'!$Q$14,INT((ROW()-13)/2),0)),IF(ISBLANK(OFFSET('9. METAS'!$Y$20,INT((ROW()-14)/2),0)),"",OFFSET('9. METAS'!$Y$20,INT((ROW()-14)/2),0)))</f>
        <v>297</v>
      </c>
      <c r="N150" s="1013"/>
      <c r="O150" s="1009"/>
      <c r="P150" s="997"/>
    </row>
    <row r="151" spans="3:16">
      <c r="C151" s="1028" t="str">
        <f ca="1">IF(ISBLANK(OFFSET('5. Pp (3 años)'!$C$39,INT((ROW()-13)/2),0)),"",OFFSET('5. Pp (3 años)'!$C$39,INT((ROW()-13)/2),0))</f>
        <v>Actividad</v>
      </c>
      <c r="D151" s="1026" t="str">
        <f ca="1">IF(ISBLANK(OFFSET('5. Pp (3 años)'!$D$39,INT((ROW()-13)/2),0)),"",OFFSET('5. Pp (3 años)'!$D$39,INT((ROW()-13)/2),0))</f>
        <v>4.2.1.1.14.2. Entrega de raciones alimentarias para NNA que asisten a las actividades que se brindan en los DIF PILARES.</v>
      </c>
      <c r="E151" s="1026" t="str">
        <f ca="1">IF(ISBLANK(OFFSET('5. Pp (3 años)'!$E$39,INT((ROW()-13)/2),0)),"",OFFSET('5. Pp (3 años)'!$E$39,INT((ROW()-13)/2),0))</f>
        <v>PRAE: Porcentaje de raciones alimentarias para NNA Entregadas</v>
      </c>
      <c r="F151" s="1024" t="str">
        <f ca="1">IF(ISBLANK(OFFSET('5. Pp (3 años)'!$K$39,INT((ROW()-13)/2),0)),"",OFFSET('5. Pp (3 años)'!$K$39,INT((ROW()-13)/2),0))</f>
        <v>Ascendente</v>
      </c>
      <c r="G151" s="1021" t="str">
        <f ca="1">IF(ISBLANK(OFFSET('5. Pp (3 años)'!$H$39,INT((ROW()-13)/2),0)),"",OFFSET('5. Pp (3 años)'!$H$39,INT((ROW()-13)/2),0))</f>
        <v>Trimestral</v>
      </c>
      <c r="H151" s="1164">
        <f ca="1">IF(ISBLANK(OFFSET('9. METAS'!$M$20,INT((ROW()-13)/2),0)),"",OFFSET('9. METAS'!$M$20,INT((ROW()-13)/2),0))</f>
        <v>17100</v>
      </c>
      <c r="I151" s="1014"/>
      <c r="J151" s="255" t="str">
        <f ca="1">IF(MOD(ROW()-13,2)=0,IF(ISBLANK(OFFSET('12. SEGUIMIENTO 2027'!$N$14,INT((ROW()-13)/2),0)),"",OFFSET('12. SEGUIMIENTO 2027'!$N$14,INT((ROW()-13)/2),0)),IF(ISBLANK(OFFSET('9. METAS'!$V$20,INT((ROW()-14)/2),0)),"",OFFSET('9. METAS'!$V$20,INT((ROW()-14)/2),0)))</f>
        <v/>
      </c>
      <c r="K151" s="256" t="str">
        <f ca="1">IF(MOD(ROW()-13,2)=0,IF(ISBLANK(OFFSET('12. SEGUIMIENTO 2027'!$O$14,INT((ROW()-13)/2),0)),"",OFFSET('12. SEGUIMIENTO 2027'!$O$14,INT((ROW()-13)/2),0)),IF(ISBLANK(OFFSET('9. METAS'!$W$20,INT((ROW()-14)/2),0)),"",OFFSET('9. METAS'!$W$20,INT((ROW()-14)/2),0)))</f>
        <v/>
      </c>
      <c r="L151" s="256" t="str">
        <f ca="1">IF(MOD(ROW()-13,2)=0,IF(ISBLANK(OFFSET('12. SEGUIMIENTO 2027'!$P$14,INT((ROW()-13)/2),0)),"",OFFSET('12. SEGUIMIENTO 2027'!$P$14,INT((ROW()-13)/2),0)),IF(ISBLANK(OFFSET('9. METAS'!$X$20,INT((ROW()-14)/2),0)),"",OFFSET('9. METAS'!$X$20,INT((ROW()-14)/2),0)))</f>
        <v/>
      </c>
      <c r="M151" s="257" t="str">
        <f ca="1">IF(MOD(ROW()-13,2)=0,IF(ISBLANK(OFFSET('12. SEGUIMIENTO 2027'!$Q$14,INT((ROW()-13)/2),0)),"",OFFSET('12. SEGUIMIENTO 2027'!$Q$14,INT((ROW()-13)/2),0)),IF(ISBLANK(OFFSET('9. METAS'!$Y$20,INT((ROW()-14)/2),0)),"",OFFSET('9. METAS'!$Y$20,INT((ROW()-14)/2),0)))</f>
        <v/>
      </c>
      <c r="N151" s="1012" t="str">
        <f t="shared" ref="N151" ca="1" si="134">IFERROR(J151/J152,"ND")</f>
        <v>ND</v>
      </c>
      <c r="O151" s="1008" t="str">
        <f t="shared" ref="O151" ca="1" si="135">IFERROR(((J151+K151+L151+M151)/H151),"ND")</f>
        <v>ND</v>
      </c>
      <c r="P151" s="996"/>
    </row>
    <row r="152" spans="3:16">
      <c r="C152" s="1030"/>
      <c r="D152" s="1026"/>
      <c r="E152" s="1026"/>
      <c r="F152" s="1024"/>
      <c r="G152" s="1021"/>
      <c r="H152" s="1164"/>
      <c r="I152" s="1015"/>
      <c r="J152" s="255">
        <f ca="1">IF(MOD(ROW()-13,2)=0,IF(ISBLANK(OFFSET('12. SEGUIMIENTO 2027'!$N$14,INT((ROW()-13)/2),0)),"",OFFSET('12. SEGUIMIENTO 2027'!$N$14,INT((ROW()-13)/2),0)),IF(ISBLANK(OFFSET('9. METAS'!$V$20,INT((ROW()-14)/2),0)),"",OFFSET('9. METAS'!$V$20,INT((ROW()-14)/2),0)))</f>
        <v>3900</v>
      </c>
      <c r="K152" s="256">
        <f ca="1">IF(MOD(ROW()-13,2)=0,IF(ISBLANK(OFFSET('12. SEGUIMIENTO 2027'!$O$14,INT((ROW()-13)/2),0)),"",OFFSET('12. SEGUIMIENTO 2027'!$O$14,INT((ROW()-13)/2),0)),IF(ISBLANK(OFFSET('9. METAS'!$W$20,INT((ROW()-14)/2),0)),"",OFFSET('9. METAS'!$W$20,INT((ROW()-14)/2),0)))</f>
        <v>5400</v>
      </c>
      <c r="L152" s="256">
        <f ca="1">IF(MOD(ROW()-13,2)=0,IF(ISBLANK(OFFSET('12. SEGUIMIENTO 2027'!$P$14,INT((ROW()-13)/2),0)),"",OFFSET('12. SEGUIMIENTO 2027'!$P$14,INT((ROW()-13)/2),0)),IF(ISBLANK(OFFSET('9. METAS'!$X$20,INT((ROW()-14)/2),0)),"",OFFSET('9. METAS'!$X$20,INT((ROW()-14)/2),0)))</f>
        <v>2900</v>
      </c>
      <c r="M152" s="257">
        <f ca="1">IF(MOD(ROW()-13,2)=0,IF(ISBLANK(OFFSET('12. SEGUIMIENTO 2027'!$Q$14,INT((ROW()-13)/2),0)),"",OFFSET('12. SEGUIMIENTO 2027'!$Q$14,INT((ROW()-13)/2),0)),IF(ISBLANK(OFFSET('9. METAS'!$Y$20,INT((ROW()-14)/2),0)),"",OFFSET('9. METAS'!$Y$20,INT((ROW()-14)/2),0)))</f>
        <v>4900</v>
      </c>
      <c r="N152" s="1013"/>
      <c r="O152" s="1009"/>
      <c r="P152" s="997"/>
    </row>
    <row r="153" spans="3:16">
      <c r="C153" s="1028" t="str">
        <f ca="1">IF(ISBLANK(OFFSET('5. Pp (3 años)'!$C$39,INT((ROW()-13)/2),0)),"",OFFSET('5. Pp (3 años)'!$C$39,INT((ROW()-13)/2),0))</f>
        <v>Actividad</v>
      </c>
      <c r="D153" s="1026" t="str">
        <f ca="1">IF(ISBLANK(OFFSET('5. Pp (3 años)'!$D$39,INT((ROW()-13)/2),0)),"",OFFSET('5. Pp (3 años)'!$D$39,INT((ROW()-13)/2),0))</f>
        <v>4.2.1.1.14.3. Impartición de clases de los diferentes programas educativos en los niveles de primaria, secundaria y bachillerato.</v>
      </c>
      <c r="E153" s="1026" t="str">
        <f ca="1">IF(ISBLANK(OFFSET('5. Pp (3 años)'!$E$39,INT((ROW()-13)/2),0)),"",OFFSET('5. Pp (3 años)'!$E$39,INT((ROW()-13)/2),0))</f>
        <v>PCEO: Porcentaje de Clases Educativas Otorgadas.</v>
      </c>
      <c r="F153" s="1024" t="str">
        <f ca="1">IF(ISBLANK(OFFSET('5. Pp (3 años)'!$K$39,INT((ROW()-13)/2),0)),"",OFFSET('5. Pp (3 años)'!$K$39,INT((ROW()-13)/2),0))</f>
        <v>Ascendente</v>
      </c>
      <c r="G153" s="1021" t="str">
        <f ca="1">IF(ISBLANK(OFFSET('5. Pp (3 años)'!$H$39,INT((ROW()-13)/2),0)),"",OFFSET('5. Pp (3 años)'!$H$39,INT((ROW()-13)/2),0))</f>
        <v>Trimestral</v>
      </c>
      <c r="H153" s="1164">
        <f ca="1">IF(ISBLANK(OFFSET('9. METAS'!$M$20,INT((ROW()-13)/2),0)),"",OFFSET('9. METAS'!$M$20,INT((ROW()-13)/2),0))</f>
        <v>1646</v>
      </c>
      <c r="I153" s="1014"/>
      <c r="J153" s="255" t="str">
        <f ca="1">IF(MOD(ROW()-13,2)=0,IF(ISBLANK(OFFSET('12. SEGUIMIENTO 2027'!$N$14,INT((ROW()-13)/2),0)),"",OFFSET('12. SEGUIMIENTO 2027'!$N$14,INT((ROW()-13)/2),0)),IF(ISBLANK(OFFSET('9. METAS'!$V$20,INT((ROW()-14)/2),0)),"",OFFSET('9. METAS'!$V$20,INT((ROW()-14)/2),0)))</f>
        <v/>
      </c>
      <c r="K153" s="256" t="str">
        <f ca="1">IF(MOD(ROW()-13,2)=0,IF(ISBLANK(OFFSET('12. SEGUIMIENTO 2027'!$O$14,INT((ROW()-13)/2),0)),"",OFFSET('12. SEGUIMIENTO 2027'!$O$14,INT((ROW()-13)/2),0)),IF(ISBLANK(OFFSET('9. METAS'!$W$20,INT((ROW()-14)/2),0)),"",OFFSET('9. METAS'!$W$20,INT((ROW()-14)/2),0)))</f>
        <v/>
      </c>
      <c r="L153" s="256" t="str">
        <f ca="1">IF(MOD(ROW()-13,2)=0,IF(ISBLANK(OFFSET('12. SEGUIMIENTO 2027'!$P$14,INT((ROW()-13)/2),0)),"",OFFSET('12. SEGUIMIENTO 2027'!$P$14,INT((ROW()-13)/2),0)),IF(ISBLANK(OFFSET('9. METAS'!$X$20,INT((ROW()-14)/2),0)),"",OFFSET('9. METAS'!$X$20,INT((ROW()-14)/2),0)))</f>
        <v/>
      </c>
      <c r="M153" s="257" t="str">
        <f ca="1">IF(MOD(ROW()-13,2)=0,IF(ISBLANK(OFFSET('12. SEGUIMIENTO 2027'!$Q$14,INT((ROW()-13)/2),0)),"",OFFSET('12. SEGUIMIENTO 2027'!$Q$14,INT((ROW()-13)/2),0)),IF(ISBLANK(OFFSET('9. METAS'!$Y$20,INT((ROW()-14)/2),0)),"",OFFSET('9. METAS'!$Y$20,INT((ROW()-14)/2),0)))</f>
        <v/>
      </c>
      <c r="N153" s="1012" t="str">
        <f t="shared" ref="N153" ca="1" si="136">IFERROR(J153/J154,"ND")</f>
        <v>ND</v>
      </c>
      <c r="O153" s="1008" t="str">
        <f t="shared" ref="O153" ca="1" si="137">IFERROR(((J153+K153+L153+M153)/H153),"ND")</f>
        <v>ND</v>
      </c>
      <c r="P153" s="996"/>
    </row>
    <row r="154" spans="3:16">
      <c r="C154" s="1030"/>
      <c r="D154" s="1026"/>
      <c r="E154" s="1026"/>
      <c r="F154" s="1024"/>
      <c r="G154" s="1021"/>
      <c r="H154" s="1164"/>
      <c r="I154" s="1015"/>
      <c r="J154" s="255">
        <f ca="1">IF(MOD(ROW()-13,2)=0,IF(ISBLANK(OFFSET('12. SEGUIMIENTO 2027'!$N$14,INT((ROW()-13)/2),0)),"",OFFSET('12. SEGUIMIENTO 2027'!$N$14,INT((ROW()-13)/2),0)),IF(ISBLANK(OFFSET('9. METAS'!$V$20,INT((ROW()-14)/2),0)),"",OFFSET('9. METAS'!$V$20,INT((ROW()-14)/2),0)))</f>
        <v>404</v>
      </c>
      <c r="K154" s="256">
        <f ca="1">IF(MOD(ROW()-13,2)=0,IF(ISBLANK(OFFSET('12. SEGUIMIENTO 2027'!$O$14,INT((ROW()-13)/2),0)),"",OFFSET('12. SEGUIMIENTO 2027'!$O$14,INT((ROW()-13)/2),0)),IF(ISBLANK(OFFSET('9. METAS'!$W$20,INT((ROW()-14)/2),0)),"",OFFSET('9. METAS'!$W$20,INT((ROW()-14)/2),0)))</f>
        <v>491</v>
      </c>
      <c r="L154" s="256">
        <f ca="1">IF(MOD(ROW()-13,2)=0,IF(ISBLANK(OFFSET('12. SEGUIMIENTO 2027'!$P$14,INT((ROW()-13)/2),0)),"",OFFSET('12. SEGUIMIENTO 2027'!$P$14,INT((ROW()-13)/2),0)),IF(ISBLANK(OFFSET('9. METAS'!$X$20,INT((ROW()-14)/2),0)),"",OFFSET('9. METAS'!$X$20,INT((ROW()-14)/2),0)))</f>
        <v>268</v>
      </c>
      <c r="M154" s="257">
        <f ca="1">IF(MOD(ROW()-13,2)=0,IF(ISBLANK(OFFSET('12. SEGUIMIENTO 2027'!$Q$14,INT((ROW()-13)/2),0)),"",OFFSET('12. SEGUIMIENTO 2027'!$Q$14,INT((ROW()-13)/2),0)),IF(ISBLANK(OFFSET('9. METAS'!$Y$20,INT((ROW()-14)/2),0)),"",OFFSET('9. METAS'!$Y$20,INT((ROW()-14)/2),0)))</f>
        <v>483</v>
      </c>
      <c r="N154" s="1013"/>
      <c r="O154" s="1009"/>
      <c r="P154" s="997"/>
    </row>
    <row r="155" spans="3:16">
      <c r="C155" s="1028" t="str">
        <f ca="1">IF(ISBLANK(OFFSET('5. Pp (3 años)'!$C$39,INT((ROW()-13)/2),0)),"",OFFSET('5. Pp (3 años)'!$C$39,INT((ROW()-13)/2),0))</f>
        <v>Actividad</v>
      </c>
      <c r="D155" s="1026" t="str">
        <f ca="1">IF(ISBLANK(OFFSET('5. Pp (3 años)'!$D$39,INT((ROW()-13)/2),0)),"",OFFSET('5. Pp (3 años)'!$D$39,INT((ROW()-13)/2),0))</f>
        <v>4.2.1.1.14.4 Realización de actividades   culturales, artísticas y deportivas para las NNA que asisten a los DIF PILARES.</v>
      </c>
      <c r="E155" s="1026" t="str">
        <f ca="1">IF(ISBLANK(OFFSET('5. Pp (3 años)'!$E$39,INT((ROW()-13)/2),0)),"",OFFSET('5. Pp (3 años)'!$E$39,INT((ROW()-13)/2),0))</f>
        <v>PACADR: Porcentaje de actividades culturales, artísticas y deportivas realizadas.</v>
      </c>
      <c r="F155" s="1024" t="str">
        <f ca="1">IF(ISBLANK(OFFSET('5. Pp (3 años)'!$K$39,INT((ROW()-13)/2),0)),"",OFFSET('5. Pp (3 años)'!$K$39,INT((ROW()-13)/2),0))</f>
        <v>Ascendente</v>
      </c>
      <c r="G155" s="1021" t="str">
        <f ca="1">IF(ISBLANK(OFFSET('5. Pp (3 años)'!$H$39,INT((ROW()-13)/2),0)),"",OFFSET('5. Pp (3 años)'!$H$39,INT((ROW()-13)/2),0))</f>
        <v>Trimestral</v>
      </c>
      <c r="H155" s="1164">
        <f ca="1">IF(ISBLANK(OFFSET('9. METAS'!$M$20,INT((ROW()-13)/2),0)),"",OFFSET('9. METAS'!$M$20,INT((ROW()-13)/2),0))</f>
        <v>615</v>
      </c>
      <c r="I155" s="1014"/>
      <c r="J155" s="255" t="str">
        <f ca="1">IF(MOD(ROW()-13,2)=0,IF(ISBLANK(OFFSET('12. SEGUIMIENTO 2027'!$N$14,INT((ROW()-13)/2),0)),"",OFFSET('12. SEGUIMIENTO 2027'!$N$14,INT((ROW()-13)/2),0)),IF(ISBLANK(OFFSET('9. METAS'!$V$20,INT((ROW()-14)/2),0)),"",OFFSET('9. METAS'!$V$20,INT((ROW()-14)/2),0)))</f>
        <v/>
      </c>
      <c r="K155" s="256" t="str">
        <f ca="1">IF(MOD(ROW()-13,2)=0,IF(ISBLANK(OFFSET('12. SEGUIMIENTO 2027'!$O$14,INT((ROW()-13)/2),0)),"",OFFSET('12. SEGUIMIENTO 2027'!$O$14,INT((ROW()-13)/2),0)),IF(ISBLANK(OFFSET('9. METAS'!$W$20,INT((ROW()-14)/2),0)),"",OFFSET('9. METAS'!$W$20,INT((ROW()-14)/2),0)))</f>
        <v/>
      </c>
      <c r="L155" s="256" t="str">
        <f ca="1">IF(MOD(ROW()-13,2)=0,IF(ISBLANK(OFFSET('12. SEGUIMIENTO 2027'!$P$14,INT((ROW()-13)/2),0)),"",OFFSET('12. SEGUIMIENTO 2027'!$P$14,INT((ROW()-13)/2),0)),IF(ISBLANK(OFFSET('9. METAS'!$X$20,INT((ROW()-14)/2),0)),"",OFFSET('9. METAS'!$X$20,INT((ROW()-14)/2),0)))</f>
        <v/>
      </c>
      <c r="M155" s="257" t="str">
        <f ca="1">IF(MOD(ROW()-13,2)=0,IF(ISBLANK(OFFSET('12. SEGUIMIENTO 2027'!$Q$14,INT((ROW()-13)/2),0)),"",OFFSET('12. SEGUIMIENTO 2027'!$Q$14,INT((ROW()-13)/2),0)),IF(ISBLANK(OFFSET('9. METAS'!$Y$20,INT((ROW()-14)/2),0)),"",OFFSET('9. METAS'!$Y$20,INT((ROW()-14)/2),0)))</f>
        <v/>
      </c>
      <c r="N155" s="1012" t="str">
        <f t="shared" ref="N155" ca="1" si="138">IFERROR(J155/J156,"ND")</f>
        <v>ND</v>
      </c>
      <c r="O155" s="1008" t="str">
        <f t="shared" ref="O155" ca="1" si="139">IFERROR(((J155+K155+L155+M155)/H155),"ND")</f>
        <v>ND</v>
      </c>
      <c r="P155" s="996"/>
    </row>
    <row r="156" spans="3:16">
      <c r="C156" s="1030"/>
      <c r="D156" s="1026"/>
      <c r="E156" s="1026"/>
      <c r="F156" s="1024"/>
      <c r="G156" s="1021"/>
      <c r="H156" s="1164"/>
      <c r="I156" s="1015"/>
      <c r="J156" s="255">
        <f ca="1">IF(MOD(ROW()-13,2)=0,IF(ISBLANK(OFFSET('12. SEGUIMIENTO 2027'!$N$14,INT((ROW()-13)/2),0)),"",OFFSET('12. SEGUIMIENTO 2027'!$N$14,INT((ROW()-13)/2),0)),IF(ISBLANK(OFFSET('9. METAS'!$V$20,INT((ROW()-14)/2),0)),"",OFFSET('9. METAS'!$V$20,INT((ROW()-14)/2),0)))</f>
        <v>161</v>
      </c>
      <c r="K156" s="256">
        <f ca="1">IF(MOD(ROW()-13,2)=0,IF(ISBLANK(OFFSET('12. SEGUIMIENTO 2027'!$O$14,INT((ROW()-13)/2),0)),"",OFFSET('12. SEGUIMIENTO 2027'!$O$14,INT((ROW()-13)/2),0)),IF(ISBLANK(OFFSET('9. METAS'!$W$20,INT((ROW()-14)/2),0)),"",OFFSET('9. METAS'!$W$20,INT((ROW()-14)/2),0)))</f>
        <v>169</v>
      </c>
      <c r="L156" s="256">
        <f ca="1">IF(MOD(ROW()-13,2)=0,IF(ISBLANK(OFFSET('12. SEGUIMIENTO 2027'!$P$14,INT((ROW()-13)/2),0)),"",OFFSET('12. SEGUIMIENTO 2027'!$P$14,INT((ROW()-13)/2),0)),IF(ISBLANK(OFFSET('9. METAS'!$X$20,INT((ROW()-14)/2),0)),"",OFFSET('9. METAS'!$X$20,INT((ROW()-14)/2),0)))</f>
        <v>100</v>
      </c>
      <c r="M156" s="257">
        <f ca="1">IF(MOD(ROW()-13,2)=0,IF(ISBLANK(OFFSET('12. SEGUIMIENTO 2027'!$Q$14,INT((ROW()-13)/2),0)),"",OFFSET('12. SEGUIMIENTO 2027'!$Q$14,INT((ROW()-13)/2),0)),IF(ISBLANK(OFFSET('9. METAS'!$Y$20,INT((ROW()-14)/2),0)),"",OFFSET('9. METAS'!$Y$20,INT((ROW()-14)/2),0)))</f>
        <v>185</v>
      </c>
      <c r="N156" s="1013"/>
      <c r="O156" s="1009"/>
      <c r="P156" s="997"/>
    </row>
    <row r="157" spans="3:16">
      <c r="C157" s="1028" t="str">
        <f ca="1">IF(ISBLANK(OFFSET('5. Pp (3 años)'!$C$39,INT((ROW()-13)/2),0)),"",OFFSET('5. Pp (3 años)'!$C$39,INT((ROW()-13)/2),0))</f>
        <v>Actividad</v>
      </c>
      <c r="D157" s="1026" t="str">
        <f ca="1">IF(ISBLANK(OFFSET('5. Pp (3 años)'!$D$39,INT((ROW()-13)/2),0)),"",OFFSET('5. Pp (3 años)'!$D$39,INT((ROW()-13)/2),0))</f>
        <v>4.2.1.1.14.5. Realización de cursos vacacionales a niñas y niños en zonas prioritarias.</v>
      </c>
      <c r="E157" s="1026" t="str">
        <f ca="1">IF(ISBLANK(OFFSET('5. Pp (3 años)'!$E$39,INT((ROW()-13)/2),0)),"",OFFSET('5. Pp (3 años)'!$E$39,INT((ROW()-13)/2),0))</f>
        <v>PCVI: Porcentaje de Cursos Vacacionales Impartidos.</v>
      </c>
      <c r="F157" s="1024" t="str">
        <f ca="1">IF(ISBLANK(OFFSET('5. Pp (3 años)'!$K$39,INT((ROW()-13)/2),0)),"",OFFSET('5. Pp (3 años)'!$K$39,INT((ROW()-13)/2),0))</f>
        <v>Ascendente</v>
      </c>
      <c r="G157" s="1021" t="str">
        <f ca="1">IF(ISBLANK(OFFSET('5. Pp (3 años)'!$H$39,INT((ROW()-13)/2),0)),"",OFFSET('5. Pp (3 años)'!$H$39,INT((ROW()-13)/2),0))</f>
        <v>Trimestral</v>
      </c>
      <c r="H157" s="1164">
        <f ca="1">IF(ISBLANK(OFFSET('9. METAS'!$M$20,INT((ROW()-13)/2),0)),"",OFFSET('9. METAS'!$M$20,INT((ROW()-13)/2),0))</f>
        <v>10</v>
      </c>
      <c r="I157" s="1014"/>
      <c r="J157" s="255" t="str">
        <f ca="1">IF(MOD(ROW()-13,2)=0,IF(ISBLANK(OFFSET('12. SEGUIMIENTO 2027'!$N$14,INT((ROW()-13)/2),0)),"",OFFSET('12. SEGUIMIENTO 2027'!$N$14,INT((ROW()-13)/2),0)),IF(ISBLANK(OFFSET('9. METAS'!$V$20,INT((ROW()-14)/2),0)),"",OFFSET('9. METAS'!$V$20,INT((ROW()-14)/2),0)))</f>
        <v/>
      </c>
      <c r="K157" s="256" t="str">
        <f ca="1">IF(MOD(ROW()-13,2)=0,IF(ISBLANK(OFFSET('12. SEGUIMIENTO 2027'!$O$14,INT((ROW()-13)/2),0)),"",OFFSET('12. SEGUIMIENTO 2027'!$O$14,INT((ROW()-13)/2),0)),IF(ISBLANK(OFFSET('9. METAS'!$W$20,INT((ROW()-14)/2),0)),"",OFFSET('9. METAS'!$W$20,INT((ROW()-14)/2),0)))</f>
        <v/>
      </c>
      <c r="L157" s="256" t="str">
        <f ca="1">IF(MOD(ROW()-13,2)=0,IF(ISBLANK(OFFSET('12. SEGUIMIENTO 2027'!$P$14,INT((ROW()-13)/2),0)),"",OFFSET('12. SEGUIMIENTO 2027'!$P$14,INT((ROW()-13)/2),0)),IF(ISBLANK(OFFSET('9. METAS'!$X$20,INT((ROW()-14)/2),0)),"",OFFSET('9. METAS'!$X$20,INT((ROW()-14)/2),0)))</f>
        <v/>
      </c>
      <c r="M157" s="257" t="str">
        <f ca="1">IF(MOD(ROW()-13,2)=0,IF(ISBLANK(OFFSET('12. SEGUIMIENTO 2027'!$Q$14,INT((ROW()-13)/2),0)),"",OFFSET('12. SEGUIMIENTO 2027'!$Q$14,INT((ROW()-13)/2),0)),IF(ISBLANK(OFFSET('9. METAS'!$Y$20,INT((ROW()-14)/2),0)),"",OFFSET('9. METAS'!$Y$20,INT((ROW()-14)/2),0)))</f>
        <v/>
      </c>
      <c r="N157" s="1012" t="str">
        <f t="shared" ref="N157" ca="1" si="140">IFERROR(J157/J158,"ND")</f>
        <v>ND</v>
      </c>
      <c r="O157" s="1008" t="str">
        <f t="shared" ref="O157" ca="1" si="141">IFERROR(((J157+K157+L157+M157)/H157),"ND")</f>
        <v>ND</v>
      </c>
      <c r="P157" s="996"/>
    </row>
    <row r="158" spans="3:16">
      <c r="C158" s="1030"/>
      <c r="D158" s="1026"/>
      <c r="E158" s="1026"/>
      <c r="F158" s="1024"/>
      <c r="G158" s="1021"/>
      <c r="H158" s="1164"/>
      <c r="I158" s="1015"/>
      <c r="J158" s="255" t="str">
        <f ca="1">IF(MOD(ROW()-13,2)=0,IF(ISBLANK(OFFSET('12. SEGUIMIENTO 2027'!$N$14,INT((ROW()-13)/2),0)),"",OFFSET('12. SEGUIMIENTO 2027'!$N$14,INT((ROW()-13)/2),0)),IF(ISBLANK(OFFSET('9. METAS'!$V$20,INT((ROW()-14)/2),0)),"",OFFSET('9. METAS'!$V$20,INT((ROW()-14)/2),0)))</f>
        <v>NP</v>
      </c>
      <c r="K158" s="256">
        <f ca="1">IF(MOD(ROW()-13,2)=0,IF(ISBLANK(OFFSET('12. SEGUIMIENTO 2027'!$O$14,INT((ROW()-13)/2),0)),"",OFFSET('12. SEGUIMIENTO 2027'!$O$14,INT((ROW()-13)/2),0)),IF(ISBLANK(OFFSET('9. METAS'!$W$20,INT((ROW()-14)/2),0)),"",OFFSET('9. METAS'!$W$20,INT((ROW()-14)/2),0)))</f>
        <v>3</v>
      </c>
      <c r="L158" s="256">
        <f ca="1">IF(MOD(ROW()-13,2)=0,IF(ISBLANK(OFFSET('12. SEGUIMIENTO 2027'!$P$14,INT((ROW()-13)/2),0)),"",OFFSET('12. SEGUIMIENTO 2027'!$P$14,INT((ROW()-13)/2),0)),IF(ISBLANK(OFFSET('9. METAS'!$X$20,INT((ROW()-14)/2),0)),"",OFFSET('9. METAS'!$X$20,INT((ROW()-14)/2),0)))</f>
        <v>4</v>
      </c>
      <c r="M158" s="257">
        <f ca="1">IF(MOD(ROW()-13,2)=0,IF(ISBLANK(OFFSET('12. SEGUIMIENTO 2027'!$Q$14,INT((ROW()-13)/2),0)),"",OFFSET('12. SEGUIMIENTO 2027'!$Q$14,INT((ROW()-13)/2),0)),IF(ISBLANK(OFFSET('9. METAS'!$Y$20,INT((ROW()-14)/2),0)),"",OFFSET('9. METAS'!$Y$20,INT((ROW()-14)/2),0)))</f>
        <v>3</v>
      </c>
      <c r="N158" s="1013"/>
      <c r="O158" s="1009"/>
      <c r="P158" s="997"/>
    </row>
    <row r="159" spans="3:16">
      <c r="C159" s="1028" t="str">
        <f ca="1">IF(ISBLANK(OFFSET('5. Pp (3 años)'!$C$39,INT((ROW()-13)/2),0)),"",OFFSET('5. Pp (3 años)'!$C$39,INT((ROW()-13)/2),0))</f>
        <v>Componente</v>
      </c>
      <c r="D159" s="1026" t="str">
        <f ca="1">IF(ISBLANK(OFFSET('5. Pp (3 años)'!$D$39,INT((ROW()-13)/2),0)),"",OFFSET('5. Pp (3 años)'!$D$39,INT((ROW()-13)/2),0))</f>
        <v>4.2.1.1.15. Apoyos de asistencia alimentaria para personas de atención prioritaria que contribuyen a revertir las tendencias y las cifras crecientes de los problemas de una mala nutrición, entregados.</v>
      </c>
      <c r="E159" s="1026" t="str">
        <f ca="1">IF(ISBLANK(OFFSET('5. Pp (3 años)'!$E$39,INT((ROW()-13)/2),0)),"",OFFSET('5. Pp (3 años)'!$E$39,INT((ROW()-13)/2),0))</f>
        <v>PAAAE: Porcentaje de Apoyos de Asistencia Alimentaria, Entregados.</v>
      </c>
      <c r="F159" s="1024" t="str">
        <f ca="1">IF(ISBLANK(OFFSET('5. Pp (3 años)'!$K$39,INT((ROW()-13)/2),0)),"",OFFSET('5. Pp (3 años)'!$K$39,INT((ROW()-13)/2),0))</f>
        <v>Ascendente</v>
      </c>
      <c r="G159" s="1021" t="str">
        <f ca="1">IF(ISBLANK(OFFSET('5. Pp (3 años)'!$H$39,INT((ROW()-13)/2),0)),"",OFFSET('5. Pp (3 años)'!$H$39,INT((ROW()-13)/2),0))</f>
        <v>Trimestral</v>
      </c>
      <c r="H159" s="1164">
        <f ca="1">IF(ISBLANK(OFFSET('9. METAS'!$M$20,INT((ROW()-13)/2),0)),"",OFFSET('9. METAS'!$M$20,INT((ROW()-13)/2),0))</f>
        <v>3047620</v>
      </c>
      <c r="I159" s="1014"/>
      <c r="J159" s="255" t="str">
        <f ca="1">IF(MOD(ROW()-13,2)=0,IF(ISBLANK(OFFSET('12. SEGUIMIENTO 2027'!$N$14,INT((ROW()-13)/2),0)),"",OFFSET('12. SEGUIMIENTO 2027'!$N$14,INT((ROW()-13)/2),0)),IF(ISBLANK(OFFSET('9. METAS'!$V$20,INT((ROW()-14)/2),0)),"",OFFSET('9. METAS'!$V$20,INT((ROW()-14)/2),0)))</f>
        <v/>
      </c>
      <c r="K159" s="256" t="str">
        <f ca="1">IF(MOD(ROW()-13,2)=0,IF(ISBLANK(OFFSET('12. SEGUIMIENTO 2027'!$O$14,INT((ROW()-13)/2),0)),"",OFFSET('12. SEGUIMIENTO 2027'!$O$14,INT((ROW()-13)/2),0)),IF(ISBLANK(OFFSET('9. METAS'!$W$20,INT((ROW()-14)/2),0)),"",OFFSET('9. METAS'!$W$20,INT((ROW()-14)/2),0)))</f>
        <v/>
      </c>
      <c r="L159" s="256" t="str">
        <f ca="1">IF(MOD(ROW()-13,2)=0,IF(ISBLANK(OFFSET('12. SEGUIMIENTO 2027'!$P$14,INT((ROW()-13)/2),0)),"",OFFSET('12. SEGUIMIENTO 2027'!$P$14,INT((ROW()-13)/2),0)),IF(ISBLANK(OFFSET('9. METAS'!$X$20,INT((ROW()-14)/2),0)),"",OFFSET('9. METAS'!$X$20,INT((ROW()-14)/2),0)))</f>
        <v/>
      </c>
      <c r="M159" s="257" t="str">
        <f ca="1">IF(MOD(ROW()-13,2)=0,IF(ISBLANK(OFFSET('12. SEGUIMIENTO 2027'!$Q$14,INT((ROW()-13)/2),0)),"",OFFSET('12. SEGUIMIENTO 2027'!$Q$14,INT((ROW()-13)/2),0)),IF(ISBLANK(OFFSET('9. METAS'!$Y$20,INT((ROW()-14)/2),0)),"",OFFSET('9. METAS'!$Y$20,INT((ROW()-14)/2),0)))</f>
        <v/>
      </c>
      <c r="N159" s="1012" t="str">
        <f t="shared" ref="N159" ca="1" si="142">IFERROR(J159/J160,"ND")</f>
        <v>ND</v>
      </c>
      <c r="O159" s="1008" t="str">
        <f t="shared" ref="O159" ca="1" si="143">IFERROR(((J159+K159+L159+M159)/H159),"ND")</f>
        <v>ND</v>
      </c>
      <c r="P159" s="996"/>
    </row>
    <row r="160" spans="3:16">
      <c r="C160" s="1030"/>
      <c r="D160" s="1026"/>
      <c r="E160" s="1026"/>
      <c r="F160" s="1024"/>
      <c r="G160" s="1021"/>
      <c r="H160" s="1164"/>
      <c r="I160" s="1015"/>
      <c r="J160" s="255">
        <f ca="1">IF(MOD(ROW()-13,2)=0,IF(ISBLANK(OFFSET('12. SEGUIMIENTO 2027'!$N$14,INT((ROW()-13)/2),0)),"",OFFSET('12. SEGUIMIENTO 2027'!$N$14,INT((ROW()-13)/2),0)),IF(ISBLANK(OFFSET('9. METAS'!$V$20,INT((ROW()-14)/2),0)),"",OFFSET('9. METAS'!$V$20,INT((ROW()-14)/2),0)))</f>
        <v>800300</v>
      </c>
      <c r="K160" s="256">
        <f ca="1">IF(MOD(ROW()-13,2)=0,IF(ISBLANK(OFFSET('12. SEGUIMIENTO 2027'!$O$14,INT((ROW()-13)/2),0)),"",OFFSET('12. SEGUIMIENTO 2027'!$O$14,INT((ROW()-13)/2),0)),IF(ISBLANK(OFFSET('9. METAS'!$W$20,INT((ROW()-14)/2),0)),"",OFFSET('9. METAS'!$W$20,INT((ROW()-14)/2),0)))</f>
        <v>953880</v>
      </c>
      <c r="L160" s="256">
        <f ca="1">IF(MOD(ROW()-13,2)=0,IF(ISBLANK(OFFSET('12. SEGUIMIENTO 2027'!$P$14,INT((ROW()-13)/2),0)),"",OFFSET('12. SEGUIMIENTO 2027'!$P$14,INT((ROW()-13)/2),0)),IF(ISBLANK(OFFSET('9. METAS'!$X$20,INT((ROW()-14)/2),0)),"",OFFSET('9. METAS'!$X$20,INT((ROW()-14)/2),0)))</f>
        <v>339560</v>
      </c>
      <c r="M160" s="257">
        <f ca="1">IF(MOD(ROW()-13,2)=0,IF(ISBLANK(OFFSET('12. SEGUIMIENTO 2027'!$Q$14,INT((ROW()-13)/2),0)),"",OFFSET('12. SEGUIMIENTO 2027'!$Q$14,INT((ROW()-13)/2),0)),IF(ISBLANK(OFFSET('9. METAS'!$Y$20,INT((ROW()-14)/2),0)),"",OFFSET('9. METAS'!$Y$20,INT((ROW()-14)/2),0)))</f>
        <v>953880</v>
      </c>
      <c r="N160" s="1013"/>
      <c r="O160" s="1009"/>
      <c r="P160" s="997"/>
    </row>
    <row r="161" spans="3:16">
      <c r="C161" s="1028" t="str">
        <f ca="1">IF(ISBLANK(OFFSET('5. Pp (3 años)'!$C$39,INT((ROW()-13)/2),0)),"",OFFSET('5. Pp (3 años)'!$C$39,INT((ROW()-13)/2),0))</f>
        <v>Actividad</v>
      </c>
      <c r="D161" s="1026" t="str">
        <f ca="1">IF(ISBLANK(OFFSET('5. Pp (3 años)'!$D$39,INT((ROW()-13)/2),0)),"",OFFSET('5. Pp (3 años)'!$D$39,INT((ROW()-13)/2),0))</f>
        <v>4.2.1.1.15.1.  Distribución de raciones  de desayunos fríos y calientes a niñas y niños de las escuelas inscritas al programa.</v>
      </c>
      <c r="E161" s="1026" t="str">
        <f ca="1">IF(ISBLANK(OFFSET('5. Pp (3 años)'!$E$39,INT((ROW()-13)/2),0)),"",OFFSET('5. Pp (3 años)'!$E$39,INT((ROW()-13)/2),0))</f>
        <v>PRDFCD: Porcentaje de Raciones de Desayunos Fríos y Calientes Distribuidos.</v>
      </c>
      <c r="F161" s="1024" t="str">
        <f ca="1">IF(ISBLANK(OFFSET('5. Pp (3 años)'!$K$39,INT((ROW()-13)/2),0)),"",OFFSET('5. Pp (3 años)'!$K$39,INT((ROW()-13)/2),0))</f>
        <v>Ascendente</v>
      </c>
      <c r="G161" s="1021" t="str">
        <f ca="1">IF(ISBLANK(OFFSET('5. Pp (3 años)'!$H$39,INT((ROW()-13)/2),0)),"",OFFSET('5. Pp (3 años)'!$H$39,INT((ROW()-13)/2),0))</f>
        <v>Trimestral</v>
      </c>
      <c r="H161" s="1164">
        <f ca="1">IF(ISBLANK(OFFSET('9. METAS'!$M$20,INT((ROW()-13)/2),0)),"",OFFSET('9. METAS'!$M$20,INT((ROW()-13)/2),0))</f>
        <v>2918020</v>
      </c>
      <c r="I161" s="1014"/>
      <c r="J161" s="255" t="str">
        <f ca="1">IF(MOD(ROW()-13,2)=0,IF(ISBLANK(OFFSET('12. SEGUIMIENTO 2027'!$N$14,INT((ROW()-13)/2),0)),"",OFFSET('12. SEGUIMIENTO 2027'!$N$14,INT((ROW()-13)/2),0)),IF(ISBLANK(OFFSET('9. METAS'!$V$20,INT((ROW()-14)/2),0)),"",OFFSET('9. METAS'!$V$20,INT((ROW()-14)/2),0)))</f>
        <v/>
      </c>
      <c r="K161" s="256" t="str">
        <f ca="1">IF(MOD(ROW()-13,2)=0,IF(ISBLANK(OFFSET('12. SEGUIMIENTO 2027'!$O$14,INT((ROW()-13)/2),0)),"",OFFSET('12. SEGUIMIENTO 2027'!$O$14,INT((ROW()-13)/2),0)),IF(ISBLANK(OFFSET('9. METAS'!$W$20,INT((ROW()-14)/2),0)),"",OFFSET('9. METAS'!$W$20,INT((ROW()-14)/2),0)))</f>
        <v/>
      </c>
      <c r="L161" s="256" t="str">
        <f ca="1">IF(MOD(ROW()-13,2)=0,IF(ISBLANK(OFFSET('12. SEGUIMIENTO 2027'!$P$14,INT((ROW()-13)/2),0)),"",OFFSET('12. SEGUIMIENTO 2027'!$P$14,INT((ROW()-13)/2),0)),IF(ISBLANK(OFFSET('9. METAS'!$X$20,INT((ROW()-14)/2),0)),"",OFFSET('9. METAS'!$X$20,INT((ROW()-14)/2),0)))</f>
        <v/>
      </c>
      <c r="M161" s="257" t="str">
        <f ca="1">IF(MOD(ROW()-13,2)=0,IF(ISBLANK(OFFSET('12. SEGUIMIENTO 2027'!$Q$14,INT((ROW()-13)/2),0)),"",OFFSET('12. SEGUIMIENTO 2027'!$Q$14,INT((ROW()-13)/2),0)),IF(ISBLANK(OFFSET('9. METAS'!$Y$20,INT((ROW()-14)/2),0)),"",OFFSET('9. METAS'!$Y$20,INT((ROW()-14)/2),0)))</f>
        <v/>
      </c>
      <c r="N161" s="1012" t="str">
        <f t="shared" ref="N161" ca="1" si="144">IFERROR(J161/J162,"ND")</f>
        <v>ND</v>
      </c>
      <c r="O161" s="1008" t="str">
        <f t="shared" ref="O161" ca="1" si="145">IFERROR(((J161+K161+L161+M161)/H161),"ND")</f>
        <v>ND</v>
      </c>
      <c r="P161" s="996"/>
    </row>
    <row r="162" spans="3:16">
      <c r="C162" s="1030"/>
      <c r="D162" s="1026"/>
      <c r="E162" s="1026"/>
      <c r="F162" s="1024"/>
      <c r="G162" s="1021"/>
      <c r="H162" s="1164"/>
      <c r="I162" s="1015"/>
      <c r="J162" s="255">
        <f ca="1">IF(MOD(ROW()-13,2)=0,IF(ISBLANK(OFFSET('12. SEGUIMIENTO 2027'!$N$14,INT((ROW()-13)/2),0)),"",OFFSET('12. SEGUIMIENTO 2027'!$N$14,INT((ROW()-13)/2),0)),IF(ISBLANK(OFFSET('9. METAS'!$V$20,INT((ROW()-14)/2),0)),"",OFFSET('9. METAS'!$V$20,INT((ROW()-14)/2),0)))</f>
        <v>767900</v>
      </c>
      <c r="K162" s="256">
        <f ca="1">IF(MOD(ROW()-13,2)=0,IF(ISBLANK(OFFSET('12. SEGUIMIENTO 2027'!$O$14,INT((ROW()-13)/2),0)),"",OFFSET('12. SEGUIMIENTO 2027'!$O$14,INT((ROW()-13)/2),0)),IF(ISBLANK(OFFSET('9. METAS'!$W$20,INT((ROW()-14)/2),0)),"",OFFSET('9. METAS'!$W$20,INT((ROW()-14)/2),0)))</f>
        <v>921480</v>
      </c>
      <c r="L162" s="256">
        <f ca="1">IF(MOD(ROW()-13,2)=0,IF(ISBLANK(OFFSET('12. SEGUIMIENTO 2027'!$P$14,INT((ROW()-13)/2),0)),"",OFFSET('12. SEGUIMIENTO 2027'!$P$14,INT((ROW()-13)/2),0)),IF(ISBLANK(OFFSET('9. METAS'!$X$20,INT((ROW()-14)/2),0)),"",OFFSET('9. METAS'!$X$20,INT((ROW()-14)/2),0)))</f>
        <v>307160</v>
      </c>
      <c r="M162" s="257">
        <f ca="1">IF(MOD(ROW()-13,2)=0,IF(ISBLANK(OFFSET('12. SEGUIMIENTO 2027'!$Q$14,INT((ROW()-13)/2),0)),"",OFFSET('12. SEGUIMIENTO 2027'!$Q$14,INT((ROW()-13)/2),0)),IF(ISBLANK(OFFSET('9. METAS'!$Y$20,INT((ROW()-14)/2),0)),"",OFFSET('9. METAS'!$Y$20,INT((ROW()-14)/2),0)))</f>
        <v>921480</v>
      </c>
      <c r="N162" s="1013"/>
      <c r="O162" s="1009"/>
      <c r="P162" s="997"/>
    </row>
    <row r="163" spans="3:16">
      <c r="C163" s="1028" t="str">
        <f ca="1">IF(ISBLANK(OFFSET('5. Pp (3 años)'!$C$39,INT((ROW()-13)/2),0)),"",OFFSET('5. Pp (3 años)'!$C$39,INT((ROW()-13)/2),0))</f>
        <v>Actividad</v>
      </c>
      <c r="D163" s="1026" t="str">
        <f ca="1">IF(ISBLANK(OFFSET('5. Pp (3 años)'!$D$39,INT((ROW()-13)/2),0)),"",OFFSET('5. Pp (3 años)'!$D$39,INT((ROW()-13)/2),0))</f>
        <v>4.2.1.1.15.2  Entrega de raciones alimentarias diseñados con base en los Criterios de Calidad Nutricia en el Comedor Comunitario de la región 235 a familias de atención prioritaria.</v>
      </c>
      <c r="E163" s="1026" t="str">
        <f ca="1">IF(ISBLANK(OFFSET('5. Pp (3 años)'!$E$39,INT((ROW()-13)/2),0)),"",OFFSET('5. Pp (3 años)'!$E$39,INT((ROW()-13)/2),0))</f>
        <v>PRAE: Porcentaje de Raciones Alimentarias en el comedor comunitario Entregadas.</v>
      </c>
      <c r="F163" s="1024" t="str">
        <f ca="1">IF(ISBLANK(OFFSET('5. Pp (3 años)'!$K$39,INT((ROW()-13)/2),0)),"",OFFSET('5. Pp (3 años)'!$K$39,INT((ROW()-13)/2),0))</f>
        <v>Ascendente</v>
      </c>
      <c r="G163" s="1021" t="str">
        <f ca="1">IF(ISBLANK(OFFSET('5. Pp (3 años)'!$H$39,INT((ROW()-13)/2),0)),"",OFFSET('5. Pp (3 años)'!$H$39,INT((ROW()-13)/2),0))</f>
        <v>Trimestral</v>
      </c>
      <c r="H163" s="1164">
        <f ca="1">IF(ISBLANK(OFFSET('9. METAS'!$M$20,INT((ROW()-13)/2),0)),"",OFFSET('9. METAS'!$M$20,INT((ROW()-13)/2),0))</f>
        <v>114000</v>
      </c>
      <c r="I163" s="1014"/>
      <c r="J163" s="255" t="str">
        <f ca="1">IF(MOD(ROW()-13,2)=0,IF(ISBLANK(OFFSET('12. SEGUIMIENTO 2027'!$N$14,INT((ROW()-13)/2),0)),"",OFFSET('12. SEGUIMIENTO 2027'!$N$14,INT((ROW()-13)/2),0)),IF(ISBLANK(OFFSET('9. METAS'!$V$20,INT((ROW()-14)/2),0)),"",OFFSET('9. METAS'!$V$20,INT((ROW()-14)/2),0)))</f>
        <v/>
      </c>
      <c r="K163" s="256" t="str">
        <f ca="1">IF(MOD(ROW()-13,2)=0,IF(ISBLANK(OFFSET('12. SEGUIMIENTO 2027'!$O$14,INT((ROW()-13)/2),0)),"",OFFSET('12. SEGUIMIENTO 2027'!$O$14,INT((ROW()-13)/2),0)),IF(ISBLANK(OFFSET('9. METAS'!$W$20,INT((ROW()-14)/2),0)),"",OFFSET('9. METAS'!$W$20,INT((ROW()-14)/2),0)))</f>
        <v/>
      </c>
      <c r="L163" s="256" t="str">
        <f ca="1">IF(MOD(ROW()-13,2)=0,IF(ISBLANK(OFFSET('12. SEGUIMIENTO 2027'!$P$14,INT((ROW()-13)/2),0)),"",OFFSET('12. SEGUIMIENTO 2027'!$P$14,INT((ROW()-13)/2),0)),IF(ISBLANK(OFFSET('9. METAS'!$X$20,INT((ROW()-14)/2),0)),"",OFFSET('9. METAS'!$X$20,INT((ROW()-14)/2),0)))</f>
        <v/>
      </c>
      <c r="M163" s="257" t="str">
        <f ca="1">IF(MOD(ROW()-13,2)=0,IF(ISBLANK(OFFSET('12. SEGUIMIENTO 2027'!$Q$14,INT((ROW()-13)/2),0)),"",OFFSET('12. SEGUIMIENTO 2027'!$Q$14,INT((ROW()-13)/2),0)),IF(ISBLANK(OFFSET('9. METAS'!$Y$20,INT((ROW()-14)/2),0)),"",OFFSET('9. METAS'!$Y$20,INT((ROW()-14)/2),0)))</f>
        <v/>
      </c>
      <c r="N163" s="1012" t="str">
        <f t="shared" ref="N163" ca="1" si="146">IFERROR(J163/J164,"ND")</f>
        <v>ND</v>
      </c>
      <c r="O163" s="1008" t="str">
        <f t="shared" ref="O163" ca="1" si="147">IFERROR(((J163+K163+L163+M163)/H163),"ND")</f>
        <v>ND</v>
      </c>
      <c r="P163" s="996"/>
    </row>
    <row r="164" spans="3:16">
      <c r="C164" s="1030"/>
      <c r="D164" s="1026"/>
      <c r="E164" s="1026"/>
      <c r="F164" s="1024"/>
      <c r="G164" s="1021"/>
      <c r="H164" s="1164"/>
      <c r="I164" s="1015"/>
      <c r="J164" s="255">
        <f ca="1">IF(MOD(ROW()-13,2)=0,IF(ISBLANK(OFFSET('12. SEGUIMIENTO 2027'!$N$14,INT((ROW()-13)/2),0)),"",OFFSET('12. SEGUIMIENTO 2027'!$N$14,INT((ROW()-13)/2),0)),IF(ISBLANK(OFFSET('9. METAS'!$V$20,INT((ROW()-14)/2),0)),"",OFFSET('9. METAS'!$V$20,INT((ROW()-14)/2),0)))</f>
        <v>28500</v>
      </c>
      <c r="K164" s="256">
        <f ca="1">IF(MOD(ROW()-13,2)=0,IF(ISBLANK(OFFSET('12. SEGUIMIENTO 2027'!$O$14,INT((ROW()-13)/2),0)),"",OFFSET('12. SEGUIMIENTO 2027'!$O$14,INT((ROW()-13)/2),0)),IF(ISBLANK(OFFSET('9. METAS'!$W$20,INT((ROW()-14)/2),0)),"",OFFSET('9. METAS'!$W$20,INT((ROW()-14)/2),0)))</f>
        <v>28500</v>
      </c>
      <c r="L164" s="256">
        <f ca="1">IF(MOD(ROW()-13,2)=0,IF(ISBLANK(OFFSET('12. SEGUIMIENTO 2027'!$P$14,INT((ROW()-13)/2),0)),"",OFFSET('12. SEGUIMIENTO 2027'!$P$14,INT((ROW()-13)/2),0)),IF(ISBLANK(OFFSET('9. METAS'!$X$20,INT((ROW()-14)/2),0)),"",OFFSET('9. METAS'!$X$20,INT((ROW()-14)/2),0)))</f>
        <v>28500</v>
      </c>
      <c r="M164" s="257">
        <f ca="1">IF(MOD(ROW()-13,2)=0,IF(ISBLANK(OFFSET('12. SEGUIMIENTO 2027'!$Q$14,INT((ROW()-13)/2),0)),"",OFFSET('12. SEGUIMIENTO 2027'!$Q$14,INT((ROW()-13)/2),0)),IF(ISBLANK(OFFSET('9. METAS'!$Y$20,INT((ROW()-14)/2),0)),"",OFFSET('9. METAS'!$Y$20,INT((ROW()-14)/2),0)))</f>
        <v>28500</v>
      </c>
      <c r="N164" s="1013"/>
      <c r="O164" s="1009"/>
      <c r="P164" s="997"/>
    </row>
    <row r="165" spans="3:16">
      <c r="C165" s="1028" t="str">
        <f ca="1">IF(ISBLANK(OFFSET('5. Pp (3 años)'!$C$39,INT((ROW()-13)/2),0)),"",OFFSET('5. Pp (3 años)'!$C$39,INT((ROW()-13)/2),0))</f>
        <v>Actividad</v>
      </c>
      <c r="D165" s="1026" t="str">
        <f ca="1">IF(ISBLANK(OFFSET('5. Pp (3 años)'!$D$39,INT((ROW()-13)/2),0)),"",OFFSET('5. Pp (3 años)'!$D$39,INT((ROW()-13)/2),0))</f>
        <v>4.2.1.1.15.3. Entrega de apoyos  de asistencia alimentaria a sujetos de atención prioritaria.</v>
      </c>
      <c r="E165" s="1026" t="str">
        <f ca="1">IF(ISBLANK(OFFSET('5. Pp (3 años)'!$E$39,INT((ROW()-13)/2),0)),"",OFFSET('5. Pp (3 años)'!$E$39,INT((ROW()-13)/2),0))</f>
        <v>PAASE: Porcentaje de Apoyos Alimentarios a Sujetos de atención prioritaria Entregados.</v>
      </c>
      <c r="F165" s="1024" t="str">
        <f ca="1">IF(ISBLANK(OFFSET('5. Pp (3 años)'!$K$39,INT((ROW()-13)/2),0)),"",OFFSET('5. Pp (3 años)'!$K$39,INT((ROW()-13)/2),0))</f>
        <v>Ascendente</v>
      </c>
      <c r="G165" s="1021" t="str">
        <f ca="1">IF(ISBLANK(OFFSET('5. Pp (3 años)'!$H$39,INT((ROW()-13)/2),0)),"",OFFSET('5. Pp (3 años)'!$H$39,INT((ROW()-13)/2),0))</f>
        <v>Trimestral</v>
      </c>
      <c r="H165" s="1164">
        <f ca="1">IF(ISBLANK(OFFSET('9. METAS'!$M$20,INT((ROW()-13)/2),0)),"",OFFSET('9. METAS'!$M$20,INT((ROW()-13)/2),0))</f>
        <v>15600</v>
      </c>
      <c r="I165" s="1014"/>
      <c r="J165" s="255" t="str">
        <f ca="1">IF(MOD(ROW()-13,2)=0,IF(ISBLANK(OFFSET('12. SEGUIMIENTO 2027'!$N$14,INT((ROW()-13)/2),0)),"",OFFSET('12. SEGUIMIENTO 2027'!$N$14,INT((ROW()-13)/2),0)),IF(ISBLANK(OFFSET('9. METAS'!$V$20,INT((ROW()-14)/2),0)),"",OFFSET('9. METAS'!$V$20,INT((ROW()-14)/2),0)))</f>
        <v/>
      </c>
      <c r="K165" s="256" t="str">
        <f ca="1">IF(MOD(ROW()-13,2)=0,IF(ISBLANK(OFFSET('12. SEGUIMIENTO 2027'!$O$14,INT((ROW()-13)/2),0)),"",OFFSET('12. SEGUIMIENTO 2027'!$O$14,INT((ROW()-13)/2),0)),IF(ISBLANK(OFFSET('9. METAS'!$W$20,INT((ROW()-14)/2),0)),"",OFFSET('9. METAS'!$W$20,INT((ROW()-14)/2),0)))</f>
        <v/>
      </c>
      <c r="L165" s="256" t="str">
        <f ca="1">IF(MOD(ROW()-13,2)=0,IF(ISBLANK(OFFSET('12. SEGUIMIENTO 2027'!$P$14,INT((ROW()-13)/2),0)),"",OFFSET('12. SEGUIMIENTO 2027'!$P$14,INT((ROW()-13)/2),0)),IF(ISBLANK(OFFSET('9. METAS'!$X$20,INT((ROW()-14)/2),0)),"",OFFSET('9. METAS'!$X$20,INT((ROW()-14)/2),0)))</f>
        <v/>
      </c>
      <c r="M165" s="257" t="str">
        <f ca="1">IF(MOD(ROW()-13,2)=0,IF(ISBLANK(OFFSET('12. SEGUIMIENTO 2027'!$Q$14,INT((ROW()-13)/2),0)),"",OFFSET('12. SEGUIMIENTO 2027'!$Q$14,INT((ROW()-13)/2),0)),IF(ISBLANK(OFFSET('9. METAS'!$Y$20,INT((ROW()-14)/2),0)),"",OFFSET('9. METAS'!$Y$20,INT((ROW()-14)/2),0)))</f>
        <v/>
      </c>
      <c r="N165" s="1012" t="str">
        <f t="shared" ref="N165" ca="1" si="148">IFERROR(J165/J166,"ND")</f>
        <v>ND</v>
      </c>
      <c r="O165" s="1008" t="str">
        <f t="shared" ref="O165" ca="1" si="149">IFERROR(((J165+K165+L165+M165)/H165),"ND")</f>
        <v>ND</v>
      </c>
      <c r="P165" s="996"/>
    </row>
    <row r="166" spans="3:16">
      <c r="C166" s="1030"/>
      <c r="D166" s="1026"/>
      <c r="E166" s="1026"/>
      <c r="F166" s="1024"/>
      <c r="G166" s="1021"/>
      <c r="H166" s="1164"/>
      <c r="I166" s="1015"/>
      <c r="J166" s="255">
        <f ca="1">IF(MOD(ROW()-13,2)=0,IF(ISBLANK(OFFSET('12. SEGUIMIENTO 2027'!$N$14,INT((ROW()-13)/2),0)),"",OFFSET('12. SEGUIMIENTO 2027'!$N$14,INT((ROW()-13)/2),0)),IF(ISBLANK(OFFSET('9. METAS'!$V$20,INT((ROW()-14)/2),0)),"",OFFSET('9. METAS'!$V$20,INT((ROW()-14)/2),0)))</f>
        <v>3900</v>
      </c>
      <c r="K166" s="256">
        <f ca="1">IF(MOD(ROW()-13,2)=0,IF(ISBLANK(OFFSET('12. SEGUIMIENTO 2027'!$O$14,INT((ROW()-13)/2),0)),"",OFFSET('12. SEGUIMIENTO 2027'!$O$14,INT((ROW()-13)/2),0)),IF(ISBLANK(OFFSET('9. METAS'!$W$20,INT((ROW()-14)/2),0)),"",OFFSET('9. METAS'!$W$20,INT((ROW()-14)/2),0)))</f>
        <v>3900</v>
      </c>
      <c r="L166" s="256">
        <f ca="1">IF(MOD(ROW()-13,2)=0,IF(ISBLANK(OFFSET('12. SEGUIMIENTO 2027'!$P$14,INT((ROW()-13)/2),0)),"",OFFSET('12. SEGUIMIENTO 2027'!$P$14,INT((ROW()-13)/2),0)),IF(ISBLANK(OFFSET('9. METAS'!$X$20,INT((ROW()-14)/2),0)),"",OFFSET('9. METAS'!$X$20,INT((ROW()-14)/2),0)))</f>
        <v>3900</v>
      </c>
      <c r="M166" s="257">
        <f ca="1">IF(MOD(ROW()-13,2)=0,IF(ISBLANK(OFFSET('12. SEGUIMIENTO 2027'!$Q$14,INT((ROW()-13)/2),0)),"",OFFSET('12. SEGUIMIENTO 2027'!$Q$14,INT((ROW()-13)/2),0)),IF(ISBLANK(OFFSET('9. METAS'!$Y$20,INT((ROW()-14)/2),0)),"",OFFSET('9. METAS'!$Y$20,INT((ROW()-14)/2),0)))</f>
        <v>3900</v>
      </c>
      <c r="N166" s="1013"/>
      <c r="O166" s="1009"/>
      <c r="P166" s="997"/>
    </row>
    <row r="167" spans="3:16">
      <c r="C167" s="1028" t="str">
        <f ca="1">IF(ISBLANK(OFFSET('5. Pp (3 años)'!$C$39,INT((ROW()-13)/2),0)),"",OFFSET('5. Pp (3 años)'!$C$39,INT((ROW()-13)/2),0))</f>
        <v>Componente</v>
      </c>
      <c r="D167" s="1026" t="str">
        <f ca="1">IF(ISBLANK(OFFSET('5. Pp (3 años)'!$D$39,INT((ROW()-13)/2),0)),"",OFFSET('5. Pp (3 años)'!$D$39,INT((ROW()-13)/2),0))</f>
        <v>4.2.1.1.16. Servicios integrales de Salud  para la población de atención prioritaria otorgados.</v>
      </c>
      <c r="E167" s="1026" t="str">
        <f ca="1">IF(ISBLANK(OFFSET('5. Pp (3 años)'!$E$39,INT((ROW()-13)/2),0)),"",OFFSET('5. Pp (3 años)'!$E$39,INT((ROW()-13)/2),0))</f>
        <v>PSSO: Porcentaje de Servicios Integrales de Salud Otorgados.</v>
      </c>
      <c r="F167" s="1024" t="str">
        <f ca="1">IF(ISBLANK(OFFSET('5. Pp (3 años)'!$K$39,INT((ROW()-13)/2),0)),"",OFFSET('5. Pp (3 años)'!$K$39,INT((ROW()-13)/2),0))</f>
        <v>Ascendente</v>
      </c>
      <c r="G167" s="1021" t="str">
        <f ca="1">IF(ISBLANK(OFFSET('5. Pp (3 años)'!$H$39,INT((ROW()-13)/2),0)),"",OFFSET('5. Pp (3 años)'!$H$39,INT((ROW()-13)/2),0))</f>
        <v>Trimestral</v>
      </c>
      <c r="H167" s="1164">
        <f ca="1">IF(ISBLANK(OFFSET('9. METAS'!$M$20,INT((ROW()-13)/2),0)),"",OFFSET('9. METAS'!$M$20,INT((ROW()-13)/2),0))</f>
        <v>21629</v>
      </c>
      <c r="I167" s="1014"/>
      <c r="J167" s="255" t="str">
        <f ca="1">IF(MOD(ROW()-13,2)=0,IF(ISBLANK(OFFSET('12. SEGUIMIENTO 2027'!$N$14,INT((ROW()-13)/2),0)),"",OFFSET('12. SEGUIMIENTO 2027'!$N$14,INT((ROW()-13)/2),0)),IF(ISBLANK(OFFSET('9. METAS'!$V$20,INT((ROW()-14)/2),0)),"",OFFSET('9. METAS'!$V$20,INT((ROW()-14)/2),0)))</f>
        <v/>
      </c>
      <c r="K167" s="256" t="str">
        <f ca="1">IF(MOD(ROW()-13,2)=0,IF(ISBLANK(OFFSET('12. SEGUIMIENTO 2027'!$O$14,INT((ROW()-13)/2),0)),"",OFFSET('12. SEGUIMIENTO 2027'!$O$14,INT((ROW()-13)/2),0)),IF(ISBLANK(OFFSET('9. METAS'!$W$20,INT((ROW()-14)/2),0)),"",OFFSET('9. METAS'!$W$20,INT((ROW()-14)/2),0)))</f>
        <v/>
      </c>
      <c r="L167" s="256" t="str">
        <f ca="1">IF(MOD(ROW()-13,2)=0,IF(ISBLANK(OFFSET('12. SEGUIMIENTO 2027'!$P$14,INT((ROW()-13)/2),0)),"",OFFSET('12. SEGUIMIENTO 2027'!$P$14,INT((ROW()-13)/2),0)),IF(ISBLANK(OFFSET('9. METAS'!$X$20,INT((ROW()-14)/2),0)),"",OFFSET('9. METAS'!$X$20,INT((ROW()-14)/2),0)))</f>
        <v/>
      </c>
      <c r="M167" s="257" t="str">
        <f ca="1">IF(MOD(ROW()-13,2)=0,IF(ISBLANK(OFFSET('12. SEGUIMIENTO 2027'!$Q$14,INT((ROW()-13)/2),0)),"",OFFSET('12. SEGUIMIENTO 2027'!$Q$14,INT((ROW()-13)/2),0)),IF(ISBLANK(OFFSET('9. METAS'!$Y$20,INT((ROW()-14)/2),0)),"",OFFSET('9. METAS'!$Y$20,INT((ROW()-14)/2),0)))</f>
        <v/>
      </c>
      <c r="N167" s="1012" t="str">
        <f t="shared" ref="N167" ca="1" si="150">IFERROR(J167/J168,"ND")</f>
        <v>ND</v>
      </c>
      <c r="O167" s="1008" t="str">
        <f t="shared" ref="O167" ca="1" si="151">IFERROR(((J167+K167+L167+M167)/H167),"ND")</f>
        <v>ND</v>
      </c>
      <c r="P167" s="996"/>
    </row>
    <row r="168" spans="3:16">
      <c r="C168" s="1030"/>
      <c r="D168" s="1026"/>
      <c r="E168" s="1026"/>
      <c r="F168" s="1024"/>
      <c r="G168" s="1021"/>
      <c r="H168" s="1164"/>
      <c r="I168" s="1015"/>
      <c r="J168" s="255">
        <f ca="1">IF(MOD(ROW()-13,2)=0,IF(ISBLANK(OFFSET('12. SEGUIMIENTO 2027'!$N$14,INT((ROW()-13)/2),0)),"",OFFSET('12. SEGUIMIENTO 2027'!$N$14,INT((ROW()-13)/2),0)),IF(ISBLANK(OFFSET('9. METAS'!$V$20,INT((ROW()-14)/2),0)),"",OFFSET('9. METAS'!$V$20,INT((ROW()-14)/2),0)))</f>
        <v>5674</v>
      </c>
      <c r="K168" s="256">
        <f ca="1">IF(MOD(ROW()-13,2)=0,IF(ISBLANK(OFFSET('12. SEGUIMIENTO 2027'!$O$14,INT((ROW()-13)/2),0)),"",OFFSET('12. SEGUIMIENTO 2027'!$O$14,INT((ROW()-13)/2),0)),IF(ISBLANK(OFFSET('9. METAS'!$W$20,INT((ROW()-14)/2),0)),"",OFFSET('9. METAS'!$W$20,INT((ROW()-14)/2),0)))</f>
        <v>5052</v>
      </c>
      <c r="L168" s="256">
        <f ca="1">IF(MOD(ROW()-13,2)=0,IF(ISBLANK(OFFSET('12. SEGUIMIENTO 2027'!$P$14,INT((ROW()-13)/2),0)),"",OFFSET('12. SEGUIMIENTO 2027'!$P$14,INT((ROW()-13)/2),0)),IF(ISBLANK(OFFSET('9. METAS'!$X$20,INT((ROW()-14)/2),0)),"",OFFSET('9. METAS'!$X$20,INT((ROW()-14)/2),0)))</f>
        <v>5406</v>
      </c>
      <c r="M168" s="257">
        <f ca="1">IF(MOD(ROW()-13,2)=0,IF(ISBLANK(OFFSET('12. SEGUIMIENTO 2027'!$Q$14,INT((ROW()-13)/2),0)),"",OFFSET('12. SEGUIMIENTO 2027'!$Q$14,INT((ROW()-13)/2),0)),IF(ISBLANK(OFFSET('9. METAS'!$Y$20,INT((ROW()-14)/2),0)),"",OFFSET('9. METAS'!$Y$20,INT((ROW()-14)/2),0)))</f>
        <v>5497</v>
      </c>
      <c r="N168" s="1013"/>
      <c r="O168" s="1009"/>
      <c r="P168" s="997"/>
    </row>
    <row r="169" spans="3:16">
      <c r="C169" s="1028" t="str">
        <f ca="1">IF(ISBLANK(OFFSET('5. Pp (3 años)'!$C$39,INT((ROW()-13)/2),0)),"",OFFSET('5. Pp (3 años)'!$C$39,INT((ROW()-13)/2),0))</f>
        <v>Actividad</v>
      </c>
      <c r="D169" s="1026" t="str">
        <f ca="1">IF(ISBLANK(OFFSET('5. Pp (3 años)'!$D$39,INT((ROW()-13)/2),0)),"",OFFSET('5. Pp (3 años)'!$D$39,INT((ROW()-13)/2),0))</f>
        <v>4.2.1.1.16.1. Realización de Atenciones médicas, odontológicas y preventivas de salud a la población en situación prioritaria.</v>
      </c>
      <c r="E169" s="1026" t="str">
        <f ca="1">IF(ISBLANK(OFFSET('5. Pp (3 años)'!$E$39,INT((ROW()-13)/2),0)),"",OFFSET('5. Pp (3 años)'!$E$39,INT((ROW()-13)/2),0))</f>
        <v>PAMPR: Porcentaje de Atenciones Médicas, odontológicas y Preventivas Realizadas.</v>
      </c>
      <c r="F169" s="1024" t="str">
        <f ca="1">IF(ISBLANK(OFFSET('5. Pp (3 años)'!$K$39,INT((ROW()-13)/2),0)),"",OFFSET('5. Pp (3 años)'!$K$39,INT((ROW()-13)/2),0))</f>
        <v>Ascendente</v>
      </c>
      <c r="G169" s="1021" t="str">
        <f ca="1">IF(ISBLANK(OFFSET('5. Pp (3 años)'!$H$39,INT((ROW()-13)/2),0)),"",OFFSET('5. Pp (3 años)'!$H$39,INT((ROW()-13)/2),0))</f>
        <v>Trimestral</v>
      </c>
      <c r="H169" s="1164">
        <f ca="1">IF(ISBLANK(OFFSET('9. METAS'!$M$20,INT((ROW()-13)/2),0)),"",OFFSET('9. METAS'!$M$20,INT((ROW()-13)/2),0))</f>
        <v>10683</v>
      </c>
      <c r="I169" s="1014"/>
      <c r="J169" s="255" t="str">
        <f ca="1">IF(MOD(ROW()-13,2)=0,IF(ISBLANK(OFFSET('12. SEGUIMIENTO 2027'!$N$14,INT((ROW()-13)/2),0)),"",OFFSET('12. SEGUIMIENTO 2027'!$N$14,INT((ROW()-13)/2),0)),IF(ISBLANK(OFFSET('9. METAS'!$V$20,INT((ROW()-14)/2),0)),"",OFFSET('9. METAS'!$V$20,INT((ROW()-14)/2),0)))</f>
        <v/>
      </c>
      <c r="K169" s="256" t="str">
        <f ca="1">IF(MOD(ROW()-13,2)=0,IF(ISBLANK(OFFSET('12. SEGUIMIENTO 2027'!$O$14,INT((ROW()-13)/2),0)),"",OFFSET('12. SEGUIMIENTO 2027'!$O$14,INT((ROW()-13)/2),0)),IF(ISBLANK(OFFSET('9. METAS'!$W$20,INT((ROW()-14)/2),0)),"",OFFSET('9. METAS'!$W$20,INT((ROW()-14)/2),0)))</f>
        <v/>
      </c>
      <c r="L169" s="256" t="str">
        <f ca="1">IF(MOD(ROW()-13,2)=0,IF(ISBLANK(OFFSET('12. SEGUIMIENTO 2027'!$P$14,INT((ROW()-13)/2),0)),"",OFFSET('12. SEGUIMIENTO 2027'!$P$14,INT((ROW()-13)/2),0)),IF(ISBLANK(OFFSET('9. METAS'!$X$20,INT((ROW()-14)/2),0)),"",OFFSET('9. METAS'!$X$20,INT((ROW()-14)/2),0)))</f>
        <v/>
      </c>
      <c r="M169" s="257" t="str">
        <f ca="1">IF(MOD(ROW()-13,2)=0,IF(ISBLANK(OFFSET('12. SEGUIMIENTO 2027'!$Q$14,INT((ROW()-13)/2),0)),"",OFFSET('12. SEGUIMIENTO 2027'!$Q$14,INT((ROW()-13)/2),0)),IF(ISBLANK(OFFSET('9. METAS'!$Y$20,INT((ROW()-14)/2),0)),"",OFFSET('9. METAS'!$Y$20,INT((ROW()-14)/2),0)))</f>
        <v/>
      </c>
      <c r="N169" s="1012" t="str">
        <f t="shared" ref="N169" ca="1" si="152">IFERROR(J169/J170,"ND")</f>
        <v>ND</v>
      </c>
      <c r="O169" s="1008" t="str">
        <f t="shared" ref="O169" ca="1" si="153">IFERROR(((J169+K169+L169+M169)/H169),"ND")</f>
        <v>ND</v>
      </c>
      <c r="P169" s="996"/>
    </row>
    <row r="170" spans="3:16">
      <c r="C170" s="1030"/>
      <c r="D170" s="1026"/>
      <c r="E170" s="1026"/>
      <c r="F170" s="1024"/>
      <c r="G170" s="1021"/>
      <c r="H170" s="1164"/>
      <c r="I170" s="1015"/>
      <c r="J170" s="255">
        <f ca="1">IF(MOD(ROW()-13,2)=0,IF(ISBLANK(OFFSET('12. SEGUIMIENTO 2027'!$N$14,INT((ROW()-13)/2),0)),"",OFFSET('12. SEGUIMIENTO 2027'!$N$14,INT((ROW()-13)/2),0)),IF(ISBLANK(OFFSET('9. METAS'!$V$20,INT((ROW()-14)/2),0)),"",OFFSET('9. METAS'!$V$20,INT((ROW()-14)/2),0)))</f>
        <v>2709</v>
      </c>
      <c r="K170" s="256">
        <f ca="1">IF(MOD(ROW()-13,2)=0,IF(ISBLANK(OFFSET('12. SEGUIMIENTO 2027'!$O$14,INT((ROW()-13)/2),0)),"",OFFSET('12. SEGUIMIENTO 2027'!$O$14,INT((ROW()-13)/2),0)),IF(ISBLANK(OFFSET('9. METAS'!$W$20,INT((ROW()-14)/2),0)),"",OFFSET('9. METAS'!$W$20,INT((ROW()-14)/2),0)))</f>
        <v>2376</v>
      </c>
      <c r="L170" s="256">
        <f ca="1">IF(MOD(ROW()-13,2)=0,IF(ISBLANK(OFFSET('12. SEGUIMIENTO 2027'!$P$14,INT((ROW()-13)/2),0)),"",OFFSET('12. SEGUIMIENTO 2027'!$P$14,INT((ROW()-13)/2),0)),IF(ISBLANK(OFFSET('9. METAS'!$X$20,INT((ROW()-14)/2),0)),"",OFFSET('9. METAS'!$X$20,INT((ROW()-14)/2),0)))</f>
        <v>3024</v>
      </c>
      <c r="M170" s="257">
        <f ca="1">IF(MOD(ROW()-13,2)=0,IF(ISBLANK(OFFSET('12. SEGUIMIENTO 2027'!$Q$14,INT((ROW()-13)/2),0)),"",OFFSET('12. SEGUIMIENTO 2027'!$Q$14,INT((ROW()-13)/2),0)),IF(ISBLANK(OFFSET('9. METAS'!$Y$20,INT((ROW()-14)/2),0)),"",OFFSET('9. METAS'!$Y$20,INT((ROW()-14)/2),0)))</f>
        <v>2574</v>
      </c>
      <c r="N170" s="1013"/>
      <c r="O170" s="1009"/>
      <c r="P170" s="997"/>
    </row>
    <row r="171" spans="3:16">
      <c r="C171" s="1028" t="str">
        <f ca="1">IF(ISBLANK(OFFSET('5. Pp (3 años)'!$C$39,INT((ROW()-13)/2),0)),"",OFFSET('5. Pp (3 años)'!$C$39,INT((ROW()-13)/2),0))</f>
        <v>Actividad</v>
      </c>
      <c r="D171" s="1026" t="str">
        <f ca="1">IF(ISBLANK(OFFSET('5. Pp (3 años)'!$D$39,INT((ROW()-13)/2),0)),"",OFFSET('5. Pp (3 años)'!$D$39,INT((ROW()-13)/2),0))</f>
        <v>4.2.1.1.16.2. Realización de atenciones en programas médicos especiales para las personas de atención prioritaria.</v>
      </c>
      <c r="E171" s="1026" t="str">
        <f ca="1">IF(ISBLANK(OFFSET('5. Pp (3 años)'!$E$39,INT((ROW()-13)/2),0)),"",OFFSET('5. Pp (3 años)'!$E$39,INT((ROW()-13)/2),0))</f>
        <v>PAMO: Porcentaje de Atenciones Médicos Especiales Otorgados.</v>
      </c>
      <c r="F171" s="1024" t="str">
        <f ca="1">IF(ISBLANK(OFFSET('5. Pp (3 años)'!$K$39,INT((ROW()-13)/2),0)),"",OFFSET('5. Pp (3 años)'!$K$39,INT((ROW()-13)/2),0))</f>
        <v>Ascendente</v>
      </c>
      <c r="G171" s="1021" t="str">
        <f ca="1">IF(ISBLANK(OFFSET('5. Pp (3 años)'!$H$39,INT((ROW()-13)/2),0)),"",OFFSET('5. Pp (3 años)'!$H$39,INT((ROW()-13)/2),0))</f>
        <v>Trimestral</v>
      </c>
      <c r="H171" s="1164">
        <f ca="1">IF(ISBLANK(OFFSET('9. METAS'!$M$20,INT((ROW()-13)/2),0)),"",OFFSET('9. METAS'!$M$20,INT((ROW()-13)/2),0))</f>
        <v>1181</v>
      </c>
      <c r="I171" s="1014"/>
      <c r="J171" s="255" t="str">
        <f ca="1">IF(MOD(ROW()-13,2)=0,IF(ISBLANK(OFFSET('12. SEGUIMIENTO 2027'!$N$14,INT((ROW()-13)/2),0)),"",OFFSET('12. SEGUIMIENTO 2027'!$N$14,INT((ROW()-13)/2),0)),IF(ISBLANK(OFFSET('9. METAS'!$V$20,INT((ROW()-14)/2),0)),"",OFFSET('9. METAS'!$V$20,INT((ROW()-14)/2),0)))</f>
        <v/>
      </c>
      <c r="K171" s="256" t="str">
        <f ca="1">IF(MOD(ROW()-13,2)=0,IF(ISBLANK(OFFSET('12. SEGUIMIENTO 2027'!$O$14,INT((ROW()-13)/2),0)),"",OFFSET('12. SEGUIMIENTO 2027'!$O$14,INT((ROW()-13)/2),0)),IF(ISBLANK(OFFSET('9. METAS'!$W$20,INT((ROW()-14)/2),0)),"",OFFSET('9. METAS'!$W$20,INT((ROW()-14)/2),0)))</f>
        <v/>
      </c>
      <c r="L171" s="256" t="str">
        <f ca="1">IF(MOD(ROW()-13,2)=0,IF(ISBLANK(OFFSET('12. SEGUIMIENTO 2027'!$P$14,INT((ROW()-13)/2),0)),"",OFFSET('12. SEGUIMIENTO 2027'!$P$14,INT((ROW()-13)/2),0)),IF(ISBLANK(OFFSET('9. METAS'!$X$20,INT((ROW()-14)/2),0)),"",OFFSET('9. METAS'!$X$20,INT((ROW()-14)/2),0)))</f>
        <v/>
      </c>
      <c r="M171" s="257" t="str">
        <f ca="1">IF(MOD(ROW()-13,2)=0,IF(ISBLANK(OFFSET('12. SEGUIMIENTO 2027'!$Q$14,INT((ROW()-13)/2),0)),"",OFFSET('12. SEGUIMIENTO 2027'!$Q$14,INT((ROW()-13)/2),0)),IF(ISBLANK(OFFSET('9. METAS'!$Y$20,INT((ROW()-14)/2),0)),"",OFFSET('9. METAS'!$Y$20,INT((ROW()-14)/2),0)))</f>
        <v/>
      </c>
      <c r="N171" s="1012" t="str">
        <f t="shared" ref="N171" ca="1" si="154">IFERROR(J171/J172,"ND")</f>
        <v>ND</v>
      </c>
      <c r="O171" s="1008" t="str">
        <f t="shared" ref="O171" ca="1" si="155">IFERROR(((J171+K171+L171+M171)/H171),"ND")</f>
        <v>ND</v>
      </c>
      <c r="P171" s="996"/>
    </row>
    <row r="172" spans="3:16">
      <c r="C172" s="1030"/>
      <c r="D172" s="1026"/>
      <c r="E172" s="1026"/>
      <c r="F172" s="1024"/>
      <c r="G172" s="1021"/>
      <c r="H172" s="1164"/>
      <c r="I172" s="1015"/>
      <c r="J172" s="255">
        <f ca="1">IF(MOD(ROW()-13,2)=0,IF(ISBLANK(OFFSET('12. SEGUIMIENTO 2027'!$N$14,INT((ROW()-13)/2),0)),"",OFFSET('12. SEGUIMIENTO 2027'!$N$14,INT((ROW()-13)/2),0)),IF(ISBLANK(OFFSET('9. METAS'!$V$20,INT((ROW()-14)/2),0)),"",OFFSET('9. METAS'!$V$20,INT((ROW()-14)/2),0)))</f>
        <v>352</v>
      </c>
      <c r="K172" s="256">
        <f ca="1">IF(MOD(ROW()-13,2)=0,IF(ISBLANK(OFFSET('12. SEGUIMIENTO 2027'!$O$14,INT((ROW()-13)/2),0)),"",OFFSET('12. SEGUIMIENTO 2027'!$O$14,INT((ROW()-13)/2),0)),IF(ISBLANK(OFFSET('9. METAS'!$W$20,INT((ROW()-14)/2),0)),"",OFFSET('9. METAS'!$W$20,INT((ROW()-14)/2),0)))</f>
        <v>264</v>
      </c>
      <c r="L172" s="256">
        <f ca="1">IF(MOD(ROW()-13,2)=0,IF(ISBLANK(OFFSET('12. SEGUIMIENTO 2027'!$P$14,INT((ROW()-13)/2),0)),"",OFFSET('12. SEGUIMIENTO 2027'!$P$14,INT((ROW()-13)/2),0)),IF(ISBLANK(OFFSET('9. METAS'!$X$20,INT((ROW()-14)/2),0)),"",OFFSET('9. METAS'!$X$20,INT((ROW()-14)/2),0)))</f>
        <v>264</v>
      </c>
      <c r="M172" s="257">
        <f ca="1">IF(MOD(ROW()-13,2)=0,IF(ISBLANK(OFFSET('12. SEGUIMIENTO 2027'!$Q$14,INT((ROW()-13)/2),0)),"",OFFSET('12. SEGUIMIENTO 2027'!$Q$14,INT((ROW()-13)/2),0)),IF(ISBLANK(OFFSET('9. METAS'!$Y$20,INT((ROW()-14)/2),0)),"",OFFSET('9. METAS'!$Y$20,INT((ROW()-14)/2),0)))</f>
        <v>301</v>
      </c>
      <c r="N172" s="1013"/>
      <c r="O172" s="1009"/>
      <c r="P172" s="997"/>
    </row>
    <row r="173" spans="3:16">
      <c r="C173" s="1028" t="str">
        <f ca="1">IF(ISBLANK(OFFSET('5. Pp (3 años)'!$C$39,INT((ROW()-13)/2),0)),"",OFFSET('5. Pp (3 años)'!$C$39,INT((ROW()-13)/2),0))</f>
        <v>Actividad</v>
      </c>
      <c r="D173" s="1026" t="str">
        <f ca="1">IF(ISBLANK(OFFSET('5. Pp (3 años)'!$D$39,INT((ROW()-13)/2),0)),"",OFFSET('5. Pp (3 años)'!$D$39,INT((ROW()-13)/2),0))</f>
        <v>4.2.1.1.16.3 Realización de atenciones de Salud Mental para la población benitojuarense.</v>
      </c>
      <c r="E173" s="1026" t="str">
        <f ca="1">IF(ISBLANK(OFFSET('5. Pp (3 años)'!$E$39,INT((ROW()-13)/2),0)),"",OFFSET('5. Pp (3 años)'!$E$39,INT((ROW()-13)/2),0))</f>
        <v>PASMO: Porcentaje de Atenciones de Salud Mental Otorgados.</v>
      </c>
      <c r="F173" s="1024" t="str">
        <f ca="1">IF(ISBLANK(OFFSET('5. Pp (3 años)'!$K$39,INT((ROW()-13)/2),0)),"",OFFSET('5. Pp (3 años)'!$K$39,INT((ROW()-13)/2),0))</f>
        <v>Ascendente</v>
      </c>
      <c r="G173" s="1021" t="str">
        <f ca="1">IF(ISBLANK(OFFSET('5. Pp (3 años)'!$H$39,INT((ROW()-13)/2),0)),"",OFFSET('5. Pp (3 años)'!$H$39,INT((ROW()-13)/2),0))</f>
        <v>Trimestral</v>
      </c>
      <c r="H173" s="1164">
        <f ca="1">IF(ISBLANK(OFFSET('9. METAS'!$M$20,INT((ROW()-13)/2),0)),"",OFFSET('9. METAS'!$M$20,INT((ROW()-13)/2),0))</f>
        <v>9765</v>
      </c>
      <c r="I173" s="1014"/>
      <c r="J173" s="255" t="str">
        <f ca="1">IF(MOD(ROW()-13,2)=0,IF(ISBLANK(OFFSET('12. SEGUIMIENTO 2027'!$N$14,INT((ROW()-13)/2),0)),"",OFFSET('12. SEGUIMIENTO 2027'!$N$14,INT((ROW()-13)/2),0)),IF(ISBLANK(OFFSET('9. METAS'!$V$20,INT((ROW()-14)/2),0)),"",OFFSET('9. METAS'!$V$20,INT((ROW()-14)/2),0)))</f>
        <v/>
      </c>
      <c r="K173" s="256" t="str">
        <f ca="1">IF(MOD(ROW()-13,2)=0,IF(ISBLANK(OFFSET('12. SEGUIMIENTO 2027'!$O$14,INT((ROW()-13)/2),0)),"",OFFSET('12. SEGUIMIENTO 2027'!$O$14,INT((ROW()-13)/2),0)),IF(ISBLANK(OFFSET('9. METAS'!$W$20,INT((ROW()-14)/2),0)),"",OFFSET('9. METAS'!$W$20,INT((ROW()-14)/2),0)))</f>
        <v/>
      </c>
      <c r="L173" s="256" t="str">
        <f ca="1">IF(MOD(ROW()-13,2)=0,IF(ISBLANK(OFFSET('12. SEGUIMIENTO 2027'!$P$14,INT((ROW()-13)/2),0)),"",OFFSET('12. SEGUIMIENTO 2027'!$P$14,INT((ROW()-13)/2),0)),IF(ISBLANK(OFFSET('9. METAS'!$X$20,INT((ROW()-14)/2),0)),"",OFFSET('9. METAS'!$X$20,INT((ROW()-14)/2),0)))</f>
        <v/>
      </c>
      <c r="M173" s="257" t="str">
        <f ca="1">IF(MOD(ROW()-13,2)=0,IF(ISBLANK(OFFSET('12. SEGUIMIENTO 2027'!$Q$14,INT((ROW()-13)/2),0)),"",OFFSET('12. SEGUIMIENTO 2027'!$Q$14,INT((ROW()-13)/2),0)),IF(ISBLANK(OFFSET('9. METAS'!$Y$20,INT((ROW()-14)/2),0)),"",OFFSET('9. METAS'!$Y$20,INT((ROW()-14)/2),0)))</f>
        <v/>
      </c>
      <c r="N173" s="1012" t="str">
        <f t="shared" ref="N173" ca="1" si="156">IFERROR(J173/J174,"ND")</f>
        <v>ND</v>
      </c>
      <c r="O173" s="1008" t="str">
        <f t="shared" ref="O173" ca="1" si="157">IFERROR(((J173+K173+L173+M173)/H173),"ND")</f>
        <v>ND</v>
      </c>
      <c r="P173" s="996"/>
    </row>
    <row r="174" spans="3:16">
      <c r="C174" s="1030"/>
      <c r="D174" s="1026"/>
      <c r="E174" s="1026"/>
      <c r="F174" s="1024"/>
      <c r="G174" s="1021"/>
      <c r="H174" s="1164"/>
      <c r="I174" s="1015"/>
      <c r="J174" s="255">
        <f ca="1">IF(MOD(ROW()-13,2)=0,IF(ISBLANK(OFFSET('12. SEGUIMIENTO 2027'!$N$14,INT((ROW()-13)/2),0)),"",OFFSET('12. SEGUIMIENTO 2027'!$N$14,INT((ROW()-13)/2),0)),IF(ISBLANK(OFFSET('9. METAS'!$V$20,INT((ROW()-14)/2),0)),"",OFFSET('9. METAS'!$V$20,INT((ROW()-14)/2),0)))</f>
        <v>2613</v>
      </c>
      <c r="K174" s="256">
        <f ca="1">IF(MOD(ROW()-13,2)=0,IF(ISBLANK(OFFSET('12. SEGUIMIENTO 2027'!$O$14,INT((ROW()-13)/2),0)),"",OFFSET('12. SEGUIMIENTO 2027'!$O$14,INT((ROW()-13)/2),0)),IF(ISBLANK(OFFSET('9. METAS'!$W$20,INT((ROW()-14)/2),0)),"",OFFSET('9. METAS'!$W$20,INT((ROW()-14)/2),0)))</f>
        <v>2412</v>
      </c>
      <c r="L174" s="256">
        <f ca="1">IF(MOD(ROW()-13,2)=0,IF(ISBLANK(OFFSET('12. SEGUIMIENTO 2027'!$P$14,INT((ROW()-13)/2),0)),"",OFFSET('12. SEGUIMIENTO 2027'!$P$14,INT((ROW()-13)/2),0)),IF(ISBLANK(OFFSET('9. METAS'!$X$20,INT((ROW()-14)/2),0)),"",OFFSET('9. METAS'!$X$20,INT((ROW()-14)/2),0)))</f>
        <v>2118</v>
      </c>
      <c r="M174" s="257">
        <f ca="1">IF(MOD(ROW()-13,2)=0,IF(ISBLANK(OFFSET('12. SEGUIMIENTO 2027'!$Q$14,INT((ROW()-13)/2),0)),"",OFFSET('12. SEGUIMIENTO 2027'!$Q$14,INT((ROW()-13)/2),0)),IF(ISBLANK(OFFSET('9. METAS'!$Y$20,INT((ROW()-14)/2),0)),"",OFFSET('9. METAS'!$Y$20,INT((ROW()-14)/2),0)))</f>
        <v>2622</v>
      </c>
      <c r="N174" s="1013"/>
      <c r="O174" s="1009"/>
      <c r="P174" s="997"/>
    </row>
    <row r="175" spans="3:16">
      <c r="C175" s="1028" t="str">
        <f ca="1">IF(ISBLANK(OFFSET('5. Pp (3 años)'!$C$39,INT((ROW()-13)/2),0)),"",OFFSET('5. Pp (3 años)'!$C$39,INT((ROW()-13)/2),0))</f>
        <v>Componente</v>
      </c>
      <c r="D175" s="1026" t="str">
        <f ca="1">IF(ISBLANK(OFFSET('5. Pp (3 años)'!$D$39,INT((ROW()-13)/2),0)),"",OFFSET('5. Pp (3 años)'!$D$39,INT((ROW()-13)/2),0))</f>
        <v>4.2.1.1.17. Servicios Integrales a personas con discapacidad o en riesgo potencial de presentarlo, en el Centro de Rehabilitación Integral Municipal, brindados.
CRIM: Centro de Rehabilitación Integral Municipal.</v>
      </c>
      <c r="E175" s="1026" t="str">
        <f ca="1">IF(ISBLANK(OFFSET('5. Pp (3 años)'!$E$39,INT((ROW()-13)/2),0)),"",OFFSET('5. Pp (3 años)'!$E$39,INT((ROW()-13)/2),0))</f>
        <v>PSIB: Porcentaje de Servicios Integrales en el CRIM, Brindados.</v>
      </c>
      <c r="F175" s="1024" t="str">
        <f ca="1">IF(ISBLANK(OFFSET('5. Pp (3 años)'!$K$39,INT((ROW()-13)/2),0)),"",OFFSET('5. Pp (3 años)'!$K$39,INT((ROW()-13)/2),0))</f>
        <v>Ascendente</v>
      </c>
      <c r="G175" s="1021" t="str">
        <f ca="1">IF(ISBLANK(OFFSET('5. Pp (3 años)'!$H$39,INT((ROW()-13)/2),0)),"",OFFSET('5. Pp (3 años)'!$H$39,INT((ROW()-13)/2),0))</f>
        <v>Trimestral</v>
      </c>
      <c r="H175" s="1164">
        <f ca="1">IF(ISBLANK(OFFSET('9. METAS'!$M$20,INT((ROW()-13)/2),0)),"",OFFSET('9. METAS'!$M$20,INT((ROW()-13)/2),0))</f>
        <v>26358</v>
      </c>
      <c r="I175" s="1014"/>
      <c r="J175" s="255" t="str">
        <f ca="1">IF(MOD(ROW()-13,2)=0,IF(ISBLANK(OFFSET('12. SEGUIMIENTO 2027'!$N$14,INT((ROW()-13)/2),0)),"",OFFSET('12. SEGUIMIENTO 2027'!$N$14,INT((ROW()-13)/2),0)),IF(ISBLANK(OFFSET('9. METAS'!$V$20,INT((ROW()-14)/2),0)),"",OFFSET('9. METAS'!$V$20,INT((ROW()-14)/2),0)))</f>
        <v/>
      </c>
      <c r="K175" s="256" t="str">
        <f ca="1">IF(MOD(ROW()-13,2)=0,IF(ISBLANK(OFFSET('12. SEGUIMIENTO 2027'!$O$14,INT((ROW()-13)/2),0)),"",OFFSET('12. SEGUIMIENTO 2027'!$O$14,INT((ROW()-13)/2),0)),IF(ISBLANK(OFFSET('9. METAS'!$W$20,INT((ROW()-14)/2),0)),"",OFFSET('9. METAS'!$W$20,INT((ROW()-14)/2),0)))</f>
        <v/>
      </c>
      <c r="L175" s="256" t="str">
        <f ca="1">IF(MOD(ROW()-13,2)=0,IF(ISBLANK(OFFSET('12. SEGUIMIENTO 2027'!$P$14,INT((ROW()-13)/2),0)),"",OFFSET('12. SEGUIMIENTO 2027'!$P$14,INT((ROW()-13)/2),0)),IF(ISBLANK(OFFSET('9. METAS'!$X$20,INT((ROW()-14)/2),0)),"",OFFSET('9. METAS'!$X$20,INT((ROW()-14)/2),0)))</f>
        <v/>
      </c>
      <c r="M175" s="257" t="str">
        <f ca="1">IF(MOD(ROW()-13,2)=0,IF(ISBLANK(OFFSET('12. SEGUIMIENTO 2027'!$Q$14,INT((ROW()-13)/2),0)),"",OFFSET('12. SEGUIMIENTO 2027'!$Q$14,INT((ROW()-13)/2),0)),IF(ISBLANK(OFFSET('9. METAS'!$Y$20,INT((ROW()-14)/2),0)),"",OFFSET('9. METAS'!$Y$20,INT((ROW()-14)/2),0)))</f>
        <v/>
      </c>
      <c r="N175" s="1012" t="str">
        <f t="shared" ref="N175" ca="1" si="158">IFERROR(J175/J176,"ND")</f>
        <v>ND</v>
      </c>
      <c r="O175" s="1008" t="str">
        <f t="shared" ref="O175" ca="1" si="159">IFERROR(((J175+K175+L175+M175)/H175),"ND")</f>
        <v>ND</v>
      </c>
      <c r="P175" s="996"/>
    </row>
    <row r="176" spans="3:16">
      <c r="C176" s="1030"/>
      <c r="D176" s="1026"/>
      <c r="E176" s="1026"/>
      <c r="F176" s="1024"/>
      <c r="G176" s="1021"/>
      <c r="H176" s="1164"/>
      <c r="I176" s="1015"/>
      <c r="J176" s="255">
        <f ca="1">IF(MOD(ROW()-13,2)=0,IF(ISBLANK(OFFSET('12. SEGUIMIENTO 2027'!$N$14,INT((ROW()-13)/2),0)),"",OFFSET('12. SEGUIMIENTO 2027'!$N$14,INT((ROW()-13)/2),0)),IF(ISBLANK(OFFSET('9. METAS'!$V$20,INT((ROW()-14)/2),0)),"",OFFSET('9. METAS'!$V$20,INT((ROW()-14)/2),0)))</f>
        <v>5883</v>
      </c>
      <c r="K176" s="256">
        <f ca="1">IF(MOD(ROW()-13,2)=0,IF(ISBLANK(OFFSET('12. SEGUIMIENTO 2027'!$O$14,INT((ROW()-13)/2),0)),"",OFFSET('12. SEGUIMIENTO 2027'!$O$14,INT((ROW()-13)/2),0)),IF(ISBLANK(OFFSET('9. METAS'!$W$20,INT((ROW()-14)/2),0)),"",OFFSET('9. METAS'!$W$20,INT((ROW()-14)/2),0)))</f>
        <v>6225</v>
      </c>
      <c r="L176" s="256">
        <f ca="1">IF(MOD(ROW()-13,2)=0,IF(ISBLANK(OFFSET('12. SEGUIMIENTO 2027'!$P$14,INT((ROW()-13)/2),0)),"",OFFSET('12. SEGUIMIENTO 2027'!$P$14,INT((ROW()-13)/2),0)),IF(ISBLANK(OFFSET('9. METAS'!$X$20,INT((ROW()-14)/2),0)),"",OFFSET('9. METAS'!$X$20,INT((ROW()-14)/2),0)))</f>
        <v>6576</v>
      </c>
      <c r="M176" s="257">
        <f ca="1">IF(MOD(ROW()-13,2)=0,IF(ISBLANK(OFFSET('12. SEGUIMIENTO 2027'!$Q$14,INT((ROW()-13)/2),0)),"",OFFSET('12. SEGUIMIENTO 2027'!$Q$14,INT((ROW()-13)/2),0)),IF(ISBLANK(OFFSET('9. METAS'!$Y$20,INT((ROW()-14)/2),0)),"",OFFSET('9. METAS'!$Y$20,INT((ROW()-14)/2),0)))</f>
        <v>7674</v>
      </c>
      <c r="N176" s="1013"/>
      <c r="O176" s="1009"/>
      <c r="P176" s="997"/>
    </row>
    <row r="177" spans="3:16">
      <c r="C177" s="1028" t="str">
        <f ca="1">IF(ISBLANK(OFFSET('5. Pp (3 años)'!$C$39,INT((ROW()-13)/2),0)),"",OFFSET('5. Pp (3 años)'!$C$39,INT((ROW()-13)/2),0))</f>
        <v>Actividad</v>
      </c>
      <c r="D177" s="1026" t="str">
        <f ca="1">IF(ISBLANK(OFFSET('5. Pp (3 años)'!$D$39,INT((ROW()-13)/2),0)),"",OFFSET('5. Pp (3 años)'!$D$39,INT((ROW()-13)/2),0))</f>
        <v>4.2.1.1.17.1. Realización de terapias de rehabilitación para personas con discapacidad temporal y/o permanente.</v>
      </c>
      <c r="E177" s="1026" t="str">
        <f ca="1">IF(ISBLANK(OFFSET('5. Pp (3 años)'!$E$39,INT((ROW()-13)/2),0)),"",OFFSET('5. Pp (3 años)'!$E$39,INT((ROW()-13)/2),0))</f>
        <v>PTRR: Porcentaje de Terapias de Rehabilitación Realizadas.</v>
      </c>
      <c r="F177" s="1024" t="str">
        <f ca="1">IF(ISBLANK(OFFSET('5. Pp (3 años)'!$K$39,INT((ROW()-13)/2),0)),"",OFFSET('5. Pp (3 años)'!$K$39,INT((ROW()-13)/2),0))</f>
        <v>Ascendente</v>
      </c>
      <c r="G177" s="1021" t="str">
        <f ca="1">IF(ISBLANK(OFFSET('5. Pp (3 años)'!$H$39,INT((ROW()-13)/2),0)),"",OFFSET('5. Pp (3 años)'!$H$39,INT((ROW()-13)/2),0))</f>
        <v>Trimestral</v>
      </c>
      <c r="H177" s="1164">
        <f ca="1">IF(ISBLANK(OFFSET('9. METAS'!$M$20,INT((ROW()-13)/2),0)),"",OFFSET('9. METAS'!$M$20,INT((ROW()-13)/2),0))</f>
        <v>5616</v>
      </c>
      <c r="I177" s="1014"/>
      <c r="J177" s="255" t="str">
        <f ca="1">IF(MOD(ROW()-13,2)=0,IF(ISBLANK(OFFSET('12. SEGUIMIENTO 2027'!$N$14,INT((ROW()-13)/2),0)),"",OFFSET('12. SEGUIMIENTO 2027'!$N$14,INT((ROW()-13)/2),0)),IF(ISBLANK(OFFSET('9. METAS'!$V$20,INT((ROW()-14)/2),0)),"",OFFSET('9. METAS'!$V$20,INT((ROW()-14)/2),0)))</f>
        <v/>
      </c>
      <c r="K177" s="256" t="str">
        <f ca="1">IF(MOD(ROW()-13,2)=0,IF(ISBLANK(OFFSET('12. SEGUIMIENTO 2027'!$O$14,INT((ROW()-13)/2),0)),"",OFFSET('12. SEGUIMIENTO 2027'!$O$14,INT((ROW()-13)/2),0)),IF(ISBLANK(OFFSET('9. METAS'!$W$20,INT((ROW()-14)/2),0)),"",OFFSET('9. METAS'!$W$20,INT((ROW()-14)/2),0)))</f>
        <v/>
      </c>
      <c r="L177" s="256" t="str">
        <f ca="1">IF(MOD(ROW()-13,2)=0,IF(ISBLANK(OFFSET('12. SEGUIMIENTO 2027'!$P$14,INT((ROW()-13)/2),0)),"",OFFSET('12. SEGUIMIENTO 2027'!$P$14,INT((ROW()-13)/2),0)),IF(ISBLANK(OFFSET('9. METAS'!$X$20,INT((ROW()-14)/2),0)),"",OFFSET('9. METAS'!$X$20,INT((ROW()-14)/2),0)))</f>
        <v/>
      </c>
      <c r="M177" s="257" t="str">
        <f ca="1">IF(MOD(ROW()-13,2)=0,IF(ISBLANK(OFFSET('12. SEGUIMIENTO 2027'!$Q$14,INT((ROW()-13)/2),0)),"",OFFSET('12. SEGUIMIENTO 2027'!$Q$14,INT((ROW()-13)/2),0)),IF(ISBLANK(OFFSET('9. METAS'!$Y$20,INT((ROW()-14)/2),0)),"",OFFSET('9. METAS'!$Y$20,INT((ROW()-14)/2),0)))</f>
        <v/>
      </c>
      <c r="N177" s="1012" t="str">
        <f t="shared" ref="N177" ca="1" si="160">IFERROR(J177/J178,"ND")</f>
        <v>ND</v>
      </c>
      <c r="O177" s="1008" t="str">
        <f t="shared" ref="O177" ca="1" si="161">IFERROR(((J177+K177+L177+M177)/H177),"ND")</f>
        <v>ND</v>
      </c>
      <c r="P177" s="996"/>
    </row>
    <row r="178" spans="3:16">
      <c r="C178" s="1030"/>
      <c r="D178" s="1026"/>
      <c r="E178" s="1026"/>
      <c r="F178" s="1024"/>
      <c r="G178" s="1021"/>
      <c r="H178" s="1164"/>
      <c r="I178" s="1015"/>
      <c r="J178" s="255">
        <f ca="1">IF(MOD(ROW()-13,2)=0,IF(ISBLANK(OFFSET('12. SEGUIMIENTO 2027'!$N$14,INT((ROW()-13)/2),0)),"",OFFSET('12. SEGUIMIENTO 2027'!$N$14,INT((ROW()-13)/2),0)),IF(ISBLANK(OFFSET('9. METAS'!$V$20,INT((ROW()-14)/2),0)),"",OFFSET('9. METAS'!$V$20,INT((ROW()-14)/2),0)))</f>
        <v>1062</v>
      </c>
      <c r="K178" s="256">
        <f ca="1">IF(MOD(ROW()-13,2)=0,IF(ISBLANK(OFFSET('12. SEGUIMIENTO 2027'!$O$14,INT((ROW()-13)/2),0)),"",OFFSET('12. SEGUIMIENTO 2027'!$O$14,INT((ROW()-13)/2),0)),IF(ISBLANK(OFFSET('9. METAS'!$W$20,INT((ROW()-14)/2),0)),"",OFFSET('9. METAS'!$W$20,INT((ROW()-14)/2),0)))</f>
        <v>1236</v>
      </c>
      <c r="L178" s="256">
        <f ca="1">IF(MOD(ROW()-13,2)=0,IF(ISBLANK(OFFSET('12. SEGUIMIENTO 2027'!$P$14,INT((ROW()-13)/2),0)),"",OFFSET('12. SEGUIMIENTO 2027'!$P$14,INT((ROW()-13)/2),0)),IF(ISBLANK(OFFSET('9. METAS'!$X$20,INT((ROW()-14)/2),0)),"",OFFSET('9. METAS'!$X$20,INT((ROW()-14)/2),0)))</f>
        <v>1728</v>
      </c>
      <c r="M178" s="257">
        <f ca="1">IF(MOD(ROW()-13,2)=0,IF(ISBLANK(OFFSET('12. SEGUIMIENTO 2027'!$Q$14,INT((ROW()-13)/2),0)),"",OFFSET('12. SEGUIMIENTO 2027'!$Q$14,INT((ROW()-13)/2),0)),IF(ISBLANK(OFFSET('9. METAS'!$Y$20,INT((ROW()-14)/2),0)),"",OFFSET('9. METAS'!$Y$20,INT((ROW()-14)/2),0)))</f>
        <v>1590</v>
      </c>
      <c r="N178" s="1013"/>
      <c r="O178" s="1009"/>
      <c r="P178" s="997"/>
    </row>
    <row r="179" spans="3:16">
      <c r="C179" s="1028" t="str">
        <f ca="1">IF(ISBLANK(OFFSET('5. Pp (3 años)'!$C$39,INT((ROW()-13)/2),0)),"",OFFSET('5. Pp (3 años)'!$C$39,INT((ROW()-13)/2),0))</f>
        <v>Actividad</v>
      </c>
      <c r="D179" s="1026" t="str">
        <f ca="1">IF(ISBLANK(OFFSET('5. Pp (3 años)'!$D$39,INT((ROW()-13)/2),0)),"",OFFSET('5. Pp (3 años)'!$D$39,INT((ROW()-13)/2),0))</f>
        <v>4.2.1.1.17.2. Atención a niñas, niños y adolescentes con trastorno del espectro autista, en el Centro de Autismo DIF-Teletón.</v>
      </c>
      <c r="E179" s="1026" t="str">
        <f ca="1">IF(ISBLANK(OFFSET('5. Pp (3 años)'!$E$39,INT((ROW()-13)/2),0)),"",OFFSET('5. Pp (3 años)'!$E$39,INT((ROW()-13)/2),0))</f>
        <v>PANNAR: Porcentaje de  Atenciones a Niñas, Niños y Adolescentes con trastorno del espectro autista Realizadas.</v>
      </c>
      <c r="F179" s="1024" t="str">
        <f ca="1">IF(ISBLANK(OFFSET('5. Pp (3 años)'!$K$39,INT((ROW()-13)/2),0)),"",OFFSET('5. Pp (3 años)'!$K$39,INT((ROW()-13)/2),0))</f>
        <v>Ascendente</v>
      </c>
      <c r="G179" s="1021" t="str">
        <f ca="1">IF(ISBLANK(OFFSET('5. Pp (3 años)'!$H$39,INT((ROW()-13)/2),0)),"",OFFSET('5. Pp (3 años)'!$H$39,INT((ROW()-13)/2),0))</f>
        <v>Trimestral</v>
      </c>
      <c r="H179" s="1164">
        <f ca="1">IF(ISBLANK(OFFSET('9. METAS'!$M$20,INT((ROW()-13)/2),0)),"",OFFSET('9. METAS'!$M$20,INT((ROW()-13)/2),0))</f>
        <v>14200</v>
      </c>
      <c r="I179" s="1014"/>
      <c r="J179" s="255" t="str">
        <f ca="1">IF(MOD(ROW()-13,2)=0,IF(ISBLANK(OFFSET('12. SEGUIMIENTO 2027'!$N$14,INT((ROW()-13)/2),0)),"",OFFSET('12. SEGUIMIENTO 2027'!$N$14,INT((ROW()-13)/2),0)),IF(ISBLANK(OFFSET('9. METAS'!$V$20,INT((ROW()-14)/2),0)),"",OFFSET('9. METAS'!$V$20,INT((ROW()-14)/2),0)))</f>
        <v/>
      </c>
      <c r="K179" s="256" t="str">
        <f ca="1">IF(MOD(ROW()-13,2)=0,IF(ISBLANK(OFFSET('12. SEGUIMIENTO 2027'!$O$14,INT((ROW()-13)/2),0)),"",OFFSET('12. SEGUIMIENTO 2027'!$O$14,INT((ROW()-13)/2),0)),IF(ISBLANK(OFFSET('9. METAS'!$W$20,INT((ROW()-14)/2),0)),"",OFFSET('9. METAS'!$W$20,INT((ROW()-14)/2),0)))</f>
        <v/>
      </c>
      <c r="L179" s="256" t="str">
        <f ca="1">IF(MOD(ROW()-13,2)=0,IF(ISBLANK(OFFSET('12. SEGUIMIENTO 2027'!$P$14,INT((ROW()-13)/2),0)),"",OFFSET('12. SEGUIMIENTO 2027'!$P$14,INT((ROW()-13)/2),0)),IF(ISBLANK(OFFSET('9. METAS'!$X$20,INT((ROW()-14)/2),0)),"",OFFSET('9. METAS'!$X$20,INT((ROW()-14)/2),0)))</f>
        <v/>
      </c>
      <c r="M179" s="257" t="str">
        <f ca="1">IF(MOD(ROW()-13,2)=0,IF(ISBLANK(OFFSET('12. SEGUIMIENTO 2027'!$Q$14,INT((ROW()-13)/2),0)),"",OFFSET('12. SEGUIMIENTO 2027'!$Q$14,INT((ROW()-13)/2),0)),IF(ISBLANK(OFFSET('9. METAS'!$Y$20,INT((ROW()-14)/2),0)),"",OFFSET('9. METAS'!$Y$20,INT((ROW()-14)/2),0)))</f>
        <v/>
      </c>
      <c r="N179" s="1012" t="str">
        <f t="shared" ref="N179" ca="1" si="162">IFERROR(J179/J180,"ND")</f>
        <v>ND</v>
      </c>
      <c r="O179" s="1008" t="str">
        <f t="shared" ref="O179" ca="1" si="163">IFERROR(((J179+K179+L179+M179)/H179),"ND")</f>
        <v>ND</v>
      </c>
      <c r="P179" s="996"/>
    </row>
    <row r="180" spans="3:16">
      <c r="C180" s="1030"/>
      <c r="D180" s="1026"/>
      <c r="E180" s="1026"/>
      <c r="F180" s="1024"/>
      <c r="G180" s="1021"/>
      <c r="H180" s="1164"/>
      <c r="I180" s="1015"/>
      <c r="J180" s="255">
        <f ca="1">IF(MOD(ROW()-13,2)=0,IF(ISBLANK(OFFSET('12. SEGUIMIENTO 2027'!$N$14,INT((ROW()-13)/2),0)),"",OFFSET('12. SEGUIMIENTO 2027'!$N$14,INT((ROW()-13)/2),0)),IF(ISBLANK(OFFSET('9. METAS'!$V$20,INT((ROW()-14)/2),0)),"",OFFSET('9. METAS'!$V$20,INT((ROW()-14)/2),0)))</f>
        <v>3600</v>
      </c>
      <c r="K180" s="256">
        <f ca="1">IF(MOD(ROW()-13,2)=0,IF(ISBLANK(OFFSET('12. SEGUIMIENTO 2027'!$O$14,INT((ROW()-13)/2),0)),"",OFFSET('12. SEGUIMIENTO 2027'!$O$14,INT((ROW()-13)/2),0)),IF(ISBLANK(OFFSET('9. METAS'!$W$20,INT((ROW()-14)/2),0)),"",OFFSET('9. METAS'!$W$20,INT((ROW()-14)/2),0)))</f>
        <v>3500</v>
      </c>
      <c r="L180" s="256">
        <f ca="1">IF(MOD(ROW()-13,2)=0,IF(ISBLANK(OFFSET('12. SEGUIMIENTO 2027'!$P$14,INT((ROW()-13)/2),0)),"",OFFSET('12. SEGUIMIENTO 2027'!$P$14,INT((ROW()-13)/2),0)),IF(ISBLANK(OFFSET('9. METAS'!$X$20,INT((ROW()-14)/2),0)),"",OFFSET('9. METAS'!$X$20,INT((ROW()-14)/2),0)))</f>
        <v>3600</v>
      </c>
      <c r="M180" s="257">
        <f ca="1">IF(MOD(ROW()-13,2)=0,IF(ISBLANK(OFFSET('12. SEGUIMIENTO 2027'!$Q$14,INT((ROW()-13)/2),0)),"",OFFSET('12. SEGUIMIENTO 2027'!$Q$14,INT((ROW()-13)/2),0)),IF(ISBLANK(OFFSET('9. METAS'!$Y$20,INT((ROW()-14)/2),0)),"",OFFSET('9. METAS'!$Y$20,INT((ROW()-14)/2),0)))</f>
        <v>3500</v>
      </c>
      <c r="N180" s="1013"/>
      <c r="O180" s="1009"/>
      <c r="P180" s="997"/>
    </row>
    <row r="181" spans="3:16">
      <c r="C181" s="1028" t="str">
        <f ca="1">IF(ISBLANK(OFFSET('5. Pp (3 años)'!$C$39,INT((ROW()-13)/2),0)),"",OFFSET('5. Pp (3 años)'!$C$39,INT((ROW()-13)/2),0))</f>
        <v>Actividad</v>
      </c>
      <c r="D181" s="1026" t="str">
        <f ca="1">IF(ISBLANK(OFFSET('5. Pp (3 años)'!$D$39,INT((ROW()-13)/2),0)),"",OFFSET('5. Pp (3 años)'!$D$39,INT((ROW()-13)/2),0))</f>
        <v>4.2.1.1.17.3. Realización de Servicios de Inclusión.</v>
      </c>
      <c r="E181" s="1026" t="str">
        <f ca="1">IF(ISBLANK(OFFSET('5. Pp (3 años)'!$E$39,INT((ROW()-13)/2),0)),"",OFFSET('5. Pp (3 años)'!$E$39,INT((ROW()-13)/2),0))</f>
        <v>PSIR: Porcentaje de Servicios de Inclusión Realizados.</v>
      </c>
      <c r="F181" s="1024" t="str">
        <f ca="1">IF(ISBLANK(OFFSET('5. Pp (3 años)'!$K$39,INT((ROW()-13)/2),0)),"",OFFSET('5. Pp (3 años)'!$K$39,INT((ROW()-13)/2),0))</f>
        <v>Ascendente</v>
      </c>
      <c r="G181" s="1021" t="str">
        <f ca="1">IF(ISBLANK(OFFSET('5. Pp (3 años)'!$H$39,INT((ROW()-13)/2),0)),"",OFFSET('5. Pp (3 años)'!$H$39,INT((ROW()-13)/2),0))</f>
        <v>Trimestral</v>
      </c>
      <c r="H181" s="1164">
        <f ca="1">IF(ISBLANK(OFFSET('9. METAS'!$M$20,INT((ROW()-13)/2),0)),"",OFFSET('9. METAS'!$M$20,INT((ROW()-13)/2),0))</f>
        <v>20742</v>
      </c>
      <c r="I181" s="1014"/>
      <c r="J181" s="255" t="str">
        <f ca="1">IF(MOD(ROW()-13,2)=0,IF(ISBLANK(OFFSET('12. SEGUIMIENTO 2027'!$N$14,INT((ROW()-13)/2),0)),"",OFFSET('12. SEGUIMIENTO 2027'!$N$14,INT((ROW()-13)/2),0)),IF(ISBLANK(OFFSET('9. METAS'!$V$20,INT((ROW()-14)/2),0)),"",OFFSET('9. METAS'!$V$20,INT((ROW()-14)/2),0)))</f>
        <v/>
      </c>
      <c r="K181" s="256" t="str">
        <f ca="1">IF(MOD(ROW()-13,2)=0,IF(ISBLANK(OFFSET('12. SEGUIMIENTO 2027'!$O$14,INT((ROW()-13)/2),0)),"",OFFSET('12. SEGUIMIENTO 2027'!$O$14,INT((ROW()-13)/2),0)),IF(ISBLANK(OFFSET('9. METAS'!$W$20,INT((ROW()-14)/2),0)),"",OFFSET('9. METAS'!$W$20,INT((ROW()-14)/2),0)))</f>
        <v/>
      </c>
      <c r="L181" s="256" t="str">
        <f ca="1">IF(MOD(ROW()-13,2)=0,IF(ISBLANK(OFFSET('12. SEGUIMIENTO 2027'!$P$14,INT((ROW()-13)/2),0)),"",OFFSET('12. SEGUIMIENTO 2027'!$P$14,INT((ROW()-13)/2),0)),IF(ISBLANK(OFFSET('9. METAS'!$X$20,INT((ROW()-14)/2),0)),"",OFFSET('9. METAS'!$X$20,INT((ROW()-14)/2),0)))</f>
        <v/>
      </c>
      <c r="M181" s="257" t="str">
        <f ca="1">IF(MOD(ROW()-13,2)=0,IF(ISBLANK(OFFSET('12. SEGUIMIENTO 2027'!$Q$14,INT((ROW()-13)/2),0)),"",OFFSET('12. SEGUIMIENTO 2027'!$Q$14,INT((ROW()-13)/2),0)),IF(ISBLANK(OFFSET('9. METAS'!$Y$20,INT((ROW()-14)/2),0)),"",OFFSET('9. METAS'!$Y$20,INT((ROW()-14)/2),0)))</f>
        <v/>
      </c>
      <c r="N181" s="1012" t="str">
        <f t="shared" ref="N181" ca="1" si="164">IFERROR(J181/J182,"ND")</f>
        <v>ND</v>
      </c>
      <c r="O181" s="1008" t="str">
        <f t="shared" ref="O181" ca="1" si="165">IFERROR(((J181+K181+L181+M181)/H181),"ND")</f>
        <v>ND</v>
      </c>
      <c r="P181" s="996"/>
    </row>
    <row r="182" spans="3:16">
      <c r="C182" s="1030"/>
      <c r="D182" s="1026"/>
      <c r="E182" s="1026"/>
      <c r="F182" s="1024"/>
      <c r="G182" s="1021"/>
      <c r="H182" s="1164"/>
      <c r="I182" s="1015"/>
      <c r="J182" s="255">
        <f ca="1">IF(MOD(ROW()-13,2)=0,IF(ISBLANK(OFFSET('12. SEGUIMIENTO 2027'!$N$14,INT((ROW()-13)/2),0)),"",OFFSET('12. SEGUIMIENTO 2027'!$N$14,INT((ROW()-13)/2),0)),IF(ISBLANK(OFFSET('9. METAS'!$V$20,INT((ROW()-14)/2),0)),"",OFFSET('9. METAS'!$V$20,INT((ROW()-14)/2),0)))</f>
        <v>4821</v>
      </c>
      <c r="K182" s="256">
        <f ca="1">IF(MOD(ROW()-13,2)=0,IF(ISBLANK(OFFSET('12. SEGUIMIENTO 2027'!$O$14,INT((ROW()-13)/2),0)),"",OFFSET('12. SEGUIMIENTO 2027'!$O$14,INT((ROW()-13)/2),0)),IF(ISBLANK(OFFSET('9. METAS'!$W$20,INT((ROW()-14)/2),0)),"",OFFSET('9. METAS'!$W$20,INT((ROW()-14)/2),0)))</f>
        <v>4989</v>
      </c>
      <c r="L182" s="256">
        <f ca="1">IF(MOD(ROW()-13,2)=0,IF(ISBLANK(OFFSET('12. SEGUIMIENTO 2027'!$P$14,INT((ROW()-13)/2),0)),"",OFFSET('12. SEGUIMIENTO 2027'!$P$14,INT((ROW()-13)/2),0)),IF(ISBLANK(OFFSET('9. METAS'!$X$20,INT((ROW()-14)/2),0)),"",OFFSET('9. METAS'!$X$20,INT((ROW()-14)/2),0)))</f>
        <v>4848</v>
      </c>
      <c r="M182" s="257">
        <f ca="1">IF(MOD(ROW()-13,2)=0,IF(ISBLANK(OFFSET('12. SEGUIMIENTO 2027'!$Q$14,INT((ROW()-13)/2),0)),"",OFFSET('12. SEGUIMIENTO 2027'!$Q$14,INT((ROW()-13)/2),0)),IF(ISBLANK(OFFSET('9. METAS'!$Y$20,INT((ROW()-14)/2),0)),"",OFFSET('9. METAS'!$Y$20,INT((ROW()-14)/2),0)))</f>
        <v>6084</v>
      </c>
      <c r="N182" s="1013"/>
      <c r="O182" s="1009"/>
      <c r="P182" s="997"/>
    </row>
    <row r="183" spans="3:16">
      <c r="C183" s="1028" t="str">
        <f ca="1">IF(ISBLANK(OFFSET('5. Pp (3 años)'!$C$39,INT((ROW()-13)/2),0)),"",OFFSET('5. Pp (3 años)'!$C$39,INT((ROW()-13)/2),0))</f>
        <v>Componente</v>
      </c>
      <c r="D183" s="1026" t="str">
        <f ca="1">IF(ISBLANK(OFFSET('5. Pp (3 años)'!$D$39,INT((ROW()-13)/2),0)),"",OFFSET('5. Pp (3 años)'!$D$39,INT((ROW()-13)/2),0))</f>
        <v>4.2.1.1.18. Acciones para fomentar el sano desarrollo, la unión e integración del núcleo familiar como base de la sociedad, realizadas.</v>
      </c>
      <c r="E183" s="1026" t="str">
        <f ca="1">IF(ISBLANK(OFFSET('5. Pp (3 años)'!$E$39,INT((ROW()-13)/2),0)),"",OFFSET('5. Pp (3 años)'!$E$39,INT((ROW()-13)/2),0))</f>
        <v>PAR: Porcentaje de Acciones Realizadas.</v>
      </c>
      <c r="F183" s="1024" t="str">
        <f ca="1">IF(ISBLANK(OFFSET('5. Pp (3 años)'!$K$39,INT((ROW()-13)/2),0)),"",OFFSET('5. Pp (3 años)'!$K$39,INT((ROW()-13)/2),0))</f>
        <v>Ascendente</v>
      </c>
      <c r="G183" s="1021" t="str">
        <f ca="1">IF(ISBLANK(OFFSET('5. Pp (3 años)'!$H$39,INT((ROW()-13)/2),0)),"",OFFSET('5. Pp (3 años)'!$H$39,INT((ROW()-13)/2),0))</f>
        <v>Trimestral</v>
      </c>
      <c r="H183" s="1164">
        <f ca="1">IF(ISBLANK(OFFSET('9. METAS'!$M$20,INT((ROW()-13)/2),0)),"",OFFSET('9. METAS'!$M$20,INT((ROW()-13)/2),0))</f>
        <v>22</v>
      </c>
      <c r="I183" s="1014"/>
      <c r="J183" s="255" t="str">
        <f ca="1">IF(MOD(ROW()-13,2)=0,IF(ISBLANK(OFFSET('12. SEGUIMIENTO 2027'!$N$14,INT((ROW()-13)/2),0)),"",OFFSET('12. SEGUIMIENTO 2027'!$N$14,INT((ROW()-13)/2),0)),IF(ISBLANK(OFFSET('9. METAS'!$V$20,INT((ROW()-14)/2),0)),"",OFFSET('9. METAS'!$V$20,INT((ROW()-14)/2),0)))</f>
        <v/>
      </c>
      <c r="K183" s="256" t="str">
        <f ca="1">IF(MOD(ROW()-13,2)=0,IF(ISBLANK(OFFSET('12. SEGUIMIENTO 2027'!$O$14,INT((ROW()-13)/2),0)),"",OFFSET('12. SEGUIMIENTO 2027'!$O$14,INT((ROW()-13)/2),0)),IF(ISBLANK(OFFSET('9. METAS'!$W$20,INT((ROW()-14)/2),0)),"",OFFSET('9. METAS'!$W$20,INT((ROW()-14)/2),0)))</f>
        <v/>
      </c>
      <c r="L183" s="256" t="str">
        <f ca="1">IF(MOD(ROW()-13,2)=0,IF(ISBLANK(OFFSET('12. SEGUIMIENTO 2027'!$P$14,INT((ROW()-13)/2),0)),"",OFFSET('12. SEGUIMIENTO 2027'!$P$14,INT((ROW()-13)/2),0)),IF(ISBLANK(OFFSET('9. METAS'!$X$20,INT((ROW()-14)/2),0)),"",OFFSET('9. METAS'!$X$20,INT((ROW()-14)/2),0)))</f>
        <v/>
      </c>
      <c r="M183" s="257" t="str">
        <f ca="1">IF(MOD(ROW()-13,2)=0,IF(ISBLANK(OFFSET('12. SEGUIMIENTO 2027'!$Q$14,INT((ROW()-13)/2),0)),"",OFFSET('12. SEGUIMIENTO 2027'!$Q$14,INT((ROW()-13)/2),0)),IF(ISBLANK(OFFSET('9. METAS'!$Y$20,INT((ROW()-14)/2),0)),"",OFFSET('9. METAS'!$Y$20,INT((ROW()-14)/2),0)))</f>
        <v/>
      </c>
      <c r="N183" s="1012" t="str">
        <f t="shared" ref="N183" ca="1" si="166">IFERROR(J183/J184,"ND")</f>
        <v>ND</v>
      </c>
      <c r="O183" s="1008" t="str">
        <f t="shared" ref="O183" ca="1" si="167">IFERROR(((J183+K183+L183+M183)/H183),"ND")</f>
        <v>ND</v>
      </c>
      <c r="P183" s="996"/>
    </row>
    <row r="184" spans="3:16">
      <c r="C184" s="1030"/>
      <c r="D184" s="1026"/>
      <c r="E184" s="1026"/>
      <c r="F184" s="1024"/>
      <c r="G184" s="1021"/>
      <c r="H184" s="1164"/>
      <c r="I184" s="1015"/>
      <c r="J184" s="255">
        <f ca="1">IF(MOD(ROW()-13,2)=0,IF(ISBLANK(OFFSET('12. SEGUIMIENTO 2027'!$N$14,INT((ROW()-13)/2),0)),"",OFFSET('12. SEGUIMIENTO 2027'!$N$14,INT((ROW()-13)/2),0)),IF(ISBLANK(OFFSET('9. METAS'!$V$20,INT((ROW()-14)/2),0)),"",OFFSET('9. METAS'!$V$20,INT((ROW()-14)/2),0)))</f>
        <v>7</v>
      </c>
      <c r="K184" s="256">
        <f ca="1">IF(MOD(ROW()-13,2)=0,IF(ISBLANK(OFFSET('12. SEGUIMIENTO 2027'!$O$14,INT((ROW()-13)/2),0)),"",OFFSET('12. SEGUIMIENTO 2027'!$O$14,INT((ROW()-13)/2),0)),IF(ISBLANK(OFFSET('9. METAS'!$W$20,INT((ROW()-14)/2),0)),"",OFFSET('9. METAS'!$W$20,INT((ROW()-14)/2),0)))</f>
        <v>5</v>
      </c>
      <c r="L184" s="256">
        <f ca="1">IF(MOD(ROW()-13,2)=0,IF(ISBLANK(OFFSET('12. SEGUIMIENTO 2027'!$P$14,INT((ROW()-13)/2),0)),"",OFFSET('12. SEGUIMIENTO 2027'!$P$14,INT((ROW()-13)/2),0)),IF(ISBLANK(OFFSET('9. METAS'!$X$20,INT((ROW()-14)/2),0)),"",OFFSET('9. METAS'!$X$20,INT((ROW()-14)/2),0)))</f>
        <v>6</v>
      </c>
      <c r="M184" s="257">
        <f ca="1">IF(MOD(ROW()-13,2)=0,IF(ISBLANK(OFFSET('12. SEGUIMIENTO 2027'!$Q$14,INT((ROW()-13)/2),0)),"",OFFSET('12. SEGUIMIENTO 2027'!$Q$14,INT((ROW()-13)/2),0)),IF(ISBLANK(OFFSET('9. METAS'!$Y$20,INT((ROW()-14)/2),0)),"",OFFSET('9. METAS'!$Y$20,INT((ROW()-14)/2),0)))</f>
        <v>4</v>
      </c>
      <c r="N184" s="1013"/>
      <c r="O184" s="1009"/>
      <c r="P184" s="997"/>
    </row>
    <row r="185" spans="3:16">
      <c r="C185" s="1028" t="str">
        <f ca="1">IF(ISBLANK(OFFSET('5. Pp (3 años)'!$C$39,INT((ROW()-13)/2),0)),"",OFFSET('5. Pp (3 años)'!$C$39,INT((ROW()-13)/2),0))</f>
        <v>Actividad</v>
      </c>
      <c r="D185" s="1026" t="str">
        <f ca="1">IF(ISBLANK(OFFSET('5. Pp (3 años)'!$D$39,INT((ROW()-13)/2),0)),"",OFFSET('5. Pp (3 años)'!$D$39,INT((ROW()-13)/2),0))</f>
        <v xml:space="preserve">4.2.1.1.18.1.  Participación en actividades, brigadas y eventos, que fomenten la sana convivencia en el núcleo familiar y su comunidad. </v>
      </c>
      <c r="E185" s="1026" t="str">
        <f ca="1">IF(ISBLANK(OFFSET('5. Pp (3 años)'!$E$39,INT((ROW()-13)/2),0)),"",OFFSET('5. Pp (3 años)'!$E$39,INT((ROW()-13)/2),0))</f>
        <v>PPBER: Porcentaje  de Participación en Actividades, Brigadas y Eventos Realizados</v>
      </c>
      <c r="F185" s="1024" t="str">
        <f ca="1">IF(ISBLANK(OFFSET('5. Pp (3 años)'!$K$39,INT((ROW()-13)/2),0)),"",OFFSET('5. Pp (3 años)'!$K$39,INT((ROW()-13)/2),0))</f>
        <v>Ascendente</v>
      </c>
      <c r="G185" s="1021" t="str">
        <f ca="1">IF(ISBLANK(OFFSET('5. Pp (3 años)'!$H$39,INT((ROW()-13)/2),0)),"",OFFSET('5. Pp (3 años)'!$H$39,INT((ROW()-13)/2),0))</f>
        <v>Trimestral</v>
      </c>
      <c r="H185" s="1164">
        <f ca="1">IF(ISBLANK(OFFSET('9. METAS'!$M$20,INT((ROW()-13)/2),0)),"",OFFSET('9. METAS'!$M$20,INT((ROW()-13)/2),0))</f>
        <v>52</v>
      </c>
      <c r="I185" s="1014"/>
      <c r="J185" s="255" t="str">
        <f ca="1">IF(MOD(ROW()-13,2)=0,IF(ISBLANK(OFFSET('12. SEGUIMIENTO 2027'!$N$14,INT((ROW()-13)/2),0)),"",OFFSET('12. SEGUIMIENTO 2027'!$N$14,INT((ROW()-13)/2),0)),IF(ISBLANK(OFFSET('9. METAS'!$V$20,INT((ROW()-14)/2),0)),"",OFFSET('9. METAS'!$V$20,INT((ROW()-14)/2),0)))</f>
        <v/>
      </c>
      <c r="K185" s="256" t="str">
        <f ca="1">IF(MOD(ROW()-13,2)=0,IF(ISBLANK(OFFSET('12. SEGUIMIENTO 2027'!$O$14,INT((ROW()-13)/2),0)),"",OFFSET('12. SEGUIMIENTO 2027'!$O$14,INT((ROW()-13)/2),0)),IF(ISBLANK(OFFSET('9. METAS'!$W$20,INT((ROW()-14)/2),0)),"",OFFSET('9. METAS'!$W$20,INT((ROW()-14)/2),0)))</f>
        <v/>
      </c>
      <c r="L185" s="256" t="str">
        <f ca="1">IF(MOD(ROW()-13,2)=0,IF(ISBLANK(OFFSET('12. SEGUIMIENTO 2027'!$P$14,INT((ROW()-13)/2),0)),"",OFFSET('12. SEGUIMIENTO 2027'!$P$14,INT((ROW()-13)/2),0)),IF(ISBLANK(OFFSET('9. METAS'!$X$20,INT((ROW()-14)/2),0)),"",OFFSET('9. METAS'!$X$20,INT((ROW()-14)/2),0)))</f>
        <v/>
      </c>
      <c r="M185" s="257" t="str">
        <f ca="1">IF(MOD(ROW()-13,2)=0,IF(ISBLANK(OFFSET('12. SEGUIMIENTO 2027'!$Q$14,INT((ROW()-13)/2),0)),"",OFFSET('12. SEGUIMIENTO 2027'!$Q$14,INT((ROW()-13)/2),0)),IF(ISBLANK(OFFSET('9. METAS'!$Y$20,INT((ROW()-14)/2),0)),"",OFFSET('9. METAS'!$Y$20,INT((ROW()-14)/2),0)))</f>
        <v/>
      </c>
      <c r="N185" s="1012" t="str">
        <f t="shared" ref="N185" ca="1" si="168">IFERROR(J185/J186,"ND")</f>
        <v>ND</v>
      </c>
      <c r="O185" s="1008" t="str">
        <f t="shared" ref="O185" ca="1" si="169">IFERROR(((J185+K185+L185+M185)/H185),"ND")</f>
        <v>ND</v>
      </c>
      <c r="P185" s="996"/>
    </row>
    <row r="186" spans="3:16">
      <c r="C186" s="1030"/>
      <c r="D186" s="1026"/>
      <c r="E186" s="1026"/>
      <c r="F186" s="1024"/>
      <c r="G186" s="1021"/>
      <c r="H186" s="1164"/>
      <c r="I186" s="1015"/>
      <c r="J186" s="255">
        <f ca="1">IF(MOD(ROW()-13,2)=0,IF(ISBLANK(OFFSET('12. SEGUIMIENTO 2027'!$N$14,INT((ROW()-13)/2),0)),"",OFFSET('12. SEGUIMIENTO 2027'!$N$14,INT((ROW()-13)/2),0)),IF(ISBLANK(OFFSET('9. METAS'!$V$20,INT((ROW()-14)/2),0)),"",OFFSET('9. METAS'!$V$20,INT((ROW()-14)/2),0)))</f>
        <v>11</v>
      </c>
      <c r="K186" s="256">
        <f ca="1">IF(MOD(ROW()-13,2)=0,IF(ISBLANK(OFFSET('12. SEGUIMIENTO 2027'!$O$14,INT((ROW()-13)/2),0)),"",OFFSET('12. SEGUIMIENTO 2027'!$O$14,INT((ROW()-13)/2),0)),IF(ISBLANK(OFFSET('9. METAS'!$W$20,INT((ROW()-14)/2),0)),"",OFFSET('9. METAS'!$W$20,INT((ROW()-14)/2),0)))</f>
        <v>15</v>
      </c>
      <c r="L186" s="256">
        <f ca="1">IF(MOD(ROW()-13,2)=0,IF(ISBLANK(OFFSET('12. SEGUIMIENTO 2027'!$P$14,INT((ROW()-13)/2),0)),"",OFFSET('12. SEGUIMIENTO 2027'!$P$14,INT((ROW()-13)/2),0)),IF(ISBLANK(OFFSET('9. METAS'!$X$20,INT((ROW()-14)/2),0)),"",OFFSET('9. METAS'!$X$20,INT((ROW()-14)/2),0)))</f>
        <v>16</v>
      </c>
      <c r="M186" s="257">
        <f ca="1">IF(MOD(ROW()-13,2)=0,IF(ISBLANK(OFFSET('12. SEGUIMIENTO 2027'!$Q$14,INT((ROW()-13)/2),0)),"",OFFSET('12. SEGUIMIENTO 2027'!$Q$14,INT((ROW()-13)/2),0)),IF(ISBLANK(OFFSET('9. METAS'!$Y$20,INT((ROW()-14)/2),0)),"",OFFSET('9. METAS'!$Y$20,INT((ROW()-14)/2),0)))</f>
        <v>10</v>
      </c>
      <c r="N186" s="1013"/>
      <c r="O186" s="1009"/>
      <c r="P186" s="997"/>
    </row>
    <row r="187" spans="3:16">
      <c r="C187" s="1028" t="str">
        <f ca="1">IF(ISBLANK(OFFSET('5. Pp (3 años)'!$C$39,INT((ROW()-13)/2),0)),"",OFFSET('5. Pp (3 años)'!$C$39,INT((ROW()-13)/2),0))</f>
        <v>Componente</v>
      </c>
      <c r="D187" s="1026" t="str">
        <f ca="1">IF(ISBLANK(OFFSET('5. Pp (3 años)'!$D$39,INT((ROW()-13)/2),0)),"",OFFSET('5. Pp (3 años)'!$D$39,INT((ROW()-13)/2),0))</f>
        <v xml:space="preserve">4.2.1.1.19. Servicios integrales para personas adultas mayores, otorgados. </v>
      </c>
      <c r="E187" s="1026" t="str">
        <f ca="1">IF(ISBLANK(OFFSET('5. Pp (3 años)'!$E$39,INT((ROW()-13)/2),0)),"",OFFSET('5. Pp (3 años)'!$E$39,INT((ROW()-13)/2),0))</f>
        <v>PSAMO: Porcentaje de Servicios integrales a personas Adultas Mayores Otorgados.</v>
      </c>
      <c r="F187" s="1024" t="str">
        <f ca="1">IF(ISBLANK(OFFSET('5. Pp (3 años)'!$K$39,INT((ROW()-13)/2),0)),"",OFFSET('5. Pp (3 años)'!$K$39,INT((ROW()-13)/2),0))</f>
        <v>Ascendente</v>
      </c>
      <c r="G187" s="1021" t="str">
        <f ca="1">IF(ISBLANK(OFFSET('5. Pp (3 años)'!$H$39,INT((ROW()-13)/2),0)),"",OFFSET('5. Pp (3 años)'!$H$39,INT((ROW()-13)/2),0))</f>
        <v>Trimestral</v>
      </c>
      <c r="H187" s="1164">
        <f ca="1">IF(ISBLANK(OFFSET('9. METAS'!$M$20,INT((ROW()-13)/2),0)),"",OFFSET('9. METAS'!$M$20,INT((ROW()-13)/2),0))</f>
        <v>25220</v>
      </c>
      <c r="I187" s="1014"/>
      <c r="J187" s="255" t="str">
        <f ca="1">IF(MOD(ROW()-13,2)=0,IF(ISBLANK(OFFSET('12. SEGUIMIENTO 2027'!$N$14,INT((ROW()-13)/2),0)),"",OFFSET('12. SEGUIMIENTO 2027'!$N$14,INT((ROW()-13)/2),0)),IF(ISBLANK(OFFSET('9. METAS'!$V$20,INT((ROW()-14)/2),0)),"",OFFSET('9. METAS'!$V$20,INT((ROW()-14)/2),0)))</f>
        <v/>
      </c>
      <c r="K187" s="256" t="str">
        <f ca="1">IF(MOD(ROW()-13,2)=0,IF(ISBLANK(OFFSET('12. SEGUIMIENTO 2027'!$O$14,INT((ROW()-13)/2),0)),"",OFFSET('12. SEGUIMIENTO 2027'!$O$14,INT((ROW()-13)/2),0)),IF(ISBLANK(OFFSET('9. METAS'!$W$20,INT((ROW()-14)/2),0)),"",OFFSET('9. METAS'!$W$20,INT((ROW()-14)/2),0)))</f>
        <v/>
      </c>
      <c r="L187" s="256" t="str">
        <f ca="1">IF(MOD(ROW()-13,2)=0,IF(ISBLANK(OFFSET('12. SEGUIMIENTO 2027'!$P$14,INT((ROW()-13)/2),0)),"",OFFSET('12. SEGUIMIENTO 2027'!$P$14,INT((ROW()-13)/2),0)),IF(ISBLANK(OFFSET('9. METAS'!$X$20,INT((ROW()-14)/2),0)),"",OFFSET('9. METAS'!$X$20,INT((ROW()-14)/2),0)))</f>
        <v/>
      </c>
      <c r="M187" s="257" t="str">
        <f ca="1">IF(MOD(ROW()-13,2)=0,IF(ISBLANK(OFFSET('12. SEGUIMIENTO 2027'!$Q$14,INT((ROW()-13)/2),0)),"",OFFSET('12. SEGUIMIENTO 2027'!$Q$14,INT((ROW()-13)/2),0)),IF(ISBLANK(OFFSET('9. METAS'!$Y$20,INT((ROW()-14)/2),0)),"",OFFSET('9. METAS'!$Y$20,INT((ROW()-14)/2),0)))</f>
        <v/>
      </c>
      <c r="N187" s="1012" t="str">
        <f t="shared" ref="N187" ca="1" si="170">IFERROR(J187/J188,"ND")</f>
        <v>ND</v>
      </c>
      <c r="O187" s="1008" t="str">
        <f t="shared" ref="O187" ca="1" si="171">IFERROR(((J187+K187+L187+M187)/H187),"ND")</f>
        <v>ND</v>
      </c>
      <c r="P187" s="996"/>
    </row>
    <row r="188" spans="3:16">
      <c r="C188" s="1030"/>
      <c r="D188" s="1026"/>
      <c r="E188" s="1026"/>
      <c r="F188" s="1024"/>
      <c r="G188" s="1021"/>
      <c r="H188" s="1164"/>
      <c r="I188" s="1015"/>
      <c r="J188" s="255">
        <f ca="1">IF(MOD(ROW()-13,2)=0,IF(ISBLANK(OFFSET('12. SEGUIMIENTO 2027'!$N$14,INT((ROW()-13)/2),0)),"",OFFSET('12. SEGUIMIENTO 2027'!$N$14,INT((ROW()-13)/2),0)),IF(ISBLANK(OFFSET('9. METAS'!$V$20,INT((ROW()-14)/2),0)),"",OFFSET('9. METAS'!$V$20,INT((ROW()-14)/2),0)))</f>
        <v>6235</v>
      </c>
      <c r="K188" s="256">
        <f ca="1">IF(MOD(ROW()-13,2)=0,IF(ISBLANK(OFFSET('12. SEGUIMIENTO 2027'!$O$14,INT((ROW()-13)/2),0)),"",OFFSET('12. SEGUIMIENTO 2027'!$O$14,INT((ROW()-13)/2),0)),IF(ISBLANK(OFFSET('9. METAS'!$W$20,INT((ROW()-14)/2),0)),"",OFFSET('9. METAS'!$W$20,INT((ROW()-14)/2),0)))</f>
        <v>6410</v>
      </c>
      <c r="L188" s="256">
        <f ca="1">IF(MOD(ROW()-13,2)=0,IF(ISBLANK(OFFSET('12. SEGUIMIENTO 2027'!$P$14,INT((ROW()-13)/2),0)),"",OFFSET('12. SEGUIMIENTO 2027'!$P$14,INT((ROW()-13)/2),0)),IF(ISBLANK(OFFSET('9. METAS'!$X$20,INT((ROW()-14)/2),0)),"",OFFSET('9. METAS'!$X$20,INT((ROW()-14)/2),0)))</f>
        <v>6270</v>
      </c>
      <c r="M188" s="257">
        <f ca="1">IF(MOD(ROW()-13,2)=0,IF(ISBLANK(OFFSET('12. SEGUIMIENTO 2027'!$Q$14,INT((ROW()-13)/2),0)),"",OFFSET('12. SEGUIMIENTO 2027'!$Q$14,INT((ROW()-13)/2),0)),IF(ISBLANK(OFFSET('9. METAS'!$Y$20,INT((ROW()-14)/2),0)),"",OFFSET('9. METAS'!$Y$20,INT((ROW()-14)/2),0)))</f>
        <v>6305</v>
      </c>
      <c r="N188" s="1013"/>
      <c r="O188" s="1009"/>
      <c r="P188" s="997"/>
    </row>
    <row r="189" spans="3:16">
      <c r="C189" s="1028" t="str">
        <f ca="1">IF(ISBLANK(OFFSET('5. Pp (3 años)'!$C$39,INT((ROW()-13)/2),0)),"",OFFSET('5. Pp (3 años)'!$C$39,INT((ROW()-13)/2),0))</f>
        <v>Actividad</v>
      </c>
      <c r="D189" s="1026" t="str">
        <f ca="1">IF(ISBLANK(OFFSET('5. Pp (3 años)'!$D$39,INT((ROW()-13)/2),0)),"",OFFSET('5. Pp (3 años)'!$D$39,INT((ROW()-13)/2),0))</f>
        <v>4.2.1.1.19.1. Realización de servicios psicológicos,  nutricionales, jurídicos, laborales y de trabajo social para mejorar el bienestar físico, emocional y social de las personas adultas mayores.</v>
      </c>
      <c r="E189" s="1026" t="str">
        <f ca="1">IF(ISBLANK(OFFSET('5. Pp (3 años)'!$E$39,INT((ROW()-13)/2),0)),"",OFFSET('5. Pp (3 años)'!$E$39,INT((ROW()-13)/2),0))</f>
        <v xml:space="preserve">PSR: Porcentaje de Servicios Psicológicos,  Nutricionales, Jurídicos,  laborales y de trabajo Social Realizados. </v>
      </c>
      <c r="F189" s="1024" t="str">
        <f ca="1">IF(ISBLANK(OFFSET('5. Pp (3 años)'!$K$39,INT((ROW()-13)/2),0)),"",OFFSET('5. Pp (3 años)'!$K$39,INT((ROW()-13)/2),0))</f>
        <v>Ascendente</v>
      </c>
      <c r="G189" s="1021" t="str">
        <f ca="1">IF(ISBLANK(OFFSET('5. Pp (3 años)'!$H$39,INT((ROW()-13)/2),0)),"",OFFSET('5. Pp (3 años)'!$H$39,INT((ROW()-13)/2),0))</f>
        <v>Trimestral</v>
      </c>
      <c r="H189" s="1164">
        <f ca="1">IF(ISBLANK(OFFSET('9. METAS'!$M$20,INT((ROW()-13)/2),0)),"",OFFSET('9. METAS'!$M$20,INT((ROW()-13)/2),0))</f>
        <v>15305</v>
      </c>
      <c r="I189" s="1014"/>
      <c r="J189" s="255" t="str">
        <f ca="1">IF(MOD(ROW()-13,2)=0,IF(ISBLANK(OFFSET('12. SEGUIMIENTO 2027'!$N$14,INT((ROW()-13)/2),0)),"",OFFSET('12. SEGUIMIENTO 2027'!$N$14,INT((ROW()-13)/2),0)),IF(ISBLANK(OFFSET('9. METAS'!$V$20,INT((ROW()-14)/2),0)),"",OFFSET('9. METAS'!$V$20,INT((ROW()-14)/2),0)))</f>
        <v/>
      </c>
      <c r="K189" s="256" t="str">
        <f ca="1">IF(MOD(ROW()-13,2)=0,IF(ISBLANK(OFFSET('12. SEGUIMIENTO 2027'!$O$14,INT((ROW()-13)/2),0)),"",OFFSET('12. SEGUIMIENTO 2027'!$O$14,INT((ROW()-13)/2),0)),IF(ISBLANK(OFFSET('9. METAS'!$W$20,INT((ROW()-14)/2),0)),"",OFFSET('9. METAS'!$W$20,INT((ROW()-14)/2),0)))</f>
        <v/>
      </c>
      <c r="L189" s="256" t="str">
        <f ca="1">IF(MOD(ROW()-13,2)=0,IF(ISBLANK(OFFSET('12. SEGUIMIENTO 2027'!$P$14,INT((ROW()-13)/2),0)),"",OFFSET('12. SEGUIMIENTO 2027'!$P$14,INT((ROW()-13)/2),0)),IF(ISBLANK(OFFSET('9. METAS'!$X$20,INT((ROW()-14)/2),0)),"",OFFSET('9. METAS'!$X$20,INT((ROW()-14)/2),0)))</f>
        <v/>
      </c>
      <c r="M189" s="257" t="str">
        <f ca="1">IF(MOD(ROW()-13,2)=0,IF(ISBLANK(OFFSET('12. SEGUIMIENTO 2027'!$Q$14,INT((ROW()-13)/2),0)),"",OFFSET('12. SEGUIMIENTO 2027'!$Q$14,INT((ROW()-13)/2),0)),IF(ISBLANK(OFFSET('9. METAS'!$Y$20,INT((ROW()-14)/2),0)),"",OFFSET('9. METAS'!$Y$20,INT((ROW()-14)/2),0)))</f>
        <v/>
      </c>
      <c r="N189" s="1012" t="str">
        <f t="shared" ref="N189" ca="1" si="172">IFERROR(J189/J190,"ND")</f>
        <v>ND</v>
      </c>
      <c r="O189" s="1008" t="str">
        <f t="shared" ref="O189" ca="1" si="173">IFERROR(((J189+K189+L189+M189)/H189),"ND")</f>
        <v>ND</v>
      </c>
      <c r="P189" s="996"/>
    </row>
    <row r="190" spans="3:16">
      <c r="C190" s="1030"/>
      <c r="D190" s="1026"/>
      <c r="E190" s="1026"/>
      <c r="F190" s="1024"/>
      <c r="G190" s="1021"/>
      <c r="H190" s="1164"/>
      <c r="I190" s="1015"/>
      <c r="J190" s="255">
        <f ca="1">IF(MOD(ROW()-13,2)=0,IF(ISBLANK(OFFSET('12. SEGUIMIENTO 2027'!$N$14,INT((ROW()-13)/2),0)),"",OFFSET('12. SEGUIMIENTO 2027'!$N$14,INT((ROW()-13)/2),0)),IF(ISBLANK(OFFSET('9. METAS'!$V$20,INT((ROW()-14)/2),0)),"",OFFSET('9. METAS'!$V$20,INT((ROW()-14)/2),0)))</f>
        <v>3850</v>
      </c>
      <c r="K190" s="256">
        <f ca="1">IF(MOD(ROW()-13,2)=0,IF(ISBLANK(OFFSET('12. SEGUIMIENTO 2027'!$O$14,INT((ROW()-13)/2),0)),"",OFFSET('12. SEGUIMIENTO 2027'!$O$14,INT((ROW()-13)/2),0)),IF(ISBLANK(OFFSET('9. METAS'!$W$20,INT((ROW()-14)/2),0)),"",OFFSET('9. METAS'!$W$20,INT((ROW()-14)/2),0)))</f>
        <v>3870</v>
      </c>
      <c r="L190" s="256">
        <f ca="1">IF(MOD(ROW()-13,2)=0,IF(ISBLANK(OFFSET('12. SEGUIMIENTO 2027'!$P$14,INT((ROW()-13)/2),0)),"",OFFSET('12. SEGUIMIENTO 2027'!$P$14,INT((ROW()-13)/2),0)),IF(ISBLANK(OFFSET('9. METAS'!$X$20,INT((ROW()-14)/2),0)),"",OFFSET('9. METAS'!$X$20,INT((ROW()-14)/2),0)))</f>
        <v>3820</v>
      </c>
      <c r="M190" s="257">
        <f ca="1">IF(MOD(ROW()-13,2)=0,IF(ISBLANK(OFFSET('12. SEGUIMIENTO 2027'!$Q$14,INT((ROW()-13)/2),0)),"",OFFSET('12. SEGUIMIENTO 2027'!$Q$14,INT((ROW()-13)/2),0)),IF(ISBLANK(OFFSET('9. METAS'!$Y$20,INT((ROW()-14)/2),0)),"",OFFSET('9. METAS'!$Y$20,INT((ROW()-14)/2),0)))</f>
        <v>3765</v>
      </c>
      <c r="N190" s="1013"/>
      <c r="O190" s="1009"/>
      <c r="P190" s="997"/>
    </row>
    <row r="191" spans="3:16">
      <c r="C191" s="1028" t="str">
        <f ca="1">IF(ISBLANK(OFFSET('5. Pp (3 años)'!$C$39,INT((ROW()-13)/2),0)),"",OFFSET('5. Pp (3 años)'!$C$39,INT((ROW()-13)/2),0))</f>
        <v>Actividad</v>
      </c>
      <c r="D191" s="1026" t="str">
        <f ca="1">IF(ISBLANK(OFFSET('5. Pp (3 años)'!$D$39,INT((ROW()-13)/2),0)),"",OFFSET('5. Pp (3 años)'!$D$39,INT((ROW()-13)/2),0))</f>
        <v>4.2.1.1.19.2 Realización de actividades culturales, deportivas y sociales en los diferentes clubs de personas adultas mayores, para fomentar la sana convivencia entre sus integrantes.</v>
      </c>
      <c r="E191" s="1026" t="str">
        <f ca="1">IF(ISBLANK(OFFSET('5. Pp (3 años)'!$E$39,INT((ROW()-13)/2),0)),"",OFFSET('5. Pp (3 años)'!$E$39,INT((ROW()-13)/2),0))</f>
        <v xml:space="preserve">PAAMR: Porcentaje de Actividades para Personas Adultas Mayores Realizados. </v>
      </c>
      <c r="F191" s="1024" t="str">
        <f ca="1">IF(ISBLANK(OFFSET('5. Pp (3 años)'!$K$39,INT((ROW()-13)/2),0)),"",OFFSET('5. Pp (3 años)'!$K$39,INT((ROW()-13)/2),0))</f>
        <v xml:space="preserve">Ascendente </v>
      </c>
      <c r="G191" s="1021" t="str">
        <f ca="1">IF(ISBLANK(OFFSET('5. Pp (3 años)'!$H$39,INT((ROW()-13)/2),0)),"",OFFSET('5. Pp (3 años)'!$H$39,INT((ROW()-13)/2),0))</f>
        <v xml:space="preserve">Trimestral </v>
      </c>
      <c r="H191" s="1164">
        <f ca="1">IF(ISBLANK(OFFSET('9. METAS'!$M$20,INT((ROW()-13)/2),0)),"",OFFSET('9. METAS'!$M$20,INT((ROW()-13)/2),0))</f>
        <v>870</v>
      </c>
      <c r="I191" s="1014"/>
      <c r="J191" s="255" t="str">
        <f ca="1">IF(MOD(ROW()-13,2)=0,IF(ISBLANK(OFFSET('12. SEGUIMIENTO 2027'!$N$14,INT((ROW()-13)/2),0)),"",OFFSET('12. SEGUIMIENTO 2027'!$N$14,INT((ROW()-13)/2),0)),IF(ISBLANK(OFFSET('9. METAS'!$V$20,INT((ROW()-14)/2),0)),"",OFFSET('9. METAS'!$V$20,INT((ROW()-14)/2),0)))</f>
        <v/>
      </c>
      <c r="K191" s="256" t="str">
        <f ca="1">IF(MOD(ROW()-13,2)=0,IF(ISBLANK(OFFSET('12. SEGUIMIENTO 2027'!$O$14,INT((ROW()-13)/2),0)),"",OFFSET('12. SEGUIMIENTO 2027'!$O$14,INT((ROW()-13)/2),0)),IF(ISBLANK(OFFSET('9. METAS'!$W$20,INT((ROW()-14)/2),0)),"",OFFSET('9. METAS'!$W$20,INT((ROW()-14)/2),0)))</f>
        <v/>
      </c>
      <c r="L191" s="256" t="str">
        <f ca="1">IF(MOD(ROW()-13,2)=0,IF(ISBLANK(OFFSET('12. SEGUIMIENTO 2027'!$P$14,INT((ROW()-13)/2),0)),"",OFFSET('12. SEGUIMIENTO 2027'!$P$14,INT((ROW()-13)/2),0)),IF(ISBLANK(OFFSET('9. METAS'!$X$20,INT((ROW()-14)/2),0)),"",OFFSET('9. METAS'!$X$20,INT((ROW()-14)/2),0)))</f>
        <v/>
      </c>
      <c r="M191" s="257" t="str">
        <f ca="1">IF(MOD(ROW()-13,2)=0,IF(ISBLANK(OFFSET('12. SEGUIMIENTO 2027'!$Q$14,INT((ROW()-13)/2),0)),"",OFFSET('12. SEGUIMIENTO 2027'!$Q$14,INT((ROW()-13)/2),0)),IF(ISBLANK(OFFSET('9. METAS'!$Y$20,INT((ROW()-14)/2),0)),"",OFFSET('9. METAS'!$Y$20,INT((ROW()-14)/2),0)))</f>
        <v/>
      </c>
      <c r="N191" s="1012" t="str">
        <f t="shared" ref="N191" ca="1" si="174">IFERROR(J191/J192,"ND")</f>
        <v>ND</v>
      </c>
      <c r="O191" s="1008" t="str">
        <f t="shared" ref="O191" ca="1" si="175">IFERROR(((J191+K191+L191+M191)/H191),"ND")</f>
        <v>ND</v>
      </c>
      <c r="P191" s="996"/>
    </row>
    <row r="192" spans="3:16">
      <c r="C192" s="1030"/>
      <c r="D192" s="1026"/>
      <c r="E192" s="1026"/>
      <c r="F192" s="1024"/>
      <c r="G192" s="1021"/>
      <c r="H192" s="1164"/>
      <c r="I192" s="1015"/>
      <c r="J192" s="255">
        <f ca="1">IF(MOD(ROW()-13,2)=0,IF(ISBLANK(OFFSET('12. SEGUIMIENTO 2027'!$N$14,INT((ROW()-13)/2),0)),"",OFFSET('12. SEGUIMIENTO 2027'!$N$14,INT((ROW()-13)/2),0)),IF(ISBLANK(OFFSET('9. METAS'!$V$20,INT((ROW()-14)/2),0)),"",OFFSET('9. METAS'!$V$20,INT((ROW()-14)/2),0)))</f>
        <v>185</v>
      </c>
      <c r="K192" s="256">
        <f ca="1">IF(MOD(ROW()-13,2)=0,IF(ISBLANK(OFFSET('12. SEGUIMIENTO 2027'!$O$14,INT((ROW()-13)/2),0)),"",OFFSET('12. SEGUIMIENTO 2027'!$O$14,INT((ROW()-13)/2),0)),IF(ISBLANK(OFFSET('9. METAS'!$W$20,INT((ROW()-14)/2),0)),"",OFFSET('9. METAS'!$W$20,INT((ROW()-14)/2),0)))</f>
        <v>215</v>
      </c>
      <c r="L192" s="256">
        <f ca="1">IF(MOD(ROW()-13,2)=0,IF(ISBLANK(OFFSET('12. SEGUIMIENTO 2027'!$P$14,INT((ROW()-13)/2),0)),"",OFFSET('12. SEGUIMIENTO 2027'!$P$14,INT((ROW()-13)/2),0)),IF(ISBLANK(OFFSET('9. METAS'!$X$20,INT((ROW()-14)/2),0)),"",OFFSET('9. METAS'!$X$20,INT((ROW()-14)/2),0)))</f>
        <v>225</v>
      </c>
      <c r="M192" s="257">
        <f ca="1">IF(MOD(ROW()-13,2)=0,IF(ISBLANK(OFFSET('12. SEGUIMIENTO 2027'!$Q$14,INT((ROW()-13)/2),0)),"",OFFSET('12. SEGUIMIENTO 2027'!$Q$14,INT((ROW()-13)/2),0)),IF(ISBLANK(OFFSET('9. METAS'!$Y$20,INT((ROW()-14)/2),0)),"",OFFSET('9. METAS'!$Y$20,INT((ROW()-14)/2),0)))</f>
        <v>245</v>
      </c>
      <c r="N192" s="1013"/>
      <c r="O192" s="1009"/>
      <c r="P192" s="997"/>
    </row>
    <row r="193" spans="3:16">
      <c r="C193" s="1028" t="str">
        <f ca="1">IF(ISBLANK(OFFSET('5. Pp (3 años)'!$C$39,INT((ROW()-13)/2),0)),"",OFFSET('5. Pp (3 años)'!$C$39,INT((ROW()-13)/2),0))</f>
        <v>Actividad</v>
      </c>
      <c r="D193" s="1026" t="str">
        <f ca="1">IF(ISBLANK(OFFSET('5. Pp (3 años)'!$D$39,INT((ROW()-13)/2),0)),"",OFFSET('5. Pp (3 años)'!$D$39,INT((ROW()-13)/2),0))</f>
        <v>4.2.1.1.19.3 Realización de entrega de raciones de alimentos para las personas adultas mayores en la estancia de día y club de la esperanza.</v>
      </c>
      <c r="E193" s="1026" t="str">
        <f ca="1">IF(ISBLANK(OFFSET('5. Pp (3 años)'!$E$39,INT((ROW()-13)/2),0)),"",OFFSET('5. Pp (3 años)'!$E$39,INT((ROW()-13)/2),0))</f>
        <v>PRAE: Porcentaje de Raciones Alimenticias Entregadas.</v>
      </c>
      <c r="F193" s="1024" t="str">
        <f ca="1">IF(ISBLANK(OFFSET('5. Pp (3 años)'!$K$39,INT((ROW()-13)/2),0)),"",OFFSET('5. Pp (3 años)'!$K$39,INT((ROW()-13)/2),0))</f>
        <v>Ascendente</v>
      </c>
      <c r="G193" s="1021" t="str">
        <f ca="1">IF(ISBLANK(OFFSET('5. Pp (3 años)'!$H$39,INT((ROW()-13)/2),0)),"",OFFSET('5. Pp (3 años)'!$H$39,INT((ROW()-13)/2),0))</f>
        <v>Trimestral</v>
      </c>
      <c r="H193" s="1164">
        <f ca="1">IF(ISBLANK(OFFSET('9. METAS'!$M$20,INT((ROW()-13)/2),0)),"",OFFSET('9. METAS'!$M$20,INT((ROW()-13)/2),0))</f>
        <v>9045</v>
      </c>
      <c r="I193" s="1014"/>
      <c r="J193" s="255" t="str">
        <f ca="1">IF(MOD(ROW()-13,2)=0,IF(ISBLANK(OFFSET('12. SEGUIMIENTO 2027'!$N$14,INT((ROW()-13)/2),0)),"",OFFSET('12. SEGUIMIENTO 2027'!$N$14,INT((ROW()-13)/2),0)),IF(ISBLANK(OFFSET('9. METAS'!$V$20,INT((ROW()-14)/2),0)),"",OFFSET('9. METAS'!$V$20,INT((ROW()-14)/2),0)))</f>
        <v/>
      </c>
      <c r="K193" s="256" t="str">
        <f ca="1">IF(MOD(ROW()-13,2)=0,IF(ISBLANK(OFFSET('12. SEGUIMIENTO 2027'!$O$14,INT((ROW()-13)/2),0)),"",OFFSET('12. SEGUIMIENTO 2027'!$O$14,INT((ROW()-13)/2),0)),IF(ISBLANK(OFFSET('9. METAS'!$W$20,INT((ROW()-14)/2),0)),"",OFFSET('9. METAS'!$W$20,INT((ROW()-14)/2),0)))</f>
        <v/>
      </c>
      <c r="L193" s="256" t="str">
        <f ca="1">IF(MOD(ROW()-13,2)=0,IF(ISBLANK(OFFSET('12. SEGUIMIENTO 2027'!$P$14,INT((ROW()-13)/2),0)),"",OFFSET('12. SEGUIMIENTO 2027'!$P$14,INT((ROW()-13)/2),0)),IF(ISBLANK(OFFSET('9. METAS'!$X$20,INT((ROW()-14)/2),0)),"",OFFSET('9. METAS'!$X$20,INT((ROW()-14)/2),0)))</f>
        <v/>
      </c>
      <c r="M193" s="257" t="str">
        <f ca="1">IF(MOD(ROW()-13,2)=0,IF(ISBLANK(OFFSET('12. SEGUIMIENTO 2027'!$Q$14,INT((ROW()-13)/2),0)),"",OFFSET('12. SEGUIMIENTO 2027'!$Q$14,INT((ROW()-13)/2),0)),IF(ISBLANK(OFFSET('9. METAS'!$Y$20,INT((ROW()-14)/2),0)),"",OFFSET('9. METAS'!$Y$20,INT((ROW()-14)/2),0)))</f>
        <v/>
      </c>
      <c r="N193" s="1012" t="str">
        <f t="shared" ref="N193" ca="1" si="176">IFERROR(J193/J194,"ND")</f>
        <v>ND</v>
      </c>
      <c r="O193" s="1008" t="str">
        <f t="shared" ref="O193" ca="1" si="177">IFERROR(((J193+K193+L193+M193)/H193),"ND")</f>
        <v>ND</v>
      </c>
      <c r="P193" s="996"/>
    </row>
    <row r="194" spans="3:16">
      <c r="C194" s="1030"/>
      <c r="D194" s="1026"/>
      <c r="E194" s="1026"/>
      <c r="F194" s="1024"/>
      <c r="G194" s="1021"/>
      <c r="H194" s="1164"/>
      <c r="I194" s="1015"/>
      <c r="J194" s="255">
        <f ca="1">IF(MOD(ROW()-13,2)=0,IF(ISBLANK(OFFSET('12. SEGUIMIENTO 2027'!$N$14,INT((ROW()-13)/2),0)),"",OFFSET('12. SEGUIMIENTO 2027'!$N$14,INT((ROW()-13)/2),0)),IF(ISBLANK(OFFSET('9. METAS'!$V$20,INT((ROW()-14)/2),0)),"",OFFSET('9. METAS'!$V$20,INT((ROW()-14)/2),0)))</f>
        <v>2200</v>
      </c>
      <c r="K194" s="256">
        <f ca="1">IF(MOD(ROW()-13,2)=0,IF(ISBLANK(OFFSET('12. SEGUIMIENTO 2027'!$O$14,INT((ROW()-13)/2),0)),"",OFFSET('12. SEGUIMIENTO 2027'!$O$14,INT((ROW()-13)/2),0)),IF(ISBLANK(OFFSET('9. METAS'!$W$20,INT((ROW()-14)/2),0)),"",OFFSET('9. METAS'!$W$20,INT((ROW()-14)/2),0)))</f>
        <v>2325</v>
      </c>
      <c r="L194" s="256">
        <f ca="1">IF(MOD(ROW()-13,2)=0,IF(ISBLANK(OFFSET('12. SEGUIMIENTO 2027'!$P$14,INT((ROW()-13)/2),0)),"",OFFSET('12. SEGUIMIENTO 2027'!$P$14,INT((ROW()-13)/2),0)),IF(ISBLANK(OFFSET('9. METAS'!$X$20,INT((ROW()-14)/2),0)),"",OFFSET('9. METAS'!$X$20,INT((ROW()-14)/2),0)))</f>
        <v>2225</v>
      </c>
      <c r="M194" s="257">
        <f ca="1">IF(MOD(ROW()-13,2)=0,IF(ISBLANK(OFFSET('12. SEGUIMIENTO 2027'!$Q$14,INT((ROW()-13)/2),0)),"",OFFSET('12. SEGUIMIENTO 2027'!$Q$14,INT((ROW()-13)/2),0)),IF(ISBLANK(OFFSET('9. METAS'!$Y$20,INT((ROW()-14)/2),0)),"",OFFSET('9. METAS'!$Y$20,INT((ROW()-14)/2),0)))</f>
        <v>2295</v>
      </c>
      <c r="N194" s="1013"/>
      <c r="O194" s="1009"/>
      <c r="P194" s="997"/>
    </row>
    <row r="195" spans="3:16">
      <c r="C195" s="1028" t="str">
        <f ca="1">IF(ISBLANK(OFFSET('5. Pp (3 años)'!$C$39,INT((ROW()-13)/2),0)),"",OFFSET('5. Pp (3 años)'!$C$39,INT((ROW()-13)/2),0))</f>
        <v>Componente</v>
      </c>
      <c r="D195" s="1026" t="str">
        <f ca="1">IF(ISBLANK(OFFSET('5. Pp (3 años)'!$D$39,INT((ROW()-13)/2),0)),"",OFFSET('5. Pp (3 años)'!$D$39,INT((ROW()-13)/2),0))</f>
        <v>4.2.1.1.20. Atenciones durante su alojamiento temporal en la CTPAM "Grandes Corazones" a personas adultas mayores en estado de abandono brindadas.
CTPAM: Casa Transitoria para las Personas Adultas Mayores.</v>
      </c>
      <c r="E195" s="1026" t="str">
        <f ca="1">IF(ISBLANK(OFFSET('5. Pp (3 años)'!$E$39,INT((ROW()-13)/2),0)),"",OFFSET('5. Pp (3 años)'!$E$39,INT((ROW()-13)/2),0))</f>
        <v>PAAMB: Porcentaje de Atenciones a Personas Adultas Mayores Brindadas.</v>
      </c>
      <c r="F195" s="1024" t="str">
        <f ca="1">IF(ISBLANK(OFFSET('5. Pp (3 años)'!$K$39,INT((ROW()-13)/2),0)),"",OFFSET('5. Pp (3 años)'!$K$39,INT((ROW()-13)/2),0))</f>
        <v>Ascendente</v>
      </c>
      <c r="G195" s="1021" t="str">
        <f ca="1">IF(ISBLANK(OFFSET('5. Pp (3 años)'!$H$39,INT((ROW()-13)/2),0)),"",OFFSET('5. Pp (3 años)'!$H$39,INT((ROW()-13)/2),0))</f>
        <v>Trimestral</v>
      </c>
      <c r="H195" s="1164">
        <f ca="1">IF(ISBLANK(OFFSET('9. METAS'!$M$20,INT((ROW()-13)/2),0)),"",OFFSET('9. METAS'!$M$20,INT((ROW()-13)/2),0))</f>
        <v>38</v>
      </c>
      <c r="I195" s="1014"/>
      <c r="J195" s="255" t="str">
        <f ca="1">IF(MOD(ROW()-13,2)=0,IF(ISBLANK(OFFSET('12. SEGUIMIENTO 2027'!$N$14,INT((ROW()-13)/2),0)),"",OFFSET('12. SEGUIMIENTO 2027'!$N$14,INT((ROW()-13)/2),0)),IF(ISBLANK(OFFSET('9. METAS'!$V$20,INT((ROW()-14)/2),0)),"",OFFSET('9. METAS'!$V$20,INT((ROW()-14)/2),0)))</f>
        <v/>
      </c>
      <c r="K195" s="256" t="str">
        <f ca="1">IF(MOD(ROW()-13,2)=0,IF(ISBLANK(OFFSET('12. SEGUIMIENTO 2027'!$O$14,INT((ROW()-13)/2),0)),"",OFFSET('12. SEGUIMIENTO 2027'!$O$14,INT((ROW()-13)/2),0)),IF(ISBLANK(OFFSET('9. METAS'!$W$20,INT((ROW()-14)/2),0)),"",OFFSET('9. METAS'!$W$20,INT((ROW()-14)/2),0)))</f>
        <v/>
      </c>
      <c r="L195" s="256" t="str">
        <f ca="1">IF(MOD(ROW()-13,2)=0,IF(ISBLANK(OFFSET('12. SEGUIMIENTO 2027'!$P$14,INT((ROW()-13)/2),0)),"",OFFSET('12. SEGUIMIENTO 2027'!$P$14,INT((ROW()-13)/2),0)),IF(ISBLANK(OFFSET('9. METAS'!$X$20,INT((ROW()-14)/2),0)),"",OFFSET('9. METAS'!$X$20,INT((ROW()-14)/2),0)))</f>
        <v/>
      </c>
      <c r="M195" s="257" t="str">
        <f ca="1">IF(MOD(ROW()-13,2)=0,IF(ISBLANK(OFFSET('12. SEGUIMIENTO 2027'!$Q$14,INT((ROW()-13)/2),0)),"",OFFSET('12. SEGUIMIENTO 2027'!$Q$14,INT((ROW()-13)/2),0)),IF(ISBLANK(OFFSET('9. METAS'!$Y$20,INT((ROW()-14)/2),0)),"",OFFSET('9. METAS'!$Y$20,INT((ROW()-14)/2),0)))</f>
        <v/>
      </c>
      <c r="N195" s="1012" t="str">
        <f t="shared" ref="N195" ca="1" si="178">IFERROR(J195/J196,"ND")</f>
        <v>ND</v>
      </c>
      <c r="O195" s="1008" t="str">
        <f t="shared" ref="O195" ca="1" si="179">IFERROR(((J195+K195+L195+M195)/H195),"ND")</f>
        <v>ND</v>
      </c>
      <c r="P195" s="996"/>
    </row>
    <row r="196" spans="3:16">
      <c r="C196" s="1030"/>
      <c r="D196" s="1026"/>
      <c r="E196" s="1026"/>
      <c r="F196" s="1024"/>
      <c r="G196" s="1021"/>
      <c r="H196" s="1164"/>
      <c r="I196" s="1015"/>
      <c r="J196" s="255">
        <f ca="1">IF(MOD(ROW()-13,2)=0,IF(ISBLANK(OFFSET('12. SEGUIMIENTO 2027'!$N$14,INT((ROW()-13)/2),0)),"",OFFSET('12. SEGUIMIENTO 2027'!$N$14,INT((ROW()-13)/2),0)),IF(ISBLANK(OFFSET('9. METAS'!$V$20,INT((ROW()-14)/2),0)),"",OFFSET('9. METAS'!$V$20,INT((ROW()-14)/2),0)))</f>
        <v>12</v>
      </c>
      <c r="K196" s="256">
        <f ca="1">IF(MOD(ROW()-13,2)=0,IF(ISBLANK(OFFSET('12. SEGUIMIENTO 2027'!$O$14,INT((ROW()-13)/2),0)),"",OFFSET('12. SEGUIMIENTO 2027'!$O$14,INT((ROW()-13)/2),0)),IF(ISBLANK(OFFSET('9. METAS'!$W$20,INT((ROW()-14)/2),0)),"",OFFSET('9. METAS'!$W$20,INT((ROW()-14)/2),0)))</f>
        <v>10</v>
      </c>
      <c r="L196" s="256">
        <f ca="1">IF(MOD(ROW()-13,2)=0,IF(ISBLANK(OFFSET('12. SEGUIMIENTO 2027'!$P$14,INT((ROW()-13)/2),0)),"",OFFSET('12. SEGUIMIENTO 2027'!$P$14,INT((ROW()-13)/2),0)),IF(ISBLANK(OFFSET('9. METAS'!$X$20,INT((ROW()-14)/2),0)),"",OFFSET('9. METAS'!$X$20,INT((ROW()-14)/2),0)))</f>
        <v>6</v>
      </c>
      <c r="M196" s="257">
        <f ca="1">IF(MOD(ROW()-13,2)=0,IF(ISBLANK(OFFSET('12. SEGUIMIENTO 2027'!$Q$14,INT((ROW()-13)/2),0)),"",OFFSET('12. SEGUIMIENTO 2027'!$Q$14,INT((ROW()-13)/2),0)),IF(ISBLANK(OFFSET('9. METAS'!$Y$20,INT((ROW()-14)/2),0)),"",OFFSET('9. METAS'!$Y$20,INT((ROW()-14)/2),0)))</f>
        <v>10</v>
      </c>
      <c r="N196" s="1013"/>
      <c r="O196" s="1009"/>
      <c r="P196" s="997"/>
    </row>
    <row r="197" spans="3:16">
      <c r="C197" s="1028" t="str">
        <f ca="1">IF(ISBLANK(OFFSET('5. Pp (3 años)'!$C$39,INT((ROW()-13)/2),0)),"",OFFSET('5. Pp (3 años)'!$C$39,INT((ROW()-13)/2),0))</f>
        <v>Actividad</v>
      </c>
      <c r="D197" s="1026" t="str">
        <f ca="1">IF(ISBLANK(OFFSET('5. Pp (3 años)'!$D$39,INT((ROW()-13)/2),0)),"",OFFSET('5. Pp (3 años)'!$D$39,INT((ROW()-13)/2),0))</f>
        <v>4.2.1.1.20.1. Realización de actividades recreativas y lúdicas para las personas adultas mayores albergadas en la CTPAM "Grandes Corazones".</v>
      </c>
      <c r="E197" s="1026" t="str">
        <f ca="1">IF(ISBLANK(OFFSET('5. Pp (3 años)'!$E$39,INT((ROW()-13)/2),0)),"",OFFSET('5. Pp (3 años)'!$E$39,INT((ROW()-13)/2),0))</f>
        <v>PARLR: Porcentaje de Actividades Recreativas y Lúdicas Realizadas.</v>
      </c>
      <c r="F197" s="1024" t="str">
        <f ca="1">IF(ISBLANK(OFFSET('5. Pp (3 años)'!$K$39,INT((ROW()-13)/2),0)),"",OFFSET('5. Pp (3 años)'!$K$39,INT((ROW()-13)/2),0))</f>
        <v>Ascendente</v>
      </c>
      <c r="G197" s="1021" t="str">
        <f ca="1">IF(ISBLANK(OFFSET('5. Pp (3 años)'!$H$39,INT((ROW()-13)/2),0)),"",OFFSET('5. Pp (3 años)'!$H$39,INT((ROW()-13)/2),0))</f>
        <v>Trimestral</v>
      </c>
      <c r="H197" s="1164">
        <f ca="1">IF(ISBLANK(OFFSET('9. METAS'!$M$20,INT((ROW()-13)/2),0)),"",OFFSET('9. METAS'!$M$20,INT((ROW()-13)/2),0))</f>
        <v>280</v>
      </c>
      <c r="I197" s="1014"/>
      <c r="J197" s="255" t="str">
        <f ca="1">IF(MOD(ROW()-13,2)=0,IF(ISBLANK(OFFSET('12. SEGUIMIENTO 2027'!$N$14,INT((ROW()-13)/2),0)),"",OFFSET('12. SEGUIMIENTO 2027'!$N$14,INT((ROW()-13)/2),0)),IF(ISBLANK(OFFSET('9. METAS'!$V$20,INT((ROW()-14)/2),0)),"",OFFSET('9. METAS'!$V$20,INT((ROW()-14)/2),0)))</f>
        <v/>
      </c>
      <c r="K197" s="256" t="str">
        <f ca="1">IF(MOD(ROW()-13,2)=0,IF(ISBLANK(OFFSET('12. SEGUIMIENTO 2027'!$O$14,INT((ROW()-13)/2),0)),"",OFFSET('12. SEGUIMIENTO 2027'!$O$14,INT((ROW()-13)/2),0)),IF(ISBLANK(OFFSET('9. METAS'!$W$20,INT((ROW()-14)/2),0)),"",OFFSET('9. METAS'!$W$20,INT((ROW()-14)/2),0)))</f>
        <v/>
      </c>
      <c r="L197" s="256" t="str">
        <f ca="1">IF(MOD(ROW()-13,2)=0,IF(ISBLANK(OFFSET('12. SEGUIMIENTO 2027'!$P$14,INT((ROW()-13)/2),0)),"",OFFSET('12. SEGUIMIENTO 2027'!$P$14,INT((ROW()-13)/2),0)),IF(ISBLANK(OFFSET('9. METAS'!$X$20,INT((ROW()-14)/2),0)),"",OFFSET('9. METAS'!$X$20,INT((ROW()-14)/2),0)))</f>
        <v/>
      </c>
      <c r="M197" s="257" t="str">
        <f ca="1">IF(MOD(ROW()-13,2)=0,IF(ISBLANK(OFFSET('12. SEGUIMIENTO 2027'!$Q$14,INT((ROW()-13)/2),0)),"",OFFSET('12. SEGUIMIENTO 2027'!$Q$14,INT((ROW()-13)/2),0)),IF(ISBLANK(OFFSET('9. METAS'!$Y$20,INT((ROW()-14)/2),0)),"",OFFSET('9. METAS'!$Y$20,INT((ROW()-14)/2),0)))</f>
        <v/>
      </c>
      <c r="N197" s="1012" t="str">
        <f t="shared" ref="N197" ca="1" si="180">IFERROR(J197/J198,"ND")</f>
        <v>ND</v>
      </c>
      <c r="O197" s="1008" t="str">
        <f t="shared" ref="O197" ca="1" si="181">IFERROR(((J197+K197+L197+M197)/H197),"ND")</f>
        <v>ND</v>
      </c>
      <c r="P197" s="996"/>
    </row>
    <row r="198" spans="3:16">
      <c r="C198" s="1030"/>
      <c r="D198" s="1026"/>
      <c r="E198" s="1026"/>
      <c r="F198" s="1024"/>
      <c r="G198" s="1021"/>
      <c r="H198" s="1164"/>
      <c r="I198" s="1015"/>
      <c r="J198" s="255">
        <f ca="1">IF(MOD(ROW()-13,2)=0,IF(ISBLANK(OFFSET('12. SEGUIMIENTO 2027'!$N$14,INT((ROW()-13)/2),0)),"",OFFSET('12. SEGUIMIENTO 2027'!$N$14,INT((ROW()-13)/2),0)),IF(ISBLANK(OFFSET('9. METAS'!$V$20,INT((ROW()-14)/2),0)),"",OFFSET('9. METAS'!$V$20,INT((ROW()-14)/2),0)))</f>
        <v>75</v>
      </c>
      <c r="K198" s="256">
        <f ca="1">IF(MOD(ROW()-13,2)=0,IF(ISBLANK(OFFSET('12. SEGUIMIENTO 2027'!$O$14,INT((ROW()-13)/2),0)),"",OFFSET('12. SEGUIMIENTO 2027'!$O$14,INT((ROW()-13)/2),0)),IF(ISBLANK(OFFSET('9. METAS'!$W$20,INT((ROW()-14)/2),0)),"",OFFSET('9. METAS'!$W$20,INT((ROW()-14)/2),0)))</f>
        <v>70</v>
      </c>
      <c r="L198" s="256">
        <f ca="1">IF(MOD(ROW()-13,2)=0,IF(ISBLANK(OFFSET('12. SEGUIMIENTO 2027'!$P$14,INT((ROW()-13)/2),0)),"",OFFSET('12. SEGUIMIENTO 2027'!$P$14,INT((ROW()-13)/2),0)),IF(ISBLANK(OFFSET('9. METAS'!$X$20,INT((ROW()-14)/2),0)),"",OFFSET('9. METAS'!$X$20,INT((ROW()-14)/2),0)))</f>
        <v>65</v>
      </c>
      <c r="M198" s="257">
        <f ca="1">IF(MOD(ROW()-13,2)=0,IF(ISBLANK(OFFSET('12. SEGUIMIENTO 2027'!$Q$14,INT((ROW()-13)/2),0)),"",OFFSET('12. SEGUIMIENTO 2027'!$Q$14,INT((ROW()-13)/2),0)),IF(ISBLANK(OFFSET('9. METAS'!$Y$20,INT((ROW()-14)/2),0)),"",OFFSET('9. METAS'!$Y$20,INT((ROW()-14)/2),0)))</f>
        <v>70</v>
      </c>
      <c r="N198" s="1013"/>
      <c r="O198" s="1009"/>
      <c r="P198" s="997"/>
    </row>
    <row r="199" spans="3:16">
      <c r="C199" s="1028" t="str">
        <f ca="1">IF(ISBLANK(OFFSET('5. Pp (3 años)'!$C$39,INT((ROW()-13)/2),0)),"",OFFSET('5. Pp (3 años)'!$C$39,INT((ROW()-13)/2),0))</f>
        <v>Actividad</v>
      </c>
      <c r="D199" s="1026" t="str">
        <f ca="1">IF(ISBLANK(OFFSET('5. Pp (3 años)'!$D$39,INT((ROW()-13)/2),0)),"",OFFSET('5. Pp (3 años)'!$D$39,INT((ROW()-13)/2),0))</f>
        <v xml:space="preserve">4.2.1.1.20.2. Realización de servicios psicológicos,  nutricionales, jurídicos, de trabajo social para mejorar el bienestar físico, emocional y social de las personas adultas mayores ingresadas en la CTPAM.  </v>
      </c>
      <c r="E199" s="1026" t="str">
        <f ca="1">IF(ISBLANK(OFFSET('5. Pp (3 años)'!$E$39,INT((ROW()-13)/2),0)),"",OFFSET('5. Pp (3 años)'!$E$39,INT((ROW()-13)/2),0))</f>
        <v xml:space="preserve">PSR: Porcentaje de Servicios Psicológicos,  Nutricionales, Jurídicos y de trabajo social, realizados.
</v>
      </c>
      <c r="F199" s="1024" t="str">
        <f ca="1">IF(ISBLANK(OFFSET('5. Pp (3 años)'!$K$39,INT((ROW()-13)/2),0)),"",OFFSET('5. Pp (3 años)'!$K$39,INT((ROW()-13)/2),0))</f>
        <v>Ascendente</v>
      </c>
      <c r="G199" s="1021" t="str">
        <f ca="1">IF(ISBLANK(OFFSET('5. Pp (3 años)'!$H$39,INT((ROW()-13)/2),0)),"",OFFSET('5. Pp (3 años)'!$H$39,INT((ROW()-13)/2),0))</f>
        <v>Trimestral</v>
      </c>
      <c r="H199" s="1164">
        <f ca="1">IF(ISBLANK(OFFSET('9. METAS'!$M$20,INT((ROW()-13)/2),0)),"",OFFSET('9. METAS'!$M$20,INT((ROW()-13)/2),0))</f>
        <v>1140</v>
      </c>
      <c r="I199" s="1014"/>
      <c r="J199" s="255" t="str">
        <f ca="1">IF(MOD(ROW()-13,2)=0,IF(ISBLANK(OFFSET('12. SEGUIMIENTO 2027'!$N$14,INT((ROW()-13)/2),0)),"",OFFSET('12. SEGUIMIENTO 2027'!$N$14,INT((ROW()-13)/2),0)),IF(ISBLANK(OFFSET('9. METAS'!$V$20,INT((ROW()-14)/2),0)),"",OFFSET('9. METAS'!$V$20,INT((ROW()-14)/2),0)))</f>
        <v/>
      </c>
      <c r="K199" s="256" t="str">
        <f ca="1">IF(MOD(ROW()-13,2)=0,IF(ISBLANK(OFFSET('12. SEGUIMIENTO 2027'!$O$14,INT((ROW()-13)/2),0)),"",OFFSET('12. SEGUIMIENTO 2027'!$O$14,INT((ROW()-13)/2),0)),IF(ISBLANK(OFFSET('9. METAS'!$W$20,INT((ROW()-14)/2),0)),"",OFFSET('9. METAS'!$W$20,INT((ROW()-14)/2),0)))</f>
        <v/>
      </c>
      <c r="L199" s="256" t="str">
        <f ca="1">IF(MOD(ROW()-13,2)=0,IF(ISBLANK(OFFSET('12. SEGUIMIENTO 2027'!$P$14,INT((ROW()-13)/2),0)),"",OFFSET('12. SEGUIMIENTO 2027'!$P$14,INT((ROW()-13)/2),0)),IF(ISBLANK(OFFSET('9. METAS'!$X$20,INT((ROW()-14)/2),0)),"",OFFSET('9. METAS'!$X$20,INT((ROW()-14)/2),0)))</f>
        <v/>
      </c>
      <c r="M199" s="257" t="str">
        <f ca="1">IF(MOD(ROW()-13,2)=0,IF(ISBLANK(OFFSET('12. SEGUIMIENTO 2027'!$Q$14,INT((ROW()-13)/2),0)),"",OFFSET('12. SEGUIMIENTO 2027'!$Q$14,INT((ROW()-13)/2),0)),IF(ISBLANK(OFFSET('9. METAS'!$Y$20,INT((ROW()-14)/2),0)),"",OFFSET('9. METAS'!$Y$20,INT((ROW()-14)/2),0)))</f>
        <v/>
      </c>
      <c r="N199" s="1012" t="str">
        <f t="shared" ref="N199" ca="1" si="182">IFERROR(J199/J200,"ND")</f>
        <v>ND</v>
      </c>
      <c r="O199" s="1008" t="str">
        <f t="shared" ref="O199" ca="1" si="183">IFERROR(((J199+K199+L199+M199)/H199),"ND")</f>
        <v>ND</v>
      </c>
      <c r="P199" s="996"/>
    </row>
    <row r="200" spans="3:16">
      <c r="C200" s="1030"/>
      <c r="D200" s="1026"/>
      <c r="E200" s="1026"/>
      <c r="F200" s="1024"/>
      <c r="G200" s="1021"/>
      <c r="H200" s="1164"/>
      <c r="I200" s="1015"/>
      <c r="J200" s="255">
        <f ca="1">IF(MOD(ROW()-13,2)=0,IF(ISBLANK(OFFSET('12. SEGUIMIENTO 2027'!$N$14,INT((ROW()-13)/2),0)),"",OFFSET('12. SEGUIMIENTO 2027'!$N$14,INT((ROW()-13)/2),0)),IF(ISBLANK(OFFSET('9. METAS'!$V$20,INT((ROW()-14)/2),0)),"",OFFSET('9. METAS'!$V$20,INT((ROW()-14)/2),0)))</f>
        <v>290</v>
      </c>
      <c r="K200" s="256">
        <f ca="1">IF(MOD(ROW()-13,2)=0,IF(ISBLANK(OFFSET('12. SEGUIMIENTO 2027'!$O$14,INT((ROW()-13)/2),0)),"",OFFSET('12. SEGUIMIENTO 2027'!$O$14,INT((ROW()-13)/2),0)),IF(ISBLANK(OFFSET('9. METAS'!$W$20,INT((ROW()-14)/2),0)),"",OFFSET('9. METAS'!$W$20,INT((ROW()-14)/2),0)))</f>
        <v>300</v>
      </c>
      <c r="L200" s="256">
        <f ca="1">IF(MOD(ROW()-13,2)=0,IF(ISBLANK(OFFSET('12. SEGUIMIENTO 2027'!$P$14,INT((ROW()-13)/2),0)),"",OFFSET('12. SEGUIMIENTO 2027'!$P$14,INT((ROW()-13)/2),0)),IF(ISBLANK(OFFSET('9. METAS'!$X$20,INT((ROW()-14)/2),0)),"",OFFSET('9. METAS'!$X$20,INT((ROW()-14)/2),0)))</f>
        <v>290</v>
      </c>
      <c r="M200" s="257">
        <f ca="1">IF(MOD(ROW()-13,2)=0,IF(ISBLANK(OFFSET('12. SEGUIMIENTO 2027'!$Q$14,INT((ROW()-13)/2),0)),"",OFFSET('12. SEGUIMIENTO 2027'!$Q$14,INT((ROW()-13)/2),0)),IF(ISBLANK(OFFSET('9. METAS'!$Y$20,INT((ROW()-14)/2),0)),"",OFFSET('9. METAS'!$Y$20,INT((ROW()-14)/2),0)))</f>
        <v>260</v>
      </c>
      <c r="N200" s="1013"/>
      <c r="O200" s="1009"/>
      <c r="P200" s="997"/>
    </row>
    <row r="201" spans="3:16">
      <c r="C201" s="1028" t="str">
        <f ca="1">IF(ISBLANK(OFFSET('5. Pp (3 años)'!$C$39,INT((ROW()-13)/2),0)),"",OFFSET('5. Pp (3 años)'!$C$39,INT((ROW()-13)/2),0))</f>
        <v>Actividad</v>
      </c>
      <c r="D201" s="1026" t="str">
        <f ca="1">IF(ISBLANK(OFFSET('5. Pp (3 años)'!$D$39,INT((ROW()-13)/2),0)),"",OFFSET('5. Pp (3 años)'!$D$39,INT((ROW()-13)/2),0))</f>
        <v>4.2.1.1.20.3. Realización de entrega de insumos de uso y consumo para las personas adultas mayores ingresadas a la Casa Transitoria para las Personas Adultas Mayores "Grandes Corazones".</v>
      </c>
      <c r="E201" s="1026" t="str">
        <f ca="1">IF(ISBLANK(OFFSET('5. Pp (3 años)'!$E$39,INT((ROW()-13)/2),0)),"",OFFSET('5. Pp (3 años)'!$E$39,INT((ROW()-13)/2),0))</f>
        <v>PIUCE: Porcentaje de Insumos de Uso y Consumo Entregados.</v>
      </c>
      <c r="F201" s="1024" t="str">
        <f ca="1">IF(ISBLANK(OFFSET('5. Pp (3 años)'!$K$39,INT((ROW()-13)/2),0)),"",OFFSET('5. Pp (3 años)'!$K$39,INT((ROW()-13)/2),0))</f>
        <v>Ascendente</v>
      </c>
      <c r="G201" s="1021" t="str">
        <f ca="1">IF(ISBLANK(OFFSET('5. Pp (3 años)'!$H$39,INT((ROW()-13)/2),0)),"",OFFSET('5. Pp (3 años)'!$H$39,INT((ROW()-13)/2),0))</f>
        <v xml:space="preserve">Trimestral </v>
      </c>
      <c r="H201" s="1164">
        <f ca="1">IF(ISBLANK(OFFSET('9. METAS'!$M$20,INT((ROW()-13)/2),0)),"",OFFSET('9. METAS'!$M$20,INT((ROW()-13)/2),0))</f>
        <v>26000</v>
      </c>
      <c r="I201" s="1014"/>
      <c r="J201" s="255" t="str">
        <f ca="1">IF(MOD(ROW()-13,2)=0,IF(ISBLANK(OFFSET('12. SEGUIMIENTO 2027'!$N$14,INT((ROW()-13)/2),0)),"",OFFSET('12. SEGUIMIENTO 2027'!$N$14,INT((ROW()-13)/2),0)),IF(ISBLANK(OFFSET('9. METAS'!$V$20,INT((ROW()-14)/2),0)),"",OFFSET('9. METAS'!$V$20,INT((ROW()-14)/2),0)))</f>
        <v/>
      </c>
      <c r="K201" s="256" t="str">
        <f ca="1">IF(MOD(ROW()-13,2)=0,IF(ISBLANK(OFFSET('12. SEGUIMIENTO 2027'!$O$14,INT((ROW()-13)/2),0)),"",OFFSET('12. SEGUIMIENTO 2027'!$O$14,INT((ROW()-13)/2),0)),IF(ISBLANK(OFFSET('9. METAS'!$W$20,INT((ROW()-14)/2),0)),"",OFFSET('9. METAS'!$W$20,INT((ROW()-14)/2),0)))</f>
        <v/>
      </c>
      <c r="L201" s="256" t="str">
        <f ca="1">IF(MOD(ROW()-13,2)=0,IF(ISBLANK(OFFSET('12. SEGUIMIENTO 2027'!$P$14,INT((ROW()-13)/2),0)),"",OFFSET('12. SEGUIMIENTO 2027'!$P$14,INT((ROW()-13)/2),0)),IF(ISBLANK(OFFSET('9. METAS'!$X$20,INT((ROW()-14)/2),0)),"",OFFSET('9. METAS'!$X$20,INT((ROW()-14)/2),0)))</f>
        <v/>
      </c>
      <c r="M201" s="257" t="str">
        <f ca="1">IF(MOD(ROW()-13,2)=0,IF(ISBLANK(OFFSET('12. SEGUIMIENTO 2027'!$Q$14,INT((ROW()-13)/2),0)),"",OFFSET('12. SEGUIMIENTO 2027'!$Q$14,INT((ROW()-13)/2),0)),IF(ISBLANK(OFFSET('9. METAS'!$Y$20,INT((ROW()-14)/2),0)),"",OFFSET('9. METAS'!$Y$20,INT((ROW()-14)/2),0)))</f>
        <v/>
      </c>
      <c r="N201" s="1012" t="str">
        <f t="shared" ref="N201" ca="1" si="184">IFERROR(J201/J202,"ND")</f>
        <v>ND</v>
      </c>
      <c r="O201" s="1008" t="str">
        <f t="shared" ref="O201" ca="1" si="185">IFERROR(((J201+K201+L201+M201)/H201),"ND")</f>
        <v>ND</v>
      </c>
      <c r="P201" s="996"/>
    </row>
    <row r="202" spans="3:16">
      <c r="C202" s="1030"/>
      <c r="D202" s="1026"/>
      <c r="E202" s="1026"/>
      <c r="F202" s="1024"/>
      <c r="G202" s="1021"/>
      <c r="H202" s="1164"/>
      <c r="I202" s="1015"/>
      <c r="J202" s="255">
        <f ca="1">IF(MOD(ROW()-13,2)=0,IF(ISBLANK(OFFSET('12. SEGUIMIENTO 2027'!$N$14,INT((ROW()-13)/2),0)),"",OFFSET('12. SEGUIMIENTO 2027'!$N$14,INT((ROW()-13)/2),0)),IF(ISBLANK(OFFSET('9. METAS'!$V$20,INT((ROW()-14)/2),0)),"",OFFSET('9. METAS'!$V$20,INT((ROW()-14)/2),0)))</f>
        <v>6200</v>
      </c>
      <c r="K202" s="256">
        <f ca="1">IF(MOD(ROW()-13,2)=0,IF(ISBLANK(OFFSET('12. SEGUIMIENTO 2027'!$O$14,INT((ROW()-13)/2),0)),"",OFFSET('12. SEGUIMIENTO 2027'!$O$14,INT((ROW()-13)/2),0)),IF(ISBLANK(OFFSET('9. METAS'!$W$20,INT((ROW()-14)/2),0)),"",OFFSET('9. METAS'!$W$20,INT((ROW()-14)/2),0)))</f>
        <v>6700</v>
      </c>
      <c r="L202" s="256">
        <f ca="1">IF(MOD(ROW()-13,2)=0,IF(ISBLANK(OFFSET('12. SEGUIMIENTO 2027'!$P$14,INT((ROW()-13)/2),0)),"",OFFSET('12. SEGUIMIENTO 2027'!$P$14,INT((ROW()-13)/2),0)),IF(ISBLANK(OFFSET('9. METAS'!$X$20,INT((ROW()-14)/2),0)),"",OFFSET('9. METAS'!$X$20,INT((ROW()-14)/2),0)))</f>
        <v>6900</v>
      </c>
      <c r="M202" s="257">
        <f ca="1">IF(MOD(ROW()-13,2)=0,IF(ISBLANK(OFFSET('12. SEGUIMIENTO 2027'!$Q$14,INT((ROW()-13)/2),0)),"",OFFSET('12. SEGUIMIENTO 2027'!$Q$14,INT((ROW()-13)/2),0)),IF(ISBLANK(OFFSET('9. METAS'!$Y$20,INT((ROW()-14)/2),0)),"",OFFSET('9. METAS'!$Y$20,INT((ROW()-14)/2),0)))</f>
        <v>6200</v>
      </c>
      <c r="N202" s="1013"/>
      <c r="O202" s="1009"/>
      <c r="P202" s="997"/>
    </row>
    <row r="203" spans="3:16">
      <c r="C203" s="1028" t="str">
        <f ca="1">IF(ISBLANK(OFFSET('5. Pp (3 años)'!$C$39,INT((ROW()-13)/2),0)),"",OFFSET('5. Pp (3 años)'!$C$39,INT((ROW()-13)/2),0))</f>
        <v>Componente</v>
      </c>
      <c r="D203" s="1026" t="str">
        <f ca="1">IF(ISBLANK(OFFSET('5. Pp (3 años)'!$D$39,INT((ROW()-13)/2),0)),"",OFFSET('5. Pp (3 años)'!$D$39,INT((ROW()-13)/2),0))</f>
        <v>4.2.1.1.21. Sensibilización sobre el buen trato para coadyuvar en la integración familiar, dirigido a las familias benitojuareses, realizadas.</v>
      </c>
      <c r="E203" s="1026" t="str">
        <f ca="1">IF(ISBLANK(OFFSET('5. Pp (3 años)'!$E$39,INT((ROW()-13)/2),0)),"",OFFSET('5. Pp (3 años)'!$E$39,INT((ROW()-13)/2),0))</f>
        <v>PSABR: Porcentaje de Sensibilizaciones con Acciones del Buen Trato en Familia Realizadas.</v>
      </c>
      <c r="F203" s="1024" t="str">
        <f ca="1">IF(ISBLANK(OFFSET('5. Pp (3 años)'!$K$39,INT((ROW()-13)/2),0)),"",OFFSET('5. Pp (3 años)'!$K$39,INT((ROW()-13)/2),0))</f>
        <v>Ascendente</v>
      </c>
      <c r="G203" s="1021" t="str">
        <f ca="1">IF(ISBLANK(OFFSET('5. Pp (3 años)'!$H$39,INT((ROW()-13)/2),0)),"",OFFSET('5. Pp (3 años)'!$H$39,INT((ROW()-13)/2),0))</f>
        <v>Trimestral</v>
      </c>
      <c r="H203" s="1164">
        <f ca="1">IF(ISBLANK(OFFSET('9. METAS'!$M$20,INT((ROW()-13)/2),0)),"",OFFSET('9. METAS'!$M$20,INT((ROW()-13)/2),0))</f>
        <v>6640</v>
      </c>
      <c r="I203" s="1014"/>
      <c r="J203" s="255" t="str">
        <f ca="1">IF(MOD(ROW()-13,2)=0,IF(ISBLANK(OFFSET('12. SEGUIMIENTO 2027'!$N$14,INT((ROW()-13)/2),0)),"",OFFSET('12. SEGUIMIENTO 2027'!$N$14,INT((ROW()-13)/2),0)),IF(ISBLANK(OFFSET('9. METAS'!$V$20,INT((ROW()-14)/2),0)),"",OFFSET('9. METAS'!$V$20,INT((ROW()-14)/2),0)))</f>
        <v/>
      </c>
      <c r="K203" s="256" t="str">
        <f ca="1">IF(MOD(ROW()-13,2)=0,IF(ISBLANK(OFFSET('12. SEGUIMIENTO 2027'!$O$14,INT((ROW()-13)/2),0)),"",OFFSET('12. SEGUIMIENTO 2027'!$O$14,INT((ROW()-13)/2),0)),IF(ISBLANK(OFFSET('9. METAS'!$W$20,INT((ROW()-14)/2),0)),"",OFFSET('9. METAS'!$W$20,INT((ROW()-14)/2),0)))</f>
        <v/>
      </c>
      <c r="L203" s="256" t="str">
        <f ca="1">IF(MOD(ROW()-13,2)=0,IF(ISBLANK(OFFSET('12. SEGUIMIENTO 2027'!$P$14,INT((ROW()-13)/2),0)),"",OFFSET('12. SEGUIMIENTO 2027'!$P$14,INT((ROW()-13)/2),0)),IF(ISBLANK(OFFSET('9. METAS'!$X$20,INT((ROW()-14)/2),0)),"",OFFSET('9. METAS'!$X$20,INT((ROW()-14)/2),0)))</f>
        <v/>
      </c>
      <c r="M203" s="257" t="str">
        <f ca="1">IF(MOD(ROW()-13,2)=0,IF(ISBLANK(OFFSET('12. SEGUIMIENTO 2027'!$Q$14,INT((ROW()-13)/2),0)),"",OFFSET('12. SEGUIMIENTO 2027'!$Q$14,INT((ROW()-13)/2),0)),IF(ISBLANK(OFFSET('9. METAS'!$Y$20,INT((ROW()-14)/2),0)),"",OFFSET('9. METAS'!$Y$20,INT((ROW()-14)/2),0)))</f>
        <v/>
      </c>
      <c r="N203" s="1012" t="str">
        <f t="shared" ref="N203" ca="1" si="186">IFERROR(J203/J204,"ND")</f>
        <v>ND</v>
      </c>
      <c r="O203" s="1008" t="str">
        <f t="shared" ref="O203" ca="1" si="187">IFERROR(((J203+K203+L203+M203)/H203),"ND")</f>
        <v>ND</v>
      </c>
      <c r="P203" s="996"/>
    </row>
    <row r="204" spans="3:16">
      <c r="C204" s="1030"/>
      <c r="D204" s="1026"/>
      <c r="E204" s="1026"/>
      <c r="F204" s="1024"/>
      <c r="G204" s="1021"/>
      <c r="H204" s="1164"/>
      <c r="I204" s="1015"/>
      <c r="J204" s="255">
        <f ca="1">IF(MOD(ROW()-13,2)=0,IF(ISBLANK(OFFSET('12. SEGUIMIENTO 2027'!$N$14,INT((ROW()-13)/2),0)),"",OFFSET('12. SEGUIMIENTO 2027'!$N$14,INT((ROW()-13)/2),0)),IF(ISBLANK(OFFSET('9. METAS'!$V$20,INT((ROW()-14)/2),0)),"",OFFSET('9. METAS'!$V$20,INT((ROW()-14)/2),0)))</f>
        <v>1660</v>
      </c>
      <c r="K204" s="256">
        <f ca="1">IF(MOD(ROW()-13,2)=0,IF(ISBLANK(OFFSET('12. SEGUIMIENTO 2027'!$O$14,INT((ROW()-13)/2),0)),"",OFFSET('12. SEGUIMIENTO 2027'!$O$14,INT((ROW()-13)/2),0)),IF(ISBLANK(OFFSET('9. METAS'!$W$20,INT((ROW()-14)/2),0)),"",OFFSET('9. METAS'!$W$20,INT((ROW()-14)/2),0)))</f>
        <v>1660</v>
      </c>
      <c r="L204" s="256">
        <f ca="1">IF(MOD(ROW()-13,2)=0,IF(ISBLANK(OFFSET('12. SEGUIMIENTO 2027'!$P$14,INT((ROW()-13)/2),0)),"",OFFSET('12. SEGUIMIENTO 2027'!$P$14,INT((ROW()-13)/2),0)),IF(ISBLANK(OFFSET('9. METAS'!$X$20,INT((ROW()-14)/2),0)),"",OFFSET('9. METAS'!$X$20,INT((ROW()-14)/2),0)))</f>
        <v>1660</v>
      </c>
      <c r="M204" s="257">
        <f ca="1">IF(MOD(ROW()-13,2)=0,IF(ISBLANK(OFFSET('12. SEGUIMIENTO 2027'!$Q$14,INT((ROW()-13)/2),0)),"",OFFSET('12. SEGUIMIENTO 2027'!$Q$14,INT((ROW()-13)/2),0)),IF(ISBLANK(OFFSET('9. METAS'!$Y$20,INT((ROW()-14)/2),0)),"",OFFSET('9. METAS'!$Y$20,INT((ROW()-14)/2),0)))</f>
        <v>1660</v>
      </c>
      <c r="N204" s="1013"/>
      <c r="O204" s="1009"/>
      <c r="P204" s="997"/>
    </row>
    <row r="205" spans="3:16">
      <c r="C205" s="1028" t="str">
        <f ca="1">IF(ISBLANK(OFFSET('5. Pp (3 años)'!$C$39,INT((ROW()-13)/2),0)),"",OFFSET('5. Pp (3 años)'!$C$39,INT((ROW()-13)/2),0))</f>
        <v>Actividad</v>
      </c>
      <c r="D205" s="1026" t="str">
        <f ca="1">IF(ISBLANK(OFFSET('5. Pp (3 años)'!$D$39,INT((ROW()-13)/2),0)),"",OFFSET('5. Pp (3 años)'!$D$39,INT((ROW()-13)/2),0))</f>
        <v>4.2.1.1.21.1. Impartición de capacitaciones sobre el buen trato en familia para población en general.</v>
      </c>
      <c r="E205" s="1026" t="str">
        <f ca="1">IF(ISBLANK(OFFSET('5. Pp (3 años)'!$E$39,INT((ROW()-13)/2),0)),"",OFFSET('5. Pp (3 años)'!$E$39,INT((ROW()-13)/2),0))</f>
        <v xml:space="preserve">PCBTI: Porcentaje de Capacitaciones de Buen Trato en Familia Impartidas. </v>
      </c>
      <c r="F205" s="1024" t="str">
        <f ca="1">IF(ISBLANK(OFFSET('5. Pp (3 años)'!$K$39,INT((ROW()-13)/2),0)),"",OFFSET('5. Pp (3 años)'!$K$39,INT((ROW()-13)/2),0))</f>
        <v>Ascendente</v>
      </c>
      <c r="G205" s="1021" t="str">
        <f ca="1">IF(ISBLANK(OFFSET('5. Pp (3 años)'!$H$39,INT((ROW()-13)/2),0)),"",OFFSET('5. Pp (3 años)'!$H$39,INT((ROW()-13)/2),0))</f>
        <v>Trimestral</v>
      </c>
      <c r="H205" s="1164">
        <f ca="1">IF(ISBLANK(OFFSET('9. METAS'!$M$20,INT((ROW()-13)/2),0)),"",OFFSET('9. METAS'!$M$20,INT((ROW()-13)/2),0))</f>
        <v>120</v>
      </c>
      <c r="I205" s="1014"/>
      <c r="J205" s="255" t="str">
        <f ca="1">IF(MOD(ROW()-13,2)=0,IF(ISBLANK(OFFSET('12. SEGUIMIENTO 2027'!$N$14,INT((ROW()-13)/2),0)),"",OFFSET('12. SEGUIMIENTO 2027'!$N$14,INT((ROW()-13)/2),0)),IF(ISBLANK(OFFSET('9. METAS'!$V$20,INT((ROW()-14)/2),0)),"",OFFSET('9. METAS'!$V$20,INT((ROW()-14)/2),0)))</f>
        <v/>
      </c>
      <c r="K205" s="256" t="str">
        <f ca="1">IF(MOD(ROW()-13,2)=0,IF(ISBLANK(OFFSET('12. SEGUIMIENTO 2027'!$O$14,INT((ROW()-13)/2),0)),"",OFFSET('12. SEGUIMIENTO 2027'!$O$14,INT((ROW()-13)/2),0)),IF(ISBLANK(OFFSET('9. METAS'!$W$20,INT((ROW()-14)/2),0)),"",OFFSET('9. METAS'!$W$20,INT((ROW()-14)/2),0)))</f>
        <v/>
      </c>
      <c r="L205" s="256" t="str">
        <f ca="1">IF(MOD(ROW()-13,2)=0,IF(ISBLANK(OFFSET('12. SEGUIMIENTO 2027'!$P$14,INT((ROW()-13)/2),0)),"",OFFSET('12. SEGUIMIENTO 2027'!$P$14,INT((ROW()-13)/2),0)),IF(ISBLANK(OFFSET('9. METAS'!$X$20,INT((ROW()-14)/2),0)),"",OFFSET('9. METAS'!$X$20,INT((ROW()-14)/2),0)))</f>
        <v/>
      </c>
      <c r="M205" s="257" t="str">
        <f ca="1">IF(MOD(ROW()-13,2)=0,IF(ISBLANK(OFFSET('12. SEGUIMIENTO 2027'!$Q$14,INT((ROW()-13)/2),0)),"",OFFSET('12. SEGUIMIENTO 2027'!$Q$14,INT((ROW()-13)/2),0)),IF(ISBLANK(OFFSET('9. METAS'!$Y$20,INT((ROW()-14)/2),0)),"",OFFSET('9. METAS'!$Y$20,INT((ROW()-14)/2),0)))</f>
        <v/>
      </c>
      <c r="N205" s="1012" t="str">
        <f t="shared" ref="N205" ca="1" si="188">IFERROR(J205/J206,"ND")</f>
        <v>ND</v>
      </c>
      <c r="O205" s="1008" t="str">
        <f t="shared" ref="O205" ca="1" si="189">IFERROR(((J205+K205+L205+M205)/H205),"ND")</f>
        <v>ND</v>
      </c>
      <c r="P205" s="996"/>
    </row>
    <row r="206" spans="3:16">
      <c r="C206" s="1030"/>
      <c r="D206" s="1026"/>
      <c r="E206" s="1026"/>
      <c r="F206" s="1024"/>
      <c r="G206" s="1021"/>
      <c r="H206" s="1164"/>
      <c r="I206" s="1015"/>
      <c r="J206" s="255">
        <f ca="1">IF(MOD(ROW()-13,2)=0,IF(ISBLANK(OFFSET('12. SEGUIMIENTO 2027'!$N$14,INT((ROW()-13)/2),0)),"",OFFSET('12. SEGUIMIENTO 2027'!$N$14,INT((ROW()-13)/2),0)),IF(ISBLANK(OFFSET('9. METAS'!$V$20,INT((ROW()-14)/2),0)),"",OFFSET('9. METAS'!$V$20,INT((ROW()-14)/2),0)))</f>
        <v>30</v>
      </c>
      <c r="K206" s="256">
        <f ca="1">IF(MOD(ROW()-13,2)=0,IF(ISBLANK(OFFSET('12. SEGUIMIENTO 2027'!$O$14,INT((ROW()-13)/2),0)),"",OFFSET('12. SEGUIMIENTO 2027'!$O$14,INT((ROW()-13)/2),0)),IF(ISBLANK(OFFSET('9. METAS'!$W$20,INT((ROW()-14)/2),0)),"",OFFSET('9. METAS'!$W$20,INT((ROW()-14)/2),0)))</f>
        <v>30</v>
      </c>
      <c r="L206" s="256">
        <f ca="1">IF(MOD(ROW()-13,2)=0,IF(ISBLANK(OFFSET('12. SEGUIMIENTO 2027'!$P$14,INT((ROW()-13)/2),0)),"",OFFSET('12. SEGUIMIENTO 2027'!$P$14,INT((ROW()-13)/2),0)),IF(ISBLANK(OFFSET('9. METAS'!$X$20,INT((ROW()-14)/2),0)),"",OFFSET('9. METAS'!$X$20,INT((ROW()-14)/2),0)))</f>
        <v>30</v>
      </c>
      <c r="M206" s="257">
        <f ca="1">IF(MOD(ROW()-13,2)=0,IF(ISBLANK(OFFSET('12. SEGUIMIENTO 2027'!$Q$14,INT((ROW()-13)/2),0)),"",OFFSET('12. SEGUIMIENTO 2027'!$Q$14,INT((ROW()-13)/2),0)),IF(ISBLANK(OFFSET('9. METAS'!$Y$20,INT((ROW()-14)/2),0)),"",OFFSET('9. METAS'!$Y$20,INT((ROW()-14)/2),0)))</f>
        <v>30</v>
      </c>
      <c r="N206" s="1013"/>
      <c r="O206" s="1009"/>
      <c r="P206" s="997"/>
    </row>
    <row r="207" spans="3:16">
      <c r="C207" s="1028" t="str">
        <f ca="1">IF(ISBLANK(OFFSET('5. Pp (3 años)'!$C$39,INT((ROW()-13)/2),0)),"",OFFSET('5. Pp (3 años)'!$C$39,INT((ROW()-13)/2),0))</f>
        <v>Actividad</v>
      </c>
      <c r="D207" s="1026" t="str">
        <f ca="1">IF(ISBLANK(OFFSET('5. Pp (3 años)'!$D$39,INT((ROW()-13)/2),0)),"",OFFSET('5. Pp (3 años)'!$D$39,INT((ROW()-13)/2),0))</f>
        <v xml:space="preserve">4.2.1.1.21.2. Realización de eventos que promueven el fortalecimiento de los valores y la integración familiar de los benitojuareses. </v>
      </c>
      <c r="E207" s="1026" t="str">
        <f ca="1">IF(ISBLANK(OFFSET('5. Pp (3 años)'!$E$39,INT((ROW()-13)/2),0)),"",OFFSET('5. Pp (3 años)'!$E$39,INT((ROW()-13)/2),0))</f>
        <v>PEFVIR: Porcentaje de Eventos que promueven el Fortalecimiento de los Valores y la Integración familiar Realizados.</v>
      </c>
      <c r="F207" s="1024" t="str">
        <f ca="1">IF(ISBLANK(OFFSET('5. Pp (3 años)'!$K$39,INT((ROW()-13)/2),0)),"",OFFSET('5. Pp (3 años)'!$K$39,INT((ROW()-13)/2),0))</f>
        <v>Ascendente</v>
      </c>
      <c r="G207" s="1021" t="str">
        <f ca="1">IF(ISBLANK(OFFSET('5. Pp (3 años)'!$H$39,INT((ROW()-13)/2),0)),"",OFFSET('5. Pp (3 años)'!$H$39,INT((ROW()-13)/2),0))</f>
        <v>Trimestral</v>
      </c>
      <c r="H207" s="1164">
        <f ca="1">IF(ISBLANK(OFFSET('9. METAS'!$M$20,INT((ROW()-13)/2),0)),"",OFFSET('9. METAS'!$M$20,INT((ROW()-13)/2),0))</f>
        <v>8</v>
      </c>
      <c r="I207" s="1014"/>
      <c r="J207" s="255" t="str">
        <f ca="1">IF(MOD(ROW()-13,2)=0,IF(ISBLANK(OFFSET('12. SEGUIMIENTO 2027'!$N$14,INT((ROW()-13)/2),0)),"",OFFSET('12. SEGUIMIENTO 2027'!$N$14,INT((ROW()-13)/2),0)),IF(ISBLANK(OFFSET('9. METAS'!$V$20,INT((ROW()-14)/2),0)),"",OFFSET('9. METAS'!$V$20,INT((ROW()-14)/2),0)))</f>
        <v/>
      </c>
      <c r="K207" s="256" t="str">
        <f ca="1">IF(MOD(ROW()-13,2)=0,IF(ISBLANK(OFFSET('12. SEGUIMIENTO 2027'!$O$14,INT((ROW()-13)/2),0)),"",OFFSET('12. SEGUIMIENTO 2027'!$O$14,INT((ROW()-13)/2),0)),IF(ISBLANK(OFFSET('9. METAS'!$W$20,INT((ROW()-14)/2),0)),"",OFFSET('9. METAS'!$W$20,INT((ROW()-14)/2),0)))</f>
        <v/>
      </c>
      <c r="L207" s="256" t="str">
        <f ca="1">IF(MOD(ROW()-13,2)=0,IF(ISBLANK(OFFSET('12. SEGUIMIENTO 2027'!$P$14,INT((ROW()-13)/2),0)),"",OFFSET('12. SEGUIMIENTO 2027'!$P$14,INT((ROW()-13)/2),0)),IF(ISBLANK(OFFSET('9. METAS'!$X$20,INT((ROW()-14)/2),0)),"",OFFSET('9. METAS'!$X$20,INT((ROW()-14)/2),0)))</f>
        <v/>
      </c>
      <c r="M207" s="257" t="str">
        <f ca="1">IF(MOD(ROW()-13,2)=0,IF(ISBLANK(OFFSET('12. SEGUIMIENTO 2027'!$Q$14,INT((ROW()-13)/2),0)),"",OFFSET('12. SEGUIMIENTO 2027'!$Q$14,INT((ROW()-13)/2),0)),IF(ISBLANK(OFFSET('9. METAS'!$Y$20,INT((ROW()-14)/2),0)),"",OFFSET('9. METAS'!$Y$20,INT((ROW()-14)/2),0)))</f>
        <v/>
      </c>
      <c r="N207" s="1012" t="str">
        <f t="shared" ref="N207" ca="1" si="190">IFERROR(J207/J208,"ND")</f>
        <v>ND</v>
      </c>
      <c r="O207" s="1008" t="str">
        <f t="shared" ref="O207" ca="1" si="191">IFERROR(((J207+K207+L207+M207)/H207),"ND")</f>
        <v>ND</v>
      </c>
      <c r="P207" s="996"/>
    </row>
    <row r="208" spans="3:16">
      <c r="C208" s="1030"/>
      <c r="D208" s="1026"/>
      <c r="E208" s="1026"/>
      <c r="F208" s="1024"/>
      <c r="G208" s="1021"/>
      <c r="H208" s="1164"/>
      <c r="I208" s="1015"/>
      <c r="J208" s="255">
        <f ca="1">IF(MOD(ROW()-13,2)=0,IF(ISBLANK(OFFSET('12. SEGUIMIENTO 2027'!$N$14,INT((ROW()-13)/2),0)),"",OFFSET('12. SEGUIMIENTO 2027'!$N$14,INT((ROW()-13)/2),0)),IF(ISBLANK(OFFSET('9. METAS'!$V$20,INT((ROW()-14)/2),0)),"",OFFSET('9. METAS'!$V$20,INT((ROW()-14)/2),0)))</f>
        <v>2</v>
      </c>
      <c r="K208" s="256">
        <f ca="1">IF(MOD(ROW()-13,2)=0,IF(ISBLANK(OFFSET('12. SEGUIMIENTO 2027'!$O$14,INT((ROW()-13)/2),0)),"",OFFSET('12. SEGUIMIENTO 2027'!$O$14,INT((ROW()-13)/2),0)),IF(ISBLANK(OFFSET('9. METAS'!$W$20,INT((ROW()-14)/2),0)),"",OFFSET('9. METAS'!$W$20,INT((ROW()-14)/2),0)))</f>
        <v>2</v>
      </c>
      <c r="L208" s="256">
        <f ca="1">IF(MOD(ROW()-13,2)=0,IF(ISBLANK(OFFSET('12. SEGUIMIENTO 2027'!$P$14,INT((ROW()-13)/2),0)),"",OFFSET('12. SEGUIMIENTO 2027'!$P$14,INT((ROW()-13)/2),0)),IF(ISBLANK(OFFSET('9. METAS'!$X$20,INT((ROW()-14)/2),0)),"",OFFSET('9. METAS'!$X$20,INT((ROW()-14)/2),0)))</f>
        <v>2</v>
      </c>
      <c r="M208" s="257">
        <f ca="1">IF(MOD(ROW()-13,2)=0,IF(ISBLANK(OFFSET('12. SEGUIMIENTO 2027'!$Q$14,INT((ROW()-13)/2),0)),"",OFFSET('12. SEGUIMIENTO 2027'!$Q$14,INT((ROW()-13)/2),0)),IF(ISBLANK(OFFSET('9. METAS'!$Y$20,INT((ROW()-14)/2),0)),"",OFFSET('9. METAS'!$Y$20,INT((ROW()-14)/2),0)))</f>
        <v>2</v>
      </c>
      <c r="N208" s="1013"/>
      <c r="O208" s="1009"/>
      <c r="P208" s="997"/>
    </row>
    <row r="209" spans="3:16">
      <c r="C209" s="1028" t="str">
        <f ca="1">IF(ISBLANK(OFFSET('5. Pp (3 años)'!$C$39,INT((ROW()-13)/2),0)),"",OFFSET('5. Pp (3 años)'!$C$39,INT((ROW()-13)/2),0))</f>
        <v/>
      </c>
      <c r="D209" s="1026" t="str">
        <f ca="1">IF(ISBLANK(OFFSET('5. Pp (3 años)'!$D$39,INT((ROW()-13)/2),0)),"",OFFSET('5. Pp (3 años)'!$D$39,INT((ROW()-13)/2),0))</f>
        <v/>
      </c>
      <c r="E209" s="1026" t="str">
        <f ca="1">IF(ISBLANK(OFFSET('5. Pp (3 años)'!$E$39,INT((ROW()-13)/2),0)),"",OFFSET('5. Pp (3 años)'!$E$39,INT((ROW()-13)/2),0))</f>
        <v/>
      </c>
      <c r="F209" s="1024" t="str">
        <f ca="1">IF(ISBLANK(OFFSET('5. Pp (3 años)'!$K$39,INT((ROW()-13)/2),0)),"",OFFSET('5. Pp (3 años)'!$K$39,INT((ROW()-13)/2),0))</f>
        <v/>
      </c>
      <c r="G209" s="1021" t="str">
        <f ca="1">IF(ISBLANK(OFFSET('5. Pp (3 años)'!$H$39,INT((ROW()-13)/2),0)),"",OFFSET('5. Pp (3 años)'!$H$39,INT((ROW()-13)/2),0))</f>
        <v/>
      </c>
      <c r="H209" s="1164" t="str">
        <f ca="1">IF(ISBLANK(OFFSET('9. METAS'!$M$20,INT((ROW()-13)/2),0)),"",OFFSET('9. METAS'!$M$20,INT((ROW()-13)/2),0))</f>
        <v/>
      </c>
      <c r="I209" s="1014"/>
      <c r="J209" s="255" t="str">
        <f ca="1">IF(MOD(ROW()-13,2)=0,IF(ISBLANK(OFFSET('12. SEGUIMIENTO 2027'!$N$14,INT((ROW()-13)/2),0)),"",OFFSET('12. SEGUIMIENTO 2027'!$N$14,INT((ROW()-13)/2),0)),IF(ISBLANK(OFFSET('9. METAS'!$V$20,INT((ROW()-14)/2),0)),"",OFFSET('9. METAS'!$V$20,INT((ROW()-14)/2),0)))</f>
        <v/>
      </c>
      <c r="K209" s="256" t="str">
        <f ca="1">IF(MOD(ROW()-13,2)=0,IF(ISBLANK(OFFSET('12. SEGUIMIENTO 2027'!$O$14,INT((ROW()-13)/2),0)),"",OFFSET('12. SEGUIMIENTO 2027'!$O$14,INT((ROW()-13)/2),0)),IF(ISBLANK(OFFSET('9. METAS'!$W$20,INT((ROW()-14)/2),0)),"",OFFSET('9. METAS'!$W$20,INT((ROW()-14)/2),0)))</f>
        <v/>
      </c>
      <c r="L209" s="256" t="str">
        <f ca="1">IF(MOD(ROW()-13,2)=0,IF(ISBLANK(OFFSET('12. SEGUIMIENTO 2027'!$P$14,INT((ROW()-13)/2),0)),"",OFFSET('12. SEGUIMIENTO 2027'!$P$14,INT((ROW()-13)/2),0)),IF(ISBLANK(OFFSET('9. METAS'!$X$20,INT((ROW()-14)/2),0)),"",OFFSET('9. METAS'!$X$20,INT((ROW()-14)/2),0)))</f>
        <v/>
      </c>
      <c r="M209" s="257" t="str">
        <f ca="1">IF(MOD(ROW()-13,2)=0,IF(ISBLANK(OFFSET('12. SEGUIMIENTO 2027'!$Q$14,INT((ROW()-13)/2),0)),"",OFFSET('12. SEGUIMIENTO 2027'!$Q$14,INT((ROW()-13)/2),0)),IF(ISBLANK(OFFSET('9. METAS'!$Y$20,INT((ROW()-14)/2),0)),"",OFFSET('9. METAS'!$Y$20,INT((ROW()-14)/2),0)))</f>
        <v/>
      </c>
      <c r="N209" s="1012" t="str">
        <f t="shared" ref="N209" ca="1" si="192">IFERROR(J209/J210,"ND")</f>
        <v>ND</v>
      </c>
      <c r="O209" s="1008" t="str">
        <f t="shared" ref="O209" ca="1" si="193">IFERROR(((J209+K209+L209+M209)/H209),"ND")</f>
        <v>ND</v>
      </c>
      <c r="P209" s="996"/>
    </row>
    <row r="210" spans="3:16">
      <c r="C210" s="1030"/>
      <c r="D210" s="1026"/>
      <c r="E210" s="1026"/>
      <c r="F210" s="1024"/>
      <c r="G210" s="1021"/>
      <c r="H210" s="1164"/>
      <c r="I210" s="1015"/>
      <c r="J210" s="255" t="str">
        <f ca="1">IF(MOD(ROW()-13,2)=0,IF(ISBLANK(OFFSET('12. SEGUIMIENTO 2027'!$N$14,INT((ROW()-13)/2),0)),"",OFFSET('12. SEGUIMIENTO 2027'!$N$14,INT((ROW()-13)/2),0)),IF(ISBLANK(OFFSET('9. METAS'!$V$20,INT((ROW()-14)/2),0)),"",OFFSET('9. METAS'!$V$20,INT((ROW()-14)/2),0)))</f>
        <v/>
      </c>
      <c r="K210" s="256" t="str">
        <f ca="1">IF(MOD(ROW()-13,2)=0,IF(ISBLANK(OFFSET('12. SEGUIMIENTO 2027'!$O$14,INT((ROW()-13)/2),0)),"",OFFSET('12. SEGUIMIENTO 2027'!$O$14,INT((ROW()-13)/2),0)),IF(ISBLANK(OFFSET('9. METAS'!$W$20,INT((ROW()-14)/2),0)),"",OFFSET('9. METAS'!$W$20,INT((ROW()-14)/2),0)))</f>
        <v/>
      </c>
      <c r="L210" s="256" t="str">
        <f ca="1">IF(MOD(ROW()-13,2)=0,IF(ISBLANK(OFFSET('12. SEGUIMIENTO 2027'!$P$14,INT((ROW()-13)/2),0)),"",OFFSET('12. SEGUIMIENTO 2027'!$P$14,INT((ROW()-13)/2),0)),IF(ISBLANK(OFFSET('9. METAS'!$X$20,INT((ROW()-14)/2),0)),"",OFFSET('9. METAS'!$X$20,INT((ROW()-14)/2),0)))</f>
        <v/>
      </c>
      <c r="M210" s="257" t="str">
        <f ca="1">IF(MOD(ROW()-13,2)=0,IF(ISBLANK(OFFSET('12. SEGUIMIENTO 2027'!$Q$14,INT((ROW()-13)/2),0)),"",OFFSET('12. SEGUIMIENTO 2027'!$Q$14,INT((ROW()-13)/2),0)),IF(ISBLANK(OFFSET('9. METAS'!$Y$20,INT((ROW()-14)/2),0)),"",OFFSET('9. METAS'!$Y$20,INT((ROW()-14)/2),0)))</f>
        <v/>
      </c>
      <c r="N210" s="1013"/>
      <c r="O210" s="1009"/>
      <c r="P210" s="997"/>
    </row>
    <row r="211" spans="3:16">
      <c r="C211" s="1028" t="str">
        <f ca="1">IF(ISBLANK(OFFSET('5. Pp (3 años)'!$C$39,INT((ROW()-13)/2),0)),"",OFFSET('5. Pp (3 años)'!$C$39,INT((ROW()-13)/2),0))</f>
        <v/>
      </c>
      <c r="D211" s="1026" t="str">
        <f ca="1">IF(ISBLANK(OFFSET('5. Pp (3 años)'!$D$39,INT((ROW()-13)/2),0)),"",OFFSET('5. Pp (3 años)'!$D$39,INT((ROW()-13)/2),0))</f>
        <v/>
      </c>
      <c r="E211" s="1026" t="str">
        <f ca="1">IF(ISBLANK(OFFSET('5. Pp (3 años)'!$E$39,INT((ROW()-13)/2),0)),"",OFFSET('5. Pp (3 años)'!$E$39,INT((ROW()-13)/2),0))</f>
        <v/>
      </c>
      <c r="F211" s="1024" t="str">
        <f ca="1">IF(ISBLANK(OFFSET('5. Pp (3 años)'!$K$39,INT((ROW()-13)/2),0)),"",OFFSET('5. Pp (3 años)'!$K$39,INT((ROW()-13)/2),0))</f>
        <v/>
      </c>
      <c r="G211" s="1021" t="str">
        <f ca="1">IF(ISBLANK(OFFSET('5. Pp (3 años)'!$H$39,INT((ROW()-13)/2),0)),"",OFFSET('5. Pp (3 años)'!$H$39,INT((ROW()-13)/2),0))</f>
        <v/>
      </c>
      <c r="H211" s="1164" t="str">
        <f ca="1">IF(ISBLANK(OFFSET('9. METAS'!$M$20,INT((ROW()-13)/2),0)),"",OFFSET('9. METAS'!$M$20,INT((ROW()-13)/2),0))</f>
        <v/>
      </c>
      <c r="I211" s="1014"/>
      <c r="J211" s="255" t="str">
        <f ca="1">IF(MOD(ROW()-13,2)=0,IF(ISBLANK(OFFSET('12. SEGUIMIENTO 2027'!$N$14,INT((ROW()-13)/2),0)),"",OFFSET('12. SEGUIMIENTO 2027'!$N$14,INT((ROW()-13)/2),0)),IF(ISBLANK(OFFSET('9. METAS'!$V$20,INT((ROW()-14)/2),0)),"",OFFSET('9. METAS'!$V$20,INT((ROW()-14)/2),0)))</f>
        <v/>
      </c>
      <c r="K211" s="256" t="str">
        <f ca="1">IF(MOD(ROW()-13,2)=0,IF(ISBLANK(OFFSET('12. SEGUIMIENTO 2027'!$O$14,INT((ROW()-13)/2),0)),"",OFFSET('12. SEGUIMIENTO 2027'!$O$14,INT((ROW()-13)/2),0)),IF(ISBLANK(OFFSET('9. METAS'!$W$20,INT((ROW()-14)/2),0)),"",OFFSET('9. METAS'!$W$20,INT((ROW()-14)/2),0)))</f>
        <v/>
      </c>
      <c r="L211" s="256" t="str">
        <f ca="1">IF(MOD(ROW()-13,2)=0,IF(ISBLANK(OFFSET('12. SEGUIMIENTO 2027'!$P$14,INT((ROW()-13)/2),0)),"",OFFSET('12. SEGUIMIENTO 2027'!$P$14,INT((ROW()-13)/2),0)),IF(ISBLANK(OFFSET('9. METAS'!$X$20,INT((ROW()-14)/2),0)),"",OFFSET('9. METAS'!$X$20,INT((ROW()-14)/2),0)))</f>
        <v/>
      </c>
      <c r="M211" s="257" t="str">
        <f ca="1">IF(MOD(ROW()-13,2)=0,IF(ISBLANK(OFFSET('12. SEGUIMIENTO 2027'!$Q$14,INT((ROW()-13)/2),0)),"",OFFSET('12. SEGUIMIENTO 2027'!$Q$14,INT((ROW()-13)/2),0)),IF(ISBLANK(OFFSET('9. METAS'!$Y$20,INT((ROW()-14)/2),0)),"",OFFSET('9. METAS'!$Y$20,INT((ROW()-14)/2),0)))</f>
        <v/>
      </c>
      <c r="N211" s="1012" t="str">
        <f t="shared" ref="N211" ca="1" si="194">IFERROR(J211/J212,"ND")</f>
        <v>ND</v>
      </c>
      <c r="O211" s="1008" t="str">
        <f t="shared" ref="O211" ca="1" si="195">IFERROR(((J211+K211+L211+M211)/H211),"ND")</f>
        <v>ND</v>
      </c>
      <c r="P211" s="996"/>
    </row>
    <row r="212" spans="3:16">
      <c r="C212" s="1030"/>
      <c r="D212" s="1026"/>
      <c r="E212" s="1026"/>
      <c r="F212" s="1024"/>
      <c r="G212" s="1021"/>
      <c r="H212" s="1164"/>
      <c r="I212" s="1015"/>
      <c r="J212" s="255" t="str">
        <f ca="1">IF(MOD(ROW()-13,2)=0,IF(ISBLANK(OFFSET('12. SEGUIMIENTO 2027'!$N$14,INT((ROW()-13)/2),0)),"",OFFSET('12. SEGUIMIENTO 2027'!$N$14,INT((ROW()-13)/2),0)),IF(ISBLANK(OFFSET('9. METAS'!$V$20,INT((ROW()-14)/2),0)),"",OFFSET('9. METAS'!$V$20,INT((ROW()-14)/2),0)))</f>
        <v/>
      </c>
      <c r="K212" s="256" t="str">
        <f ca="1">IF(MOD(ROW()-13,2)=0,IF(ISBLANK(OFFSET('12. SEGUIMIENTO 2027'!$O$14,INT((ROW()-13)/2),0)),"",OFFSET('12. SEGUIMIENTO 2027'!$O$14,INT((ROW()-13)/2),0)),IF(ISBLANK(OFFSET('9. METAS'!$W$20,INT((ROW()-14)/2),0)),"",OFFSET('9. METAS'!$W$20,INT((ROW()-14)/2),0)))</f>
        <v/>
      </c>
      <c r="L212" s="256" t="str">
        <f ca="1">IF(MOD(ROW()-13,2)=0,IF(ISBLANK(OFFSET('12. SEGUIMIENTO 2027'!$P$14,INT((ROW()-13)/2),0)),"",OFFSET('12. SEGUIMIENTO 2027'!$P$14,INT((ROW()-13)/2),0)),IF(ISBLANK(OFFSET('9. METAS'!$X$20,INT((ROW()-14)/2),0)),"",OFFSET('9. METAS'!$X$20,INT((ROW()-14)/2),0)))</f>
        <v/>
      </c>
      <c r="M212" s="257" t="str">
        <f ca="1">IF(MOD(ROW()-13,2)=0,IF(ISBLANK(OFFSET('12. SEGUIMIENTO 2027'!$Q$14,INT((ROW()-13)/2),0)),"",OFFSET('12. SEGUIMIENTO 2027'!$Q$14,INT((ROW()-13)/2),0)),IF(ISBLANK(OFFSET('9. METAS'!$Y$20,INT((ROW()-14)/2),0)),"",OFFSET('9. METAS'!$Y$20,INT((ROW()-14)/2),0)))</f>
        <v/>
      </c>
      <c r="N212" s="1013"/>
      <c r="O212" s="1009"/>
      <c r="P212" s="997"/>
    </row>
    <row r="213" spans="3:16">
      <c r="C213" s="1028" t="str">
        <f ca="1">IF(ISBLANK(OFFSET('5. Pp (3 años)'!$C$39,INT((ROW()-13)/2),0)),"",OFFSET('5. Pp (3 años)'!$C$39,INT((ROW()-13)/2),0))</f>
        <v/>
      </c>
      <c r="D213" s="1026" t="str">
        <f ca="1">IF(ISBLANK(OFFSET('5. Pp (3 años)'!$D$39,INT((ROW()-13)/2),0)),"",OFFSET('5. Pp (3 años)'!$D$39,INT((ROW()-13)/2),0))</f>
        <v/>
      </c>
      <c r="E213" s="1026" t="str">
        <f ca="1">IF(ISBLANK(OFFSET('5. Pp (3 años)'!$E$39,INT((ROW()-13)/2),0)),"",OFFSET('5. Pp (3 años)'!$E$39,INT((ROW()-13)/2),0))</f>
        <v/>
      </c>
      <c r="F213" s="1024" t="str">
        <f ca="1">IF(ISBLANK(OFFSET('5. Pp (3 años)'!$K$39,INT((ROW()-13)/2),0)),"",OFFSET('5. Pp (3 años)'!$K$39,INT((ROW()-13)/2),0))</f>
        <v/>
      </c>
      <c r="G213" s="1021" t="str">
        <f ca="1">IF(ISBLANK(OFFSET('5. Pp (3 años)'!$H$39,INT((ROW()-13)/2),0)),"",OFFSET('5. Pp (3 años)'!$H$39,INT((ROW()-13)/2),0))</f>
        <v/>
      </c>
      <c r="H213" s="1164" t="str">
        <f ca="1">IF(ISBLANK(OFFSET('9. METAS'!$M$20,INT((ROW()-13)/2),0)),"",OFFSET('9. METAS'!$M$20,INT((ROW()-13)/2),0))</f>
        <v/>
      </c>
      <c r="I213" s="1014"/>
      <c r="J213" s="255" t="str">
        <f ca="1">IF(MOD(ROW()-13,2)=0,IF(ISBLANK(OFFSET('12. SEGUIMIENTO 2027'!$N$14,INT((ROW()-13)/2),0)),"",OFFSET('12. SEGUIMIENTO 2027'!$N$14,INT((ROW()-13)/2),0)),IF(ISBLANK(OFFSET('9. METAS'!$V$20,INT((ROW()-14)/2),0)),"",OFFSET('9. METAS'!$V$20,INT((ROW()-14)/2),0)))</f>
        <v/>
      </c>
      <c r="K213" s="256" t="str">
        <f ca="1">IF(MOD(ROW()-13,2)=0,IF(ISBLANK(OFFSET('12. SEGUIMIENTO 2027'!$O$14,INT((ROW()-13)/2),0)),"",OFFSET('12. SEGUIMIENTO 2027'!$O$14,INT((ROW()-13)/2),0)),IF(ISBLANK(OFFSET('9. METAS'!$W$20,INT((ROW()-14)/2),0)),"",OFFSET('9. METAS'!$W$20,INT((ROW()-14)/2),0)))</f>
        <v/>
      </c>
      <c r="L213" s="256" t="str">
        <f ca="1">IF(MOD(ROW()-13,2)=0,IF(ISBLANK(OFFSET('12. SEGUIMIENTO 2027'!$P$14,INT((ROW()-13)/2),0)),"",OFFSET('12. SEGUIMIENTO 2027'!$P$14,INT((ROW()-13)/2),0)),IF(ISBLANK(OFFSET('9. METAS'!$X$20,INT((ROW()-14)/2),0)),"",OFFSET('9. METAS'!$X$20,INT((ROW()-14)/2),0)))</f>
        <v/>
      </c>
      <c r="M213" s="257" t="str">
        <f ca="1">IF(MOD(ROW()-13,2)=0,IF(ISBLANK(OFFSET('12. SEGUIMIENTO 2027'!$Q$14,INT((ROW()-13)/2),0)),"",OFFSET('12. SEGUIMIENTO 2027'!$Q$14,INT((ROW()-13)/2),0)),IF(ISBLANK(OFFSET('9. METAS'!$Y$20,INT((ROW()-14)/2),0)),"",OFFSET('9. METAS'!$Y$20,INT((ROW()-14)/2),0)))</f>
        <v/>
      </c>
      <c r="N213" s="1012" t="str">
        <f t="shared" ref="N213" ca="1" si="196">IFERROR(J213/J214,"ND")</f>
        <v>ND</v>
      </c>
      <c r="O213" s="1008" t="str">
        <f t="shared" ref="O213" ca="1" si="197">IFERROR(((J213+K213+L213+M213)/H213),"ND")</f>
        <v>ND</v>
      </c>
      <c r="P213" s="996"/>
    </row>
    <row r="214" spans="3:16">
      <c r="C214" s="1030"/>
      <c r="D214" s="1026"/>
      <c r="E214" s="1026"/>
      <c r="F214" s="1024"/>
      <c r="G214" s="1021"/>
      <c r="H214" s="1164"/>
      <c r="I214" s="1015"/>
      <c r="J214" s="255" t="str">
        <f ca="1">IF(MOD(ROW()-13,2)=0,IF(ISBLANK(OFFSET('12. SEGUIMIENTO 2027'!$N$14,INT((ROW()-13)/2),0)),"",OFFSET('12. SEGUIMIENTO 2027'!$N$14,INT((ROW()-13)/2),0)),IF(ISBLANK(OFFSET('9. METAS'!$V$20,INT((ROW()-14)/2),0)),"",OFFSET('9. METAS'!$V$20,INT((ROW()-14)/2),0)))</f>
        <v/>
      </c>
      <c r="K214" s="256" t="str">
        <f ca="1">IF(MOD(ROW()-13,2)=0,IF(ISBLANK(OFFSET('12. SEGUIMIENTO 2027'!$O$14,INT((ROW()-13)/2),0)),"",OFFSET('12. SEGUIMIENTO 2027'!$O$14,INT((ROW()-13)/2),0)),IF(ISBLANK(OFFSET('9. METAS'!$W$20,INT((ROW()-14)/2),0)),"",OFFSET('9. METAS'!$W$20,INT((ROW()-14)/2),0)))</f>
        <v/>
      </c>
      <c r="L214" s="256" t="str">
        <f ca="1">IF(MOD(ROW()-13,2)=0,IF(ISBLANK(OFFSET('12. SEGUIMIENTO 2027'!$P$14,INT((ROW()-13)/2),0)),"",OFFSET('12. SEGUIMIENTO 2027'!$P$14,INT((ROW()-13)/2),0)),IF(ISBLANK(OFFSET('9. METAS'!$X$20,INT((ROW()-14)/2),0)),"",OFFSET('9. METAS'!$X$20,INT((ROW()-14)/2),0)))</f>
        <v/>
      </c>
      <c r="M214" s="257" t="str">
        <f ca="1">IF(MOD(ROW()-13,2)=0,IF(ISBLANK(OFFSET('12. SEGUIMIENTO 2027'!$Q$14,INT((ROW()-13)/2),0)),"",OFFSET('12. SEGUIMIENTO 2027'!$Q$14,INT((ROW()-13)/2),0)),IF(ISBLANK(OFFSET('9. METAS'!$Y$20,INT((ROW()-14)/2),0)),"",OFFSET('9. METAS'!$Y$20,INT((ROW()-14)/2),0)))</f>
        <v/>
      </c>
      <c r="N214" s="1013"/>
      <c r="O214" s="1009"/>
      <c r="P214" s="997"/>
    </row>
    <row r="215" spans="3:16">
      <c r="C215" s="1028" t="str">
        <f ca="1">IF(ISBLANK(OFFSET('5. Pp (3 años)'!$C$39,INT((ROW()-13)/2),0)),"",OFFSET('5. Pp (3 años)'!$C$39,INT((ROW()-13)/2),0))</f>
        <v/>
      </c>
      <c r="D215" s="1026" t="str">
        <f ca="1">IF(ISBLANK(OFFSET('5. Pp (3 años)'!$D$39,INT((ROW()-13)/2),0)),"",OFFSET('5. Pp (3 años)'!$D$39,INT((ROW()-13)/2),0))</f>
        <v/>
      </c>
      <c r="E215" s="1026" t="str">
        <f ca="1">IF(ISBLANK(OFFSET('5. Pp (3 años)'!$E$39,INT((ROW()-13)/2),0)),"",OFFSET('5. Pp (3 años)'!$E$39,INT((ROW()-13)/2),0))</f>
        <v/>
      </c>
      <c r="F215" s="1024" t="str">
        <f ca="1">IF(ISBLANK(OFFSET('5. Pp (3 años)'!$K$39,INT((ROW()-13)/2),0)),"",OFFSET('5. Pp (3 años)'!$K$39,INT((ROW()-13)/2),0))</f>
        <v/>
      </c>
      <c r="G215" s="1021" t="str">
        <f ca="1">IF(ISBLANK(OFFSET('5. Pp (3 años)'!$H$39,INT((ROW()-13)/2),0)),"",OFFSET('5. Pp (3 años)'!$H$39,INT((ROW()-13)/2),0))</f>
        <v/>
      </c>
      <c r="H215" s="1164" t="str">
        <f ca="1">IF(ISBLANK(OFFSET('9. METAS'!$M$20,INT((ROW()-13)/2),0)),"",OFFSET('9. METAS'!$M$20,INT((ROW()-13)/2),0))</f>
        <v/>
      </c>
      <c r="I215" s="1014"/>
      <c r="J215" s="255" t="str">
        <f ca="1">IF(MOD(ROW()-13,2)=0,IF(ISBLANK(OFFSET('12. SEGUIMIENTO 2027'!$N$14,INT((ROW()-13)/2),0)),"",OFFSET('12. SEGUIMIENTO 2027'!$N$14,INT((ROW()-13)/2),0)),IF(ISBLANK(OFFSET('9. METAS'!$V$20,INT((ROW()-14)/2),0)),"",OFFSET('9. METAS'!$V$20,INT((ROW()-14)/2),0)))</f>
        <v/>
      </c>
      <c r="K215" s="256" t="str">
        <f ca="1">IF(MOD(ROW()-13,2)=0,IF(ISBLANK(OFFSET('12. SEGUIMIENTO 2027'!$O$14,INT((ROW()-13)/2),0)),"",OFFSET('12. SEGUIMIENTO 2027'!$O$14,INT((ROW()-13)/2),0)),IF(ISBLANK(OFFSET('9. METAS'!$W$20,INT((ROW()-14)/2),0)),"",OFFSET('9. METAS'!$W$20,INT((ROW()-14)/2),0)))</f>
        <v/>
      </c>
      <c r="L215" s="256" t="str">
        <f ca="1">IF(MOD(ROW()-13,2)=0,IF(ISBLANK(OFFSET('12. SEGUIMIENTO 2027'!$P$14,INT((ROW()-13)/2),0)),"",OFFSET('12. SEGUIMIENTO 2027'!$P$14,INT((ROW()-13)/2),0)),IF(ISBLANK(OFFSET('9. METAS'!$X$20,INT((ROW()-14)/2),0)),"",OFFSET('9. METAS'!$X$20,INT((ROW()-14)/2),0)))</f>
        <v/>
      </c>
      <c r="M215" s="257" t="str">
        <f ca="1">IF(MOD(ROW()-13,2)=0,IF(ISBLANK(OFFSET('12. SEGUIMIENTO 2027'!$Q$14,INT((ROW()-13)/2),0)),"",OFFSET('12. SEGUIMIENTO 2027'!$Q$14,INT((ROW()-13)/2),0)),IF(ISBLANK(OFFSET('9. METAS'!$Y$20,INT((ROW()-14)/2),0)),"",OFFSET('9. METAS'!$Y$20,INT((ROW()-14)/2),0)))</f>
        <v/>
      </c>
      <c r="N215" s="1012" t="str">
        <f t="shared" ref="N215" ca="1" si="198">IFERROR(J215/J216,"ND")</f>
        <v>ND</v>
      </c>
      <c r="O215" s="1008" t="str">
        <f t="shared" ref="O215" ca="1" si="199">IFERROR(((J215+K215+L215+M215)/H215),"ND")</f>
        <v>ND</v>
      </c>
      <c r="P215" s="996"/>
    </row>
    <row r="216" spans="3:16">
      <c r="C216" s="1030"/>
      <c r="D216" s="1026"/>
      <c r="E216" s="1026"/>
      <c r="F216" s="1024"/>
      <c r="G216" s="1021"/>
      <c r="H216" s="1164"/>
      <c r="I216" s="1015"/>
      <c r="J216" s="255" t="str">
        <f ca="1">IF(MOD(ROW()-13,2)=0,IF(ISBLANK(OFFSET('12. SEGUIMIENTO 2027'!$N$14,INT((ROW()-13)/2),0)),"",OFFSET('12. SEGUIMIENTO 2027'!$N$14,INT((ROW()-13)/2),0)),IF(ISBLANK(OFFSET('9. METAS'!$V$20,INT((ROW()-14)/2),0)),"",OFFSET('9. METAS'!$V$20,INT((ROW()-14)/2),0)))</f>
        <v/>
      </c>
      <c r="K216" s="256" t="str">
        <f ca="1">IF(MOD(ROW()-13,2)=0,IF(ISBLANK(OFFSET('12. SEGUIMIENTO 2027'!$O$14,INT((ROW()-13)/2),0)),"",OFFSET('12. SEGUIMIENTO 2027'!$O$14,INT((ROW()-13)/2),0)),IF(ISBLANK(OFFSET('9. METAS'!$W$20,INT((ROW()-14)/2),0)),"",OFFSET('9. METAS'!$W$20,INT((ROW()-14)/2),0)))</f>
        <v/>
      </c>
      <c r="L216" s="256" t="str">
        <f ca="1">IF(MOD(ROW()-13,2)=0,IF(ISBLANK(OFFSET('12. SEGUIMIENTO 2027'!$P$14,INT((ROW()-13)/2),0)),"",OFFSET('12. SEGUIMIENTO 2027'!$P$14,INT((ROW()-13)/2),0)),IF(ISBLANK(OFFSET('9. METAS'!$X$20,INT((ROW()-14)/2),0)),"",OFFSET('9. METAS'!$X$20,INT((ROW()-14)/2),0)))</f>
        <v/>
      </c>
      <c r="M216" s="257" t="str">
        <f ca="1">IF(MOD(ROW()-13,2)=0,IF(ISBLANK(OFFSET('12. SEGUIMIENTO 2027'!$Q$14,INT((ROW()-13)/2),0)),"",OFFSET('12. SEGUIMIENTO 2027'!$Q$14,INT((ROW()-13)/2),0)),IF(ISBLANK(OFFSET('9. METAS'!$Y$20,INT((ROW()-14)/2),0)),"",OFFSET('9. METAS'!$Y$20,INT((ROW()-14)/2),0)))</f>
        <v/>
      </c>
      <c r="N216" s="1013"/>
      <c r="O216" s="1009"/>
      <c r="P216" s="997"/>
    </row>
    <row r="217" spans="3:16">
      <c r="C217" s="1028" t="str">
        <f ca="1">IF(ISBLANK(OFFSET('5. Pp (3 años)'!$C$39,INT((ROW()-13)/2),0)),"",OFFSET('5. Pp (3 años)'!$C$39,INT((ROW()-13)/2),0))</f>
        <v/>
      </c>
      <c r="D217" s="1026" t="str">
        <f ca="1">IF(ISBLANK(OFFSET('5. Pp (3 años)'!$D$39,INT((ROW()-13)/2),0)),"",OFFSET('5. Pp (3 años)'!$D$39,INT((ROW()-13)/2),0))</f>
        <v/>
      </c>
      <c r="E217" s="1026" t="str">
        <f ca="1">IF(ISBLANK(OFFSET('5. Pp (3 años)'!$E$39,INT((ROW()-13)/2),0)),"",OFFSET('5. Pp (3 años)'!$E$39,INT((ROW()-13)/2),0))</f>
        <v/>
      </c>
      <c r="F217" s="1024" t="str">
        <f ca="1">IF(ISBLANK(OFFSET('5. Pp (3 años)'!$K$39,INT((ROW()-13)/2),0)),"",OFFSET('5. Pp (3 años)'!$K$39,INT((ROW()-13)/2),0))</f>
        <v/>
      </c>
      <c r="G217" s="1021" t="str">
        <f ca="1">IF(ISBLANK(OFFSET('5. Pp (3 años)'!$H$39,INT((ROW()-13)/2),0)),"",OFFSET('5. Pp (3 años)'!$H$39,INT((ROW()-13)/2),0))</f>
        <v/>
      </c>
      <c r="H217" s="1164" t="str">
        <f ca="1">IF(ISBLANK(OFFSET('9. METAS'!$M$20,INT((ROW()-13)/2),0)),"",OFFSET('9. METAS'!$M$20,INT((ROW()-13)/2),0))</f>
        <v/>
      </c>
      <c r="I217" s="1014"/>
      <c r="J217" s="255" t="str">
        <f ca="1">IF(MOD(ROW()-13,2)=0,IF(ISBLANK(OFFSET('12. SEGUIMIENTO 2027'!$N$14,INT((ROW()-13)/2),0)),"",OFFSET('12. SEGUIMIENTO 2027'!$N$14,INT((ROW()-13)/2),0)),IF(ISBLANK(OFFSET('9. METAS'!$V$20,INT((ROW()-14)/2),0)),"",OFFSET('9. METAS'!$V$20,INT((ROW()-14)/2),0)))</f>
        <v/>
      </c>
      <c r="K217" s="256" t="str">
        <f ca="1">IF(MOD(ROW()-13,2)=0,IF(ISBLANK(OFFSET('12. SEGUIMIENTO 2027'!$O$14,INT((ROW()-13)/2),0)),"",OFFSET('12. SEGUIMIENTO 2027'!$O$14,INT((ROW()-13)/2),0)),IF(ISBLANK(OFFSET('9. METAS'!$W$20,INT((ROW()-14)/2),0)),"",OFFSET('9. METAS'!$W$20,INT((ROW()-14)/2),0)))</f>
        <v/>
      </c>
      <c r="L217" s="256" t="str">
        <f ca="1">IF(MOD(ROW()-13,2)=0,IF(ISBLANK(OFFSET('12. SEGUIMIENTO 2027'!$P$14,INT((ROW()-13)/2),0)),"",OFFSET('12. SEGUIMIENTO 2027'!$P$14,INT((ROW()-13)/2),0)),IF(ISBLANK(OFFSET('9. METAS'!$X$20,INT((ROW()-14)/2),0)),"",OFFSET('9. METAS'!$X$20,INT((ROW()-14)/2),0)))</f>
        <v/>
      </c>
      <c r="M217" s="257" t="str">
        <f ca="1">IF(MOD(ROW()-13,2)=0,IF(ISBLANK(OFFSET('12. SEGUIMIENTO 2027'!$Q$14,INT((ROW()-13)/2),0)),"",OFFSET('12. SEGUIMIENTO 2027'!$Q$14,INT((ROW()-13)/2),0)),IF(ISBLANK(OFFSET('9. METAS'!$Y$20,INT((ROW()-14)/2),0)),"",OFFSET('9. METAS'!$Y$20,INT((ROW()-14)/2),0)))</f>
        <v/>
      </c>
      <c r="N217" s="1012" t="str">
        <f t="shared" ref="N217" ca="1" si="200">IFERROR(J217/J218,"ND")</f>
        <v>ND</v>
      </c>
      <c r="O217" s="1008" t="str">
        <f t="shared" ref="O217" ca="1" si="201">IFERROR(((J217+K217+L217+M217)/H217),"ND")</f>
        <v>ND</v>
      </c>
      <c r="P217" s="996"/>
    </row>
    <row r="218" spans="3:16">
      <c r="C218" s="1030"/>
      <c r="D218" s="1026"/>
      <c r="E218" s="1026"/>
      <c r="F218" s="1024"/>
      <c r="G218" s="1021"/>
      <c r="H218" s="1164"/>
      <c r="I218" s="1015"/>
      <c r="J218" s="255" t="str">
        <f ca="1">IF(MOD(ROW()-13,2)=0,IF(ISBLANK(OFFSET('12. SEGUIMIENTO 2027'!$N$14,INT((ROW()-13)/2),0)),"",OFFSET('12. SEGUIMIENTO 2027'!$N$14,INT((ROW()-13)/2),0)),IF(ISBLANK(OFFSET('9. METAS'!$V$20,INT((ROW()-14)/2),0)),"",OFFSET('9. METAS'!$V$20,INT((ROW()-14)/2),0)))</f>
        <v/>
      </c>
      <c r="K218" s="256" t="str">
        <f ca="1">IF(MOD(ROW()-13,2)=0,IF(ISBLANK(OFFSET('12. SEGUIMIENTO 2027'!$O$14,INT((ROW()-13)/2),0)),"",OFFSET('12. SEGUIMIENTO 2027'!$O$14,INT((ROW()-13)/2),0)),IF(ISBLANK(OFFSET('9. METAS'!$W$20,INT((ROW()-14)/2),0)),"",OFFSET('9. METAS'!$W$20,INT((ROW()-14)/2),0)))</f>
        <v/>
      </c>
      <c r="L218" s="256" t="str">
        <f ca="1">IF(MOD(ROW()-13,2)=0,IF(ISBLANK(OFFSET('12. SEGUIMIENTO 2027'!$P$14,INT((ROW()-13)/2),0)),"",OFFSET('12. SEGUIMIENTO 2027'!$P$14,INT((ROW()-13)/2),0)),IF(ISBLANK(OFFSET('9. METAS'!$X$20,INT((ROW()-14)/2),0)),"",OFFSET('9. METAS'!$X$20,INT((ROW()-14)/2),0)))</f>
        <v/>
      </c>
      <c r="M218" s="257" t="str">
        <f ca="1">IF(MOD(ROW()-13,2)=0,IF(ISBLANK(OFFSET('12. SEGUIMIENTO 2027'!$Q$14,INT((ROW()-13)/2),0)),"",OFFSET('12. SEGUIMIENTO 2027'!$Q$14,INT((ROW()-13)/2),0)),IF(ISBLANK(OFFSET('9. METAS'!$Y$20,INT((ROW()-14)/2),0)),"",OFFSET('9. METAS'!$Y$20,INT((ROW()-14)/2),0)))</f>
        <v/>
      </c>
      <c r="N218" s="1013"/>
      <c r="O218" s="1009"/>
      <c r="P218" s="997"/>
    </row>
    <row r="219" spans="3:16">
      <c r="C219" s="1028" t="str">
        <f ca="1">IF(ISBLANK(OFFSET('5. Pp (3 años)'!$C$39,INT((ROW()-13)/2),0)),"",OFFSET('5. Pp (3 años)'!$C$39,INT((ROW()-13)/2),0))</f>
        <v/>
      </c>
      <c r="D219" s="1026" t="str">
        <f ca="1">IF(ISBLANK(OFFSET('5. Pp (3 años)'!$D$39,INT((ROW()-13)/2),0)),"",OFFSET('5. Pp (3 años)'!$D$39,INT((ROW()-13)/2),0))</f>
        <v/>
      </c>
      <c r="E219" s="1026" t="str">
        <f ca="1">IF(ISBLANK(OFFSET('5. Pp (3 años)'!$E$39,INT((ROW()-13)/2),0)),"",OFFSET('5. Pp (3 años)'!$E$39,INT((ROW()-13)/2),0))</f>
        <v/>
      </c>
      <c r="F219" s="1024" t="str">
        <f ca="1">IF(ISBLANK(OFFSET('5. Pp (3 años)'!$K$39,INT((ROW()-13)/2),0)),"",OFFSET('5. Pp (3 años)'!$K$39,INT((ROW()-13)/2),0))</f>
        <v/>
      </c>
      <c r="G219" s="1021" t="str">
        <f ca="1">IF(ISBLANK(OFFSET('5. Pp (3 años)'!$H$39,INT((ROW()-13)/2),0)),"",OFFSET('5. Pp (3 años)'!$H$39,INT((ROW()-13)/2),0))</f>
        <v/>
      </c>
      <c r="H219" s="1164" t="str">
        <f ca="1">IF(ISBLANK(OFFSET('9. METAS'!$M$20,INT((ROW()-13)/2),0)),"",OFFSET('9. METAS'!$M$20,INT((ROW()-13)/2),0))</f>
        <v/>
      </c>
      <c r="I219" s="1014"/>
      <c r="J219" s="255" t="str">
        <f ca="1">IF(MOD(ROW()-13,2)=0,IF(ISBLANK(OFFSET('12. SEGUIMIENTO 2027'!$N$14,INT((ROW()-13)/2),0)),"",OFFSET('12. SEGUIMIENTO 2027'!$N$14,INT((ROW()-13)/2),0)),IF(ISBLANK(OFFSET('9. METAS'!$V$20,INT((ROW()-14)/2),0)),"",OFFSET('9. METAS'!$V$20,INT((ROW()-14)/2),0)))</f>
        <v/>
      </c>
      <c r="K219" s="256" t="str">
        <f ca="1">IF(MOD(ROW()-13,2)=0,IF(ISBLANK(OFFSET('12. SEGUIMIENTO 2027'!$O$14,INT((ROW()-13)/2),0)),"",OFFSET('12. SEGUIMIENTO 2027'!$O$14,INT((ROW()-13)/2),0)),IF(ISBLANK(OFFSET('9. METAS'!$W$20,INT((ROW()-14)/2),0)),"",OFFSET('9. METAS'!$W$20,INT((ROW()-14)/2),0)))</f>
        <v/>
      </c>
      <c r="L219" s="256" t="str">
        <f ca="1">IF(MOD(ROW()-13,2)=0,IF(ISBLANK(OFFSET('12. SEGUIMIENTO 2027'!$P$14,INT((ROW()-13)/2),0)),"",OFFSET('12. SEGUIMIENTO 2027'!$P$14,INT((ROW()-13)/2),0)),IF(ISBLANK(OFFSET('9. METAS'!$X$20,INT((ROW()-14)/2),0)),"",OFFSET('9. METAS'!$X$20,INT((ROW()-14)/2),0)))</f>
        <v/>
      </c>
      <c r="M219" s="257" t="str">
        <f ca="1">IF(MOD(ROW()-13,2)=0,IF(ISBLANK(OFFSET('12. SEGUIMIENTO 2027'!$Q$14,INT((ROW()-13)/2),0)),"",OFFSET('12. SEGUIMIENTO 2027'!$Q$14,INT((ROW()-13)/2),0)),IF(ISBLANK(OFFSET('9. METAS'!$Y$20,INT((ROW()-14)/2),0)),"",OFFSET('9. METAS'!$Y$20,INT((ROW()-14)/2),0)))</f>
        <v/>
      </c>
      <c r="N219" s="1012" t="str">
        <f t="shared" ref="N219" ca="1" si="202">IFERROR(J219/J220,"ND")</f>
        <v>ND</v>
      </c>
      <c r="O219" s="1008" t="str">
        <f t="shared" ref="O219" ca="1" si="203">IFERROR(((J219+K219+L219+M219)/H219),"ND")</f>
        <v>ND</v>
      </c>
      <c r="P219" s="996"/>
    </row>
    <row r="220" spans="3:16">
      <c r="C220" s="1030"/>
      <c r="D220" s="1026"/>
      <c r="E220" s="1026"/>
      <c r="F220" s="1024"/>
      <c r="G220" s="1021"/>
      <c r="H220" s="1164"/>
      <c r="I220" s="1015"/>
      <c r="J220" s="255" t="str">
        <f ca="1">IF(MOD(ROW()-13,2)=0,IF(ISBLANK(OFFSET('12. SEGUIMIENTO 2027'!$N$14,INT((ROW()-13)/2),0)),"",OFFSET('12. SEGUIMIENTO 2027'!$N$14,INT((ROW()-13)/2),0)),IF(ISBLANK(OFFSET('9. METAS'!$V$20,INT((ROW()-14)/2),0)),"",OFFSET('9. METAS'!$V$20,INT((ROW()-14)/2),0)))</f>
        <v/>
      </c>
      <c r="K220" s="256" t="str">
        <f ca="1">IF(MOD(ROW()-13,2)=0,IF(ISBLANK(OFFSET('12. SEGUIMIENTO 2027'!$O$14,INT((ROW()-13)/2),0)),"",OFFSET('12. SEGUIMIENTO 2027'!$O$14,INT((ROW()-13)/2),0)),IF(ISBLANK(OFFSET('9. METAS'!$W$20,INT((ROW()-14)/2),0)),"",OFFSET('9. METAS'!$W$20,INT((ROW()-14)/2),0)))</f>
        <v/>
      </c>
      <c r="L220" s="256" t="str">
        <f ca="1">IF(MOD(ROW()-13,2)=0,IF(ISBLANK(OFFSET('12. SEGUIMIENTO 2027'!$P$14,INT((ROW()-13)/2),0)),"",OFFSET('12. SEGUIMIENTO 2027'!$P$14,INT((ROW()-13)/2),0)),IF(ISBLANK(OFFSET('9. METAS'!$X$20,INT((ROW()-14)/2),0)),"",OFFSET('9. METAS'!$X$20,INT((ROW()-14)/2),0)))</f>
        <v/>
      </c>
      <c r="M220" s="257" t="str">
        <f ca="1">IF(MOD(ROW()-13,2)=0,IF(ISBLANK(OFFSET('12. SEGUIMIENTO 2027'!$Q$14,INT((ROW()-13)/2),0)),"",OFFSET('12. SEGUIMIENTO 2027'!$Q$14,INT((ROW()-13)/2),0)),IF(ISBLANK(OFFSET('9. METAS'!$Y$20,INT((ROW()-14)/2),0)),"",OFFSET('9. METAS'!$Y$20,INT((ROW()-14)/2),0)))</f>
        <v/>
      </c>
      <c r="N220" s="1013"/>
      <c r="O220" s="1009"/>
      <c r="P220" s="997"/>
    </row>
    <row r="221" spans="3:16">
      <c r="C221" s="1028" t="str">
        <f ca="1">IF(ISBLANK(OFFSET('5. Pp (3 años)'!$C$39,INT((ROW()-13)/2),0)),"",OFFSET('5. Pp (3 años)'!$C$39,INT((ROW()-13)/2),0))</f>
        <v/>
      </c>
      <c r="D221" s="1026" t="str">
        <f ca="1">IF(ISBLANK(OFFSET('5. Pp (3 años)'!$D$39,INT((ROW()-13)/2),0)),"",OFFSET('5. Pp (3 años)'!$D$39,INT((ROW()-13)/2),0))</f>
        <v/>
      </c>
      <c r="E221" s="1026" t="str">
        <f ca="1">IF(ISBLANK(OFFSET('5. Pp (3 años)'!$E$39,INT((ROW()-13)/2),0)),"",OFFSET('5. Pp (3 años)'!$E$39,INT((ROW()-13)/2),0))</f>
        <v/>
      </c>
      <c r="F221" s="1024" t="str">
        <f ca="1">IF(ISBLANK(OFFSET('5. Pp (3 años)'!$K$39,INT((ROW()-13)/2),0)),"",OFFSET('5. Pp (3 años)'!$K$39,INT((ROW()-13)/2),0))</f>
        <v/>
      </c>
      <c r="G221" s="1021" t="str">
        <f ca="1">IF(ISBLANK(OFFSET('5. Pp (3 años)'!$H$39,INT((ROW()-13)/2),0)),"",OFFSET('5. Pp (3 años)'!$H$39,INT((ROW()-13)/2),0))</f>
        <v/>
      </c>
      <c r="H221" s="1164" t="str">
        <f ca="1">IF(ISBLANK(OFFSET('9. METAS'!$M$20,INT((ROW()-13)/2),0)),"",OFFSET('9. METAS'!$M$20,INT((ROW()-13)/2),0))</f>
        <v/>
      </c>
      <c r="I221" s="1014"/>
      <c r="J221" s="255" t="str">
        <f ca="1">IF(MOD(ROW()-13,2)=0,IF(ISBLANK(OFFSET('12. SEGUIMIENTO 2027'!$N$14,INT((ROW()-13)/2),0)),"",OFFSET('12. SEGUIMIENTO 2027'!$N$14,INT((ROW()-13)/2),0)),IF(ISBLANK(OFFSET('9. METAS'!$V$20,INT((ROW()-14)/2),0)),"",OFFSET('9. METAS'!$V$20,INT((ROW()-14)/2),0)))</f>
        <v/>
      </c>
      <c r="K221" s="256" t="str">
        <f ca="1">IF(MOD(ROW()-13,2)=0,IF(ISBLANK(OFFSET('12. SEGUIMIENTO 2027'!$O$14,INT((ROW()-13)/2),0)),"",OFFSET('12. SEGUIMIENTO 2027'!$O$14,INT((ROW()-13)/2),0)),IF(ISBLANK(OFFSET('9. METAS'!$W$20,INT((ROW()-14)/2),0)),"",OFFSET('9. METAS'!$W$20,INT((ROW()-14)/2),0)))</f>
        <v/>
      </c>
      <c r="L221" s="256" t="str">
        <f ca="1">IF(MOD(ROW()-13,2)=0,IF(ISBLANK(OFFSET('12. SEGUIMIENTO 2027'!$P$14,INT((ROW()-13)/2),0)),"",OFFSET('12. SEGUIMIENTO 2027'!$P$14,INT((ROW()-13)/2),0)),IF(ISBLANK(OFFSET('9. METAS'!$X$20,INT((ROW()-14)/2),0)),"",OFFSET('9. METAS'!$X$20,INT((ROW()-14)/2),0)))</f>
        <v/>
      </c>
      <c r="M221" s="257" t="str">
        <f ca="1">IF(MOD(ROW()-13,2)=0,IF(ISBLANK(OFFSET('12. SEGUIMIENTO 2027'!$Q$14,INT((ROW()-13)/2),0)),"",OFFSET('12. SEGUIMIENTO 2027'!$Q$14,INT((ROW()-13)/2),0)),IF(ISBLANK(OFFSET('9. METAS'!$Y$20,INT((ROW()-14)/2),0)),"",OFFSET('9. METAS'!$Y$20,INT((ROW()-14)/2),0)))</f>
        <v/>
      </c>
      <c r="N221" s="1012" t="str">
        <f t="shared" ref="N221" ca="1" si="204">IFERROR(J221/J222,"ND")</f>
        <v>ND</v>
      </c>
      <c r="O221" s="1008" t="str">
        <f t="shared" ref="O221" ca="1" si="205">IFERROR(((J221+K221+L221+M221)/H221),"ND")</f>
        <v>ND</v>
      </c>
      <c r="P221" s="996"/>
    </row>
    <row r="222" spans="3:16">
      <c r="C222" s="1030"/>
      <c r="D222" s="1026"/>
      <c r="E222" s="1026"/>
      <c r="F222" s="1024"/>
      <c r="G222" s="1021"/>
      <c r="H222" s="1164"/>
      <c r="I222" s="1015"/>
      <c r="J222" s="255" t="str">
        <f ca="1">IF(MOD(ROW()-13,2)=0,IF(ISBLANK(OFFSET('12. SEGUIMIENTO 2027'!$N$14,INT((ROW()-13)/2),0)),"",OFFSET('12. SEGUIMIENTO 2027'!$N$14,INT((ROW()-13)/2),0)),IF(ISBLANK(OFFSET('9. METAS'!$V$20,INT((ROW()-14)/2),0)),"",OFFSET('9. METAS'!$V$20,INT((ROW()-14)/2),0)))</f>
        <v/>
      </c>
      <c r="K222" s="256" t="str">
        <f ca="1">IF(MOD(ROW()-13,2)=0,IF(ISBLANK(OFFSET('12. SEGUIMIENTO 2027'!$O$14,INT((ROW()-13)/2),0)),"",OFFSET('12. SEGUIMIENTO 2027'!$O$14,INT((ROW()-13)/2),0)),IF(ISBLANK(OFFSET('9. METAS'!$W$20,INT((ROW()-14)/2),0)),"",OFFSET('9. METAS'!$W$20,INT((ROW()-14)/2),0)))</f>
        <v/>
      </c>
      <c r="L222" s="256" t="str">
        <f ca="1">IF(MOD(ROW()-13,2)=0,IF(ISBLANK(OFFSET('12. SEGUIMIENTO 2027'!$P$14,INT((ROW()-13)/2),0)),"",OFFSET('12. SEGUIMIENTO 2027'!$P$14,INT((ROW()-13)/2),0)),IF(ISBLANK(OFFSET('9. METAS'!$X$20,INT((ROW()-14)/2),0)),"",OFFSET('9. METAS'!$X$20,INT((ROW()-14)/2),0)))</f>
        <v/>
      </c>
      <c r="M222" s="257" t="str">
        <f ca="1">IF(MOD(ROW()-13,2)=0,IF(ISBLANK(OFFSET('12. SEGUIMIENTO 2027'!$Q$14,INT((ROW()-13)/2),0)),"",OFFSET('12. SEGUIMIENTO 2027'!$Q$14,INT((ROW()-13)/2),0)),IF(ISBLANK(OFFSET('9. METAS'!$Y$20,INT((ROW()-14)/2),0)),"",OFFSET('9. METAS'!$Y$20,INT((ROW()-14)/2),0)))</f>
        <v/>
      </c>
      <c r="N222" s="1013"/>
      <c r="O222" s="1009"/>
      <c r="P222" s="997"/>
    </row>
    <row r="223" spans="3:16">
      <c r="C223" s="1028" t="str">
        <f ca="1">IF(ISBLANK(OFFSET('5. Pp (3 años)'!$C$39,INT((ROW()-13)/2),0)),"",OFFSET('5. Pp (3 años)'!$C$39,INT((ROW()-13)/2),0))</f>
        <v/>
      </c>
      <c r="D223" s="1026" t="str">
        <f ca="1">IF(ISBLANK(OFFSET('5. Pp (3 años)'!$D$39,INT((ROW()-13)/2),0)),"",OFFSET('5. Pp (3 años)'!$D$39,INT((ROW()-13)/2),0))</f>
        <v/>
      </c>
      <c r="E223" s="1026" t="str">
        <f ca="1">IF(ISBLANK(OFFSET('5. Pp (3 años)'!$E$39,INT((ROW()-13)/2),0)),"",OFFSET('5. Pp (3 años)'!$E$39,INT((ROW()-13)/2),0))</f>
        <v/>
      </c>
      <c r="F223" s="1024" t="str">
        <f ca="1">IF(ISBLANK(OFFSET('5. Pp (3 años)'!$K$39,INT((ROW()-13)/2),0)),"",OFFSET('5. Pp (3 años)'!$K$39,INT((ROW()-13)/2),0))</f>
        <v/>
      </c>
      <c r="G223" s="1021" t="str">
        <f ca="1">IF(ISBLANK(OFFSET('5. Pp (3 años)'!$H$39,INT((ROW()-13)/2),0)),"",OFFSET('5. Pp (3 años)'!$H$39,INT((ROW()-13)/2),0))</f>
        <v/>
      </c>
      <c r="H223" s="1164" t="str">
        <f ca="1">IF(ISBLANK(OFFSET('9. METAS'!$M$20,INT((ROW()-13)/2),0)),"",OFFSET('9. METAS'!$M$20,INT((ROW()-13)/2),0))</f>
        <v/>
      </c>
      <c r="I223" s="1014"/>
      <c r="J223" s="255" t="str">
        <f ca="1">IF(MOD(ROW()-13,2)=0,IF(ISBLANK(OFFSET('12. SEGUIMIENTO 2027'!$N$14,INT((ROW()-13)/2),0)),"",OFFSET('12. SEGUIMIENTO 2027'!$N$14,INT((ROW()-13)/2),0)),IF(ISBLANK(OFFSET('9. METAS'!$V$20,INT((ROW()-14)/2),0)),"",OFFSET('9. METAS'!$V$20,INT((ROW()-14)/2),0)))</f>
        <v/>
      </c>
      <c r="K223" s="256" t="str">
        <f ca="1">IF(MOD(ROW()-13,2)=0,IF(ISBLANK(OFFSET('12. SEGUIMIENTO 2027'!$O$14,INT((ROW()-13)/2),0)),"",OFFSET('12. SEGUIMIENTO 2027'!$O$14,INT((ROW()-13)/2),0)),IF(ISBLANK(OFFSET('9. METAS'!$W$20,INT((ROW()-14)/2),0)),"",OFFSET('9. METAS'!$W$20,INT((ROW()-14)/2),0)))</f>
        <v/>
      </c>
      <c r="L223" s="256" t="str">
        <f ca="1">IF(MOD(ROW()-13,2)=0,IF(ISBLANK(OFFSET('12. SEGUIMIENTO 2027'!$P$14,INT((ROW()-13)/2),0)),"",OFFSET('12. SEGUIMIENTO 2027'!$P$14,INT((ROW()-13)/2),0)),IF(ISBLANK(OFFSET('9. METAS'!$X$20,INT((ROW()-14)/2),0)),"",OFFSET('9. METAS'!$X$20,INT((ROW()-14)/2),0)))</f>
        <v/>
      </c>
      <c r="M223" s="257" t="str">
        <f ca="1">IF(MOD(ROW()-13,2)=0,IF(ISBLANK(OFFSET('12. SEGUIMIENTO 2027'!$Q$14,INT((ROW()-13)/2),0)),"",OFFSET('12. SEGUIMIENTO 2027'!$Q$14,INT((ROW()-13)/2),0)),IF(ISBLANK(OFFSET('9. METAS'!$Y$20,INT((ROW()-14)/2),0)),"",OFFSET('9. METAS'!$Y$20,INT((ROW()-14)/2),0)))</f>
        <v/>
      </c>
      <c r="N223" s="1012" t="str">
        <f t="shared" ref="N223" ca="1" si="206">IFERROR(J223/J224,"ND")</f>
        <v>ND</v>
      </c>
      <c r="O223" s="1008" t="str">
        <f t="shared" ref="O223" ca="1" si="207">IFERROR(((J223+K223+L223+M223)/H223),"ND")</f>
        <v>ND</v>
      </c>
      <c r="P223" s="996"/>
    </row>
    <row r="224" spans="3:16">
      <c r="C224" s="1030"/>
      <c r="D224" s="1026"/>
      <c r="E224" s="1026"/>
      <c r="F224" s="1024"/>
      <c r="G224" s="1021"/>
      <c r="H224" s="1164"/>
      <c r="I224" s="1015"/>
      <c r="J224" s="255" t="str">
        <f ca="1">IF(MOD(ROW()-13,2)=0,IF(ISBLANK(OFFSET('12. SEGUIMIENTO 2027'!$N$14,INT((ROW()-13)/2),0)),"",OFFSET('12. SEGUIMIENTO 2027'!$N$14,INT((ROW()-13)/2),0)),IF(ISBLANK(OFFSET('9. METAS'!$V$20,INT((ROW()-14)/2),0)),"",OFFSET('9. METAS'!$V$20,INT((ROW()-14)/2),0)))</f>
        <v/>
      </c>
      <c r="K224" s="256" t="str">
        <f ca="1">IF(MOD(ROW()-13,2)=0,IF(ISBLANK(OFFSET('12. SEGUIMIENTO 2027'!$O$14,INT((ROW()-13)/2),0)),"",OFFSET('12. SEGUIMIENTO 2027'!$O$14,INT((ROW()-13)/2),0)),IF(ISBLANK(OFFSET('9. METAS'!$W$20,INT((ROW()-14)/2),0)),"",OFFSET('9. METAS'!$W$20,INT((ROW()-14)/2),0)))</f>
        <v/>
      </c>
      <c r="L224" s="256" t="str">
        <f ca="1">IF(MOD(ROW()-13,2)=0,IF(ISBLANK(OFFSET('12. SEGUIMIENTO 2027'!$P$14,INT((ROW()-13)/2),0)),"",OFFSET('12. SEGUIMIENTO 2027'!$P$14,INT((ROW()-13)/2),0)),IF(ISBLANK(OFFSET('9. METAS'!$X$20,INT((ROW()-14)/2),0)),"",OFFSET('9. METAS'!$X$20,INT((ROW()-14)/2),0)))</f>
        <v/>
      </c>
      <c r="M224" s="257" t="str">
        <f ca="1">IF(MOD(ROW()-13,2)=0,IF(ISBLANK(OFFSET('12. SEGUIMIENTO 2027'!$Q$14,INT((ROW()-13)/2),0)),"",OFFSET('12. SEGUIMIENTO 2027'!$Q$14,INT((ROW()-13)/2),0)),IF(ISBLANK(OFFSET('9. METAS'!$Y$20,INT((ROW()-14)/2),0)),"",OFFSET('9. METAS'!$Y$20,INT((ROW()-14)/2),0)))</f>
        <v/>
      </c>
      <c r="N224" s="1013"/>
      <c r="O224" s="1009"/>
      <c r="P224" s="997"/>
    </row>
    <row r="225" spans="3:16">
      <c r="C225" s="1028" t="str">
        <f ca="1">IF(ISBLANK(OFFSET('5. Pp (3 años)'!$C$39,INT((ROW()-13)/2),0)),"",OFFSET('5. Pp (3 años)'!$C$39,INT((ROW()-13)/2),0))</f>
        <v/>
      </c>
      <c r="D225" s="1026" t="str">
        <f ca="1">IF(ISBLANK(OFFSET('5. Pp (3 años)'!$D$39,INT((ROW()-13)/2),0)),"",OFFSET('5. Pp (3 años)'!$D$39,INT((ROW()-13)/2),0))</f>
        <v/>
      </c>
      <c r="E225" s="1026" t="str">
        <f ca="1">IF(ISBLANK(OFFSET('5. Pp (3 años)'!$E$39,INT((ROW()-13)/2),0)),"",OFFSET('5. Pp (3 años)'!$E$39,INT((ROW()-13)/2),0))</f>
        <v/>
      </c>
      <c r="F225" s="1024" t="str">
        <f ca="1">IF(ISBLANK(OFFSET('5. Pp (3 años)'!$K$39,INT((ROW()-13)/2),0)),"",OFFSET('5. Pp (3 años)'!$K$39,INT((ROW()-13)/2),0))</f>
        <v/>
      </c>
      <c r="G225" s="1021" t="str">
        <f ca="1">IF(ISBLANK(OFFSET('5. Pp (3 años)'!$H$39,INT((ROW()-13)/2),0)),"",OFFSET('5. Pp (3 años)'!$H$39,INT((ROW()-13)/2),0))</f>
        <v/>
      </c>
      <c r="H225" s="1164" t="str">
        <f ca="1">IF(ISBLANK(OFFSET('9. METAS'!$M$20,INT((ROW()-13)/2),0)),"",OFFSET('9. METAS'!$M$20,INT((ROW()-13)/2),0))</f>
        <v/>
      </c>
      <c r="I225" s="1014"/>
      <c r="J225" s="255" t="str">
        <f ca="1">IF(MOD(ROW()-13,2)=0,IF(ISBLANK(OFFSET('12. SEGUIMIENTO 2027'!$N$14,INT((ROW()-13)/2),0)),"",OFFSET('12. SEGUIMIENTO 2027'!$N$14,INT((ROW()-13)/2),0)),IF(ISBLANK(OFFSET('9. METAS'!$V$20,INT((ROW()-14)/2),0)),"",OFFSET('9. METAS'!$V$20,INT((ROW()-14)/2),0)))</f>
        <v/>
      </c>
      <c r="K225" s="256" t="str">
        <f ca="1">IF(MOD(ROW()-13,2)=0,IF(ISBLANK(OFFSET('12. SEGUIMIENTO 2027'!$O$14,INT((ROW()-13)/2),0)),"",OFFSET('12. SEGUIMIENTO 2027'!$O$14,INT((ROW()-13)/2),0)),IF(ISBLANK(OFFSET('9. METAS'!$W$20,INT((ROW()-14)/2),0)),"",OFFSET('9. METAS'!$W$20,INT((ROW()-14)/2),0)))</f>
        <v/>
      </c>
      <c r="L225" s="256" t="str">
        <f ca="1">IF(MOD(ROW()-13,2)=0,IF(ISBLANK(OFFSET('12. SEGUIMIENTO 2027'!$P$14,INT((ROW()-13)/2),0)),"",OFFSET('12. SEGUIMIENTO 2027'!$P$14,INT((ROW()-13)/2),0)),IF(ISBLANK(OFFSET('9. METAS'!$X$20,INT((ROW()-14)/2),0)),"",OFFSET('9. METAS'!$X$20,INT((ROW()-14)/2),0)))</f>
        <v/>
      </c>
      <c r="M225" s="257" t="str">
        <f ca="1">IF(MOD(ROW()-13,2)=0,IF(ISBLANK(OFFSET('12. SEGUIMIENTO 2027'!$Q$14,INT((ROW()-13)/2),0)),"",OFFSET('12. SEGUIMIENTO 2027'!$Q$14,INT((ROW()-13)/2),0)),IF(ISBLANK(OFFSET('9. METAS'!$Y$20,INT((ROW()-14)/2),0)),"",OFFSET('9. METAS'!$Y$20,INT((ROW()-14)/2),0)))</f>
        <v/>
      </c>
      <c r="N225" s="1012" t="str">
        <f t="shared" ref="N225" ca="1" si="208">IFERROR(J225/J226,"ND")</f>
        <v>ND</v>
      </c>
      <c r="O225" s="1008" t="str">
        <f t="shared" ref="O225" ca="1" si="209">IFERROR(((J225+K225+L225+M225)/H225),"ND")</f>
        <v>ND</v>
      </c>
      <c r="P225" s="996"/>
    </row>
    <row r="226" spans="3:16">
      <c r="C226" s="1030"/>
      <c r="D226" s="1026"/>
      <c r="E226" s="1026"/>
      <c r="F226" s="1024"/>
      <c r="G226" s="1021"/>
      <c r="H226" s="1164"/>
      <c r="I226" s="1015"/>
      <c r="J226" s="255" t="str">
        <f ca="1">IF(MOD(ROW()-13,2)=0,IF(ISBLANK(OFFSET('12. SEGUIMIENTO 2027'!$N$14,INT((ROW()-13)/2),0)),"",OFFSET('12. SEGUIMIENTO 2027'!$N$14,INT((ROW()-13)/2),0)),IF(ISBLANK(OFFSET('9. METAS'!$V$20,INT((ROW()-14)/2),0)),"",OFFSET('9. METAS'!$V$20,INT((ROW()-14)/2),0)))</f>
        <v/>
      </c>
      <c r="K226" s="256" t="str">
        <f ca="1">IF(MOD(ROW()-13,2)=0,IF(ISBLANK(OFFSET('12. SEGUIMIENTO 2027'!$O$14,INT((ROW()-13)/2),0)),"",OFFSET('12. SEGUIMIENTO 2027'!$O$14,INT((ROW()-13)/2),0)),IF(ISBLANK(OFFSET('9. METAS'!$W$20,INT((ROW()-14)/2),0)),"",OFFSET('9. METAS'!$W$20,INT((ROW()-14)/2),0)))</f>
        <v/>
      </c>
      <c r="L226" s="256" t="str">
        <f ca="1">IF(MOD(ROW()-13,2)=0,IF(ISBLANK(OFFSET('12. SEGUIMIENTO 2027'!$P$14,INT((ROW()-13)/2),0)),"",OFFSET('12. SEGUIMIENTO 2027'!$P$14,INT((ROW()-13)/2),0)),IF(ISBLANK(OFFSET('9. METAS'!$X$20,INT((ROW()-14)/2),0)),"",OFFSET('9. METAS'!$X$20,INT((ROW()-14)/2),0)))</f>
        <v/>
      </c>
      <c r="M226" s="257" t="str">
        <f ca="1">IF(MOD(ROW()-13,2)=0,IF(ISBLANK(OFFSET('12. SEGUIMIENTO 2027'!$Q$14,INT((ROW()-13)/2),0)),"",OFFSET('12. SEGUIMIENTO 2027'!$Q$14,INT((ROW()-13)/2),0)),IF(ISBLANK(OFFSET('9. METAS'!$Y$20,INT((ROW()-14)/2),0)),"",OFFSET('9. METAS'!$Y$20,INT((ROW()-14)/2),0)))</f>
        <v/>
      </c>
      <c r="N226" s="1013"/>
      <c r="O226" s="1009"/>
      <c r="P226" s="997"/>
    </row>
    <row r="227" spans="3:16">
      <c r="C227" s="1028" t="str">
        <f ca="1">IF(ISBLANK(OFFSET('5. Pp (3 años)'!$C$39,INT((ROW()-13)/2),0)),"",OFFSET('5. Pp (3 años)'!$C$39,INT((ROW()-13)/2),0))</f>
        <v/>
      </c>
      <c r="D227" s="1026" t="str">
        <f ca="1">IF(ISBLANK(OFFSET('5. Pp (3 años)'!$D$39,INT((ROW()-13)/2),0)),"",OFFSET('5. Pp (3 años)'!$D$39,INT((ROW()-13)/2),0))</f>
        <v/>
      </c>
      <c r="E227" s="1026" t="str">
        <f ca="1">IF(ISBLANK(OFFSET('5. Pp (3 años)'!$E$39,INT((ROW()-13)/2),0)),"",OFFSET('5. Pp (3 años)'!$E$39,INT((ROW()-13)/2),0))</f>
        <v/>
      </c>
      <c r="F227" s="1024" t="str">
        <f ca="1">IF(ISBLANK(OFFSET('5. Pp (3 años)'!$K$39,INT((ROW()-13)/2),0)),"",OFFSET('5. Pp (3 años)'!$K$39,INT((ROW()-13)/2),0))</f>
        <v/>
      </c>
      <c r="G227" s="1021" t="str">
        <f ca="1">IF(ISBLANK(OFFSET('5. Pp (3 años)'!$H$39,INT((ROW()-13)/2),0)),"",OFFSET('5. Pp (3 años)'!$H$39,INT((ROW()-13)/2),0))</f>
        <v/>
      </c>
      <c r="H227" s="1164" t="str">
        <f ca="1">IF(ISBLANK(OFFSET('9. METAS'!$M$20,INT((ROW()-13)/2),0)),"",OFFSET('9. METAS'!$M$20,INT((ROW()-13)/2),0))</f>
        <v/>
      </c>
      <c r="I227" s="1014"/>
      <c r="J227" s="255" t="str">
        <f ca="1">IF(MOD(ROW()-13,2)=0,IF(ISBLANK(OFFSET('12. SEGUIMIENTO 2027'!$N$14,INT((ROW()-13)/2),0)),"",OFFSET('12. SEGUIMIENTO 2027'!$N$14,INT((ROW()-13)/2),0)),IF(ISBLANK(OFFSET('9. METAS'!$V$20,INT((ROW()-14)/2),0)),"",OFFSET('9. METAS'!$V$20,INT((ROW()-14)/2),0)))</f>
        <v/>
      </c>
      <c r="K227" s="256" t="str">
        <f ca="1">IF(MOD(ROW()-13,2)=0,IF(ISBLANK(OFFSET('12. SEGUIMIENTO 2027'!$O$14,INT((ROW()-13)/2),0)),"",OFFSET('12. SEGUIMIENTO 2027'!$O$14,INT((ROW()-13)/2),0)),IF(ISBLANK(OFFSET('9. METAS'!$W$20,INT((ROW()-14)/2),0)),"",OFFSET('9. METAS'!$W$20,INT((ROW()-14)/2),0)))</f>
        <v/>
      </c>
      <c r="L227" s="256" t="str">
        <f ca="1">IF(MOD(ROW()-13,2)=0,IF(ISBLANK(OFFSET('12. SEGUIMIENTO 2027'!$P$14,INT((ROW()-13)/2),0)),"",OFFSET('12. SEGUIMIENTO 2027'!$P$14,INT((ROW()-13)/2),0)),IF(ISBLANK(OFFSET('9. METAS'!$X$20,INT((ROW()-14)/2),0)),"",OFFSET('9. METAS'!$X$20,INT((ROW()-14)/2),0)))</f>
        <v/>
      </c>
      <c r="M227" s="257" t="str">
        <f ca="1">IF(MOD(ROW()-13,2)=0,IF(ISBLANK(OFFSET('12. SEGUIMIENTO 2027'!$Q$14,INT((ROW()-13)/2),0)),"",OFFSET('12. SEGUIMIENTO 2027'!$Q$14,INT((ROW()-13)/2),0)),IF(ISBLANK(OFFSET('9. METAS'!$Y$20,INT((ROW()-14)/2),0)),"",OFFSET('9. METAS'!$Y$20,INT((ROW()-14)/2),0)))</f>
        <v/>
      </c>
      <c r="N227" s="1012" t="str">
        <f t="shared" ref="N227" ca="1" si="210">IFERROR(J227/J228,"ND")</f>
        <v>ND</v>
      </c>
      <c r="O227" s="1008" t="str">
        <f t="shared" ref="O227" ca="1" si="211">IFERROR(((J227+K227+L227+M227)/H227),"ND")</f>
        <v>ND</v>
      </c>
      <c r="P227" s="996"/>
    </row>
    <row r="228" spans="3:16">
      <c r="C228" s="1030"/>
      <c r="D228" s="1026"/>
      <c r="E228" s="1026"/>
      <c r="F228" s="1024"/>
      <c r="G228" s="1021"/>
      <c r="H228" s="1164"/>
      <c r="I228" s="1015"/>
      <c r="J228" s="255" t="str">
        <f ca="1">IF(MOD(ROW()-13,2)=0,IF(ISBLANK(OFFSET('12. SEGUIMIENTO 2027'!$N$14,INT((ROW()-13)/2),0)),"",OFFSET('12. SEGUIMIENTO 2027'!$N$14,INT((ROW()-13)/2),0)),IF(ISBLANK(OFFSET('9. METAS'!$V$20,INT((ROW()-14)/2),0)),"",OFFSET('9. METAS'!$V$20,INT((ROW()-14)/2),0)))</f>
        <v/>
      </c>
      <c r="K228" s="256" t="str">
        <f ca="1">IF(MOD(ROW()-13,2)=0,IF(ISBLANK(OFFSET('12. SEGUIMIENTO 2027'!$O$14,INT((ROW()-13)/2),0)),"",OFFSET('12. SEGUIMIENTO 2027'!$O$14,INT((ROW()-13)/2),0)),IF(ISBLANK(OFFSET('9. METAS'!$W$20,INT((ROW()-14)/2),0)),"",OFFSET('9. METAS'!$W$20,INT((ROW()-14)/2),0)))</f>
        <v/>
      </c>
      <c r="L228" s="256" t="str">
        <f ca="1">IF(MOD(ROW()-13,2)=0,IF(ISBLANK(OFFSET('12. SEGUIMIENTO 2027'!$P$14,INT((ROW()-13)/2),0)),"",OFFSET('12. SEGUIMIENTO 2027'!$P$14,INT((ROW()-13)/2),0)),IF(ISBLANK(OFFSET('9. METAS'!$X$20,INT((ROW()-14)/2),0)),"",OFFSET('9. METAS'!$X$20,INT((ROW()-14)/2),0)))</f>
        <v/>
      </c>
      <c r="M228" s="257" t="str">
        <f ca="1">IF(MOD(ROW()-13,2)=0,IF(ISBLANK(OFFSET('12. SEGUIMIENTO 2027'!$Q$14,INT((ROW()-13)/2),0)),"",OFFSET('12. SEGUIMIENTO 2027'!$Q$14,INT((ROW()-13)/2),0)),IF(ISBLANK(OFFSET('9. METAS'!$Y$20,INT((ROW()-14)/2),0)),"",OFFSET('9. METAS'!$Y$20,INT((ROW()-14)/2),0)))</f>
        <v/>
      </c>
      <c r="N228" s="1013"/>
      <c r="O228" s="1009"/>
      <c r="P228" s="997"/>
    </row>
    <row r="229" spans="3:16">
      <c r="C229" s="1028" t="str">
        <f ca="1">IF(ISBLANK(OFFSET('5. Pp (3 años)'!$C$39,INT((ROW()-13)/2),0)),"",OFFSET('5. Pp (3 años)'!$C$39,INT((ROW()-13)/2),0))</f>
        <v/>
      </c>
      <c r="D229" s="1026" t="str">
        <f ca="1">IF(ISBLANK(OFFSET('5. Pp (3 años)'!$D$39,INT((ROW()-13)/2),0)),"",OFFSET('5. Pp (3 años)'!$D$39,INT((ROW()-13)/2),0))</f>
        <v/>
      </c>
      <c r="E229" s="1026" t="str">
        <f ca="1">IF(ISBLANK(OFFSET('5. Pp (3 años)'!$E$39,INT((ROW()-13)/2),0)),"",OFFSET('5. Pp (3 años)'!$E$39,INT((ROW()-13)/2),0))</f>
        <v/>
      </c>
      <c r="F229" s="1024" t="str">
        <f ca="1">IF(ISBLANK(OFFSET('5. Pp (3 años)'!$K$39,INT((ROW()-13)/2),0)),"",OFFSET('5. Pp (3 años)'!$K$39,INT((ROW()-13)/2),0))</f>
        <v/>
      </c>
      <c r="G229" s="1021" t="str">
        <f ca="1">IF(ISBLANK(OFFSET('5. Pp (3 años)'!$H$39,INT((ROW()-13)/2),0)),"",OFFSET('5. Pp (3 años)'!$H$39,INT((ROW()-13)/2),0))</f>
        <v/>
      </c>
      <c r="H229" s="1164" t="str">
        <f ca="1">IF(ISBLANK(OFFSET('9. METAS'!$M$20,INT((ROW()-13)/2),0)),"",OFFSET('9. METAS'!$M$20,INT((ROW()-13)/2),0))</f>
        <v/>
      </c>
      <c r="I229" s="1014"/>
      <c r="J229" s="255" t="str">
        <f ca="1">IF(MOD(ROW()-13,2)=0,IF(ISBLANK(OFFSET('12. SEGUIMIENTO 2027'!$N$14,INT((ROW()-13)/2),0)),"",OFFSET('12. SEGUIMIENTO 2027'!$N$14,INT((ROW()-13)/2),0)),IF(ISBLANK(OFFSET('9. METAS'!$V$20,INT((ROW()-14)/2),0)),"",OFFSET('9. METAS'!$V$20,INT((ROW()-14)/2),0)))</f>
        <v/>
      </c>
      <c r="K229" s="256" t="str">
        <f ca="1">IF(MOD(ROW()-13,2)=0,IF(ISBLANK(OFFSET('12. SEGUIMIENTO 2027'!$O$14,INT((ROW()-13)/2),0)),"",OFFSET('12. SEGUIMIENTO 2027'!$O$14,INT((ROW()-13)/2),0)),IF(ISBLANK(OFFSET('9. METAS'!$W$20,INT((ROW()-14)/2),0)),"",OFFSET('9. METAS'!$W$20,INT((ROW()-14)/2),0)))</f>
        <v/>
      </c>
      <c r="L229" s="256" t="str">
        <f ca="1">IF(MOD(ROW()-13,2)=0,IF(ISBLANK(OFFSET('12. SEGUIMIENTO 2027'!$P$14,INT((ROW()-13)/2),0)),"",OFFSET('12. SEGUIMIENTO 2027'!$P$14,INT((ROW()-13)/2),0)),IF(ISBLANK(OFFSET('9. METAS'!$X$20,INT((ROW()-14)/2),0)),"",OFFSET('9. METAS'!$X$20,INT((ROW()-14)/2),0)))</f>
        <v/>
      </c>
      <c r="M229" s="257" t="str">
        <f ca="1">IF(MOD(ROW()-13,2)=0,IF(ISBLANK(OFFSET('12. SEGUIMIENTO 2027'!$Q$14,INT((ROW()-13)/2),0)),"",OFFSET('12. SEGUIMIENTO 2027'!$Q$14,INT((ROW()-13)/2),0)),IF(ISBLANK(OFFSET('9. METAS'!$Y$20,INT((ROW()-14)/2),0)),"",OFFSET('9. METAS'!$Y$20,INT((ROW()-14)/2),0)))</f>
        <v/>
      </c>
      <c r="N229" s="1012" t="str">
        <f t="shared" ref="N229" ca="1" si="212">IFERROR(J229/J230,"ND")</f>
        <v>ND</v>
      </c>
      <c r="O229" s="1008" t="str">
        <f t="shared" ref="O229" ca="1" si="213">IFERROR(((J229+K229+L229+M229)/H229),"ND")</f>
        <v>ND</v>
      </c>
      <c r="P229" s="996"/>
    </row>
    <row r="230" spans="3:16">
      <c r="C230" s="1030"/>
      <c r="D230" s="1026"/>
      <c r="E230" s="1026"/>
      <c r="F230" s="1024"/>
      <c r="G230" s="1021"/>
      <c r="H230" s="1164"/>
      <c r="I230" s="1015"/>
      <c r="J230" s="255" t="str">
        <f ca="1">IF(MOD(ROW()-13,2)=0,IF(ISBLANK(OFFSET('12. SEGUIMIENTO 2027'!$N$14,INT((ROW()-13)/2),0)),"",OFFSET('12. SEGUIMIENTO 2027'!$N$14,INT((ROW()-13)/2),0)),IF(ISBLANK(OFFSET('9. METAS'!$V$20,INT((ROW()-14)/2),0)),"",OFFSET('9. METAS'!$V$20,INT((ROW()-14)/2),0)))</f>
        <v/>
      </c>
      <c r="K230" s="256" t="str">
        <f ca="1">IF(MOD(ROW()-13,2)=0,IF(ISBLANK(OFFSET('12. SEGUIMIENTO 2027'!$O$14,INT((ROW()-13)/2),0)),"",OFFSET('12. SEGUIMIENTO 2027'!$O$14,INT((ROW()-13)/2),0)),IF(ISBLANK(OFFSET('9. METAS'!$W$20,INT((ROW()-14)/2),0)),"",OFFSET('9. METAS'!$W$20,INT((ROW()-14)/2),0)))</f>
        <v/>
      </c>
      <c r="L230" s="256" t="str">
        <f ca="1">IF(MOD(ROW()-13,2)=0,IF(ISBLANK(OFFSET('12. SEGUIMIENTO 2027'!$P$14,INT((ROW()-13)/2),0)),"",OFFSET('12. SEGUIMIENTO 2027'!$P$14,INT((ROW()-13)/2),0)),IF(ISBLANK(OFFSET('9. METAS'!$X$20,INT((ROW()-14)/2),0)),"",OFFSET('9. METAS'!$X$20,INT((ROW()-14)/2),0)))</f>
        <v/>
      </c>
      <c r="M230" s="257" t="str">
        <f ca="1">IF(MOD(ROW()-13,2)=0,IF(ISBLANK(OFFSET('12. SEGUIMIENTO 2027'!$Q$14,INT((ROW()-13)/2),0)),"",OFFSET('12. SEGUIMIENTO 2027'!$Q$14,INT((ROW()-13)/2),0)),IF(ISBLANK(OFFSET('9. METAS'!$Y$20,INT((ROW()-14)/2),0)),"",OFFSET('9. METAS'!$Y$20,INT((ROW()-14)/2),0)))</f>
        <v/>
      </c>
      <c r="N230" s="1013"/>
      <c r="O230" s="1009"/>
      <c r="P230" s="997"/>
    </row>
    <row r="231" spans="3:16">
      <c r="C231" s="1028" t="str">
        <f ca="1">IF(ISBLANK(OFFSET('5. Pp (3 años)'!$C$39,INT((ROW()-13)/2),0)),"",OFFSET('5. Pp (3 años)'!$C$39,INT((ROW()-13)/2),0))</f>
        <v/>
      </c>
      <c r="D231" s="1026" t="str">
        <f ca="1">IF(ISBLANK(OFFSET('5. Pp (3 años)'!$D$39,INT((ROW()-13)/2),0)),"",OFFSET('5. Pp (3 años)'!$D$39,INT((ROW()-13)/2),0))</f>
        <v/>
      </c>
      <c r="E231" s="1026" t="str">
        <f ca="1">IF(ISBLANK(OFFSET('5. Pp (3 años)'!$E$39,INT((ROW()-13)/2),0)),"",OFFSET('5. Pp (3 años)'!$E$39,INT((ROW()-13)/2),0))</f>
        <v/>
      </c>
      <c r="F231" s="1024" t="str">
        <f ca="1">IF(ISBLANK(OFFSET('5. Pp (3 años)'!$K$39,INT((ROW()-13)/2),0)),"",OFFSET('5. Pp (3 años)'!$K$39,INT((ROW()-13)/2),0))</f>
        <v/>
      </c>
      <c r="G231" s="1021" t="str">
        <f ca="1">IF(ISBLANK(OFFSET('5. Pp (3 años)'!$H$39,INT((ROW()-13)/2),0)),"",OFFSET('5. Pp (3 años)'!$H$39,INT((ROW()-13)/2),0))</f>
        <v/>
      </c>
      <c r="H231" s="1164" t="str">
        <f ca="1">IF(ISBLANK(OFFSET('9. METAS'!$M$20,INT((ROW()-13)/2),0)),"",OFFSET('9. METAS'!$M$20,INT((ROW()-13)/2),0))</f>
        <v/>
      </c>
      <c r="I231" s="1014"/>
      <c r="J231" s="255" t="str">
        <f ca="1">IF(MOD(ROW()-13,2)=0,IF(ISBLANK(OFFSET('12. SEGUIMIENTO 2027'!$N$14,INT((ROW()-13)/2),0)),"",OFFSET('12. SEGUIMIENTO 2027'!$N$14,INT((ROW()-13)/2),0)),IF(ISBLANK(OFFSET('9. METAS'!$V$20,INT((ROW()-14)/2),0)),"",OFFSET('9. METAS'!$V$20,INT((ROW()-14)/2),0)))</f>
        <v/>
      </c>
      <c r="K231" s="256" t="str">
        <f ca="1">IF(MOD(ROW()-13,2)=0,IF(ISBLANK(OFFSET('12. SEGUIMIENTO 2027'!$O$14,INT((ROW()-13)/2),0)),"",OFFSET('12. SEGUIMIENTO 2027'!$O$14,INT((ROW()-13)/2),0)),IF(ISBLANK(OFFSET('9. METAS'!$W$20,INT((ROW()-14)/2),0)),"",OFFSET('9. METAS'!$W$20,INT((ROW()-14)/2),0)))</f>
        <v/>
      </c>
      <c r="L231" s="256" t="str">
        <f ca="1">IF(MOD(ROW()-13,2)=0,IF(ISBLANK(OFFSET('12. SEGUIMIENTO 2027'!$P$14,INT((ROW()-13)/2),0)),"",OFFSET('12. SEGUIMIENTO 2027'!$P$14,INT((ROW()-13)/2),0)),IF(ISBLANK(OFFSET('9. METAS'!$X$20,INT((ROW()-14)/2),0)),"",OFFSET('9. METAS'!$X$20,INT((ROW()-14)/2),0)))</f>
        <v/>
      </c>
      <c r="M231" s="257" t="str">
        <f ca="1">IF(MOD(ROW()-13,2)=0,IF(ISBLANK(OFFSET('12. SEGUIMIENTO 2027'!$Q$14,INT((ROW()-13)/2),0)),"",OFFSET('12. SEGUIMIENTO 2027'!$Q$14,INT((ROW()-13)/2),0)),IF(ISBLANK(OFFSET('9. METAS'!$Y$20,INT((ROW()-14)/2),0)),"",OFFSET('9. METAS'!$Y$20,INT((ROW()-14)/2),0)))</f>
        <v/>
      </c>
      <c r="N231" s="1012" t="str">
        <f t="shared" ref="N231" ca="1" si="214">IFERROR(J231/J232,"ND")</f>
        <v>ND</v>
      </c>
      <c r="O231" s="1008" t="str">
        <f t="shared" ref="O231" ca="1" si="215">IFERROR(((J231+K231+L231+M231)/H231),"ND")</f>
        <v>ND</v>
      </c>
      <c r="P231" s="996"/>
    </row>
    <row r="232" spans="3:16">
      <c r="C232" s="1030"/>
      <c r="D232" s="1026"/>
      <c r="E232" s="1026"/>
      <c r="F232" s="1024"/>
      <c r="G232" s="1021"/>
      <c r="H232" s="1164"/>
      <c r="I232" s="1015"/>
      <c r="J232" s="255" t="str">
        <f ca="1">IF(MOD(ROW()-13,2)=0,IF(ISBLANK(OFFSET('12. SEGUIMIENTO 2027'!$N$14,INT((ROW()-13)/2),0)),"",OFFSET('12. SEGUIMIENTO 2027'!$N$14,INT((ROW()-13)/2),0)),IF(ISBLANK(OFFSET('9. METAS'!$V$20,INT((ROW()-14)/2),0)),"",OFFSET('9. METAS'!$V$20,INT((ROW()-14)/2),0)))</f>
        <v/>
      </c>
      <c r="K232" s="256" t="str">
        <f ca="1">IF(MOD(ROW()-13,2)=0,IF(ISBLANK(OFFSET('12. SEGUIMIENTO 2027'!$O$14,INT((ROW()-13)/2),0)),"",OFFSET('12. SEGUIMIENTO 2027'!$O$14,INT((ROW()-13)/2),0)),IF(ISBLANK(OFFSET('9. METAS'!$W$20,INT((ROW()-14)/2),0)),"",OFFSET('9. METAS'!$W$20,INT((ROW()-14)/2),0)))</f>
        <v/>
      </c>
      <c r="L232" s="256" t="str">
        <f ca="1">IF(MOD(ROW()-13,2)=0,IF(ISBLANK(OFFSET('12. SEGUIMIENTO 2027'!$P$14,INT((ROW()-13)/2),0)),"",OFFSET('12. SEGUIMIENTO 2027'!$P$14,INT((ROW()-13)/2),0)),IF(ISBLANK(OFFSET('9. METAS'!$X$20,INT((ROW()-14)/2),0)),"",OFFSET('9. METAS'!$X$20,INT((ROW()-14)/2),0)))</f>
        <v/>
      </c>
      <c r="M232" s="257" t="str">
        <f ca="1">IF(MOD(ROW()-13,2)=0,IF(ISBLANK(OFFSET('12. SEGUIMIENTO 2027'!$Q$14,INT((ROW()-13)/2),0)),"",OFFSET('12. SEGUIMIENTO 2027'!$Q$14,INT((ROW()-13)/2),0)),IF(ISBLANK(OFFSET('9. METAS'!$Y$20,INT((ROW()-14)/2),0)),"",OFFSET('9. METAS'!$Y$20,INT((ROW()-14)/2),0)))</f>
        <v/>
      </c>
      <c r="N232" s="1013"/>
      <c r="O232" s="1009"/>
      <c r="P232" s="997"/>
    </row>
    <row r="233" spans="3:16">
      <c r="C233" s="1028" t="str">
        <f ca="1">IF(ISBLANK(OFFSET('5. Pp (3 años)'!$C$39,INT((ROW()-13)/2),0)),"",OFFSET('5. Pp (3 años)'!$C$39,INT((ROW()-13)/2),0))</f>
        <v/>
      </c>
      <c r="D233" s="1026" t="str">
        <f ca="1">IF(ISBLANK(OFFSET('5. Pp (3 años)'!$D$39,INT((ROW()-13)/2),0)),"",OFFSET('5. Pp (3 años)'!$D$39,INT((ROW()-13)/2),0))</f>
        <v/>
      </c>
      <c r="E233" s="1026" t="str">
        <f ca="1">IF(ISBLANK(OFFSET('5. Pp (3 años)'!$E$39,INT((ROW()-13)/2),0)),"",OFFSET('5. Pp (3 años)'!$E$39,INT((ROW()-13)/2),0))</f>
        <v/>
      </c>
      <c r="F233" s="1024" t="str">
        <f ca="1">IF(ISBLANK(OFFSET('5. Pp (3 años)'!$K$39,INT((ROW()-13)/2),0)),"",OFFSET('5. Pp (3 años)'!$K$39,INT((ROW()-13)/2),0))</f>
        <v/>
      </c>
      <c r="G233" s="1021" t="str">
        <f ca="1">IF(ISBLANK(OFFSET('5. Pp (3 años)'!$H$39,INT((ROW()-13)/2),0)),"",OFFSET('5. Pp (3 años)'!$H$39,INT((ROW()-13)/2),0))</f>
        <v/>
      </c>
      <c r="H233" s="1164" t="str">
        <f ca="1">IF(ISBLANK(OFFSET('9. METAS'!$M$20,INT((ROW()-13)/2),0)),"",OFFSET('9. METAS'!$M$20,INT((ROW()-13)/2),0))</f>
        <v/>
      </c>
      <c r="I233" s="1014"/>
      <c r="J233" s="255" t="str">
        <f ca="1">IF(MOD(ROW()-13,2)=0,IF(ISBLANK(OFFSET('12. SEGUIMIENTO 2027'!$N$14,INT((ROW()-13)/2),0)),"",OFFSET('12. SEGUIMIENTO 2027'!$N$14,INT((ROW()-13)/2),0)),IF(ISBLANK(OFFSET('9. METAS'!$V$20,INT((ROW()-14)/2),0)),"",OFFSET('9. METAS'!$V$20,INT((ROW()-14)/2),0)))</f>
        <v/>
      </c>
      <c r="K233" s="256" t="str">
        <f ca="1">IF(MOD(ROW()-13,2)=0,IF(ISBLANK(OFFSET('12. SEGUIMIENTO 2027'!$O$14,INT((ROW()-13)/2),0)),"",OFFSET('12. SEGUIMIENTO 2027'!$O$14,INT((ROW()-13)/2),0)),IF(ISBLANK(OFFSET('9. METAS'!$W$20,INT((ROW()-14)/2),0)),"",OFFSET('9. METAS'!$W$20,INT((ROW()-14)/2),0)))</f>
        <v/>
      </c>
      <c r="L233" s="256" t="str">
        <f ca="1">IF(MOD(ROW()-13,2)=0,IF(ISBLANK(OFFSET('12. SEGUIMIENTO 2027'!$P$14,INT((ROW()-13)/2),0)),"",OFFSET('12. SEGUIMIENTO 2027'!$P$14,INT((ROW()-13)/2),0)),IF(ISBLANK(OFFSET('9. METAS'!$X$20,INT((ROW()-14)/2),0)),"",OFFSET('9. METAS'!$X$20,INT((ROW()-14)/2),0)))</f>
        <v/>
      </c>
      <c r="M233" s="257" t="str">
        <f ca="1">IF(MOD(ROW()-13,2)=0,IF(ISBLANK(OFFSET('12. SEGUIMIENTO 2027'!$Q$14,INT((ROW()-13)/2),0)),"",OFFSET('12. SEGUIMIENTO 2027'!$Q$14,INT((ROW()-13)/2),0)),IF(ISBLANK(OFFSET('9. METAS'!$Y$20,INT((ROW()-14)/2),0)),"",OFFSET('9. METAS'!$Y$20,INT((ROW()-14)/2),0)))</f>
        <v/>
      </c>
      <c r="N233" s="1012" t="str">
        <f t="shared" ref="N233" ca="1" si="216">IFERROR(J233/J234,"ND")</f>
        <v>ND</v>
      </c>
      <c r="O233" s="1008" t="str">
        <f t="shared" ref="O233" ca="1" si="217">IFERROR(((J233+K233+L233+M233)/H233),"ND")</f>
        <v>ND</v>
      </c>
      <c r="P233" s="996"/>
    </row>
    <row r="234" spans="3:16">
      <c r="C234" s="1030"/>
      <c r="D234" s="1026"/>
      <c r="E234" s="1026"/>
      <c r="F234" s="1024"/>
      <c r="G234" s="1021"/>
      <c r="H234" s="1164"/>
      <c r="I234" s="1015"/>
      <c r="J234" s="255" t="str">
        <f ca="1">IF(MOD(ROW()-13,2)=0,IF(ISBLANK(OFFSET('12. SEGUIMIENTO 2027'!$N$14,INT((ROW()-13)/2),0)),"",OFFSET('12. SEGUIMIENTO 2027'!$N$14,INT((ROW()-13)/2),0)),IF(ISBLANK(OFFSET('9. METAS'!$V$20,INT((ROW()-14)/2),0)),"",OFFSET('9. METAS'!$V$20,INT((ROW()-14)/2),0)))</f>
        <v/>
      </c>
      <c r="K234" s="256" t="str">
        <f ca="1">IF(MOD(ROW()-13,2)=0,IF(ISBLANK(OFFSET('12. SEGUIMIENTO 2027'!$O$14,INT((ROW()-13)/2),0)),"",OFFSET('12. SEGUIMIENTO 2027'!$O$14,INT((ROW()-13)/2),0)),IF(ISBLANK(OFFSET('9. METAS'!$W$20,INT((ROW()-14)/2),0)),"",OFFSET('9. METAS'!$W$20,INT((ROW()-14)/2),0)))</f>
        <v/>
      </c>
      <c r="L234" s="256" t="str">
        <f ca="1">IF(MOD(ROW()-13,2)=0,IF(ISBLANK(OFFSET('12. SEGUIMIENTO 2027'!$P$14,INT((ROW()-13)/2),0)),"",OFFSET('12. SEGUIMIENTO 2027'!$P$14,INT((ROW()-13)/2),0)),IF(ISBLANK(OFFSET('9. METAS'!$X$20,INT((ROW()-14)/2),0)),"",OFFSET('9. METAS'!$X$20,INT((ROW()-14)/2),0)))</f>
        <v/>
      </c>
      <c r="M234" s="257" t="str">
        <f ca="1">IF(MOD(ROW()-13,2)=0,IF(ISBLANK(OFFSET('12. SEGUIMIENTO 2027'!$Q$14,INT((ROW()-13)/2),0)),"",OFFSET('12. SEGUIMIENTO 2027'!$Q$14,INT((ROW()-13)/2),0)),IF(ISBLANK(OFFSET('9. METAS'!$Y$20,INT((ROW()-14)/2),0)),"",OFFSET('9. METAS'!$Y$20,INT((ROW()-14)/2),0)))</f>
        <v/>
      </c>
      <c r="N234" s="1013"/>
      <c r="O234" s="1009"/>
      <c r="P234" s="997"/>
    </row>
    <row r="235" spans="3:16">
      <c r="C235" s="1028" t="str">
        <f ca="1">IF(ISBLANK(OFFSET('5. Pp (3 años)'!$C$39,INT((ROW()-13)/2),0)),"",OFFSET('5. Pp (3 años)'!$C$39,INT((ROW()-13)/2),0))</f>
        <v/>
      </c>
      <c r="D235" s="1026" t="str">
        <f ca="1">IF(ISBLANK(OFFSET('5. Pp (3 años)'!$D$39,INT((ROW()-13)/2),0)),"",OFFSET('5. Pp (3 años)'!$D$39,INT((ROW()-13)/2),0))</f>
        <v/>
      </c>
      <c r="E235" s="1026" t="str">
        <f ca="1">IF(ISBLANK(OFFSET('5. Pp (3 años)'!$E$39,INT((ROW()-13)/2),0)),"",OFFSET('5. Pp (3 años)'!$E$39,INT((ROW()-13)/2),0))</f>
        <v/>
      </c>
      <c r="F235" s="1024" t="str">
        <f ca="1">IF(ISBLANK(OFFSET('5. Pp (3 años)'!$K$39,INT((ROW()-13)/2),0)),"",OFFSET('5. Pp (3 años)'!$K$39,INT((ROW()-13)/2),0))</f>
        <v/>
      </c>
      <c r="G235" s="1021" t="str">
        <f ca="1">IF(ISBLANK(OFFSET('5. Pp (3 años)'!$H$39,INT((ROW()-13)/2),0)),"",OFFSET('5. Pp (3 años)'!$H$39,INT((ROW()-13)/2),0))</f>
        <v/>
      </c>
      <c r="H235" s="1164" t="str">
        <f ca="1">IF(ISBLANK(OFFSET('9. METAS'!$M$20,INT((ROW()-13)/2),0)),"",OFFSET('9. METAS'!$M$20,INT((ROW()-13)/2),0))</f>
        <v/>
      </c>
      <c r="I235" s="1014"/>
      <c r="J235" s="255" t="str">
        <f ca="1">IF(MOD(ROW()-13,2)=0,IF(ISBLANK(OFFSET('12. SEGUIMIENTO 2027'!$N$14,INT((ROW()-13)/2),0)),"",OFFSET('12. SEGUIMIENTO 2027'!$N$14,INT((ROW()-13)/2),0)),IF(ISBLANK(OFFSET('9. METAS'!$V$20,INT((ROW()-14)/2),0)),"",OFFSET('9. METAS'!$V$20,INT((ROW()-14)/2),0)))</f>
        <v/>
      </c>
      <c r="K235" s="256" t="str">
        <f ca="1">IF(MOD(ROW()-13,2)=0,IF(ISBLANK(OFFSET('12. SEGUIMIENTO 2027'!$O$14,INT((ROW()-13)/2),0)),"",OFFSET('12. SEGUIMIENTO 2027'!$O$14,INT((ROW()-13)/2),0)),IF(ISBLANK(OFFSET('9. METAS'!$W$20,INT((ROW()-14)/2),0)),"",OFFSET('9. METAS'!$W$20,INT((ROW()-14)/2),0)))</f>
        <v/>
      </c>
      <c r="L235" s="256" t="str">
        <f ca="1">IF(MOD(ROW()-13,2)=0,IF(ISBLANK(OFFSET('12. SEGUIMIENTO 2027'!$P$14,INT((ROW()-13)/2),0)),"",OFFSET('12. SEGUIMIENTO 2027'!$P$14,INT((ROW()-13)/2),0)),IF(ISBLANK(OFFSET('9. METAS'!$X$20,INT((ROW()-14)/2),0)),"",OFFSET('9. METAS'!$X$20,INT((ROW()-14)/2),0)))</f>
        <v/>
      </c>
      <c r="M235" s="257" t="str">
        <f ca="1">IF(MOD(ROW()-13,2)=0,IF(ISBLANK(OFFSET('12. SEGUIMIENTO 2027'!$Q$14,INT((ROW()-13)/2),0)),"",OFFSET('12. SEGUIMIENTO 2027'!$Q$14,INT((ROW()-13)/2),0)),IF(ISBLANK(OFFSET('9. METAS'!$Y$20,INT((ROW()-14)/2),0)),"",OFFSET('9. METAS'!$Y$20,INT((ROW()-14)/2),0)))</f>
        <v/>
      </c>
      <c r="N235" s="1012" t="str">
        <f t="shared" ref="N235" ca="1" si="218">IFERROR(J235/J236,"ND")</f>
        <v>ND</v>
      </c>
      <c r="O235" s="1008" t="str">
        <f t="shared" ref="O235" ca="1" si="219">IFERROR(((J235+K235+L235+M235)/H235),"ND")</f>
        <v>ND</v>
      </c>
      <c r="P235" s="996"/>
    </row>
    <row r="236" spans="3:16">
      <c r="C236" s="1030"/>
      <c r="D236" s="1026"/>
      <c r="E236" s="1026"/>
      <c r="F236" s="1024"/>
      <c r="G236" s="1021"/>
      <c r="H236" s="1164"/>
      <c r="I236" s="1015"/>
      <c r="J236" s="255" t="str">
        <f ca="1">IF(MOD(ROW()-13,2)=0,IF(ISBLANK(OFFSET('12. SEGUIMIENTO 2027'!$N$14,INT((ROW()-13)/2),0)),"",OFFSET('12. SEGUIMIENTO 2027'!$N$14,INT((ROW()-13)/2),0)),IF(ISBLANK(OFFSET('9. METAS'!$V$20,INT((ROW()-14)/2),0)),"",OFFSET('9. METAS'!$V$20,INT((ROW()-14)/2),0)))</f>
        <v/>
      </c>
      <c r="K236" s="256" t="str">
        <f ca="1">IF(MOD(ROW()-13,2)=0,IF(ISBLANK(OFFSET('12. SEGUIMIENTO 2027'!$O$14,INT((ROW()-13)/2),0)),"",OFFSET('12. SEGUIMIENTO 2027'!$O$14,INT((ROW()-13)/2),0)),IF(ISBLANK(OFFSET('9. METAS'!$W$20,INT((ROW()-14)/2),0)),"",OFFSET('9. METAS'!$W$20,INT((ROW()-14)/2),0)))</f>
        <v/>
      </c>
      <c r="L236" s="256" t="str">
        <f ca="1">IF(MOD(ROW()-13,2)=0,IF(ISBLANK(OFFSET('12. SEGUIMIENTO 2027'!$P$14,INT((ROW()-13)/2),0)),"",OFFSET('12. SEGUIMIENTO 2027'!$P$14,INT((ROW()-13)/2),0)),IF(ISBLANK(OFFSET('9. METAS'!$X$20,INT((ROW()-14)/2),0)),"",OFFSET('9. METAS'!$X$20,INT((ROW()-14)/2),0)))</f>
        <v/>
      </c>
      <c r="M236" s="257" t="str">
        <f ca="1">IF(MOD(ROW()-13,2)=0,IF(ISBLANK(OFFSET('12. SEGUIMIENTO 2027'!$Q$14,INT((ROW()-13)/2),0)),"",OFFSET('12. SEGUIMIENTO 2027'!$Q$14,INT((ROW()-13)/2),0)),IF(ISBLANK(OFFSET('9. METAS'!$Y$20,INT((ROW()-14)/2),0)),"",OFFSET('9. METAS'!$Y$20,INT((ROW()-14)/2),0)))</f>
        <v/>
      </c>
      <c r="N236" s="1013"/>
      <c r="O236" s="1009"/>
      <c r="P236" s="997"/>
    </row>
    <row r="237" spans="3:16">
      <c r="C237" s="1028" t="str">
        <f ca="1">IF(ISBLANK(OFFSET('5. Pp (3 años)'!$C$39,INT((ROW()-13)/2),0)),"",OFFSET('5. Pp (3 años)'!$C$39,INT((ROW()-13)/2),0))</f>
        <v/>
      </c>
      <c r="D237" s="1026" t="str">
        <f ca="1">IF(ISBLANK(OFFSET('5. Pp (3 años)'!$D$39,INT((ROW()-13)/2),0)),"",OFFSET('5. Pp (3 años)'!$D$39,INT((ROW()-13)/2),0))</f>
        <v/>
      </c>
      <c r="E237" s="1026" t="str">
        <f ca="1">IF(ISBLANK(OFFSET('5. Pp (3 años)'!$E$39,INT((ROW()-13)/2),0)),"",OFFSET('5. Pp (3 años)'!$E$39,INT((ROW()-13)/2),0))</f>
        <v/>
      </c>
      <c r="F237" s="1024" t="str">
        <f ca="1">IF(ISBLANK(OFFSET('5. Pp (3 años)'!$K$39,INT((ROW()-13)/2),0)),"",OFFSET('5. Pp (3 años)'!$K$39,INT((ROW()-13)/2),0))</f>
        <v/>
      </c>
      <c r="G237" s="1021" t="str">
        <f ca="1">IF(ISBLANK(OFFSET('5. Pp (3 años)'!$H$39,INT((ROW()-13)/2),0)),"",OFFSET('5. Pp (3 años)'!$H$39,INT((ROW()-13)/2),0))</f>
        <v/>
      </c>
      <c r="H237" s="1164" t="str">
        <f ca="1">IF(ISBLANK(OFFSET('9. METAS'!$M$20,INT((ROW()-13)/2),0)),"",OFFSET('9. METAS'!$M$20,INT((ROW()-13)/2),0))</f>
        <v/>
      </c>
      <c r="I237" s="1014"/>
      <c r="J237" s="255" t="str">
        <f ca="1">IF(MOD(ROW()-13,2)=0,IF(ISBLANK(OFFSET('12. SEGUIMIENTO 2027'!$N$14,INT((ROW()-13)/2),0)),"",OFFSET('12. SEGUIMIENTO 2027'!$N$14,INT((ROW()-13)/2),0)),IF(ISBLANK(OFFSET('9. METAS'!$V$20,INT((ROW()-14)/2),0)),"",OFFSET('9. METAS'!$V$20,INT((ROW()-14)/2),0)))</f>
        <v/>
      </c>
      <c r="K237" s="256" t="str">
        <f ca="1">IF(MOD(ROW()-13,2)=0,IF(ISBLANK(OFFSET('12. SEGUIMIENTO 2027'!$O$14,INT((ROW()-13)/2),0)),"",OFFSET('12. SEGUIMIENTO 2027'!$O$14,INT((ROW()-13)/2),0)),IF(ISBLANK(OFFSET('9. METAS'!$W$20,INT((ROW()-14)/2),0)),"",OFFSET('9. METAS'!$W$20,INT((ROW()-14)/2),0)))</f>
        <v/>
      </c>
      <c r="L237" s="256" t="str">
        <f ca="1">IF(MOD(ROW()-13,2)=0,IF(ISBLANK(OFFSET('12. SEGUIMIENTO 2027'!$P$14,INT((ROW()-13)/2),0)),"",OFFSET('12. SEGUIMIENTO 2027'!$P$14,INT((ROW()-13)/2),0)),IF(ISBLANK(OFFSET('9. METAS'!$X$20,INT((ROW()-14)/2),0)),"",OFFSET('9. METAS'!$X$20,INT((ROW()-14)/2),0)))</f>
        <v/>
      </c>
      <c r="M237" s="257" t="str">
        <f ca="1">IF(MOD(ROW()-13,2)=0,IF(ISBLANK(OFFSET('12. SEGUIMIENTO 2027'!$Q$14,INT((ROW()-13)/2),0)),"",OFFSET('12. SEGUIMIENTO 2027'!$Q$14,INT((ROW()-13)/2),0)),IF(ISBLANK(OFFSET('9. METAS'!$Y$20,INT((ROW()-14)/2),0)),"",OFFSET('9. METAS'!$Y$20,INT((ROW()-14)/2),0)))</f>
        <v/>
      </c>
      <c r="N237" s="1012" t="str">
        <f t="shared" ref="N237" ca="1" si="220">IFERROR(J237/J238,"ND")</f>
        <v>ND</v>
      </c>
      <c r="O237" s="1008" t="str">
        <f t="shared" ref="O237" ca="1" si="221">IFERROR(((J237+K237+L237+M237)/H237),"ND")</f>
        <v>ND</v>
      </c>
      <c r="P237" s="996"/>
    </row>
    <row r="238" spans="3:16">
      <c r="C238" s="1030"/>
      <c r="D238" s="1026"/>
      <c r="E238" s="1026"/>
      <c r="F238" s="1024"/>
      <c r="G238" s="1021"/>
      <c r="H238" s="1164"/>
      <c r="I238" s="1015"/>
      <c r="J238" s="255" t="str">
        <f ca="1">IF(MOD(ROW()-13,2)=0,IF(ISBLANK(OFFSET('12. SEGUIMIENTO 2027'!$N$14,INT((ROW()-13)/2),0)),"",OFFSET('12. SEGUIMIENTO 2027'!$N$14,INT((ROW()-13)/2),0)),IF(ISBLANK(OFFSET('9. METAS'!$V$20,INT((ROW()-14)/2),0)),"",OFFSET('9. METAS'!$V$20,INT((ROW()-14)/2),0)))</f>
        <v/>
      </c>
      <c r="K238" s="256" t="str">
        <f ca="1">IF(MOD(ROW()-13,2)=0,IF(ISBLANK(OFFSET('12. SEGUIMIENTO 2027'!$O$14,INT((ROW()-13)/2),0)),"",OFFSET('12. SEGUIMIENTO 2027'!$O$14,INT((ROW()-13)/2),0)),IF(ISBLANK(OFFSET('9. METAS'!$W$20,INT((ROW()-14)/2),0)),"",OFFSET('9. METAS'!$W$20,INT((ROW()-14)/2),0)))</f>
        <v/>
      </c>
      <c r="L238" s="256" t="str">
        <f ca="1">IF(MOD(ROW()-13,2)=0,IF(ISBLANK(OFFSET('12. SEGUIMIENTO 2027'!$P$14,INT((ROW()-13)/2),0)),"",OFFSET('12. SEGUIMIENTO 2027'!$P$14,INT((ROW()-13)/2),0)),IF(ISBLANK(OFFSET('9. METAS'!$X$20,INT((ROW()-14)/2),0)),"",OFFSET('9. METAS'!$X$20,INT((ROW()-14)/2),0)))</f>
        <v/>
      </c>
      <c r="M238" s="257" t="str">
        <f ca="1">IF(MOD(ROW()-13,2)=0,IF(ISBLANK(OFFSET('12. SEGUIMIENTO 2027'!$Q$14,INT((ROW()-13)/2),0)),"",OFFSET('12. SEGUIMIENTO 2027'!$Q$14,INT((ROW()-13)/2),0)),IF(ISBLANK(OFFSET('9. METAS'!$Y$20,INT((ROW()-14)/2),0)),"",OFFSET('9. METAS'!$Y$20,INT((ROW()-14)/2),0)))</f>
        <v/>
      </c>
      <c r="N238" s="1013"/>
      <c r="O238" s="1009"/>
      <c r="P238" s="997"/>
    </row>
    <row r="239" spans="3:16">
      <c r="C239" s="1028" t="str">
        <f ca="1">IF(ISBLANK(OFFSET('5. Pp (3 años)'!$C$39,INT((ROW()-13)/2),0)),"",OFFSET('5. Pp (3 años)'!$C$39,INT((ROW()-13)/2),0))</f>
        <v/>
      </c>
      <c r="D239" s="1026" t="str">
        <f ca="1">IF(ISBLANK(OFFSET('5. Pp (3 años)'!$D$39,INT((ROW()-13)/2),0)),"",OFFSET('5. Pp (3 años)'!$D$39,INT((ROW()-13)/2),0))</f>
        <v/>
      </c>
      <c r="E239" s="1026" t="str">
        <f ca="1">IF(ISBLANK(OFFSET('5. Pp (3 años)'!$E$39,INT((ROW()-13)/2),0)),"",OFFSET('5. Pp (3 años)'!$E$39,INT((ROW()-13)/2),0))</f>
        <v/>
      </c>
      <c r="F239" s="1024" t="str">
        <f ca="1">IF(ISBLANK(OFFSET('5. Pp (3 años)'!$K$39,INT((ROW()-13)/2),0)),"",OFFSET('5. Pp (3 años)'!$K$39,INT((ROW()-13)/2),0))</f>
        <v/>
      </c>
      <c r="G239" s="1021" t="str">
        <f ca="1">IF(ISBLANK(OFFSET('5. Pp (3 años)'!$H$39,INT((ROW()-13)/2),0)),"",OFFSET('5. Pp (3 años)'!$H$39,INT((ROW()-13)/2),0))</f>
        <v/>
      </c>
      <c r="H239" s="1164" t="str">
        <f ca="1">IF(ISBLANK(OFFSET('9. METAS'!$M$20,INT((ROW()-13)/2),0)),"",OFFSET('9. METAS'!$M$20,INT((ROW()-13)/2),0))</f>
        <v/>
      </c>
      <c r="I239" s="1014"/>
      <c r="J239" s="255" t="str">
        <f ca="1">IF(MOD(ROW()-13,2)=0,IF(ISBLANK(OFFSET('12. SEGUIMIENTO 2027'!$N$14,INT((ROW()-13)/2),0)),"",OFFSET('12. SEGUIMIENTO 2027'!$N$14,INT((ROW()-13)/2),0)),IF(ISBLANK(OFFSET('9. METAS'!$V$20,INT((ROW()-14)/2),0)),"",OFFSET('9. METAS'!$V$20,INT((ROW()-14)/2),0)))</f>
        <v/>
      </c>
      <c r="K239" s="256" t="str">
        <f ca="1">IF(MOD(ROW()-13,2)=0,IF(ISBLANK(OFFSET('12. SEGUIMIENTO 2027'!$O$14,INT((ROW()-13)/2),0)),"",OFFSET('12. SEGUIMIENTO 2027'!$O$14,INT((ROW()-13)/2),0)),IF(ISBLANK(OFFSET('9. METAS'!$W$20,INT((ROW()-14)/2),0)),"",OFFSET('9. METAS'!$W$20,INT((ROW()-14)/2),0)))</f>
        <v/>
      </c>
      <c r="L239" s="256" t="str">
        <f ca="1">IF(MOD(ROW()-13,2)=0,IF(ISBLANK(OFFSET('12. SEGUIMIENTO 2027'!$P$14,INT((ROW()-13)/2),0)),"",OFFSET('12. SEGUIMIENTO 2027'!$P$14,INT((ROW()-13)/2),0)),IF(ISBLANK(OFFSET('9. METAS'!$X$20,INT((ROW()-14)/2),0)),"",OFFSET('9. METAS'!$X$20,INT((ROW()-14)/2),0)))</f>
        <v/>
      </c>
      <c r="M239" s="257" t="str">
        <f ca="1">IF(MOD(ROW()-13,2)=0,IF(ISBLANK(OFFSET('12. SEGUIMIENTO 2027'!$Q$14,INT((ROW()-13)/2),0)),"",OFFSET('12. SEGUIMIENTO 2027'!$Q$14,INT((ROW()-13)/2),0)),IF(ISBLANK(OFFSET('9. METAS'!$Y$20,INT((ROW()-14)/2),0)),"",OFFSET('9. METAS'!$Y$20,INT((ROW()-14)/2),0)))</f>
        <v/>
      </c>
      <c r="N239" s="1012" t="str">
        <f t="shared" ref="N239" ca="1" si="222">IFERROR(J239/J240,"ND")</f>
        <v>ND</v>
      </c>
      <c r="O239" s="1008" t="str">
        <f t="shared" ref="O239" ca="1" si="223">IFERROR(((J239+K239+L239+M239)/H239),"ND")</f>
        <v>ND</v>
      </c>
      <c r="P239" s="996"/>
    </row>
    <row r="240" spans="3:16">
      <c r="C240" s="1030"/>
      <c r="D240" s="1026"/>
      <c r="E240" s="1026"/>
      <c r="F240" s="1024"/>
      <c r="G240" s="1021"/>
      <c r="H240" s="1164"/>
      <c r="I240" s="1015"/>
      <c r="J240" s="255" t="str">
        <f ca="1">IF(MOD(ROW()-13,2)=0,IF(ISBLANK(OFFSET('12. SEGUIMIENTO 2027'!$N$14,INT((ROW()-13)/2),0)),"",OFFSET('12. SEGUIMIENTO 2027'!$N$14,INT((ROW()-13)/2),0)),IF(ISBLANK(OFFSET('9. METAS'!$V$20,INT((ROW()-14)/2),0)),"",OFFSET('9. METAS'!$V$20,INT((ROW()-14)/2),0)))</f>
        <v/>
      </c>
      <c r="K240" s="256" t="str">
        <f ca="1">IF(MOD(ROW()-13,2)=0,IF(ISBLANK(OFFSET('12. SEGUIMIENTO 2027'!$O$14,INT((ROW()-13)/2),0)),"",OFFSET('12. SEGUIMIENTO 2027'!$O$14,INT((ROW()-13)/2),0)),IF(ISBLANK(OFFSET('9. METAS'!$W$20,INT((ROW()-14)/2),0)),"",OFFSET('9. METAS'!$W$20,INT((ROW()-14)/2),0)))</f>
        <v/>
      </c>
      <c r="L240" s="256" t="str">
        <f ca="1">IF(MOD(ROW()-13,2)=0,IF(ISBLANK(OFFSET('12. SEGUIMIENTO 2027'!$P$14,INT((ROW()-13)/2),0)),"",OFFSET('12. SEGUIMIENTO 2027'!$P$14,INT((ROW()-13)/2),0)),IF(ISBLANK(OFFSET('9. METAS'!$X$20,INT((ROW()-14)/2),0)),"",OFFSET('9. METAS'!$X$20,INT((ROW()-14)/2),0)))</f>
        <v/>
      </c>
      <c r="M240" s="257" t="str">
        <f ca="1">IF(MOD(ROW()-13,2)=0,IF(ISBLANK(OFFSET('12. SEGUIMIENTO 2027'!$Q$14,INT((ROW()-13)/2),0)),"",OFFSET('12. SEGUIMIENTO 2027'!$Q$14,INT((ROW()-13)/2),0)),IF(ISBLANK(OFFSET('9. METAS'!$Y$20,INT((ROW()-14)/2),0)),"",OFFSET('9. METAS'!$Y$20,INT((ROW()-14)/2),0)))</f>
        <v/>
      </c>
      <c r="N240" s="1013"/>
      <c r="O240" s="1009"/>
      <c r="P240" s="997"/>
    </row>
    <row r="241" spans="3:16">
      <c r="C241" s="1028" t="str">
        <f ca="1">IF(ISBLANK(OFFSET('5. Pp (3 años)'!$C$39,INT((ROW()-13)/2),0)),"",OFFSET('5. Pp (3 años)'!$C$39,INT((ROW()-13)/2),0))</f>
        <v/>
      </c>
      <c r="D241" s="1026" t="str">
        <f ca="1">IF(ISBLANK(OFFSET('5. Pp (3 años)'!$D$39,INT((ROW()-13)/2),0)),"",OFFSET('5. Pp (3 años)'!$D$39,INT((ROW()-13)/2),0))</f>
        <v/>
      </c>
      <c r="E241" s="1026" t="str">
        <f ca="1">IF(ISBLANK(OFFSET('5. Pp (3 años)'!$E$39,INT((ROW()-13)/2),0)),"",OFFSET('5. Pp (3 años)'!$E$39,INT((ROW()-13)/2),0))</f>
        <v/>
      </c>
      <c r="F241" s="1024" t="str">
        <f ca="1">IF(ISBLANK(OFFSET('5. Pp (3 años)'!$K$39,INT((ROW()-13)/2),0)),"",OFFSET('5. Pp (3 años)'!$K$39,INT((ROW()-13)/2),0))</f>
        <v/>
      </c>
      <c r="G241" s="1021" t="str">
        <f ca="1">IF(ISBLANK(OFFSET('5. Pp (3 años)'!$H$39,INT((ROW()-13)/2),0)),"",OFFSET('5. Pp (3 años)'!$H$39,INT((ROW()-13)/2),0))</f>
        <v/>
      </c>
      <c r="H241" s="1164" t="str">
        <f ca="1">IF(ISBLANK(OFFSET('9. METAS'!$M$20,INT((ROW()-13)/2),0)),"",OFFSET('9. METAS'!$M$20,INT((ROW()-13)/2),0))</f>
        <v/>
      </c>
      <c r="I241" s="1014"/>
      <c r="J241" s="255" t="str">
        <f ca="1">IF(MOD(ROW()-13,2)=0,IF(ISBLANK(OFFSET('12. SEGUIMIENTO 2027'!$N$14,INT((ROW()-13)/2),0)),"",OFFSET('12. SEGUIMIENTO 2027'!$N$14,INT((ROW()-13)/2),0)),IF(ISBLANK(OFFSET('9. METAS'!$V$20,INT((ROW()-14)/2),0)),"",OFFSET('9. METAS'!$V$20,INT((ROW()-14)/2),0)))</f>
        <v/>
      </c>
      <c r="K241" s="256" t="str">
        <f ca="1">IF(MOD(ROW()-13,2)=0,IF(ISBLANK(OFFSET('12. SEGUIMIENTO 2027'!$O$14,INT((ROW()-13)/2),0)),"",OFFSET('12. SEGUIMIENTO 2027'!$O$14,INT((ROW()-13)/2),0)),IF(ISBLANK(OFFSET('9. METAS'!$W$20,INT((ROW()-14)/2),0)),"",OFFSET('9. METAS'!$W$20,INT((ROW()-14)/2),0)))</f>
        <v/>
      </c>
      <c r="L241" s="256" t="str">
        <f ca="1">IF(MOD(ROW()-13,2)=0,IF(ISBLANK(OFFSET('12. SEGUIMIENTO 2027'!$P$14,INT((ROW()-13)/2),0)),"",OFFSET('12. SEGUIMIENTO 2027'!$P$14,INT((ROW()-13)/2),0)),IF(ISBLANK(OFFSET('9. METAS'!$X$20,INT((ROW()-14)/2),0)),"",OFFSET('9. METAS'!$X$20,INT((ROW()-14)/2),0)))</f>
        <v/>
      </c>
      <c r="M241" s="257" t="str">
        <f ca="1">IF(MOD(ROW()-13,2)=0,IF(ISBLANK(OFFSET('12. SEGUIMIENTO 2027'!$Q$14,INT((ROW()-13)/2),0)),"",OFFSET('12. SEGUIMIENTO 2027'!$Q$14,INT((ROW()-13)/2),0)),IF(ISBLANK(OFFSET('9. METAS'!$Y$20,INT((ROW()-14)/2),0)),"",OFFSET('9. METAS'!$Y$20,INT((ROW()-14)/2),0)))</f>
        <v/>
      </c>
      <c r="N241" s="1012" t="str">
        <f t="shared" ref="N241" ca="1" si="224">IFERROR(J241/J242,"ND")</f>
        <v>ND</v>
      </c>
      <c r="O241" s="1008" t="str">
        <f t="shared" ref="O241" ca="1" si="225">IFERROR(((J241+K241+L241+M241)/H241),"ND")</f>
        <v>ND</v>
      </c>
      <c r="P241" s="996"/>
    </row>
    <row r="242" spans="3:16">
      <c r="C242" s="1030"/>
      <c r="D242" s="1026"/>
      <c r="E242" s="1026"/>
      <c r="F242" s="1024"/>
      <c r="G242" s="1021"/>
      <c r="H242" s="1164"/>
      <c r="I242" s="1015"/>
      <c r="J242" s="255" t="str">
        <f ca="1">IF(MOD(ROW()-13,2)=0,IF(ISBLANK(OFFSET('12. SEGUIMIENTO 2027'!$N$14,INT((ROW()-13)/2),0)),"",OFFSET('12. SEGUIMIENTO 2027'!$N$14,INT((ROW()-13)/2),0)),IF(ISBLANK(OFFSET('9. METAS'!$V$20,INT((ROW()-14)/2),0)),"",OFFSET('9. METAS'!$V$20,INT((ROW()-14)/2),0)))</f>
        <v/>
      </c>
      <c r="K242" s="256" t="str">
        <f ca="1">IF(MOD(ROW()-13,2)=0,IF(ISBLANK(OFFSET('12. SEGUIMIENTO 2027'!$O$14,INT((ROW()-13)/2),0)),"",OFFSET('12. SEGUIMIENTO 2027'!$O$14,INT((ROW()-13)/2),0)),IF(ISBLANK(OFFSET('9. METAS'!$W$20,INT((ROW()-14)/2),0)),"",OFFSET('9. METAS'!$W$20,INT((ROW()-14)/2),0)))</f>
        <v/>
      </c>
      <c r="L242" s="256" t="str">
        <f ca="1">IF(MOD(ROW()-13,2)=0,IF(ISBLANK(OFFSET('12. SEGUIMIENTO 2027'!$P$14,INT((ROW()-13)/2),0)),"",OFFSET('12. SEGUIMIENTO 2027'!$P$14,INT((ROW()-13)/2),0)),IF(ISBLANK(OFFSET('9. METAS'!$X$20,INT((ROW()-14)/2),0)),"",OFFSET('9. METAS'!$X$20,INT((ROW()-14)/2),0)))</f>
        <v/>
      </c>
      <c r="M242" s="257" t="str">
        <f ca="1">IF(MOD(ROW()-13,2)=0,IF(ISBLANK(OFFSET('12. SEGUIMIENTO 2027'!$Q$14,INT((ROW()-13)/2),0)),"",OFFSET('12. SEGUIMIENTO 2027'!$Q$14,INT((ROW()-13)/2),0)),IF(ISBLANK(OFFSET('9. METAS'!$Y$20,INT((ROW()-14)/2),0)),"",OFFSET('9. METAS'!$Y$20,INT((ROW()-14)/2),0)))</f>
        <v/>
      </c>
      <c r="N242" s="1013"/>
      <c r="O242" s="1009"/>
      <c r="P242" s="997"/>
    </row>
    <row r="243" spans="3:16">
      <c r="C243" s="1028" t="str">
        <f ca="1">IF(ISBLANK(OFFSET('5. Pp (3 años)'!$C$39,INT((ROW()-13)/2),0)),"",OFFSET('5. Pp (3 años)'!$C$39,INT((ROW()-13)/2),0))</f>
        <v/>
      </c>
      <c r="D243" s="1026" t="str">
        <f ca="1">IF(ISBLANK(OFFSET('5. Pp (3 años)'!$D$39,INT((ROW()-13)/2),0)),"",OFFSET('5. Pp (3 años)'!$D$39,INT((ROW()-13)/2),0))</f>
        <v/>
      </c>
      <c r="E243" s="1026" t="str">
        <f ca="1">IF(ISBLANK(OFFSET('5. Pp (3 años)'!$E$39,INT((ROW()-13)/2),0)),"",OFFSET('5. Pp (3 años)'!$E$39,INT((ROW()-13)/2),0))</f>
        <v/>
      </c>
      <c r="F243" s="1024" t="str">
        <f ca="1">IF(ISBLANK(OFFSET('5. Pp (3 años)'!$K$39,INT((ROW()-13)/2),0)),"",OFFSET('5. Pp (3 años)'!$K$39,INT((ROW()-13)/2),0))</f>
        <v/>
      </c>
      <c r="G243" s="1021" t="str">
        <f ca="1">IF(ISBLANK(OFFSET('5. Pp (3 años)'!$H$39,INT((ROW()-13)/2),0)),"",OFFSET('5. Pp (3 años)'!$H$39,INT((ROW()-13)/2),0))</f>
        <v/>
      </c>
      <c r="H243" s="1164" t="str">
        <f ca="1">IF(ISBLANK(OFFSET('9. METAS'!$M$20,INT((ROW()-13)/2),0)),"",OFFSET('9. METAS'!$M$20,INT((ROW()-13)/2),0))</f>
        <v/>
      </c>
      <c r="I243" s="1014"/>
      <c r="J243" s="255" t="str">
        <f ca="1">IF(MOD(ROW()-13,2)=0,IF(ISBLANK(OFFSET('12. SEGUIMIENTO 2027'!$N$14,INT((ROW()-13)/2),0)),"",OFFSET('12. SEGUIMIENTO 2027'!$N$14,INT((ROW()-13)/2),0)),IF(ISBLANK(OFFSET('9. METAS'!$V$20,INT((ROW()-14)/2),0)),"",OFFSET('9. METAS'!$V$20,INT((ROW()-14)/2),0)))</f>
        <v/>
      </c>
      <c r="K243" s="256" t="str">
        <f ca="1">IF(MOD(ROW()-13,2)=0,IF(ISBLANK(OFFSET('12. SEGUIMIENTO 2027'!$O$14,INT((ROW()-13)/2),0)),"",OFFSET('12. SEGUIMIENTO 2027'!$O$14,INT((ROW()-13)/2),0)),IF(ISBLANK(OFFSET('9. METAS'!$W$20,INT((ROW()-14)/2),0)),"",OFFSET('9. METAS'!$W$20,INT((ROW()-14)/2),0)))</f>
        <v/>
      </c>
      <c r="L243" s="256" t="str">
        <f ca="1">IF(MOD(ROW()-13,2)=0,IF(ISBLANK(OFFSET('12. SEGUIMIENTO 2027'!$P$14,INT((ROW()-13)/2),0)),"",OFFSET('12. SEGUIMIENTO 2027'!$P$14,INT((ROW()-13)/2),0)),IF(ISBLANK(OFFSET('9. METAS'!$X$20,INT((ROW()-14)/2),0)),"",OFFSET('9. METAS'!$X$20,INT((ROW()-14)/2),0)))</f>
        <v/>
      </c>
      <c r="M243" s="257" t="str">
        <f ca="1">IF(MOD(ROW()-13,2)=0,IF(ISBLANK(OFFSET('12. SEGUIMIENTO 2027'!$Q$14,INT((ROW()-13)/2),0)),"",OFFSET('12. SEGUIMIENTO 2027'!$Q$14,INT((ROW()-13)/2),0)),IF(ISBLANK(OFFSET('9. METAS'!$Y$20,INT((ROW()-14)/2),0)),"",OFFSET('9. METAS'!$Y$20,INT((ROW()-14)/2),0)))</f>
        <v/>
      </c>
      <c r="N243" s="1012" t="str">
        <f t="shared" ref="N243" ca="1" si="226">IFERROR(J243/J244,"ND")</f>
        <v>ND</v>
      </c>
      <c r="O243" s="1008" t="str">
        <f t="shared" ref="O243" ca="1" si="227">IFERROR(((J243+K243+L243+M243)/H243),"ND")</f>
        <v>ND</v>
      </c>
      <c r="P243" s="996"/>
    </row>
    <row r="244" spans="3:16">
      <c r="C244" s="1030"/>
      <c r="D244" s="1026"/>
      <c r="E244" s="1026"/>
      <c r="F244" s="1024"/>
      <c r="G244" s="1021"/>
      <c r="H244" s="1164"/>
      <c r="I244" s="1015"/>
      <c r="J244" s="255" t="str">
        <f ca="1">IF(MOD(ROW()-13,2)=0,IF(ISBLANK(OFFSET('12. SEGUIMIENTO 2027'!$N$14,INT((ROW()-13)/2),0)),"",OFFSET('12. SEGUIMIENTO 2027'!$N$14,INT((ROW()-13)/2),0)),IF(ISBLANK(OFFSET('9. METAS'!$V$20,INT((ROW()-14)/2),0)),"",OFFSET('9. METAS'!$V$20,INT((ROW()-14)/2),0)))</f>
        <v/>
      </c>
      <c r="K244" s="256" t="str">
        <f ca="1">IF(MOD(ROW()-13,2)=0,IF(ISBLANK(OFFSET('12. SEGUIMIENTO 2027'!$O$14,INT((ROW()-13)/2),0)),"",OFFSET('12. SEGUIMIENTO 2027'!$O$14,INT((ROW()-13)/2),0)),IF(ISBLANK(OFFSET('9. METAS'!$W$20,INT((ROW()-14)/2),0)),"",OFFSET('9. METAS'!$W$20,INT((ROW()-14)/2),0)))</f>
        <v/>
      </c>
      <c r="L244" s="256" t="str">
        <f ca="1">IF(MOD(ROW()-13,2)=0,IF(ISBLANK(OFFSET('12. SEGUIMIENTO 2027'!$P$14,INT((ROW()-13)/2),0)),"",OFFSET('12. SEGUIMIENTO 2027'!$P$14,INT((ROW()-13)/2),0)),IF(ISBLANK(OFFSET('9. METAS'!$X$20,INT((ROW()-14)/2),0)),"",OFFSET('9. METAS'!$X$20,INT((ROW()-14)/2),0)))</f>
        <v/>
      </c>
      <c r="M244" s="257" t="str">
        <f ca="1">IF(MOD(ROW()-13,2)=0,IF(ISBLANK(OFFSET('12. SEGUIMIENTO 2027'!$Q$14,INT((ROW()-13)/2),0)),"",OFFSET('12. SEGUIMIENTO 2027'!$Q$14,INT((ROW()-13)/2),0)),IF(ISBLANK(OFFSET('9. METAS'!$Y$20,INT((ROW()-14)/2),0)),"",OFFSET('9. METAS'!$Y$20,INT((ROW()-14)/2),0)))</f>
        <v/>
      </c>
      <c r="N244" s="1013"/>
      <c r="O244" s="1009"/>
      <c r="P244" s="997"/>
    </row>
    <row r="245" spans="3:16">
      <c r="C245" s="1028" t="str">
        <f ca="1">IF(ISBLANK(OFFSET('5. Pp (3 años)'!$C$39,INT((ROW()-13)/2),0)),"",OFFSET('5. Pp (3 años)'!$C$39,INT((ROW()-13)/2),0))</f>
        <v/>
      </c>
      <c r="D245" s="1026" t="str">
        <f ca="1">IF(ISBLANK(OFFSET('5. Pp (3 años)'!$D$39,INT((ROW()-13)/2),0)),"",OFFSET('5. Pp (3 años)'!$D$39,INT((ROW()-13)/2),0))</f>
        <v/>
      </c>
      <c r="E245" s="1026" t="str">
        <f ca="1">IF(ISBLANK(OFFSET('5. Pp (3 años)'!$E$39,INT((ROW()-13)/2),0)),"",OFFSET('5. Pp (3 años)'!$E$39,INT((ROW()-13)/2),0))</f>
        <v/>
      </c>
      <c r="F245" s="1024" t="str">
        <f ca="1">IF(ISBLANK(OFFSET('5. Pp (3 años)'!$K$39,INT((ROW()-13)/2),0)),"",OFFSET('5. Pp (3 años)'!$K$39,INT((ROW()-13)/2),0))</f>
        <v/>
      </c>
      <c r="G245" s="1021" t="str">
        <f ca="1">IF(ISBLANK(OFFSET('5. Pp (3 años)'!$H$39,INT((ROW()-13)/2),0)),"",OFFSET('5. Pp (3 años)'!$H$39,INT((ROW()-13)/2),0))</f>
        <v/>
      </c>
      <c r="H245" s="1164" t="str">
        <f ca="1">IF(ISBLANK(OFFSET('9. METAS'!$M$20,INT((ROW()-13)/2),0)),"",OFFSET('9. METAS'!$M$20,INT((ROW()-13)/2),0))</f>
        <v/>
      </c>
      <c r="I245" s="1014"/>
      <c r="J245" s="255" t="str">
        <f ca="1">IF(MOD(ROW()-13,2)=0,IF(ISBLANK(OFFSET('12. SEGUIMIENTO 2027'!$N$14,INT((ROW()-13)/2),0)),"",OFFSET('12. SEGUIMIENTO 2027'!$N$14,INT((ROW()-13)/2),0)),IF(ISBLANK(OFFSET('9. METAS'!$V$20,INT((ROW()-14)/2),0)),"",OFFSET('9. METAS'!$V$20,INT((ROW()-14)/2),0)))</f>
        <v/>
      </c>
      <c r="K245" s="256" t="str">
        <f ca="1">IF(MOD(ROW()-13,2)=0,IF(ISBLANK(OFFSET('12. SEGUIMIENTO 2027'!$O$14,INT((ROW()-13)/2),0)),"",OFFSET('12. SEGUIMIENTO 2027'!$O$14,INT((ROW()-13)/2),0)),IF(ISBLANK(OFFSET('9. METAS'!$W$20,INT((ROW()-14)/2),0)),"",OFFSET('9. METAS'!$W$20,INT((ROW()-14)/2),0)))</f>
        <v/>
      </c>
      <c r="L245" s="256" t="str">
        <f ca="1">IF(MOD(ROW()-13,2)=0,IF(ISBLANK(OFFSET('12. SEGUIMIENTO 2027'!$P$14,INT((ROW()-13)/2),0)),"",OFFSET('12. SEGUIMIENTO 2027'!$P$14,INT((ROW()-13)/2),0)),IF(ISBLANK(OFFSET('9. METAS'!$X$20,INT((ROW()-14)/2),0)),"",OFFSET('9. METAS'!$X$20,INT((ROW()-14)/2),0)))</f>
        <v/>
      </c>
      <c r="M245" s="257" t="str">
        <f ca="1">IF(MOD(ROW()-13,2)=0,IF(ISBLANK(OFFSET('12. SEGUIMIENTO 2027'!$Q$14,INT((ROW()-13)/2),0)),"",OFFSET('12. SEGUIMIENTO 2027'!$Q$14,INT((ROW()-13)/2),0)),IF(ISBLANK(OFFSET('9. METAS'!$Y$20,INT((ROW()-14)/2),0)),"",OFFSET('9. METAS'!$Y$20,INT((ROW()-14)/2),0)))</f>
        <v/>
      </c>
      <c r="N245" s="1012" t="str">
        <f t="shared" ref="N245" ca="1" si="228">IFERROR(J245/J246,"ND")</f>
        <v>ND</v>
      </c>
      <c r="O245" s="1008" t="str">
        <f t="shared" ref="O245" ca="1" si="229">IFERROR(((J245+K245+L245+M245)/H245),"ND")</f>
        <v>ND</v>
      </c>
      <c r="P245" s="996"/>
    </row>
    <row r="246" spans="3:16">
      <c r="C246" s="1030"/>
      <c r="D246" s="1026"/>
      <c r="E246" s="1026"/>
      <c r="F246" s="1024"/>
      <c r="G246" s="1021"/>
      <c r="H246" s="1164"/>
      <c r="I246" s="1015"/>
      <c r="J246" s="255" t="str">
        <f ca="1">IF(MOD(ROW()-13,2)=0,IF(ISBLANK(OFFSET('12. SEGUIMIENTO 2027'!$N$14,INT((ROW()-13)/2),0)),"",OFFSET('12. SEGUIMIENTO 2027'!$N$14,INT((ROW()-13)/2),0)),IF(ISBLANK(OFFSET('9. METAS'!$V$20,INT((ROW()-14)/2),0)),"",OFFSET('9. METAS'!$V$20,INT((ROW()-14)/2),0)))</f>
        <v/>
      </c>
      <c r="K246" s="256" t="str">
        <f ca="1">IF(MOD(ROW()-13,2)=0,IF(ISBLANK(OFFSET('12. SEGUIMIENTO 2027'!$O$14,INT((ROW()-13)/2),0)),"",OFFSET('12. SEGUIMIENTO 2027'!$O$14,INT((ROW()-13)/2),0)),IF(ISBLANK(OFFSET('9. METAS'!$W$20,INT((ROW()-14)/2),0)),"",OFFSET('9. METAS'!$W$20,INT((ROW()-14)/2),0)))</f>
        <v/>
      </c>
      <c r="L246" s="256" t="str">
        <f ca="1">IF(MOD(ROW()-13,2)=0,IF(ISBLANK(OFFSET('12. SEGUIMIENTO 2027'!$P$14,INT((ROW()-13)/2),0)),"",OFFSET('12. SEGUIMIENTO 2027'!$P$14,INT((ROW()-13)/2),0)),IF(ISBLANK(OFFSET('9. METAS'!$X$20,INT((ROW()-14)/2),0)),"",OFFSET('9. METAS'!$X$20,INT((ROW()-14)/2),0)))</f>
        <v/>
      </c>
      <c r="M246" s="257" t="str">
        <f ca="1">IF(MOD(ROW()-13,2)=0,IF(ISBLANK(OFFSET('12. SEGUIMIENTO 2027'!$Q$14,INT((ROW()-13)/2),0)),"",OFFSET('12. SEGUIMIENTO 2027'!$Q$14,INT((ROW()-13)/2),0)),IF(ISBLANK(OFFSET('9. METAS'!$Y$20,INT((ROW()-14)/2),0)),"",OFFSET('9. METAS'!$Y$20,INT((ROW()-14)/2),0)))</f>
        <v/>
      </c>
      <c r="N246" s="1013"/>
      <c r="O246" s="1009"/>
      <c r="P246" s="997"/>
    </row>
    <row r="247" spans="3:16">
      <c r="C247" s="1028" t="str">
        <f ca="1">IF(ISBLANK(OFFSET('5. Pp (3 años)'!$C$39,INT((ROW()-13)/2),0)),"",OFFSET('5. Pp (3 años)'!$C$39,INT((ROW()-13)/2),0))</f>
        <v/>
      </c>
      <c r="D247" s="1026" t="str">
        <f ca="1">IF(ISBLANK(OFFSET('5. Pp (3 años)'!$D$39,INT((ROW()-13)/2),0)),"",OFFSET('5. Pp (3 años)'!$D$39,INT((ROW()-13)/2),0))</f>
        <v/>
      </c>
      <c r="E247" s="1026" t="str">
        <f ca="1">IF(ISBLANK(OFFSET('5. Pp (3 años)'!$E$39,INT((ROW()-13)/2),0)),"",OFFSET('5. Pp (3 años)'!$E$39,INT((ROW()-13)/2),0))</f>
        <v/>
      </c>
      <c r="F247" s="1024" t="str">
        <f ca="1">IF(ISBLANK(OFFSET('5. Pp (3 años)'!$K$39,INT((ROW()-13)/2),0)),"",OFFSET('5. Pp (3 años)'!$K$39,INT((ROW()-13)/2),0))</f>
        <v/>
      </c>
      <c r="G247" s="1021" t="str">
        <f ca="1">IF(ISBLANK(OFFSET('5. Pp (3 años)'!$H$39,INT((ROW()-13)/2),0)),"",OFFSET('5. Pp (3 años)'!$H$39,INT((ROW()-13)/2),0))</f>
        <v/>
      </c>
      <c r="H247" s="1164" t="str">
        <f ca="1">IF(ISBLANK(OFFSET('9. METAS'!$M$20,INT((ROW()-13)/2),0)),"",OFFSET('9. METAS'!$M$20,INT((ROW()-13)/2),0))</f>
        <v/>
      </c>
      <c r="I247" s="1014"/>
      <c r="J247" s="255" t="str">
        <f ca="1">IF(MOD(ROW()-13,2)=0,IF(ISBLANK(OFFSET('12. SEGUIMIENTO 2027'!$N$14,INT((ROW()-13)/2),0)),"",OFFSET('12. SEGUIMIENTO 2027'!$N$14,INT((ROW()-13)/2),0)),IF(ISBLANK(OFFSET('9. METAS'!$V$20,INT((ROW()-14)/2),0)),"",OFFSET('9. METAS'!$V$20,INT((ROW()-14)/2),0)))</f>
        <v/>
      </c>
      <c r="K247" s="256" t="str">
        <f ca="1">IF(MOD(ROW()-13,2)=0,IF(ISBLANK(OFFSET('12. SEGUIMIENTO 2027'!$O$14,INT((ROW()-13)/2),0)),"",OFFSET('12. SEGUIMIENTO 2027'!$O$14,INT((ROW()-13)/2),0)),IF(ISBLANK(OFFSET('9. METAS'!$W$20,INT((ROW()-14)/2),0)),"",OFFSET('9. METAS'!$W$20,INT((ROW()-14)/2),0)))</f>
        <v/>
      </c>
      <c r="L247" s="256" t="str">
        <f ca="1">IF(MOD(ROW()-13,2)=0,IF(ISBLANK(OFFSET('12. SEGUIMIENTO 2027'!$P$14,INT((ROW()-13)/2),0)),"",OFFSET('12. SEGUIMIENTO 2027'!$P$14,INT((ROW()-13)/2),0)),IF(ISBLANK(OFFSET('9. METAS'!$X$20,INT((ROW()-14)/2),0)),"",OFFSET('9. METAS'!$X$20,INT((ROW()-14)/2),0)))</f>
        <v/>
      </c>
      <c r="M247" s="257" t="str">
        <f ca="1">IF(MOD(ROW()-13,2)=0,IF(ISBLANK(OFFSET('12. SEGUIMIENTO 2027'!$Q$14,INT((ROW()-13)/2),0)),"",OFFSET('12. SEGUIMIENTO 2027'!$Q$14,INT((ROW()-13)/2),0)),IF(ISBLANK(OFFSET('9. METAS'!$Y$20,INT((ROW()-14)/2),0)),"",OFFSET('9. METAS'!$Y$20,INT((ROW()-14)/2),0)))</f>
        <v/>
      </c>
      <c r="N247" s="1012" t="str">
        <f t="shared" ref="N247" ca="1" si="230">IFERROR(J247/J248,"ND")</f>
        <v>ND</v>
      </c>
      <c r="O247" s="1008" t="str">
        <f t="shared" ref="O247" ca="1" si="231">IFERROR(((J247+K247+L247+M247)/H247),"ND")</f>
        <v>ND</v>
      </c>
      <c r="P247" s="996"/>
    </row>
    <row r="248" spans="3:16">
      <c r="C248" s="1030"/>
      <c r="D248" s="1026"/>
      <c r="E248" s="1026"/>
      <c r="F248" s="1024"/>
      <c r="G248" s="1021"/>
      <c r="H248" s="1164"/>
      <c r="I248" s="1015"/>
      <c r="J248" s="255" t="str">
        <f ca="1">IF(MOD(ROW()-13,2)=0,IF(ISBLANK(OFFSET('12. SEGUIMIENTO 2027'!$N$14,INT((ROW()-13)/2),0)),"",OFFSET('12. SEGUIMIENTO 2027'!$N$14,INT((ROW()-13)/2),0)),IF(ISBLANK(OFFSET('9. METAS'!$V$20,INT((ROW()-14)/2),0)),"",OFFSET('9. METAS'!$V$20,INT((ROW()-14)/2),0)))</f>
        <v/>
      </c>
      <c r="K248" s="256" t="str">
        <f ca="1">IF(MOD(ROW()-13,2)=0,IF(ISBLANK(OFFSET('12. SEGUIMIENTO 2027'!$O$14,INT((ROW()-13)/2),0)),"",OFFSET('12. SEGUIMIENTO 2027'!$O$14,INT((ROW()-13)/2),0)),IF(ISBLANK(OFFSET('9. METAS'!$W$20,INT((ROW()-14)/2),0)),"",OFFSET('9. METAS'!$W$20,INT((ROW()-14)/2),0)))</f>
        <v/>
      </c>
      <c r="L248" s="256" t="str">
        <f ca="1">IF(MOD(ROW()-13,2)=0,IF(ISBLANK(OFFSET('12. SEGUIMIENTO 2027'!$P$14,INT((ROW()-13)/2),0)),"",OFFSET('12. SEGUIMIENTO 2027'!$P$14,INT((ROW()-13)/2),0)),IF(ISBLANK(OFFSET('9. METAS'!$X$20,INT((ROW()-14)/2),0)),"",OFFSET('9. METAS'!$X$20,INT((ROW()-14)/2),0)))</f>
        <v/>
      </c>
      <c r="M248" s="257" t="str">
        <f ca="1">IF(MOD(ROW()-13,2)=0,IF(ISBLANK(OFFSET('12. SEGUIMIENTO 2027'!$Q$14,INT((ROW()-13)/2),0)),"",OFFSET('12. SEGUIMIENTO 2027'!$Q$14,INT((ROW()-13)/2),0)),IF(ISBLANK(OFFSET('9. METAS'!$Y$20,INT((ROW()-14)/2),0)),"",OFFSET('9. METAS'!$Y$20,INT((ROW()-14)/2),0)))</f>
        <v/>
      </c>
      <c r="N248" s="1013"/>
      <c r="O248" s="1009"/>
      <c r="P248" s="997"/>
    </row>
    <row r="249" spans="3:16">
      <c r="C249" s="1028" t="str">
        <f ca="1">IF(ISBLANK(OFFSET('5. Pp (3 años)'!$C$39,INT((ROW()-13)/2),0)),"",OFFSET('5. Pp (3 años)'!$C$39,INT((ROW()-13)/2),0))</f>
        <v/>
      </c>
      <c r="D249" s="1026" t="str">
        <f ca="1">IF(ISBLANK(OFFSET('5. Pp (3 años)'!$D$39,INT((ROW()-13)/2),0)),"",OFFSET('5. Pp (3 años)'!$D$39,INT((ROW()-13)/2),0))</f>
        <v/>
      </c>
      <c r="E249" s="1026" t="str">
        <f ca="1">IF(ISBLANK(OFFSET('5. Pp (3 años)'!$E$39,INT((ROW()-13)/2),0)),"",OFFSET('5. Pp (3 años)'!$E$39,INT((ROW()-13)/2),0))</f>
        <v/>
      </c>
      <c r="F249" s="1024" t="str">
        <f ca="1">IF(ISBLANK(OFFSET('5. Pp (3 años)'!$K$39,INT((ROW()-13)/2),0)),"",OFFSET('5. Pp (3 años)'!$K$39,INT((ROW()-13)/2),0))</f>
        <v/>
      </c>
      <c r="G249" s="1021" t="str">
        <f ca="1">IF(ISBLANK(OFFSET('5. Pp (3 años)'!$H$39,INT((ROW()-13)/2),0)),"",OFFSET('5. Pp (3 años)'!$H$39,INT((ROW()-13)/2),0))</f>
        <v/>
      </c>
      <c r="H249" s="1164" t="str">
        <f ca="1">IF(ISBLANK(OFFSET('9. METAS'!$M$20,INT((ROW()-13)/2),0)),"",OFFSET('9. METAS'!$M$20,INT((ROW()-13)/2),0))</f>
        <v/>
      </c>
      <c r="I249" s="1014"/>
      <c r="J249" s="255" t="str">
        <f ca="1">IF(MOD(ROW()-13,2)=0,IF(ISBLANK(OFFSET('12. SEGUIMIENTO 2027'!$N$14,INT((ROW()-13)/2),0)),"",OFFSET('12. SEGUIMIENTO 2027'!$N$14,INT((ROW()-13)/2),0)),IF(ISBLANK(OFFSET('9. METAS'!$V$20,INT((ROW()-14)/2),0)),"",OFFSET('9. METAS'!$V$20,INT((ROW()-14)/2),0)))</f>
        <v/>
      </c>
      <c r="K249" s="256" t="str">
        <f ca="1">IF(MOD(ROW()-13,2)=0,IF(ISBLANK(OFFSET('12. SEGUIMIENTO 2027'!$O$14,INT((ROW()-13)/2),0)),"",OFFSET('12. SEGUIMIENTO 2027'!$O$14,INT((ROW()-13)/2),0)),IF(ISBLANK(OFFSET('9. METAS'!$W$20,INT((ROW()-14)/2),0)),"",OFFSET('9. METAS'!$W$20,INT((ROW()-14)/2),0)))</f>
        <v/>
      </c>
      <c r="L249" s="256" t="str">
        <f ca="1">IF(MOD(ROW()-13,2)=0,IF(ISBLANK(OFFSET('12. SEGUIMIENTO 2027'!$P$14,INT((ROW()-13)/2),0)),"",OFFSET('12. SEGUIMIENTO 2027'!$P$14,INT((ROW()-13)/2),0)),IF(ISBLANK(OFFSET('9. METAS'!$X$20,INT((ROW()-14)/2),0)),"",OFFSET('9. METAS'!$X$20,INT((ROW()-14)/2),0)))</f>
        <v/>
      </c>
      <c r="M249" s="257" t="str">
        <f ca="1">IF(MOD(ROW()-13,2)=0,IF(ISBLANK(OFFSET('12. SEGUIMIENTO 2027'!$Q$14,INT((ROW()-13)/2),0)),"",OFFSET('12. SEGUIMIENTO 2027'!$Q$14,INT((ROW()-13)/2),0)),IF(ISBLANK(OFFSET('9. METAS'!$Y$20,INT((ROW()-14)/2),0)),"",OFFSET('9. METAS'!$Y$20,INT((ROW()-14)/2),0)))</f>
        <v/>
      </c>
      <c r="N249" s="1012" t="str">
        <f t="shared" ref="N249" ca="1" si="232">IFERROR(J249/J250,"ND")</f>
        <v>ND</v>
      </c>
      <c r="O249" s="1008" t="str">
        <f t="shared" ref="O249" ca="1" si="233">IFERROR(((J249+K249+L249+M249)/H249),"ND")</f>
        <v>ND</v>
      </c>
      <c r="P249" s="996"/>
    </row>
    <row r="250" spans="3:16">
      <c r="C250" s="1030"/>
      <c r="D250" s="1026"/>
      <c r="E250" s="1026"/>
      <c r="F250" s="1024"/>
      <c r="G250" s="1021"/>
      <c r="H250" s="1164"/>
      <c r="I250" s="1015"/>
      <c r="J250" s="255" t="str">
        <f ca="1">IF(MOD(ROW()-13,2)=0,IF(ISBLANK(OFFSET('12. SEGUIMIENTO 2027'!$N$14,INT((ROW()-13)/2),0)),"",OFFSET('12. SEGUIMIENTO 2027'!$N$14,INT((ROW()-13)/2),0)),IF(ISBLANK(OFFSET('9. METAS'!$V$20,INT((ROW()-14)/2),0)),"",OFFSET('9. METAS'!$V$20,INT((ROW()-14)/2),0)))</f>
        <v/>
      </c>
      <c r="K250" s="256" t="str">
        <f ca="1">IF(MOD(ROW()-13,2)=0,IF(ISBLANK(OFFSET('12. SEGUIMIENTO 2027'!$O$14,INT((ROW()-13)/2),0)),"",OFFSET('12. SEGUIMIENTO 2027'!$O$14,INT((ROW()-13)/2),0)),IF(ISBLANK(OFFSET('9. METAS'!$W$20,INT((ROW()-14)/2),0)),"",OFFSET('9. METAS'!$W$20,INT((ROW()-14)/2),0)))</f>
        <v/>
      </c>
      <c r="L250" s="256" t="str">
        <f ca="1">IF(MOD(ROW()-13,2)=0,IF(ISBLANK(OFFSET('12. SEGUIMIENTO 2027'!$P$14,INT((ROW()-13)/2),0)),"",OFFSET('12. SEGUIMIENTO 2027'!$P$14,INT((ROW()-13)/2),0)),IF(ISBLANK(OFFSET('9. METAS'!$X$20,INT((ROW()-14)/2),0)),"",OFFSET('9. METAS'!$X$20,INT((ROW()-14)/2),0)))</f>
        <v/>
      </c>
      <c r="M250" s="257" t="str">
        <f ca="1">IF(MOD(ROW()-13,2)=0,IF(ISBLANK(OFFSET('12. SEGUIMIENTO 2027'!$Q$14,INT((ROW()-13)/2),0)),"",OFFSET('12. SEGUIMIENTO 2027'!$Q$14,INT((ROW()-13)/2),0)),IF(ISBLANK(OFFSET('9. METAS'!$Y$20,INT((ROW()-14)/2),0)),"",OFFSET('9. METAS'!$Y$20,INT((ROW()-14)/2),0)))</f>
        <v/>
      </c>
      <c r="N250" s="1013"/>
      <c r="O250" s="1009"/>
      <c r="P250" s="997"/>
    </row>
    <row r="251" spans="3:16">
      <c r="C251" s="1028" t="str">
        <f ca="1">IF(ISBLANK(OFFSET('5. Pp (3 años)'!$C$39,INT((ROW()-13)/2),0)),"",OFFSET('5. Pp (3 años)'!$C$39,INT((ROW()-13)/2),0))</f>
        <v/>
      </c>
      <c r="D251" s="1026" t="str">
        <f ca="1">IF(ISBLANK(OFFSET('5. Pp (3 años)'!$D$39,INT((ROW()-13)/2),0)),"",OFFSET('5. Pp (3 años)'!$D$39,INT((ROW()-13)/2),0))</f>
        <v/>
      </c>
      <c r="E251" s="1026" t="str">
        <f ca="1">IF(ISBLANK(OFFSET('5. Pp (3 años)'!$E$39,INT((ROW()-13)/2),0)),"",OFFSET('5. Pp (3 años)'!$E$39,INT((ROW()-13)/2),0))</f>
        <v/>
      </c>
      <c r="F251" s="1024" t="str">
        <f ca="1">IF(ISBLANK(OFFSET('5. Pp (3 años)'!$K$39,INT((ROW()-13)/2),0)),"",OFFSET('5. Pp (3 años)'!$K$39,INT((ROW()-13)/2),0))</f>
        <v/>
      </c>
      <c r="G251" s="1021" t="str">
        <f ca="1">IF(ISBLANK(OFFSET('5. Pp (3 años)'!$H$39,INT((ROW()-13)/2),0)),"",OFFSET('5. Pp (3 años)'!$H$39,INT((ROW()-13)/2),0))</f>
        <v/>
      </c>
      <c r="H251" s="1164" t="str">
        <f ca="1">IF(ISBLANK(OFFSET('9. METAS'!$M$20,INT((ROW()-13)/2),0)),"",OFFSET('9. METAS'!$M$20,INT((ROW()-13)/2),0))</f>
        <v/>
      </c>
      <c r="I251" s="1014"/>
      <c r="J251" s="255" t="str">
        <f ca="1">IF(MOD(ROW()-13,2)=0,IF(ISBLANK(OFFSET('12. SEGUIMIENTO 2027'!$N$14,INT((ROW()-13)/2),0)),"",OFFSET('12. SEGUIMIENTO 2027'!$N$14,INT((ROW()-13)/2),0)),IF(ISBLANK(OFFSET('9. METAS'!$V$20,INT((ROW()-14)/2),0)),"",OFFSET('9. METAS'!$V$20,INT((ROW()-14)/2),0)))</f>
        <v/>
      </c>
      <c r="K251" s="256" t="str">
        <f ca="1">IF(MOD(ROW()-13,2)=0,IF(ISBLANK(OFFSET('12. SEGUIMIENTO 2027'!$O$14,INT((ROW()-13)/2),0)),"",OFFSET('12. SEGUIMIENTO 2027'!$O$14,INT((ROW()-13)/2),0)),IF(ISBLANK(OFFSET('9. METAS'!$W$20,INT((ROW()-14)/2),0)),"",OFFSET('9. METAS'!$W$20,INT((ROW()-14)/2),0)))</f>
        <v/>
      </c>
      <c r="L251" s="256" t="str">
        <f ca="1">IF(MOD(ROW()-13,2)=0,IF(ISBLANK(OFFSET('12. SEGUIMIENTO 2027'!$P$14,INT((ROW()-13)/2),0)),"",OFFSET('12. SEGUIMIENTO 2027'!$P$14,INT((ROW()-13)/2),0)),IF(ISBLANK(OFFSET('9. METAS'!$X$20,INT((ROW()-14)/2),0)),"",OFFSET('9. METAS'!$X$20,INT((ROW()-14)/2),0)))</f>
        <v/>
      </c>
      <c r="M251" s="257" t="str">
        <f ca="1">IF(MOD(ROW()-13,2)=0,IF(ISBLANK(OFFSET('12. SEGUIMIENTO 2027'!$Q$14,INT((ROW()-13)/2),0)),"",OFFSET('12. SEGUIMIENTO 2027'!$Q$14,INT((ROW()-13)/2),0)),IF(ISBLANK(OFFSET('9. METAS'!$Y$20,INT((ROW()-14)/2),0)),"",OFFSET('9. METAS'!$Y$20,INT((ROW()-14)/2),0)))</f>
        <v/>
      </c>
      <c r="N251" s="1012" t="str">
        <f t="shared" ref="N251" ca="1" si="234">IFERROR(J251/J252,"ND")</f>
        <v>ND</v>
      </c>
      <c r="O251" s="1008" t="str">
        <f t="shared" ref="O251" ca="1" si="235">IFERROR(((J251+K251+L251+M251)/H251),"ND")</f>
        <v>ND</v>
      </c>
      <c r="P251" s="996"/>
    </row>
    <row r="252" spans="3:16">
      <c r="C252" s="1030"/>
      <c r="D252" s="1026"/>
      <c r="E252" s="1026"/>
      <c r="F252" s="1024"/>
      <c r="G252" s="1021"/>
      <c r="H252" s="1164"/>
      <c r="I252" s="1015"/>
      <c r="J252" s="255" t="str">
        <f ca="1">IF(MOD(ROW()-13,2)=0,IF(ISBLANK(OFFSET('12. SEGUIMIENTO 2027'!$N$14,INT((ROW()-13)/2),0)),"",OFFSET('12. SEGUIMIENTO 2027'!$N$14,INT((ROW()-13)/2),0)),IF(ISBLANK(OFFSET('9. METAS'!$V$20,INT((ROW()-14)/2),0)),"",OFFSET('9. METAS'!$V$20,INT((ROW()-14)/2),0)))</f>
        <v/>
      </c>
      <c r="K252" s="256" t="str">
        <f ca="1">IF(MOD(ROW()-13,2)=0,IF(ISBLANK(OFFSET('12. SEGUIMIENTO 2027'!$O$14,INT((ROW()-13)/2),0)),"",OFFSET('12. SEGUIMIENTO 2027'!$O$14,INT((ROW()-13)/2),0)),IF(ISBLANK(OFFSET('9. METAS'!$W$20,INT((ROW()-14)/2),0)),"",OFFSET('9. METAS'!$W$20,INT((ROW()-14)/2),0)))</f>
        <v/>
      </c>
      <c r="L252" s="256" t="str">
        <f ca="1">IF(MOD(ROW()-13,2)=0,IF(ISBLANK(OFFSET('12. SEGUIMIENTO 2027'!$P$14,INT((ROW()-13)/2),0)),"",OFFSET('12. SEGUIMIENTO 2027'!$P$14,INT((ROW()-13)/2),0)),IF(ISBLANK(OFFSET('9. METAS'!$X$20,INT((ROW()-14)/2),0)),"",OFFSET('9. METAS'!$X$20,INT((ROW()-14)/2),0)))</f>
        <v/>
      </c>
      <c r="M252" s="257" t="str">
        <f ca="1">IF(MOD(ROW()-13,2)=0,IF(ISBLANK(OFFSET('12. SEGUIMIENTO 2027'!$Q$14,INT((ROW()-13)/2),0)),"",OFFSET('12. SEGUIMIENTO 2027'!$Q$14,INT((ROW()-13)/2),0)),IF(ISBLANK(OFFSET('9. METAS'!$Y$20,INT((ROW()-14)/2),0)),"",OFFSET('9. METAS'!$Y$20,INT((ROW()-14)/2),0)))</f>
        <v/>
      </c>
      <c r="N252" s="1013"/>
      <c r="O252" s="1009"/>
      <c r="P252" s="997"/>
    </row>
    <row r="253" spans="3:16">
      <c r="C253" s="1028" t="str">
        <f ca="1">IF(ISBLANK(OFFSET('5. Pp (3 años)'!$C$39,INT((ROW()-13)/2),0)),"",OFFSET('5. Pp (3 años)'!$C$39,INT((ROW()-13)/2),0))</f>
        <v/>
      </c>
      <c r="D253" s="1026" t="str">
        <f ca="1">IF(ISBLANK(OFFSET('5. Pp (3 años)'!$D$39,INT((ROW()-13)/2),0)),"",OFFSET('5. Pp (3 años)'!$D$39,INT((ROW()-13)/2),0))</f>
        <v/>
      </c>
      <c r="E253" s="1026" t="str">
        <f ca="1">IF(ISBLANK(OFFSET('5. Pp (3 años)'!$E$39,INT((ROW()-13)/2),0)),"",OFFSET('5. Pp (3 años)'!$E$39,INT((ROW()-13)/2),0))</f>
        <v/>
      </c>
      <c r="F253" s="1024" t="str">
        <f ca="1">IF(ISBLANK(OFFSET('5. Pp (3 años)'!$K$39,INT((ROW()-13)/2),0)),"",OFFSET('5. Pp (3 años)'!$K$39,INT((ROW()-13)/2),0))</f>
        <v/>
      </c>
      <c r="G253" s="1021" t="str">
        <f ca="1">IF(ISBLANK(OFFSET('5. Pp (3 años)'!$H$39,INT((ROW()-13)/2),0)),"",OFFSET('5. Pp (3 años)'!$H$39,INT((ROW()-13)/2),0))</f>
        <v/>
      </c>
      <c r="H253" s="1164" t="str">
        <f ca="1">IF(ISBLANK(OFFSET('9. METAS'!$M$20,INT((ROW()-13)/2),0)),"",OFFSET('9. METAS'!$M$20,INT((ROW()-13)/2),0))</f>
        <v/>
      </c>
      <c r="I253" s="1014"/>
      <c r="J253" s="255" t="str">
        <f ca="1">IF(MOD(ROW()-13,2)=0,IF(ISBLANK(OFFSET('12. SEGUIMIENTO 2027'!$N$14,INT((ROW()-13)/2),0)),"",OFFSET('12. SEGUIMIENTO 2027'!$N$14,INT((ROW()-13)/2),0)),IF(ISBLANK(OFFSET('9. METAS'!$V$20,INT((ROW()-14)/2),0)),"",OFFSET('9. METAS'!$V$20,INT((ROW()-14)/2),0)))</f>
        <v/>
      </c>
      <c r="K253" s="256" t="str">
        <f ca="1">IF(MOD(ROW()-13,2)=0,IF(ISBLANK(OFFSET('12. SEGUIMIENTO 2027'!$O$14,INT((ROW()-13)/2),0)),"",OFFSET('12. SEGUIMIENTO 2027'!$O$14,INT((ROW()-13)/2),0)),IF(ISBLANK(OFFSET('9. METAS'!$W$20,INT((ROW()-14)/2),0)),"",OFFSET('9. METAS'!$W$20,INT((ROW()-14)/2),0)))</f>
        <v/>
      </c>
      <c r="L253" s="256" t="str">
        <f ca="1">IF(MOD(ROW()-13,2)=0,IF(ISBLANK(OFFSET('12. SEGUIMIENTO 2027'!$P$14,INT((ROW()-13)/2),0)),"",OFFSET('12. SEGUIMIENTO 2027'!$P$14,INT((ROW()-13)/2),0)),IF(ISBLANK(OFFSET('9. METAS'!$X$20,INT((ROW()-14)/2),0)),"",OFFSET('9. METAS'!$X$20,INT((ROW()-14)/2),0)))</f>
        <v/>
      </c>
      <c r="M253" s="257" t="str">
        <f ca="1">IF(MOD(ROW()-13,2)=0,IF(ISBLANK(OFFSET('12. SEGUIMIENTO 2027'!$Q$14,INT((ROW()-13)/2),0)),"",OFFSET('12. SEGUIMIENTO 2027'!$Q$14,INT((ROW()-13)/2),0)),IF(ISBLANK(OFFSET('9. METAS'!$Y$20,INT((ROW()-14)/2),0)),"",OFFSET('9. METAS'!$Y$20,INT((ROW()-14)/2),0)))</f>
        <v/>
      </c>
      <c r="N253" s="1012" t="str">
        <f t="shared" ref="N253" ca="1" si="236">IFERROR(J253/J254,"ND")</f>
        <v>ND</v>
      </c>
      <c r="O253" s="1008" t="str">
        <f t="shared" ref="O253" ca="1" si="237">IFERROR(((J253+K253+L253+M253)/H253),"ND")</f>
        <v>ND</v>
      </c>
      <c r="P253" s="996"/>
    </row>
    <row r="254" spans="3:16">
      <c r="C254" s="1030"/>
      <c r="D254" s="1026"/>
      <c r="E254" s="1026"/>
      <c r="F254" s="1024"/>
      <c r="G254" s="1021"/>
      <c r="H254" s="1164"/>
      <c r="I254" s="1015"/>
      <c r="J254" s="255" t="str">
        <f ca="1">IF(MOD(ROW()-13,2)=0,IF(ISBLANK(OFFSET('12. SEGUIMIENTO 2027'!$N$14,INT((ROW()-13)/2),0)),"",OFFSET('12. SEGUIMIENTO 2027'!$N$14,INT((ROW()-13)/2),0)),IF(ISBLANK(OFFSET('9. METAS'!$V$20,INT((ROW()-14)/2),0)),"",OFFSET('9. METAS'!$V$20,INT((ROW()-14)/2),0)))</f>
        <v/>
      </c>
      <c r="K254" s="256" t="str">
        <f ca="1">IF(MOD(ROW()-13,2)=0,IF(ISBLANK(OFFSET('12. SEGUIMIENTO 2027'!$O$14,INT((ROW()-13)/2),0)),"",OFFSET('12. SEGUIMIENTO 2027'!$O$14,INT((ROW()-13)/2),0)),IF(ISBLANK(OFFSET('9. METAS'!$W$20,INT((ROW()-14)/2),0)),"",OFFSET('9. METAS'!$W$20,INT((ROW()-14)/2),0)))</f>
        <v/>
      </c>
      <c r="L254" s="256" t="str">
        <f ca="1">IF(MOD(ROW()-13,2)=0,IF(ISBLANK(OFFSET('12. SEGUIMIENTO 2027'!$P$14,INT((ROW()-13)/2),0)),"",OFFSET('12. SEGUIMIENTO 2027'!$P$14,INT((ROW()-13)/2),0)),IF(ISBLANK(OFFSET('9. METAS'!$X$20,INT((ROW()-14)/2),0)),"",OFFSET('9. METAS'!$X$20,INT((ROW()-14)/2),0)))</f>
        <v/>
      </c>
      <c r="M254" s="257" t="str">
        <f ca="1">IF(MOD(ROW()-13,2)=0,IF(ISBLANK(OFFSET('12. SEGUIMIENTO 2027'!$Q$14,INT((ROW()-13)/2),0)),"",OFFSET('12. SEGUIMIENTO 2027'!$Q$14,INT((ROW()-13)/2),0)),IF(ISBLANK(OFFSET('9. METAS'!$Y$20,INT((ROW()-14)/2),0)),"",OFFSET('9. METAS'!$Y$20,INT((ROW()-14)/2),0)))</f>
        <v/>
      </c>
      <c r="N254" s="1013"/>
      <c r="O254" s="1009"/>
      <c r="P254" s="997"/>
    </row>
    <row r="255" spans="3:16">
      <c r="C255" s="1028" t="str">
        <f ca="1">IF(ISBLANK(OFFSET('5. Pp (3 años)'!$C$39,INT((ROW()-13)/2),0)),"",OFFSET('5. Pp (3 años)'!$C$39,INT((ROW()-13)/2),0))</f>
        <v/>
      </c>
      <c r="D255" s="1026" t="str">
        <f ca="1">IF(ISBLANK(OFFSET('5. Pp (3 años)'!$D$39,INT((ROW()-13)/2),0)),"",OFFSET('5. Pp (3 años)'!$D$39,INT((ROW()-13)/2),0))</f>
        <v/>
      </c>
      <c r="E255" s="1026" t="str">
        <f ca="1">IF(ISBLANK(OFFSET('5. Pp (3 años)'!$E$39,INT((ROW()-13)/2),0)),"",OFFSET('5. Pp (3 años)'!$E$39,INT((ROW()-13)/2),0))</f>
        <v/>
      </c>
      <c r="F255" s="1024" t="str">
        <f ca="1">IF(ISBLANK(OFFSET('5. Pp (3 años)'!$K$39,INT((ROW()-13)/2),0)),"",OFFSET('5. Pp (3 años)'!$K$39,INT((ROW()-13)/2),0))</f>
        <v/>
      </c>
      <c r="G255" s="1021" t="str">
        <f ca="1">IF(ISBLANK(OFFSET('5. Pp (3 años)'!$H$39,INT((ROW()-13)/2),0)),"",OFFSET('5. Pp (3 años)'!$H$39,INT((ROW()-13)/2),0))</f>
        <v/>
      </c>
      <c r="H255" s="1164" t="str">
        <f ca="1">IF(ISBLANK(OFFSET('9. METAS'!$M$20,INT((ROW()-13)/2),0)),"",OFFSET('9. METAS'!$M$20,INT((ROW()-13)/2),0))</f>
        <v/>
      </c>
      <c r="I255" s="1014"/>
      <c r="J255" s="255" t="str">
        <f ca="1">IF(MOD(ROW()-13,2)=0,IF(ISBLANK(OFFSET('12. SEGUIMIENTO 2027'!$N$14,INT((ROW()-13)/2),0)),"",OFFSET('12. SEGUIMIENTO 2027'!$N$14,INT((ROW()-13)/2),0)),IF(ISBLANK(OFFSET('9. METAS'!$V$20,INT((ROW()-14)/2),0)),"",OFFSET('9. METAS'!$V$20,INT((ROW()-14)/2),0)))</f>
        <v/>
      </c>
      <c r="K255" s="256" t="str">
        <f ca="1">IF(MOD(ROW()-13,2)=0,IF(ISBLANK(OFFSET('12. SEGUIMIENTO 2027'!$O$14,INT((ROW()-13)/2),0)),"",OFFSET('12. SEGUIMIENTO 2027'!$O$14,INT((ROW()-13)/2),0)),IF(ISBLANK(OFFSET('9. METAS'!$W$20,INT((ROW()-14)/2),0)),"",OFFSET('9. METAS'!$W$20,INT((ROW()-14)/2),0)))</f>
        <v/>
      </c>
      <c r="L255" s="256" t="str">
        <f ca="1">IF(MOD(ROW()-13,2)=0,IF(ISBLANK(OFFSET('12. SEGUIMIENTO 2027'!$P$14,INT((ROW()-13)/2),0)),"",OFFSET('12. SEGUIMIENTO 2027'!$P$14,INT((ROW()-13)/2),0)),IF(ISBLANK(OFFSET('9. METAS'!$X$20,INT((ROW()-14)/2),0)),"",OFFSET('9. METAS'!$X$20,INT((ROW()-14)/2),0)))</f>
        <v/>
      </c>
      <c r="M255" s="257" t="str">
        <f ca="1">IF(MOD(ROW()-13,2)=0,IF(ISBLANK(OFFSET('12. SEGUIMIENTO 2027'!$Q$14,INT((ROW()-13)/2),0)),"",OFFSET('12. SEGUIMIENTO 2027'!$Q$14,INT((ROW()-13)/2),0)),IF(ISBLANK(OFFSET('9. METAS'!$Y$20,INT((ROW()-14)/2),0)),"",OFFSET('9. METAS'!$Y$20,INT((ROW()-14)/2),0)))</f>
        <v/>
      </c>
      <c r="N255" s="1012" t="str">
        <f t="shared" ref="N255" ca="1" si="238">IFERROR(J255/J256,"ND")</f>
        <v>ND</v>
      </c>
      <c r="O255" s="1008" t="str">
        <f t="shared" ref="O255" ca="1" si="239">IFERROR(((J255+K255+L255+M255)/H255),"ND")</f>
        <v>ND</v>
      </c>
      <c r="P255" s="996"/>
    </row>
    <row r="256" spans="3:16">
      <c r="C256" s="1030"/>
      <c r="D256" s="1026"/>
      <c r="E256" s="1026"/>
      <c r="F256" s="1024"/>
      <c r="G256" s="1021"/>
      <c r="H256" s="1164"/>
      <c r="I256" s="1015"/>
      <c r="J256" s="255" t="str">
        <f ca="1">IF(MOD(ROW()-13,2)=0,IF(ISBLANK(OFFSET('12. SEGUIMIENTO 2027'!$N$14,INT((ROW()-13)/2),0)),"",OFFSET('12. SEGUIMIENTO 2027'!$N$14,INT((ROW()-13)/2),0)),IF(ISBLANK(OFFSET('9. METAS'!$V$20,INT((ROW()-14)/2),0)),"",OFFSET('9. METAS'!$V$20,INT((ROW()-14)/2),0)))</f>
        <v/>
      </c>
      <c r="K256" s="256" t="str">
        <f ca="1">IF(MOD(ROW()-13,2)=0,IF(ISBLANK(OFFSET('12. SEGUIMIENTO 2027'!$O$14,INT((ROW()-13)/2),0)),"",OFFSET('12. SEGUIMIENTO 2027'!$O$14,INT((ROW()-13)/2),0)),IF(ISBLANK(OFFSET('9. METAS'!$W$20,INT((ROW()-14)/2),0)),"",OFFSET('9. METAS'!$W$20,INT((ROW()-14)/2),0)))</f>
        <v/>
      </c>
      <c r="L256" s="256" t="str">
        <f ca="1">IF(MOD(ROW()-13,2)=0,IF(ISBLANK(OFFSET('12. SEGUIMIENTO 2027'!$P$14,INT((ROW()-13)/2),0)),"",OFFSET('12. SEGUIMIENTO 2027'!$P$14,INT((ROW()-13)/2),0)),IF(ISBLANK(OFFSET('9. METAS'!$X$20,INT((ROW()-14)/2),0)),"",OFFSET('9. METAS'!$X$20,INT((ROW()-14)/2),0)))</f>
        <v/>
      </c>
      <c r="M256" s="257" t="str">
        <f ca="1">IF(MOD(ROW()-13,2)=0,IF(ISBLANK(OFFSET('12. SEGUIMIENTO 2027'!$Q$14,INT((ROW()-13)/2),0)),"",OFFSET('12. SEGUIMIENTO 2027'!$Q$14,INT((ROW()-13)/2),0)),IF(ISBLANK(OFFSET('9. METAS'!$Y$20,INT((ROW()-14)/2),0)),"",OFFSET('9. METAS'!$Y$20,INT((ROW()-14)/2),0)))</f>
        <v/>
      </c>
      <c r="N256" s="1013"/>
      <c r="O256" s="1009"/>
      <c r="P256" s="997"/>
    </row>
    <row r="257" spans="3:16">
      <c r="C257" s="1028" t="str">
        <f ca="1">IF(ISBLANK(OFFSET('5. Pp (3 años)'!$C$39,INT((ROW()-13)/2),0)),"",OFFSET('5. Pp (3 años)'!$C$39,INT((ROW()-13)/2),0))</f>
        <v/>
      </c>
      <c r="D257" s="1026" t="str">
        <f ca="1">IF(ISBLANK(OFFSET('5. Pp (3 años)'!$D$39,INT((ROW()-13)/2),0)),"",OFFSET('5. Pp (3 años)'!$D$39,INT((ROW()-13)/2),0))</f>
        <v/>
      </c>
      <c r="E257" s="1026" t="str">
        <f ca="1">IF(ISBLANK(OFFSET('5. Pp (3 años)'!$E$39,INT((ROW()-13)/2),0)),"",OFFSET('5. Pp (3 años)'!$E$39,INT((ROW()-13)/2),0))</f>
        <v/>
      </c>
      <c r="F257" s="1024" t="str">
        <f ca="1">IF(ISBLANK(OFFSET('5. Pp (3 años)'!$K$39,INT((ROW()-13)/2),0)),"",OFFSET('5. Pp (3 años)'!$K$39,INT((ROW()-13)/2),0))</f>
        <v/>
      </c>
      <c r="G257" s="1021" t="str">
        <f ca="1">IF(ISBLANK(OFFSET('5. Pp (3 años)'!$H$39,INT((ROW()-13)/2),0)),"",OFFSET('5. Pp (3 años)'!$H$39,INT((ROW()-13)/2),0))</f>
        <v/>
      </c>
      <c r="H257" s="1164" t="str">
        <f ca="1">IF(ISBLANK(OFFSET('9. METAS'!$M$20,INT((ROW()-13)/2),0)),"",OFFSET('9. METAS'!$M$20,INT((ROW()-13)/2),0))</f>
        <v/>
      </c>
      <c r="I257" s="1014"/>
      <c r="J257" s="255" t="str">
        <f ca="1">IF(MOD(ROW()-13,2)=0,IF(ISBLANK(OFFSET('12. SEGUIMIENTO 2027'!$N$14,INT((ROW()-13)/2),0)),"",OFFSET('12. SEGUIMIENTO 2027'!$N$14,INT((ROW()-13)/2),0)),IF(ISBLANK(OFFSET('9. METAS'!$V$20,INT((ROW()-14)/2),0)),"",OFFSET('9. METAS'!$V$20,INT((ROW()-14)/2),0)))</f>
        <v/>
      </c>
      <c r="K257" s="256" t="str">
        <f ca="1">IF(MOD(ROW()-13,2)=0,IF(ISBLANK(OFFSET('12. SEGUIMIENTO 2027'!$O$14,INT((ROW()-13)/2),0)),"",OFFSET('12. SEGUIMIENTO 2027'!$O$14,INT((ROW()-13)/2),0)),IF(ISBLANK(OFFSET('9. METAS'!$W$20,INT((ROW()-14)/2),0)),"",OFFSET('9. METAS'!$W$20,INT((ROW()-14)/2),0)))</f>
        <v/>
      </c>
      <c r="L257" s="256" t="str">
        <f ca="1">IF(MOD(ROW()-13,2)=0,IF(ISBLANK(OFFSET('12. SEGUIMIENTO 2027'!$P$14,INT((ROW()-13)/2),0)),"",OFFSET('12. SEGUIMIENTO 2027'!$P$14,INT((ROW()-13)/2),0)),IF(ISBLANK(OFFSET('9. METAS'!$X$20,INT((ROW()-14)/2),0)),"",OFFSET('9. METAS'!$X$20,INT((ROW()-14)/2),0)))</f>
        <v/>
      </c>
      <c r="M257" s="257" t="str">
        <f ca="1">IF(MOD(ROW()-13,2)=0,IF(ISBLANK(OFFSET('12. SEGUIMIENTO 2027'!$Q$14,INT((ROW()-13)/2),0)),"",OFFSET('12. SEGUIMIENTO 2027'!$Q$14,INT((ROW()-13)/2),0)),IF(ISBLANK(OFFSET('9. METAS'!$Y$20,INT((ROW()-14)/2),0)),"",OFFSET('9. METAS'!$Y$20,INT((ROW()-14)/2),0)))</f>
        <v/>
      </c>
      <c r="N257" s="1012" t="str">
        <f t="shared" ref="N257" ca="1" si="240">IFERROR(J257/J258,"ND")</f>
        <v>ND</v>
      </c>
      <c r="O257" s="1008" t="str">
        <f t="shared" ref="O257" ca="1" si="241">IFERROR(((J257+K257+L257+M257)/H257),"ND")</f>
        <v>ND</v>
      </c>
      <c r="P257" s="996"/>
    </row>
    <row r="258" spans="3:16">
      <c r="C258" s="1030"/>
      <c r="D258" s="1026"/>
      <c r="E258" s="1026"/>
      <c r="F258" s="1024"/>
      <c r="G258" s="1021"/>
      <c r="H258" s="1164"/>
      <c r="I258" s="1015"/>
      <c r="J258" s="255" t="str">
        <f ca="1">IF(MOD(ROW()-13,2)=0,IF(ISBLANK(OFFSET('12. SEGUIMIENTO 2027'!$N$14,INT((ROW()-13)/2),0)),"",OFFSET('12. SEGUIMIENTO 2027'!$N$14,INT((ROW()-13)/2),0)),IF(ISBLANK(OFFSET('9. METAS'!$V$20,INT((ROW()-14)/2),0)),"",OFFSET('9. METAS'!$V$20,INT((ROW()-14)/2),0)))</f>
        <v/>
      </c>
      <c r="K258" s="256" t="str">
        <f ca="1">IF(MOD(ROW()-13,2)=0,IF(ISBLANK(OFFSET('12. SEGUIMIENTO 2027'!$O$14,INT((ROW()-13)/2),0)),"",OFFSET('12. SEGUIMIENTO 2027'!$O$14,INT((ROW()-13)/2),0)),IF(ISBLANK(OFFSET('9. METAS'!$W$20,INT((ROW()-14)/2),0)),"",OFFSET('9. METAS'!$W$20,INT((ROW()-14)/2),0)))</f>
        <v/>
      </c>
      <c r="L258" s="256" t="str">
        <f ca="1">IF(MOD(ROW()-13,2)=0,IF(ISBLANK(OFFSET('12. SEGUIMIENTO 2027'!$P$14,INT((ROW()-13)/2),0)),"",OFFSET('12. SEGUIMIENTO 2027'!$P$14,INT((ROW()-13)/2),0)),IF(ISBLANK(OFFSET('9. METAS'!$X$20,INT((ROW()-14)/2),0)),"",OFFSET('9. METAS'!$X$20,INT((ROW()-14)/2),0)))</f>
        <v/>
      </c>
      <c r="M258" s="257" t="str">
        <f ca="1">IF(MOD(ROW()-13,2)=0,IF(ISBLANK(OFFSET('12. SEGUIMIENTO 2027'!$Q$14,INT((ROW()-13)/2),0)),"",OFFSET('12. SEGUIMIENTO 2027'!$Q$14,INT((ROW()-13)/2),0)),IF(ISBLANK(OFFSET('9. METAS'!$Y$20,INT((ROW()-14)/2),0)),"",OFFSET('9. METAS'!$Y$20,INT((ROW()-14)/2),0)))</f>
        <v/>
      </c>
      <c r="N258" s="1013"/>
      <c r="O258" s="1009"/>
      <c r="P258" s="997"/>
    </row>
    <row r="259" spans="3:16">
      <c r="C259" s="1028" t="str">
        <f ca="1">IF(ISBLANK(OFFSET('5. Pp (3 años)'!$C$39,INT((ROW()-13)/2),0)),"",OFFSET('5. Pp (3 años)'!$C$39,INT((ROW()-13)/2),0))</f>
        <v/>
      </c>
      <c r="D259" s="1026" t="str">
        <f ca="1">IF(ISBLANK(OFFSET('5. Pp (3 años)'!$D$39,INT((ROW()-13)/2),0)),"",OFFSET('5. Pp (3 años)'!$D$39,INT((ROW()-13)/2),0))</f>
        <v/>
      </c>
      <c r="E259" s="1026" t="str">
        <f ca="1">IF(ISBLANK(OFFSET('5. Pp (3 años)'!$E$39,INT((ROW()-13)/2),0)),"",OFFSET('5. Pp (3 años)'!$E$39,INT((ROW()-13)/2),0))</f>
        <v/>
      </c>
      <c r="F259" s="1024" t="str">
        <f ca="1">IF(ISBLANK(OFFSET('5. Pp (3 años)'!$K$39,INT((ROW()-13)/2),0)),"",OFFSET('5. Pp (3 años)'!$K$39,INT((ROW()-13)/2),0))</f>
        <v/>
      </c>
      <c r="G259" s="1021" t="str">
        <f ca="1">IF(ISBLANK(OFFSET('5. Pp (3 años)'!$H$39,INT((ROW()-13)/2),0)),"",OFFSET('5. Pp (3 años)'!$H$39,INT((ROW()-13)/2),0))</f>
        <v/>
      </c>
      <c r="H259" s="1164" t="str">
        <f ca="1">IF(ISBLANK(OFFSET('9. METAS'!$M$20,INT((ROW()-13)/2),0)),"",OFFSET('9. METAS'!$M$20,INT((ROW()-13)/2),0))</f>
        <v/>
      </c>
      <c r="I259" s="1014"/>
      <c r="J259" s="255" t="str">
        <f ca="1">IF(MOD(ROW()-13,2)=0,IF(ISBLANK(OFFSET('12. SEGUIMIENTO 2027'!$N$14,INT((ROW()-13)/2),0)),"",OFFSET('12. SEGUIMIENTO 2027'!$N$14,INT((ROW()-13)/2),0)),IF(ISBLANK(OFFSET('9. METAS'!$V$20,INT((ROW()-14)/2),0)),"",OFFSET('9. METAS'!$V$20,INT((ROW()-14)/2),0)))</f>
        <v/>
      </c>
      <c r="K259" s="256" t="str">
        <f ca="1">IF(MOD(ROW()-13,2)=0,IF(ISBLANK(OFFSET('12. SEGUIMIENTO 2027'!$O$14,INT((ROW()-13)/2),0)),"",OFFSET('12. SEGUIMIENTO 2027'!$O$14,INT((ROW()-13)/2),0)),IF(ISBLANK(OFFSET('9. METAS'!$W$20,INT((ROW()-14)/2),0)),"",OFFSET('9. METAS'!$W$20,INT((ROW()-14)/2),0)))</f>
        <v/>
      </c>
      <c r="L259" s="256" t="str">
        <f ca="1">IF(MOD(ROW()-13,2)=0,IF(ISBLANK(OFFSET('12. SEGUIMIENTO 2027'!$P$14,INT((ROW()-13)/2),0)),"",OFFSET('12. SEGUIMIENTO 2027'!$P$14,INT((ROW()-13)/2),0)),IF(ISBLANK(OFFSET('9. METAS'!$X$20,INT((ROW()-14)/2),0)),"",OFFSET('9. METAS'!$X$20,INT((ROW()-14)/2),0)))</f>
        <v/>
      </c>
      <c r="M259" s="257" t="str">
        <f ca="1">IF(MOD(ROW()-13,2)=0,IF(ISBLANK(OFFSET('12. SEGUIMIENTO 2027'!$Q$14,INT((ROW()-13)/2),0)),"",OFFSET('12. SEGUIMIENTO 2027'!$Q$14,INT((ROW()-13)/2),0)),IF(ISBLANK(OFFSET('9. METAS'!$Y$20,INT((ROW()-14)/2),0)),"",OFFSET('9. METAS'!$Y$20,INT((ROW()-14)/2),0)))</f>
        <v/>
      </c>
      <c r="N259" s="1012" t="str">
        <f t="shared" ref="N259" ca="1" si="242">IFERROR(J259/J260,"ND")</f>
        <v>ND</v>
      </c>
      <c r="O259" s="1008" t="str">
        <f t="shared" ref="O259" ca="1" si="243">IFERROR(((J259+K259+L259+M259)/H259),"ND")</f>
        <v>ND</v>
      </c>
      <c r="P259" s="996"/>
    </row>
    <row r="260" spans="3:16">
      <c r="C260" s="1030"/>
      <c r="D260" s="1026"/>
      <c r="E260" s="1026"/>
      <c r="F260" s="1024"/>
      <c r="G260" s="1021"/>
      <c r="H260" s="1164"/>
      <c r="I260" s="1015"/>
      <c r="J260" s="255" t="str">
        <f ca="1">IF(MOD(ROW()-13,2)=0,IF(ISBLANK(OFFSET('12. SEGUIMIENTO 2027'!$N$14,INT((ROW()-13)/2),0)),"",OFFSET('12. SEGUIMIENTO 2027'!$N$14,INT((ROW()-13)/2),0)),IF(ISBLANK(OFFSET('9. METAS'!$V$20,INT((ROW()-14)/2),0)),"",OFFSET('9. METAS'!$V$20,INT((ROW()-14)/2),0)))</f>
        <v/>
      </c>
      <c r="K260" s="256" t="str">
        <f ca="1">IF(MOD(ROW()-13,2)=0,IF(ISBLANK(OFFSET('12. SEGUIMIENTO 2027'!$O$14,INT((ROW()-13)/2),0)),"",OFFSET('12. SEGUIMIENTO 2027'!$O$14,INT((ROW()-13)/2),0)),IF(ISBLANK(OFFSET('9. METAS'!$W$20,INT((ROW()-14)/2),0)),"",OFFSET('9. METAS'!$W$20,INT((ROW()-14)/2),0)))</f>
        <v/>
      </c>
      <c r="L260" s="256" t="str">
        <f ca="1">IF(MOD(ROW()-13,2)=0,IF(ISBLANK(OFFSET('12. SEGUIMIENTO 2027'!$P$14,INT((ROW()-13)/2),0)),"",OFFSET('12. SEGUIMIENTO 2027'!$P$14,INT((ROW()-13)/2),0)),IF(ISBLANK(OFFSET('9. METAS'!$X$20,INT((ROW()-14)/2),0)),"",OFFSET('9. METAS'!$X$20,INT((ROW()-14)/2),0)))</f>
        <v/>
      </c>
      <c r="M260" s="257" t="str">
        <f ca="1">IF(MOD(ROW()-13,2)=0,IF(ISBLANK(OFFSET('12. SEGUIMIENTO 2027'!$Q$14,INT((ROW()-13)/2),0)),"",OFFSET('12. SEGUIMIENTO 2027'!$Q$14,INT((ROW()-13)/2),0)),IF(ISBLANK(OFFSET('9. METAS'!$Y$20,INT((ROW()-14)/2),0)),"",OFFSET('9. METAS'!$Y$20,INT((ROW()-14)/2),0)))</f>
        <v/>
      </c>
      <c r="N260" s="1013"/>
      <c r="O260" s="1009"/>
      <c r="P260" s="997"/>
    </row>
    <row r="261" spans="3:16">
      <c r="C261" s="1028" t="str">
        <f ca="1">IF(ISBLANK(OFFSET('5. Pp (3 años)'!$C$39,INT((ROW()-13)/2),0)),"",OFFSET('5. Pp (3 años)'!$C$39,INT((ROW()-13)/2),0))</f>
        <v/>
      </c>
      <c r="D261" s="1026" t="str">
        <f ca="1">IF(ISBLANK(OFFSET('5. Pp (3 años)'!$D$39,INT((ROW()-13)/2),0)),"",OFFSET('5. Pp (3 años)'!$D$39,INT((ROW()-13)/2),0))</f>
        <v/>
      </c>
      <c r="E261" s="1026" t="str">
        <f ca="1">IF(ISBLANK(OFFSET('5. Pp (3 años)'!$E$39,INT((ROW()-13)/2),0)),"",OFFSET('5. Pp (3 años)'!$E$39,INT((ROW()-13)/2),0))</f>
        <v/>
      </c>
      <c r="F261" s="1024" t="str">
        <f ca="1">IF(ISBLANK(OFFSET('5. Pp (3 años)'!$K$39,INT((ROW()-13)/2),0)),"",OFFSET('5. Pp (3 años)'!$K$39,INT((ROW()-13)/2),0))</f>
        <v/>
      </c>
      <c r="G261" s="1021" t="str">
        <f ca="1">IF(ISBLANK(OFFSET('5. Pp (3 años)'!$H$39,INT((ROW()-13)/2),0)),"",OFFSET('5. Pp (3 años)'!$H$39,INT((ROW()-13)/2),0))</f>
        <v/>
      </c>
      <c r="H261" s="1164" t="str">
        <f ca="1">IF(ISBLANK(OFFSET('9. METAS'!$M$20,INT((ROW()-13)/2),0)),"",OFFSET('9. METAS'!$M$20,INT((ROW()-13)/2),0))</f>
        <v/>
      </c>
      <c r="I261" s="1014"/>
      <c r="J261" s="255" t="str">
        <f ca="1">IF(MOD(ROW()-13,2)=0,IF(ISBLANK(OFFSET('12. SEGUIMIENTO 2027'!$N$14,INT((ROW()-13)/2),0)),"",OFFSET('12. SEGUIMIENTO 2027'!$N$14,INT((ROW()-13)/2),0)),IF(ISBLANK(OFFSET('9. METAS'!$V$20,INT((ROW()-14)/2),0)),"",OFFSET('9. METAS'!$V$20,INT((ROW()-14)/2),0)))</f>
        <v/>
      </c>
      <c r="K261" s="256" t="str">
        <f ca="1">IF(MOD(ROW()-13,2)=0,IF(ISBLANK(OFFSET('12. SEGUIMIENTO 2027'!$O$14,INT((ROW()-13)/2),0)),"",OFFSET('12. SEGUIMIENTO 2027'!$O$14,INT((ROW()-13)/2),0)),IF(ISBLANK(OFFSET('9. METAS'!$W$20,INT((ROW()-14)/2),0)),"",OFFSET('9. METAS'!$W$20,INT((ROW()-14)/2),0)))</f>
        <v/>
      </c>
      <c r="L261" s="256" t="str">
        <f ca="1">IF(MOD(ROW()-13,2)=0,IF(ISBLANK(OFFSET('12. SEGUIMIENTO 2027'!$P$14,INT((ROW()-13)/2),0)),"",OFFSET('12. SEGUIMIENTO 2027'!$P$14,INT((ROW()-13)/2),0)),IF(ISBLANK(OFFSET('9. METAS'!$X$20,INT((ROW()-14)/2),0)),"",OFFSET('9. METAS'!$X$20,INT((ROW()-14)/2),0)))</f>
        <v/>
      </c>
      <c r="M261" s="257" t="str">
        <f ca="1">IF(MOD(ROW()-13,2)=0,IF(ISBLANK(OFFSET('12. SEGUIMIENTO 2027'!$Q$14,INT((ROW()-13)/2),0)),"",OFFSET('12. SEGUIMIENTO 2027'!$Q$14,INT((ROW()-13)/2),0)),IF(ISBLANK(OFFSET('9. METAS'!$Y$20,INT((ROW()-14)/2),0)),"",OFFSET('9. METAS'!$Y$20,INT((ROW()-14)/2),0)))</f>
        <v/>
      </c>
      <c r="N261" s="1012" t="str">
        <f t="shared" ref="N261" ca="1" si="244">IFERROR(J261/J262,"ND")</f>
        <v>ND</v>
      </c>
      <c r="O261" s="1008" t="str">
        <f t="shared" ref="O261" ca="1" si="245">IFERROR(((J261+K261+L261+M261)/H261),"ND")</f>
        <v>ND</v>
      </c>
      <c r="P261" s="996"/>
    </row>
    <row r="262" spans="3:16">
      <c r="C262" s="1030"/>
      <c r="D262" s="1026"/>
      <c r="E262" s="1026"/>
      <c r="F262" s="1024"/>
      <c r="G262" s="1021"/>
      <c r="H262" s="1164"/>
      <c r="I262" s="1015"/>
      <c r="J262" s="255" t="str">
        <f ca="1">IF(MOD(ROW()-13,2)=0,IF(ISBLANK(OFFSET('12. SEGUIMIENTO 2027'!$N$14,INT((ROW()-13)/2),0)),"",OFFSET('12. SEGUIMIENTO 2027'!$N$14,INT((ROW()-13)/2),0)),IF(ISBLANK(OFFSET('9. METAS'!$V$20,INT((ROW()-14)/2),0)),"",OFFSET('9. METAS'!$V$20,INT((ROW()-14)/2),0)))</f>
        <v/>
      </c>
      <c r="K262" s="256" t="str">
        <f ca="1">IF(MOD(ROW()-13,2)=0,IF(ISBLANK(OFFSET('12. SEGUIMIENTO 2027'!$O$14,INT((ROW()-13)/2),0)),"",OFFSET('12. SEGUIMIENTO 2027'!$O$14,INT((ROW()-13)/2),0)),IF(ISBLANK(OFFSET('9. METAS'!$W$20,INT((ROW()-14)/2),0)),"",OFFSET('9. METAS'!$W$20,INT((ROW()-14)/2),0)))</f>
        <v/>
      </c>
      <c r="L262" s="256" t="str">
        <f ca="1">IF(MOD(ROW()-13,2)=0,IF(ISBLANK(OFFSET('12. SEGUIMIENTO 2027'!$P$14,INT((ROW()-13)/2),0)),"",OFFSET('12. SEGUIMIENTO 2027'!$P$14,INT((ROW()-13)/2),0)),IF(ISBLANK(OFFSET('9. METAS'!$X$20,INT((ROW()-14)/2),0)),"",OFFSET('9. METAS'!$X$20,INT((ROW()-14)/2),0)))</f>
        <v/>
      </c>
      <c r="M262" s="257" t="str">
        <f ca="1">IF(MOD(ROW()-13,2)=0,IF(ISBLANK(OFFSET('12. SEGUIMIENTO 2027'!$Q$14,INT((ROW()-13)/2),0)),"",OFFSET('12. SEGUIMIENTO 2027'!$Q$14,INT((ROW()-13)/2),0)),IF(ISBLANK(OFFSET('9. METAS'!$Y$20,INT((ROW()-14)/2),0)),"",OFFSET('9. METAS'!$Y$20,INT((ROW()-14)/2),0)))</f>
        <v/>
      </c>
      <c r="N262" s="1013"/>
      <c r="O262" s="1009"/>
      <c r="P262" s="997"/>
    </row>
    <row r="263" spans="3:16">
      <c r="C263" s="1028" t="str">
        <f ca="1">IF(ISBLANK(OFFSET('5. Pp (3 años)'!$C$39,INT((ROW()-13)/2),0)),"",OFFSET('5. Pp (3 años)'!$C$39,INT((ROW()-13)/2),0))</f>
        <v/>
      </c>
      <c r="D263" s="1026" t="str">
        <f ca="1">IF(ISBLANK(OFFSET('5. Pp (3 años)'!$D$39,INT((ROW()-13)/2),0)),"",OFFSET('5. Pp (3 años)'!$D$39,INT((ROW()-13)/2),0))</f>
        <v/>
      </c>
      <c r="E263" s="1026" t="str">
        <f ca="1">IF(ISBLANK(OFFSET('5. Pp (3 años)'!$E$39,INT((ROW()-13)/2),0)),"",OFFSET('5. Pp (3 años)'!$E$39,INT((ROW()-13)/2),0))</f>
        <v/>
      </c>
      <c r="F263" s="1024" t="str">
        <f ca="1">IF(ISBLANK(OFFSET('5. Pp (3 años)'!$K$39,INT((ROW()-13)/2),0)),"",OFFSET('5. Pp (3 años)'!$K$39,INT((ROW()-13)/2),0))</f>
        <v/>
      </c>
      <c r="G263" s="1021" t="str">
        <f ca="1">IF(ISBLANK(OFFSET('5. Pp (3 años)'!$H$39,INT((ROW()-13)/2),0)),"",OFFSET('5. Pp (3 años)'!$H$39,INT((ROW()-13)/2),0))</f>
        <v/>
      </c>
      <c r="H263" s="1164" t="str">
        <f ca="1">IF(ISBLANK(OFFSET('9. METAS'!$M$20,INT((ROW()-13)/2),0)),"",OFFSET('9. METAS'!$M$20,INT((ROW()-13)/2),0))</f>
        <v/>
      </c>
      <c r="I263" s="1014"/>
      <c r="J263" s="255" t="str">
        <f ca="1">IF(MOD(ROW()-13,2)=0,IF(ISBLANK(OFFSET('12. SEGUIMIENTO 2027'!$N$14,INT((ROW()-13)/2),0)),"",OFFSET('12. SEGUIMIENTO 2027'!$N$14,INT((ROW()-13)/2),0)),IF(ISBLANK(OFFSET('9. METAS'!$V$20,INT((ROW()-14)/2),0)),"",OFFSET('9. METAS'!$V$20,INT((ROW()-14)/2),0)))</f>
        <v/>
      </c>
      <c r="K263" s="256" t="str">
        <f ca="1">IF(MOD(ROW()-13,2)=0,IF(ISBLANK(OFFSET('12. SEGUIMIENTO 2027'!$O$14,INT((ROW()-13)/2),0)),"",OFFSET('12. SEGUIMIENTO 2027'!$O$14,INT((ROW()-13)/2),0)),IF(ISBLANK(OFFSET('9. METAS'!$W$20,INT((ROW()-14)/2),0)),"",OFFSET('9. METAS'!$W$20,INT((ROW()-14)/2),0)))</f>
        <v/>
      </c>
      <c r="L263" s="256" t="str">
        <f ca="1">IF(MOD(ROW()-13,2)=0,IF(ISBLANK(OFFSET('12. SEGUIMIENTO 2027'!$P$14,INT((ROW()-13)/2),0)),"",OFFSET('12. SEGUIMIENTO 2027'!$P$14,INT((ROW()-13)/2),0)),IF(ISBLANK(OFFSET('9. METAS'!$X$20,INT((ROW()-14)/2),0)),"",OFFSET('9. METAS'!$X$20,INT((ROW()-14)/2),0)))</f>
        <v/>
      </c>
      <c r="M263" s="257" t="str">
        <f ca="1">IF(MOD(ROW()-13,2)=0,IF(ISBLANK(OFFSET('12. SEGUIMIENTO 2027'!$Q$14,INT((ROW()-13)/2),0)),"",OFFSET('12. SEGUIMIENTO 2027'!$Q$14,INT((ROW()-13)/2),0)),IF(ISBLANK(OFFSET('9. METAS'!$Y$20,INT((ROW()-14)/2),0)),"",OFFSET('9. METAS'!$Y$20,INT((ROW()-14)/2),0)))</f>
        <v/>
      </c>
      <c r="N263" s="1012" t="str">
        <f t="shared" ref="N263" ca="1" si="246">IFERROR(J263/J264,"ND")</f>
        <v>ND</v>
      </c>
      <c r="O263" s="1008" t="str">
        <f t="shared" ref="O263" ca="1" si="247">IFERROR(((J263+K263+L263+M263)/H263),"ND")</f>
        <v>ND</v>
      </c>
      <c r="P263" s="996"/>
    </row>
    <row r="264" spans="3:16">
      <c r="C264" s="1030"/>
      <c r="D264" s="1026"/>
      <c r="E264" s="1026"/>
      <c r="F264" s="1024"/>
      <c r="G264" s="1021"/>
      <c r="H264" s="1164"/>
      <c r="I264" s="1015"/>
      <c r="J264" s="255" t="str">
        <f ca="1">IF(MOD(ROW()-13,2)=0,IF(ISBLANK(OFFSET('12. SEGUIMIENTO 2027'!$N$14,INT((ROW()-13)/2),0)),"",OFFSET('12. SEGUIMIENTO 2027'!$N$14,INT((ROW()-13)/2),0)),IF(ISBLANK(OFFSET('9. METAS'!$V$20,INT((ROW()-14)/2),0)),"",OFFSET('9. METAS'!$V$20,INT((ROW()-14)/2),0)))</f>
        <v/>
      </c>
      <c r="K264" s="256" t="str">
        <f ca="1">IF(MOD(ROW()-13,2)=0,IF(ISBLANK(OFFSET('12. SEGUIMIENTO 2027'!$O$14,INT((ROW()-13)/2),0)),"",OFFSET('12. SEGUIMIENTO 2027'!$O$14,INT((ROW()-13)/2),0)),IF(ISBLANK(OFFSET('9. METAS'!$W$20,INT((ROW()-14)/2),0)),"",OFFSET('9. METAS'!$W$20,INT((ROW()-14)/2),0)))</f>
        <v/>
      </c>
      <c r="L264" s="256" t="str">
        <f ca="1">IF(MOD(ROW()-13,2)=0,IF(ISBLANK(OFFSET('12. SEGUIMIENTO 2027'!$P$14,INT((ROW()-13)/2),0)),"",OFFSET('12. SEGUIMIENTO 2027'!$P$14,INT((ROW()-13)/2),0)),IF(ISBLANK(OFFSET('9. METAS'!$X$20,INT((ROW()-14)/2),0)),"",OFFSET('9. METAS'!$X$20,INT((ROW()-14)/2),0)))</f>
        <v/>
      </c>
      <c r="M264" s="257" t="str">
        <f ca="1">IF(MOD(ROW()-13,2)=0,IF(ISBLANK(OFFSET('12. SEGUIMIENTO 2027'!$Q$14,INT((ROW()-13)/2),0)),"",OFFSET('12. SEGUIMIENTO 2027'!$Q$14,INT((ROW()-13)/2),0)),IF(ISBLANK(OFFSET('9. METAS'!$Y$20,INT((ROW()-14)/2),0)),"",OFFSET('9. METAS'!$Y$20,INT((ROW()-14)/2),0)))</f>
        <v/>
      </c>
      <c r="N264" s="1013"/>
      <c r="O264" s="1009"/>
      <c r="P264" s="997"/>
    </row>
    <row r="265" spans="3:16">
      <c r="C265" s="1028" t="str">
        <f ca="1">IF(ISBLANK(OFFSET('5. Pp (3 años)'!$C$39,INT((ROW()-13)/2),0)),"",OFFSET('5. Pp (3 años)'!$C$39,INT((ROW()-13)/2),0))</f>
        <v/>
      </c>
      <c r="D265" s="1026" t="str">
        <f ca="1">IF(ISBLANK(OFFSET('5. Pp (3 años)'!$D$39,INT((ROW()-13)/2),0)),"",OFFSET('5. Pp (3 años)'!$D$39,INT((ROW()-13)/2),0))</f>
        <v/>
      </c>
      <c r="E265" s="1026" t="str">
        <f ca="1">IF(ISBLANK(OFFSET('5. Pp (3 años)'!$E$39,INT((ROW()-13)/2),0)),"",OFFSET('5. Pp (3 años)'!$E$39,INT((ROW()-13)/2),0))</f>
        <v/>
      </c>
      <c r="F265" s="1024" t="str">
        <f ca="1">IF(ISBLANK(OFFSET('5. Pp (3 años)'!$K$39,INT((ROW()-13)/2),0)),"",OFFSET('5. Pp (3 años)'!$K$39,INT((ROW()-13)/2),0))</f>
        <v/>
      </c>
      <c r="G265" s="1021" t="str">
        <f ca="1">IF(ISBLANK(OFFSET('5. Pp (3 años)'!$H$39,INT((ROW()-13)/2),0)),"",OFFSET('5. Pp (3 años)'!$H$39,INT((ROW()-13)/2),0))</f>
        <v/>
      </c>
      <c r="H265" s="1164" t="str">
        <f ca="1">IF(ISBLANK(OFFSET('9. METAS'!$M$20,INT((ROW()-13)/2),0)),"",OFFSET('9. METAS'!$M$20,INT((ROW()-13)/2),0))</f>
        <v/>
      </c>
      <c r="I265" s="1014"/>
      <c r="J265" s="255" t="str">
        <f ca="1">IF(MOD(ROW()-13,2)=0,IF(ISBLANK(OFFSET('12. SEGUIMIENTO 2027'!$N$14,INT((ROW()-13)/2),0)),"",OFFSET('12. SEGUIMIENTO 2027'!$N$14,INT((ROW()-13)/2),0)),IF(ISBLANK(OFFSET('9. METAS'!$V$20,INT((ROW()-14)/2),0)),"",OFFSET('9. METAS'!$V$20,INT((ROW()-14)/2),0)))</f>
        <v/>
      </c>
      <c r="K265" s="256" t="str">
        <f ca="1">IF(MOD(ROW()-13,2)=0,IF(ISBLANK(OFFSET('12. SEGUIMIENTO 2027'!$O$14,INT((ROW()-13)/2),0)),"",OFFSET('12. SEGUIMIENTO 2027'!$O$14,INT((ROW()-13)/2),0)),IF(ISBLANK(OFFSET('9. METAS'!$W$20,INT((ROW()-14)/2),0)),"",OFFSET('9. METAS'!$W$20,INT((ROW()-14)/2),0)))</f>
        <v/>
      </c>
      <c r="L265" s="256" t="str">
        <f ca="1">IF(MOD(ROW()-13,2)=0,IF(ISBLANK(OFFSET('12. SEGUIMIENTO 2027'!$P$14,INT((ROW()-13)/2),0)),"",OFFSET('12. SEGUIMIENTO 2027'!$P$14,INT((ROW()-13)/2),0)),IF(ISBLANK(OFFSET('9. METAS'!$X$20,INT((ROW()-14)/2),0)),"",OFFSET('9. METAS'!$X$20,INT((ROW()-14)/2),0)))</f>
        <v/>
      </c>
      <c r="M265" s="257" t="str">
        <f ca="1">IF(MOD(ROW()-13,2)=0,IF(ISBLANK(OFFSET('12. SEGUIMIENTO 2027'!$Q$14,INT((ROW()-13)/2),0)),"",OFFSET('12. SEGUIMIENTO 2027'!$Q$14,INT((ROW()-13)/2),0)),IF(ISBLANK(OFFSET('9. METAS'!$Y$20,INT((ROW()-14)/2),0)),"",OFFSET('9. METAS'!$Y$20,INT((ROW()-14)/2),0)))</f>
        <v/>
      </c>
      <c r="N265" s="1012" t="str">
        <f t="shared" ref="N265" ca="1" si="248">IFERROR(J265/J266,"ND")</f>
        <v>ND</v>
      </c>
      <c r="O265" s="1008" t="str">
        <f t="shared" ref="O265" ca="1" si="249">IFERROR(((J265+K265+L265+M265)/H265),"ND")</f>
        <v>ND</v>
      </c>
      <c r="P265" s="996"/>
    </row>
    <row r="266" spans="3:16">
      <c r="C266" s="1030"/>
      <c r="D266" s="1026"/>
      <c r="E266" s="1026"/>
      <c r="F266" s="1024"/>
      <c r="G266" s="1021"/>
      <c r="H266" s="1164"/>
      <c r="I266" s="1015"/>
      <c r="J266" s="255" t="str">
        <f ca="1">IF(MOD(ROW()-13,2)=0,IF(ISBLANK(OFFSET('12. SEGUIMIENTO 2027'!$N$14,INT((ROW()-13)/2),0)),"",OFFSET('12. SEGUIMIENTO 2027'!$N$14,INT((ROW()-13)/2),0)),IF(ISBLANK(OFFSET('9. METAS'!$V$20,INT((ROW()-14)/2),0)),"",OFFSET('9. METAS'!$V$20,INT((ROW()-14)/2),0)))</f>
        <v/>
      </c>
      <c r="K266" s="256" t="str">
        <f ca="1">IF(MOD(ROW()-13,2)=0,IF(ISBLANK(OFFSET('12. SEGUIMIENTO 2027'!$O$14,INT((ROW()-13)/2),0)),"",OFFSET('12. SEGUIMIENTO 2027'!$O$14,INT((ROW()-13)/2),0)),IF(ISBLANK(OFFSET('9. METAS'!$W$20,INT((ROW()-14)/2),0)),"",OFFSET('9. METAS'!$W$20,INT((ROW()-14)/2),0)))</f>
        <v/>
      </c>
      <c r="L266" s="256" t="str">
        <f ca="1">IF(MOD(ROW()-13,2)=0,IF(ISBLANK(OFFSET('12. SEGUIMIENTO 2027'!$P$14,INT((ROW()-13)/2),0)),"",OFFSET('12. SEGUIMIENTO 2027'!$P$14,INT((ROW()-13)/2),0)),IF(ISBLANK(OFFSET('9. METAS'!$X$20,INT((ROW()-14)/2),0)),"",OFFSET('9. METAS'!$X$20,INT((ROW()-14)/2),0)))</f>
        <v/>
      </c>
      <c r="M266" s="257" t="str">
        <f ca="1">IF(MOD(ROW()-13,2)=0,IF(ISBLANK(OFFSET('12. SEGUIMIENTO 2027'!$Q$14,INT((ROW()-13)/2),0)),"",OFFSET('12. SEGUIMIENTO 2027'!$Q$14,INT((ROW()-13)/2),0)),IF(ISBLANK(OFFSET('9. METAS'!$Y$20,INT((ROW()-14)/2),0)),"",OFFSET('9. METAS'!$Y$20,INT((ROW()-14)/2),0)))</f>
        <v/>
      </c>
      <c r="N266" s="1013"/>
      <c r="O266" s="1009"/>
      <c r="P266" s="997"/>
    </row>
    <row r="267" spans="3:16">
      <c r="C267" s="1028" t="str">
        <f ca="1">IF(ISBLANK(OFFSET('5. Pp (3 años)'!$C$39,INT((ROW()-13)/2),0)),"",OFFSET('5. Pp (3 años)'!$C$39,INT((ROW()-13)/2),0))</f>
        <v/>
      </c>
      <c r="D267" s="1026" t="str">
        <f ca="1">IF(ISBLANK(OFFSET('5. Pp (3 años)'!$D$39,INT((ROW()-13)/2),0)),"",OFFSET('5. Pp (3 años)'!$D$39,INT((ROW()-13)/2),0))</f>
        <v/>
      </c>
      <c r="E267" s="1026" t="str">
        <f ca="1">IF(ISBLANK(OFFSET('5. Pp (3 años)'!$E$39,INT((ROW()-13)/2),0)),"",OFFSET('5. Pp (3 años)'!$E$39,INT((ROW()-13)/2),0))</f>
        <v/>
      </c>
      <c r="F267" s="1024" t="str">
        <f ca="1">IF(ISBLANK(OFFSET('5. Pp (3 años)'!$K$39,INT((ROW()-13)/2),0)),"",OFFSET('5. Pp (3 años)'!$K$39,INT((ROW()-13)/2),0))</f>
        <v/>
      </c>
      <c r="G267" s="1021" t="str">
        <f ca="1">IF(ISBLANK(OFFSET('5. Pp (3 años)'!$H$39,INT((ROW()-13)/2),0)),"",OFFSET('5. Pp (3 años)'!$H$39,INT((ROW()-13)/2),0))</f>
        <v/>
      </c>
      <c r="H267" s="1164" t="str">
        <f ca="1">IF(ISBLANK(OFFSET('9. METAS'!$M$20,INT((ROW()-13)/2),0)),"",OFFSET('9. METAS'!$M$20,INT((ROW()-13)/2),0))</f>
        <v/>
      </c>
      <c r="I267" s="1014"/>
      <c r="J267" s="255" t="str">
        <f ca="1">IF(MOD(ROW()-13,2)=0,IF(ISBLANK(OFFSET('12. SEGUIMIENTO 2027'!$N$14,INT((ROW()-13)/2),0)),"",OFFSET('12. SEGUIMIENTO 2027'!$N$14,INT((ROW()-13)/2),0)),IF(ISBLANK(OFFSET('9. METAS'!$V$20,INT((ROW()-14)/2),0)),"",OFFSET('9. METAS'!$V$20,INT((ROW()-14)/2),0)))</f>
        <v/>
      </c>
      <c r="K267" s="256" t="str">
        <f ca="1">IF(MOD(ROW()-13,2)=0,IF(ISBLANK(OFFSET('12. SEGUIMIENTO 2027'!$O$14,INT((ROW()-13)/2),0)),"",OFFSET('12. SEGUIMIENTO 2027'!$O$14,INT((ROW()-13)/2),0)),IF(ISBLANK(OFFSET('9. METAS'!$W$20,INT((ROW()-14)/2),0)),"",OFFSET('9. METAS'!$W$20,INT((ROW()-14)/2),0)))</f>
        <v/>
      </c>
      <c r="L267" s="256" t="str">
        <f ca="1">IF(MOD(ROW()-13,2)=0,IF(ISBLANK(OFFSET('12. SEGUIMIENTO 2027'!$P$14,INT((ROW()-13)/2),0)),"",OFFSET('12. SEGUIMIENTO 2027'!$P$14,INT((ROW()-13)/2),0)),IF(ISBLANK(OFFSET('9. METAS'!$X$20,INT((ROW()-14)/2),0)),"",OFFSET('9. METAS'!$X$20,INT((ROW()-14)/2),0)))</f>
        <v/>
      </c>
      <c r="M267" s="257" t="str">
        <f ca="1">IF(MOD(ROW()-13,2)=0,IF(ISBLANK(OFFSET('12. SEGUIMIENTO 2027'!$Q$14,INT((ROW()-13)/2),0)),"",OFFSET('12. SEGUIMIENTO 2027'!$Q$14,INT((ROW()-13)/2),0)),IF(ISBLANK(OFFSET('9. METAS'!$Y$20,INT((ROW()-14)/2),0)),"",OFFSET('9. METAS'!$Y$20,INT((ROW()-14)/2),0)))</f>
        <v/>
      </c>
      <c r="N267" s="1012" t="str">
        <f t="shared" ref="N267" ca="1" si="250">IFERROR(J267/J268,"ND")</f>
        <v>ND</v>
      </c>
      <c r="O267" s="1008" t="str">
        <f t="shared" ref="O267" ca="1" si="251">IFERROR(((J267+K267+L267+M267)/H267),"ND")</f>
        <v>ND</v>
      </c>
      <c r="P267" s="996"/>
    </row>
    <row r="268" spans="3:16">
      <c r="C268" s="1030"/>
      <c r="D268" s="1026"/>
      <c r="E268" s="1026"/>
      <c r="F268" s="1024"/>
      <c r="G268" s="1021"/>
      <c r="H268" s="1164"/>
      <c r="I268" s="1015"/>
      <c r="J268" s="255" t="str">
        <f ca="1">IF(MOD(ROW()-13,2)=0,IF(ISBLANK(OFFSET('12. SEGUIMIENTO 2027'!$N$14,INT((ROW()-13)/2),0)),"",OFFSET('12. SEGUIMIENTO 2027'!$N$14,INT((ROW()-13)/2),0)),IF(ISBLANK(OFFSET('9. METAS'!$V$20,INT((ROW()-14)/2),0)),"",OFFSET('9. METAS'!$V$20,INT((ROW()-14)/2),0)))</f>
        <v/>
      </c>
      <c r="K268" s="256" t="str">
        <f ca="1">IF(MOD(ROW()-13,2)=0,IF(ISBLANK(OFFSET('12. SEGUIMIENTO 2027'!$O$14,INT((ROW()-13)/2),0)),"",OFFSET('12. SEGUIMIENTO 2027'!$O$14,INT((ROW()-13)/2),0)),IF(ISBLANK(OFFSET('9. METAS'!$W$20,INT((ROW()-14)/2),0)),"",OFFSET('9. METAS'!$W$20,INT((ROW()-14)/2),0)))</f>
        <v/>
      </c>
      <c r="L268" s="256" t="str">
        <f ca="1">IF(MOD(ROW()-13,2)=0,IF(ISBLANK(OFFSET('12. SEGUIMIENTO 2027'!$P$14,INT((ROW()-13)/2),0)),"",OFFSET('12. SEGUIMIENTO 2027'!$P$14,INT((ROW()-13)/2),0)),IF(ISBLANK(OFFSET('9. METAS'!$X$20,INT((ROW()-14)/2),0)),"",OFFSET('9. METAS'!$X$20,INT((ROW()-14)/2),0)))</f>
        <v/>
      </c>
      <c r="M268" s="257" t="str">
        <f ca="1">IF(MOD(ROW()-13,2)=0,IF(ISBLANK(OFFSET('12. SEGUIMIENTO 2027'!$Q$14,INT((ROW()-13)/2),0)),"",OFFSET('12. SEGUIMIENTO 2027'!$Q$14,INT((ROW()-13)/2),0)),IF(ISBLANK(OFFSET('9. METAS'!$Y$20,INT((ROW()-14)/2),0)),"",OFFSET('9. METAS'!$Y$20,INT((ROW()-14)/2),0)))</f>
        <v/>
      </c>
      <c r="N268" s="1013"/>
      <c r="O268" s="1009"/>
      <c r="P268" s="997"/>
    </row>
    <row r="269" spans="3:16">
      <c r="C269" s="1028" t="str">
        <f ca="1">IF(ISBLANK(OFFSET('5. Pp (3 años)'!$C$39,INT((ROW()-13)/2),0)),"",OFFSET('5. Pp (3 años)'!$C$39,INT((ROW()-13)/2),0))</f>
        <v/>
      </c>
      <c r="D269" s="1026" t="str">
        <f ca="1">IF(ISBLANK(OFFSET('5. Pp (3 años)'!$D$39,INT((ROW()-13)/2),0)),"",OFFSET('5. Pp (3 años)'!$D$39,INT((ROW()-13)/2),0))</f>
        <v/>
      </c>
      <c r="E269" s="1026" t="str">
        <f ca="1">IF(ISBLANK(OFFSET('5. Pp (3 años)'!$E$39,INT((ROW()-13)/2),0)),"",OFFSET('5. Pp (3 años)'!$E$39,INT((ROW()-13)/2),0))</f>
        <v/>
      </c>
      <c r="F269" s="1024" t="str">
        <f ca="1">IF(ISBLANK(OFFSET('5. Pp (3 años)'!$K$39,INT((ROW()-13)/2),0)),"",OFFSET('5. Pp (3 años)'!$K$39,INT((ROW()-13)/2),0))</f>
        <v/>
      </c>
      <c r="G269" s="1021" t="str">
        <f ca="1">IF(ISBLANK(OFFSET('5. Pp (3 años)'!$H$39,INT((ROW()-13)/2),0)),"",OFFSET('5. Pp (3 años)'!$H$39,INT((ROW()-13)/2),0))</f>
        <v/>
      </c>
      <c r="H269" s="1164" t="str">
        <f ca="1">IF(ISBLANK(OFFSET('9. METAS'!$M$20,INT((ROW()-13)/2),0)),"",OFFSET('9. METAS'!$M$20,INT((ROW()-13)/2),0))</f>
        <v/>
      </c>
      <c r="I269" s="1014"/>
      <c r="J269" s="255" t="str">
        <f ca="1">IF(MOD(ROW()-13,2)=0,IF(ISBLANK(OFFSET('12. SEGUIMIENTO 2027'!$N$14,INT((ROW()-13)/2),0)),"",OFFSET('12. SEGUIMIENTO 2027'!$N$14,INT((ROW()-13)/2),0)),IF(ISBLANK(OFFSET('9. METAS'!$V$20,INT((ROW()-14)/2),0)),"",OFFSET('9. METAS'!$V$20,INT((ROW()-14)/2),0)))</f>
        <v/>
      </c>
      <c r="K269" s="256" t="str">
        <f ca="1">IF(MOD(ROW()-13,2)=0,IF(ISBLANK(OFFSET('12. SEGUIMIENTO 2027'!$O$14,INT((ROW()-13)/2),0)),"",OFFSET('12. SEGUIMIENTO 2027'!$O$14,INT((ROW()-13)/2),0)),IF(ISBLANK(OFFSET('9. METAS'!$W$20,INT((ROW()-14)/2),0)),"",OFFSET('9. METAS'!$W$20,INT((ROW()-14)/2),0)))</f>
        <v/>
      </c>
      <c r="L269" s="256" t="str">
        <f ca="1">IF(MOD(ROW()-13,2)=0,IF(ISBLANK(OFFSET('12. SEGUIMIENTO 2027'!$P$14,INT((ROW()-13)/2),0)),"",OFFSET('12. SEGUIMIENTO 2027'!$P$14,INT((ROW()-13)/2),0)),IF(ISBLANK(OFFSET('9. METAS'!$X$20,INT((ROW()-14)/2),0)),"",OFFSET('9. METAS'!$X$20,INT((ROW()-14)/2),0)))</f>
        <v/>
      </c>
      <c r="M269" s="257" t="str">
        <f ca="1">IF(MOD(ROW()-13,2)=0,IF(ISBLANK(OFFSET('12. SEGUIMIENTO 2027'!$Q$14,INT((ROW()-13)/2),0)),"",OFFSET('12. SEGUIMIENTO 2027'!$Q$14,INT((ROW()-13)/2),0)),IF(ISBLANK(OFFSET('9. METAS'!$Y$20,INT((ROW()-14)/2),0)),"",OFFSET('9. METAS'!$Y$20,INT((ROW()-14)/2),0)))</f>
        <v/>
      </c>
      <c r="N269" s="1012" t="str">
        <f t="shared" ref="N269" ca="1" si="252">IFERROR(J269/J270,"ND")</f>
        <v>ND</v>
      </c>
      <c r="O269" s="1008" t="str">
        <f t="shared" ref="O269" ca="1" si="253">IFERROR(((J269+K269+L269+M269)/H269),"ND")</f>
        <v>ND</v>
      </c>
      <c r="P269" s="996"/>
    </row>
    <row r="270" spans="3:16">
      <c r="C270" s="1030"/>
      <c r="D270" s="1026"/>
      <c r="E270" s="1026"/>
      <c r="F270" s="1024"/>
      <c r="G270" s="1021"/>
      <c r="H270" s="1164"/>
      <c r="I270" s="1015"/>
      <c r="J270" s="255" t="str">
        <f ca="1">IF(MOD(ROW()-13,2)=0,IF(ISBLANK(OFFSET('12. SEGUIMIENTO 2027'!$N$14,INT((ROW()-13)/2),0)),"",OFFSET('12. SEGUIMIENTO 2027'!$N$14,INT((ROW()-13)/2),0)),IF(ISBLANK(OFFSET('9. METAS'!$V$20,INT((ROW()-14)/2),0)),"",OFFSET('9. METAS'!$V$20,INT((ROW()-14)/2),0)))</f>
        <v/>
      </c>
      <c r="K270" s="256" t="str">
        <f ca="1">IF(MOD(ROW()-13,2)=0,IF(ISBLANK(OFFSET('12. SEGUIMIENTO 2027'!$O$14,INT((ROW()-13)/2),0)),"",OFFSET('12. SEGUIMIENTO 2027'!$O$14,INT((ROW()-13)/2),0)),IF(ISBLANK(OFFSET('9. METAS'!$W$20,INT((ROW()-14)/2),0)),"",OFFSET('9. METAS'!$W$20,INT((ROW()-14)/2),0)))</f>
        <v/>
      </c>
      <c r="L270" s="256" t="str">
        <f ca="1">IF(MOD(ROW()-13,2)=0,IF(ISBLANK(OFFSET('12. SEGUIMIENTO 2027'!$P$14,INT((ROW()-13)/2),0)),"",OFFSET('12. SEGUIMIENTO 2027'!$P$14,INT((ROW()-13)/2),0)),IF(ISBLANK(OFFSET('9. METAS'!$X$20,INT((ROW()-14)/2),0)),"",OFFSET('9. METAS'!$X$20,INT((ROW()-14)/2),0)))</f>
        <v/>
      </c>
      <c r="M270" s="257" t="str">
        <f ca="1">IF(MOD(ROW()-13,2)=0,IF(ISBLANK(OFFSET('12. SEGUIMIENTO 2027'!$Q$14,INT((ROW()-13)/2),0)),"",OFFSET('12. SEGUIMIENTO 2027'!$Q$14,INT((ROW()-13)/2),0)),IF(ISBLANK(OFFSET('9. METAS'!$Y$20,INT((ROW()-14)/2),0)),"",OFFSET('9. METAS'!$Y$20,INT((ROW()-14)/2),0)))</f>
        <v/>
      </c>
      <c r="N270" s="1013"/>
      <c r="O270" s="1009"/>
      <c r="P270" s="997"/>
    </row>
    <row r="271" spans="3:16">
      <c r="C271" s="1028" t="str">
        <f ca="1">IF(ISBLANK(OFFSET('5. Pp (3 años)'!$C$39,INT((ROW()-13)/2),0)),"",OFFSET('5. Pp (3 años)'!$C$39,INT((ROW()-13)/2),0))</f>
        <v/>
      </c>
      <c r="D271" s="1026" t="str">
        <f ca="1">IF(ISBLANK(OFFSET('5. Pp (3 años)'!$D$39,INT((ROW()-13)/2),0)),"",OFFSET('5. Pp (3 años)'!$D$39,INT((ROW()-13)/2),0))</f>
        <v/>
      </c>
      <c r="E271" s="1026" t="str">
        <f ca="1">IF(ISBLANK(OFFSET('5. Pp (3 años)'!$E$39,INT((ROW()-13)/2),0)),"",OFFSET('5. Pp (3 años)'!$E$39,INT((ROW()-13)/2),0))</f>
        <v/>
      </c>
      <c r="F271" s="1024" t="str">
        <f ca="1">IF(ISBLANK(OFFSET('5. Pp (3 años)'!$K$39,INT((ROW()-13)/2),0)),"",OFFSET('5. Pp (3 años)'!$K$39,INT((ROW()-13)/2),0))</f>
        <v/>
      </c>
      <c r="G271" s="1021" t="str">
        <f ca="1">IF(ISBLANK(OFFSET('5. Pp (3 años)'!$H$39,INT((ROW()-13)/2),0)),"",OFFSET('5. Pp (3 años)'!$H$39,INT((ROW()-13)/2),0))</f>
        <v/>
      </c>
      <c r="H271" s="1164" t="str">
        <f ca="1">IF(ISBLANK(OFFSET('9. METAS'!$M$20,INT((ROW()-13)/2),0)),"",OFFSET('9. METAS'!$M$20,INT((ROW()-13)/2),0))</f>
        <v/>
      </c>
      <c r="I271" s="1014"/>
      <c r="J271" s="255" t="str">
        <f ca="1">IF(MOD(ROW()-13,2)=0,IF(ISBLANK(OFFSET('12. SEGUIMIENTO 2027'!$N$14,INT((ROW()-13)/2),0)),"",OFFSET('12. SEGUIMIENTO 2027'!$N$14,INT((ROW()-13)/2),0)),IF(ISBLANK(OFFSET('9. METAS'!$V$20,INT((ROW()-14)/2),0)),"",OFFSET('9. METAS'!$V$20,INT((ROW()-14)/2),0)))</f>
        <v/>
      </c>
      <c r="K271" s="256" t="str">
        <f ca="1">IF(MOD(ROW()-13,2)=0,IF(ISBLANK(OFFSET('12. SEGUIMIENTO 2027'!$O$14,INT((ROW()-13)/2),0)),"",OFFSET('12. SEGUIMIENTO 2027'!$O$14,INT((ROW()-13)/2),0)),IF(ISBLANK(OFFSET('9. METAS'!$W$20,INT((ROW()-14)/2),0)),"",OFFSET('9. METAS'!$W$20,INT((ROW()-14)/2),0)))</f>
        <v/>
      </c>
      <c r="L271" s="256" t="str">
        <f ca="1">IF(MOD(ROW()-13,2)=0,IF(ISBLANK(OFFSET('12. SEGUIMIENTO 2027'!$P$14,INT((ROW()-13)/2),0)),"",OFFSET('12. SEGUIMIENTO 2027'!$P$14,INT((ROW()-13)/2),0)),IF(ISBLANK(OFFSET('9. METAS'!$X$20,INT((ROW()-14)/2),0)),"",OFFSET('9. METAS'!$X$20,INT((ROW()-14)/2),0)))</f>
        <v/>
      </c>
      <c r="M271" s="257" t="str">
        <f ca="1">IF(MOD(ROW()-13,2)=0,IF(ISBLANK(OFFSET('12. SEGUIMIENTO 2027'!$Q$14,INT((ROW()-13)/2),0)),"",OFFSET('12. SEGUIMIENTO 2027'!$Q$14,INT((ROW()-13)/2),0)),IF(ISBLANK(OFFSET('9. METAS'!$Y$20,INT((ROW()-14)/2),0)),"",OFFSET('9. METAS'!$Y$20,INT((ROW()-14)/2),0)))</f>
        <v/>
      </c>
      <c r="N271" s="1012" t="str">
        <f t="shared" ref="N271" ca="1" si="254">IFERROR(J271/J272,"ND")</f>
        <v>ND</v>
      </c>
      <c r="O271" s="1008" t="str">
        <f t="shared" ref="O271" ca="1" si="255">IFERROR(((J271+K271+L271+M271)/H271),"ND")</f>
        <v>ND</v>
      </c>
      <c r="P271" s="996"/>
    </row>
    <row r="272" spans="3:16">
      <c r="C272" s="1030"/>
      <c r="D272" s="1026"/>
      <c r="E272" s="1026"/>
      <c r="F272" s="1024"/>
      <c r="G272" s="1021"/>
      <c r="H272" s="1164"/>
      <c r="I272" s="1015"/>
      <c r="J272" s="255" t="str">
        <f ca="1">IF(MOD(ROW()-13,2)=0,IF(ISBLANK(OFFSET('12. SEGUIMIENTO 2027'!$N$14,INT((ROW()-13)/2),0)),"",OFFSET('12. SEGUIMIENTO 2027'!$N$14,INT((ROW()-13)/2),0)),IF(ISBLANK(OFFSET('9. METAS'!$V$20,INT((ROW()-14)/2),0)),"",OFFSET('9. METAS'!$V$20,INT((ROW()-14)/2),0)))</f>
        <v/>
      </c>
      <c r="K272" s="256" t="str">
        <f ca="1">IF(MOD(ROW()-13,2)=0,IF(ISBLANK(OFFSET('12. SEGUIMIENTO 2027'!$O$14,INT((ROW()-13)/2),0)),"",OFFSET('12. SEGUIMIENTO 2027'!$O$14,INT((ROW()-13)/2),0)),IF(ISBLANK(OFFSET('9. METAS'!$W$20,INT((ROW()-14)/2),0)),"",OFFSET('9. METAS'!$W$20,INT((ROW()-14)/2),0)))</f>
        <v/>
      </c>
      <c r="L272" s="256" t="str">
        <f ca="1">IF(MOD(ROW()-13,2)=0,IF(ISBLANK(OFFSET('12. SEGUIMIENTO 2027'!$P$14,INT((ROW()-13)/2),0)),"",OFFSET('12. SEGUIMIENTO 2027'!$P$14,INT((ROW()-13)/2),0)),IF(ISBLANK(OFFSET('9. METAS'!$X$20,INT((ROW()-14)/2),0)),"",OFFSET('9. METAS'!$X$20,INT((ROW()-14)/2),0)))</f>
        <v/>
      </c>
      <c r="M272" s="257" t="str">
        <f ca="1">IF(MOD(ROW()-13,2)=0,IF(ISBLANK(OFFSET('12. SEGUIMIENTO 2027'!$Q$14,INT((ROW()-13)/2),0)),"",OFFSET('12. SEGUIMIENTO 2027'!$Q$14,INT((ROW()-13)/2),0)),IF(ISBLANK(OFFSET('9. METAS'!$Y$20,INT((ROW()-14)/2),0)),"",OFFSET('9. METAS'!$Y$20,INT((ROW()-14)/2),0)))</f>
        <v/>
      </c>
      <c r="N272" s="1013"/>
      <c r="O272" s="1009"/>
      <c r="P272" s="997"/>
    </row>
    <row r="273" spans="3:16">
      <c r="C273" s="1028" t="str">
        <f ca="1">IF(ISBLANK(OFFSET('5. Pp (3 años)'!$C$39,INT((ROW()-13)/2),0)),"",OFFSET('5. Pp (3 años)'!$C$39,INT((ROW()-13)/2),0))</f>
        <v/>
      </c>
      <c r="D273" s="1026" t="str">
        <f ca="1">IF(ISBLANK(OFFSET('5. Pp (3 años)'!$D$39,INT((ROW()-13)/2),0)),"",OFFSET('5. Pp (3 años)'!$D$39,INT((ROW()-13)/2),0))</f>
        <v/>
      </c>
      <c r="E273" s="1026" t="str">
        <f ca="1">IF(ISBLANK(OFFSET('5. Pp (3 años)'!$E$39,INT((ROW()-13)/2),0)),"",OFFSET('5. Pp (3 años)'!$E$39,INT((ROW()-13)/2),0))</f>
        <v/>
      </c>
      <c r="F273" s="1024" t="str">
        <f ca="1">IF(ISBLANK(OFFSET('5. Pp (3 años)'!$K$39,INT((ROW()-13)/2),0)),"",OFFSET('5. Pp (3 años)'!$K$39,INT((ROW()-13)/2),0))</f>
        <v/>
      </c>
      <c r="G273" s="1021" t="str">
        <f ca="1">IF(ISBLANK(OFFSET('5. Pp (3 años)'!$H$39,INT((ROW()-13)/2),0)),"",OFFSET('5. Pp (3 años)'!$H$39,INT((ROW()-13)/2),0))</f>
        <v/>
      </c>
      <c r="H273" s="1164" t="str">
        <f ca="1">IF(ISBLANK(OFFSET('9. METAS'!$M$20,INT((ROW()-13)/2),0)),"",OFFSET('9. METAS'!$M$20,INT((ROW()-13)/2),0))</f>
        <v/>
      </c>
      <c r="I273" s="1014"/>
      <c r="J273" s="255" t="str">
        <f ca="1">IF(MOD(ROW()-13,2)=0,IF(ISBLANK(OFFSET('12. SEGUIMIENTO 2027'!$N$14,INT((ROW()-13)/2),0)),"",OFFSET('12. SEGUIMIENTO 2027'!$N$14,INT((ROW()-13)/2),0)),IF(ISBLANK(OFFSET('9. METAS'!$V$20,INT((ROW()-14)/2),0)),"",OFFSET('9. METAS'!$V$20,INT((ROW()-14)/2),0)))</f>
        <v/>
      </c>
      <c r="K273" s="256" t="str">
        <f ca="1">IF(MOD(ROW()-13,2)=0,IF(ISBLANK(OFFSET('12. SEGUIMIENTO 2027'!$O$14,INT((ROW()-13)/2),0)),"",OFFSET('12. SEGUIMIENTO 2027'!$O$14,INT((ROW()-13)/2),0)),IF(ISBLANK(OFFSET('9. METAS'!$W$20,INT((ROW()-14)/2),0)),"",OFFSET('9. METAS'!$W$20,INT((ROW()-14)/2),0)))</f>
        <v/>
      </c>
      <c r="L273" s="256" t="str">
        <f ca="1">IF(MOD(ROW()-13,2)=0,IF(ISBLANK(OFFSET('12. SEGUIMIENTO 2027'!$P$14,INT((ROW()-13)/2),0)),"",OFFSET('12. SEGUIMIENTO 2027'!$P$14,INT((ROW()-13)/2),0)),IF(ISBLANK(OFFSET('9. METAS'!$X$20,INT((ROW()-14)/2),0)),"",OFFSET('9. METAS'!$X$20,INT((ROW()-14)/2),0)))</f>
        <v/>
      </c>
      <c r="M273" s="257" t="str">
        <f ca="1">IF(MOD(ROW()-13,2)=0,IF(ISBLANK(OFFSET('12. SEGUIMIENTO 2027'!$Q$14,INT((ROW()-13)/2),0)),"",OFFSET('12. SEGUIMIENTO 2027'!$Q$14,INT((ROW()-13)/2),0)),IF(ISBLANK(OFFSET('9. METAS'!$Y$20,INT((ROW()-14)/2),0)),"",OFFSET('9. METAS'!$Y$20,INT((ROW()-14)/2),0)))</f>
        <v/>
      </c>
      <c r="N273" s="1012" t="str">
        <f t="shared" ref="N273" ca="1" si="256">IFERROR(J273/J274,"ND")</f>
        <v>ND</v>
      </c>
      <c r="O273" s="1008" t="str">
        <f t="shared" ref="O273" ca="1" si="257">IFERROR(((J273+K273+L273+M273)/H273),"ND")</f>
        <v>ND</v>
      </c>
      <c r="P273" s="996"/>
    </row>
    <row r="274" spans="3:16">
      <c r="C274" s="1030"/>
      <c r="D274" s="1026"/>
      <c r="E274" s="1026"/>
      <c r="F274" s="1024"/>
      <c r="G274" s="1021"/>
      <c r="H274" s="1164"/>
      <c r="I274" s="1015"/>
      <c r="J274" s="255" t="str">
        <f ca="1">IF(MOD(ROW()-13,2)=0,IF(ISBLANK(OFFSET('12. SEGUIMIENTO 2027'!$N$14,INT((ROW()-13)/2),0)),"",OFFSET('12. SEGUIMIENTO 2027'!$N$14,INT((ROW()-13)/2),0)),IF(ISBLANK(OFFSET('9. METAS'!$V$20,INT((ROW()-14)/2),0)),"",OFFSET('9. METAS'!$V$20,INT((ROW()-14)/2),0)))</f>
        <v/>
      </c>
      <c r="K274" s="256" t="str">
        <f ca="1">IF(MOD(ROW()-13,2)=0,IF(ISBLANK(OFFSET('12. SEGUIMIENTO 2027'!$O$14,INT((ROW()-13)/2),0)),"",OFFSET('12. SEGUIMIENTO 2027'!$O$14,INT((ROW()-13)/2),0)),IF(ISBLANK(OFFSET('9. METAS'!$W$20,INT((ROW()-14)/2),0)),"",OFFSET('9. METAS'!$W$20,INT((ROW()-14)/2),0)))</f>
        <v/>
      </c>
      <c r="L274" s="256" t="str">
        <f ca="1">IF(MOD(ROW()-13,2)=0,IF(ISBLANK(OFFSET('12. SEGUIMIENTO 2027'!$P$14,INT((ROW()-13)/2),0)),"",OFFSET('12. SEGUIMIENTO 2027'!$P$14,INT((ROW()-13)/2),0)),IF(ISBLANK(OFFSET('9. METAS'!$X$20,INT((ROW()-14)/2),0)),"",OFFSET('9. METAS'!$X$20,INT((ROW()-14)/2),0)))</f>
        <v/>
      </c>
      <c r="M274" s="257" t="str">
        <f ca="1">IF(MOD(ROW()-13,2)=0,IF(ISBLANK(OFFSET('12. SEGUIMIENTO 2027'!$Q$14,INT((ROW()-13)/2),0)),"",OFFSET('12. SEGUIMIENTO 2027'!$Q$14,INT((ROW()-13)/2),0)),IF(ISBLANK(OFFSET('9. METAS'!$Y$20,INT((ROW()-14)/2),0)),"",OFFSET('9. METAS'!$Y$20,INT((ROW()-14)/2),0)))</f>
        <v/>
      </c>
      <c r="N274" s="1013"/>
      <c r="O274" s="1009"/>
      <c r="P274" s="997"/>
    </row>
    <row r="275" spans="3:16">
      <c r="C275" s="1028" t="str">
        <f ca="1">IF(ISBLANK(OFFSET('5. Pp (3 años)'!$C$39,INT((ROW()-13)/2),0)),"",OFFSET('5. Pp (3 años)'!$C$39,INT((ROW()-13)/2),0))</f>
        <v/>
      </c>
      <c r="D275" s="1026" t="str">
        <f ca="1">IF(ISBLANK(OFFSET('5. Pp (3 años)'!$D$39,INT((ROW()-13)/2),0)),"",OFFSET('5. Pp (3 años)'!$D$39,INT((ROW()-13)/2),0))</f>
        <v/>
      </c>
      <c r="E275" s="1026" t="str">
        <f ca="1">IF(ISBLANK(OFFSET('5. Pp (3 años)'!$E$39,INT((ROW()-13)/2),0)),"",OFFSET('5. Pp (3 años)'!$E$39,INT((ROW()-13)/2),0))</f>
        <v/>
      </c>
      <c r="F275" s="1024" t="str">
        <f ca="1">IF(ISBLANK(OFFSET('5. Pp (3 años)'!$K$39,INT((ROW()-13)/2),0)),"",OFFSET('5. Pp (3 años)'!$K$39,INT((ROW()-13)/2),0))</f>
        <v/>
      </c>
      <c r="G275" s="1021" t="str">
        <f ca="1">IF(ISBLANK(OFFSET('5. Pp (3 años)'!$H$39,INT((ROW()-13)/2),0)),"",OFFSET('5. Pp (3 años)'!$H$39,INT((ROW()-13)/2),0))</f>
        <v/>
      </c>
      <c r="H275" s="1164" t="str">
        <f ca="1">IF(ISBLANK(OFFSET('9. METAS'!$M$20,INT((ROW()-13)/2),0)),"",OFFSET('9. METAS'!$M$20,INT((ROW()-13)/2),0))</f>
        <v/>
      </c>
      <c r="I275" s="1014"/>
      <c r="J275" s="255" t="str">
        <f ca="1">IF(MOD(ROW()-13,2)=0,IF(ISBLANK(OFFSET('12. SEGUIMIENTO 2027'!$N$14,INT((ROW()-13)/2),0)),"",OFFSET('12. SEGUIMIENTO 2027'!$N$14,INT((ROW()-13)/2),0)),IF(ISBLANK(OFFSET('9. METAS'!$V$20,INT((ROW()-14)/2),0)),"",OFFSET('9. METAS'!$V$20,INT((ROW()-14)/2),0)))</f>
        <v/>
      </c>
      <c r="K275" s="256" t="str">
        <f ca="1">IF(MOD(ROW()-13,2)=0,IF(ISBLANK(OFFSET('12. SEGUIMIENTO 2027'!$O$14,INT((ROW()-13)/2),0)),"",OFFSET('12. SEGUIMIENTO 2027'!$O$14,INT((ROW()-13)/2),0)),IF(ISBLANK(OFFSET('9. METAS'!$W$20,INT((ROW()-14)/2),0)),"",OFFSET('9. METAS'!$W$20,INT((ROW()-14)/2),0)))</f>
        <v/>
      </c>
      <c r="L275" s="256" t="str">
        <f ca="1">IF(MOD(ROW()-13,2)=0,IF(ISBLANK(OFFSET('12. SEGUIMIENTO 2027'!$P$14,INT((ROW()-13)/2),0)),"",OFFSET('12. SEGUIMIENTO 2027'!$P$14,INT((ROW()-13)/2),0)),IF(ISBLANK(OFFSET('9. METAS'!$X$20,INT((ROW()-14)/2),0)),"",OFFSET('9. METAS'!$X$20,INT((ROW()-14)/2),0)))</f>
        <v/>
      </c>
      <c r="M275" s="257" t="str">
        <f ca="1">IF(MOD(ROW()-13,2)=0,IF(ISBLANK(OFFSET('12. SEGUIMIENTO 2027'!$Q$14,INT((ROW()-13)/2),0)),"",OFFSET('12. SEGUIMIENTO 2027'!$Q$14,INT((ROW()-13)/2),0)),IF(ISBLANK(OFFSET('9. METAS'!$Y$20,INT((ROW()-14)/2),0)),"",OFFSET('9. METAS'!$Y$20,INT((ROW()-14)/2),0)))</f>
        <v/>
      </c>
      <c r="N275" s="1012" t="str">
        <f t="shared" ref="N275" ca="1" si="258">IFERROR(J275/J276,"ND")</f>
        <v>ND</v>
      </c>
      <c r="O275" s="1008" t="str">
        <f t="shared" ref="O275" ca="1" si="259">IFERROR(((J275+K275+L275+M275)/H275),"ND")</f>
        <v>ND</v>
      </c>
      <c r="P275" s="996"/>
    </row>
    <row r="276" spans="3:16">
      <c r="C276" s="1030"/>
      <c r="D276" s="1026"/>
      <c r="E276" s="1026"/>
      <c r="F276" s="1024"/>
      <c r="G276" s="1021"/>
      <c r="H276" s="1164"/>
      <c r="I276" s="1015"/>
      <c r="J276" s="255" t="str">
        <f ca="1">IF(MOD(ROW()-13,2)=0,IF(ISBLANK(OFFSET('12. SEGUIMIENTO 2027'!$N$14,INT((ROW()-13)/2),0)),"",OFFSET('12. SEGUIMIENTO 2027'!$N$14,INT((ROW()-13)/2),0)),IF(ISBLANK(OFFSET('9. METAS'!$V$20,INT((ROW()-14)/2),0)),"",OFFSET('9. METAS'!$V$20,INT((ROW()-14)/2),0)))</f>
        <v/>
      </c>
      <c r="K276" s="256" t="str">
        <f ca="1">IF(MOD(ROW()-13,2)=0,IF(ISBLANK(OFFSET('12. SEGUIMIENTO 2027'!$O$14,INT((ROW()-13)/2),0)),"",OFFSET('12. SEGUIMIENTO 2027'!$O$14,INT((ROW()-13)/2),0)),IF(ISBLANK(OFFSET('9. METAS'!$W$20,INT((ROW()-14)/2),0)),"",OFFSET('9. METAS'!$W$20,INT((ROW()-14)/2),0)))</f>
        <v/>
      </c>
      <c r="L276" s="256" t="str">
        <f ca="1">IF(MOD(ROW()-13,2)=0,IF(ISBLANK(OFFSET('12. SEGUIMIENTO 2027'!$P$14,INT((ROW()-13)/2),0)),"",OFFSET('12. SEGUIMIENTO 2027'!$P$14,INT((ROW()-13)/2),0)),IF(ISBLANK(OFFSET('9. METAS'!$X$20,INT((ROW()-14)/2),0)),"",OFFSET('9. METAS'!$X$20,INT((ROW()-14)/2),0)))</f>
        <v/>
      </c>
      <c r="M276" s="257" t="str">
        <f ca="1">IF(MOD(ROW()-13,2)=0,IF(ISBLANK(OFFSET('12. SEGUIMIENTO 2027'!$Q$14,INT((ROW()-13)/2),0)),"",OFFSET('12. SEGUIMIENTO 2027'!$Q$14,INT((ROW()-13)/2),0)),IF(ISBLANK(OFFSET('9. METAS'!$Y$20,INT((ROW()-14)/2),0)),"",OFFSET('9. METAS'!$Y$20,INT((ROW()-14)/2),0)))</f>
        <v/>
      </c>
      <c r="N276" s="1013"/>
      <c r="O276" s="1009"/>
      <c r="P276" s="997"/>
    </row>
    <row r="277" spans="3:16">
      <c r="C277" s="1028" t="str">
        <f ca="1">IF(ISBLANK(OFFSET('5. Pp (3 años)'!$C$39,INT((ROW()-13)/2),0)),"",OFFSET('5. Pp (3 años)'!$C$39,INT((ROW()-13)/2),0))</f>
        <v/>
      </c>
      <c r="D277" s="1026" t="str">
        <f ca="1">IF(ISBLANK(OFFSET('5. Pp (3 años)'!$D$39,INT((ROW()-13)/2),0)),"",OFFSET('5. Pp (3 años)'!$D$39,INT((ROW()-13)/2),0))</f>
        <v/>
      </c>
      <c r="E277" s="1026" t="str">
        <f ca="1">IF(ISBLANK(OFFSET('5. Pp (3 años)'!$E$39,INT((ROW()-13)/2),0)),"",OFFSET('5. Pp (3 años)'!$E$39,INT((ROW()-13)/2),0))</f>
        <v/>
      </c>
      <c r="F277" s="1024" t="str">
        <f ca="1">IF(ISBLANK(OFFSET('5. Pp (3 años)'!$K$39,INT((ROW()-13)/2),0)),"",OFFSET('5. Pp (3 años)'!$K$39,INT((ROW()-13)/2),0))</f>
        <v/>
      </c>
      <c r="G277" s="1021" t="str">
        <f ca="1">IF(ISBLANK(OFFSET('5. Pp (3 años)'!$H$39,INT((ROW()-13)/2),0)),"",OFFSET('5. Pp (3 años)'!$H$39,INT((ROW()-13)/2),0))</f>
        <v/>
      </c>
      <c r="H277" s="1164" t="str">
        <f ca="1">IF(ISBLANK(OFFSET('9. METAS'!$M$20,INT((ROW()-13)/2),0)),"",OFFSET('9. METAS'!$M$20,INT((ROW()-13)/2),0))</f>
        <v/>
      </c>
      <c r="I277" s="1014"/>
      <c r="J277" s="255" t="str">
        <f ca="1">IF(MOD(ROW()-13,2)=0,IF(ISBLANK(OFFSET('12. SEGUIMIENTO 2027'!$N$14,INT((ROW()-13)/2),0)),"",OFFSET('12. SEGUIMIENTO 2027'!$N$14,INT((ROW()-13)/2),0)),IF(ISBLANK(OFFSET('9. METAS'!$V$20,INT((ROW()-14)/2),0)),"",OFFSET('9. METAS'!$V$20,INT((ROW()-14)/2),0)))</f>
        <v/>
      </c>
      <c r="K277" s="256" t="str">
        <f ca="1">IF(MOD(ROW()-13,2)=0,IF(ISBLANK(OFFSET('12. SEGUIMIENTO 2027'!$O$14,INT((ROW()-13)/2),0)),"",OFFSET('12. SEGUIMIENTO 2027'!$O$14,INT((ROW()-13)/2),0)),IF(ISBLANK(OFFSET('9. METAS'!$W$20,INT((ROW()-14)/2),0)),"",OFFSET('9. METAS'!$W$20,INT((ROW()-14)/2),0)))</f>
        <v/>
      </c>
      <c r="L277" s="256" t="str">
        <f ca="1">IF(MOD(ROW()-13,2)=0,IF(ISBLANK(OFFSET('12. SEGUIMIENTO 2027'!$P$14,INT((ROW()-13)/2),0)),"",OFFSET('12. SEGUIMIENTO 2027'!$P$14,INT((ROW()-13)/2),0)),IF(ISBLANK(OFFSET('9. METAS'!$X$20,INT((ROW()-14)/2),0)),"",OFFSET('9. METAS'!$X$20,INT((ROW()-14)/2),0)))</f>
        <v/>
      </c>
      <c r="M277" s="257" t="str">
        <f ca="1">IF(MOD(ROW()-13,2)=0,IF(ISBLANK(OFFSET('12. SEGUIMIENTO 2027'!$Q$14,INT((ROW()-13)/2),0)),"",OFFSET('12. SEGUIMIENTO 2027'!$Q$14,INT((ROW()-13)/2),0)),IF(ISBLANK(OFFSET('9. METAS'!$Y$20,INT((ROW()-14)/2),0)),"",OFFSET('9. METAS'!$Y$20,INT((ROW()-14)/2),0)))</f>
        <v/>
      </c>
      <c r="N277" s="1012" t="str">
        <f t="shared" ref="N277" ca="1" si="260">IFERROR(J277/J278,"ND")</f>
        <v>ND</v>
      </c>
      <c r="O277" s="1008" t="str">
        <f t="shared" ref="O277" ca="1" si="261">IFERROR(((J277+K277+L277+M277)/H277),"ND")</f>
        <v>ND</v>
      </c>
      <c r="P277" s="996"/>
    </row>
    <row r="278" spans="3:16">
      <c r="C278" s="1030"/>
      <c r="D278" s="1026"/>
      <c r="E278" s="1026"/>
      <c r="F278" s="1024"/>
      <c r="G278" s="1021"/>
      <c r="H278" s="1164"/>
      <c r="I278" s="1015"/>
      <c r="J278" s="255" t="str">
        <f ca="1">IF(MOD(ROW()-13,2)=0,IF(ISBLANK(OFFSET('12. SEGUIMIENTO 2027'!$N$14,INT((ROW()-13)/2),0)),"",OFFSET('12. SEGUIMIENTO 2027'!$N$14,INT((ROW()-13)/2),0)),IF(ISBLANK(OFFSET('9. METAS'!$V$20,INT((ROW()-14)/2),0)),"",OFFSET('9. METAS'!$V$20,INT((ROW()-14)/2),0)))</f>
        <v/>
      </c>
      <c r="K278" s="256" t="str">
        <f ca="1">IF(MOD(ROW()-13,2)=0,IF(ISBLANK(OFFSET('12. SEGUIMIENTO 2027'!$O$14,INT((ROW()-13)/2),0)),"",OFFSET('12. SEGUIMIENTO 2027'!$O$14,INT((ROW()-13)/2),0)),IF(ISBLANK(OFFSET('9. METAS'!$W$20,INT((ROW()-14)/2),0)),"",OFFSET('9. METAS'!$W$20,INT((ROW()-14)/2),0)))</f>
        <v/>
      </c>
      <c r="L278" s="256" t="str">
        <f ca="1">IF(MOD(ROW()-13,2)=0,IF(ISBLANK(OFFSET('12. SEGUIMIENTO 2027'!$P$14,INT((ROW()-13)/2),0)),"",OFFSET('12. SEGUIMIENTO 2027'!$P$14,INT((ROW()-13)/2),0)),IF(ISBLANK(OFFSET('9. METAS'!$X$20,INT((ROW()-14)/2),0)),"",OFFSET('9. METAS'!$X$20,INT((ROW()-14)/2),0)))</f>
        <v/>
      </c>
      <c r="M278" s="257" t="str">
        <f ca="1">IF(MOD(ROW()-13,2)=0,IF(ISBLANK(OFFSET('12. SEGUIMIENTO 2027'!$Q$14,INT((ROW()-13)/2),0)),"",OFFSET('12. SEGUIMIENTO 2027'!$Q$14,INT((ROW()-13)/2),0)),IF(ISBLANK(OFFSET('9. METAS'!$Y$20,INT((ROW()-14)/2),0)),"",OFFSET('9. METAS'!$Y$20,INT((ROW()-14)/2),0)))</f>
        <v/>
      </c>
      <c r="N278" s="1013"/>
      <c r="O278" s="1009"/>
      <c r="P278" s="997"/>
    </row>
    <row r="279" spans="3:16">
      <c r="C279" s="1028" t="str">
        <f ca="1">IF(ISBLANK(OFFSET('5. Pp (3 años)'!$C$39,INT((ROW()-13)/2),0)),"",OFFSET('5. Pp (3 años)'!$C$39,INT((ROW()-13)/2),0))</f>
        <v/>
      </c>
      <c r="D279" s="1026" t="str">
        <f ca="1">IF(ISBLANK(OFFSET('5. Pp (3 años)'!$D$39,INT((ROW()-13)/2),0)),"",OFFSET('5. Pp (3 años)'!$D$39,INT((ROW()-13)/2),0))</f>
        <v/>
      </c>
      <c r="E279" s="1026" t="str">
        <f ca="1">IF(ISBLANK(OFFSET('5. Pp (3 años)'!$E$39,INT((ROW()-13)/2),0)),"",OFFSET('5. Pp (3 años)'!$E$39,INT((ROW()-13)/2),0))</f>
        <v/>
      </c>
      <c r="F279" s="1024" t="str">
        <f ca="1">IF(ISBLANK(OFFSET('5. Pp (3 años)'!$K$39,INT((ROW()-13)/2),0)),"",OFFSET('5. Pp (3 años)'!$K$39,INT((ROW()-13)/2),0))</f>
        <v/>
      </c>
      <c r="G279" s="1021" t="str">
        <f ca="1">IF(ISBLANK(OFFSET('5. Pp (3 años)'!$H$39,INT((ROW()-13)/2),0)),"",OFFSET('5. Pp (3 años)'!$H$39,INT((ROW()-13)/2),0))</f>
        <v/>
      </c>
      <c r="H279" s="1164" t="str">
        <f ca="1">IF(ISBLANK(OFFSET('9. METAS'!$M$20,INT((ROW()-13)/2),0)),"",OFFSET('9. METAS'!$M$20,INT((ROW()-13)/2),0))</f>
        <v/>
      </c>
      <c r="I279" s="1014"/>
      <c r="J279" s="255" t="str">
        <f ca="1">IF(MOD(ROW()-13,2)=0,IF(ISBLANK(OFFSET('12. SEGUIMIENTO 2027'!$N$14,INT((ROW()-13)/2),0)),"",OFFSET('12. SEGUIMIENTO 2027'!$N$14,INT((ROW()-13)/2),0)),IF(ISBLANK(OFFSET('9. METAS'!$V$20,INT((ROW()-14)/2),0)),"",OFFSET('9. METAS'!$V$20,INT((ROW()-14)/2),0)))</f>
        <v/>
      </c>
      <c r="K279" s="256" t="str">
        <f ca="1">IF(MOD(ROW()-13,2)=0,IF(ISBLANK(OFFSET('12. SEGUIMIENTO 2027'!$O$14,INT((ROW()-13)/2),0)),"",OFFSET('12. SEGUIMIENTO 2027'!$O$14,INT((ROW()-13)/2),0)),IF(ISBLANK(OFFSET('9. METAS'!$W$20,INT((ROW()-14)/2),0)),"",OFFSET('9. METAS'!$W$20,INT((ROW()-14)/2),0)))</f>
        <v/>
      </c>
      <c r="L279" s="256" t="str">
        <f ca="1">IF(MOD(ROW()-13,2)=0,IF(ISBLANK(OFFSET('12. SEGUIMIENTO 2027'!$P$14,INT((ROW()-13)/2),0)),"",OFFSET('12. SEGUIMIENTO 2027'!$P$14,INT((ROW()-13)/2),0)),IF(ISBLANK(OFFSET('9. METAS'!$X$20,INT((ROW()-14)/2),0)),"",OFFSET('9. METAS'!$X$20,INT((ROW()-14)/2),0)))</f>
        <v/>
      </c>
      <c r="M279" s="257" t="str">
        <f ca="1">IF(MOD(ROW()-13,2)=0,IF(ISBLANK(OFFSET('12. SEGUIMIENTO 2027'!$Q$14,INT((ROW()-13)/2),0)),"",OFFSET('12. SEGUIMIENTO 2027'!$Q$14,INT((ROW()-13)/2),0)),IF(ISBLANK(OFFSET('9. METAS'!$Y$20,INT((ROW()-14)/2),0)),"",OFFSET('9. METAS'!$Y$20,INT((ROW()-14)/2),0)))</f>
        <v/>
      </c>
      <c r="N279" s="1012" t="str">
        <f t="shared" ref="N279" ca="1" si="262">IFERROR(J279/J280,"ND")</f>
        <v>ND</v>
      </c>
      <c r="O279" s="1008" t="str">
        <f t="shared" ref="O279" ca="1" si="263">IFERROR(((J279+K279+L279+M279)/H279),"ND")</f>
        <v>ND</v>
      </c>
      <c r="P279" s="996"/>
    </row>
    <row r="280" spans="3:16">
      <c r="C280" s="1030"/>
      <c r="D280" s="1026"/>
      <c r="E280" s="1026"/>
      <c r="F280" s="1024"/>
      <c r="G280" s="1021"/>
      <c r="H280" s="1164"/>
      <c r="I280" s="1015"/>
      <c r="J280" s="255" t="str">
        <f ca="1">IF(MOD(ROW()-13,2)=0,IF(ISBLANK(OFFSET('12. SEGUIMIENTO 2027'!$N$14,INT((ROW()-13)/2),0)),"",OFFSET('12. SEGUIMIENTO 2027'!$N$14,INT((ROW()-13)/2),0)),IF(ISBLANK(OFFSET('9. METAS'!$V$20,INT((ROW()-14)/2),0)),"",OFFSET('9. METAS'!$V$20,INT((ROW()-14)/2),0)))</f>
        <v/>
      </c>
      <c r="K280" s="256" t="str">
        <f ca="1">IF(MOD(ROW()-13,2)=0,IF(ISBLANK(OFFSET('12. SEGUIMIENTO 2027'!$O$14,INT((ROW()-13)/2),0)),"",OFFSET('12. SEGUIMIENTO 2027'!$O$14,INT((ROW()-13)/2),0)),IF(ISBLANK(OFFSET('9. METAS'!$W$20,INT((ROW()-14)/2),0)),"",OFFSET('9. METAS'!$W$20,INT((ROW()-14)/2),0)))</f>
        <v/>
      </c>
      <c r="L280" s="256" t="str">
        <f ca="1">IF(MOD(ROW()-13,2)=0,IF(ISBLANK(OFFSET('12. SEGUIMIENTO 2027'!$P$14,INT((ROW()-13)/2),0)),"",OFFSET('12. SEGUIMIENTO 2027'!$P$14,INT((ROW()-13)/2),0)),IF(ISBLANK(OFFSET('9. METAS'!$X$20,INT((ROW()-14)/2),0)),"",OFFSET('9. METAS'!$X$20,INT((ROW()-14)/2),0)))</f>
        <v/>
      </c>
      <c r="M280" s="257" t="str">
        <f ca="1">IF(MOD(ROW()-13,2)=0,IF(ISBLANK(OFFSET('12. SEGUIMIENTO 2027'!$Q$14,INT((ROW()-13)/2),0)),"",OFFSET('12. SEGUIMIENTO 2027'!$Q$14,INT((ROW()-13)/2),0)),IF(ISBLANK(OFFSET('9. METAS'!$Y$20,INT((ROW()-14)/2),0)),"",OFFSET('9. METAS'!$Y$20,INT((ROW()-14)/2),0)))</f>
        <v/>
      </c>
      <c r="N280" s="1013"/>
      <c r="O280" s="1009"/>
      <c r="P280" s="997"/>
    </row>
    <row r="281" spans="3:16">
      <c r="C281" s="1028" t="str">
        <f ca="1">IF(ISBLANK(OFFSET('5. Pp (3 años)'!$C$39,INT((ROW()-13)/2),0)),"",OFFSET('5. Pp (3 años)'!$C$39,INT((ROW()-13)/2),0))</f>
        <v/>
      </c>
      <c r="D281" s="1026" t="str">
        <f ca="1">IF(ISBLANK(OFFSET('5. Pp (3 años)'!$D$39,INT((ROW()-13)/2),0)),"",OFFSET('5. Pp (3 años)'!$D$39,INT((ROW()-13)/2),0))</f>
        <v/>
      </c>
      <c r="E281" s="1026" t="str">
        <f ca="1">IF(ISBLANK(OFFSET('5. Pp (3 años)'!$E$39,INT((ROW()-13)/2),0)),"",OFFSET('5. Pp (3 años)'!$E$39,INT((ROW()-13)/2),0))</f>
        <v/>
      </c>
      <c r="F281" s="1024" t="str">
        <f ca="1">IF(ISBLANK(OFFSET('5. Pp (3 años)'!$K$39,INT((ROW()-13)/2),0)),"",OFFSET('5. Pp (3 años)'!$K$39,INT((ROW()-13)/2),0))</f>
        <v/>
      </c>
      <c r="G281" s="1021" t="str">
        <f ca="1">IF(ISBLANK(OFFSET('5. Pp (3 años)'!$H$39,INT((ROW()-13)/2),0)),"",OFFSET('5. Pp (3 años)'!$H$39,INT((ROW()-13)/2),0))</f>
        <v/>
      </c>
      <c r="H281" s="1164" t="str">
        <f ca="1">IF(ISBLANK(OFFSET('9. METAS'!$M$20,INT((ROW()-13)/2),0)),"",OFFSET('9. METAS'!$M$20,INT((ROW()-13)/2),0))</f>
        <v/>
      </c>
      <c r="I281" s="1014"/>
      <c r="J281" s="255" t="str">
        <f ca="1">IF(MOD(ROW()-13,2)=0,IF(ISBLANK(OFFSET('12. SEGUIMIENTO 2027'!$N$14,INT((ROW()-13)/2),0)),"",OFFSET('12. SEGUIMIENTO 2027'!$N$14,INT((ROW()-13)/2),0)),IF(ISBLANK(OFFSET('9. METAS'!$V$20,INT((ROW()-14)/2),0)),"",OFFSET('9. METAS'!$V$20,INT((ROW()-14)/2),0)))</f>
        <v/>
      </c>
      <c r="K281" s="256" t="str">
        <f ca="1">IF(MOD(ROW()-13,2)=0,IF(ISBLANK(OFFSET('12. SEGUIMIENTO 2027'!$O$14,INT((ROW()-13)/2),0)),"",OFFSET('12. SEGUIMIENTO 2027'!$O$14,INT((ROW()-13)/2),0)),IF(ISBLANK(OFFSET('9. METAS'!$W$20,INT((ROW()-14)/2),0)),"",OFFSET('9. METAS'!$W$20,INT((ROW()-14)/2),0)))</f>
        <v/>
      </c>
      <c r="L281" s="256" t="str">
        <f ca="1">IF(MOD(ROW()-13,2)=0,IF(ISBLANK(OFFSET('12. SEGUIMIENTO 2027'!$P$14,INT((ROW()-13)/2),0)),"",OFFSET('12. SEGUIMIENTO 2027'!$P$14,INT((ROW()-13)/2),0)),IF(ISBLANK(OFFSET('9. METAS'!$X$20,INT((ROW()-14)/2),0)),"",OFFSET('9. METAS'!$X$20,INT((ROW()-14)/2),0)))</f>
        <v/>
      </c>
      <c r="M281" s="257" t="str">
        <f ca="1">IF(MOD(ROW()-13,2)=0,IF(ISBLANK(OFFSET('12. SEGUIMIENTO 2027'!$Q$14,INT((ROW()-13)/2),0)),"",OFFSET('12. SEGUIMIENTO 2027'!$Q$14,INT((ROW()-13)/2),0)),IF(ISBLANK(OFFSET('9. METAS'!$Y$20,INT((ROW()-14)/2),0)),"",OFFSET('9. METAS'!$Y$20,INT((ROW()-14)/2),0)))</f>
        <v/>
      </c>
      <c r="N281" s="1012" t="str">
        <f t="shared" ref="N281" ca="1" si="264">IFERROR(J281/J282,"ND")</f>
        <v>ND</v>
      </c>
      <c r="O281" s="1008" t="str">
        <f t="shared" ref="O281" ca="1" si="265">IFERROR(((J281+K281+L281+M281)/H281),"ND")</f>
        <v>ND</v>
      </c>
      <c r="P281" s="996"/>
    </row>
    <row r="282" spans="3:16">
      <c r="C282" s="1030"/>
      <c r="D282" s="1026"/>
      <c r="E282" s="1026"/>
      <c r="F282" s="1024"/>
      <c r="G282" s="1021"/>
      <c r="H282" s="1164"/>
      <c r="I282" s="1015"/>
      <c r="J282" s="255" t="str">
        <f ca="1">IF(MOD(ROW()-13,2)=0,IF(ISBLANK(OFFSET('12. SEGUIMIENTO 2027'!$N$14,INT((ROW()-13)/2),0)),"",OFFSET('12. SEGUIMIENTO 2027'!$N$14,INT((ROW()-13)/2),0)),IF(ISBLANK(OFFSET('9. METAS'!$V$20,INT((ROW()-14)/2),0)),"",OFFSET('9. METAS'!$V$20,INT((ROW()-14)/2),0)))</f>
        <v/>
      </c>
      <c r="K282" s="256" t="str">
        <f ca="1">IF(MOD(ROW()-13,2)=0,IF(ISBLANK(OFFSET('12. SEGUIMIENTO 2027'!$O$14,INT((ROW()-13)/2),0)),"",OFFSET('12. SEGUIMIENTO 2027'!$O$14,INT((ROW()-13)/2),0)),IF(ISBLANK(OFFSET('9. METAS'!$W$20,INT((ROW()-14)/2),0)),"",OFFSET('9. METAS'!$W$20,INT((ROW()-14)/2),0)))</f>
        <v/>
      </c>
      <c r="L282" s="256" t="str">
        <f ca="1">IF(MOD(ROW()-13,2)=0,IF(ISBLANK(OFFSET('12. SEGUIMIENTO 2027'!$P$14,INT((ROW()-13)/2),0)),"",OFFSET('12. SEGUIMIENTO 2027'!$P$14,INT((ROW()-13)/2),0)),IF(ISBLANK(OFFSET('9. METAS'!$X$20,INT((ROW()-14)/2),0)),"",OFFSET('9. METAS'!$X$20,INT((ROW()-14)/2),0)))</f>
        <v/>
      </c>
      <c r="M282" s="257" t="str">
        <f ca="1">IF(MOD(ROW()-13,2)=0,IF(ISBLANK(OFFSET('12. SEGUIMIENTO 2027'!$Q$14,INT((ROW()-13)/2),0)),"",OFFSET('12. SEGUIMIENTO 2027'!$Q$14,INT((ROW()-13)/2),0)),IF(ISBLANK(OFFSET('9. METAS'!$Y$20,INT((ROW()-14)/2),0)),"",OFFSET('9. METAS'!$Y$20,INT((ROW()-14)/2),0)))</f>
        <v/>
      </c>
      <c r="N282" s="1013"/>
      <c r="O282" s="1009"/>
      <c r="P282" s="997"/>
    </row>
    <row r="283" spans="3:16">
      <c r="C283" s="1028" t="str">
        <f ca="1">IF(ISBLANK(OFFSET('5. Pp (3 años)'!$C$39,INT((ROW()-13)/2),0)),"",OFFSET('5. Pp (3 años)'!$C$39,INT((ROW()-13)/2),0))</f>
        <v/>
      </c>
      <c r="D283" s="1026" t="str">
        <f ca="1">IF(ISBLANK(OFFSET('5. Pp (3 años)'!$D$39,INT((ROW()-13)/2),0)),"",OFFSET('5. Pp (3 años)'!$D$39,INT((ROW()-13)/2),0))</f>
        <v/>
      </c>
      <c r="E283" s="1026" t="str">
        <f ca="1">IF(ISBLANK(OFFSET('5. Pp (3 años)'!$E$39,INT((ROW()-13)/2),0)),"",OFFSET('5. Pp (3 años)'!$E$39,INT((ROW()-13)/2),0))</f>
        <v/>
      </c>
      <c r="F283" s="1024" t="str">
        <f ca="1">IF(ISBLANK(OFFSET('5. Pp (3 años)'!$K$39,INT((ROW()-13)/2),0)),"",OFFSET('5. Pp (3 años)'!$K$39,INT((ROW()-13)/2),0))</f>
        <v/>
      </c>
      <c r="G283" s="1021" t="str">
        <f ca="1">IF(ISBLANK(OFFSET('5. Pp (3 años)'!$H$39,INT((ROW()-13)/2),0)),"",OFFSET('5. Pp (3 años)'!$H$39,INT((ROW()-13)/2),0))</f>
        <v/>
      </c>
      <c r="H283" s="1164" t="str">
        <f ca="1">IF(ISBLANK(OFFSET('9. METAS'!$M$20,INT((ROW()-13)/2),0)),"",OFFSET('9. METAS'!$M$20,INT((ROW()-13)/2),0))</f>
        <v/>
      </c>
      <c r="I283" s="1014"/>
      <c r="J283" s="255" t="str">
        <f ca="1">IF(MOD(ROW()-13,2)=0,IF(ISBLANK(OFFSET('12. SEGUIMIENTO 2027'!$N$14,INT((ROW()-13)/2),0)),"",OFFSET('12. SEGUIMIENTO 2027'!$N$14,INT((ROW()-13)/2),0)),IF(ISBLANK(OFFSET('9. METAS'!$V$20,INT((ROW()-14)/2),0)),"",OFFSET('9. METAS'!$V$20,INT((ROW()-14)/2),0)))</f>
        <v/>
      </c>
      <c r="K283" s="256" t="str">
        <f ca="1">IF(MOD(ROW()-13,2)=0,IF(ISBLANK(OFFSET('12. SEGUIMIENTO 2027'!$O$14,INT((ROW()-13)/2),0)),"",OFFSET('12. SEGUIMIENTO 2027'!$O$14,INT((ROW()-13)/2),0)),IF(ISBLANK(OFFSET('9. METAS'!$W$20,INT((ROW()-14)/2),0)),"",OFFSET('9. METAS'!$W$20,INT((ROW()-14)/2),0)))</f>
        <v/>
      </c>
      <c r="L283" s="256" t="str">
        <f ca="1">IF(MOD(ROW()-13,2)=0,IF(ISBLANK(OFFSET('12. SEGUIMIENTO 2027'!$P$14,INT((ROW()-13)/2),0)),"",OFFSET('12. SEGUIMIENTO 2027'!$P$14,INT((ROW()-13)/2),0)),IF(ISBLANK(OFFSET('9. METAS'!$X$20,INT((ROW()-14)/2),0)),"",OFFSET('9. METAS'!$X$20,INT((ROW()-14)/2),0)))</f>
        <v/>
      </c>
      <c r="M283" s="257" t="str">
        <f ca="1">IF(MOD(ROW()-13,2)=0,IF(ISBLANK(OFFSET('12. SEGUIMIENTO 2027'!$Q$14,INT((ROW()-13)/2),0)),"",OFFSET('12. SEGUIMIENTO 2027'!$Q$14,INT((ROW()-13)/2),0)),IF(ISBLANK(OFFSET('9. METAS'!$Y$20,INT((ROW()-14)/2),0)),"",OFFSET('9. METAS'!$Y$20,INT((ROW()-14)/2),0)))</f>
        <v/>
      </c>
      <c r="N283" s="1012" t="str">
        <f t="shared" ref="N283" ca="1" si="266">IFERROR(J283/J284,"ND")</f>
        <v>ND</v>
      </c>
      <c r="O283" s="1008" t="str">
        <f t="shared" ref="O283" ca="1" si="267">IFERROR(((J283+K283+L283+M283)/H283),"ND")</f>
        <v>ND</v>
      </c>
      <c r="P283" s="996"/>
    </row>
    <row r="284" spans="3:16">
      <c r="C284" s="1030"/>
      <c r="D284" s="1026"/>
      <c r="E284" s="1026"/>
      <c r="F284" s="1024"/>
      <c r="G284" s="1021"/>
      <c r="H284" s="1164"/>
      <c r="I284" s="1015"/>
      <c r="J284" s="255" t="str">
        <f ca="1">IF(MOD(ROW()-13,2)=0,IF(ISBLANK(OFFSET('12. SEGUIMIENTO 2027'!$N$14,INT((ROW()-13)/2),0)),"",OFFSET('12. SEGUIMIENTO 2027'!$N$14,INT((ROW()-13)/2),0)),IF(ISBLANK(OFFSET('9. METAS'!$V$20,INT((ROW()-14)/2),0)),"",OFFSET('9. METAS'!$V$20,INT((ROW()-14)/2),0)))</f>
        <v/>
      </c>
      <c r="K284" s="256" t="str">
        <f ca="1">IF(MOD(ROW()-13,2)=0,IF(ISBLANK(OFFSET('12. SEGUIMIENTO 2027'!$O$14,INT((ROW()-13)/2),0)),"",OFFSET('12. SEGUIMIENTO 2027'!$O$14,INT((ROW()-13)/2),0)),IF(ISBLANK(OFFSET('9. METAS'!$W$20,INT((ROW()-14)/2),0)),"",OFFSET('9. METAS'!$W$20,INT((ROW()-14)/2),0)))</f>
        <v/>
      </c>
      <c r="L284" s="256" t="str">
        <f ca="1">IF(MOD(ROW()-13,2)=0,IF(ISBLANK(OFFSET('12. SEGUIMIENTO 2027'!$P$14,INT((ROW()-13)/2),0)),"",OFFSET('12. SEGUIMIENTO 2027'!$P$14,INT((ROW()-13)/2),0)),IF(ISBLANK(OFFSET('9. METAS'!$X$20,INT((ROW()-14)/2),0)),"",OFFSET('9. METAS'!$X$20,INT((ROW()-14)/2),0)))</f>
        <v/>
      </c>
      <c r="M284" s="257" t="str">
        <f ca="1">IF(MOD(ROW()-13,2)=0,IF(ISBLANK(OFFSET('12. SEGUIMIENTO 2027'!$Q$14,INT((ROW()-13)/2),0)),"",OFFSET('12. SEGUIMIENTO 2027'!$Q$14,INT((ROW()-13)/2),0)),IF(ISBLANK(OFFSET('9. METAS'!$Y$20,INT((ROW()-14)/2),0)),"",OFFSET('9. METAS'!$Y$20,INT((ROW()-14)/2),0)))</f>
        <v/>
      </c>
      <c r="N284" s="1013"/>
      <c r="O284" s="1009"/>
      <c r="P284" s="997"/>
    </row>
    <row r="285" spans="3:16">
      <c r="C285" s="1028" t="str">
        <f ca="1">IF(ISBLANK(OFFSET('5. Pp (3 años)'!$C$39,INT((ROW()-13)/2),0)),"",OFFSET('5. Pp (3 años)'!$C$39,INT((ROW()-13)/2),0))</f>
        <v/>
      </c>
      <c r="D285" s="1026" t="str">
        <f ca="1">IF(ISBLANK(OFFSET('5. Pp (3 años)'!$D$39,INT((ROW()-13)/2),0)),"",OFFSET('5. Pp (3 años)'!$D$39,INT((ROW()-13)/2),0))</f>
        <v/>
      </c>
      <c r="E285" s="1026" t="str">
        <f ca="1">IF(ISBLANK(OFFSET('5. Pp (3 años)'!$E$39,INT((ROW()-13)/2),0)),"",OFFSET('5. Pp (3 años)'!$E$39,INT((ROW()-13)/2),0))</f>
        <v/>
      </c>
      <c r="F285" s="1024" t="str">
        <f ca="1">IF(ISBLANK(OFFSET('5. Pp (3 años)'!$K$39,INT((ROW()-13)/2),0)),"",OFFSET('5. Pp (3 años)'!$K$39,INT((ROW()-13)/2),0))</f>
        <v/>
      </c>
      <c r="G285" s="1021" t="str">
        <f ca="1">IF(ISBLANK(OFFSET('5. Pp (3 años)'!$H$39,INT((ROW()-13)/2),0)),"",OFFSET('5. Pp (3 años)'!$H$39,INT((ROW()-13)/2),0))</f>
        <v/>
      </c>
      <c r="H285" s="1164" t="str">
        <f ca="1">IF(ISBLANK(OFFSET('9. METAS'!$M$20,INT((ROW()-13)/2),0)),"",OFFSET('9. METAS'!$M$20,INT((ROW()-13)/2),0))</f>
        <v/>
      </c>
      <c r="I285" s="1014"/>
      <c r="J285" s="255" t="str">
        <f ca="1">IF(MOD(ROW()-13,2)=0,IF(ISBLANK(OFFSET('12. SEGUIMIENTO 2027'!$N$14,INT((ROW()-13)/2),0)),"",OFFSET('12. SEGUIMIENTO 2027'!$N$14,INT((ROW()-13)/2),0)),IF(ISBLANK(OFFSET('9. METAS'!$V$20,INT((ROW()-14)/2),0)),"",OFFSET('9. METAS'!$V$20,INT((ROW()-14)/2),0)))</f>
        <v/>
      </c>
      <c r="K285" s="256" t="str">
        <f ca="1">IF(MOD(ROW()-13,2)=0,IF(ISBLANK(OFFSET('12. SEGUIMIENTO 2027'!$O$14,INT((ROW()-13)/2),0)),"",OFFSET('12. SEGUIMIENTO 2027'!$O$14,INT((ROW()-13)/2),0)),IF(ISBLANK(OFFSET('9. METAS'!$W$20,INT((ROW()-14)/2),0)),"",OFFSET('9. METAS'!$W$20,INT((ROW()-14)/2),0)))</f>
        <v/>
      </c>
      <c r="L285" s="256" t="str">
        <f ca="1">IF(MOD(ROW()-13,2)=0,IF(ISBLANK(OFFSET('12. SEGUIMIENTO 2027'!$P$14,INT((ROW()-13)/2),0)),"",OFFSET('12. SEGUIMIENTO 2027'!$P$14,INT((ROW()-13)/2),0)),IF(ISBLANK(OFFSET('9. METAS'!$X$20,INT((ROW()-14)/2),0)),"",OFFSET('9. METAS'!$X$20,INT((ROW()-14)/2),0)))</f>
        <v/>
      </c>
      <c r="M285" s="257" t="str">
        <f ca="1">IF(MOD(ROW()-13,2)=0,IF(ISBLANK(OFFSET('12. SEGUIMIENTO 2027'!$Q$14,INT((ROW()-13)/2),0)),"",OFFSET('12. SEGUIMIENTO 2027'!$Q$14,INT((ROW()-13)/2),0)),IF(ISBLANK(OFFSET('9. METAS'!$Y$20,INT((ROW()-14)/2),0)),"",OFFSET('9. METAS'!$Y$20,INT((ROW()-14)/2),0)))</f>
        <v/>
      </c>
      <c r="N285" s="1012" t="str">
        <f t="shared" ref="N285" ca="1" si="268">IFERROR(J285/J286,"ND")</f>
        <v>ND</v>
      </c>
      <c r="O285" s="1008" t="str">
        <f t="shared" ref="O285" ca="1" si="269">IFERROR(((J285+K285+L285+M285)/H285),"ND")</f>
        <v>ND</v>
      </c>
      <c r="P285" s="996"/>
    </row>
    <row r="286" spans="3:16">
      <c r="C286" s="1030"/>
      <c r="D286" s="1026"/>
      <c r="E286" s="1026"/>
      <c r="F286" s="1024"/>
      <c r="G286" s="1021"/>
      <c r="H286" s="1164"/>
      <c r="I286" s="1015"/>
      <c r="J286" s="255" t="str">
        <f ca="1">IF(MOD(ROW()-13,2)=0,IF(ISBLANK(OFFSET('12. SEGUIMIENTO 2027'!$N$14,INT((ROW()-13)/2),0)),"",OFFSET('12. SEGUIMIENTO 2027'!$N$14,INT((ROW()-13)/2),0)),IF(ISBLANK(OFFSET('9. METAS'!$V$20,INT((ROW()-14)/2),0)),"",OFFSET('9. METAS'!$V$20,INT((ROW()-14)/2),0)))</f>
        <v/>
      </c>
      <c r="K286" s="256" t="str">
        <f ca="1">IF(MOD(ROW()-13,2)=0,IF(ISBLANK(OFFSET('12. SEGUIMIENTO 2027'!$O$14,INT((ROW()-13)/2),0)),"",OFFSET('12. SEGUIMIENTO 2027'!$O$14,INT((ROW()-13)/2),0)),IF(ISBLANK(OFFSET('9. METAS'!$W$20,INT((ROW()-14)/2),0)),"",OFFSET('9. METAS'!$W$20,INT((ROW()-14)/2),0)))</f>
        <v/>
      </c>
      <c r="L286" s="256" t="str">
        <f ca="1">IF(MOD(ROW()-13,2)=0,IF(ISBLANK(OFFSET('12. SEGUIMIENTO 2027'!$P$14,INT((ROW()-13)/2),0)),"",OFFSET('12. SEGUIMIENTO 2027'!$P$14,INT((ROW()-13)/2),0)),IF(ISBLANK(OFFSET('9. METAS'!$X$20,INT((ROW()-14)/2),0)),"",OFFSET('9. METAS'!$X$20,INT((ROW()-14)/2),0)))</f>
        <v/>
      </c>
      <c r="M286" s="257" t="str">
        <f ca="1">IF(MOD(ROW()-13,2)=0,IF(ISBLANK(OFFSET('12. SEGUIMIENTO 2027'!$Q$14,INT((ROW()-13)/2),0)),"",OFFSET('12. SEGUIMIENTO 2027'!$Q$14,INT((ROW()-13)/2),0)),IF(ISBLANK(OFFSET('9. METAS'!$Y$20,INT((ROW()-14)/2),0)),"",OFFSET('9. METAS'!$Y$20,INT((ROW()-14)/2),0)))</f>
        <v/>
      </c>
      <c r="N286" s="1013"/>
      <c r="O286" s="1009"/>
      <c r="P286" s="997"/>
    </row>
    <row r="287" spans="3:16">
      <c r="C287" s="1028" t="str">
        <f ca="1">IF(ISBLANK(OFFSET('5. Pp (3 años)'!$C$39,INT((ROW()-13)/2),0)),"",OFFSET('5. Pp (3 años)'!$C$39,INT((ROW()-13)/2),0))</f>
        <v/>
      </c>
      <c r="D287" s="1026" t="str">
        <f ca="1">IF(ISBLANK(OFFSET('5. Pp (3 años)'!$D$39,INT((ROW()-13)/2),0)),"",OFFSET('5. Pp (3 años)'!$D$39,INT((ROW()-13)/2),0))</f>
        <v/>
      </c>
      <c r="E287" s="1026" t="str">
        <f ca="1">IF(ISBLANK(OFFSET('5. Pp (3 años)'!$E$39,INT((ROW()-13)/2),0)),"",OFFSET('5. Pp (3 años)'!$E$39,INT((ROW()-13)/2),0))</f>
        <v/>
      </c>
      <c r="F287" s="1024" t="str">
        <f ca="1">IF(ISBLANK(OFFSET('5. Pp (3 años)'!$K$39,INT((ROW()-13)/2),0)),"",OFFSET('5. Pp (3 años)'!$K$39,INT((ROW()-13)/2),0))</f>
        <v/>
      </c>
      <c r="G287" s="1021" t="str">
        <f ca="1">IF(ISBLANK(OFFSET('5. Pp (3 años)'!$H$39,INT((ROW()-13)/2),0)),"",OFFSET('5. Pp (3 años)'!$H$39,INT((ROW()-13)/2),0))</f>
        <v/>
      </c>
      <c r="H287" s="1164" t="str">
        <f ca="1">IF(ISBLANK(OFFSET('9. METAS'!$M$20,INT((ROW()-13)/2),0)),"",OFFSET('9. METAS'!$M$20,INT((ROW()-13)/2),0))</f>
        <v/>
      </c>
      <c r="I287" s="1014"/>
      <c r="J287" s="255" t="str">
        <f ca="1">IF(MOD(ROW()-13,2)=0,IF(ISBLANK(OFFSET('12. SEGUIMIENTO 2027'!$N$14,INT((ROW()-13)/2),0)),"",OFFSET('12. SEGUIMIENTO 2027'!$N$14,INT((ROW()-13)/2),0)),IF(ISBLANK(OFFSET('9. METAS'!$V$20,INT((ROW()-14)/2),0)),"",OFFSET('9. METAS'!$V$20,INT((ROW()-14)/2),0)))</f>
        <v/>
      </c>
      <c r="K287" s="256" t="str">
        <f ca="1">IF(MOD(ROW()-13,2)=0,IF(ISBLANK(OFFSET('12. SEGUIMIENTO 2027'!$O$14,INT((ROW()-13)/2),0)),"",OFFSET('12. SEGUIMIENTO 2027'!$O$14,INT((ROW()-13)/2),0)),IF(ISBLANK(OFFSET('9. METAS'!$W$20,INT((ROW()-14)/2),0)),"",OFFSET('9. METAS'!$W$20,INT((ROW()-14)/2),0)))</f>
        <v/>
      </c>
      <c r="L287" s="256" t="str">
        <f ca="1">IF(MOD(ROW()-13,2)=0,IF(ISBLANK(OFFSET('12. SEGUIMIENTO 2027'!$P$14,INT((ROW()-13)/2),0)),"",OFFSET('12. SEGUIMIENTO 2027'!$P$14,INT((ROW()-13)/2),0)),IF(ISBLANK(OFFSET('9. METAS'!$X$20,INT((ROW()-14)/2),0)),"",OFFSET('9. METAS'!$X$20,INT((ROW()-14)/2),0)))</f>
        <v/>
      </c>
      <c r="M287" s="257" t="str">
        <f ca="1">IF(MOD(ROW()-13,2)=0,IF(ISBLANK(OFFSET('12. SEGUIMIENTO 2027'!$Q$14,INT((ROW()-13)/2),0)),"",OFFSET('12. SEGUIMIENTO 2027'!$Q$14,INT((ROW()-13)/2),0)),IF(ISBLANK(OFFSET('9. METAS'!$Y$20,INT((ROW()-14)/2),0)),"",OFFSET('9. METAS'!$Y$20,INT((ROW()-14)/2),0)))</f>
        <v/>
      </c>
      <c r="N287" s="1012" t="str">
        <f t="shared" ref="N287" ca="1" si="270">IFERROR(J287/J288,"ND")</f>
        <v>ND</v>
      </c>
      <c r="O287" s="1008" t="str">
        <f t="shared" ref="O287" ca="1" si="271">IFERROR(((J287+K287+L287+M287)/H287),"ND")</f>
        <v>ND</v>
      </c>
      <c r="P287" s="996"/>
    </row>
    <row r="288" spans="3:16">
      <c r="C288" s="1030"/>
      <c r="D288" s="1026"/>
      <c r="E288" s="1026"/>
      <c r="F288" s="1024"/>
      <c r="G288" s="1021"/>
      <c r="H288" s="1164"/>
      <c r="I288" s="1015"/>
      <c r="J288" s="255" t="str">
        <f ca="1">IF(MOD(ROW()-13,2)=0,IF(ISBLANK(OFFSET('12. SEGUIMIENTO 2027'!$N$14,INT((ROW()-13)/2),0)),"",OFFSET('12. SEGUIMIENTO 2027'!$N$14,INT((ROW()-13)/2),0)),IF(ISBLANK(OFFSET('9. METAS'!$V$20,INT((ROW()-14)/2),0)),"",OFFSET('9. METAS'!$V$20,INT((ROW()-14)/2),0)))</f>
        <v/>
      </c>
      <c r="K288" s="256" t="str">
        <f ca="1">IF(MOD(ROW()-13,2)=0,IF(ISBLANK(OFFSET('12. SEGUIMIENTO 2027'!$O$14,INT((ROW()-13)/2),0)),"",OFFSET('12. SEGUIMIENTO 2027'!$O$14,INT((ROW()-13)/2),0)),IF(ISBLANK(OFFSET('9. METAS'!$W$20,INT((ROW()-14)/2),0)),"",OFFSET('9. METAS'!$W$20,INT((ROW()-14)/2),0)))</f>
        <v/>
      </c>
      <c r="L288" s="256" t="str">
        <f ca="1">IF(MOD(ROW()-13,2)=0,IF(ISBLANK(OFFSET('12. SEGUIMIENTO 2027'!$P$14,INT((ROW()-13)/2),0)),"",OFFSET('12. SEGUIMIENTO 2027'!$P$14,INT((ROW()-13)/2),0)),IF(ISBLANK(OFFSET('9. METAS'!$X$20,INT((ROW()-14)/2),0)),"",OFFSET('9. METAS'!$X$20,INT((ROW()-14)/2),0)))</f>
        <v/>
      </c>
      <c r="M288" s="257" t="str">
        <f ca="1">IF(MOD(ROW()-13,2)=0,IF(ISBLANK(OFFSET('12. SEGUIMIENTO 2027'!$Q$14,INT((ROW()-13)/2),0)),"",OFFSET('12. SEGUIMIENTO 2027'!$Q$14,INT((ROW()-13)/2),0)),IF(ISBLANK(OFFSET('9. METAS'!$Y$20,INT((ROW()-14)/2),0)),"",OFFSET('9. METAS'!$Y$20,INT((ROW()-14)/2),0)))</f>
        <v/>
      </c>
      <c r="N288" s="1013"/>
      <c r="O288" s="1009"/>
      <c r="P288" s="997"/>
    </row>
    <row r="289" spans="3:16">
      <c r="C289" s="1028" t="str">
        <f ca="1">IF(ISBLANK(OFFSET('5. Pp (3 años)'!$C$39,INT((ROW()-13)/2),0)),"",OFFSET('5. Pp (3 años)'!$C$39,INT((ROW()-13)/2),0))</f>
        <v/>
      </c>
      <c r="D289" s="1026" t="str">
        <f ca="1">IF(ISBLANK(OFFSET('5. Pp (3 años)'!$D$39,INT((ROW()-13)/2),0)),"",OFFSET('5. Pp (3 años)'!$D$39,INT((ROW()-13)/2),0))</f>
        <v/>
      </c>
      <c r="E289" s="1026" t="str">
        <f ca="1">IF(ISBLANK(OFFSET('5. Pp (3 años)'!$E$39,INT((ROW()-13)/2),0)),"",OFFSET('5. Pp (3 años)'!$E$39,INT((ROW()-13)/2),0))</f>
        <v/>
      </c>
      <c r="F289" s="1024" t="str">
        <f ca="1">IF(ISBLANK(OFFSET('5. Pp (3 años)'!$K$39,INT((ROW()-13)/2),0)),"",OFFSET('5. Pp (3 años)'!$K$39,INT((ROW()-13)/2),0))</f>
        <v/>
      </c>
      <c r="G289" s="1021" t="str">
        <f ca="1">IF(ISBLANK(OFFSET('5. Pp (3 años)'!$H$39,INT((ROW()-13)/2),0)),"",OFFSET('5. Pp (3 años)'!$H$39,INT((ROW()-13)/2),0))</f>
        <v/>
      </c>
      <c r="H289" s="1164" t="str">
        <f ca="1">IF(ISBLANK(OFFSET('9. METAS'!$M$20,INT((ROW()-13)/2),0)),"",OFFSET('9. METAS'!$M$20,INT((ROW()-13)/2),0))</f>
        <v/>
      </c>
      <c r="I289" s="1014"/>
      <c r="J289" s="255" t="str">
        <f ca="1">IF(MOD(ROW()-13,2)=0,IF(ISBLANK(OFFSET('12. SEGUIMIENTO 2027'!$N$14,INT((ROW()-13)/2),0)),"",OFFSET('12. SEGUIMIENTO 2027'!$N$14,INT((ROW()-13)/2),0)),IF(ISBLANK(OFFSET('9. METAS'!$V$20,INT((ROW()-14)/2),0)),"",OFFSET('9. METAS'!$V$20,INT((ROW()-14)/2),0)))</f>
        <v/>
      </c>
      <c r="K289" s="256" t="str">
        <f ca="1">IF(MOD(ROW()-13,2)=0,IF(ISBLANK(OFFSET('12. SEGUIMIENTO 2027'!$O$14,INT((ROW()-13)/2),0)),"",OFFSET('12. SEGUIMIENTO 2027'!$O$14,INT((ROW()-13)/2),0)),IF(ISBLANK(OFFSET('9. METAS'!$W$20,INT((ROW()-14)/2),0)),"",OFFSET('9. METAS'!$W$20,INT((ROW()-14)/2),0)))</f>
        <v/>
      </c>
      <c r="L289" s="256" t="str">
        <f ca="1">IF(MOD(ROW()-13,2)=0,IF(ISBLANK(OFFSET('12. SEGUIMIENTO 2027'!$P$14,INT((ROW()-13)/2),0)),"",OFFSET('12. SEGUIMIENTO 2027'!$P$14,INT((ROW()-13)/2),0)),IF(ISBLANK(OFFSET('9. METAS'!$X$20,INT((ROW()-14)/2),0)),"",OFFSET('9. METAS'!$X$20,INT((ROW()-14)/2),0)))</f>
        <v/>
      </c>
      <c r="M289" s="257" t="str">
        <f ca="1">IF(MOD(ROW()-13,2)=0,IF(ISBLANK(OFFSET('12. SEGUIMIENTO 2027'!$Q$14,INT((ROW()-13)/2),0)),"",OFFSET('12. SEGUIMIENTO 2027'!$Q$14,INT((ROW()-13)/2),0)),IF(ISBLANK(OFFSET('9. METAS'!$Y$20,INT((ROW()-14)/2),0)),"",OFFSET('9. METAS'!$Y$20,INT((ROW()-14)/2),0)))</f>
        <v/>
      </c>
      <c r="N289" s="1012" t="str">
        <f t="shared" ref="N289" ca="1" si="272">IFERROR(J289/J290,"ND")</f>
        <v>ND</v>
      </c>
      <c r="O289" s="1008" t="str">
        <f t="shared" ref="O289" ca="1" si="273">IFERROR(((J289+K289+L289+M289)/H289),"ND")</f>
        <v>ND</v>
      </c>
      <c r="P289" s="996"/>
    </row>
    <row r="290" spans="3:16">
      <c r="C290" s="1030"/>
      <c r="D290" s="1026"/>
      <c r="E290" s="1026"/>
      <c r="F290" s="1024"/>
      <c r="G290" s="1021"/>
      <c r="H290" s="1164"/>
      <c r="I290" s="1015"/>
      <c r="J290" s="255" t="str">
        <f ca="1">IF(MOD(ROW()-13,2)=0,IF(ISBLANK(OFFSET('12. SEGUIMIENTO 2027'!$N$14,INT((ROW()-13)/2),0)),"",OFFSET('12. SEGUIMIENTO 2027'!$N$14,INT((ROW()-13)/2),0)),IF(ISBLANK(OFFSET('9. METAS'!$V$20,INT((ROW()-14)/2),0)),"",OFFSET('9. METAS'!$V$20,INT((ROW()-14)/2),0)))</f>
        <v/>
      </c>
      <c r="K290" s="256" t="str">
        <f ca="1">IF(MOD(ROW()-13,2)=0,IF(ISBLANK(OFFSET('12. SEGUIMIENTO 2027'!$O$14,INT((ROW()-13)/2),0)),"",OFFSET('12. SEGUIMIENTO 2027'!$O$14,INT((ROW()-13)/2),0)),IF(ISBLANK(OFFSET('9. METAS'!$W$20,INT((ROW()-14)/2),0)),"",OFFSET('9. METAS'!$W$20,INT((ROW()-14)/2),0)))</f>
        <v/>
      </c>
      <c r="L290" s="256" t="str">
        <f ca="1">IF(MOD(ROW()-13,2)=0,IF(ISBLANK(OFFSET('12. SEGUIMIENTO 2027'!$P$14,INT((ROW()-13)/2),0)),"",OFFSET('12. SEGUIMIENTO 2027'!$P$14,INT((ROW()-13)/2),0)),IF(ISBLANK(OFFSET('9. METAS'!$X$20,INT((ROW()-14)/2),0)),"",OFFSET('9. METAS'!$X$20,INT((ROW()-14)/2),0)))</f>
        <v/>
      </c>
      <c r="M290" s="257" t="str">
        <f ca="1">IF(MOD(ROW()-13,2)=0,IF(ISBLANK(OFFSET('12. SEGUIMIENTO 2027'!$Q$14,INT((ROW()-13)/2),0)),"",OFFSET('12. SEGUIMIENTO 2027'!$Q$14,INT((ROW()-13)/2),0)),IF(ISBLANK(OFFSET('9. METAS'!$Y$20,INT((ROW()-14)/2),0)),"",OFFSET('9. METAS'!$Y$20,INT((ROW()-14)/2),0)))</f>
        <v/>
      </c>
      <c r="N290" s="1013"/>
      <c r="O290" s="1009"/>
      <c r="P290" s="997"/>
    </row>
    <row r="291" spans="3:16">
      <c r="C291" s="1028" t="str">
        <f ca="1">IF(ISBLANK(OFFSET('5. Pp (3 años)'!$C$39,INT((ROW()-13)/2),0)),"",OFFSET('5. Pp (3 años)'!$C$39,INT((ROW()-13)/2),0))</f>
        <v/>
      </c>
      <c r="D291" s="1026" t="str">
        <f ca="1">IF(ISBLANK(OFFSET('5. Pp (3 años)'!$D$39,INT((ROW()-13)/2),0)),"",OFFSET('5. Pp (3 años)'!$D$39,INT((ROW()-13)/2),0))</f>
        <v/>
      </c>
      <c r="E291" s="1026" t="str">
        <f ca="1">IF(ISBLANK(OFFSET('5. Pp (3 años)'!$E$39,INT((ROW()-13)/2),0)),"",OFFSET('5. Pp (3 años)'!$E$39,INT((ROW()-13)/2),0))</f>
        <v/>
      </c>
      <c r="F291" s="1024" t="str">
        <f ca="1">IF(ISBLANK(OFFSET('5. Pp (3 años)'!$K$39,INT((ROW()-13)/2),0)),"",OFFSET('5. Pp (3 años)'!$K$39,INT((ROW()-13)/2),0))</f>
        <v/>
      </c>
      <c r="G291" s="1021" t="str">
        <f ca="1">IF(ISBLANK(OFFSET('5. Pp (3 años)'!$H$39,INT((ROW()-13)/2),0)),"",OFFSET('5. Pp (3 años)'!$H$39,INT((ROW()-13)/2),0))</f>
        <v/>
      </c>
      <c r="H291" s="1164" t="str">
        <f ca="1">IF(ISBLANK(OFFSET('9. METAS'!$M$20,INT((ROW()-13)/2),0)),"",OFFSET('9. METAS'!$M$20,INT((ROW()-13)/2),0))</f>
        <v/>
      </c>
      <c r="I291" s="1014"/>
      <c r="J291" s="255" t="str">
        <f ca="1">IF(MOD(ROW()-13,2)=0,IF(ISBLANK(OFFSET('12. SEGUIMIENTO 2027'!$N$14,INT((ROW()-13)/2),0)),"",OFFSET('12. SEGUIMIENTO 2027'!$N$14,INT((ROW()-13)/2),0)),IF(ISBLANK(OFFSET('9. METAS'!$V$20,INT((ROW()-14)/2),0)),"",OFFSET('9. METAS'!$V$20,INT((ROW()-14)/2),0)))</f>
        <v/>
      </c>
      <c r="K291" s="256" t="str">
        <f ca="1">IF(MOD(ROW()-13,2)=0,IF(ISBLANK(OFFSET('12. SEGUIMIENTO 2027'!$O$14,INT((ROW()-13)/2),0)),"",OFFSET('12. SEGUIMIENTO 2027'!$O$14,INT((ROW()-13)/2),0)),IF(ISBLANK(OFFSET('9. METAS'!$W$20,INT((ROW()-14)/2),0)),"",OFFSET('9. METAS'!$W$20,INT((ROW()-14)/2),0)))</f>
        <v/>
      </c>
      <c r="L291" s="256" t="str">
        <f ca="1">IF(MOD(ROW()-13,2)=0,IF(ISBLANK(OFFSET('12. SEGUIMIENTO 2027'!$P$14,INT((ROW()-13)/2),0)),"",OFFSET('12. SEGUIMIENTO 2027'!$P$14,INT((ROW()-13)/2),0)),IF(ISBLANK(OFFSET('9. METAS'!$X$20,INT((ROW()-14)/2),0)),"",OFFSET('9. METAS'!$X$20,INT((ROW()-14)/2),0)))</f>
        <v/>
      </c>
      <c r="M291" s="257" t="str">
        <f ca="1">IF(MOD(ROW()-13,2)=0,IF(ISBLANK(OFFSET('12. SEGUIMIENTO 2027'!$Q$14,INT((ROW()-13)/2),0)),"",OFFSET('12. SEGUIMIENTO 2027'!$Q$14,INT((ROW()-13)/2),0)),IF(ISBLANK(OFFSET('9. METAS'!$Y$20,INT((ROW()-14)/2),0)),"",OFFSET('9. METAS'!$Y$20,INT((ROW()-14)/2),0)))</f>
        <v/>
      </c>
      <c r="N291" s="1012" t="str">
        <f t="shared" ref="N291" ca="1" si="274">IFERROR(J291/J292,"ND")</f>
        <v>ND</v>
      </c>
      <c r="O291" s="1008" t="str">
        <f t="shared" ref="O291" ca="1" si="275">IFERROR(((J291+K291+L291+M291)/H291),"ND")</f>
        <v>ND</v>
      </c>
      <c r="P291" s="996"/>
    </row>
    <row r="292" spans="3:16">
      <c r="C292" s="1030"/>
      <c r="D292" s="1026"/>
      <c r="E292" s="1026"/>
      <c r="F292" s="1024"/>
      <c r="G292" s="1021"/>
      <c r="H292" s="1164"/>
      <c r="I292" s="1015"/>
      <c r="J292" s="255" t="str">
        <f ca="1">IF(MOD(ROW()-13,2)=0,IF(ISBLANK(OFFSET('12. SEGUIMIENTO 2027'!$N$14,INT((ROW()-13)/2),0)),"",OFFSET('12. SEGUIMIENTO 2027'!$N$14,INT((ROW()-13)/2),0)),IF(ISBLANK(OFFSET('9. METAS'!$V$20,INT((ROW()-14)/2),0)),"",OFFSET('9. METAS'!$V$20,INT((ROW()-14)/2),0)))</f>
        <v/>
      </c>
      <c r="K292" s="256" t="str">
        <f ca="1">IF(MOD(ROW()-13,2)=0,IF(ISBLANK(OFFSET('12. SEGUIMIENTO 2027'!$O$14,INT((ROW()-13)/2),0)),"",OFFSET('12. SEGUIMIENTO 2027'!$O$14,INT((ROW()-13)/2),0)),IF(ISBLANK(OFFSET('9. METAS'!$W$20,INT((ROW()-14)/2),0)),"",OFFSET('9. METAS'!$W$20,INT((ROW()-14)/2),0)))</f>
        <v/>
      </c>
      <c r="L292" s="256" t="str">
        <f ca="1">IF(MOD(ROW()-13,2)=0,IF(ISBLANK(OFFSET('12. SEGUIMIENTO 2027'!$P$14,INT((ROW()-13)/2),0)),"",OFFSET('12. SEGUIMIENTO 2027'!$P$14,INT((ROW()-13)/2),0)),IF(ISBLANK(OFFSET('9. METAS'!$X$20,INT((ROW()-14)/2),0)),"",OFFSET('9. METAS'!$X$20,INT((ROW()-14)/2),0)))</f>
        <v/>
      </c>
      <c r="M292" s="257" t="str">
        <f ca="1">IF(MOD(ROW()-13,2)=0,IF(ISBLANK(OFFSET('12. SEGUIMIENTO 2027'!$Q$14,INT((ROW()-13)/2),0)),"",OFFSET('12. SEGUIMIENTO 2027'!$Q$14,INT((ROW()-13)/2),0)),IF(ISBLANK(OFFSET('9. METAS'!$Y$20,INT((ROW()-14)/2),0)),"",OFFSET('9. METAS'!$Y$20,INT((ROW()-14)/2),0)))</f>
        <v/>
      </c>
      <c r="N292" s="1013"/>
      <c r="O292" s="1009"/>
      <c r="P292" s="997"/>
    </row>
    <row r="293" spans="3:16">
      <c r="C293" s="1028" t="str">
        <f ca="1">IF(ISBLANK(OFFSET('5. Pp (3 años)'!$C$39,INT((ROW()-13)/2),0)),"",OFFSET('5. Pp (3 años)'!$C$39,INT((ROW()-13)/2),0))</f>
        <v/>
      </c>
      <c r="D293" s="1026" t="str">
        <f ca="1">IF(ISBLANK(OFFSET('5. Pp (3 años)'!$D$39,INT((ROW()-13)/2),0)),"",OFFSET('5. Pp (3 años)'!$D$39,INT((ROW()-13)/2),0))</f>
        <v/>
      </c>
      <c r="E293" s="1026" t="str">
        <f ca="1">IF(ISBLANK(OFFSET('5. Pp (3 años)'!$E$39,INT((ROW()-13)/2),0)),"",OFFSET('5. Pp (3 años)'!$E$39,INT((ROW()-13)/2),0))</f>
        <v/>
      </c>
      <c r="F293" s="1024" t="str">
        <f ca="1">IF(ISBLANK(OFFSET('5. Pp (3 años)'!$K$39,INT((ROW()-13)/2),0)),"",OFFSET('5. Pp (3 años)'!$K$39,INT((ROW()-13)/2),0))</f>
        <v/>
      </c>
      <c r="G293" s="1021" t="str">
        <f ca="1">IF(ISBLANK(OFFSET('5. Pp (3 años)'!$H$39,INT((ROW()-13)/2),0)),"",OFFSET('5. Pp (3 años)'!$H$39,INT((ROW()-13)/2),0))</f>
        <v/>
      </c>
      <c r="H293" s="1164" t="str">
        <f ca="1">IF(ISBLANK(OFFSET('9. METAS'!$M$20,INT((ROW()-13)/2),0)),"",OFFSET('9. METAS'!$M$20,INT((ROW()-13)/2),0))</f>
        <v/>
      </c>
      <c r="I293" s="1014"/>
      <c r="J293" s="255" t="str">
        <f ca="1">IF(MOD(ROW()-13,2)=0,IF(ISBLANK(OFFSET('12. SEGUIMIENTO 2027'!$N$14,INT((ROW()-13)/2),0)),"",OFFSET('12. SEGUIMIENTO 2027'!$N$14,INT((ROW()-13)/2),0)),IF(ISBLANK(OFFSET('9. METAS'!$V$20,INT((ROW()-14)/2),0)),"",OFFSET('9. METAS'!$V$20,INT((ROW()-14)/2),0)))</f>
        <v/>
      </c>
      <c r="K293" s="256" t="str">
        <f ca="1">IF(MOD(ROW()-13,2)=0,IF(ISBLANK(OFFSET('12. SEGUIMIENTO 2027'!$O$14,INT((ROW()-13)/2),0)),"",OFFSET('12. SEGUIMIENTO 2027'!$O$14,INT((ROW()-13)/2),0)),IF(ISBLANK(OFFSET('9. METAS'!$W$20,INT((ROW()-14)/2),0)),"",OFFSET('9. METAS'!$W$20,INT((ROW()-14)/2),0)))</f>
        <v/>
      </c>
      <c r="L293" s="256" t="str">
        <f ca="1">IF(MOD(ROW()-13,2)=0,IF(ISBLANK(OFFSET('12. SEGUIMIENTO 2027'!$P$14,INT((ROW()-13)/2),0)),"",OFFSET('12. SEGUIMIENTO 2027'!$P$14,INT((ROW()-13)/2),0)),IF(ISBLANK(OFFSET('9. METAS'!$X$20,INT((ROW()-14)/2),0)),"",OFFSET('9. METAS'!$X$20,INT((ROW()-14)/2),0)))</f>
        <v/>
      </c>
      <c r="M293" s="257" t="str">
        <f ca="1">IF(MOD(ROW()-13,2)=0,IF(ISBLANK(OFFSET('12. SEGUIMIENTO 2027'!$Q$14,INT((ROW()-13)/2),0)),"",OFFSET('12. SEGUIMIENTO 2027'!$Q$14,INT((ROW()-13)/2),0)),IF(ISBLANK(OFFSET('9. METAS'!$Y$20,INT((ROW()-14)/2),0)),"",OFFSET('9. METAS'!$Y$20,INT((ROW()-14)/2),0)))</f>
        <v/>
      </c>
      <c r="N293" s="1012" t="str">
        <f t="shared" ref="N293" ca="1" si="276">IFERROR(J293/J294,"ND")</f>
        <v>ND</v>
      </c>
      <c r="O293" s="1008" t="str">
        <f t="shared" ref="O293" ca="1" si="277">IFERROR(((J293+K293+L293+M293)/H293),"ND")</f>
        <v>ND</v>
      </c>
      <c r="P293" s="996"/>
    </row>
    <row r="294" spans="3:16">
      <c r="C294" s="1030"/>
      <c r="D294" s="1026"/>
      <c r="E294" s="1026"/>
      <c r="F294" s="1024"/>
      <c r="G294" s="1021"/>
      <c r="H294" s="1164"/>
      <c r="I294" s="1015"/>
      <c r="J294" s="255" t="str">
        <f ca="1">IF(MOD(ROW()-13,2)=0,IF(ISBLANK(OFFSET('12. SEGUIMIENTO 2027'!$N$14,INT((ROW()-13)/2),0)),"",OFFSET('12. SEGUIMIENTO 2027'!$N$14,INT((ROW()-13)/2),0)),IF(ISBLANK(OFFSET('9. METAS'!$V$20,INT((ROW()-14)/2),0)),"",OFFSET('9. METAS'!$V$20,INT((ROW()-14)/2),0)))</f>
        <v/>
      </c>
      <c r="K294" s="256" t="str">
        <f ca="1">IF(MOD(ROW()-13,2)=0,IF(ISBLANK(OFFSET('12. SEGUIMIENTO 2027'!$O$14,INT((ROW()-13)/2),0)),"",OFFSET('12. SEGUIMIENTO 2027'!$O$14,INT((ROW()-13)/2),0)),IF(ISBLANK(OFFSET('9. METAS'!$W$20,INT((ROW()-14)/2),0)),"",OFFSET('9. METAS'!$W$20,INT((ROW()-14)/2),0)))</f>
        <v/>
      </c>
      <c r="L294" s="256" t="str">
        <f ca="1">IF(MOD(ROW()-13,2)=0,IF(ISBLANK(OFFSET('12. SEGUIMIENTO 2027'!$P$14,INT((ROW()-13)/2),0)),"",OFFSET('12. SEGUIMIENTO 2027'!$P$14,INT((ROW()-13)/2),0)),IF(ISBLANK(OFFSET('9. METAS'!$X$20,INT((ROW()-14)/2),0)),"",OFFSET('9. METAS'!$X$20,INT((ROW()-14)/2),0)))</f>
        <v/>
      </c>
      <c r="M294" s="257" t="str">
        <f ca="1">IF(MOD(ROW()-13,2)=0,IF(ISBLANK(OFFSET('12. SEGUIMIENTO 2027'!$Q$14,INT((ROW()-13)/2),0)),"",OFFSET('12. SEGUIMIENTO 2027'!$Q$14,INT((ROW()-13)/2),0)),IF(ISBLANK(OFFSET('9. METAS'!$Y$20,INT((ROW()-14)/2),0)),"",OFFSET('9. METAS'!$Y$20,INT((ROW()-14)/2),0)))</f>
        <v/>
      </c>
      <c r="N294" s="1013"/>
      <c r="O294" s="1009"/>
      <c r="P294" s="997"/>
    </row>
    <row r="295" spans="3:16">
      <c r="C295" s="1028" t="str">
        <f ca="1">IF(ISBLANK(OFFSET('5. Pp (3 años)'!$C$39,INT((ROW()-13)/2),0)),"",OFFSET('5. Pp (3 años)'!$C$39,INT((ROW()-13)/2),0))</f>
        <v/>
      </c>
      <c r="D295" s="1026" t="str">
        <f ca="1">IF(ISBLANK(OFFSET('5. Pp (3 años)'!$D$39,INT((ROW()-13)/2),0)),"",OFFSET('5. Pp (3 años)'!$D$39,INT((ROW()-13)/2),0))</f>
        <v/>
      </c>
      <c r="E295" s="1026" t="str">
        <f ca="1">IF(ISBLANK(OFFSET('5. Pp (3 años)'!$E$39,INT((ROW()-13)/2),0)),"",OFFSET('5. Pp (3 años)'!$E$39,INT((ROW()-13)/2),0))</f>
        <v/>
      </c>
      <c r="F295" s="1024" t="str">
        <f ca="1">IF(ISBLANK(OFFSET('5. Pp (3 años)'!$K$39,INT((ROW()-13)/2),0)),"",OFFSET('5. Pp (3 años)'!$K$39,INT((ROW()-13)/2),0))</f>
        <v/>
      </c>
      <c r="G295" s="1021" t="str">
        <f ca="1">IF(ISBLANK(OFFSET('5. Pp (3 años)'!$H$39,INT((ROW()-13)/2),0)),"",OFFSET('5. Pp (3 años)'!$H$39,INT((ROW()-13)/2),0))</f>
        <v/>
      </c>
      <c r="H295" s="1164" t="str">
        <f ca="1">IF(ISBLANK(OFFSET('9. METAS'!$M$20,INT((ROW()-13)/2),0)),"",OFFSET('9. METAS'!$M$20,INT((ROW()-13)/2),0))</f>
        <v/>
      </c>
      <c r="I295" s="1014"/>
      <c r="J295" s="255" t="str">
        <f ca="1">IF(MOD(ROW()-13,2)=0,IF(ISBLANK(OFFSET('12. SEGUIMIENTO 2027'!$N$14,INT((ROW()-13)/2),0)),"",OFFSET('12. SEGUIMIENTO 2027'!$N$14,INT((ROW()-13)/2),0)),IF(ISBLANK(OFFSET('9. METAS'!$V$20,INT((ROW()-14)/2),0)),"",OFFSET('9. METAS'!$V$20,INT((ROW()-14)/2),0)))</f>
        <v/>
      </c>
      <c r="K295" s="256" t="str">
        <f ca="1">IF(MOD(ROW()-13,2)=0,IF(ISBLANK(OFFSET('12. SEGUIMIENTO 2027'!$O$14,INT((ROW()-13)/2),0)),"",OFFSET('12. SEGUIMIENTO 2027'!$O$14,INT((ROW()-13)/2),0)),IF(ISBLANK(OFFSET('9. METAS'!$W$20,INT((ROW()-14)/2),0)),"",OFFSET('9. METAS'!$W$20,INT((ROW()-14)/2),0)))</f>
        <v/>
      </c>
      <c r="L295" s="256" t="str">
        <f ca="1">IF(MOD(ROW()-13,2)=0,IF(ISBLANK(OFFSET('12. SEGUIMIENTO 2027'!$P$14,INT((ROW()-13)/2),0)),"",OFFSET('12. SEGUIMIENTO 2027'!$P$14,INT((ROW()-13)/2),0)),IF(ISBLANK(OFFSET('9. METAS'!$X$20,INT((ROW()-14)/2),0)),"",OFFSET('9. METAS'!$X$20,INT((ROW()-14)/2),0)))</f>
        <v/>
      </c>
      <c r="M295" s="257" t="str">
        <f ca="1">IF(MOD(ROW()-13,2)=0,IF(ISBLANK(OFFSET('12. SEGUIMIENTO 2027'!$Q$14,INT((ROW()-13)/2),0)),"",OFFSET('12. SEGUIMIENTO 2027'!$Q$14,INT((ROW()-13)/2),0)),IF(ISBLANK(OFFSET('9. METAS'!$Y$20,INT((ROW()-14)/2),0)),"",OFFSET('9. METAS'!$Y$20,INT((ROW()-14)/2),0)))</f>
        <v/>
      </c>
      <c r="N295" s="1012" t="str">
        <f t="shared" ref="N295" ca="1" si="278">IFERROR(J295/J296,"ND")</f>
        <v>ND</v>
      </c>
      <c r="O295" s="1008" t="str">
        <f t="shared" ref="O295" ca="1" si="279">IFERROR(((J295+K295+L295+M295)/H295),"ND")</f>
        <v>ND</v>
      </c>
      <c r="P295" s="996"/>
    </row>
    <row r="296" spans="3:16">
      <c r="C296" s="1030"/>
      <c r="D296" s="1026"/>
      <c r="E296" s="1026"/>
      <c r="F296" s="1024"/>
      <c r="G296" s="1021"/>
      <c r="H296" s="1164"/>
      <c r="I296" s="1015"/>
      <c r="J296" s="255" t="str">
        <f ca="1">IF(MOD(ROW()-13,2)=0,IF(ISBLANK(OFFSET('12. SEGUIMIENTO 2027'!$N$14,INT((ROW()-13)/2),0)),"",OFFSET('12. SEGUIMIENTO 2027'!$N$14,INT((ROW()-13)/2),0)),IF(ISBLANK(OFFSET('9. METAS'!$V$20,INT((ROW()-14)/2),0)),"",OFFSET('9. METAS'!$V$20,INT((ROW()-14)/2),0)))</f>
        <v/>
      </c>
      <c r="K296" s="256" t="str">
        <f ca="1">IF(MOD(ROW()-13,2)=0,IF(ISBLANK(OFFSET('12. SEGUIMIENTO 2027'!$O$14,INT((ROW()-13)/2),0)),"",OFFSET('12. SEGUIMIENTO 2027'!$O$14,INT((ROW()-13)/2),0)),IF(ISBLANK(OFFSET('9. METAS'!$W$20,INT((ROW()-14)/2),0)),"",OFFSET('9. METAS'!$W$20,INT((ROW()-14)/2),0)))</f>
        <v/>
      </c>
      <c r="L296" s="256" t="str">
        <f ca="1">IF(MOD(ROW()-13,2)=0,IF(ISBLANK(OFFSET('12. SEGUIMIENTO 2027'!$P$14,INT((ROW()-13)/2),0)),"",OFFSET('12. SEGUIMIENTO 2027'!$P$14,INT((ROW()-13)/2),0)),IF(ISBLANK(OFFSET('9. METAS'!$X$20,INT((ROW()-14)/2),0)),"",OFFSET('9. METAS'!$X$20,INT((ROW()-14)/2),0)))</f>
        <v/>
      </c>
      <c r="M296" s="257" t="str">
        <f ca="1">IF(MOD(ROW()-13,2)=0,IF(ISBLANK(OFFSET('12. SEGUIMIENTO 2027'!$Q$14,INT((ROW()-13)/2),0)),"",OFFSET('12. SEGUIMIENTO 2027'!$Q$14,INT((ROW()-13)/2),0)),IF(ISBLANK(OFFSET('9. METAS'!$Y$20,INT((ROW()-14)/2),0)),"",OFFSET('9. METAS'!$Y$20,INT((ROW()-14)/2),0)))</f>
        <v/>
      </c>
      <c r="N296" s="1013"/>
      <c r="O296" s="1009"/>
      <c r="P296" s="997"/>
    </row>
    <row r="297" spans="3:16">
      <c r="C297" s="1028" t="str">
        <f ca="1">IF(ISBLANK(OFFSET('5. Pp (3 años)'!$C$39,INT((ROW()-13)/2),0)),"",OFFSET('5. Pp (3 años)'!$C$39,INT((ROW()-13)/2),0))</f>
        <v/>
      </c>
      <c r="D297" s="1026" t="str">
        <f ca="1">IF(ISBLANK(OFFSET('5. Pp (3 años)'!$D$39,INT((ROW()-13)/2),0)),"",OFFSET('5. Pp (3 años)'!$D$39,INT((ROW()-13)/2),0))</f>
        <v/>
      </c>
      <c r="E297" s="1026" t="str">
        <f ca="1">IF(ISBLANK(OFFSET('5. Pp (3 años)'!$E$39,INT((ROW()-13)/2),0)),"",OFFSET('5. Pp (3 años)'!$E$39,INT((ROW()-13)/2),0))</f>
        <v/>
      </c>
      <c r="F297" s="1024" t="str">
        <f ca="1">IF(ISBLANK(OFFSET('5. Pp (3 años)'!$K$39,INT((ROW()-13)/2),0)),"",OFFSET('5. Pp (3 años)'!$K$39,INT((ROW()-13)/2),0))</f>
        <v/>
      </c>
      <c r="G297" s="1021" t="str">
        <f ca="1">IF(ISBLANK(OFFSET('5. Pp (3 años)'!$H$39,INT((ROW()-13)/2),0)),"",OFFSET('5. Pp (3 años)'!$H$39,INT((ROW()-13)/2),0))</f>
        <v/>
      </c>
      <c r="H297" s="1164" t="str">
        <f ca="1">IF(ISBLANK(OFFSET('9. METAS'!$M$20,INT((ROW()-13)/2),0)),"",OFFSET('9. METAS'!$M$20,INT((ROW()-13)/2),0))</f>
        <v/>
      </c>
      <c r="I297" s="1014"/>
      <c r="J297" s="255" t="str">
        <f ca="1">IF(MOD(ROW()-13,2)=0,IF(ISBLANK(OFFSET('12. SEGUIMIENTO 2027'!$N$14,INT((ROW()-13)/2),0)),"",OFFSET('12. SEGUIMIENTO 2027'!$N$14,INT((ROW()-13)/2),0)),IF(ISBLANK(OFFSET('9. METAS'!$V$20,INT((ROW()-14)/2),0)),"",OFFSET('9. METAS'!$V$20,INT((ROW()-14)/2),0)))</f>
        <v/>
      </c>
      <c r="K297" s="256" t="str">
        <f ca="1">IF(MOD(ROW()-13,2)=0,IF(ISBLANK(OFFSET('12. SEGUIMIENTO 2027'!$O$14,INT((ROW()-13)/2),0)),"",OFFSET('12. SEGUIMIENTO 2027'!$O$14,INT((ROW()-13)/2),0)),IF(ISBLANK(OFFSET('9. METAS'!$W$20,INT((ROW()-14)/2),0)),"",OFFSET('9. METAS'!$W$20,INT((ROW()-14)/2),0)))</f>
        <v/>
      </c>
      <c r="L297" s="256" t="str">
        <f ca="1">IF(MOD(ROW()-13,2)=0,IF(ISBLANK(OFFSET('12. SEGUIMIENTO 2027'!$P$14,INT((ROW()-13)/2),0)),"",OFFSET('12. SEGUIMIENTO 2027'!$P$14,INT((ROW()-13)/2),0)),IF(ISBLANK(OFFSET('9. METAS'!$X$20,INT((ROW()-14)/2),0)),"",OFFSET('9. METAS'!$X$20,INT((ROW()-14)/2),0)))</f>
        <v/>
      </c>
      <c r="M297" s="257" t="str">
        <f ca="1">IF(MOD(ROW()-13,2)=0,IF(ISBLANK(OFFSET('12. SEGUIMIENTO 2027'!$Q$14,INT((ROW()-13)/2),0)),"",OFFSET('12. SEGUIMIENTO 2027'!$Q$14,INT((ROW()-13)/2),0)),IF(ISBLANK(OFFSET('9. METAS'!$Y$20,INT((ROW()-14)/2),0)),"",OFFSET('9. METAS'!$Y$20,INT((ROW()-14)/2),0)))</f>
        <v/>
      </c>
      <c r="N297" s="1012" t="str">
        <f t="shared" ref="N297" ca="1" si="280">IFERROR(J297/J298,"ND")</f>
        <v>ND</v>
      </c>
      <c r="O297" s="1008" t="str">
        <f t="shared" ref="O297" ca="1" si="281">IFERROR(((J297+K297+L297+M297)/H297),"ND")</f>
        <v>ND</v>
      </c>
      <c r="P297" s="996"/>
    </row>
    <row r="298" spans="3:16">
      <c r="C298" s="1030"/>
      <c r="D298" s="1026"/>
      <c r="E298" s="1026"/>
      <c r="F298" s="1024"/>
      <c r="G298" s="1021"/>
      <c r="H298" s="1164"/>
      <c r="I298" s="1015"/>
      <c r="J298" s="255" t="str">
        <f ca="1">IF(MOD(ROW()-13,2)=0,IF(ISBLANK(OFFSET('12. SEGUIMIENTO 2027'!$N$14,INT((ROW()-13)/2),0)),"",OFFSET('12. SEGUIMIENTO 2027'!$N$14,INT((ROW()-13)/2),0)),IF(ISBLANK(OFFSET('9. METAS'!$V$20,INT((ROW()-14)/2),0)),"",OFFSET('9. METAS'!$V$20,INT((ROW()-14)/2),0)))</f>
        <v/>
      </c>
      <c r="K298" s="256" t="str">
        <f ca="1">IF(MOD(ROW()-13,2)=0,IF(ISBLANK(OFFSET('12. SEGUIMIENTO 2027'!$O$14,INT((ROW()-13)/2),0)),"",OFFSET('12. SEGUIMIENTO 2027'!$O$14,INT((ROW()-13)/2),0)),IF(ISBLANK(OFFSET('9. METAS'!$W$20,INT((ROW()-14)/2),0)),"",OFFSET('9. METAS'!$W$20,INT((ROW()-14)/2),0)))</f>
        <v/>
      </c>
      <c r="L298" s="256" t="str">
        <f ca="1">IF(MOD(ROW()-13,2)=0,IF(ISBLANK(OFFSET('12. SEGUIMIENTO 2027'!$P$14,INT((ROW()-13)/2),0)),"",OFFSET('12. SEGUIMIENTO 2027'!$P$14,INT((ROW()-13)/2),0)),IF(ISBLANK(OFFSET('9. METAS'!$X$20,INT((ROW()-14)/2),0)),"",OFFSET('9. METAS'!$X$20,INT((ROW()-14)/2),0)))</f>
        <v/>
      </c>
      <c r="M298" s="257" t="str">
        <f ca="1">IF(MOD(ROW()-13,2)=0,IF(ISBLANK(OFFSET('12. SEGUIMIENTO 2027'!$Q$14,INT((ROW()-13)/2),0)),"",OFFSET('12. SEGUIMIENTO 2027'!$Q$14,INT((ROW()-13)/2),0)),IF(ISBLANK(OFFSET('9. METAS'!$Y$20,INT((ROW()-14)/2),0)),"",OFFSET('9. METAS'!$Y$20,INT((ROW()-14)/2),0)))</f>
        <v/>
      </c>
      <c r="N298" s="1013"/>
      <c r="O298" s="1009"/>
      <c r="P298" s="997"/>
    </row>
    <row r="299" spans="3:16">
      <c r="C299" s="1028" t="str">
        <f ca="1">IF(ISBLANK(OFFSET('5. Pp (3 años)'!$C$39,INT((ROW()-13)/2),0)),"",OFFSET('5. Pp (3 años)'!$C$39,INT((ROW()-13)/2),0))</f>
        <v/>
      </c>
      <c r="D299" s="1026" t="str">
        <f ca="1">IF(ISBLANK(OFFSET('5. Pp (3 años)'!$D$39,INT((ROW()-13)/2),0)),"",OFFSET('5. Pp (3 años)'!$D$39,INT((ROW()-13)/2),0))</f>
        <v/>
      </c>
      <c r="E299" s="1026" t="str">
        <f ca="1">IF(ISBLANK(OFFSET('5. Pp (3 años)'!$E$39,INT((ROW()-13)/2),0)),"",OFFSET('5. Pp (3 años)'!$E$39,INT((ROW()-13)/2),0))</f>
        <v/>
      </c>
      <c r="F299" s="1024" t="str">
        <f ca="1">IF(ISBLANK(OFFSET('5. Pp (3 años)'!$K$39,INT((ROW()-13)/2),0)),"",OFFSET('5. Pp (3 años)'!$K$39,INT((ROW()-13)/2),0))</f>
        <v/>
      </c>
      <c r="G299" s="1021" t="str">
        <f ca="1">IF(ISBLANK(OFFSET('5. Pp (3 años)'!$H$39,INT((ROW()-13)/2),0)),"",OFFSET('5. Pp (3 años)'!$H$39,INT((ROW()-13)/2),0))</f>
        <v/>
      </c>
      <c r="H299" s="1164" t="str">
        <f ca="1">IF(ISBLANK(OFFSET('9. METAS'!$M$20,INT((ROW()-13)/2),0)),"",OFFSET('9. METAS'!$M$20,INT((ROW()-13)/2),0))</f>
        <v/>
      </c>
      <c r="I299" s="1014"/>
      <c r="J299" s="255" t="str">
        <f ca="1">IF(MOD(ROW()-13,2)=0,IF(ISBLANK(OFFSET('12. SEGUIMIENTO 2027'!$N$14,INT((ROW()-13)/2),0)),"",OFFSET('12. SEGUIMIENTO 2027'!$N$14,INT((ROW()-13)/2),0)),IF(ISBLANK(OFFSET('9. METAS'!$V$20,INT((ROW()-14)/2),0)),"",OFFSET('9. METAS'!$V$20,INT((ROW()-14)/2),0)))</f>
        <v/>
      </c>
      <c r="K299" s="256" t="str">
        <f ca="1">IF(MOD(ROW()-13,2)=0,IF(ISBLANK(OFFSET('12. SEGUIMIENTO 2027'!$O$14,INT((ROW()-13)/2),0)),"",OFFSET('12. SEGUIMIENTO 2027'!$O$14,INT((ROW()-13)/2),0)),IF(ISBLANK(OFFSET('9. METAS'!$W$20,INT((ROW()-14)/2),0)),"",OFFSET('9. METAS'!$W$20,INT((ROW()-14)/2),0)))</f>
        <v/>
      </c>
      <c r="L299" s="256" t="str">
        <f ca="1">IF(MOD(ROW()-13,2)=0,IF(ISBLANK(OFFSET('12. SEGUIMIENTO 2027'!$P$14,INT((ROW()-13)/2),0)),"",OFFSET('12. SEGUIMIENTO 2027'!$P$14,INT((ROW()-13)/2),0)),IF(ISBLANK(OFFSET('9. METAS'!$X$20,INT((ROW()-14)/2),0)),"",OFFSET('9. METAS'!$X$20,INT((ROW()-14)/2),0)))</f>
        <v/>
      </c>
      <c r="M299" s="257" t="str">
        <f ca="1">IF(MOD(ROW()-13,2)=0,IF(ISBLANK(OFFSET('12. SEGUIMIENTO 2027'!$Q$14,INT((ROW()-13)/2),0)),"",OFFSET('12. SEGUIMIENTO 2027'!$Q$14,INT((ROW()-13)/2),0)),IF(ISBLANK(OFFSET('9. METAS'!$Y$20,INT((ROW()-14)/2),0)),"",OFFSET('9. METAS'!$Y$20,INT((ROW()-14)/2),0)))</f>
        <v/>
      </c>
      <c r="N299" s="1012" t="str">
        <f t="shared" ref="N299" ca="1" si="282">IFERROR(J299/J300,"ND")</f>
        <v>ND</v>
      </c>
      <c r="O299" s="1008" t="str">
        <f t="shared" ref="O299" ca="1" si="283">IFERROR(((J299+K299+L299+M299)/H299),"ND")</f>
        <v>ND</v>
      </c>
      <c r="P299" s="996"/>
    </row>
    <row r="300" spans="3:16">
      <c r="C300" s="1030"/>
      <c r="D300" s="1026"/>
      <c r="E300" s="1026"/>
      <c r="F300" s="1024"/>
      <c r="G300" s="1021"/>
      <c r="H300" s="1164"/>
      <c r="I300" s="1015"/>
      <c r="J300" s="255" t="str">
        <f ca="1">IF(MOD(ROW()-13,2)=0,IF(ISBLANK(OFFSET('12. SEGUIMIENTO 2027'!$N$14,INT((ROW()-13)/2),0)),"",OFFSET('12. SEGUIMIENTO 2027'!$N$14,INT((ROW()-13)/2),0)),IF(ISBLANK(OFFSET('9. METAS'!$V$20,INT((ROW()-14)/2),0)),"",OFFSET('9. METAS'!$V$20,INT((ROW()-14)/2),0)))</f>
        <v/>
      </c>
      <c r="K300" s="256" t="str">
        <f ca="1">IF(MOD(ROW()-13,2)=0,IF(ISBLANK(OFFSET('12. SEGUIMIENTO 2027'!$O$14,INT((ROW()-13)/2),0)),"",OFFSET('12. SEGUIMIENTO 2027'!$O$14,INT((ROW()-13)/2),0)),IF(ISBLANK(OFFSET('9. METAS'!$W$20,INT((ROW()-14)/2),0)),"",OFFSET('9. METAS'!$W$20,INT((ROW()-14)/2),0)))</f>
        <v/>
      </c>
      <c r="L300" s="256" t="str">
        <f ca="1">IF(MOD(ROW()-13,2)=0,IF(ISBLANK(OFFSET('12. SEGUIMIENTO 2027'!$P$14,INT((ROW()-13)/2),0)),"",OFFSET('12. SEGUIMIENTO 2027'!$P$14,INT((ROW()-13)/2),0)),IF(ISBLANK(OFFSET('9. METAS'!$X$20,INT((ROW()-14)/2),0)),"",OFFSET('9. METAS'!$X$20,INT((ROW()-14)/2),0)))</f>
        <v/>
      </c>
      <c r="M300" s="257" t="str">
        <f ca="1">IF(MOD(ROW()-13,2)=0,IF(ISBLANK(OFFSET('12. SEGUIMIENTO 2027'!$Q$14,INT((ROW()-13)/2),0)),"",OFFSET('12. SEGUIMIENTO 2027'!$Q$14,INT((ROW()-13)/2),0)),IF(ISBLANK(OFFSET('9. METAS'!$Y$20,INT((ROW()-14)/2),0)),"",OFFSET('9. METAS'!$Y$20,INT((ROW()-14)/2),0)))</f>
        <v/>
      </c>
      <c r="N300" s="1013"/>
      <c r="O300" s="1009"/>
      <c r="P300" s="997"/>
    </row>
    <row r="301" spans="3:16">
      <c r="C301" s="1028" t="str">
        <f ca="1">IF(ISBLANK(OFFSET('5. Pp (3 años)'!$C$39,INT((ROW()-13)/2),0)),"",OFFSET('5. Pp (3 años)'!$C$39,INT((ROW()-13)/2),0))</f>
        <v/>
      </c>
      <c r="D301" s="1026" t="str">
        <f ca="1">IF(ISBLANK(OFFSET('5. Pp (3 años)'!$D$39,INT((ROW()-13)/2),0)),"",OFFSET('5. Pp (3 años)'!$D$39,INT((ROW()-13)/2),0))</f>
        <v/>
      </c>
      <c r="E301" s="1026" t="str">
        <f ca="1">IF(ISBLANK(OFFSET('5. Pp (3 años)'!$E$39,INT((ROW()-13)/2),0)),"",OFFSET('5. Pp (3 años)'!$E$39,INT((ROW()-13)/2),0))</f>
        <v/>
      </c>
      <c r="F301" s="1024" t="str">
        <f ca="1">IF(ISBLANK(OFFSET('5. Pp (3 años)'!$K$39,INT((ROW()-13)/2),0)),"",OFFSET('5. Pp (3 años)'!$K$39,INT((ROW()-13)/2),0))</f>
        <v/>
      </c>
      <c r="G301" s="1021" t="str">
        <f ca="1">IF(ISBLANK(OFFSET('5. Pp (3 años)'!$H$39,INT((ROW()-13)/2),0)),"",OFFSET('5. Pp (3 años)'!$H$39,INT((ROW()-13)/2),0))</f>
        <v/>
      </c>
      <c r="H301" s="1164" t="str">
        <f ca="1">IF(ISBLANK(OFFSET('9. METAS'!$M$20,INT((ROW()-13)/2),0)),"",OFFSET('9. METAS'!$M$20,INT((ROW()-13)/2),0))</f>
        <v/>
      </c>
      <c r="I301" s="1014"/>
      <c r="J301" s="255" t="str">
        <f ca="1">IF(MOD(ROW()-13,2)=0,IF(ISBLANK(OFFSET('12. SEGUIMIENTO 2027'!$N$14,INT((ROW()-13)/2),0)),"",OFFSET('12. SEGUIMIENTO 2027'!$N$14,INT((ROW()-13)/2),0)),IF(ISBLANK(OFFSET('9. METAS'!$V$20,INT((ROW()-14)/2),0)),"",OFFSET('9. METAS'!$V$20,INT((ROW()-14)/2),0)))</f>
        <v/>
      </c>
      <c r="K301" s="256" t="str">
        <f ca="1">IF(MOD(ROW()-13,2)=0,IF(ISBLANK(OFFSET('12. SEGUIMIENTO 2027'!$O$14,INT((ROW()-13)/2),0)),"",OFFSET('12. SEGUIMIENTO 2027'!$O$14,INT((ROW()-13)/2),0)),IF(ISBLANK(OFFSET('9. METAS'!$W$20,INT((ROW()-14)/2),0)),"",OFFSET('9. METAS'!$W$20,INT((ROW()-14)/2),0)))</f>
        <v/>
      </c>
      <c r="L301" s="256" t="str">
        <f ca="1">IF(MOD(ROW()-13,2)=0,IF(ISBLANK(OFFSET('12. SEGUIMIENTO 2027'!$P$14,INT((ROW()-13)/2),0)),"",OFFSET('12. SEGUIMIENTO 2027'!$P$14,INT((ROW()-13)/2),0)),IF(ISBLANK(OFFSET('9. METAS'!$X$20,INT((ROW()-14)/2),0)),"",OFFSET('9. METAS'!$X$20,INT((ROW()-14)/2),0)))</f>
        <v/>
      </c>
      <c r="M301" s="257" t="str">
        <f ca="1">IF(MOD(ROW()-13,2)=0,IF(ISBLANK(OFFSET('12. SEGUIMIENTO 2027'!$Q$14,INT((ROW()-13)/2),0)),"",OFFSET('12. SEGUIMIENTO 2027'!$Q$14,INT((ROW()-13)/2),0)),IF(ISBLANK(OFFSET('9. METAS'!$Y$20,INT((ROW()-14)/2),0)),"",OFFSET('9. METAS'!$Y$20,INT((ROW()-14)/2),0)))</f>
        <v/>
      </c>
      <c r="N301" s="1012" t="str">
        <f t="shared" ref="N301" ca="1" si="284">IFERROR(J301/J302,"ND")</f>
        <v>ND</v>
      </c>
      <c r="O301" s="1008" t="str">
        <f t="shared" ref="O301" ca="1" si="285">IFERROR(((J301+K301+L301+M301)/H301),"ND")</f>
        <v>ND</v>
      </c>
      <c r="P301" s="996"/>
    </row>
    <row r="302" spans="3:16">
      <c r="C302" s="1030"/>
      <c r="D302" s="1026"/>
      <c r="E302" s="1026"/>
      <c r="F302" s="1024"/>
      <c r="G302" s="1021"/>
      <c r="H302" s="1164"/>
      <c r="I302" s="1015"/>
      <c r="J302" s="255" t="str">
        <f ca="1">IF(MOD(ROW()-13,2)=0,IF(ISBLANK(OFFSET('12. SEGUIMIENTO 2027'!$N$14,INT((ROW()-13)/2),0)),"",OFFSET('12. SEGUIMIENTO 2027'!$N$14,INT((ROW()-13)/2),0)),IF(ISBLANK(OFFSET('9. METAS'!$V$20,INT((ROW()-14)/2),0)),"",OFFSET('9. METAS'!$V$20,INT((ROW()-14)/2),0)))</f>
        <v/>
      </c>
      <c r="K302" s="256" t="str">
        <f ca="1">IF(MOD(ROW()-13,2)=0,IF(ISBLANK(OFFSET('12. SEGUIMIENTO 2027'!$O$14,INT((ROW()-13)/2),0)),"",OFFSET('12. SEGUIMIENTO 2027'!$O$14,INT((ROW()-13)/2),0)),IF(ISBLANK(OFFSET('9. METAS'!$W$20,INT((ROW()-14)/2),0)),"",OFFSET('9. METAS'!$W$20,INT((ROW()-14)/2),0)))</f>
        <v/>
      </c>
      <c r="L302" s="256" t="str">
        <f ca="1">IF(MOD(ROW()-13,2)=0,IF(ISBLANK(OFFSET('12. SEGUIMIENTO 2027'!$P$14,INT((ROW()-13)/2),0)),"",OFFSET('12. SEGUIMIENTO 2027'!$P$14,INT((ROW()-13)/2),0)),IF(ISBLANK(OFFSET('9. METAS'!$X$20,INT((ROW()-14)/2),0)),"",OFFSET('9. METAS'!$X$20,INT((ROW()-14)/2),0)))</f>
        <v/>
      </c>
      <c r="M302" s="257" t="str">
        <f ca="1">IF(MOD(ROW()-13,2)=0,IF(ISBLANK(OFFSET('12. SEGUIMIENTO 2027'!$Q$14,INT((ROW()-13)/2),0)),"",OFFSET('12. SEGUIMIENTO 2027'!$Q$14,INT((ROW()-13)/2),0)),IF(ISBLANK(OFFSET('9. METAS'!$Y$20,INT((ROW()-14)/2),0)),"",OFFSET('9. METAS'!$Y$20,INT((ROW()-14)/2),0)))</f>
        <v/>
      </c>
      <c r="N302" s="1013"/>
      <c r="O302" s="1009"/>
      <c r="P302" s="997"/>
    </row>
    <row r="303" spans="3:16">
      <c r="C303" s="1028" t="str">
        <f ca="1">IF(ISBLANK(OFFSET('5. Pp (3 años)'!$C$39,INT((ROW()-13)/2),0)),"",OFFSET('5. Pp (3 años)'!$C$39,INT((ROW()-13)/2),0))</f>
        <v/>
      </c>
      <c r="D303" s="1026" t="str">
        <f ca="1">IF(ISBLANK(OFFSET('5. Pp (3 años)'!$D$39,INT((ROW()-13)/2),0)),"",OFFSET('5. Pp (3 años)'!$D$39,INT((ROW()-13)/2),0))</f>
        <v/>
      </c>
      <c r="E303" s="1026" t="str">
        <f ca="1">IF(ISBLANK(OFFSET('5. Pp (3 años)'!$E$39,INT((ROW()-13)/2),0)),"",OFFSET('5. Pp (3 años)'!$E$39,INT((ROW()-13)/2),0))</f>
        <v/>
      </c>
      <c r="F303" s="1024" t="str">
        <f ca="1">IF(ISBLANK(OFFSET('5. Pp (3 años)'!$K$39,INT((ROW()-13)/2),0)),"",OFFSET('5. Pp (3 años)'!$K$39,INT((ROW()-13)/2),0))</f>
        <v/>
      </c>
      <c r="G303" s="1021" t="str">
        <f ca="1">IF(ISBLANK(OFFSET('5. Pp (3 años)'!$H$39,INT((ROW()-13)/2),0)),"",OFFSET('5. Pp (3 años)'!$H$39,INT((ROW()-13)/2),0))</f>
        <v/>
      </c>
      <c r="H303" s="1164" t="str">
        <f ca="1">IF(ISBLANK(OFFSET('9. METAS'!$M$20,INT((ROW()-13)/2),0)),"",OFFSET('9. METAS'!$M$20,INT((ROW()-13)/2),0))</f>
        <v/>
      </c>
      <c r="I303" s="1014"/>
      <c r="J303" s="255" t="str">
        <f ca="1">IF(MOD(ROW()-13,2)=0,IF(ISBLANK(OFFSET('12. SEGUIMIENTO 2027'!$N$14,INT((ROW()-13)/2),0)),"",OFFSET('12. SEGUIMIENTO 2027'!$N$14,INT((ROW()-13)/2),0)),IF(ISBLANK(OFFSET('9. METAS'!$V$20,INT((ROW()-14)/2),0)),"",OFFSET('9. METAS'!$V$20,INT((ROW()-14)/2),0)))</f>
        <v/>
      </c>
      <c r="K303" s="256" t="str">
        <f ca="1">IF(MOD(ROW()-13,2)=0,IF(ISBLANK(OFFSET('12. SEGUIMIENTO 2027'!$O$14,INT((ROW()-13)/2),0)),"",OFFSET('12. SEGUIMIENTO 2027'!$O$14,INT((ROW()-13)/2),0)),IF(ISBLANK(OFFSET('9. METAS'!$W$20,INT((ROW()-14)/2),0)),"",OFFSET('9. METAS'!$W$20,INT((ROW()-14)/2),0)))</f>
        <v/>
      </c>
      <c r="L303" s="256" t="str">
        <f ca="1">IF(MOD(ROW()-13,2)=0,IF(ISBLANK(OFFSET('12. SEGUIMIENTO 2027'!$P$14,INT((ROW()-13)/2),0)),"",OFFSET('12. SEGUIMIENTO 2027'!$P$14,INT((ROW()-13)/2),0)),IF(ISBLANK(OFFSET('9. METAS'!$X$20,INT((ROW()-14)/2),0)),"",OFFSET('9. METAS'!$X$20,INT((ROW()-14)/2),0)))</f>
        <v/>
      </c>
      <c r="M303" s="257" t="str">
        <f ca="1">IF(MOD(ROW()-13,2)=0,IF(ISBLANK(OFFSET('12. SEGUIMIENTO 2027'!$Q$14,INT((ROW()-13)/2),0)),"",OFFSET('12. SEGUIMIENTO 2027'!$Q$14,INT((ROW()-13)/2),0)),IF(ISBLANK(OFFSET('9. METAS'!$Y$20,INT((ROW()-14)/2),0)),"",OFFSET('9. METAS'!$Y$20,INT((ROW()-14)/2),0)))</f>
        <v/>
      </c>
      <c r="N303" s="1012" t="str">
        <f t="shared" ref="N303" ca="1" si="286">IFERROR(J303/J304,"ND")</f>
        <v>ND</v>
      </c>
      <c r="O303" s="1008" t="str">
        <f t="shared" ref="O303" ca="1" si="287">IFERROR(((J303+K303+L303+M303)/H303),"ND")</f>
        <v>ND</v>
      </c>
      <c r="P303" s="996"/>
    </row>
    <row r="304" spans="3:16">
      <c r="C304" s="1030"/>
      <c r="D304" s="1026"/>
      <c r="E304" s="1026"/>
      <c r="F304" s="1024"/>
      <c r="G304" s="1021"/>
      <c r="H304" s="1164"/>
      <c r="I304" s="1015"/>
      <c r="J304" s="255" t="str">
        <f ca="1">IF(MOD(ROW()-13,2)=0,IF(ISBLANK(OFFSET('12. SEGUIMIENTO 2027'!$N$14,INT((ROW()-13)/2),0)),"",OFFSET('12. SEGUIMIENTO 2027'!$N$14,INT((ROW()-13)/2),0)),IF(ISBLANK(OFFSET('9. METAS'!$V$20,INT((ROW()-14)/2),0)),"",OFFSET('9. METAS'!$V$20,INT((ROW()-14)/2),0)))</f>
        <v/>
      </c>
      <c r="K304" s="256" t="str">
        <f ca="1">IF(MOD(ROW()-13,2)=0,IF(ISBLANK(OFFSET('12. SEGUIMIENTO 2027'!$O$14,INT((ROW()-13)/2),0)),"",OFFSET('12. SEGUIMIENTO 2027'!$O$14,INT((ROW()-13)/2),0)),IF(ISBLANK(OFFSET('9. METAS'!$W$20,INT((ROW()-14)/2),0)),"",OFFSET('9. METAS'!$W$20,INT((ROW()-14)/2),0)))</f>
        <v/>
      </c>
      <c r="L304" s="256" t="str">
        <f ca="1">IF(MOD(ROW()-13,2)=0,IF(ISBLANK(OFFSET('12. SEGUIMIENTO 2027'!$P$14,INT((ROW()-13)/2),0)),"",OFFSET('12. SEGUIMIENTO 2027'!$P$14,INT((ROW()-13)/2),0)),IF(ISBLANK(OFFSET('9. METAS'!$X$20,INT((ROW()-14)/2),0)),"",OFFSET('9. METAS'!$X$20,INT((ROW()-14)/2),0)))</f>
        <v/>
      </c>
      <c r="M304" s="257" t="str">
        <f ca="1">IF(MOD(ROW()-13,2)=0,IF(ISBLANK(OFFSET('12. SEGUIMIENTO 2027'!$Q$14,INT((ROW()-13)/2),0)),"",OFFSET('12. SEGUIMIENTO 2027'!$Q$14,INT((ROW()-13)/2),0)),IF(ISBLANK(OFFSET('9. METAS'!$Y$20,INT((ROW()-14)/2),0)),"",OFFSET('9. METAS'!$Y$20,INT((ROW()-14)/2),0)))</f>
        <v/>
      </c>
      <c r="N304" s="1013"/>
      <c r="O304" s="1009"/>
      <c r="P304" s="997"/>
    </row>
    <row r="305" spans="3:16">
      <c r="C305" s="1028" t="str">
        <f ca="1">IF(ISBLANK(OFFSET('5. Pp (3 años)'!$C$39,INT((ROW()-13)/2),0)),"",OFFSET('5. Pp (3 años)'!$C$39,INT((ROW()-13)/2),0))</f>
        <v/>
      </c>
      <c r="D305" s="1026" t="str">
        <f ca="1">IF(ISBLANK(OFFSET('5. Pp (3 años)'!$D$39,INT((ROW()-13)/2),0)),"",OFFSET('5. Pp (3 años)'!$D$39,INT((ROW()-13)/2),0))</f>
        <v/>
      </c>
      <c r="E305" s="1026" t="str">
        <f ca="1">IF(ISBLANK(OFFSET('5. Pp (3 años)'!$E$39,INT((ROW()-13)/2),0)),"",OFFSET('5. Pp (3 años)'!$E$39,INT((ROW()-13)/2),0))</f>
        <v/>
      </c>
      <c r="F305" s="1024" t="str">
        <f ca="1">IF(ISBLANK(OFFSET('5. Pp (3 años)'!$K$39,INT((ROW()-13)/2),0)),"",OFFSET('5. Pp (3 años)'!$K$39,INT((ROW()-13)/2),0))</f>
        <v/>
      </c>
      <c r="G305" s="1021" t="str">
        <f ca="1">IF(ISBLANK(OFFSET('5. Pp (3 años)'!$H$39,INT((ROW()-13)/2),0)),"",OFFSET('5. Pp (3 años)'!$H$39,INT((ROW()-13)/2),0))</f>
        <v/>
      </c>
      <c r="H305" s="1164" t="str">
        <f ca="1">IF(ISBLANK(OFFSET('9. METAS'!$M$20,INT((ROW()-13)/2),0)),"",OFFSET('9. METAS'!$M$20,INT((ROW()-13)/2),0))</f>
        <v/>
      </c>
      <c r="I305" s="1014"/>
      <c r="J305" s="255" t="str">
        <f ca="1">IF(MOD(ROW()-13,2)=0,IF(ISBLANK(OFFSET('12. SEGUIMIENTO 2027'!$N$14,INT((ROW()-13)/2),0)),"",OFFSET('12. SEGUIMIENTO 2027'!$N$14,INT((ROW()-13)/2),0)),IF(ISBLANK(OFFSET('9. METAS'!$V$20,INT((ROW()-14)/2),0)),"",OFFSET('9. METAS'!$V$20,INT((ROW()-14)/2),0)))</f>
        <v/>
      </c>
      <c r="K305" s="256" t="str">
        <f ca="1">IF(MOD(ROW()-13,2)=0,IF(ISBLANK(OFFSET('12. SEGUIMIENTO 2027'!$O$14,INT((ROW()-13)/2),0)),"",OFFSET('12. SEGUIMIENTO 2027'!$O$14,INT((ROW()-13)/2),0)),IF(ISBLANK(OFFSET('9. METAS'!$W$20,INT((ROW()-14)/2),0)),"",OFFSET('9. METAS'!$W$20,INT((ROW()-14)/2),0)))</f>
        <v/>
      </c>
      <c r="L305" s="256" t="str">
        <f ca="1">IF(MOD(ROW()-13,2)=0,IF(ISBLANK(OFFSET('12. SEGUIMIENTO 2027'!$P$14,INT((ROW()-13)/2),0)),"",OFFSET('12. SEGUIMIENTO 2027'!$P$14,INT((ROW()-13)/2),0)),IF(ISBLANK(OFFSET('9. METAS'!$X$20,INT((ROW()-14)/2),0)),"",OFFSET('9. METAS'!$X$20,INT((ROW()-14)/2),0)))</f>
        <v/>
      </c>
      <c r="M305" s="257" t="str">
        <f ca="1">IF(MOD(ROW()-13,2)=0,IF(ISBLANK(OFFSET('12. SEGUIMIENTO 2027'!$Q$14,INT((ROW()-13)/2),0)),"",OFFSET('12. SEGUIMIENTO 2027'!$Q$14,INT((ROW()-13)/2),0)),IF(ISBLANK(OFFSET('9. METAS'!$Y$20,INT((ROW()-14)/2),0)),"",OFFSET('9. METAS'!$Y$20,INT((ROW()-14)/2),0)))</f>
        <v/>
      </c>
      <c r="N305" s="1012" t="str">
        <f t="shared" ref="N305" ca="1" si="288">IFERROR(J305/J306,"ND")</f>
        <v>ND</v>
      </c>
      <c r="O305" s="1008" t="str">
        <f t="shared" ref="O305" ca="1" si="289">IFERROR(((J305+K305+L305+M305)/H305),"ND")</f>
        <v>ND</v>
      </c>
      <c r="P305" s="996"/>
    </row>
    <row r="306" spans="3:16">
      <c r="C306" s="1030"/>
      <c r="D306" s="1026"/>
      <c r="E306" s="1026"/>
      <c r="F306" s="1024"/>
      <c r="G306" s="1021"/>
      <c r="H306" s="1164"/>
      <c r="I306" s="1015"/>
      <c r="J306" s="255" t="str">
        <f ca="1">IF(MOD(ROW()-13,2)=0,IF(ISBLANK(OFFSET('12. SEGUIMIENTO 2027'!$N$14,INT((ROW()-13)/2),0)),"",OFFSET('12. SEGUIMIENTO 2027'!$N$14,INT((ROW()-13)/2),0)),IF(ISBLANK(OFFSET('9. METAS'!$V$20,INT((ROW()-14)/2),0)),"",OFFSET('9. METAS'!$V$20,INT((ROW()-14)/2),0)))</f>
        <v/>
      </c>
      <c r="K306" s="256" t="str">
        <f ca="1">IF(MOD(ROW()-13,2)=0,IF(ISBLANK(OFFSET('12. SEGUIMIENTO 2027'!$O$14,INT((ROW()-13)/2),0)),"",OFFSET('12. SEGUIMIENTO 2027'!$O$14,INT((ROW()-13)/2),0)),IF(ISBLANK(OFFSET('9. METAS'!$W$20,INT((ROW()-14)/2),0)),"",OFFSET('9. METAS'!$W$20,INT((ROW()-14)/2),0)))</f>
        <v/>
      </c>
      <c r="L306" s="256" t="str">
        <f ca="1">IF(MOD(ROW()-13,2)=0,IF(ISBLANK(OFFSET('12. SEGUIMIENTO 2027'!$P$14,INT((ROW()-13)/2),0)),"",OFFSET('12. SEGUIMIENTO 2027'!$P$14,INT((ROW()-13)/2),0)),IF(ISBLANK(OFFSET('9. METAS'!$X$20,INT((ROW()-14)/2),0)),"",OFFSET('9. METAS'!$X$20,INT((ROW()-14)/2),0)))</f>
        <v/>
      </c>
      <c r="M306" s="257" t="str">
        <f ca="1">IF(MOD(ROW()-13,2)=0,IF(ISBLANK(OFFSET('12. SEGUIMIENTO 2027'!$Q$14,INT((ROW()-13)/2),0)),"",OFFSET('12. SEGUIMIENTO 2027'!$Q$14,INT((ROW()-13)/2),0)),IF(ISBLANK(OFFSET('9. METAS'!$Y$20,INT((ROW()-14)/2),0)),"",OFFSET('9. METAS'!$Y$20,INT((ROW()-14)/2),0)))</f>
        <v/>
      </c>
      <c r="N306" s="1013"/>
      <c r="O306" s="1009"/>
      <c r="P306" s="997"/>
    </row>
    <row r="307" spans="3:16">
      <c r="C307" s="1028" t="str">
        <f ca="1">IF(ISBLANK(OFFSET('5. Pp (3 años)'!$C$39,INT((ROW()-13)/2),0)),"",OFFSET('5. Pp (3 años)'!$C$39,INT((ROW()-13)/2),0))</f>
        <v/>
      </c>
      <c r="D307" s="1026" t="str">
        <f ca="1">IF(ISBLANK(OFFSET('5. Pp (3 años)'!$D$39,INT((ROW()-13)/2),0)),"",OFFSET('5. Pp (3 años)'!$D$39,INT((ROW()-13)/2),0))</f>
        <v/>
      </c>
      <c r="E307" s="1026" t="str">
        <f ca="1">IF(ISBLANK(OFFSET('5. Pp (3 años)'!$E$39,INT((ROW()-13)/2),0)),"",OFFSET('5. Pp (3 años)'!$E$39,INT((ROW()-13)/2),0))</f>
        <v/>
      </c>
      <c r="F307" s="1024" t="str">
        <f ca="1">IF(ISBLANK(OFFSET('5. Pp (3 años)'!$K$39,INT((ROW()-13)/2),0)),"",OFFSET('5. Pp (3 años)'!$K$39,INT((ROW()-13)/2),0))</f>
        <v/>
      </c>
      <c r="G307" s="1021" t="str">
        <f ca="1">IF(ISBLANK(OFFSET('5. Pp (3 años)'!$H$39,INT((ROW()-13)/2),0)),"",OFFSET('5. Pp (3 años)'!$H$39,INT((ROW()-13)/2),0))</f>
        <v/>
      </c>
      <c r="H307" s="1164" t="str">
        <f ca="1">IF(ISBLANK(OFFSET('9. METAS'!$M$20,INT((ROW()-13)/2),0)),"",OFFSET('9. METAS'!$M$20,INT((ROW()-13)/2),0))</f>
        <v/>
      </c>
      <c r="I307" s="1014"/>
      <c r="J307" s="255" t="str">
        <f ca="1">IF(MOD(ROW()-13,2)=0,IF(ISBLANK(OFFSET('12. SEGUIMIENTO 2027'!$N$14,INT((ROW()-13)/2),0)),"",OFFSET('12. SEGUIMIENTO 2027'!$N$14,INT((ROW()-13)/2),0)),IF(ISBLANK(OFFSET('9. METAS'!$V$20,INT((ROW()-14)/2),0)),"",OFFSET('9. METAS'!$V$20,INT((ROW()-14)/2),0)))</f>
        <v/>
      </c>
      <c r="K307" s="256" t="str">
        <f ca="1">IF(MOD(ROW()-13,2)=0,IF(ISBLANK(OFFSET('12. SEGUIMIENTO 2027'!$O$14,INT((ROW()-13)/2),0)),"",OFFSET('12. SEGUIMIENTO 2027'!$O$14,INT((ROW()-13)/2),0)),IF(ISBLANK(OFFSET('9. METAS'!$W$20,INT((ROW()-14)/2),0)),"",OFFSET('9. METAS'!$W$20,INT((ROW()-14)/2),0)))</f>
        <v/>
      </c>
      <c r="L307" s="256" t="str">
        <f ca="1">IF(MOD(ROW()-13,2)=0,IF(ISBLANK(OFFSET('12. SEGUIMIENTO 2027'!$P$14,INT((ROW()-13)/2),0)),"",OFFSET('12. SEGUIMIENTO 2027'!$P$14,INT((ROW()-13)/2),0)),IF(ISBLANK(OFFSET('9. METAS'!$X$20,INT((ROW()-14)/2),0)),"",OFFSET('9. METAS'!$X$20,INT((ROW()-14)/2),0)))</f>
        <v/>
      </c>
      <c r="M307" s="257" t="str">
        <f ca="1">IF(MOD(ROW()-13,2)=0,IF(ISBLANK(OFFSET('12. SEGUIMIENTO 2027'!$Q$14,INT((ROW()-13)/2),0)),"",OFFSET('12. SEGUIMIENTO 2027'!$Q$14,INT((ROW()-13)/2),0)),IF(ISBLANK(OFFSET('9. METAS'!$Y$20,INT((ROW()-14)/2),0)),"",OFFSET('9. METAS'!$Y$20,INT((ROW()-14)/2),0)))</f>
        <v/>
      </c>
      <c r="N307" s="1012" t="str">
        <f t="shared" ref="N307" ca="1" si="290">IFERROR(J307/J308,"ND")</f>
        <v>ND</v>
      </c>
      <c r="O307" s="1008" t="str">
        <f t="shared" ref="O307" ca="1" si="291">IFERROR(((J307+K307+L307+M307)/H307),"ND")</f>
        <v>ND</v>
      </c>
      <c r="P307" s="996"/>
    </row>
    <row r="308" spans="3:16">
      <c r="C308" s="1030"/>
      <c r="D308" s="1026"/>
      <c r="E308" s="1026"/>
      <c r="F308" s="1024"/>
      <c r="G308" s="1021"/>
      <c r="H308" s="1164"/>
      <c r="I308" s="1015"/>
      <c r="J308" s="255" t="str">
        <f ca="1">IF(MOD(ROW()-13,2)=0,IF(ISBLANK(OFFSET('12. SEGUIMIENTO 2027'!$N$14,INT((ROW()-13)/2),0)),"",OFFSET('12. SEGUIMIENTO 2027'!$N$14,INT((ROW()-13)/2),0)),IF(ISBLANK(OFFSET('9. METAS'!$V$20,INT((ROW()-14)/2),0)),"",OFFSET('9. METAS'!$V$20,INT((ROW()-14)/2),0)))</f>
        <v/>
      </c>
      <c r="K308" s="256" t="str">
        <f ca="1">IF(MOD(ROW()-13,2)=0,IF(ISBLANK(OFFSET('12. SEGUIMIENTO 2027'!$O$14,INT((ROW()-13)/2),0)),"",OFFSET('12. SEGUIMIENTO 2027'!$O$14,INT((ROW()-13)/2),0)),IF(ISBLANK(OFFSET('9. METAS'!$W$20,INT((ROW()-14)/2),0)),"",OFFSET('9. METAS'!$W$20,INT((ROW()-14)/2),0)))</f>
        <v/>
      </c>
      <c r="L308" s="256" t="str">
        <f ca="1">IF(MOD(ROW()-13,2)=0,IF(ISBLANK(OFFSET('12. SEGUIMIENTO 2027'!$P$14,INT((ROW()-13)/2),0)),"",OFFSET('12. SEGUIMIENTO 2027'!$P$14,INT((ROW()-13)/2),0)),IF(ISBLANK(OFFSET('9. METAS'!$X$20,INT((ROW()-14)/2),0)),"",OFFSET('9. METAS'!$X$20,INT((ROW()-14)/2),0)))</f>
        <v/>
      </c>
      <c r="M308" s="257" t="str">
        <f ca="1">IF(MOD(ROW()-13,2)=0,IF(ISBLANK(OFFSET('12. SEGUIMIENTO 2027'!$Q$14,INT((ROW()-13)/2),0)),"",OFFSET('12. SEGUIMIENTO 2027'!$Q$14,INT((ROW()-13)/2),0)),IF(ISBLANK(OFFSET('9. METAS'!$Y$20,INT((ROW()-14)/2),0)),"",OFFSET('9. METAS'!$Y$20,INT((ROW()-14)/2),0)))</f>
        <v/>
      </c>
      <c r="N308" s="1013"/>
      <c r="O308" s="1009"/>
      <c r="P308" s="997"/>
    </row>
    <row r="309" spans="3:16">
      <c r="C309" s="1028" t="str">
        <f ca="1">IF(ISBLANK(OFFSET('5. Pp (3 años)'!$C$39,INT((ROW()-13)/2),0)),"",OFFSET('5. Pp (3 años)'!$C$39,INT((ROW()-13)/2),0))</f>
        <v/>
      </c>
      <c r="D309" s="1026" t="str">
        <f ca="1">IF(ISBLANK(OFFSET('5. Pp (3 años)'!$D$39,INT((ROW()-13)/2),0)),"",OFFSET('5. Pp (3 años)'!$D$39,INT((ROW()-13)/2),0))</f>
        <v/>
      </c>
      <c r="E309" s="1026" t="str">
        <f ca="1">IF(ISBLANK(OFFSET('5. Pp (3 años)'!$E$39,INT((ROW()-13)/2),0)),"",OFFSET('5. Pp (3 años)'!$E$39,INT((ROW()-13)/2),0))</f>
        <v/>
      </c>
      <c r="F309" s="1024" t="str">
        <f ca="1">IF(ISBLANK(OFFSET('5. Pp (3 años)'!$K$39,INT((ROW()-13)/2),0)),"",OFFSET('5. Pp (3 años)'!$K$39,INT((ROW()-13)/2),0))</f>
        <v/>
      </c>
      <c r="G309" s="1021" t="str">
        <f ca="1">IF(ISBLANK(OFFSET('5. Pp (3 años)'!$H$39,INT((ROW()-13)/2),0)),"",OFFSET('5. Pp (3 años)'!$H$39,INT((ROW()-13)/2),0))</f>
        <v/>
      </c>
      <c r="H309" s="1164" t="str">
        <f ca="1">IF(ISBLANK(OFFSET('9. METAS'!$M$20,INT((ROW()-13)/2),0)),"",OFFSET('9. METAS'!$M$20,INT((ROW()-13)/2),0))</f>
        <v/>
      </c>
      <c r="I309" s="1014"/>
      <c r="J309" s="255" t="str">
        <f ca="1">IF(MOD(ROW()-13,2)=0,IF(ISBLANK(OFFSET('12. SEGUIMIENTO 2027'!$N$14,INT((ROW()-13)/2),0)),"",OFFSET('12. SEGUIMIENTO 2027'!$N$14,INT((ROW()-13)/2),0)),IF(ISBLANK(OFFSET('9. METAS'!$V$20,INT((ROW()-14)/2),0)),"",OFFSET('9. METAS'!$V$20,INT((ROW()-14)/2),0)))</f>
        <v/>
      </c>
      <c r="K309" s="256" t="str">
        <f ca="1">IF(MOD(ROW()-13,2)=0,IF(ISBLANK(OFFSET('12. SEGUIMIENTO 2027'!$O$14,INT((ROW()-13)/2),0)),"",OFFSET('12. SEGUIMIENTO 2027'!$O$14,INT((ROW()-13)/2),0)),IF(ISBLANK(OFFSET('9. METAS'!$W$20,INT((ROW()-14)/2),0)),"",OFFSET('9. METAS'!$W$20,INT((ROW()-14)/2),0)))</f>
        <v/>
      </c>
      <c r="L309" s="256" t="str">
        <f ca="1">IF(MOD(ROW()-13,2)=0,IF(ISBLANK(OFFSET('12. SEGUIMIENTO 2027'!$P$14,INT((ROW()-13)/2),0)),"",OFFSET('12. SEGUIMIENTO 2027'!$P$14,INT((ROW()-13)/2),0)),IF(ISBLANK(OFFSET('9. METAS'!$X$20,INT((ROW()-14)/2),0)),"",OFFSET('9. METAS'!$X$20,INT((ROW()-14)/2),0)))</f>
        <v/>
      </c>
      <c r="M309" s="257" t="str">
        <f ca="1">IF(MOD(ROW()-13,2)=0,IF(ISBLANK(OFFSET('12. SEGUIMIENTO 2027'!$Q$14,INT((ROW()-13)/2),0)),"",OFFSET('12. SEGUIMIENTO 2027'!$Q$14,INT((ROW()-13)/2),0)),IF(ISBLANK(OFFSET('9. METAS'!$Y$20,INT((ROW()-14)/2),0)),"",OFFSET('9. METAS'!$Y$20,INT((ROW()-14)/2),0)))</f>
        <v/>
      </c>
      <c r="N309" s="1012" t="str">
        <f t="shared" ref="N309" ca="1" si="292">IFERROR(J309/J310,"ND")</f>
        <v>ND</v>
      </c>
      <c r="O309" s="1008" t="str">
        <f t="shared" ref="O309" ca="1" si="293">IFERROR(((J309+K309+L309+M309)/H309),"ND")</f>
        <v>ND</v>
      </c>
      <c r="P309" s="996"/>
    </row>
    <row r="310" spans="3:16">
      <c r="C310" s="1030"/>
      <c r="D310" s="1026"/>
      <c r="E310" s="1026"/>
      <c r="F310" s="1024"/>
      <c r="G310" s="1021"/>
      <c r="H310" s="1164"/>
      <c r="I310" s="1015"/>
      <c r="J310" s="255" t="str">
        <f ca="1">IF(MOD(ROW()-13,2)=0,IF(ISBLANK(OFFSET('12. SEGUIMIENTO 2027'!$N$14,INT((ROW()-13)/2),0)),"",OFFSET('12. SEGUIMIENTO 2027'!$N$14,INT((ROW()-13)/2),0)),IF(ISBLANK(OFFSET('9. METAS'!$V$20,INT((ROW()-14)/2),0)),"",OFFSET('9. METAS'!$V$20,INT((ROW()-14)/2),0)))</f>
        <v/>
      </c>
      <c r="K310" s="256" t="str">
        <f ca="1">IF(MOD(ROW()-13,2)=0,IF(ISBLANK(OFFSET('12. SEGUIMIENTO 2027'!$O$14,INT((ROW()-13)/2),0)),"",OFFSET('12. SEGUIMIENTO 2027'!$O$14,INT((ROW()-13)/2),0)),IF(ISBLANK(OFFSET('9. METAS'!$W$20,INT((ROW()-14)/2),0)),"",OFFSET('9. METAS'!$W$20,INT((ROW()-14)/2),0)))</f>
        <v/>
      </c>
      <c r="L310" s="256" t="str">
        <f ca="1">IF(MOD(ROW()-13,2)=0,IF(ISBLANK(OFFSET('12. SEGUIMIENTO 2027'!$P$14,INT((ROW()-13)/2),0)),"",OFFSET('12. SEGUIMIENTO 2027'!$P$14,INT((ROW()-13)/2),0)),IF(ISBLANK(OFFSET('9. METAS'!$X$20,INT((ROW()-14)/2),0)),"",OFFSET('9. METAS'!$X$20,INT((ROW()-14)/2),0)))</f>
        <v/>
      </c>
      <c r="M310" s="257" t="str">
        <f ca="1">IF(MOD(ROW()-13,2)=0,IF(ISBLANK(OFFSET('12. SEGUIMIENTO 2027'!$Q$14,INT((ROW()-13)/2),0)),"",OFFSET('12. SEGUIMIENTO 2027'!$Q$14,INT((ROW()-13)/2),0)),IF(ISBLANK(OFFSET('9. METAS'!$Y$20,INT((ROW()-14)/2),0)),"",OFFSET('9. METAS'!$Y$20,INT((ROW()-14)/2),0)))</f>
        <v/>
      </c>
      <c r="N310" s="1013"/>
      <c r="O310" s="1009"/>
      <c r="P310" s="997"/>
    </row>
    <row r="311" spans="3:16">
      <c r="C311" s="1028" t="str">
        <f ca="1">IF(ISBLANK(OFFSET('5. Pp (3 años)'!$C$39,INT((ROW()-13)/2),0)),"",OFFSET('5. Pp (3 años)'!$C$39,INT((ROW()-13)/2),0))</f>
        <v/>
      </c>
      <c r="D311" s="1026" t="str">
        <f ca="1">IF(ISBLANK(OFFSET('5. Pp (3 años)'!$D$39,INT((ROW()-13)/2),0)),"",OFFSET('5. Pp (3 años)'!$D$39,INT((ROW()-13)/2),0))</f>
        <v/>
      </c>
      <c r="E311" s="1026" t="str">
        <f ca="1">IF(ISBLANK(OFFSET('5. Pp (3 años)'!$E$39,INT((ROW()-13)/2),0)),"",OFFSET('5. Pp (3 años)'!$E$39,INT((ROW()-13)/2),0))</f>
        <v/>
      </c>
      <c r="F311" s="1024" t="str">
        <f ca="1">IF(ISBLANK(OFFSET('5. Pp (3 años)'!$K$39,INT((ROW()-13)/2),0)),"",OFFSET('5. Pp (3 años)'!$K$39,INT((ROW()-13)/2),0))</f>
        <v/>
      </c>
      <c r="G311" s="1021" t="str">
        <f ca="1">IF(ISBLANK(OFFSET('5. Pp (3 años)'!$H$39,INT((ROW()-13)/2),0)),"",OFFSET('5. Pp (3 años)'!$H$39,INT((ROW()-13)/2),0))</f>
        <v/>
      </c>
      <c r="H311" s="1164" t="str">
        <f ca="1">IF(ISBLANK(OFFSET('9. METAS'!$M$20,INT((ROW()-13)/2),0)),"",OFFSET('9. METAS'!$M$20,INT((ROW()-13)/2),0))</f>
        <v/>
      </c>
      <c r="I311" s="1014"/>
      <c r="J311" s="255" t="str">
        <f ca="1">IF(MOD(ROW()-13,2)=0,IF(ISBLANK(OFFSET('12. SEGUIMIENTO 2027'!$N$14,INT((ROW()-13)/2),0)),"",OFFSET('12. SEGUIMIENTO 2027'!$N$14,INT((ROW()-13)/2),0)),IF(ISBLANK(OFFSET('9. METAS'!$V$20,INT((ROW()-14)/2),0)),"",OFFSET('9. METAS'!$V$20,INT((ROW()-14)/2),0)))</f>
        <v/>
      </c>
      <c r="K311" s="256" t="str">
        <f ca="1">IF(MOD(ROW()-13,2)=0,IF(ISBLANK(OFFSET('12. SEGUIMIENTO 2027'!$O$14,INT((ROW()-13)/2),0)),"",OFFSET('12. SEGUIMIENTO 2027'!$O$14,INT((ROW()-13)/2),0)),IF(ISBLANK(OFFSET('9. METAS'!$W$20,INT((ROW()-14)/2),0)),"",OFFSET('9. METAS'!$W$20,INT((ROW()-14)/2),0)))</f>
        <v/>
      </c>
      <c r="L311" s="256" t="str">
        <f ca="1">IF(MOD(ROW()-13,2)=0,IF(ISBLANK(OFFSET('12. SEGUIMIENTO 2027'!$P$14,INT((ROW()-13)/2),0)),"",OFFSET('12. SEGUIMIENTO 2027'!$P$14,INT((ROW()-13)/2),0)),IF(ISBLANK(OFFSET('9. METAS'!$X$20,INT((ROW()-14)/2),0)),"",OFFSET('9. METAS'!$X$20,INT((ROW()-14)/2),0)))</f>
        <v/>
      </c>
      <c r="M311" s="257" t="str">
        <f ca="1">IF(MOD(ROW()-13,2)=0,IF(ISBLANK(OFFSET('12. SEGUIMIENTO 2027'!$Q$14,INT((ROW()-13)/2),0)),"",OFFSET('12. SEGUIMIENTO 2027'!$Q$14,INT((ROW()-13)/2),0)),IF(ISBLANK(OFFSET('9. METAS'!$Y$20,INT((ROW()-14)/2),0)),"",OFFSET('9. METAS'!$Y$20,INT((ROW()-14)/2),0)))</f>
        <v/>
      </c>
      <c r="N311" s="1012" t="str">
        <f t="shared" ref="N311" ca="1" si="294">IFERROR(J311/J312,"ND")</f>
        <v>ND</v>
      </c>
      <c r="O311" s="1008" t="str">
        <f t="shared" ref="O311" ca="1" si="295">IFERROR(((J311+K311+L311+M311)/H311),"ND")</f>
        <v>ND</v>
      </c>
      <c r="P311" s="996"/>
    </row>
    <row r="312" spans="3:16">
      <c r="C312" s="1030"/>
      <c r="D312" s="1026"/>
      <c r="E312" s="1026"/>
      <c r="F312" s="1024"/>
      <c r="G312" s="1021"/>
      <c r="H312" s="1164"/>
      <c r="I312" s="1015"/>
      <c r="J312" s="255" t="str">
        <f ca="1">IF(MOD(ROW()-13,2)=0,IF(ISBLANK(OFFSET('12. SEGUIMIENTO 2027'!$N$14,INT((ROW()-13)/2),0)),"",OFFSET('12. SEGUIMIENTO 2027'!$N$14,INT((ROW()-13)/2),0)),IF(ISBLANK(OFFSET('9. METAS'!$V$20,INT((ROW()-14)/2),0)),"",OFFSET('9. METAS'!$V$20,INT((ROW()-14)/2),0)))</f>
        <v/>
      </c>
      <c r="K312" s="256" t="str">
        <f ca="1">IF(MOD(ROW()-13,2)=0,IF(ISBLANK(OFFSET('12. SEGUIMIENTO 2027'!$O$14,INT((ROW()-13)/2),0)),"",OFFSET('12. SEGUIMIENTO 2027'!$O$14,INT((ROW()-13)/2),0)),IF(ISBLANK(OFFSET('9. METAS'!$W$20,INT((ROW()-14)/2),0)),"",OFFSET('9. METAS'!$W$20,INT((ROW()-14)/2),0)))</f>
        <v/>
      </c>
      <c r="L312" s="256" t="str">
        <f ca="1">IF(MOD(ROW()-13,2)=0,IF(ISBLANK(OFFSET('12. SEGUIMIENTO 2027'!$P$14,INT((ROW()-13)/2),0)),"",OFFSET('12. SEGUIMIENTO 2027'!$P$14,INT((ROW()-13)/2),0)),IF(ISBLANK(OFFSET('9. METAS'!$X$20,INT((ROW()-14)/2),0)),"",OFFSET('9. METAS'!$X$20,INT((ROW()-14)/2),0)))</f>
        <v/>
      </c>
      <c r="M312" s="257" t="str">
        <f ca="1">IF(MOD(ROW()-13,2)=0,IF(ISBLANK(OFFSET('12. SEGUIMIENTO 2027'!$Q$14,INT((ROW()-13)/2),0)),"",OFFSET('12. SEGUIMIENTO 2027'!$Q$14,INT((ROW()-13)/2),0)),IF(ISBLANK(OFFSET('9. METAS'!$Y$20,INT((ROW()-14)/2),0)),"",OFFSET('9. METAS'!$Y$20,INT((ROW()-14)/2),0)))</f>
        <v/>
      </c>
      <c r="N312" s="1013"/>
      <c r="O312" s="1009"/>
      <c r="P312" s="997"/>
    </row>
    <row r="313" spans="3:16">
      <c r="C313" s="1028" t="str">
        <f ca="1">IF(ISBLANK(OFFSET('5. Pp (3 años)'!$C$39,INT((ROW()-13)/2),0)),"",OFFSET('5. Pp (3 años)'!$C$39,INT((ROW()-13)/2),0))</f>
        <v/>
      </c>
      <c r="D313" s="1026" t="str">
        <f ca="1">IF(ISBLANK(OFFSET('5. Pp (3 años)'!$D$39,INT((ROW()-13)/2),0)),"",OFFSET('5. Pp (3 años)'!$D$39,INT((ROW()-13)/2),0))</f>
        <v/>
      </c>
      <c r="E313" s="1026" t="str">
        <f ca="1">IF(ISBLANK(OFFSET('5. Pp (3 años)'!$E$39,INT((ROW()-13)/2),0)),"",OFFSET('5. Pp (3 años)'!$E$39,INT((ROW()-13)/2),0))</f>
        <v/>
      </c>
      <c r="F313" s="1024" t="str">
        <f ca="1">IF(ISBLANK(OFFSET('5. Pp (3 años)'!$K$39,INT((ROW()-13)/2),0)),"",OFFSET('5. Pp (3 años)'!$K$39,INT((ROW()-13)/2),0))</f>
        <v/>
      </c>
      <c r="G313" s="1021" t="str">
        <f ca="1">IF(ISBLANK(OFFSET('5. Pp (3 años)'!$H$39,INT((ROW()-13)/2),0)),"",OFFSET('5. Pp (3 años)'!$H$39,INT((ROW()-13)/2),0))</f>
        <v/>
      </c>
      <c r="H313" s="1164" t="str">
        <f ca="1">IF(ISBLANK(OFFSET('9. METAS'!$M$20,INT((ROW()-13)/2),0)),"",OFFSET('9. METAS'!$M$20,INT((ROW()-13)/2),0))</f>
        <v/>
      </c>
      <c r="I313" s="1014"/>
      <c r="J313" s="255" t="str">
        <f ca="1">IF(MOD(ROW()-13,2)=0,IF(ISBLANK(OFFSET('12. SEGUIMIENTO 2027'!$N$14,INT((ROW()-13)/2),0)),"",OFFSET('12. SEGUIMIENTO 2027'!$N$14,INT((ROW()-13)/2),0)),IF(ISBLANK(OFFSET('9. METAS'!$V$20,INT((ROW()-14)/2),0)),"",OFFSET('9. METAS'!$V$20,INT((ROW()-14)/2),0)))</f>
        <v/>
      </c>
      <c r="K313" s="256" t="str">
        <f ca="1">IF(MOD(ROW()-13,2)=0,IF(ISBLANK(OFFSET('12. SEGUIMIENTO 2027'!$O$14,INT((ROW()-13)/2),0)),"",OFFSET('12. SEGUIMIENTO 2027'!$O$14,INT((ROW()-13)/2),0)),IF(ISBLANK(OFFSET('9. METAS'!$W$20,INT((ROW()-14)/2),0)),"",OFFSET('9. METAS'!$W$20,INT((ROW()-14)/2),0)))</f>
        <v/>
      </c>
      <c r="L313" s="256" t="str">
        <f ca="1">IF(MOD(ROW()-13,2)=0,IF(ISBLANK(OFFSET('12. SEGUIMIENTO 2027'!$P$14,INT((ROW()-13)/2),0)),"",OFFSET('12. SEGUIMIENTO 2027'!$P$14,INT((ROW()-13)/2),0)),IF(ISBLANK(OFFSET('9. METAS'!$X$20,INT((ROW()-14)/2),0)),"",OFFSET('9. METAS'!$X$20,INT((ROW()-14)/2),0)))</f>
        <v/>
      </c>
      <c r="M313" s="257" t="str">
        <f ca="1">IF(MOD(ROW()-13,2)=0,IF(ISBLANK(OFFSET('12. SEGUIMIENTO 2027'!$Q$14,INT((ROW()-13)/2),0)),"",OFFSET('12. SEGUIMIENTO 2027'!$Q$14,INT((ROW()-13)/2),0)),IF(ISBLANK(OFFSET('9. METAS'!$Y$20,INT((ROW()-14)/2),0)),"",OFFSET('9. METAS'!$Y$20,INT((ROW()-14)/2),0)))</f>
        <v/>
      </c>
      <c r="N313" s="1012" t="str">
        <f t="shared" ref="N313" ca="1" si="296">IFERROR(J313/J314,"ND")</f>
        <v>ND</v>
      </c>
      <c r="O313" s="1008" t="str">
        <f t="shared" ref="O313" ca="1" si="297">IFERROR(((J313+K313+L313+M313)/H313),"ND")</f>
        <v>ND</v>
      </c>
      <c r="P313" s="996"/>
    </row>
    <row r="314" spans="3:16">
      <c r="C314" s="1030"/>
      <c r="D314" s="1026"/>
      <c r="E314" s="1026"/>
      <c r="F314" s="1024"/>
      <c r="G314" s="1021"/>
      <c r="H314" s="1164"/>
      <c r="I314" s="1015"/>
      <c r="J314" s="255" t="str">
        <f ca="1">IF(MOD(ROW()-13,2)=0,IF(ISBLANK(OFFSET('12. SEGUIMIENTO 2027'!$N$14,INT((ROW()-13)/2),0)),"",OFFSET('12. SEGUIMIENTO 2027'!$N$14,INT((ROW()-13)/2),0)),IF(ISBLANK(OFFSET('9. METAS'!$V$20,INT((ROW()-14)/2),0)),"",OFFSET('9. METAS'!$V$20,INT((ROW()-14)/2),0)))</f>
        <v/>
      </c>
      <c r="K314" s="256" t="str">
        <f ca="1">IF(MOD(ROW()-13,2)=0,IF(ISBLANK(OFFSET('12. SEGUIMIENTO 2027'!$O$14,INT((ROW()-13)/2),0)),"",OFFSET('12. SEGUIMIENTO 2027'!$O$14,INT((ROW()-13)/2),0)),IF(ISBLANK(OFFSET('9. METAS'!$W$20,INT((ROW()-14)/2),0)),"",OFFSET('9. METAS'!$W$20,INT((ROW()-14)/2),0)))</f>
        <v/>
      </c>
      <c r="L314" s="256" t="str">
        <f ca="1">IF(MOD(ROW()-13,2)=0,IF(ISBLANK(OFFSET('12. SEGUIMIENTO 2027'!$P$14,INT((ROW()-13)/2),0)),"",OFFSET('12. SEGUIMIENTO 2027'!$P$14,INT((ROW()-13)/2),0)),IF(ISBLANK(OFFSET('9. METAS'!$X$20,INT((ROW()-14)/2),0)),"",OFFSET('9. METAS'!$X$20,INT((ROW()-14)/2),0)))</f>
        <v/>
      </c>
      <c r="M314" s="257" t="str">
        <f ca="1">IF(MOD(ROW()-13,2)=0,IF(ISBLANK(OFFSET('12. SEGUIMIENTO 2027'!$Q$14,INT((ROW()-13)/2),0)),"",OFFSET('12. SEGUIMIENTO 2027'!$Q$14,INT((ROW()-13)/2),0)),IF(ISBLANK(OFFSET('9. METAS'!$Y$20,INT((ROW()-14)/2),0)),"",OFFSET('9. METAS'!$Y$20,INT((ROW()-14)/2),0)))</f>
        <v/>
      </c>
      <c r="N314" s="1013"/>
      <c r="O314" s="1009"/>
      <c r="P314" s="997"/>
    </row>
    <row r="315" spans="3:16">
      <c r="C315" s="1028" t="str">
        <f ca="1">IF(ISBLANK(OFFSET('5. Pp (3 años)'!$C$39,INT((ROW()-13)/2),0)),"",OFFSET('5. Pp (3 años)'!$C$39,INT((ROW()-13)/2),0))</f>
        <v/>
      </c>
      <c r="D315" s="1026" t="str">
        <f ca="1">IF(ISBLANK(OFFSET('5. Pp (3 años)'!$D$39,INT((ROW()-13)/2),0)),"",OFFSET('5. Pp (3 años)'!$D$39,INT((ROW()-13)/2),0))</f>
        <v/>
      </c>
      <c r="E315" s="1026" t="str">
        <f ca="1">IF(ISBLANK(OFFSET('5. Pp (3 años)'!$E$39,INT((ROW()-13)/2),0)),"",OFFSET('5. Pp (3 años)'!$E$39,INT((ROW()-13)/2),0))</f>
        <v/>
      </c>
      <c r="F315" s="1024" t="str">
        <f ca="1">IF(ISBLANK(OFFSET('5. Pp (3 años)'!$K$39,INT((ROW()-13)/2),0)),"",OFFSET('5. Pp (3 años)'!$K$39,INT((ROW()-13)/2),0))</f>
        <v/>
      </c>
      <c r="G315" s="1021" t="str">
        <f ca="1">IF(ISBLANK(OFFSET('5. Pp (3 años)'!$H$39,INT((ROW()-13)/2),0)),"",OFFSET('5. Pp (3 años)'!$H$39,INT((ROW()-13)/2),0))</f>
        <v/>
      </c>
      <c r="H315" s="1164" t="str">
        <f ca="1">IF(ISBLANK(OFFSET('9. METAS'!$M$20,INT((ROW()-13)/2),0)),"",OFFSET('9. METAS'!$M$20,INT((ROW()-13)/2),0))</f>
        <v/>
      </c>
      <c r="I315" s="1014"/>
      <c r="J315" s="255" t="str">
        <f ca="1">IF(MOD(ROW()-13,2)=0,IF(ISBLANK(OFFSET('12. SEGUIMIENTO 2027'!$N$14,INT((ROW()-13)/2),0)),"",OFFSET('12. SEGUIMIENTO 2027'!$N$14,INT((ROW()-13)/2),0)),IF(ISBLANK(OFFSET('9. METAS'!$V$20,INT((ROW()-14)/2),0)),"",OFFSET('9. METAS'!$V$20,INT((ROW()-14)/2),0)))</f>
        <v/>
      </c>
      <c r="K315" s="256" t="str">
        <f ca="1">IF(MOD(ROW()-13,2)=0,IF(ISBLANK(OFFSET('12. SEGUIMIENTO 2027'!$O$14,INT((ROW()-13)/2),0)),"",OFFSET('12. SEGUIMIENTO 2027'!$O$14,INT((ROW()-13)/2),0)),IF(ISBLANK(OFFSET('9. METAS'!$W$20,INT((ROW()-14)/2),0)),"",OFFSET('9. METAS'!$W$20,INT((ROW()-14)/2),0)))</f>
        <v/>
      </c>
      <c r="L315" s="256" t="str">
        <f ca="1">IF(MOD(ROW()-13,2)=0,IF(ISBLANK(OFFSET('12. SEGUIMIENTO 2027'!$P$14,INT((ROW()-13)/2),0)),"",OFFSET('12. SEGUIMIENTO 2027'!$P$14,INT((ROW()-13)/2),0)),IF(ISBLANK(OFFSET('9. METAS'!$X$20,INT((ROW()-14)/2),0)),"",OFFSET('9. METAS'!$X$20,INT((ROW()-14)/2),0)))</f>
        <v/>
      </c>
      <c r="M315" s="257" t="str">
        <f ca="1">IF(MOD(ROW()-13,2)=0,IF(ISBLANK(OFFSET('12. SEGUIMIENTO 2027'!$Q$14,INT((ROW()-13)/2),0)),"",OFFSET('12. SEGUIMIENTO 2027'!$Q$14,INT((ROW()-13)/2),0)),IF(ISBLANK(OFFSET('9. METAS'!$Y$20,INT((ROW()-14)/2),0)),"",OFFSET('9. METAS'!$Y$20,INT((ROW()-14)/2),0)))</f>
        <v/>
      </c>
      <c r="N315" s="1012" t="str">
        <f t="shared" ref="N315" ca="1" si="298">IFERROR(J315/J316,"ND")</f>
        <v>ND</v>
      </c>
      <c r="O315" s="1008" t="str">
        <f t="shared" ref="O315" ca="1" si="299">IFERROR(((J315+K315+L315+M315)/H315),"ND")</f>
        <v>ND</v>
      </c>
      <c r="P315" s="996"/>
    </row>
    <row r="316" spans="3:16">
      <c r="C316" s="1030"/>
      <c r="D316" s="1026"/>
      <c r="E316" s="1026"/>
      <c r="F316" s="1024"/>
      <c r="G316" s="1021"/>
      <c r="H316" s="1164"/>
      <c r="I316" s="1015"/>
      <c r="J316" s="255" t="str">
        <f ca="1">IF(MOD(ROW()-13,2)=0,IF(ISBLANK(OFFSET('12. SEGUIMIENTO 2027'!$N$14,INT((ROW()-13)/2),0)),"",OFFSET('12. SEGUIMIENTO 2027'!$N$14,INT((ROW()-13)/2),0)),IF(ISBLANK(OFFSET('9. METAS'!$V$20,INT((ROW()-14)/2),0)),"",OFFSET('9. METAS'!$V$20,INT((ROW()-14)/2),0)))</f>
        <v/>
      </c>
      <c r="K316" s="256" t="str">
        <f ca="1">IF(MOD(ROW()-13,2)=0,IF(ISBLANK(OFFSET('12. SEGUIMIENTO 2027'!$O$14,INT((ROW()-13)/2),0)),"",OFFSET('12. SEGUIMIENTO 2027'!$O$14,INT((ROW()-13)/2),0)),IF(ISBLANK(OFFSET('9. METAS'!$W$20,INT((ROW()-14)/2),0)),"",OFFSET('9. METAS'!$W$20,INT((ROW()-14)/2),0)))</f>
        <v/>
      </c>
      <c r="L316" s="256" t="str">
        <f ca="1">IF(MOD(ROW()-13,2)=0,IF(ISBLANK(OFFSET('12. SEGUIMIENTO 2027'!$P$14,INT((ROW()-13)/2),0)),"",OFFSET('12. SEGUIMIENTO 2027'!$P$14,INT((ROW()-13)/2),0)),IF(ISBLANK(OFFSET('9. METAS'!$X$20,INT((ROW()-14)/2),0)),"",OFFSET('9. METAS'!$X$20,INT((ROW()-14)/2),0)))</f>
        <v/>
      </c>
      <c r="M316" s="257" t="str">
        <f ca="1">IF(MOD(ROW()-13,2)=0,IF(ISBLANK(OFFSET('12. SEGUIMIENTO 2027'!$Q$14,INT((ROW()-13)/2),0)),"",OFFSET('12. SEGUIMIENTO 2027'!$Q$14,INT((ROW()-13)/2),0)),IF(ISBLANK(OFFSET('9. METAS'!$Y$20,INT((ROW()-14)/2),0)),"",OFFSET('9. METAS'!$Y$20,INT((ROW()-14)/2),0)))</f>
        <v/>
      </c>
      <c r="N316" s="1013"/>
      <c r="O316" s="1009"/>
      <c r="P316" s="997"/>
    </row>
    <row r="317" spans="3:16">
      <c r="C317" s="1028" t="str">
        <f ca="1">IF(ISBLANK(OFFSET('5. Pp (3 años)'!$C$39,INT((ROW()-13)/2),0)),"",OFFSET('5. Pp (3 años)'!$C$39,INT((ROW()-13)/2),0))</f>
        <v/>
      </c>
      <c r="D317" s="1026" t="str">
        <f ca="1">IF(ISBLANK(OFFSET('5. Pp (3 años)'!$D$39,INT((ROW()-13)/2),0)),"",OFFSET('5. Pp (3 años)'!$D$39,INT((ROW()-13)/2),0))</f>
        <v/>
      </c>
      <c r="E317" s="1026" t="str">
        <f ca="1">IF(ISBLANK(OFFSET('5. Pp (3 años)'!$E$39,INT((ROW()-13)/2),0)),"",OFFSET('5. Pp (3 años)'!$E$39,INT((ROW()-13)/2),0))</f>
        <v/>
      </c>
      <c r="F317" s="1024" t="str">
        <f ca="1">IF(ISBLANK(OFFSET('5. Pp (3 años)'!$K$39,INT((ROW()-13)/2),0)),"",OFFSET('5. Pp (3 años)'!$K$39,INT((ROW()-13)/2),0))</f>
        <v/>
      </c>
      <c r="G317" s="1021" t="str">
        <f ca="1">IF(ISBLANK(OFFSET('5. Pp (3 años)'!$H$39,INT((ROW()-13)/2),0)),"",OFFSET('5. Pp (3 años)'!$H$39,INT((ROW()-13)/2),0))</f>
        <v/>
      </c>
      <c r="H317" s="1164" t="str">
        <f ca="1">IF(ISBLANK(OFFSET('9. METAS'!$M$20,INT((ROW()-13)/2),0)),"",OFFSET('9. METAS'!$M$20,INT((ROW()-13)/2),0))</f>
        <v/>
      </c>
      <c r="I317" s="1014"/>
      <c r="J317" s="255" t="str">
        <f ca="1">IF(MOD(ROW()-13,2)=0,IF(ISBLANK(OFFSET('12. SEGUIMIENTO 2027'!$N$14,INT((ROW()-13)/2),0)),"",OFFSET('12. SEGUIMIENTO 2027'!$N$14,INT((ROW()-13)/2),0)),IF(ISBLANK(OFFSET('9. METAS'!$V$20,INT((ROW()-14)/2),0)),"",OFFSET('9. METAS'!$V$20,INT((ROW()-14)/2),0)))</f>
        <v/>
      </c>
      <c r="K317" s="256" t="str">
        <f ca="1">IF(MOD(ROW()-13,2)=0,IF(ISBLANK(OFFSET('12. SEGUIMIENTO 2027'!$O$14,INT((ROW()-13)/2),0)),"",OFFSET('12. SEGUIMIENTO 2027'!$O$14,INT((ROW()-13)/2),0)),IF(ISBLANK(OFFSET('9. METAS'!$W$20,INT((ROW()-14)/2),0)),"",OFFSET('9. METAS'!$W$20,INT((ROW()-14)/2),0)))</f>
        <v/>
      </c>
      <c r="L317" s="256" t="str">
        <f ca="1">IF(MOD(ROW()-13,2)=0,IF(ISBLANK(OFFSET('12. SEGUIMIENTO 2027'!$P$14,INT((ROW()-13)/2),0)),"",OFFSET('12. SEGUIMIENTO 2027'!$P$14,INT((ROW()-13)/2),0)),IF(ISBLANK(OFFSET('9. METAS'!$X$20,INT((ROW()-14)/2),0)),"",OFFSET('9. METAS'!$X$20,INT((ROW()-14)/2),0)))</f>
        <v/>
      </c>
      <c r="M317" s="257" t="str">
        <f ca="1">IF(MOD(ROW()-13,2)=0,IF(ISBLANK(OFFSET('12. SEGUIMIENTO 2027'!$Q$14,INT((ROW()-13)/2),0)),"",OFFSET('12. SEGUIMIENTO 2027'!$Q$14,INT((ROW()-13)/2),0)),IF(ISBLANK(OFFSET('9. METAS'!$Y$20,INT((ROW()-14)/2),0)),"",OFFSET('9. METAS'!$Y$20,INT((ROW()-14)/2),0)))</f>
        <v/>
      </c>
      <c r="N317" s="1012" t="str">
        <f t="shared" ref="N317" ca="1" si="300">IFERROR(J317/J318,"ND")</f>
        <v>ND</v>
      </c>
      <c r="O317" s="1008" t="str">
        <f t="shared" ref="O317" ca="1" si="301">IFERROR(((J317+K317+L317+M317)/H317),"ND")</f>
        <v>ND</v>
      </c>
      <c r="P317" s="996"/>
    </row>
    <row r="318" spans="3:16">
      <c r="C318" s="1030"/>
      <c r="D318" s="1026"/>
      <c r="E318" s="1026"/>
      <c r="F318" s="1024"/>
      <c r="G318" s="1021"/>
      <c r="H318" s="1164"/>
      <c r="I318" s="1015"/>
      <c r="J318" s="255" t="str">
        <f ca="1">IF(MOD(ROW()-13,2)=0,IF(ISBLANK(OFFSET('12. SEGUIMIENTO 2027'!$N$14,INT((ROW()-13)/2),0)),"",OFFSET('12. SEGUIMIENTO 2027'!$N$14,INT((ROW()-13)/2),0)),IF(ISBLANK(OFFSET('9. METAS'!$V$20,INT((ROW()-14)/2),0)),"",OFFSET('9. METAS'!$V$20,INT((ROW()-14)/2),0)))</f>
        <v/>
      </c>
      <c r="K318" s="256" t="str">
        <f ca="1">IF(MOD(ROW()-13,2)=0,IF(ISBLANK(OFFSET('12. SEGUIMIENTO 2027'!$O$14,INT((ROW()-13)/2),0)),"",OFFSET('12. SEGUIMIENTO 2027'!$O$14,INT((ROW()-13)/2),0)),IF(ISBLANK(OFFSET('9. METAS'!$W$20,INT((ROW()-14)/2),0)),"",OFFSET('9. METAS'!$W$20,INT((ROW()-14)/2),0)))</f>
        <v/>
      </c>
      <c r="L318" s="256" t="str">
        <f ca="1">IF(MOD(ROW()-13,2)=0,IF(ISBLANK(OFFSET('12. SEGUIMIENTO 2027'!$P$14,INT((ROW()-13)/2),0)),"",OFFSET('12. SEGUIMIENTO 2027'!$P$14,INT((ROW()-13)/2),0)),IF(ISBLANK(OFFSET('9. METAS'!$X$20,INT((ROW()-14)/2),0)),"",OFFSET('9. METAS'!$X$20,INT((ROW()-14)/2),0)))</f>
        <v/>
      </c>
      <c r="M318" s="257" t="str">
        <f ca="1">IF(MOD(ROW()-13,2)=0,IF(ISBLANK(OFFSET('12. SEGUIMIENTO 2027'!$Q$14,INT((ROW()-13)/2),0)),"",OFFSET('12. SEGUIMIENTO 2027'!$Q$14,INT((ROW()-13)/2),0)),IF(ISBLANK(OFFSET('9. METAS'!$Y$20,INT((ROW()-14)/2),0)),"",OFFSET('9. METAS'!$Y$20,INT((ROW()-14)/2),0)))</f>
        <v/>
      </c>
      <c r="N318" s="1013"/>
      <c r="O318" s="1009"/>
      <c r="P318" s="997"/>
    </row>
    <row r="319" spans="3:16">
      <c r="C319" s="1028" t="str">
        <f ca="1">IF(ISBLANK(OFFSET('5. Pp (3 años)'!$C$39,INT((ROW()-13)/2),0)),"",OFFSET('5. Pp (3 años)'!$C$39,INT((ROW()-13)/2),0))</f>
        <v/>
      </c>
      <c r="D319" s="1026" t="str">
        <f ca="1">IF(ISBLANK(OFFSET('5. Pp (3 años)'!$D$39,INT((ROW()-13)/2),0)),"",OFFSET('5. Pp (3 años)'!$D$39,INT((ROW()-13)/2),0))</f>
        <v/>
      </c>
      <c r="E319" s="1026" t="str">
        <f ca="1">IF(ISBLANK(OFFSET('5. Pp (3 años)'!$E$39,INT((ROW()-13)/2),0)),"",OFFSET('5. Pp (3 años)'!$E$39,INT((ROW()-13)/2),0))</f>
        <v/>
      </c>
      <c r="F319" s="1024" t="str">
        <f ca="1">IF(ISBLANK(OFFSET('5. Pp (3 años)'!$K$39,INT((ROW()-13)/2),0)),"",OFFSET('5. Pp (3 años)'!$K$39,INT((ROW()-13)/2),0))</f>
        <v/>
      </c>
      <c r="G319" s="1021" t="str">
        <f ca="1">IF(ISBLANK(OFFSET('5. Pp (3 años)'!$H$39,INT((ROW()-13)/2),0)),"",OFFSET('5. Pp (3 años)'!$H$39,INT((ROW()-13)/2),0))</f>
        <v/>
      </c>
      <c r="H319" s="1164" t="str">
        <f ca="1">IF(ISBLANK(OFFSET('9. METAS'!$M$20,INT((ROW()-13)/2),0)),"",OFFSET('9. METAS'!$M$20,INT((ROW()-13)/2),0))</f>
        <v/>
      </c>
      <c r="I319" s="1014"/>
      <c r="J319" s="255" t="str">
        <f ca="1">IF(MOD(ROW()-13,2)=0,IF(ISBLANK(OFFSET('12. SEGUIMIENTO 2027'!$N$14,INT((ROW()-13)/2),0)),"",OFFSET('12. SEGUIMIENTO 2027'!$N$14,INT((ROW()-13)/2),0)),IF(ISBLANK(OFFSET('9. METAS'!$V$20,INT((ROW()-14)/2),0)),"",OFFSET('9. METAS'!$V$20,INT((ROW()-14)/2),0)))</f>
        <v/>
      </c>
      <c r="K319" s="256" t="str">
        <f ca="1">IF(MOD(ROW()-13,2)=0,IF(ISBLANK(OFFSET('12. SEGUIMIENTO 2027'!$O$14,INT((ROW()-13)/2),0)),"",OFFSET('12. SEGUIMIENTO 2027'!$O$14,INT((ROW()-13)/2),0)),IF(ISBLANK(OFFSET('9. METAS'!$W$20,INT((ROW()-14)/2),0)),"",OFFSET('9. METAS'!$W$20,INT((ROW()-14)/2),0)))</f>
        <v/>
      </c>
      <c r="L319" s="256" t="str">
        <f ca="1">IF(MOD(ROW()-13,2)=0,IF(ISBLANK(OFFSET('12. SEGUIMIENTO 2027'!$P$14,INT((ROW()-13)/2),0)),"",OFFSET('12. SEGUIMIENTO 2027'!$P$14,INT((ROW()-13)/2),0)),IF(ISBLANK(OFFSET('9. METAS'!$X$20,INT((ROW()-14)/2),0)),"",OFFSET('9. METAS'!$X$20,INT((ROW()-14)/2),0)))</f>
        <v/>
      </c>
      <c r="M319" s="257" t="str">
        <f ca="1">IF(MOD(ROW()-13,2)=0,IF(ISBLANK(OFFSET('12. SEGUIMIENTO 2027'!$Q$14,INT((ROW()-13)/2),0)),"",OFFSET('12. SEGUIMIENTO 2027'!$Q$14,INT((ROW()-13)/2),0)),IF(ISBLANK(OFFSET('9. METAS'!$Y$20,INT((ROW()-14)/2),0)),"",OFFSET('9. METAS'!$Y$20,INT((ROW()-14)/2),0)))</f>
        <v/>
      </c>
      <c r="N319" s="1012" t="str">
        <f t="shared" ref="N319" ca="1" si="302">IFERROR(J319/J320,"ND")</f>
        <v>ND</v>
      </c>
      <c r="O319" s="1008" t="str">
        <f t="shared" ref="O319" ca="1" si="303">IFERROR(((J319+K319+L319+M319)/H319),"ND")</f>
        <v>ND</v>
      </c>
      <c r="P319" s="996"/>
    </row>
    <row r="320" spans="3:16">
      <c r="C320" s="1030"/>
      <c r="D320" s="1026"/>
      <c r="E320" s="1026"/>
      <c r="F320" s="1024"/>
      <c r="G320" s="1021"/>
      <c r="H320" s="1164"/>
      <c r="I320" s="1015"/>
      <c r="J320" s="255" t="str">
        <f ca="1">IF(MOD(ROW()-13,2)=0,IF(ISBLANK(OFFSET('12. SEGUIMIENTO 2027'!$N$14,INT((ROW()-13)/2),0)),"",OFFSET('12. SEGUIMIENTO 2027'!$N$14,INT((ROW()-13)/2),0)),IF(ISBLANK(OFFSET('9. METAS'!$V$20,INT((ROW()-14)/2),0)),"",OFFSET('9. METAS'!$V$20,INT((ROW()-14)/2),0)))</f>
        <v/>
      </c>
      <c r="K320" s="256" t="str">
        <f ca="1">IF(MOD(ROW()-13,2)=0,IF(ISBLANK(OFFSET('12. SEGUIMIENTO 2027'!$O$14,INT((ROW()-13)/2),0)),"",OFFSET('12. SEGUIMIENTO 2027'!$O$14,INT((ROW()-13)/2),0)),IF(ISBLANK(OFFSET('9. METAS'!$W$20,INT((ROW()-14)/2),0)),"",OFFSET('9. METAS'!$W$20,INT((ROW()-14)/2),0)))</f>
        <v/>
      </c>
      <c r="L320" s="256" t="str">
        <f ca="1">IF(MOD(ROW()-13,2)=0,IF(ISBLANK(OFFSET('12. SEGUIMIENTO 2027'!$P$14,INT((ROW()-13)/2),0)),"",OFFSET('12. SEGUIMIENTO 2027'!$P$14,INT((ROW()-13)/2),0)),IF(ISBLANK(OFFSET('9. METAS'!$X$20,INT((ROW()-14)/2),0)),"",OFFSET('9. METAS'!$X$20,INT((ROW()-14)/2),0)))</f>
        <v/>
      </c>
      <c r="M320" s="257" t="str">
        <f ca="1">IF(MOD(ROW()-13,2)=0,IF(ISBLANK(OFFSET('12. SEGUIMIENTO 2027'!$Q$14,INT((ROW()-13)/2),0)),"",OFFSET('12. SEGUIMIENTO 2027'!$Q$14,INT((ROW()-13)/2),0)),IF(ISBLANK(OFFSET('9. METAS'!$Y$20,INT((ROW()-14)/2),0)),"",OFFSET('9. METAS'!$Y$20,INT((ROW()-14)/2),0)))</f>
        <v/>
      </c>
      <c r="N320" s="1013"/>
      <c r="O320" s="1009"/>
      <c r="P320" s="997"/>
    </row>
    <row r="321" spans="3:16">
      <c r="C321" s="1028" t="str">
        <f ca="1">IF(ISBLANK(OFFSET('5. Pp (3 años)'!$C$39,INT((ROW()-13)/2),0)),"",OFFSET('5. Pp (3 años)'!$C$39,INT((ROW()-13)/2),0))</f>
        <v/>
      </c>
      <c r="D321" s="1026" t="str">
        <f ca="1">IF(ISBLANK(OFFSET('5. Pp (3 años)'!$D$39,INT((ROW()-13)/2),0)),"",OFFSET('5. Pp (3 años)'!$D$39,INT((ROW()-13)/2),0))</f>
        <v/>
      </c>
      <c r="E321" s="1026" t="str">
        <f ca="1">IF(ISBLANK(OFFSET('5. Pp (3 años)'!$E$39,INT((ROW()-13)/2),0)),"",OFFSET('5. Pp (3 años)'!$E$39,INT((ROW()-13)/2),0))</f>
        <v/>
      </c>
      <c r="F321" s="1024" t="str">
        <f ca="1">IF(ISBLANK(OFFSET('5. Pp (3 años)'!$K$39,INT((ROW()-13)/2),0)),"",OFFSET('5. Pp (3 años)'!$K$39,INT((ROW()-13)/2),0))</f>
        <v/>
      </c>
      <c r="G321" s="1021" t="str">
        <f ca="1">IF(ISBLANK(OFFSET('5. Pp (3 años)'!$H$39,INT((ROW()-13)/2),0)),"",OFFSET('5. Pp (3 años)'!$H$39,INT((ROW()-13)/2),0))</f>
        <v/>
      </c>
      <c r="H321" s="1164" t="str">
        <f ca="1">IF(ISBLANK(OFFSET('9. METAS'!$M$20,INT((ROW()-13)/2),0)),"",OFFSET('9. METAS'!$M$20,INT((ROW()-13)/2),0))</f>
        <v/>
      </c>
      <c r="I321" s="1014"/>
      <c r="J321" s="255" t="str">
        <f ca="1">IF(MOD(ROW()-13,2)=0,IF(ISBLANK(OFFSET('12. SEGUIMIENTO 2027'!$N$14,INT((ROW()-13)/2),0)),"",OFFSET('12. SEGUIMIENTO 2027'!$N$14,INT((ROW()-13)/2),0)),IF(ISBLANK(OFFSET('9. METAS'!$V$20,INT((ROW()-14)/2),0)),"",OFFSET('9. METAS'!$V$20,INT((ROW()-14)/2),0)))</f>
        <v/>
      </c>
      <c r="K321" s="256" t="str">
        <f ca="1">IF(MOD(ROW()-13,2)=0,IF(ISBLANK(OFFSET('12. SEGUIMIENTO 2027'!$O$14,INT((ROW()-13)/2),0)),"",OFFSET('12. SEGUIMIENTO 2027'!$O$14,INT((ROW()-13)/2),0)),IF(ISBLANK(OFFSET('9. METAS'!$W$20,INT((ROW()-14)/2),0)),"",OFFSET('9. METAS'!$W$20,INT((ROW()-14)/2),0)))</f>
        <v/>
      </c>
      <c r="L321" s="256" t="str">
        <f ca="1">IF(MOD(ROW()-13,2)=0,IF(ISBLANK(OFFSET('12. SEGUIMIENTO 2027'!$P$14,INT((ROW()-13)/2),0)),"",OFFSET('12. SEGUIMIENTO 2027'!$P$14,INT((ROW()-13)/2),0)),IF(ISBLANK(OFFSET('9. METAS'!$X$20,INT((ROW()-14)/2),0)),"",OFFSET('9. METAS'!$X$20,INT((ROW()-14)/2),0)))</f>
        <v/>
      </c>
      <c r="M321" s="257" t="str">
        <f ca="1">IF(MOD(ROW()-13,2)=0,IF(ISBLANK(OFFSET('12. SEGUIMIENTO 2027'!$Q$14,INT((ROW()-13)/2),0)),"",OFFSET('12. SEGUIMIENTO 2027'!$Q$14,INT((ROW()-13)/2),0)),IF(ISBLANK(OFFSET('9. METAS'!$Y$20,INT((ROW()-14)/2),0)),"",OFFSET('9. METAS'!$Y$20,INT((ROW()-14)/2),0)))</f>
        <v/>
      </c>
      <c r="N321" s="1012" t="str">
        <f t="shared" ref="N321" ca="1" si="304">IFERROR(J321/J322,"ND")</f>
        <v>ND</v>
      </c>
      <c r="O321" s="1008" t="str">
        <f t="shared" ref="O321" ca="1" si="305">IFERROR(((J321+K321+L321+M321)/H321),"ND")</f>
        <v>ND</v>
      </c>
      <c r="P321" s="996"/>
    </row>
    <row r="322" spans="3:16">
      <c r="C322" s="1030"/>
      <c r="D322" s="1026"/>
      <c r="E322" s="1026"/>
      <c r="F322" s="1024"/>
      <c r="G322" s="1021"/>
      <c r="H322" s="1164"/>
      <c r="I322" s="1015"/>
      <c r="J322" s="255" t="str">
        <f ca="1">IF(MOD(ROW()-13,2)=0,IF(ISBLANK(OFFSET('12. SEGUIMIENTO 2027'!$N$14,INT((ROW()-13)/2),0)),"",OFFSET('12. SEGUIMIENTO 2027'!$N$14,INT((ROW()-13)/2),0)),IF(ISBLANK(OFFSET('9. METAS'!$V$20,INT((ROW()-14)/2),0)),"",OFFSET('9. METAS'!$V$20,INT((ROW()-14)/2),0)))</f>
        <v/>
      </c>
      <c r="K322" s="256" t="str">
        <f ca="1">IF(MOD(ROW()-13,2)=0,IF(ISBLANK(OFFSET('12. SEGUIMIENTO 2027'!$O$14,INT((ROW()-13)/2),0)),"",OFFSET('12. SEGUIMIENTO 2027'!$O$14,INT((ROW()-13)/2),0)),IF(ISBLANK(OFFSET('9. METAS'!$W$20,INT((ROW()-14)/2),0)),"",OFFSET('9. METAS'!$W$20,INT((ROW()-14)/2),0)))</f>
        <v/>
      </c>
      <c r="L322" s="256" t="str">
        <f ca="1">IF(MOD(ROW()-13,2)=0,IF(ISBLANK(OFFSET('12. SEGUIMIENTO 2027'!$P$14,INT((ROW()-13)/2),0)),"",OFFSET('12. SEGUIMIENTO 2027'!$P$14,INT((ROW()-13)/2),0)),IF(ISBLANK(OFFSET('9. METAS'!$X$20,INT((ROW()-14)/2),0)),"",OFFSET('9. METAS'!$X$20,INT((ROW()-14)/2),0)))</f>
        <v/>
      </c>
      <c r="M322" s="257" t="str">
        <f ca="1">IF(MOD(ROW()-13,2)=0,IF(ISBLANK(OFFSET('12. SEGUIMIENTO 2027'!$Q$14,INT((ROW()-13)/2),0)),"",OFFSET('12. SEGUIMIENTO 2027'!$Q$14,INT((ROW()-13)/2),0)),IF(ISBLANK(OFFSET('9. METAS'!$Y$20,INT((ROW()-14)/2),0)),"",OFFSET('9. METAS'!$Y$20,INT((ROW()-14)/2),0)))</f>
        <v/>
      </c>
      <c r="N322" s="1013"/>
      <c r="O322" s="1009"/>
      <c r="P322" s="997"/>
    </row>
    <row r="323" spans="3:16">
      <c r="C323" s="1028" t="str">
        <f ca="1">IF(ISBLANK(OFFSET('5. Pp (3 años)'!$C$39,INT((ROW()-13)/2),0)),"",OFFSET('5. Pp (3 años)'!$C$39,INT((ROW()-13)/2),0))</f>
        <v/>
      </c>
      <c r="D323" s="1026" t="str">
        <f ca="1">IF(ISBLANK(OFFSET('5. Pp (3 años)'!$D$39,INT((ROW()-13)/2),0)),"",OFFSET('5. Pp (3 años)'!$D$39,INT((ROW()-13)/2),0))</f>
        <v/>
      </c>
      <c r="E323" s="1026" t="str">
        <f ca="1">IF(ISBLANK(OFFSET('5. Pp (3 años)'!$E$39,INT((ROW()-13)/2),0)),"",OFFSET('5. Pp (3 años)'!$E$39,INT((ROW()-13)/2),0))</f>
        <v/>
      </c>
      <c r="F323" s="1024" t="str">
        <f ca="1">IF(ISBLANK(OFFSET('5. Pp (3 años)'!$K$39,INT((ROW()-13)/2),0)),"",OFFSET('5. Pp (3 años)'!$K$39,INT((ROW()-13)/2),0))</f>
        <v/>
      </c>
      <c r="G323" s="1021" t="str">
        <f ca="1">IF(ISBLANK(OFFSET('5. Pp (3 años)'!$H$39,INT((ROW()-13)/2),0)),"",OFFSET('5. Pp (3 años)'!$H$39,INT((ROW()-13)/2),0))</f>
        <v/>
      </c>
      <c r="H323" s="1164" t="str">
        <f ca="1">IF(ISBLANK(OFFSET('9. METAS'!$M$20,INT((ROW()-13)/2),0)),"",OFFSET('9. METAS'!$M$20,INT((ROW()-13)/2),0))</f>
        <v/>
      </c>
      <c r="I323" s="1014"/>
      <c r="J323" s="255" t="str">
        <f ca="1">IF(MOD(ROW()-13,2)=0,IF(ISBLANK(OFFSET('12. SEGUIMIENTO 2027'!$N$14,INT((ROW()-13)/2),0)),"",OFFSET('12. SEGUIMIENTO 2027'!$N$14,INT((ROW()-13)/2),0)),IF(ISBLANK(OFFSET('9. METAS'!$V$20,INT((ROW()-14)/2),0)),"",OFFSET('9. METAS'!$V$20,INT((ROW()-14)/2),0)))</f>
        <v/>
      </c>
      <c r="K323" s="256" t="str">
        <f ca="1">IF(MOD(ROW()-13,2)=0,IF(ISBLANK(OFFSET('12. SEGUIMIENTO 2027'!$O$14,INT((ROW()-13)/2),0)),"",OFFSET('12. SEGUIMIENTO 2027'!$O$14,INT((ROW()-13)/2),0)),IF(ISBLANK(OFFSET('9. METAS'!$W$20,INT((ROW()-14)/2),0)),"",OFFSET('9. METAS'!$W$20,INT((ROW()-14)/2),0)))</f>
        <v/>
      </c>
      <c r="L323" s="256" t="str">
        <f ca="1">IF(MOD(ROW()-13,2)=0,IF(ISBLANK(OFFSET('12. SEGUIMIENTO 2027'!$P$14,INT((ROW()-13)/2),0)),"",OFFSET('12. SEGUIMIENTO 2027'!$P$14,INT((ROW()-13)/2),0)),IF(ISBLANK(OFFSET('9. METAS'!$X$20,INT((ROW()-14)/2),0)),"",OFFSET('9. METAS'!$X$20,INT((ROW()-14)/2),0)))</f>
        <v/>
      </c>
      <c r="M323" s="257" t="str">
        <f ca="1">IF(MOD(ROW()-13,2)=0,IF(ISBLANK(OFFSET('12. SEGUIMIENTO 2027'!$Q$14,INT((ROW()-13)/2),0)),"",OFFSET('12. SEGUIMIENTO 2027'!$Q$14,INT((ROW()-13)/2),0)),IF(ISBLANK(OFFSET('9. METAS'!$Y$20,INT((ROW()-14)/2),0)),"",OFFSET('9. METAS'!$Y$20,INT((ROW()-14)/2),0)))</f>
        <v/>
      </c>
      <c r="N323" s="1012" t="str">
        <f t="shared" ref="N323" ca="1" si="306">IFERROR(J323/J324,"ND")</f>
        <v>ND</v>
      </c>
      <c r="O323" s="1008" t="str">
        <f t="shared" ref="O323" ca="1" si="307">IFERROR(((J323+K323+L323+M323)/H323),"ND")</f>
        <v>ND</v>
      </c>
      <c r="P323" s="996"/>
    </row>
    <row r="324" spans="3:16">
      <c r="C324" s="1030"/>
      <c r="D324" s="1026"/>
      <c r="E324" s="1026"/>
      <c r="F324" s="1024"/>
      <c r="G324" s="1021"/>
      <c r="H324" s="1164"/>
      <c r="I324" s="1015"/>
      <c r="J324" s="255" t="str">
        <f ca="1">IF(MOD(ROW()-13,2)=0,IF(ISBLANK(OFFSET('12. SEGUIMIENTO 2027'!$N$14,INT((ROW()-13)/2),0)),"",OFFSET('12. SEGUIMIENTO 2027'!$N$14,INT((ROW()-13)/2),0)),IF(ISBLANK(OFFSET('9. METAS'!$V$20,INT((ROW()-14)/2),0)),"",OFFSET('9. METAS'!$V$20,INT((ROW()-14)/2),0)))</f>
        <v/>
      </c>
      <c r="K324" s="256" t="str">
        <f ca="1">IF(MOD(ROW()-13,2)=0,IF(ISBLANK(OFFSET('12. SEGUIMIENTO 2027'!$O$14,INT((ROW()-13)/2),0)),"",OFFSET('12. SEGUIMIENTO 2027'!$O$14,INT((ROW()-13)/2),0)),IF(ISBLANK(OFFSET('9. METAS'!$W$20,INT((ROW()-14)/2),0)),"",OFFSET('9. METAS'!$W$20,INT((ROW()-14)/2),0)))</f>
        <v/>
      </c>
      <c r="L324" s="256" t="str">
        <f ca="1">IF(MOD(ROW()-13,2)=0,IF(ISBLANK(OFFSET('12. SEGUIMIENTO 2027'!$P$14,INT((ROW()-13)/2),0)),"",OFFSET('12. SEGUIMIENTO 2027'!$P$14,INT((ROW()-13)/2),0)),IF(ISBLANK(OFFSET('9. METAS'!$X$20,INT((ROW()-14)/2),0)),"",OFFSET('9. METAS'!$X$20,INT((ROW()-14)/2),0)))</f>
        <v/>
      </c>
      <c r="M324" s="257" t="str">
        <f ca="1">IF(MOD(ROW()-13,2)=0,IF(ISBLANK(OFFSET('12. SEGUIMIENTO 2027'!$Q$14,INT((ROW()-13)/2),0)),"",OFFSET('12. SEGUIMIENTO 2027'!$Q$14,INT((ROW()-13)/2),0)),IF(ISBLANK(OFFSET('9. METAS'!$Y$20,INT((ROW()-14)/2),0)),"",OFFSET('9. METAS'!$Y$20,INT((ROW()-14)/2),0)))</f>
        <v/>
      </c>
      <c r="N324" s="1013"/>
      <c r="O324" s="1009"/>
      <c r="P324" s="997"/>
    </row>
    <row r="325" spans="3:16">
      <c r="C325" s="1028" t="str">
        <f ca="1">IF(ISBLANK(OFFSET('5. Pp (3 años)'!$C$39,INT((ROW()-13)/2),0)),"",OFFSET('5. Pp (3 años)'!$C$39,INT((ROW()-13)/2),0))</f>
        <v/>
      </c>
      <c r="D325" s="1026" t="str">
        <f ca="1">IF(ISBLANK(OFFSET('5. Pp (3 años)'!$D$39,INT((ROW()-13)/2),0)),"",OFFSET('5. Pp (3 años)'!$D$39,INT((ROW()-13)/2),0))</f>
        <v/>
      </c>
      <c r="E325" s="1026" t="str">
        <f ca="1">IF(ISBLANK(OFFSET('5. Pp (3 años)'!$E$39,INT((ROW()-13)/2),0)),"",OFFSET('5. Pp (3 años)'!$E$39,INT((ROW()-13)/2),0))</f>
        <v/>
      </c>
      <c r="F325" s="1024" t="str">
        <f ca="1">IF(ISBLANK(OFFSET('5. Pp (3 años)'!$K$39,INT((ROW()-13)/2),0)),"",OFFSET('5. Pp (3 años)'!$K$39,INT((ROW()-13)/2),0))</f>
        <v/>
      </c>
      <c r="G325" s="1021" t="str">
        <f ca="1">IF(ISBLANK(OFFSET('5. Pp (3 años)'!$H$39,INT((ROW()-13)/2),0)),"",OFFSET('5. Pp (3 años)'!$H$39,INT((ROW()-13)/2),0))</f>
        <v/>
      </c>
      <c r="H325" s="1164" t="str">
        <f ca="1">IF(ISBLANK(OFFSET('9. METAS'!$M$20,INT((ROW()-13)/2),0)),"",OFFSET('9. METAS'!$M$20,INT((ROW()-13)/2),0))</f>
        <v/>
      </c>
      <c r="I325" s="1014"/>
      <c r="J325" s="255" t="str">
        <f ca="1">IF(MOD(ROW()-13,2)=0,IF(ISBLANK(OFFSET('12. SEGUIMIENTO 2027'!$N$14,INT((ROW()-13)/2),0)),"",OFFSET('12. SEGUIMIENTO 2027'!$N$14,INT((ROW()-13)/2),0)),IF(ISBLANK(OFFSET('9. METAS'!$V$20,INT((ROW()-14)/2),0)),"",OFFSET('9. METAS'!$V$20,INT((ROW()-14)/2),0)))</f>
        <v/>
      </c>
      <c r="K325" s="256" t="str">
        <f ca="1">IF(MOD(ROW()-13,2)=0,IF(ISBLANK(OFFSET('12. SEGUIMIENTO 2027'!$O$14,INT((ROW()-13)/2),0)),"",OFFSET('12. SEGUIMIENTO 2027'!$O$14,INT((ROW()-13)/2),0)),IF(ISBLANK(OFFSET('9. METAS'!$W$20,INT((ROW()-14)/2),0)),"",OFFSET('9. METAS'!$W$20,INT((ROW()-14)/2),0)))</f>
        <v/>
      </c>
      <c r="L325" s="256" t="str">
        <f ca="1">IF(MOD(ROW()-13,2)=0,IF(ISBLANK(OFFSET('12. SEGUIMIENTO 2027'!$P$14,INT((ROW()-13)/2),0)),"",OFFSET('12. SEGUIMIENTO 2027'!$P$14,INT((ROW()-13)/2),0)),IF(ISBLANK(OFFSET('9. METAS'!$X$20,INT((ROW()-14)/2),0)),"",OFFSET('9. METAS'!$X$20,INT((ROW()-14)/2),0)))</f>
        <v/>
      </c>
      <c r="M325" s="257" t="str">
        <f ca="1">IF(MOD(ROW()-13,2)=0,IF(ISBLANK(OFFSET('12. SEGUIMIENTO 2027'!$Q$14,INT((ROW()-13)/2),0)),"",OFFSET('12. SEGUIMIENTO 2027'!$Q$14,INT((ROW()-13)/2),0)),IF(ISBLANK(OFFSET('9. METAS'!$Y$20,INT((ROW()-14)/2),0)),"",OFFSET('9. METAS'!$Y$20,INT((ROW()-14)/2),0)))</f>
        <v/>
      </c>
      <c r="N325" s="1012" t="str">
        <f t="shared" ref="N325" ca="1" si="308">IFERROR(J325/J326,"ND")</f>
        <v>ND</v>
      </c>
      <c r="O325" s="1008" t="str">
        <f t="shared" ref="O325" ca="1" si="309">IFERROR(((J325+K325+L325+M325)/H325),"ND")</f>
        <v>ND</v>
      </c>
      <c r="P325" s="996"/>
    </row>
    <row r="326" spans="3:16">
      <c r="C326" s="1030"/>
      <c r="D326" s="1026"/>
      <c r="E326" s="1026"/>
      <c r="F326" s="1024"/>
      <c r="G326" s="1021"/>
      <c r="H326" s="1164"/>
      <c r="I326" s="1015"/>
      <c r="J326" s="255" t="str">
        <f ca="1">IF(MOD(ROW()-13,2)=0,IF(ISBLANK(OFFSET('12. SEGUIMIENTO 2027'!$N$14,INT((ROW()-13)/2),0)),"",OFFSET('12. SEGUIMIENTO 2027'!$N$14,INT((ROW()-13)/2),0)),IF(ISBLANK(OFFSET('9. METAS'!$V$20,INT((ROW()-14)/2),0)),"",OFFSET('9. METAS'!$V$20,INT((ROW()-14)/2),0)))</f>
        <v/>
      </c>
      <c r="K326" s="256" t="str">
        <f ca="1">IF(MOD(ROW()-13,2)=0,IF(ISBLANK(OFFSET('12. SEGUIMIENTO 2027'!$O$14,INT((ROW()-13)/2),0)),"",OFFSET('12. SEGUIMIENTO 2027'!$O$14,INT((ROW()-13)/2),0)),IF(ISBLANK(OFFSET('9. METAS'!$W$20,INT((ROW()-14)/2),0)),"",OFFSET('9. METAS'!$W$20,INT((ROW()-14)/2),0)))</f>
        <v/>
      </c>
      <c r="L326" s="256" t="str">
        <f ca="1">IF(MOD(ROW()-13,2)=0,IF(ISBLANK(OFFSET('12. SEGUIMIENTO 2027'!$P$14,INT((ROW()-13)/2),0)),"",OFFSET('12. SEGUIMIENTO 2027'!$P$14,INT((ROW()-13)/2),0)),IF(ISBLANK(OFFSET('9. METAS'!$X$20,INT((ROW()-14)/2),0)),"",OFFSET('9. METAS'!$X$20,INT((ROW()-14)/2),0)))</f>
        <v/>
      </c>
      <c r="M326" s="257" t="str">
        <f ca="1">IF(MOD(ROW()-13,2)=0,IF(ISBLANK(OFFSET('12. SEGUIMIENTO 2027'!$Q$14,INT((ROW()-13)/2),0)),"",OFFSET('12. SEGUIMIENTO 2027'!$Q$14,INT((ROW()-13)/2),0)),IF(ISBLANK(OFFSET('9. METAS'!$Y$20,INT((ROW()-14)/2),0)),"",OFFSET('9. METAS'!$Y$20,INT((ROW()-14)/2),0)))</f>
        <v/>
      </c>
      <c r="N326" s="1013"/>
      <c r="O326" s="1009"/>
      <c r="P326" s="997"/>
    </row>
    <row r="327" spans="3:16">
      <c r="C327" s="1028" t="str">
        <f ca="1">IF(ISBLANK(OFFSET('5. Pp (3 años)'!$C$39,INT((ROW()-13)/2),0)),"",OFFSET('5. Pp (3 años)'!$C$39,INT((ROW()-13)/2),0))</f>
        <v/>
      </c>
      <c r="D327" s="1026" t="str">
        <f ca="1">IF(ISBLANK(OFFSET('5. Pp (3 años)'!$D$39,INT((ROW()-13)/2),0)),"",OFFSET('5. Pp (3 años)'!$D$39,INT((ROW()-13)/2),0))</f>
        <v/>
      </c>
      <c r="E327" s="1026" t="str">
        <f ca="1">IF(ISBLANK(OFFSET('5. Pp (3 años)'!$E$39,INT((ROW()-13)/2),0)),"",OFFSET('5. Pp (3 años)'!$E$39,INT((ROW()-13)/2),0))</f>
        <v/>
      </c>
      <c r="F327" s="1024" t="str">
        <f ca="1">IF(ISBLANK(OFFSET('5. Pp (3 años)'!$K$39,INT((ROW()-13)/2),0)),"",OFFSET('5. Pp (3 años)'!$K$39,INT((ROW()-13)/2),0))</f>
        <v/>
      </c>
      <c r="G327" s="1021" t="str">
        <f ca="1">IF(ISBLANK(OFFSET('5. Pp (3 años)'!$H$39,INT((ROW()-13)/2),0)),"",OFFSET('5. Pp (3 años)'!$H$39,INT((ROW()-13)/2),0))</f>
        <v/>
      </c>
      <c r="H327" s="1164" t="str">
        <f ca="1">IF(ISBLANK(OFFSET('9. METAS'!$M$20,INT((ROW()-13)/2),0)),"",OFFSET('9. METAS'!$M$20,INT((ROW()-13)/2),0))</f>
        <v/>
      </c>
      <c r="I327" s="1014"/>
      <c r="J327" s="255" t="str">
        <f ca="1">IF(MOD(ROW()-13,2)=0,IF(ISBLANK(OFFSET('12. SEGUIMIENTO 2027'!$N$14,INT((ROW()-13)/2),0)),"",OFFSET('12. SEGUIMIENTO 2027'!$N$14,INT((ROW()-13)/2),0)),IF(ISBLANK(OFFSET('9. METAS'!$V$20,INT((ROW()-14)/2),0)),"",OFFSET('9. METAS'!$V$20,INT((ROW()-14)/2),0)))</f>
        <v/>
      </c>
      <c r="K327" s="256" t="str">
        <f ca="1">IF(MOD(ROW()-13,2)=0,IF(ISBLANK(OFFSET('12. SEGUIMIENTO 2027'!$O$14,INT((ROW()-13)/2),0)),"",OFFSET('12. SEGUIMIENTO 2027'!$O$14,INT((ROW()-13)/2),0)),IF(ISBLANK(OFFSET('9. METAS'!$W$20,INT((ROW()-14)/2),0)),"",OFFSET('9. METAS'!$W$20,INT((ROW()-14)/2),0)))</f>
        <v/>
      </c>
      <c r="L327" s="256" t="str">
        <f ca="1">IF(MOD(ROW()-13,2)=0,IF(ISBLANK(OFFSET('12. SEGUIMIENTO 2027'!$P$14,INT((ROW()-13)/2),0)),"",OFFSET('12. SEGUIMIENTO 2027'!$P$14,INT((ROW()-13)/2),0)),IF(ISBLANK(OFFSET('9. METAS'!$X$20,INT((ROW()-14)/2),0)),"",OFFSET('9. METAS'!$X$20,INT((ROW()-14)/2),0)))</f>
        <v/>
      </c>
      <c r="M327" s="257" t="str">
        <f ca="1">IF(MOD(ROW()-13,2)=0,IF(ISBLANK(OFFSET('12. SEGUIMIENTO 2027'!$Q$14,INT((ROW()-13)/2),0)),"",OFFSET('12. SEGUIMIENTO 2027'!$Q$14,INT((ROW()-13)/2),0)),IF(ISBLANK(OFFSET('9. METAS'!$Y$20,INT((ROW()-14)/2),0)),"",OFFSET('9. METAS'!$Y$20,INT((ROW()-14)/2),0)))</f>
        <v/>
      </c>
      <c r="N327" s="1012" t="str">
        <f t="shared" ref="N327" ca="1" si="310">IFERROR(J327/J328,"ND")</f>
        <v>ND</v>
      </c>
      <c r="O327" s="1008" t="str">
        <f t="shared" ref="O327" ca="1" si="311">IFERROR(((J327+K327+L327+M327)/H327),"ND")</f>
        <v>ND</v>
      </c>
      <c r="P327" s="996"/>
    </row>
    <row r="328" spans="3:16">
      <c r="C328" s="1030"/>
      <c r="D328" s="1026"/>
      <c r="E328" s="1026"/>
      <c r="F328" s="1024"/>
      <c r="G328" s="1021"/>
      <c r="H328" s="1164"/>
      <c r="I328" s="1015"/>
      <c r="J328" s="255" t="str">
        <f ca="1">IF(MOD(ROW()-13,2)=0,IF(ISBLANK(OFFSET('12. SEGUIMIENTO 2027'!$N$14,INT((ROW()-13)/2),0)),"",OFFSET('12. SEGUIMIENTO 2027'!$N$14,INT((ROW()-13)/2),0)),IF(ISBLANK(OFFSET('9. METAS'!$V$20,INT((ROW()-14)/2),0)),"",OFFSET('9. METAS'!$V$20,INT((ROW()-14)/2),0)))</f>
        <v/>
      </c>
      <c r="K328" s="256" t="str">
        <f ca="1">IF(MOD(ROW()-13,2)=0,IF(ISBLANK(OFFSET('12. SEGUIMIENTO 2027'!$O$14,INT((ROW()-13)/2),0)),"",OFFSET('12. SEGUIMIENTO 2027'!$O$14,INT((ROW()-13)/2),0)),IF(ISBLANK(OFFSET('9. METAS'!$W$20,INT((ROW()-14)/2),0)),"",OFFSET('9. METAS'!$W$20,INT((ROW()-14)/2),0)))</f>
        <v/>
      </c>
      <c r="L328" s="256" t="str">
        <f ca="1">IF(MOD(ROW()-13,2)=0,IF(ISBLANK(OFFSET('12. SEGUIMIENTO 2027'!$P$14,INT((ROW()-13)/2),0)),"",OFFSET('12. SEGUIMIENTO 2027'!$P$14,INT((ROW()-13)/2),0)),IF(ISBLANK(OFFSET('9. METAS'!$X$20,INT((ROW()-14)/2),0)),"",OFFSET('9. METAS'!$X$20,INT((ROW()-14)/2),0)))</f>
        <v/>
      </c>
      <c r="M328" s="257" t="str">
        <f ca="1">IF(MOD(ROW()-13,2)=0,IF(ISBLANK(OFFSET('12. SEGUIMIENTO 2027'!$Q$14,INT((ROW()-13)/2),0)),"",OFFSET('12. SEGUIMIENTO 2027'!$Q$14,INT((ROW()-13)/2),0)),IF(ISBLANK(OFFSET('9. METAS'!$Y$20,INT((ROW()-14)/2),0)),"",OFFSET('9. METAS'!$Y$20,INT((ROW()-14)/2),0)))</f>
        <v/>
      </c>
      <c r="N328" s="1013"/>
      <c r="O328" s="1009"/>
      <c r="P328" s="997"/>
    </row>
    <row r="329" spans="3:16">
      <c r="C329" s="1028" t="str">
        <f ca="1">IF(ISBLANK(OFFSET('5. Pp (3 años)'!$C$39,INT((ROW()-13)/2),0)),"",OFFSET('5. Pp (3 años)'!$C$39,INT((ROW()-13)/2),0))</f>
        <v/>
      </c>
      <c r="D329" s="1026" t="str">
        <f ca="1">IF(ISBLANK(OFFSET('5. Pp (3 años)'!$D$39,INT((ROW()-13)/2),0)),"",OFFSET('5. Pp (3 años)'!$D$39,INT((ROW()-13)/2),0))</f>
        <v/>
      </c>
      <c r="E329" s="1026" t="str">
        <f ca="1">IF(ISBLANK(OFFSET('5. Pp (3 años)'!$E$39,INT((ROW()-13)/2),0)),"",OFFSET('5. Pp (3 años)'!$E$39,INT((ROW()-13)/2),0))</f>
        <v/>
      </c>
      <c r="F329" s="1024" t="str">
        <f ca="1">IF(ISBLANK(OFFSET('5. Pp (3 años)'!$K$39,INT((ROW()-13)/2),0)),"",OFFSET('5. Pp (3 años)'!$K$39,INT((ROW()-13)/2),0))</f>
        <v/>
      </c>
      <c r="G329" s="1021" t="str">
        <f ca="1">IF(ISBLANK(OFFSET('5. Pp (3 años)'!$H$39,INT((ROW()-13)/2),0)),"",OFFSET('5. Pp (3 años)'!$H$39,INT((ROW()-13)/2),0))</f>
        <v/>
      </c>
      <c r="H329" s="1164" t="str">
        <f ca="1">IF(ISBLANK(OFFSET('9. METAS'!$M$20,INT((ROW()-13)/2),0)),"",OFFSET('9. METAS'!$M$20,INT((ROW()-13)/2),0))</f>
        <v/>
      </c>
      <c r="I329" s="1014"/>
      <c r="J329" s="255" t="str">
        <f ca="1">IF(MOD(ROW()-13,2)=0,IF(ISBLANK(OFFSET('12. SEGUIMIENTO 2027'!$N$14,INT((ROW()-13)/2),0)),"",OFFSET('12. SEGUIMIENTO 2027'!$N$14,INT((ROW()-13)/2),0)),IF(ISBLANK(OFFSET('9. METAS'!$V$20,INT((ROW()-14)/2),0)),"",OFFSET('9. METAS'!$V$20,INT((ROW()-14)/2),0)))</f>
        <v/>
      </c>
      <c r="K329" s="256" t="str">
        <f ca="1">IF(MOD(ROW()-13,2)=0,IF(ISBLANK(OFFSET('12. SEGUIMIENTO 2027'!$O$14,INT((ROW()-13)/2),0)),"",OFFSET('12. SEGUIMIENTO 2027'!$O$14,INT((ROW()-13)/2),0)),IF(ISBLANK(OFFSET('9. METAS'!$W$20,INT((ROW()-14)/2),0)),"",OFFSET('9. METAS'!$W$20,INT((ROW()-14)/2),0)))</f>
        <v/>
      </c>
      <c r="L329" s="256" t="str">
        <f ca="1">IF(MOD(ROW()-13,2)=0,IF(ISBLANK(OFFSET('12. SEGUIMIENTO 2027'!$P$14,INT((ROW()-13)/2),0)),"",OFFSET('12. SEGUIMIENTO 2027'!$P$14,INT((ROW()-13)/2),0)),IF(ISBLANK(OFFSET('9. METAS'!$X$20,INT((ROW()-14)/2),0)),"",OFFSET('9. METAS'!$X$20,INT((ROW()-14)/2),0)))</f>
        <v/>
      </c>
      <c r="M329" s="257" t="str">
        <f ca="1">IF(MOD(ROW()-13,2)=0,IF(ISBLANK(OFFSET('12. SEGUIMIENTO 2027'!$Q$14,INT((ROW()-13)/2),0)),"",OFFSET('12. SEGUIMIENTO 2027'!$Q$14,INT((ROW()-13)/2),0)),IF(ISBLANK(OFFSET('9. METAS'!$Y$20,INT((ROW()-14)/2),0)),"",OFFSET('9. METAS'!$Y$20,INT((ROW()-14)/2),0)))</f>
        <v/>
      </c>
      <c r="N329" s="1012" t="str">
        <f t="shared" ref="N329" ca="1" si="312">IFERROR(J329/J330,"ND")</f>
        <v>ND</v>
      </c>
      <c r="O329" s="1008" t="str">
        <f t="shared" ref="O329" ca="1" si="313">IFERROR(((J329+K329+L329+M329)/H329),"ND")</f>
        <v>ND</v>
      </c>
      <c r="P329" s="996"/>
    </row>
    <row r="330" spans="3:16">
      <c r="C330" s="1030"/>
      <c r="D330" s="1026"/>
      <c r="E330" s="1026"/>
      <c r="F330" s="1024"/>
      <c r="G330" s="1021"/>
      <c r="H330" s="1164"/>
      <c r="I330" s="1015"/>
      <c r="J330" s="255" t="str">
        <f ca="1">IF(MOD(ROW()-13,2)=0,IF(ISBLANK(OFFSET('12. SEGUIMIENTO 2027'!$N$14,INT((ROW()-13)/2),0)),"",OFFSET('12. SEGUIMIENTO 2027'!$N$14,INT((ROW()-13)/2),0)),IF(ISBLANK(OFFSET('9. METAS'!$V$20,INT((ROW()-14)/2),0)),"",OFFSET('9. METAS'!$V$20,INT((ROW()-14)/2),0)))</f>
        <v/>
      </c>
      <c r="K330" s="256" t="str">
        <f ca="1">IF(MOD(ROW()-13,2)=0,IF(ISBLANK(OFFSET('12. SEGUIMIENTO 2027'!$O$14,INT((ROW()-13)/2),0)),"",OFFSET('12. SEGUIMIENTO 2027'!$O$14,INT((ROW()-13)/2),0)),IF(ISBLANK(OFFSET('9. METAS'!$W$20,INT((ROW()-14)/2),0)),"",OFFSET('9. METAS'!$W$20,INT((ROW()-14)/2),0)))</f>
        <v/>
      </c>
      <c r="L330" s="256" t="str">
        <f ca="1">IF(MOD(ROW()-13,2)=0,IF(ISBLANK(OFFSET('12. SEGUIMIENTO 2027'!$P$14,INT((ROW()-13)/2),0)),"",OFFSET('12. SEGUIMIENTO 2027'!$P$14,INT((ROW()-13)/2),0)),IF(ISBLANK(OFFSET('9. METAS'!$X$20,INT((ROW()-14)/2),0)),"",OFFSET('9. METAS'!$X$20,INT((ROW()-14)/2),0)))</f>
        <v/>
      </c>
      <c r="M330" s="257" t="str">
        <f ca="1">IF(MOD(ROW()-13,2)=0,IF(ISBLANK(OFFSET('12. SEGUIMIENTO 2027'!$Q$14,INT((ROW()-13)/2),0)),"",OFFSET('12. SEGUIMIENTO 2027'!$Q$14,INT((ROW()-13)/2),0)),IF(ISBLANK(OFFSET('9. METAS'!$Y$20,INT((ROW()-14)/2),0)),"",OFFSET('9. METAS'!$Y$20,INT((ROW()-14)/2),0)))</f>
        <v/>
      </c>
      <c r="N330" s="1013"/>
      <c r="O330" s="1009"/>
      <c r="P330" s="997"/>
    </row>
    <row r="331" spans="3:16">
      <c r="C331" s="1028" t="str">
        <f ca="1">IF(ISBLANK(OFFSET('5. Pp (3 años)'!$C$39,INT((ROW()-13)/2),0)),"",OFFSET('5. Pp (3 años)'!$C$39,INT((ROW()-13)/2),0))</f>
        <v/>
      </c>
      <c r="D331" s="1026" t="str">
        <f ca="1">IF(ISBLANK(OFFSET('5. Pp (3 años)'!$D$39,INT((ROW()-13)/2),0)),"",OFFSET('5. Pp (3 años)'!$D$39,INT((ROW()-13)/2),0))</f>
        <v/>
      </c>
      <c r="E331" s="1026" t="str">
        <f ca="1">IF(ISBLANK(OFFSET('5. Pp (3 años)'!$E$39,INT((ROW()-13)/2),0)),"",OFFSET('5. Pp (3 años)'!$E$39,INT((ROW()-13)/2),0))</f>
        <v/>
      </c>
      <c r="F331" s="1024" t="str">
        <f ca="1">IF(ISBLANK(OFFSET('5. Pp (3 años)'!$K$39,INT((ROW()-13)/2),0)),"",OFFSET('5. Pp (3 años)'!$K$39,INT((ROW()-13)/2),0))</f>
        <v/>
      </c>
      <c r="G331" s="1021" t="str">
        <f ca="1">IF(ISBLANK(OFFSET('5. Pp (3 años)'!$H$39,INT((ROW()-13)/2),0)),"",OFFSET('5. Pp (3 años)'!$H$39,INT((ROW()-13)/2),0))</f>
        <v/>
      </c>
      <c r="H331" s="1164" t="str">
        <f ca="1">IF(ISBLANK(OFFSET('9. METAS'!$M$20,INT((ROW()-13)/2),0)),"",OFFSET('9. METAS'!$M$20,INT((ROW()-13)/2),0))</f>
        <v/>
      </c>
      <c r="I331" s="1014"/>
      <c r="J331" s="255" t="str">
        <f ca="1">IF(MOD(ROW()-13,2)=0,IF(ISBLANK(OFFSET('12. SEGUIMIENTO 2027'!$N$14,INT((ROW()-13)/2),0)),"",OFFSET('12. SEGUIMIENTO 2027'!$N$14,INT((ROW()-13)/2),0)),IF(ISBLANK(OFFSET('9. METAS'!$V$20,INT((ROW()-14)/2),0)),"",OFFSET('9. METAS'!$V$20,INT((ROW()-14)/2),0)))</f>
        <v/>
      </c>
      <c r="K331" s="256" t="str">
        <f ca="1">IF(MOD(ROW()-13,2)=0,IF(ISBLANK(OFFSET('12. SEGUIMIENTO 2027'!$O$14,INT((ROW()-13)/2),0)),"",OFFSET('12. SEGUIMIENTO 2027'!$O$14,INT((ROW()-13)/2),0)),IF(ISBLANK(OFFSET('9. METAS'!$W$20,INT((ROW()-14)/2),0)),"",OFFSET('9. METAS'!$W$20,INT((ROW()-14)/2),0)))</f>
        <v/>
      </c>
      <c r="L331" s="256" t="str">
        <f ca="1">IF(MOD(ROW()-13,2)=0,IF(ISBLANK(OFFSET('12. SEGUIMIENTO 2027'!$P$14,INT((ROW()-13)/2),0)),"",OFFSET('12. SEGUIMIENTO 2027'!$P$14,INT((ROW()-13)/2),0)),IF(ISBLANK(OFFSET('9. METAS'!$X$20,INT((ROW()-14)/2),0)),"",OFFSET('9. METAS'!$X$20,INT((ROW()-14)/2),0)))</f>
        <v/>
      </c>
      <c r="M331" s="257" t="str">
        <f ca="1">IF(MOD(ROW()-13,2)=0,IF(ISBLANK(OFFSET('12. SEGUIMIENTO 2027'!$Q$14,INT((ROW()-13)/2),0)),"",OFFSET('12. SEGUIMIENTO 2027'!$Q$14,INT((ROW()-13)/2),0)),IF(ISBLANK(OFFSET('9. METAS'!$Y$20,INT((ROW()-14)/2),0)),"",OFFSET('9. METAS'!$Y$20,INT((ROW()-14)/2),0)))</f>
        <v/>
      </c>
      <c r="N331" s="1012" t="str">
        <f t="shared" ref="N331" ca="1" si="314">IFERROR(J331/J332,"ND")</f>
        <v>ND</v>
      </c>
      <c r="O331" s="1008" t="str">
        <f t="shared" ref="O331" ca="1" si="315">IFERROR(((J331+K331+L331+M331)/H331),"ND")</f>
        <v>ND</v>
      </c>
      <c r="P331" s="996"/>
    </row>
    <row r="332" spans="3:16">
      <c r="C332" s="1030"/>
      <c r="D332" s="1026"/>
      <c r="E332" s="1026"/>
      <c r="F332" s="1024"/>
      <c r="G332" s="1021"/>
      <c r="H332" s="1164"/>
      <c r="I332" s="1015"/>
      <c r="J332" s="255" t="str">
        <f ca="1">IF(MOD(ROW()-13,2)=0,IF(ISBLANK(OFFSET('12. SEGUIMIENTO 2027'!$N$14,INT((ROW()-13)/2),0)),"",OFFSET('12. SEGUIMIENTO 2027'!$N$14,INT((ROW()-13)/2),0)),IF(ISBLANK(OFFSET('9. METAS'!$V$20,INT((ROW()-14)/2),0)),"",OFFSET('9. METAS'!$V$20,INT((ROW()-14)/2),0)))</f>
        <v/>
      </c>
      <c r="K332" s="256" t="str">
        <f ca="1">IF(MOD(ROW()-13,2)=0,IF(ISBLANK(OFFSET('12. SEGUIMIENTO 2027'!$O$14,INT((ROW()-13)/2),0)),"",OFFSET('12. SEGUIMIENTO 2027'!$O$14,INT((ROW()-13)/2),0)),IF(ISBLANK(OFFSET('9. METAS'!$W$20,INT((ROW()-14)/2),0)),"",OFFSET('9. METAS'!$W$20,INT((ROW()-14)/2),0)))</f>
        <v/>
      </c>
      <c r="L332" s="256" t="str">
        <f ca="1">IF(MOD(ROW()-13,2)=0,IF(ISBLANK(OFFSET('12. SEGUIMIENTO 2027'!$P$14,INT((ROW()-13)/2),0)),"",OFFSET('12. SEGUIMIENTO 2027'!$P$14,INT((ROW()-13)/2),0)),IF(ISBLANK(OFFSET('9. METAS'!$X$20,INT((ROW()-14)/2),0)),"",OFFSET('9. METAS'!$X$20,INT((ROW()-14)/2),0)))</f>
        <v/>
      </c>
      <c r="M332" s="257" t="str">
        <f ca="1">IF(MOD(ROW()-13,2)=0,IF(ISBLANK(OFFSET('12. SEGUIMIENTO 2027'!$Q$14,INT((ROW()-13)/2),0)),"",OFFSET('12. SEGUIMIENTO 2027'!$Q$14,INT((ROW()-13)/2),0)),IF(ISBLANK(OFFSET('9. METAS'!$Y$20,INT((ROW()-14)/2),0)),"",OFFSET('9. METAS'!$Y$20,INT((ROW()-14)/2),0)))</f>
        <v/>
      </c>
      <c r="N332" s="1013"/>
      <c r="O332" s="1009"/>
      <c r="P332" s="997"/>
    </row>
    <row r="333" spans="3:16">
      <c r="C333" s="1028" t="str">
        <f ca="1">IF(ISBLANK(OFFSET('5. Pp (3 años)'!$C$39,INT((ROW()-13)/2),0)),"",OFFSET('5. Pp (3 años)'!$C$39,INT((ROW()-13)/2),0))</f>
        <v/>
      </c>
      <c r="D333" s="1026" t="str">
        <f ca="1">IF(ISBLANK(OFFSET('5. Pp (3 años)'!$D$39,INT((ROW()-13)/2),0)),"",OFFSET('5. Pp (3 años)'!$D$39,INT((ROW()-13)/2),0))</f>
        <v/>
      </c>
      <c r="E333" s="1026" t="str">
        <f ca="1">IF(ISBLANK(OFFSET('5. Pp (3 años)'!$E$39,INT((ROW()-13)/2),0)),"",OFFSET('5. Pp (3 años)'!$E$39,INT((ROW()-13)/2),0))</f>
        <v/>
      </c>
      <c r="F333" s="1024" t="str">
        <f ca="1">IF(ISBLANK(OFFSET('5. Pp (3 años)'!$K$39,INT((ROW()-13)/2),0)),"",OFFSET('5. Pp (3 años)'!$K$39,INT((ROW()-13)/2),0))</f>
        <v/>
      </c>
      <c r="G333" s="1021" t="str">
        <f ca="1">IF(ISBLANK(OFFSET('5. Pp (3 años)'!$H$39,INT((ROW()-13)/2),0)),"",OFFSET('5. Pp (3 años)'!$H$39,INT((ROW()-13)/2),0))</f>
        <v/>
      </c>
      <c r="H333" s="1164" t="str">
        <f ca="1">IF(ISBLANK(OFFSET('9. METAS'!$M$20,INT((ROW()-13)/2),0)),"",OFFSET('9. METAS'!$M$20,INT((ROW()-13)/2),0))</f>
        <v/>
      </c>
      <c r="I333" s="1014"/>
      <c r="J333" s="255" t="str">
        <f ca="1">IF(MOD(ROW()-13,2)=0,IF(ISBLANK(OFFSET('12. SEGUIMIENTO 2027'!$N$14,INT((ROW()-13)/2),0)),"",OFFSET('12. SEGUIMIENTO 2027'!$N$14,INT((ROW()-13)/2),0)),IF(ISBLANK(OFFSET('9. METAS'!$V$20,INT((ROW()-14)/2),0)),"",OFFSET('9. METAS'!$V$20,INT((ROW()-14)/2),0)))</f>
        <v/>
      </c>
      <c r="K333" s="256" t="str">
        <f ca="1">IF(MOD(ROW()-13,2)=0,IF(ISBLANK(OFFSET('12. SEGUIMIENTO 2027'!$O$14,INT((ROW()-13)/2),0)),"",OFFSET('12. SEGUIMIENTO 2027'!$O$14,INT((ROW()-13)/2),0)),IF(ISBLANK(OFFSET('9. METAS'!$W$20,INT((ROW()-14)/2),0)),"",OFFSET('9. METAS'!$W$20,INT((ROW()-14)/2),0)))</f>
        <v/>
      </c>
      <c r="L333" s="256" t="str">
        <f ca="1">IF(MOD(ROW()-13,2)=0,IF(ISBLANK(OFFSET('12. SEGUIMIENTO 2027'!$P$14,INT((ROW()-13)/2),0)),"",OFFSET('12. SEGUIMIENTO 2027'!$P$14,INT((ROW()-13)/2),0)),IF(ISBLANK(OFFSET('9. METAS'!$X$20,INT((ROW()-14)/2),0)),"",OFFSET('9. METAS'!$X$20,INT((ROW()-14)/2),0)))</f>
        <v/>
      </c>
      <c r="M333" s="257" t="str">
        <f ca="1">IF(MOD(ROW()-13,2)=0,IF(ISBLANK(OFFSET('12. SEGUIMIENTO 2027'!$Q$14,INT((ROW()-13)/2),0)),"",OFFSET('12. SEGUIMIENTO 2027'!$Q$14,INT((ROW()-13)/2),0)),IF(ISBLANK(OFFSET('9. METAS'!$Y$20,INT((ROW()-14)/2),0)),"",OFFSET('9. METAS'!$Y$20,INT((ROW()-14)/2),0)))</f>
        <v/>
      </c>
      <c r="N333" s="1012" t="str">
        <f t="shared" ref="N333" ca="1" si="316">IFERROR(J333/J334,"ND")</f>
        <v>ND</v>
      </c>
      <c r="O333" s="1008" t="str">
        <f t="shared" ref="O333" ca="1" si="317">IFERROR(((J333+K333+L333+M333)/H333),"ND")</f>
        <v>ND</v>
      </c>
      <c r="P333" s="996"/>
    </row>
    <row r="334" spans="3:16">
      <c r="C334" s="1030"/>
      <c r="D334" s="1026"/>
      <c r="E334" s="1026"/>
      <c r="F334" s="1024"/>
      <c r="G334" s="1021"/>
      <c r="H334" s="1164"/>
      <c r="I334" s="1015"/>
      <c r="J334" s="255" t="str">
        <f ca="1">IF(MOD(ROW()-13,2)=0,IF(ISBLANK(OFFSET('12. SEGUIMIENTO 2027'!$N$14,INT((ROW()-13)/2),0)),"",OFFSET('12. SEGUIMIENTO 2027'!$N$14,INT((ROW()-13)/2),0)),IF(ISBLANK(OFFSET('9. METAS'!$V$20,INT((ROW()-14)/2),0)),"",OFFSET('9. METAS'!$V$20,INT((ROW()-14)/2),0)))</f>
        <v/>
      </c>
      <c r="K334" s="256" t="str">
        <f ca="1">IF(MOD(ROW()-13,2)=0,IF(ISBLANK(OFFSET('12. SEGUIMIENTO 2027'!$O$14,INT((ROW()-13)/2),0)),"",OFFSET('12. SEGUIMIENTO 2027'!$O$14,INT((ROW()-13)/2),0)),IF(ISBLANK(OFFSET('9. METAS'!$W$20,INT((ROW()-14)/2),0)),"",OFFSET('9. METAS'!$W$20,INT((ROW()-14)/2),0)))</f>
        <v/>
      </c>
      <c r="L334" s="256" t="str">
        <f ca="1">IF(MOD(ROW()-13,2)=0,IF(ISBLANK(OFFSET('12. SEGUIMIENTO 2027'!$P$14,INT((ROW()-13)/2),0)),"",OFFSET('12. SEGUIMIENTO 2027'!$P$14,INT((ROW()-13)/2),0)),IF(ISBLANK(OFFSET('9. METAS'!$X$20,INT((ROW()-14)/2),0)),"",OFFSET('9. METAS'!$X$20,INT((ROW()-14)/2),0)))</f>
        <v/>
      </c>
      <c r="M334" s="257" t="str">
        <f ca="1">IF(MOD(ROW()-13,2)=0,IF(ISBLANK(OFFSET('12. SEGUIMIENTO 2027'!$Q$14,INT((ROW()-13)/2),0)),"",OFFSET('12. SEGUIMIENTO 2027'!$Q$14,INT((ROW()-13)/2),0)),IF(ISBLANK(OFFSET('9. METAS'!$Y$20,INT((ROW()-14)/2),0)),"",OFFSET('9. METAS'!$Y$20,INT((ROW()-14)/2),0)))</f>
        <v/>
      </c>
      <c r="N334" s="1013"/>
      <c r="O334" s="1009"/>
      <c r="P334" s="997"/>
    </row>
    <row r="335" spans="3:16">
      <c r="C335" s="1028" t="str">
        <f ca="1">IF(ISBLANK(OFFSET('5. Pp (3 años)'!$C$39,INT((ROW()-13)/2),0)),"",OFFSET('5. Pp (3 años)'!$C$39,INT((ROW()-13)/2),0))</f>
        <v/>
      </c>
      <c r="D335" s="1026" t="str">
        <f ca="1">IF(ISBLANK(OFFSET('5. Pp (3 años)'!$D$39,INT((ROW()-13)/2),0)),"",OFFSET('5. Pp (3 años)'!$D$39,INT((ROW()-13)/2),0))</f>
        <v/>
      </c>
      <c r="E335" s="1026" t="str">
        <f ca="1">IF(ISBLANK(OFFSET('5. Pp (3 años)'!$E$39,INT((ROW()-13)/2),0)),"",OFFSET('5. Pp (3 años)'!$E$39,INT((ROW()-13)/2),0))</f>
        <v/>
      </c>
      <c r="F335" s="1024" t="str">
        <f ca="1">IF(ISBLANK(OFFSET('5. Pp (3 años)'!$K$39,INT((ROW()-13)/2),0)),"",OFFSET('5. Pp (3 años)'!$K$39,INT((ROW()-13)/2),0))</f>
        <v/>
      </c>
      <c r="G335" s="1021" t="str">
        <f ca="1">IF(ISBLANK(OFFSET('5. Pp (3 años)'!$H$39,INT((ROW()-13)/2),0)),"",OFFSET('5. Pp (3 años)'!$H$39,INT((ROW()-13)/2),0))</f>
        <v/>
      </c>
      <c r="H335" s="1164" t="str">
        <f ca="1">IF(ISBLANK(OFFSET('9. METAS'!$M$20,INT((ROW()-13)/2),0)),"",OFFSET('9. METAS'!$M$20,INT((ROW()-13)/2),0))</f>
        <v/>
      </c>
      <c r="I335" s="1014"/>
      <c r="J335" s="255" t="str">
        <f ca="1">IF(MOD(ROW()-13,2)=0,IF(ISBLANK(OFFSET('12. SEGUIMIENTO 2027'!$N$14,INT((ROW()-13)/2),0)),"",OFFSET('12. SEGUIMIENTO 2027'!$N$14,INT((ROW()-13)/2),0)),IF(ISBLANK(OFFSET('9. METAS'!$V$20,INT((ROW()-14)/2),0)),"",OFFSET('9. METAS'!$V$20,INT((ROW()-14)/2),0)))</f>
        <v/>
      </c>
      <c r="K335" s="256" t="str">
        <f ca="1">IF(MOD(ROW()-13,2)=0,IF(ISBLANK(OFFSET('12. SEGUIMIENTO 2027'!$O$14,INT((ROW()-13)/2),0)),"",OFFSET('12. SEGUIMIENTO 2027'!$O$14,INT((ROW()-13)/2),0)),IF(ISBLANK(OFFSET('9. METAS'!$W$20,INT((ROW()-14)/2),0)),"",OFFSET('9. METAS'!$W$20,INT((ROW()-14)/2),0)))</f>
        <v/>
      </c>
      <c r="L335" s="256" t="str">
        <f ca="1">IF(MOD(ROW()-13,2)=0,IF(ISBLANK(OFFSET('12. SEGUIMIENTO 2027'!$P$14,INT((ROW()-13)/2),0)),"",OFFSET('12. SEGUIMIENTO 2027'!$P$14,INT((ROW()-13)/2),0)),IF(ISBLANK(OFFSET('9. METAS'!$X$20,INT((ROW()-14)/2),0)),"",OFFSET('9. METAS'!$X$20,INT((ROW()-14)/2),0)))</f>
        <v/>
      </c>
      <c r="M335" s="257" t="str">
        <f ca="1">IF(MOD(ROW()-13,2)=0,IF(ISBLANK(OFFSET('12. SEGUIMIENTO 2027'!$Q$14,INT((ROW()-13)/2),0)),"",OFFSET('12. SEGUIMIENTO 2027'!$Q$14,INT((ROW()-13)/2),0)),IF(ISBLANK(OFFSET('9. METAS'!$Y$20,INT((ROW()-14)/2),0)),"",OFFSET('9. METAS'!$Y$20,INT((ROW()-14)/2),0)))</f>
        <v/>
      </c>
      <c r="N335" s="1012" t="str">
        <f t="shared" ref="N335" ca="1" si="318">IFERROR(J335/J336,"ND")</f>
        <v>ND</v>
      </c>
      <c r="O335" s="1008" t="str">
        <f t="shared" ref="O335" ca="1" si="319">IFERROR(((J335+K335+L335+M335)/H335),"ND")</f>
        <v>ND</v>
      </c>
      <c r="P335" s="996"/>
    </row>
    <row r="336" spans="3:16">
      <c r="C336" s="1030"/>
      <c r="D336" s="1026"/>
      <c r="E336" s="1026"/>
      <c r="F336" s="1024"/>
      <c r="G336" s="1021"/>
      <c r="H336" s="1164"/>
      <c r="I336" s="1015"/>
      <c r="J336" s="255" t="str">
        <f ca="1">IF(MOD(ROW()-13,2)=0,IF(ISBLANK(OFFSET('12. SEGUIMIENTO 2027'!$N$14,INT((ROW()-13)/2),0)),"",OFFSET('12. SEGUIMIENTO 2027'!$N$14,INT((ROW()-13)/2),0)),IF(ISBLANK(OFFSET('9. METAS'!$V$20,INT((ROW()-14)/2),0)),"",OFFSET('9. METAS'!$V$20,INT((ROW()-14)/2),0)))</f>
        <v/>
      </c>
      <c r="K336" s="256" t="str">
        <f ca="1">IF(MOD(ROW()-13,2)=0,IF(ISBLANK(OFFSET('12. SEGUIMIENTO 2027'!$O$14,INT((ROW()-13)/2),0)),"",OFFSET('12. SEGUIMIENTO 2027'!$O$14,INT((ROW()-13)/2),0)),IF(ISBLANK(OFFSET('9. METAS'!$W$20,INT((ROW()-14)/2),0)),"",OFFSET('9. METAS'!$W$20,INT((ROW()-14)/2),0)))</f>
        <v/>
      </c>
      <c r="L336" s="256" t="str">
        <f ca="1">IF(MOD(ROW()-13,2)=0,IF(ISBLANK(OFFSET('12. SEGUIMIENTO 2027'!$P$14,INT((ROW()-13)/2),0)),"",OFFSET('12. SEGUIMIENTO 2027'!$P$14,INT((ROW()-13)/2),0)),IF(ISBLANK(OFFSET('9. METAS'!$X$20,INT((ROW()-14)/2),0)),"",OFFSET('9. METAS'!$X$20,INT((ROW()-14)/2),0)))</f>
        <v/>
      </c>
      <c r="M336" s="257" t="str">
        <f ca="1">IF(MOD(ROW()-13,2)=0,IF(ISBLANK(OFFSET('12. SEGUIMIENTO 2027'!$Q$14,INT((ROW()-13)/2),0)),"",OFFSET('12. SEGUIMIENTO 2027'!$Q$14,INT((ROW()-13)/2),0)),IF(ISBLANK(OFFSET('9. METAS'!$Y$20,INT((ROW()-14)/2),0)),"",OFFSET('9. METAS'!$Y$20,INT((ROW()-14)/2),0)))</f>
        <v/>
      </c>
      <c r="N336" s="1013"/>
      <c r="O336" s="1009"/>
      <c r="P336" s="997"/>
    </row>
    <row r="337" spans="3:16">
      <c r="C337" s="1028" t="str">
        <f ca="1">IF(ISBLANK(OFFSET('5. Pp (3 años)'!$C$39,INT((ROW()-13)/2),0)),"",OFFSET('5. Pp (3 años)'!$C$39,INT((ROW()-13)/2),0))</f>
        <v/>
      </c>
      <c r="D337" s="1026" t="str">
        <f ca="1">IF(ISBLANK(OFFSET('5. Pp (3 años)'!$D$39,INT((ROW()-13)/2),0)),"",OFFSET('5. Pp (3 años)'!$D$39,INT((ROW()-13)/2),0))</f>
        <v/>
      </c>
      <c r="E337" s="1026" t="str">
        <f ca="1">IF(ISBLANK(OFFSET('5. Pp (3 años)'!$E$39,INT((ROW()-13)/2),0)),"",OFFSET('5. Pp (3 años)'!$E$39,INT((ROW()-13)/2),0))</f>
        <v/>
      </c>
      <c r="F337" s="1024" t="str">
        <f ca="1">IF(ISBLANK(OFFSET('5. Pp (3 años)'!$K$39,INT((ROW()-13)/2),0)),"",OFFSET('5. Pp (3 años)'!$K$39,INT((ROW()-13)/2),0))</f>
        <v/>
      </c>
      <c r="G337" s="1021" t="str">
        <f ca="1">IF(ISBLANK(OFFSET('5. Pp (3 años)'!$H$39,INT((ROW()-13)/2),0)),"",OFFSET('5. Pp (3 años)'!$H$39,INT((ROW()-13)/2),0))</f>
        <v/>
      </c>
      <c r="H337" s="1164" t="str">
        <f ca="1">IF(ISBLANK(OFFSET('9. METAS'!$M$20,INT((ROW()-13)/2),0)),"",OFFSET('9. METAS'!$M$20,INT((ROW()-13)/2),0))</f>
        <v/>
      </c>
      <c r="I337" s="1014"/>
      <c r="J337" s="255" t="str">
        <f ca="1">IF(MOD(ROW()-13,2)=0,IF(ISBLANK(OFFSET('12. SEGUIMIENTO 2027'!$N$14,INT((ROW()-13)/2),0)),"",OFFSET('12. SEGUIMIENTO 2027'!$N$14,INT((ROW()-13)/2),0)),IF(ISBLANK(OFFSET('9. METAS'!$V$20,INT((ROW()-14)/2),0)),"",OFFSET('9. METAS'!$V$20,INT((ROW()-14)/2),0)))</f>
        <v/>
      </c>
      <c r="K337" s="256" t="str">
        <f ca="1">IF(MOD(ROW()-13,2)=0,IF(ISBLANK(OFFSET('12. SEGUIMIENTO 2027'!$O$14,INT((ROW()-13)/2),0)),"",OFFSET('12. SEGUIMIENTO 2027'!$O$14,INT((ROW()-13)/2),0)),IF(ISBLANK(OFFSET('9. METAS'!$W$20,INT((ROW()-14)/2),0)),"",OFFSET('9. METAS'!$W$20,INT((ROW()-14)/2),0)))</f>
        <v/>
      </c>
      <c r="L337" s="256" t="str">
        <f ca="1">IF(MOD(ROW()-13,2)=0,IF(ISBLANK(OFFSET('12. SEGUIMIENTO 2027'!$P$14,INT((ROW()-13)/2),0)),"",OFFSET('12. SEGUIMIENTO 2027'!$P$14,INT((ROW()-13)/2),0)),IF(ISBLANK(OFFSET('9. METAS'!$X$20,INT((ROW()-14)/2),0)),"",OFFSET('9. METAS'!$X$20,INT((ROW()-14)/2),0)))</f>
        <v/>
      </c>
      <c r="M337" s="257" t="str">
        <f ca="1">IF(MOD(ROW()-13,2)=0,IF(ISBLANK(OFFSET('12. SEGUIMIENTO 2027'!$Q$14,INT((ROW()-13)/2),0)),"",OFFSET('12. SEGUIMIENTO 2027'!$Q$14,INT((ROW()-13)/2),0)),IF(ISBLANK(OFFSET('9. METAS'!$Y$20,INT((ROW()-14)/2),0)),"",OFFSET('9. METAS'!$Y$20,INT((ROW()-14)/2),0)))</f>
        <v/>
      </c>
      <c r="N337" s="1012" t="str">
        <f t="shared" ref="N337" ca="1" si="320">IFERROR(J337/J338,"ND")</f>
        <v>ND</v>
      </c>
      <c r="O337" s="1008" t="str">
        <f t="shared" ref="O337" ca="1" si="321">IFERROR(((J337+K337+L337+M337)/H337),"ND")</f>
        <v>ND</v>
      </c>
      <c r="P337" s="996"/>
    </row>
    <row r="338" spans="3:16">
      <c r="C338" s="1030"/>
      <c r="D338" s="1026"/>
      <c r="E338" s="1026"/>
      <c r="F338" s="1024"/>
      <c r="G338" s="1021"/>
      <c r="H338" s="1164"/>
      <c r="I338" s="1015"/>
      <c r="J338" s="255" t="str">
        <f ca="1">IF(MOD(ROW()-13,2)=0,IF(ISBLANK(OFFSET('12. SEGUIMIENTO 2027'!$N$14,INT((ROW()-13)/2),0)),"",OFFSET('12. SEGUIMIENTO 2027'!$N$14,INT((ROW()-13)/2),0)),IF(ISBLANK(OFFSET('9. METAS'!$V$20,INT((ROW()-14)/2),0)),"",OFFSET('9. METAS'!$V$20,INT((ROW()-14)/2),0)))</f>
        <v/>
      </c>
      <c r="K338" s="256" t="str">
        <f ca="1">IF(MOD(ROW()-13,2)=0,IF(ISBLANK(OFFSET('12. SEGUIMIENTO 2027'!$O$14,INT((ROW()-13)/2),0)),"",OFFSET('12. SEGUIMIENTO 2027'!$O$14,INT((ROW()-13)/2),0)),IF(ISBLANK(OFFSET('9. METAS'!$W$20,INT((ROW()-14)/2),0)),"",OFFSET('9. METAS'!$W$20,INT((ROW()-14)/2),0)))</f>
        <v/>
      </c>
      <c r="L338" s="256" t="str">
        <f ca="1">IF(MOD(ROW()-13,2)=0,IF(ISBLANK(OFFSET('12. SEGUIMIENTO 2027'!$P$14,INT((ROW()-13)/2),0)),"",OFFSET('12. SEGUIMIENTO 2027'!$P$14,INT((ROW()-13)/2),0)),IF(ISBLANK(OFFSET('9. METAS'!$X$20,INT((ROW()-14)/2),0)),"",OFFSET('9. METAS'!$X$20,INT((ROW()-14)/2),0)))</f>
        <v/>
      </c>
      <c r="M338" s="257" t="str">
        <f ca="1">IF(MOD(ROW()-13,2)=0,IF(ISBLANK(OFFSET('12. SEGUIMIENTO 2027'!$Q$14,INT((ROW()-13)/2),0)),"",OFFSET('12. SEGUIMIENTO 2027'!$Q$14,INT((ROW()-13)/2),0)),IF(ISBLANK(OFFSET('9. METAS'!$Y$20,INT((ROW()-14)/2),0)),"",OFFSET('9. METAS'!$Y$20,INT((ROW()-14)/2),0)))</f>
        <v/>
      </c>
      <c r="N338" s="1013"/>
      <c r="O338" s="1009"/>
      <c r="P338" s="997"/>
    </row>
    <row r="339" spans="3:16">
      <c r="C339" s="1028" t="str">
        <f ca="1">IF(ISBLANK(OFFSET('5. Pp (3 años)'!$C$39,INT((ROW()-13)/2),0)),"",OFFSET('5. Pp (3 años)'!$C$39,INT((ROW()-13)/2),0))</f>
        <v/>
      </c>
      <c r="D339" s="1026" t="str">
        <f ca="1">IF(ISBLANK(OFFSET('5. Pp (3 años)'!$D$39,INT((ROW()-13)/2),0)),"",OFFSET('5. Pp (3 años)'!$D$39,INT((ROW()-13)/2),0))</f>
        <v/>
      </c>
      <c r="E339" s="1026" t="str">
        <f ca="1">IF(ISBLANK(OFFSET('5. Pp (3 años)'!$E$39,INT((ROW()-13)/2),0)),"",OFFSET('5. Pp (3 años)'!$E$39,INT((ROW()-13)/2),0))</f>
        <v/>
      </c>
      <c r="F339" s="1024" t="str">
        <f ca="1">IF(ISBLANK(OFFSET('5. Pp (3 años)'!$K$39,INT((ROW()-13)/2),0)),"",OFFSET('5. Pp (3 años)'!$K$39,INT((ROW()-13)/2),0))</f>
        <v/>
      </c>
      <c r="G339" s="1021" t="str">
        <f ca="1">IF(ISBLANK(OFFSET('5. Pp (3 años)'!$H$39,INT((ROW()-13)/2),0)),"",OFFSET('5. Pp (3 años)'!$H$39,INT((ROW()-13)/2),0))</f>
        <v/>
      </c>
      <c r="H339" s="1164" t="str">
        <f ca="1">IF(ISBLANK(OFFSET('9. METAS'!$M$20,INT((ROW()-13)/2),0)),"",OFFSET('9. METAS'!$M$20,INT((ROW()-13)/2),0))</f>
        <v/>
      </c>
      <c r="I339" s="1014"/>
      <c r="J339" s="255" t="str">
        <f ca="1">IF(MOD(ROW()-13,2)=0,IF(ISBLANK(OFFSET('12. SEGUIMIENTO 2027'!$N$14,INT((ROW()-13)/2),0)),"",OFFSET('12. SEGUIMIENTO 2027'!$N$14,INT((ROW()-13)/2),0)),IF(ISBLANK(OFFSET('9. METAS'!$V$20,INT((ROW()-14)/2),0)),"",OFFSET('9. METAS'!$V$20,INT((ROW()-14)/2),0)))</f>
        <v/>
      </c>
      <c r="K339" s="256" t="str">
        <f ca="1">IF(MOD(ROW()-13,2)=0,IF(ISBLANK(OFFSET('12. SEGUIMIENTO 2027'!$O$14,INT((ROW()-13)/2),0)),"",OFFSET('12. SEGUIMIENTO 2027'!$O$14,INT((ROW()-13)/2),0)),IF(ISBLANK(OFFSET('9. METAS'!$W$20,INT((ROW()-14)/2),0)),"",OFFSET('9. METAS'!$W$20,INT((ROW()-14)/2),0)))</f>
        <v/>
      </c>
      <c r="L339" s="256" t="str">
        <f ca="1">IF(MOD(ROW()-13,2)=0,IF(ISBLANK(OFFSET('12. SEGUIMIENTO 2027'!$P$14,INT((ROW()-13)/2),0)),"",OFFSET('12. SEGUIMIENTO 2027'!$P$14,INT((ROW()-13)/2),0)),IF(ISBLANK(OFFSET('9. METAS'!$X$20,INT((ROW()-14)/2),0)),"",OFFSET('9. METAS'!$X$20,INT((ROW()-14)/2),0)))</f>
        <v/>
      </c>
      <c r="M339" s="257" t="str">
        <f ca="1">IF(MOD(ROW()-13,2)=0,IF(ISBLANK(OFFSET('12. SEGUIMIENTO 2027'!$Q$14,INT((ROW()-13)/2),0)),"",OFFSET('12. SEGUIMIENTO 2027'!$Q$14,INT((ROW()-13)/2),0)),IF(ISBLANK(OFFSET('9. METAS'!$Y$20,INT((ROW()-14)/2),0)),"",OFFSET('9. METAS'!$Y$20,INT((ROW()-14)/2),0)))</f>
        <v/>
      </c>
      <c r="N339" s="1012" t="str">
        <f t="shared" ref="N339" ca="1" si="322">IFERROR(J339/J340,"ND")</f>
        <v>ND</v>
      </c>
      <c r="O339" s="1008" t="str">
        <f t="shared" ref="O339" ca="1" si="323">IFERROR(((J339+K339+L339+M339)/H339),"ND")</f>
        <v>ND</v>
      </c>
      <c r="P339" s="996"/>
    </row>
    <row r="340" spans="3:16">
      <c r="C340" s="1030"/>
      <c r="D340" s="1026"/>
      <c r="E340" s="1026"/>
      <c r="F340" s="1024"/>
      <c r="G340" s="1021"/>
      <c r="H340" s="1164"/>
      <c r="I340" s="1015"/>
      <c r="J340" s="255" t="str">
        <f ca="1">IF(MOD(ROW()-13,2)=0,IF(ISBLANK(OFFSET('12. SEGUIMIENTO 2027'!$N$14,INT((ROW()-13)/2),0)),"",OFFSET('12. SEGUIMIENTO 2027'!$N$14,INT((ROW()-13)/2),0)),IF(ISBLANK(OFFSET('9. METAS'!$V$20,INT((ROW()-14)/2),0)),"",OFFSET('9. METAS'!$V$20,INT((ROW()-14)/2),0)))</f>
        <v/>
      </c>
      <c r="K340" s="256" t="str">
        <f ca="1">IF(MOD(ROW()-13,2)=0,IF(ISBLANK(OFFSET('12. SEGUIMIENTO 2027'!$O$14,INT((ROW()-13)/2),0)),"",OFFSET('12. SEGUIMIENTO 2027'!$O$14,INT((ROW()-13)/2),0)),IF(ISBLANK(OFFSET('9. METAS'!$W$20,INT((ROW()-14)/2),0)),"",OFFSET('9. METAS'!$W$20,INT((ROW()-14)/2),0)))</f>
        <v/>
      </c>
      <c r="L340" s="256" t="str">
        <f ca="1">IF(MOD(ROW()-13,2)=0,IF(ISBLANK(OFFSET('12. SEGUIMIENTO 2027'!$P$14,INT((ROW()-13)/2),0)),"",OFFSET('12. SEGUIMIENTO 2027'!$P$14,INT((ROW()-13)/2),0)),IF(ISBLANK(OFFSET('9. METAS'!$X$20,INT((ROW()-14)/2),0)),"",OFFSET('9. METAS'!$X$20,INT((ROW()-14)/2),0)))</f>
        <v/>
      </c>
      <c r="M340" s="257" t="str">
        <f ca="1">IF(MOD(ROW()-13,2)=0,IF(ISBLANK(OFFSET('12. SEGUIMIENTO 2027'!$Q$14,INT((ROW()-13)/2),0)),"",OFFSET('12. SEGUIMIENTO 2027'!$Q$14,INT((ROW()-13)/2),0)),IF(ISBLANK(OFFSET('9. METAS'!$Y$20,INT((ROW()-14)/2),0)),"",OFFSET('9. METAS'!$Y$20,INT((ROW()-14)/2),0)))</f>
        <v/>
      </c>
      <c r="N340" s="1013"/>
      <c r="O340" s="1009"/>
      <c r="P340" s="997"/>
    </row>
    <row r="341" spans="3:16">
      <c r="C341" s="1028" t="str">
        <f ca="1">IF(ISBLANK(OFFSET('5. Pp (3 años)'!$C$39,INT((ROW()-13)/2),0)),"",OFFSET('5. Pp (3 años)'!$C$39,INT((ROW()-13)/2),0))</f>
        <v/>
      </c>
      <c r="D341" s="1026" t="str">
        <f ca="1">IF(ISBLANK(OFFSET('5. Pp (3 años)'!$D$39,INT((ROW()-13)/2),0)),"",OFFSET('5. Pp (3 años)'!$D$39,INT((ROW()-13)/2),0))</f>
        <v/>
      </c>
      <c r="E341" s="1026" t="str">
        <f ca="1">IF(ISBLANK(OFFSET('5. Pp (3 años)'!$E$39,INT((ROW()-13)/2),0)),"",OFFSET('5. Pp (3 años)'!$E$39,INT((ROW()-13)/2),0))</f>
        <v/>
      </c>
      <c r="F341" s="1024" t="str">
        <f ca="1">IF(ISBLANK(OFFSET('5. Pp (3 años)'!$K$39,INT((ROW()-13)/2),0)),"",OFFSET('5. Pp (3 años)'!$K$39,INT((ROW()-13)/2),0))</f>
        <v/>
      </c>
      <c r="G341" s="1021" t="str">
        <f ca="1">IF(ISBLANK(OFFSET('5. Pp (3 años)'!$H$39,INT((ROW()-13)/2),0)),"",OFFSET('5. Pp (3 años)'!$H$39,INT((ROW()-13)/2),0))</f>
        <v/>
      </c>
      <c r="H341" s="1164" t="str">
        <f ca="1">IF(ISBLANK(OFFSET('9. METAS'!$M$20,INT((ROW()-13)/2),0)),"",OFFSET('9. METAS'!$M$20,INT((ROW()-13)/2),0))</f>
        <v/>
      </c>
      <c r="I341" s="1014"/>
      <c r="J341" s="255" t="str">
        <f ca="1">IF(MOD(ROW()-13,2)=0,IF(ISBLANK(OFFSET('12. SEGUIMIENTO 2027'!$N$14,INT((ROW()-13)/2),0)),"",OFFSET('12. SEGUIMIENTO 2027'!$N$14,INT((ROW()-13)/2),0)),IF(ISBLANK(OFFSET('9. METAS'!$V$20,INT((ROW()-14)/2),0)),"",OFFSET('9. METAS'!$V$20,INT((ROW()-14)/2),0)))</f>
        <v/>
      </c>
      <c r="K341" s="256" t="str">
        <f ca="1">IF(MOD(ROW()-13,2)=0,IF(ISBLANK(OFFSET('12. SEGUIMIENTO 2027'!$O$14,INT((ROW()-13)/2),0)),"",OFFSET('12. SEGUIMIENTO 2027'!$O$14,INT((ROW()-13)/2),0)),IF(ISBLANK(OFFSET('9. METAS'!$W$20,INT((ROW()-14)/2),0)),"",OFFSET('9. METAS'!$W$20,INT((ROW()-14)/2),0)))</f>
        <v/>
      </c>
      <c r="L341" s="256" t="str">
        <f ca="1">IF(MOD(ROW()-13,2)=0,IF(ISBLANK(OFFSET('12. SEGUIMIENTO 2027'!$P$14,INT((ROW()-13)/2),0)),"",OFFSET('12. SEGUIMIENTO 2027'!$P$14,INT((ROW()-13)/2),0)),IF(ISBLANK(OFFSET('9. METAS'!$X$20,INT((ROW()-14)/2),0)),"",OFFSET('9. METAS'!$X$20,INT((ROW()-14)/2),0)))</f>
        <v/>
      </c>
      <c r="M341" s="257" t="str">
        <f ca="1">IF(MOD(ROW()-13,2)=0,IF(ISBLANK(OFFSET('12. SEGUIMIENTO 2027'!$Q$14,INT((ROW()-13)/2),0)),"",OFFSET('12. SEGUIMIENTO 2027'!$Q$14,INT((ROW()-13)/2),0)),IF(ISBLANK(OFFSET('9. METAS'!$Y$20,INT((ROW()-14)/2),0)),"",OFFSET('9. METAS'!$Y$20,INT((ROW()-14)/2),0)))</f>
        <v/>
      </c>
      <c r="N341" s="1012" t="str">
        <f t="shared" ref="N341" ca="1" si="324">IFERROR(J341/J342,"ND")</f>
        <v>ND</v>
      </c>
      <c r="O341" s="1008" t="str">
        <f t="shared" ref="O341" ca="1" si="325">IFERROR(((J341+K341+L341+M341)/H341),"ND")</f>
        <v>ND</v>
      </c>
      <c r="P341" s="996"/>
    </row>
    <row r="342" spans="3:16">
      <c r="C342" s="1030"/>
      <c r="D342" s="1026"/>
      <c r="E342" s="1026"/>
      <c r="F342" s="1024"/>
      <c r="G342" s="1021"/>
      <c r="H342" s="1164"/>
      <c r="I342" s="1015"/>
      <c r="J342" s="255" t="str">
        <f ca="1">IF(MOD(ROW()-13,2)=0,IF(ISBLANK(OFFSET('12. SEGUIMIENTO 2027'!$N$14,INT((ROW()-13)/2),0)),"",OFFSET('12. SEGUIMIENTO 2027'!$N$14,INT((ROW()-13)/2),0)),IF(ISBLANK(OFFSET('9. METAS'!$V$20,INT((ROW()-14)/2),0)),"",OFFSET('9. METAS'!$V$20,INT((ROW()-14)/2),0)))</f>
        <v/>
      </c>
      <c r="K342" s="256" t="str">
        <f ca="1">IF(MOD(ROW()-13,2)=0,IF(ISBLANK(OFFSET('12. SEGUIMIENTO 2027'!$O$14,INT((ROW()-13)/2),0)),"",OFFSET('12. SEGUIMIENTO 2027'!$O$14,INT((ROW()-13)/2),0)),IF(ISBLANK(OFFSET('9. METAS'!$W$20,INT((ROW()-14)/2),0)),"",OFFSET('9. METAS'!$W$20,INT((ROW()-14)/2),0)))</f>
        <v/>
      </c>
      <c r="L342" s="256" t="str">
        <f ca="1">IF(MOD(ROW()-13,2)=0,IF(ISBLANK(OFFSET('12. SEGUIMIENTO 2027'!$P$14,INT((ROW()-13)/2),0)),"",OFFSET('12. SEGUIMIENTO 2027'!$P$14,INT((ROW()-13)/2),0)),IF(ISBLANK(OFFSET('9. METAS'!$X$20,INT((ROW()-14)/2),0)),"",OFFSET('9. METAS'!$X$20,INT((ROW()-14)/2),0)))</f>
        <v/>
      </c>
      <c r="M342" s="257" t="str">
        <f ca="1">IF(MOD(ROW()-13,2)=0,IF(ISBLANK(OFFSET('12. SEGUIMIENTO 2027'!$Q$14,INT((ROW()-13)/2),0)),"",OFFSET('12. SEGUIMIENTO 2027'!$Q$14,INT((ROW()-13)/2),0)),IF(ISBLANK(OFFSET('9. METAS'!$Y$20,INT((ROW()-14)/2),0)),"",OFFSET('9. METAS'!$Y$20,INT((ROW()-14)/2),0)))</f>
        <v/>
      </c>
      <c r="N342" s="1013"/>
      <c r="O342" s="1009"/>
      <c r="P342" s="997"/>
    </row>
    <row r="343" spans="3:16">
      <c r="C343" s="1028" t="str">
        <f ca="1">IF(ISBLANK(OFFSET('5. Pp (3 años)'!$C$39,INT((ROW()-13)/2),0)),"",OFFSET('5. Pp (3 años)'!$C$39,INT((ROW()-13)/2),0))</f>
        <v/>
      </c>
      <c r="D343" s="1026" t="str">
        <f ca="1">IF(ISBLANK(OFFSET('5. Pp (3 años)'!$D$39,INT((ROW()-13)/2),0)),"",OFFSET('5. Pp (3 años)'!$D$39,INT((ROW()-13)/2),0))</f>
        <v/>
      </c>
      <c r="E343" s="1026" t="str">
        <f ca="1">IF(ISBLANK(OFFSET('5. Pp (3 años)'!$E$39,INT((ROW()-13)/2),0)),"",OFFSET('5. Pp (3 años)'!$E$39,INT((ROW()-13)/2),0))</f>
        <v/>
      </c>
      <c r="F343" s="1024" t="str">
        <f ca="1">IF(ISBLANK(OFFSET('5. Pp (3 años)'!$K$39,INT((ROW()-13)/2),0)),"",OFFSET('5. Pp (3 años)'!$K$39,INT((ROW()-13)/2),0))</f>
        <v/>
      </c>
      <c r="G343" s="1021" t="str">
        <f ca="1">IF(ISBLANK(OFFSET('5. Pp (3 años)'!$H$39,INT((ROW()-13)/2),0)),"",OFFSET('5. Pp (3 años)'!$H$39,INT((ROW()-13)/2),0))</f>
        <v/>
      </c>
      <c r="H343" s="1164" t="str">
        <f ca="1">IF(ISBLANK(OFFSET('9. METAS'!$M$20,INT((ROW()-13)/2),0)),"",OFFSET('9. METAS'!$M$20,INT((ROW()-13)/2),0))</f>
        <v/>
      </c>
      <c r="I343" s="1014"/>
      <c r="J343" s="255" t="str">
        <f ca="1">IF(MOD(ROW()-13,2)=0,IF(ISBLANK(OFFSET('12. SEGUIMIENTO 2027'!$N$14,INT((ROW()-13)/2),0)),"",OFFSET('12. SEGUIMIENTO 2027'!$N$14,INT((ROW()-13)/2),0)),IF(ISBLANK(OFFSET('9. METAS'!$V$20,INT((ROW()-14)/2),0)),"",OFFSET('9. METAS'!$V$20,INT((ROW()-14)/2),0)))</f>
        <v/>
      </c>
      <c r="K343" s="256" t="str">
        <f ca="1">IF(MOD(ROW()-13,2)=0,IF(ISBLANK(OFFSET('12. SEGUIMIENTO 2027'!$O$14,INT((ROW()-13)/2),0)),"",OFFSET('12. SEGUIMIENTO 2027'!$O$14,INT((ROW()-13)/2),0)),IF(ISBLANK(OFFSET('9. METAS'!$W$20,INT((ROW()-14)/2),0)),"",OFFSET('9. METAS'!$W$20,INT((ROW()-14)/2),0)))</f>
        <v/>
      </c>
      <c r="L343" s="256" t="str">
        <f ca="1">IF(MOD(ROW()-13,2)=0,IF(ISBLANK(OFFSET('12. SEGUIMIENTO 2027'!$P$14,INT((ROW()-13)/2),0)),"",OFFSET('12. SEGUIMIENTO 2027'!$P$14,INT((ROW()-13)/2),0)),IF(ISBLANK(OFFSET('9. METAS'!$X$20,INT((ROW()-14)/2),0)),"",OFFSET('9. METAS'!$X$20,INT((ROW()-14)/2),0)))</f>
        <v/>
      </c>
      <c r="M343" s="257" t="str">
        <f ca="1">IF(MOD(ROW()-13,2)=0,IF(ISBLANK(OFFSET('12. SEGUIMIENTO 2027'!$Q$14,INT((ROW()-13)/2),0)),"",OFFSET('12. SEGUIMIENTO 2027'!$Q$14,INT((ROW()-13)/2),0)),IF(ISBLANK(OFFSET('9. METAS'!$Y$20,INT((ROW()-14)/2),0)),"",OFFSET('9. METAS'!$Y$20,INT((ROW()-14)/2),0)))</f>
        <v/>
      </c>
      <c r="N343" s="1012" t="str">
        <f t="shared" ref="N343" ca="1" si="326">IFERROR(J343/J344,"ND")</f>
        <v>ND</v>
      </c>
      <c r="O343" s="1008" t="str">
        <f t="shared" ref="O343" ca="1" si="327">IFERROR(((J343+K343+L343+M343)/H343),"ND")</f>
        <v>ND</v>
      </c>
      <c r="P343" s="996"/>
    </row>
    <row r="344" spans="3:16">
      <c r="C344" s="1030"/>
      <c r="D344" s="1026"/>
      <c r="E344" s="1026"/>
      <c r="F344" s="1024"/>
      <c r="G344" s="1021"/>
      <c r="H344" s="1164"/>
      <c r="I344" s="1015"/>
      <c r="J344" s="255" t="str">
        <f ca="1">IF(MOD(ROW()-13,2)=0,IF(ISBLANK(OFFSET('12. SEGUIMIENTO 2027'!$N$14,INT((ROW()-13)/2),0)),"",OFFSET('12. SEGUIMIENTO 2027'!$N$14,INT((ROW()-13)/2),0)),IF(ISBLANK(OFFSET('9. METAS'!$V$20,INT((ROW()-14)/2),0)),"",OFFSET('9. METAS'!$V$20,INT((ROW()-14)/2),0)))</f>
        <v/>
      </c>
      <c r="K344" s="256" t="str">
        <f ca="1">IF(MOD(ROW()-13,2)=0,IF(ISBLANK(OFFSET('12. SEGUIMIENTO 2027'!$O$14,INT((ROW()-13)/2),0)),"",OFFSET('12. SEGUIMIENTO 2027'!$O$14,INT((ROW()-13)/2),0)),IF(ISBLANK(OFFSET('9. METAS'!$W$20,INT((ROW()-14)/2),0)),"",OFFSET('9. METAS'!$W$20,INT((ROW()-14)/2),0)))</f>
        <v/>
      </c>
      <c r="L344" s="256" t="str">
        <f ca="1">IF(MOD(ROW()-13,2)=0,IF(ISBLANK(OFFSET('12. SEGUIMIENTO 2027'!$P$14,INT((ROW()-13)/2),0)),"",OFFSET('12. SEGUIMIENTO 2027'!$P$14,INT((ROW()-13)/2),0)),IF(ISBLANK(OFFSET('9. METAS'!$X$20,INT((ROW()-14)/2),0)),"",OFFSET('9. METAS'!$X$20,INT((ROW()-14)/2),0)))</f>
        <v/>
      </c>
      <c r="M344" s="257" t="str">
        <f ca="1">IF(MOD(ROW()-13,2)=0,IF(ISBLANK(OFFSET('12. SEGUIMIENTO 2027'!$Q$14,INT((ROW()-13)/2),0)),"",OFFSET('12. SEGUIMIENTO 2027'!$Q$14,INT((ROW()-13)/2),0)),IF(ISBLANK(OFFSET('9. METAS'!$Y$20,INT((ROW()-14)/2),0)),"",OFFSET('9. METAS'!$Y$20,INT((ROW()-14)/2),0)))</f>
        <v/>
      </c>
      <c r="N344" s="1013"/>
      <c r="O344" s="1009"/>
      <c r="P344" s="997"/>
    </row>
    <row r="345" spans="3:16">
      <c r="C345" s="1028" t="str">
        <f ca="1">IF(ISBLANK(OFFSET('5. Pp (3 años)'!$C$39,INT((ROW()-13)/2),0)),"",OFFSET('5. Pp (3 años)'!$C$39,INT((ROW()-13)/2),0))</f>
        <v/>
      </c>
      <c r="D345" s="1026" t="str">
        <f ca="1">IF(ISBLANK(OFFSET('5. Pp (3 años)'!$D$39,INT((ROW()-13)/2),0)),"",OFFSET('5. Pp (3 años)'!$D$39,INT((ROW()-13)/2),0))</f>
        <v/>
      </c>
      <c r="E345" s="1026" t="str">
        <f ca="1">IF(ISBLANK(OFFSET('5. Pp (3 años)'!$E$39,INT((ROW()-13)/2),0)),"",OFFSET('5. Pp (3 años)'!$E$39,INT((ROW()-13)/2),0))</f>
        <v/>
      </c>
      <c r="F345" s="1024" t="str">
        <f ca="1">IF(ISBLANK(OFFSET('5. Pp (3 años)'!$K$39,INT((ROW()-13)/2),0)),"",OFFSET('5. Pp (3 años)'!$K$39,INT((ROW()-13)/2),0))</f>
        <v/>
      </c>
      <c r="G345" s="1021" t="str">
        <f ca="1">IF(ISBLANK(OFFSET('5. Pp (3 años)'!$H$39,INT((ROW()-13)/2),0)),"",OFFSET('5. Pp (3 años)'!$H$39,INT((ROW()-13)/2),0))</f>
        <v/>
      </c>
      <c r="H345" s="1164" t="str">
        <f ca="1">IF(ISBLANK(OFFSET('9. METAS'!$M$20,INT((ROW()-13)/2),0)),"",OFFSET('9. METAS'!$M$20,INT((ROW()-13)/2),0))</f>
        <v/>
      </c>
      <c r="I345" s="1014"/>
      <c r="J345" s="255" t="str">
        <f ca="1">IF(MOD(ROW()-13,2)=0,IF(ISBLANK(OFFSET('12. SEGUIMIENTO 2027'!$N$14,INT((ROW()-13)/2),0)),"",OFFSET('12. SEGUIMIENTO 2027'!$N$14,INT((ROW()-13)/2),0)),IF(ISBLANK(OFFSET('9. METAS'!$V$20,INT((ROW()-14)/2),0)),"",OFFSET('9. METAS'!$V$20,INT((ROW()-14)/2),0)))</f>
        <v/>
      </c>
      <c r="K345" s="256" t="str">
        <f ca="1">IF(MOD(ROW()-13,2)=0,IF(ISBLANK(OFFSET('12. SEGUIMIENTO 2027'!$O$14,INT((ROW()-13)/2),0)),"",OFFSET('12. SEGUIMIENTO 2027'!$O$14,INT((ROW()-13)/2),0)),IF(ISBLANK(OFFSET('9. METAS'!$W$20,INT((ROW()-14)/2),0)),"",OFFSET('9. METAS'!$W$20,INT((ROW()-14)/2),0)))</f>
        <v/>
      </c>
      <c r="L345" s="256" t="str">
        <f ca="1">IF(MOD(ROW()-13,2)=0,IF(ISBLANK(OFFSET('12. SEGUIMIENTO 2027'!$P$14,INT((ROW()-13)/2),0)),"",OFFSET('12. SEGUIMIENTO 2027'!$P$14,INT((ROW()-13)/2),0)),IF(ISBLANK(OFFSET('9. METAS'!$X$20,INT((ROW()-14)/2),0)),"",OFFSET('9. METAS'!$X$20,INT((ROW()-14)/2),0)))</f>
        <v/>
      </c>
      <c r="M345" s="257" t="str">
        <f ca="1">IF(MOD(ROW()-13,2)=0,IF(ISBLANK(OFFSET('12. SEGUIMIENTO 2027'!$Q$14,INT((ROW()-13)/2),0)),"",OFFSET('12. SEGUIMIENTO 2027'!$Q$14,INT((ROW()-13)/2),0)),IF(ISBLANK(OFFSET('9. METAS'!$Y$20,INT((ROW()-14)/2),0)),"",OFFSET('9. METAS'!$Y$20,INT((ROW()-14)/2),0)))</f>
        <v/>
      </c>
      <c r="N345" s="1012" t="str">
        <f t="shared" ref="N345" ca="1" si="328">IFERROR(J345/J346,"ND")</f>
        <v>ND</v>
      </c>
      <c r="O345" s="1008" t="str">
        <f t="shared" ref="O345" ca="1" si="329">IFERROR(((J345+K345+L345+M345)/H345),"ND")</f>
        <v>ND</v>
      </c>
      <c r="P345" s="996"/>
    </row>
    <row r="346" spans="3:16">
      <c r="C346" s="1030"/>
      <c r="D346" s="1026"/>
      <c r="E346" s="1026"/>
      <c r="F346" s="1024"/>
      <c r="G346" s="1021"/>
      <c r="H346" s="1164"/>
      <c r="I346" s="1015"/>
      <c r="J346" s="255" t="str">
        <f ca="1">IF(MOD(ROW()-13,2)=0,IF(ISBLANK(OFFSET('12. SEGUIMIENTO 2027'!$N$14,INT((ROW()-13)/2),0)),"",OFFSET('12. SEGUIMIENTO 2027'!$N$14,INT((ROW()-13)/2),0)),IF(ISBLANK(OFFSET('9. METAS'!$V$20,INT((ROW()-14)/2),0)),"",OFFSET('9. METAS'!$V$20,INT((ROW()-14)/2),0)))</f>
        <v/>
      </c>
      <c r="K346" s="256" t="str">
        <f ca="1">IF(MOD(ROW()-13,2)=0,IF(ISBLANK(OFFSET('12. SEGUIMIENTO 2027'!$O$14,INT((ROW()-13)/2),0)),"",OFFSET('12. SEGUIMIENTO 2027'!$O$14,INT((ROW()-13)/2),0)),IF(ISBLANK(OFFSET('9. METAS'!$W$20,INT((ROW()-14)/2),0)),"",OFFSET('9. METAS'!$W$20,INT((ROW()-14)/2),0)))</f>
        <v/>
      </c>
      <c r="L346" s="256" t="str">
        <f ca="1">IF(MOD(ROW()-13,2)=0,IF(ISBLANK(OFFSET('12. SEGUIMIENTO 2027'!$P$14,INT((ROW()-13)/2),0)),"",OFFSET('12. SEGUIMIENTO 2027'!$P$14,INT((ROW()-13)/2),0)),IF(ISBLANK(OFFSET('9. METAS'!$X$20,INT((ROW()-14)/2),0)),"",OFFSET('9. METAS'!$X$20,INT((ROW()-14)/2),0)))</f>
        <v/>
      </c>
      <c r="M346" s="257" t="str">
        <f ca="1">IF(MOD(ROW()-13,2)=0,IF(ISBLANK(OFFSET('12. SEGUIMIENTO 2027'!$Q$14,INT((ROW()-13)/2),0)),"",OFFSET('12. SEGUIMIENTO 2027'!$Q$14,INT((ROW()-13)/2),0)),IF(ISBLANK(OFFSET('9. METAS'!$Y$20,INT((ROW()-14)/2),0)),"",OFFSET('9. METAS'!$Y$20,INT((ROW()-14)/2),0)))</f>
        <v/>
      </c>
      <c r="N346" s="1013"/>
      <c r="O346" s="1009"/>
      <c r="P346" s="997"/>
    </row>
    <row r="347" spans="3:16">
      <c r="C347" s="1028" t="str">
        <f ca="1">IF(ISBLANK(OFFSET('5. Pp (3 años)'!$C$39,INT((ROW()-13)/2),0)),"",OFFSET('5. Pp (3 años)'!$C$39,INT((ROW()-13)/2),0))</f>
        <v/>
      </c>
      <c r="D347" s="1026" t="str">
        <f ca="1">IF(ISBLANK(OFFSET('5. Pp (3 años)'!$D$39,INT((ROW()-13)/2),0)),"",OFFSET('5. Pp (3 años)'!$D$39,INT((ROW()-13)/2),0))</f>
        <v/>
      </c>
      <c r="E347" s="1026" t="str">
        <f ca="1">IF(ISBLANK(OFFSET('5. Pp (3 años)'!$E$39,INT((ROW()-13)/2),0)),"",OFFSET('5. Pp (3 años)'!$E$39,INT((ROW()-13)/2),0))</f>
        <v/>
      </c>
      <c r="F347" s="1024" t="str">
        <f ca="1">IF(ISBLANK(OFFSET('5. Pp (3 años)'!$K$39,INT((ROW()-13)/2),0)),"",OFFSET('5. Pp (3 años)'!$K$39,INT((ROW()-13)/2),0))</f>
        <v/>
      </c>
      <c r="G347" s="1021" t="str">
        <f ca="1">IF(ISBLANK(OFFSET('5. Pp (3 años)'!$H$39,INT((ROW()-13)/2),0)),"",OFFSET('5. Pp (3 años)'!$H$39,INT((ROW()-13)/2),0))</f>
        <v/>
      </c>
      <c r="H347" s="1164" t="str">
        <f ca="1">IF(ISBLANK(OFFSET('9. METAS'!$M$20,INT((ROW()-13)/2),0)),"",OFFSET('9. METAS'!$M$20,INT((ROW()-13)/2),0))</f>
        <v/>
      </c>
      <c r="I347" s="1014"/>
      <c r="J347" s="255" t="str">
        <f ca="1">IF(MOD(ROW()-13,2)=0,IF(ISBLANK(OFFSET('12. SEGUIMIENTO 2027'!$N$14,INT((ROW()-13)/2),0)),"",OFFSET('12. SEGUIMIENTO 2027'!$N$14,INT((ROW()-13)/2),0)),IF(ISBLANK(OFFSET('9. METAS'!$V$20,INT((ROW()-14)/2),0)),"",OFFSET('9. METAS'!$V$20,INT((ROW()-14)/2),0)))</f>
        <v/>
      </c>
      <c r="K347" s="256" t="str">
        <f ca="1">IF(MOD(ROW()-13,2)=0,IF(ISBLANK(OFFSET('12. SEGUIMIENTO 2027'!$O$14,INT((ROW()-13)/2),0)),"",OFFSET('12. SEGUIMIENTO 2027'!$O$14,INT((ROW()-13)/2),0)),IF(ISBLANK(OFFSET('9. METAS'!$W$20,INT((ROW()-14)/2),0)),"",OFFSET('9. METAS'!$W$20,INT((ROW()-14)/2),0)))</f>
        <v/>
      </c>
      <c r="L347" s="256" t="str">
        <f ca="1">IF(MOD(ROW()-13,2)=0,IF(ISBLANK(OFFSET('12. SEGUIMIENTO 2027'!$P$14,INT((ROW()-13)/2),0)),"",OFFSET('12. SEGUIMIENTO 2027'!$P$14,INT((ROW()-13)/2),0)),IF(ISBLANK(OFFSET('9. METAS'!$X$20,INT((ROW()-14)/2),0)),"",OFFSET('9. METAS'!$X$20,INT((ROW()-14)/2),0)))</f>
        <v/>
      </c>
      <c r="M347" s="257" t="str">
        <f ca="1">IF(MOD(ROW()-13,2)=0,IF(ISBLANK(OFFSET('12. SEGUIMIENTO 2027'!$Q$14,INT((ROW()-13)/2),0)),"",OFFSET('12. SEGUIMIENTO 2027'!$Q$14,INT((ROW()-13)/2),0)),IF(ISBLANK(OFFSET('9. METAS'!$Y$20,INT((ROW()-14)/2),0)),"",OFFSET('9. METAS'!$Y$20,INT((ROW()-14)/2),0)))</f>
        <v/>
      </c>
      <c r="N347" s="1012" t="str">
        <f t="shared" ref="N347" ca="1" si="330">IFERROR(J347/J348,"ND")</f>
        <v>ND</v>
      </c>
      <c r="O347" s="1008" t="str">
        <f t="shared" ref="O347" ca="1" si="331">IFERROR(((J347+K347+L347+M347)/H347),"ND")</f>
        <v>ND</v>
      </c>
      <c r="P347" s="996"/>
    </row>
    <row r="348" spans="3:16">
      <c r="C348" s="1030"/>
      <c r="D348" s="1026"/>
      <c r="E348" s="1026"/>
      <c r="F348" s="1024"/>
      <c r="G348" s="1021"/>
      <c r="H348" s="1164"/>
      <c r="I348" s="1015"/>
      <c r="J348" s="255" t="str">
        <f ca="1">IF(MOD(ROW()-13,2)=0,IF(ISBLANK(OFFSET('12. SEGUIMIENTO 2027'!$N$14,INT((ROW()-13)/2),0)),"",OFFSET('12. SEGUIMIENTO 2027'!$N$14,INT((ROW()-13)/2),0)),IF(ISBLANK(OFFSET('9. METAS'!$V$20,INT((ROW()-14)/2),0)),"",OFFSET('9. METAS'!$V$20,INT((ROW()-14)/2),0)))</f>
        <v/>
      </c>
      <c r="K348" s="256" t="str">
        <f ca="1">IF(MOD(ROW()-13,2)=0,IF(ISBLANK(OFFSET('12. SEGUIMIENTO 2027'!$O$14,INT((ROW()-13)/2),0)),"",OFFSET('12. SEGUIMIENTO 2027'!$O$14,INT((ROW()-13)/2),0)),IF(ISBLANK(OFFSET('9. METAS'!$W$20,INT((ROW()-14)/2),0)),"",OFFSET('9. METAS'!$W$20,INT((ROW()-14)/2),0)))</f>
        <v/>
      </c>
      <c r="L348" s="256" t="str">
        <f ca="1">IF(MOD(ROW()-13,2)=0,IF(ISBLANK(OFFSET('12. SEGUIMIENTO 2027'!$P$14,INT((ROW()-13)/2),0)),"",OFFSET('12. SEGUIMIENTO 2027'!$P$14,INT((ROW()-13)/2),0)),IF(ISBLANK(OFFSET('9. METAS'!$X$20,INT((ROW()-14)/2),0)),"",OFFSET('9. METAS'!$X$20,INT((ROW()-14)/2),0)))</f>
        <v/>
      </c>
      <c r="M348" s="257" t="str">
        <f ca="1">IF(MOD(ROW()-13,2)=0,IF(ISBLANK(OFFSET('12. SEGUIMIENTO 2027'!$Q$14,INT((ROW()-13)/2),0)),"",OFFSET('12. SEGUIMIENTO 2027'!$Q$14,INT((ROW()-13)/2),0)),IF(ISBLANK(OFFSET('9. METAS'!$Y$20,INT((ROW()-14)/2),0)),"",OFFSET('9. METAS'!$Y$20,INT((ROW()-14)/2),0)))</f>
        <v/>
      </c>
      <c r="N348" s="1013"/>
      <c r="O348" s="1009"/>
      <c r="P348" s="997"/>
    </row>
    <row r="349" spans="3:16">
      <c r="C349" s="1028" t="str">
        <f ca="1">IF(ISBLANK(OFFSET('5. Pp (3 años)'!$C$39,INT((ROW()-13)/2),0)),"",OFFSET('5. Pp (3 años)'!$C$39,INT((ROW()-13)/2),0))</f>
        <v/>
      </c>
      <c r="D349" s="1026" t="str">
        <f ca="1">IF(ISBLANK(OFFSET('5. Pp (3 años)'!$D$39,INT((ROW()-13)/2),0)),"",OFFSET('5. Pp (3 años)'!$D$39,INT((ROW()-13)/2),0))</f>
        <v/>
      </c>
      <c r="E349" s="1026" t="str">
        <f ca="1">IF(ISBLANK(OFFSET('5. Pp (3 años)'!$E$39,INT((ROW()-13)/2),0)),"",OFFSET('5. Pp (3 años)'!$E$39,INT((ROW()-13)/2),0))</f>
        <v/>
      </c>
      <c r="F349" s="1024" t="str">
        <f ca="1">IF(ISBLANK(OFFSET('5. Pp (3 años)'!$K$39,INT((ROW()-13)/2),0)),"",OFFSET('5. Pp (3 años)'!$K$39,INT((ROW()-13)/2),0))</f>
        <v/>
      </c>
      <c r="G349" s="1021" t="str">
        <f ca="1">IF(ISBLANK(OFFSET('5. Pp (3 años)'!$H$39,INT((ROW()-13)/2),0)),"",OFFSET('5. Pp (3 años)'!$H$39,INT((ROW()-13)/2),0))</f>
        <v/>
      </c>
      <c r="H349" s="1164" t="str">
        <f ca="1">IF(ISBLANK(OFFSET('9. METAS'!$M$20,INT((ROW()-13)/2),0)),"",OFFSET('9. METAS'!$M$20,INT((ROW()-13)/2),0))</f>
        <v/>
      </c>
      <c r="I349" s="1014"/>
      <c r="J349" s="255" t="str">
        <f ca="1">IF(MOD(ROW()-13,2)=0,IF(ISBLANK(OFFSET('12. SEGUIMIENTO 2027'!$N$14,INT((ROW()-13)/2),0)),"",OFFSET('12. SEGUIMIENTO 2027'!$N$14,INT((ROW()-13)/2),0)),IF(ISBLANK(OFFSET('9. METAS'!$V$20,INT((ROW()-14)/2),0)),"",OFFSET('9. METAS'!$V$20,INT((ROW()-14)/2),0)))</f>
        <v/>
      </c>
      <c r="K349" s="256" t="str">
        <f ca="1">IF(MOD(ROW()-13,2)=0,IF(ISBLANK(OFFSET('12. SEGUIMIENTO 2027'!$O$14,INT((ROW()-13)/2),0)),"",OFFSET('12. SEGUIMIENTO 2027'!$O$14,INT((ROW()-13)/2),0)),IF(ISBLANK(OFFSET('9. METAS'!$W$20,INT((ROW()-14)/2),0)),"",OFFSET('9. METAS'!$W$20,INT((ROW()-14)/2),0)))</f>
        <v/>
      </c>
      <c r="L349" s="256" t="str">
        <f ca="1">IF(MOD(ROW()-13,2)=0,IF(ISBLANK(OFFSET('12. SEGUIMIENTO 2027'!$P$14,INT((ROW()-13)/2),0)),"",OFFSET('12. SEGUIMIENTO 2027'!$P$14,INT((ROW()-13)/2),0)),IF(ISBLANK(OFFSET('9. METAS'!$X$20,INT((ROW()-14)/2),0)),"",OFFSET('9. METAS'!$X$20,INT((ROW()-14)/2),0)))</f>
        <v/>
      </c>
      <c r="M349" s="257" t="str">
        <f ca="1">IF(MOD(ROW()-13,2)=0,IF(ISBLANK(OFFSET('12. SEGUIMIENTO 2027'!$Q$14,INT((ROW()-13)/2),0)),"",OFFSET('12. SEGUIMIENTO 2027'!$Q$14,INT((ROW()-13)/2),0)),IF(ISBLANK(OFFSET('9. METAS'!$Y$20,INT((ROW()-14)/2),0)),"",OFFSET('9. METAS'!$Y$20,INT((ROW()-14)/2),0)))</f>
        <v/>
      </c>
      <c r="N349" s="1012" t="str">
        <f t="shared" ref="N349" ca="1" si="332">IFERROR(J349/J350,"ND")</f>
        <v>ND</v>
      </c>
      <c r="O349" s="1008" t="str">
        <f t="shared" ref="O349" ca="1" si="333">IFERROR(((J349+K349+L349+M349)/H349),"ND")</f>
        <v>ND</v>
      </c>
      <c r="P349" s="996"/>
    </row>
    <row r="350" spans="3:16">
      <c r="C350" s="1030"/>
      <c r="D350" s="1026"/>
      <c r="E350" s="1026"/>
      <c r="F350" s="1024"/>
      <c r="G350" s="1021"/>
      <c r="H350" s="1164"/>
      <c r="I350" s="1015"/>
      <c r="J350" s="255" t="str">
        <f ca="1">IF(MOD(ROW()-13,2)=0,IF(ISBLANK(OFFSET('12. SEGUIMIENTO 2027'!$N$14,INT((ROW()-13)/2),0)),"",OFFSET('12. SEGUIMIENTO 2027'!$N$14,INT((ROW()-13)/2),0)),IF(ISBLANK(OFFSET('9. METAS'!$V$20,INT((ROW()-14)/2),0)),"",OFFSET('9. METAS'!$V$20,INT((ROW()-14)/2),0)))</f>
        <v/>
      </c>
      <c r="K350" s="256" t="str">
        <f ca="1">IF(MOD(ROW()-13,2)=0,IF(ISBLANK(OFFSET('12. SEGUIMIENTO 2027'!$O$14,INT((ROW()-13)/2),0)),"",OFFSET('12. SEGUIMIENTO 2027'!$O$14,INT((ROW()-13)/2),0)),IF(ISBLANK(OFFSET('9. METAS'!$W$20,INT((ROW()-14)/2),0)),"",OFFSET('9. METAS'!$W$20,INT((ROW()-14)/2),0)))</f>
        <v/>
      </c>
      <c r="L350" s="256" t="str">
        <f ca="1">IF(MOD(ROW()-13,2)=0,IF(ISBLANK(OFFSET('12. SEGUIMIENTO 2027'!$P$14,INT((ROW()-13)/2),0)),"",OFFSET('12. SEGUIMIENTO 2027'!$P$14,INT((ROW()-13)/2),0)),IF(ISBLANK(OFFSET('9. METAS'!$X$20,INT((ROW()-14)/2),0)),"",OFFSET('9. METAS'!$X$20,INT((ROW()-14)/2),0)))</f>
        <v/>
      </c>
      <c r="M350" s="257" t="str">
        <f ca="1">IF(MOD(ROW()-13,2)=0,IF(ISBLANK(OFFSET('12. SEGUIMIENTO 2027'!$Q$14,INT((ROW()-13)/2),0)),"",OFFSET('12. SEGUIMIENTO 2027'!$Q$14,INT((ROW()-13)/2),0)),IF(ISBLANK(OFFSET('9. METAS'!$Y$20,INT((ROW()-14)/2),0)),"",OFFSET('9. METAS'!$Y$20,INT((ROW()-14)/2),0)))</f>
        <v/>
      </c>
      <c r="N350" s="1013"/>
      <c r="O350" s="1009"/>
      <c r="P350" s="997"/>
    </row>
    <row r="351" spans="3:16">
      <c r="C351" s="1028" t="str">
        <f ca="1">IF(ISBLANK(OFFSET('5. Pp (3 años)'!$C$39,INT((ROW()-13)/2),0)),"",OFFSET('5. Pp (3 años)'!$C$39,INT((ROW()-13)/2),0))</f>
        <v/>
      </c>
      <c r="D351" s="1026" t="str">
        <f ca="1">IF(ISBLANK(OFFSET('5. Pp (3 años)'!$D$39,INT((ROW()-13)/2),0)),"",OFFSET('5. Pp (3 años)'!$D$39,INT((ROW()-13)/2),0))</f>
        <v/>
      </c>
      <c r="E351" s="1026" t="str">
        <f ca="1">IF(ISBLANK(OFFSET('5. Pp (3 años)'!$E$39,INT((ROW()-13)/2),0)),"",OFFSET('5. Pp (3 años)'!$E$39,INT((ROW()-13)/2),0))</f>
        <v/>
      </c>
      <c r="F351" s="1024" t="str">
        <f ca="1">IF(ISBLANK(OFFSET('5. Pp (3 años)'!$K$39,INT((ROW()-13)/2),0)),"",OFFSET('5. Pp (3 años)'!$K$39,INT((ROW()-13)/2),0))</f>
        <v/>
      </c>
      <c r="G351" s="1021" t="str">
        <f ca="1">IF(ISBLANK(OFFSET('5. Pp (3 años)'!$H$39,INT((ROW()-13)/2),0)),"",OFFSET('5. Pp (3 años)'!$H$39,INT((ROW()-13)/2),0))</f>
        <v/>
      </c>
      <c r="H351" s="1164" t="str">
        <f ca="1">IF(ISBLANK(OFFSET('9. METAS'!$M$20,INT((ROW()-13)/2),0)),"",OFFSET('9. METAS'!$M$20,INT((ROW()-13)/2),0))</f>
        <v/>
      </c>
      <c r="I351" s="1014"/>
      <c r="J351" s="255" t="str">
        <f ca="1">IF(MOD(ROW()-13,2)=0,IF(ISBLANK(OFFSET('12. SEGUIMIENTO 2027'!$N$14,INT((ROW()-13)/2),0)),"",OFFSET('12. SEGUIMIENTO 2027'!$N$14,INT((ROW()-13)/2),0)),IF(ISBLANK(OFFSET('9. METAS'!$V$20,INT((ROW()-14)/2),0)),"",OFFSET('9. METAS'!$V$20,INT((ROW()-14)/2),0)))</f>
        <v/>
      </c>
      <c r="K351" s="256" t="str">
        <f ca="1">IF(MOD(ROW()-13,2)=0,IF(ISBLANK(OFFSET('12. SEGUIMIENTO 2027'!$O$14,INT((ROW()-13)/2),0)),"",OFFSET('12. SEGUIMIENTO 2027'!$O$14,INT((ROW()-13)/2),0)),IF(ISBLANK(OFFSET('9. METAS'!$W$20,INT((ROW()-14)/2),0)),"",OFFSET('9. METAS'!$W$20,INT((ROW()-14)/2),0)))</f>
        <v/>
      </c>
      <c r="L351" s="256" t="str">
        <f ca="1">IF(MOD(ROW()-13,2)=0,IF(ISBLANK(OFFSET('12. SEGUIMIENTO 2027'!$P$14,INT((ROW()-13)/2),0)),"",OFFSET('12. SEGUIMIENTO 2027'!$P$14,INT((ROW()-13)/2),0)),IF(ISBLANK(OFFSET('9. METAS'!$X$20,INT((ROW()-14)/2),0)),"",OFFSET('9. METAS'!$X$20,INT((ROW()-14)/2),0)))</f>
        <v/>
      </c>
      <c r="M351" s="257" t="str">
        <f ca="1">IF(MOD(ROW()-13,2)=0,IF(ISBLANK(OFFSET('12. SEGUIMIENTO 2027'!$Q$14,INT((ROW()-13)/2),0)),"",OFFSET('12. SEGUIMIENTO 2027'!$Q$14,INT((ROW()-13)/2),0)),IF(ISBLANK(OFFSET('9. METAS'!$Y$20,INT((ROW()-14)/2),0)),"",OFFSET('9. METAS'!$Y$20,INT((ROW()-14)/2),0)))</f>
        <v/>
      </c>
      <c r="N351" s="1012" t="str">
        <f t="shared" ref="N351" ca="1" si="334">IFERROR(J351/J352,"ND")</f>
        <v>ND</v>
      </c>
      <c r="O351" s="1008" t="str">
        <f t="shared" ref="O351" ca="1" si="335">IFERROR(((J351+K351+L351+M351)/H351),"ND")</f>
        <v>ND</v>
      </c>
      <c r="P351" s="996"/>
    </row>
    <row r="352" spans="3:16">
      <c r="C352" s="1030"/>
      <c r="D352" s="1026"/>
      <c r="E352" s="1026"/>
      <c r="F352" s="1024"/>
      <c r="G352" s="1021"/>
      <c r="H352" s="1164"/>
      <c r="I352" s="1015"/>
      <c r="J352" s="255" t="str">
        <f ca="1">IF(MOD(ROW()-13,2)=0,IF(ISBLANK(OFFSET('12. SEGUIMIENTO 2027'!$N$14,INT((ROW()-13)/2),0)),"",OFFSET('12. SEGUIMIENTO 2027'!$N$14,INT((ROW()-13)/2),0)),IF(ISBLANK(OFFSET('9. METAS'!$V$20,INT((ROW()-14)/2),0)),"",OFFSET('9. METAS'!$V$20,INT((ROW()-14)/2),0)))</f>
        <v/>
      </c>
      <c r="K352" s="256" t="str">
        <f ca="1">IF(MOD(ROW()-13,2)=0,IF(ISBLANK(OFFSET('12. SEGUIMIENTO 2027'!$O$14,INT((ROW()-13)/2),0)),"",OFFSET('12. SEGUIMIENTO 2027'!$O$14,INT((ROW()-13)/2),0)),IF(ISBLANK(OFFSET('9. METAS'!$W$20,INT((ROW()-14)/2),0)),"",OFFSET('9. METAS'!$W$20,INT((ROW()-14)/2),0)))</f>
        <v/>
      </c>
      <c r="L352" s="256" t="str">
        <f ca="1">IF(MOD(ROW()-13,2)=0,IF(ISBLANK(OFFSET('12. SEGUIMIENTO 2027'!$P$14,INT((ROW()-13)/2),0)),"",OFFSET('12. SEGUIMIENTO 2027'!$P$14,INT((ROW()-13)/2),0)),IF(ISBLANK(OFFSET('9. METAS'!$X$20,INT((ROW()-14)/2),0)),"",OFFSET('9. METAS'!$X$20,INT((ROW()-14)/2),0)))</f>
        <v/>
      </c>
      <c r="M352" s="257" t="str">
        <f ca="1">IF(MOD(ROW()-13,2)=0,IF(ISBLANK(OFFSET('12. SEGUIMIENTO 2027'!$Q$14,INT((ROW()-13)/2),0)),"",OFFSET('12. SEGUIMIENTO 2027'!$Q$14,INT((ROW()-13)/2),0)),IF(ISBLANK(OFFSET('9. METAS'!$Y$20,INT((ROW()-14)/2),0)),"",OFFSET('9. METAS'!$Y$20,INT((ROW()-14)/2),0)))</f>
        <v/>
      </c>
      <c r="N352" s="1013"/>
      <c r="O352" s="1009"/>
      <c r="P352" s="997"/>
    </row>
    <row r="353" spans="3:16">
      <c r="C353" s="1028" t="str">
        <f ca="1">IF(ISBLANK(OFFSET('5. Pp (3 años)'!$C$39,INT((ROW()-13)/2),0)),"",OFFSET('5. Pp (3 años)'!$C$39,INT((ROW()-13)/2),0))</f>
        <v/>
      </c>
      <c r="D353" s="1026" t="str">
        <f ca="1">IF(ISBLANK(OFFSET('5. Pp (3 años)'!$D$39,INT((ROW()-13)/2),0)),"",OFFSET('5. Pp (3 años)'!$D$39,INT((ROW()-13)/2),0))</f>
        <v/>
      </c>
      <c r="E353" s="1026" t="str">
        <f ca="1">IF(ISBLANK(OFFSET('5. Pp (3 años)'!$E$39,INT((ROW()-13)/2),0)),"",OFFSET('5. Pp (3 años)'!$E$39,INT((ROW()-13)/2),0))</f>
        <v/>
      </c>
      <c r="F353" s="1024" t="str">
        <f ca="1">IF(ISBLANK(OFFSET('5. Pp (3 años)'!$K$39,INT((ROW()-13)/2),0)),"",OFFSET('5. Pp (3 años)'!$K$39,INT((ROW()-13)/2),0))</f>
        <v/>
      </c>
      <c r="G353" s="1021" t="str">
        <f ca="1">IF(ISBLANK(OFFSET('5. Pp (3 años)'!$H$39,INT((ROW()-13)/2),0)),"",OFFSET('5. Pp (3 años)'!$H$39,INT((ROW()-13)/2),0))</f>
        <v/>
      </c>
      <c r="H353" s="1164" t="str">
        <f ca="1">IF(ISBLANK(OFFSET('9. METAS'!$M$20,INT((ROW()-13)/2),0)),"",OFFSET('9. METAS'!$M$20,INT((ROW()-13)/2),0))</f>
        <v/>
      </c>
      <c r="I353" s="1014"/>
      <c r="J353" s="255" t="str">
        <f ca="1">IF(MOD(ROW()-13,2)=0,IF(ISBLANK(OFFSET('12. SEGUIMIENTO 2027'!$N$14,INT((ROW()-13)/2),0)),"",OFFSET('12. SEGUIMIENTO 2027'!$N$14,INT((ROW()-13)/2),0)),IF(ISBLANK(OFFSET('9. METAS'!$V$20,INT((ROW()-14)/2),0)),"",OFFSET('9. METAS'!$V$20,INT((ROW()-14)/2),0)))</f>
        <v/>
      </c>
      <c r="K353" s="256" t="str">
        <f ca="1">IF(MOD(ROW()-13,2)=0,IF(ISBLANK(OFFSET('12. SEGUIMIENTO 2027'!$O$14,INT((ROW()-13)/2),0)),"",OFFSET('12. SEGUIMIENTO 2027'!$O$14,INT((ROW()-13)/2),0)),IF(ISBLANK(OFFSET('9. METAS'!$W$20,INT((ROW()-14)/2),0)),"",OFFSET('9. METAS'!$W$20,INT((ROW()-14)/2),0)))</f>
        <v/>
      </c>
      <c r="L353" s="256" t="str">
        <f ca="1">IF(MOD(ROW()-13,2)=0,IF(ISBLANK(OFFSET('12. SEGUIMIENTO 2027'!$P$14,INT((ROW()-13)/2),0)),"",OFFSET('12. SEGUIMIENTO 2027'!$P$14,INT((ROW()-13)/2),0)),IF(ISBLANK(OFFSET('9. METAS'!$X$20,INT((ROW()-14)/2),0)),"",OFFSET('9. METAS'!$X$20,INT((ROW()-14)/2),0)))</f>
        <v/>
      </c>
      <c r="M353" s="257" t="str">
        <f ca="1">IF(MOD(ROW()-13,2)=0,IF(ISBLANK(OFFSET('12. SEGUIMIENTO 2027'!$Q$14,INT((ROW()-13)/2),0)),"",OFFSET('12. SEGUIMIENTO 2027'!$Q$14,INT((ROW()-13)/2),0)),IF(ISBLANK(OFFSET('9. METAS'!$Y$20,INT((ROW()-14)/2),0)),"",OFFSET('9. METAS'!$Y$20,INT((ROW()-14)/2),0)))</f>
        <v/>
      </c>
      <c r="N353" s="1012" t="str">
        <f t="shared" ref="N353" ca="1" si="336">IFERROR(J353/J354,"ND")</f>
        <v>ND</v>
      </c>
      <c r="O353" s="1008" t="str">
        <f t="shared" ref="O353" ca="1" si="337">IFERROR(((J353+K353+L353+M353)/H353),"ND")</f>
        <v>ND</v>
      </c>
      <c r="P353" s="996"/>
    </row>
    <row r="354" spans="3:16">
      <c r="C354" s="1030"/>
      <c r="D354" s="1026"/>
      <c r="E354" s="1026"/>
      <c r="F354" s="1024"/>
      <c r="G354" s="1021"/>
      <c r="H354" s="1164"/>
      <c r="I354" s="1015"/>
      <c r="J354" s="255" t="str">
        <f ca="1">IF(MOD(ROW()-13,2)=0,IF(ISBLANK(OFFSET('12. SEGUIMIENTO 2027'!$N$14,INT((ROW()-13)/2),0)),"",OFFSET('12. SEGUIMIENTO 2027'!$N$14,INT((ROW()-13)/2),0)),IF(ISBLANK(OFFSET('9. METAS'!$V$20,INT((ROW()-14)/2),0)),"",OFFSET('9. METAS'!$V$20,INT((ROW()-14)/2),0)))</f>
        <v/>
      </c>
      <c r="K354" s="256" t="str">
        <f ca="1">IF(MOD(ROW()-13,2)=0,IF(ISBLANK(OFFSET('12. SEGUIMIENTO 2027'!$O$14,INT((ROW()-13)/2),0)),"",OFFSET('12. SEGUIMIENTO 2027'!$O$14,INT((ROW()-13)/2),0)),IF(ISBLANK(OFFSET('9. METAS'!$W$20,INT((ROW()-14)/2),0)),"",OFFSET('9. METAS'!$W$20,INT((ROW()-14)/2),0)))</f>
        <v/>
      </c>
      <c r="L354" s="256" t="str">
        <f ca="1">IF(MOD(ROW()-13,2)=0,IF(ISBLANK(OFFSET('12. SEGUIMIENTO 2027'!$P$14,INT((ROW()-13)/2),0)),"",OFFSET('12. SEGUIMIENTO 2027'!$P$14,INT((ROW()-13)/2),0)),IF(ISBLANK(OFFSET('9. METAS'!$X$20,INT((ROW()-14)/2),0)),"",OFFSET('9. METAS'!$X$20,INT((ROW()-14)/2),0)))</f>
        <v/>
      </c>
      <c r="M354" s="257" t="str">
        <f ca="1">IF(MOD(ROW()-13,2)=0,IF(ISBLANK(OFFSET('12. SEGUIMIENTO 2027'!$Q$14,INT((ROW()-13)/2),0)),"",OFFSET('12. SEGUIMIENTO 2027'!$Q$14,INT((ROW()-13)/2),0)),IF(ISBLANK(OFFSET('9. METAS'!$Y$20,INT((ROW()-14)/2),0)),"",OFFSET('9. METAS'!$Y$20,INT((ROW()-14)/2),0)))</f>
        <v/>
      </c>
      <c r="N354" s="1013"/>
      <c r="O354" s="1009"/>
      <c r="P354" s="997"/>
    </row>
    <row r="355" spans="3:16">
      <c r="C355" s="1028" t="str">
        <f ca="1">IF(ISBLANK(OFFSET('5. Pp (3 años)'!$C$39,INT((ROW()-13)/2),0)),"",OFFSET('5. Pp (3 años)'!$C$39,INT((ROW()-13)/2),0))</f>
        <v/>
      </c>
      <c r="D355" s="1026" t="str">
        <f ca="1">IF(ISBLANK(OFFSET('5. Pp (3 años)'!$D$39,INT((ROW()-13)/2),0)),"",OFFSET('5. Pp (3 años)'!$D$39,INT((ROW()-13)/2),0))</f>
        <v/>
      </c>
      <c r="E355" s="1026" t="str">
        <f ca="1">IF(ISBLANK(OFFSET('5. Pp (3 años)'!$E$39,INT((ROW()-13)/2),0)),"",OFFSET('5. Pp (3 años)'!$E$39,INT((ROW()-13)/2),0))</f>
        <v/>
      </c>
      <c r="F355" s="1024" t="str">
        <f ca="1">IF(ISBLANK(OFFSET('5. Pp (3 años)'!$K$39,INT((ROW()-13)/2),0)),"",OFFSET('5. Pp (3 años)'!$K$39,INT((ROW()-13)/2),0))</f>
        <v/>
      </c>
      <c r="G355" s="1021" t="str">
        <f ca="1">IF(ISBLANK(OFFSET('5. Pp (3 años)'!$H$39,INT((ROW()-13)/2),0)),"",OFFSET('5. Pp (3 años)'!$H$39,INT((ROW()-13)/2),0))</f>
        <v/>
      </c>
      <c r="H355" s="1164" t="str">
        <f ca="1">IF(ISBLANK(OFFSET('9. METAS'!$M$20,INT((ROW()-13)/2),0)),"",OFFSET('9. METAS'!$M$20,INT((ROW()-13)/2),0))</f>
        <v/>
      </c>
      <c r="I355" s="1014"/>
      <c r="J355" s="255" t="str">
        <f ca="1">IF(MOD(ROW()-13,2)=0,IF(ISBLANK(OFFSET('12. SEGUIMIENTO 2027'!$N$14,INT((ROW()-13)/2),0)),"",OFFSET('12. SEGUIMIENTO 2027'!$N$14,INT((ROW()-13)/2),0)),IF(ISBLANK(OFFSET('9. METAS'!$V$20,INT((ROW()-14)/2),0)),"",OFFSET('9. METAS'!$V$20,INT((ROW()-14)/2),0)))</f>
        <v/>
      </c>
      <c r="K355" s="256" t="str">
        <f ca="1">IF(MOD(ROW()-13,2)=0,IF(ISBLANK(OFFSET('12. SEGUIMIENTO 2027'!$O$14,INT((ROW()-13)/2),0)),"",OFFSET('12. SEGUIMIENTO 2027'!$O$14,INT((ROW()-13)/2),0)),IF(ISBLANK(OFFSET('9. METAS'!$W$20,INT((ROW()-14)/2),0)),"",OFFSET('9. METAS'!$W$20,INT((ROW()-14)/2),0)))</f>
        <v/>
      </c>
      <c r="L355" s="256" t="str">
        <f ca="1">IF(MOD(ROW()-13,2)=0,IF(ISBLANK(OFFSET('12. SEGUIMIENTO 2027'!$P$14,INT((ROW()-13)/2),0)),"",OFFSET('12. SEGUIMIENTO 2027'!$P$14,INT((ROW()-13)/2),0)),IF(ISBLANK(OFFSET('9. METAS'!$X$20,INT((ROW()-14)/2),0)),"",OFFSET('9. METAS'!$X$20,INT((ROW()-14)/2),0)))</f>
        <v/>
      </c>
      <c r="M355" s="257" t="str">
        <f ca="1">IF(MOD(ROW()-13,2)=0,IF(ISBLANK(OFFSET('12. SEGUIMIENTO 2027'!$Q$14,INT((ROW()-13)/2),0)),"",OFFSET('12. SEGUIMIENTO 2027'!$Q$14,INT((ROW()-13)/2),0)),IF(ISBLANK(OFFSET('9. METAS'!$Y$20,INT((ROW()-14)/2),0)),"",OFFSET('9. METAS'!$Y$20,INT((ROW()-14)/2),0)))</f>
        <v/>
      </c>
      <c r="N355" s="1012" t="str">
        <f t="shared" ref="N355" ca="1" si="338">IFERROR(J355/J356,"ND")</f>
        <v>ND</v>
      </c>
      <c r="O355" s="1008" t="str">
        <f t="shared" ref="O355" ca="1" si="339">IFERROR(((J355+K355+L355+M355)/H355),"ND")</f>
        <v>ND</v>
      </c>
      <c r="P355" s="996"/>
    </row>
    <row r="356" spans="3:16">
      <c r="C356" s="1030"/>
      <c r="D356" s="1026"/>
      <c r="E356" s="1026"/>
      <c r="F356" s="1024"/>
      <c r="G356" s="1021"/>
      <c r="H356" s="1164"/>
      <c r="I356" s="1015"/>
      <c r="J356" s="255" t="str">
        <f ca="1">IF(MOD(ROW()-13,2)=0,IF(ISBLANK(OFFSET('12. SEGUIMIENTO 2027'!$N$14,INT((ROW()-13)/2),0)),"",OFFSET('12. SEGUIMIENTO 2027'!$N$14,INT((ROW()-13)/2),0)),IF(ISBLANK(OFFSET('9. METAS'!$V$20,INT((ROW()-14)/2),0)),"",OFFSET('9. METAS'!$V$20,INT((ROW()-14)/2),0)))</f>
        <v/>
      </c>
      <c r="K356" s="256" t="str">
        <f ca="1">IF(MOD(ROW()-13,2)=0,IF(ISBLANK(OFFSET('12. SEGUIMIENTO 2027'!$O$14,INT((ROW()-13)/2),0)),"",OFFSET('12. SEGUIMIENTO 2027'!$O$14,INT((ROW()-13)/2),0)),IF(ISBLANK(OFFSET('9. METAS'!$W$20,INT((ROW()-14)/2),0)),"",OFFSET('9. METAS'!$W$20,INT((ROW()-14)/2),0)))</f>
        <v/>
      </c>
      <c r="L356" s="256" t="str">
        <f ca="1">IF(MOD(ROW()-13,2)=0,IF(ISBLANK(OFFSET('12. SEGUIMIENTO 2027'!$P$14,INT((ROW()-13)/2),0)),"",OFFSET('12. SEGUIMIENTO 2027'!$P$14,INT((ROW()-13)/2),0)),IF(ISBLANK(OFFSET('9. METAS'!$X$20,INT((ROW()-14)/2),0)),"",OFFSET('9. METAS'!$X$20,INT((ROW()-14)/2),0)))</f>
        <v/>
      </c>
      <c r="M356" s="257" t="str">
        <f ca="1">IF(MOD(ROW()-13,2)=0,IF(ISBLANK(OFFSET('12. SEGUIMIENTO 2027'!$Q$14,INT((ROW()-13)/2),0)),"",OFFSET('12. SEGUIMIENTO 2027'!$Q$14,INT((ROW()-13)/2),0)),IF(ISBLANK(OFFSET('9. METAS'!$Y$20,INT((ROW()-14)/2),0)),"",OFFSET('9. METAS'!$Y$20,INT((ROW()-14)/2),0)))</f>
        <v/>
      </c>
      <c r="N356" s="1013"/>
      <c r="O356" s="1009"/>
      <c r="P356" s="997"/>
    </row>
    <row r="357" spans="3:16">
      <c r="C357" s="1028" t="str">
        <f ca="1">IF(ISBLANK(OFFSET('5. Pp (3 años)'!$C$39,INT((ROW()-13)/2),0)),"",OFFSET('5. Pp (3 años)'!$C$39,INT((ROW()-13)/2),0))</f>
        <v/>
      </c>
      <c r="D357" s="1026" t="str">
        <f ca="1">IF(ISBLANK(OFFSET('5. Pp (3 años)'!$D$39,INT((ROW()-13)/2),0)),"",OFFSET('5. Pp (3 años)'!$D$39,INT((ROW()-13)/2),0))</f>
        <v/>
      </c>
      <c r="E357" s="1026" t="str">
        <f ca="1">IF(ISBLANK(OFFSET('5. Pp (3 años)'!$E$39,INT((ROW()-13)/2),0)),"",OFFSET('5. Pp (3 años)'!$E$39,INT((ROW()-13)/2),0))</f>
        <v/>
      </c>
      <c r="F357" s="1024" t="str">
        <f ca="1">IF(ISBLANK(OFFSET('5. Pp (3 años)'!$K$39,INT((ROW()-13)/2),0)),"",OFFSET('5. Pp (3 años)'!$K$39,INT((ROW()-13)/2),0))</f>
        <v/>
      </c>
      <c r="G357" s="1021" t="str">
        <f ca="1">IF(ISBLANK(OFFSET('5. Pp (3 años)'!$H$39,INT((ROW()-13)/2),0)),"",OFFSET('5. Pp (3 años)'!$H$39,INT((ROW()-13)/2),0))</f>
        <v/>
      </c>
      <c r="H357" s="1164" t="str">
        <f ca="1">IF(ISBLANK(OFFSET('9. METAS'!$M$20,INT((ROW()-13)/2),0)),"",OFFSET('9. METAS'!$M$20,INT((ROW()-13)/2),0))</f>
        <v/>
      </c>
      <c r="I357" s="1014"/>
      <c r="J357" s="255" t="str">
        <f ca="1">IF(MOD(ROW()-13,2)=0,IF(ISBLANK(OFFSET('12. SEGUIMIENTO 2027'!$N$14,INT((ROW()-13)/2),0)),"",OFFSET('12. SEGUIMIENTO 2027'!$N$14,INT((ROW()-13)/2),0)),IF(ISBLANK(OFFSET('9. METAS'!$V$20,INT((ROW()-14)/2),0)),"",OFFSET('9. METAS'!$V$20,INT((ROW()-14)/2),0)))</f>
        <v/>
      </c>
      <c r="K357" s="256" t="str">
        <f ca="1">IF(MOD(ROW()-13,2)=0,IF(ISBLANK(OFFSET('12. SEGUIMIENTO 2027'!$O$14,INT((ROW()-13)/2),0)),"",OFFSET('12. SEGUIMIENTO 2027'!$O$14,INT((ROW()-13)/2),0)),IF(ISBLANK(OFFSET('9. METAS'!$W$20,INT((ROW()-14)/2),0)),"",OFFSET('9. METAS'!$W$20,INT((ROW()-14)/2),0)))</f>
        <v/>
      </c>
      <c r="L357" s="256" t="str">
        <f ca="1">IF(MOD(ROW()-13,2)=0,IF(ISBLANK(OFFSET('12. SEGUIMIENTO 2027'!$P$14,INT((ROW()-13)/2),0)),"",OFFSET('12. SEGUIMIENTO 2027'!$P$14,INT((ROW()-13)/2),0)),IF(ISBLANK(OFFSET('9. METAS'!$X$20,INT((ROW()-14)/2),0)),"",OFFSET('9. METAS'!$X$20,INT((ROW()-14)/2),0)))</f>
        <v/>
      </c>
      <c r="M357" s="257" t="str">
        <f ca="1">IF(MOD(ROW()-13,2)=0,IF(ISBLANK(OFFSET('12. SEGUIMIENTO 2027'!$Q$14,INT((ROW()-13)/2),0)),"",OFFSET('12. SEGUIMIENTO 2027'!$Q$14,INT((ROW()-13)/2),0)),IF(ISBLANK(OFFSET('9. METAS'!$Y$20,INT((ROW()-14)/2),0)),"",OFFSET('9. METAS'!$Y$20,INT((ROW()-14)/2),0)))</f>
        <v/>
      </c>
      <c r="N357" s="1012" t="str">
        <f t="shared" ref="N357" ca="1" si="340">IFERROR(J357/J358,"ND")</f>
        <v>ND</v>
      </c>
      <c r="O357" s="1008" t="str">
        <f t="shared" ref="O357" ca="1" si="341">IFERROR(((J357+K357+L357+M357)/H357),"ND")</f>
        <v>ND</v>
      </c>
      <c r="P357" s="996"/>
    </row>
    <row r="358" spans="3:16">
      <c r="C358" s="1030"/>
      <c r="D358" s="1026"/>
      <c r="E358" s="1026"/>
      <c r="F358" s="1024"/>
      <c r="G358" s="1021"/>
      <c r="H358" s="1164"/>
      <c r="I358" s="1015"/>
      <c r="J358" s="255" t="str">
        <f ca="1">IF(MOD(ROW()-13,2)=0,IF(ISBLANK(OFFSET('12. SEGUIMIENTO 2027'!$N$14,INT((ROW()-13)/2),0)),"",OFFSET('12. SEGUIMIENTO 2027'!$N$14,INT((ROW()-13)/2),0)),IF(ISBLANK(OFFSET('9. METAS'!$V$20,INT((ROW()-14)/2),0)),"",OFFSET('9. METAS'!$V$20,INT((ROW()-14)/2),0)))</f>
        <v/>
      </c>
      <c r="K358" s="256" t="str">
        <f ca="1">IF(MOD(ROW()-13,2)=0,IF(ISBLANK(OFFSET('12. SEGUIMIENTO 2027'!$O$14,INT((ROW()-13)/2),0)),"",OFFSET('12. SEGUIMIENTO 2027'!$O$14,INT((ROW()-13)/2),0)),IF(ISBLANK(OFFSET('9. METAS'!$W$20,INT((ROW()-14)/2),0)),"",OFFSET('9. METAS'!$W$20,INT((ROW()-14)/2),0)))</f>
        <v/>
      </c>
      <c r="L358" s="256" t="str">
        <f ca="1">IF(MOD(ROW()-13,2)=0,IF(ISBLANK(OFFSET('12. SEGUIMIENTO 2027'!$P$14,INT((ROW()-13)/2),0)),"",OFFSET('12. SEGUIMIENTO 2027'!$P$14,INT((ROW()-13)/2),0)),IF(ISBLANK(OFFSET('9. METAS'!$X$20,INT((ROW()-14)/2),0)),"",OFFSET('9. METAS'!$X$20,INT((ROW()-14)/2),0)))</f>
        <v/>
      </c>
      <c r="M358" s="257" t="str">
        <f ca="1">IF(MOD(ROW()-13,2)=0,IF(ISBLANK(OFFSET('12. SEGUIMIENTO 2027'!$Q$14,INT((ROW()-13)/2),0)),"",OFFSET('12. SEGUIMIENTO 2027'!$Q$14,INT((ROW()-13)/2),0)),IF(ISBLANK(OFFSET('9. METAS'!$Y$20,INT((ROW()-14)/2),0)),"",OFFSET('9. METAS'!$Y$20,INT((ROW()-14)/2),0)))</f>
        <v/>
      </c>
      <c r="N358" s="1013"/>
      <c r="O358" s="1009"/>
      <c r="P358" s="997"/>
    </row>
    <row r="359" spans="3:16">
      <c r="C359" s="1028" t="str">
        <f ca="1">IF(ISBLANK(OFFSET('5. Pp (3 años)'!$C$39,INT((ROW()-13)/2),0)),"",OFFSET('5. Pp (3 años)'!$C$39,INT((ROW()-13)/2),0))</f>
        <v/>
      </c>
      <c r="D359" s="1026" t="str">
        <f ca="1">IF(ISBLANK(OFFSET('5. Pp (3 años)'!$D$39,INT((ROW()-13)/2),0)),"",OFFSET('5. Pp (3 años)'!$D$39,INT((ROW()-13)/2),0))</f>
        <v/>
      </c>
      <c r="E359" s="1026" t="str">
        <f ca="1">IF(ISBLANK(OFFSET('5. Pp (3 años)'!$E$39,INT((ROW()-13)/2),0)),"",OFFSET('5. Pp (3 años)'!$E$39,INT((ROW()-13)/2),0))</f>
        <v/>
      </c>
      <c r="F359" s="1024" t="str">
        <f ca="1">IF(ISBLANK(OFFSET('5. Pp (3 años)'!$K$39,INT((ROW()-13)/2),0)),"",OFFSET('5. Pp (3 años)'!$K$39,INT((ROW()-13)/2),0))</f>
        <v/>
      </c>
      <c r="G359" s="1021" t="str">
        <f ca="1">IF(ISBLANK(OFFSET('5. Pp (3 años)'!$H$39,INT((ROW()-13)/2),0)),"",OFFSET('5. Pp (3 años)'!$H$39,INT((ROW()-13)/2),0))</f>
        <v/>
      </c>
      <c r="H359" s="1164" t="str">
        <f ca="1">IF(ISBLANK(OFFSET('9. METAS'!$M$20,INT((ROW()-13)/2),0)),"",OFFSET('9. METAS'!$M$20,INT((ROW()-13)/2),0))</f>
        <v/>
      </c>
      <c r="I359" s="1014"/>
      <c r="J359" s="255" t="str">
        <f ca="1">IF(MOD(ROW()-13,2)=0,IF(ISBLANK(OFFSET('12. SEGUIMIENTO 2027'!$N$14,INT((ROW()-13)/2),0)),"",OFFSET('12. SEGUIMIENTO 2027'!$N$14,INT((ROW()-13)/2),0)),IF(ISBLANK(OFFSET('9. METAS'!$V$20,INT((ROW()-14)/2),0)),"",OFFSET('9. METAS'!$V$20,INT((ROW()-14)/2),0)))</f>
        <v/>
      </c>
      <c r="K359" s="256" t="str">
        <f ca="1">IF(MOD(ROW()-13,2)=0,IF(ISBLANK(OFFSET('12. SEGUIMIENTO 2027'!$O$14,INT((ROW()-13)/2),0)),"",OFFSET('12. SEGUIMIENTO 2027'!$O$14,INT((ROW()-13)/2),0)),IF(ISBLANK(OFFSET('9. METAS'!$W$20,INT((ROW()-14)/2),0)),"",OFFSET('9. METAS'!$W$20,INT((ROW()-14)/2),0)))</f>
        <v/>
      </c>
      <c r="L359" s="256" t="str">
        <f ca="1">IF(MOD(ROW()-13,2)=0,IF(ISBLANK(OFFSET('12. SEGUIMIENTO 2027'!$P$14,INT((ROW()-13)/2),0)),"",OFFSET('12. SEGUIMIENTO 2027'!$P$14,INT((ROW()-13)/2),0)),IF(ISBLANK(OFFSET('9. METAS'!$X$20,INT((ROW()-14)/2),0)),"",OFFSET('9. METAS'!$X$20,INT((ROW()-14)/2),0)))</f>
        <v/>
      </c>
      <c r="M359" s="257" t="str">
        <f ca="1">IF(MOD(ROW()-13,2)=0,IF(ISBLANK(OFFSET('12. SEGUIMIENTO 2027'!$Q$14,INT((ROW()-13)/2),0)),"",OFFSET('12. SEGUIMIENTO 2027'!$Q$14,INT((ROW()-13)/2),0)),IF(ISBLANK(OFFSET('9. METAS'!$Y$20,INT((ROW()-14)/2),0)),"",OFFSET('9. METAS'!$Y$20,INT((ROW()-14)/2),0)))</f>
        <v/>
      </c>
      <c r="N359" s="1012" t="str">
        <f t="shared" ref="N359" ca="1" si="342">IFERROR(J359/J360,"ND")</f>
        <v>ND</v>
      </c>
      <c r="O359" s="1008" t="str">
        <f t="shared" ref="O359" ca="1" si="343">IFERROR(((J359+K359+L359+M359)/H359),"ND")</f>
        <v>ND</v>
      </c>
      <c r="P359" s="996"/>
    </row>
    <row r="360" spans="3:16">
      <c r="C360" s="1030"/>
      <c r="D360" s="1026"/>
      <c r="E360" s="1026"/>
      <c r="F360" s="1024"/>
      <c r="G360" s="1021"/>
      <c r="H360" s="1164"/>
      <c r="I360" s="1015"/>
      <c r="J360" s="255" t="str">
        <f ca="1">IF(MOD(ROW()-13,2)=0,IF(ISBLANK(OFFSET('12. SEGUIMIENTO 2027'!$N$14,INT((ROW()-13)/2),0)),"",OFFSET('12. SEGUIMIENTO 2027'!$N$14,INT((ROW()-13)/2),0)),IF(ISBLANK(OFFSET('9. METAS'!$V$20,INT((ROW()-14)/2),0)),"",OFFSET('9. METAS'!$V$20,INT((ROW()-14)/2),0)))</f>
        <v/>
      </c>
      <c r="K360" s="256" t="str">
        <f ca="1">IF(MOD(ROW()-13,2)=0,IF(ISBLANK(OFFSET('12. SEGUIMIENTO 2027'!$O$14,INT((ROW()-13)/2),0)),"",OFFSET('12. SEGUIMIENTO 2027'!$O$14,INT((ROW()-13)/2),0)),IF(ISBLANK(OFFSET('9. METAS'!$W$20,INT((ROW()-14)/2),0)),"",OFFSET('9. METAS'!$W$20,INT((ROW()-14)/2),0)))</f>
        <v/>
      </c>
      <c r="L360" s="256" t="str">
        <f ca="1">IF(MOD(ROW()-13,2)=0,IF(ISBLANK(OFFSET('12. SEGUIMIENTO 2027'!$P$14,INT((ROW()-13)/2),0)),"",OFFSET('12. SEGUIMIENTO 2027'!$P$14,INT((ROW()-13)/2),0)),IF(ISBLANK(OFFSET('9. METAS'!$X$20,INT((ROW()-14)/2),0)),"",OFFSET('9. METAS'!$X$20,INT((ROW()-14)/2),0)))</f>
        <v/>
      </c>
      <c r="M360" s="257" t="str">
        <f ca="1">IF(MOD(ROW()-13,2)=0,IF(ISBLANK(OFFSET('12. SEGUIMIENTO 2027'!$Q$14,INT((ROW()-13)/2),0)),"",OFFSET('12. SEGUIMIENTO 2027'!$Q$14,INT((ROW()-13)/2),0)),IF(ISBLANK(OFFSET('9. METAS'!$Y$20,INT((ROW()-14)/2),0)),"",OFFSET('9. METAS'!$Y$20,INT((ROW()-14)/2),0)))</f>
        <v/>
      </c>
      <c r="N360" s="1013"/>
      <c r="O360" s="1009"/>
      <c r="P360" s="997"/>
    </row>
    <row r="361" spans="3:16">
      <c r="C361" s="1028" t="str">
        <f ca="1">IF(ISBLANK(OFFSET('5. Pp (3 años)'!$C$39,INT((ROW()-13)/2),0)),"",OFFSET('5. Pp (3 años)'!$C$39,INT((ROW()-13)/2),0))</f>
        <v/>
      </c>
      <c r="D361" s="1026" t="str">
        <f ca="1">IF(ISBLANK(OFFSET('5. Pp (3 años)'!$D$39,INT((ROW()-13)/2),0)),"",OFFSET('5. Pp (3 años)'!$D$39,INT((ROW()-13)/2),0))</f>
        <v/>
      </c>
      <c r="E361" s="1026" t="str">
        <f ca="1">IF(ISBLANK(OFFSET('5. Pp (3 años)'!$E$39,INT((ROW()-13)/2),0)),"",OFFSET('5. Pp (3 años)'!$E$39,INT((ROW()-13)/2),0))</f>
        <v/>
      </c>
      <c r="F361" s="1024" t="str">
        <f ca="1">IF(ISBLANK(OFFSET('5. Pp (3 años)'!$K$39,INT((ROW()-13)/2),0)),"",OFFSET('5. Pp (3 años)'!$K$39,INT((ROW()-13)/2),0))</f>
        <v/>
      </c>
      <c r="G361" s="1021" t="str">
        <f ca="1">IF(ISBLANK(OFFSET('5. Pp (3 años)'!$H$39,INT((ROW()-13)/2),0)),"",OFFSET('5. Pp (3 años)'!$H$39,INT((ROW()-13)/2),0))</f>
        <v/>
      </c>
      <c r="H361" s="1164" t="str">
        <f ca="1">IF(ISBLANK(OFFSET('9. METAS'!$M$20,INT((ROW()-13)/2),0)),"",OFFSET('9. METAS'!$M$20,INT((ROW()-13)/2),0))</f>
        <v/>
      </c>
      <c r="I361" s="1014"/>
      <c r="J361" s="255" t="str">
        <f ca="1">IF(MOD(ROW()-13,2)=0,IF(ISBLANK(OFFSET('12. SEGUIMIENTO 2027'!$N$14,INT((ROW()-13)/2),0)),"",OFFSET('12. SEGUIMIENTO 2027'!$N$14,INT((ROW()-13)/2),0)),IF(ISBLANK(OFFSET('9. METAS'!$V$20,INT((ROW()-14)/2),0)),"",OFFSET('9. METAS'!$V$20,INT((ROW()-14)/2),0)))</f>
        <v/>
      </c>
      <c r="K361" s="256" t="str">
        <f ca="1">IF(MOD(ROW()-13,2)=0,IF(ISBLANK(OFFSET('12. SEGUIMIENTO 2027'!$O$14,INT((ROW()-13)/2),0)),"",OFFSET('12. SEGUIMIENTO 2027'!$O$14,INT((ROW()-13)/2),0)),IF(ISBLANK(OFFSET('9. METAS'!$W$20,INT((ROW()-14)/2),0)),"",OFFSET('9. METAS'!$W$20,INT((ROW()-14)/2),0)))</f>
        <v/>
      </c>
      <c r="L361" s="256" t="str">
        <f ca="1">IF(MOD(ROW()-13,2)=0,IF(ISBLANK(OFFSET('12. SEGUIMIENTO 2027'!$P$14,INT((ROW()-13)/2),0)),"",OFFSET('12. SEGUIMIENTO 2027'!$P$14,INT((ROW()-13)/2),0)),IF(ISBLANK(OFFSET('9. METAS'!$X$20,INT((ROW()-14)/2),0)),"",OFFSET('9. METAS'!$X$20,INT((ROW()-14)/2),0)))</f>
        <v/>
      </c>
      <c r="M361" s="257" t="str">
        <f ca="1">IF(MOD(ROW()-13,2)=0,IF(ISBLANK(OFFSET('12. SEGUIMIENTO 2027'!$Q$14,INT((ROW()-13)/2),0)),"",OFFSET('12. SEGUIMIENTO 2027'!$Q$14,INT((ROW()-13)/2),0)),IF(ISBLANK(OFFSET('9. METAS'!$Y$20,INT((ROW()-14)/2),0)),"",OFFSET('9. METAS'!$Y$20,INT((ROW()-14)/2),0)))</f>
        <v/>
      </c>
      <c r="N361" s="1012" t="str">
        <f t="shared" ref="N361" ca="1" si="344">IFERROR(J361/J362,"ND")</f>
        <v>ND</v>
      </c>
      <c r="O361" s="1008" t="str">
        <f t="shared" ref="O361" ca="1" si="345">IFERROR(((J361+K361+L361+M361)/H361),"ND")</f>
        <v>ND</v>
      </c>
      <c r="P361" s="996"/>
    </row>
    <row r="362" spans="3:16">
      <c r="C362" s="1030"/>
      <c r="D362" s="1026"/>
      <c r="E362" s="1026"/>
      <c r="F362" s="1024"/>
      <c r="G362" s="1021"/>
      <c r="H362" s="1164"/>
      <c r="I362" s="1015"/>
      <c r="J362" s="255" t="str">
        <f ca="1">IF(MOD(ROW()-13,2)=0,IF(ISBLANK(OFFSET('12. SEGUIMIENTO 2027'!$N$14,INT((ROW()-13)/2),0)),"",OFFSET('12. SEGUIMIENTO 2027'!$N$14,INT((ROW()-13)/2),0)),IF(ISBLANK(OFFSET('9. METAS'!$V$20,INT((ROW()-14)/2),0)),"",OFFSET('9. METAS'!$V$20,INT((ROW()-14)/2),0)))</f>
        <v/>
      </c>
      <c r="K362" s="256" t="str">
        <f ca="1">IF(MOD(ROW()-13,2)=0,IF(ISBLANK(OFFSET('12. SEGUIMIENTO 2027'!$O$14,INT((ROW()-13)/2),0)),"",OFFSET('12. SEGUIMIENTO 2027'!$O$14,INT((ROW()-13)/2),0)),IF(ISBLANK(OFFSET('9. METAS'!$W$20,INT((ROW()-14)/2),0)),"",OFFSET('9. METAS'!$W$20,INT((ROW()-14)/2),0)))</f>
        <v/>
      </c>
      <c r="L362" s="256" t="str">
        <f ca="1">IF(MOD(ROW()-13,2)=0,IF(ISBLANK(OFFSET('12. SEGUIMIENTO 2027'!$P$14,INT((ROW()-13)/2),0)),"",OFFSET('12. SEGUIMIENTO 2027'!$P$14,INT((ROW()-13)/2),0)),IF(ISBLANK(OFFSET('9. METAS'!$X$20,INT((ROW()-14)/2),0)),"",OFFSET('9. METAS'!$X$20,INT((ROW()-14)/2),0)))</f>
        <v/>
      </c>
      <c r="M362" s="257" t="str">
        <f ca="1">IF(MOD(ROW()-13,2)=0,IF(ISBLANK(OFFSET('12. SEGUIMIENTO 2027'!$Q$14,INT((ROW()-13)/2),0)),"",OFFSET('12. SEGUIMIENTO 2027'!$Q$14,INT((ROW()-13)/2),0)),IF(ISBLANK(OFFSET('9. METAS'!$Y$20,INT((ROW()-14)/2),0)),"",OFFSET('9. METAS'!$Y$20,INT((ROW()-14)/2),0)))</f>
        <v/>
      </c>
      <c r="N362" s="1013"/>
      <c r="O362" s="1009"/>
      <c r="P362" s="997"/>
    </row>
    <row r="363" spans="3:16">
      <c r="C363" s="1028" t="str">
        <f ca="1">IF(ISBLANK(OFFSET('5. Pp (3 años)'!$C$39,INT((ROW()-13)/2),0)),"",OFFSET('5. Pp (3 años)'!$C$39,INT((ROW()-13)/2),0))</f>
        <v/>
      </c>
      <c r="D363" s="1026" t="str">
        <f ca="1">IF(ISBLANK(OFFSET('5. Pp (3 años)'!$D$39,INT((ROW()-13)/2),0)),"",OFFSET('5. Pp (3 años)'!$D$39,INT((ROW()-13)/2),0))</f>
        <v/>
      </c>
      <c r="E363" s="1026" t="str">
        <f ca="1">IF(ISBLANK(OFFSET('5. Pp (3 años)'!$E$39,INT((ROW()-13)/2),0)),"",OFFSET('5. Pp (3 años)'!$E$39,INT((ROW()-13)/2),0))</f>
        <v/>
      </c>
      <c r="F363" s="1024" t="str">
        <f ca="1">IF(ISBLANK(OFFSET('5. Pp (3 años)'!$K$39,INT((ROW()-13)/2),0)),"",OFFSET('5. Pp (3 años)'!$K$39,INT((ROW()-13)/2),0))</f>
        <v/>
      </c>
      <c r="G363" s="1021" t="str">
        <f ca="1">IF(ISBLANK(OFFSET('5. Pp (3 años)'!$H$39,INT((ROW()-13)/2),0)),"",OFFSET('5. Pp (3 años)'!$H$39,INT((ROW()-13)/2),0))</f>
        <v/>
      </c>
      <c r="H363" s="1164" t="str">
        <f ca="1">IF(ISBLANK(OFFSET('9. METAS'!$M$20,INT((ROW()-13)/2),0)),"",OFFSET('9. METAS'!$M$20,INT((ROW()-13)/2),0))</f>
        <v/>
      </c>
      <c r="I363" s="1014"/>
      <c r="J363" s="255" t="str">
        <f ca="1">IF(MOD(ROW()-13,2)=0,IF(ISBLANK(OFFSET('12. SEGUIMIENTO 2027'!$N$14,INT((ROW()-13)/2),0)),"",OFFSET('12. SEGUIMIENTO 2027'!$N$14,INT((ROW()-13)/2),0)),IF(ISBLANK(OFFSET('9. METAS'!$V$20,INT((ROW()-14)/2),0)),"",OFFSET('9. METAS'!$V$20,INT((ROW()-14)/2),0)))</f>
        <v/>
      </c>
      <c r="K363" s="256" t="str">
        <f ca="1">IF(MOD(ROW()-13,2)=0,IF(ISBLANK(OFFSET('12. SEGUIMIENTO 2027'!$O$14,INT((ROW()-13)/2),0)),"",OFFSET('12. SEGUIMIENTO 2027'!$O$14,INT((ROW()-13)/2),0)),IF(ISBLANK(OFFSET('9. METAS'!$W$20,INT((ROW()-14)/2),0)),"",OFFSET('9. METAS'!$W$20,INT((ROW()-14)/2),0)))</f>
        <v/>
      </c>
      <c r="L363" s="256" t="str">
        <f ca="1">IF(MOD(ROW()-13,2)=0,IF(ISBLANK(OFFSET('12. SEGUIMIENTO 2027'!$P$14,INT((ROW()-13)/2),0)),"",OFFSET('12. SEGUIMIENTO 2027'!$P$14,INT((ROW()-13)/2),0)),IF(ISBLANK(OFFSET('9. METAS'!$X$20,INT((ROW()-14)/2),0)),"",OFFSET('9. METAS'!$X$20,INT((ROW()-14)/2),0)))</f>
        <v/>
      </c>
      <c r="M363" s="257" t="str">
        <f ca="1">IF(MOD(ROW()-13,2)=0,IF(ISBLANK(OFFSET('12. SEGUIMIENTO 2027'!$Q$14,INT((ROW()-13)/2),0)),"",OFFSET('12. SEGUIMIENTO 2027'!$Q$14,INT((ROW()-13)/2),0)),IF(ISBLANK(OFFSET('9. METAS'!$Y$20,INT((ROW()-14)/2),0)),"",OFFSET('9. METAS'!$Y$20,INT((ROW()-14)/2),0)))</f>
        <v/>
      </c>
      <c r="N363" s="1012" t="str">
        <f t="shared" ref="N363" ca="1" si="346">IFERROR(J363/J364,"ND")</f>
        <v>ND</v>
      </c>
      <c r="O363" s="1008" t="str">
        <f t="shared" ref="O363" ca="1" si="347">IFERROR(((J363+K363+L363+M363)/H363),"ND")</f>
        <v>ND</v>
      </c>
      <c r="P363" s="996"/>
    </row>
    <row r="364" spans="3:16">
      <c r="C364" s="1030"/>
      <c r="D364" s="1026"/>
      <c r="E364" s="1026"/>
      <c r="F364" s="1024"/>
      <c r="G364" s="1021"/>
      <c r="H364" s="1164"/>
      <c r="I364" s="1015"/>
      <c r="J364" s="255" t="str">
        <f ca="1">IF(MOD(ROW()-13,2)=0,IF(ISBLANK(OFFSET('12. SEGUIMIENTO 2027'!$N$14,INT((ROW()-13)/2),0)),"",OFFSET('12. SEGUIMIENTO 2027'!$N$14,INT((ROW()-13)/2),0)),IF(ISBLANK(OFFSET('9. METAS'!$V$20,INT((ROW()-14)/2),0)),"",OFFSET('9. METAS'!$V$20,INT((ROW()-14)/2),0)))</f>
        <v/>
      </c>
      <c r="K364" s="256" t="str">
        <f ca="1">IF(MOD(ROW()-13,2)=0,IF(ISBLANK(OFFSET('12. SEGUIMIENTO 2027'!$O$14,INT((ROW()-13)/2),0)),"",OFFSET('12. SEGUIMIENTO 2027'!$O$14,INT((ROW()-13)/2),0)),IF(ISBLANK(OFFSET('9. METAS'!$W$20,INT((ROW()-14)/2),0)),"",OFFSET('9. METAS'!$W$20,INT((ROW()-14)/2),0)))</f>
        <v/>
      </c>
      <c r="L364" s="256" t="str">
        <f ca="1">IF(MOD(ROW()-13,2)=0,IF(ISBLANK(OFFSET('12. SEGUIMIENTO 2027'!$P$14,INT((ROW()-13)/2),0)),"",OFFSET('12. SEGUIMIENTO 2027'!$P$14,INT((ROW()-13)/2),0)),IF(ISBLANK(OFFSET('9. METAS'!$X$20,INT((ROW()-14)/2),0)),"",OFFSET('9. METAS'!$X$20,INT((ROW()-14)/2),0)))</f>
        <v/>
      </c>
      <c r="M364" s="257" t="str">
        <f ca="1">IF(MOD(ROW()-13,2)=0,IF(ISBLANK(OFFSET('12. SEGUIMIENTO 2027'!$Q$14,INT((ROW()-13)/2),0)),"",OFFSET('12. SEGUIMIENTO 2027'!$Q$14,INT((ROW()-13)/2),0)),IF(ISBLANK(OFFSET('9. METAS'!$Y$20,INT((ROW()-14)/2),0)),"",OFFSET('9. METAS'!$Y$20,INT((ROW()-14)/2),0)))</f>
        <v/>
      </c>
      <c r="N364" s="1013"/>
      <c r="O364" s="1009"/>
      <c r="P364" s="997"/>
    </row>
    <row r="365" spans="3:16">
      <c r="C365" s="1028" t="str">
        <f ca="1">IF(ISBLANK(OFFSET('5. Pp (3 años)'!$C$39,INT((ROW()-13)/2),0)),"",OFFSET('5. Pp (3 años)'!$C$39,INT((ROW()-13)/2),0))</f>
        <v/>
      </c>
      <c r="D365" s="1026" t="str">
        <f ca="1">IF(ISBLANK(OFFSET('5. Pp (3 años)'!$D$39,INT((ROW()-13)/2),0)),"",OFFSET('5. Pp (3 años)'!$D$39,INT((ROW()-13)/2),0))</f>
        <v/>
      </c>
      <c r="E365" s="1026" t="str">
        <f ca="1">IF(ISBLANK(OFFSET('5. Pp (3 años)'!$E$39,INT((ROW()-13)/2),0)),"",OFFSET('5. Pp (3 años)'!$E$39,INT((ROW()-13)/2),0))</f>
        <v/>
      </c>
      <c r="F365" s="1024" t="str">
        <f ca="1">IF(ISBLANK(OFFSET('5. Pp (3 años)'!$K$39,INT((ROW()-13)/2),0)),"",OFFSET('5. Pp (3 años)'!$K$39,INT((ROW()-13)/2),0))</f>
        <v/>
      </c>
      <c r="G365" s="1021" t="str">
        <f ca="1">IF(ISBLANK(OFFSET('5. Pp (3 años)'!$H$39,INT((ROW()-13)/2),0)),"",OFFSET('5. Pp (3 años)'!$H$39,INT((ROW()-13)/2),0))</f>
        <v/>
      </c>
      <c r="H365" s="1164" t="str">
        <f ca="1">IF(ISBLANK(OFFSET('9. METAS'!$M$20,INT((ROW()-13)/2),0)),"",OFFSET('9. METAS'!$M$20,INT((ROW()-13)/2),0))</f>
        <v/>
      </c>
      <c r="I365" s="1014"/>
      <c r="J365" s="255" t="str">
        <f ca="1">IF(MOD(ROW()-13,2)=0,IF(ISBLANK(OFFSET('12. SEGUIMIENTO 2027'!$N$14,INT((ROW()-13)/2),0)),"",OFFSET('12. SEGUIMIENTO 2027'!$N$14,INT((ROW()-13)/2),0)),IF(ISBLANK(OFFSET('9. METAS'!$V$20,INT((ROW()-14)/2),0)),"",OFFSET('9. METAS'!$V$20,INT((ROW()-14)/2),0)))</f>
        <v/>
      </c>
      <c r="K365" s="256" t="str">
        <f ca="1">IF(MOD(ROW()-13,2)=0,IF(ISBLANK(OFFSET('12. SEGUIMIENTO 2027'!$O$14,INT((ROW()-13)/2),0)),"",OFFSET('12. SEGUIMIENTO 2027'!$O$14,INT((ROW()-13)/2),0)),IF(ISBLANK(OFFSET('9. METAS'!$W$20,INT((ROW()-14)/2),0)),"",OFFSET('9. METAS'!$W$20,INT((ROW()-14)/2),0)))</f>
        <v/>
      </c>
      <c r="L365" s="256" t="str">
        <f ca="1">IF(MOD(ROW()-13,2)=0,IF(ISBLANK(OFFSET('12. SEGUIMIENTO 2027'!$P$14,INT((ROW()-13)/2),0)),"",OFFSET('12. SEGUIMIENTO 2027'!$P$14,INT((ROW()-13)/2),0)),IF(ISBLANK(OFFSET('9. METAS'!$X$20,INT((ROW()-14)/2),0)),"",OFFSET('9. METAS'!$X$20,INT((ROW()-14)/2),0)))</f>
        <v/>
      </c>
      <c r="M365" s="257" t="str">
        <f ca="1">IF(MOD(ROW()-13,2)=0,IF(ISBLANK(OFFSET('12. SEGUIMIENTO 2027'!$Q$14,INT((ROW()-13)/2),0)),"",OFFSET('12. SEGUIMIENTO 2027'!$Q$14,INT((ROW()-13)/2),0)),IF(ISBLANK(OFFSET('9. METAS'!$Y$20,INT((ROW()-14)/2),0)),"",OFFSET('9. METAS'!$Y$20,INT((ROW()-14)/2),0)))</f>
        <v/>
      </c>
      <c r="N365" s="1012" t="str">
        <f t="shared" ref="N365" ca="1" si="348">IFERROR(J365/J366,"ND")</f>
        <v>ND</v>
      </c>
      <c r="O365" s="1008" t="str">
        <f t="shared" ref="O365" ca="1" si="349">IFERROR(((J365+K365+L365+M365)/H365),"ND")</f>
        <v>ND</v>
      </c>
      <c r="P365" s="996"/>
    </row>
    <row r="366" spans="3:16">
      <c r="C366" s="1030"/>
      <c r="D366" s="1026"/>
      <c r="E366" s="1026"/>
      <c r="F366" s="1024"/>
      <c r="G366" s="1021"/>
      <c r="H366" s="1164"/>
      <c r="I366" s="1015"/>
      <c r="J366" s="255" t="str">
        <f ca="1">IF(MOD(ROW()-13,2)=0,IF(ISBLANK(OFFSET('12. SEGUIMIENTO 2027'!$N$14,INT((ROW()-13)/2),0)),"",OFFSET('12. SEGUIMIENTO 2027'!$N$14,INT((ROW()-13)/2),0)),IF(ISBLANK(OFFSET('9. METAS'!$V$20,INT((ROW()-14)/2),0)),"",OFFSET('9. METAS'!$V$20,INT((ROW()-14)/2),0)))</f>
        <v/>
      </c>
      <c r="K366" s="256" t="str">
        <f ca="1">IF(MOD(ROW()-13,2)=0,IF(ISBLANK(OFFSET('12. SEGUIMIENTO 2027'!$O$14,INT((ROW()-13)/2),0)),"",OFFSET('12. SEGUIMIENTO 2027'!$O$14,INT((ROW()-13)/2),0)),IF(ISBLANK(OFFSET('9. METAS'!$W$20,INT((ROW()-14)/2),0)),"",OFFSET('9. METAS'!$W$20,INT((ROW()-14)/2),0)))</f>
        <v/>
      </c>
      <c r="L366" s="256" t="str">
        <f ca="1">IF(MOD(ROW()-13,2)=0,IF(ISBLANK(OFFSET('12. SEGUIMIENTO 2027'!$P$14,INT((ROW()-13)/2),0)),"",OFFSET('12. SEGUIMIENTO 2027'!$P$14,INT((ROW()-13)/2),0)),IF(ISBLANK(OFFSET('9. METAS'!$X$20,INT((ROW()-14)/2),0)),"",OFFSET('9. METAS'!$X$20,INT((ROW()-14)/2),0)))</f>
        <v/>
      </c>
      <c r="M366" s="257" t="str">
        <f ca="1">IF(MOD(ROW()-13,2)=0,IF(ISBLANK(OFFSET('12. SEGUIMIENTO 2027'!$Q$14,INT((ROW()-13)/2),0)),"",OFFSET('12. SEGUIMIENTO 2027'!$Q$14,INT((ROW()-13)/2),0)),IF(ISBLANK(OFFSET('9. METAS'!$Y$20,INT((ROW()-14)/2),0)),"",OFFSET('9. METAS'!$Y$20,INT((ROW()-14)/2),0)))</f>
        <v/>
      </c>
      <c r="N366" s="1013"/>
      <c r="O366" s="1009"/>
      <c r="P366" s="997"/>
    </row>
    <row r="367" spans="3:16">
      <c r="C367" s="1028" t="str">
        <f ca="1">IF(ISBLANK(OFFSET('5. Pp (3 años)'!$C$39,INT((ROW()-13)/2),0)),"",OFFSET('5. Pp (3 años)'!$C$39,INT((ROW()-13)/2),0))</f>
        <v/>
      </c>
      <c r="D367" s="1026" t="str">
        <f ca="1">IF(ISBLANK(OFFSET('5. Pp (3 años)'!$D$39,INT((ROW()-13)/2),0)),"",OFFSET('5. Pp (3 años)'!$D$39,INT((ROW()-13)/2),0))</f>
        <v/>
      </c>
      <c r="E367" s="1026" t="str">
        <f ca="1">IF(ISBLANK(OFFSET('5. Pp (3 años)'!$E$39,INT((ROW()-13)/2),0)),"",OFFSET('5. Pp (3 años)'!$E$39,INT((ROW()-13)/2),0))</f>
        <v/>
      </c>
      <c r="F367" s="1024" t="str">
        <f ca="1">IF(ISBLANK(OFFSET('5. Pp (3 años)'!$K$39,INT((ROW()-13)/2),0)),"",OFFSET('5. Pp (3 años)'!$K$39,INT((ROW()-13)/2),0))</f>
        <v/>
      </c>
      <c r="G367" s="1021" t="str">
        <f ca="1">IF(ISBLANK(OFFSET('5. Pp (3 años)'!$H$39,INT((ROW()-13)/2),0)),"",OFFSET('5. Pp (3 años)'!$H$39,INT((ROW()-13)/2),0))</f>
        <v/>
      </c>
      <c r="H367" s="1164" t="str">
        <f ca="1">IF(ISBLANK(OFFSET('9. METAS'!$M$20,INT((ROW()-13)/2),0)),"",OFFSET('9. METAS'!$M$20,INT((ROW()-13)/2),0))</f>
        <v/>
      </c>
      <c r="I367" s="1014"/>
      <c r="J367" s="255" t="str">
        <f ca="1">IF(MOD(ROW()-13,2)=0,IF(ISBLANK(OFFSET('12. SEGUIMIENTO 2027'!$N$14,INT((ROW()-13)/2),0)),"",OFFSET('12. SEGUIMIENTO 2027'!$N$14,INT((ROW()-13)/2),0)),IF(ISBLANK(OFFSET('9. METAS'!$V$20,INT((ROW()-14)/2),0)),"",OFFSET('9. METAS'!$V$20,INT((ROW()-14)/2),0)))</f>
        <v/>
      </c>
      <c r="K367" s="256" t="str">
        <f ca="1">IF(MOD(ROW()-13,2)=0,IF(ISBLANK(OFFSET('12. SEGUIMIENTO 2027'!$O$14,INT((ROW()-13)/2),0)),"",OFFSET('12. SEGUIMIENTO 2027'!$O$14,INT((ROW()-13)/2),0)),IF(ISBLANK(OFFSET('9. METAS'!$W$20,INT((ROW()-14)/2),0)),"",OFFSET('9. METAS'!$W$20,INT((ROW()-14)/2),0)))</f>
        <v/>
      </c>
      <c r="L367" s="256" t="str">
        <f ca="1">IF(MOD(ROW()-13,2)=0,IF(ISBLANK(OFFSET('12. SEGUIMIENTO 2027'!$P$14,INT((ROW()-13)/2),0)),"",OFFSET('12. SEGUIMIENTO 2027'!$P$14,INT((ROW()-13)/2),0)),IF(ISBLANK(OFFSET('9. METAS'!$X$20,INT((ROW()-14)/2),0)),"",OFFSET('9. METAS'!$X$20,INT((ROW()-14)/2),0)))</f>
        <v/>
      </c>
      <c r="M367" s="257" t="str">
        <f ca="1">IF(MOD(ROW()-13,2)=0,IF(ISBLANK(OFFSET('12. SEGUIMIENTO 2027'!$Q$14,INT((ROW()-13)/2),0)),"",OFFSET('12. SEGUIMIENTO 2027'!$Q$14,INT((ROW()-13)/2),0)),IF(ISBLANK(OFFSET('9. METAS'!$Y$20,INT((ROW()-14)/2),0)),"",OFFSET('9. METAS'!$Y$20,INT((ROW()-14)/2),0)))</f>
        <v/>
      </c>
      <c r="N367" s="1012" t="str">
        <f t="shared" ref="N367" ca="1" si="350">IFERROR(J367/J368,"ND")</f>
        <v>ND</v>
      </c>
      <c r="O367" s="1008" t="str">
        <f t="shared" ref="O367" ca="1" si="351">IFERROR(((J367+K367+L367+M367)/H367),"ND")</f>
        <v>ND</v>
      </c>
      <c r="P367" s="996"/>
    </row>
    <row r="368" spans="3:16">
      <c r="C368" s="1030"/>
      <c r="D368" s="1026"/>
      <c r="E368" s="1026"/>
      <c r="F368" s="1024"/>
      <c r="G368" s="1021"/>
      <c r="H368" s="1164"/>
      <c r="I368" s="1015"/>
      <c r="J368" s="255" t="str">
        <f ca="1">IF(MOD(ROW()-13,2)=0,IF(ISBLANK(OFFSET('12. SEGUIMIENTO 2027'!$N$14,INT((ROW()-13)/2),0)),"",OFFSET('12. SEGUIMIENTO 2027'!$N$14,INT((ROW()-13)/2),0)),IF(ISBLANK(OFFSET('9. METAS'!$V$20,INT((ROW()-14)/2),0)),"",OFFSET('9. METAS'!$V$20,INT((ROW()-14)/2),0)))</f>
        <v/>
      </c>
      <c r="K368" s="256" t="str">
        <f ca="1">IF(MOD(ROW()-13,2)=0,IF(ISBLANK(OFFSET('12. SEGUIMIENTO 2027'!$O$14,INT((ROW()-13)/2),0)),"",OFFSET('12. SEGUIMIENTO 2027'!$O$14,INT((ROW()-13)/2),0)),IF(ISBLANK(OFFSET('9. METAS'!$W$20,INT((ROW()-14)/2),0)),"",OFFSET('9. METAS'!$W$20,INT((ROW()-14)/2),0)))</f>
        <v/>
      </c>
      <c r="L368" s="256" t="str">
        <f ca="1">IF(MOD(ROW()-13,2)=0,IF(ISBLANK(OFFSET('12. SEGUIMIENTO 2027'!$P$14,INT((ROW()-13)/2),0)),"",OFFSET('12. SEGUIMIENTO 2027'!$P$14,INT((ROW()-13)/2),0)),IF(ISBLANK(OFFSET('9. METAS'!$X$20,INT((ROW()-14)/2),0)),"",OFFSET('9. METAS'!$X$20,INT((ROW()-14)/2),0)))</f>
        <v/>
      </c>
      <c r="M368" s="257" t="str">
        <f ca="1">IF(MOD(ROW()-13,2)=0,IF(ISBLANK(OFFSET('12. SEGUIMIENTO 2027'!$Q$14,INT((ROW()-13)/2),0)),"",OFFSET('12. SEGUIMIENTO 2027'!$Q$14,INT((ROW()-13)/2),0)),IF(ISBLANK(OFFSET('9. METAS'!$Y$20,INT((ROW()-14)/2),0)),"",OFFSET('9. METAS'!$Y$20,INT((ROW()-14)/2),0)))</f>
        <v/>
      </c>
      <c r="N368" s="1013"/>
      <c r="O368" s="1009"/>
      <c r="P368" s="997"/>
    </row>
    <row r="369" spans="3:16">
      <c r="C369" s="1028" t="str">
        <f ca="1">IF(ISBLANK(OFFSET('5. Pp (3 años)'!$C$39,INT((ROW()-13)/2),0)),"",OFFSET('5. Pp (3 años)'!$C$39,INT((ROW()-13)/2),0))</f>
        <v/>
      </c>
      <c r="D369" s="1026" t="str">
        <f ca="1">IF(ISBLANK(OFFSET('5. Pp (3 años)'!$D$39,INT((ROW()-13)/2),0)),"",OFFSET('5. Pp (3 años)'!$D$39,INT((ROW()-13)/2),0))</f>
        <v/>
      </c>
      <c r="E369" s="1026" t="str">
        <f ca="1">IF(ISBLANK(OFFSET('5. Pp (3 años)'!$E$39,INT((ROW()-13)/2),0)),"",OFFSET('5. Pp (3 años)'!$E$39,INT((ROW()-13)/2),0))</f>
        <v/>
      </c>
      <c r="F369" s="1024" t="str">
        <f ca="1">IF(ISBLANK(OFFSET('5. Pp (3 años)'!$K$39,INT((ROW()-13)/2),0)),"",OFFSET('5. Pp (3 años)'!$K$39,INT((ROW()-13)/2),0))</f>
        <v/>
      </c>
      <c r="G369" s="1021" t="str">
        <f ca="1">IF(ISBLANK(OFFSET('5. Pp (3 años)'!$H$39,INT((ROW()-13)/2),0)),"",OFFSET('5. Pp (3 años)'!$H$39,INT((ROW()-13)/2),0))</f>
        <v/>
      </c>
      <c r="H369" s="1164" t="str">
        <f ca="1">IF(ISBLANK(OFFSET('9. METAS'!$M$20,INT((ROW()-13)/2),0)),"",OFFSET('9. METAS'!$M$20,INT((ROW()-13)/2),0))</f>
        <v/>
      </c>
      <c r="I369" s="1014"/>
      <c r="J369" s="255" t="str">
        <f ca="1">IF(MOD(ROW()-13,2)=0,IF(ISBLANK(OFFSET('12. SEGUIMIENTO 2027'!$N$14,INT((ROW()-13)/2),0)),"",OFFSET('12. SEGUIMIENTO 2027'!$N$14,INT((ROW()-13)/2),0)),IF(ISBLANK(OFFSET('9. METAS'!$V$20,INT((ROW()-14)/2),0)),"",OFFSET('9. METAS'!$V$20,INT((ROW()-14)/2),0)))</f>
        <v/>
      </c>
      <c r="K369" s="256" t="str">
        <f ca="1">IF(MOD(ROW()-13,2)=0,IF(ISBLANK(OFFSET('12. SEGUIMIENTO 2027'!$O$14,INT((ROW()-13)/2),0)),"",OFFSET('12. SEGUIMIENTO 2027'!$O$14,INT((ROW()-13)/2),0)),IF(ISBLANK(OFFSET('9. METAS'!$W$20,INT((ROW()-14)/2),0)),"",OFFSET('9. METAS'!$W$20,INT((ROW()-14)/2),0)))</f>
        <v/>
      </c>
      <c r="L369" s="256" t="str">
        <f ca="1">IF(MOD(ROW()-13,2)=0,IF(ISBLANK(OFFSET('12. SEGUIMIENTO 2027'!$P$14,INT((ROW()-13)/2),0)),"",OFFSET('12. SEGUIMIENTO 2027'!$P$14,INT((ROW()-13)/2),0)),IF(ISBLANK(OFFSET('9. METAS'!$X$20,INT((ROW()-14)/2),0)),"",OFFSET('9. METAS'!$X$20,INT((ROW()-14)/2),0)))</f>
        <v/>
      </c>
      <c r="M369" s="257" t="str">
        <f ca="1">IF(MOD(ROW()-13,2)=0,IF(ISBLANK(OFFSET('12. SEGUIMIENTO 2027'!$Q$14,INT((ROW()-13)/2),0)),"",OFFSET('12. SEGUIMIENTO 2027'!$Q$14,INT((ROW()-13)/2),0)),IF(ISBLANK(OFFSET('9. METAS'!$Y$20,INT((ROW()-14)/2),0)),"",OFFSET('9. METAS'!$Y$20,INT((ROW()-14)/2),0)))</f>
        <v/>
      </c>
      <c r="N369" s="1012" t="str">
        <f t="shared" ref="N369" ca="1" si="352">IFERROR(J369/J370,"ND")</f>
        <v>ND</v>
      </c>
      <c r="O369" s="1008" t="str">
        <f t="shared" ref="O369" ca="1" si="353">IFERROR(((J369+K369+L369+M369)/H369),"ND")</f>
        <v>ND</v>
      </c>
      <c r="P369" s="996"/>
    </row>
    <row r="370" spans="3:16">
      <c r="C370" s="1030"/>
      <c r="D370" s="1026"/>
      <c r="E370" s="1026"/>
      <c r="F370" s="1024"/>
      <c r="G370" s="1021"/>
      <c r="H370" s="1164"/>
      <c r="I370" s="1015"/>
      <c r="J370" s="255" t="str">
        <f ca="1">IF(MOD(ROW()-13,2)=0,IF(ISBLANK(OFFSET('12. SEGUIMIENTO 2027'!$N$14,INT((ROW()-13)/2),0)),"",OFFSET('12. SEGUIMIENTO 2027'!$N$14,INT((ROW()-13)/2),0)),IF(ISBLANK(OFFSET('9. METAS'!$V$20,INT((ROW()-14)/2),0)),"",OFFSET('9. METAS'!$V$20,INT((ROW()-14)/2),0)))</f>
        <v/>
      </c>
      <c r="K370" s="256" t="str">
        <f ca="1">IF(MOD(ROW()-13,2)=0,IF(ISBLANK(OFFSET('12. SEGUIMIENTO 2027'!$O$14,INT((ROW()-13)/2),0)),"",OFFSET('12. SEGUIMIENTO 2027'!$O$14,INT((ROW()-13)/2),0)),IF(ISBLANK(OFFSET('9. METAS'!$W$20,INT((ROW()-14)/2),0)),"",OFFSET('9. METAS'!$W$20,INT((ROW()-14)/2),0)))</f>
        <v/>
      </c>
      <c r="L370" s="256" t="str">
        <f ca="1">IF(MOD(ROW()-13,2)=0,IF(ISBLANK(OFFSET('12. SEGUIMIENTO 2027'!$P$14,INT((ROW()-13)/2),0)),"",OFFSET('12. SEGUIMIENTO 2027'!$P$14,INT((ROW()-13)/2),0)),IF(ISBLANK(OFFSET('9. METAS'!$X$20,INT((ROW()-14)/2),0)),"",OFFSET('9. METAS'!$X$20,INT((ROW()-14)/2),0)))</f>
        <v/>
      </c>
      <c r="M370" s="257" t="str">
        <f ca="1">IF(MOD(ROW()-13,2)=0,IF(ISBLANK(OFFSET('12. SEGUIMIENTO 2027'!$Q$14,INT((ROW()-13)/2),0)),"",OFFSET('12. SEGUIMIENTO 2027'!$Q$14,INT((ROW()-13)/2),0)),IF(ISBLANK(OFFSET('9. METAS'!$Y$20,INT((ROW()-14)/2),0)),"",OFFSET('9. METAS'!$Y$20,INT((ROW()-14)/2),0)))</f>
        <v/>
      </c>
      <c r="N370" s="1013"/>
      <c r="O370" s="1009"/>
      <c r="P370" s="997"/>
    </row>
    <row r="371" spans="3:16">
      <c r="C371" s="1028" t="str">
        <f ca="1">IF(ISBLANK(OFFSET('5. Pp (3 años)'!$C$39,INT((ROW()-13)/2),0)),"",OFFSET('5. Pp (3 años)'!$C$39,INT((ROW()-13)/2),0))</f>
        <v/>
      </c>
      <c r="D371" s="1026" t="str">
        <f ca="1">IF(ISBLANK(OFFSET('5. Pp (3 años)'!$D$39,INT((ROW()-13)/2),0)),"",OFFSET('5. Pp (3 años)'!$D$39,INT((ROW()-13)/2),0))</f>
        <v/>
      </c>
      <c r="E371" s="1026" t="str">
        <f ca="1">IF(ISBLANK(OFFSET('5. Pp (3 años)'!$E$39,INT((ROW()-13)/2),0)),"",OFFSET('5. Pp (3 años)'!$E$39,INT((ROW()-13)/2),0))</f>
        <v/>
      </c>
      <c r="F371" s="1024" t="str">
        <f ca="1">IF(ISBLANK(OFFSET('5. Pp (3 años)'!$K$39,INT((ROW()-13)/2),0)),"",OFFSET('5. Pp (3 años)'!$K$39,INT((ROW()-13)/2),0))</f>
        <v/>
      </c>
      <c r="G371" s="1021" t="str">
        <f ca="1">IF(ISBLANK(OFFSET('5. Pp (3 años)'!$H$39,INT((ROW()-13)/2),0)),"",OFFSET('5. Pp (3 años)'!$H$39,INT((ROW()-13)/2),0))</f>
        <v/>
      </c>
      <c r="H371" s="1164" t="str">
        <f ca="1">IF(ISBLANK(OFFSET('9. METAS'!$M$20,INT((ROW()-13)/2),0)),"",OFFSET('9. METAS'!$M$20,INT((ROW()-13)/2),0))</f>
        <v/>
      </c>
      <c r="I371" s="1014"/>
      <c r="J371" s="255" t="str">
        <f ca="1">IF(MOD(ROW()-13,2)=0,IF(ISBLANK(OFFSET('12. SEGUIMIENTO 2027'!$N$14,INT((ROW()-13)/2),0)),"",OFFSET('12. SEGUIMIENTO 2027'!$N$14,INT((ROW()-13)/2),0)),IF(ISBLANK(OFFSET('9. METAS'!$V$20,INT((ROW()-14)/2),0)),"",OFFSET('9. METAS'!$V$20,INT((ROW()-14)/2),0)))</f>
        <v/>
      </c>
      <c r="K371" s="256" t="str">
        <f ca="1">IF(MOD(ROW()-13,2)=0,IF(ISBLANK(OFFSET('12. SEGUIMIENTO 2027'!$O$14,INT((ROW()-13)/2),0)),"",OFFSET('12. SEGUIMIENTO 2027'!$O$14,INT((ROW()-13)/2),0)),IF(ISBLANK(OFFSET('9. METAS'!$W$20,INT((ROW()-14)/2),0)),"",OFFSET('9. METAS'!$W$20,INT((ROW()-14)/2),0)))</f>
        <v/>
      </c>
      <c r="L371" s="256" t="str">
        <f ca="1">IF(MOD(ROW()-13,2)=0,IF(ISBLANK(OFFSET('12. SEGUIMIENTO 2027'!$P$14,INT((ROW()-13)/2),0)),"",OFFSET('12. SEGUIMIENTO 2027'!$P$14,INT((ROW()-13)/2),0)),IF(ISBLANK(OFFSET('9. METAS'!$X$20,INT((ROW()-14)/2),0)),"",OFFSET('9. METAS'!$X$20,INT((ROW()-14)/2),0)))</f>
        <v/>
      </c>
      <c r="M371" s="257" t="str">
        <f ca="1">IF(MOD(ROW()-13,2)=0,IF(ISBLANK(OFFSET('12. SEGUIMIENTO 2027'!$Q$14,INT((ROW()-13)/2),0)),"",OFFSET('12. SEGUIMIENTO 2027'!$Q$14,INT((ROW()-13)/2),0)),IF(ISBLANK(OFFSET('9. METAS'!$Y$20,INT((ROW()-14)/2),0)),"",OFFSET('9. METAS'!$Y$20,INT((ROW()-14)/2),0)))</f>
        <v/>
      </c>
      <c r="N371" s="1012" t="str">
        <f t="shared" ref="N371" ca="1" si="354">IFERROR(J371/J372,"ND")</f>
        <v>ND</v>
      </c>
      <c r="O371" s="1008" t="str">
        <f t="shared" ref="O371" ca="1" si="355">IFERROR(((J371+K371+L371+M371)/H371),"ND")</f>
        <v>ND</v>
      </c>
      <c r="P371" s="996"/>
    </row>
    <row r="372" spans="3:16">
      <c r="C372" s="1030"/>
      <c r="D372" s="1026"/>
      <c r="E372" s="1026"/>
      <c r="F372" s="1024"/>
      <c r="G372" s="1021"/>
      <c r="H372" s="1164"/>
      <c r="I372" s="1015"/>
      <c r="J372" s="255" t="str">
        <f ca="1">IF(MOD(ROW()-13,2)=0,IF(ISBLANK(OFFSET('12. SEGUIMIENTO 2027'!$N$14,INT((ROW()-13)/2),0)),"",OFFSET('12. SEGUIMIENTO 2027'!$N$14,INT((ROW()-13)/2),0)),IF(ISBLANK(OFFSET('9. METAS'!$V$20,INT((ROW()-14)/2),0)),"",OFFSET('9. METAS'!$V$20,INT((ROW()-14)/2),0)))</f>
        <v/>
      </c>
      <c r="K372" s="256" t="str">
        <f ca="1">IF(MOD(ROW()-13,2)=0,IF(ISBLANK(OFFSET('12. SEGUIMIENTO 2027'!$O$14,INT((ROW()-13)/2),0)),"",OFFSET('12. SEGUIMIENTO 2027'!$O$14,INT((ROW()-13)/2),0)),IF(ISBLANK(OFFSET('9. METAS'!$W$20,INT((ROW()-14)/2),0)),"",OFFSET('9. METAS'!$W$20,INT((ROW()-14)/2),0)))</f>
        <v/>
      </c>
      <c r="L372" s="256" t="str">
        <f ca="1">IF(MOD(ROW()-13,2)=0,IF(ISBLANK(OFFSET('12. SEGUIMIENTO 2027'!$P$14,INT((ROW()-13)/2),0)),"",OFFSET('12. SEGUIMIENTO 2027'!$P$14,INT((ROW()-13)/2),0)),IF(ISBLANK(OFFSET('9. METAS'!$X$20,INT((ROW()-14)/2),0)),"",OFFSET('9. METAS'!$X$20,INT((ROW()-14)/2),0)))</f>
        <v/>
      </c>
      <c r="M372" s="257" t="str">
        <f ca="1">IF(MOD(ROW()-13,2)=0,IF(ISBLANK(OFFSET('12. SEGUIMIENTO 2027'!$Q$14,INT((ROW()-13)/2),0)),"",OFFSET('12. SEGUIMIENTO 2027'!$Q$14,INT((ROW()-13)/2),0)),IF(ISBLANK(OFFSET('9. METAS'!$Y$20,INT((ROW()-14)/2),0)),"",OFFSET('9. METAS'!$Y$20,INT((ROW()-14)/2),0)))</f>
        <v/>
      </c>
      <c r="N372" s="1013"/>
      <c r="O372" s="1009"/>
      <c r="P372" s="997"/>
    </row>
    <row r="373" spans="3:16">
      <c r="C373" s="1028" t="str">
        <f ca="1">IF(ISBLANK(OFFSET('5. Pp (3 años)'!$C$39,INT((ROW()-13)/2),0)),"",OFFSET('5. Pp (3 años)'!$C$39,INT((ROW()-13)/2),0))</f>
        <v/>
      </c>
      <c r="D373" s="1026" t="str">
        <f ca="1">IF(ISBLANK(OFFSET('5. Pp (3 años)'!$D$39,INT((ROW()-13)/2),0)),"",OFFSET('5. Pp (3 años)'!$D$39,INT((ROW()-13)/2),0))</f>
        <v/>
      </c>
      <c r="E373" s="1026" t="str">
        <f ca="1">IF(ISBLANK(OFFSET('5. Pp (3 años)'!$E$39,INT((ROW()-13)/2),0)),"",OFFSET('5. Pp (3 años)'!$E$39,INT((ROW()-13)/2),0))</f>
        <v/>
      </c>
      <c r="F373" s="1024" t="str">
        <f ca="1">IF(ISBLANK(OFFSET('5. Pp (3 años)'!$K$39,INT((ROW()-13)/2),0)),"",OFFSET('5. Pp (3 años)'!$K$39,INT((ROW()-13)/2),0))</f>
        <v/>
      </c>
      <c r="G373" s="1021" t="str">
        <f ca="1">IF(ISBLANK(OFFSET('5. Pp (3 años)'!$H$39,INT((ROW()-13)/2),0)),"",OFFSET('5. Pp (3 años)'!$H$39,INT((ROW()-13)/2),0))</f>
        <v/>
      </c>
      <c r="H373" s="1164" t="str">
        <f ca="1">IF(ISBLANK(OFFSET('9. METAS'!$M$20,INT((ROW()-13)/2),0)),"",OFFSET('9. METAS'!$M$20,INT((ROW()-13)/2),0))</f>
        <v/>
      </c>
      <c r="I373" s="1014"/>
      <c r="J373" s="255" t="str">
        <f ca="1">IF(MOD(ROW()-13,2)=0,IF(ISBLANK(OFFSET('12. SEGUIMIENTO 2027'!$N$14,INT((ROW()-13)/2),0)),"",OFFSET('12. SEGUIMIENTO 2027'!$N$14,INT((ROW()-13)/2),0)),IF(ISBLANK(OFFSET('9. METAS'!$V$20,INT((ROW()-14)/2),0)),"",OFFSET('9. METAS'!$V$20,INT((ROW()-14)/2),0)))</f>
        <v/>
      </c>
      <c r="K373" s="256" t="str">
        <f ca="1">IF(MOD(ROW()-13,2)=0,IF(ISBLANK(OFFSET('12. SEGUIMIENTO 2027'!$O$14,INT((ROW()-13)/2),0)),"",OFFSET('12. SEGUIMIENTO 2027'!$O$14,INT((ROW()-13)/2),0)),IF(ISBLANK(OFFSET('9. METAS'!$W$20,INT((ROW()-14)/2),0)),"",OFFSET('9. METAS'!$W$20,INT((ROW()-14)/2),0)))</f>
        <v/>
      </c>
      <c r="L373" s="256" t="str">
        <f ca="1">IF(MOD(ROW()-13,2)=0,IF(ISBLANK(OFFSET('12. SEGUIMIENTO 2027'!$P$14,INT((ROW()-13)/2),0)),"",OFFSET('12. SEGUIMIENTO 2027'!$P$14,INT((ROW()-13)/2),0)),IF(ISBLANK(OFFSET('9. METAS'!$X$20,INT((ROW()-14)/2),0)),"",OFFSET('9. METAS'!$X$20,INT((ROW()-14)/2),0)))</f>
        <v/>
      </c>
      <c r="M373" s="257" t="str">
        <f ca="1">IF(MOD(ROW()-13,2)=0,IF(ISBLANK(OFFSET('12. SEGUIMIENTO 2027'!$Q$14,INT((ROW()-13)/2),0)),"",OFFSET('12. SEGUIMIENTO 2027'!$Q$14,INT((ROW()-13)/2),0)),IF(ISBLANK(OFFSET('9. METAS'!$Y$20,INT((ROW()-14)/2),0)),"",OFFSET('9. METAS'!$Y$20,INT((ROW()-14)/2),0)))</f>
        <v/>
      </c>
      <c r="N373" s="1012" t="str">
        <f t="shared" ref="N373" ca="1" si="356">IFERROR(J373/J374,"ND")</f>
        <v>ND</v>
      </c>
      <c r="O373" s="1008" t="str">
        <f t="shared" ref="O373" ca="1" si="357">IFERROR(((J373+K373+L373+M373)/H373),"ND")</f>
        <v>ND</v>
      </c>
      <c r="P373" s="996"/>
    </row>
    <row r="374" spans="3:16">
      <c r="C374" s="1030"/>
      <c r="D374" s="1026"/>
      <c r="E374" s="1026"/>
      <c r="F374" s="1024"/>
      <c r="G374" s="1021"/>
      <c r="H374" s="1164"/>
      <c r="I374" s="1015"/>
      <c r="J374" s="255" t="str">
        <f ca="1">IF(MOD(ROW()-13,2)=0,IF(ISBLANK(OFFSET('12. SEGUIMIENTO 2027'!$N$14,INT((ROW()-13)/2),0)),"",OFFSET('12. SEGUIMIENTO 2027'!$N$14,INT((ROW()-13)/2),0)),IF(ISBLANK(OFFSET('9. METAS'!$V$20,INT((ROW()-14)/2),0)),"",OFFSET('9. METAS'!$V$20,INT((ROW()-14)/2),0)))</f>
        <v/>
      </c>
      <c r="K374" s="256" t="str">
        <f ca="1">IF(MOD(ROW()-13,2)=0,IF(ISBLANK(OFFSET('12. SEGUIMIENTO 2027'!$O$14,INT((ROW()-13)/2),0)),"",OFFSET('12. SEGUIMIENTO 2027'!$O$14,INT((ROW()-13)/2),0)),IF(ISBLANK(OFFSET('9. METAS'!$W$20,INT((ROW()-14)/2),0)),"",OFFSET('9. METAS'!$W$20,INT((ROW()-14)/2),0)))</f>
        <v/>
      </c>
      <c r="L374" s="256" t="str">
        <f ca="1">IF(MOD(ROW()-13,2)=0,IF(ISBLANK(OFFSET('12. SEGUIMIENTO 2027'!$P$14,INT((ROW()-13)/2),0)),"",OFFSET('12. SEGUIMIENTO 2027'!$P$14,INT((ROW()-13)/2),0)),IF(ISBLANK(OFFSET('9. METAS'!$X$20,INT((ROW()-14)/2),0)),"",OFFSET('9. METAS'!$X$20,INT((ROW()-14)/2),0)))</f>
        <v/>
      </c>
      <c r="M374" s="257" t="str">
        <f ca="1">IF(MOD(ROW()-13,2)=0,IF(ISBLANK(OFFSET('12. SEGUIMIENTO 2027'!$Q$14,INT((ROW()-13)/2),0)),"",OFFSET('12. SEGUIMIENTO 2027'!$Q$14,INT((ROW()-13)/2),0)),IF(ISBLANK(OFFSET('9. METAS'!$Y$20,INT((ROW()-14)/2),0)),"",OFFSET('9. METAS'!$Y$20,INT((ROW()-14)/2),0)))</f>
        <v/>
      </c>
      <c r="N374" s="1013"/>
      <c r="O374" s="1009"/>
      <c r="P374" s="997"/>
    </row>
    <row r="375" spans="3:16">
      <c r="C375" s="1028" t="str">
        <f ca="1">IF(ISBLANK(OFFSET('5. Pp (3 años)'!$C$39,INT((ROW()-13)/2),0)),"",OFFSET('5. Pp (3 años)'!$C$39,INT((ROW()-13)/2),0))</f>
        <v/>
      </c>
      <c r="D375" s="1026" t="str">
        <f ca="1">IF(ISBLANK(OFFSET('5. Pp (3 años)'!$D$39,INT((ROW()-13)/2),0)),"",OFFSET('5. Pp (3 años)'!$D$39,INT((ROW()-13)/2),0))</f>
        <v/>
      </c>
      <c r="E375" s="1026" t="str">
        <f ca="1">IF(ISBLANK(OFFSET('5. Pp (3 años)'!$E$39,INT((ROW()-13)/2),0)),"",OFFSET('5. Pp (3 años)'!$E$39,INT((ROW()-13)/2),0))</f>
        <v/>
      </c>
      <c r="F375" s="1024" t="str">
        <f ca="1">IF(ISBLANK(OFFSET('5. Pp (3 años)'!$K$39,INT((ROW()-13)/2),0)),"",OFFSET('5. Pp (3 años)'!$K$39,INT((ROW()-13)/2),0))</f>
        <v/>
      </c>
      <c r="G375" s="1021" t="str">
        <f ca="1">IF(ISBLANK(OFFSET('5. Pp (3 años)'!$H$39,INT((ROW()-13)/2),0)),"",OFFSET('5. Pp (3 años)'!$H$39,INT((ROW()-13)/2),0))</f>
        <v/>
      </c>
      <c r="H375" s="1164" t="str">
        <f ca="1">IF(ISBLANK(OFFSET('9. METAS'!$M$20,INT((ROW()-13)/2),0)),"",OFFSET('9. METAS'!$M$20,INT((ROW()-13)/2),0))</f>
        <v/>
      </c>
      <c r="I375" s="1014"/>
      <c r="J375" s="255" t="str">
        <f ca="1">IF(MOD(ROW()-13,2)=0,IF(ISBLANK(OFFSET('12. SEGUIMIENTO 2027'!$N$14,INT((ROW()-13)/2),0)),"",OFFSET('12. SEGUIMIENTO 2027'!$N$14,INT((ROW()-13)/2),0)),IF(ISBLANK(OFFSET('9. METAS'!$V$20,INT((ROW()-14)/2),0)),"",OFFSET('9. METAS'!$V$20,INT((ROW()-14)/2),0)))</f>
        <v/>
      </c>
      <c r="K375" s="256" t="str">
        <f ca="1">IF(MOD(ROW()-13,2)=0,IF(ISBLANK(OFFSET('12. SEGUIMIENTO 2027'!$O$14,INT((ROW()-13)/2),0)),"",OFFSET('12. SEGUIMIENTO 2027'!$O$14,INT((ROW()-13)/2),0)),IF(ISBLANK(OFFSET('9. METAS'!$W$20,INT((ROW()-14)/2),0)),"",OFFSET('9. METAS'!$W$20,INT((ROW()-14)/2),0)))</f>
        <v/>
      </c>
      <c r="L375" s="256" t="str">
        <f ca="1">IF(MOD(ROW()-13,2)=0,IF(ISBLANK(OFFSET('12. SEGUIMIENTO 2027'!$P$14,INT((ROW()-13)/2),0)),"",OFFSET('12. SEGUIMIENTO 2027'!$P$14,INT((ROW()-13)/2),0)),IF(ISBLANK(OFFSET('9. METAS'!$X$20,INT((ROW()-14)/2),0)),"",OFFSET('9. METAS'!$X$20,INT((ROW()-14)/2),0)))</f>
        <v/>
      </c>
      <c r="M375" s="257" t="str">
        <f ca="1">IF(MOD(ROW()-13,2)=0,IF(ISBLANK(OFFSET('12. SEGUIMIENTO 2027'!$Q$14,INT((ROW()-13)/2),0)),"",OFFSET('12. SEGUIMIENTO 2027'!$Q$14,INT((ROW()-13)/2),0)),IF(ISBLANK(OFFSET('9. METAS'!$Y$20,INT((ROW()-14)/2),0)),"",OFFSET('9. METAS'!$Y$20,INT((ROW()-14)/2),0)))</f>
        <v/>
      </c>
      <c r="N375" s="1012" t="str">
        <f t="shared" ref="N375" ca="1" si="358">IFERROR(J375/J376,"ND")</f>
        <v>ND</v>
      </c>
      <c r="O375" s="1008" t="str">
        <f t="shared" ref="O375" ca="1" si="359">IFERROR(((J375+K375+L375+M375)/H375),"ND")</f>
        <v>ND</v>
      </c>
      <c r="P375" s="996"/>
    </row>
    <row r="376" spans="3:16">
      <c r="C376" s="1030"/>
      <c r="D376" s="1026"/>
      <c r="E376" s="1026"/>
      <c r="F376" s="1024"/>
      <c r="G376" s="1021"/>
      <c r="H376" s="1164"/>
      <c r="I376" s="1015"/>
      <c r="J376" s="255" t="str">
        <f ca="1">IF(MOD(ROW()-13,2)=0,IF(ISBLANK(OFFSET('12. SEGUIMIENTO 2027'!$N$14,INT((ROW()-13)/2),0)),"",OFFSET('12. SEGUIMIENTO 2027'!$N$14,INT((ROW()-13)/2),0)),IF(ISBLANK(OFFSET('9. METAS'!$V$20,INT((ROW()-14)/2),0)),"",OFFSET('9. METAS'!$V$20,INT((ROW()-14)/2),0)))</f>
        <v/>
      </c>
      <c r="K376" s="256" t="str">
        <f ca="1">IF(MOD(ROW()-13,2)=0,IF(ISBLANK(OFFSET('12. SEGUIMIENTO 2027'!$O$14,INT((ROW()-13)/2),0)),"",OFFSET('12. SEGUIMIENTO 2027'!$O$14,INT((ROW()-13)/2),0)),IF(ISBLANK(OFFSET('9. METAS'!$W$20,INT((ROW()-14)/2),0)),"",OFFSET('9. METAS'!$W$20,INT((ROW()-14)/2),0)))</f>
        <v/>
      </c>
      <c r="L376" s="256" t="str">
        <f ca="1">IF(MOD(ROW()-13,2)=0,IF(ISBLANK(OFFSET('12. SEGUIMIENTO 2027'!$P$14,INT((ROW()-13)/2),0)),"",OFFSET('12. SEGUIMIENTO 2027'!$P$14,INT((ROW()-13)/2),0)),IF(ISBLANK(OFFSET('9. METAS'!$X$20,INT((ROW()-14)/2),0)),"",OFFSET('9. METAS'!$X$20,INT((ROW()-14)/2),0)))</f>
        <v/>
      </c>
      <c r="M376" s="257" t="str">
        <f ca="1">IF(MOD(ROW()-13,2)=0,IF(ISBLANK(OFFSET('12. SEGUIMIENTO 2027'!$Q$14,INT((ROW()-13)/2),0)),"",OFFSET('12. SEGUIMIENTO 2027'!$Q$14,INT((ROW()-13)/2),0)),IF(ISBLANK(OFFSET('9. METAS'!$Y$20,INT((ROW()-14)/2),0)),"",OFFSET('9. METAS'!$Y$20,INT((ROW()-14)/2),0)))</f>
        <v/>
      </c>
      <c r="N376" s="1013"/>
      <c r="O376" s="1009"/>
      <c r="P376" s="997"/>
    </row>
    <row r="377" spans="3:16">
      <c r="C377" s="1028" t="str">
        <f ca="1">IF(ISBLANK(OFFSET('5. Pp (3 años)'!$C$39,INT((ROW()-13)/2),0)),"",OFFSET('5. Pp (3 años)'!$C$39,INT((ROW()-13)/2),0))</f>
        <v/>
      </c>
      <c r="D377" s="1026" t="str">
        <f ca="1">IF(ISBLANK(OFFSET('5. Pp (3 años)'!$D$39,INT((ROW()-13)/2),0)),"",OFFSET('5. Pp (3 años)'!$D$39,INT((ROW()-13)/2),0))</f>
        <v/>
      </c>
      <c r="E377" s="1026" t="str">
        <f ca="1">IF(ISBLANK(OFFSET('5. Pp (3 años)'!$E$39,INT((ROW()-13)/2),0)),"",OFFSET('5. Pp (3 años)'!$E$39,INT((ROW()-13)/2),0))</f>
        <v/>
      </c>
      <c r="F377" s="1024" t="str">
        <f ca="1">IF(ISBLANK(OFFSET('5. Pp (3 años)'!$K$39,INT((ROW()-13)/2),0)),"",OFFSET('5. Pp (3 años)'!$K$39,INT((ROW()-13)/2),0))</f>
        <v/>
      </c>
      <c r="G377" s="1021" t="str">
        <f ca="1">IF(ISBLANK(OFFSET('5. Pp (3 años)'!$H$39,INT((ROW()-13)/2),0)),"",OFFSET('5. Pp (3 años)'!$H$39,INT((ROW()-13)/2),0))</f>
        <v/>
      </c>
      <c r="H377" s="1164" t="str">
        <f ca="1">IF(ISBLANK(OFFSET('9. METAS'!$M$20,INT((ROW()-13)/2),0)),"",OFFSET('9. METAS'!$M$20,INT((ROW()-13)/2),0))</f>
        <v/>
      </c>
      <c r="I377" s="1014"/>
      <c r="J377" s="255" t="str">
        <f ca="1">IF(MOD(ROW()-13,2)=0,IF(ISBLANK(OFFSET('12. SEGUIMIENTO 2027'!$N$14,INT((ROW()-13)/2),0)),"",OFFSET('12. SEGUIMIENTO 2027'!$N$14,INT((ROW()-13)/2),0)),IF(ISBLANK(OFFSET('9. METAS'!$V$20,INT((ROW()-14)/2),0)),"",OFFSET('9. METAS'!$V$20,INT((ROW()-14)/2),0)))</f>
        <v/>
      </c>
      <c r="K377" s="256" t="str">
        <f ca="1">IF(MOD(ROW()-13,2)=0,IF(ISBLANK(OFFSET('12. SEGUIMIENTO 2027'!$O$14,INT((ROW()-13)/2),0)),"",OFFSET('12. SEGUIMIENTO 2027'!$O$14,INT((ROW()-13)/2),0)),IF(ISBLANK(OFFSET('9. METAS'!$W$20,INT((ROW()-14)/2),0)),"",OFFSET('9. METAS'!$W$20,INT((ROW()-14)/2),0)))</f>
        <v/>
      </c>
      <c r="L377" s="256" t="str">
        <f ca="1">IF(MOD(ROW()-13,2)=0,IF(ISBLANK(OFFSET('12. SEGUIMIENTO 2027'!$P$14,INT((ROW()-13)/2),0)),"",OFFSET('12. SEGUIMIENTO 2027'!$P$14,INT((ROW()-13)/2),0)),IF(ISBLANK(OFFSET('9. METAS'!$X$20,INT((ROW()-14)/2),0)),"",OFFSET('9. METAS'!$X$20,INT((ROW()-14)/2),0)))</f>
        <v/>
      </c>
      <c r="M377" s="257" t="str">
        <f ca="1">IF(MOD(ROW()-13,2)=0,IF(ISBLANK(OFFSET('12. SEGUIMIENTO 2027'!$Q$14,INT((ROW()-13)/2),0)),"",OFFSET('12. SEGUIMIENTO 2027'!$Q$14,INT((ROW()-13)/2),0)),IF(ISBLANK(OFFSET('9. METAS'!$Y$20,INT((ROW()-14)/2),0)),"",OFFSET('9. METAS'!$Y$20,INT((ROW()-14)/2),0)))</f>
        <v/>
      </c>
      <c r="N377" s="1012" t="str">
        <f t="shared" ref="N377" ca="1" si="360">IFERROR(J377/J378,"ND")</f>
        <v>ND</v>
      </c>
      <c r="O377" s="1008" t="str">
        <f t="shared" ref="O377" ca="1" si="361">IFERROR(((J377+K377+L377+M377)/H377),"ND")</f>
        <v>ND</v>
      </c>
      <c r="P377" s="996"/>
    </row>
    <row r="378" spans="3:16">
      <c r="C378" s="1030"/>
      <c r="D378" s="1026"/>
      <c r="E378" s="1026"/>
      <c r="F378" s="1024"/>
      <c r="G378" s="1021"/>
      <c r="H378" s="1164"/>
      <c r="I378" s="1015"/>
      <c r="J378" s="255" t="str">
        <f ca="1">IF(MOD(ROW()-13,2)=0,IF(ISBLANK(OFFSET('12. SEGUIMIENTO 2027'!$N$14,INT((ROW()-13)/2),0)),"",OFFSET('12. SEGUIMIENTO 2027'!$N$14,INT((ROW()-13)/2),0)),IF(ISBLANK(OFFSET('9. METAS'!$V$20,INT((ROW()-14)/2),0)),"",OFFSET('9. METAS'!$V$20,INT((ROW()-14)/2),0)))</f>
        <v/>
      </c>
      <c r="K378" s="256" t="str">
        <f ca="1">IF(MOD(ROW()-13,2)=0,IF(ISBLANK(OFFSET('12. SEGUIMIENTO 2027'!$O$14,INT((ROW()-13)/2),0)),"",OFFSET('12. SEGUIMIENTO 2027'!$O$14,INT((ROW()-13)/2),0)),IF(ISBLANK(OFFSET('9. METAS'!$W$20,INT((ROW()-14)/2),0)),"",OFFSET('9. METAS'!$W$20,INT((ROW()-14)/2),0)))</f>
        <v/>
      </c>
      <c r="L378" s="256" t="str">
        <f ca="1">IF(MOD(ROW()-13,2)=0,IF(ISBLANK(OFFSET('12. SEGUIMIENTO 2027'!$P$14,INT((ROW()-13)/2),0)),"",OFFSET('12. SEGUIMIENTO 2027'!$P$14,INT((ROW()-13)/2),0)),IF(ISBLANK(OFFSET('9. METAS'!$X$20,INT((ROW()-14)/2),0)),"",OFFSET('9. METAS'!$X$20,INT((ROW()-14)/2),0)))</f>
        <v/>
      </c>
      <c r="M378" s="257" t="str">
        <f ca="1">IF(MOD(ROW()-13,2)=0,IF(ISBLANK(OFFSET('12. SEGUIMIENTO 2027'!$Q$14,INT((ROW()-13)/2),0)),"",OFFSET('12. SEGUIMIENTO 2027'!$Q$14,INT((ROW()-13)/2),0)),IF(ISBLANK(OFFSET('9. METAS'!$Y$20,INT((ROW()-14)/2),0)),"",OFFSET('9. METAS'!$Y$20,INT((ROW()-14)/2),0)))</f>
        <v/>
      </c>
      <c r="N378" s="1013"/>
      <c r="O378" s="1009"/>
      <c r="P378" s="997"/>
    </row>
    <row r="379" spans="3:16">
      <c r="C379" s="1028" t="str">
        <f ca="1">IF(ISBLANK(OFFSET('5. Pp (3 años)'!$C$39,INT((ROW()-13)/2),0)),"",OFFSET('5. Pp (3 años)'!$C$39,INT((ROW()-13)/2),0))</f>
        <v/>
      </c>
      <c r="D379" s="1026" t="str">
        <f ca="1">IF(ISBLANK(OFFSET('5. Pp (3 años)'!$D$39,INT((ROW()-13)/2),0)),"",OFFSET('5. Pp (3 años)'!$D$39,INT((ROW()-13)/2),0))</f>
        <v/>
      </c>
      <c r="E379" s="1026" t="str">
        <f ca="1">IF(ISBLANK(OFFSET('5. Pp (3 años)'!$E$39,INT((ROW()-13)/2),0)),"",OFFSET('5. Pp (3 años)'!$E$39,INT((ROW()-13)/2),0))</f>
        <v/>
      </c>
      <c r="F379" s="1024" t="str">
        <f ca="1">IF(ISBLANK(OFFSET('5. Pp (3 años)'!$K$39,INT((ROW()-13)/2),0)),"",OFFSET('5. Pp (3 años)'!$K$39,INT((ROW()-13)/2),0))</f>
        <v/>
      </c>
      <c r="G379" s="1021" t="str">
        <f ca="1">IF(ISBLANK(OFFSET('5. Pp (3 años)'!$H$39,INT((ROW()-13)/2),0)),"",OFFSET('5. Pp (3 años)'!$H$39,INT((ROW()-13)/2),0))</f>
        <v/>
      </c>
      <c r="H379" s="1164" t="str">
        <f ca="1">IF(ISBLANK(OFFSET('9. METAS'!$M$20,INT((ROW()-13)/2),0)),"",OFFSET('9. METAS'!$M$20,INT((ROW()-13)/2),0))</f>
        <v/>
      </c>
      <c r="I379" s="1014"/>
      <c r="J379" s="255" t="str">
        <f ca="1">IF(MOD(ROW()-13,2)=0,IF(ISBLANK(OFFSET('12. SEGUIMIENTO 2027'!$N$14,INT((ROW()-13)/2),0)),"",OFFSET('12. SEGUIMIENTO 2027'!$N$14,INT((ROW()-13)/2),0)),IF(ISBLANK(OFFSET('9. METAS'!$V$20,INT((ROW()-14)/2),0)),"",OFFSET('9. METAS'!$V$20,INT((ROW()-14)/2),0)))</f>
        <v/>
      </c>
      <c r="K379" s="256" t="str">
        <f ca="1">IF(MOD(ROW()-13,2)=0,IF(ISBLANK(OFFSET('12. SEGUIMIENTO 2027'!$O$14,INT((ROW()-13)/2),0)),"",OFFSET('12. SEGUIMIENTO 2027'!$O$14,INT((ROW()-13)/2),0)),IF(ISBLANK(OFFSET('9. METAS'!$W$20,INT((ROW()-14)/2),0)),"",OFFSET('9. METAS'!$W$20,INT((ROW()-14)/2),0)))</f>
        <v/>
      </c>
      <c r="L379" s="256" t="str">
        <f ca="1">IF(MOD(ROW()-13,2)=0,IF(ISBLANK(OFFSET('12. SEGUIMIENTO 2027'!$P$14,INT((ROW()-13)/2),0)),"",OFFSET('12. SEGUIMIENTO 2027'!$P$14,INT((ROW()-13)/2),0)),IF(ISBLANK(OFFSET('9. METAS'!$X$20,INT((ROW()-14)/2),0)),"",OFFSET('9. METAS'!$X$20,INT((ROW()-14)/2),0)))</f>
        <v/>
      </c>
      <c r="M379" s="257" t="str">
        <f ca="1">IF(MOD(ROW()-13,2)=0,IF(ISBLANK(OFFSET('12. SEGUIMIENTO 2027'!$Q$14,INT((ROW()-13)/2),0)),"",OFFSET('12. SEGUIMIENTO 2027'!$Q$14,INT((ROW()-13)/2),0)),IF(ISBLANK(OFFSET('9. METAS'!$Y$20,INT((ROW()-14)/2),0)),"",OFFSET('9. METAS'!$Y$20,INT((ROW()-14)/2),0)))</f>
        <v/>
      </c>
      <c r="N379" s="1012" t="str">
        <f t="shared" ref="N379" ca="1" si="362">IFERROR(J379/J380,"ND")</f>
        <v>ND</v>
      </c>
      <c r="O379" s="1008" t="str">
        <f t="shared" ref="O379" ca="1" si="363">IFERROR(((J379+K379+L379+M379)/H379),"ND")</f>
        <v>ND</v>
      </c>
      <c r="P379" s="996"/>
    </row>
    <row r="380" spans="3:16">
      <c r="C380" s="1030"/>
      <c r="D380" s="1026"/>
      <c r="E380" s="1026"/>
      <c r="F380" s="1024"/>
      <c r="G380" s="1021"/>
      <c r="H380" s="1164"/>
      <c r="I380" s="1015"/>
      <c r="J380" s="255" t="str">
        <f ca="1">IF(MOD(ROW()-13,2)=0,IF(ISBLANK(OFFSET('12. SEGUIMIENTO 2027'!$N$14,INT((ROW()-13)/2),0)),"",OFFSET('12. SEGUIMIENTO 2027'!$N$14,INT((ROW()-13)/2),0)),IF(ISBLANK(OFFSET('9. METAS'!$V$20,INT((ROW()-14)/2),0)),"",OFFSET('9. METAS'!$V$20,INT((ROW()-14)/2),0)))</f>
        <v/>
      </c>
      <c r="K380" s="256" t="str">
        <f ca="1">IF(MOD(ROW()-13,2)=0,IF(ISBLANK(OFFSET('12. SEGUIMIENTO 2027'!$O$14,INT((ROW()-13)/2),0)),"",OFFSET('12. SEGUIMIENTO 2027'!$O$14,INT((ROW()-13)/2),0)),IF(ISBLANK(OFFSET('9. METAS'!$W$20,INT((ROW()-14)/2),0)),"",OFFSET('9. METAS'!$W$20,INT((ROW()-14)/2),0)))</f>
        <v/>
      </c>
      <c r="L380" s="256" t="str">
        <f ca="1">IF(MOD(ROW()-13,2)=0,IF(ISBLANK(OFFSET('12. SEGUIMIENTO 2027'!$P$14,INT((ROW()-13)/2),0)),"",OFFSET('12. SEGUIMIENTO 2027'!$P$14,INT((ROW()-13)/2),0)),IF(ISBLANK(OFFSET('9. METAS'!$X$20,INT((ROW()-14)/2),0)),"",OFFSET('9. METAS'!$X$20,INT((ROW()-14)/2),0)))</f>
        <v/>
      </c>
      <c r="M380" s="257" t="str">
        <f ca="1">IF(MOD(ROW()-13,2)=0,IF(ISBLANK(OFFSET('12. SEGUIMIENTO 2027'!$Q$14,INT((ROW()-13)/2),0)),"",OFFSET('12. SEGUIMIENTO 2027'!$Q$14,INT((ROW()-13)/2),0)),IF(ISBLANK(OFFSET('9. METAS'!$Y$20,INT((ROW()-14)/2),0)),"",OFFSET('9. METAS'!$Y$20,INT((ROW()-14)/2),0)))</f>
        <v/>
      </c>
      <c r="N380" s="1013"/>
      <c r="O380" s="1009"/>
      <c r="P380" s="997"/>
    </row>
    <row r="381" spans="3:16">
      <c r="C381" s="1028" t="str">
        <f ca="1">IF(ISBLANK(OFFSET('5. Pp (3 años)'!$C$39,INT((ROW()-13)/2),0)),"",OFFSET('5. Pp (3 años)'!$C$39,INT((ROW()-13)/2),0))</f>
        <v/>
      </c>
      <c r="D381" s="1026" t="str">
        <f ca="1">IF(ISBLANK(OFFSET('5. Pp (3 años)'!$D$39,INT((ROW()-13)/2),0)),"",OFFSET('5. Pp (3 años)'!$D$39,INT((ROW()-13)/2),0))</f>
        <v/>
      </c>
      <c r="E381" s="1026" t="str">
        <f ca="1">IF(ISBLANK(OFFSET('5. Pp (3 años)'!$E$39,INT((ROW()-13)/2),0)),"",OFFSET('5. Pp (3 años)'!$E$39,INT((ROW()-13)/2),0))</f>
        <v/>
      </c>
      <c r="F381" s="1024" t="str">
        <f ca="1">IF(ISBLANK(OFFSET('5. Pp (3 años)'!$K$39,INT((ROW()-13)/2),0)),"",OFFSET('5. Pp (3 años)'!$K$39,INT((ROW()-13)/2),0))</f>
        <v/>
      </c>
      <c r="G381" s="1021" t="str">
        <f ca="1">IF(ISBLANK(OFFSET('5. Pp (3 años)'!$H$39,INT((ROW()-13)/2),0)),"",OFFSET('5. Pp (3 años)'!$H$39,INT((ROW()-13)/2),0))</f>
        <v/>
      </c>
      <c r="H381" s="1164" t="str">
        <f ca="1">IF(ISBLANK(OFFSET('9. METAS'!$M$20,INT((ROW()-13)/2),0)),"",OFFSET('9. METAS'!$M$20,INT((ROW()-13)/2),0))</f>
        <v/>
      </c>
      <c r="I381" s="1014"/>
      <c r="J381" s="255" t="str">
        <f ca="1">IF(MOD(ROW()-13,2)=0,IF(ISBLANK(OFFSET('12. SEGUIMIENTO 2027'!$N$14,INT((ROW()-13)/2),0)),"",OFFSET('12. SEGUIMIENTO 2027'!$N$14,INT((ROW()-13)/2),0)),IF(ISBLANK(OFFSET('9. METAS'!$V$20,INT((ROW()-14)/2),0)),"",OFFSET('9. METAS'!$V$20,INT((ROW()-14)/2),0)))</f>
        <v/>
      </c>
      <c r="K381" s="256" t="str">
        <f ca="1">IF(MOD(ROW()-13,2)=0,IF(ISBLANK(OFFSET('12. SEGUIMIENTO 2027'!$O$14,INT((ROW()-13)/2),0)),"",OFFSET('12. SEGUIMIENTO 2027'!$O$14,INT((ROW()-13)/2),0)),IF(ISBLANK(OFFSET('9. METAS'!$W$20,INT((ROW()-14)/2),0)),"",OFFSET('9. METAS'!$W$20,INT((ROW()-14)/2),0)))</f>
        <v/>
      </c>
      <c r="L381" s="256" t="str">
        <f ca="1">IF(MOD(ROW()-13,2)=0,IF(ISBLANK(OFFSET('12. SEGUIMIENTO 2027'!$P$14,INT((ROW()-13)/2),0)),"",OFFSET('12. SEGUIMIENTO 2027'!$P$14,INT((ROW()-13)/2),0)),IF(ISBLANK(OFFSET('9. METAS'!$X$20,INT((ROW()-14)/2),0)),"",OFFSET('9. METAS'!$X$20,INT((ROW()-14)/2),0)))</f>
        <v/>
      </c>
      <c r="M381" s="257" t="str">
        <f ca="1">IF(MOD(ROW()-13,2)=0,IF(ISBLANK(OFFSET('12. SEGUIMIENTO 2027'!$Q$14,INT((ROW()-13)/2),0)),"",OFFSET('12. SEGUIMIENTO 2027'!$Q$14,INT((ROW()-13)/2),0)),IF(ISBLANK(OFFSET('9. METAS'!$Y$20,INT((ROW()-14)/2),0)),"",OFFSET('9. METAS'!$Y$20,INT((ROW()-14)/2),0)))</f>
        <v/>
      </c>
      <c r="N381" s="1012" t="str">
        <f t="shared" ref="N381" ca="1" si="364">IFERROR(J381/J382,"ND")</f>
        <v>ND</v>
      </c>
      <c r="O381" s="1008" t="str">
        <f t="shared" ref="O381" ca="1" si="365">IFERROR(((J381+K381+L381+M381)/H381),"ND")</f>
        <v>ND</v>
      </c>
      <c r="P381" s="996"/>
    </row>
    <row r="382" spans="3:16">
      <c r="C382" s="1030"/>
      <c r="D382" s="1026"/>
      <c r="E382" s="1026"/>
      <c r="F382" s="1024"/>
      <c r="G382" s="1021"/>
      <c r="H382" s="1164"/>
      <c r="I382" s="1015"/>
      <c r="J382" s="255" t="str">
        <f ca="1">IF(MOD(ROW()-13,2)=0,IF(ISBLANK(OFFSET('12. SEGUIMIENTO 2027'!$N$14,INT((ROW()-13)/2),0)),"",OFFSET('12. SEGUIMIENTO 2027'!$N$14,INT((ROW()-13)/2),0)),IF(ISBLANK(OFFSET('9. METAS'!$V$20,INT((ROW()-14)/2),0)),"",OFFSET('9. METAS'!$V$20,INT((ROW()-14)/2),0)))</f>
        <v/>
      </c>
      <c r="K382" s="256" t="str">
        <f ca="1">IF(MOD(ROW()-13,2)=0,IF(ISBLANK(OFFSET('12. SEGUIMIENTO 2027'!$O$14,INT((ROW()-13)/2),0)),"",OFFSET('12. SEGUIMIENTO 2027'!$O$14,INT((ROW()-13)/2),0)),IF(ISBLANK(OFFSET('9. METAS'!$W$20,INT((ROW()-14)/2),0)),"",OFFSET('9. METAS'!$W$20,INT((ROW()-14)/2),0)))</f>
        <v/>
      </c>
      <c r="L382" s="256" t="str">
        <f ca="1">IF(MOD(ROW()-13,2)=0,IF(ISBLANK(OFFSET('12. SEGUIMIENTO 2027'!$P$14,INT((ROW()-13)/2),0)),"",OFFSET('12. SEGUIMIENTO 2027'!$P$14,INT((ROW()-13)/2),0)),IF(ISBLANK(OFFSET('9. METAS'!$X$20,INT((ROW()-14)/2),0)),"",OFFSET('9. METAS'!$X$20,INT((ROW()-14)/2),0)))</f>
        <v/>
      </c>
      <c r="M382" s="257" t="str">
        <f ca="1">IF(MOD(ROW()-13,2)=0,IF(ISBLANK(OFFSET('12. SEGUIMIENTO 2027'!$Q$14,INT((ROW()-13)/2),0)),"",OFFSET('12. SEGUIMIENTO 2027'!$Q$14,INT((ROW()-13)/2),0)),IF(ISBLANK(OFFSET('9. METAS'!$Y$20,INT((ROW()-14)/2),0)),"",OFFSET('9. METAS'!$Y$20,INT((ROW()-14)/2),0)))</f>
        <v/>
      </c>
      <c r="N382" s="1013"/>
      <c r="O382" s="1009"/>
      <c r="P382" s="997"/>
    </row>
    <row r="383" spans="3:16">
      <c r="C383" s="1028" t="str">
        <f ca="1">IF(ISBLANK(OFFSET('5. Pp (3 años)'!$C$39,INT((ROW()-13)/2),0)),"",OFFSET('5. Pp (3 años)'!$C$39,INT((ROW()-13)/2),0))</f>
        <v/>
      </c>
      <c r="D383" s="1026" t="str">
        <f ca="1">IF(ISBLANK(OFFSET('5. Pp (3 años)'!$D$39,INT((ROW()-13)/2),0)),"",OFFSET('5. Pp (3 años)'!$D$39,INT((ROW()-13)/2),0))</f>
        <v/>
      </c>
      <c r="E383" s="1026" t="str">
        <f ca="1">IF(ISBLANK(OFFSET('5. Pp (3 años)'!$E$39,INT((ROW()-13)/2),0)),"",OFFSET('5. Pp (3 años)'!$E$39,INT((ROW()-13)/2),0))</f>
        <v/>
      </c>
      <c r="F383" s="1024" t="str">
        <f ca="1">IF(ISBLANK(OFFSET('5. Pp (3 años)'!$K$39,INT((ROW()-13)/2),0)),"",OFFSET('5. Pp (3 años)'!$K$39,INT((ROW()-13)/2),0))</f>
        <v/>
      </c>
      <c r="G383" s="1021" t="str">
        <f ca="1">IF(ISBLANK(OFFSET('5. Pp (3 años)'!$H$39,INT((ROW()-13)/2),0)),"",OFFSET('5. Pp (3 años)'!$H$39,INT((ROW()-13)/2),0))</f>
        <v/>
      </c>
      <c r="H383" s="1164" t="str">
        <f ca="1">IF(ISBLANK(OFFSET('9. METAS'!$M$20,INT((ROW()-13)/2),0)),"",OFFSET('9. METAS'!$M$20,INT((ROW()-13)/2),0))</f>
        <v/>
      </c>
      <c r="I383" s="1014"/>
      <c r="J383" s="255" t="str">
        <f ca="1">IF(MOD(ROW()-13,2)=0,IF(ISBLANK(OFFSET('12. SEGUIMIENTO 2027'!$N$14,INT((ROW()-13)/2),0)),"",OFFSET('12. SEGUIMIENTO 2027'!$N$14,INT((ROW()-13)/2),0)),IF(ISBLANK(OFFSET('9. METAS'!$V$20,INT((ROW()-14)/2),0)),"",OFFSET('9. METAS'!$V$20,INT((ROW()-14)/2),0)))</f>
        <v/>
      </c>
      <c r="K383" s="256" t="str">
        <f ca="1">IF(MOD(ROW()-13,2)=0,IF(ISBLANK(OFFSET('12. SEGUIMIENTO 2027'!$O$14,INT((ROW()-13)/2),0)),"",OFFSET('12. SEGUIMIENTO 2027'!$O$14,INT((ROW()-13)/2),0)),IF(ISBLANK(OFFSET('9. METAS'!$W$20,INT((ROW()-14)/2),0)),"",OFFSET('9. METAS'!$W$20,INT((ROW()-14)/2),0)))</f>
        <v/>
      </c>
      <c r="L383" s="256" t="str">
        <f ca="1">IF(MOD(ROW()-13,2)=0,IF(ISBLANK(OFFSET('12. SEGUIMIENTO 2027'!$P$14,INT((ROW()-13)/2),0)),"",OFFSET('12. SEGUIMIENTO 2027'!$P$14,INT((ROW()-13)/2),0)),IF(ISBLANK(OFFSET('9. METAS'!$X$20,INT((ROW()-14)/2),0)),"",OFFSET('9. METAS'!$X$20,INT((ROW()-14)/2),0)))</f>
        <v/>
      </c>
      <c r="M383" s="257" t="str">
        <f ca="1">IF(MOD(ROW()-13,2)=0,IF(ISBLANK(OFFSET('12. SEGUIMIENTO 2027'!$Q$14,INT((ROW()-13)/2),0)),"",OFFSET('12. SEGUIMIENTO 2027'!$Q$14,INT((ROW()-13)/2),0)),IF(ISBLANK(OFFSET('9. METAS'!$Y$20,INT((ROW()-14)/2),0)),"",OFFSET('9. METAS'!$Y$20,INT((ROW()-14)/2),0)))</f>
        <v/>
      </c>
      <c r="N383" s="1012" t="str">
        <f t="shared" ref="N383" ca="1" si="366">IFERROR(J383/J384,"ND")</f>
        <v>ND</v>
      </c>
      <c r="O383" s="1008" t="str">
        <f t="shared" ref="O383" ca="1" si="367">IFERROR(((J383+K383+L383+M383)/H383),"ND")</f>
        <v>ND</v>
      </c>
      <c r="P383" s="996"/>
    </row>
    <row r="384" spans="3:16">
      <c r="C384" s="1030"/>
      <c r="D384" s="1026"/>
      <c r="E384" s="1026"/>
      <c r="F384" s="1024"/>
      <c r="G384" s="1021"/>
      <c r="H384" s="1164"/>
      <c r="I384" s="1015"/>
      <c r="J384" s="255" t="str">
        <f ca="1">IF(MOD(ROW()-13,2)=0,IF(ISBLANK(OFFSET('12. SEGUIMIENTO 2027'!$N$14,INT((ROW()-13)/2),0)),"",OFFSET('12. SEGUIMIENTO 2027'!$N$14,INT((ROW()-13)/2),0)),IF(ISBLANK(OFFSET('9. METAS'!$V$20,INT((ROW()-14)/2),0)),"",OFFSET('9. METAS'!$V$20,INT((ROW()-14)/2),0)))</f>
        <v/>
      </c>
      <c r="K384" s="256" t="str">
        <f ca="1">IF(MOD(ROW()-13,2)=0,IF(ISBLANK(OFFSET('12. SEGUIMIENTO 2027'!$O$14,INT((ROW()-13)/2),0)),"",OFFSET('12. SEGUIMIENTO 2027'!$O$14,INT((ROW()-13)/2),0)),IF(ISBLANK(OFFSET('9. METAS'!$W$20,INT((ROW()-14)/2),0)),"",OFFSET('9. METAS'!$W$20,INT((ROW()-14)/2),0)))</f>
        <v/>
      </c>
      <c r="L384" s="256" t="str">
        <f ca="1">IF(MOD(ROW()-13,2)=0,IF(ISBLANK(OFFSET('12. SEGUIMIENTO 2027'!$P$14,INT((ROW()-13)/2),0)),"",OFFSET('12. SEGUIMIENTO 2027'!$P$14,INT((ROW()-13)/2),0)),IF(ISBLANK(OFFSET('9. METAS'!$X$20,INT((ROW()-14)/2),0)),"",OFFSET('9. METAS'!$X$20,INT((ROW()-14)/2),0)))</f>
        <v/>
      </c>
      <c r="M384" s="257" t="str">
        <f ca="1">IF(MOD(ROW()-13,2)=0,IF(ISBLANK(OFFSET('12. SEGUIMIENTO 2027'!$Q$14,INT((ROW()-13)/2),0)),"",OFFSET('12. SEGUIMIENTO 2027'!$Q$14,INT((ROW()-13)/2),0)),IF(ISBLANK(OFFSET('9. METAS'!$Y$20,INT((ROW()-14)/2),0)),"",OFFSET('9. METAS'!$Y$20,INT((ROW()-14)/2),0)))</f>
        <v/>
      </c>
      <c r="N384" s="1013"/>
      <c r="O384" s="1009"/>
      <c r="P384" s="997"/>
    </row>
    <row r="385" spans="3:16">
      <c r="C385" s="1028" t="str">
        <f ca="1">IF(ISBLANK(OFFSET('5. Pp (3 años)'!$C$39,INT((ROW()-13)/2),0)),"",OFFSET('5. Pp (3 años)'!$C$39,INT((ROW()-13)/2),0))</f>
        <v/>
      </c>
      <c r="D385" s="1026" t="str">
        <f ca="1">IF(ISBLANK(OFFSET('5. Pp (3 años)'!$D$39,INT((ROW()-13)/2),0)),"",OFFSET('5. Pp (3 años)'!$D$39,INT((ROW()-13)/2),0))</f>
        <v/>
      </c>
      <c r="E385" s="1026" t="str">
        <f ca="1">IF(ISBLANK(OFFSET('5. Pp (3 años)'!$E$39,INT((ROW()-13)/2),0)),"",OFFSET('5. Pp (3 años)'!$E$39,INT((ROW()-13)/2),0))</f>
        <v/>
      </c>
      <c r="F385" s="1024" t="str">
        <f ca="1">IF(ISBLANK(OFFSET('5. Pp (3 años)'!$K$39,INT((ROW()-13)/2),0)),"",OFFSET('5. Pp (3 años)'!$K$39,INT((ROW()-13)/2),0))</f>
        <v/>
      </c>
      <c r="G385" s="1021" t="str">
        <f ca="1">IF(ISBLANK(OFFSET('5. Pp (3 años)'!$H$39,INT((ROW()-13)/2),0)),"",OFFSET('5. Pp (3 años)'!$H$39,INT((ROW()-13)/2),0))</f>
        <v/>
      </c>
      <c r="H385" s="1164" t="str">
        <f ca="1">IF(ISBLANK(OFFSET('9. METAS'!$M$20,INT((ROW()-13)/2),0)),"",OFFSET('9. METAS'!$M$20,INT((ROW()-13)/2),0))</f>
        <v/>
      </c>
      <c r="I385" s="1014"/>
      <c r="J385" s="255" t="str">
        <f ca="1">IF(MOD(ROW()-13,2)=0,IF(ISBLANK(OFFSET('12. SEGUIMIENTO 2027'!$N$14,INT((ROW()-13)/2),0)),"",OFFSET('12. SEGUIMIENTO 2027'!$N$14,INT((ROW()-13)/2),0)),IF(ISBLANK(OFFSET('9. METAS'!$V$20,INT((ROW()-14)/2),0)),"",OFFSET('9. METAS'!$V$20,INT((ROW()-14)/2),0)))</f>
        <v/>
      </c>
      <c r="K385" s="256" t="str">
        <f ca="1">IF(MOD(ROW()-13,2)=0,IF(ISBLANK(OFFSET('12. SEGUIMIENTO 2027'!$O$14,INT((ROW()-13)/2),0)),"",OFFSET('12. SEGUIMIENTO 2027'!$O$14,INT((ROW()-13)/2),0)),IF(ISBLANK(OFFSET('9. METAS'!$W$20,INT((ROW()-14)/2),0)),"",OFFSET('9. METAS'!$W$20,INT((ROW()-14)/2),0)))</f>
        <v/>
      </c>
      <c r="L385" s="256" t="str">
        <f ca="1">IF(MOD(ROW()-13,2)=0,IF(ISBLANK(OFFSET('12. SEGUIMIENTO 2027'!$P$14,INT((ROW()-13)/2),0)),"",OFFSET('12. SEGUIMIENTO 2027'!$P$14,INT((ROW()-13)/2),0)),IF(ISBLANK(OFFSET('9. METAS'!$X$20,INT((ROW()-14)/2),0)),"",OFFSET('9. METAS'!$X$20,INT((ROW()-14)/2),0)))</f>
        <v/>
      </c>
      <c r="M385" s="257" t="str">
        <f ca="1">IF(MOD(ROW()-13,2)=0,IF(ISBLANK(OFFSET('12. SEGUIMIENTO 2027'!$Q$14,INT((ROW()-13)/2),0)),"",OFFSET('12. SEGUIMIENTO 2027'!$Q$14,INT((ROW()-13)/2),0)),IF(ISBLANK(OFFSET('9. METAS'!$Y$20,INT((ROW()-14)/2),0)),"",OFFSET('9. METAS'!$Y$20,INT((ROW()-14)/2),0)))</f>
        <v/>
      </c>
      <c r="N385" s="1012" t="str">
        <f t="shared" ref="N385" ca="1" si="368">IFERROR(J385/J386,"ND")</f>
        <v>ND</v>
      </c>
      <c r="O385" s="1008" t="str">
        <f t="shared" ref="O385" ca="1" si="369">IFERROR(((J385+K385+L385+M385)/H385),"ND")</f>
        <v>ND</v>
      </c>
      <c r="P385" s="996"/>
    </row>
    <row r="386" spans="3:16">
      <c r="C386" s="1030"/>
      <c r="D386" s="1026"/>
      <c r="E386" s="1026"/>
      <c r="F386" s="1024"/>
      <c r="G386" s="1021"/>
      <c r="H386" s="1164"/>
      <c r="I386" s="1015"/>
      <c r="J386" s="255" t="str">
        <f ca="1">IF(MOD(ROW()-13,2)=0,IF(ISBLANK(OFFSET('12. SEGUIMIENTO 2027'!$N$14,INT((ROW()-13)/2),0)),"",OFFSET('12. SEGUIMIENTO 2027'!$N$14,INT((ROW()-13)/2),0)),IF(ISBLANK(OFFSET('9. METAS'!$V$20,INT((ROW()-14)/2),0)),"",OFFSET('9. METAS'!$V$20,INT((ROW()-14)/2),0)))</f>
        <v/>
      </c>
      <c r="K386" s="256" t="str">
        <f ca="1">IF(MOD(ROW()-13,2)=0,IF(ISBLANK(OFFSET('12. SEGUIMIENTO 2027'!$O$14,INT((ROW()-13)/2),0)),"",OFFSET('12. SEGUIMIENTO 2027'!$O$14,INT((ROW()-13)/2),0)),IF(ISBLANK(OFFSET('9. METAS'!$W$20,INT((ROW()-14)/2),0)),"",OFFSET('9. METAS'!$W$20,INT((ROW()-14)/2),0)))</f>
        <v/>
      </c>
      <c r="L386" s="256" t="str">
        <f ca="1">IF(MOD(ROW()-13,2)=0,IF(ISBLANK(OFFSET('12. SEGUIMIENTO 2027'!$P$14,INT((ROW()-13)/2),0)),"",OFFSET('12. SEGUIMIENTO 2027'!$P$14,INT((ROW()-13)/2),0)),IF(ISBLANK(OFFSET('9. METAS'!$X$20,INT((ROW()-14)/2),0)),"",OFFSET('9. METAS'!$X$20,INT((ROW()-14)/2),0)))</f>
        <v/>
      </c>
      <c r="M386" s="257" t="str">
        <f ca="1">IF(MOD(ROW()-13,2)=0,IF(ISBLANK(OFFSET('12. SEGUIMIENTO 2027'!$Q$14,INT((ROW()-13)/2),0)),"",OFFSET('12. SEGUIMIENTO 2027'!$Q$14,INT((ROW()-13)/2),0)),IF(ISBLANK(OFFSET('9. METAS'!$Y$20,INT((ROW()-14)/2),0)),"",OFFSET('9. METAS'!$Y$20,INT((ROW()-14)/2),0)))</f>
        <v/>
      </c>
      <c r="N386" s="1013"/>
      <c r="O386" s="1009"/>
      <c r="P386" s="997"/>
    </row>
    <row r="387" spans="3:16">
      <c r="C387" s="1028" t="str">
        <f ca="1">IF(ISBLANK(OFFSET('5. Pp (3 años)'!$C$39,INT((ROW()-13)/2),0)),"",OFFSET('5. Pp (3 años)'!$C$39,INT((ROW()-13)/2),0))</f>
        <v/>
      </c>
      <c r="D387" s="1026" t="str">
        <f ca="1">IF(ISBLANK(OFFSET('5. Pp (3 años)'!$D$39,INT((ROW()-13)/2),0)),"",OFFSET('5. Pp (3 años)'!$D$39,INT((ROW()-13)/2),0))</f>
        <v/>
      </c>
      <c r="E387" s="1026" t="str">
        <f ca="1">IF(ISBLANK(OFFSET('5. Pp (3 años)'!$E$39,INT((ROW()-13)/2),0)),"",OFFSET('5. Pp (3 años)'!$E$39,INT((ROW()-13)/2),0))</f>
        <v/>
      </c>
      <c r="F387" s="1024" t="str">
        <f ca="1">IF(ISBLANK(OFFSET('5. Pp (3 años)'!$K$39,INT((ROW()-13)/2),0)),"",OFFSET('5. Pp (3 años)'!$K$39,INT((ROW()-13)/2),0))</f>
        <v/>
      </c>
      <c r="G387" s="1021" t="str">
        <f ca="1">IF(ISBLANK(OFFSET('5. Pp (3 años)'!$H$39,INT((ROW()-13)/2),0)),"",OFFSET('5. Pp (3 años)'!$H$39,INT((ROW()-13)/2),0))</f>
        <v/>
      </c>
      <c r="H387" s="1164" t="str">
        <f ca="1">IF(ISBLANK(OFFSET('9. METAS'!$M$20,INT((ROW()-13)/2),0)),"",OFFSET('9. METAS'!$M$20,INT((ROW()-13)/2),0))</f>
        <v/>
      </c>
      <c r="I387" s="1014"/>
      <c r="J387" s="255" t="str">
        <f ca="1">IF(MOD(ROW()-13,2)=0,IF(ISBLANK(OFFSET('12. SEGUIMIENTO 2027'!$N$14,INT((ROW()-13)/2),0)),"",OFFSET('12. SEGUIMIENTO 2027'!$N$14,INT((ROW()-13)/2),0)),IF(ISBLANK(OFFSET('9. METAS'!$V$20,INT((ROW()-14)/2),0)),"",OFFSET('9. METAS'!$V$20,INT((ROW()-14)/2),0)))</f>
        <v/>
      </c>
      <c r="K387" s="256" t="str">
        <f ca="1">IF(MOD(ROW()-13,2)=0,IF(ISBLANK(OFFSET('12. SEGUIMIENTO 2027'!$O$14,INT((ROW()-13)/2),0)),"",OFFSET('12. SEGUIMIENTO 2027'!$O$14,INT((ROW()-13)/2),0)),IF(ISBLANK(OFFSET('9. METAS'!$W$20,INT((ROW()-14)/2),0)),"",OFFSET('9. METAS'!$W$20,INT((ROW()-14)/2),0)))</f>
        <v/>
      </c>
      <c r="L387" s="256" t="str">
        <f ca="1">IF(MOD(ROW()-13,2)=0,IF(ISBLANK(OFFSET('12. SEGUIMIENTO 2027'!$P$14,INT((ROW()-13)/2),0)),"",OFFSET('12. SEGUIMIENTO 2027'!$P$14,INT((ROW()-13)/2),0)),IF(ISBLANK(OFFSET('9. METAS'!$X$20,INT((ROW()-14)/2),0)),"",OFFSET('9. METAS'!$X$20,INT((ROW()-14)/2),0)))</f>
        <v/>
      </c>
      <c r="M387" s="257" t="str">
        <f ca="1">IF(MOD(ROW()-13,2)=0,IF(ISBLANK(OFFSET('12. SEGUIMIENTO 2027'!$Q$14,INT((ROW()-13)/2),0)),"",OFFSET('12. SEGUIMIENTO 2027'!$Q$14,INT((ROW()-13)/2),0)),IF(ISBLANK(OFFSET('9. METAS'!$Y$20,INT((ROW()-14)/2),0)),"",OFFSET('9. METAS'!$Y$20,INT((ROW()-14)/2),0)))</f>
        <v/>
      </c>
      <c r="N387" s="1012" t="str">
        <f t="shared" ref="N387" ca="1" si="370">IFERROR(J387/J388,"ND")</f>
        <v>ND</v>
      </c>
      <c r="O387" s="1008" t="str">
        <f t="shared" ref="O387" ca="1" si="371">IFERROR(((J387+K387+L387+M387)/H387),"ND")</f>
        <v>ND</v>
      </c>
      <c r="P387" s="996"/>
    </row>
    <row r="388" spans="3:16">
      <c r="C388" s="1030"/>
      <c r="D388" s="1026"/>
      <c r="E388" s="1026"/>
      <c r="F388" s="1024"/>
      <c r="G388" s="1021"/>
      <c r="H388" s="1164"/>
      <c r="I388" s="1015"/>
      <c r="J388" s="255" t="str">
        <f ca="1">IF(MOD(ROW()-13,2)=0,IF(ISBLANK(OFFSET('12. SEGUIMIENTO 2027'!$N$14,INT((ROW()-13)/2),0)),"",OFFSET('12. SEGUIMIENTO 2027'!$N$14,INT((ROW()-13)/2),0)),IF(ISBLANK(OFFSET('9. METAS'!$V$20,INT((ROW()-14)/2),0)),"",OFFSET('9. METAS'!$V$20,INT((ROW()-14)/2),0)))</f>
        <v/>
      </c>
      <c r="K388" s="256" t="str">
        <f ca="1">IF(MOD(ROW()-13,2)=0,IF(ISBLANK(OFFSET('12. SEGUIMIENTO 2027'!$O$14,INT((ROW()-13)/2),0)),"",OFFSET('12. SEGUIMIENTO 2027'!$O$14,INT((ROW()-13)/2),0)),IF(ISBLANK(OFFSET('9. METAS'!$W$20,INT((ROW()-14)/2),0)),"",OFFSET('9. METAS'!$W$20,INT((ROW()-14)/2),0)))</f>
        <v/>
      </c>
      <c r="L388" s="256" t="str">
        <f ca="1">IF(MOD(ROW()-13,2)=0,IF(ISBLANK(OFFSET('12. SEGUIMIENTO 2027'!$P$14,INT((ROW()-13)/2),0)),"",OFFSET('12. SEGUIMIENTO 2027'!$P$14,INT((ROW()-13)/2),0)),IF(ISBLANK(OFFSET('9. METAS'!$X$20,INT((ROW()-14)/2),0)),"",OFFSET('9. METAS'!$X$20,INT((ROW()-14)/2),0)))</f>
        <v/>
      </c>
      <c r="M388" s="257" t="str">
        <f ca="1">IF(MOD(ROW()-13,2)=0,IF(ISBLANK(OFFSET('12. SEGUIMIENTO 2027'!$Q$14,INT((ROW()-13)/2),0)),"",OFFSET('12. SEGUIMIENTO 2027'!$Q$14,INT((ROW()-13)/2),0)),IF(ISBLANK(OFFSET('9. METAS'!$Y$20,INT((ROW()-14)/2),0)),"",OFFSET('9. METAS'!$Y$20,INT((ROW()-14)/2),0)))</f>
        <v/>
      </c>
      <c r="N388" s="1013"/>
      <c r="O388" s="1009"/>
      <c r="P388" s="997"/>
    </row>
    <row r="389" spans="3:16">
      <c r="C389" s="1028" t="str">
        <f ca="1">IF(ISBLANK(OFFSET('5. Pp (3 años)'!$C$39,INT((ROW()-13)/2),0)),"",OFFSET('5. Pp (3 años)'!$C$39,INT((ROW()-13)/2),0))</f>
        <v/>
      </c>
      <c r="D389" s="1026" t="str">
        <f ca="1">IF(ISBLANK(OFFSET('5. Pp (3 años)'!$D$39,INT((ROW()-13)/2),0)),"",OFFSET('5. Pp (3 años)'!$D$39,INT((ROW()-13)/2),0))</f>
        <v/>
      </c>
      <c r="E389" s="1026" t="str">
        <f ca="1">IF(ISBLANK(OFFSET('5. Pp (3 años)'!$E$39,INT((ROW()-13)/2),0)),"",OFFSET('5. Pp (3 años)'!$E$39,INT((ROW()-13)/2),0))</f>
        <v/>
      </c>
      <c r="F389" s="1024" t="str">
        <f ca="1">IF(ISBLANK(OFFSET('5. Pp (3 años)'!$K$39,INT((ROW()-13)/2),0)),"",OFFSET('5. Pp (3 años)'!$K$39,INT((ROW()-13)/2),0))</f>
        <v/>
      </c>
      <c r="G389" s="1021" t="str">
        <f ca="1">IF(ISBLANK(OFFSET('5. Pp (3 años)'!$H$39,INT((ROW()-13)/2),0)),"",OFFSET('5. Pp (3 años)'!$H$39,INT((ROW()-13)/2),0))</f>
        <v/>
      </c>
      <c r="H389" s="1164" t="str">
        <f ca="1">IF(ISBLANK(OFFSET('9. METAS'!$M$20,INT((ROW()-13)/2),0)),"",OFFSET('9. METAS'!$M$20,INT((ROW()-13)/2),0))</f>
        <v/>
      </c>
      <c r="I389" s="1014"/>
      <c r="J389" s="255" t="str">
        <f ca="1">IF(MOD(ROW()-13,2)=0,IF(ISBLANK(OFFSET('12. SEGUIMIENTO 2027'!$N$14,INT((ROW()-13)/2),0)),"",OFFSET('12. SEGUIMIENTO 2027'!$N$14,INT((ROW()-13)/2),0)),IF(ISBLANK(OFFSET('9. METAS'!$V$20,INT((ROW()-14)/2),0)),"",OFFSET('9. METAS'!$V$20,INT((ROW()-14)/2),0)))</f>
        <v/>
      </c>
      <c r="K389" s="256" t="str">
        <f ca="1">IF(MOD(ROW()-13,2)=0,IF(ISBLANK(OFFSET('12. SEGUIMIENTO 2027'!$O$14,INT((ROW()-13)/2),0)),"",OFFSET('12. SEGUIMIENTO 2027'!$O$14,INT((ROW()-13)/2),0)),IF(ISBLANK(OFFSET('9. METAS'!$W$20,INT((ROW()-14)/2),0)),"",OFFSET('9. METAS'!$W$20,INT((ROW()-14)/2),0)))</f>
        <v/>
      </c>
      <c r="L389" s="256" t="str">
        <f ca="1">IF(MOD(ROW()-13,2)=0,IF(ISBLANK(OFFSET('12. SEGUIMIENTO 2027'!$P$14,INT((ROW()-13)/2),0)),"",OFFSET('12. SEGUIMIENTO 2027'!$P$14,INT((ROW()-13)/2),0)),IF(ISBLANK(OFFSET('9. METAS'!$X$20,INT((ROW()-14)/2),0)),"",OFFSET('9. METAS'!$X$20,INT((ROW()-14)/2),0)))</f>
        <v/>
      </c>
      <c r="M389" s="257" t="str">
        <f ca="1">IF(MOD(ROW()-13,2)=0,IF(ISBLANK(OFFSET('12. SEGUIMIENTO 2027'!$Q$14,INT((ROW()-13)/2),0)),"",OFFSET('12. SEGUIMIENTO 2027'!$Q$14,INT((ROW()-13)/2),0)),IF(ISBLANK(OFFSET('9. METAS'!$Y$20,INT((ROW()-14)/2),0)),"",OFFSET('9. METAS'!$Y$20,INT((ROW()-14)/2),0)))</f>
        <v/>
      </c>
      <c r="N389" s="1012" t="str">
        <f t="shared" ref="N389" ca="1" si="372">IFERROR(J389/J390,"ND")</f>
        <v>ND</v>
      </c>
      <c r="O389" s="1008" t="str">
        <f t="shared" ref="O389" ca="1" si="373">IFERROR(((J389+K389+L389+M389)/H389),"ND")</f>
        <v>ND</v>
      </c>
      <c r="P389" s="996"/>
    </row>
    <row r="390" spans="3:16">
      <c r="C390" s="1030"/>
      <c r="D390" s="1026"/>
      <c r="E390" s="1026"/>
      <c r="F390" s="1024"/>
      <c r="G390" s="1021"/>
      <c r="H390" s="1164"/>
      <c r="I390" s="1015"/>
      <c r="J390" s="255" t="str">
        <f ca="1">IF(MOD(ROW()-13,2)=0,IF(ISBLANK(OFFSET('12. SEGUIMIENTO 2027'!$N$14,INT((ROW()-13)/2),0)),"",OFFSET('12. SEGUIMIENTO 2027'!$N$14,INT((ROW()-13)/2),0)),IF(ISBLANK(OFFSET('9. METAS'!$V$20,INT((ROW()-14)/2),0)),"",OFFSET('9. METAS'!$V$20,INT((ROW()-14)/2),0)))</f>
        <v/>
      </c>
      <c r="K390" s="256" t="str">
        <f ca="1">IF(MOD(ROW()-13,2)=0,IF(ISBLANK(OFFSET('12. SEGUIMIENTO 2027'!$O$14,INT((ROW()-13)/2),0)),"",OFFSET('12. SEGUIMIENTO 2027'!$O$14,INT((ROW()-13)/2),0)),IF(ISBLANK(OFFSET('9. METAS'!$W$20,INT((ROW()-14)/2),0)),"",OFFSET('9. METAS'!$W$20,INT((ROW()-14)/2),0)))</f>
        <v/>
      </c>
      <c r="L390" s="256" t="str">
        <f ca="1">IF(MOD(ROW()-13,2)=0,IF(ISBLANK(OFFSET('12. SEGUIMIENTO 2027'!$P$14,INT((ROW()-13)/2),0)),"",OFFSET('12. SEGUIMIENTO 2027'!$P$14,INT((ROW()-13)/2),0)),IF(ISBLANK(OFFSET('9. METAS'!$X$20,INT((ROW()-14)/2),0)),"",OFFSET('9. METAS'!$X$20,INT((ROW()-14)/2),0)))</f>
        <v/>
      </c>
      <c r="M390" s="257" t="str">
        <f ca="1">IF(MOD(ROW()-13,2)=0,IF(ISBLANK(OFFSET('12. SEGUIMIENTO 2027'!$Q$14,INT((ROW()-13)/2),0)),"",OFFSET('12. SEGUIMIENTO 2027'!$Q$14,INT((ROW()-13)/2),0)),IF(ISBLANK(OFFSET('9. METAS'!$Y$20,INT((ROW()-14)/2),0)),"",OFFSET('9. METAS'!$Y$20,INT((ROW()-14)/2),0)))</f>
        <v/>
      </c>
      <c r="N390" s="1013"/>
      <c r="O390" s="1009"/>
      <c r="P390" s="997"/>
    </row>
    <row r="391" spans="3:16">
      <c r="C391" s="1028" t="str">
        <f ca="1">IF(ISBLANK(OFFSET('5. Pp (3 años)'!$C$39,INT((ROW()-13)/2),0)),"",OFFSET('5. Pp (3 años)'!$C$39,INT((ROW()-13)/2),0))</f>
        <v/>
      </c>
      <c r="D391" s="1026" t="str">
        <f ca="1">IF(ISBLANK(OFFSET('5. Pp (3 años)'!$D$39,INT((ROW()-13)/2),0)),"",OFFSET('5. Pp (3 años)'!$D$39,INT((ROW()-13)/2),0))</f>
        <v/>
      </c>
      <c r="E391" s="1026" t="str">
        <f ca="1">IF(ISBLANK(OFFSET('5. Pp (3 años)'!$E$39,INT((ROW()-13)/2),0)),"",OFFSET('5. Pp (3 años)'!$E$39,INT((ROW()-13)/2),0))</f>
        <v/>
      </c>
      <c r="F391" s="1024" t="str">
        <f ca="1">IF(ISBLANK(OFFSET('5. Pp (3 años)'!$K$39,INT((ROW()-13)/2),0)),"",OFFSET('5. Pp (3 años)'!$K$39,INT((ROW()-13)/2),0))</f>
        <v/>
      </c>
      <c r="G391" s="1021" t="str">
        <f ca="1">IF(ISBLANK(OFFSET('5. Pp (3 años)'!$H$39,INT((ROW()-13)/2),0)),"",OFFSET('5. Pp (3 años)'!$H$39,INT((ROW()-13)/2),0))</f>
        <v/>
      </c>
      <c r="H391" s="1164" t="str">
        <f ca="1">IF(ISBLANK(OFFSET('9. METAS'!$M$20,INT((ROW()-13)/2),0)),"",OFFSET('9. METAS'!$M$20,INT((ROW()-13)/2),0))</f>
        <v/>
      </c>
      <c r="I391" s="1014"/>
      <c r="J391" s="255" t="str">
        <f ca="1">IF(MOD(ROW()-13,2)=0,IF(ISBLANK(OFFSET('12. SEGUIMIENTO 2027'!$N$14,INT((ROW()-13)/2),0)),"",OFFSET('12. SEGUIMIENTO 2027'!$N$14,INT((ROW()-13)/2),0)),IF(ISBLANK(OFFSET('9. METAS'!$V$20,INT((ROW()-14)/2),0)),"",OFFSET('9. METAS'!$V$20,INT((ROW()-14)/2),0)))</f>
        <v/>
      </c>
      <c r="K391" s="256" t="str">
        <f ca="1">IF(MOD(ROW()-13,2)=0,IF(ISBLANK(OFFSET('12. SEGUIMIENTO 2027'!$O$14,INT((ROW()-13)/2),0)),"",OFFSET('12. SEGUIMIENTO 2027'!$O$14,INT((ROW()-13)/2),0)),IF(ISBLANK(OFFSET('9. METAS'!$W$20,INT((ROW()-14)/2),0)),"",OFFSET('9. METAS'!$W$20,INT((ROW()-14)/2),0)))</f>
        <v/>
      </c>
      <c r="L391" s="256" t="str">
        <f ca="1">IF(MOD(ROW()-13,2)=0,IF(ISBLANK(OFFSET('12. SEGUIMIENTO 2027'!$P$14,INT((ROW()-13)/2),0)),"",OFFSET('12. SEGUIMIENTO 2027'!$P$14,INT((ROW()-13)/2),0)),IF(ISBLANK(OFFSET('9. METAS'!$X$20,INT((ROW()-14)/2),0)),"",OFFSET('9. METAS'!$X$20,INT((ROW()-14)/2),0)))</f>
        <v/>
      </c>
      <c r="M391" s="257" t="str">
        <f ca="1">IF(MOD(ROW()-13,2)=0,IF(ISBLANK(OFFSET('12. SEGUIMIENTO 2027'!$Q$14,INT((ROW()-13)/2),0)),"",OFFSET('12. SEGUIMIENTO 2027'!$Q$14,INT((ROW()-13)/2),0)),IF(ISBLANK(OFFSET('9. METAS'!$Y$20,INT((ROW()-14)/2),0)),"",OFFSET('9. METAS'!$Y$20,INT((ROW()-14)/2),0)))</f>
        <v/>
      </c>
      <c r="N391" s="1012" t="str">
        <f t="shared" ref="N391" ca="1" si="374">IFERROR(J391/J392,"ND")</f>
        <v>ND</v>
      </c>
      <c r="O391" s="1008" t="str">
        <f t="shared" ref="O391" ca="1" si="375">IFERROR(((J391+K391+L391+M391)/H391),"ND")</f>
        <v>ND</v>
      </c>
      <c r="P391" s="996"/>
    </row>
    <row r="392" spans="3:16">
      <c r="C392" s="1030"/>
      <c r="D392" s="1026"/>
      <c r="E392" s="1026"/>
      <c r="F392" s="1024"/>
      <c r="G392" s="1021"/>
      <c r="H392" s="1164"/>
      <c r="I392" s="1015"/>
      <c r="J392" s="255" t="str">
        <f ca="1">IF(MOD(ROW()-13,2)=0,IF(ISBLANK(OFFSET('12. SEGUIMIENTO 2027'!$N$14,INT((ROW()-13)/2),0)),"",OFFSET('12. SEGUIMIENTO 2027'!$N$14,INT((ROW()-13)/2),0)),IF(ISBLANK(OFFSET('9. METAS'!$V$20,INT((ROW()-14)/2),0)),"",OFFSET('9. METAS'!$V$20,INT((ROW()-14)/2),0)))</f>
        <v/>
      </c>
      <c r="K392" s="256" t="str">
        <f ca="1">IF(MOD(ROW()-13,2)=0,IF(ISBLANK(OFFSET('12. SEGUIMIENTO 2027'!$O$14,INT((ROW()-13)/2),0)),"",OFFSET('12. SEGUIMIENTO 2027'!$O$14,INT((ROW()-13)/2),0)),IF(ISBLANK(OFFSET('9. METAS'!$W$20,INT((ROW()-14)/2),0)),"",OFFSET('9. METAS'!$W$20,INT((ROW()-14)/2),0)))</f>
        <v/>
      </c>
      <c r="L392" s="256" t="str">
        <f ca="1">IF(MOD(ROW()-13,2)=0,IF(ISBLANK(OFFSET('12. SEGUIMIENTO 2027'!$P$14,INT((ROW()-13)/2),0)),"",OFFSET('12. SEGUIMIENTO 2027'!$P$14,INT((ROW()-13)/2),0)),IF(ISBLANK(OFFSET('9. METAS'!$X$20,INT((ROW()-14)/2),0)),"",OFFSET('9. METAS'!$X$20,INT((ROW()-14)/2),0)))</f>
        <v/>
      </c>
      <c r="M392" s="257" t="str">
        <f ca="1">IF(MOD(ROW()-13,2)=0,IF(ISBLANK(OFFSET('12. SEGUIMIENTO 2027'!$Q$14,INT((ROW()-13)/2),0)),"",OFFSET('12. SEGUIMIENTO 2027'!$Q$14,INT((ROW()-13)/2),0)),IF(ISBLANK(OFFSET('9. METAS'!$Y$20,INT((ROW()-14)/2),0)),"",OFFSET('9. METAS'!$Y$20,INT((ROW()-14)/2),0)))</f>
        <v/>
      </c>
      <c r="N392" s="1013"/>
      <c r="O392" s="1009"/>
      <c r="P392" s="997"/>
    </row>
    <row r="393" spans="3:16">
      <c r="C393" s="1028" t="str">
        <f ca="1">IF(ISBLANK(OFFSET('5. Pp (3 años)'!$C$39,INT((ROW()-13)/2),0)),"",OFFSET('5. Pp (3 años)'!$C$39,INT((ROW()-13)/2),0))</f>
        <v/>
      </c>
      <c r="D393" s="1026" t="str">
        <f ca="1">IF(ISBLANK(OFFSET('5. Pp (3 años)'!$D$39,INT((ROW()-13)/2),0)),"",OFFSET('5. Pp (3 años)'!$D$39,INT((ROW()-13)/2),0))</f>
        <v/>
      </c>
      <c r="E393" s="1026" t="str">
        <f ca="1">IF(ISBLANK(OFFSET('5. Pp (3 años)'!$E$39,INT((ROW()-13)/2),0)),"",OFFSET('5. Pp (3 años)'!$E$39,INT((ROW()-13)/2),0))</f>
        <v/>
      </c>
      <c r="F393" s="1024" t="str">
        <f ca="1">IF(ISBLANK(OFFSET('5. Pp (3 años)'!$K$39,INT((ROW()-13)/2),0)),"",OFFSET('5. Pp (3 años)'!$K$39,INT((ROW()-13)/2),0))</f>
        <v/>
      </c>
      <c r="G393" s="1021" t="str">
        <f ca="1">IF(ISBLANK(OFFSET('5. Pp (3 años)'!$H$39,INT((ROW()-13)/2),0)),"",OFFSET('5. Pp (3 años)'!$H$39,INT((ROW()-13)/2),0))</f>
        <v/>
      </c>
      <c r="H393" s="1164" t="str">
        <f ca="1">IF(ISBLANK(OFFSET('9. METAS'!$M$20,INT((ROW()-13)/2),0)),"",OFFSET('9. METAS'!$M$20,INT((ROW()-13)/2),0))</f>
        <v/>
      </c>
      <c r="I393" s="1014"/>
      <c r="J393" s="255" t="str">
        <f ca="1">IF(MOD(ROW()-13,2)=0,IF(ISBLANK(OFFSET('12. SEGUIMIENTO 2027'!$N$14,INT((ROW()-13)/2),0)),"",OFFSET('12. SEGUIMIENTO 2027'!$N$14,INT((ROW()-13)/2),0)),IF(ISBLANK(OFFSET('9. METAS'!$V$20,INT((ROW()-14)/2),0)),"",OFFSET('9. METAS'!$V$20,INT((ROW()-14)/2),0)))</f>
        <v/>
      </c>
      <c r="K393" s="256" t="str">
        <f ca="1">IF(MOD(ROW()-13,2)=0,IF(ISBLANK(OFFSET('12. SEGUIMIENTO 2027'!$O$14,INT((ROW()-13)/2),0)),"",OFFSET('12. SEGUIMIENTO 2027'!$O$14,INT((ROW()-13)/2),0)),IF(ISBLANK(OFFSET('9. METAS'!$W$20,INT((ROW()-14)/2),0)),"",OFFSET('9. METAS'!$W$20,INT((ROW()-14)/2),0)))</f>
        <v/>
      </c>
      <c r="L393" s="256" t="str">
        <f ca="1">IF(MOD(ROW()-13,2)=0,IF(ISBLANK(OFFSET('12. SEGUIMIENTO 2027'!$P$14,INT((ROW()-13)/2),0)),"",OFFSET('12. SEGUIMIENTO 2027'!$P$14,INT((ROW()-13)/2),0)),IF(ISBLANK(OFFSET('9. METAS'!$X$20,INT((ROW()-14)/2),0)),"",OFFSET('9. METAS'!$X$20,INT((ROW()-14)/2),0)))</f>
        <v/>
      </c>
      <c r="M393" s="257" t="str">
        <f ca="1">IF(MOD(ROW()-13,2)=0,IF(ISBLANK(OFFSET('12. SEGUIMIENTO 2027'!$Q$14,INT((ROW()-13)/2),0)),"",OFFSET('12. SEGUIMIENTO 2027'!$Q$14,INT((ROW()-13)/2),0)),IF(ISBLANK(OFFSET('9. METAS'!$Y$20,INT((ROW()-14)/2),0)),"",OFFSET('9. METAS'!$Y$20,INT((ROW()-14)/2),0)))</f>
        <v/>
      </c>
      <c r="N393" s="1012" t="str">
        <f t="shared" ref="N393" ca="1" si="376">IFERROR(J393/J394,"ND")</f>
        <v>ND</v>
      </c>
      <c r="O393" s="1008" t="str">
        <f t="shared" ref="O393" ca="1" si="377">IFERROR(((J393+K393+L393+M393)/H393),"ND")</f>
        <v>ND</v>
      </c>
      <c r="P393" s="996"/>
    </row>
    <row r="394" spans="3:16">
      <c r="C394" s="1030"/>
      <c r="D394" s="1026"/>
      <c r="E394" s="1026"/>
      <c r="F394" s="1024"/>
      <c r="G394" s="1021"/>
      <c r="H394" s="1164"/>
      <c r="I394" s="1015"/>
      <c r="J394" s="255" t="str">
        <f ca="1">IF(MOD(ROW()-13,2)=0,IF(ISBLANK(OFFSET('12. SEGUIMIENTO 2027'!$N$14,INT((ROW()-13)/2),0)),"",OFFSET('12. SEGUIMIENTO 2027'!$N$14,INT((ROW()-13)/2),0)),IF(ISBLANK(OFFSET('9. METAS'!$V$20,INT((ROW()-14)/2),0)),"",OFFSET('9. METAS'!$V$20,INT((ROW()-14)/2),0)))</f>
        <v/>
      </c>
      <c r="K394" s="256" t="str">
        <f ca="1">IF(MOD(ROW()-13,2)=0,IF(ISBLANK(OFFSET('12. SEGUIMIENTO 2027'!$O$14,INT((ROW()-13)/2),0)),"",OFFSET('12. SEGUIMIENTO 2027'!$O$14,INT((ROW()-13)/2),0)),IF(ISBLANK(OFFSET('9. METAS'!$W$20,INT((ROW()-14)/2),0)),"",OFFSET('9. METAS'!$W$20,INT((ROW()-14)/2),0)))</f>
        <v/>
      </c>
      <c r="L394" s="256" t="str">
        <f ca="1">IF(MOD(ROW()-13,2)=0,IF(ISBLANK(OFFSET('12. SEGUIMIENTO 2027'!$P$14,INT((ROW()-13)/2),0)),"",OFFSET('12. SEGUIMIENTO 2027'!$P$14,INT((ROW()-13)/2),0)),IF(ISBLANK(OFFSET('9. METAS'!$X$20,INT((ROW()-14)/2),0)),"",OFFSET('9. METAS'!$X$20,INT((ROW()-14)/2),0)))</f>
        <v/>
      </c>
      <c r="M394" s="257" t="str">
        <f ca="1">IF(MOD(ROW()-13,2)=0,IF(ISBLANK(OFFSET('12. SEGUIMIENTO 2027'!$Q$14,INT((ROW()-13)/2),0)),"",OFFSET('12. SEGUIMIENTO 2027'!$Q$14,INT((ROW()-13)/2),0)),IF(ISBLANK(OFFSET('9. METAS'!$Y$20,INT((ROW()-14)/2),0)),"",OFFSET('9. METAS'!$Y$20,INT((ROW()-14)/2),0)))</f>
        <v/>
      </c>
      <c r="N394" s="1013"/>
      <c r="O394" s="1009"/>
      <c r="P394" s="997"/>
    </row>
    <row r="395" spans="3:16">
      <c r="C395" s="1028" t="str">
        <f ca="1">IF(ISBLANK(OFFSET('5. Pp (3 años)'!$C$39,INT((ROW()-13)/2),0)),"",OFFSET('5. Pp (3 años)'!$C$39,INT((ROW()-13)/2),0))</f>
        <v/>
      </c>
      <c r="D395" s="1026" t="str">
        <f ca="1">IF(ISBLANK(OFFSET('5. Pp (3 años)'!$D$39,INT((ROW()-13)/2),0)),"",OFFSET('5. Pp (3 años)'!$D$39,INT((ROW()-13)/2),0))</f>
        <v/>
      </c>
      <c r="E395" s="1026" t="str">
        <f ca="1">IF(ISBLANK(OFFSET('5. Pp (3 años)'!$E$39,INT((ROW()-13)/2),0)),"",OFFSET('5. Pp (3 años)'!$E$39,INT((ROW()-13)/2),0))</f>
        <v/>
      </c>
      <c r="F395" s="1024" t="str">
        <f ca="1">IF(ISBLANK(OFFSET('5. Pp (3 años)'!$K$39,INT((ROW()-13)/2),0)),"",OFFSET('5. Pp (3 años)'!$K$39,INT((ROW()-13)/2),0))</f>
        <v/>
      </c>
      <c r="G395" s="1021" t="str">
        <f ca="1">IF(ISBLANK(OFFSET('5. Pp (3 años)'!$H$39,INT((ROW()-13)/2),0)),"",OFFSET('5. Pp (3 años)'!$H$39,INT((ROW()-13)/2),0))</f>
        <v/>
      </c>
      <c r="H395" s="1164" t="str">
        <f ca="1">IF(ISBLANK(OFFSET('9. METAS'!$M$20,INT((ROW()-13)/2),0)),"",OFFSET('9. METAS'!$M$20,INT((ROW()-13)/2),0))</f>
        <v/>
      </c>
      <c r="I395" s="1014"/>
      <c r="J395" s="255" t="str">
        <f ca="1">IF(MOD(ROW()-13,2)=0,IF(ISBLANK(OFFSET('12. SEGUIMIENTO 2027'!$N$14,INT((ROW()-13)/2),0)),"",OFFSET('12. SEGUIMIENTO 2027'!$N$14,INT((ROW()-13)/2),0)),IF(ISBLANK(OFFSET('9. METAS'!$V$20,INT((ROW()-14)/2),0)),"",OFFSET('9. METAS'!$V$20,INT((ROW()-14)/2),0)))</f>
        <v/>
      </c>
      <c r="K395" s="256" t="str">
        <f ca="1">IF(MOD(ROW()-13,2)=0,IF(ISBLANK(OFFSET('12. SEGUIMIENTO 2027'!$O$14,INT((ROW()-13)/2),0)),"",OFFSET('12. SEGUIMIENTO 2027'!$O$14,INT((ROW()-13)/2),0)),IF(ISBLANK(OFFSET('9. METAS'!$W$20,INT((ROW()-14)/2),0)),"",OFFSET('9. METAS'!$W$20,INT((ROW()-14)/2),0)))</f>
        <v/>
      </c>
      <c r="L395" s="256" t="str">
        <f ca="1">IF(MOD(ROW()-13,2)=0,IF(ISBLANK(OFFSET('12. SEGUIMIENTO 2027'!$P$14,INT((ROW()-13)/2),0)),"",OFFSET('12. SEGUIMIENTO 2027'!$P$14,INT((ROW()-13)/2),0)),IF(ISBLANK(OFFSET('9. METAS'!$X$20,INT((ROW()-14)/2),0)),"",OFFSET('9. METAS'!$X$20,INT((ROW()-14)/2),0)))</f>
        <v/>
      </c>
      <c r="M395" s="257" t="str">
        <f ca="1">IF(MOD(ROW()-13,2)=0,IF(ISBLANK(OFFSET('12. SEGUIMIENTO 2027'!$Q$14,INT((ROW()-13)/2),0)),"",OFFSET('12. SEGUIMIENTO 2027'!$Q$14,INT((ROW()-13)/2),0)),IF(ISBLANK(OFFSET('9. METAS'!$Y$20,INT((ROW()-14)/2),0)),"",OFFSET('9. METAS'!$Y$20,INT((ROW()-14)/2),0)))</f>
        <v/>
      </c>
      <c r="N395" s="1012" t="str">
        <f t="shared" ref="N395" ca="1" si="378">IFERROR(J395/J396,"ND")</f>
        <v>ND</v>
      </c>
      <c r="O395" s="1008" t="str">
        <f t="shared" ref="O395" ca="1" si="379">IFERROR(((J395+K395+L395+M395)/H395),"ND")</f>
        <v>ND</v>
      </c>
      <c r="P395" s="996"/>
    </row>
    <row r="396" spans="3:16">
      <c r="C396" s="1030"/>
      <c r="D396" s="1026"/>
      <c r="E396" s="1026"/>
      <c r="F396" s="1024"/>
      <c r="G396" s="1021"/>
      <c r="H396" s="1164"/>
      <c r="I396" s="1015"/>
      <c r="J396" s="255" t="str">
        <f ca="1">IF(MOD(ROW()-13,2)=0,IF(ISBLANK(OFFSET('12. SEGUIMIENTO 2027'!$N$14,INT((ROW()-13)/2),0)),"",OFFSET('12. SEGUIMIENTO 2027'!$N$14,INT((ROW()-13)/2),0)),IF(ISBLANK(OFFSET('9. METAS'!$V$20,INT((ROW()-14)/2),0)),"",OFFSET('9. METAS'!$V$20,INT((ROW()-14)/2),0)))</f>
        <v/>
      </c>
      <c r="K396" s="256" t="str">
        <f ca="1">IF(MOD(ROW()-13,2)=0,IF(ISBLANK(OFFSET('12. SEGUIMIENTO 2027'!$O$14,INT((ROW()-13)/2),0)),"",OFFSET('12. SEGUIMIENTO 2027'!$O$14,INT((ROW()-13)/2),0)),IF(ISBLANK(OFFSET('9. METAS'!$W$20,INT((ROW()-14)/2),0)),"",OFFSET('9. METAS'!$W$20,INT((ROW()-14)/2),0)))</f>
        <v/>
      </c>
      <c r="L396" s="256" t="str">
        <f ca="1">IF(MOD(ROW()-13,2)=0,IF(ISBLANK(OFFSET('12. SEGUIMIENTO 2027'!$P$14,INT((ROW()-13)/2),0)),"",OFFSET('12. SEGUIMIENTO 2027'!$P$14,INT((ROW()-13)/2),0)),IF(ISBLANK(OFFSET('9. METAS'!$X$20,INT((ROW()-14)/2),0)),"",OFFSET('9. METAS'!$X$20,INT((ROW()-14)/2),0)))</f>
        <v/>
      </c>
      <c r="M396" s="257" t="str">
        <f ca="1">IF(MOD(ROW()-13,2)=0,IF(ISBLANK(OFFSET('12. SEGUIMIENTO 2027'!$Q$14,INT((ROW()-13)/2),0)),"",OFFSET('12. SEGUIMIENTO 2027'!$Q$14,INT((ROW()-13)/2),0)),IF(ISBLANK(OFFSET('9. METAS'!$Y$20,INT((ROW()-14)/2),0)),"",OFFSET('9. METAS'!$Y$20,INT((ROW()-14)/2),0)))</f>
        <v/>
      </c>
      <c r="N396" s="1013"/>
      <c r="O396" s="1009"/>
      <c r="P396" s="997"/>
    </row>
    <row r="397" spans="3:16">
      <c r="C397" s="1028" t="str">
        <f ca="1">IF(ISBLANK(OFFSET('5. Pp (3 años)'!$C$39,INT((ROW()-13)/2),0)),"",OFFSET('5. Pp (3 años)'!$C$39,INT((ROW()-13)/2),0))</f>
        <v/>
      </c>
      <c r="D397" s="1026" t="str">
        <f ca="1">IF(ISBLANK(OFFSET('5. Pp (3 años)'!$D$39,INT((ROW()-13)/2),0)),"",OFFSET('5. Pp (3 años)'!$D$39,INT((ROW()-13)/2),0))</f>
        <v/>
      </c>
      <c r="E397" s="1026" t="str">
        <f ca="1">IF(ISBLANK(OFFSET('5. Pp (3 años)'!$E$39,INT((ROW()-13)/2),0)),"",OFFSET('5. Pp (3 años)'!$E$39,INT((ROW()-13)/2),0))</f>
        <v/>
      </c>
      <c r="F397" s="1024" t="str">
        <f ca="1">IF(ISBLANK(OFFSET('5. Pp (3 años)'!$K$39,INT((ROW()-13)/2),0)),"",OFFSET('5. Pp (3 años)'!$K$39,INT((ROW()-13)/2),0))</f>
        <v/>
      </c>
      <c r="G397" s="1021" t="str">
        <f ca="1">IF(ISBLANK(OFFSET('5. Pp (3 años)'!$H$39,INT((ROW()-13)/2),0)),"",OFFSET('5. Pp (3 años)'!$H$39,INT((ROW()-13)/2),0))</f>
        <v/>
      </c>
      <c r="H397" s="1164" t="str">
        <f ca="1">IF(ISBLANK(OFFSET('9. METAS'!$M$20,INT((ROW()-13)/2),0)),"",OFFSET('9. METAS'!$M$20,INT((ROW()-13)/2),0))</f>
        <v/>
      </c>
      <c r="I397" s="1014"/>
      <c r="J397" s="255" t="str">
        <f ca="1">IF(MOD(ROW()-13,2)=0,IF(ISBLANK(OFFSET('12. SEGUIMIENTO 2027'!$N$14,INT((ROW()-13)/2),0)),"",OFFSET('12. SEGUIMIENTO 2027'!$N$14,INT((ROW()-13)/2),0)),IF(ISBLANK(OFFSET('9. METAS'!$V$20,INT((ROW()-14)/2),0)),"",OFFSET('9. METAS'!$V$20,INT((ROW()-14)/2),0)))</f>
        <v/>
      </c>
      <c r="K397" s="256" t="str">
        <f ca="1">IF(MOD(ROW()-13,2)=0,IF(ISBLANK(OFFSET('12. SEGUIMIENTO 2027'!$O$14,INT((ROW()-13)/2),0)),"",OFFSET('12. SEGUIMIENTO 2027'!$O$14,INT((ROW()-13)/2),0)),IF(ISBLANK(OFFSET('9. METAS'!$W$20,INT((ROW()-14)/2),0)),"",OFFSET('9. METAS'!$W$20,INT((ROW()-14)/2),0)))</f>
        <v/>
      </c>
      <c r="L397" s="256" t="str">
        <f ca="1">IF(MOD(ROW()-13,2)=0,IF(ISBLANK(OFFSET('12. SEGUIMIENTO 2027'!$P$14,INT((ROW()-13)/2),0)),"",OFFSET('12. SEGUIMIENTO 2027'!$P$14,INT((ROW()-13)/2),0)),IF(ISBLANK(OFFSET('9. METAS'!$X$20,INT((ROW()-14)/2),0)),"",OFFSET('9. METAS'!$X$20,INT((ROW()-14)/2),0)))</f>
        <v/>
      </c>
      <c r="M397" s="257" t="str">
        <f ca="1">IF(MOD(ROW()-13,2)=0,IF(ISBLANK(OFFSET('12. SEGUIMIENTO 2027'!$Q$14,INT((ROW()-13)/2),0)),"",OFFSET('12. SEGUIMIENTO 2027'!$Q$14,INT((ROW()-13)/2),0)),IF(ISBLANK(OFFSET('9. METAS'!$Y$20,INT((ROW()-14)/2),0)),"",OFFSET('9. METAS'!$Y$20,INT((ROW()-14)/2),0)))</f>
        <v/>
      </c>
      <c r="N397" s="1012" t="str">
        <f t="shared" ref="N397" ca="1" si="380">IFERROR(J397/J398,"ND")</f>
        <v>ND</v>
      </c>
      <c r="O397" s="1008" t="str">
        <f t="shared" ref="O397" ca="1" si="381">IFERROR(((J397+K397+L397+M397)/H397),"ND")</f>
        <v>ND</v>
      </c>
      <c r="P397" s="996"/>
    </row>
    <row r="398" spans="3:16">
      <c r="C398" s="1030"/>
      <c r="D398" s="1026"/>
      <c r="E398" s="1026"/>
      <c r="F398" s="1024"/>
      <c r="G398" s="1021"/>
      <c r="H398" s="1164"/>
      <c r="I398" s="1015"/>
      <c r="J398" s="255" t="str">
        <f ca="1">IF(MOD(ROW()-13,2)=0,IF(ISBLANK(OFFSET('12. SEGUIMIENTO 2027'!$N$14,INT((ROW()-13)/2),0)),"",OFFSET('12. SEGUIMIENTO 2027'!$N$14,INT((ROW()-13)/2),0)),IF(ISBLANK(OFFSET('9. METAS'!$V$20,INT((ROW()-14)/2),0)),"",OFFSET('9. METAS'!$V$20,INT((ROW()-14)/2),0)))</f>
        <v/>
      </c>
      <c r="K398" s="256" t="str">
        <f ca="1">IF(MOD(ROW()-13,2)=0,IF(ISBLANK(OFFSET('12. SEGUIMIENTO 2027'!$O$14,INT((ROW()-13)/2),0)),"",OFFSET('12. SEGUIMIENTO 2027'!$O$14,INT((ROW()-13)/2),0)),IF(ISBLANK(OFFSET('9. METAS'!$W$20,INT((ROW()-14)/2),0)),"",OFFSET('9. METAS'!$W$20,INT((ROW()-14)/2),0)))</f>
        <v/>
      </c>
      <c r="L398" s="256" t="str">
        <f ca="1">IF(MOD(ROW()-13,2)=0,IF(ISBLANK(OFFSET('12. SEGUIMIENTO 2027'!$P$14,INT((ROW()-13)/2),0)),"",OFFSET('12. SEGUIMIENTO 2027'!$P$14,INT((ROW()-13)/2),0)),IF(ISBLANK(OFFSET('9. METAS'!$X$20,INT((ROW()-14)/2),0)),"",OFFSET('9. METAS'!$X$20,INT((ROW()-14)/2),0)))</f>
        <v/>
      </c>
      <c r="M398" s="257" t="str">
        <f ca="1">IF(MOD(ROW()-13,2)=0,IF(ISBLANK(OFFSET('12. SEGUIMIENTO 2027'!$Q$14,INT((ROW()-13)/2),0)),"",OFFSET('12. SEGUIMIENTO 2027'!$Q$14,INT((ROW()-13)/2),0)),IF(ISBLANK(OFFSET('9. METAS'!$Y$20,INT((ROW()-14)/2),0)),"",OFFSET('9. METAS'!$Y$20,INT((ROW()-14)/2),0)))</f>
        <v/>
      </c>
      <c r="N398" s="1013"/>
      <c r="O398" s="1009"/>
      <c r="P398" s="997"/>
    </row>
    <row r="399" spans="3:16">
      <c r="C399" s="1028" t="str">
        <f ca="1">IF(ISBLANK(OFFSET('5. Pp (3 años)'!$C$39,INT((ROW()-13)/2),0)),"",OFFSET('5. Pp (3 años)'!$C$39,INT((ROW()-13)/2),0))</f>
        <v/>
      </c>
      <c r="D399" s="1026" t="str">
        <f ca="1">IF(ISBLANK(OFFSET('5. Pp (3 años)'!$D$39,INT((ROW()-13)/2),0)),"",OFFSET('5. Pp (3 años)'!$D$39,INT((ROW()-13)/2),0))</f>
        <v/>
      </c>
      <c r="E399" s="1026" t="str">
        <f ca="1">IF(ISBLANK(OFFSET('5. Pp (3 años)'!$E$39,INT((ROW()-13)/2),0)),"",OFFSET('5. Pp (3 años)'!$E$39,INT((ROW()-13)/2),0))</f>
        <v/>
      </c>
      <c r="F399" s="1024" t="str">
        <f ca="1">IF(ISBLANK(OFFSET('5. Pp (3 años)'!$K$39,INT((ROW()-13)/2),0)),"",OFFSET('5. Pp (3 años)'!$K$39,INT((ROW()-13)/2),0))</f>
        <v/>
      </c>
      <c r="G399" s="1021" t="str">
        <f ca="1">IF(ISBLANK(OFFSET('5. Pp (3 años)'!$H$39,INT((ROW()-13)/2),0)),"",OFFSET('5. Pp (3 años)'!$H$39,INT((ROW()-13)/2),0))</f>
        <v/>
      </c>
      <c r="H399" s="1164" t="str">
        <f ca="1">IF(ISBLANK(OFFSET('9. METAS'!$M$20,INT((ROW()-13)/2),0)),"",OFFSET('9. METAS'!$M$20,INT((ROW()-13)/2),0))</f>
        <v/>
      </c>
      <c r="I399" s="1014"/>
      <c r="J399" s="255" t="str">
        <f ca="1">IF(MOD(ROW()-13,2)=0,IF(ISBLANK(OFFSET('12. SEGUIMIENTO 2027'!$N$14,INT((ROW()-13)/2),0)),"",OFFSET('12. SEGUIMIENTO 2027'!$N$14,INT((ROW()-13)/2),0)),IF(ISBLANK(OFFSET('9. METAS'!$V$20,INT((ROW()-14)/2),0)),"",OFFSET('9. METAS'!$V$20,INT((ROW()-14)/2),0)))</f>
        <v/>
      </c>
      <c r="K399" s="256" t="str">
        <f ca="1">IF(MOD(ROW()-13,2)=0,IF(ISBLANK(OFFSET('12. SEGUIMIENTO 2027'!$O$14,INT((ROW()-13)/2),0)),"",OFFSET('12. SEGUIMIENTO 2027'!$O$14,INT((ROW()-13)/2),0)),IF(ISBLANK(OFFSET('9. METAS'!$W$20,INT((ROW()-14)/2),0)),"",OFFSET('9. METAS'!$W$20,INT((ROW()-14)/2),0)))</f>
        <v/>
      </c>
      <c r="L399" s="256" t="str">
        <f ca="1">IF(MOD(ROW()-13,2)=0,IF(ISBLANK(OFFSET('12. SEGUIMIENTO 2027'!$P$14,INT((ROW()-13)/2),0)),"",OFFSET('12. SEGUIMIENTO 2027'!$P$14,INT((ROW()-13)/2),0)),IF(ISBLANK(OFFSET('9. METAS'!$X$20,INT((ROW()-14)/2),0)),"",OFFSET('9. METAS'!$X$20,INT((ROW()-14)/2),0)))</f>
        <v/>
      </c>
      <c r="M399" s="257" t="str">
        <f ca="1">IF(MOD(ROW()-13,2)=0,IF(ISBLANK(OFFSET('12. SEGUIMIENTO 2027'!$Q$14,INT((ROW()-13)/2),0)),"",OFFSET('12. SEGUIMIENTO 2027'!$Q$14,INT((ROW()-13)/2),0)),IF(ISBLANK(OFFSET('9. METAS'!$Y$20,INT((ROW()-14)/2),0)),"",OFFSET('9. METAS'!$Y$20,INT((ROW()-14)/2),0)))</f>
        <v/>
      </c>
      <c r="N399" s="1012" t="str">
        <f t="shared" ref="N399" ca="1" si="382">IFERROR(J399/J400,"ND")</f>
        <v>ND</v>
      </c>
      <c r="O399" s="1008" t="str">
        <f t="shared" ref="O399" ca="1" si="383">IFERROR(((J399+K399+L399+M399)/H399),"ND")</f>
        <v>ND</v>
      </c>
      <c r="P399" s="996"/>
    </row>
    <row r="400" spans="3:16">
      <c r="C400" s="1030"/>
      <c r="D400" s="1026"/>
      <c r="E400" s="1026"/>
      <c r="F400" s="1024"/>
      <c r="G400" s="1021"/>
      <c r="H400" s="1164"/>
      <c r="I400" s="1015"/>
      <c r="J400" s="255" t="str">
        <f ca="1">IF(MOD(ROW()-13,2)=0,IF(ISBLANK(OFFSET('12. SEGUIMIENTO 2027'!$N$14,INT((ROW()-13)/2),0)),"",OFFSET('12. SEGUIMIENTO 2027'!$N$14,INT((ROW()-13)/2),0)),IF(ISBLANK(OFFSET('9. METAS'!$V$20,INT((ROW()-14)/2),0)),"",OFFSET('9. METAS'!$V$20,INT((ROW()-14)/2),0)))</f>
        <v/>
      </c>
      <c r="K400" s="256" t="str">
        <f ca="1">IF(MOD(ROW()-13,2)=0,IF(ISBLANK(OFFSET('12. SEGUIMIENTO 2027'!$O$14,INT((ROW()-13)/2),0)),"",OFFSET('12. SEGUIMIENTO 2027'!$O$14,INT((ROW()-13)/2),0)),IF(ISBLANK(OFFSET('9. METAS'!$W$20,INT((ROW()-14)/2),0)),"",OFFSET('9. METAS'!$W$20,INT((ROW()-14)/2),0)))</f>
        <v/>
      </c>
      <c r="L400" s="256" t="str">
        <f ca="1">IF(MOD(ROW()-13,2)=0,IF(ISBLANK(OFFSET('12. SEGUIMIENTO 2027'!$P$14,INT((ROW()-13)/2),0)),"",OFFSET('12. SEGUIMIENTO 2027'!$P$14,INT((ROW()-13)/2),0)),IF(ISBLANK(OFFSET('9. METAS'!$X$20,INT((ROW()-14)/2),0)),"",OFFSET('9. METAS'!$X$20,INT((ROW()-14)/2),0)))</f>
        <v/>
      </c>
      <c r="M400" s="257" t="str">
        <f ca="1">IF(MOD(ROW()-13,2)=0,IF(ISBLANK(OFFSET('12. SEGUIMIENTO 2027'!$Q$14,INT((ROW()-13)/2),0)),"",OFFSET('12. SEGUIMIENTO 2027'!$Q$14,INT((ROW()-13)/2),0)),IF(ISBLANK(OFFSET('9. METAS'!$Y$20,INT((ROW()-14)/2),0)),"",OFFSET('9. METAS'!$Y$20,INT((ROW()-14)/2),0)))</f>
        <v/>
      </c>
      <c r="N400" s="1013"/>
      <c r="O400" s="1009"/>
      <c r="P400" s="997"/>
    </row>
    <row r="401" spans="3:16">
      <c r="C401" s="1028" t="str">
        <f ca="1">IF(ISBLANK(OFFSET('5. Pp (3 años)'!$C$39,INT((ROW()-13)/2),0)),"",OFFSET('5. Pp (3 años)'!$C$39,INT((ROW()-13)/2),0))</f>
        <v/>
      </c>
      <c r="D401" s="1026" t="str">
        <f ca="1">IF(ISBLANK(OFFSET('5. Pp (3 años)'!$D$39,INT((ROW()-13)/2),0)),"",OFFSET('5. Pp (3 años)'!$D$39,INT((ROW()-13)/2),0))</f>
        <v/>
      </c>
      <c r="E401" s="1026" t="str">
        <f ca="1">IF(ISBLANK(OFFSET('5. Pp (3 años)'!$E$39,INT((ROW()-13)/2),0)),"",OFFSET('5. Pp (3 años)'!$E$39,INT((ROW()-13)/2),0))</f>
        <v/>
      </c>
      <c r="F401" s="1024" t="str">
        <f ca="1">IF(ISBLANK(OFFSET('5. Pp (3 años)'!$K$39,INT((ROW()-13)/2),0)),"",OFFSET('5. Pp (3 años)'!$K$39,INT((ROW()-13)/2),0))</f>
        <v/>
      </c>
      <c r="G401" s="1021" t="str">
        <f ca="1">IF(ISBLANK(OFFSET('5. Pp (3 años)'!$H$39,INT((ROW()-13)/2),0)),"",OFFSET('5. Pp (3 años)'!$H$39,INT((ROW()-13)/2),0))</f>
        <v/>
      </c>
      <c r="H401" s="1164" t="str">
        <f ca="1">IF(ISBLANK(OFFSET('9. METAS'!$M$20,INT((ROW()-13)/2),0)),"",OFFSET('9. METAS'!$M$20,INT((ROW()-13)/2),0))</f>
        <v/>
      </c>
      <c r="I401" s="1014"/>
      <c r="J401" s="255" t="str">
        <f ca="1">IF(MOD(ROW()-13,2)=0,IF(ISBLANK(OFFSET('12. SEGUIMIENTO 2027'!$N$14,INT((ROW()-13)/2),0)),"",OFFSET('12. SEGUIMIENTO 2027'!$N$14,INT((ROW()-13)/2),0)),IF(ISBLANK(OFFSET('9. METAS'!$V$20,INT((ROW()-14)/2),0)),"",OFFSET('9. METAS'!$V$20,INT((ROW()-14)/2),0)))</f>
        <v/>
      </c>
      <c r="K401" s="256" t="str">
        <f ca="1">IF(MOD(ROW()-13,2)=0,IF(ISBLANK(OFFSET('12. SEGUIMIENTO 2027'!$O$14,INT((ROW()-13)/2),0)),"",OFFSET('12. SEGUIMIENTO 2027'!$O$14,INT((ROW()-13)/2),0)),IF(ISBLANK(OFFSET('9. METAS'!$W$20,INT((ROW()-14)/2),0)),"",OFFSET('9. METAS'!$W$20,INT((ROW()-14)/2),0)))</f>
        <v/>
      </c>
      <c r="L401" s="256" t="str">
        <f ca="1">IF(MOD(ROW()-13,2)=0,IF(ISBLANK(OFFSET('12. SEGUIMIENTO 2027'!$P$14,INT((ROW()-13)/2),0)),"",OFFSET('12. SEGUIMIENTO 2027'!$P$14,INT((ROW()-13)/2),0)),IF(ISBLANK(OFFSET('9. METAS'!$X$20,INT((ROW()-14)/2),0)),"",OFFSET('9. METAS'!$X$20,INT((ROW()-14)/2),0)))</f>
        <v/>
      </c>
      <c r="M401" s="257" t="str">
        <f ca="1">IF(MOD(ROW()-13,2)=0,IF(ISBLANK(OFFSET('12. SEGUIMIENTO 2027'!$Q$14,INT((ROW()-13)/2),0)),"",OFFSET('12. SEGUIMIENTO 2027'!$Q$14,INT((ROW()-13)/2),0)),IF(ISBLANK(OFFSET('9. METAS'!$Y$20,INT((ROW()-14)/2),0)),"",OFFSET('9. METAS'!$Y$20,INT((ROW()-14)/2),0)))</f>
        <v/>
      </c>
      <c r="N401" s="1012" t="str">
        <f t="shared" ref="N401" ca="1" si="384">IFERROR(J401/J402,"ND")</f>
        <v>ND</v>
      </c>
      <c r="O401" s="1008" t="str">
        <f t="shared" ref="O401" ca="1" si="385">IFERROR(((J401+K401+L401+M401)/H401),"ND")</f>
        <v>ND</v>
      </c>
      <c r="P401" s="996"/>
    </row>
    <row r="402" spans="3:16">
      <c r="C402" s="1030"/>
      <c r="D402" s="1026"/>
      <c r="E402" s="1026"/>
      <c r="F402" s="1024"/>
      <c r="G402" s="1021"/>
      <c r="H402" s="1164"/>
      <c r="I402" s="1015"/>
      <c r="J402" s="255" t="str">
        <f ca="1">IF(MOD(ROW()-13,2)=0,IF(ISBLANK(OFFSET('12. SEGUIMIENTO 2027'!$N$14,INT((ROW()-13)/2),0)),"",OFFSET('12. SEGUIMIENTO 2027'!$N$14,INT((ROW()-13)/2),0)),IF(ISBLANK(OFFSET('9. METAS'!$V$20,INT((ROW()-14)/2),0)),"",OFFSET('9. METAS'!$V$20,INT((ROW()-14)/2),0)))</f>
        <v/>
      </c>
      <c r="K402" s="256" t="str">
        <f ca="1">IF(MOD(ROW()-13,2)=0,IF(ISBLANK(OFFSET('12. SEGUIMIENTO 2027'!$O$14,INT((ROW()-13)/2),0)),"",OFFSET('12. SEGUIMIENTO 2027'!$O$14,INT((ROW()-13)/2),0)),IF(ISBLANK(OFFSET('9. METAS'!$W$20,INT((ROW()-14)/2),0)),"",OFFSET('9. METAS'!$W$20,INT((ROW()-14)/2),0)))</f>
        <v/>
      </c>
      <c r="L402" s="256" t="str">
        <f ca="1">IF(MOD(ROW()-13,2)=0,IF(ISBLANK(OFFSET('12. SEGUIMIENTO 2027'!$P$14,INT((ROW()-13)/2),0)),"",OFFSET('12. SEGUIMIENTO 2027'!$P$14,INT((ROW()-13)/2),0)),IF(ISBLANK(OFFSET('9. METAS'!$X$20,INT((ROW()-14)/2),0)),"",OFFSET('9. METAS'!$X$20,INT((ROW()-14)/2),0)))</f>
        <v/>
      </c>
      <c r="M402" s="257" t="str">
        <f ca="1">IF(MOD(ROW()-13,2)=0,IF(ISBLANK(OFFSET('12. SEGUIMIENTO 2027'!$Q$14,INT((ROW()-13)/2),0)),"",OFFSET('12. SEGUIMIENTO 2027'!$Q$14,INT((ROW()-13)/2),0)),IF(ISBLANK(OFFSET('9. METAS'!$Y$20,INT((ROW()-14)/2),0)),"",OFFSET('9. METAS'!$Y$20,INT((ROW()-14)/2),0)))</f>
        <v/>
      </c>
      <c r="N402" s="1013"/>
      <c r="O402" s="1009"/>
      <c r="P402" s="997"/>
    </row>
    <row r="403" spans="3:16">
      <c r="C403" s="1028" t="str">
        <f ca="1">IF(ISBLANK(OFFSET('5. Pp (3 años)'!$C$39,INT((ROW()-13)/2),0)),"",OFFSET('5. Pp (3 años)'!$C$39,INT((ROW()-13)/2),0))</f>
        <v/>
      </c>
      <c r="D403" s="1026" t="str">
        <f ca="1">IF(ISBLANK(OFFSET('5. Pp (3 años)'!$D$39,INT((ROW()-13)/2),0)),"",OFFSET('5. Pp (3 años)'!$D$39,INT((ROW()-13)/2),0))</f>
        <v/>
      </c>
      <c r="E403" s="1026" t="str">
        <f ca="1">IF(ISBLANK(OFFSET('5. Pp (3 años)'!$E$39,INT((ROW()-13)/2),0)),"",OFFSET('5. Pp (3 años)'!$E$39,INT((ROW()-13)/2),0))</f>
        <v/>
      </c>
      <c r="F403" s="1024" t="str">
        <f ca="1">IF(ISBLANK(OFFSET('5. Pp (3 años)'!$K$39,INT((ROW()-13)/2),0)),"",OFFSET('5. Pp (3 años)'!$K$39,INT((ROW()-13)/2),0))</f>
        <v/>
      </c>
      <c r="G403" s="1021" t="str">
        <f ca="1">IF(ISBLANK(OFFSET('5. Pp (3 años)'!$H$39,INT((ROW()-13)/2),0)),"",OFFSET('5. Pp (3 años)'!$H$39,INT((ROW()-13)/2),0))</f>
        <v/>
      </c>
      <c r="H403" s="1164" t="str">
        <f ca="1">IF(ISBLANK(OFFSET('9. METAS'!$M$20,INT((ROW()-13)/2),0)),"",OFFSET('9. METAS'!$M$20,INT((ROW()-13)/2),0))</f>
        <v/>
      </c>
      <c r="I403" s="1014"/>
      <c r="J403" s="255" t="str">
        <f ca="1">IF(MOD(ROW()-13,2)=0,IF(ISBLANK(OFFSET('12. SEGUIMIENTO 2027'!$N$14,INT((ROW()-13)/2),0)),"",OFFSET('12. SEGUIMIENTO 2027'!$N$14,INT((ROW()-13)/2),0)),IF(ISBLANK(OFFSET('9. METAS'!$V$20,INT((ROW()-14)/2),0)),"",OFFSET('9. METAS'!$V$20,INT((ROW()-14)/2),0)))</f>
        <v/>
      </c>
      <c r="K403" s="256" t="str">
        <f ca="1">IF(MOD(ROW()-13,2)=0,IF(ISBLANK(OFFSET('12. SEGUIMIENTO 2027'!$O$14,INT((ROW()-13)/2),0)),"",OFFSET('12. SEGUIMIENTO 2027'!$O$14,INT((ROW()-13)/2),0)),IF(ISBLANK(OFFSET('9. METAS'!$W$20,INT((ROW()-14)/2),0)),"",OFFSET('9. METAS'!$W$20,INT((ROW()-14)/2),0)))</f>
        <v/>
      </c>
      <c r="L403" s="256" t="str">
        <f ca="1">IF(MOD(ROW()-13,2)=0,IF(ISBLANK(OFFSET('12. SEGUIMIENTO 2027'!$P$14,INT((ROW()-13)/2),0)),"",OFFSET('12. SEGUIMIENTO 2027'!$P$14,INT((ROW()-13)/2),0)),IF(ISBLANK(OFFSET('9. METAS'!$X$20,INT((ROW()-14)/2),0)),"",OFFSET('9. METAS'!$X$20,INT((ROW()-14)/2),0)))</f>
        <v/>
      </c>
      <c r="M403" s="257" t="str">
        <f ca="1">IF(MOD(ROW()-13,2)=0,IF(ISBLANK(OFFSET('12. SEGUIMIENTO 2027'!$Q$14,INT((ROW()-13)/2),0)),"",OFFSET('12. SEGUIMIENTO 2027'!$Q$14,INT((ROW()-13)/2),0)),IF(ISBLANK(OFFSET('9. METAS'!$Y$20,INT((ROW()-14)/2),0)),"",OFFSET('9. METAS'!$Y$20,INT((ROW()-14)/2),0)))</f>
        <v/>
      </c>
      <c r="N403" s="1012" t="str">
        <f t="shared" ref="N403" ca="1" si="386">IFERROR(J403/J404,"ND")</f>
        <v>ND</v>
      </c>
      <c r="O403" s="1008" t="str">
        <f t="shared" ref="O403" ca="1" si="387">IFERROR(((J403+K403+L403+M403)/H403),"ND")</f>
        <v>ND</v>
      </c>
      <c r="P403" s="996"/>
    </row>
    <row r="404" spans="3:16">
      <c r="C404" s="1030"/>
      <c r="D404" s="1026"/>
      <c r="E404" s="1026"/>
      <c r="F404" s="1024"/>
      <c r="G404" s="1021"/>
      <c r="H404" s="1164"/>
      <c r="I404" s="1015"/>
      <c r="J404" s="255" t="str">
        <f ca="1">IF(MOD(ROW()-13,2)=0,IF(ISBLANK(OFFSET('12. SEGUIMIENTO 2027'!$N$14,INT((ROW()-13)/2),0)),"",OFFSET('12. SEGUIMIENTO 2027'!$N$14,INT((ROW()-13)/2),0)),IF(ISBLANK(OFFSET('9. METAS'!$V$20,INT((ROW()-14)/2),0)),"",OFFSET('9. METAS'!$V$20,INT((ROW()-14)/2),0)))</f>
        <v/>
      </c>
      <c r="K404" s="256" t="str">
        <f ca="1">IF(MOD(ROW()-13,2)=0,IF(ISBLANK(OFFSET('12. SEGUIMIENTO 2027'!$O$14,INT((ROW()-13)/2),0)),"",OFFSET('12. SEGUIMIENTO 2027'!$O$14,INT((ROW()-13)/2),0)),IF(ISBLANK(OFFSET('9. METAS'!$W$20,INT((ROW()-14)/2),0)),"",OFFSET('9. METAS'!$W$20,INT((ROW()-14)/2),0)))</f>
        <v/>
      </c>
      <c r="L404" s="256" t="str">
        <f ca="1">IF(MOD(ROW()-13,2)=0,IF(ISBLANK(OFFSET('12. SEGUIMIENTO 2027'!$P$14,INT((ROW()-13)/2),0)),"",OFFSET('12. SEGUIMIENTO 2027'!$P$14,INT((ROW()-13)/2),0)),IF(ISBLANK(OFFSET('9. METAS'!$X$20,INT((ROW()-14)/2),0)),"",OFFSET('9. METAS'!$X$20,INT((ROW()-14)/2),0)))</f>
        <v/>
      </c>
      <c r="M404" s="257" t="str">
        <f ca="1">IF(MOD(ROW()-13,2)=0,IF(ISBLANK(OFFSET('12. SEGUIMIENTO 2027'!$Q$14,INT((ROW()-13)/2),0)),"",OFFSET('12. SEGUIMIENTO 2027'!$Q$14,INT((ROW()-13)/2),0)),IF(ISBLANK(OFFSET('9. METAS'!$Y$20,INT((ROW()-14)/2),0)),"",OFFSET('9. METAS'!$Y$20,INT((ROW()-14)/2),0)))</f>
        <v/>
      </c>
      <c r="N404" s="1013"/>
      <c r="O404" s="1009"/>
      <c r="P404" s="997"/>
    </row>
    <row r="405" spans="3:16">
      <c r="C405" s="1028" t="str">
        <f ca="1">IF(ISBLANK(OFFSET('5. Pp (3 años)'!$C$39,INT((ROW()-13)/2),0)),"",OFFSET('5. Pp (3 años)'!$C$39,INT((ROW()-13)/2),0))</f>
        <v/>
      </c>
      <c r="D405" s="1026" t="str">
        <f ca="1">IF(ISBLANK(OFFSET('5. Pp (3 años)'!$D$39,INT((ROW()-13)/2),0)),"",OFFSET('5. Pp (3 años)'!$D$39,INT((ROW()-13)/2),0))</f>
        <v/>
      </c>
      <c r="E405" s="1026" t="str">
        <f ca="1">IF(ISBLANK(OFFSET('5. Pp (3 años)'!$E$39,INT((ROW()-13)/2),0)),"",OFFSET('5. Pp (3 años)'!$E$39,INT((ROW()-13)/2),0))</f>
        <v/>
      </c>
      <c r="F405" s="1024" t="str">
        <f ca="1">IF(ISBLANK(OFFSET('5. Pp (3 años)'!$K$39,INT((ROW()-13)/2),0)),"",OFFSET('5. Pp (3 años)'!$K$39,INT((ROW()-13)/2),0))</f>
        <v/>
      </c>
      <c r="G405" s="1021" t="str">
        <f ca="1">IF(ISBLANK(OFFSET('5. Pp (3 años)'!$H$39,INT((ROW()-13)/2),0)),"",OFFSET('5. Pp (3 años)'!$H$39,INT((ROW()-13)/2),0))</f>
        <v/>
      </c>
      <c r="H405" s="1164" t="str">
        <f ca="1">IF(ISBLANK(OFFSET('9. METAS'!$M$20,INT((ROW()-13)/2),0)),"",OFFSET('9. METAS'!$M$20,INT((ROW()-13)/2),0))</f>
        <v/>
      </c>
      <c r="I405" s="1014"/>
      <c r="J405" s="255" t="str">
        <f ca="1">IF(MOD(ROW()-13,2)=0,IF(ISBLANK(OFFSET('12. SEGUIMIENTO 2027'!$N$14,INT((ROW()-13)/2),0)),"",OFFSET('12. SEGUIMIENTO 2027'!$N$14,INT((ROW()-13)/2),0)),IF(ISBLANK(OFFSET('9. METAS'!$V$20,INT((ROW()-14)/2),0)),"",OFFSET('9. METAS'!$V$20,INT((ROW()-14)/2),0)))</f>
        <v/>
      </c>
      <c r="K405" s="256" t="str">
        <f ca="1">IF(MOD(ROW()-13,2)=0,IF(ISBLANK(OFFSET('12. SEGUIMIENTO 2027'!$O$14,INT((ROW()-13)/2),0)),"",OFFSET('12. SEGUIMIENTO 2027'!$O$14,INT((ROW()-13)/2),0)),IF(ISBLANK(OFFSET('9. METAS'!$W$20,INT((ROW()-14)/2),0)),"",OFFSET('9. METAS'!$W$20,INT((ROW()-14)/2),0)))</f>
        <v/>
      </c>
      <c r="L405" s="256" t="str">
        <f ca="1">IF(MOD(ROW()-13,2)=0,IF(ISBLANK(OFFSET('12. SEGUIMIENTO 2027'!$P$14,INT((ROW()-13)/2),0)),"",OFFSET('12. SEGUIMIENTO 2027'!$P$14,INT((ROW()-13)/2),0)),IF(ISBLANK(OFFSET('9. METAS'!$X$20,INT((ROW()-14)/2),0)),"",OFFSET('9. METAS'!$X$20,INT((ROW()-14)/2),0)))</f>
        <v/>
      </c>
      <c r="M405" s="257" t="str">
        <f ca="1">IF(MOD(ROW()-13,2)=0,IF(ISBLANK(OFFSET('12. SEGUIMIENTO 2027'!$Q$14,INT((ROW()-13)/2),0)),"",OFFSET('12. SEGUIMIENTO 2027'!$Q$14,INT((ROW()-13)/2),0)),IF(ISBLANK(OFFSET('9. METAS'!$Y$20,INT((ROW()-14)/2),0)),"",OFFSET('9. METAS'!$Y$20,INT((ROW()-14)/2),0)))</f>
        <v/>
      </c>
      <c r="N405" s="1012" t="str">
        <f t="shared" ref="N405" ca="1" si="388">IFERROR(J405/J406,"ND")</f>
        <v>ND</v>
      </c>
      <c r="O405" s="1008" t="str">
        <f t="shared" ref="O405" ca="1" si="389">IFERROR(((J405+K405+L405+M405)/H405),"ND")</f>
        <v>ND</v>
      </c>
      <c r="P405" s="996"/>
    </row>
    <row r="406" spans="3:16">
      <c r="C406" s="1030"/>
      <c r="D406" s="1026"/>
      <c r="E406" s="1026"/>
      <c r="F406" s="1024"/>
      <c r="G406" s="1021"/>
      <c r="H406" s="1164"/>
      <c r="I406" s="1015"/>
      <c r="J406" s="255" t="str">
        <f ca="1">IF(MOD(ROW()-13,2)=0,IF(ISBLANK(OFFSET('12. SEGUIMIENTO 2027'!$N$14,INT((ROW()-13)/2),0)),"",OFFSET('12. SEGUIMIENTO 2027'!$N$14,INT((ROW()-13)/2),0)),IF(ISBLANK(OFFSET('9. METAS'!$V$20,INT((ROW()-14)/2),0)),"",OFFSET('9. METAS'!$V$20,INT((ROW()-14)/2),0)))</f>
        <v/>
      </c>
      <c r="K406" s="256" t="str">
        <f ca="1">IF(MOD(ROW()-13,2)=0,IF(ISBLANK(OFFSET('12. SEGUIMIENTO 2027'!$O$14,INT((ROW()-13)/2),0)),"",OFFSET('12. SEGUIMIENTO 2027'!$O$14,INT((ROW()-13)/2),0)),IF(ISBLANK(OFFSET('9. METAS'!$W$20,INT((ROW()-14)/2),0)),"",OFFSET('9. METAS'!$W$20,INT((ROW()-14)/2),0)))</f>
        <v/>
      </c>
      <c r="L406" s="256" t="str">
        <f ca="1">IF(MOD(ROW()-13,2)=0,IF(ISBLANK(OFFSET('12. SEGUIMIENTO 2027'!$P$14,INT((ROW()-13)/2),0)),"",OFFSET('12. SEGUIMIENTO 2027'!$P$14,INT((ROW()-13)/2),0)),IF(ISBLANK(OFFSET('9. METAS'!$X$20,INT((ROW()-14)/2),0)),"",OFFSET('9. METAS'!$X$20,INT((ROW()-14)/2),0)))</f>
        <v/>
      </c>
      <c r="M406" s="257" t="str">
        <f ca="1">IF(MOD(ROW()-13,2)=0,IF(ISBLANK(OFFSET('12. SEGUIMIENTO 2027'!$Q$14,INT((ROW()-13)/2),0)),"",OFFSET('12. SEGUIMIENTO 2027'!$Q$14,INT((ROW()-13)/2),0)),IF(ISBLANK(OFFSET('9. METAS'!$Y$20,INT((ROW()-14)/2),0)),"",OFFSET('9. METAS'!$Y$20,INT((ROW()-14)/2),0)))</f>
        <v/>
      </c>
      <c r="N406" s="1013"/>
      <c r="O406" s="1009"/>
      <c r="P406" s="997"/>
    </row>
    <row r="407" spans="3:16">
      <c r="C407" s="1028" t="str">
        <f ca="1">IF(ISBLANK(OFFSET('5. Pp (3 años)'!$C$39,INT((ROW()-13)/2),0)),"",OFFSET('5. Pp (3 años)'!$C$39,INT((ROW()-13)/2),0))</f>
        <v/>
      </c>
      <c r="D407" s="1026" t="str">
        <f ca="1">IF(ISBLANK(OFFSET('5. Pp (3 años)'!$D$39,INT((ROW()-13)/2),0)),"",OFFSET('5. Pp (3 años)'!$D$39,INT((ROW()-13)/2),0))</f>
        <v/>
      </c>
      <c r="E407" s="1026" t="str">
        <f ca="1">IF(ISBLANK(OFFSET('5. Pp (3 años)'!$E$39,INT((ROW()-13)/2),0)),"",OFFSET('5. Pp (3 años)'!$E$39,INT((ROW()-13)/2),0))</f>
        <v/>
      </c>
      <c r="F407" s="1024" t="str">
        <f ca="1">IF(ISBLANK(OFFSET('5. Pp (3 años)'!$K$39,INT((ROW()-13)/2),0)),"",OFFSET('5. Pp (3 años)'!$K$39,INT((ROW()-13)/2),0))</f>
        <v/>
      </c>
      <c r="G407" s="1021" t="str">
        <f ca="1">IF(ISBLANK(OFFSET('5. Pp (3 años)'!$H$39,INT((ROW()-13)/2),0)),"",OFFSET('5. Pp (3 años)'!$H$39,INT((ROW()-13)/2),0))</f>
        <v/>
      </c>
      <c r="H407" s="1164" t="str">
        <f ca="1">IF(ISBLANK(OFFSET('9. METAS'!$M$20,INT((ROW()-13)/2),0)),"",OFFSET('9. METAS'!$M$20,INT((ROW()-13)/2),0))</f>
        <v/>
      </c>
      <c r="I407" s="1014"/>
      <c r="J407" s="255" t="str">
        <f ca="1">IF(MOD(ROW()-13,2)=0,IF(ISBLANK(OFFSET('12. SEGUIMIENTO 2027'!$N$14,INT((ROW()-13)/2),0)),"",OFFSET('12. SEGUIMIENTO 2027'!$N$14,INT((ROW()-13)/2),0)),IF(ISBLANK(OFFSET('9. METAS'!$V$20,INT((ROW()-14)/2),0)),"",OFFSET('9. METAS'!$V$20,INT((ROW()-14)/2),0)))</f>
        <v/>
      </c>
      <c r="K407" s="256" t="str">
        <f ca="1">IF(MOD(ROW()-13,2)=0,IF(ISBLANK(OFFSET('12. SEGUIMIENTO 2027'!$O$14,INT((ROW()-13)/2),0)),"",OFFSET('12. SEGUIMIENTO 2027'!$O$14,INT((ROW()-13)/2),0)),IF(ISBLANK(OFFSET('9. METAS'!$W$20,INT((ROW()-14)/2),0)),"",OFFSET('9. METAS'!$W$20,INT((ROW()-14)/2),0)))</f>
        <v/>
      </c>
      <c r="L407" s="256" t="str">
        <f ca="1">IF(MOD(ROW()-13,2)=0,IF(ISBLANK(OFFSET('12. SEGUIMIENTO 2027'!$P$14,INT((ROW()-13)/2),0)),"",OFFSET('12. SEGUIMIENTO 2027'!$P$14,INT((ROW()-13)/2),0)),IF(ISBLANK(OFFSET('9. METAS'!$X$20,INT((ROW()-14)/2),0)),"",OFFSET('9. METAS'!$X$20,INT((ROW()-14)/2),0)))</f>
        <v/>
      </c>
      <c r="M407" s="257" t="str">
        <f ca="1">IF(MOD(ROW()-13,2)=0,IF(ISBLANK(OFFSET('12. SEGUIMIENTO 2027'!$Q$14,INT((ROW()-13)/2),0)),"",OFFSET('12. SEGUIMIENTO 2027'!$Q$14,INT((ROW()-13)/2),0)),IF(ISBLANK(OFFSET('9. METAS'!$Y$20,INT((ROW()-14)/2),0)),"",OFFSET('9. METAS'!$Y$20,INT((ROW()-14)/2),0)))</f>
        <v/>
      </c>
      <c r="N407" s="1012" t="str">
        <f t="shared" ref="N407" ca="1" si="390">IFERROR(J407/J408,"ND")</f>
        <v>ND</v>
      </c>
      <c r="O407" s="1008" t="str">
        <f t="shared" ref="O407" ca="1" si="391">IFERROR(((J407+K407+L407+M407)/H407),"ND")</f>
        <v>ND</v>
      </c>
      <c r="P407" s="996"/>
    </row>
    <row r="408" spans="3:16">
      <c r="C408" s="1030"/>
      <c r="D408" s="1026"/>
      <c r="E408" s="1026"/>
      <c r="F408" s="1024"/>
      <c r="G408" s="1021"/>
      <c r="H408" s="1164"/>
      <c r="I408" s="1015"/>
      <c r="J408" s="255" t="str">
        <f ca="1">IF(MOD(ROW()-13,2)=0,IF(ISBLANK(OFFSET('12. SEGUIMIENTO 2027'!$N$14,INT((ROW()-13)/2),0)),"",OFFSET('12. SEGUIMIENTO 2027'!$N$14,INT((ROW()-13)/2),0)),IF(ISBLANK(OFFSET('9. METAS'!$V$20,INT((ROW()-14)/2),0)),"",OFFSET('9. METAS'!$V$20,INT((ROW()-14)/2),0)))</f>
        <v/>
      </c>
      <c r="K408" s="256" t="str">
        <f ca="1">IF(MOD(ROW()-13,2)=0,IF(ISBLANK(OFFSET('12. SEGUIMIENTO 2027'!$O$14,INT((ROW()-13)/2),0)),"",OFFSET('12. SEGUIMIENTO 2027'!$O$14,INT((ROW()-13)/2),0)),IF(ISBLANK(OFFSET('9. METAS'!$W$20,INT((ROW()-14)/2),0)),"",OFFSET('9. METAS'!$W$20,INT((ROW()-14)/2),0)))</f>
        <v/>
      </c>
      <c r="L408" s="256" t="str">
        <f ca="1">IF(MOD(ROW()-13,2)=0,IF(ISBLANK(OFFSET('12. SEGUIMIENTO 2027'!$P$14,INT((ROW()-13)/2),0)),"",OFFSET('12. SEGUIMIENTO 2027'!$P$14,INT((ROW()-13)/2),0)),IF(ISBLANK(OFFSET('9. METAS'!$X$20,INT((ROW()-14)/2),0)),"",OFFSET('9. METAS'!$X$20,INT((ROW()-14)/2),0)))</f>
        <v/>
      </c>
      <c r="M408" s="257" t="str">
        <f ca="1">IF(MOD(ROW()-13,2)=0,IF(ISBLANK(OFFSET('12. SEGUIMIENTO 2027'!$Q$14,INT((ROW()-13)/2),0)),"",OFFSET('12. SEGUIMIENTO 2027'!$Q$14,INT((ROW()-13)/2),0)),IF(ISBLANK(OFFSET('9. METAS'!$Y$20,INT((ROW()-14)/2),0)),"",OFFSET('9. METAS'!$Y$20,INT((ROW()-14)/2),0)))</f>
        <v/>
      </c>
      <c r="N408" s="1013"/>
      <c r="O408" s="1009"/>
      <c r="P408" s="997"/>
    </row>
    <row r="409" spans="3:16">
      <c r="C409" s="1028" t="str">
        <f ca="1">IF(ISBLANK(OFFSET('5. Pp (3 años)'!$C$39,INT((ROW()-13)/2),0)),"",OFFSET('5. Pp (3 años)'!$C$39,INT((ROW()-13)/2),0))</f>
        <v/>
      </c>
      <c r="D409" s="1026" t="str">
        <f ca="1">IF(ISBLANK(OFFSET('5. Pp (3 años)'!$D$39,INT((ROW()-13)/2),0)),"",OFFSET('5. Pp (3 años)'!$D$39,INT((ROW()-13)/2),0))</f>
        <v/>
      </c>
      <c r="E409" s="1026" t="str">
        <f ca="1">IF(ISBLANK(OFFSET('5. Pp (3 años)'!$E$39,INT((ROW()-13)/2),0)),"",OFFSET('5. Pp (3 años)'!$E$39,INT((ROW()-13)/2),0))</f>
        <v/>
      </c>
      <c r="F409" s="1024" t="str">
        <f ca="1">IF(ISBLANK(OFFSET('5. Pp (3 años)'!$K$39,INT((ROW()-13)/2),0)),"",OFFSET('5. Pp (3 años)'!$K$39,INT((ROW()-13)/2),0))</f>
        <v/>
      </c>
      <c r="G409" s="1021" t="str">
        <f ca="1">IF(ISBLANK(OFFSET('5. Pp (3 años)'!$H$39,INT((ROW()-13)/2),0)),"",OFFSET('5. Pp (3 años)'!$H$39,INT((ROW()-13)/2),0))</f>
        <v/>
      </c>
      <c r="H409" s="1164" t="str">
        <f ca="1">IF(ISBLANK(OFFSET('9. METAS'!$M$20,INT((ROW()-13)/2),0)),"",OFFSET('9. METAS'!$M$20,INT((ROW()-13)/2),0))</f>
        <v/>
      </c>
      <c r="I409" s="1014"/>
      <c r="J409" s="255" t="str">
        <f ca="1">IF(MOD(ROW()-13,2)=0,IF(ISBLANK(OFFSET('12. SEGUIMIENTO 2027'!$N$14,INT((ROW()-13)/2),0)),"",OFFSET('12. SEGUIMIENTO 2027'!$N$14,INT((ROW()-13)/2),0)),IF(ISBLANK(OFFSET('9. METAS'!$V$20,INT((ROW()-14)/2),0)),"",OFFSET('9. METAS'!$V$20,INT((ROW()-14)/2),0)))</f>
        <v/>
      </c>
      <c r="K409" s="256" t="str">
        <f ca="1">IF(MOD(ROW()-13,2)=0,IF(ISBLANK(OFFSET('12. SEGUIMIENTO 2027'!$O$14,INT((ROW()-13)/2),0)),"",OFFSET('12. SEGUIMIENTO 2027'!$O$14,INT((ROW()-13)/2),0)),IF(ISBLANK(OFFSET('9. METAS'!$W$20,INT((ROW()-14)/2),0)),"",OFFSET('9. METAS'!$W$20,INT((ROW()-14)/2),0)))</f>
        <v/>
      </c>
      <c r="L409" s="256" t="str">
        <f ca="1">IF(MOD(ROW()-13,2)=0,IF(ISBLANK(OFFSET('12. SEGUIMIENTO 2027'!$P$14,INT((ROW()-13)/2),0)),"",OFFSET('12. SEGUIMIENTO 2027'!$P$14,INT((ROW()-13)/2),0)),IF(ISBLANK(OFFSET('9. METAS'!$X$20,INT((ROW()-14)/2),0)),"",OFFSET('9. METAS'!$X$20,INT((ROW()-14)/2),0)))</f>
        <v/>
      </c>
      <c r="M409" s="257" t="str">
        <f ca="1">IF(MOD(ROW()-13,2)=0,IF(ISBLANK(OFFSET('12. SEGUIMIENTO 2027'!$Q$14,INT((ROW()-13)/2),0)),"",OFFSET('12. SEGUIMIENTO 2027'!$Q$14,INT((ROW()-13)/2),0)),IF(ISBLANK(OFFSET('9. METAS'!$Y$20,INT((ROW()-14)/2),0)),"",OFFSET('9. METAS'!$Y$20,INT((ROW()-14)/2),0)))</f>
        <v/>
      </c>
      <c r="N409" s="1012" t="str">
        <f t="shared" ref="N409" ca="1" si="392">IFERROR(J409/J410,"ND")</f>
        <v>ND</v>
      </c>
      <c r="O409" s="1008" t="str">
        <f t="shared" ref="O409" ca="1" si="393">IFERROR(((J409+K409+L409+M409)/H409),"ND")</f>
        <v>ND</v>
      </c>
      <c r="P409" s="996"/>
    </row>
    <row r="410" spans="3:16">
      <c r="C410" s="1030"/>
      <c r="D410" s="1026"/>
      <c r="E410" s="1026"/>
      <c r="F410" s="1024"/>
      <c r="G410" s="1021"/>
      <c r="H410" s="1164"/>
      <c r="I410" s="1015"/>
      <c r="J410" s="255" t="str">
        <f ca="1">IF(MOD(ROW()-13,2)=0,IF(ISBLANK(OFFSET('12. SEGUIMIENTO 2027'!$N$14,INT((ROW()-13)/2),0)),"",OFFSET('12. SEGUIMIENTO 2027'!$N$14,INT((ROW()-13)/2),0)),IF(ISBLANK(OFFSET('9. METAS'!$V$20,INT((ROW()-14)/2),0)),"",OFFSET('9. METAS'!$V$20,INT((ROW()-14)/2),0)))</f>
        <v/>
      </c>
      <c r="K410" s="256" t="str">
        <f ca="1">IF(MOD(ROW()-13,2)=0,IF(ISBLANK(OFFSET('12. SEGUIMIENTO 2027'!$O$14,INT((ROW()-13)/2),0)),"",OFFSET('12. SEGUIMIENTO 2027'!$O$14,INT((ROW()-13)/2),0)),IF(ISBLANK(OFFSET('9. METAS'!$W$20,INT((ROW()-14)/2),0)),"",OFFSET('9. METAS'!$W$20,INT((ROW()-14)/2),0)))</f>
        <v/>
      </c>
      <c r="L410" s="256" t="str">
        <f ca="1">IF(MOD(ROW()-13,2)=0,IF(ISBLANK(OFFSET('12. SEGUIMIENTO 2027'!$P$14,INT((ROW()-13)/2),0)),"",OFFSET('12. SEGUIMIENTO 2027'!$P$14,INT((ROW()-13)/2),0)),IF(ISBLANK(OFFSET('9. METAS'!$X$20,INT((ROW()-14)/2),0)),"",OFFSET('9. METAS'!$X$20,INT((ROW()-14)/2),0)))</f>
        <v/>
      </c>
      <c r="M410" s="257" t="str">
        <f ca="1">IF(MOD(ROW()-13,2)=0,IF(ISBLANK(OFFSET('12. SEGUIMIENTO 2027'!$Q$14,INT((ROW()-13)/2),0)),"",OFFSET('12. SEGUIMIENTO 2027'!$Q$14,INT((ROW()-13)/2),0)),IF(ISBLANK(OFFSET('9. METAS'!$Y$20,INT((ROW()-14)/2),0)),"",OFFSET('9. METAS'!$Y$20,INT((ROW()-14)/2),0)))</f>
        <v/>
      </c>
      <c r="N410" s="1013"/>
      <c r="O410" s="1009"/>
      <c r="P410" s="997"/>
    </row>
    <row r="411" spans="3:16">
      <c r="C411" s="1028" t="str">
        <f ca="1">IF(ISBLANK(OFFSET('5. Pp (3 años)'!$C$39,INT((ROW()-13)/2),0)),"",OFFSET('5. Pp (3 años)'!$C$39,INT((ROW()-13)/2),0))</f>
        <v/>
      </c>
      <c r="D411" s="1026" t="str">
        <f ca="1">IF(ISBLANK(OFFSET('5. Pp (3 años)'!$D$39,INT((ROW()-13)/2),0)),"",OFFSET('5. Pp (3 años)'!$D$39,INT((ROW()-13)/2),0))</f>
        <v/>
      </c>
      <c r="E411" s="1026" t="str">
        <f ca="1">IF(ISBLANK(OFFSET('5. Pp (3 años)'!$E$39,INT((ROW()-13)/2),0)),"",OFFSET('5. Pp (3 años)'!$E$39,INT((ROW()-13)/2),0))</f>
        <v/>
      </c>
      <c r="F411" s="1024" t="str">
        <f ca="1">IF(ISBLANK(OFFSET('5. Pp (3 años)'!$K$39,INT((ROW()-13)/2),0)),"",OFFSET('5. Pp (3 años)'!$K$39,INT((ROW()-13)/2),0))</f>
        <v/>
      </c>
      <c r="G411" s="1021" t="str">
        <f ca="1">IF(ISBLANK(OFFSET('5. Pp (3 años)'!$H$39,INT((ROW()-13)/2),0)),"",OFFSET('5. Pp (3 años)'!$H$39,INT((ROW()-13)/2),0))</f>
        <v/>
      </c>
      <c r="H411" s="1164" t="str">
        <f ca="1">IF(ISBLANK(OFFSET('9. METAS'!$M$20,INT((ROW()-13)/2),0)),"",OFFSET('9. METAS'!$M$20,INT((ROW()-13)/2),0))</f>
        <v/>
      </c>
      <c r="I411" s="1014"/>
      <c r="J411" s="255" t="str">
        <f ca="1">IF(MOD(ROW()-13,2)=0,IF(ISBLANK(OFFSET('12. SEGUIMIENTO 2027'!$N$14,INT((ROW()-13)/2),0)),"",OFFSET('12. SEGUIMIENTO 2027'!$N$14,INT((ROW()-13)/2),0)),IF(ISBLANK(OFFSET('9. METAS'!$V$20,INT((ROW()-14)/2),0)),"",OFFSET('9. METAS'!$V$20,INT((ROW()-14)/2),0)))</f>
        <v/>
      </c>
      <c r="K411" s="256" t="str">
        <f ca="1">IF(MOD(ROW()-13,2)=0,IF(ISBLANK(OFFSET('12. SEGUIMIENTO 2027'!$O$14,INT((ROW()-13)/2),0)),"",OFFSET('12. SEGUIMIENTO 2027'!$O$14,INT((ROW()-13)/2),0)),IF(ISBLANK(OFFSET('9. METAS'!$W$20,INT((ROW()-14)/2),0)),"",OFFSET('9. METAS'!$W$20,INT((ROW()-14)/2),0)))</f>
        <v/>
      </c>
      <c r="L411" s="256" t="str">
        <f ca="1">IF(MOD(ROW()-13,2)=0,IF(ISBLANK(OFFSET('12. SEGUIMIENTO 2027'!$P$14,INT((ROW()-13)/2),0)),"",OFFSET('12. SEGUIMIENTO 2027'!$P$14,INT((ROW()-13)/2),0)),IF(ISBLANK(OFFSET('9. METAS'!$X$20,INT((ROW()-14)/2),0)),"",OFFSET('9. METAS'!$X$20,INT((ROW()-14)/2),0)))</f>
        <v/>
      </c>
      <c r="M411" s="257" t="str">
        <f ca="1">IF(MOD(ROW()-13,2)=0,IF(ISBLANK(OFFSET('12. SEGUIMIENTO 2027'!$Q$14,INT((ROW()-13)/2),0)),"",OFFSET('12. SEGUIMIENTO 2027'!$Q$14,INT((ROW()-13)/2),0)),IF(ISBLANK(OFFSET('9. METAS'!$Y$20,INT((ROW()-14)/2),0)),"",OFFSET('9. METAS'!$Y$20,INT((ROW()-14)/2),0)))</f>
        <v/>
      </c>
      <c r="N411" s="1012" t="str">
        <f t="shared" ref="N411" ca="1" si="394">IFERROR(J411/J412,"ND")</f>
        <v>ND</v>
      </c>
      <c r="O411" s="1008" t="str">
        <f t="shared" ref="O411" ca="1" si="395">IFERROR(((J411+K411+L411+M411)/H411),"ND")</f>
        <v>ND</v>
      </c>
      <c r="P411" s="996"/>
    </row>
    <row r="412" spans="3:16">
      <c r="C412" s="1030"/>
      <c r="D412" s="1026"/>
      <c r="E412" s="1026"/>
      <c r="F412" s="1024"/>
      <c r="G412" s="1021"/>
      <c r="H412" s="1164"/>
      <c r="I412" s="1015"/>
      <c r="J412" s="255" t="str">
        <f ca="1">IF(MOD(ROW()-13,2)=0,IF(ISBLANK(OFFSET('12. SEGUIMIENTO 2027'!$N$14,INT((ROW()-13)/2),0)),"",OFFSET('12. SEGUIMIENTO 2027'!$N$14,INT((ROW()-13)/2),0)),IF(ISBLANK(OFFSET('9. METAS'!$V$20,INT((ROW()-14)/2),0)),"",OFFSET('9. METAS'!$V$20,INT((ROW()-14)/2),0)))</f>
        <v/>
      </c>
      <c r="K412" s="256" t="str">
        <f ca="1">IF(MOD(ROW()-13,2)=0,IF(ISBLANK(OFFSET('12. SEGUIMIENTO 2027'!$O$14,INT((ROW()-13)/2),0)),"",OFFSET('12. SEGUIMIENTO 2027'!$O$14,INT((ROW()-13)/2),0)),IF(ISBLANK(OFFSET('9. METAS'!$W$20,INT((ROW()-14)/2),0)),"",OFFSET('9. METAS'!$W$20,INT((ROW()-14)/2),0)))</f>
        <v/>
      </c>
      <c r="L412" s="256" t="str">
        <f ca="1">IF(MOD(ROW()-13,2)=0,IF(ISBLANK(OFFSET('12. SEGUIMIENTO 2027'!$P$14,INT((ROW()-13)/2),0)),"",OFFSET('12. SEGUIMIENTO 2027'!$P$14,INT((ROW()-13)/2),0)),IF(ISBLANK(OFFSET('9. METAS'!$X$20,INT((ROW()-14)/2),0)),"",OFFSET('9. METAS'!$X$20,INT((ROW()-14)/2),0)))</f>
        <v/>
      </c>
      <c r="M412" s="257" t="str">
        <f ca="1">IF(MOD(ROW()-13,2)=0,IF(ISBLANK(OFFSET('12. SEGUIMIENTO 2027'!$Q$14,INT((ROW()-13)/2),0)),"",OFFSET('12. SEGUIMIENTO 2027'!$Q$14,INT((ROW()-13)/2),0)),IF(ISBLANK(OFFSET('9. METAS'!$Y$20,INT((ROW()-14)/2),0)),"",OFFSET('9. METAS'!$Y$20,INT((ROW()-14)/2),0)))</f>
        <v/>
      </c>
      <c r="N412" s="1013"/>
      <c r="O412" s="1009"/>
      <c r="P412" s="997"/>
    </row>
    <row r="413" spans="3:16">
      <c r="C413" s="1028" t="str">
        <f ca="1">IF(ISBLANK(OFFSET('5. Pp (3 años)'!$C$39,INT((ROW()-13)/2),0)),"",OFFSET('5. Pp (3 años)'!$C$39,INT((ROW()-13)/2),0))</f>
        <v/>
      </c>
      <c r="D413" s="1026" t="str">
        <f ca="1">IF(ISBLANK(OFFSET('5. Pp (3 años)'!$D$39,INT((ROW()-13)/2),0)),"",OFFSET('5. Pp (3 años)'!$D$39,INT((ROW()-13)/2),0))</f>
        <v/>
      </c>
      <c r="E413" s="1026" t="str">
        <f ca="1">IF(ISBLANK(OFFSET('5. Pp (3 años)'!$E$39,INT((ROW()-13)/2),0)),"",OFFSET('5. Pp (3 años)'!$E$39,INT((ROW()-13)/2),0))</f>
        <v/>
      </c>
      <c r="F413" s="1024" t="str">
        <f ca="1">IF(ISBLANK(OFFSET('5. Pp (3 años)'!$K$39,INT((ROW()-13)/2),0)),"",OFFSET('5. Pp (3 años)'!$K$39,INT((ROW()-13)/2),0))</f>
        <v/>
      </c>
      <c r="G413" s="1021" t="str">
        <f ca="1">IF(ISBLANK(OFFSET('5. Pp (3 años)'!$H$39,INT((ROW()-13)/2),0)),"",OFFSET('5. Pp (3 años)'!$H$39,INT((ROW()-13)/2),0))</f>
        <v/>
      </c>
      <c r="H413" s="1164" t="str">
        <f ca="1">IF(ISBLANK(OFFSET('9. METAS'!$M$20,INT((ROW()-13)/2),0)),"",OFFSET('9. METAS'!$M$20,INT((ROW()-13)/2),0))</f>
        <v/>
      </c>
      <c r="I413" s="1014"/>
      <c r="J413" s="255" t="str">
        <f ca="1">IF(MOD(ROW()-13,2)=0,IF(ISBLANK(OFFSET('12. SEGUIMIENTO 2027'!$N$14,INT((ROW()-13)/2),0)),"",OFFSET('12. SEGUIMIENTO 2027'!$N$14,INT((ROW()-13)/2),0)),IF(ISBLANK(OFFSET('9. METAS'!$V$20,INT((ROW()-14)/2),0)),"",OFFSET('9. METAS'!$V$20,INT((ROW()-14)/2),0)))</f>
        <v/>
      </c>
      <c r="K413" s="256" t="str">
        <f ca="1">IF(MOD(ROW()-13,2)=0,IF(ISBLANK(OFFSET('12. SEGUIMIENTO 2027'!$O$14,INT((ROW()-13)/2),0)),"",OFFSET('12. SEGUIMIENTO 2027'!$O$14,INT((ROW()-13)/2),0)),IF(ISBLANK(OFFSET('9. METAS'!$W$20,INT((ROW()-14)/2),0)),"",OFFSET('9. METAS'!$W$20,INT((ROW()-14)/2),0)))</f>
        <v/>
      </c>
      <c r="L413" s="256" t="str">
        <f ca="1">IF(MOD(ROW()-13,2)=0,IF(ISBLANK(OFFSET('12. SEGUIMIENTO 2027'!$P$14,INT((ROW()-13)/2),0)),"",OFFSET('12. SEGUIMIENTO 2027'!$P$14,INT((ROW()-13)/2),0)),IF(ISBLANK(OFFSET('9. METAS'!$X$20,INT((ROW()-14)/2),0)),"",OFFSET('9. METAS'!$X$20,INT((ROW()-14)/2),0)))</f>
        <v/>
      </c>
      <c r="M413" s="257" t="str">
        <f ca="1">IF(MOD(ROW()-13,2)=0,IF(ISBLANK(OFFSET('12. SEGUIMIENTO 2027'!$Q$14,INT((ROW()-13)/2),0)),"",OFFSET('12. SEGUIMIENTO 2027'!$Q$14,INT((ROW()-13)/2),0)),IF(ISBLANK(OFFSET('9. METAS'!$Y$20,INT((ROW()-14)/2),0)),"",OFFSET('9. METAS'!$Y$20,INT((ROW()-14)/2),0)))</f>
        <v/>
      </c>
      <c r="N413" s="1012" t="str">
        <f t="shared" ref="N413" ca="1" si="396">IFERROR(J413/J414,"ND")</f>
        <v>ND</v>
      </c>
      <c r="O413" s="1008" t="str">
        <f t="shared" ref="O413" ca="1" si="397">IFERROR(((J413+K413+L413+M413)/H413),"ND")</f>
        <v>ND</v>
      </c>
      <c r="P413" s="996"/>
    </row>
    <row r="414" spans="3:16">
      <c r="C414" s="1030"/>
      <c r="D414" s="1026"/>
      <c r="E414" s="1026"/>
      <c r="F414" s="1024"/>
      <c r="G414" s="1021"/>
      <c r="H414" s="1164"/>
      <c r="I414" s="1015"/>
      <c r="J414" s="255" t="str">
        <f ca="1">IF(MOD(ROW()-13,2)=0,IF(ISBLANK(OFFSET('12. SEGUIMIENTO 2027'!$N$14,INT((ROW()-13)/2),0)),"",OFFSET('12. SEGUIMIENTO 2027'!$N$14,INT((ROW()-13)/2),0)),IF(ISBLANK(OFFSET('9. METAS'!$V$20,INT((ROW()-14)/2),0)),"",OFFSET('9. METAS'!$V$20,INT((ROW()-14)/2),0)))</f>
        <v/>
      </c>
      <c r="K414" s="256" t="str">
        <f ca="1">IF(MOD(ROW()-13,2)=0,IF(ISBLANK(OFFSET('12. SEGUIMIENTO 2027'!$O$14,INT((ROW()-13)/2),0)),"",OFFSET('12. SEGUIMIENTO 2027'!$O$14,INT((ROW()-13)/2),0)),IF(ISBLANK(OFFSET('9. METAS'!$W$20,INT((ROW()-14)/2),0)),"",OFFSET('9. METAS'!$W$20,INT((ROW()-14)/2),0)))</f>
        <v/>
      </c>
      <c r="L414" s="256" t="str">
        <f ca="1">IF(MOD(ROW()-13,2)=0,IF(ISBLANK(OFFSET('12. SEGUIMIENTO 2027'!$P$14,INT((ROW()-13)/2),0)),"",OFFSET('12. SEGUIMIENTO 2027'!$P$14,INT((ROW()-13)/2),0)),IF(ISBLANK(OFFSET('9. METAS'!$X$20,INT((ROW()-14)/2),0)),"",OFFSET('9. METAS'!$X$20,INT((ROW()-14)/2),0)))</f>
        <v/>
      </c>
      <c r="M414" s="257" t="str">
        <f ca="1">IF(MOD(ROW()-13,2)=0,IF(ISBLANK(OFFSET('12. SEGUIMIENTO 2027'!$Q$14,INT((ROW()-13)/2),0)),"",OFFSET('12. SEGUIMIENTO 2027'!$Q$14,INT((ROW()-13)/2),0)),IF(ISBLANK(OFFSET('9. METAS'!$Y$20,INT((ROW()-14)/2),0)),"",OFFSET('9. METAS'!$Y$20,INT((ROW()-14)/2),0)))</f>
        <v/>
      </c>
      <c r="N414" s="1013"/>
      <c r="O414" s="1009"/>
      <c r="P414" s="997"/>
    </row>
    <row r="415" spans="3:16">
      <c r="C415" s="1028" t="str">
        <f ca="1">IF(ISBLANK(OFFSET('5. Pp (3 años)'!$C$39,INT((ROW()-13)/2),0)),"",OFFSET('5. Pp (3 años)'!$C$39,INT((ROW()-13)/2),0))</f>
        <v/>
      </c>
      <c r="D415" s="1026" t="str">
        <f ca="1">IF(ISBLANK(OFFSET('5. Pp (3 años)'!$D$39,INT((ROW()-13)/2),0)),"",OFFSET('5. Pp (3 años)'!$D$39,INT((ROW()-13)/2),0))</f>
        <v/>
      </c>
      <c r="E415" s="1026" t="str">
        <f ca="1">IF(ISBLANK(OFFSET('5. Pp (3 años)'!$E$39,INT((ROW()-13)/2),0)),"",OFFSET('5. Pp (3 años)'!$E$39,INT((ROW()-13)/2),0))</f>
        <v/>
      </c>
      <c r="F415" s="1024" t="str">
        <f ca="1">IF(ISBLANK(OFFSET('5. Pp (3 años)'!$K$39,INT((ROW()-13)/2),0)),"",OFFSET('5. Pp (3 años)'!$K$39,INT((ROW()-13)/2),0))</f>
        <v/>
      </c>
      <c r="G415" s="1021" t="str">
        <f ca="1">IF(ISBLANK(OFFSET('5. Pp (3 años)'!$H$39,INT((ROW()-13)/2),0)),"",OFFSET('5. Pp (3 años)'!$H$39,INT((ROW()-13)/2),0))</f>
        <v/>
      </c>
      <c r="H415" s="1164" t="str">
        <f ca="1">IF(ISBLANK(OFFSET('9. METAS'!$M$20,INT((ROW()-13)/2),0)),"",OFFSET('9. METAS'!$M$20,INT((ROW()-13)/2),0))</f>
        <v/>
      </c>
      <c r="I415" s="1014"/>
      <c r="J415" s="255" t="str">
        <f ca="1">IF(MOD(ROW()-13,2)=0,IF(ISBLANK(OFFSET('12. SEGUIMIENTO 2027'!$N$14,INT((ROW()-13)/2),0)),"",OFFSET('12. SEGUIMIENTO 2027'!$N$14,INT((ROW()-13)/2),0)),IF(ISBLANK(OFFSET('9. METAS'!$V$20,INT((ROW()-14)/2),0)),"",OFFSET('9. METAS'!$V$20,INT((ROW()-14)/2),0)))</f>
        <v/>
      </c>
      <c r="K415" s="256" t="str">
        <f ca="1">IF(MOD(ROW()-13,2)=0,IF(ISBLANK(OFFSET('12. SEGUIMIENTO 2027'!$O$14,INT((ROW()-13)/2),0)),"",OFFSET('12. SEGUIMIENTO 2027'!$O$14,INT((ROW()-13)/2),0)),IF(ISBLANK(OFFSET('9. METAS'!$W$20,INT((ROW()-14)/2),0)),"",OFFSET('9. METAS'!$W$20,INT((ROW()-14)/2),0)))</f>
        <v/>
      </c>
      <c r="L415" s="256" t="str">
        <f ca="1">IF(MOD(ROW()-13,2)=0,IF(ISBLANK(OFFSET('12. SEGUIMIENTO 2027'!$P$14,INT((ROW()-13)/2),0)),"",OFFSET('12. SEGUIMIENTO 2027'!$P$14,INT((ROW()-13)/2),0)),IF(ISBLANK(OFFSET('9. METAS'!$X$20,INT((ROW()-14)/2),0)),"",OFFSET('9. METAS'!$X$20,INT((ROW()-14)/2),0)))</f>
        <v/>
      </c>
      <c r="M415" s="257" t="str">
        <f ca="1">IF(MOD(ROW()-13,2)=0,IF(ISBLANK(OFFSET('12. SEGUIMIENTO 2027'!$Q$14,INT((ROW()-13)/2),0)),"",OFFSET('12. SEGUIMIENTO 2027'!$Q$14,INT((ROW()-13)/2),0)),IF(ISBLANK(OFFSET('9. METAS'!$Y$20,INT((ROW()-14)/2),0)),"",OFFSET('9. METAS'!$Y$20,INT((ROW()-14)/2),0)))</f>
        <v/>
      </c>
      <c r="N415" s="1012" t="str">
        <f t="shared" ref="N415" ca="1" si="398">IFERROR(J415/J416,"ND")</f>
        <v>ND</v>
      </c>
      <c r="O415" s="1008" t="str">
        <f t="shared" ref="O415" ca="1" si="399">IFERROR(((J415+K415+L415+M415)/H415),"ND")</f>
        <v>ND</v>
      </c>
      <c r="P415" s="996"/>
    </row>
    <row r="416" spans="3:16">
      <c r="C416" s="1030"/>
      <c r="D416" s="1026"/>
      <c r="E416" s="1026"/>
      <c r="F416" s="1024"/>
      <c r="G416" s="1021"/>
      <c r="H416" s="1164"/>
      <c r="I416" s="1015"/>
      <c r="J416" s="255" t="str">
        <f ca="1">IF(MOD(ROW()-13,2)=0,IF(ISBLANK(OFFSET('12. SEGUIMIENTO 2027'!$N$14,INT((ROW()-13)/2),0)),"",OFFSET('12. SEGUIMIENTO 2027'!$N$14,INT((ROW()-13)/2),0)),IF(ISBLANK(OFFSET('9. METAS'!$V$20,INT((ROW()-14)/2),0)),"",OFFSET('9. METAS'!$V$20,INT((ROW()-14)/2),0)))</f>
        <v/>
      </c>
      <c r="K416" s="256" t="str">
        <f ca="1">IF(MOD(ROW()-13,2)=0,IF(ISBLANK(OFFSET('12. SEGUIMIENTO 2027'!$O$14,INT((ROW()-13)/2),0)),"",OFFSET('12. SEGUIMIENTO 2027'!$O$14,INT((ROW()-13)/2),0)),IF(ISBLANK(OFFSET('9. METAS'!$W$20,INT((ROW()-14)/2),0)),"",OFFSET('9. METAS'!$W$20,INT((ROW()-14)/2),0)))</f>
        <v/>
      </c>
      <c r="L416" s="256" t="str">
        <f ca="1">IF(MOD(ROW()-13,2)=0,IF(ISBLANK(OFFSET('12. SEGUIMIENTO 2027'!$P$14,INT((ROW()-13)/2),0)),"",OFFSET('12. SEGUIMIENTO 2027'!$P$14,INT((ROW()-13)/2),0)),IF(ISBLANK(OFFSET('9. METAS'!$X$20,INT((ROW()-14)/2),0)),"",OFFSET('9. METAS'!$X$20,INT((ROW()-14)/2),0)))</f>
        <v/>
      </c>
      <c r="M416" s="257" t="str">
        <f ca="1">IF(MOD(ROW()-13,2)=0,IF(ISBLANK(OFFSET('12. SEGUIMIENTO 2027'!$Q$14,INT((ROW()-13)/2),0)),"",OFFSET('12. SEGUIMIENTO 2027'!$Q$14,INT((ROW()-13)/2),0)),IF(ISBLANK(OFFSET('9. METAS'!$Y$20,INT((ROW()-14)/2),0)),"",OFFSET('9. METAS'!$Y$20,INT((ROW()-14)/2),0)))</f>
        <v/>
      </c>
      <c r="N416" s="1013"/>
      <c r="O416" s="1009"/>
      <c r="P416" s="997"/>
    </row>
    <row r="417" spans="3:16">
      <c r="C417" s="1028" t="str">
        <f ca="1">IF(ISBLANK(OFFSET('5. Pp (3 años)'!$C$39,INT((ROW()-13)/2),0)),"",OFFSET('5. Pp (3 años)'!$C$39,INT((ROW()-13)/2),0))</f>
        <v/>
      </c>
      <c r="D417" s="1026" t="str">
        <f ca="1">IF(ISBLANK(OFFSET('5. Pp (3 años)'!$D$39,INT((ROW()-13)/2),0)),"",OFFSET('5. Pp (3 años)'!$D$39,INT((ROW()-13)/2),0))</f>
        <v/>
      </c>
      <c r="E417" s="1026" t="str">
        <f ca="1">IF(ISBLANK(OFFSET('5. Pp (3 años)'!$E$39,INT((ROW()-13)/2),0)),"",OFFSET('5. Pp (3 años)'!$E$39,INT((ROW()-13)/2),0))</f>
        <v/>
      </c>
      <c r="F417" s="1024" t="str">
        <f ca="1">IF(ISBLANK(OFFSET('5. Pp (3 años)'!$K$39,INT((ROW()-13)/2),0)),"",OFFSET('5. Pp (3 años)'!$K$39,INT((ROW()-13)/2),0))</f>
        <v/>
      </c>
      <c r="G417" s="1021" t="str">
        <f ca="1">IF(ISBLANK(OFFSET('5. Pp (3 años)'!$H$39,INT((ROW()-13)/2),0)),"",OFFSET('5. Pp (3 años)'!$H$39,INT((ROW()-13)/2),0))</f>
        <v/>
      </c>
      <c r="H417" s="1164" t="str">
        <f ca="1">IF(ISBLANK(OFFSET('9. METAS'!$M$20,INT((ROW()-13)/2),0)),"",OFFSET('9. METAS'!$M$20,INT((ROW()-13)/2),0))</f>
        <v/>
      </c>
      <c r="I417" s="1014"/>
      <c r="J417" s="255" t="str">
        <f ca="1">IF(MOD(ROW()-13,2)=0,IF(ISBLANK(OFFSET('12. SEGUIMIENTO 2027'!$N$14,INT((ROW()-13)/2),0)),"",OFFSET('12. SEGUIMIENTO 2027'!$N$14,INT((ROW()-13)/2),0)),IF(ISBLANK(OFFSET('9. METAS'!$V$20,INT((ROW()-14)/2),0)),"",OFFSET('9. METAS'!$V$20,INT((ROW()-14)/2),0)))</f>
        <v/>
      </c>
      <c r="K417" s="256" t="str">
        <f ca="1">IF(MOD(ROW()-13,2)=0,IF(ISBLANK(OFFSET('12. SEGUIMIENTO 2027'!$O$14,INT((ROW()-13)/2),0)),"",OFFSET('12. SEGUIMIENTO 2027'!$O$14,INT((ROW()-13)/2),0)),IF(ISBLANK(OFFSET('9. METAS'!$W$20,INT((ROW()-14)/2),0)),"",OFFSET('9. METAS'!$W$20,INT((ROW()-14)/2),0)))</f>
        <v/>
      </c>
      <c r="L417" s="256" t="str">
        <f ca="1">IF(MOD(ROW()-13,2)=0,IF(ISBLANK(OFFSET('12. SEGUIMIENTO 2027'!$P$14,INT((ROW()-13)/2),0)),"",OFFSET('12. SEGUIMIENTO 2027'!$P$14,INT((ROW()-13)/2),0)),IF(ISBLANK(OFFSET('9. METAS'!$X$20,INT((ROW()-14)/2),0)),"",OFFSET('9. METAS'!$X$20,INT((ROW()-14)/2),0)))</f>
        <v/>
      </c>
      <c r="M417" s="257" t="str">
        <f ca="1">IF(MOD(ROW()-13,2)=0,IF(ISBLANK(OFFSET('12. SEGUIMIENTO 2027'!$Q$14,INT((ROW()-13)/2),0)),"",OFFSET('12. SEGUIMIENTO 2027'!$Q$14,INT((ROW()-13)/2),0)),IF(ISBLANK(OFFSET('9. METAS'!$Y$20,INT((ROW()-14)/2),0)),"",OFFSET('9. METAS'!$Y$20,INT((ROW()-14)/2),0)))</f>
        <v/>
      </c>
      <c r="N417" s="1012" t="str">
        <f t="shared" ref="N417" ca="1" si="400">IFERROR(J417/J418,"ND")</f>
        <v>ND</v>
      </c>
      <c r="O417" s="1008" t="str">
        <f t="shared" ref="O417" ca="1" si="401">IFERROR(((J417+K417+L417+M417)/H417),"ND")</f>
        <v>ND</v>
      </c>
      <c r="P417" s="996"/>
    </row>
    <row r="418" spans="3:16">
      <c r="C418" s="1030"/>
      <c r="D418" s="1026"/>
      <c r="E418" s="1026"/>
      <c r="F418" s="1024"/>
      <c r="G418" s="1021"/>
      <c r="H418" s="1164"/>
      <c r="I418" s="1015"/>
      <c r="J418" s="255" t="str">
        <f ca="1">IF(MOD(ROW()-13,2)=0,IF(ISBLANK(OFFSET('12. SEGUIMIENTO 2027'!$N$14,INT((ROW()-13)/2),0)),"",OFFSET('12. SEGUIMIENTO 2027'!$N$14,INT((ROW()-13)/2),0)),IF(ISBLANK(OFFSET('9. METAS'!$V$20,INT((ROW()-14)/2),0)),"",OFFSET('9. METAS'!$V$20,INT((ROW()-14)/2),0)))</f>
        <v/>
      </c>
      <c r="K418" s="256" t="str">
        <f ca="1">IF(MOD(ROW()-13,2)=0,IF(ISBLANK(OFFSET('12. SEGUIMIENTO 2027'!$O$14,INT((ROW()-13)/2),0)),"",OFFSET('12. SEGUIMIENTO 2027'!$O$14,INT((ROW()-13)/2),0)),IF(ISBLANK(OFFSET('9. METAS'!$W$20,INT((ROW()-14)/2),0)),"",OFFSET('9. METAS'!$W$20,INT((ROW()-14)/2),0)))</f>
        <v/>
      </c>
      <c r="L418" s="256" t="str">
        <f ca="1">IF(MOD(ROW()-13,2)=0,IF(ISBLANK(OFFSET('12. SEGUIMIENTO 2027'!$P$14,INT((ROW()-13)/2),0)),"",OFFSET('12. SEGUIMIENTO 2027'!$P$14,INT((ROW()-13)/2),0)),IF(ISBLANK(OFFSET('9. METAS'!$X$20,INT((ROW()-14)/2),0)),"",OFFSET('9. METAS'!$X$20,INT((ROW()-14)/2),0)))</f>
        <v/>
      </c>
      <c r="M418" s="257" t="str">
        <f ca="1">IF(MOD(ROW()-13,2)=0,IF(ISBLANK(OFFSET('12. SEGUIMIENTO 2027'!$Q$14,INT((ROW()-13)/2),0)),"",OFFSET('12. SEGUIMIENTO 2027'!$Q$14,INT((ROW()-13)/2),0)),IF(ISBLANK(OFFSET('9. METAS'!$Y$20,INT((ROW()-14)/2),0)),"",OFFSET('9. METAS'!$Y$20,INT((ROW()-14)/2),0)))</f>
        <v/>
      </c>
      <c r="N418" s="1013"/>
      <c r="O418" s="1009"/>
      <c r="P418" s="997"/>
    </row>
    <row r="419" spans="3:16">
      <c r="C419" s="1028" t="str">
        <f ca="1">IF(ISBLANK(OFFSET('5. Pp (3 años)'!$C$39,INT((ROW()-13)/2),0)),"",OFFSET('5. Pp (3 años)'!$C$39,INT((ROW()-13)/2),0))</f>
        <v/>
      </c>
      <c r="D419" s="1026" t="str">
        <f ca="1">IF(ISBLANK(OFFSET('5. Pp (3 años)'!$D$39,INT((ROW()-13)/2),0)),"",OFFSET('5. Pp (3 años)'!$D$39,INT((ROW()-13)/2),0))</f>
        <v/>
      </c>
      <c r="E419" s="1026" t="str">
        <f ca="1">IF(ISBLANK(OFFSET('5. Pp (3 años)'!$E$39,INT((ROW()-13)/2),0)),"",OFFSET('5. Pp (3 años)'!$E$39,INT((ROW()-13)/2),0))</f>
        <v/>
      </c>
      <c r="F419" s="1024" t="str">
        <f ca="1">IF(ISBLANK(OFFSET('5. Pp (3 años)'!$K$39,INT((ROW()-13)/2),0)),"",OFFSET('5. Pp (3 años)'!$K$39,INT((ROW()-13)/2),0))</f>
        <v/>
      </c>
      <c r="G419" s="1021" t="str">
        <f ca="1">IF(ISBLANK(OFFSET('5. Pp (3 años)'!$H$39,INT((ROW()-13)/2),0)),"",OFFSET('5. Pp (3 años)'!$H$39,INT((ROW()-13)/2),0))</f>
        <v/>
      </c>
      <c r="H419" s="1164" t="str">
        <f ca="1">IF(ISBLANK(OFFSET('9. METAS'!$M$20,INT((ROW()-13)/2),0)),"",OFFSET('9. METAS'!$M$20,INT((ROW()-13)/2),0))</f>
        <v/>
      </c>
      <c r="I419" s="1014"/>
      <c r="J419" s="255" t="str">
        <f ca="1">IF(MOD(ROW()-13,2)=0,IF(ISBLANK(OFFSET('12. SEGUIMIENTO 2027'!$N$14,INT((ROW()-13)/2),0)),"",OFFSET('12. SEGUIMIENTO 2027'!$N$14,INT((ROW()-13)/2),0)),IF(ISBLANK(OFFSET('9. METAS'!$V$20,INT((ROW()-14)/2),0)),"",OFFSET('9. METAS'!$V$20,INT((ROW()-14)/2),0)))</f>
        <v/>
      </c>
      <c r="K419" s="256" t="str">
        <f ca="1">IF(MOD(ROW()-13,2)=0,IF(ISBLANK(OFFSET('12. SEGUIMIENTO 2027'!$O$14,INT((ROW()-13)/2),0)),"",OFFSET('12. SEGUIMIENTO 2027'!$O$14,INT((ROW()-13)/2),0)),IF(ISBLANK(OFFSET('9. METAS'!$W$20,INT((ROW()-14)/2),0)),"",OFFSET('9. METAS'!$W$20,INT((ROW()-14)/2),0)))</f>
        <v/>
      </c>
      <c r="L419" s="256" t="str">
        <f ca="1">IF(MOD(ROW()-13,2)=0,IF(ISBLANK(OFFSET('12. SEGUIMIENTO 2027'!$P$14,INT((ROW()-13)/2),0)),"",OFFSET('12. SEGUIMIENTO 2027'!$P$14,INT((ROW()-13)/2),0)),IF(ISBLANK(OFFSET('9. METAS'!$X$20,INT((ROW()-14)/2),0)),"",OFFSET('9. METAS'!$X$20,INT((ROW()-14)/2),0)))</f>
        <v/>
      </c>
      <c r="M419" s="257" t="str">
        <f ca="1">IF(MOD(ROW()-13,2)=0,IF(ISBLANK(OFFSET('12. SEGUIMIENTO 2027'!$Q$14,INT((ROW()-13)/2),0)),"",OFFSET('12. SEGUIMIENTO 2027'!$Q$14,INT((ROW()-13)/2),0)),IF(ISBLANK(OFFSET('9. METAS'!$Y$20,INT((ROW()-14)/2),0)),"",OFFSET('9. METAS'!$Y$20,INT((ROW()-14)/2),0)))</f>
        <v/>
      </c>
      <c r="N419" s="1012" t="str">
        <f t="shared" ref="N419" ca="1" si="402">IFERROR(J419/J420,"ND")</f>
        <v>ND</v>
      </c>
      <c r="O419" s="1008" t="str">
        <f t="shared" ref="O419" ca="1" si="403">IFERROR(((J419+K419+L419+M419)/H419),"ND")</f>
        <v>ND</v>
      </c>
      <c r="P419" s="996"/>
    </row>
    <row r="420" spans="3:16">
      <c r="C420" s="1030"/>
      <c r="D420" s="1026"/>
      <c r="E420" s="1026"/>
      <c r="F420" s="1024"/>
      <c r="G420" s="1021"/>
      <c r="H420" s="1164"/>
      <c r="I420" s="1015"/>
      <c r="J420" s="255" t="str">
        <f ca="1">IF(MOD(ROW()-13,2)=0,IF(ISBLANK(OFFSET('12. SEGUIMIENTO 2027'!$N$14,INT((ROW()-13)/2),0)),"",OFFSET('12. SEGUIMIENTO 2027'!$N$14,INT((ROW()-13)/2),0)),IF(ISBLANK(OFFSET('9. METAS'!$V$20,INT((ROW()-14)/2),0)),"",OFFSET('9. METAS'!$V$20,INT((ROW()-14)/2),0)))</f>
        <v/>
      </c>
      <c r="K420" s="256" t="str">
        <f ca="1">IF(MOD(ROW()-13,2)=0,IF(ISBLANK(OFFSET('12. SEGUIMIENTO 2027'!$O$14,INT((ROW()-13)/2),0)),"",OFFSET('12. SEGUIMIENTO 2027'!$O$14,INT((ROW()-13)/2),0)),IF(ISBLANK(OFFSET('9. METAS'!$W$20,INT((ROW()-14)/2),0)),"",OFFSET('9. METAS'!$W$20,INT((ROW()-14)/2),0)))</f>
        <v/>
      </c>
      <c r="L420" s="256" t="str">
        <f ca="1">IF(MOD(ROW()-13,2)=0,IF(ISBLANK(OFFSET('12. SEGUIMIENTO 2027'!$P$14,INT((ROW()-13)/2),0)),"",OFFSET('12. SEGUIMIENTO 2027'!$P$14,INT((ROW()-13)/2),0)),IF(ISBLANK(OFFSET('9. METAS'!$X$20,INT((ROW()-14)/2),0)),"",OFFSET('9. METAS'!$X$20,INT((ROW()-14)/2),0)))</f>
        <v/>
      </c>
      <c r="M420" s="257" t="str">
        <f ca="1">IF(MOD(ROW()-13,2)=0,IF(ISBLANK(OFFSET('12. SEGUIMIENTO 2027'!$Q$14,INT((ROW()-13)/2),0)),"",OFFSET('12. SEGUIMIENTO 2027'!$Q$14,INT((ROW()-13)/2),0)),IF(ISBLANK(OFFSET('9. METAS'!$Y$20,INT((ROW()-14)/2),0)),"",OFFSET('9. METAS'!$Y$20,INT((ROW()-14)/2),0)))</f>
        <v/>
      </c>
      <c r="N420" s="1013"/>
      <c r="O420" s="1009"/>
      <c r="P420" s="997"/>
    </row>
    <row r="421" spans="3:16">
      <c r="C421" s="1028" t="str">
        <f ca="1">IF(ISBLANK(OFFSET('5. Pp (3 años)'!$C$39,INT((ROW()-13)/2),0)),"",OFFSET('5. Pp (3 años)'!$C$39,INT((ROW()-13)/2),0))</f>
        <v/>
      </c>
      <c r="D421" s="1026" t="str">
        <f ca="1">IF(ISBLANK(OFFSET('5. Pp (3 años)'!$D$39,INT((ROW()-13)/2),0)),"",OFFSET('5. Pp (3 años)'!$D$39,INT((ROW()-13)/2),0))</f>
        <v/>
      </c>
      <c r="E421" s="1026" t="str">
        <f ca="1">IF(ISBLANK(OFFSET('5. Pp (3 años)'!$E$39,INT((ROW()-13)/2),0)),"",OFFSET('5. Pp (3 años)'!$E$39,INT((ROW()-13)/2),0))</f>
        <v/>
      </c>
      <c r="F421" s="1024" t="str">
        <f ca="1">IF(ISBLANK(OFFSET('5. Pp (3 años)'!$K$39,INT((ROW()-13)/2),0)),"",OFFSET('5. Pp (3 años)'!$K$39,INT((ROW()-13)/2),0))</f>
        <v/>
      </c>
      <c r="G421" s="1021" t="str">
        <f ca="1">IF(ISBLANK(OFFSET('5. Pp (3 años)'!$H$39,INT((ROW()-13)/2),0)),"",OFFSET('5. Pp (3 años)'!$H$39,INT((ROW()-13)/2),0))</f>
        <v/>
      </c>
      <c r="H421" s="1164" t="str">
        <f ca="1">IF(ISBLANK(OFFSET('9. METAS'!$M$20,INT((ROW()-13)/2),0)),"",OFFSET('9. METAS'!$M$20,INT((ROW()-13)/2),0))</f>
        <v/>
      </c>
      <c r="I421" s="1014"/>
      <c r="J421" s="255" t="str">
        <f ca="1">IF(MOD(ROW()-13,2)=0,IF(ISBLANK(OFFSET('12. SEGUIMIENTO 2027'!$N$14,INT((ROW()-13)/2),0)),"",OFFSET('12. SEGUIMIENTO 2027'!$N$14,INT((ROW()-13)/2),0)),IF(ISBLANK(OFFSET('9. METAS'!$V$20,INT((ROW()-14)/2),0)),"",OFFSET('9. METAS'!$V$20,INT((ROW()-14)/2),0)))</f>
        <v/>
      </c>
      <c r="K421" s="256" t="str">
        <f ca="1">IF(MOD(ROW()-13,2)=0,IF(ISBLANK(OFFSET('12. SEGUIMIENTO 2027'!$O$14,INT((ROW()-13)/2),0)),"",OFFSET('12. SEGUIMIENTO 2027'!$O$14,INT((ROW()-13)/2),0)),IF(ISBLANK(OFFSET('9. METAS'!$W$20,INT((ROW()-14)/2),0)),"",OFFSET('9. METAS'!$W$20,INT((ROW()-14)/2),0)))</f>
        <v/>
      </c>
      <c r="L421" s="256" t="str">
        <f ca="1">IF(MOD(ROW()-13,2)=0,IF(ISBLANK(OFFSET('12. SEGUIMIENTO 2027'!$P$14,INT((ROW()-13)/2),0)),"",OFFSET('12. SEGUIMIENTO 2027'!$P$14,INT((ROW()-13)/2),0)),IF(ISBLANK(OFFSET('9. METAS'!$X$20,INT((ROW()-14)/2),0)),"",OFFSET('9. METAS'!$X$20,INT((ROW()-14)/2),0)))</f>
        <v/>
      </c>
      <c r="M421" s="257" t="str">
        <f ca="1">IF(MOD(ROW()-13,2)=0,IF(ISBLANK(OFFSET('12. SEGUIMIENTO 2027'!$Q$14,INT((ROW()-13)/2),0)),"",OFFSET('12. SEGUIMIENTO 2027'!$Q$14,INT((ROW()-13)/2),0)),IF(ISBLANK(OFFSET('9. METAS'!$Y$20,INT((ROW()-14)/2),0)),"",OFFSET('9. METAS'!$Y$20,INT((ROW()-14)/2),0)))</f>
        <v/>
      </c>
      <c r="N421" s="1012" t="str">
        <f t="shared" ref="N421" ca="1" si="404">IFERROR(J421/J422,"ND")</f>
        <v>ND</v>
      </c>
      <c r="O421" s="1008" t="str">
        <f t="shared" ref="O421" ca="1" si="405">IFERROR(((J421+K421+L421+M421)/H421),"ND")</f>
        <v>ND</v>
      </c>
      <c r="P421" s="996"/>
    </row>
    <row r="422" spans="3:16">
      <c r="C422" s="1030"/>
      <c r="D422" s="1026"/>
      <c r="E422" s="1026"/>
      <c r="F422" s="1024"/>
      <c r="G422" s="1021"/>
      <c r="H422" s="1164"/>
      <c r="I422" s="1015"/>
      <c r="J422" s="255" t="str">
        <f ca="1">IF(MOD(ROW()-13,2)=0,IF(ISBLANK(OFFSET('12. SEGUIMIENTO 2027'!$N$14,INT((ROW()-13)/2),0)),"",OFFSET('12. SEGUIMIENTO 2027'!$N$14,INT((ROW()-13)/2),0)),IF(ISBLANK(OFFSET('9. METAS'!$V$20,INT((ROW()-14)/2),0)),"",OFFSET('9. METAS'!$V$20,INT((ROW()-14)/2),0)))</f>
        <v/>
      </c>
      <c r="K422" s="256" t="str">
        <f ca="1">IF(MOD(ROW()-13,2)=0,IF(ISBLANK(OFFSET('12. SEGUIMIENTO 2027'!$O$14,INT((ROW()-13)/2),0)),"",OFFSET('12. SEGUIMIENTO 2027'!$O$14,INT((ROW()-13)/2),0)),IF(ISBLANK(OFFSET('9. METAS'!$W$20,INT((ROW()-14)/2),0)),"",OFFSET('9. METAS'!$W$20,INT((ROW()-14)/2),0)))</f>
        <v/>
      </c>
      <c r="L422" s="256" t="str">
        <f ca="1">IF(MOD(ROW()-13,2)=0,IF(ISBLANK(OFFSET('12. SEGUIMIENTO 2027'!$P$14,INT((ROW()-13)/2),0)),"",OFFSET('12. SEGUIMIENTO 2027'!$P$14,INT((ROW()-13)/2),0)),IF(ISBLANK(OFFSET('9. METAS'!$X$20,INT((ROW()-14)/2),0)),"",OFFSET('9. METAS'!$X$20,INT((ROW()-14)/2),0)))</f>
        <v/>
      </c>
      <c r="M422" s="257" t="str">
        <f ca="1">IF(MOD(ROW()-13,2)=0,IF(ISBLANK(OFFSET('12. SEGUIMIENTO 2027'!$Q$14,INT((ROW()-13)/2),0)),"",OFFSET('12. SEGUIMIENTO 2027'!$Q$14,INT((ROW()-13)/2),0)),IF(ISBLANK(OFFSET('9. METAS'!$Y$20,INT((ROW()-14)/2),0)),"",OFFSET('9. METAS'!$Y$20,INT((ROW()-14)/2),0)))</f>
        <v/>
      </c>
      <c r="N422" s="1013"/>
      <c r="O422" s="1009"/>
      <c r="P422" s="997"/>
    </row>
    <row r="423" spans="3:16">
      <c r="C423" s="1028" t="str">
        <f ca="1">IF(ISBLANK(OFFSET('5. Pp (3 años)'!$C$39,INT((ROW()-13)/2),0)),"",OFFSET('5. Pp (3 años)'!$C$39,INT((ROW()-13)/2),0))</f>
        <v/>
      </c>
      <c r="D423" s="1026" t="str">
        <f ca="1">IF(ISBLANK(OFFSET('5. Pp (3 años)'!$D$39,INT((ROW()-13)/2),0)),"",OFFSET('5. Pp (3 años)'!$D$39,INT((ROW()-13)/2),0))</f>
        <v/>
      </c>
      <c r="E423" s="1026" t="str">
        <f ca="1">IF(ISBLANK(OFFSET('5. Pp (3 años)'!$E$39,INT((ROW()-13)/2),0)),"",OFFSET('5. Pp (3 años)'!$E$39,INT((ROW()-13)/2),0))</f>
        <v/>
      </c>
      <c r="F423" s="1024" t="str">
        <f ca="1">IF(ISBLANK(OFFSET('5. Pp (3 años)'!$K$39,INT((ROW()-13)/2),0)),"",OFFSET('5. Pp (3 años)'!$K$39,INT((ROW()-13)/2),0))</f>
        <v/>
      </c>
      <c r="G423" s="1021" t="str">
        <f ca="1">IF(ISBLANK(OFFSET('5. Pp (3 años)'!$H$39,INT((ROW()-13)/2),0)),"",OFFSET('5. Pp (3 años)'!$H$39,INT((ROW()-13)/2),0))</f>
        <v/>
      </c>
      <c r="H423" s="1164" t="str">
        <f ca="1">IF(ISBLANK(OFFSET('9. METAS'!$M$20,INT((ROW()-13)/2),0)),"",OFFSET('9. METAS'!$M$20,INT((ROW()-13)/2),0))</f>
        <v/>
      </c>
      <c r="I423" s="1014"/>
      <c r="J423" s="255" t="str">
        <f ca="1">IF(MOD(ROW()-13,2)=0,IF(ISBLANK(OFFSET('12. SEGUIMIENTO 2027'!$N$14,INT((ROW()-13)/2),0)),"",OFFSET('12. SEGUIMIENTO 2027'!$N$14,INT((ROW()-13)/2),0)),IF(ISBLANK(OFFSET('9. METAS'!$V$20,INT((ROW()-14)/2),0)),"",OFFSET('9. METAS'!$V$20,INT((ROW()-14)/2),0)))</f>
        <v/>
      </c>
      <c r="K423" s="256" t="str">
        <f ca="1">IF(MOD(ROW()-13,2)=0,IF(ISBLANK(OFFSET('12. SEGUIMIENTO 2027'!$O$14,INT((ROW()-13)/2),0)),"",OFFSET('12. SEGUIMIENTO 2027'!$O$14,INT((ROW()-13)/2),0)),IF(ISBLANK(OFFSET('9. METAS'!$W$20,INT((ROW()-14)/2),0)),"",OFFSET('9. METAS'!$W$20,INT((ROW()-14)/2),0)))</f>
        <v/>
      </c>
      <c r="L423" s="256" t="str">
        <f ca="1">IF(MOD(ROW()-13,2)=0,IF(ISBLANK(OFFSET('12. SEGUIMIENTO 2027'!$P$14,INT((ROW()-13)/2),0)),"",OFFSET('12. SEGUIMIENTO 2027'!$P$14,INT((ROW()-13)/2),0)),IF(ISBLANK(OFFSET('9. METAS'!$X$20,INT((ROW()-14)/2),0)),"",OFFSET('9. METAS'!$X$20,INT((ROW()-14)/2),0)))</f>
        <v/>
      </c>
      <c r="M423" s="257" t="str">
        <f ca="1">IF(MOD(ROW()-13,2)=0,IF(ISBLANK(OFFSET('12. SEGUIMIENTO 2027'!$Q$14,INT((ROW()-13)/2),0)),"",OFFSET('12. SEGUIMIENTO 2027'!$Q$14,INT((ROW()-13)/2),0)),IF(ISBLANK(OFFSET('9. METAS'!$Y$20,INT((ROW()-14)/2),0)),"",OFFSET('9. METAS'!$Y$20,INT((ROW()-14)/2),0)))</f>
        <v/>
      </c>
      <c r="N423" s="1012" t="str">
        <f t="shared" ref="N423" ca="1" si="406">IFERROR(J423/J424,"ND")</f>
        <v>ND</v>
      </c>
      <c r="O423" s="1008" t="str">
        <f t="shared" ref="O423" ca="1" si="407">IFERROR(((J423+K423+L423+M423)/H423),"ND")</f>
        <v>ND</v>
      </c>
      <c r="P423" s="996"/>
    </row>
    <row r="424" spans="3:16">
      <c r="C424" s="1030"/>
      <c r="D424" s="1026"/>
      <c r="E424" s="1026"/>
      <c r="F424" s="1024"/>
      <c r="G424" s="1021"/>
      <c r="H424" s="1164"/>
      <c r="I424" s="1015"/>
      <c r="J424" s="255" t="str">
        <f ca="1">IF(MOD(ROW()-13,2)=0,IF(ISBLANK(OFFSET('12. SEGUIMIENTO 2027'!$N$14,INT((ROW()-13)/2),0)),"",OFFSET('12. SEGUIMIENTO 2027'!$N$14,INT((ROW()-13)/2),0)),IF(ISBLANK(OFFSET('9. METAS'!$V$20,INT((ROW()-14)/2),0)),"",OFFSET('9. METAS'!$V$20,INT((ROW()-14)/2),0)))</f>
        <v/>
      </c>
      <c r="K424" s="256" t="str">
        <f ca="1">IF(MOD(ROW()-13,2)=0,IF(ISBLANK(OFFSET('12. SEGUIMIENTO 2027'!$O$14,INT((ROW()-13)/2),0)),"",OFFSET('12. SEGUIMIENTO 2027'!$O$14,INT((ROW()-13)/2),0)),IF(ISBLANK(OFFSET('9. METAS'!$W$20,INT((ROW()-14)/2),0)),"",OFFSET('9. METAS'!$W$20,INT((ROW()-14)/2),0)))</f>
        <v/>
      </c>
      <c r="L424" s="256" t="str">
        <f ca="1">IF(MOD(ROW()-13,2)=0,IF(ISBLANK(OFFSET('12. SEGUIMIENTO 2027'!$P$14,INT((ROW()-13)/2),0)),"",OFFSET('12. SEGUIMIENTO 2027'!$P$14,INT((ROW()-13)/2),0)),IF(ISBLANK(OFFSET('9. METAS'!$X$20,INT((ROW()-14)/2),0)),"",OFFSET('9. METAS'!$X$20,INT((ROW()-14)/2),0)))</f>
        <v/>
      </c>
      <c r="M424" s="257" t="str">
        <f ca="1">IF(MOD(ROW()-13,2)=0,IF(ISBLANK(OFFSET('12. SEGUIMIENTO 2027'!$Q$14,INT((ROW()-13)/2),0)),"",OFFSET('12. SEGUIMIENTO 2027'!$Q$14,INT((ROW()-13)/2),0)),IF(ISBLANK(OFFSET('9. METAS'!$Y$20,INT((ROW()-14)/2),0)),"",OFFSET('9. METAS'!$Y$20,INT((ROW()-14)/2),0)))</f>
        <v/>
      </c>
      <c r="N424" s="1013"/>
      <c r="O424" s="1009"/>
      <c r="P424" s="997"/>
    </row>
    <row r="425" spans="3:16">
      <c r="C425" s="1028" t="str">
        <f ca="1">IF(ISBLANK(OFFSET('5. Pp (3 años)'!$C$39,INT((ROW()-13)/2),0)),"",OFFSET('5. Pp (3 años)'!$C$39,INT((ROW()-13)/2),0))</f>
        <v/>
      </c>
      <c r="D425" s="1026" t="str">
        <f ca="1">IF(ISBLANK(OFFSET('5. Pp (3 años)'!$D$39,INT((ROW()-13)/2),0)),"",OFFSET('5. Pp (3 años)'!$D$39,INT((ROW()-13)/2),0))</f>
        <v/>
      </c>
      <c r="E425" s="1026" t="str">
        <f ca="1">IF(ISBLANK(OFFSET('5. Pp (3 años)'!$E$39,INT((ROW()-13)/2),0)),"",OFFSET('5. Pp (3 años)'!$E$39,INT((ROW()-13)/2),0))</f>
        <v/>
      </c>
      <c r="F425" s="1024" t="str">
        <f ca="1">IF(ISBLANK(OFFSET('5. Pp (3 años)'!$K$39,INT((ROW()-13)/2),0)),"",OFFSET('5. Pp (3 años)'!$K$39,INT((ROW()-13)/2),0))</f>
        <v/>
      </c>
      <c r="G425" s="1021" t="str">
        <f ca="1">IF(ISBLANK(OFFSET('5. Pp (3 años)'!$H$39,INT((ROW()-13)/2),0)),"",OFFSET('5. Pp (3 años)'!$H$39,INT((ROW()-13)/2),0))</f>
        <v/>
      </c>
      <c r="H425" s="1164" t="str">
        <f ca="1">IF(ISBLANK(OFFSET('9. METAS'!$M$20,INT((ROW()-13)/2),0)),"",OFFSET('9. METAS'!$M$20,INT((ROW()-13)/2),0))</f>
        <v/>
      </c>
      <c r="I425" s="1014"/>
      <c r="J425" s="255" t="str">
        <f ca="1">IF(MOD(ROW()-13,2)=0,IF(ISBLANK(OFFSET('12. SEGUIMIENTO 2027'!$N$14,INT((ROW()-13)/2),0)),"",OFFSET('12. SEGUIMIENTO 2027'!$N$14,INT((ROW()-13)/2),0)),IF(ISBLANK(OFFSET('9. METAS'!$V$20,INT((ROW()-14)/2),0)),"",OFFSET('9. METAS'!$V$20,INT((ROW()-14)/2),0)))</f>
        <v/>
      </c>
      <c r="K425" s="256" t="str">
        <f ca="1">IF(MOD(ROW()-13,2)=0,IF(ISBLANK(OFFSET('12. SEGUIMIENTO 2027'!$O$14,INT((ROW()-13)/2),0)),"",OFFSET('12. SEGUIMIENTO 2027'!$O$14,INT((ROW()-13)/2),0)),IF(ISBLANK(OFFSET('9. METAS'!$W$20,INT((ROW()-14)/2),0)),"",OFFSET('9. METAS'!$W$20,INT((ROW()-14)/2),0)))</f>
        <v/>
      </c>
      <c r="L425" s="256" t="str">
        <f ca="1">IF(MOD(ROW()-13,2)=0,IF(ISBLANK(OFFSET('12. SEGUIMIENTO 2027'!$P$14,INT((ROW()-13)/2),0)),"",OFFSET('12. SEGUIMIENTO 2027'!$P$14,INT((ROW()-13)/2),0)),IF(ISBLANK(OFFSET('9. METAS'!$X$20,INT((ROW()-14)/2),0)),"",OFFSET('9. METAS'!$X$20,INT((ROW()-14)/2),0)))</f>
        <v/>
      </c>
      <c r="M425" s="257" t="str">
        <f ca="1">IF(MOD(ROW()-13,2)=0,IF(ISBLANK(OFFSET('12. SEGUIMIENTO 2027'!$Q$14,INT((ROW()-13)/2),0)),"",OFFSET('12. SEGUIMIENTO 2027'!$Q$14,INT((ROW()-13)/2),0)),IF(ISBLANK(OFFSET('9. METAS'!$Y$20,INT((ROW()-14)/2),0)),"",OFFSET('9. METAS'!$Y$20,INT((ROW()-14)/2),0)))</f>
        <v/>
      </c>
      <c r="N425" s="1012" t="str">
        <f t="shared" ref="N425" ca="1" si="408">IFERROR(J425/J426,"ND")</f>
        <v>ND</v>
      </c>
      <c r="O425" s="1008" t="str">
        <f t="shared" ref="O425" ca="1" si="409">IFERROR(((J425+K425+L425+M425)/H425),"ND")</f>
        <v>ND</v>
      </c>
      <c r="P425" s="996"/>
    </row>
    <row r="426" spans="3:16">
      <c r="C426" s="1030"/>
      <c r="D426" s="1026"/>
      <c r="E426" s="1026"/>
      <c r="F426" s="1024"/>
      <c r="G426" s="1021"/>
      <c r="H426" s="1164"/>
      <c r="I426" s="1015"/>
      <c r="J426" s="255" t="str">
        <f ca="1">IF(MOD(ROW()-13,2)=0,IF(ISBLANK(OFFSET('12. SEGUIMIENTO 2027'!$N$14,INT((ROW()-13)/2),0)),"",OFFSET('12. SEGUIMIENTO 2027'!$N$14,INT((ROW()-13)/2),0)),IF(ISBLANK(OFFSET('9. METAS'!$V$20,INT((ROW()-14)/2),0)),"",OFFSET('9. METAS'!$V$20,INT((ROW()-14)/2),0)))</f>
        <v/>
      </c>
      <c r="K426" s="256" t="str">
        <f ca="1">IF(MOD(ROW()-13,2)=0,IF(ISBLANK(OFFSET('12. SEGUIMIENTO 2027'!$O$14,INT((ROW()-13)/2),0)),"",OFFSET('12. SEGUIMIENTO 2027'!$O$14,INT((ROW()-13)/2),0)),IF(ISBLANK(OFFSET('9. METAS'!$W$20,INT((ROW()-14)/2),0)),"",OFFSET('9. METAS'!$W$20,INT((ROW()-14)/2),0)))</f>
        <v/>
      </c>
      <c r="L426" s="256" t="str">
        <f ca="1">IF(MOD(ROW()-13,2)=0,IF(ISBLANK(OFFSET('12. SEGUIMIENTO 2027'!$P$14,INT((ROW()-13)/2),0)),"",OFFSET('12. SEGUIMIENTO 2027'!$P$14,INT((ROW()-13)/2),0)),IF(ISBLANK(OFFSET('9. METAS'!$X$20,INT((ROW()-14)/2),0)),"",OFFSET('9. METAS'!$X$20,INT((ROW()-14)/2),0)))</f>
        <v/>
      </c>
      <c r="M426" s="257" t="str">
        <f ca="1">IF(MOD(ROW()-13,2)=0,IF(ISBLANK(OFFSET('12. SEGUIMIENTO 2027'!$Q$14,INT((ROW()-13)/2),0)),"",OFFSET('12. SEGUIMIENTO 2027'!$Q$14,INT((ROW()-13)/2),0)),IF(ISBLANK(OFFSET('9. METAS'!$Y$20,INT((ROW()-14)/2),0)),"",OFFSET('9. METAS'!$Y$20,INT((ROW()-14)/2),0)))</f>
        <v/>
      </c>
      <c r="N426" s="1013"/>
      <c r="O426" s="1009"/>
      <c r="P426" s="997"/>
    </row>
    <row r="427" spans="3:16">
      <c r="C427" s="1028" t="str">
        <f ca="1">IF(ISBLANK(OFFSET('5. Pp (3 años)'!$C$39,INT((ROW()-13)/2),0)),"",OFFSET('5. Pp (3 años)'!$C$39,INT((ROW()-13)/2),0))</f>
        <v/>
      </c>
      <c r="D427" s="1026" t="str">
        <f ca="1">IF(ISBLANK(OFFSET('5. Pp (3 años)'!$D$39,INT((ROW()-13)/2),0)),"",OFFSET('5. Pp (3 años)'!$D$39,INT((ROW()-13)/2),0))</f>
        <v/>
      </c>
      <c r="E427" s="1026" t="str">
        <f ca="1">IF(ISBLANK(OFFSET('5. Pp (3 años)'!$E$39,INT((ROW()-13)/2),0)),"",OFFSET('5. Pp (3 años)'!$E$39,INT((ROW()-13)/2),0))</f>
        <v/>
      </c>
      <c r="F427" s="1024" t="str">
        <f ca="1">IF(ISBLANK(OFFSET('5. Pp (3 años)'!$K$39,INT((ROW()-13)/2),0)),"",OFFSET('5. Pp (3 años)'!$K$39,INT((ROW()-13)/2),0))</f>
        <v/>
      </c>
      <c r="G427" s="1021" t="str">
        <f ca="1">IF(ISBLANK(OFFSET('5. Pp (3 años)'!$H$39,INT((ROW()-13)/2),0)),"",OFFSET('5. Pp (3 años)'!$H$39,INT((ROW()-13)/2),0))</f>
        <v/>
      </c>
      <c r="H427" s="1164" t="str">
        <f ca="1">IF(ISBLANK(OFFSET('9. METAS'!$M$20,INT((ROW()-13)/2),0)),"",OFFSET('9. METAS'!$M$20,INT((ROW()-13)/2),0))</f>
        <v/>
      </c>
      <c r="I427" s="1014"/>
      <c r="J427" s="255" t="str">
        <f ca="1">IF(MOD(ROW()-13,2)=0,IF(ISBLANK(OFFSET('12. SEGUIMIENTO 2027'!$N$14,INT((ROW()-13)/2),0)),"",OFFSET('12. SEGUIMIENTO 2027'!$N$14,INT((ROW()-13)/2),0)),IF(ISBLANK(OFFSET('9. METAS'!$V$20,INT((ROW()-14)/2),0)),"",OFFSET('9. METAS'!$V$20,INT((ROW()-14)/2),0)))</f>
        <v/>
      </c>
      <c r="K427" s="256" t="str">
        <f ca="1">IF(MOD(ROW()-13,2)=0,IF(ISBLANK(OFFSET('12. SEGUIMIENTO 2027'!$O$14,INT((ROW()-13)/2),0)),"",OFFSET('12. SEGUIMIENTO 2027'!$O$14,INT((ROW()-13)/2),0)),IF(ISBLANK(OFFSET('9. METAS'!$W$20,INT((ROW()-14)/2),0)),"",OFFSET('9. METAS'!$W$20,INT((ROW()-14)/2),0)))</f>
        <v/>
      </c>
      <c r="L427" s="256" t="str">
        <f ca="1">IF(MOD(ROW()-13,2)=0,IF(ISBLANK(OFFSET('12. SEGUIMIENTO 2027'!$P$14,INT((ROW()-13)/2),0)),"",OFFSET('12. SEGUIMIENTO 2027'!$P$14,INT((ROW()-13)/2),0)),IF(ISBLANK(OFFSET('9. METAS'!$X$20,INT((ROW()-14)/2),0)),"",OFFSET('9. METAS'!$X$20,INT((ROW()-14)/2),0)))</f>
        <v/>
      </c>
      <c r="M427" s="257" t="str">
        <f ca="1">IF(MOD(ROW()-13,2)=0,IF(ISBLANK(OFFSET('12. SEGUIMIENTO 2027'!$Q$14,INT((ROW()-13)/2),0)),"",OFFSET('12. SEGUIMIENTO 2027'!$Q$14,INT((ROW()-13)/2),0)),IF(ISBLANK(OFFSET('9. METAS'!$Y$20,INT((ROW()-14)/2),0)),"",OFFSET('9. METAS'!$Y$20,INT((ROW()-14)/2),0)))</f>
        <v/>
      </c>
      <c r="N427" s="1012" t="str">
        <f t="shared" ref="N427" ca="1" si="410">IFERROR(J427/J428,"ND")</f>
        <v>ND</v>
      </c>
      <c r="O427" s="1008" t="str">
        <f t="shared" ref="O427" ca="1" si="411">IFERROR(((J427+K427+L427+M427)/H427),"ND")</f>
        <v>ND</v>
      </c>
      <c r="P427" s="996"/>
    </row>
    <row r="428" spans="3:16">
      <c r="C428" s="1030"/>
      <c r="D428" s="1026"/>
      <c r="E428" s="1026"/>
      <c r="F428" s="1024"/>
      <c r="G428" s="1021"/>
      <c r="H428" s="1164"/>
      <c r="I428" s="1015"/>
      <c r="J428" s="255" t="str">
        <f ca="1">IF(MOD(ROW()-13,2)=0,IF(ISBLANK(OFFSET('12. SEGUIMIENTO 2027'!$N$14,INT((ROW()-13)/2),0)),"",OFFSET('12. SEGUIMIENTO 2027'!$N$14,INT((ROW()-13)/2),0)),IF(ISBLANK(OFFSET('9. METAS'!$V$20,INT((ROW()-14)/2),0)),"",OFFSET('9. METAS'!$V$20,INT((ROW()-14)/2),0)))</f>
        <v/>
      </c>
      <c r="K428" s="256" t="str">
        <f ca="1">IF(MOD(ROW()-13,2)=0,IF(ISBLANK(OFFSET('12. SEGUIMIENTO 2027'!$O$14,INT((ROW()-13)/2),0)),"",OFFSET('12. SEGUIMIENTO 2027'!$O$14,INT((ROW()-13)/2),0)),IF(ISBLANK(OFFSET('9. METAS'!$W$20,INT((ROW()-14)/2),0)),"",OFFSET('9. METAS'!$W$20,INT((ROW()-14)/2),0)))</f>
        <v/>
      </c>
      <c r="L428" s="256" t="str">
        <f ca="1">IF(MOD(ROW()-13,2)=0,IF(ISBLANK(OFFSET('12. SEGUIMIENTO 2027'!$P$14,INT((ROW()-13)/2),0)),"",OFFSET('12. SEGUIMIENTO 2027'!$P$14,INT((ROW()-13)/2),0)),IF(ISBLANK(OFFSET('9. METAS'!$X$20,INT((ROW()-14)/2),0)),"",OFFSET('9. METAS'!$X$20,INT((ROW()-14)/2),0)))</f>
        <v/>
      </c>
      <c r="M428" s="257" t="str">
        <f ca="1">IF(MOD(ROW()-13,2)=0,IF(ISBLANK(OFFSET('12. SEGUIMIENTO 2027'!$Q$14,INT((ROW()-13)/2),0)),"",OFFSET('12. SEGUIMIENTO 2027'!$Q$14,INT((ROW()-13)/2),0)),IF(ISBLANK(OFFSET('9. METAS'!$Y$20,INT((ROW()-14)/2),0)),"",OFFSET('9. METAS'!$Y$20,INT((ROW()-14)/2),0)))</f>
        <v/>
      </c>
      <c r="N428" s="1013"/>
      <c r="O428" s="1009"/>
      <c r="P428" s="997"/>
    </row>
    <row r="429" spans="3:16">
      <c r="C429" s="1028" t="str">
        <f ca="1">IF(ISBLANK(OFFSET('5. Pp (3 años)'!$C$39,INT((ROW()-13)/2),0)),"",OFFSET('5. Pp (3 años)'!$C$39,INT((ROW()-13)/2),0))</f>
        <v/>
      </c>
      <c r="D429" s="1026" t="str">
        <f ca="1">IF(ISBLANK(OFFSET('5. Pp (3 años)'!$D$39,INT((ROW()-13)/2),0)),"",OFFSET('5. Pp (3 años)'!$D$39,INT((ROW()-13)/2),0))</f>
        <v/>
      </c>
      <c r="E429" s="1026" t="str">
        <f ca="1">IF(ISBLANK(OFFSET('5. Pp (3 años)'!$E$39,INT((ROW()-13)/2),0)),"",OFFSET('5. Pp (3 años)'!$E$39,INT((ROW()-13)/2),0))</f>
        <v/>
      </c>
      <c r="F429" s="1024" t="str">
        <f ca="1">IF(ISBLANK(OFFSET('5. Pp (3 años)'!$K$39,INT((ROW()-13)/2),0)),"",OFFSET('5. Pp (3 años)'!$K$39,INT((ROW()-13)/2),0))</f>
        <v/>
      </c>
      <c r="G429" s="1021" t="str">
        <f ca="1">IF(ISBLANK(OFFSET('5. Pp (3 años)'!$H$39,INT((ROW()-13)/2),0)),"",OFFSET('5. Pp (3 años)'!$H$39,INT((ROW()-13)/2),0))</f>
        <v/>
      </c>
      <c r="H429" s="1164" t="str">
        <f ca="1">IF(ISBLANK(OFFSET('9. METAS'!$M$20,INT((ROW()-13)/2),0)),"",OFFSET('9. METAS'!$M$20,INT((ROW()-13)/2),0))</f>
        <v/>
      </c>
      <c r="I429" s="1014"/>
      <c r="J429" s="255" t="str">
        <f ca="1">IF(MOD(ROW()-13,2)=0,IF(ISBLANK(OFFSET('12. SEGUIMIENTO 2027'!$N$14,INT((ROW()-13)/2),0)),"",OFFSET('12. SEGUIMIENTO 2027'!$N$14,INT((ROW()-13)/2),0)),IF(ISBLANK(OFFSET('9. METAS'!$V$20,INT((ROW()-14)/2),0)),"",OFFSET('9. METAS'!$V$20,INT((ROW()-14)/2),0)))</f>
        <v/>
      </c>
      <c r="K429" s="256" t="str">
        <f ca="1">IF(MOD(ROW()-13,2)=0,IF(ISBLANK(OFFSET('12. SEGUIMIENTO 2027'!$O$14,INT((ROW()-13)/2),0)),"",OFFSET('12. SEGUIMIENTO 2027'!$O$14,INT((ROW()-13)/2),0)),IF(ISBLANK(OFFSET('9. METAS'!$W$20,INT((ROW()-14)/2),0)),"",OFFSET('9. METAS'!$W$20,INT((ROW()-14)/2),0)))</f>
        <v/>
      </c>
      <c r="L429" s="256" t="str">
        <f ca="1">IF(MOD(ROW()-13,2)=0,IF(ISBLANK(OFFSET('12. SEGUIMIENTO 2027'!$P$14,INT((ROW()-13)/2),0)),"",OFFSET('12. SEGUIMIENTO 2027'!$P$14,INT((ROW()-13)/2),0)),IF(ISBLANK(OFFSET('9. METAS'!$X$20,INT((ROW()-14)/2),0)),"",OFFSET('9. METAS'!$X$20,INT((ROW()-14)/2),0)))</f>
        <v/>
      </c>
      <c r="M429" s="257" t="str">
        <f ca="1">IF(MOD(ROW()-13,2)=0,IF(ISBLANK(OFFSET('12. SEGUIMIENTO 2027'!$Q$14,INT((ROW()-13)/2),0)),"",OFFSET('12. SEGUIMIENTO 2027'!$Q$14,INT((ROW()-13)/2),0)),IF(ISBLANK(OFFSET('9. METAS'!$Y$20,INT((ROW()-14)/2),0)),"",OFFSET('9. METAS'!$Y$20,INT((ROW()-14)/2),0)))</f>
        <v/>
      </c>
      <c r="N429" s="1012" t="str">
        <f t="shared" ref="N429" ca="1" si="412">IFERROR(J429/J430,"ND")</f>
        <v>ND</v>
      </c>
      <c r="O429" s="1008" t="str">
        <f t="shared" ref="O429" ca="1" si="413">IFERROR(((J429+K429+L429+M429)/H429),"ND")</f>
        <v>ND</v>
      </c>
      <c r="P429" s="996"/>
    </row>
    <row r="430" spans="3:16">
      <c r="C430" s="1030"/>
      <c r="D430" s="1026"/>
      <c r="E430" s="1026"/>
      <c r="F430" s="1024"/>
      <c r="G430" s="1021"/>
      <c r="H430" s="1164"/>
      <c r="I430" s="1015"/>
      <c r="J430" s="255" t="str">
        <f ca="1">IF(MOD(ROW()-13,2)=0,IF(ISBLANK(OFFSET('12. SEGUIMIENTO 2027'!$N$14,INT((ROW()-13)/2),0)),"",OFFSET('12. SEGUIMIENTO 2027'!$N$14,INT((ROW()-13)/2),0)),IF(ISBLANK(OFFSET('9. METAS'!$V$20,INT((ROW()-14)/2),0)),"",OFFSET('9. METAS'!$V$20,INT((ROW()-14)/2),0)))</f>
        <v/>
      </c>
      <c r="K430" s="256" t="str">
        <f ca="1">IF(MOD(ROW()-13,2)=0,IF(ISBLANK(OFFSET('12. SEGUIMIENTO 2027'!$O$14,INT((ROW()-13)/2),0)),"",OFFSET('12. SEGUIMIENTO 2027'!$O$14,INT((ROW()-13)/2),0)),IF(ISBLANK(OFFSET('9. METAS'!$W$20,INT((ROW()-14)/2),0)),"",OFFSET('9. METAS'!$W$20,INT((ROW()-14)/2),0)))</f>
        <v/>
      </c>
      <c r="L430" s="256" t="str">
        <f ca="1">IF(MOD(ROW()-13,2)=0,IF(ISBLANK(OFFSET('12. SEGUIMIENTO 2027'!$P$14,INT((ROW()-13)/2),0)),"",OFFSET('12. SEGUIMIENTO 2027'!$P$14,INT((ROW()-13)/2),0)),IF(ISBLANK(OFFSET('9. METAS'!$X$20,INT((ROW()-14)/2),0)),"",OFFSET('9. METAS'!$X$20,INT((ROW()-14)/2),0)))</f>
        <v/>
      </c>
      <c r="M430" s="257" t="str">
        <f ca="1">IF(MOD(ROW()-13,2)=0,IF(ISBLANK(OFFSET('12. SEGUIMIENTO 2027'!$Q$14,INT((ROW()-13)/2),0)),"",OFFSET('12. SEGUIMIENTO 2027'!$Q$14,INT((ROW()-13)/2),0)),IF(ISBLANK(OFFSET('9. METAS'!$Y$20,INT((ROW()-14)/2),0)),"",OFFSET('9. METAS'!$Y$20,INT((ROW()-14)/2),0)))</f>
        <v/>
      </c>
      <c r="N430" s="1013"/>
      <c r="O430" s="1009"/>
      <c r="P430" s="997"/>
    </row>
    <row r="431" spans="3:16">
      <c r="C431" s="1028" t="str">
        <f ca="1">IF(ISBLANK(OFFSET('5. Pp (3 años)'!$C$39,INT((ROW()-13)/2),0)),"",OFFSET('5. Pp (3 años)'!$C$39,INT((ROW()-13)/2),0))</f>
        <v/>
      </c>
      <c r="D431" s="1026" t="str">
        <f ca="1">IF(ISBLANK(OFFSET('5. Pp (3 años)'!$D$39,INT((ROW()-13)/2),0)),"",OFFSET('5. Pp (3 años)'!$D$39,INT((ROW()-13)/2),0))</f>
        <v/>
      </c>
      <c r="E431" s="1026" t="str">
        <f ca="1">IF(ISBLANK(OFFSET('5. Pp (3 años)'!$E$39,INT((ROW()-13)/2),0)),"",OFFSET('5. Pp (3 años)'!$E$39,INT((ROW()-13)/2),0))</f>
        <v/>
      </c>
      <c r="F431" s="1024" t="str">
        <f ca="1">IF(ISBLANK(OFFSET('5. Pp (3 años)'!$K$39,INT((ROW()-13)/2),0)),"",OFFSET('5. Pp (3 años)'!$K$39,INT((ROW()-13)/2),0))</f>
        <v/>
      </c>
      <c r="G431" s="1021" t="str">
        <f ca="1">IF(ISBLANK(OFFSET('5. Pp (3 años)'!$H$39,INT((ROW()-13)/2),0)),"",OFFSET('5. Pp (3 años)'!$H$39,INT((ROW()-13)/2),0))</f>
        <v/>
      </c>
      <c r="H431" s="1164" t="str">
        <f ca="1">IF(ISBLANK(OFFSET('9. METAS'!$M$20,INT((ROW()-13)/2),0)),"",OFFSET('9. METAS'!$M$20,INT((ROW()-13)/2),0))</f>
        <v/>
      </c>
      <c r="I431" s="1014"/>
      <c r="J431" s="255" t="str">
        <f ca="1">IF(MOD(ROW()-13,2)=0,IF(ISBLANK(OFFSET('12. SEGUIMIENTO 2027'!$N$14,INT((ROW()-13)/2),0)),"",OFFSET('12. SEGUIMIENTO 2027'!$N$14,INT((ROW()-13)/2),0)),IF(ISBLANK(OFFSET('9. METAS'!$V$20,INT((ROW()-14)/2),0)),"",OFFSET('9. METAS'!$V$20,INT((ROW()-14)/2),0)))</f>
        <v/>
      </c>
      <c r="K431" s="256" t="str">
        <f ca="1">IF(MOD(ROW()-13,2)=0,IF(ISBLANK(OFFSET('12. SEGUIMIENTO 2027'!$O$14,INT((ROW()-13)/2),0)),"",OFFSET('12. SEGUIMIENTO 2027'!$O$14,INT((ROW()-13)/2),0)),IF(ISBLANK(OFFSET('9. METAS'!$W$20,INT((ROW()-14)/2),0)),"",OFFSET('9. METAS'!$W$20,INT((ROW()-14)/2),0)))</f>
        <v/>
      </c>
      <c r="L431" s="256" t="str">
        <f ca="1">IF(MOD(ROW()-13,2)=0,IF(ISBLANK(OFFSET('12. SEGUIMIENTO 2027'!$P$14,INT((ROW()-13)/2),0)),"",OFFSET('12. SEGUIMIENTO 2027'!$P$14,INT((ROW()-13)/2),0)),IF(ISBLANK(OFFSET('9. METAS'!$X$20,INT((ROW()-14)/2),0)),"",OFFSET('9. METAS'!$X$20,INT((ROW()-14)/2),0)))</f>
        <v/>
      </c>
      <c r="M431" s="257" t="str">
        <f ca="1">IF(MOD(ROW()-13,2)=0,IF(ISBLANK(OFFSET('12. SEGUIMIENTO 2027'!$Q$14,INT((ROW()-13)/2),0)),"",OFFSET('12. SEGUIMIENTO 2027'!$Q$14,INT((ROW()-13)/2),0)),IF(ISBLANK(OFFSET('9. METAS'!$Y$20,INT((ROW()-14)/2),0)),"",OFFSET('9. METAS'!$Y$20,INT((ROW()-14)/2),0)))</f>
        <v/>
      </c>
      <c r="N431" s="1012" t="str">
        <f t="shared" ref="N431" ca="1" si="414">IFERROR(J431/J432,"ND")</f>
        <v>ND</v>
      </c>
      <c r="O431" s="1008" t="str">
        <f t="shared" ref="O431" ca="1" si="415">IFERROR(((J431+K431+L431+M431)/H431),"ND")</f>
        <v>ND</v>
      </c>
      <c r="P431" s="996"/>
    </row>
    <row r="432" spans="3:16">
      <c r="C432" s="1030"/>
      <c r="D432" s="1026"/>
      <c r="E432" s="1026"/>
      <c r="F432" s="1024"/>
      <c r="G432" s="1021"/>
      <c r="H432" s="1164"/>
      <c r="I432" s="1015"/>
      <c r="J432" s="255" t="str">
        <f ca="1">IF(MOD(ROW()-13,2)=0,IF(ISBLANK(OFFSET('12. SEGUIMIENTO 2027'!$N$14,INT((ROW()-13)/2),0)),"",OFFSET('12. SEGUIMIENTO 2027'!$N$14,INT((ROW()-13)/2),0)),IF(ISBLANK(OFFSET('9. METAS'!$V$20,INT((ROW()-14)/2),0)),"",OFFSET('9. METAS'!$V$20,INT((ROW()-14)/2),0)))</f>
        <v/>
      </c>
      <c r="K432" s="256" t="str">
        <f ca="1">IF(MOD(ROW()-13,2)=0,IF(ISBLANK(OFFSET('12. SEGUIMIENTO 2027'!$O$14,INT((ROW()-13)/2),0)),"",OFFSET('12. SEGUIMIENTO 2027'!$O$14,INT((ROW()-13)/2),0)),IF(ISBLANK(OFFSET('9. METAS'!$W$20,INT((ROW()-14)/2),0)),"",OFFSET('9. METAS'!$W$20,INT((ROW()-14)/2),0)))</f>
        <v/>
      </c>
      <c r="L432" s="256" t="str">
        <f ca="1">IF(MOD(ROW()-13,2)=0,IF(ISBLANK(OFFSET('12. SEGUIMIENTO 2027'!$P$14,INT((ROW()-13)/2),0)),"",OFFSET('12. SEGUIMIENTO 2027'!$P$14,INT((ROW()-13)/2),0)),IF(ISBLANK(OFFSET('9. METAS'!$X$20,INT((ROW()-14)/2),0)),"",OFFSET('9. METAS'!$X$20,INT((ROW()-14)/2),0)))</f>
        <v/>
      </c>
      <c r="M432" s="257" t="str">
        <f ca="1">IF(MOD(ROW()-13,2)=0,IF(ISBLANK(OFFSET('12. SEGUIMIENTO 2027'!$Q$14,INT((ROW()-13)/2),0)),"",OFFSET('12. SEGUIMIENTO 2027'!$Q$14,INT((ROW()-13)/2),0)),IF(ISBLANK(OFFSET('9. METAS'!$Y$20,INT((ROW()-14)/2),0)),"",OFFSET('9. METAS'!$Y$20,INT((ROW()-14)/2),0)))</f>
        <v/>
      </c>
      <c r="N432" s="1013"/>
      <c r="O432" s="1009"/>
      <c r="P432" s="997"/>
    </row>
    <row r="433" spans="3:16">
      <c r="C433" s="1028" t="str">
        <f ca="1">IF(ISBLANK(OFFSET('5. Pp (3 años)'!$C$39,INT((ROW()-13)/2),0)),"",OFFSET('5. Pp (3 años)'!$C$39,INT((ROW()-13)/2),0))</f>
        <v/>
      </c>
      <c r="D433" s="1026" t="str">
        <f ca="1">IF(ISBLANK(OFFSET('5. Pp (3 años)'!$D$39,INT((ROW()-13)/2),0)),"",OFFSET('5. Pp (3 años)'!$D$39,INT((ROW()-13)/2),0))</f>
        <v/>
      </c>
      <c r="E433" s="1026" t="str">
        <f ca="1">IF(ISBLANK(OFFSET('5. Pp (3 años)'!$E$39,INT((ROW()-13)/2),0)),"",OFFSET('5. Pp (3 años)'!$E$39,INT((ROW()-13)/2),0))</f>
        <v/>
      </c>
      <c r="F433" s="1024" t="str">
        <f ca="1">IF(ISBLANK(OFFSET('5. Pp (3 años)'!$K$39,INT((ROW()-13)/2),0)),"",OFFSET('5. Pp (3 años)'!$K$39,INT((ROW()-13)/2),0))</f>
        <v/>
      </c>
      <c r="G433" s="1021" t="str">
        <f ca="1">IF(ISBLANK(OFFSET('5. Pp (3 años)'!$H$39,INT((ROW()-13)/2),0)),"",OFFSET('5. Pp (3 años)'!$H$39,INT((ROW()-13)/2),0))</f>
        <v/>
      </c>
      <c r="H433" s="1164" t="str">
        <f ca="1">IF(ISBLANK(OFFSET('9. METAS'!$M$20,INT((ROW()-13)/2),0)),"",OFFSET('9. METAS'!$M$20,INT((ROW()-13)/2),0))</f>
        <v/>
      </c>
      <c r="I433" s="1014"/>
      <c r="J433" s="255" t="str">
        <f ca="1">IF(MOD(ROW()-13,2)=0,IF(ISBLANK(OFFSET('12. SEGUIMIENTO 2027'!$N$14,INT((ROW()-13)/2),0)),"",OFFSET('12. SEGUIMIENTO 2027'!$N$14,INT((ROW()-13)/2),0)),IF(ISBLANK(OFFSET('9. METAS'!$V$20,INT((ROW()-14)/2),0)),"",OFFSET('9. METAS'!$V$20,INT((ROW()-14)/2),0)))</f>
        <v/>
      </c>
      <c r="K433" s="256" t="str">
        <f ca="1">IF(MOD(ROW()-13,2)=0,IF(ISBLANK(OFFSET('12. SEGUIMIENTO 2027'!$O$14,INT((ROW()-13)/2),0)),"",OFFSET('12. SEGUIMIENTO 2027'!$O$14,INT((ROW()-13)/2),0)),IF(ISBLANK(OFFSET('9. METAS'!$W$20,INT((ROW()-14)/2),0)),"",OFFSET('9. METAS'!$W$20,INT((ROW()-14)/2),0)))</f>
        <v/>
      </c>
      <c r="L433" s="256" t="str">
        <f ca="1">IF(MOD(ROW()-13,2)=0,IF(ISBLANK(OFFSET('12. SEGUIMIENTO 2027'!$P$14,INT((ROW()-13)/2),0)),"",OFFSET('12. SEGUIMIENTO 2027'!$P$14,INT((ROW()-13)/2),0)),IF(ISBLANK(OFFSET('9. METAS'!$X$20,INT((ROW()-14)/2),0)),"",OFFSET('9. METAS'!$X$20,INT((ROW()-14)/2),0)))</f>
        <v/>
      </c>
      <c r="M433" s="257" t="str">
        <f ca="1">IF(MOD(ROW()-13,2)=0,IF(ISBLANK(OFFSET('12. SEGUIMIENTO 2027'!$Q$14,INT((ROW()-13)/2),0)),"",OFFSET('12. SEGUIMIENTO 2027'!$Q$14,INT((ROW()-13)/2),0)),IF(ISBLANK(OFFSET('9. METAS'!$Y$20,INT((ROW()-14)/2),0)),"",OFFSET('9. METAS'!$Y$20,INT((ROW()-14)/2),0)))</f>
        <v/>
      </c>
      <c r="N433" s="1012" t="str">
        <f t="shared" ref="N433" ca="1" si="416">IFERROR(J433/J434,"ND")</f>
        <v>ND</v>
      </c>
      <c r="O433" s="1008" t="str">
        <f t="shared" ref="O433" ca="1" si="417">IFERROR(((J433+K433+L433+M433)/H433),"ND")</f>
        <v>ND</v>
      </c>
      <c r="P433" s="996"/>
    </row>
    <row r="434" spans="3:16">
      <c r="C434" s="1030"/>
      <c r="D434" s="1026"/>
      <c r="E434" s="1026"/>
      <c r="F434" s="1024"/>
      <c r="G434" s="1021"/>
      <c r="H434" s="1164"/>
      <c r="I434" s="1015"/>
      <c r="J434" s="255" t="str">
        <f ca="1">IF(MOD(ROW()-13,2)=0,IF(ISBLANK(OFFSET('12. SEGUIMIENTO 2027'!$N$14,INT((ROW()-13)/2),0)),"",OFFSET('12. SEGUIMIENTO 2027'!$N$14,INT((ROW()-13)/2),0)),IF(ISBLANK(OFFSET('9. METAS'!$V$20,INT((ROW()-14)/2),0)),"",OFFSET('9. METAS'!$V$20,INT((ROW()-14)/2),0)))</f>
        <v/>
      </c>
      <c r="K434" s="256" t="str">
        <f ca="1">IF(MOD(ROW()-13,2)=0,IF(ISBLANK(OFFSET('12. SEGUIMIENTO 2027'!$O$14,INT((ROW()-13)/2),0)),"",OFFSET('12. SEGUIMIENTO 2027'!$O$14,INT((ROW()-13)/2),0)),IF(ISBLANK(OFFSET('9. METAS'!$W$20,INT((ROW()-14)/2),0)),"",OFFSET('9. METAS'!$W$20,INT((ROW()-14)/2),0)))</f>
        <v/>
      </c>
      <c r="L434" s="256" t="str">
        <f ca="1">IF(MOD(ROW()-13,2)=0,IF(ISBLANK(OFFSET('12. SEGUIMIENTO 2027'!$P$14,INT((ROW()-13)/2),0)),"",OFFSET('12. SEGUIMIENTO 2027'!$P$14,INT((ROW()-13)/2),0)),IF(ISBLANK(OFFSET('9. METAS'!$X$20,INT((ROW()-14)/2),0)),"",OFFSET('9. METAS'!$X$20,INT((ROW()-14)/2),0)))</f>
        <v/>
      </c>
      <c r="M434" s="257" t="str">
        <f ca="1">IF(MOD(ROW()-13,2)=0,IF(ISBLANK(OFFSET('12. SEGUIMIENTO 2027'!$Q$14,INT((ROW()-13)/2),0)),"",OFFSET('12. SEGUIMIENTO 2027'!$Q$14,INT((ROW()-13)/2),0)),IF(ISBLANK(OFFSET('9. METAS'!$Y$20,INT((ROW()-14)/2),0)),"",OFFSET('9. METAS'!$Y$20,INT((ROW()-14)/2),0)))</f>
        <v/>
      </c>
      <c r="N434" s="1013"/>
      <c r="O434" s="1009"/>
      <c r="P434" s="997"/>
    </row>
    <row r="435" spans="3:16">
      <c r="C435" s="1028" t="str">
        <f ca="1">IF(ISBLANK(OFFSET('5. Pp (3 años)'!$C$39,INT((ROW()-13)/2),0)),"",OFFSET('5. Pp (3 años)'!$C$39,INT((ROW()-13)/2),0))</f>
        <v/>
      </c>
      <c r="D435" s="1026" t="str">
        <f ca="1">IF(ISBLANK(OFFSET('5. Pp (3 años)'!$D$39,INT((ROW()-13)/2),0)),"",OFFSET('5. Pp (3 años)'!$D$39,INT((ROW()-13)/2),0))</f>
        <v/>
      </c>
      <c r="E435" s="1026" t="str">
        <f ca="1">IF(ISBLANK(OFFSET('5. Pp (3 años)'!$E$39,INT((ROW()-13)/2),0)),"",OFFSET('5. Pp (3 años)'!$E$39,INT((ROW()-13)/2),0))</f>
        <v/>
      </c>
      <c r="F435" s="1024" t="str">
        <f ca="1">IF(ISBLANK(OFFSET('5. Pp (3 años)'!$K$39,INT((ROW()-13)/2),0)),"",OFFSET('5. Pp (3 años)'!$K$39,INT((ROW()-13)/2),0))</f>
        <v/>
      </c>
      <c r="G435" s="1021" t="str">
        <f ca="1">IF(ISBLANK(OFFSET('5. Pp (3 años)'!$H$39,INT((ROW()-13)/2),0)),"",OFFSET('5. Pp (3 años)'!$H$39,INT((ROW()-13)/2),0))</f>
        <v/>
      </c>
      <c r="H435" s="1164" t="str">
        <f ca="1">IF(ISBLANK(OFFSET('9. METAS'!$M$20,INT((ROW()-13)/2),0)),"",OFFSET('9. METAS'!$M$20,INT((ROW()-13)/2),0))</f>
        <v/>
      </c>
      <c r="I435" s="1014"/>
      <c r="J435" s="255" t="str">
        <f ca="1">IF(MOD(ROW()-13,2)=0,IF(ISBLANK(OFFSET('12. SEGUIMIENTO 2027'!$N$14,INT((ROW()-13)/2),0)),"",OFFSET('12. SEGUIMIENTO 2027'!$N$14,INT((ROW()-13)/2),0)),IF(ISBLANK(OFFSET('9. METAS'!$V$20,INT((ROW()-14)/2),0)),"",OFFSET('9. METAS'!$V$20,INT((ROW()-14)/2),0)))</f>
        <v/>
      </c>
      <c r="K435" s="256" t="str">
        <f ca="1">IF(MOD(ROW()-13,2)=0,IF(ISBLANK(OFFSET('12. SEGUIMIENTO 2027'!$O$14,INT((ROW()-13)/2),0)),"",OFFSET('12. SEGUIMIENTO 2027'!$O$14,INT((ROW()-13)/2),0)),IF(ISBLANK(OFFSET('9. METAS'!$W$20,INT((ROW()-14)/2),0)),"",OFFSET('9. METAS'!$W$20,INT((ROW()-14)/2),0)))</f>
        <v/>
      </c>
      <c r="L435" s="256" t="str">
        <f ca="1">IF(MOD(ROW()-13,2)=0,IF(ISBLANK(OFFSET('12. SEGUIMIENTO 2027'!$P$14,INT((ROW()-13)/2),0)),"",OFFSET('12. SEGUIMIENTO 2027'!$P$14,INT((ROW()-13)/2),0)),IF(ISBLANK(OFFSET('9. METAS'!$X$20,INT((ROW()-14)/2),0)),"",OFFSET('9. METAS'!$X$20,INT((ROW()-14)/2),0)))</f>
        <v/>
      </c>
      <c r="M435" s="257" t="str">
        <f ca="1">IF(MOD(ROW()-13,2)=0,IF(ISBLANK(OFFSET('12. SEGUIMIENTO 2027'!$Q$14,INT((ROW()-13)/2),0)),"",OFFSET('12. SEGUIMIENTO 2027'!$Q$14,INT((ROW()-13)/2),0)),IF(ISBLANK(OFFSET('9. METAS'!$Y$20,INT((ROW()-14)/2),0)),"",OFFSET('9. METAS'!$Y$20,INT((ROW()-14)/2),0)))</f>
        <v/>
      </c>
      <c r="N435" s="1012" t="str">
        <f t="shared" ref="N435" ca="1" si="418">IFERROR(J435/J436,"ND")</f>
        <v>ND</v>
      </c>
      <c r="O435" s="1008" t="str">
        <f t="shared" ref="O435" ca="1" si="419">IFERROR(((J435+K435+L435+M435)/H435),"ND")</f>
        <v>ND</v>
      </c>
      <c r="P435" s="996"/>
    </row>
    <row r="436" spans="3:16">
      <c r="C436" s="1030"/>
      <c r="D436" s="1026"/>
      <c r="E436" s="1026"/>
      <c r="F436" s="1024"/>
      <c r="G436" s="1021"/>
      <c r="H436" s="1164"/>
      <c r="I436" s="1015"/>
      <c r="J436" s="255" t="str">
        <f ca="1">IF(MOD(ROW()-13,2)=0,IF(ISBLANK(OFFSET('12. SEGUIMIENTO 2027'!$N$14,INT((ROW()-13)/2),0)),"",OFFSET('12. SEGUIMIENTO 2027'!$N$14,INT((ROW()-13)/2),0)),IF(ISBLANK(OFFSET('9. METAS'!$V$20,INT((ROW()-14)/2),0)),"",OFFSET('9. METAS'!$V$20,INT((ROW()-14)/2),0)))</f>
        <v/>
      </c>
      <c r="K436" s="256" t="str">
        <f ca="1">IF(MOD(ROW()-13,2)=0,IF(ISBLANK(OFFSET('12. SEGUIMIENTO 2027'!$O$14,INT((ROW()-13)/2),0)),"",OFFSET('12. SEGUIMIENTO 2027'!$O$14,INT((ROW()-13)/2),0)),IF(ISBLANK(OFFSET('9. METAS'!$W$20,INT((ROW()-14)/2),0)),"",OFFSET('9. METAS'!$W$20,INT((ROW()-14)/2),0)))</f>
        <v/>
      </c>
      <c r="L436" s="256" t="str">
        <f ca="1">IF(MOD(ROW()-13,2)=0,IF(ISBLANK(OFFSET('12. SEGUIMIENTO 2027'!$P$14,INT((ROW()-13)/2),0)),"",OFFSET('12. SEGUIMIENTO 2027'!$P$14,INT((ROW()-13)/2),0)),IF(ISBLANK(OFFSET('9. METAS'!$X$20,INT((ROW()-14)/2),0)),"",OFFSET('9. METAS'!$X$20,INT((ROW()-14)/2),0)))</f>
        <v/>
      </c>
      <c r="M436" s="257" t="str">
        <f ca="1">IF(MOD(ROW()-13,2)=0,IF(ISBLANK(OFFSET('12. SEGUIMIENTO 2027'!$Q$14,INT((ROW()-13)/2),0)),"",OFFSET('12. SEGUIMIENTO 2027'!$Q$14,INT((ROW()-13)/2),0)),IF(ISBLANK(OFFSET('9. METAS'!$Y$20,INT((ROW()-14)/2),0)),"",OFFSET('9. METAS'!$Y$20,INT((ROW()-14)/2),0)))</f>
        <v/>
      </c>
      <c r="N436" s="1013"/>
      <c r="O436" s="1009"/>
      <c r="P436" s="997"/>
    </row>
    <row r="437" spans="3:16">
      <c r="C437" s="1028" t="str">
        <f ca="1">IF(ISBLANK(OFFSET('5. Pp (3 años)'!$C$39,INT((ROW()-13)/2),0)),"",OFFSET('5. Pp (3 años)'!$C$39,INT((ROW()-13)/2),0))</f>
        <v/>
      </c>
      <c r="D437" s="1026" t="str">
        <f ca="1">IF(ISBLANK(OFFSET('5. Pp (3 años)'!$D$39,INT((ROW()-13)/2),0)),"",OFFSET('5. Pp (3 años)'!$D$39,INT((ROW()-13)/2),0))</f>
        <v/>
      </c>
      <c r="E437" s="1026" t="str">
        <f ca="1">IF(ISBLANK(OFFSET('5. Pp (3 años)'!$E$39,INT((ROW()-13)/2),0)),"",OFFSET('5. Pp (3 años)'!$E$39,INT((ROW()-13)/2),0))</f>
        <v/>
      </c>
      <c r="F437" s="1024" t="str">
        <f ca="1">IF(ISBLANK(OFFSET('5. Pp (3 años)'!$K$39,INT((ROW()-13)/2),0)),"",OFFSET('5. Pp (3 años)'!$K$39,INT((ROW()-13)/2),0))</f>
        <v/>
      </c>
      <c r="G437" s="1021" t="str">
        <f ca="1">IF(ISBLANK(OFFSET('5. Pp (3 años)'!$H$39,INT((ROW()-13)/2),0)),"",OFFSET('5. Pp (3 años)'!$H$39,INT((ROW()-13)/2),0))</f>
        <v/>
      </c>
      <c r="H437" s="1164" t="str">
        <f ca="1">IF(ISBLANK(OFFSET('9. METAS'!$M$20,INT((ROW()-13)/2),0)),"",OFFSET('9. METAS'!$M$20,INT((ROW()-13)/2),0))</f>
        <v/>
      </c>
      <c r="I437" s="1014"/>
      <c r="J437" s="255" t="str">
        <f ca="1">IF(MOD(ROW()-13,2)=0,IF(ISBLANK(OFFSET('12. SEGUIMIENTO 2027'!$N$14,INT((ROW()-13)/2),0)),"",OFFSET('12. SEGUIMIENTO 2027'!$N$14,INT((ROW()-13)/2),0)),IF(ISBLANK(OFFSET('9. METAS'!$V$20,INT((ROW()-14)/2),0)),"",OFFSET('9. METAS'!$V$20,INT((ROW()-14)/2),0)))</f>
        <v/>
      </c>
      <c r="K437" s="256" t="str">
        <f ca="1">IF(MOD(ROW()-13,2)=0,IF(ISBLANK(OFFSET('12. SEGUIMIENTO 2027'!$O$14,INT((ROW()-13)/2),0)),"",OFFSET('12. SEGUIMIENTO 2027'!$O$14,INT((ROW()-13)/2),0)),IF(ISBLANK(OFFSET('9. METAS'!$W$20,INT((ROW()-14)/2),0)),"",OFFSET('9. METAS'!$W$20,INT((ROW()-14)/2),0)))</f>
        <v/>
      </c>
      <c r="L437" s="256" t="str">
        <f ca="1">IF(MOD(ROW()-13,2)=0,IF(ISBLANK(OFFSET('12. SEGUIMIENTO 2027'!$P$14,INT((ROW()-13)/2),0)),"",OFFSET('12. SEGUIMIENTO 2027'!$P$14,INT((ROW()-13)/2),0)),IF(ISBLANK(OFFSET('9. METAS'!$X$20,INT((ROW()-14)/2),0)),"",OFFSET('9. METAS'!$X$20,INT((ROW()-14)/2),0)))</f>
        <v/>
      </c>
      <c r="M437" s="257" t="str">
        <f ca="1">IF(MOD(ROW()-13,2)=0,IF(ISBLANK(OFFSET('12. SEGUIMIENTO 2027'!$Q$14,INT((ROW()-13)/2),0)),"",OFFSET('12. SEGUIMIENTO 2027'!$Q$14,INT((ROW()-13)/2),0)),IF(ISBLANK(OFFSET('9. METAS'!$Y$20,INT((ROW()-14)/2),0)),"",OFFSET('9. METAS'!$Y$20,INT((ROW()-14)/2),0)))</f>
        <v/>
      </c>
      <c r="N437" s="1012" t="str">
        <f t="shared" ref="N437" ca="1" si="420">IFERROR(J437/J438,"ND")</f>
        <v>ND</v>
      </c>
      <c r="O437" s="1008" t="str">
        <f t="shared" ref="O437" ca="1" si="421">IFERROR(((J437+K437+L437+M437)/H437),"ND")</f>
        <v>ND</v>
      </c>
      <c r="P437" s="996"/>
    </row>
    <row r="438" spans="3:16">
      <c r="C438" s="1030"/>
      <c r="D438" s="1026"/>
      <c r="E438" s="1026"/>
      <c r="F438" s="1024"/>
      <c r="G438" s="1021"/>
      <c r="H438" s="1164"/>
      <c r="I438" s="1015"/>
      <c r="J438" s="255" t="str">
        <f ca="1">IF(MOD(ROW()-13,2)=0,IF(ISBLANK(OFFSET('12. SEGUIMIENTO 2027'!$N$14,INT((ROW()-13)/2),0)),"",OFFSET('12. SEGUIMIENTO 2027'!$N$14,INT((ROW()-13)/2),0)),IF(ISBLANK(OFFSET('9. METAS'!$V$20,INT((ROW()-14)/2),0)),"",OFFSET('9. METAS'!$V$20,INT((ROW()-14)/2),0)))</f>
        <v/>
      </c>
      <c r="K438" s="256" t="str">
        <f ca="1">IF(MOD(ROW()-13,2)=0,IF(ISBLANK(OFFSET('12. SEGUIMIENTO 2027'!$O$14,INT((ROW()-13)/2),0)),"",OFFSET('12. SEGUIMIENTO 2027'!$O$14,INT((ROW()-13)/2),0)),IF(ISBLANK(OFFSET('9. METAS'!$W$20,INT((ROW()-14)/2),0)),"",OFFSET('9. METAS'!$W$20,INT((ROW()-14)/2),0)))</f>
        <v/>
      </c>
      <c r="L438" s="256" t="str">
        <f ca="1">IF(MOD(ROW()-13,2)=0,IF(ISBLANK(OFFSET('12. SEGUIMIENTO 2027'!$P$14,INT((ROW()-13)/2),0)),"",OFFSET('12. SEGUIMIENTO 2027'!$P$14,INT((ROW()-13)/2),0)),IF(ISBLANK(OFFSET('9. METAS'!$X$20,INT((ROW()-14)/2),0)),"",OFFSET('9. METAS'!$X$20,INT((ROW()-14)/2),0)))</f>
        <v/>
      </c>
      <c r="M438" s="257" t="str">
        <f ca="1">IF(MOD(ROW()-13,2)=0,IF(ISBLANK(OFFSET('12. SEGUIMIENTO 2027'!$Q$14,INT((ROW()-13)/2),0)),"",OFFSET('12. SEGUIMIENTO 2027'!$Q$14,INT((ROW()-13)/2),0)),IF(ISBLANK(OFFSET('9. METAS'!$Y$20,INT((ROW()-14)/2),0)),"",OFFSET('9. METAS'!$Y$20,INT((ROW()-14)/2),0)))</f>
        <v/>
      </c>
      <c r="N438" s="1013"/>
      <c r="O438" s="1009"/>
      <c r="P438" s="997"/>
    </row>
    <row r="439" spans="3:16">
      <c r="C439" s="1028" t="str">
        <f ca="1">IF(ISBLANK(OFFSET('5. Pp (3 años)'!$C$39,INT((ROW()-13)/2),0)),"",OFFSET('5. Pp (3 años)'!$C$39,INT((ROW()-13)/2),0))</f>
        <v/>
      </c>
      <c r="D439" s="1026" t="str">
        <f ca="1">IF(ISBLANK(OFFSET('5. Pp (3 años)'!$D$39,INT((ROW()-13)/2),0)),"",OFFSET('5. Pp (3 años)'!$D$39,INT((ROW()-13)/2),0))</f>
        <v/>
      </c>
      <c r="E439" s="1026" t="str">
        <f ca="1">IF(ISBLANK(OFFSET('5. Pp (3 años)'!$E$39,INT((ROW()-13)/2),0)),"",OFFSET('5. Pp (3 años)'!$E$39,INT((ROW()-13)/2),0))</f>
        <v/>
      </c>
      <c r="F439" s="1024" t="str">
        <f ca="1">IF(ISBLANK(OFFSET('5. Pp (3 años)'!$K$39,INT((ROW()-13)/2),0)),"",OFFSET('5. Pp (3 años)'!$K$39,INT((ROW()-13)/2),0))</f>
        <v/>
      </c>
      <c r="G439" s="1021" t="str">
        <f ca="1">IF(ISBLANK(OFFSET('5. Pp (3 años)'!$H$39,INT((ROW()-13)/2),0)),"",OFFSET('5. Pp (3 años)'!$H$39,INT((ROW()-13)/2),0))</f>
        <v/>
      </c>
      <c r="H439" s="1164" t="str">
        <f ca="1">IF(ISBLANK(OFFSET('9. METAS'!$M$20,INT((ROW()-13)/2),0)),"",OFFSET('9. METAS'!$M$20,INT((ROW()-13)/2),0))</f>
        <v/>
      </c>
      <c r="I439" s="1014"/>
      <c r="J439" s="255" t="str">
        <f ca="1">IF(MOD(ROW()-13,2)=0,IF(ISBLANK(OFFSET('12. SEGUIMIENTO 2027'!$N$14,INT((ROW()-13)/2),0)),"",OFFSET('12. SEGUIMIENTO 2027'!$N$14,INT((ROW()-13)/2),0)),IF(ISBLANK(OFFSET('9. METAS'!$V$20,INT((ROW()-14)/2),0)),"",OFFSET('9. METAS'!$V$20,INT((ROW()-14)/2),0)))</f>
        <v/>
      </c>
      <c r="K439" s="256" t="str">
        <f ca="1">IF(MOD(ROW()-13,2)=0,IF(ISBLANK(OFFSET('12. SEGUIMIENTO 2027'!$O$14,INT((ROW()-13)/2),0)),"",OFFSET('12. SEGUIMIENTO 2027'!$O$14,INT((ROW()-13)/2),0)),IF(ISBLANK(OFFSET('9. METAS'!$W$20,INT((ROW()-14)/2),0)),"",OFFSET('9. METAS'!$W$20,INT((ROW()-14)/2),0)))</f>
        <v/>
      </c>
      <c r="L439" s="256" t="str">
        <f ca="1">IF(MOD(ROW()-13,2)=0,IF(ISBLANK(OFFSET('12. SEGUIMIENTO 2027'!$P$14,INT((ROW()-13)/2),0)),"",OFFSET('12. SEGUIMIENTO 2027'!$P$14,INT((ROW()-13)/2),0)),IF(ISBLANK(OFFSET('9. METAS'!$X$20,INT((ROW()-14)/2),0)),"",OFFSET('9. METAS'!$X$20,INT((ROW()-14)/2),0)))</f>
        <v/>
      </c>
      <c r="M439" s="257" t="str">
        <f ca="1">IF(MOD(ROW()-13,2)=0,IF(ISBLANK(OFFSET('12. SEGUIMIENTO 2027'!$Q$14,INT((ROW()-13)/2),0)),"",OFFSET('12. SEGUIMIENTO 2027'!$Q$14,INT((ROW()-13)/2),0)),IF(ISBLANK(OFFSET('9. METAS'!$Y$20,INT((ROW()-14)/2),0)),"",OFFSET('9. METAS'!$Y$20,INT((ROW()-14)/2),0)))</f>
        <v/>
      </c>
      <c r="N439" s="1012" t="str">
        <f t="shared" ref="N439" ca="1" si="422">IFERROR(J439/J440,"ND")</f>
        <v>ND</v>
      </c>
      <c r="O439" s="1008" t="str">
        <f t="shared" ref="O439" ca="1" si="423">IFERROR(((J439+K439+L439+M439)/H439),"ND")</f>
        <v>ND</v>
      </c>
      <c r="P439" s="996"/>
    </row>
    <row r="440" spans="3:16">
      <c r="C440" s="1030"/>
      <c r="D440" s="1026"/>
      <c r="E440" s="1026"/>
      <c r="F440" s="1024"/>
      <c r="G440" s="1021"/>
      <c r="H440" s="1164"/>
      <c r="I440" s="1015"/>
      <c r="J440" s="255" t="str">
        <f ca="1">IF(MOD(ROW()-13,2)=0,IF(ISBLANK(OFFSET('12. SEGUIMIENTO 2027'!$N$14,INT((ROW()-13)/2),0)),"",OFFSET('12. SEGUIMIENTO 2027'!$N$14,INT((ROW()-13)/2),0)),IF(ISBLANK(OFFSET('9. METAS'!$V$20,INT((ROW()-14)/2),0)),"",OFFSET('9. METAS'!$V$20,INT((ROW()-14)/2),0)))</f>
        <v/>
      </c>
      <c r="K440" s="256" t="str">
        <f ca="1">IF(MOD(ROW()-13,2)=0,IF(ISBLANK(OFFSET('12. SEGUIMIENTO 2027'!$O$14,INT((ROW()-13)/2),0)),"",OFFSET('12. SEGUIMIENTO 2027'!$O$14,INT((ROW()-13)/2),0)),IF(ISBLANK(OFFSET('9. METAS'!$W$20,INT((ROW()-14)/2),0)),"",OFFSET('9. METAS'!$W$20,INT((ROW()-14)/2),0)))</f>
        <v/>
      </c>
      <c r="L440" s="256" t="str">
        <f ca="1">IF(MOD(ROW()-13,2)=0,IF(ISBLANK(OFFSET('12. SEGUIMIENTO 2027'!$P$14,INT((ROW()-13)/2),0)),"",OFFSET('12. SEGUIMIENTO 2027'!$P$14,INT((ROW()-13)/2),0)),IF(ISBLANK(OFFSET('9. METAS'!$X$20,INT((ROW()-14)/2),0)),"",OFFSET('9. METAS'!$X$20,INT((ROW()-14)/2),0)))</f>
        <v/>
      </c>
      <c r="M440" s="257" t="str">
        <f ca="1">IF(MOD(ROW()-13,2)=0,IF(ISBLANK(OFFSET('12. SEGUIMIENTO 2027'!$Q$14,INT((ROW()-13)/2),0)),"",OFFSET('12. SEGUIMIENTO 2027'!$Q$14,INT((ROW()-13)/2),0)),IF(ISBLANK(OFFSET('9. METAS'!$Y$20,INT((ROW()-14)/2),0)),"",OFFSET('9. METAS'!$Y$20,INT((ROW()-14)/2),0)))</f>
        <v/>
      </c>
      <c r="N440" s="1013"/>
      <c r="O440" s="1009"/>
      <c r="P440" s="997"/>
    </row>
    <row r="441" spans="3:16">
      <c r="C441" s="1028" t="str">
        <f ca="1">IF(ISBLANK(OFFSET('5. Pp (3 años)'!$C$39,INT((ROW()-13)/2),0)),"",OFFSET('5. Pp (3 años)'!$C$39,INT((ROW()-13)/2),0))</f>
        <v/>
      </c>
      <c r="D441" s="1026" t="str">
        <f ca="1">IF(ISBLANK(OFFSET('5. Pp (3 años)'!$D$39,INT((ROW()-13)/2),0)),"",OFFSET('5. Pp (3 años)'!$D$39,INT((ROW()-13)/2),0))</f>
        <v/>
      </c>
      <c r="E441" s="1026" t="str">
        <f ca="1">IF(ISBLANK(OFFSET('5. Pp (3 años)'!$E$39,INT((ROW()-13)/2),0)),"",OFFSET('5. Pp (3 años)'!$E$39,INT((ROW()-13)/2),0))</f>
        <v/>
      </c>
      <c r="F441" s="1024" t="str">
        <f ca="1">IF(ISBLANK(OFFSET('5. Pp (3 años)'!$K$39,INT((ROW()-13)/2),0)),"",OFFSET('5. Pp (3 años)'!$K$39,INT((ROW()-13)/2),0))</f>
        <v/>
      </c>
      <c r="G441" s="1021" t="str">
        <f ca="1">IF(ISBLANK(OFFSET('5. Pp (3 años)'!$H$39,INT((ROW()-13)/2),0)),"",OFFSET('5. Pp (3 años)'!$H$39,INT((ROW()-13)/2),0))</f>
        <v/>
      </c>
      <c r="H441" s="1164" t="str">
        <f ca="1">IF(ISBLANK(OFFSET('9. METAS'!$M$20,INT((ROW()-13)/2),0)),"",OFFSET('9. METAS'!$M$20,INT((ROW()-13)/2),0))</f>
        <v/>
      </c>
      <c r="I441" s="1014"/>
      <c r="J441" s="255" t="str">
        <f ca="1">IF(MOD(ROW()-13,2)=0,IF(ISBLANK(OFFSET('12. SEGUIMIENTO 2027'!$N$14,INT((ROW()-13)/2),0)),"",OFFSET('12. SEGUIMIENTO 2027'!$N$14,INT((ROW()-13)/2),0)),IF(ISBLANK(OFFSET('9. METAS'!$V$20,INT((ROW()-14)/2),0)),"",OFFSET('9. METAS'!$V$20,INT((ROW()-14)/2),0)))</f>
        <v/>
      </c>
      <c r="K441" s="256" t="str">
        <f ca="1">IF(MOD(ROW()-13,2)=0,IF(ISBLANK(OFFSET('12. SEGUIMIENTO 2027'!$O$14,INT((ROW()-13)/2),0)),"",OFFSET('12. SEGUIMIENTO 2027'!$O$14,INT((ROW()-13)/2),0)),IF(ISBLANK(OFFSET('9. METAS'!$W$20,INT((ROW()-14)/2),0)),"",OFFSET('9. METAS'!$W$20,INT((ROW()-14)/2),0)))</f>
        <v/>
      </c>
      <c r="L441" s="256" t="str">
        <f ca="1">IF(MOD(ROW()-13,2)=0,IF(ISBLANK(OFFSET('12. SEGUIMIENTO 2027'!$P$14,INT((ROW()-13)/2),0)),"",OFFSET('12. SEGUIMIENTO 2027'!$P$14,INT((ROW()-13)/2),0)),IF(ISBLANK(OFFSET('9. METAS'!$X$20,INT((ROW()-14)/2),0)),"",OFFSET('9. METAS'!$X$20,INT((ROW()-14)/2),0)))</f>
        <v/>
      </c>
      <c r="M441" s="257" t="str">
        <f ca="1">IF(MOD(ROW()-13,2)=0,IF(ISBLANK(OFFSET('12. SEGUIMIENTO 2027'!$Q$14,INT((ROW()-13)/2),0)),"",OFFSET('12. SEGUIMIENTO 2027'!$Q$14,INT((ROW()-13)/2),0)),IF(ISBLANK(OFFSET('9. METAS'!$Y$20,INT((ROW()-14)/2),0)),"",OFFSET('9. METAS'!$Y$20,INT((ROW()-14)/2),0)))</f>
        <v/>
      </c>
      <c r="N441" s="1012" t="str">
        <f t="shared" ref="N441" ca="1" si="424">IFERROR(J441/J442,"ND")</f>
        <v>ND</v>
      </c>
      <c r="O441" s="1008" t="str">
        <f t="shared" ref="O441" ca="1" si="425">IFERROR(((J441+K441+L441+M441)/H441),"ND")</f>
        <v>ND</v>
      </c>
      <c r="P441" s="996"/>
    </row>
    <row r="442" spans="3:16">
      <c r="C442" s="1030"/>
      <c r="D442" s="1026"/>
      <c r="E442" s="1026"/>
      <c r="F442" s="1024"/>
      <c r="G442" s="1021"/>
      <c r="H442" s="1164"/>
      <c r="I442" s="1015"/>
      <c r="J442" s="255" t="str">
        <f ca="1">IF(MOD(ROW()-13,2)=0,IF(ISBLANK(OFFSET('12. SEGUIMIENTO 2027'!$N$14,INT((ROW()-13)/2),0)),"",OFFSET('12. SEGUIMIENTO 2027'!$N$14,INT((ROW()-13)/2),0)),IF(ISBLANK(OFFSET('9. METAS'!$V$20,INT((ROW()-14)/2),0)),"",OFFSET('9. METAS'!$V$20,INT((ROW()-14)/2),0)))</f>
        <v/>
      </c>
      <c r="K442" s="256" t="str">
        <f ca="1">IF(MOD(ROW()-13,2)=0,IF(ISBLANK(OFFSET('12. SEGUIMIENTO 2027'!$O$14,INT((ROW()-13)/2),0)),"",OFFSET('12. SEGUIMIENTO 2027'!$O$14,INT((ROW()-13)/2),0)),IF(ISBLANK(OFFSET('9. METAS'!$W$20,INT((ROW()-14)/2),0)),"",OFFSET('9. METAS'!$W$20,INT((ROW()-14)/2),0)))</f>
        <v/>
      </c>
      <c r="L442" s="256" t="str">
        <f ca="1">IF(MOD(ROW()-13,2)=0,IF(ISBLANK(OFFSET('12. SEGUIMIENTO 2027'!$P$14,INT((ROW()-13)/2),0)),"",OFFSET('12. SEGUIMIENTO 2027'!$P$14,INT((ROW()-13)/2),0)),IF(ISBLANK(OFFSET('9. METAS'!$X$20,INT((ROW()-14)/2),0)),"",OFFSET('9. METAS'!$X$20,INT((ROW()-14)/2),0)))</f>
        <v/>
      </c>
      <c r="M442" s="257" t="str">
        <f ca="1">IF(MOD(ROW()-13,2)=0,IF(ISBLANK(OFFSET('12. SEGUIMIENTO 2027'!$Q$14,INT((ROW()-13)/2),0)),"",OFFSET('12. SEGUIMIENTO 2027'!$Q$14,INT((ROW()-13)/2),0)),IF(ISBLANK(OFFSET('9. METAS'!$Y$20,INT((ROW()-14)/2),0)),"",OFFSET('9. METAS'!$Y$20,INT((ROW()-14)/2),0)))</f>
        <v/>
      </c>
      <c r="N442" s="1013"/>
      <c r="O442" s="1009"/>
      <c r="P442" s="997"/>
    </row>
    <row r="443" spans="3:16">
      <c r="C443" s="1028" t="str">
        <f ca="1">IF(ISBLANK(OFFSET('5. Pp (3 años)'!$C$39,INT((ROW()-13)/2),0)),"",OFFSET('5. Pp (3 años)'!$C$39,INT((ROW()-13)/2),0))</f>
        <v/>
      </c>
      <c r="D443" s="1026" t="str">
        <f ca="1">IF(ISBLANK(OFFSET('5. Pp (3 años)'!$D$39,INT((ROW()-13)/2),0)),"",OFFSET('5. Pp (3 años)'!$D$39,INT((ROW()-13)/2),0))</f>
        <v/>
      </c>
      <c r="E443" s="1026" t="str">
        <f ca="1">IF(ISBLANK(OFFSET('5. Pp (3 años)'!$E$39,INT((ROW()-13)/2),0)),"",OFFSET('5. Pp (3 años)'!$E$39,INT((ROW()-13)/2),0))</f>
        <v/>
      </c>
      <c r="F443" s="1024" t="str">
        <f ca="1">IF(ISBLANK(OFFSET('5. Pp (3 años)'!$K$39,INT((ROW()-13)/2),0)),"",OFFSET('5. Pp (3 años)'!$K$39,INT((ROW()-13)/2),0))</f>
        <v/>
      </c>
      <c r="G443" s="1021" t="str">
        <f ca="1">IF(ISBLANK(OFFSET('5. Pp (3 años)'!$H$39,INT((ROW()-13)/2),0)),"",OFFSET('5. Pp (3 años)'!$H$39,INT((ROW()-13)/2),0))</f>
        <v/>
      </c>
      <c r="H443" s="1164" t="str">
        <f ca="1">IF(ISBLANK(OFFSET('9. METAS'!$M$20,INT((ROW()-13)/2),0)),"",OFFSET('9. METAS'!$M$20,INT((ROW()-13)/2),0))</f>
        <v/>
      </c>
      <c r="I443" s="1014"/>
      <c r="J443" s="255" t="str">
        <f ca="1">IF(MOD(ROW()-13,2)=0,IF(ISBLANK(OFFSET('12. SEGUIMIENTO 2027'!$N$14,INT((ROW()-13)/2),0)),"",OFFSET('12. SEGUIMIENTO 2027'!$N$14,INT((ROW()-13)/2),0)),IF(ISBLANK(OFFSET('9. METAS'!$V$20,INT((ROW()-14)/2),0)),"",OFFSET('9. METAS'!$V$20,INT((ROW()-14)/2),0)))</f>
        <v/>
      </c>
      <c r="K443" s="256" t="str">
        <f ca="1">IF(MOD(ROW()-13,2)=0,IF(ISBLANK(OFFSET('12. SEGUIMIENTO 2027'!$O$14,INT((ROW()-13)/2),0)),"",OFFSET('12. SEGUIMIENTO 2027'!$O$14,INT((ROW()-13)/2),0)),IF(ISBLANK(OFFSET('9. METAS'!$W$20,INT((ROW()-14)/2),0)),"",OFFSET('9. METAS'!$W$20,INT((ROW()-14)/2),0)))</f>
        <v/>
      </c>
      <c r="L443" s="256" t="str">
        <f ca="1">IF(MOD(ROW()-13,2)=0,IF(ISBLANK(OFFSET('12. SEGUIMIENTO 2027'!$P$14,INT((ROW()-13)/2),0)),"",OFFSET('12. SEGUIMIENTO 2027'!$P$14,INT((ROW()-13)/2),0)),IF(ISBLANK(OFFSET('9. METAS'!$X$20,INT((ROW()-14)/2),0)),"",OFFSET('9. METAS'!$X$20,INT((ROW()-14)/2),0)))</f>
        <v/>
      </c>
      <c r="M443" s="257" t="str">
        <f ca="1">IF(MOD(ROW()-13,2)=0,IF(ISBLANK(OFFSET('12. SEGUIMIENTO 2027'!$Q$14,INT((ROW()-13)/2),0)),"",OFFSET('12. SEGUIMIENTO 2027'!$Q$14,INT((ROW()-13)/2),0)),IF(ISBLANK(OFFSET('9. METAS'!$Y$20,INT((ROW()-14)/2),0)),"",OFFSET('9. METAS'!$Y$20,INT((ROW()-14)/2),0)))</f>
        <v/>
      </c>
      <c r="N443" s="1012" t="str">
        <f t="shared" ref="N443" ca="1" si="426">IFERROR(J443/J444,"ND")</f>
        <v>ND</v>
      </c>
      <c r="O443" s="1008" t="str">
        <f t="shared" ref="O443" ca="1" si="427">IFERROR(((J443+K443+L443+M443)/H443),"ND")</f>
        <v>ND</v>
      </c>
      <c r="P443" s="996"/>
    </row>
    <row r="444" spans="3:16">
      <c r="C444" s="1030"/>
      <c r="D444" s="1026"/>
      <c r="E444" s="1026"/>
      <c r="F444" s="1024"/>
      <c r="G444" s="1021"/>
      <c r="H444" s="1164"/>
      <c r="I444" s="1015"/>
      <c r="J444" s="255" t="str">
        <f ca="1">IF(MOD(ROW()-13,2)=0,IF(ISBLANK(OFFSET('12. SEGUIMIENTO 2027'!$N$14,INT((ROW()-13)/2),0)),"",OFFSET('12. SEGUIMIENTO 2027'!$N$14,INT((ROW()-13)/2),0)),IF(ISBLANK(OFFSET('9. METAS'!$V$20,INT((ROW()-14)/2),0)),"",OFFSET('9. METAS'!$V$20,INT((ROW()-14)/2),0)))</f>
        <v/>
      </c>
      <c r="K444" s="256" t="str">
        <f ca="1">IF(MOD(ROW()-13,2)=0,IF(ISBLANK(OFFSET('12. SEGUIMIENTO 2027'!$O$14,INT((ROW()-13)/2),0)),"",OFFSET('12. SEGUIMIENTO 2027'!$O$14,INT((ROW()-13)/2),0)),IF(ISBLANK(OFFSET('9. METAS'!$W$20,INT((ROW()-14)/2),0)),"",OFFSET('9. METAS'!$W$20,INT((ROW()-14)/2),0)))</f>
        <v/>
      </c>
      <c r="L444" s="256" t="str">
        <f ca="1">IF(MOD(ROW()-13,2)=0,IF(ISBLANK(OFFSET('12. SEGUIMIENTO 2027'!$P$14,INT((ROW()-13)/2),0)),"",OFFSET('12. SEGUIMIENTO 2027'!$P$14,INT((ROW()-13)/2),0)),IF(ISBLANK(OFFSET('9. METAS'!$X$20,INT((ROW()-14)/2),0)),"",OFFSET('9. METAS'!$X$20,INT((ROW()-14)/2),0)))</f>
        <v/>
      </c>
      <c r="M444" s="257" t="str">
        <f ca="1">IF(MOD(ROW()-13,2)=0,IF(ISBLANK(OFFSET('12. SEGUIMIENTO 2027'!$Q$14,INT((ROW()-13)/2),0)),"",OFFSET('12. SEGUIMIENTO 2027'!$Q$14,INT((ROW()-13)/2),0)),IF(ISBLANK(OFFSET('9. METAS'!$Y$20,INT((ROW()-14)/2),0)),"",OFFSET('9. METAS'!$Y$20,INT((ROW()-14)/2),0)))</f>
        <v/>
      </c>
      <c r="N444" s="1013"/>
      <c r="O444" s="1009"/>
      <c r="P444" s="997"/>
    </row>
    <row r="445" spans="3:16">
      <c r="C445" s="1028" t="str">
        <f ca="1">IF(ISBLANK(OFFSET('5. Pp (3 años)'!$C$39,INT((ROW()-13)/2),0)),"",OFFSET('5. Pp (3 años)'!$C$39,INT((ROW()-13)/2),0))</f>
        <v/>
      </c>
      <c r="D445" s="1026" t="str">
        <f ca="1">IF(ISBLANK(OFFSET('5. Pp (3 años)'!$D$39,INT((ROW()-13)/2),0)),"",OFFSET('5. Pp (3 años)'!$D$39,INT((ROW()-13)/2),0))</f>
        <v/>
      </c>
      <c r="E445" s="1026" t="str">
        <f ca="1">IF(ISBLANK(OFFSET('5. Pp (3 años)'!$E$39,INT((ROW()-13)/2),0)),"",OFFSET('5. Pp (3 años)'!$E$39,INT((ROW()-13)/2),0))</f>
        <v/>
      </c>
      <c r="F445" s="1024" t="str">
        <f ca="1">IF(ISBLANK(OFFSET('5. Pp (3 años)'!$K$39,INT((ROW()-13)/2),0)),"",OFFSET('5. Pp (3 años)'!$K$39,INT((ROW()-13)/2),0))</f>
        <v/>
      </c>
      <c r="G445" s="1021" t="str">
        <f ca="1">IF(ISBLANK(OFFSET('5. Pp (3 años)'!$H$39,INT((ROW()-13)/2),0)),"",OFFSET('5. Pp (3 años)'!$H$39,INT((ROW()-13)/2),0))</f>
        <v/>
      </c>
      <c r="H445" s="1164" t="str">
        <f ca="1">IF(ISBLANK(OFFSET('9. METAS'!$M$20,INT((ROW()-13)/2),0)),"",OFFSET('9. METAS'!$M$20,INT((ROW()-13)/2),0))</f>
        <v/>
      </c>
      <c r="I445" s="1014"/>
      <c r="J445" s="255" t="str">
        <f ca="1">IF(MOD(ROW()-13,2)=0,IF(ISBLANK(OFFSET('12. SEGUIMIENTO 2027'!$N$14,INT((ROW()-13)/2),0)),"",OFFSET('12. SEGUIMIENTO 2027'!$N$14,INT((ROW()-13)/2),0)),IF(ISBLANK(OFFSET('9. METAS'!$V$20,INT((ROW()-14)/2),0)),"",OFFSET('9. METAS'!$V$20,INT((ROW()-14)/2),0)))</f>
        <v/>
      </c>
      <c r="K445" s="256" t="str">
        <f ca="1">IF(MOD(ROW()-13,2)=0,IF(ISBLANK(OFFSET('12. SEGUIMIENTO 2027'!$O$14,INT((ROW()-13)/2),0)),"",OFFSET('12. SEGUIMIENTO 2027'!$O$14,INT((ROW()-13)/2),0)),IF(ISBLANK(OFFSET('9. METAS'!$W$20,INT((ROW()-14)/2),0)),"",OFFSET('9. METAS'!$W$20,INT((ROW()-14)/2),0)))</f>
        <v/>
      </c>
      <c r="L445" s="256" t="str">
        <f ca="1">IF(MOD(ROW()-13,2)=0,IF(ISBLANK(OFFSET('12. SEGUIMIENTO 2027'!$P$14,INT((ROW()-13)/2),0)),"",OFFSET('12. SEGUIMIENTO 2027'!$P$14,INT((ROW()-13)/2),0)),IF(ISBLANK(OFFSET('9. METAS'!$X$20,INT((ROW()-14)/2),0)),"",OFFSET('9. METAS'!$X$20,INT((ROW()-14)/2),0)))</f>
        <v/>
      </c>
      <c r="M445" s="257" t="str">
        <f ca="1">IF(MOD(ROW()-13,2)=0,IF(ISBLANK(OFFSET('12. SEGUIMIENTO 2027'!$Q$14,INT((ROW()-13)/2),0)),"",OFFSET('12. SEGUIMIENTO 2027'!$Q$14,INT((ROW()-13)/2),0)),IF(ISBLANK(OFFSET('9. METAS'!$Y$20,INT((ROW()-14)/2),0)),"",OFFSET('9. METAS'!$Y$20,INT((ROW()-14)/2),0)))</f>
        <v/>
      </c>
      <c r="N445" s="1012" t="str">
        <f t="shared" ref="N445" ca="1" si="428">IFERROR(J445/J446,"ND")</f>
        <v>ND</v>
      </c>
      <c r="O445" s="1008" t="str">
        <f t="shared" ref="O445" ca="1" si="429">IFERROR(((J445+K445+L445+M445)/H445),"ND")</f>
        <v>ND</v>
      </c>
      <c r="P445" s="996"/>
    </row>
    <row r="446" spans="3:16">
      <c r="C446" s="1030"/>
      <c r="D446" s="1026"/>
      <c r="E446" s="1026"/>
      <c r="F446" s="1024"/>
      <c r="G446" s="1021"/>
      <c r="H446" s="1164"/>
      <c r="I446" s="1015"/>
      <c r="J446" s="255" t="str">
        <f ca="1">IF(MOD(ROW()-13,2)=0,IF(ISBLANK(OFFSET('12. SEGUIMIENTO 2027'!$N$14,INT((ROW()-13)/2),0)),"",OFFSET('12. SEGUIMIENTO 2027'!$N$14,INT((ROW()-13)/2),0)),IF(ISBLANK(OFFSET('9. METAS'!$V$20,INT((ROW()-14)/2),0)),"",OFFSET('9. METAS'!$V$20,INT((ROW()-14)/2),0)))</f>
        <v/>
      </c>
      <c r="K446" s="256" t="str">
        <f ca="1">IF(MOD(ROW()-13,2)=0,IF(ISBLANK(OFFSET('12. SEGUIMIENTO 2027'!$O$14,INT((ROW()-13)/2),0)),"",OFFSET('12. SEGUIMIENTO 2027'!$O$14,INT((ROW()-13)/2),0)),IF(ISBLANK(OFFSET('9. METAS'!$W$20,INT((ROW()-14)/2),0)),"",OFFSET('9. METAS'!$W$20,INT((ROW()-14)/2),0)))</f>
        <v/>
      </c>
      <c r="L446" s="256" t="str">
        <f ca="1">IF(MOD(ROW()-13,2)=0,IF(ISBLANK(OFFSET('12. SEGUIMIENTO 2027'!$P$14,INT((ROW()-13)/2),0)),"",OFFSET('12. SEGUIMIENTO 2027'!$P$14,INT((ROW()-13)/2),0)),IF(ISBLANK(OFFSET('9. METAS'!$X$20,INT((ROW()-14)/2),0)),"",OFFSET('9. METAS'!$X$20,INT((ROW()-14)/2),0)))</f>
        <v/>
      </c>
      <c r="M446" s="257" t="str">
        <f ca="1">IF(MOD(ROW()-13,2)=0,IF(ISBLANK(OFFSET('12. SEGUIMIENTO 2027'!$Q$14,INT((ROW()-13)/2),0)),"",OFFSET('12. SEGUIMIENTO 2027'!$Q$14,INT((ROW()-13)/2),0)),IF(ISBLANK(OFFSET('9. METAS'!$Y$20,INT((ROW()-14)/2),0)),"",OFFSET('9. METAS'!$Y$20,INT((ROW()-14)/2),0)))</f>
        <v/>
      </c>
      <c r="N446" s="1013"/>
      <c r="O446" s="1009"/>
      <c r="P446" s="997"/>
    </row>
    <row r="447" spans="3:16">
      <c r="C447" s="1028" t="str">
        <f ca="1">IF(ISBLANK(OFFSET('5. Pp (3 años)'!$C$39,INT((ROW()-13)/2),0)),"",OFFSET('5. Pp (3 años)'!$C$39,INT((ROW()-13)/2),0))</f>
        <v/>
      </c>
      <c r="D447" s="1026" t="str">
        <f ca="1">IF(ISBLANK(OFFSET('5. Pp (3 años)'!$D$39,INT((ROW()-13)/2),0)),"",OFFSET('5. Pp (3 años)'!$D$39,INT((ROW()-13)/2),0))</f>
        <v/>
      </c>
      <c r="E447" s="1026" t="str">
        <f ca="1">IF(ISBLANK(OFFSET('5. Pp (3 años)'!$E$39,INT((ROW()-13)/2),0)),"",OFFSET('5. Pp (3 años)'!$E$39,INT((ROW()-13)/2),0))</f>
        <v/>
      </c>
      <c r="F447" s="1024" t="str">
        <f ca="1">IF(ISBLANK(OFFSET('5. Pp (3 años)'!$K$39,INT((ROW()-13)/2),0)),"",OFFSET('5. Pp (3 años)'!$K$39,INT((ROW()-13)/2),0))</f>
        <v/>
      </c>
      <c r="G447" s="1021" t="str">
        <f ca="1">IF(ISBLANK(OFFSET('5. Pp (3 años)'!$H$39,INT((ROW()-13)/2),0)),"",OFFSET('5. Pp (3 años)'!$H$39,INT((ROW()-13)/2),0))</f>
        <v/>
      </c>
      <c r="H447" s="1164" t="str">
        <f ca="1">IF(ISBLANK(OFFSET('9. METAS'!$M$20,INT((ROW()-13)/2),0)),"",OFFSET('9. METAS'!$M$20,INT((ROW()-13)/2),0))</f>
        <v/>
      </c>
      <c r="I447" s="1014"/>
      <c r="J447" s="255" t="str">
        <f ca="1">IF(MOD(ROW()-13,2)=0,IF(ISBLANK(OFFSET('12. SEGUIMIENTO 2027'!$N$14,INT((ROW()-13)/2),0)),"",OFFSET('12. SEGUIMIENTO 2027'!$N$14,INT((ROW()-13)/2),0)),IF(ISBLANK(OFFSET('9. METAS'!$V$20,INT((ROW()-14)/2),0)),"",OFFSET('9. METAS'!$V$20,INT((ROW()-14)/2),0)))</f>
        <v/>
      </c>
      <c r="K447" s="256" t="str">
        <f ca="1">IF(MOD(ROW()-13,2)=0,IF(ISBLANK(OFFSET('12. SEGUIMIENTO 2027'!$O$14,INT((ROW()-13)/2),0)),"",OFFSET('12. SEGUIMIENTO 2027'!$O$14,INT((ROW()-13)/2),0)),IF(ISBLANK(OFFSET('9. METAS'!$W$20,INT((ROW()-14)/2),0)),"",OFFSET('9. METAS'!$W$20,INT((ROW()-14)/2),0)))</f>
        <v/>
      </c>
      <c r="L447" s="256" t="str">
        <f ca="1">IF(MOD(ROW()-13,2)=0,IF(ISBLANK(OFFSET('12. SEGUIMIENTO 2027'!$P$14,INT((ROW()-13)/2),0)),"",OFFSET('12. SEGUIMIENTO 2027'!$P$14,INT((ROW()-13)/2),0)),IF(ISBLANK(OFFSET('9. METAS'!$X$20,INT((ROW()-14)/2),0)),"",OFFSET('9. METAS'!$X$20,INT((ROW()-14)/2),0)))</f>
        <v/>
      </c>
      <c r="M447" s="257" t="str">
        <f ca="1">IF(MOD(ROW()-13,2)=0,IF(ISBLANK(OFFSET('12. SEGUIMIENTO 2027'!$Q$14,INT((ROW()-13)/2),0)),"",OFFSET('12. SEGUIMIENTO 2027'!$Q$14,INT((ROW()-13)/2),0)),IF(ISBLANK(OFFSET('9. METAS'!$Y$20,INT((ROW()-14)/2),0)),"",OFFSET('9. METAS'!$Y$20,INT((ROW()-14)/2),0)))</f>
        <v/>
      </c>
      <c r="N447" s="1012" t="str">
        <f t="shared" ref="N447" ca="1" si="430">IFERROR(J447/J448,"ND")</f>
        <v>ND</v>
      </c>
      <c r="O447" s="1008" t="str">
        <f t="shared" ref="O447" ca="1" si="431">IFERROR(((J447+K447+L447+M447)/H447),"ND")</f>
        <v>ND</v>
      </c>
      <c r="P447" s="996"/>
    </row>
    <row r="448" spans="3:16">
      <c r="C448" s="1030"/>
      <c r="D448" s="1026"/>
      <c r="E448" s="1026"/>
      <c r="F448" s="1024"/>
      <c r="G448" s="1021"/>
      <c r="H448" s="1164"/>
      <c r="I448" s="1015"/>
      <c r="J448" s="255" t="str">
        <f ca="1">IF(MOD(ROW()-13,2)=0,IF(ISBLANK(OFFSET('12. SEGUIMIENTO 2027'!$N$14,INT((ROW()-13)/2),0)),"",OFFSET('12. SEGUIMIENTO 2027'!$N$14,INT((ROW()-13)/2),0)),IF(ISBLANK(OFFSET('9. METAS'!$V$20,INT((ROW()-14)/2),0)),"",OFFSET('9. METAS'!$V$20,INT((ROW()-14)/2),0)))</f>
        <v/>
      </c>
      <c r="K448" s="256" t="str">
        <f ca="1">IF(MOD(ROW()-13,2)=0,IF(ISBLANK(OFFSET('12. SEGUIMIENTO 2027'!$O$14,INT((ROW()-13)/2),0)),"",OFFSET('12. SEGUIMIENTO 2027'!$O$14,INT((ROW()-13)/2),0)),IF(ISBLANK(OFFSET('9. METAS'!$W$20,INT((ROW()-14)/2),0)),"",OFFSET('9. METAS'!$W$20,INT((ROW()-14)/2),0)))</f>
        <v/>
      </c>
      <c r="L448" s="256" t="str">
        <f ca="1">IF(MOD(ROW()-13,2)=0,IF(ISBLANK(OFFSET('12. SEGUIMIENTO 2027'!$P$14,INT((ROW()-13)/2),0)),"",OFFSET('12. SEGUIMIENTO 2027'!$P$14,INT((ROW()-13)/2),0)),IF(ISBLANK(OFFSET('9. METAS'!$X$20,INT((ROW()-14)/2),0)),"",OFFSET('9. METAS'!$X$20,INT((ROW()-14)/2),0)))</f>
        <v/>
      </c>
      <c r="M448" s="257" t="str">
        <f ca="1">IF(MOD(ROW()-13,2)=0,IF(ISBLANK(OFFSET('12. SEGUIMIENTO 2027'!$Q$14,INT((ROW()-13)/2),0)),"",OFFSET('12. SEGUIMIENTO 2027'!$Q$14,INT((ROW()-13)/2),0)),IF(ISBLANK(OFFSET('9. METAS'!$Y$20,INT((ROW()-14)/2),0)),"",OFFSET('9. METAS'!$Y$20,INT((ROW()-14)/2),0)))</f>
        <v/>
      </c>
      <c r="N448" s="1013"/>
      <c r="O448" s="1009"/>
      <c r="P448" s="997"/>
    </row>
    <row r="449" spans="3:16">
      <c r="C449" s="1028" t="str">
        <f ca="1">IF(ISBLANK(OFFSET('5. Pp (3 años)'!$C$39,INT((ROW()-13)/2),0)),"",OFFSET('5. Pp (3 años)'!$C$39,INT((ROW()-13)/2),0))</f>
        <v/>
      </c>
      <c r="D449" s="1026" t="str">
        <f ca="1">IF(ISBLANK(OFFSET('5. Pp (3 años)'!$D$39,INT((ROW()-13)/2),0)),"",OFFSET('5. Pp (3 años)'!$D$39,INT((ROW()-13)/2),0))</f>
        <v/>
      </c>
      <c r="E449" s="1026" t="str">
        <f ca="1">IF(ISBLANK(OFFSET('5. Pp (3 años)'!$E$39,INT((ROW()-13)/2),0)),"",OFFSET('5. Pp (3 años)'!$E$39,INT((ROW()-13)/2),0))</f>
        <v/>
      </c>
      <c r="F449" s="1024" t="str">
        <f ca="1">IF(ISBLANK(OFFSET('5. Pp (3 años)'!$K$39,INT((ROW()-13)/2),0)),"",OFFSET('5. Pp (3 años)'!$K$39,INT((ROW()-13)/2),0))</f>
        <v/>
      </c>
      <c r="G449" s="1021" t="str">
        <f ca="1">IF(ISBLANK(OFFSET('5. Pp (3 años)'!$H$39,INT((ROW()-13)/2),0)),"",OFFSET('5. Pp (3 años)'!$H$39,INT((ROW()-13)/2),0))</f>
        <v/>
      </c>
      <c r="H449" s="1164" t="str">
        <f ca="1">IF(ISBLANK(OFFSET('9. METAS'!$M$20,INT((ROW()-13)/2),0)),"",OFFSET('9. METAS'!$M$20,INT((ROW()-13)/2),0))</f>
        <v/>
      </c>
      <c r="I449" s="1014"/>
      <c r="J449" s="255" t="str">
        <f ca="1">IF(MOD(ROW()-13,2)=0,IF(ISBLANK(OFFSET('12. SEGUIMIENTO 2027'!$N$14,INT((ROW()-13)/2),0)),"",OFFSET('12. SEGUIMIENTO 2027'!$N$14,INT((ROW()-13)/2),0)),IF(ISBLANK(OFFSET('9. METAS'!$V$20,INT((ROW()-14)/2),0)),"",OFFSET('9. METAS'!$V$20,INT((ROW()-14)/2),0)))</f>
        <v/>
      </c>
      <c r="K449" s="256" t="str">
        <f ca="1">IF(MOD(ROW()-13,2)=0,IF(ISBLANK(OFFSET('12. SEGUIMIENTO 2027'!$O$14,INT((ROW()-13)/2),0)),"",OFFSET('12. SEGUIMIENTO 2027'!$O$14,INT((ROW()-13)/2),0)),IF(ISBLANK(OFFSET('9. METAS'!$W$20,INT((ROW()-14)/2),0)),"",OFFSET('9. METAS'!$W$20,INT((ROW()-14)/2),0)))</f>
        <v/>
      </c>
      <c r="L449" s="256" t="str">
        <f ca="1">IF(MOD(ROW()-13,2)=0,IF(ISBLANK(OFFSET('12. SEGUIMIENTO 2027'!$P$14,INT((ROW()-13)/2),0)),"",OFFSET('12. SEGUIMIENTO 2027'!$P$14,INT((ROW()-13)/2),0)),IF(ISBLANK(OFFSET('9. METAS'!$X$20,INT((ROW()-14)/2),0)),"",OFFSET('9. METAS'!$X$20,INT((ROW()-14)/2),0)))</f>
        <v/>
      </c>
      <c r="M449" s="257" t="str">
        <f ca="1">IF(MOD(ROW()-13,2)=0,IF(ISBLANK(OFFSET('12. SEGUIMIENTO 2027'!$Q$14,INT((ROW()-13)/2),0)),"",OFFSET('12. SEGUIMIENTO 2027'!$Q$14,INT((ROW()-13)/2),0)),IF(ISBLANK(OFFSET('9. METAS'!$Y$20,INT((ROW()-14)/2),0)),"",OFFSET('9. METAS'!$Y$20,INT((ROW()-14)/2),0)))</f>
        <v/>
      </c>
      <c r="N449" s="1012" t="str">
        <f t="shared" ref="N449" ca="1" si="432">IFERROR(J449/J450,"ND")</f>
        <v>ND</v>
      </c>
      <c r="O449" s="1008" t="str">
        <f t="shared" ref="O449" ca="1" si="433">IFERROR(((J449+K449+L449+M449)/H449),"ND")</f>
        <v>ND</v>
      </c>
      <c r="P449" s="996"/>
    </row>
    <row r="450" spans="3:16">
      <c r="C450" s="1030"/>
      <c r="D450" s="1026"/>
      <c r="E450" s="1026"/>
      <c r="F450" s="1024"/>
      <c r="G450" s="1021"/>
      <c r="H450" s="1164"/>
      <c r="I450" s="1015"/>
      <c r="J450" s="255" t="str">
        <f ca="1">IF(MOD(ROW()-13,2)=0,IF(ISBLANK(OFFSET('12. SEGUIMIENTO 2027'!$N$14,INT((ROW()-13)/2),0)),"",OFFSET('12. SEGUIMIENTO 2027'!$N$14,INT((ROW()-13)/2),0)),IF(ISBLANK(OFFSET('9. METAS'!$V$20,INT((ROW()-14)/2),0)),"",OFFSET('9. METAS'!$V$20,INT((ROW()-14)/2),0)))</f>
        <v/>
      </c>
      <c r="K450" s="256" t="str">
        <f ca="1">IF(MOD(ROW()-13,2)=0,IF(ISBLANK(OFFSET('12. SEGUIMIENTO 2027'!$O$14,INT((ROW()-13)/2),0)),"",OFFSET('12. SEGUIMIENTO 2027'!$O$14,INT((ROW()-13)/2),0)),IF(ISBLANK(OFFSET('9. METAS'!$W$20,INT((ROW()-14)/2),0)),"",OFFSET('9. METAS'!$W$20,INT((ROW()-14)/2),0)))</f>
        <v/>
      </c>
      <c r="L450" s="256" t="str">
        <f ca="1">IF(MOD(ROW()-13,2)=0,IF(ISBLANK(OFFSET('12. SEGUIMIENTO 2027'!$P$14,INT((ROW()-13)/2),0)),"",OFFSET('12. SEGUIMIENTO 2027'!$P$14,INT((ROW()-13)/2),0)),IF(ISBLANK(OFFSET('9. METAS'!$X$20,INT((ROW()-14)/2),0)),"",OFFSET('9. METAS'!$X$20,INT((ROW()-14)/2),0)))</f>
        <v/>
      </c>
      <c r="M450" s="257" t="str">
        <f ca="1">IF(MOD(ROW()-13,2)=0,IF(ISBLANK(OFFSET('12. SEGUIMIENTO 2027'!$Q$14,INT((ROW()-13)/2),0)),"",OFFSET('12. SEGUIMIENTO 2027'!$Q$14,INT((ROW()-13)/2),0)),IF(ISBLANK(OFFSET('9. METAS'!$Y$20,INT((ROW()-14)/2),0)),"",OFFSET('9. METAS'!$Y$20,INT((ROW()-14)/2),0)))</f>
        <v/>
      </c>
      <c r="N450" s="1013"/>
      <c r="O450" s="1009"/>
      <c r="P450" s="997"/>
    </row>
    <row r="451" spans="3:16">
      <c r="C451" s="1028" t="str">
        <f ca="1">IF(ISBLANK(OFFSET('5. Pp (3 años)'!$C$39,INT((ROW()-13)/2),0)),"",OFFSET('5. Pp (3 años)'!$C$39,INT((ROW()-13)/2),0))</f>
        <v/>
      </c>
      <c r="D451" s="1026" t="str">
        <f ca="1">IF(ISBLANK(OFFSET('5. Pp (3 años)'!$D$39,INT((ROW()-13)/2),0)),"",OFFSET('5. Pp (3 años)'!$D$39,INT((ROW()-13)/2),0))</f>
        <v/>
      </c>
      <c r="E451" s="1026" t="str">
        <f ca="1">IF(ISBLANK(OFFSET('5. Pp (3 años)'!$E$39,INT((ROW()-13)/2),0)),"",OFFSET('5. Pp (3 años)'!$E$39,INT((ROW()-13)/2),0))</f>
        <v/>
      </c>
      <c r="F451" s="1024" t="str">
        <f ca="1">IF(ISBLANK(OFFSET('5. Pp (3 años)'!$K$39,INT((ROW()-13)/2),0)),"",OFFSET('5. Pp (3 años)'!$K$39,INT((ROW()-13)/2),0))</f>
        <v/>
      </c>
      <c r="G451" s="1021" t="str">
        <f ca="1">IF(ISBLANK(OFFSET('5. Pp (3 años)'!$H$39,INT((ROW()-13)/2),0)),"",OFFSET('5. Pp (3 años)'!$H$39,INT((ROW()-13)/2),0))</f>
        <v/>
      </c>
      <c r="H451" s="1164" t="str">
        <f ca="1">IF(ISBLANK(OFFSET('9. METAS'!$M$20,INT((ROW()-13)/2),0)),"",OFFSET('9. METAS'!$M$20,INT((ROW()-13)/2),0))</f>
        <v/>
      </c>
      <c r="I451" s="1014"/>
      <c r="J451" s="255" t="str">
        <f ca="1">IF(MOD(ROW()-13,2)=0,IF(ISBLANK(OFFSET('12. SEGUIMIENTO 2027'!$N$14,INT((ROW()-13)/2),0)),"",OFFSET('12. SEGUIMIENTO 2027'!$N$14,INT((ROW()-13)/2),0)),IF(ISBLANK(OFFSET('9. METAS'!$V$20,INT((ROW()-14)/2),0)),"",OFFSET('9. METAS'!$V$20,INT((ROW()-14)/2),0)))</f>
        <v/>
      </c>
      <c r="K451" s="256" t="str">
        <f ca="1">IF(MOD(ROW()-13,2)=0,IF(ISBLANK(OFFSET('12. SEGUIMIENTO 2027'!$O$14,INT((ROW()-13)/2),0)),"",OFFSET('12. SEGUIMIENTO 2027'!$O$14,INT((ROW()-13)/2),0)),IF(ISBLANK(OFFSET('9. METAS'!$W$20,INT((ROW()-14)/2),0)),"",OFFSET('9. METAS'!$W$20,INT((ROW()-14)/2),0)))</f>
        <v/>
      </c>
      <c r="L451" s="256" t="str">
        <f ca="1">IF(MOD(ROW()-13,2)=0,IF(ISBLANK(OFFSET('12. SEGUIMIENTO 2027'!$P$14,INT((ROW()-13)/2),0)),"",OFFSET('12. SEGUIMIENTO 2027'!$P$14,INT((ROW()-13)/2),0)),IF(ISBLANK(OFFSET('9. METAS'!$X$20,INT((ROW()-14)/2),0)),"",OFFSET('9. METAS'!$X$20,INT((ROW()-14)/2),0)))</f>
        <v/>
      </c>
      <c r="M451" s="257" t="str">
        <f ca="1">IF(MOD(ROW()-13,2)=0,IF(ISBLANK(OFFSET('12. SEGUIMIENTO 2027'!$Q$14,INT((ROW()-13)/2),0)),"",OFFSET('12. SEGUIMIENTO 2027'!$Q$14,INT((ROW()-13)/2),0)),IF(ISBLANK(OFFSET('9. METAS'!$Y$20,INT((ROW()-14)/2),0)),"",OFFSET('9. METAS'!$Y$20,INT((ROW()-14)/2),0)))</f>
        <v/>
      </c>
      <c r="N451" s="1012" t="str">
        <f t="shared" ref="N451" ca="1" si="434">IFERROR(J451/J452,"ND")</f>
        <v>ND</v>
      </c>
      <c r="O451" s="1008" t="str">
        <f t="shared" ref="O451" ca="1" si="435">IFERROR(((J451+K451+L451+M451)/H451),"ND")</f>
        <v>ND</v>
      </c>
      <c r="P451" s="996"/>
    </row>
    <row r="452" spans="3:16">
      <c r="C452" s="1030"/>
      <c r="D452" s="1026"/>
      <c r="E452" s="1026"/>
      <c r="F452" s="1024"/>
      <c r="G452" s="1021"/>
      <c r="H452" s="1164"/>
      <c r="I452" s="1015"/>
      <c r="J452" s="255" t="str">
        <f ca="1">IF(MOD(ROW()-13,2)=0,IF(ISBLANK(OFFSET('12. SEGUIMIENTO 2027'!$N$14,INT((ROW()-13)/2),0)),"",OFFSET('12. SEGUIMIENTO 2027'!$N$14,INT((ROW()-13)/2),0)),IF(ISBLANK(OFFSET('9. METAS'!$V$20,INT((ROW()-14)/2),0)),"",OFFSET('9. METAS'!$V$20,INT((ROW()-14)/2),0)))</f>
        <v/>
      </c>
      <c r="K452" s="256" t="str">
        <f ca="1">IF(MOD(ROW()-13,2)=0,IF(ISBLANK(OFFSET('12. SEGUIMIENTO 2027'!$O$14,INT((ROW()-13)/2),0)),"",OFFSET('12. SEGUIMIENTO 2027'!$O$14,INT((ROW()-13)/2),0)),IF(ISBLANK(OFFSET('9. METAS'!$W$20,INT((ROW()-14)/2),0)),"",OFFSET('9. METAS'!$W$20,INT((ROW()-14)/2),0)))</f>
        <v/>
      </c>
      <c r="L452" s="256" t="str">
        <f ca="1">IF(MOD(ROW()-13,2)=0,IF(ISBLANK(OFFSET('12. SEGUIMIENTO 2027'!$P$14,INT((ROW()-13)/2),0)),"",OFFSET('12. SEGUIMIENTO 2027'!$P$14,INT((ROW()-13)/2),0)),IF(ISBLANK(OFFSET('9. METAS'!$X$20,INT((ROW()-14)/2),0)),"",OFFSET('9. METAS'!$X$20,INT((ROW()-14)/2),0)))</f>
        <v/>
      </c>
      <c r="M452" s="257" t="str">
        <f ca="1">IF(MOD(ROW()-13,2)=0,IF(ISBLANK(OFFSET('12. SEGUIMIENTO 2027'!$Q$14,INT((ROW()-13)/2),0)),"",OFFSET('12. SEGUIMIENTO 2027'!$Q$14,INT((ROW()-13)/2),0)),IF(ISBLANK(OFFSET('9. METAS'!$Y$20,INT((ROW()-14)/2),0)),"",OFFSET('9. METAS'!$Y$20,INT((ROW()-14)/2),0)))</f>
        <v/>
      </c>
      <c r="N452" s="1013"/>
      <c r="O452" s="1009"/>
      <c r="P452" s="997"/>
    </row>
    <row r="453" spans="3:16">
      <c r="C453" s="1028" t="str">
        <f ca="1">IF(ISBLANK(OFFSET('5. Pp (3 años)'!$C$39,INT((ROW()-13)/2),0)),"",OFFSET('5. Pp (3 años)'!$C$39,INT((ROW()-13)/2),0))</f>
        <v/>
      </c>
      <c r="D453" s="1026" t="str">
        <f ca="1">IF(ISBLANK(OFFSET('5. Pp (3 años)'!$D$39,INT((ROW()-13)/2),0)),"",OFFSET('5. Pp (3 años)'!$D$39,INT((ROW()-13)/2),0))</f>
        <v/>
      </c>
      <c r="E453" s="1026" t="str">
        <f ca="1">IF(ISBLANK(OFFSET('5. Pp (3 años)'!$E$39,INT((ROW()-13)/2),0)),"",OFFSET('5. Pp (3 años)'!$E$39,INT((ROW()-13)/2),0))</f>
        <v/>
      </c>
      <c r="F453" s="1024" t="str">
        <f ca="1">IF(ISBLANK(OFFSET('5. Pp (3 años)'!$K$39,INT((ROW()-13)/2),0)),"",OFFSET('5. Pp (3 años)'!$K$39,INT((ROW()-13)/2),0))</f>
        <v/>
      </c>
      <c r="G453" s="1021" t="str">
        <f ca="1">IF(ISBLANK(OFFSET('5. Pp (3 años)'!$H$39,INT((ROW()-13)/2),0)),"",OFFSET('5. Pp (3 años)'!$H$39,INT((ROW()-13)/2),0))</f>
        <v/>
      </c>
      <c r="H453" s="1164" t="str">
        <f ca="1">IF(ISBLANK(OFFSET('9. METAS'!$M$20,INT((ROW()-13)/2),0)),"",OFFSET('9. METAS'!$M$20,INT((ROW()-13)/2),0))</f>
        <v/>
      </c>
      <c r="I453" s="1014"/>
      <c r="J453" s="255" t="str">
        <f ca="1">IF(MOD(ROW()-13,2)=0,IF(ISBLANK(OFFSET('12. SEGUIMIENTO 2027'!$N$14,INT((ROW()-13)/2),0)),"",OFFSET('12. SEGUIMIENTO 2027'!$N$14,INT((ROW()-13)/2),0)),IF(ISBLANK(OFFSET('9. METAS'!$V$20,INT((ROW()-14)/2),0)),"",OFFSET('9. METAS'!$V$20,INT((ROW()-14)/2),0)))</f>
        <v/>
      </c>
      <c r="K453" s="256" t="str">
        <f ca="1">IF(MOD(ROW()-13,2)=0,IF(ISBLANK(OFFSET('12. SEGUIMIENTO 2027'!$O$14,INT((ROW()-13)/2),0)),"",OFFSET('12. SEGUIMIENTO 2027'!$O$14,INT((ROW()-13)/2),0)),IF(ISBLANK(OFFSET('9. METAS'!$W$20,INT((ROW()-14)/2),0)),"",OFFSET('9. METAS'!$W$20,INT((ROW()-14)/2),0)))</f>
        <v/>
      </c>
      <c r="L453" s="256" t="str">
        <f ca="1">IF(MOD(ROW()-13,2)=0,IF(ISBLANK(OFFSET('12. SEGUIMIENTO 2027'!$P$14,INT((ROW()-13)/2),0)),"",OFFSET('12. SEGUIMIENTO 2027'!$P$14,INT((ROW()-13)/2),0)),IF(ISBLANK(OFFSET('9. METAS'!$X$20,INT((ROW()-14)/2),0)),"",OFFSET('9. METAS'!$X$20,INT((ROW()-14)/2),0)))</f>
        <v/>
      </c>
      <c r="M453" s="257" t="str">
        <f ca="1">IF(MOD(ROW()-13,2)=0,IF(ISBLANK(OFFSET('12. SEGUIMIENTO 2027'!$Q$14,INT((ROW()-13)/2),0)),"",OFFSET('12. SEGUIMIENTO 2027'!$Q$14,INT((ROW()-13)/2),0)),IF(ISBLANK(OFFSET('9. METAS'!$Y$20,INT((ROW()-14)/2),0)),"",OFFSET('9. METAS'!$Y$20,INT((ROW()-14)/2),0)))</f>
        <v/>
      </c>
      <c r="N453" s="1012" t="str">
        <f t="shared" ref="N453" ca="1" si="436">IFERROR(J453/J454,"ND")</f>
        <v>ND</v>
      </c>
      <c r="O453" s="1008" t="str">
        <f t="shared" ref="O453" ca="1" si="437">IFERROR(((J453+K453+L453+M453)/H453),"ND")</f>
        <v>ND</v>
      </c>
      <c r="P453" s="996"/>
    </row>
    <row r="454" spans="3:16">
      <c r="C454" s="1030"/>
      <c r="D454" s="1026"/>
      <c r="E454" s="1026"/>
      <c r="F454" s="1024"/>
      <c r="G454" s="1021"/>
      <c r="H454" s="1164"/>
      <c r="I454" s="1015"/>
      <c r="J454" s="255" t="str">
        <f ca="1">IF(MOD(ROW()-13,2)=0,IF(ISBLANK(OFFSET('12. SEGUIMIENTO 2027'!$N$14,INT((ROW()-13)/2),0)),"",OFFSET('12. SEGUIMIENTO 2027'!$N$14,INT((ROW()-13)/2),0)),IF(ISBLANK(OFFSET('9. METAS'!$V$20,INT((ROW()-14)/2),0)),"",OFFSET('9. METAS'!$V$20,INT((ROW()-14)/2),0)))</f>
        <v/>
      </c>
      <c r="K454" s="256" t="str">
        <f ca="1">IF(MOD(ROW()-13,2)=0,IF(ISBLANK(OFFSET('12. SEGUIMIENTO 2027'!$O$14,INT((ROW()-13)/2),0)),"",OFFSET('12. SEGUIMIENTO 2027'!$O$14,INT((ROW()-13)/2),0)),IF(ISBLANK(OFFSET('9. METAS'!$W$20,INT((ROW()-14)/2),0)),"",OFFSET('9. METAS'!$W$20,INT((ROW()-14)/2),0)))</f>
        <v/>
      </c>
      <c r="L454" s="256" t="str">
        <f ca="1">IF(MOD(ROW()-13,2)=0,IF(ISBLANK(OFFSET('12. SEGUIMIENTO 2027'!$P$14,INT((ROW()-13)/2),0)),"",OFFSET('12. SEGUIMIENTO 2027'!$P$14,INT((ROW()-13)/2),0)),IF(ISBLANK(OFFSET('9. METAS'!$X$20,INT((ROW()-14)/2),0)),"",OFFSET('9. METAS'!$X$20,INT((ROW()-14)/2),0)))</f>
        <v/>
      </c>
      <c r="M454" s="257" t="str">
        <f ca="1">IF(MOD(ROW()-13,2)=0,IF(ISBLANK(OFFSET('12. SEGUIMIENTO 2027'!$Q$14,INT((ROW()-13)/2),0)),"",OFFSET('12. SEGUIMIENTO 2027'!$Q$14,INT((ROW()-13)/2),0)),IF(ISBLANK(OFFSET('9. METAS'!$Y$20,INT((ROW()-14)/2),0)),"",OFFSET('9. METAS'!$Y$20,INT((ROW()-14)/2),0)))</f>
        <v/>
      </c>
      <c r="N454" s="1013"/>
      <c r="O454" s="1009"/>
      <c r="P454" s="997"/>
    </row>
    <row r="455" spans="3:16">
      <c r="C455" s="1028" t="str">
        <f ca="1">IF(ISBLANK(OFFSET('5. Pp (3 años)'!$C$39,INT((ROW()-13)/2),0)),"",OFFSET('5. Pp (3 años)'!$C$39,INT((ROW()-13)/2),0))</f>
        <v/>
      </c>
      <c r="D455" s="1026" t="str">
        <f ca="1">IF(ISBLANK(OFFSET('5. Pp (3 años)'!$D$39,INT((ROW()-13)/2),0)),"",OFFSET('5. Pp (3 años)'!$D$39,INT((ROW()-13)/2),0))</f>
        <v/>
      </c>
      <c r="E455" s="1026" t="str">
        <f ca="1">IF(ISBLANK(OFFSET('5. Pp (3 años)'!$E$39,INT((ROW()-13)/2),0)),"",OFFSET('5. Pp (3 años)'!$E$39,INT((ROW()-13)/2),0))</f>
        <v/>
      </c>
      <c r="F455" s="1024" t="str">
        <f ca="1">IF(ISBLANK(OFFSET('5. Pp (3 años)'!$K$39,INT((ROW()-13)/2),0)),"",OFFSET('5. Pp (3 años)'!$K$39,INT((ROW()-13)/2),0))</f>
        <v/>
      </c>
      <c r="G455" s="1021" t="str">
        <f ca="1">IF(ISBLANK(OFFSET('5. Pp (3 años)'!$H$39,INT((ROW()-13)/2),0)),"",OFFSET('5. Pp (3 años)'!$H$39,INT((ROW()-13)/2),0))</f>
        <v/>
      </c>
      <c r="H455" s="1164" t="str">
        <f ca="1">IF(ISBLANK(OFFSET('9. METAS'!$M$20,INT((ROW()-13)/2),0)),"",OFFSET('9. METAS'!$M$20,INT((ROW()-13)/2),0))</f>
        <v/>
      </c>
      <c r="I455" s="1014"/>
      <c r="J455" s="255" t="str">
        <f ca="1">IF(MOD(ROW()-13,2)=0,IF(ISBLANK(OFFSET('12. SEGUIMIENTO 2027'!$N$14,INT((ROW()-13)/2),0)),"",OFFSET('12. SEGUIMIENTO 2027'!$N$14,INT((ROW()-13)/2),0)),IF(ISBLANK(OFFSET('9. METAS'!$V$20,INT((ROW()-14)/2),0)),"",OFFSET('9. METAS'!$V$20,INT((ROW()-14)/2),0)))</f>
        <v/>
      </c>
      <c r="K455" s="256" t="str">
        <f ca="1">IF(MOD(ROW()-13,2)=0,IF(ISBLANK(OFFSET('12. SEGUIMIENTO 2027'!$O$14,INT((ROW()-13)/2),0)),"",OFFSET('12. SEGUIMIENTO 2027'!$O$14,INT((ROW()-13)/2),0)),IF(ISBLANK(OFFSET('9. METAS'!$W$20,INT((ROW()-14)/2),0)),"",OFFSET('9. METAS'!$W$20,INT((ROW()-14)/2),0)))</f>
        <v/>
      </c>
      <c r="L455" s="256" t="str">
        <f ca="1">IF(MOD(ROW()-13,2)=0,IF(ISBLANK(OFFSET('12. SEGUIMIENTO 2027'!$P$14,INT((ROW()-13)/2),0)),"",OFFSET('12. SEGUIMIENTO 2027'!$P$14,INT((ROW()-13)/2),0)),IF(ISBLANK(OFFSET('9. METAS'!$X$20,INT((ROW()-14)/2),0)),"",OFFSET('9. METAS'!$X$20,INT((ROW()-14)/2),0)))</f>
        <v/>
      </c>
      <c r="M455" s="257" t="str">
        <f ca="1">IF(MOD(ROW()-13,2)=0,IF(ISBLANK(OFFSET('12. SEGUIMIENTO 2027'!$Q$14,INT((ROW()-13)/2),0)),"",OFFSET('12. SEGUIMIENTO 2027'!$Q$14,INT((ROW()-13)/2),0)),IF(ISBLANK(OFFSET('9. METAS'!$Y$20,INT((ROW()-14)/2),0)),"",OFFSET('9. METAS'!$Y$20,INT((ROW()-14)/2),0)))</f>
        <v/>
      </c>
      <c r="N455" s="1012" t="str">
        <f t="shared" ref="N455" ca="1" si="438">IFERROR(J455/J456,"ND")</f>
        <v>ND</v>
      </c>
      <c r="O455" s="1008" t="str">
        <f t="shared" ref="O455" ca="1" si="439">IFERROR(((J455+K455+L455+M455)/H455),"ND")</f>
        <v>ND</v>
      </c>
      <c r="P455" s="996"/>
    </row>
    <row r="456" spans="3:16">
      <c r="C456" s="1030"/>
      <c r="D456" s="1026"/>
      <c r="E456" s="1026"/>
      <c r="F456" s="1024"/>
      <c r="G456" s="1021"/>
      <c r="H456" s="1164"/>
      <c r="I456" s="1015"/>
      <c r="J456" s="255" t="str">
        <f ca="1">IF(MOD(ROW()-13,2)=0,IF(ISBLANK(OFFSET('12. SEGUIMIENTO 2027'!$N$14,INT((ROW()-13)/2),0)),"",OFFSET('12. SEGUIMIENTO 2027'!$N$14,INT((ROW()-13)/2),0)),IF(ISBLANK(OFFSET('9. METAS'!$V$20,INT((ROW()-14)/2),0)),"",OFFSET('9. METAS'!$V$20,INT((ROW()-14)/2),0)))</f>
        <v/>
      </c>
      <c r="K456" s="256" t="str">
        <f ca="1">IF(MOD(ROW()-13,2)=0,IF(ISBLANK(OFFSET('12. SEGUIMIENTO 2027'!$O$14,INT((ROW()-13)/2),0)),"",OFFSET('12. SEGUIMIENTO 2027'!$O$14,INT((ROW()-13)/2),0)),IF(ISBLANK(OFFSET('9. METAS'!$W$20,INT((ROW()-14)/2),0)),"",OFFSET('9. METAS'!$W$20,INT((ROW()-14)/2),0)))</f>
        <v/>
      </c>
      <c r="L456" s="256" t="str">
        <f ca="1">IF(MOD(ROW()-13,2)=0,IF(ISBLANK(OFFSET('12. SEGUIMIENTO 2027'!$P$14,INT((ROW()-13)/2),0)),"",OFFSET('12. SEGUIMIENTO 2027'!$P$14,INT((ROW()-13)/2),0)),IF(ISBLANK(OFFSET('9. METAS'!$X$20,INT((ROW()-14)/2),0)),"",OFFSET('9. METAS'!$X$20,INT((ROW()-14)/2),0)))</f>
        <v/>
      </c>
      <c r="M456" s="257" t="str">
        <f ca="1">IF(MOD(ROW()-13,2)=0,IF(ISBLANK(OFFSET('12. SEGUIMIENTO 2027'!$Q$14,INT((ROW()-13)/2),0)),"",OFFSET('12. SEGUIMIENTO 2027'!$Q$14,INT((ROW()-13)/2),0)),IF(ISBLANK(OFFSET('9. METAS'!$Y$20,INT((ROW()-14)/2),0)),"",OFFSET('9. METAS'!$Y$20,INT((ROW()-14)/2),0)))</f>
        <v/>
      </c>
      <c r="N456" s="1013"/>
      <c r="O456" s="1009"/>
      <c r="P456" s="997"/>
    </row>
    <row r="457" spans="3:16">
      <c r="C457" s="1028" t="str">
        <f ca="1">IF(ISBLANK(OFFSET('5. Pp (3 años)'!$C$39,INT((ROW()-13)/2),0)),"",OFFSET('5. Pp (3 años)'!$C$39,INT((ROW()-13)/2),0))</f>
        <v/>
      </c>
      <c r="D457" s="1026" t="str">
        <f ca="1">IF(ISBLANK(OFFSET('5. Pp (3 años)'!$D$39,INT((ROW()-13)/2),0)),"",OFFSET('5. Pp (3 años)'!$D$39,INT((ROW()-13)/2),0))</f>
        <v/>
      </c>
      <c r="E457" s="1026" t="str">
        <f ca="1">IF(ISBLANK(OFFSET('5. Pp (3 años)'!$E$39,INT((ROW()-13)/2),0)),"",OFFSET('5. Pp (3 años)'!$E$39,INT((ROW()-13)/2),0))</f>
        <v/>
      </c>
      <c r="F457" s="1024" t="str">
        <f ca="1">IF(ISBLANK(OFFSET('5. Pp (3 años)'!$K$39,INT((ROW()-13)/2),0)),"",OFFSET('5. Pp (3 años)'!$K$39,INT((ROW()-13)/2),0))</f>
        <v/>
      </c>
      <c r="G457" s="1021" t="str">
        <f ca="1">IF(ISBLANK(OFFSET('5. Pp (3 años)'!$H$39,INT((ROW()-13)/2),0)),"",OFFSET('5. Pp (3 años)'!$H$39,INT((ROW()-13)/2),0))</f>
        <v/>
      </c>
      <c r="H457" s="1164" t="str">
        <f ca="1">IF(ISBLANK(OFFSET('9. METAS'!$M$20,INT((ROW()-13)/2),0)),"",OFFSET('9. METAS'!$M$20,INT((ROW()-13)/2),0))</f>
        <v/>
      </c>
      <c r="I457" s="1014"/>
      <c r="J457" s="255" t="str">
        <f ca="1">IF(MOD(ROW()-13,2)=0,IF(ISBLANK(OFFSET('12. SEGUIMIENTO 2027'!$N$14,INT((ROW()-13)/2),0)),"",OFFSET('12. SEGUIMIENTO 2027'!$N$14,INT((ROW()-13)/2),0)),IF(ISBLANK(OFFSET('9. METAS'!$V$20,INT((ROW()-14)/2),0)),"",OFFSET('9. METAS'!$V$20,INT((ROW()-14)/2),0)))</f>
        <v/>
      </c>
      <c r="K457" s="256" t="str">
        <f ca="1">IF(MOD(ROW()-13,2)=0,IF(ISBLANK(OFFSET('12. SEGUIMIENTO 2027'!$O$14,INT((ROW()-13)/2),0)),"",OFFSET('12. SEGUIMIENTO 2027'!$O$14,INT((ROW()-13)/2),0)),IF(ISBLANK(OFFSET('9. METAS'!$W$20,INT((ROW()-14)/2),0)),"",OFFSET('9. METAS'!$W$20,INT((ROW()-14)/2),0)))</f>
        <v/>
      </c>
      <c r="L457" s="256" t="str">
        <f ca="1">IF(MOD(ROW()-13,2)=0,IF(ISBLANK(OFFSET('12. SEGUIMIENTO 2027'!$P$14,INT((ROW()-13)/2),0)),"",OFFSET('12. SEGUIMIENTO 2027'!$P$14,INT((ROW()-13)/2),0)),IF(ISBLANK(OFFSET('9. METAS'!$X$20,INT((ROW()-14)/2),0)),"",OFFSET('9. METAS'!$X$20,INT((ROW()-14)/2),0)))</f>
        <v/>
      </c>
      <c r="M457" s="257" t="str">
        <f ca="1">IF(MOD(ROW()-13,2)=0,IF(ISBLANK(OFFSET('12. SEGUIMIENTO 2027'!$Q$14,INT((ROW()-13)/2),0)),"",OFFSET('12. SEGUIMIENTO 2027'!$Q$14,INT((ROW()-13)/2),0)),IF(ISBLANK(OFFSET('9. METAS'!$Y$20,INT((ROW()-14)/2),0)),"",OFFSET('9. METAS'!$Y$20,INT((ROW()-14)/2),0)))</f>
        <v/>
      </c>
      <c r="N457" s="1012" t="str">
        <f t="shared" ref="N457" ca="1" si="440">IFERROR(J457/J458,"ND")</f>
        <v>ND</v>
      </c>
      <c r="O457" s="1008" t="str">
        <f t="shared" ref="O457" ca="1" si="441">IFERROR(((J457+K457+L457+M457)/H457),"ND")</f>
        <v>ND</v>
      </c>
      <c r="P457" s="996"/>
    </row>
    <row r="458" spans="3:16">
      <c r="C458" s="1030"/>
      <c r="D458" s="1026"/>
      <c r="E458" s="1026"/>
      <c r="F458" s="1024"/>
      <c r="G458" s="1021"/>
      <c r="H458" s="1164"/>
      <c r="I458" s="1015"/>
      <c r="J458" s="255" t="str">
        <f ca="1">IF(MOD(ROW()-13,2)=0,IF(ISBLANK(OFFSET('12. SEGUIMIENTO 2027'!$N$14,INT((ROW()-13)/2),0)),"",OFFSET('12. SEGUIMIENTO 2027'!$N$14,INT((ROW()-13)/2),0)),IF(ISBLANK(OFFSET('9. METAS'!$V$20,INT((ROW()-14)/2),0)),"",OFFSET('9. METAS'!$V$20,INT((ROW()-14)/2),0)))</f>
        <v/>
      </c>
      <c r="K458" s="256" t="str">
        <f ca="1">IF(MOD(ROW()-13,2)=0,IF(ISBLANK(OFFSET('12. SEGUIMIENTO 2027'!$O$14,INT((ROW()-13)/2),0)),"",OFFSET('12. SEGUIMIENTO 2027'!$O$14,INT((ROW()-13)/2),0)),IF(ISBLANK(OFFSET('9. METAS'!$W$20,INT((ROW()-14)/2),0)),"",OFFSET('9. METAS'!$W$20,INT((ROW()-14)/2),0)))</f>
        <v/>
      </c>
      <c r="L458" s="256" t="str">
        <f ca="1">IF(MOD(ROW()-13,2)=0,IF(ISBLANK(OFFSET('12. SEGUIMIENTO 2027'!$P$14,INT((ROW()-13)/2),0)),"",OFFSET('12. SEGUIMIENTO 2027'!$P$14,INT((ROW()-13)/2),0)),IF(ISBLANK(OFFSET('9. METAS'!$X$20,INT((ROW()-14)/2),0)),"",OFFSET('9. METAS'!$X$20,INT((ROW()-14)/2),0)))</f>
        <v/>
      </c>
      <c r="M458" s="257" t="str">
        <f ca="1">IF(MOD(ROW()-13,2)=0,IF(ISBLANK(OFFSET('12. SEGUIMIENTO 2027'!$Q$14,INT((ROW()-13)/2),0)),"",OFFSET('12. SEGUIMIENTO 2027'!$Q$14,INT((ROW()-13)/2),0)),IF(ISBLANK(OFFSET('9. METAS'!$Y$20,INT((ROW()-14)/2),0)),"",OFFSET('9. METAS'!$Y$20,INT((ROW()-14)/2),0)))</f>
        <v/>
      </c>
      <c r="N458" s="1013"/>
      <c r="O458" s="1009"/>
      <c r="P458" s="997"/>
    </row>
    <row r="459" spans="3:16">
      <c r="C459" s="1028" t="str">
        <f ca="1">IF(ISBLANK(OFFSET('5. Pp (3 años)'!$C$39,INT((ROW()-13)/2),0)),"",OFFSET('5. Pp (3 años)'!$C$39,INT((ROW()-13)/2),0))</f>
        <v/>
      </c>
      <c r="D459" s="1026" t="str">
        <f ca="1">IF(ISBLANK(OFFSET('5. Pp (3 años)'!$D$39,INT((ROW()-13)/2),0)),"",OFFSET('5. Pp (3 años)'!$D$39,INT((ROW()-13)/2),0))</f>
        <v/>
      </c>
      <c r="E459" s="1026" t="str">
        <f ca="1">IF(ISBLANK(OFFSET('5. Pp (3 años)'!$E$39,INT((ROW()-13)/2),0)),"",OFFSET('5. Pp (3 años)'!$E$39,INT((ROW()-13)/2),0))</f>
        <v/>
      </c>
      <c r="F459" s="1024" t="str">
        <f ca="1">IF(ISBLANK(OFFSET('5. Pp (3 años)'!$K$39,INT((ROW()-13)/2),0)),"",OFFSET('5. Pp (3 años)'!$K$39,INT((ROW()-13)/2),0))</f>
        <v/>
      </c>
      <c r="G459" s="1021" t="str">
        <f ca="1">IF(ISBLANK(OFFSET('5. Pp (3 años)'!$H$39,INT((ROW()-13)/2),0)),"",OFFSET('5. Pp (3 años)'!$H$39,INT((ROW()-13)/2),0))</f>
        <v/>
      </c>
      <c r="H459" s="1164" t="str">
        <f ca="1">IF(ISBLANK(OFFSET('9. METAS'!$M$20,INT((ROW()-13)/2),0)),"",OFFSET('9. METAS'!$M$20,INT((ROW()-13)/2),0))</f>
        <v/>
      </c>
      <c r="I459" s="1014"/>
      <c r="J459" s="255" t="str">
        <f ca="1">IF(MOD(ROW()-13,2)=0,IF(ISBLANK(OFFSET('12. SEGUIMIENTO 2027'!$N$14,INT((ROW()-13)/2),0)),"",OFFSET('12. SEGUIMIENTO 2027'!$N$14,INT((ROW()-13)/2),0)),IF(ISBLANK(OFFSET('9. METAS'!$V$20,INT((ROW()-14)/2),0)),"",OFFSET('9. METAS'!$V$20,INT((ROW()-14)/2),0)))</f>
        <v/>
      </c>
      <c r="K459" s="256" t="str">
        <f ca="1">IF(MOD(ROW()-13,2)=0,IF(ISBLANK(OFFSET('12. SEGUIMIENTO 2027'!$O$14,INT((ROW()-13)/2),0)),"",OFFSET('12. SEGUIMIENTO 2027'!$O$14,INT((ROW()-13)/2),0)),IF(ISBLANK(OFFSET('9. METAS'!$W$20,INT((ROW()-14)/2),0)),"",OFFSET('9. METAS'!$W$20,INT((ROW()-14)/2),0)))</f>
        <v/>
      </c>
      <c r="L459" s="256" t="str">
        <f ca="1">IF(MOD(ROW()-13,2)=0,IF(ISBLANK(OFFSET('12. SEGUIMIENTO 2027'!$P$14,INT((ROW()-13)/2),0)),"",OFFSET('12. SEGUIMIENTO 2027'!$P$14,INT((ROW()-13)/2),0)),IF(ISBLANK(OFFSET('9. METAS'!$X$20,INT((ROW()-14)/2),0)),"",OFFSET('9. METAS'!$X$20,INT((ROW()-14)/2),0)))</f>
        <v/>
      </c>
      <c r="M459" s="257" t="str">
        <f ca="1">IF(MOD(ROW()-13,2)=0,IF(ISBLANK(OFFSET('12. SEGUIMIENTO 2027'!$Q$14,INT((ROW()-13)/2),0)),"",OFFSET('12. SEGUIMIENTO 2027'!$Q$14,INT((ROW()-13)/2),0)),IF(ISBLANK(OFFSET('9. METAS'!$Y$20,INT((ROW()-14)/2),0)),"",OFFSET('9. METAS'!$Y$20,INT((ROW()-14)/2),0)))</f>
        <v/>
      </c>
      <c r="N459" s="1012" t="str">
        <f t="shared" ref="N459" ca="1" si="442">IFERROR(J459/J460,"ND")</f>
        <v>ND</v>
      </c>
      <c r="O459" s="1008" t="str">
        <f t="shared" ref="O459" ca="1" si="443">IFERROR(((J459+K459+L459+M459)/H459),"ND")</f>
        <v>ND</v>
      </c>
      <c r="P459" s="996"/>
    </row>
    <row r="460" spans="3:16">
      <c r="C460" s="1030"/>
      <c r="D460" s="1026"/>
      <c r="E460" s="1026"/>
      <c r="F460" s="1024"/>
      <c r="G460" s="1021"/>
      <c r="H460" s="1164"/>
      <c r="I460" s="1015"/>
      <c r="J460" s="255" t="str">
        <f ca="1">IF(MOD(ROW()-13,2)=0,IF(ISBLANK(OFFSET('12. SEGUIMIENTO 2027'!$N$14,INT((ROW()-13)/2),0)),"",OFFSET('12. SEGUIMIENTO 2027'!$N$14,INT((ROW()-13)/2),0)),IF(ISBLANK(OFFSET('9. METAS'!$V$20,INT((ROW()-14)/2),0)),"",OFFSET('9. METAS'!$V$20,INT((ROW()-14)/2),0)))</f>
        <v/>
      </c>
      <c r="K460" s="256" t="str">
        <f ca="1">IF(MOD(ROW()-13,2)=0,IF(ISBLANK(OFFSET('12. SEGUIMIENTO 2027'!$O$14,INT((ROW()-13)/2),0)),"",OFFSET('12. SEGUIMIENTO 2027'!$O$14,INT((ROW()-13)/2),0)),IF(ISBLANK(OFFSET('9. METAS'!$W$20,INT((ROW()-14)/2),0)),"",OFFSET('9. METAS'!$W$20,INT((ROW()-14)/2),0)))</f>
        <v/>
      </c>
      <c r="L460" s="256" t="str">
        <f ca="1">IF(MOD(ROW()-13,2)=0,IF(ISBLANK(OFFSET('12. SEGUIMIENTO 2027'!$P$14,INT((ROW()-13)/2),0)),"",OFFSET('12. SEGUIMIENTO 2027'!$P$14,INT((ROW()-13)/2),0)),IF(ISBLANK(OFFSET('9. METAS'!$X$20,INT((ROW()-14)/2),0)),"",OFFSET('9. METAS'!$X$20,INT((ROW()-14)/2),0)))</f>
        <v/>
      </c>
      <c r="M460" s="257" t="str">
        <f ca="1">IF(MOD(ROW()-13,2)=0,IF(ISBLANK(OFFSET('12. SEGUIMIENTO 2027'!$Q$14,INT((ROW()-13)/2),0)),"",OFFSET('12. SEGUIMIENTO 2027'!$Q$14,INT((ROW()-13)/2),0)),IF(ISBLANK(OFFSET('9. METAS'!$Y$20,INT((ROW()-14)/2),0)),"",OFFSET('9. METAS'!$Y$20,INT((ROW()-14)/2),0)))</f>
        <v/>
      </c>
      <c r="N460" s="1013"/>
      <c r="O460" s="1009"/>
      <c r="P460" s="997"/>
    </row>
    <row r="461" spans="3:16">
      <c r="C461" s="1028" t="str">
        <f ca="1">IF(ISBLANK(OFFSET('5. Pp (3 años)'!$C$39,INT((ROW()-13)/2),0)),"",OFFSET('5. Pp (3 años)'!$C$39,INT((ROW()-13)/2),0))</f>
        <v/>
      </c>
      <c r="D461" s="1026" t="str">
        <f ca="1">IF(ISBLANK(OFFSET('5. Pp (3 años)'!$D$39,INT((ROW()-13)/2),0)),"",OFFSET('5. Pp (3 años)'!$D$39,INT((ROW()-13)/2),0))</f>
        <v/>
      </c>
      <c r="E461" s="1026" t="str">
        <f ca="1">IF(ISBLANK(OFFSET('5. Pp (3 años)'!$E$39,INT((ROW()-13)/2),0)),"",OFFSET('5. Pp (3 años)'!$E$39,INT((ROW()-13)/2),0))</f>
        <v/>
      </c>
      <c r="F461" s="1024" t="str">
        <f ca="1">IF(ISBLANK(OFFSET('5. Pp (3 años)'!$K$39,INT((ROW()-13)/2),0)),"",OFFSET('5. Pp (3 años)'!$K$39,INT((ROW()-13)/2),0))</f>
        <v/>
      </c>
      <c r="G461" s="1021" t="str">
        <f ca="1">IF(ISBLANK(OFFSET('5. Pp (3 años)'!$H$39,INT((ROW()-13)/2),0)),"",OFFSET('5. Pp (3 años)'!$H$39,INT((ROW()-13)/2),0))</f>
        <v/>
      </c>
      <c r="H461" s="1164" t="str">
        <f ca="1">IF(ISBLANK(OFFSET('9. METAS'!$M$20,INT((ROW()-13)/2),0)),"",OFFSET('9. METAS'!$M$20,INT((ROW()-13)/2),0))</f>
        <v/>
      </c>
      <c r="I461" s="1014"/>
      <c r="J461" s="255" t="str">
        <f ca="1">IF(MOD(ROW()-13,2)=0,IF(ISBLANK(OFFSET('12. SEGUIMIENTO 2027'!$N$14,INT((ROW()-13)/2),0)),"",OFFSET('12. SEGUIMIENTO 2027'!$N$14,INT((ROW()-13)/2),0)),IF(ISBLANK(OFFSET('9. METAS'!$V$20,INT((ROW()-14)/2),0)),"",OFFSET('9. METAS'!$V$20,INT((ROW()-14)/2),0)))</f>
        <v/>
      </c>
      <c r="K461" s="256" t="str">
        <f ca="1">IF(MOD(ROW()-13,2)=0,IF(ISBLANK(OFFSET('12. SEGUIMIENTO 2027'!$O$14,INT((ROW()-13)/2),0)),"",OFFSET('12. SEGUIMIENTO 2027'!$O$14,INT((ROW()-13)/2),0)),IF(ISBLANK(OFFSET('9. METAS'!$W$20,INT((ROW()-14)/2),0)),"",OFFSET('9. METAS'!$W$20,INT((ROW()-14)/2),0)))</f>
        <v/>
      </c>
      <c r="L461" s="256" t="str">
        <f ca="1">IF(MOD(ROW()-13,2)=0,IF(ISBLANK(OFFSET('12. SEGUIMIENTO 2027'!$P$14,INT((ROW()-13)/2),0)),"",OFFSET('12. SEGUIMIENTO 2027'!$P$14,INT((ROW()-13)/2),0)),IF(ISBLANK(OFFSET('9. METAS'!$X$20,INT((ROW()-14)/2),0)),"",OFFSET('9. METAS'!$X$20,INT((ROW()-14)/2),0)))</f>
        <v/>
      </c>
      <c r="M461" s="257" t="str">
        <f ca="1">IF(MOD(ROW()-13,2)=0,IF(ISBLANK(OFFSET('12. SEGUIMIENTO 2027'!$Q$14,INT((ROW()-13)/2),0)),"",OFFSET('12. SEGUIMIENTO 2027'!$Q$14,INT((ROW()-13)/2),0)),IF(ISBLANK(OFFSET('9. METAS'!$Y$20,INT((ROW()-14)/2),0)),"",OFFSET('9. METAS'!$Y$20,INT((ROW()-14)/2),0)))</f>
        <v/>
      </c>
      <c r="N461" s="1012" t="str">
        <f t="shared" ref="N461" ca="1" si="444">IFERROR(J461/J462,"ND")</f>
        <v>ND</v>
      </c>
      <c r="O461" s="1008" t="str">
        <f t="shared" ref="O461" ca="1" si="445">IFERROR(((J461+K461+L461+M461)/H461),"ND")</f>
        <v>ND</v>
      </c>
      <c r="P461" s="996"/>
    </row>
    <row r="462" spans="3:16">
      <c r="C462" s="1030"/>
      <c r="D462" s="1026"/>
      <c r="E462" s="1026"/>
      <c r="F462" s="1024"/>
      <c r="G462" s="1021"/>
      <c r="H462" s="1164"/>
      <c r="I462" s="1015"/>
      <c r="J462" s="255" t="str">
        <f ca="1">IF(MOD(ROW()-13,2)=0,IF(ISBLANK(OFFSET('12. SEGUIMIENTO 2027'!$N$14,INT((ROW()-13)/2),0)),"",OFFSET('12. SEGUIMIENTO 2027'!$N$14,INT((ROW()-13)/2),0)),IF(ISBLANK(OFFSET('9. METAS'!$V$20,INT((ROW()-14)/2),0)),"",OFFSET('9. METAS'!$V$20,INT((ROW()-14)/2),0)))</f>
        <v/>
      </c>
      <c r="K462" s="256" t="str">
        <f ca="1">IF(MOD(ROW()-13,2)=0,IF(ISBLANK(OFFSET('12. SEGUIMIENTO 2027'!$O$14,INT((ROW()-13)/2),0)),"",OFFSET('12. SEGUIMIENTO 2027'!$O$14,INT((ROW()-13)/2),0)),IF(ISBLANK(OFFSET('9. METAS'!$W$20,INT((ROW()-14)/2),0)),"",OFFSET('9. METAS'!$W$20,INT((ROW()-14)/2),0)))</f>
        <v/>
      </c>
      <c r="L462" s="256" t="str">
        <f ca="1">IF(MOD(ROW()-13,2)=0,IF(ISBLANK(OFFSET('12. SEGUIMIENTO 2027'!$P$14,INT((ROW()-13)/2),0)),"",OFFSET('12. SEGUIMIENTO 2027'!$P$14,INT((ROW()-13)/2),0)),IF(ISBLANK(OFFSET('9. METAS'!$X$20,INT((ROW()-14)/2),0)),"",OFFSET('9. METAS'!$X$20,INT((ROW()-14)/2),0)))</f>
        <v/>
      </c>
      <c r="M462" s="257" t="str">
        <f ca="1">IF(MOD(ROW()-13,2)=0,IF(ISBLANK(OFFSET('12. SEGUIMIENTO 2027'!$Q$14,INT((ROW()-13)/2),0)),"",OFFSET('12. SEGUIMIENTO 2027'!$Q$14,INT((ROW()-13)/2),0)),IF(ISBLANK(OFFSET('9. METAS'!$Y$20,INT((ROW()-14)/2),0)),"",OFFSET('9. METAS'!$Y$20,INT((ROW()-14)/2),0)))</f>
        <v/>
      </c>
      <c r="N462" s="1013"/>
      <c r="O462" s="1009"/>
      <c r="P462" s="997"/>
    </row>
    <row r="463" spans="3:16">
      <c r="C463" s="1028" t="str">
        <f ca="1">IF(ISBLANK(OFFSET('5. Pp (3 años)'!$C$39,INT((ROW()-13)/2),0)),"",OFFSET('5. Pp (3 años)'!$C$39,INT((ROW()-13)/2),0))</f>
        <v/>
      </c>
      <c r="D463" s="1026" t="str">
        <f ca="1">IF(ISBLANK(OFFSET('5. Pp (3 años)'!$D$39,INT((ROW()-13)/2),0)),"",OFFSET('5. Pp (3 años)'!$D$39,INT((ROW()-13)/2),0))</f>
        <v/>
      </c>
      <c r="E463" s="1026" t="str">
        <f ca="1">IF(ISBLANK(OFFSET('5. Pp (3 años)'!$E$39,INT((ROW()-13)/2),0)),"",OFFSET('5. Pp (3 años)'!$E$39,INT((ROW()-13)/2),0))</f>
        <v/>
      </c>
      <c r="F463" s="1024" t="str">
        <f ca="1">IF(ISBLANK(OFFSET('5. Pp (3 años)'!$K$39,INT((ROW()-13)/2),0)),"",OFFSET('5. Pp (3 años)'!$K$39,INT((ROW()-13)/2),0))</f>
        <v/>
      </c>
      <c r="G463" s="1021" t="str">
        <f ca="1">IF(ISBLANK(OFFSET('5. Pp (3 años)'!$H$39,INT((ROW()-13)/2),0)),"",OFFSET('5. Pp (3 años)'!$H$39,INT((ROW()-13)/2),0))</f>
        <v/>
      </c>
      <c r="H463" s="1164" t="str">
        <f ca="1">IF(ISBLANK(OFFSET('9. METAS'!$M$20,INT((ROW()-13)/2),0)),"",OFFSET('9. METAS'!$M$20,INT((ROW()-13)/2),0))</f>
        <v/>
      </c>
      <c r="I463" s="1014"/>
      <c r="J463" s="255" t="str">
        <f ca="1">IF(MOD(ROW()-13,2)=0,IF(ISBLANK(OFFSET('12. SEGUIMIENTO 2027'!$N$14,INT((ROW()-13)/2),0)),"",OFFSET('12. SEGUIMIENTO 2027'!$N$14,INT((ROW()-13)/2),0)),IF(ISBLANK(OFFSET('9. METAS'!$V$20,INT((ROW()-14)/2),0)),"",OFFSET('9. METAS'!$V$20,INT((ROW()-14)/2),0)))</f>
        <v/>
      </c>
      <c r="K463" s="256" t="str">
        <f ca="1">IF(MOD(ROW()-13,2)=0,IF(ISBLANK(OFFSET('12. SEGUIMIENTO 2027'!$O$14,INT((ROW()-13)/2),0)),"",OFFSET('12. SEGUIMIENTO 2027'!$O$14,INT((ROW()-13)/2),0)),IF(ISBLANK(OFFSET('9. METAS'!$W$20,INT((ROW()-14)/2),0)),"",OFFSET('9. METAS'!$W$20,INT((ROW()-14)/2),0)))</f>
        <v/>
      </c>
      <c r="L463" s="256" t="str">
        <f ca="1">IF(MOD(ROW()-13,2)=0,IF(ISBLANK(OFFSET('12. SEGUIMIENTO 2027'!$P$14,INT((ROW()-13)/2),0)),"",OFFSET('12. SEGUIMIENTO 2027'!$P$14,INT((ROW()-13)/2),0)),IF(ISBLANK(OFFSET('9. METAS'!$X$20,INT((ROW()-14)/2),0)),"",OFFSET('9. METAS'!$X$20,INT((ROW()-14)/2),0)))</f>
        <v/>
      </c>
      <c r="M463" s="257" t="str">
        <f ca="1">IF(MOD(ROW()-13,2)=0,IF(ISBLANK(OFFSET('12. SEGUIMIENTO 2027'!$Q$14,INT((ROW()-13)/2),0)),"",OFFSET('12. SEGUIMIENTO 2027'!$Q$14,INT((ROW()-13)/2),0)),IF(ISBLANK(OFFSET('9. METAS'!$Y$20,INT((ROW()-14)/2),0)),"",OFFSET('9. METAS'!$Y$20,INT((ROW()-14)/2),0)))</f>
        <v/>
      </c>
      <c r="N463" s="1012" t="str">
        <f t="shared" ref="N463" ca="1" si="446">IFERROR(J463/J464,"ND")</f>
        <v>ND</v>
      </c>
      <c r="O463" s="1008" t="str">
        <f t="shared" ref="O463" ca="1" si="447">IFERROR(((J463+K463+L463+M463)/H463),"ND")</f>
        <v>ND</v>
      </c>
      <c r="P463" s="996"/>
    </row>
    <row r="464" spans="3:16">
      <c r="C464" s="1030"/>
      <c r="D464" s="1026"/>
      <c r="E464" s="1026"/>
      <c r="F464" s="1024"/>
      <c r="G464" s="1021"/>
      <c r="H464" s="1164"/>
      <c r="I464" s="1015"/>
      <c r="J464" s="255" t="str">
        <f ca="1">IF(MOD(ROW()-13,2)=0,IF(ISBLANK(OFFSET('12. SEGUIMIENTO 2027'!$N$14,INT((ROW()-13)/2),0)),"",OFFSET('12. SEGUIMIENTO 2027'!$N$14,INT((ROW()-13)/2),0)),IF(ISBLANK(OFFSET('9. METAS'!$V$20,INT((ROW()-14)/2),0)),"",OFFSET('9. METAS'!$V$20,INT((ROW()-14)/2),0)))</f>
        <v/>
      </c>
      <c r="K464" s="256" t="str">
        <f ca="1">IF(MOD(ROW()-13,2)=0,IF(ISBLANK(OFFSET('12. SEGUIMIENTO 2027'!$O$14,INT((ROW()-13)/2),0)),"",OFFSET('12. SEGUIMIENTO 2027'!$O$14,INT((ROW()-13)/2),0)),IF(ISBLANK(OFFSET('9. METAS'!$W$20,INT((ROW()-14)/2),0)),"",OFFSET('9. METAS'!$W$20,INT((ROW()-14)/2),0)))</f>
        <v/>
      </c>
      <c r="L464" s="256" t="str">
        <f ca="1">IF(MOD(ROW()-13,2)=0,IF(ISBLANK(OFFSET('12. SEGUIMIENTO 2027'!$P$14,INT((ROW()-13)/2),0)),"",OFFSET('12. SEGUIMIENTO 2027'!$P$14,INT((ROW()-13)/2),0)),IF(ISBLANK(OFFSET('9. METAS'!$X$20,INT((ROW()-14)/2),0)),"",OFFSET('9. METAS'!$X$20,INT((ROW()-14)/2),0)))</f>
        <v/>
      </c>
      <c r="M464" s="257" t="str">
        <f ca="1">IF(MOD(ROW()-13,2)=0,IF(ISBLANK(OFFSET('12. SEGUIMIENTO 2027'!$Q$14,INT((ROW()-13)/2),0)),"",OFFSET('12. SEGUIMIENTO 2027'!$Q$14,INT((ROW()-13)/2),0)),IF(ISBLANK(OFFSET('9. METAS'!$Y$20,INT((ROW()-14)/2),0)),"",OFFSET('9. METAS'!$Y$20,INT((ROW()-14)/2),0)))</f>
        <v/>
      </c>
      <c r="N464" s="1013"/>
      <c r="O464" s="1009"/>
      <c r="P464" s="997"/>
    </row>
    <row r="465" spans="3:16">
      <c r="C465" s="1028" t="str">
        <f ca="1">IF(ISBLANK(OFFSET('5. Pp (3 años)'!$C$39,INT((ROW()-13)/2),0)),"",OFFSET('5. Pp (3 años)'!$C$39,INT((ROW()-13)/2),0))</f>
        <v/>
      </c>
      <c r="D465" s="1026" t="str">
        <f ca="1">IF(ISBLANK(OFFSET('5. Pp (3 años)'!$D$39,INT((ROW()-13)/2),0)),"",OFFSET('5. Pp (3 años)'!$D$39,INT((ROW()-13)/2),0))</f>
        <v/>
      </c>
      <c r="E465" s="1026" t="str">
        <f ca="1">IF(ISBLANK(OFFSET('5. Pp (3 años)'!$E$39,INT((ROW()-13)/2),0)),"",OFFSET('5. Pp (3 años)'!$E$39,INT((ROW()-13)/2),0))</f>
        <v/>
      </c>
      <c r="F465" s="1024" t="str">
        <f ca="1">IF(ISBLANK(OFFSET('5. Pp (3 años)'!$K$39,INT((ROW()-13)/2),0)),"",OFFSET('5. Pp (3 años)'!$K$39,INT((ROW()-13)/2),0))</f>
        <v/>
      </c>
      <c r="G465" s="1021" t="str">
        <f ca="1">IF(ISBLANK(OFFSET('5. Pp (3 años)'!$H$39,INT((ROW()-13)/2),0)),"",OFFSET('5. Pp (3 años)'!$H$39,INT((ROW()-13)/2),0))</f>
        <v/>
      </c>
      <c r="H465" s="1164" t="str">
        <f ca="1">IF(ISBLANK(OFFSET('9. METAS'!$M$20,INT((ROW()-13)/2),0)),"",OFFSET('9. METAS'!$M$20,INT((ROW()-13)/2),0))</f>
        <v/>
      </c>
      <c r="I465" s="1014"/>
      <c r="J465" s="255" t="str">
        <f ca="1">IF(MOD(ROW()-13,2)=0,IF(ISBLANK(OFFSET('12. SEGUIMIENTO 2027'!$N$14,INT((ROW()-13)/2),0)),"",OFFSET('12. SEGUIMIENTO 2027'!$N$14,INT((ROW()-13)/2),0)),IF(ISBLANK(OFFSET('9. METAS'!$V$20,INT((ROW()-14)/2),0)),"",OFFSET('9. METAS'!$V$20,INT((ROW()-14)/2),0)))</f>
        <v/>
      </c>
      <c r="K465" s="256" t="str">
        <f ca="1">IF(MOD(ROW()-13,2)=0,IF(ISBLANK(OFFSET('12. SEGUIMIENTO 2027'!$O$14,INT((ROW()-13)/2),0)),"",OFFSET('12. SEGUIMIENTO 2027'!$O$14,INT((ROW()-13)/2),0)),IF(ISBLANK(OFFSET('9. METAS'!$W$20,INT((ROW()-14)/2),0)),"",OFFSET('9. METAS'!$W$20,INT((ROW()-14)/2),0)))</f>
        <v/>
      </c>
      <c r="L465" s="256" t="str">
        <f ca="1">IF(MOD(ROW()-13,2)=0,IF(ISBLANK(OFFSET('12. SEGUIMIENTO 2027'!$P$14,INT((ROW()-13)/2),0)),"",OFFSET('12. SEGUIMIENTO 2027'!$P$14,INT((ROW()-13)/2),0)),IF(ISBLANK(OFFSET('9. METAS'!$X$20,INT((ROW()-14)/2),0)),"",OFFSET('9. METAS'!$X$20,INT((ROW()-14)/2),0)))</f>
        <v/>
      </c>
      <c r="M465" s="257" t="str">
        <f ca="1">IF(MOD(ROW()-13,2)=0,IF(ISBLANK(OFFSET('12. SEGUIMIENTO 2027'!$Q$14,INT((ROW()-13)/2),0)),"",OFFSET('12. SEGUIMIENTO 2027'!$Q$14,INT((ROW()-13)/2),0)),IF(ISBLANK(OFFSET('9. METAS'!$Y$20,INT((ROW()-14)/2),0)),"",OFFSET('9. METAS'!$Y$20,INT((ROW()-14)/2),0)))</f>
        <v/>
      </c>
      <c r="N465" s="1012" t="str">
        <f t="shared" ref="N465" ca="1" si="448">IFERROR(J465/J466,"ND")</f>
        <v>ND</v>
      </c>
      <c r="O465" s="1008" t="str">
        <f t="shared" ref="O465" ca="1" si="449">IFERROR(((J465+K465+L465+M465)/H465),"ND")</f>
        <v>ND</v>
      </c>
      <c r="P465" s="996"/>
    </row>
    <row r="466" spans="3:16">
      <c r="C466" s="1030"/>
      <c r="D466" s="1026"/>
      <c r="E466" s="1026"/>
      <c r="F466" s="1024"/>
      <c r="G466" s="1021"/>
      <c r="H466" s="1164"/>
      <c r="I466" s="1015"/>
      <c r="J466" s="255" t="str">
        <f ca="1">IF(MOD(ROW()-13,2)=0,IF(ISBLANK(OFFSET('12. SEGUIMIENTO 2027'!$N$14,INT((ROW()-13)/2),0)),"",OFFSET('12. SEGUIMIENTO 2027'!$N$14,INT((ROW()-13)/2),0)),IF(ISBLANK(OFFSET('9. METAS'!$V$20,INT((ROW()-14)/2),0)),"",OFFSET('9. METAS'!$V$20,INT((ROW()-14)/2),0)))</f>
        <v/>
      </c>
      <c r="K466" s="256" t="str">
        <f ca="1">IF(MOD(ROW()-13,2)=0,IF(ISBLANK(OFFSET('12. SEGUIMIENTO 2027'!$O$14,INT((ROW()-13)/2),0)),"",OFFSET('12. SEGUIMIENTO 2027'!$O$14,INT((ROW()-13)/2),0)),IF(ISBLANK(OFFSET('9. METAS'!$W$20,INT((ROW()-14)/2),0)),"",OFFSET('9. METAS'!$W$20,INT((ROW()-14)/2),0)))</f>
        <v/>
      </c>
      <c r="L466" s="256" t="str">
        <f ca="1">IF(MOD(ROW()-13,2)=0,IF(ISBLANK(OFFSET('12. SEGUIMIENTO 2027'!$P$14,INT((ROW()-13)/2),0)),"",OFFSET('12. SEGUIMIENTO 2027'!$P$14,INT((ROW()-13)/2),0)),IF(ISBLANK(OFFSET('9. METAS'!$X$20,INT((ROW()-14)/2),0)),"",OFFSET('9. METAS'!$X$20,INT((ROW()-14)/2),0)))</f>
        <v/>
      </c>
      <c r="M466" s="257" t="str">
        <f ca="1">IF(MOD(ROW()-13,2)=0,IF(ISBLANK(OFFSET('12. SEGUIMIENTO 2027'!$Q$14,INT((ROW()-13)/2),0)),"",OFFSET('12. SEGUIMIENTO 2027'!$Q$14,INT((ROW()-13)/2),0)),IF(ISBLANK(OFFSET('9. METAS'!$Y$20,INT((ROW()-14)/2),0)),"",OFFSET('9. METAS'!$Y$20,INT((ROW()-14)/2),0)))</f>
        <v/>
      </c>
      <c r="N466" s="1013"/>
      <c r="O466" s="1009"/>
      <c r="P466" s="997"/>
    </row>
    <row r="467" spans="3:16">
      <c r="C467" s="1028" t="str">
        <f ca="1">IF(ISBLANK(OFFSET('5. Pp (3 años)'!$C$39,INT((ROW()-13)/2),0)),"",OFFSET('5. Pp (3 años)'!$C$39,INT((ROW()-13)/2),0))</f>
        <v/>
      </c>
      <c r="D467" s="1026" t="str">
        <f ca="1">IF(ISBLANK(OFFSET('5. Pp (3 años)'!$D$39,INT((ROW()-13)/2),0)),"",OFFSET('5. Pp (3 años)'!$D$39,INT((ROW()-13)/2),0))</f>
        <v/>
      </c>
      <c r="E467" s="1026" t="str">
        <f ca="1">IF(ISBLANK(OFFSET('5. Pp (3 años)'!$E$39,INT((ROW()-13)/2),0)),"",OFFSET('5. Pp (3 años)'!$E$39,INT((ROW()-13)/2),0))</f>
        <v/>
      </c>
      <c r="F467" s="1024" t="str">
        <f ca="1">IF(ISBLANK(OFFSET('5. Pp (3 años)'!$K$39,INT((ROW()-13)/2),0)),"",OFFSET('5. Pp (3 años)'!$K$39,INT((ROW()-13)/2),0))</f>
        <v/>
      </c>
      <c r="G467" s="1021" t="str">
        <f ca="1">IF(ISBLANK(OFFSET('5. Pp (3 años)'!$H$39,INT((ROW()-13)/2),0)),"",OFFSET('5. Pp (3 años)'!$H$39,INT((ROW()-13)/2),0))</f>
        <v/>
      </c>
      <c r="H467" s="1164" t="str">
        <f ca="1">IF(ISBLANK(OFFSET('9. METAS'!$M$20,INT((ROW()-13)/2),0)),"",OFFSET('9. METAS'!$M$20,INT((ROW()-13)/2),0))</f>
        <v/>
      </c>
      <c r="I467" s="1014"/>
      <c r="J467" s="255" t="str">
        <f ca="1">IF(MOD(ROW()-13,2)=0,IF(ISBLANK(OFFSET('12. SEGUIMIENTO 2027'!$N$14,INT((ROW()-13)/2),0)),"",OFFSET('12. SEGUIMIENTO 2027'!$N$14,INT((ROW()-13)/2),0)),IF(ISBLANK(OFFSET('9. METAS'!$V$20,INT((ROW()-14)/2),0)),"",OFFSET('9. METAS'!$V$20,INT((ROW()-14)/2),0)))</f>
        <v/>
      </c>
      <c r="K467" s="256" t="str">
        <f ca="1">IF(MOD(ROW()-13,2)=0,IF(ISBLANK(OFFSET('12. SEGUIMIENTO 2027'!$O$14,INT((ROW()-13)/2),0)),"",OFFSET('12. SEGUIMIENTO 2027'!$O$14,INT((ROW()-13)/2),0)),IF(ISBLANK(OFFSET('9. METAS'!$W$20,INT((ROW()-14)/2),0)),"",OFFSET('9. METAS'!$W$20,INT((ROW()-14)/2),0)))</f>
        <v/>
      </c>
      <c r="L467" s="256" t="str">
        <f ca="1">IF(MOD(ROW()-13,2)=0,IF(ISBLANK(OFFSET('12. SEGUIMIENTO 2027'!$P$14,INT((ROW()-13)/2),0)),"",OFFSET('12. SEGUIMIENTO 2027'!$P$14,INT((ROW()-13)/2),0)),IF(ISBLANK(OFFSET('9. METAS'!$X$20,INT((ROW()-14)/2),0)),"",OFFSET('9. METAS'!$X$20,INT((ROW()-14)/2),0)))</f>
        <v/>
      </c>
      <c r="M467" s="257" t="str">
        <f ca="1">IF(MOD(ROW()-13,2)=0,IF(ISBLANK(OFFSET('12. SEGUIMIENTO 2027'!$Q$14,INT((ROW()-13)/2),0)),"",OFFSET('12. SEGUIMIENTO 2027'!$Q$14,INT((ROW()-13)/2),0)),IF(ISBLANK(OFFSET('9. METAS'!$Y$20,INT((ROW()-14)/2),0)),"",OFFSET('9. METAS'!$Y$20,INT((ROW()-14)/2),0)))</f>
        <v/>
      </c>
      <c r="N467" s="1012" t="str">
        <f t="shared" ref="N467" ca="1" si="450">IFERROR(J467/J468,"ND")</f>
        <v>ND</v>
      </c>
      <c r="O467" s="1008" t="str">
        <f t="shared" ref="O467" ca="1" si="451">IFERROR(((J467+K467+L467+M467)/H467),"ND")</f>
        <v>ND</v>
      </c>
      <c r="P467" s="996"/>
    </row>
    <row r="468" spans="3:16">
      <c r="C468" s="1030"/>
      <c r="D468" s="1026"/>
      <c r="E468" s="1026"/>
      <c r="F468" s="1024"/>
      <c r="G468" s="1021"/>
      <c r="H468" s="1164"/>
      <c r="I468" s="1015"/>
      <c r="J468" s="255" t="str">
        <f ca="1">IF(MOD(ROW()-13,2)=0,IF(ISBLANK(OFFSET('12. SEGUIMIENTO 2027'!$N$14,INT((ROW()-13)/2),0)),"",OFFSET('12. SEGUIMIENTO 2027'!$N$14,INT((ROW()-13)/2),0)),IF(ISBLANK(OFFSET('9. METAS'!$V$20,INT((ROW()-14)/2),0)),"",OFFSET('9. METAS'!$V$20,INT((ROW()-14)/2),0)))</f>
        <v/>
      </c>
      <c r="K468" s="256" t="str">
        <f ca="1">IF(MOD(ROW()-13,2)=0,IF(ISBLANK(OFFSET('12. SEGUIMIENTO 2027'!$O$14,INT((ROW()-13)/2),0)),"",OFFSET('12. SEGUIMIENTO 2027'!$O$14,INT((ROW()-13)/2),0)),IF(ISBLANK(OFFSET('9. METAS'!$W$20,INT((ROW()-14)/2),0)),"",OFFSET('9. METAS'!$W$20,INT((ROW()-14)/2),0)))</f>
        <v/>
      </c>
      <c r="L468" s="256" t="str">
        <f ca="1">IF(MOD(ROW()-13,2)=0,IF(ISBLANK(OFFSET('12. SEGUIMIENTO 2027'!$P$14,INT((ROW()-13)/2),0)),"",OFFSET('12. SEGUIMIENTO 2027'!$P$14,INT((ROW()-13)/2),0)),IF(ISBLANK(OFFSET('9. METAS'!$X$20,INT((ROW()-14)/2),0)),"",OFFSET('9. METAS'!$X$20,INT((ROW()-14)/2),0)))</f>
        <v/>
      </c>
      <c r="M468" s="257" t="str">
        <f ca="1">IF(MOD(ROW()-13,2)=0,IF(ISBLANK(OFFSET('12. SEGUIMIENTO 2027'!$Q$14,INT((ROW()-13)/2),0)),"",OFFSET('12. SEGUIMIENTO 2027'!$Q$14,INT((ROW()-13)/2),0)),IF(ISBLANK(OFFSET('9. METAS'!$Y$20,INT((ROW()-14)/2),0)),"",OFFSET('9. METAS'!$Y$20,INT((ROW()-14)/2),0)))</f>
        <v/>
      </c>
      <c r="N468" s="1013"/>
      <c r="O468" s="1009"/>
      <c r="P468" s="997"/>
    </row>
    <row r="469" spans="3:16">
      <c r="C469" s="1028" t="str">
        <f ca="1">IF(ISBLANK(OFFSET('5. Pp (3 años)'!$C$39,INT((ROW()-13)/2),0)),"",OFFSET('5. Pp (3 años)'!$C$39,INT((ROW()-13)/2),0))</f>
        <v/>
      </c>
      <c r="D469" s="1026" t="str">
        <f ca="1">IF(ISBLANK(OFFSET('5. Pp (3 años)'!$D$39,INT((ROW()-13)/2),0)),"",OFFSET('5. Pp (3 años)'!$D$39,INT((ROW()-13)/2),0))</f>
        <v/>
      </c>
      <c r="E469" s="1026" t="str">
        <f ca="1">IF(ISBLANK(OFFSET('5. Pp (3 años)'!$E$39,INT((ROW()-13)/2),0)),"",OFFSET('5. Pp (3 años)'!$E$39,INT((ROW()-13)/2),0))</f>
        <v/>
      </c>
      <c r="F469" s="1024" t="str">
        <f ca="1">IF(ISBLANK(OFFSET('5. Pp (3 años)'!$K$39,INT((ROW()-13)/2),0)),"",OFFSET('5. Pp (3 años)'!$K$39,INT((ROW()-13)/2),0))</f>
        <v/>
      </c>
      <c r="G469" s="1021" t="str">
        <f ca="1">IF(ISBLANK(OFFSET('5. Pp (3 años)'!$H$39,INT((ROW()-13)/2),0)),"",OFFSET('5. Pp (3 años)'!$H$39,INT((ROW()-13)/2),0))</f>
        <v/>
      </c>
      <c r="H469" s="1164" t="str">
        <f ca="1">IF(ISBLANK(OFFSET('9. METAS'!$M$20,INT((ROW()-13)/2),0)),"",OFFSET('9. METAS'!$M$20,INT((ROW()-13)/2),0))</f>
        <v/>
      </c>
      <c r="I469" s="1014"/>
      <c r="J469" s="255" t="str">
        <f ca="1">IF(MOD(ROW()-13,2)=0,IF(ISBLANK(OFFSET('12. SEGUIMIENTO 2027'!$N$14,INT((ROW()-13)/2),0)),"",OFFSET('12. SEGUIMIENTO 2027'!$N$14,INT((ROW()-13)/2),0)),IF(ISBLANK(OFFSET('9. METAS'!$V$20,INT((ROW()-14)/2),0)),"",OFFSET('9. METAS'!$V$20,INT((ROW()-14)/2),0)))</f>
        <v/>
      </c>
      <c r="K469" s="256" t="str">
        <f ca="1">IF(MOD(ROW()-13,2)=0,IF(ISBLANK(OFFSET('12. SEGUIMIENTO 2027'!$O$14,INT((ROW()-13)/2),0)),"",OFFSET('12. SEGUIMIENTO 2027'!$O$14,INT((ROW()-13)/2),0)),IF(ISBLANK(OFFSET('9. METAS'!$W$20,INT((ROW()-14)/2),0)),"",OFFSET('9. METAS'!$W$20,INT((ROW()-14)/2),0)))</f>
        <v/>
      </c>
      <c r="L469" s="256" t="str">
        <f ca="1">IF(MOD(ROW()-13,2)=0,IF(ISBLANK(OFFSET('12. SEGUIMIENTO 2027'!$P$14,INT((ROW()-13)/2),0)),"",OFFSET('12. SEGUIMIENTO 2027'!$P$14,INT((ROW()-13)/2),0)),IF(ISBLANK(OFFSET('9. METAS'!$X$20,INT((ROW()-14)/2),0)),"",OFFSET('9. METAS'!$X$20,INT((ROW()-14)/2),0)))</f>
        <v/>
      </c>
      <c r="M469" s="257" t="str">
        <f ca="1">IF(MOD(ROW()-13,2)=0,IF(ISBLANK(OFFSET('12. SEGUIMIENTO 2027'!$Q$14,INT((ROW()-13)/2),0)),"",OFFSET('12. SEGUIMIENTO 2027'!$Q$14,INT((ROW()-13)/2),0)),IF(ISBLANK(OFFSET('9. METAS'!$Y$20,INT((ROW()-14)/2),0)),"",OFFSET('9. METAS'!$Y$20,INT((ROW()-14)/2),0)))</f>
        <v/>
      </c>
      <c r="N469" s="1012" t="str">
        <f t="shared" ref="N469" ca="1" si="452">IFERROR(J469/J470,"ND")</f>
        <v>ND</v>
      </c>
      <c r="O469" s="1008" t="str">
        <f t="shared" ref="O469" ca="1" si="453">IFERROR(((J469+K469+L469+M469)/H469),"ND")</f>
        <v>ND</v>
      </c>
      <c r="P469" s="996"/>
    </row>
    <row r="470" spans="3:16">
      <c r="C470" s="1030"/>
      <c r="D470" s="1026"/>
      <c r="E470" s="1026"/>
      <c r="F470" s="1024"/>
      <c r="G470" s="1021"/>
      <c r="H470" s="1164"/>
      <c r="I470" s="1015"/>
      <c r="J470" s="255" t="str">
        <f ca="1">IF(MOD(ROW()-13,2)=0,IF(ISBLANK(OFFSET('12. SEGUIMIENTO 2027'!$N$14,INT((ROW()-13)/2),0)),"",OFFSET('12. SEGUIMIENTO 2027'!$N$14,INT((ROW()-13)/2),0)),IF(ISBLANK(OFFSET('9. METAS'!$V$20,INT((ROW()-14)/2),0)),"",OFFSET('9. METAS'!$V$20,INT((ROW()-14)/2),0)))</f>
        <v/>
      </c>
      <c r="K470" s="256" t="str">
        <f ca="1">IF(MOD(ROW()-13,2)=0,IF(ISBLANK(OFFSET('12. SEGUIMIENTO 2027'!$O$14,INT((ROW()-13)/2),0)),"",OFFSET('12. SEGUIMIENTO 2027'!$O$14,INT((ROW()-13)/2),0)),IF(ISBLANK(OFFSET('9. METAS'!$W$20,INT((ROW()-14)/2),0)),"",OFFSET('9. METAS'!$W$20,INT((ROW()-14)/2),0)))</f>
        <v/>
      </c>
      <c r="L470" s="256" t="str">
        <f ca="1">IF(MOD(ROW()-13,2)=0,IF(ISBLANK(OFFSET('12. SEGUIMIENTO 2027'!$P$14,INT((ROW()-13)/2),0)),"",OFFSET('12. SEGUIMIENTO 2027'!$P$14,INT((ROW()-13)/2),0)),IF(ISBLANK(OFFSET('9. METAS'!$X$20,INT((ROW()-14)/2),0)),"",OFFSET('9. METAS'!$X$20,INT((ROW()-14)/2),0)))</f>
        <v/>
      </c>
      <c r="M470" s="257" t="str">
        <f ca="1">IF(MOD(ROW()-13,2)=0,IF(ISBLANK(OFFSET('12. SEGUIMIENTO 2027'!$Q$14,INT((ROW()-13)/2),0)),"",OFFSET('12. SEGUIMIENTO 2027'!$Q$14,INT((ROW()-13)/2),0)),IF(ISBLANK(OFFSET('9. METAS'!$Y$20,INT((ROW()-14)/2),0)),"",OFFSET('9. METAS'!$Y$20,INT((ROW()-14)/2),0)))</f>
        <v/>
      </c>
      <c r="N470" s="1013"/>
      <c r="O470" s="1009"/>
      <c r="P470" s="997"/>
    </row>
    <row r="471" spans="3:16">
      <c r="C471" s="1028" t="str">
        <f ca="1">IF(ISBLANK(OFFSET('5. Pp (3 años)'!$C$39,INT((ROW()-13)/2),0)),"",OFFSET('5. Pp (3 años)'!$C$39,INT((ROW()-13)/2),0))</f>
        <v/>
      </c>
      <c r="D471" s="1026" t="str">
        <f ca="1">IF(ISBLANK(OFFSET('5. Pp (3 años)'!$D$39,INT((ROW()-13)/2),0)),"",OFFSET('5. Pp (3 años)'!$D$39,INT((ROW()-13)/2),0))</f>
        <v/>
      </c>
      <c r="E471" s="1026" t="str">
        <f ca="1">IF(ISBLANK(OFFSET('5. Pp (3 años)'!$E$39,INT((ROW()-13)/2),0)),"",OFFSET('5. Pp (3 años)'!$E$39,INT((ROW()-13)/2),0))</f>
        <v/>
      </c>
      <c r="F471" s="1024" t="str">
        <f ca="1">IF(ISBLANK(OFFSET('5. Pp (3 años)'!$K$39,INT((ROW()-13)/2),0)),"",OFFSET('5. Pp (3 años)'!$K$39,INT((ROW()-13)/2),0))</f>
        <v/>
      </c>
      <c r="G471" s="1021" t="str">
        <f ca="1">IF(ISBLANK(OFFSET('5. Pp (3 años)'!$H$39,INT((ROW()-13)/2),0)),"",OFFSET('5. Pp (3 años)'!$H$39,INT((ROW()-13)/2),0))</f>
        <v/>
      </c>
      <c r="H471" s="1164" t="str">
        <f ca="1">IF(ISBLANK(OFFSET('9. METAS'!$M$20,INT((ROW()-13)/2),0)),"",OFFSET('9. METAS'!$M$20,INT((ROW()-13)/2),0))</f>
        <v/>
      </c>
      <c r="I471" s="1014"/>
      <c r="J471" s="255" t="str">
        <f ca="1">IF(MOD(ROW()-13,2)=0,IF(ISBLANK(OFFSET('12. SEGUIMIENTO 2027'!$N$14,INT((ROW()-13)/2),0)),"",OFFSET('12. SEGUIMIENTO 2027'!$N$14,INT((ROW()-13)/2),0)),IF(ISBLANK(OFFSET('9. METAS'!$V$20,INT((ROW()-14)/2),0)),"",OFFSET('9. METAS'!$V$20,INT((ROW()-14)/2),0)))</f>
        <v/>
      </c>
      <c r="K471" s="256" t="str">
        <f ca="1">IF(MOD(ROW()-13,2)=0,IF(ISBLANK(OFFSET('12. SEGUIMIENTO 2027'!$O$14,INT((ROW()-13)/2),0)),"",OFFSET('12. SEGUIMIENTO 2027'!$O$14,INT((ROW()-13)/2),0)),IF(ISBLANK(OFFSET('9. METAS'!$W$20,INT((ROW()-14)/2),0)),"",OFFSET('9. METAS'!$W$20,INT((ROW()-14)/2),0)))</f>
        <v/>
      </c>
      <c r="L471" s="256" t="str">
        <f ca="1">IF(MOD(ROW()-13,2)=0,IF(ISBLANK(OFFSET('12. SEGUIMIENTO 2027'!$P$14,INT((ROW()-13)/2),0)),"",OFFSET('12. SEGUIMIENTO 2027'!$P$14,INT((ROW()-13)/2),0)),IF(ISBLANK(OFFSET('9. METAS'!$X$20,INT((ROW()-14)/2),0)),"",OFFSET('9. METAS'!$X$20,INT((ROW()-14)/2),0)))</f>
        <v/>
      </c>
      <c r="M471" s="257" t="str">
        <f ca="1">IF(MOD(ROW()-13,2)=0,IF(ISBLANK(OFFSET('12. SEGUIMIENTO 2027'!$Q$14,INT((ROW()-13)/2),0)),"",OFFSET('12. SEGUIMIENTO 2027'!$Q$14,INT((ROW()-13)/2),0)),IF(ISBLANK(OFFSET('9. METAS'!$Y$20,INT((ROW()-14)/2),0)),"",OFFSET('9. METAS'!$Y$20,INT((ROW()-14)/2),0)))</f>
        <v/>
      </c>
      <c r="N471" s="1012" t="str">
        <f t="shared" ref="N471" ca="1" si="454">IFERROR(J471/J472,"ND")</f>
        <v>ND</v>
      </c>
      <c r="O471" s="1008" t="str">
        <f t="shared" ref="O471" ca="1" si="455">IFERROR(((J471+K471+L471+M471)/H471),"ND")</f>
        <v>ND</v>
      </c>
      <c r="P471" s="996"/>
    </row>
    <row r="472" spans="3:16">
      <c r="C472" s="1030"/>
      <c r="D472" s="1026"/>
      <c r="E472" s="1026"/>
      <c r="F472" s="1024"/>
      <c r="G472" s="1021"/>
      <c r="H472" s="1164"/>
      <c r="I472" s="1015"/>
      <c r="J472" s="255" t="str">
        <f ca="1">IF(MOD(ROW()-13,2)=0,IF(ISBLANK(OFFSET('12. SEGUIMIENTO 2027'!$N$14,INT((ROW()-13)/2),0)),"",OFFSET('12. SEGUIMIENTO 2027'!$N$14,INT((ROW()-13)/2),0)),IF(ISBLANK(OFFSET('9. METAS'!$V$20,INT((ROW()-14)/2),0)),"",OFFSET('9. METAS'!$V$20,INT((ROW()-14)/2),0)))</f>
        <v/>
      </c>
      <c r="K472" s="256" t="str">
        <f ca="1">IF(MOD(ROW()-13,2)=0,IF(ISBLANK(OFFSET('12. SEGUIMIENTO 2027'!$O$14,INT((ROW()-13)/2),0)),"",OFFSET('12. SEGUIMIENTO 2027'!$O$14,INT((ROW()-13)/2),0)),IF(ISBLANK(OFFSET('9. METAS'!$W$20,INT((ROW()-14)/2),0)),"",OFFSET('9. METAS'!$W$20,INT((ROW()-14)/2),0)))</f>
        <v/>
      </c>
      <c r="L472" s="256" t="str">
        <f ca="1">IF(MOD(ROW()-13,2)=0,IF(ISBLANK(OFFSET('12. SEGUIMIENTO 2027'!$P$14,INT((ROW()-13)/2),0)),"",OFFSET('12. SEGUIMIENTO 2027'!$P$14,INT((ROW()-13)/2),0)),IF(ISBLANK(OFFSET('9. METAS'!$X$20,INT((ROW()-14)/2),0)),"",OFFSET('9. METAS'!$X$20,INT((ROW()-14)/2),0)))</f>
        <v/>
      </c>
      <c r="M472" s="257" t="str">
        <f ca="1">IF(MOD(ROW()-13,2)=0,IF(ISBLANK(OFFSET('12. SEGUIMIENTO 2027'!$Q$14,INT((ROW()-13)/2),0)),"",OFFSET('12. SEGUIMIENTO 2027'!$Q$14,INT((ROW()-13)/2),0)),IF(ISBLANK(OFFSET('9. METAS'!$Y$20,INT((ROW()-14)/2),0)),"",OFFSET('9. METAS'!$Y$20,INT((ROW()-14)/2),0)))</f>
        <v/>
      </c>
      <c r="N472" s="1013"/>
      <c r="O472" s="1009"/>
      <c r="P472" s="997"/>
    </row>
    <row r="473" spans="3:16">
      <c r="C473" s="1028" t="str">
        <f ca="1">IF(ISBLANK(OFFSET('5. Pp (3 años)'!$C$39,INT((ROW()-13)/2),0)),"",OFFSET('5. Pp (3 años)'!$C$39,INT((ROW()-13)/2),0))</f>
        <v/>
      </c>
      <c r="D473" s="1026" t="str">
        <f ca="1">IF(ISBLANK(OFFSET('5. Pp (3 años)'!$D$39,INT((ROW()-13)/2),0)),"",OFFSET('5. Pp (3 años)'!$D$39,INT((ROW()-13)/2),0))</f>
        <v/>
      </c>
      <c r="E473" s="1026" t="str">
        <f ca="1">IF(ISBLANK(OFFSET('5. Pp (3 años)'!$E$39,INT((ROW()-13)/2),0)),"",OFFSET('5. Pp (3 años)'!$E$39,INT((ROW()-13)/2),0))</f>
        <v/>
      </c>
      <c r="F473" s="1024" t="str">
        <f ca="1">IF(ISBLANK(OFFSET('5. Pp (3 años)'!$K$39,INT((ROW()-13)/2),0)),"",OFFSET('5. Pp (3 años)'!$K$39,INT((ROW()-13)/2),0))</f>
        <v/>
      </c>
      <c r="G473" s="1021" t="str">
        <f ca="1">IF(ISBLANK(OFFSET('5. Pp (3 años)'!$H$39,INT((ROW()-13)/2),0)),"",OFFSET('5. Pp (3 años)'!$H$39,INT((ROW()-13)/2),0))</f>
        <v/>
      </c>
      <c r="H473" s="1164" t="str">
        <f ca="1">IF(ISBLANK(OFFSET('9. METAS'!$M$20,INT((ROW()-13)/2),0)),"",OFFSET('9. METAS'!$M$20,INT((ROW()-13)/2),0))</f>
        <v/>
      </c>
      <c r="I473" s="1014"/>
      <c r="J473" s="255">
        <f ca="1">IF(MOD(ROW()-13,2)=0,IF(ISBLANK(OFFSET('12. SEGUIMIENTO 2027'!$N$14,INT((ROW()-13)/2),0)),"",OFFSET('12. SEGUIMIENTO 2027'!$N$14,INT((ROW()-13)/2),0)),IF(ISBLANK(OFFSET('9. METAS'!$V$20,INT((ROW()-14)/2),0)),"",OFFSET('9. METAS'!$V$20,INT((ROW()-14)/2),0)))</f>
        <v>58</v>
      </c>
      <c r="K473" s="256">
        <f ca="1">IF(MOD(ROW()-13,2)=0,IF(ISBLANK(OFFSET('12. SEGUIMIENTO 2027'!$O$14,INT((ROW()-13)/2),0)),"",OFFSET('12. SEGUIMIENTO 2027'!$O$14,INT((ROW()-13)/2),0)),IF(ISBLANK(OFFSET('9. METAS'!$W$20,INT((ROW()-14)/2),0)),"",OFFSET('9. METAS'!$W$20,INT((ROW()-14)/2),0)))</f>
        <v>59</v>
      </c>
      <c r="L473" s="256">
        <f ca="1">IF(MOD(ROW()-13,2)=0,IF(ISBLANK(OFFSET('12. SEGUIMIENTO 2027'!$P$14,INT((ROW()-13)/2),0)),"",OFFSET('12. SEGUIMIENTO 2027'!$P$14,INT((ROW()-13)/2),0)),IF(ISBLANK(OFFSET('9. METAS'!$X$20,INT((ROW()-14)/2),0)),"",OFFSET('9. METAS'!$X$20,INT((ROW()-14)/2),0)))</f>
        <v>60</v>
      </c>
      <c r="M473" s="257">
        <f ca="1">IF(MOD(ROW()-13,2)=0,IF(ISBLANK(OFFSET('12. SEGUIMIENTO 2027'!$Q$14,INT((ROW()-13)/2),0)),"",OFFSET('12. SEGUIMIENTO 2027'!$Q$14,INT((ROW()-13)/2),0)),IF(ISBLANK(OFFSET('9. METAS'!$Y$20,INT((ROW()-14)/2),0)),"",OFFSET('9. METAS'!$Y$20,INT((ROW()-14)/2),0)))</f>
        <v>61</v>
      </c>
      <c r="N473" s="1012" t="str">
        <f ca="1">IFERROR(J473/J474,"ND")</f>
        <v>ND</v>
      </c>
      <c r="O473" s="1008" t="str">
        <f t="shared" ref="O473" ca="1" si="456">IFERROR(((J473+K473+L473+M473)/H473),"ND")</f>
        <v>ND</v>
      </c>
      <c r="P473" s="996"/>
    </row>
    <row r="474" spans="3:16" ht="15.75" thickBot="1">
      <c r="C474" s="1029"/>
      <c r="D474" s="1027"/>
      <c r="E474" s="1027"/>
      <c r="F474" s="1025"/>
      <c r="G474" s="1022"/>
      <c r="H474" s="1166"/>
      <c r="I474" s="1016"/>
      <c r="J474" s="263" t="str">
        <f ca="1">IF(MOD(ROW()-13,2)=0,IF(ISBLANK(OFFSET('12. SEGUIMIENTO 2027'!$N$14,INT((ROW()-13)/2),0)),"",OFFSET('12. SEGUIMIENTO 2027'!$N$14,INT((ROW()-13)/2),0)),IF(ISBLANK(OFFSET('9. METAS'!$V$20,INT((ROW()-14)/2),0)),"",OFFSET('9. METAS'!$V$20,INT((ROW()-14)/2),0)))</f>
        <v/>
      </c>
      <c r="K474" s="264" t="str">
        <f ca="1">IF(MOD(ROW()-13,2)=0,IF(ISBLANK(OFFSET('12. SEGUIMIENTO 2027'!$O$14,INT((ROW()-13)/2),0)),"",OFFSET('12. SEGUIMIENTO 2027'!$O$14,INT((ROW()-13)/2),0)),IF(ISBLANK(OFFSET('9. METAS'!$W$20,INT((ROW()-14)/2),0)),"",OFFSET('9. METAS'!$W$20,INT((ROW()-14)/2),0)))</f>
        <v/>
      </c>
      <c r="L474" s="264" t="str">
        <f ca="1">IF(MOD(ROW()-13,2)=0,IF(ISBLANK(OFFSET('12. SEGUIMIENTO 2027'!$P$14,INT((ROW()-13)/2),0)),"",OFFSET('12. SEGUIMIENTO 2027'!$P$14,INT((ROW()-13)/2),0)),IF(ISBLANK(OFFSET('9. METAS'!$X$20,INT((ROW()-14)/2),0)),"",OFFSET('9. METAS'!$X$20,INT((ROW()-14)/2),0)))</f>
        <v/>
      </c>
      <c r="M474" s="265" t="str">
        <f ca="1">IF(MOD(ROW()-13,2)=0,IF(ISBLANK(OFFSET('12. SEGUIMIENTO 2027'!$Q$14,INT((ROW()-13)/2),0)),"",OFFSET('12. SEGUIMIENTO 2027'!$Q$14,INT((ROW()-13)/2),0)),IF(ISBLANK(OFFSET('9. METAS'!$Y$20,INT((ROW()-14)/2),0)),"",OFFSET('9. METAS'!$Y$20,INT((ROW()-14)/2),0)))</f>
        <v/>
      </c>
      <c r="N474" s="1167"/>
      <c r="O474" s="1009"/>
      <c r="P474" s="99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E128"/>
  <sheetViews>
    <sheetView showGridLines="0" topLeftCell="T23" zoomScale="70" zoomScaleNormal="70" workbookViewId="0">
      <selection activeCell="G27" sqref="G27:G28"/>
    </sheetView>
  </sheetViews>
  <sheetFormatPr baseColWidth="10" defaultColWidth="9.125" defaultRowHeight="12.75"/>
  <cols>
    <col min="1" max="1" width="3.625" style="266" customWidth="1"/>
    <col min="2" max="2" width="25.375" style="266" customWidth="1"/>
    <col min="3" max="3" width="3.75" style="266" customWidth="1"/>
    <col min="4" max="6" width="11.125" style="266" customWidth="1"/>
    <col min="7" max="7" width="66.375" style="266" customWidth="1"/>
    <col min="8" max="16" width="11.125" style="266" customWidth="1"/>
    <col min="17" max="17" width="28.25" style="266" customWidth="1"/>
    <col min="18" max="33" width="11.125" style="266" customWidth="1"/>
    <col min="34" max="16384" width="9.125" style="266"/>
  </cols>
  <sheetData>
    <row r="1" spans="1:57" ht="13.5" customHeight="1">
      <c r="B1" s="267"/>
      <c r="C1" s="268"/>
      <c r="D1" s="269"/>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row>
    <row r="2" spans="1:57" ht="103.5" customHeight="1">
      <c r="A2" s="792" t="s">
        <v>219</v>
      </c>
      <c r="B2" s="792"/>
      <c r="C2" s="792"/>
      <c r="D2" s="792"/>
      <c r="E2" s="792"/>
      <c r="F2" s="792"/>
      <c r="G2" s="792"/>
      <c r="H2" s="792"/>
      <c r="I2" s="792"/>
      <c r="J2" s="792"/>
      <c r="K2" s="792"/>
      <c r="L2" s="792"/>
      <c r="M2" s="792"/>
      <c r="N2" s="792"/>
      <c r="O2" s="792"/>
      <c r="P2" s="792"/>
      <c r="Q2" s="792"/>
      <c r="R2" s="792"/>
      <c r="S2" s="792"/>
      <c r="T2" s="792"/>
      <c r="U2" s="792"/>
      <c r="V2" s="792"/>
      <c r="W2" s="792"/>
      <c r="X2" s="792"/>
      <c r="Y2" s="792"/>
      <c r="Z2" s="792"/>
      <c r="AA2" s="792"/>
      <c r="AB2" s="792"/>
      <c r="AC2" s="792"/>
      <c r="AD2" s="792"/>
      <c r="AE2" s="792"/>
      <c r="AF2" s="792"/>
      <c r="AG2" s="792"/>
      <c r="AH2" s="792"/>
      <c r="AI2" s="792"/>
      <c r="AJ2" s="792"/>
      <c r="AK2" s="792"/>
      <c r="AL2" s="792"/>
      <c r="AM2" s="792"/>
      <c r="AN2" s="792"/>
      <c r="AO2" s="792"/>
      <c r="AP2" s="792"/>
      <c r="AQ2" s="270"/>
      <c r="AR2" s="270"/>
      <c r="AS2" s="816" t="s">
        <v>220</v>
      </c>
      <c r="AT2" s="816"/>
      <c r="AU2" s="816"/>
      <c r="AV2" s="816"/>
      <c r="AW2" s="816"/>
      <c r="AX2" s="816"/>
      <c r="AY2" s="816"/>
      <c r="AZ2" s="816"/>
      <c r="BA2" s="816"/>
      <c r="BB2" s="816"/>
      <c r="BC2" s="816"/>
      <c r="BD2" s="816"/>
      <c r="BE2" s="816"/>
    </row>
    <row r="3" spans="1:57" ht="13.5" customHeight="1">
      <c r="B3" s="268"/>
      <c r="C3" s="268"/>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S3" s="816"/>
      <c r="AT3" s="816"/>
      <c r="AU3" s="816"/>
      <c r="AV3" s="816"/>
      <c r="AW3" s="816"/>
      <c r="AX3" s="816"/>
      <c r="AY3" s="816"/>
      <c r="AZ3" s="816"/>
      <c r="BA3" s="816"/>
      <c r="BB3" s="816"/>
      <c r="BC3" s="816"/>
      <c r="BD3" s="816"/>
      <c r="BE3" s="816"/>
    </row>
    <row r="4" spans="1:57" ht="24.95" customHeight="1">
      <c r="B4" s="268"/>
      <c r="C4" s="268"/>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S4" s="816"/>
      <c r="AT4" s="816"/>
      <c r="AU4" s="816"/>
      <c r="AV4" s="816"/>
      <c r="AW4" s="816"/>
      <c r="AX4" s="816"/>
      <c r="AY4" s="816"/>
      <c r="AZ4" s="816"/>
      <c r="BA4" s="816"/>
      <c r="BB4" s="816"/>
      <c r="BC4" s="816"/>
      <c r="BD4" s="816"/>
      <c r="BE4" s="816"/>
    </row>
    <row r="5" spans="1:57" s="271" customFormat="1" ht="20.25">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S5" s="816"/>
      <c r="AT5" s="816"/>
      <c r="AU5" s="816"/>
      <c r="AV5" s="816"/>
      <c r="AW5" s="816"/>
      <c r="AX5" s="816"/>
      <c r="AY5" s="816"/>
      <c r="AZ5" s="816"/>
      <c r="BA5" s="816"/>
      <c r="BB5" s="816"/>
      <c r="BC5" s="816"/>
      <c r="BD5" s="816"/>
      <c r="BE5" s="816"/>
    </row>
    <row r="6" spans="1:57" s="271" customFormat="1" ht="20.25">
      <c r="B6" s="815" t="s">
        <v>210</v>
      </c>
      <c r="C6" s="272"/>
      <c r="D6" s="272"/>
      <c r="E6" s="272"/>
      <c r="F6" s="272"/>
      <c r="G6" s="272"/>
      <c r="H6" s="272"/>
      <c r="I6" s="272"/>
      <c r="J6" s="272"/>
      <c r="K6" s="272"/>
      <c r="L6" s="272"/>
      <c r="M6" s="272"/>
      <c r="N6" s="272"/>
      <c r="O6" s="272"/>
      <c r="P6" s="272"/>
      <c r="Q6" s="272"/>
      <c r="R6" s="272"/>
      <c r="T6" s="272"/>
      <c r="U6" s="272"/>
      <c r="V6" s="272"/>
      <c r="W6" s="272"/>
      <c r="X6" s="272"/>
      <c r="Y6" s="272"/>
      <c r="Z6" s="272"/>
      <c r="AA6" s="272"/>
      <c r="AB6" s="272"/>
      <c r="AC6" s="272"/>
      <c r="AD6" s="272"/>
      <c r="AE6" s="272"/>
      <c r="AF6" s="272"/>
      <c r="AG6" s="272"/>
      <c r="AS6" s="816"/>
      <c r="AT6" s="816"/>
      <c r="AU6" s="816"/>
      <c r="AV6" s="816"/>
      <c r="AW6" s="816"/>
      <c r="AX6" s="816"/>
      <c r="AY6" s="816"/>
      <c r="AZ6" s="816"/>
      <c r="BA6" s="816"/>
      <c r="BB6" s="816"/>
      <c r="BC6" s="816"/>
      <c r="BD6" s="816"/>
      <c r="BE6" s="816"/>
    </row>
    <row r="7" spans="1:57" s="271" customFormat="1" ht="20.25">
      <c r="B7" s="815"/>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S7" s="816"/>
      <c r="AT7" s="816"/>
      <c r="AU7" s="816"/>
      <c r="AV7" s="816"/>
      <c r="AW7" s="816"/>
      <c r="AX7" s="816"/>
      <c r="AY7" s="816"/>
      <c r="AZ7" s="816"/>
      <c r="BA7" s="816"/>
      <c r="BB7" s="816"/>
      <c r="BC7" s="816"/>
      <c r="BD7" s="816"/>
      <c r="BE7" s="816"/>
    </row>
    <row r="8" spans="1:57" s="271" customFormat="1" ht="20.25">
      <c r="B8" s="815"/>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S8" s="816"/>
      <c r="AT8" s="816"/>
      <c r="AU8" s="816"/>
      <c r="AV8" s="816"/>
      <c r="AW8" s="816"/>
      <c r="AX8" s="816"/>
      <c r="AY8" s="816"/>
      <c r="AZ8" s="816"/>
      <c r="BA8" s="816"/>
      <c r="BB8" s="816"/>
      <c r="BC8" s="816"/>
      <c r="BD8" s="816"/>
      <c r="BE8" s="816"/>
    </row>
    <row r="9" spans="1:57" s="271" customFormat="1" ht="21" customHeight="1">
      <c r="B9" s="293"/>
      <c r="C9" s="272"/>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4"/>
      <c r="AI9" s="274"/>
      <c r="AJ9" s="274"/>
      <c r="AK9" s="274"/>
      <c r="AL9" s="274"/>
      <c r="AM9" s="274"/>
      <c r="AN9" s="274"/>
      <c r="AO9" s="274"/>
      <c r="AP9" s="274"/>
      <c r="AQ9" s="274"/>
      <c r="AR9" s="274"/>
      <c r="AS9" s="816"/>
      <c r="AT9" s="816"/>
      <c r="AU9" s="816"/>
      <c r="AV9" s="816"/>
      <c r="AW9" s="816"/>
      <c r="AX9" s="816"/>
      <c r="AY9" s="816"/>
      <c r="AZ9" s="816"/>
      <c r="BA9" s="816"/>
      <c r="BB9" s="816"/>
      <c r="BC9" s="816"/>
      <c r="BD9" s="816"/>
      <c r="BE9" s="816"/>
    </row>
    <row r="10" spans="1:57" s="271" customFormat="1" ht="20.25">
      <c r="B10" s="293"/>
      <c r="C10" s="272"/>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4"/>
      <c r="AI10" s="274"/>
      <c r="AJ10" s="274"/>
      <c r="AK10" s="274"/>
      <c r="AL10" s="274"/>
      <c r="AM10" s="274"/>
      <c r="AN10" s="274"/>
      <c r="AO10" s="274"/>
      <c r="AP10" s="274"/>
      <c r="AQ10" s="274"/>
      <c r="AR10" s="274"/>
      <c r="AS10" s="816"/>
      <c r="AT10" s="816"/>
      <c r="AU10" s="816"/>
      <c r="AV10" s="816"/>
      <c r="AW10" s="816"/>
      <c r="AX10" s="816"/>
      <c r="AY10" s="816"/>
      <c r="AZ10" s="816"/>
      <c r="BA10" s="816"/>
      <c r="BB10" s="816"/>
      <c r="BC10" s="816"/>
      <c r="BD10" s="816"/>
      <c r="BE10" s="816"/>
    </row>
    <row r="11" spans="1:57" s="271" customFormat="1" ht="20.25">
      <c r="B11" s="815" t="s">
        <v>209</v>
      </c>
      <c r="C11" s="272"/>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4"/>
      <c r="AI11" s="274"/>
      <c r="AJ11" s="274"/>
      <c r="AK11" s="274"/>
      <c r="AL11" s="274"/>
      <c r="AM11" s="274"/>
      <c r="AN11" s="274"/>
      <c r="AO11" s="274"/>
      <c r="AP11" s="274"/>
      <c r="AQ11" s="274"/>
      <c r="AR11" s="274"/>
      <c r="AS11" s="816"/>
      <c r="AT11" s="816"/>
      <c r="AU11" s="816"/>
      <c r="AV11" s="816"/>
      <c r="AW11" s="816"/>
      <c r="AX11" s="816"/>
      <c r="AY11" s="816"/>
      <c r="AZ11" s="816"/>
      <c r="BA11" s="816"/>
      <c r="BB11" s="816"/>
      <c r="BC11" s="816"/>
      <c r="BD11" s="816"/>
      <c r="BE11" s="816"/>
    </row>
    <row r="12" spans="1:57" s="271" customFormat="1" ht="20.25">
      <c r="B12" s="815"/>
      <c r="C12" s="272"/>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4"/>
      <c r="AI12" s="274"/>
      <c r="AJ12" s="274"/>
      <c r="AK12" s="274"/>
      <c r="AL12" s="274"/>
      <c r="AM12" s="274"/>
      <c r="AN12" s="274"/>
      <c r="AO12" s="274"/>
      <c r="AP12" s="274"/>
      <c r="AQ12" s="274"/>
      <c r="AR12" s="274"/>
      <c r="AS12" s="816"/>
      <c r="AT12" s="816"/>
      <c r="AU12" s="816"/>
      <c r="AV12" s="816"/>
      <c r="AW12" s="816"/>
      <c r="AX12" s="816"/>
      <c r="AY12" s="816"/>
      <c r="AZ12" s="816"/>
      <c r="BA12" s="816"/>
      <c r="BB12" s="816"/>
      <c r="BC12" s="816"/>
      <c r="BD12" s="816"/>
      <c r="BE12" s="816"/>
    </row>
    <row r="13" spans="1:57" s="271" customFormat="1" ht="21" customHeight="1">
      <c r="B13" s="815"/>
      <c r="C13" s="272"/>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4"/>
      <c r="AI13" s="274"/>
      <c r="AJ13" s="274"/>
      <c r="AK13" s="274"/>
      <c r="AL13" s="274"/>
      <c r="AM13" s="274"/>
      <c r="AN13" s="274"/>
      <c r="AO13" s="274"/>
      <c r="AP13" s="274"/>
      <c r="AQ13" s="274"/>
      <c r="AR13" s="274"/>
      <c r="AS13" s="816"/>
      <c r="AT13" s="816"/>
      <c r="AU13" s="816"/>
      <c r="AV13" s="816"/>
      <c r="AW13" s="816"/>
      <c r="AX13" s="816"/>
      <c r="AY13" s="816"/>
      <c r="AZ13" s="816"/>
      <c r="BA13" s="816"/>
      <c r="BB13" s="816"/>
      <c r="BC13" s="816"/>
      <c r="BD13" s="816"/>
      <c r="BE13" s="816"/>
    </row>
    <row r="14" spans="1:57" s="271" customFormat="1" ht="20.25">
      <c r="B14" s="815"/>
      <c r="C14" s="272"/>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4"/>
      <c r="AI14" s="274"/>
      <c r="AJ14" s="274"/>
      <c r="AK14" s="274"/>
      <c r="AL14" s="274"/>
      <c r="AM14" s="274"/>
      <c r="AN14" s="274"/>
      <c r="AO14" s="274"/>
      <c r="AP14" s="274"/>
      <c r="AQ14" s="274"/>
      <c r="AR14" s="274"/>
      <c r="AS14" s="816"/>
      <c r="AT14" s="816"/>
      <c r="AU14" s="816"/>
      <c r="AV14" s="816"/>
      <c r="AW14" s="816"/>
      <c r="AX14" s="816"/>
      <c r="AY14" s="816"/>
      <c r="AZ14" s="816"/>
      <c r="BA14" s="816"/>
      <c r="BB14" s="816"/>
      <c r="BC14" s="816"/>
      <c r="BD14" s="816"/>
      <c r="BE14" s="816"/>
    </row>
    <row r="15" spans="1:57" s="271" customFormat="1" ht="20.25">
      <c r="B15" s="815"/>
      <c r="C15" s="272"/>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4"/>
      <c r="AI15" s="274"/>
      <c r="AJ15" s="274"/>
      <c r="AK15" s="274"/>
      <c r="AL15" s="274"/>
      <c r="AM15" s="274"/>
      <c r="AN15" s="274"/>
      <c r="AO15" s="274"/>
      <c r="AP15" s="274"/>
      <c r="AQ15" s="274"/>
      <c r="AR15" s="274"/>
      <c r="AS15" s="816"/>
      <c r="AT15" s="816"/>
      <c r="AU15" s="816"/>
      <c r="AV15" s="816"/>
      <c r="AW15" s="816"/>
      <c r="AX15" s="816"/>
      <c r="AY15" s="816"/>
      <c r="AZ15" s="816"/>
      <c r="BA15" s="816"/>
      <c r="BB15" s="816"/>
      <c r="BC15" s="816"/>
      <c r="BD15" s="816"/>
      <c r="BE15" s="816"/>
    </row>
    <row r="16" spans="1:57" s="271" customFormat="1" ht="20.25">
      <c r="B16" s="815"/>
      <c r="C16" s="272"/>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4"/>
      <c r="AI16" s="274"/>
      <c r="AJ16" s="274"/>
      <c r="AK16" s="274"/>
      <c r="AL16" s="274"/>
      <c r="AM16" s="274"/>
      <c r="AN16" s="274"/>
      <c r="AO16" s="274"/>
      <c r="AP16" s="274"/>
      <c r="AQ16" s="274"/>
      <c r="AR16" s="274"/>
      <c r="AS16" s="816"/>
      <c r="AT16" s="816"/>
      <c r="AU16" s="816"/>
      <c r="AV16" s="816"/>
      <c r="AW16" s="816"/>
      <c r="AX16" s="816"/>
      <c r="AY16" s="816"/>
      <c r="AZ16" s="816"/>
      <c r="BA16" s="816"/>
      <c r="BB16" s="816"/>
      <c r="BC16" s="816"/>
      <c r="BD16" s="816"/>
      <c r="BE16" s="816"/>
    </row>
    <row r="17" spans="2:57" s="271" customFormat="1" ht="20.25">
      <c r="B17" s="815"/>
      <c r="C17" s="272"/>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4"/>
      <c r="AI17" s="274"/>
      <c r="AJ17" s="274"/>
      <c r="AK17" s="274"/>
      <c r="AL17" s="274"/>
      <c r="AM17" s="274"/>
      <c r="AN17" s="274"/>
      <c r="AO17" s="274"/>
      <c r="AP17" s="274"/>
      <c r="AQ17" s="274"/>
      <c r="AR17" s="274"/>
      <c r="AS17" s="816"/>
      <c r="AT17" s="816"/>
      <c r="AU17" s="816"/>
      <c r="AV17" s="816"/>
      <c r="AW17" s="816"/>
      <c r="AX17" s="816"/>
      <c r="AY17" s="816"/>
      <c r="AZ17" s="816"/>
      <c r="BA17" s="816"/>
      <c r="BB17" s="816"/>
      <c r="BC17" s="816"/>
      <c r="BD17" s="816"/>
      <c r="BE17" s="816"/>
    </row>
    <row r="18" spans="2:57" ht="13.5" customHeight="1">
      <c r="B18" s="815"/>
      <c r="AS18" s="816"/>
      <c r="AT18" s="816"/>
      <c r="AU18" s="816"/>
      <c r="AV18" s="816"/>
      <c r="AW18" s="816"/>
      <c r="AX18" s="816"/>
      <c r="AY18" s="816"/>
      <c r="AZ18" s="816"/>
      <c r="BA18" s="816"/>
      <c r="BB18" s="816"/>
      <c r="BC18" s="816"/>
      <c r="BD18" s="816"/>
      <c r="BE18" s="816"/>
    </row>
    <row r="19" spans="2:57" ht="13.5" customHeight="1">
      <c r="B19" s="815"/>
      <c r="D19" s="275"/>
      <c r="E19" s="276"/>
      <c r="G19" s="275"/>
      <c r="H19" s="276"/>
      <c r="J19" s="275"/>
      <c r="K19" s="276"/>
      <c r="M19" s="275"/>
      <c r="N19" s="276"/>
      <c r="AS19" s="816"/>
      <c r="AT19" s="816"/>
      <c r="AU19" s="816"/>
      <c r="AV19" s="816"/>
      <c r="AW19" s="816"/>
      <c r="AX19" s="816"/>
      <c r="AY19" s="816"/>
      <c r="AZ19" s="816"/>
      <c r="BA19" s="816"/>
      <c r="BB19" s="816"/>
      <c r="BC19" s="816"/>
      <c r="BD19" s="816"/>
      <c r="BE19" s="816"/>
    </row>
    <row r="20" spans="2:57" ht="13.5" customHeight="1">
      <c r="B20" s="815"/>
      <c r="D20" s="276"/>
      <c r="E20" s="276"/>
      <c r="G20" s="276"/>
      <c r="H20" s="276"/>
      <c r="J20" s="276"/>
      <c r="K20" s="276"/>
      <c r="M20" s="276"/>
      <c r="N20" s="276"/>
      <c r="AS20" s="816"/>
      <c r="AT20" s="816"/>
      <c r="AU20" s="816"/>
      <c r="AV20" s="816"/>
      <c r="AW20" s="816"/>
      <c r="AX20" s="816"/>
      <c r="AY20" s="816"/>
      <c r="AZ20" s="816"/>
      <c r="BA20" s="816"/>
      <c r="BB20" s="816"/>
      <c r="BC20" s="816"/>
      <c r="BD20" s="816"/>
      <c r="BE20" s="816"/>
    </row>
    <row r="21" spans="2:57" ht="13.5" customHeight="1">
      <c r="B21" s="815"/>
      <c r="D21" s="276"/>
      <c r="E21" s="276"/>
      <c r="G21" s="276"/>
      <c r="H21" s="276"/>
      <c r="J21" s="276"/>
      <c r="K21" s="276"/>
      <c r="M21" s="276"/>
      <c r="N21" s="276"/>
      <c r="AS21" s="816"/>
      <c r="AT21" s="816"/>
      <c r="AU21" s="816"/>
      <c r="AV21" s="816"/>
      <c r="AW21" s="816"/>
      <c r="AX21" s="816"/>
      <c r="AY21" s="816"/>
      <c r="AZ21" s="816"/>
      <c r="BA21" s="816"/>
      <c r="BB21" s="816"/>
      <c r="BC21" s="816"/>
      <c r="BD21" s="816"/>
      <c r="BE21" s="816"/>
    </row>
    <row r="22" spans="2:57" ht="13.5" customHeight="1">
      <c r="B22" s="815"/>
      <c r="D22" s="276"/>
      <c r="E22" s="276"/>
      <c r="G22" s="276"/>
      <c r="H22" s="276"/>
      <c r="J22" s="276"/>
      <c r="K22" s="276"/>
      <c r="M22" s="276"/>
      <c r="N22" s="276"/>
      <c r="AS22" s="816"/>
      <c r="AT22" s="816"/>
      <c r="AU22" s="816"/>
      <c r="AV22" s="816"/>
      <c r="AW22" s="816"/>
      <c r="AX22" s="816"/>
      <c r="AY22" s="816"/>
      <c r="AZ22" s="816"/>
      <c r="BA22" s="816"/>
      <c r="BB22" s="816"/>
      <c r="BC22" s="816"/>
      <c r="BD22" s="816"/>
      <c r="BE22" s="816"/>
    </row>
    <row r="23" spans="2:57" ht="13.5" customHeight="1">
      <c r="B23" s="815"/>
      <c r="D23" s="276"/>
      <c r="E23" s="276"/>
      <c r="G23" s="276"/>
      <c r="H23" s="276"/>
      <c r="J23" s="276"/>
      <c r="K23" s="276"/>
      <c r="M23" s="276"/>
      <c r="N23" s="276"/>
      <c r="AS23" s="816"/>
      <c r="AT23" s="816"/>
      <c r="AU23" s="816"/>
      <c r="AV23" s="816"/>
      <c r="AW23" s="816"/>
      <c r="AX23" s="816"/>
      <c r="AY23" s="816"/>
      <c r="AZ23" s="816"/>
      <c r="BA23" s="816"/>
      <c r="BB23" s="816"/>
      <c r="BC23" s="816"/>
      <c r="BD23" s="816"/>
      <c r="BE23" s="816"/>
    </row>
    <row r="24" spans="2:57" ht="13.5" customHeight="1">
      <c r="B24" s="815"/>
      <c r="AS24" s="816"/>
      <c r="AT24" s="816"/>
      <c r="AU24" s="816"/>
      <c r="AV24" s="816"/>
      <c r="AW24" s="816"/>
      <c r="AX24" s="816"/>
      <c r="AY24" s="816"/>
      <c r="AZ24" s="816"/>
      <c r="BA24" s="816"/>
      <c r="BB24" s="816"/>
      <c r="BC24" s="816"/>
      <c r="BD24" s="816"/>
      <c r="BE24" s="816"/>
    </row>
    <row r="25" spans="2:57" ht="13.5" customHeight="1">
      <c r="B25" s="815"/>
      <c r="D25" s="275"/>
      <c r="E25" s="276"/>
      <c r="G25" s="277"/>
      <c r="H25" s="276"/>
      <c r="J25" s="276"/>
      <c r="K25" s="276"/>
      <c r="M25" s="275"/>
      <c r="N25" s="276"/>
      <c r="AS25" s="816"/>
      <c r="AT25" s="816"/>
      <c r="AU25" s="816"/>
      <c r="AV25" s="816"/>
      <c r="AW25" s="816"/>
      <c r="AX25" s="816"/>
      <c r="AY25" s="816"/>
      <c r="AZ25" s="816"/>
      <c r="BA25" s="816"/>
      <c r="BB25" s="816"/>
      <c r="BC25" s="816"/>
      <c r="BD25" s="816"/>
      <c r="BE25" s="816"/>
    </row>
    <row r="26" spans="2:57" ht="13.5" customHeight="1">
      <c r="B26" s="815"/>
      <c r="D26" s="276"/>
      <c r="E26" s="278"/>
      <c r="F26" s="278"/>
      <c r="G26" s="279"/>
      <c r="H26" s="279"/>
      <c r="I26" s="279"/>
      <c r="J26" s="278"/>
      <c r="K26" s="279"/>
      <c r="L26" s="278"/>
      <c r="M26" s="280"/>
      <c r="N26" s="280"/>
      <c r="AS26" s="816"/>
      <c r="AT26" s="816"/>
      <c r="AU26" s="816"/>
      <c r="AV26" s="816"/>
      <c r="AW26" s="816"/>
      <c r="AX26" s="816"/>
      <c r="AY26" s="816"/>
      <c r="AZ26" s="816"/>
      <c r="BA26" s="816"/>
      <c r="BB26" s="816"/>
      <c r="BC26" s="816"/>
      <c r="BD26" s="816"/>
      <c r="BE26" s="816"/>
    </row>
    <row r="27" spans="2:57" ht="13.5" customHeight="1">
      <c r="B27" s="815"/>
      <c r="D27" s="276"/>
      <c r="E27" s="278"/>
      <c r="F27" s="278"/>
      <c r="G27" s="281"/>
      <c r="H27" s="279"/>
      <c r="I27" s="279"/>
      <c r="J27" s="278"/>
      <c r="K27" s="279"/>
      <c r="L27" s="278"/>
      <c r="M27" s="280"/>
      <c r="N27" s="280"/>
      <c r="AS27" s="816"/>
      <c r="AT27" s="816"/>
      <c r="AU27" s="816"/>
      <c r="AV27" s="816"/>
      <c r="AW27" s="816"/>
      <c r="AX27" s="816"/>
      <c r="AY27" s="816"/>
      <c r="AZ27" s="816"/>
      <c r="BA27" s="816"/>
      <c r="BB27" s="816"/>
      <c r="BC27" s="816"/>
      <c r="BD27" s="816"/>
      <c r="BE27" s="816"/>
    </row>
    <row r="28" spans="2:57" ht="21" customHeight="1">
      <c r="B28" s="273"/>
      <c r="D28" s="276"/>
      <c r="E28" s="283"/>
      <c r="F28" s="283"/>
      <c r="G28" s="279"/>
      <c r="H28" s="279"/>
      <c r="I28" s="279"/>
      <c r="J28" s="278"/>
      <c r="K28" s="279"/>
      <c r="L28" s="278"/>
      <c r="M28" s="280"/>
      <c r="N28" s="280"/>
      <c r="AS28" s="816"/>
      <c r="AT28" s="816"/>
      <c r="AU28" s="816"/>
      <c r="AV28" s="816"/>
      <c r="AW28" s="816"/>
      <c r="AX28" s="816"/>
      <c r="AY28" s="816"/>
      <c r="AZ28" s="816"/>
      <c r="BA28" s="816"/>
      <c r="BB28" s="816"/>
      <c r="BC28" s="816"/>
      <c r="BD28" s="816"/>
      <c r="BE28" s="816"/>
    </row>
    <row r="29" spans="2:57" ht="20.25">
      <c r="B29" s="273"/>
      <c r="D29" s="276"/>
      <c r="E29" s="283"/>
      <c r="F29" s="283"/>
      <c r="G29" s="279"/>
      <c r="H29" s="279"/>
      <c r="I29" s="279"/>
      <c r="J29" s="278"/>
      <c r="K29" s="279"/>
      <c r="L29" s="278"/>
      <c r="M29" s="280"/>
      <c r="N29" s="280"/>
      <c r="AS29" s="816"/>
      <c r="AT29" s="816"/>
      <c r="AU29" s="816"/>
      <c r="AV29" s="816"/>
      <c r="AW29" s="816"/>
      <c r="AX29" s="816"/>
      <c r="AY29" s="816"/>
      <c r="AZ29" s="816"/>
      <c r="BA29" s="816"/>
      <c r="BB29" s="816"/>
      <c r="BC29" s="816"/>
      <c r="BD29" s="816"/>
      <c r="BE29" s="816"/>
    </row>
    <row r="30" spans="2:57" ht="20.25">
      <c r="B30" s="273"/>
      <c r="D30" s="276"/>
      <c r="E30" s="283"/>
      <c r="F30" s="283"/>
      <c r="G30" s="279"/>
      <c r="H30" s="279"/>
      <c r="I30" s="279"/>
      <c r="J30" s="278"/>
      <c r="K30" s="279"/>
      <c r="L30" s="278"/>
      <c r="M30" s="280"/>
      <c r="N30" s="280"/>
      <c r="AS30" s="816"/>
      <c r="AT30" s="816"/>
      <c r="AU30" s="816"/>
      <c r="AV30" s="816"/>
      <c r="AW30" s="816"/>
      <c r="AX30" s="816"/>
      <c r="AY30" s="816"/>
      <c r="AZ30" s="816"/>
      <c r="BA30" s="816"/>
      <c r="BB30" s="816"/>
      <c r="BC30" s="816"/>
      <c r="BD30" s="816"/>
      <c r="BE30" s="816"/>
    </row>
    <row r="31" spans="2:57" ht="20.25">
      <c r="B31" s="273"/>
      <c r="D31" s="276"/>
      <c r="E31" s="278"/>
      <c r="F31" s="278"/>
      <c r="G31" s="284"/>
      <c r="H31" s="279"/>
      <c r="I31" s="279"/>
      <c r="J31" s="279"/>
      <c r="K31" s="279"/>
      <c r="L31" s="284"/>
      <c r="M31" s="285"/>
      <c r="N31" s="280"/>
      <c r="AS31" s="816"/>
      <c r="AT31" s="816"/>
      <c r="AU31" s="816"/>
      <c r="AV31" s="816"/>
      <c r="AW31" s="816"/>
      <c r="AX31" s="816"/>
      <c r="AY31" s="816"/>
      <c r="AZ31" s="816"/>
      <c r="BA31" s="816"/>
      <c r="BB31" s="816"/>
      <c r="BC31" s="816"/>
      <c r="BD31" s="816"/>
      <c r="BE31" s="816"/>
    </row>
    <row r="32" spans="2:57" ht="21.75" customHeight="1" thickBot="1">
      <c r="B32" s="286"/>
      <c r="AS32" s="816"/>
      <c r="AT32" s="816"/>
      <c r="AU32" s="816"/>
      <c r="AV32" s="816"/>
      <c r="AW32" s="816"/>
      <c r="AX32" s="816"/>
      <c r="AY32" s="816"/>
      <c r="AZ32" s="816"/>
      <c r="BA32" s="816"/>
      <c r="BB32" s="816"/>
      <c r="BC32" s="816"/>
      <c r="BD32" s="816"/>
      <c r="BE32" s="816"/>
    </row>
    <row r="33" spans="2:57" ht="18.75" customHeight="1">
      <c r="B33" s="799" t="s">
        <v>211</v>
      </c>
      <c r="D33" s="802"/>
      <c r="E33" s="803"/>
      <c r="F33" s="803"/>
      <c r="G33" s="803"/>
      <c r="H33" s="803"/>
      <c r="I33" s="803"/>
      <c r="J33" s="803"/>
      <c r="K33" s="803"/>
      <c r="L33" s="803"/>
      <c r="M33" s="803"/>
      <c r="N33" s="803"/>
      <c r="O33" s="803"/>
      <c r="P33" s="803"/>
      <c r="Q33" s="803"/>
      <c r="R33" s="803"/>
      <c r="S33" s="803"/>
      <c r="T33" s="803"/>
      <c r="U33" s="803"/>
      <c r="V33" s="803"/>
      <c r="W33" s="803"/>
      <c r="X33" s="803"/>
      <c r="Y33" s="803"/>
      <c r="Z33" s="803"/>
      <c r="AA33" s="803"/>
      <c r="AB33" s="803"/>
      <c r="AC33" s="803"/>
      <c r="AD33" s="803"/>
      <c r="AE33" s="803"/>
      <c r="AF33" s="803"/>
      <c r="AG33" s="803"/>
      <c r="AH33" s="803"/>
      <c r="AI33" s="803"/>
      <c r="AJ33" s="803"/>
      <c r="AK33" s="803"/>
      <c r="AL33" s="803"/>
      <c r="AM33" s="803"/>
      <c r="AN33" s="803"/>
      <c r="AO33" s="803"/>
      <c r="AP33" s="804"/>
      <c r="AQ33" s="287"/>
      <c r="AR33" s="287"/>
      <c r="AS33" s="816"/>
      <c r="AT33" s="816"/>
      <c r="AU33" s="816"/>
      <c r="AV33" s="816"/>
      <c r="AW33" s="816"/>
      <c r="AX33" s="816"/>
      <c r="AY33" s="816"/>
      <c r="AZ33" s="816"/>
      <c r="BA33" s="816"/>
      <c r="BB33" s="816"/>
      <c r="BC33" s="816"/>
      <c r="BD33" s="816"/>
      <c r="BE33" s="816"/>
    </row>
    <row r="34" spans="2:57" ht="18.75" customHeight="1">
      <c r="B34" s="800"/>
      <c r="D34" s="805"/>
      <c r="E34" s="806"/>
      <c r="F34" s="806"/>
      <c r="G34" s="806"/>
      <c r="H34" s="806"/>
      <c r="I34" s="806"/>
      <c r="J34" s="806"/>
      <c r="K34" s="806"/>
      <c r="L34" s="806"/>
      <c r="M34" s="806"/>
      <c r="N34" s="806"/>
      <c r="O34" s="806"/>
      <c r="P34" s="806"/>
      <c r="Q34" s="806"/>
      <c r="R34" s="806"/>
      <c r="S34" s="806"/>
      <c r="T34" s="806"/>
      <c r="U34" s="806"/>
      <c r="V34" s="806"/>
      <c r="W34" s="806"/>
      <c r="X34" s="806"/>
      <c r="Y34" s="806"/>
      <c r="Z34" s="806"/>
      <c r="AA34" s="806"/>
      <c r="AB34" s="806"/>
      <c r="AC34" s="806"/>
      <c r="AD34" s="806"/>
      <c r="AE34" s="806"/>
      <c r="AF34" s="806"/>
      <c r="AG34" s="806"/>
      <c r="AH34" s="806"/>
      <c r="AI34" s="806"/>
      <c r="AJ34" s="806"/>
      <c r="AK34" s="806"/>
      <c r="AL34" s="806"/>
      <c r="AM34" s="806"/>
      <c r="AN34" s="806"/>
      <c r="AO34" s="806"/>
      <c r="AP34" s="807"/>
      <c r="AQ34" s="287"/>
      <c r="AR34" s="287"/>
      <c r="AS34" s="816"/>
      <c r="AT34" s="816"/>
      <c r="AU34" s="816"/>
      <c r="AV34" s="816"/>
      <c r="AW34" s="816"/>
      <c r="AX34" s="816"/>
      <c r="AY34" s="816"/>
      <c r="AZ34" s="816"/>
      <c r="BA34" s="816"/>
      <c r="BB34" s="816"/>
      <c r="BC34" s="816"/>
      <c r="BD34" s="816"/>
      <c r="BE34" s="816"/>
    </row>
    <row r="35" spans="2:57" ht="18.75" customHeight="1">
      <c r="B35" s="800"/>
      <c r="D35" s="805"/>
      <c r="E35" s="806"/>
      <c r="F35" s="806"/>
      <c r="G35" s="806"/>
      <c r="H35" s="806"/>
      <c r="I35" s="806"/>
      <c r="J35" s="806"/>
      <c r="K35" s="806"/>
      <c r="L35" s="806"/>
      <c r="M35" s="806"/>
      <c r="N35" s="806"/>
      <c r="O35" s="806"/>
      <c r="P35" s="806"/>
      <c r="Q35" s="806"/>
      <c r="R35" s="806"/>
      <c r="S35" s="806"/>
      <c r="T35" s="806"/>
      <c r="U35" s="806"/>
      <c r="V35" s="806"/>
      <c r="W35" s="806"/>
      <c r="X35" s="806"/>
      <c r="Y35" s="806"/>
      <c r="Z35" s="806"/>
      <c r="AA35" s="806"/>
      <c r="AB35" s="806"/>
      <c r="AC35" s="806"/>
      <c r="AD35" s="806"/>
      <c r="AE35" s="806"/>
      <c r="AF35" s="806"/>
      <c r="AG35" s="806"/>
      <c r="AH35" s="806"/>
      <c r="AI35" s="806"/>
      <c r="AJ35" s="806"/>
      <c r="AK35" s="806"/>
      <c r="AL35" s="806"/>
      <c r="AM35" s="806"/>
      <c r="AN35" s="806"/>
      <c r="AO35" s="806"/>
      <c r="AP35" s="807"/>
      <c r="AQ35" s="287"/>
      <c r="AR35" s="287"/>
      <c r="AS35" s="816"/>
      <c r="AT35" s="816"/>
      <c r="AU35" s="816"/>
      <c r="AV35" s="816"/>
      <c r="AW35" s="816"/>
      <c r="AX35" s="816"/>
      <c r="AY35" s="816"/>
      <c r="AZ35" s="816"/>
      <c r="BA35" s="816"/>
      <c r="BB35" s="816"/>
      <c r="BC35" s="816"/>
      <c r="BD35" s="816"/>
      <c r="BE35" s="816"/>
    </row>
    <row r="36" spans="2:57" ht="18.75" customHeight="1">
      <c r="B36" s="800"/>
      <c r="D36" s="805"/>
      <c r="E36" s="806"/>
      <c r="F36" s="806"/>
      <c r="G36" s="806"/>
      <c r="H36" s="806"/>
      <c r="I36" s="806"/>
      <c r="J36" s="806"/>
      <c r="K36" s="806"/>
      <c r="L36" s="806"/>
      <c r="M36" s="806"/>
      <c r="N36" s="806"/>
      <c r="O36" s="806"/>
      <c r="P36" s="806"/>
      <c r="Q36" s="806"/>
      <c r="R36" s="806"/>
      <c r="S36" s="806"/>
      <c r="T36" s="806"/>
      <c r="U36" s="806"/>
      <c r="V36" s="806"/>
      <c r="W36" s="806"/>
      <c r="X36" s="806"/>
      <c r="Y36" s="806"/>
      <c r="Z36" s="806"/>
      <c r="AA36" s="806"/>
      <c r="AB36" s="806"/>
      <c r="AC36" s="806"/>
      <c r="AD36" s="806"/>
      <c r="AE36" s="806"/>
      <c r="AF36" s="806"/>
      <c r="AG36" s="806"/>
      <c r="AH36" s="806"/>
      <c r="AI36" s="806"/>
      <c r="AJ36" s="806"/>
      <c r="AK36" s="806"/>
      <c r="AL36" s="806"/>
      <c r="AM36" s="806"/>
      <c r="AN36" s="806"/>
      <c r="AO36" s="806"/>
      <c r="AP36" s="807"/>
      <c r="AQ36" s="287"/>
      <c r="AR36" s="287"/>
      <c r="AS36" s="816"/>
      <c r="AT36" s="816"/>
      <c r="AU36" s="816"/>
      <c r="AV36" s="816"/>
      <c r="AW36" s="816"/>
      <c r="AX36" s="816"/>
      <c r="AY36" s="816"/>
      <c r="AZ36" s="816"/>
      <c r="BA36" s="816"/>
      <c r="BB36" s="816"/>
      <c r="BC36" s="816"/>
      <c r="BD36" s="816"/>
      <c r="BE36" s="816"/>
    </row>
    <row r="37" spans="2:57" ht="18.75" customHeight="1">
      <c r="B37" s="800"/>
      <c r="D37" s="805"/>
      <c r="E37" s="806"/>
      <c r="F37" s="806"/>
      <c r="G37" s="806"/>
      <c r="H37" s="806"/>
      <c r="I37" s="806"/>
      <c r="J37" s="806"/>
      <c r="K37" s="806"/>
      <c r="L37" s="806"/>
      <c r="M37" s="806"/>
      <c r="N37" s="806"/>
      <c r="O37" s="806"/>
      <c r="P37" s="806"/>
      <c r="Q37" s="806"/>
      <c r="R37" s="806"/>
      <c r="S37" s="806"/>
      <c r="T37" s="806"/>
      <c r="U37" s="806"/>
      <c r="V37" s="806"/>
      <c r="W37" s="806"/>
      <c r="X37" s="806"/>
      <c r="Y37" s="806"/>
      <c r="Z37" s="806"/>
      <c r="AA37" s="806"/>
      <c r="AB37" s="806"/>
      <c r="AC37" s="806"/>
      <c r="AD37" s="806"/>
      <c r="AE37" s="806"/>
      <c r="AF37" s="806"/>
      <c r="AG37" s="806"/>
      <c r="AH37" s="806"/>
      <c r="AI37" s="806"/>
      <c r="AJ37" s="806"/>
      <c r="AK37" s="806"/>
      <c r="AL37" s="806"/>
      <c r="AM37" s="806"/>
      <c r="AN37" s="806"/>
      <c r="AO37" s="806"/>
      <c r="AP37" s="807"/>
      <c r="AQ37" s="287"/>
      <c r="AR37" s="287"/>
      <c r="AS37" s="816"/>
      <c r="AT37" s="816"/>
      <c r="AU37" s="816"/>
      <c r="AV37" s="816"/>
      <c r="AW37" s="816"/>
      <c r="AX37" s="816"/>
      <c r="AY37" s="816"/>
      <c r="AZ37" s="816"/>
      <c r="BA37" s="816"/>
      <c r="BB37" s="816"/>
      <c r="BC37" s="816"/>
      <c r="BD37" s="816"/>
      <c r="BE37" s="816"/>
    </row>
    <row r="38" spans="2:57" ht="18.75" customHeight="1">
      <c r="B38" s="800"/>
      <c r="D38" s="805"/>
      <c r="E38" s="806"/>
      <c r="F38" s="806"/>
      <c r="G38" s="806"/>
      <c r="H38" s="806"/>
      <c r="I38" s="806"/>
      <c r="J38" s="806"/>
      <c r="K38" s="806"/>
      <c r="L38" s="806"/>
      <c r="M38" s="806"/>
      <c r="N38" s="806"/>
      <c r="O38" s="806"/>
      <c r="P38" s="806"/>
      <c r="Q38" s="806"/>
      <c r="R38" s="806"/>
      <c r="S38" s="806"/>
      <c r="T38" s="806"/>
      <c r="U38" s="806"/>
      <c r="V38" s="806"/>
      <c r="W38" s="806"/>
      <c r="X38" s="806"/>
      <c r="Y38" s="806"/>
      <c r="Z38" s="806"/>
      <c r="AA38" s="806"/>
      <c r="AB38" s="806"/>
      <c r="AC38" s="806"/>
      <c r="AD38" s="806"/>
      <c r="AE38" s="806"/>
      <c r="AF38" s="806"/>
      <c r="AG38" s="806"/>
      <c r="AH38" s="806"/>
      <c r="AI38" s="806"/>
      <c r="AJ38" s="806"/>
      <c r="AK38" s="806"/>
      <c r="AL38" s="806"/>
      <c r="AM38" s="806"/>
      <c r="AN38" s="806"/>
      <c r="AO38" s="806"/>
      <c r="AP38" s="807"/>
      <c r="AQ38" s="287"/>
      <c r="AR38" s="287"/>
      <c r="AS38" s="816"/>
      <c r="AT38" s="816"/>
      <c r="AU38" s="816"/>
      <c r="AV38" s="816"/>
      <c r="AW38" s="816"/>
      <c r="AX38" s="816"/>
      <c r="AY38" s="816"/>
      <c r="AZ38" s="816"/>
      <c r="BA38" s="816"/>
      <c r="BB38" s="816"/>
      <c r="BC38" s="816"/>
      <c r="BD38" s="816"/>
      <c r="BE38" s="816"/>
    </row>
    <row r="39" spans="2:57" ht="18.75" customHeight="1">
      <c r="B39" s="800"/>
      <c r="D39" s="805"/>
      <c r="E39" s="806"/>
      <c r="F39" s="806"/>
      <c r="G39" s="806"/>
      <c r="H39" s="806"/>
      <c r="I39" s="806"/>
      <c r="J39" s="806"/>
      <c r="K39" s="806"/>
      <c r="L39" s="806"/>
      <c r="M39" s="806"/>
      <c r="N39" s="806"/>
      <c r="O39" s="806"/>
      <c r="P39" s="806"/>
      <c r="Q39" s="806"/>
      <c r="R39" s="806"/>
      <c r="S39" s="806"/>
      <c r="T39" s="806"/>
      <c r="U39" s="806"/>
      <c r="V39" s="806"/>
      <c r="W39" s="806"/>
      <c r="X39" s="806"/>
      <c r="Y39" s="806"/>
      <c r="Z39" s="806"/>
      <c r="AA39" s="806"/>
      <c r="AB39" s="806"/>
      <c r="AC39" s="806"/>
      <c r="AD39" s="806"/>
      <c r="AE39" s="806"/>
      <c r="AF39" s="806"/>
      <c r="AG39" s="806"/>
      <c r="AH39" s="806"/>
      <c r="AI39" s="806"/>
      <c r="AJ39" s="806"/>
      <c r="AK39" s="806"/>
      <c r="AL39" s="806"/>
      <c r="AM39" s="806"/>
      <c r="AN39" s="806"/>
      <c r="AO39" s="806"/>
      <c r="AP39" s="807"/>
      <c r="AQ39" s="287"/>
      <c r="AR39" s="287"/>
      <c r="AS39" s="816"/>
      <c r="AT39" s="816"/>
      <c r="AU39" s="816"/>
      <c r="AV39" s="816"/>
      <c r="AW39" s="816"/>
      <c r="AX39" s="816"/>
      <c r="AY39" s="816"/>
      <c r="AZ39" s="816"/>
      <c r="BA39" s="816"/>
      <c r="BB39" s="816"/>
      <c r="BC39" s="816"/>
      <c r="BD39" s="816"/>
      <c r="BE39" s="816"/>
    </row>
    <row r="40" spans="2:57" ht="18.75" customHeight="1">
      <c r="B40" s="800"/>
      <c r="D40" s="805"/>
      <c r="E40" s="806"/>
      <c r="F40" s="806"/>
      <c r="G40" s="806"/>
      <c r="H40" s="806"/>
      <c r="I40" s="806"/>
      <c r="J40" s="806"/>
      <c r="K40" s="806"/>
      <c r="L40" s="806"/>
      <c r="M40" s="806"/>
      <c r="N40" s="806"/>
      <c r="O40" s="806"/>
      <c r="P40" s="806"/>
      <c r="Q40" s="806"/>
      <c r="R40" s="806"/>
      <c r="S40" s="806"/>
      <c r="T40" s="806"/>
      <c r="U40" s="806"/>
      <c r="V40" s="806"/>
      <c r="W40" s="806"/>
      <c r="X40" s="806"/>
      <c r="Y40" s="806"/>
      <c r="Z40" s="806"/>
      <c r="AA40" s="806"/>
      <c r="AB40" s="806"/>
      <c r="AC40" s="806"/>
      <c r="AD40" s="806"/>
      <c r="AE40" s="806"/>
      <c r="AF40" s="806"/>
      <c r="AG40" s="806"/>
      <c r="AH40" s="806"/>
      <c r="AI40" s="806"/>
      <c r="AJ40" s="806"/>
      <c r="AK40" s="806"/>
      <c r="AL40" s="806"/>
      <c r="AM40" s="806"/>
      <c r="AN40" s="806"/>
      <c r="AO40" s="806"/>
      <c r="AP40" s="807"/>
      <c r="AQ40" s="287"/>
      <c r="AR40" s="287"/>
      <c r="AS40" s="816"/>
      <c r="AT40" s="816"/>
      <c r="AU40" s="816"/>
      <c r="AV40" s="816"/>
      <c r="AW40" s="816"/>
      <c r="AX40" s="816"/>
      <c r="AY40" s="816"/>
      <c r="AZ40" s="816"/>
      <c r="BA40" s="816"/>
      <c r="BB40" s="816"/>
      <c r="BC40" s="816"/>
      <c r="BD40" s="816"/>
      <c r="BE40" s="816"/>
    </row>
    <row r="41" spans="2:57" ht="18.75" customHeight="1" thickBot="1">
      <c r="B41" s="801"/>
      <c r="D41" s="808"/>
      <c r="E41" s="809"/>
      <c r="F41" s="809"/>
      <c r="G41" s="809"/>
      <c r="H41" s="809"/>
      <c r="I41" s="809"/>
      <c r="J41" s="809"/>
      <c r="K41" s="809"/>
      <c r="L41" s="809"/>
      <c r="M41" s="809"/>
      <c r="N41" s="809"/>
      <c r="O41" s="809"/>
      <c r="P41" s="809"/>
      <c r="Q41" s="809"/>
      <c r="R41" s="809"/>
      <c r="S41" s="809"/>
      <c r="T41" s="809"/>
      <c r="U41" s="809"/>
      <c r="V41" s="809"/>
      <c r="W41" s="809"/>
      <c r="X41" s="809"/>
      <c r="Y41" s="809"/>
      <c r="Z41" s="809"/>
      <c r="AA41" s="809"/>
      <c r="AB41" s="809"/>
      <c r="AC41" s="809"/>
      <c r="AD41" s="809"/>
      <c r="AE41" s="809"/>
      <c r="AF41" s="809"/>
      <c r="AG41" s="809"/>
      <c r="AH41" s="809"/>
      <c r="AI41" s="809"/>
      <c r="AJ41" s="809"/>
      <c r="AK41" s="809"/>
      <c r="AL41" s="809"/>
      <c r="AM41" s="809"/>
      <c r="AN41" s="809"/>
      <c r="AO41" s="809"/>
      <c r="AP41" s="810"/>
      <c r="AQ41" s="287"/>
      <c r="AR41" s="287"/>
      <c r="AS41" s="816"/>
      <c r="AT41" s="816"/>
      <c r="AU41" s="816"/>
      <c r="AV41" s="816"/>
      <c r="AW41" s="816"/>
      <c r="AX41" s="816"/>
      <c r="AY41" s="816"/>
      <c r="AZ41" s="816"/>
      <c r="BA41" s="816"/>
      <c r="BB41" s="816"/>
      <c r="BC41" s="816"/>
      <c r="BD41" s="816"/>
      <c r="BE41" s="816"/>
    </row>
    <row r="42" spans="2:57" ht="23.25">
      <c r="B42" s="288"/>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289"/>
      <c r="AL42" s="289"/>
      <c r="AM42" s="289"/>
      <c r="AN42" s="289"/>
      <c r="AO42" s="289"/>
      <c r="AP42" s="289"/>
      <c r="AQ42" s="289"/>
      <c r="AR42" s="289"/>
      <c r="AS42" s="816"/>
      <c r="AT42" s="816"/>
      <c r="AU42" s="816"/>
      <c r="AV42" s="816"/>
      <c r="AW42" s="816"/>
      <c r="AX42" s="816"/>
      <c r="AY42" s="816"/>
      <c r="AZ42" s="816"/>
      <c r="BA42" s="816"/>
      <c r="BB42" s="816"/>
      <c r="BC42" s="816"/>
      <c r="BD42" s="816"/>
      <c r="BE42" s="816"/>
    </row>
    <row r="43" spans="2:57" ht="20.25">
      <c r="B43" s="286"/>
      <c r="AS43" s="816"/>
      <c r="AT43" s="816"/>
      <c r="AU43" s="816"/>
      <c r="AV43" s="816"/>
      <c r="AW43" s="816"/>
      <c r="AX43" s="816"/>
      <c r="AY43" s="816"/>
      <c r="AZ43" s="816"/>
      <c r="BA43" s="816"/>
      <c r="BB43" s="816"/>
      <c r="BC43" s="816"/>
      <c r="BD43" s="816"/>
      <c r="BE43" s="816"/>
    </row>
    <row r="44" spans="2:57" ht="13.5" customHeight="1">
      <c r="B44" s="815" t="s">
        <v>212</v>
      </c>
      <c r="D44" s="276"/>
      <c r="E44" s="276"/>
      <c r="F44" s="276"/>
      <c r="G44" s="276"/>
      <c r="H44" s="276"/>
      <c r="M44" s="276"/>
      <c r="N44" s="276"/>
      <c r="O44" s="276"/>
      <c r="P44" s="276"/>
      <c r="Q44" s="276"/>
      <c r="R44" s="276"/>
      <c r="S44" s="276"/>
      <c r="T44" s="276"/>
      <c r="U44" s="276"/>
      <c r="W44" s="275"/>
      <c r="X44" s="275"/>
      <c r="Y44" s="276"/>
      <c r="Z44" s="276"/>
      <c r="AA44" s="276"/>
      <c r="AB44" s="276"/>
      <c r="AC44" s="276"/>
      <c r="AD44" s="275"/>
      <c r="AE44" s="275"/>
      <c r="AS44" s="816"/>
      <c r="AT44" s="816"/>
      <c r="AU44" s="816"/>
      <c r="AV44" s="816"/>
      <c r="AW44" s="816"/>
      <c r="AX44" s="816"/>
      <c r="AY44" s="816"/>
      <c r="AZ44" s="816"/>
      <c r="BA44" s="816"/>
      <c r="BB44" s="816"/>
      <c r="BC44" s="816"/>
      <c r="BD44" s="816"/>
      <c r="BE44" s="816"/>
    </row>
    <row r="45" spans="2:57" ht="13.5" customHeight="1">
      <c r="B45" s="815"/>
      <c r="D45" s="276"/>
      <c r="E45" s="276"/>
      <c r="F45" s="276"/>
      <c r="G45" s="276"/>
      <c r="H45" s="276"/>
      <c r="M45" s="276"/>
      <c r="N45" s="276"/>
      <c r="O45" s="276"/>
      <c r="P45" s="276"/>
      <c r="Q45" s="276"/>
      <c r="R45" s="276"/>
      <c r="S45" s="276"/>
      <c r="T45" s="276"/>
      <c r="U45" s="276"/>
      <c r="W45" s="275"/>
      <c r="X45" s="275"/>
      <c r="Y45" s="276"/>
      <c r="Z45" s="276"/>
      <c r="AA45" s="276"/>
      <c r="AB45" s="276"/>
      <c r="AC45" s="276"/>
      <c r="AD45" s="275"/>
      <c r="AE45" s="275"/>
      <c r="AS45" s="816"/>
      <c r="AT45" s="816"/>
      <c r="AU45" s="816"/>
      <c r="AV45" s="816"/>
      <c r="AW45" s="816"/>
      <c r="AX45" s="816"/>
      <c r="AY45" s="816"/>
      <c r="AZ45" s="816"/>
      <c r="BA45" s="816"/>
      <c r="BB45" s="816"/>
      <c r="BC45" s="816"/>
      <c r="BD45" s="816"/>
      <c r="BE45" s="816"/>
    </row>
    <row r="46" spans="2:57" ht="13.5" customHeight="1">
      <c r="B46" s="815"/>
      <c r="D46" s="276"/>
      <c r="E46" s="276"/>
      <c r="F46" s="276"/>
      <c r="G46" s="276"/>
      <c r="H46" s="276"/>
      <c r="M46" s="276"/>
      <c r="N46" s="276"/>
      <c r="O46" s="276"/>
      <c r="P46" s="276"/>
      <c r="Q46" s="276"/>
      <c r="R46" s="276"/>
      <c r="S46" s="276"/>
      <c r="T46" s="276"/>
      <c r="U46" s="276"/>
      <c r="W46" s="275"/>
      <c r="X46" s="275"/>
      <c r="Y46" s="276"/>
      <c r="Z46" s="276"/>
      <c r="AA46" s="276"/>
      <c r="AB46" s="276"/>
      <c r="AC46" s="276"/>
      <c r="AD46" s="275"/>
      <c r="AE46" s="275"/>
      <c r="AS46" s="816"/>
      <c r="AT46" s="816"/>
      <c r="AU46" s="816"/>
      <c r="AV46" s="816"/>
      <c r="AW46" s="816"/>
      <c r="AX46" s="816"/>
      <c r="AY46" s="816"/>
      <c r="AZ46" s="816"/>
      <c r="BA46" s="816"/>
      <c r="BB46" s="816"/>
      <c r="BC46" s="816"/>
      <c r="BD46" s="816"/>
      <c r="BE46" s="816"/>
    </row>
    <row r="47" spans="2:57" ht="13.5" customHeight="1">
      <c r="B47" s="815"/>
      <c r="D47" s="276"/>
      <c r="E47" s="276"/>
      <c r="F47" s="276"/>
      <c r="G47" s="276"/>
      <c r="H47" s="276"/>
      <c r="M47" s="276"/>
      <c r="N47" s="276"/>
      <c r="O47" s="276"/>
      <c r="P47" s="276"/>
      <c r="Q47" s="276"/>
      <c r="R47" s="276"/>
      <c r="S47" s="276"/>
      <c r="T47" s="276"/>
      <c r="U47" s="276"/>
      <c r="W47" s="275"/>
      <c r="X47" s="275"/>
      <c r="Y47" s="276"/>
      <c r="Z47" s="276"/>
      <c r="AA47" s="276"/>
      <c r="AB47" s="276"/>
      <c r="AC47" s="276"/>
      <c r="AD47" s="275"/>
      <c r="AE47" s="275"/>
      <c r="AS47" s="816"/>
      <c r="AT47" s="816"/>
      <c r="AU47" s="816"/>
      <c r="AV47" s="816"/>
      <c r="AW47" s="816"/>
      <c r="AX47" s="816"/>
      <c r="AY47" s="816"/>
      <c r="AZ47" s="816"/>
      <c r="BA47" s="816"/>
      <c r="BB47" s="816"/>
      <c r="BC47" s="816"/>
      <c r="BD47" s="816"/>
      <c r="BE47" s="816"/>
    </row>
    <row r="48" spans="2:57" ht="13.5" customHeight="1">
      <c r="B48" s="815"/>
      <c r="D48" s="276"/>
      <c r="E48" s="276"/>
      <c r="F48" s="276"/>
      <c r="G48" s="276"/>
      <c r="H48" s="276"/>
      <c r="M48" s="276"/>
      <c r="N48" s="276"/>
      <c r="O48" s="276"/>
      <c r="P48" s="276"/>
      <c r="Q48" s="276"/>
      <c r="R48" s="276"/>
      <c r="S48" s="276"/>
      <c r="T48" s="276"/>
      <c r="U48" s="276"/>
      <c r="W48" s="275"/>
      <c r="X48" s="275"/>
      <c r="Y48" s="276"/>
      <c r="Z48" s="276"/>
      <c r="AA48" s="276"/>
      <c r="AB48" s="276"/>
      <c r="AC48" s="276"/>
      <c r="AD48" s="275"/>
      <c r="AE48" s="275"/>
      <c r="AS48" s="816"/>
      <c r="AT48" s="816"/>
      <c r="AU48" s="816"/>
      <c r="AV48" s="816"/>
      <c r="AW48" s="816"/>
      <c r="AX48" s="816"/>
      <c r="AY48" s="816"/>
      <c r="AZ48" s="816"/>
      <c r="BA48" s="816"/>
      <c r="BB48" s="816"/>
      <c r="BC48" s="816"/>
      <c r="BD48" s="816"/>
      <c r="BE48" s="816"/>
    </row>
    <row r="49" spans="2:57" ht="13.5" customHeight="1">
      <c r="B49" s="815"/>
      <c r="D49" s="276"/>
      <c r="E49" s="276"/>
      <c r="F49" s="276"/>
      <c r="G49" s="276"/>
      <c r="H49" s="276"/>
      <c r="AS49" s="816"/>
      <c r="AT49" s="816"/>
      <c r="AU49" s="816"/>
      <c r="AV49" s="816"/>
      <c r="AW49" s="816"/>
      <c r="AX49" s="816"/>
      <c r="AY49" s="816"/>
      <c r="AZ49" s="816"/>
      <c r="BA49" s="816"/>
      <c r="BB49" s="816"/>
      <c r="BC49" s="816"/>
      <c r="BD49" s="816"/>
      <c r="BE49" s="816"/>
    </row>
    <row r="50" spans="2:57" ht="13.5" customHeight="1">
      <c r="B50" s="815"/>
      <c r="D50" s="276"/>
      <c r="E50" s="276"/>
      <c r="F50" s="276"/>
      <c r="G50" s="276"/>
      <c r="H50" s="276"/>
      <c r="J50" s="275"/>
      <c r="K50" s="276"/>
      <c r="M50" s="275"/>
      <c r="N50" s="276"/>
      <c r="AS50" s="816"/>
      <c r="AT50" s="816"/>
      <c r="AU50" s="816"/>
      <c r="AV50" s="816"/>
      <c r="AW50" s="816"/>
      <c r="AX50" s="816"/>
      <c r="AY50" s="816"/>
      <c r="AZ50" s="816"/>
      <c r="BA50" s="816"/>
      <c r="BB50" s="816"/>
      <c r="BC50" s="816"/>
      <c r="BD50" s="816"/>
      <c r="BE50" s="816"/>
    </row>
    <row r="51" spans="2:57" ht="13.5" customHeight="1">
      <c r="B51" s="815"/>
      <c r="D51" s="276"/>
      <c r="E51" s="276"/>
      <c r="F51" s="276"/>
      <c r="G51" s="276"/>
      <c r="H51" s="276"/>
      <c r="J51" s="276"/>
      <c r="K51" s="276"/>
      <c r="M51" s="276"/>
      <c r="N51" s="276"/>
      <c r="AS51" s="816"/>
      <c r="AT51" s="816"/>
      <c r="AU51" s="816"/>
      <c r="AV51" s="816"/>
      <c r="AW51" s="816"/>
      <c r="AX51" s="816"/>
      <c r="AY51" s="816"/>
      <c r="AZ51" s="816"/>
      <c r="BA51" s="816"/>
      <c r="BB51" s="816"/>
      <c r="BC51" s="816"/>
      <c r="BD51" s="816"/>
      <c r="BE51" s="816"/>
    </row>
    <row r="52" spans="2:57" ht="13.5" customHeight="1">
      <c r="B52" s="815"/>
      <c r="D52" s="276"/>
      <c r="E52" s="276"/>
      <c r="F52" s="276"/>
      <c r="G52" s="276"/>
      <c r="H52" s="276"/>
      <c r="J52" s="276"/>
      <c r="K52" s="276"/>
      <c r="M52" s="276"/>
      <c r="N52" s="276"/>
      <c r="AS52" s="816"/>
      <c r="AT52" s="816"/>
      <c r="AU52" s="816"/>
      <c r="AV52" s="816"/>
      <c r="AW52" s="816"/>
      <c r="AX52" s="816"/>
      <c r="AY52" s="816"/>
      <c r="AZ52" s="816"/>
      <c r="BA52" s="816"/>
      <c r="BB52" s="816"/>
      <c r="BC52" s="816"/>
      <c r="BD52" s="816"/>
      <c r="BE52" s="816"/>
    </row>
    <row r="53" spans="2:57" ht="13.5" customHeight="1">
      <c r="B53" s="294"/>
      <c r="D53" s="276"/>
      <c r="E53" s="276"/>
      <c r="F53" s="276"/>
      <c r="G53" s="276"/>
      <c r="H53" s="276"/>
      <c r="J53" s="276"/>
      <c r="K53" s="276"/>
      <c r="M53" s="276"/>
      <c r="N53" s="276"/>
      <c r="AS53" s="816"/>
      <c r="AT53" s="816"/>
      <c r="AU53" s="816"/>
      <c r="AV53" s="816"/>
      <c r="AW53" s="816"/>
      <c r="AX53" s="816"/>
      <c r="AY53" s="816"/>
      <c r="AZ53" s="816"/>
      <c r="BA53" s="816"/>
      <c r="BB53" s="816"/>
      <c r="BC53" s="816"/>
      <c r="BD53" s="816"/>
      <c r="BE53" s="816"/>
    </row>
    <row r="54" spans="2:57" ht="13.5" customHeight="1">
      <c r="B54" s="294"/>
      <c r="D54" s="276"/>
      <c r="E54" s="276"/>
      <c r="F54" s="276"/>
      <c r="G54" s="276"/>
      <c r="H54" s="276"/>
      <c r="J54" s="276"/>
      <c r="K54" s="276"/>
      <c r="M54" s="276"/>
      <c r="N54" s="276"/>
      <c r="AS54" s="816"/>
      <c r="AT54" s="816"/>
      <c r="AU54" s="816"/>
      <c r="AV54" s="816"/>
      <c r="AW54" s="816"/>
      <c r="AX54" s="816"/>
      <c r="AY54" s="816"/>
      <c r="AZ54" s="816"/>
      <c r="BA54" s="816"/>
      <c r="BB54" s="816"/>
      <c r="BC54" s="816"/>
      <c r="BD54" s="816"/>
      <c r="BE54" s="816"/>
    </row>
    <row r="55" spans="2:57" ht="13.5" customHeight="1">
      <c r="B55" s="286"/>
      <c r="M55" s="275"/>
      <c r="AS55" s="816"/>
      <c r="AT55" s="816"/>
      <c r="AU55" s="816"/>
      <c r="AV55" s="816"/>
      <c r="AW55" s="816"/>
      <c r="AX55" s="816"/>
      <c r="AY55" s="816"/>
      <c r="AZ55" s="816"/>
      <c r="BA55" s="816"/>
      <c r="BB55" s="816"/>
      <c r="BC55" s="816"/>
      <c r="BD55" s="816"/>
      <c r="BE55" s="816"/>
    </row>
    <row r="56" spans="2:57" ht="13.5" customHeight="1">
      <c r="B56" s="815" t="s">
        <v>213</v>
      </c>
      <c r="D56" s="275"/>
      <c r="E56" s="276"/>
      <c r="G56" s="275"/>
      <c r="H56" s="276"/>
      <c r="J56" s="275"/>
      <c r="K56" s="276"/>
      <c r="N56" s="276"/>
      <c r="AS56" s="816"/>
      <c r="AT56" s="816"/>
      <c r="AU56" s="816"/>
      <c r="AV56" s="816"/>
      <c r="AW56" s="816"/>
      <c r="AX56" s="816"/>
      <c r="AY56" s="816"/>
      <c r="AZ56" s="816"/>
      <c r="BA56" s="816"/>
      <c r="BB56" s="816"/>
      <c r="BC56" s="816"/>
      <c r="BD56" s="816"/>
      <c r="BE56" s="816"/>
    </row>
    <row r="57" spans="2:57" ht="13.5" customHeight="1">
      <c r="B57" s="815"/>
      <c r="D57" s="276"/>
      <c r="E57" s="276"/>
      <c r="G57" s="276"/>
      <c r="H57" s="276"/>
      <c r="J57" s="276"/>
      <c r="K57" s="276"/>
      <c r="M57" s="276"/>
      <c r="N57" s="276"/>
      <c r="AS57" s="816"/>
      <c r="AT57" s="816"/>
      <c r="AU57" s="816"/>
      <c r="AV57" s="816"/>
      <c r="AW57" s="816"/>
      <c r="AX57" s="816"/>
      <c r="AY57" s="816"/>
      <c r="AZ57" s="816"/>
      <c r="BA57" s="816"/>
      <c r="BB57" s="816"/>
      <c r="BC57" s="816"/>
      <c r="BD57" s="816"/>
      <c r="BE57" s="816"/>
    </row>
    <row r="58" spans="2:57" ht="13.5" customHeight="1">
      <c r="B58" s="815"/>
      <c r="D58" s="276"/>
      <c r="E58" s="276"/>
      <c r="F58" s="291"/>
      <c r="G58" s="276"/>
      <c r="H58" s="276"/>
      <c r="J58" s="276"/>
      <c r="K58" s="276"/>
      <c r="M58" s="276"/>
      <c r="N58" s="276"/>
      <c r="AS58" s="816"/>
      <c r="AT58" s="816"/>
      <c r="AU58" s="816"/>
      <c r="AV58" s="816"/>
      <c r="AW58" s="816"/>
      <c r="AX58" s="816"/>
      <c r="AY58" s="816"/>
      <c r="AZ58" s="816"/>
      <c r="BA58" s="816"/>
      <c r="BB58" s="816"/>
      <c r="BC58" s="816"/>
      <c r="BD58" s="816"/>
      <c r="BE58" s="816"/>
    </row>
    <row r="59" spans="2:57" ht="13.5" customHeight="1">
      <c r="B59" s="815"/>
      <c r="D59" s="276"/>
      <c r="E59" s="276"/>
      <c r="G59" s="276"/>
      <c r="H59" s="276"/>
      <c r="J59" s="276"/>
      <c r="K59" s="276"/>
      <c r="M59" s="276"/>
      <c r="N59" s="276"/>
      <c r="AS59" s="816"/>
      <c r="AT59" s="816"/>
      <c r="AU59" s="816"/>
      <c r="AV59" s="816"/>
      <c r="AW59" s="816"/>
      <c r="AX59" s="816"/>
      <c r="AY59" s="816"/>
      <c r="AZ59" s="816"/>
      <c r="BA59" s="816"/>
      <c r="BB59" s="816"/>
      <c r="BC59" s="816"/>
      <c r="BD59" s="816"/>
      <c r="BE59" s="816"/>
    </row>
    <row r="60" spans="2:57" ht="13.5" customHeight="1">
      <c r="B60" s="815"/>
      <c r="D60" s="276"/>
      <c r="E60" s="276"/>
      <c r="G60" s="276"/>
      <c r="H60" s="276"/>
      <c r="J60" s="276"/>
      <c r="K60" s="276"/>
      <c r="M60" s="276"/>
      <c r="N60" s="276"/>
      <c r="AS60" s="816"/>
      <c r="AT60" s="816"/>
      <c r="AU60" s="816"/>
      <c r="AV60" s="816"/>
      <c r="AW60" s="816"/>
      <c r="AX60" s="816"/>
      <c r="AY60" s="816"/>
      <c r="AZ60" s="816"/>
      <c r="BA60" s="816"/>
      <c r="BB60" s="816"/>
      <c r="BC60" s="816"/>
      <c r="BD60" s="816"/>
      <c r="BE60" s="816"/>
    </row>
    <row r="61" spans="2:57" ht="13.5" customHeight="1">
      <c r="B61" s="815"/>
      <c r="AS61" s="816"/>
      <c r="AT61" s="816"/>
      <c r="AU61" s="816"/>
      <c r="AV61" s="816"/>
      <c r="AW61" s="816"/>
      <c r="AX61" s="816"/>
      <c r="AY61" s="816"/>
      <c r="AZ61" s="816"/>
      <c r="BA61" s="816"/>
      <c r="BB61" s="816"/>
      <c r="BC61" s="816"/>
      <c r="BD61" s="816"/>
      <c r="BE61" s="816"/>
    </row>
    <row r="62" spans="2:57" ht="13.5" customHeight="1">
      <c r="B62" s="815"/>
      <c r="D62" s="275"/>
      <c r="E62" s="276"/>
      <c r="G62" s="275"/>
      <c r="H62" s="276"/>
      <c r="J62" s="275"/>
      <c r="K62" s="276"/>
      <c r="M62" s="275"/>
      <c r="N62" s="276"/>
      <c r="AS62" s="816"/>
      <c r="AT62" s="816"/>
      <c r="AU62" s="816"/>
      <c r="AV62" s="816"/>
      <c r="AW62" s="816"/>
      <c r="AX62" s="816"/>
      <c r="AY62" s="816"/>
      <c r="AZ62" s="816"/>
      <c r="BA62" s="816"/>
      <c r="BB62" s="816"/>
      <c r="BC62" s="816"/>
      <c r="BD62" s="816"/>
      <c r="BE62" s="816"/>
    </row>
    <row r="63" spans="2:57" ht="13.5" customHeight="1">
      <c r="B63" s="815"/>
      <c r="D63" s="276"/>
      <c r="E63" s="276"/>
      <c r="G63" s="276"/>
      <c r="H63" s="276"/>
      <c r="J63" s="276"/>
      <c r="K63" s="276"/>
      <c r="M63" s="276"/>
      <c r="N63" s="276"/>
      <c r="AS63" s="816"/>
      <c r="AT63" s="816"/>
      <c r="AU63" s="816"/>
      <c r="AV63" s="816"/>
      <c r="AW63" s="816"/>
      <c r="AX63" s="816"/>
      <c r="AY63" s="816"/>
      <c r="AZ63" s="816"/>
      <c r="BA63" s="816"/>
      <c r="BB63" s="816"/>
      <c r="BC63" s="816"/>
      <c r="BD63" s="816"/>
      <c r="BE63" s="816"/>
    </row>
    <row r="64" spans="2:57" ht="13.5" customHeight="1">
      <c r="B64" s="815"/>
      <c r="D64" s="276"/>
      <c r="E64" s="276"/>
      <c r="G64" s="276"/>
      <c r="H64" s="276"/>
      <c r="J64" s="276"/>
      <c r="K64" s="276"/>
      <c r="M64" s="276"/>
      <c r="N64" s="276"/>
      <c r="AS64" s="816"/>
      <c r="AT64" s="816"/>
      <c r="AU64" s="816"/>
      <c r="AV64" s="816"/>
      <c r="AW64" s="816"/>
      <c r="AX64" s="816"/>
      <c r="AY64" s="816"/>
      <c r="AZ64" s="816"/>
      <c r="BA64" s="816"/>
      <c r="BB64" s="816"/>
      <c r="BC64" s="816"/>
      <c r="BD64" s="816"/>
      <c r="BE64" s="816"/>
    </row>
    <row r="65" spans="2:57" ht="13.5" customHeight="1">
      <c r="B65" s="815"/>
      <c r="D65" s="276"/>
      <c r="E65" s="276"/>
      <c r="G65" s="276"/>
      <c r="H65" s="276"/>
      <c r="J65" s="276"/>
      <c r="K65" s="276"/>
      <c r="M65" s="276"/>
      <c r="N65" s="276"/>
      <c r="AS65" s="816"/>
      <c r="AT65" s="816"/>
      <c r="AU65" s="816"/>
      <c r="AV65" s="816"/>
      <c r="AW65" s="816"/>
      <c r="AX65" s="816"/>
      <c r="AY65" s="816"/>
      <c r="AZ65" s="816"/>
      <c r="BA65" s="816"/>
      <c r="BB65" s="816"/>
      <c r="BC65" s="816"/>
      <c r="BD65" s="816"/>
      <c r="BE65" s="816"/>
    </row>
    <row r="66" spans="2:57" ht="13.5" customHeight="1">
      <c r="B66" s="815"/>
      <c r="D66" s="276"/>
      <c r="E66" s="276"/>
      <c r="G66" s="276"/>
      <c r="H66" s="276"/>
      <c r="J66" s="276"/>
      <c r="K66" s="276"/>
      <c r="M66" s="276"/>
      <c r="N66" s="276"/>
      <c r="AS66" s="816"/>
      <c r="AT66" s="816"/>
      <c r="AU66" s="816"/>
      <c r="AV66" s="816"/>
      <c r="AW66" s="816"/>
      <c r="AX66" s="816"/>
      <c r="AY66" s="816"/>
      <c r="AZ66" s="816"/>
      <c r="BA66" s="816"/>
      <c r="BB66" s="816"/>
      <c r="BC66" s="816"/>
      <c r="BD66" s="816"/>
      <c r="BE66" s="816"/>
    </row>
    <row r="67" spans="2:57" ht="13.5" customHeight="1">
      <c r="B67" s="815"/>
      <c r="AS67" s="816"/>
      <c r="AT67" s="816"/>
      <c r="AU67" s="816"/>
      <c r="AV67" s="816"/>
      <c r="AW67" s="816"/>
      <c r="AX67" s="816"/>
      <c r="AY67" s="816"/>
      <c r="AZ67" s="816"/>
      <c r="BA67" s="816"/>
      <c r="BB67" s="816"/>
      <c r="BC67" s="816"/>
      <c r="BD67" s="816"/>
      <c r="BE67" s="816"/>
    </row>
    <row r="68" spans="2:57" ht="13.5" customHeight="1">
      <c r="B68" s="815"/>
      <c r="G68" s="278"/>
      <c r="H68" s="279"/>
      <c r="I68" s="279"/>
      <c r="J68" s="279"/>
      <c r="K68" s="279"/>
      <c r="L68" s="292"/>
      <c r="M68" s="285"/>
      <c r="AS68" s="816"/>
      <c r="AT68" s="816"/>
      <c r="AU68" s="816"/>
      <c r="AV68" s="816"/>
      <c r="AW68" s="816"/>
      <c r="AX68" s="816"/>
      <c r="AY68" s="816"/>
      <c r="AZ68" s="816"/>
      <c r="BA68" s="816"/>
      <c r="BB68" s="816"/>
      <c r="BC68" s="816"/>
      <c r="BD68" s="816"/>
      <c r="BE68" s="816"/>
    </row>
    <row r="69" spans="2:57" ht="13.5" customHeight="1">
      <c r="B69" s="815"/>
      <c r="G69" s="283"/>
      <c r="H69" s="279"/>
      <c r="I69" s="279"/>
      <c r="J69" s="279"/>
      <c r="K69" s="279"/>
      <c r="L69" s="292"/>
      <c r="M69" s="285"/>
      <c r="AS69" s="816"/>
      <c r="AT69" s="816"/>
      <c r="AU69" s="816"/>
      <c r="AV69" s="816"/>
      <c r="AW69" s="816"/>
      <c r="AX69" s="816"/>
      <c r="AY69" s="816"/>
      <c r="AZ69" s="816"/>
      <c r="BA69" s="816"/>
      <c r="BB69" s="816"/>
      <c r="BC69" s="816"/>
      <c r="BD69" s="816"/>
      <c r="BE69" s="816"/>
    </row>
    <row r="70" spans="2:57" ht="13.5" customHeight="1">
      <c r="B70" s="815"/>
      <c r="G70" s="283"/>
      <c r="H70" s="279"/>
      <c r="I70" s="279"/>
      <c r="J70" s="279"/>
      <c r="K70" s="279"/>
      <c r="L70" s="292"/>
      <c r="M70" s="285"/>
      <c r="AS70" s="816"/>
      <c r="AT70" s="816"/>
      <c r="AU70" s="816"/>
      <c r="AV70" s="816"/>
      <c r="AW70" s="816"/>
      <c r="AX70" s="816"/>
      <c r="AY70" s="816"/>
      <c r="AZ70" s="816"/>
      <c r="BA70" s="816"/>
      <c r="BB70" s="816"/>
      <c r="BC70" s="816"/>
      <c r="BD70" s="816"/>
      <c r="BE70" s="816"/>
    </row>
    <row r="71" spans="2:57" ht="13.5" customHeight="1">
      <c r="B71" s="815"/>
      <c r="G71" s="291"/>
      <c r="AS71" s="816"/>
      <c r="AT71" s="816"/>
      <c r="AU71" s="816"/>
      <c r="AV71" s="816"/>
      <c r="AW71" s="816"/>
      <c r="AX71" s="816"/>
      <c r="AY71" s="816"/>
      <c r="AZ71" s="816"/>
      <c r="BA71" s="816"/>
      <c r="BB71" s="816"/>
      <c r="BC71" s="816"/>
      <c r="BD71" s="816"/>
      <c r="BE71" s="816"/>
    </row>
    <row r="72" spans="2:57" ht="13.5" customHeight="1">
      <c r="B72" s="815"/>
      <c r="AS72" s="816"/>
      <c r="AT72" s="816"/>
      <c r="AU72" s="816"/>
      <c r="AV72" s="816"/>
      <c r="AW72" s="816"/>
      <c r="AX72" s="816"/>
      <c r="AY72" s="816"/>
      <c r="AZ72" s="816"/>
      <c r="BA72" s="816"/>
      <c r="BB72" s="816"/>
      <c r="BC72" s="816"/>
      <c r="BD72" s="816"/>
      <c r="BE72" s="816"/>
    </row>
    <row r="73" spans="2:57" ht="13.5" customHeight="1">
      <c r="B73" s="815"/>
      <c r="AS73" s="816"/>
      <c r="AT73" s="816"/>
      <c r="AU73" s="816"/>
      <c r="AV73" s="816"/>
      <c r="AW73" s="816"/>
      <c r="AX73" s="816"/>
      <c r="AY73" s="816"/>
      <c r="AZ73" s="816"/>
      <c r="BA73" s="816"/>
      <c r="BB73" s="816"/>
      <c r="BC73" s="816"/>
      <c r="BD73" s="816"/>
      <c r="BE73" s="816"/>
    </row>
    <row r="74" spans="2:57" ht="13.5" customHeight="1">
      <c r="B74" s="815"/>
      <c r="AS74" s="816"/>
      <c r="AT74" s="816"/>
      <c r="AU74" s="816"/>
      <c r="AV74" s="816"/>
      <c r="AW74" s="816"/>
      <c r="AX74" s="816"/>
      <c r="AY74" s="816"/>
      <c r="AZ74" s="816"/>
      <c r="BA74" s="816"/>
      <c r="BB74" s="816"/>
      <c r="BC74" s="816"/>
      <c r="BD74" s="816"/>
      <c r="BE74" s="816"/>
    </row>
    <row r="75" spans="2:57" ht="13.5" customHeight="1">
      <c r="B75" s="815"/>
      <c r="AS75" s="816"/>
      <c r="AT75" s="816"/>
      <c r="AU75" s="816"/>
      <c r="AV75" s="816"/>
      <c r="AW75" s="816"/>
      <c r="AX75" s="816"/>
      <c r="AY75" s="816"/>
      <c r="AZ75" s="816"/>
      <c r="BA75" s="816"/>
      <c r="BB75" s="816"/>
      <c r="BC75" s="816"/>
      <c r="BD75" s="816"/>
      <c r="BE75" s="816"/>
    </row>
    <row r="76" spans="2:57" ht="13.5" customHeight="1">
      <c r="B76" s="815"/>
      <c r="AS76" s="816"/>
      <c r="AT76" s="816"/>
      <c r="AU76" s="816"/>
      <c r="AV76" s="816"/>
      <c r="AW76" s="816"/>
      <c r="AX76" s="816"/>
      <c r="AY76" s="816"/>
      <c r="AZ76" s="816"/>
      <c r="BA76" s="816"/>
      <c r="BB76" s="816"/>
      <c r="BC76" s="816"/>
      <c r="BD76" s="816"/>
      <c r="BE76" s="816"/>
    </row>
    <row r="77" spans="2:57" ht="13.5" customHeight="1">
      <c r="B77" s="815"/>
      <c r="AS77" s="816"/>
      <c r="AT77" s="816"/>
      <c r="AU77" s="816"/>
      <c r="AV77" s="816"/>
      <c r="AW77" s="816"/>
      <c r="AX77" s="816"/>
      <c r="AY77" s="816"/>
      <c r="AZ77" s="816"/>
      <c r="BA77" s="816"/>
      <c r="BB77" s="816"/>
      <c r="BC77" s="816"/>
      <c r="BD77" s="816"/>
      <c r="BE77" s="816"/>
    </row>
    <row r="78" spans="2:57" ht="13.5" customHeight="1">
      <c r="B78" s="815"/>
      <c r="AS78" s="816"/>
      <c r="AT78" s="816"/>
      <c r="AU78" s="816"/>
      <c r="AV78" s="816"/>
      <c r="AW78" s="816"/>
      <c r="AX78" s="816"/>
      <c r="AY78" s="816"/>
      <c r="AZ78" s="816"/>
      <c r="BA78" s="816"/>
      <c r="BB78" s="816"/>
      <c r="BC78" s="816"/>
      <c r="BD78" s="816"/>
      <c r="BE78" s="816"/>
    </row>
    <row r="79" spans="2:57" ht="13.5" customHeight="1">
      <c r="B79" s="815"/>
      <c r="C79" s="268"/>
      <c r="D79" s="269"/>
      <c r="E79" s="267"/>
      <c r="F79" s="269"/>
      <c r="G79" s="267"/>
      <c r="H79" s="267"/>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S79" s="295"/>
      <c r="AT79" s="295"/>
      <c r="AU79" s="295"/>
      <c r="AV79" s="295"/>
      <c r="AW79" s="295"/>
      <c r="AX79" s="295"/>
      <c r="AY79" s="295"/>
      <c r="AZ79" s="295"/>
      <c r="BA79" s="295"/>
      <c r="BB79" s="295"/>
      <c r="BC79" s="295"/>
      <c r="BD79" s="295"/>
      <c r="BE79" s="295"/>
    </row>
    <row r="80" spans="2:57" ht="13.5" customHeight="1">
      <c r="B80" s="815"/>
      <c r="C80" s="268"/>
      <c r="D80" s="267"/>
      <c r="E80" s="267"/>
      <c r="F80" s="267"/>
      <c r="H80" s="267"/>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S80" s="295"/>
      <c r="AT80" s="295"/>
      <c r="AU80" s="295"/>
      <c r="AV80" s="295"/>
      <c r="AW80" s="295"/>
      <c r="AX80" s="295"/>
      <c r="AY80" s="295"/>
      <c r="AZ80" s="295"/>
      <c r="BA80" s="295"/>
      <c r="BB80" s="295"/>
      <c r="BC80" s="295"/>
      <c r="BD80" s="295"/>
      <c r="BE80" s="295"/>
    </row>
    <row r="81" spans="2:57" ht="13.5" customHeight="1">
      <c r="B81" s="815"/>
      <c r="C81" s="268"/>
      <c r="D81" s="267"/>
      <c r="E81" s="267"/>
      <c r="F81" s="269"/>
      <c r="G81" s="267"/>
      <c r="H81" s="267"/>
      <c r="I81" s="267"/>
      <c r="J81" s="267"/>
      <c r="K81" s="267"/>
      <c r="L81" s="267"/>
      <c r="M81" s="267"/>
      <c r="N81" s="267"/>
      <c r="O81" s="267"/>
      <c r="P81" s="267"/>
      <c r="Q81" s="267"/>
      <c r="R81" s="267"/>
      <c r="S81" s="267"/>
      <c r="T81" s="267"/>
      <c r="U81" s="267"/>
      <c r="V81" s="267"/>
      <c r="W81" s="267"/>
      <c r="X81" s="267"/>
      <c r="Y81" s="267"/>
      <c r="Z81" s="267"/>
      <c r="AA81" s="267"/>
      <c r="AB81" s="267"/>
      <c r="AC81" s="267"/>
      <c r="AD81" s="267"/>
      <c r="AE81" s="267"/>
      <c r="AF81" s="267"/>
      <c r="AG81" s="267"/>
      <c r="AS81" s="295"/>
      <c r="AT81" s="295"/>
      <c r="AU81" s="295"/>
      <c r="AV81" s="295"/>
      <c r="AW81" s="295"/>
      <c r="AX81" s="295"/>
      <c r="AY81" s="295"/>
      <c r="AZ81" s="295"/>
      <c r="BA81" s="295"/>
      <c r="BB81" s="295"/>
      <c r="BC81" s="295"/>
      <c r="BD81" s="295"/>
      <c r="BE81" s="295"/>
    </row>
    <row r="82" spans="2:57" ht="13.5" customHeight="1">
      <c r="B82" s="815"/>
      <c r="C82" s="268"/>
      <c r="D82" s="267"/>
      <c r="E82" s="267"/>
      <c r="F82" s="269"/>
      <c r="G82" s="267"/>
      <c r="H82" s="267"/>
      <c r="I82" s="267"/>
      <c r="J82" s="267"/>
      <c r="K82" s="267"/>
      <c r="L82" s="267"/>
      <c r="M82" s="267"/>
      <c r="N82" s="267"/>
      <c r="O82" s="267"/>
      <c r="P82" s="267"/>
      <c r="Q82" s="267"/>
      <c r="R82" s="267"/>
      <c r="S82" s="267"/>
      <c r="T82" s="267"/>
      <c r="U82" s="267"/>
      <c r="V82" s="267"/>
      <c r="W82" s="267"/>
      <c r="X82" s="267"/>
      <c r="Y82" s="267"/>
      <c r="Z82" s="267"/>
      <c r="AA82" s="267"/>
      <c r="AB82" s="267"/>
      <c r="AC82" s="267"/>
      <c r="AD82" s="267"/>
      <c r="AE82" s="267"/>
      <c r="AF82" s="267"/>
      <c r="AG82" s="267"/>
      <c r="AS82" s="295"/>
      <c r="AT82" s="295"/>
      <c r="AU82" s="295"/>
      <c r="AV82" s="295"/>
      <c r="AW82" s="295"/>
      <c r="AX82" s="295"/>
      <c r="AY82" s="295"/>
      <c r="AZ82" s="295"/>
      <c r="BA82" s="295"/>
      <c r="BB82" s="295"/>
      <c r="BC82" s="295"/>
      <c r="BD82" s="295"/>
      <c r="BE82" s="295"/>
    </row>
    <row r="83" spans="2:57" ht="13.5" customHeight="1">
      <c r="B83" s="815"/>
      <c r="C83" s="268"/>
      <c r="D83" s="267"/>
      <c r="E83" s="267"/>
      <c r="F83" s="269"/>
      <c r="G83" s="267"/>
      <c r="H83" s="267"/>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S83" s="295"/>
      <c r="AT83" s="295"/>
      <c r="AU83" s="295"/>
      <c r="AV83" s="295"/>
      <c r="AW83" s="295"/>
      <c r="AX83" s="295"/>
      <c r="AY83" s="295"/>
      <c r="AZ83" s="295"/>
      <c r="BA83" s="295"/>
      <c r="BB83" s="295"/>
      <c r="BC83" s="295"/>
      <c r="BD83" s="295"/>
      <c r="BE83" s="295"/>
    </row>
    <row r="84" spans="2:57" ht="13.5" customHeight="1">
      <c r="B84" s="815"/>
      <c r="C84" s="268"/>
      <c r="D84" s="267"/>
      <c r="E84" s="267"/>
      <c r="F84" s="269"/>
      <c r="G84" s="267"/>
      <c r="H84" s="267"/>
      <c r="I84" s="267"/>
      <c r="J84" s="267"/>
      <c r="K84" s="267"/>
      <c r="L84" s="267"/>
      <c r="M84" s="267"/>
      <c r="N84" s="267"/>
      <c r="O84" s="267"/>
      <c r="P84" s="267"/>
      <c r="Q84" s="267"/>
      <c r="R84" s="267"/>
      <c r="S84" s="267"/>
      <c r="T84" s="267"/>
      <c r="U84" s="267"/>
      <c r="V84" s="267"/>
      <c r="W84" s="267"/>
      <c r="X84" s="267"/>
      <c r="Y84" s="267"/>
      <c r="Z84" s="267"/>
      <c r="AA84" s="267"/>
      <c r="AB84" s="267"/>
      <c r="AC84" s="267"/>
      <c r="AD84" s="267"/>
      <c r="AE84" s="267"/>
      <c r="AF84" s="267"/>
      <c r="AG84" s="267"/>
      <c r="AS84" s="295"/>
      <c r="AT84" s="295"/>
      <c r="AU84" s="295"/>
      <c r="AV84" s="295"/>
      <c r="AW84" s="295"/>
      <c r="AX84" s="295"/>
      <c r="AY84" s="295"/>
      <c r="AZ84" s="295"/>
      <c r="BA84" s="295"/>
      <c r="BB84" s="295"/>
      <c r="BC84" s="295"/>
      <c r="BD84" s="295"/>
      <c r="BE84" s="295"/>
    </row>
    <row r="85" spans="2:57" ht="13.5" customHeight="1">
      <c r="B85" s="815"/>
      <c r="C85" s="268"/>
      <c r="D85" s="267"/>
      <c r="E85" s="267"/>
      <c r="F85" s="269"/>
      <c r="G85" s="267"/>
      <c r="H85" s="267"/>
      <c r="I85" s="267"/>
      <c r="J85" s="267"/>
      <c r="K85" s="267"/>
      <c r="L85" s="267"/>
      <c r="M85" s="267"/>
      <c r="N85" s="267"/>
      <c r="O85" s="267"/>
      <c r="P85" s="267"/>
      <c r="Q85" s="267"/>
      <c r="R85" s="267"/>
      <c r="S85" s="267"/>
      <c r="T85" s="267"/>
      <c r="U85" s="267"/>
      <c r="V85" s="267"/>
      <c r="W85" s="267"/>
      <c r="X85" s="267"/>
      <c r="Y85" s="267"/>
      <c r="Z85" s="267"/>
      <c r="AA85" s="267"/>
      <c r="AB85" s="267"/>
      <c r="AC85" s="267"/>
      <c r="AD85" s="267"/>
      <c r="AE85" s="267"/>
      <c r="AF85" s="267"/>
      <c r="AG85" s="267"/>
      <c r="AS85" s="295"/>
      <c r="AT85" s="295"/>
      <c r="AU85" s="295"/>
      <c r="AV85" s="295"/>
      <c r="AW85" s="295"/>
      <c r="AX85" s="295"/>
      <c r="AY85" s="295"/>
      <c r="AZ85" s="295"/>
      <c r="BA85" s="295"/>
      <c r="BB85" s="295"/>
      <c r="BC85" s="295"/>
      <c r="BD85" s="295"/>
      <c r="BE85" s="295"/>
    </row>
    <row r="86" spans="2:57" ht="13.5" customHeight="1">
      <c r="B86" s="815"/>
      <c r="C86" s="268"/>
      <c r="D86" s="267"/>
      <c r="E86" s="267"/>
      <c r="F86" s="269"/>
      <c r="G86" s="267"/>
      <c r="H86" s="267"/>
      <c r="I86" s="267"/>
      <c r="J86" s="267"/>
      <c r="K86" s="267"/>
      <c r="L86" s="267"/>
      <c r="M86" s="267"/>
      <c r="N86" s="267"/>
      <c r="O86" s="267"/>
      <c r="P86" s="267"/>
      <c r="Q86" s="267"/>
      <c r="R86" s="267"/>
      <c r="S86" s="267"/>
      <c r="T86" s="267"/>
      <c r="U86" s="267"/>
      <c r="V86" s="267"/>
      <c r="W86" s="267"/>
      <c r="X86" s="267"/>
      <c r="Y86" s="267"/>
      <c r="Z86" s="267"/>
      <c r="AA86" s="267"/>
      <c r="AB86" s="267"/>
      <c r="AC86" s="267"/>
      <c r="AD86" s="267"/>
      <c r="AE86" s="267"/>
      <c r="AF86" s="267"/>
      <c r="AG86" s="267"/>
      <c r="AS86" s="295"/>
      <c r="AT86" s="295"/>
      <c r="AU86" s="295"/>
      <c r="AV86" s="295"/>
      <c r="AW86" s="295"/>
      <c r="AX86" s="295"/>
      <c r="AY86" s="295"/>
      <c r="AZ86" s="295"/>
      <c r="BA86" s="295"/>
      <c r="BB86" s="295"/>
      <c r="BC86" s="295"/>
      <c r="BD86" s="295"/>
      <c r="BE86" s="295"/>
    </row>
    <row r="87" spans="2:57" ht="13.5" customHeight="1">
      <c r="B87" s="815"/>
      <c r="C87" s="268"/>
      <c r="D87" s="267"/>
      <c r="E87" s="267"/>
      <c r="F87" s="269"/>
      <c r="G87" s="267"/>
      <c r="H87" s="267"/>
      <c r="I87" s="267"/>
      <c r="J87" s="267"/>
      <c r="K87" s="267"/>
      <c r="L87" s="267"/>
      <c r="M87" s="267"/>
      <c r="N87" s="267"/>
      <c r="O87" s="267"/>
      <c r="P87" s="267"/>
      <c r="Q87" s="267"/>
      <c r="R87" s="267"/>
      <c r="S87" s="267"/>
      <c r="T87" s="267"/>
      <c r="U87" s="267"/>
      <c r="V87" s="267"/>
      <c r="W87" s="267"/>
      <c r="X87" s="267"/>
      <c r="Y87" s="267"/>
      <c r="Z87" s="267"/>
      <c r="AA87" s="267"/>
      <c r="AB87" s="267"/>
      <c r="AC87" s="267"/>
      <c r="AD87" s="267"/>
      <c r="AE87" s="267"/>
      <c r="AF87" s="267"/>
      <c r="AG87" s="267"/>
      <c r="AS87" s="295"/>
      <c r="AT87" s="295"/>
      <c r="AU87" s="295"/>
      <c r="AV87" s="295"/>
      <c r="AW87" s="295"/>
      <c r="AX87" s="295"/>
      <c r="AY87" s="295"/>
      <c r="AZ87" s="295"/>
      <c r="BA87" s="295"/>
      <c r="BB87" s="295"/>
      <c r="BC87" s="295"/>
      <c r="BD87" s="295"/>
      <c r="BE87" s="295"/>
    </row>
    <row r="88" spans="2:57" ht="13.5" customHeight="1">
      <c r="B88" s="815"/>
      <c r="C88" s="268"/>
      <c r="D88" s="267"/>
      <c r="E88" s="267"/>
      <c r="F88" s="269"/>
      <c r="G88" s="267"/>
      <c r="H88" s="267"/>
      <c r="I88" s="267"/>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S88" s="295"/>
      <c r="AT88" s="295"/>
      <c r="AU88" s="295"/>
      <c r="AV88" s="295"/>
      <c r="AW88" s="295"/>
      <c r="AX88" s="295"/>
      <c r="AY88" s="295"/>
      <c r="AZ88" s="295"/>
      <c r="BA88" s="295"/>
      <c r="BB88" s="295"/>
      <c r="BC88" s="295"/>
      <c r="BD88" s="295"/>
      <c r="BE88" s="295"/>
    </row>
    <row r="89" spans="2:57" ht="13.5" customHeight="1">
      <c r="B89" s="815"/>
      <c r="C89" s="268"/>
      <c r="D89" s="267"/>
      <c r="E89" s="267"/>
      <c r="F89" s="269"/>
      <c r="G89" s="267"/>
      <c r="H89" s="267"/>
      <c r="I89" s="267"/>
      <c r="J89" s="267"/>
      <c r="K89" s="267"/>
      <c r="L89" s="267"/>
      <c r="M89" s="267"/>
      <c r="N89" s="267"/>
      <c r="O89" s="267"/>
      <c r="P89" s="267"/>
      <c r="Q89" s="267"/>
      <c r="R89" s="267"/>
      <c r="S89" s="267"/>
      <c r="T89" s="267"/>
      <c r="U89" s="267"/>
      <c r="V89" s="267"/>
      <c r="W89" s="267"/>
      <c r="X89" s="267"/>
      <c r="Y89" s="267"/>
      <c r="Z89" s="267"/>
      <c r="AA89" s="267"/>
      <c r="AB89" s="267"/>
      <c r="AC89" s="267"/>
      <c r="AD89" s="267"/>
      <c r="AE89" s="267"/>
      <c r="AF89" s="267"/>
      <c r="AG89" s="267"/>
      <c r="AS89" s="295"/>
      <c r="AT89" s="295"/>
      <c r="AU89" s="295"/>
      <c r="AV89" s="295"/>
      <c r="AW89" s="295"/>
      <c r="AX89" s="295"/>
      <c r="AY89" s="295"/>
      <c r="AZ89" s="295"/>
      <c r="BA89" s="295"/>
      <c r="BB89" s="295"/>
      <c r="BC89" s="295"/>
      <c r="BD89" s="295"/>
      <c r="BE89" s="295"/>
    </row>
    <row r="90" spans="2:57" ht="13.5" customHeight="1">
      <c r="B90" s="815"/>
      <c r="C90" s="268"/>
      <c r="D90" s="267"/>
      <c r="E90" s="267"/>
      <c r="F90" s="269"/>
      <c r="G90" s="267"/>
      <c r="H90" s="267"/>
      <c r="I90" s="267"/>
      <c r="J90" s="267"/>
      <c r="K90" s="267"/>
      <c r="L90" s="267"/>
      <c r="M90" s="267"/>
      <c r="N90" s="267"/>
      <c r="O90" s="267"/>
      <c r="P90" s="267"/>
      <c r="Q90" s="267"/>
      <c r="R90" s="267"/>
      <c r="S90" s="267"/>
      <c r="T90" s="267"/>
      <c r="U90" s="267"/>
      <c r="V90" s="267"/>
      <c r="W90" s="267"/>
      <c r="X90" s="267"/>
      <c r="Y90" s="267"/>
      <c r="Z90" s="267"/>
      <c r="AA90" s="267"/>
      <c r="AB90" s="267"/>
      <c r="AC90" s="267"/>
      <c r="AD90" s="267"/>
      <c r="AE90" s="267"/>
      <c r="AF90" s="267"/>
      <c r="AG90" s="267"/>
      <c r="AS90" s="295"/>
      <c r="AT90" s="295"/>
      <c r="AU90" s="295"/>
      <c r="AV90" s="295"/>
      <c r="AW90" s="295"/>
      <c r="AX90" s="295"/>
      <c r="AY90" s="295"/>
      <c r="AZ90" s="295"/>
      <c r="BA90" s="295"/>
      <c r="BB90" s="295"/>
      <c r="BC90" s="295"/>
      <c r="BD90" s="295"/>
      <c r="BE90" s="295"/>
    </row>
    <row r="91" spans="2:57" ht="13.5" customHeight="1">
      <c r="B91" s="815"/>
      <c r="C91" s="268"/>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S91" s="295"/>
      <c r="AT91" s="295"/>
      <c r="AU91" s="295"/>
      <c r="AV91" s="295"/>
      <c r="AW91" s="295"/>
      <c r="AX91" s="295"/>
      <c r="AY91" s="295"/>
      <c r="AZ91" s="295"/>
      <c r="BA91" s="295"/>
      <c r="BB91" s="295"/>
      <c r="BC91" s="295"/>
      <c r="BD91" s="295"/>
      <c r="BE91" s="295"/>
    </row>
    <row r="92" spans="2:57" ht="13.5" customHeight="1">
      <c r="B92" s="815"/>
      <c r="C92" s="268"/>
      <c r="D92" s="267"/>
      <c r="E92" s="267"/>
      <c r="F92" s="267"/>
      <c r="G92" s="267"/>
      <c r="H92" s="267"/>
      <c r="I92" s="267"/>
      <c r="J92" s="267"/>
      <c r="K92" s="267"/>
      <c r="L92" s="267"/>
      <c r="M92" s="267"/>
      <c r="N92" s="267"/>
      <c r="O92" s="267"/>
      <c r="P92" s="267"/>
      <c r="Q92" s="267"/>
      <c r="R92" s="267"/>
      <c r="S92" s="267"/>
      <c r="T92" s="267"/>
      <c r="U92" s="267"/>
      <c r="V92" s="267"/>
      <c r="W92" s="267"/>
      <c r="X92" s="267"/>
      <c r="Y92" s="267"/>
      <c r="Z92" s="267"/>
      <c r="AA92" s="267"/>
      <c r="AB92" s="267"/>
      <c r="AC92" s="267"/>
      <c r="AD92" s="267"/>
      <c r="AE92" s="267"/>
      <c r="AF92" s="267"/>
      <c r="AG92" s="267"/>
      <c r="AS92" s="295"/>
      <c r="AT92" s="295"/>
      <c r="AU92" s="295"/>
      <c r="AV92" s="295"/>
      <c r="AW92" s="295"/>
      <c r="AX92" s="295"/>
      <c r="AY92" s="295"/>
      <c r="AZ92" s="295"/>
      <c r="BA92" s="295"/>
      <c r="BB92" s="295"/>
      <c r="BC92" s="295"/>
      <c r="BD92" s="295"/>
      <c r="BE92" s="295"/>
    </row>
    <row r="93" spans="2:57" ht="13.5" customHeight="1">
      <c r="B93" s="815"/>
      <c r="C93" s="268"/>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S93" s="295"/>
      <c r="AT93" s="295"/>
      <c r="AU93" s="295"/>
      <c r="AV93" s="295"/>
      <c r="AW93" s="295"/>
      <c r="AX93" s="295"/>
      <c r="AY93" s="295"/>
      <c r="AZ93" s="295"/>
      <c r="BA93" s="295"/>
      <c r="BB93" s="295"/>
      <c r="BC93" s="295"/>
      <c r="BD93" s="295"/>
      <c r="BE93" s="295"/>
    </row>
    <row r="94" spans="2:57" ht="13.5" customHeight="1">
      <c r="B94" s="815"/>
      <c r="C94" s="268"/>
      <c r="D94" s="267"/>
      <c r="E94" s="267"/>
      <c r="F94" s="267"/>
      <c r="G94" s="267"/>
      <c r="H94" s="267"/>
      <c r="I94" s="267"/>
      <c r="J94" s="267"/>
      <c r="K94" s="267"/>
      <c r="L94" s="267"/>
      <c r="M94" s="267"/>
      <c r="N94" s="267"/>
      <c r="O94" s="267"/>
      <c r="P94" s="267"/>
      <c r="Q94" s="267"/>
      <c r="R94" s="267"/>
      <c r="S94" s="267"/>
      <c r="T94" s="267"/>
      <c r="U94" s="267"/>
      <c r="V94" s="267"/>
      <c r="W94" s="267"/>
      <c r="X94" s="267"/>
      <c r="Y94" s="267"/>
      <c r="Z94" s="267"/>
      <c r="AA94" s="267"/>
      <c r="AB94" s="267"/>
      <c r="AC94" s="267"/>
      <c r="AD94" s="267"/>
      <c r="AE94" s="267"/>
      <c r="AF94" s="267"/>
      <c r="AG94" s="267"/>
      <c r="AS94" s="295"/>
      <c r="AT94" s="295"/>
      <c r="AU94" s="295"/>
      <c r="AV94" s="295"/>
      <c r="AW94" s="295"/>
      <c r="AX94" s="295"/>
      <c r="AY94" s="295"/>
      <c r="AZ94" s="295"/>
      <c r="BA94" s="295"/>
      <c r="BB94" s="295"/>
      <c r="BC94" s="295"/>
      <c r="BD94" s="295"/>
      <c r="BE94" s="295"/>
    </row>
    <row r="95" spans="2:57" ht="13.5" customHeight="1">
      <c r="B95" s="815"/>
      <c r="C95" s="268"/>
      <c r="D95" s="267"/>
      <c r="E95" s="267"/>
      <c r="F95" s="267"/>
      <c r="G95" s="267"/>
      <c r="H95" s="267"/>
      <c r="I95" s="267"/>
      <c r="J95" s="267"/>
      <c r="K95" s="267"/>
      <c r="L95" s="267"/>
      <c r="M95" s="267"/>
      <c r="N95" s="267"/>
      <c r="O95" s="267"/>
      <c r="P95" s="267"/>
      <c r="Q95" s="267"/>
      <c r="R95" s="267"/>
      <c r="S95" s="267"/>
      <c r="T95" s="267"/>
      <c r="U95" s="267"/>
      <c r="V95" s="267"/>
      <c r="W95" s="267"/>
      <c r="X95" s="267"/>
      <c r="Y95" s="267"/>
      <c r="Z95" s="267"/>
      <c r="AA95" s="267"/>
      <c r="AB95" s="267"/>
      <c r="AC95" s="267"/>
      <c r="AD95" s="267"/>
      <c r="AE95" s="267"/>
      <c r="AF95" s="267"/>
      <c r="AG95" s="267"/>
      <c r="AS95" s="295"/>
      <c r="AT95" s="295"/>
      <c r="AU95" s="295"/>
      <c r="AV95" s="295"/>
      <c r="AW95" s="295"/>
      <c r="AX95" s="295"/>
      <c r="AY95" s="295"/>
      <c r="AZ95" s="295"/>
      <c r="BA95" s="295"/>
      <c r="BB95" s="295"/>
      <c r="BC95" s="295"/>
      <c r="BD95" s="295"/>
      <c r="BE95" s="295"/>
    </row>
    <row r="96" spans="2:57" ht="13.5" customHeight="1">
      <c r="B96" s="815"/>
      <c r="C96" s="268"/>
      <c r="D96" s="267"/>
      <c r="E96" s="267"/>
      <c r="F96" s="267"/>
      <c r="G96" s="267"/>
      <c r="H96" s="267"/>
      <c r="I96" s="267"/>
      <c r="J96" s="267"/>
      <c r="K96" s="267"/>
      <c r="L96" s="267"/>
      <c r="M96" s="267"/>
      <c r="N96" s="267"/>
      <c r="O96" s="267"/>
      <c r="P96" s="267"/>
      <c r="Q96" s="267"/>
      <c r="R96" s="267"/>
      <c r="S96" s="267"/>
      <c r="T96" s="267"/>
      <c r="U96" s="267"/>
      <c r="V96" s="267"/>
      <c r="W96" s="267"/>
      <c r="X96" s="267"/>
      <c r="Y96" s="267"/>
      <c r="Z96" s="267"/>
      <c r="AA96" s="267"/>
      <c r="AB96" s="267"/>
      <c r="AC96" s="267"/>
      <c r="AD96" s="267"/>
      <c r="AE96" s="267"/>
      <c r="AF96" s="267"/>
      <c r="AG96" s="267"/>
      <c r="AS96" s="295"/>
      <c r="AT96" s="295"/>
      <c r="AU96" s="295"/>
      <c r="AV96" s="295"/>
      <c r="AW96" s="295"/>
      <c r="AX96" s="295"/>
      <c r="AY96" s="295"/>
      <c r="AZ96" s="295"/>
      <c r="BA96" s="295"/>
      <c r="BB96" s="295"/>
      <c r="BC96" s="295"/>
      <c r="BD96" s="295"/>
      <c r="BE96" s="295"/>
    </row>
    <row r="97" spans="2:57" ht="13.5" customHeight="1">
      <c r="B97" s="815"/>
      <c r="C97" s="268"/>
      <c r="D97" s="267"/>
      <c r="E97" s="267"/>
      <c r="F97" s="267"/>
      <c r="G97" s="267"/>
      <c r="H97" s="267"/>
      <c r="I97" s="267"/>
      <c r="J97" s="267"/>
      <c r="K97" s="267"/>
      <c r="L97" s="267"/>
      <c r="M97" s="267"/>
      <c r="N97" s="267"/>
      <c r="O97" s="267"/>
      <c r="P97" s="267"/>
      <c r="Q97" s="267"/>
      <c r="R97" s="267"/>
      <c r="S97" s="267"/>
      <c r="T97" s="267"/>
      <c r="U97" s="267"/>
      <c r="V97" s="267"/>
      <c r="W97" s="267"/>
      <c r="X97" s="267"/>
      <c r="Y97" s="267"/>
      <c r="Z97" s="267"/>
      <c r="AA97" s="267"/>
      <c r="AB97" s="267"/>
      <c r="AC97" s="267"/>
      <c r="AD97" s="267"/>
      <c r="AE97" s="267"/>
      <c r="AF97" s="267"/>
      <c r="AG97" s="267"/>
      <c r="AS97" s="295"/>
      <c r="AT97" s="295"/>
      <c r="AU97" s="295"/>
      <c r="AV97" s="295"/>
      <c r="AW97" s="295"/>
      <c r="AX97" s="295"/>
      <c r="AY97" s="295"/>
      <c r="AZ97" s="295"/>
      <c r="BA97" s="295"/>
      <c r="BB97" s="295"/>
      <c r="BC97" s="295"/>
      <c r="BD97" s="295"/>
      <c r="BE97" s="295"/>
    </row>
    <row r="98" spans="2:57" ht="13.5" customHeight="1">
      <c r="B98" s="815"/>
      <c r="C98" s="268"/>
      <c r="D98" s="267"/>
      <c r="E98" s="267"/>
      <c r="F98" s="267"/>
      <c r="G98" s="267"/>
      <c r="H98" s="267"/>
      <c r="I98" s="267"/>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S98" s="295"/>
      <c r="AT98" s="295"/>
      <c r="AU98" s="295"/>
      <c r="AV98" s="295"/>
      <c r="AW98" s="295"/>
      <c r="AX98" s="295"/>
      <c r="AY98" s="295"/>
      <c r="AZ98" s="295"/>
      <c r="BA98" s="295"/>
      <c r="BB98" s="295"/>
      <c r="BC98" s="295"/>
      <c r="BD98" s="295"/>
      <c r="BE98" s="295"/>
    </row>
    <row r="99" spans="2:57" ht="13.5" customHeight="1">
      <c r="B99" s="815"/>
      <c r="C99" s="268"/>
      <c r="D99" s="267"/>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S99" s="295"/>
      <c r="AT99" s="295"/>
      <c r="AU99" s="295"/>
      <c r="AV99" s="295"/>
      <c r="AW99" s="295"/>
      <c r="AX99" s="295"/>
      <c r="AY99" s="295"/>
      <c r="AZ99" s="295"/>
      <c r="BA99" s="295"/>
      <c r="BB99" s="295"/>
      <c r="BC99" s="295"/>
      <c r="BD99" s="295"/>
      <c r="BE99" s="295"/>
    </row>
    <row r="100" spans="2:57" ht="13.5" customHeight="1">
      <c r="B100" s="815"/>
      <c r="C100" s="268"/>
      <c r="D100" s="267"/>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c r="AA100" s="267"/>
      <c r="AB100" s="267"/>
      <c r="AC100" s="267"/>
      <c r="AD100" s="267"/>
      <c r="AE100" s="267"/>
      <c r="AF100" s="267"/>
      <c r="AG100" s="267"/>
      <c r="AS100" s="295"/>
      <c r="AT100" s="295"/>
      <c r="AU100" s="295"/>
      <c r="AV100" s="295"/>
      <c r="AW100" s="295"/>
      <c r="AX100" s="295"/>
      <c r="AY100" s="295"/>
      <c r="AZ100" s="295"/>
      <c r="BA100" s="295"/>
      <c r="BB100" s="295"/>
      <c r="BC100" s="295"/>
      <c r="BD100" s="295"/>
      <c r="BE100" s="295"/>
    </row>
    <row r="101" spans="2:57" ht="13.5" customHeight="1">
      <c r="B101" s="815"/>
      <c r="C101" s="268"/>
      <c r="D101" s="267"/>
      <c r="E101" s="267"/>
      <c r="F101" s="267"/>
      <c r="G101" s="267"/>
      <c r="H101" s="267"/>
      <c r="I101" s="267"/>
      <c r="J101" s="267"/>
      <c r="K101" s="267"/>
      <c r="L101" s="267"/>
      <c r="M101" s="267"/>
      <c r="N101" s="267"/>
      <c r="O101" s="267"/>
      <c r="P101" s="267"/>
      <c r="Q101" s="267"/>
      <c r="R101" s="267"/>
      <c r="S101" s="267"/>
      <c r="T101" s="267"/>
      <c r="U101" s="267"/>
      <c r="V101" s="267"/>
      <c r="W101" s="267"/>
      <c r="X101" s="267"/>
      <c r="Y101" s="267"/>
      <c r="Z101" s="267"/>
      <c r="AA101" s="267"/>
      <c r="AB101" s="267"/>
      <c r="AC101" s="267"/>
      <c r="AD101" s="267"/>
      <c r="AE101" s="267"/>
      <c r="AF101" s="267"/>
      <c r="AG101" s="267"/>
      <c r="AS101" s="295"/>
      <c r="AT101" s="295"/>
      <c r="AU101" s="295"/>
      <c r="AV101" s="295"/>
      <c r="AW101" s="295"/>
      <c r="AX101" s="295"/>
      <c r="AY101" s="295"/>
      <c r="AZ101" s="295"/>
      <c r="BA101" s="295"/>
      <c r="BB101" s="295"/>
      <c r="BC101" s="295"/>
      <c r="BD101" s="295"/>
      <c r="BE101" s="295"/>
    </row>
    <row r="102" spans="2:57" ht="13.5" customHeight="1">
      <c r="B102" s="815"/>
      <c r="C102" s="268"/>
      <c r="D102" s="267"/>
      <c r="E102" s="267"/>
      <c r="F102" s="267"/>
      <c r="G102" s="267"/>
      <c r="H102" s="267"/>
      <c r="I102" s="267"/>
      <c r="J102" s="267"/>
      <c r="K102" s="267"/>
      <c r="L102" s="267"/>
      <c r="M102" s="267"/>
      <c r="N102" s="267"/>
      <c r="O102" s="267"/>
      <c r="P102" s="267"/>
      <c r="Q102" s="267"/>
      <c r="R102" s="267"/>
      <c r="S102" s="267"/>
      <c r="T102" s="267"/>
      <c r="U102" s="267"/>
      <c r="V102" s="267"/>
      <c r="W102" s="267"/>
      <c r="X102" s="267"/>
      <c r="Y102" s="267"/>
      <c r="Z102" s="267"/>
      <c r="AA102" s="267"/>
      <c r="AB102" s="267"/>
      <c r="AC102" s="267"/>
      <c r="AD102" s="267"/>
      <c r="AE102" s="267"/>
      <c r="AF102" s="267"/>
      <c r="AG102" s="267"/>
      <c r="AS102" s="295"/>
      <c r="AT102" s="295"/>
      <c r="AU102" s="295"/>
      <c r="AV102" s="295"/>
      <c r="AW102" s="295"/>
      <c r="AX102" s="295"/>
      <c r="AY102" s="295"/>
      <c r="AZ102" s="295"/>
      <c r="BA102" s="295"/>
      <c r="BB102" s="295"/>
      <c r="BC102" s="295"/>
      <c r="BD102" s="295"/>
      <c r="BE102" s="295"/>
    </row>
    <row r="103" spans="2:57" ht="13.5" customHeight="1">
      <c r="B103" s="815"/>
      <c r="C103" s="268"/>
      <c r="D103" s="267"/>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c r="AA103" s="267"/>
      <c r="AB103" s="267"/>
      <c r="AC103" s="267"/>
      <c r="AD103" s="267"/>
      <c r="AE103" s="267"/>
      <c r="AF103" s="267"/>
      <c r="AG103" s="267"/>
      <c r="AS103" s="295"/>
      <c r="AT103" s="295"/>
      <c r="AU103" s="295"/>
      <c r="AV103" s="295"/>
      <c r="AW103" s="295"/>
      <c r="AX103" s="295"/>
      <c r="AY103" s="295"/>
      <c r="AZ103" s="295"/>
      <c r="BA103" s="295"/>
      <c r="BB103" s="295"/>
      <c r="BC103" s="295"/>
      <c r="BD103" s="295"/>
      <c r="BE103" s="295"/>
    </row>
    <row r="104" spans="2:57" ht="13.5" customHeight="1">
      <c r="B104" s="815"/>
      <c r="C104" s="268"/>
      <c r="D104" s="267"/>
      <c r="E104" s="267"/>
      <c r="F104" s="267"/>
      <c r="G104" s="267"/>
      <c r="H104" s="267"/>
      <c r="I104" s="267"/>
      <c r="J104" s="267"/>
      <c r="K104" s="267"/>
      <c r="L104" s="267"/>
      <c r="M104" s="267"/>
      <c r="N104" s="267"/>
      <c r="O104" s="267"/>
      <c r="P104" s="267"/>
      <c r="Q104" s="267"/>
      <c r="R104" s="267"/>
      <c r="S104" s="267"/>
      <c r="T104" s="267"/>
      <c r="U104" s="267"/>
      <c r="V104" s="267"/>
      <c r="W104" s="267"/>
      <c r="X104" s="267"/>
      <c r="Y104" s="267"/>
      <c r="Z104" s="267"/>
      <c r="AA104" s="267"/>
      <c r="AB104" s="267"/>
      <c r="AC104" s="267"/>
      <c r="AD104" s="267"/>
      <c r="AE104" s="267"/>
      <c r="AF104" s="267"/>
      <c r="AG104" s="267"/>
      <c r="AS104" s="295"/>
      <c r="AT104" s="295"/>
      <c r="AU104" s="295"/>
      <c r="AV104" s="295"/>
      <c r="AW104" s="295"/>
      <c r="AX104" s="295"/>
      <c r="AY104" s="295"/>
      <c r="AZ104" s="295"/>
      <c r="BA104" s="295"/>
      <c r="BB104" s="295"/>
      <c r="BC104" s="295"/>
      <c r="BD104" s="295"/>
      <c r="BE104" s="295"/>
    </row>
    <row r="105" spans="2:57" ht="13.5" customHeight="1">
      <c r="B105" s="815"/>
      <c r="C105" s="268"/>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S105" s="295"/>
      <c r="AT105" s="295"/>
      <c r="AU105" s="295"/>
      <c r="AV105" s="295"/>
      <c r="AW105" s="295"/>
      <c r="AX105" s="295"/>
      <c r="AY105" s="295"/>
      <c r="AZ105" s="295"/>
      <c r="BA105" s="295"/>
      <c r="BB105" s="295"/>
      <c r="BC105" s="295"/>
      <c r="BD105" s="295"/>
      <c r="BE105" s="295"/>
    </row>
    <row r="106" spans="2:57" ht="13.5" customHeight="1">
      <c r="B106" s="815"/>
      <c r="C106" s="268"/>
      <c r="D106" s="267"/>
      <c r="E106" s="267"/>
      <c r="F106" s="267"/>
      <c r="G106" s="267"/>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S106" s="295"/>
      <c r="AT106" s="295"/>
      <c r="AU106" s="295"/>
      <c r="AV106" s="295"/>
      <c r="AW106" s="295"/>
      <c r="AX106" s="295"/>
      <c r="AY106" s="295"/>
      <c r="AZ106" s="295"/>
      <c r="BA106" s="295"/>
      <c r="BB106" s="295"/>
      <c r="BC106" s="295"/>
      <c r="BD106" s="295"/>
      <c r="BE106" s="295"/>
    </row>
    <row r="107" spans="2:57" ht="13.5" customHeight="1">
      <c r="B107" s="815"/>
      <c r="C107" s="268"/>
      <c r="D107" s="267"/>
      <c r="E107" s="267"/>
      <c r="F107" s="267"/>
      <c r="G107" s="267"/>
      <c r="H107" s="267"/>
      <c r="I107" s="267"/>
      <c r="J107" s="267"/>
      <c r="K107" s="267"/>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S107" s="295"/>
      <c r="AT107" s="295"/>
      <c r="AU107" s="295"/>
      <c r="AV107" s="295"/>
      <c r="AW107" s="295"/>
      <c r="AX107" s="295"/>
      <c r="AY107" s="295"/>
      <c r="AZ107" s="295"/>
      <c r="BA107" s="295"/>
      <c r="BB107" s="295"/>
      <c r="BC107" s="295"/>
      <c r="BD107" s="295"/>
      <c r="BE107" s="295"/>
    </row>
    <row r="108" spans="2:57" ht="13.5" customHeight="1">
      <c r="B108" s="815"/>
      <c r="C108" s="268"/>
      <c r="D108" s="267"/>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S108" s="295"/>
      <c r="AT108" s="295"/>
      <c r="AU108" s="295"/>
      <c r="AV108" s="295"/>
      <c r="AW108" s="295"/>
      <c r="AX108" s="295"/>
      <c r="AY108" s="295"/>
      <c r="AZ108" s="295"/>
      <c r="BA108" s="295"/>
      <c r="BB108" s="295"/>
      <c r="BC108" s="295"/>
      <c r="BD108" s="295"/>
      <c r="BE108" s="295"/>
    </row>
    <row r="109" spans="2:57" ht="13.5" customHeight="1">
      <c r="B109" s="815"/>
      <c r="C109" s="268"/>
      <c r="D109" s="267"/>
      <c r="E109" s="267"/>
      <c r="F109" s="267"/>
      <c r="G109" s="267"/>
      <c r="H109" s="267"/>
      <c r="I109" s="267"/>
      <c r="J109" s="267"/>
      <c r="K109" s="267"/>
      <c r="L109" s="267"/>
      <c r="M109" s="267"/>
      <c r="N109" s="267"/>
      <c r="O109" s="267"/>
      <c r="P109" s="267"/>
      <c r="Q109" s="267"/>
      <c r="R109" s="267"/>
      <c r="S109" s="267"/>
      <c r="T109" s="267"/>
      <c r="U109" s="267"/>
      <c r="V109" s="267"/>
      <c r="W109" s="267"/>
      <c r="X109" s="267"/>
      <c r="Y109" s="267"/>
      <c r="Z109" s="267"/>
      <c r="AA109" s="267"/>
      <c r="AB109" s="267"/>
      <c r="AC109" s="267"/>
      <c r="AD109" s="267"/>
      <c r="AE109" s="267"/>
      <c r="AF109" s="267"/>
      <c r="AG109" s="267"/>
      <c r="AS109" s="295"/>
      <c r="AT109" s="295"/>
      <c r="AU109" s="295"/>
      <c r="AV109" s="295"/>
      <c r="AW109" s="295"/>
      <c r="AX109" s="295"/>
      <c r="AY109" s="295"/>
      <c r="AZ109" s="295"/>
      <c r="BA109" s="295"/>
      <c r="BB109" s="295"/>
      <c r="BC109" s="295"/>
      <c r="BD109" s="295"/>
      <c r="BE109" s="295"/>
    </row>
    <row r="110" spans="2:57" ht="13.5" customHeight="1">
      <c r="B110" s="815"/>
      <c r="C110" s="268"/>
      <c r="D110" s="267"/>
      <c r="E110" s="267"/>
      <c r="F110" s="267"/>
      <c r="G110" s="267"/>
      <c r="H110" s="267"/>
      <c r="I110" s="267"/>
      <c r="J110" s="267"/>
      <c r="K110" s="267"/>
      <c r="L110" s="267"/>
      <c r="M110" s="267"/>
      <c r="N110" s="267"/>
      <c r="O110" s="267"/>
      <c r="P110" s="267"/>
      <c r="Q110" s="267"/>
      <c r="R110" s="267"/>
      <c r="S110" s="267"/>
      <c r="T110" s="267"/>
      <c r="U110" s="267"/>
      <c r="V110" s="267"/>
      <c r="W110" s="267"/>
      <c r="X110" s="267"/>
      <c r="Y110" s="267"/>
      <c r="Z110" s="267"/>
      <c r="AA110" s="267"/>
      <c r="AB110" s="267"/>
      <c r="AC110" s="267"/>
      <c r="AD110" s="267"/>
      <c r="AE110" s="267"/>
      <c r="AF110" s="267"/>
      <c r="AG110" s="267"/>
      <c r="AS110" s="295"/>
      <c r="AT110" s="295"/>
      <c r="AU110" s="295"/>
      <c r="AV110" s="295"/>
      <c r="AW110" s="295"/>
      <c r="AX110" s="295"/>
      <c r="AY110" s="295"/>
      <c r="AZ110" s="295"/>
      <c r="BA110" s="295"/>
      <c r="BB110" s="295"/>
      <c r="BC110" s="295"/>
      <c r="BD110" s="295"/>
      <c r="BE110" s="295"/>
    </row>
    <row r="111" spans="2:57" ht="13.5" customHeight="1">
      <c r="B111" s="815"/>
      <c r="C111" s="268"/>
      <c r="D111" s="267"/>
      <c r="E111" s="267"/>
      <c r="F111" s="267"/>
      <c r="G111" s="267"/>
      <c r="H111" s="267"/>
      <c r="I111" s="267"/>
      <c r="J111" s="267"/>
      <c r="K111" s="267"/>
      <c r="L111" s="267"/>
      <c r="M111" s="267"/>
      <c r="N111" s="267"/>
      <c r="O111" s="267"/>
      <c r="P111" s="267"/>
      <c r="Q111" s="267"/>
      <c r="R111" s="267"/>
      <c r="S111" s="267"/>
      <c r="T111" s="267"/>
      <c r="U111" s="267"/>
      <c r="V111" s="267"/>
      <c r="W111" s="267"/>
      <c r="X111" s="267"/>
      <c r="Y111" s="267"/>
      <c r="Z111" s="267"/>
      <c r="AA111" s="267"/>
      <c r="AB111" s="267"/>
      <c r="AC111" s="267"/>
      <c r="AD111" s="267"/>
      <c r="AE111" s="267"/>
      <c r="AF111" s="267"/>
      <c r="AG111" s="267"/>
      <c r="AS111" s="295"/>
      <c r="AT111" s="295"/>
      <c r="AU111" s="295"/>
      <c r="AV111" s="295"/>
      <c r="AW111" s="295"/>
      <c r="AX111" s="295"/>
      <c r="AY111" s="295"/>
      <c r="AZ111" s="295"/>
      <c r="BA111" s="295"/>
      <c r="BB111" s="295"/>
      <c r="BC111" s="295"/>
      <c r="BD111" s="295"/>
      <c r="BE111" s="295"/>
    </row>
    <row r="112" spans="2:57" ht="47.25" customHeight="1">
      <c r="B112" s="815"/>
      <c r="C112" s="268"/>
      <c r="D112" s="267"/>
      <c r="E112" s="267"/>
      <c r="F112" s="267"/>
      <c r="G112" s="267"/>
      <c r="H112" s="267"/>
      <c r="I112" s="267"/>
      <c r="J112" s="267"/>
      <c r="K112" s="267"/>
      <c r="L112" s="267"/>
      <c r="M112" s="267"/>
      <c r="N112" s="267"/>
      <c r="O112" s="267"/>
      <c r="P112" s="267"/>
      <c r="Q112" s="267"/>
      <c r="R112" s="267"/>
      <c r="S112" s="267"/>
      <c r="T112" s="267"/>
      <c r="U112" s="267"/>
      <c r="V112" s="267"/>
      <c r="W112" s="267"/>
      <c r="X112" s="267"/>
      <c r="Y112" s="267"/>
      <c r="Z112" s="267"/>
      <c r="AA112" s="267"/>
      <c r="AB112" s="267"/>
      <c r="AC112" s="267"/>
      <c r="AD112" s="267"/>
      <c r="AE112" s="267"/>
      <c r="AF112" s="267"/>
      <c r="AG112" s="267"/>
      <c r="AS112" s="295"/>
      <c r="AT112" s="295"/>
      <c r="AU112" s="295"/>
      <c r="AV112" s="295"/>
      <c r="AW112" s="295"/>
      <c r="AX112" s="295"/>
      <c r="AY112" s="295"/>
      <c r="AZ112" s="295"/>
      <c r="BA112" s="295"/>
      <c r="BB112" s="295"/>
      <c r="BC112" s="295"/>
      <c r="BD112" s="295"/>
      <c r="BE112" s="295"/>
    </row>
    <row r="113" spans="2:57" ht="12.75" customHeight="1">
      <c r="B113" s="815"/>
      <c r="AS113" s="295"/>
      <c r="AT113" s="295"/>
      <c r="AU113" s="295"/>
      <c r="AV113" s="295"/>
      <c r="AW113" s="295"/>
      <c r="AX113" s="295"/>
      <c r="AY113" s="295"/>
      <c r="AZ113" s="295"/>
      <c r="BA113" s="295"/>
      <c r="BB113" s="295"/>
      <c r="BC113" s="295"/>
      <c r="BD113" s="295"/>
      <c r="BE113" s="295"/>
    </row>
    <row r="114" spans="2:57" ht="13.5" customHeight="1">
      <c r="AS114" s="295"/>
      <c r="AT114" s="295"/>
      <c r="AU114" s="295"/>
      <c r="AV114" s="295"/>
      <c r="AW114" s="295"/>
      <c r="AX114" s="295"/>
      <c r="AY114" s="295"/>
      <c r="AZ114" s="295"/>
      <c r="BA114" s="295"/>
      <c r="BB114" s="295"/>
      <c r="BC114" s="295"/>
      <c r="BD114" s="295"/>
      <c r="BE114" s="295"/>
    </row>
    <row r="115" spans="2:57" ht="13.5" customHeight="1">
      <c r="AS115" s="295"/>
      <c r="AT115" s="295"/>
      <c r="AU115" s="295"/>
      <c r="AV115" s="295"/>
      <c r="AW115" s="295"/>
      <c r="AX115" s="295"/>
      <c r="AY115" s="295"/>
      <c r="AZ115" s="295"/>
      <c r="BA115" s="295"/>
      <c r="BB115" s="295"/>
      <c r="BC115" s="295"/>
      <c r="BD115" s="295"/>
      <c r="BE115" s="295"/>
    </row>
    <row r="116" spans="2:57" ht="13.5" customHeight="1">
      <c r="AS116" s="295"/>
      <c r="AT116" s="295"/>
      <c r="AU116" s="295"/>
      <c r="AV116" s="295"/>
      <c r="AW116" s="295"/>
      <c r="AX116" s="295"/>
      <c r="AY116" s="295"/>
      <c r="AZ116" s="295"/>
      <c r="BA116" s="295"/>
      <c r="BB116" s="295"/>
      <c r="BC116" s="295"/>
      <c r="BD116" s="295"/>
      <c r="BE116" s="295"/>
    </row>
    <row r="117" spans="2:57" ht="13.5" customHeight="1">
      <c r="AS117" s="295"/>
      <c r="AT117" s="295"/>
      <c r="AU117" s="295"/>
      <c r="AV117" s="295"/>
      <c r="AW117" s="295"/>
      <c r="AX117" s="295"/>
      <c r="AY117" s="295"/>
      <c r="AZ117" s="295"/>
      <c r="BA117" s="295"/>
      <c r="BB117" s="295"/>
      <c r="BC117" s="295"/>
      <c r="BD117" s="295"/>
      <c r="BE117" s="295"/>
    </row>
    <row r="118" spans="2:57" ht="13.5" customHeight="1">
      <c r="AS118" s="295"/>
      <c r="AT118" s="295"/>
      <c r="AU118" s="295"/>
      <c r="AV118" s="295"/>
      <c r="AW118" s="295"/>
      <c r="AX118" s="295"/>
      <c r="AY118" s="295"/>
      <c r="AZ118" s="295"/>
      <c r="BA118" s="295"/>
      <c r="BB118" s="295"/>
      <c r="BC118" s="295"/>
      <c r="BD118" s="295"/>
      <c r="BE118" s="295"/>
    </row>
    <row r="119" spans="2:57" ht="13.5" customHeight="1">
      <c r="AS119" s="295"/>
      <c r="AT119" s="295"/>
      <c r="AU119" s="295"/>
      <c r="AV119" s="295"/>
      <c r="AW119" s="295"/>
      <c r="AX119" s="295"/>
      <c r="AY119" s="295"/>
      <c r="AZ119" s="295"/>
      <c r="BA119" s="295"/>
      <c r="BB119" s="295"/>
      <c r="BC119" s="295"/>
      <c r="BD119" s="295"/>
      <c r="BE119" s="295"/>
    </row>
    <row r="120" spans="2:57" ht="13.5" customHeight="1">
      <c r="AS120" s="295"/>
      <c r="AT120" s="295"/>
      <c r="AU120" s="295"/>
      <c r="AV120" s="295"/>
      <c r="AW120" s="295"/>
      <c r="AX120" s="295"/>
      <c r="AY120" s="295"/>
      <c r="AZ120" s="295"/>
      <c r="BA120" s="295"/>
      <c r="BB120" s="295"/>
      <c r="BC120" s="295"/>
      <c r="BD120" s="295"/>
      <c r="BE120" s="295"/>
    </row>
    <row r="121" spans="2:57" ht="13.5" customHeight="1">
      <c r="AS121" s="295"/>
      <c r="AT121" s="295"/>
      <c r="AU121" s="295"/>
      <c r="AV121" s="295"/>
      <c r="AW121" s="295"/>
      <c r="AX121" s="295"/>
      <c r="AY121" s="295"/>
      <c r="AZ121" s="295"/>
      <c r="BA121" s="295"/>
      <c r="BB121" s="295"/>
      <c r="BC121" s="295"/>
      <c r="BD121" s="295"/>
      <c r="BE121" s="295"/>
    </row>
    <row r="122" spans="2:57" ht="13.5" customHeight="1">
      <c r="AS122" s="295"/>
      <c r="AT122" s="295"/>
      <c r="AU122" s="295"/>
      <c r="AV122" s="295"/>
      <c r="AW122" s="295"/>
      <c r="AX122" s="295"/>
      <c r="AY122" s="295"/>
      <c r="AZ122" s="295"/>
      <c r="BA122" s="295"/>
      <c r="BB122" s="295"/>
      <c r="BC122" s="295"/>
      <c r="BD122" s="295"/>
      <c r="BE122" s="295"/>
    </row>
    <row r="123" spans="2:57" ht="13.5" customHeight="1">
      <c r="AS123" s="295"/>
      <c r="AT123" s="295"/>
      <c r="AU123" s="295"/>
      <c r="AV123" s="295"/>
      <c r="AW123" s="295"/>
      <c r="AX123" s="295"/>
      <c r="AY123" s="295"/>
      <c r="AZ123" s="295"/>
      <c r="BA123" s="295"/>
      <c r="BB123" s="295"/>
      <c r="BC123" s="295"/>
      <c r="BD123" s="295"/>
      <c r="BE123" s="295"/>
    </row>
    <row r="124" spans="2:57" ht="13.5" customHeight="1">
      <c r="AS124" s="295"/>
      <c r="AT124" s="295"/>
      <c r="AU124" s="295"/>
      <c r="AV124" s="295"/>
      <c r="AW124" s="295"/>
      <c r="AX124" s="295"/>
      <c r="AY124" s="295"/>
      <c r="AZ124" s="295"/>
      <c r="BA124" s="295"/>
      <c r="BB124" s="295"/>
      <c r="BC124" s="295"/>
      <c r="BD124" s="295"/>
      <c r="BE124" s="295"/>
    </row>
    <row r="125" spans="2:57" ht="13.5" customHeight="1">
      <c r="AS125" s="295"/>
      <c r="AT125" s="295"/>
      <c r="AU125" s="295"/>
      <c r="AV125" s="295"/>
      <c r="AW125" s="295"/>
      <c r="AX125" s="295"/>
      <c r="AY125" s="295"/>
      <c r="AZ125" s="295"/>
      <c r="BA125" s="295"/>
      <c r="BB125" s="295"/>
      <c r="BC125" s="295"/>
      <c r="BD125" s="295"/>
      <c r="BE125" s="295"/>
    </row>
    <row r="126" spans="2:57" ht="13.5" customHeight="1">
      <c r="AS126" s="295"/>
      <c r="AT126" s="295"/>
      <c r="AU126" s="295"/>
      <c r="AV126" s="295"/>
      <c r="AW126" s="295"/>
      <c r="AX126" s="295"/>
      <c r="AY126" s="295"/>
      <c r="AZ126" s="295"/>
      <c r="BA126" s="295"/>
      <c r="BB126" s="295"/>
      <c r="BC126" s="295"/>
      <c r="BD126" s="295"/>
      <c r="BE126" s="295"/>
    </row>
    <row r="127" spans="2:57" ht="13.5" customHeight="1">
      <c r="AS127" s="295"/>
      <c r="AT127" s="295"/>
      <c r="AU127" s="295"/>
      <c r="AV127" s="295"/>
      <c r="AW127" s="295"/>
      <c r="AX127" s="295"/>
      <c r="AY127" s="295"/>
      <c r="AZ127" s="295"/>
      <c r="BA127" s="295"/>
      <c r="BB127" s="295"/>
      <c r="BC127" s="295"/>
      <c r="BD127" s="295"/>
      <c r="BE127" s="295"/>
    </row>
    <row r="128" spans="2:57" ht="13.5" customHeight="1">
      <c r="AS128" s="295"/>
      <c r="AT128" s="295"/>
      <c r="AU128" s="295"/>
      <c r="AV128" s="295"/>
      <c r="AW128" s="295"/>
      <c r="AX128" s="295"/>
      <c r="AY128" s="295"/>
      <c r="AZ128" s="295"/>
      <c r="BA128" s="295"/>
      <c r="BB128" s="295"/>
      <c r="BC128" s="295"/>
      <c r="BD128" s="295"/>
      <c r="BE128" s="295"/>
    </row>
  </sheetData>
  <mergeCells count="8">
    <mergeCell ref="B44:B52"/>
    <mergeCell ref="B56:B113"/>
    <mergeCell ref="AS2:BE78"/>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X200"/>
  <sheetViews>
    <sheetView zoomScale="82" zoomScaleNormal="82" workbookViewId="0">
      <selection activeCell="G27" sqref="G27:G28"/>
    </sheetView>
  </sheetViews>
  <sheetFormatPr baseColWidth="10" defaultColWidth="11.375" defaultRowHeight="14.25"/>
  <cols>
    <col min="1" max="1" width="6.75" style="296" customWidth="1"/>
    <col min="2" max="3" width="25.25" style="297" customWidth="1"/>
    <col min="4" max="4" width="48.625" style="296" customWidth="1"/>
    <col min="5" max="5" width="32.875" style="296" bestFit="1" customWidth="1"/>
    <col min="6" max="14" width="6.125" style="296" customWidth="1"/>
    <col min="15" max="20" width="8.25" style="296" customWidth="1"/>
    <col min="21" max="21" width="16.25" style="296" customWidth="1"/>
    <col min="22" max="22" width="11.625" style="296" customWidth="1"/>
    <col min="23" max="23" width="11.375" style="296"/>
    <col min="24" max="24" width="71.75" style="296" customWidth="1"/>
    <col min="25" max="16384" width="11.375" style="296"/>
  </cols>
  <sheetData>
    <row r="2" spans="2:24" ht="15">
      <c r="B2" s="1"/>
      <c r="C2" s="1"/>
      <c r="D2" s="95"/>
      <c r="E2" s="1"/>
      <c r="F2" s="1"/>
      <c r="G2" s="1"/>
      <c r="H2" s="1"/>
      <c r="I2" s="1"/>
      <c r="J2" s="1"/>
      <c r="K2" s="1"/>
      <c r="L2" s="1"/>
      <c r="M2" s="1"/>
      <c r="N2" s="1"/>
      <c r="O2" s="1"/>
      <c r="P2" s="1"/>
      <c r="Q2" s="1"/>
      <c r="R2" s="1"/>
      <c r="S2" s="1"/>
      <c r="T2" s="1"/>
      <c r="U2" s="1"/>
      <c r="V2" s="1"/>
      <c r="W2" s="1"/>
    </row>
    <row r="3" spans="2:24" ht="15">
      <c r="B3" s="1"/>
      <c r="C3" s="1"/>
      <c r="D3" s="2"/>
      <c r="E3" s="1"/>
      <c r="F3" s="1"/>
      <c r="G3" s="1"/>
      <c r="H3" s="1"/>
      <c r="I3" s="1"/>
      <c r="J3" s="1"/>
      <c r="K3" s="1"/>
      <c r="L3" s="1"/>
      <c r="M3" s="1"/>
      <c r="N3" s="1"/>
      <c r="O3" s="1"/>
      <c r="P3" s="1"/>
      <c r="Q3" s="1"/>
      <c r="R3" s="1"/>
      <c r="S3" s="1"/>
      <c r="T3" s="1"/>
      <c r="U3" s="1"/>
      <c r="V3" s="1"/>
      <c r="W3" s="1"/>
    </row>
    <row r="4" spans="2:24" ht="32.25" customHeight="1">
      <c r="B4" s="1"/>
      <c r="C4" s="848" t="s">
        <v>222</v>
      </c>
      <c r="D4" s="848"/>
      <c r="E4" s="848"/>
      <c r="F4" s="848"/>
      <c r="G4" s="848"/>
      <c r="H4" s="848"/>
      <c r="I4" s="848"/>
      <c r="J4" s="848"/>
      <c r="K4" s="848"/>
      <c r="L4" s="848"/>
      <c r="M4" s="848"/>
      <c r="N4" s="848"/>
      <c r="O4" s="848"/>
      <c r="P4" s="848"/>
      <c r="Q4" s="848"/>
      <c r="R4" s="3"/>
      <c r="S4" s="3"/>
      <c r="T4" s="3"/>
      <c r="U4" s="3"/>
      <c r="V4" s="3"/>
      <c r="W4" s="3"/>
      <c r="X4" s="828" t="s">
        <v>221</v>
      </c>
    </row>
    <row r="5" spans="2:24" ht="32.25" customHeight="1">
      <c r="B5" s="1"/>
      <c r="C5" s="848" t="s">
        <v>107</v>
      </c>
      <c r="D5" s="848"/>
      <c r="E5" s="848"/>
      <c r="F5" s="848"/>
      <c r="G5" s="848"/>
      <c r="H5" s="848"/>
      <c r="I5" s="848"/>
      <c r="J5" s="848"/>
      <c r="K5" s="848"/>
      <c r="L5" s="848"/>
      <c r="M5" s="848"/>
      <c r="N5" s="848"/>
      <c r="O5" s="848"/>
      <c r="P5" s="848"/>
      <c r="Q5" s="848"/>
      <c r="R5" s="3"/>
      <c r="S5" s="3"/>
      <c r="T5" s="3"/>
      <c r="U5" s="3"/>
      <c r="V5" s="3"/>
      <c r="W5" s="3"/>
      <c r="X5" s="828"/>
    </row>
    <row r="6" spans="2:24" ht="32.25" customHeight="1">
      <c r="B6" s="1"/>
      <c r="C6" s="848" t="s">
        <v>290</v>
      </c>
      <c r="D6" s="848"/>
      <c r="E6" s="848"/>
      <c r="F6" s="848"/>
      <c r="G6" s="848"/>
      <c r="H6" s="848"/>
      <c r="I6" s="848"/>
      <c r="J6" s="848"/>
      <c r="K6" s="848"/>
      <c r="L6" s="848"/>
      <c r="M6" s="848"/>
      <c r="N6" s="848"/>
      <c r="O6" s="848"/>
      <c r="P6" s="848"/>
      <c r="Q6" s="848"/>
      <c r="R6" s="3"/>
      <c r="S6" s="3"/>
      <c r="T6" s="3"/>
      <c r="U6" s="3"/>
      <c r="V6" s="4"/>
      <c r="W6" s="4"/>
      <c r="X6" s="828"/>
    </row>
    <row r="7" spans="2:24" ht="32.25" customHeight="1">
      <c r="B7" s="1"/>
      <c r="C7" s="848" t="s">
        <v>291</v>
      </c>
      <c r="D7" s="848"/>
      <c r="E7" s="848"/>
      <c r="F7" s="848"/>
      <c r="G7" s="848"/>
      <c r="H7" s="848"/>
      <c r="I7" s="848"/>
      <c r="J7" s="848"/>
      <c r="K7" s="848"/>
      <c r="L7" s="848"/>
      <c r="M7" s="848"/>
      <c r="N7" s="848"/>
      <c r="O7" s="848"/>
      <c r="P7" s="848"/>
      <c r="Q7" s="848"/>
      <c r="R7" s="3"/>
      <c r="S7" s="3"/>
      <c r="T7" s="3"/>
      <c r="U7" s="3"/>
      <c r="V7" s="4"/>
      <c r="W7" s="4"/>
      <c r="X7" s="828"/>
    </row>
    <row r="8" spans="2:24">
      <c r="X8" s="828"/>
    </row>
    <row r="9" spans="2:24" ht="15" thickBot="1">
      <c r="X9" s="828"/>
    </row>
    <row r="10" spans="2:24" ht="30" customHeight="1">
      <c r="B10" s="839" t="s">
        <v>223</v>
      </c>
      <c r="C10" s="849" t="s">
        <v>26</v>
      </c>
      <c r="D10" s="852" t="s">
        <v>264</v>
      </c>
      <c r="E10" s="849" t="s">
        <v>224</v>
      </c>
      <c r="F10" s="817"/>
      <c r="G10" s="817"/>
      <c r="H10" s="817"/>
      <c r="I10" s="817"/>
      <c r="J10" s="817"/>
      <c r="K10" s="817"/>
      <c r="L10" s="817"/>
      <c r="M10" s="817"/>
      <c r="N10" s="817"/>
      <c r="O10" s="858" t="s">
        <v>225</v>
      </c>
      <c r="P10" s="856"/>
      <c r="Q10" s="857"/>
      <c r="R10" s="855" t="s">
        <v>226</v>
      </c>
      <c r="S10" s="856"/>
      <c r="T10" s="857"/>
      <c r="U10" s="842" t="s">
        <v>227</v>
      </c>
      <c r="V10" s="845" t="s">
        <v>228</v>
      </c>
      <c r="X10" s="820" t="s">
        <v>235</v>
      </c>
    </row>
    <row r="11" spans="2:24" ht="30" customHeight="1">
      <c r="B11" s="840"/>
      <c r="C11" s="850"/>
      <c r="D11" s="853"/>
      <c r="E11" s="850"/>
      <c r="F11" s="818"/>
      <c r="G11" s="818"/>
      <c r="H11" s="818"/>
      <c r="I11" s="818"/>
      <c r="J11" s="818"/>
      <c r="K11" s="818"/>
      <c r="L11" s="818"/>
      <c r="M11" s="818"/>
      <c r="N11" s="818"/>
      <c r="O11" s="352" t="s">
        <v>229</v>
      </c>
      <c r="P11" s="353" t="s">
        <v>230</v>
      </c>
      <c r="Q11" s="353" t="s">
        <v>231</v>
      </c>
      <c r="R11" s="353" t="s">
        <v>232</v>
      </c>
      <c r="S11" s="353" t="s">
        <v>233</v>
      </c>
      <c r="T11" s="354" t="s">
        <v>234</v>
      </c>
      <c r="U11" s="843"/>
      <c r="V11" s="846"/>
      <c r="X11" s="820"/>
    </row>
    <row r="12" spans="2:24" ht="30" customHeight="1" thickBot="1">
      <c r="B12" s="841"/>
      <c r="C12" s="851"/>
      <c r="D12" s="854"/>
      <c r="E12" s="851"/>
      <c r="F12" s="819"/>
      <c r="G12" s="819"/>
      <c r="H12" s="819"/>
      <c r="I12" s="819"/>
      <c r="J12" s="819"/>
      <c r="K12" s="819"/>
      <c r="L12" s="819"/>
      <c r="M12" s="819"/>
      <c r="N12" s="819"/>
      <c r="O12" s="355">
        <v>2</v>
      </c>
      <c r="P12" s="356">
        <v>5</v>
      </c>
      <c r="Q12" s="356">
        <v>10</v>
      </c>
      <c r="R12" s="356">
        <v>2</v>
      </c>
      <c r="S12" s="356">
        <v>5</v>
      </c>
      <c r="T12" s="357">
        <v>10</v>
      </c>
      <c r="U12" s="844"/>
      <c r="V12" s="847"/>
      <c r="X12" s="820"/>
    </row>
    <row r="13" spans="2:24" ht="15.75" customHeight="1">
      <c r="B13" s="821"/>
      <c r="C13" s="862" t="s">
        <v>236</v>
      </c>
      <c r="D13" s="823"/>
      <c r="E13" s="304"/>
      <c r="F13" s="305"/>
      <c r="G13" s="305"/>
      <c r="H13" s="305"/>
      <c r="I13" s="305"/>
      <c r="J13" s="305"/>
      <c r="K13" s="305"/>
      <c r="L13" s="305"/>
      <c r="M13" s="305"/>
      <c r="N13" s="306"/>
      <c r="O13" s="306"/>
      <c r="P13" s="307"/>
      <c r="Q13" s="308"/>
      <c r="R13" s="306"/>
      <c r="S13" s="306"/>
      <c r="T13" s="309"/>
      <c r="U13" s="310"/>
      <c r="V13" s="358"/>
      <c r="X13" s="820"/>
    </row>
    <row r="14" spans="2:24" ht="15.75" customHeight="1">
      <c r="B14" s="821"/>
      <c r="C14" s="862"/>
      <c r="D14" s="823"/>
      <c r="E14" s="304"/>
      <c r="F14" s="305"/>
      <c r="G14" s="305"/>
      <c r="H14" s="305"/>
      <c r="I14" s="305"/>
      <c r="J14" s="305"/>
      <c r="K14" s="305"/>
      <c r="L14" s="305"/>
      <c r="M14" s="305"/>
      <c r="N14" s="306"/>
      <c r="O14" s="306"/>
      <c r="P14" s="307"/>
      <c r="Q14" s="308"/>
      <c r="R14" s="306"/>
      <c r="S14" s="306"/>
      <c r="T14" s="309"/>
      <c r="U14" s="310"/>
      <c r="V14" s="358"/>
      <c r="X14" s="820"/>
    </row>
    <row r="15" spans="2:24" ht="15.75" customHeight="1">
      <c r="B15" s="822"/>
      <c r="C15" s="863"/>
      <c r="D15" s="824"/>
      <c r="E15" s="304"/>
      <c r="F15" s="305"/>
      <c r="G15" s="305"/>
      <c r="H15" s="305"/>
      <c r="I15" s="305"/>
      <c r="J15" s="305"/>
      <c r="K15" s="305"/>
      <c r="L15" s="305"/>
      <c r="M15" s="305"/>
      <c r="N15" s="306"/>
      <c r="O15" s="306"/>
      <c r="P15" s="307"/>
      <c r="Q15" s="308"/>
      <c r="R15" s="306"/>
      <c r="S15" s="306"/>
      <c r="T15" s="309"/>
      <c r="U15" s="310"/>
      <c r="V15" s="358"/>
      <c r="X15" s="820"/>
    </row>
    <row r="16" spans="2:24" ht="15.75" customHeight="1">
      <c r="B16" s="825"/>
      <c r="C16" s="864" t="s">
        <v>237</v>
      </c>
      <c r="D16" s="832"/>
      <c r="E16" s="311"/>
      <c r="F16" s="312"/>
      <c r="G16" s="312"/>
      <c r="H16" s="312"/>
      <c r="I16" s="312"/>
      <c r="J16" s="312"/>
      <c r="K16" s="312"/>
      <c r="L16" s="312"/>
      <c r="M16" s="312"/>
      <c r="N16" s="313"/>
      <c r="O16" s="313"/>
      <c r="P16" s="313"/>
      <c r="Q16" s="314"/>
      <c r="R16" s="313"/>
      <c r="S16" s="313"/>
      <c r="T16" s="314"/>
      <c r="U16" s="315"/>
      <c r="V16" s="359"/>
      <c r="X16" s="820"/>
    </row>
    <row r="17" spans="1:24" ht="15.75" customHeight="1">
      <c r="B17" s="826"/>
      <c r="C17" s="862"/>
      <c r="D17" s="823"/>
      <c r="E17" s="312"/>
      <c r="F17" s="312"/>
      <c r="G17" s="312"/>
      <c r="H17" s="312"/>
      <c r="I17" s="312"/>
      <c r="J17" s="312"/>
      <c r="K17" s="312"/>
      <c r="L17" s="312"/>
      <c r="M17" s="312"/>
      <c r="N17" s="313"/>
      <c r="O17" s="313"/>
      <c r="P17" s="316"/>
      <c r="Q17" s="314"/>
      <c r="R17" s="313"/>
      <c r="S17" s="313"/>
      <c r="T17" s="314"/>
      <c r="U17" s="315"/>
      <c r="V17" s="359"/>
      <c r="X17" s="820"/>
    </row>
    <row r="18" spans="1:24" ht="15.75" customHeight="1">
      <c r="B18" s="827"/>
      <c r="C18" s="863"/>
      <c r="D18" s="824"/>
      <c r="E18" s="312"/>
      <c r="F18" s="312"/>
      <c r="G18" s="312"/>
      <c r="H18" s="312"/>
      <c r="I18" s="312"/>
      <c r="J18" s="312"/>
      <c r="K18" s="312"/>
      <c r="L18" s="312"/>
      <c r="M18" s="312"/>
      <c r="N18" s="313"/>
      <c r="O18" s="313"/>
      <c r="P18" s="316"/>
      <c r="Q18" s="314"/>
      <c r="R18" s="313"/>
      <c r="S18" s="313"/>
      <c r="T18" s="314"/>
      <c r="U18" s="315"/>
      <c r="V18" s="359"/>
      <c r="X18" s="820"/>
    </row>
    <row r="19" spans="1:24" ht="15.75">
      <c r="B19" s="833"/>
      <c r="C19" s="859" t="s">
        <v>238</v>
      </c>
      <c r="D19" s="836"/>
      <c r="E19" s="331"/>
      <c r="F19" s="331"/>
      <c r="G19" s="331"/>
      <c r="H19" s="331"/>
      <c r="I19" s="331"/>
      <c r="J19" s="331"/>
      <c r="K19" s="331"/>
      <c r="L19" s="331"/>
      <c r="M19" s="331"/>
      <c r="N19" s="331"/>
      <c r="O19" s="331"/>
      <c r="P19" s="332"/>
      <c r="Q19" s="331"/>
      <c r="R19" s="331"/>
      <c r="S19" s="333"/>
      <c r="T19" s="333"/>
      <c r="U19" s="334"/>
      <c r="V19" s="360"/>
      <c r="X19" s="820"/>
    </row>
    <row r="20" spans="1:24" ht="15.75">
      <c r="B20" s="834"/>
      <c r="C20" s="860"/>
      <c r="D20" s="837"/>
      <c r="E20" s="335"/>
      <c r="F20" s="335"/>
      <c r="G20" s="335"/>
      <c r="H20" s="335"/>
      <c r="I20" s="335"/>
      <c r="J20" s="335"/>
      <c r="K20" s="335"/>
      <c r="L20" s="335"/>
      <c r="M20" s="335"/>
      <c r="N20" s="331"/>
      <c r="O20" s="331"/>
      <c r="P20" s="332"/>
      <c r="Q20" s="331"/>
      <c r="R20" s="331"/>
      <c r="S20" s="333"/>
      <c r="T20" s="333"/>
      <c r="U20" s="334"/>
      <c r="V20" s="360"/>
      <c r="X20" s="820"/>
    </row>
    <row r="21" spans="1:24" ht="15.75">
      <c r="B21" s="835"/>
      <c r="C21" s="861"/>
      <c r="D21" s="838"/>
      <c r="E21" s="335"/>
      <c r="F21" s="335"/>
      <c r="G21" s="335"/>
      <c r="H21" s="335"/>
      <c r="I21" s="335"/>
      <c r="J21" s="335"/>
      <c r="K21" s="335"/>
      <c r="L21" s="335"/>
      <c r="M21" s="335"/>
      <c r="N21" s="331"/>
      <c r="O21" s="331"/>
      <c r="P21" s="332"/>
      <c r="Q21" s="331"/>
      <c r="R21" s="331"/>
      <c r="S21" s="333"/>
      <c r="T21" s="333"/>
      <c r="U21" s="334"/>
      <c r="V21" s="360"/>
      <c r="X21" s="820"/>
    </row>
    <row r="22" spans="1:24" ht="15.75">
      <c r="B22" s="825"/>
      <c r="C22" s="829" t="s">
        <v>239</v>
      </c>
      <c r="D22" s="832"/>
      <c r="E22" s="302"/>
      <c r="F22" s="303"/>
      <c r="G22" s="303"/>
      <c r="H22" s="303"/>
      <c r="I22" s="303"/>
      <c r="J22" s="303"/>
      <c r="K22" s="303"/>
      <c r="L22" s="303"/>
      <c r="M22" s="303"/>
      <c r="N22" s="313"/>
      <c r="O22" s="313"/>
      <c r="P22" s="313"/>
      <c r="Q22" s="301"/>
      <c r="R22" s="313"/>
      <c r="S22" s="301"/>
      <c r="T22" s="317"/>
      <c r="U22" s="318"/>
      <c r="V22" s="361"/>
    </row>
    <row r="23" spans="1:24" ht="15.75">
      <c r="B23" s="826"/>
      <c r="C23" s="830"/>
      <c r="D23" s="823"/>
      <c r="E23" s="302"/>
      <c r="F23" s="303"/>
      <c r="G23" s="303"/>
      <c r="H23" s="303"/>
      <c r="I23" s="303"/>
      <c r="J23" s="303"/>
      <c r="K23" s="303"/>
      <c r="L23" s="303"/>
      <c r="M23" s="303"/>
      <c r="N23" s="313"/>
      <c r="O23" s="313"/>
      <c r="P23" s="313"/>
      <c r="Q23" s="301"/>
      <c r="R23" s="313"/>
      <c r="S23" s="301"/>
      <c r="T23" s="317"/>
      <c r="U23" s="318"/>
      <c r="V23" s="361"/>
    </row>
    <row r="24" spans="1:24" ht="15.75">
      <c r="B24" s="827"/>
      <c r="C24" s="831"/>
      <c r="D24" s="824"/>
      <c r="E24" s="302"/>
      <c r="F24" s="303"/>
      <c r="G24" s="303"/>
      <c r="H24" s="303"/>
      <c r="I24" s="303"/>
      <c r="J24" s="303"/>
      <c r="K24" s="303"/>
      <c r="L24" s="303"/>
      <c r="M24" s="303"/>
      <c r="N24" s="313"/>
      <c r="O24" s="313"/>
      <c r="P24" s="313"/>
      <c r="Q24" s="301"/>
      <c r="R24" s="313"/>
      <c r="S24" s="301"/>
      <c r="T24" s="317"/>
      <c r="U24" s="318"/>
      <c r="V24" s="361"/>
    </row>
    <row r="25" spans="1:24" ht="15.75">
      <c r="A25" s="298"/>
      <c r="B25" s="825"/>
      <c r="C25" s="829" t="s">
        <v>240</v>
      </c>
      <c r="D25" s="832"/>
      <c r="E25" s="302"/>
      <c r="F25" s="303"/>
      <c r="G25" s="303"/>
      <c r="H25" s="303"/>
      <c r="I25" s="303"/>
      <c r="J25" s="303"/>
      <c r="K25" s="303"/>
      <c r="L25" s="303"/>
      <c r="M25" s="303"/>
      <c r="N25" s="319"/>
      <c r="O25" s="313"/>
      <c r="P25" s="313"/>
      <c r="Q25" s="301"/>
      <c r="R25" s="313"/>
      <c r="S25" s="301"/>
      <c r="T25" s="317"/>
      <c r="U25" s="318"/>
      <c r="V25" s="361"/>
    </row>
    <row r="26" spans="1:24" ht="15.75">
      <c r="B26" s="826"/>
      <c r="C26" s="830"/>
      <c r="D26" s="823"/>
      <c r="E26" s="302"/>
      <c r="F26" s="303"/>
      <c r="G26" s="303"/>
      <c r="H26" s="303"/>
      <c r="I26" s="303"/>
      <c r="J26" s="303"/>
      <c r="K26" s="303"/>
      <c r="L26" s="303"/>
      <c r="M26" s="303"/>
      <c r="N26" s="319"/>
      <c r="O26" s="313"/>
      <c r="P26" s="313"/>
      <c r="Q26" s="301"/>
      <c r="R26" s="313"/>
      <c r="S26" s="301"/>
      <c r="T26" s="317"/>
      <c r="U26" s="318"/>
      <c r="V26" s="361"/>
    </row>
    <row r="27" spans="1:24" ht="15.75">
      <c r="B27" s="827"/>
      <c r="C27" s="831"/>
      <c r="D27" s="824"/>
      <c r="E27" s="302"/>
      <c r="F27" s="303"/>
      <c r="G27" s="303"/>
      <c r="H27" s="303"/>
      <c r="I27" s="303"/>
      <c r="J27" s="303"/>
      <c r="K27" s="303"/>
      <c r="L27" s="303"/>
      <c r="M27" s="303"/>
      <c r="N27" s="319"/>
      <c r="O27" s="313"/>
      <c r="P27" s="313"/>
      <c r="Q27" s="301"/>
      <c r="R27" s="313"/>
      <c r="S27" s="301"/>
      <c r="T27" s="317"/>
      <c r="U27" s="318"/>
      <c r="V27" s="361"/>
    </row>
    <row r="28" spans="1:24" ht="15.75">
      <c r="B28" s="825"/>
      <c r="C28" s="829" t="s">
        <v>241</v>
      </c>
      <c r="D28" s="832"/>
      <c r="E28" s="320"/>
      <c r="F28" s="321"/>
      <c r="G28" s="321"/>
      <c r="H28" s="321"/>
      <c r="I28" s="321"/>
      <c r="J28" s="321"/>
      <c r="K28" s="321"/>
      <c r="L28" s="321"/>
      <c r="M28" s="321"/>
      <c r="N28" s="313"/>
      <c r="O28" s="313"/>
      <c r="P28" s="313"/>
      <c r="Q28" s="301"/>
      <c r="R28" s="313"/>
      <c r="S28" s="301"/>
      <c r="T28" s="317"/>
      <c r="U28" s="318"/>
      <c r="V28" s="361"/>
    </row>
    <row r="29" spans="1:24" ht="15.75">
      <c r="B29" s="826"/>
      <c r="C29" s="830"/>
      <c r="D29" s="823"/>
      <c r="E29" s="302"/>
      <c r="F29" s="303"/>
      <c r="G29" s="303"/>
      <c r="H29" s="303"/>
      <c r="I29" s="303"/>
      <c r="J29" s="303"/>
      <c r="K29" s="303"/>
      <c r="L29" s="303"/>
      <c r="M29" s="303"/>
      <c r="N29" s="313"/>
      <c r="O29" s="313"/>
      <c r="P29" s="313"/>
      <c r="Q29" s="301"/>
      <c r="R29" s="313"/>
      <c r="S29" s="301"/>
      <c r="T29" s="317"/>
      <c r="U29" s="318"/>
      <c r="V29" s="361"/>
    </row>
    <row r="30" spans="1:24" ht="15.75">
      <c r="B30" s="827"/>
      <c r="C30" s="831"/>
      <c r="D30" s="824"/>
      <c r="E30" s="320"/>
      <c r="F30" s="321"/>
      <c r="G30" s="321"/>
      <c r="H30" s="321"/>
      <c r="I30" s="321"/>
      <c r="J30" s="321"/>
      <c r="K30" s="321"/>
      <c r="L30" s="321"/>
      <c r="M30" s="321"/>
      <c r="N30" s="322"/>
      <c r="O30" s="313"/>
      <c r="P30" s="313"/>
      <c r="Q30" s="313"/>
      <c r="R30" s="313"/>
      <c r="S30" s="322"/>
      <c r="T30" s="323"/>
      <c r="U30" s="318"/>
      <c r="V30" s="361"/>
    </row>
    <row r="31" spans="1:24" ht="15.75">
      <c r="B31" s="825"/>
      <c r="C31" s="829" t="s">
        <v>242</v>
      </c>
      <c r="D31" s="832"/>
      <c r="E31" s="302"/>
      <c r="F31" s="303"/>
      <c r="G31" s="303"/>
      <c r="H31" s="303"/>
      <c r="I31" s="303"/>
      <c r="J31" s="303"/>
      <c r="K31" s="303"/>
      <c r="L31" s="303"/>
      <c r="M31" s="303"/>
      <c r="N31" s="324"/>
      <c r="O31" s="313"/>
      <c r="P31" s="313"/>
      <c r="Q31" s="301"/>
      <c r="R31" s="313"/>
      <c r="S31" s="301"/>
      <c r="T31" s="317"/>
      <c r="U31" s="318"/>
      <c r="V31" s="361"/>
    </row>
    <row r="32" spans="1:24" ht="15.75">
      <c r="B32" s="826"/>
      <c r="C32" s="830"/>
      <c r="D32" s="823"/>
      <c r="E32" s="302"/>
      <c r="F32" s="303"/>
      <c r="G32" s="303"/>
      <c r="H32" s="303"/>
      <c r="I32" s="303"/>
      <c r="J32" s="303"/>
      <c r="K32" s="303"/>
      <c r="L32" s="303"/>
      <c r="M32" s="303"/>
      <c r="N32" s="324"/>
      <c r="O32" s="313"/>
      <c r="P32" s="313"/>
      <c r="Q32" s="301"/>
      <c r="R32" s="313"/>
      <c r="S32" s="301"/>
      <c r="T32" s="317"/>
      <c r="U32" s="318"/>
      <c r="V32" s="361"/>
    </row>
    <row r="33" spans="2:22" ht="15.75">
      <c r="B33" s="827"/>
      <c r="C33" s="831"/>
      <c r="D33" s="824"/>
      <c r="E33" s="302"/>
      <c r="F33" s="303"/>
      <c r="G33" s="303"/>
      <c r="H33" s="303"/>
      <c r="I33" s="303"/>
      <c r="J33" s="303"/>
      <c r="K33" s="303"/>
      <c r="L33" s="303"/>
      <c r="M33" s="303"/>
      <c r="N33" s="324"/>
      <c r="O33" s="313"/>
      <c r="P33" s="313"/>
      <c r="Q33" s="301"/>
      <c r="R33" s="313"/>
      <c r="S33" s="301"/>
      <c r="T33" s="317"/>
      <c r="U33" s="318"/>
      <c r="V33" s="361"/>
    </row>
    <row r="34" spans="2:22" ht="15.75">
      <c r="B34" s="825"/>
      <c r="C34" s="829" t="s">
        <v>243</v>
      </c>
      <c r="D34" s="832"/>
      <c r="E34" s="302"/>
      <c r="F34" s="303"/>
      <c r="G34" s="303"/>
      <c r="H34" s="303"/>
      <c r="I34" s="303"/>
      <c r="J34" s="303"/>
      <c r="K34" s="303"/>
      <c r="L34" s="303"/>
      <c r="M34" s="303"/>
      <c r="N34" s="324"/>
      <c r="O34" s="313"/>
      <c r="P34" s="313"/>
      <c r="Q34" s="301"/>
      <c r="R34" s="313"/>
      <c r="S34" s="301"/>
      <c r="T34" s="317"/>
      <c r="U34" s="318"/>
      <c r="V34" s="361"/>
    </row>
    <row r="35" spans="2:22" ht="15.75">
      <c r="B35" s="826"/>
      <c r="C35" s="830"/>
      <c r="D35" s="823"/>
      <c r="E35" s="302"/>
      <c r="F35" s="303"/>
      <c r="G35" s="303"/>
      <c r="H35" s="303"/>
      <c r="I35" s="303"/>
      <c r="J35" s="303"/>
      <c r="K35" s="303"/>
      <c r="L35" s="303"/>
      <c r="M35" s="303"/>
      <c r="N35" s="324"/>
      <c r="O35" s="313"/>
      <c r="P35" s="313"/>
      <c r="Q35" s="301"/>
      <c r="R35" s="313"/>
      <c r="S35" s="301"/>
      <c r="T35" s="317"/>
      <c r="U35" s="318"/>
      <c r="V35" s="361"/>
    </row>
    <row r="36" spans="2:22" ht="15.75">
      <c r="B36" s="827"/>
      <c r="C36" s="831"/>
      <c r="D36" s="824"/>
      <c r="E36" s="302"/>
      <c r="F36" s="303"/>
      <c r="G36" s="303"/>
      <c r="H36" s="303"/>
      <c r="I36" s="303"/>
      <c r="J36" s="303"/>
      <c r="K36" s="303"/>
      <c r="L36" s="303"/>
      <c r="M36" s="303"/>
      <c r="N36" s="324"/>
      <c r="O36" s="313"/>
      <c r="P36" s="313"/>
      <c r="Q36" s="301"/>
      <c r="R36" s="313"/>
      <c r="S36" s="301"/>
      <c r="T36" s="317"/>
      <c r="U36" s="318"/>
      <c r="V36" s="361"/>
    </row>
    <row r="37" spans="2:22" ht="15.75">
      <c r="B37" s="825"/>
      <c r="C37" s="829" t="s">
        <v>244</v>
      </c>
      <c r="D37" s="832"/>
      <c r="E37" s="302"/>
      <c r="F37" s="303"/>
      <c r="G37" s="303"/>
      <c r="H37" s="303"/>
      <c r="I37" s="303"/>
      <c r="J37" s="303"/>
      <c r="K37" s="303"/>
      <c r="L37" s="303"/>
      <c r="M37" s="303"/>
      <c r="N37" s="324"/>
      <c r="O37" s="313"/>
      <c r="P37" s="313"/>
      <c r="Q37" s="301"/>
      <c r="R37" s="313"/>
      <c r="S37" s="301"/>
      <c r="T37" s="317"/>
      <c r="U37" s="318"/>
      <c r="V37" s="361"/>
    </row>
    <row r="38" spans="2:22" ht="15.75">
      <c r="B38" s="826"/>
      <c r="C38" s="830"/>
      <c r="D38" s="823"/>
      <c r="E38" s="302"/>
      <c r="F38" s="303"/>
      <c r="G38" s="303"/>
      <c r="H38" s="303"/>
      <c r="I38" s="303"/>
      <c r="J38" s="303"/>
      <c r="K38" s="303"/>
      <c r="L38" s="303"/>
      <c r="M38" s="303"/>
      <c r="N38" s="324"/>
      <c r="O38" s="313"/>
      <c r="P38" s="313"/>
      <c r="Q38" s="301"/>
      <c r="R38" s="313"/>
      <c r="S38" s="301"/>
      <c r="T38" s="317"/>
      <c r="U38" s="318"/>
      <c r="V38" s="361"/>
    </row>
    <row r="39" spans="2:22" ht="15.75">
      <c r="B39" s="827"/>
      <c r="C39" s="831"/>
      <c r="D39" s="824"/>
      <c r="E39" s="302"/>
      <c r="F39" s="303"/>
      <c r="G39" s="303"/>
      <c r="H39" s="303"/>
      <c r="I39" s="303"/>
      <c r="J39" s="303"/>
      <c r="K39" s="303"/>
      <c r="L39" s="303"/>
      <c r="M39" s="303"/>
      <c r="N39" s="324"/>
      <c r="O39" s="313"/>
      <c r="P39" s="313"/>
      <c r="Q39" s="301"/>
      <c r="R39" s="313"/>
      <c r="S39" s="301"/>
      <c r="T39" s="317"/>
      <c r="U39" s="318"/>
      <c r="V39" s="361"/>
    </row>
    <row r="40" spans="2:22" ht="15.75">
      <c r="B40" s="825"/>
      <c r="C40" s="829" t="s">
        <v>245</v>
      </c>
      <c r="D40" s="832"/>
      <c r="E40" s="302"/>
      <c r="F40" s="303"/>
      <c r="G40" s="303"/>
      <c r="H40" s="303"/>
      <c r="I40" s="303"/>
      <c r="J40" s="303"/>
      <c r="K40" s="303"/>
      <c r="L40" s="303"/>
      <c r="M40" s="303"/>
      <c r="N40" s="324"/>
      <c r="O40" s="313"/>
      <c r="P40" s="313"/>
      <c r="Q40" s="301"/>
      <c r="R40" s="313"/>
      <c r="S40" s="301"/>
      <c r="T40" s="317"/>
      <c r="U40" s="318"/>
      <c r="V40" s="361"/>
    </row>
    <row r="41" spans="2:22" ht="15.75">
      <c r="B41" s="826"/>
      <c r="C41" s="830"/>
      <c r="D41" s="823"/>
      <c r="E41" s="302"/>
      <c r="F41" s="303"/>
      <c r="G41" s="303"/>
      <c r="H41" s="303"/>
      <c r="I41" s="303"/>
      <c r="J41" s="303"/>
      <c r="K41" s="303"/>
      <c r="L41" s="303"/>
      <c r="M41" s="303"/>
      <c r="N41" s="324"/>
      <c r="O41" s="313"/>
      <c r="P41" s="313"/>
      <c r="Q41" s="301"/>
      <c r="R41" s="313"/>
      <c r="S41" s="301"/>
      <c r="T41" s="317"/>
      <c r="U41" s="318"/>
      <c r="V41" s="361"/>
    </row>
    <row r="42" spans="2:22" ht="15.75">
      <c r="B42" s="827"/>
      <c r="C42" s="831"/>
      <c r="D42" s="824"/>
      <c r="E42" s="302"/>
      <c r="F42" s="303"/>
      <c r="G42" s="303"/>
      <c r="H42" s="303"/>
      <c r="I42" s="303"/>
      <c r="J42" s="303"/>
      <c r="K42" s="303"/>
      <c r="L42" s="303"/>
      <c r="M42" s="303"/>
      <c r="N42" s="324"/>
      <c r="O42" s="313"/>
      <c r="P42" s="313"/>
      <c r="Q42" s="301"/>
      <c r="R42" s="313"/>
      <c r="S42" s="301"/>
      <c r="T42" s="317"/>
      <c r="U42" s="318"/>
      <c r="V42" s="361"/>
    </row>
    <row r="43" spans="2:22" ht="15.75">
      <c r="B43" s="825"/>
      <c r="C43" s="829" t="s">
        <v>265</v>
      </c>
      <c r="D43" s="832"/>
      <c r="E43" s="302"/>
      <c r="F43" s="303"/>
      <c r="G43" s="303"/>
      <c r="H43" s="303"/>
      <c r="I43" s="303"/>
      <c r="J43" s="303"/>
      <c r="K43" s="303"/>
      <c r="L43" s="303"/>
      <c r="M43" s="303"/>
      <c r="N43" s="324"/>
      <c r="O43" s="313"/>
      <c r="P43" s="313"/>
      <c r="Q43" s="301"/>
      <c r="R43" s="313"/>
      <c r="S43" s="301"/>
      <c r="T43" s="317"/>
      <c r="U43" s="318"/>
      <c r="V43" s="361"/>
    </row>
    <row r="44" spans="2:22" ht="15.75">
      <c r="B44" s="826"/>
      <c r="C44" s="830"/>
      <c r="D44" s="823"/>
      <c r="E44" s="302"/>
      <c r="F44" s="303"/>
      <c r="G44" s="303"/>
      <c r="H44" s="303"/>
      <c r="I44" s="303"/>
      <c r="J44" s="303"/>
      <c r="K44" s="303"/>
      <c r="L44" s="303"/>
      <c r="M44" s="303"/>
      <c r="N44" s="324"/>
      <c r="O44" s="313"/>
      <c r="P44" s="313"/>
      <c r="Q44" s="301"/>
      <c r="R44" s="313"/>
      <c r="S44" s="301"/>
      <c r="T44" s="317"/>
      <c r="U44" s="318"/>
      <c r="V44" s="361"/>
    </row>
    <row r="45" spans="2:22" ht="15.75">
      <c r="B45" s="827"/>
      <c r="C45" s="831"/>
      <c r="D45" s="824"/>
      <c r="E45" s="302"/>
      <c r="F45" s="303"/>
      <c r="G45" s="303"/>
      <c r="H45" s="303"/>
      <c r="I45" s="303"/>
      <c r="J45" s="303"/>
      <c r="K45" s="303"/>
      <c r="L45" s="303"/>
      <c r="M45" s="303"/>
      <c r="N45" s="324"/>
      <c r="O45" s="313"/>
      <c r="P45" s="313"/>
      <c r="Q45" s="301"/>
      <c r="R45" s="313"/>
      <c r="S45" s="301"/>
      <c r="T45" s="317"/>
      <c r="U45" s="318"/>
      <c r="V45" s="361"/>
    </row>
    <row r="46" spans="2:22" ht="15.75">
      <c r="B46" s="825"/>
      <c r="C46" s="829" t="s">
        <v>266</v>
      </c>
      <c r="D46" s="832"/>
      <c r="E46" s="302"/>
      <c r="F46" s="303"/>
      <c r="G46" s="303"/>
      <c r="H46" s="303"/>
      <c r="I46" s="303"/>
      <c r="J46" s="303"/>
      <c r="K46" s="303"/>
      <c r="L46" s="303"/>
      <c r="M46" s="303"/>
      <c r="N46" s="324"/>
      <c r="O46" s="313"/>
      <c r="P46" s="313"/>
      <c r="Q46" s="301"/>
      <c r="R46" s="313"/>
      <c r="S46" s="301"/>
      <c r="T46" s="317"/>
      <c r="U46" s="318"/>
      <c r="V46" s="361"/>
    </row>
    <row r="47" spans="2:22" ht="15.75">
      <c r="B47" s="826"/>
      <c r="C47" s="830"/>
      <c r="D47" s="823"/>
      <c r="E47" s="302"/>
      <c r="F47" s="303"/>
      <c r="G47" s="303"/>
      <c r="H47" s="303"/>
      <c r="I47" s="303"/>
      <c r="J47" s="303"/>
      <c r="K47" s="303"/>
      <c r="L47" s="303"/>
      <c r="M47" s="303"/>
      <c r="N47" s="324"/>
      <c r="O47" s="313"/>
      <c r="P47" s="313"/>
      <c r="Q47" s="301"/>
      <c r="R47" s="313"/>
      <c r="S47" s="301"/>
      <c r="T47" s="317"/>
      <c r="U47" s="318"/>
      <c r="V47" s="361"/>
    </row>
    <row r="48" spans="2:22" ht="15.75">
      <c r="B48" s="827"/>
      <c r="C48" s="831"/>
      <c r="D48" s="824"/>
      <c r="E48" s="302"/>
      <c r="F48" s="303"/>
      <c r="G48" s="303"/>
      <c r="H48" s="303"/>
      <c r="I48" s="303"/>
      <c r="J48" s="303"/>
      <c r="K48" s="303"/>
      <c r="L48" s="303"/>
      <c r="M48" s="303"/>
      <c r="N48" s="324"/>
      <c r="O48" s="313"/>
      <c r="P48" s="313"/>
      <c r="Q48" s="301"/>
      <c r="R48" s="313"/>
      <c r="S48" s="301"/>
      <c r="T48" s="317"/>
      <c r="U48" s="318"/>
      <c r="V48" s="361"/>
    </row>
    <row r="49" spans="2:22" ht="15.75">
      <c r="B49" s="833"/>
      <c r="C49" s="859" t="s">
        <v>246</v>
      </c>
      <c r="D49" s="836"/>
      <c r="E49" s="336"/>
      <c r="F49" s="337"/>
      <c r="G49" s="337"/>
      <c r="H49" s="337"/>
      <c r="I49" s="337"/>
      <c r="J49" s="337"/>
      <c r="K49" s="337"/>
      <c r="L49" s="337"/>
      <c r="M49" s="337"/>
      <c r="N49" s="338"/>
      <c r="O49" s="331"/>
      <c r="P49" s="331"/>
      <c r="Q49" s="339"/>
      <c r="R49" s="331"/>
      <c r="S49" s="339"/>
      <c r="T49" s="333"/>
      <c r="U49" s="334"/>
      <c r="V49" s="360"/>
    </row>
    <row r="50" spans="2:22" ht="15.75">
      <c r="B50" s="834"/>
      <c r="C50" s="860"/>
      <c r="D50" s="837"/>
      <c r="E50" s="336"/>
      <c r="F50" s="337"/>
      <c r="G50" s="337"/>
      <c r="H50" s="337"/>
      <c r="I50" s="337"/>
      <c r="J50" s="337"/>
      <c r="K50" s="337"/>
      <c r="L50" s="337"/>
      <c r="M50" s="337"/>
      <c r="N50" s="338"/>
      <c r="O50" s="331"/>
      <c r="P50" s="331"/>
      <c r="Q50" s="339"/>
      <c r="R50" s="331"/>
      <c r="S50" s="339"/>
      <c r="T50" s="333"/>
      <c r="U50" s="334"/>
      <c r="V50" s="360"/>
    </row>
    <row r="51" spans="2:22" ht="15.75">
      <c r="B51" s="835"/>
      <c r="C51" s="861"/>
      <c r="D51" s="838"/>
      <c r="E51" s="336"/>
      <c r="F51" s="337"/>
      <c r="G51" s="337"/>
      <c r="H51" s="337"/>
      <c r="I51" s="337"/>
      <c r="J51" s="337"/>
      <c r="K51" s="337"/>
      <c r="L51" s="337"/>
      <c r="M51" s="337"/>
      <c r="N51" s="338"/>
      <c r="O51" s="331"/>
      <c r="P51" s="331"/>
      <c r="Q51" s="339"/>
      <c r="R51" s="331"/>
      <c r="S51" s="339"/>
      <c r="T51" s="333"/>
      <c r="U51" s="334"/>
      <c r="V51" s="360"/>
    </row>
    <row r="52" spans="2:22" ht="15.75">
      <c r="B52" s="825"/>
      <c r="C52" s="829" t="s">
        <v>247</v>
      </c>
      <c r="D52" s="832"/>
      <c r="E52" s="302"/>
      <c r="F52" s="303"/>
      <c r="G52" s="303"/>
      <c r="H52" s="303"/>
      <c r="I52" s="303"/>
      <c r="J52" s="303"/>
      <c r="K52" s="303"/>
      <c r="L52" s="303"/>
      <c r="M52" s="303"/>
      <c r="N52" s="324"/>
      <c r="O52" s="313"/>
      <c r="P52" s="313"/>
      <c r="Q52" s="301"/>
      <c r="R52" s="313"/>
      <c r="S52" s="301"/>
      <c r="T52" s="317"/>
      <c r="U52" s="318"/>
      <c r="V52" s="361"/>
    </row>
    <row r="53" spans="2:22" ht="15.75">
      <c r="B53" s="826"/>
      <c r="C53" s="830"/>
      <c r="D53" s="823"/>
      <c r="E53" s="302"/>
      <c r="F53" s="303"/>
      <c r="G53" s="303"/>
      <c r="H53" s="303"/>
      <c r="I53" s="303"/>
      <c r="J53" s="303"/>
      <c r="K53" s="303"/>
      <c r="L53" s="303"/>
      <c r="M53" s="303"/>
      <c r="N53" s="324"/>
      <c r="O53" s="313"/>
      <c r="P53" s="313"/>
      <c r="Q53" s="301"/>
      <c r="R53" s="313"/>
      <c r="S53" s="301"/>
      <c r="T53" s="317"/>
      <c r="U53" s="318"/>
      <c r="V53" s="361"/>
    </row>
    <row r="54" spans="2:22" ht="15.75">
      <c r="B54" s="827"/>
      <c r="C54" s="831"/>
      <c r="D54" s="824"/>
      <c r="E54" s="302"/>
      <c r="F54" s="303"/>
      <c r="G54" s="303"/>
      <c r="H54" s="303"/>
      <c r="I54" s="303"/>
      <c r="J54" s="303"/>
      <c r="K54" s="303"/>
      <c r="L54" s="303"/>
      <c r="M54" s="303"/>
      <c r="N54" s="324"/>
      <c r="O54" s="313"/>
      <c r="P54" s="313"/>
      <c r="Q54" s="301"/>
      <c r="R54" s="313"/>
      <c r="S54" s="301"/>
      <c r="T54" s="317"/>
      <c r="U54" s="318"/>
      <c r="V54" s="361"/>
    </row>
    <row r="55" spans="2:22" ht="15.75">
      <c r="B55" s="825"/>
      <c r="C55" s="829" t="s">
        <v>248</v>
      </c>
      <c r="D55" s="832"/>
      <c r="E55" s="302"/>
      <c r="F55" s="303"/>
      <c r="G55" s="303"/>
      <c r="H55" s="303"/>
      <c r="I55" s="303"/>
      <c r="J55" s="303"/>
      <c r="K55" s="303"/>
      <c r="L55" s="303"/>
      <c r="M55" s="303"/>
      <c r="N55" s="324"/>
      <c r="O55" s="313"/>
      <c r="P55" s="313"/>
      <c r="Q55" s="301"/>
      <c r="R55" s="313"/>
      <c r="S55" s="301"/>
      <c r="T55" s="317"/>
      <c r="U55" s="318"/>
      <c r="V55" s="361"/>
    </row>
    <row r="56" spans="2:22" ht="15.75">
      <c r="B56" s="826"/>
      <c r="C56" s="830"/>
      <c r="D56" s="823"/>
      <c r="E56" s="302"/>
      <c r="F56" s="303"/>
      <c r="G56" s="303"/>
      <c r="H56" s="303"/>
      <c r="I56" s="303"/>
      <c r="J56" s="303"/>
      <c r="K56" s="303"/>
      <c r="L56" s="303"/>
      <c r="M56" s="303"/>
      <c r="N56" s="324"/>
      <c r="O56" s="313"/>
      <c r="P56" s="313"/>
      <c r="Q56" s="301"/>
      <c r="R56" s="313"/>
      <c r="S56" s="301"/>
      <c r="T56" s="317"/>
      <c r="U56" s="318"/>
      <c r="V56" s="361"/>
    </row>
    <row r="57" spans="2:22" ht="15.75">
      <c r="B57" s="827"/>
      <c r="C57" s="831"/>
      <c r="D57" s="824"/>
      <c r="E57" s="302"/>
      <c r="F57" s="303"/>
      <c r="G57" s="303"/>
      <c r="H57" s="303"/>
      <c r="I57" s="303"/>
      <c r="J57" s="303"/>
      <c r="K57" s="303"/>
      <c r="L57" s="303"/>
      <c r="M57" s="303"/>
      <c r="N57" s="324"/>
      <c r="O57" s="313"/>
      <c r="P57" s="313"/>
      <c r="Q57" s="301"/>
      <c r="R57" s="313"/>
      <c r="S57" s="301"/>
      <c r="T57" s="317"/>
      <c r="U57" s="318"/>
      <c r="V57" s="361"/>
    </row>
    <row r="58" spans="2:22" ht="15.75">
      <c r="B58" s="825"/>
      <c r="C58" s="829" t="s">
        <v>249</v>
      </c>
      <c r="D58" s="832"/>
      <c r="E58" s="302"/>
      <c r="F58" s="303"/>
      <c r="G58" s="303"/>
      <c r="H58" s="303"/>
      <c r="I58" s="303"/>
      <c r="J58" s="303"/>
      <c r="K58" s="303"/>
      <c r="L58" s="303"/>
      <c r="M58" s="303"/>
      <c r="N58" s="324"/>
      <c r="O58" s="313"/>
      <c r="P58" s="313"/>
      <c r="Q58" s="301"/>
      <c r="R58" s="313"/>
      <c r="S58" s="301"/>
      <c r="T58" s="317"/>
      <c r="U58" s="318"/>
      <c r="V58" s="361"/>
    </row>
    <row r="59" spans="2:22" ht="15.75">
      <c r="B59" s="826"/>
      <c r="C59" s="830"/>
      <c r="D59" s="823"/>
      <c r="E59" s="302"/>
      <c r="F59" s="303"/>
      <c r="G59" s="303"/>
      <c r="H59" s="303"/>
      <c r="I59" s="303"/>
      <c r="J59" s="303"/>
      <c r="K59" s="303"/>
      <c r="L59" s="303"/>
      <c r="M59" s="303"/>
      <c r="N59" s="324"/>
      <c r="O59" s="313"/>
      <c r="P59" s="313"/>
      <c r="Q59" s="301"/>
      <c r="R59" s="313"/>
      <c r="S59" s="301"/>
      <c r="T59" s="317"/>
      <c r="U59" s="318"/>
      <c r="V59" s="361"/>
    </row>
    <row r="60" spans="2:22" ht="15.75">
      <c r="B60" s="827"/>
      <c r="C60" s="831"/>
      <c r="D60" s="824"/>
      <c r="E60" s="302"/>
      <c r="F60" s="303"/>
      <c r="G60" s="303"/>
      <c r="H60" s="303"/>
      <c r="I60" s="303"/>
      <c r="J60" s="303"/>
      <c r="K60" s="303"/>
      <c r="L60" s="303"/>
      <c r="M60" s="303"/>
      <c r="N60" s="324"/>
      <c r="O60" s="313"/>
      <c r="P60" s="313"/>
      <c r="Q60" s="301"/>
      <c r="R60" s="313"/>
      <c r="S60" s="301"/>
      <c r="T60" s="317"/>
      <c r="U60" s="318"/>
      <c r="V60" s="361"/>
    </row>
    <row r="61" spans="2:22" ht="15.75">
      <c r="B61" s="825"/>
      <c r="C61" s="829" t="s">
        <v>268</v>
      </c>
      <c r="D61" s="832"/>
      <c r="E61" s="302"/>
      <c r="F61" s="303"/>
      <c r="G61" s="303"/>
      <c r="H61" s="303"/>
      <c r="I61" s="303"/>
      <c r="J61" s="303"/>
      <c r="K61" s="303"/>
      <c r="L61" s="303"/>
      <c r="M61" s="303"/>
      <c r="N61" s="324"/>
      <c r="O61" s="313"/>
      <c r="P61" s="313"/>
      <c r="Q61" s="301"/>
      <c r="R61" s="313"/>
      <c r="S61" s="301"/>
      <c r="T61" s="317"/>
      <c r="U61" s="318"/>
      <c r="V61" s="362"/>
    </row>
    <row r="62" spans="2:22" ht="15.75">
      <c r="B62" s="826"/>
      <c r="C62" s="830"/>
      <c r="D62" s="823"/>
      <c r="E62" s="302"/>
      <c r="F62" s="303"/>
      <c r="G62" s="303"/>
      <c r="H62" s="303"/>
      <c r="I62" s="303"/>
      <c r="J62" s="303"/>
      <c r="K62" s="303"/>
      <c r="L62" s="303"/>
      <c r="M62" s="303"/>
      <c r="N62" s="324"/>
      <c r="O62" s="313"/>
      <c r="P62" s="313"/>
      <c r="Q62" s="301"/>
      <c r="R62" s="313"/>
      <c r="S62" s="301"/>
      <c r="T62" s="317"/>
      <c r="U62" s="318"/>
      <c r="V62" s="361"/>
    </row>
    <row r="63" spans="2:22" ht="15.75">
      <c r="B63" s="827"/>
      <c r="C63" s="831"/>
      <c r="D63" s="824"/>
      <c r="E63" s="302"/>
      <c r="F63" s="303"/>
      <c r="G63" s="303"/>
      <c r="H63" s="303"/>
      <c r="I63" s="303"/>
      <c r="J63" s="303"/>
      <c r="K63" s="303"/>
      <c r="L63" s="303"/>
      <c r="M63" s="303"/>
      <c r="N63" s="324"/>
      <c r="O63" s="313"/>
      <c r="P63" s="313"/>
      <c r="Q63" s="301"/>
      <c r="R63" s="313"/>
      <c r="S63" s="301"/>
      <c r="T63" s="317"/>
      <c r="U63" s="318"/>
      <c r="V63" s="363"/>
    </row>
    <row r="64" spans="2:22" ht="15.75">
      <c r="B64" s="825"/>
      <c r="C64" s="829" t="s">
        <v>269</v>
      </c>
      <c r="D64" s="832"/>
      <c r="E64" s="302"/>
      <c r="F64" s="303"/>
      <c r="G64" s="303"/>
      <c r="H64" s="303"/>
      <c r="I64" s="303"/>
      <c r="J64" s="303"/>
      <c r="K64" s="303"/>
      <c r="L64" s="303"/>
      <c r="M64" s="303"/>
      <c r="N64" s="324"/>
      <c r="O64" s="313"/>
      <c r="P64" s="313"/>
      <c r="Q64" s="301"/>
      <c r="R64" s="313"/>
      <c r="S64" s="301"/>
      <c r="T64" s="317"/>
      <c r="U64" s="318"/>
      <c r="V64" s="363"/>
    </row>
    <row r="65" spans="2:22" ht="15.75">
      <c r="B65" s="826"/>
      <c r="C65" s="830"/>
      <c r="D65" s="823"/>
      <c r="E65" s="302"/>
      <c r="F65" s="303"/>
      <c r="G65" s="303"/>
      <c r="H65" s="303"/>
      <c r="I65" s="303"/>
      <c r="J65" s="303"/>
      <c r="K65" s="303"/>
      <c r="L65" s="303"/>
      <c r="M65" s="303"/>
      <c r="N65" s="324"/>
      <c r="O65" s="313"/>
      <c r="P65" s="313"/>
      <c r="Q65" s="301"/>
      <c r="R65" s="313"/>
      <c r="S65" s="301"/>
      <c r="T65" s="317"/>
      <c r="U65" s="318"/>
      <c r="V65" s="363"/>
    </row>
    <row r="66" spans="2:22" ht="15.75">
      <c r="B66" s="827"/>
      <c r="C66" s="831"/>
      <c r="D66" s="824"/>
      <c r="E66" s="302"/>
      <c r="F66" s="303"/>
      <c r="G66" s="303"/>
      <c r="H66" s="303"/>
      <c r="I66" s="303"/>
      <c r="J66" s="303"/>
      <c r="K66" s="303"/>
      <c r="L66" s="303"/>
      <c r="M66" s="303"/>
      <c r="N66" s="324"/>
      <c r="O66" s="313"/>
      <c r="P66" s="313"/>
      <c r="Q66" s="301"/>
      <c r="R66" s="313"/>
      <c r="S66" s="301"/>
      <c r="T66" s="317"/>
      <c r="U66" s="318"/>
      <c r="V66" s="363"/>
    </row>
    <row r="67" spans="2:22" ht="15.75">
      <c r="B67" s="825"/>
      <c r="C67" s="829" t="s">
        <v>270</v>
      </c>
      <c r="D67" s="832"/>
      <c r="E67" s="302"/>
      <c r="F67" s="303"/>
      <c r="G67" s="303"/>
      <c r="H67" s="303"/>
      <c r="I67" s="303"/>
      <c r="J67" s="303"/>
      <c r="K67" s="303"/>
      <c r="L67" s="303"/>
      <c r="M67" s="303"/>
      <c r="N67" s="324"/>
      <c r="O67" s="313"/>
      <c r="P67" s="313"/>
      <c r="Q67" s="301"/>
      <c r="R67" s="313"/>
      <c r="S67" s="301"/>
      <c r="T67" s="317"/>
      <c r="U67" s="318"/>
      <c r="V67" s="363"/>
    </row>
    <row r="68" spans="2:22" ht="15.75">
      <c r="B68" s="826"/>
      <c r="C68" s="830"/>
      <c r="D68" s="823"/>
      <c r="E68" s="302"/>
      <c r="F68" s="303"/>
      <c r="G68" s="303"/>
      <c r="H68" s="303"/>
      <c r="I68" s="303"/>
      <c r="J68" s="303"/>
      <c r="K68" s="303"/>
      <c r="L68" s="303"/>
      <c r="M68" s="303"/>
      <c r="N68" s="324"/>
      <c r="O68" s="313"/>
      <c r="P68" s="313"/>
      <c r="Q68" s="301"/>
      <c r="R68" s="313"/>
      <c r="S68" s="301"/>
      <c r="T68" s="317"/>
      <c r="U68" s="318"/>
      <c r="V68" s="363"/>
    </row>
    <row r="69" spans="2:22" ht="15.75">
      <c r="B69" s="827"/>
      <c r="C69" s="831"/>
      <c r="D69" s="824"/>
      <c r="E69" s="302"/>
      <c r="F69" s="303"/>
      <c r="G69" s="303"/>
      <c r="H69" s="303"/>
      <c r="I69" s="303"/>
      <c r="J69" s="303"/>
      <c r="K69" s="303"/>
      <c r="L69" s="303"/>
      <c r="M69" s="303"/>
      <c r="N69" s="324"/>
      <c r="O69" s="313"/>
      <c r="P69" s="313"/>
      <c r="Q69" s="301"/>
      <c r="R69" s="313"/>
      <c r="S69" s="301"/>
      <c r="T69" s="317"/>
      <c r="U69" s="318"/>
      <c r="V69" s="363"/>
    </row>
    <row r="70" spans="2:22" ht="15.75">
      <c r="B70" s="825"/>
      <c r="C70" s="829" t="s">
        <v>271</v>
      </c>
      <c r="D70" s="832"/>
      <c r="E70" s="302"/>
      <c r="F70" s="303"/>
      <c r="G70" s="303"/>
      <c r="H70" s="303"/>
      <c r="I70" s="303"/>
      <c r="J70" s="303"/>
      <c r="K70" s="303"/>
      <c r="L70" s="303"/>
      <c r="M70" s="303"/>
      <c r="N70" s="324"/>
      <c r="O70" s="313"/>
      <c r="P70" s="313"/>
      <c r="Q70" s="301"/>
      <c r="R70" s="313"/>
      <c r="S70" s="301"/>
      <c r="T70" s="317"/>
      <c r="U70" s="318"/>
      <c r="V70" s="363"/>
    </row>
    <row r="71" spans="2:22" ht="15.75">
      <c r="B71" s="826"/>
      <c r="C71" s="830"/>
      <c r="D71" s="823"/>
      <c r="E71" s="302"/>
      <c r="F71" s="303"/>
      <c r="G71" s="303"/>
      <c r="H71" s="303"/>
      <c r="I71" s="303"/>
      <c r="J71" s="303"/>
      <c r="K71" s="303"/>
      <c r="L71" s="303"/>
      <c r="M71" s="303"/>
      <c r="N71" s="324"/>
      <c r="O71" s="313"/>
      <c r="P71" s="313"/>
      <c r="Q71" s="301"/>
      <c r="R71" s="313"/>
      <c r="S71" s="301"/>
      <c r="T71" s="317"/>
      <c r="U71" s="318"/>
      <c r="V71" s="361"/>
    </row>
    <row r="72" spans="2:22" ht="15.75">
      <c r="B72" s="827"/>
      <c r="C72" s="831"/>
      <c r="D72" s="824"/>
      <c r="E72" s="302"/>
      <c r="F72" s="303"/>
      <c r="G72" s="303"/>
      <c r="H72" s="303"/>
      <c r="I72" s="303"/>
      <c r="J72" s="303"/>
      <c r="K72" s="303"/>
      <c r="L72" s="303"/>
      <c r="M72" s="303"/>
      <c r="N72" s="324"/>
      <c r="O72" s="313"/>
      <c r="P72" s="313"/>
      <c r="Q72" s="301"/>
      <c r="R72" s="313"/>
      <c r="S72" s="301"/>
      <c r="T72" s="317"/>
      <c r="U72" s="318"/>
      <c r="V72" s="361"/>
    </row>
    <row r="73" spans="2:22" ht="15.75">
      <c r="B73" s="825"/>
      <c r="C73" s="829" t="s">
        <v>272</v>
      </c>
      <c r="D73" s="832"/>
      <c r="E73" s="302"/>
      <c r="F73" s="303"/>
      <c r="G73" s="303"/>
      <c r="H73" s="303"/>
      <c r="I73" s="303"/>
      <c r="J73" s="303"/>
      <c r="K73" s="303"/>
      <c r="L73" s="303"/>
      <c r="M73" s="303"/>
      <c r="N73" s="324"/>
      <c r="O73" s="313"/>
      <c r="P73" s="313"/>
      <c r="Q73" s="301"/>
      <c r="R73" s="313"/>
      <c r="S73" s="301"/>
      <c r="T73" s="317"/>
      <c r="U73" s="318"/>
      <c r="V73" s="361"/>
    </row>
    <row r="74" spans="2:22" ht="15.75">
      <c r="B74" s="826"/>
      <c r="C74" s="830"/>
      <c r="D74" s="823"/>
      <c r="E74" s="302"/>
      <c r="F74" s="303"/>
      <c r="G74" s="303"/>
      <c r="H74" s="303"/>
      <c r="I74" s="303"/>
      <c r="J74" s="303"/>
      <c r="K74" s="303"/>
      <c r="L74" s="303"/>
      <c r="M74" s="303"/>
      <c r="N74" s="324"/>
      <c r="O74" s="313"/>
      <c r="P74" s="313"/>
      <c r="Q74" s="301"/>
      <c r="R74" s="313"/>
      <c r="S74" s="301"/>
      <c r="T74" s="317"/>
      <c r="U74" s="318"/>
      <c r="V74" s="361"/>
    </row>
    <row r="75" spans="2:22" ht="15.75">
      <c r="B75" s="827"/>
      <c r="C75" s="831"/>
      <c r="D75" s="824"/>
      <c r="E75" s="302"/>
      <c r="F75" s="303"/>
      <c r="G75" s="303"/>
      <c r="H75" s="303"/>
      <c r="I75" s="303"/>
      <c r="J75" s="303"/>
      <c r="K75" s="303"/>
      <c r="L75" s="303"/>
      <c r="M75" s="303"/>
      <c r="N75" s="324"/>
      <c r="O75" s="313"/>
      <c r="P75" s="313"/>
      <c r="Q75" s="301"/>
      <c r="R75" s="313"/>
      <c r="S75" s="301"/>
      <c r="T75" s="317"/>
      <c r="U75" s="318"/>
      <c r="V75" s="361"/>
    </row>
    <row r="76" spans="2:22" ht="15.75">
      <c r="B76" s="825"/>
      <c r="C76" s="829" t="s">
        <v>273</v>
      </c>
      <c r="D76" s="832"/>
      <c r="E76" s="302"/>
      <c r="F76" s="303"/>
      <c r="G76" s="303"/>
      <c r="H76" s="303"/>
      <c r="I76" s="303"/>
      <c r="J76" s="303"/>
      <c r="K76" s="303"/>
      <c r="L76" s="303"/>
      <c r="M76" s="303"/>
      <c r="N76" s="324"/>
      <c r="O76" s="313"/>
      <c r="P76" s="313"/>
      <c r="Q76" s="301"/>
      <c r="R76" s="313"/>
      <c r="S76" s="301"/>
      <c r="T76" s="317"/>
      <c r="U76" s="318"/>
      <c r="V76" s="361"/>
    </row>
    <row r="77" spans="2:22" ht="15.75">
      <c r="B77" s="826"/>
      <c r="C77" s="830"/>
      <c r="D77" s="823"/>
      <c r="E77" s="302"/>
      <c r="F77" s="303"/>
      <c r="G77" s="303"/>
      <c r="H77" s="303"/>
      <c r="I77" s="303"/>
      <c r="J77" s="303"/>
      <c r="K77" s="303"/>
      <c r="L77" s="303"/>
      <c r="M77" s="303"/>
      <c r="N77" s="324"/>
      <c r="O77" s="313"/>
      <c r="P77" s="313"/>
      <c r="Q77" s="301"/>
      <c r="R77" s="313"/>
      <c r="S77" s="301"/>
      <c r="T77" s="317"/>
      <c r="U77" s="318"/>
      <c r="V77" s="361"/>
    </row>
    <row r="78" spans="2:22" ht="15.75">
      <c r="B78" s="827"/>
      <c r="C78" s="831"/>
      <c r="D78" s="824"/>
      <c r="E78" s="302"/>
      <c r="F78" s="303"/>
      <c r="G78" s="303"/>
      <c r="H78" s="303"/>
      <c r="I78" s="303"/>
      <c r="J78" s="303"/>
      <c r="K78" s="303"/>
      <c r="L78" s="303"/>
      <c r="M78" s="303"/>
      <c r="N78" s="324"/>
      <c r="O78" s="313"/>
      <c r="P78" s="313"/>
      <c r="Q78" s="301"/>
      <c r="R78" s="313"/>
      <c r="S78" s="301"/>
      <c r="T78" s="317"/>
      <c r="U78" s="318"/>
      <c r="V78" s="361"/>
    </row>
    <row r="79" spans="2:22" ht="15.75">
      <c r="B79" s="833"/>
      <c r="C79" s="859" t="s">
        <v>250</v>
      </c>
      <c r="D79" s="836"/>
      <c r="E79" s="336"/>
      <c r="F79" s="337"/>
      <c r="G79" s="337"/>
      <c r="H79" s="337"/>
      <c r="I79" s="337"/>
      <c r="J79" s="337"/>
      <c r="K79" s="337"/>
      <c r="L79" s="337"/>
      <c r="M79" s="337"/>
      <c r="N79" s="338"/>
      <c r="O79" s="331"/>
      <c r="P79" s="331"/>
      <c r="Q79" s="339"/>
      <c r="R79" s="331"/>
      <c r="S79" s="339"/>
      <c r="T79" s="333"/>
      <c r="U79" s="334"/>
      <c r="V79" s="360"/>
    </row>
    <row r="80" spans="2:22" ht="15.75">
      <c r="B80" s="834"/>
      <c r="C80" s="860"/>
      <c r="D80" s="837"/>
      <c r="E80" s="336"/>
      <c r="F80" s="337"/>
      <c r="G80" s="337"/>
      <c r="H80" s="337"/>
      <c r="I80" s="337"/>
      <c r="J80" s="337"/>
      <c r="K80" s="337"/>
      <c r="L80" s="337"/>
      <c r="M80" s="337"/>
      <c r="N80" s="338"/>
      <c r="O80" s="331"/>
      <c r="P80" s="331"/>
      <c r="Q80" s="339"/>
      <c r="R80" s="331"/>
      <c r="S80" s="339"/>
      <c r="T80" s="333"/>
      <c r="U80" s="334"/>
      <c r="V80" s="360"/>
    </row>
    <row r="81" spans="2:22" ht="15.75">
      <c r="B81" s="835"/>
      <c r="C81" s="861"/>
      <c r="D81" s="838"/>
      <c r="E81" s="336"/>
      <c r="F81" s="337"/>
      <c r="G81" s="337"/>
      <c r="H81" s="337"/>
      <c r="I81" s="337"/>
      <c r="J81" s="337"/>
      <c r="K81" s="337"/>
      <c r="L81" s="337"/>
      <c r="M81" s="337"/>
      <c r="N81" s="338"/>
      <c r="O81" s="331"/>
      <c r="P81" s="331"/>
      <c r="Q81" s="339"/>
      <c r="R81" s="331"/>
      <c r="S81" s="339"/>
      <c r="T81" s="333"/>
      <c r="U81" s="334"/>
      <c r="V81" s="360"/>
    </row>
    <row r="82" spans="2:22" ht="15.75">
      <c r="B82" s="825"/>
      <c r="C82" s="829" t="s">
        <v>251</v>
      </c>
      <c r="D82" s="832"/>
      <c r="E82" s="302"/>
      <c r="F82" s="303"/>
      <c r="G82" s="303"/>
      <c r="H82" s="303"/>
      <c r="I82" s="303"/>
      <c r="J82" s="303"/>
      <c r="K82" s="303"/>
      <c r="L82" s="303"/>
      <c r="M82" s="303"/>
      <c r="N82" s="324"/>
      <c r="O82" s="313"/>
      <c r="P82" s="313"/>
      <c r="Q82" s="301"/>
      <c r="R82" s="313"/>
      <c r="S82" s="301"/>
      <c r="T82" s="317"/>
      <c r="U82" s="318"/>
      <c r="V82" s="361"/>
    </row>
    <row r="83" spans="2:22" ht="15.75">
      <c r="B83" s="826"/>
      <c r="C83" s="830"/>
      <c r="D83" s="823"/>
      <c r="E83" s="302"/>
      <c r="F83" s="303"/>
      <c r="G83" s="303"/>
      <c r="H83" s="303"/>
      <c r="I83" s="303"/>
      <c r="J83" s="303"/>
      <c r="K83" s="303"/>
      <c r="L83" s="303"/>
      <c r="M83" s="303"/>
      <c r="N83" s="324"/>
      <c r="O83" s="313"/>
      <c r="P83" s="313"/>
      <c r="Q83" s="301"/>
      <c r="R83" s="313"/>
      <c r="S83" s="301"/>
      <c r="T83" s="317"/>
      <c r="U83" s="318"/>
      <c r="V83" s="361"/>
    </row>
    <row r="84" spans="2:22" ht="15.75">
      <c r="B84" s="827"/>
      <c r="C84" s="831"/>
      <c r="D84" s="824"/>
      <c r="E84" s="302"/>
      <c r="F84" s="303"/>
      <c r="G84" s="303"/>
      <c r="H84" s="303"/>
      <c r="I84" s="303"/>
      <c r="J84" s="303"/>
      <c r="K84" s="303"/>
      <c r="L84" s="303"/>
      <c r="M84" s="303"/>
      <c r="N84" s="324"/>
      <c r="O84" s="313"/>
      <c r="P84" s="313"/>
      <c r="Q84" s="301"/>
      <c r="R84" s="313"/>
      <c r="S84" s="301"/>
      <c r="T84" s="317"/>
      <c r="U84" s="318"/>
      <c r="V84" s="361"/>
    </row>
    <row r="85" spans="2:22" ht="15.75">
      <c r="B85" s="825"/>
      <c r="C85" s="829" t="s">
        <v>252</v>
      </c>
      <c r="D85" s="832"/>
      <c r="E85" s="302"/>
      <c r="F85" s="303"/>
      <c r="G85" s="303"/>
      <c r="H85" s="303"/>
      <c r="I85" s="303"/>
      <c r="J85" s="303"/>
      <c r="K85" s="303"/>
      <c r="L85" s="303"/>
      <c r="M85" s="303"/>
      <c r="N85" s="324"/>
      <c r="O85" s="313"/>
      <c r="P85" s="313"/>
      <c r="Q85" s="301"/>
      <c r="R85" s="313"/>
      <c r="S85" s="301"/>
      <c r="T85" s="317"/>
      <c r="U85" s="318"/>
      <c r="V85" s="361"/>
    </row>
    <row r="86" spans="2:22" ht="15.75">
      <c r="B86" s="826"/>
      <c r="C86" s="830"/>
      <c r="D86" s="823"/>
      <c r="E86" s="302"/>
      <c r="F86" s="303"/>
      <c r="G86" s="303"/>
      <c r="H86" s="303"/>
      <c r="I86" s="303"/>
      <c r="J86" s="303"/>
      <c r="K86" s="303"/>
      <c r="L86" s="303"/>
      <c r="M86" s="303"/>
      <c r="N86" s="324"/>
      <c r="O86" s="313"/>
      <c r="P86" s="313"/>
      <c r="Q86" s="301"/>
      <c r="R86" s="313"/>
      <c r="S86" s="301"/>
      <c r="T86" s="317"/>
      <c r="U86" s="318"/>
      <c r="V86" s="361"/>
    </row>
    <row r="87" spans="2:22" ht="15.75">
      <c r="B87" s="827"/>
      <c r="C87" s="831"/>
      <c r="D87" s="824"/>
      <c r="E87" s="302"/>
      <c r="F87" s="303"/>
      <c r="G87" s="303"/>
      <c r="H87" s="303"/>
      <c r="I87" s="303"/>
      <c r="J87" s="303"/>
      <c r="K87" s="303"/>
      <c r="L87" s="303"/>
      <c r="M87" s="303"/>
      <c r="N87" s="324"/>
      <c r="O87" s="313"/>
      <c r="P87" s="313"/>
      <c r="Q87" s="301"/>
      <c r="R87" s="313"/>
      <c r="S87" s="301"/>
      <c r="T87" s="317"/>
      <c r="U87" s="318"/>
      <c r="V87" s="361"/>
    </row>
    <row r="88" spans="2:22" ht="15.75">
      <c r="B88" s="825"/>
      <c r="C88" s="829" t="s">
        <v>253</v>
      </c>
      <c r="D88" s="832"/>
      <c r="E88" s="302"/>
      <c r="F88" s="303"/>
      <c r="G88" s="303"/>
      <c r="H88" s="303"/>
      <c r="I88" s="303"/>
      <c r="J88" s="303"/>
      <c r="K88" s="303"/>
      <c r="L88" s="303"/>
      <c r="M88" s="303"/>
      <c r="N88" s="324"/>
      <c r="O88" s="313"/>
      <c r="P88" s="313"/>
      <c r="Q88" s="301"/>
      <c r="R88" s="313"/>
      <c r="S88" s="301"/>
      <c r="T88" s="317"/>
      <c r="U88" s="318"/>
      <c r="V88" s="361"/>
    </row>
    <row r="89" spans="2:22" ht="15.75">
      <c r="B89" s="826"/>
      <c r="C89" s="830"/>
      <c r="D89" s="823"/>
      <c r="E89" s="302"/>
      <c r="F89" s="303"/>
      <c r="G89" s="303"/>
      <c r="H89" s="303"/>
      <c r="I89" s="303"/>
      <c r="J89" s="303"/>
      <c r="K89" s="303"/>
      <c r="L89" s="303"/>
      <c r="M89" s="303"/>
      <c r="N89" s="324"/>
      <c r="O89" s="313"/>
      <c r="P89" s="313"/>
      <c r="Q89" s="301"/>
      <c r="R89" s="313"/>
      <c r="S89" s="301"/>
      <c r="T89" s="317"/>
      <c r="U89" s="318"/>
      <c r="V89" s="361"/>
    </row>
    <row r="90" spans="2:22" ht="15.75">
      <c r="B90" s="827"/>
      <c r="C90" s="831"/>
      <c r="D90" s="824"/>
      <c r="E90" s="302"/>
      <c r="F90" s="303"/>
      <c r="G90" s="303"/>
      <c r="H90" s="303"/>
      <c r="I90" s="303"/>
      <c r="J90" s="303"/>
      <c r="K90" s="303"/>
      <c r="L90" s="303"/>
      <c r="M90" s="303"/>
      <c r="N90" s="324"/>
      <c r="O90" s="313"/>
      <c r="P90" s="313"/>
      <c r="Q90" s="301"/>
      <c r="R90" s="313"/>
      <c r="S90" s="301"/>
      <c r="T90" s="317"/>
      <c r="U90" s="318"/>
      <c r="V90" s="361"/>
    </row>
    <row r="91" spans="2:22" ht="15.75">
      <c r="B91" s="825"/>
      <c r="C91" s="829" t="s">
        <v>254</v>
      </c>
      <c r="D91" s="832"/>
      <c r="E91" s="302"/>
      <c r="F91" s="303"/>
      <c r="G91" s="303"/>
      <c r="H91" s="303"/>
      <c r="I91" s="303"/>
      <c r="J91" s="303"/>
      <c r="K91" s="303"/>
      <c r="L91" s="303"/>
      <c r="M91" s="303"/>
      <c r="N91" s="324"/>
      <c r="O91" s="313"/>
      <c r="P91" s="313"/>
      <c r="Q91" s="301"/>
      <c r="R91" s="313"/>
      <c r="S91" s="301"/>
      <c r="T91" s="317"/>
      <c r="U91" s="318"/>
      <c r="V91" s="361"/>
    </row>
    <row r="92" spans="2:22" ht="15.75">
      <c r="B92" s="826"/>
      <c r="C92" s="830"/>
      <c r="D92" s="823"/>
      <c r="E92" s="302"/>
      <c r="F92" s="303"/>
      <c r="G92" s="303"/>
      <c r="H92" s="303"/>
      <c r="I92" s="303"/>
      <c r="J92" s="303"/>
      <c r="K92" s="303"/>
      <c r="L92" s="303"/>
      <c r="M92" s="303"/>
      <c r="N92" s="324"/>
      <c r="O92" s="313"/>
      <c r="P92" s="313"/>
      <c r="Q92" s="301"/>
      <c r="R92" s="313"/>
      <c r="S92" s="301"/>
      <c r="T92" s="317"/>
      <c r="U92" s="318"/>
      <c r="V92" s="361"/>
    </row>
    <row r="93" spans="2:22" ht="15.75">
      <c r="B93" s="827"/>
      <c r="C93" s="831"/>
      <c r="D93" s="824"/>
      <c r="E93" s="302"/>
      <c r="F93" s="303"/>
      <c r="G93" s="303"/>
      <c r="H93" s="303"/>
      <c r="I93" s="303"/>
      <c r="J93" s="303"/>
      <c r="K93" s="303"/>
      <c r="L93" s="303"/>
      <c r="M93" s="303"/>
      <c r="N93" s="324"/>
      <c r="O93" s="313"/>
      <c r="P93" s="313"/>
      <c r="Q93" s="301"/>
      <c r="R93" s="313"/>
      <c r="S93" s="301"/>
      <c r="T93" s="317"/>
      <c r="U93" s="318"/>
      <c r="V93" s="361"/>
    </row>
    <row r="94" spans="2:22" ht="15.75">
      <c r="B94" s="825"/>
      <c r="C94" s="829" t="s">
        <v>255</v>
      </c>
      <c r="D94" s="832"/>
      <c r="E94" s="302"/>
      <c r="F94" s="303"/>
      <c r="G94" s="303"/>
      <c r="H94" s="303"/>
      <c r="I94" s="303"/>
      <c r="J94" s="303"/>
      <c r="K94" s="303"/>
      <c r="L94" s="303"/>
      <c r="M94" s="303"/>
      <c r="N94" s="324"/>
      <c r="O94" s="313"/>
      <c r="P94" s="313"/>
      <c r="Q94" s="301"/>
      <c r="R94" s="313"/>
      <c r="S94" s="301"/>
      <c r="T94" s="317"/>
      <c r="U94" s="318"/>
      <c r="V94" s="361"/>
    </row>
    <row r="95" spans="2:22" ht="15.75">
      <c r="B95" s="826"/>
      <c r="C95" s="830"/>
      <c r="D95" s="823"/>
      <c r="E95" s="302"/>
      <c r="F95" s="303"/>
      <c r="G95" s="303"/>
      <c r="H95" s="303"/>
      <c r="I95" s="303"/>
      <c r="J95" s="303"/>
      <c r="K95" s="303"/>
      <c r="L95" s="303"/>
      <c r="M95" s="303"/>
      <c r="N95" s="324"/>
      <c r="O95" s="313"/>
      <c r="P95" s="313"/>
      <c r="Q95" s="301"/>
      <c r="R95" s="313"/>
      <c r="S95" s="301"/>
      <c r="T95" s="317"/>
      <c r="U95" s="318"/>
      <c r="V95" s="361"/>
    </row>
    <row r="96" spans="2:22" ht="15.75">
      <c r="B96" s="827"/>
      <c r="C96" s="831"/>
      <c r="D96" s="824"/>
      <c r="E96" s="302"/>
      <c r="F96" s="303"/>
      <c r="G96" s="303"/>
      <c r="H96" s="303"/>
      <c r="I96" s="303"/>
      <c r="J96" s="303"/>
      <c r="K96" s="303"/>
      <c r="L96" s="303"/>
      <c r="M96" s="303"/>
      <c r="N96" s="324"/>
      <c r="O96" s="313"/>
      <c r="P96" s="313"/>
      <c r="Q96" s="301"/>
      <c r="R96" s="313"/>
      <c r="S96" s="301"/>
      <c r="T96" s="317"/>
      <c r="U96" s="318"/>
      <c r="V96" s="361"/>
    </row>
    <row r="97" spans="2:22" ht="15.75">
      <c r="B97" s="825"/>
      <c r="C97" s="829" t="s">
        <v>256</v>
      </c>
      <c r="D97" s="832"/>
      <c r="E97" s="302"/>
      <c r="F97" s="303"/>
      <c r="G97" s="303"/>
      <c r="H97" s="303"/>
      <c r="I97" s="303"/>
      <c r="J97" s="303"/>
      <c r="K97" s="303"/>
      <c r="L97" s="303"/>
      <c r="M97" s="303"/>
      <c r="N97" s="324"/>
      <c r="O97" s="313"/>
      <c r="P97" s="313"/>
      <c r="Q97" s="301"/>
      <c r="R97" s="313"/>
      <c r="S97" s="301"/>
      <c r="T97" s="317"/>
      <c r="U97" s="318"/>
      <c r="V97" s="361"/>
    </row>
    <row r="98" spans="2:22" ht="15.75">
      <c r="B98" s="826"/>
      <c r="C98" s="830"/>
      <c r="D98" s="823"/>
      <c r="E98" s="302"/>
      <c r="F98" s="303"/>
      <c r="G98" s="303"/>
      <c r="H98" s="303"/>
      <c r="I98" s="303"/>
      <c r="J98" s="303"/>
      <c r="K98" s="303"/>
      <c r="L98" s="303"/>
      <c r="M98" s="303"/>
      <c r="N98" s="324"/>
      <c r="O98" s="313"/>
      <c r="P98" s="313"/>
      <c r="Q98" s="301"/>
      <c r="R98" s="313"/>
      <c r="S98" s="301"/>
      <c r="T98" s="317"/>
      <c r="U98" s="318"/>
      <c r="V98" s="361"/>
    </row>
    <row r="99" spans="2:22" ht="15.75">
      <c r="B99" s="827"/>
      <c r="C99" s="831"/>
      <c r="D99" s="824"/>
      <c r="E99" s="302"/>
      <c r="F99" s="303"/>
      <c r="G99" s="303"/>
      <c r="H99" s="303"/>
      <c r="I99" s="303"/>
      <c r="J99" s="303"/>
      <c r="K99" s="303"/>
      <c r="L99" s="303"/>
      <c r="M99" s="303"/>
      <c r="N99" s="324"/>
      <c r="O99" s="313"/>
      <c r="P99" s="313"/>
      <c r="Q99" s="301"/>
      <c r="R99" s="313"/>
      <c r="S99" s="301"/>
      <c r="T99" s="317"/>
      <c r="U99" s="318"/>
      <c r="V99" s="361"/>
    </row>
    <row r="100" spans="2:22" ht="15.75">
      <c r="B100" s="825"/>
      <c r="C100" s="829" t="s">
        <v>257</v>
      </c>
      <c r="D100" s="832"/>
      <c r="E100" s="302"/>
      <c r="F100" s="303"/>
      <c r="G100" s="303"/>
      <c r="H100" s="303"/>
      <c r="I100" s="303"/>
      <c r="J100" s="303"/>
      <c r="K100" s="303"/>
      <c r="L100" s="303"/>
      <c r="M100" s="303"/>
      <c r="N100" s="324"/>
      <c r="O100" s="313"/>
      <c r="P100" s="313"/>
      <c r="Q100" s="301"/>
      <c r="R100" s="313"/>
      <c r="S100" s="301"/>
      <c r="T100" s="317"/>
      <c r="U100" s="318"/>
      <c r="V100" s="361"/>
    </row>
    <row r="101" spans="2:22" ht="15.75">
      <c r="B101" s="826"/>
      <c r="C101" s="830"/>
      <c r="D101" s="823"/>
      <c r="E101" s="302"/>
      <c r="F101" s="303"/>
      <c r="G101" s="303"/>
      <c r="H101" s="303"/>
      <c r="I101" s="303"/>
      <c r="J101" s="303"/>
      <c r="K101" s="303"/>
      <c r="L101" s="303"/>
      <c r="M101" s="303"/>
      <c r="N101" s="324"/>
      <c r="O101" s="313"/>
      <c r="P101" s="313"/>
      <c r="Q101" s="301"/>
      <c r="R101" s="313"/>
      <c r="S101" s="301"/>
      <c r="T101" s="317"/>
      <c r="U101" s="318"/>
      <c r="V101" s="361"/>
    </row>
    <row r="102" spans="2:22" ht="15.75">
      <c r="B102" s="827"/>
      <c r="C102" s="831"/>
      <c r="D102" s="824"/>
      <c r="E102" s="302"/>
      <c r="F102" s="303"/>
      <c r="G102" s="303"/>
      <c r="H102" s="303"/>
      <c r="I102" s="303"/>
      <c r="J102" s="303"/>
      <c r="K102" s="303"/>
      <c r="L102" s="303"/>
      <c r="M102" s="303"/>
      <c r="N102" s="324"/>
      <c r="O102" s="313"/>
      <c r="P102" s="313"/>
      <c r="Q102" s="301"/>
      <c r="R102" s="313"/>
      <c r="S102" s="301"/>
      <c r="T102" s="317"/>
      <c r="U102" s="318"/>
      <c r="V102" s="361"/>
    </row>
    <row r="103" spans="2:22" ht="15.75">
      <c r="B103" s="825"/>
      <c r="C103" s="829" t="s">
        <v>258</v>
      </c>
      <c r="D103" s="832"/>
      <c r="E103" s="302"/>
      <c r="F103" s="303"/>
      <c r="G103" s="303"/>
      <c r="H103" s="303"/>
      <c r="I103" s="303"/>
      <c r="J103" s="303"/>
      <c r="K103" s="303"/>
      <c r="L103" s="303"/>
      <c r="M103" s="303"/>
      <c r="N103" s="324"/>
      <c r="O103" s="313"/>
      <c r="P103" s="313"/>
      <c r="Q103" s="301"/>
      <c r="R103" s="313"/>
      <c r="S103" s="301"/>
      <c r="T103" s="317"/>
      <c r="U103" s="318"/>
      <c r="V103" s="361"/>
    </row>
    <row r="104" spans="2:22" ht="15.75">
      <c r="B104" s="826"/>
      <c r="C104" s="830"/>
      <c r="D104" s="823"/>
      <c r="E104" s="302"/>
      <c r="F104" s="303"/>
      <c r="G104" s="303"/>
      <c r="H104" s="303"/>
      <c r="I104" s="303"/>
      <c r="J104" s="303"/>
      <c r="K104" s="303"/>
      <c r="L104" s="303"/>
      <c r="M104" s="303"/>
      <c r="N104" s="324"/>
      <c r="O104" s="313"/>
      <c r="P104" s="313"/>
      <c r="Q104" s="301"/>
      <c r="R104" s="313"/>
      <c r="S104" s="301"/>
      <c r="T104" s="317"/>
      <c r="U104" s="318"/>
      <c r="V104" s="361"/>
    </row>
    <row r="105" spans="2:22" ht="15.75">
      <c r="B105" s="827"/>
      <c r="C105" s="831"/>
      <c r="D105" s="824"/>
      <c r="E105" s="302"/>
      <c r="F105" s="303"/>
      <c r="G105" s="303"/>
      <c r="H105" s="303"/>
      <c r="I105" s="303"/>
      <c r="J105" s="303"/>
      <c r="K105" s="303"/>
      <c r="L105" s="303"/>
      <c r="M105" s="303"/>
      <c r="N105" s="324"/>
      <c r="O105" s="313"/>
      <c r="P105" s="313"/>
      <c r="Q105" s="301"/>
      <c r="R105" s="313"/>
      <c r="S105" s="301"/>
      <c r="T105" s="317"/>
      <c r="U105" s="318"/>
      <c r="V105" s="361"/>
    </row>
    <row r="106" spans="2:22" ht="15.75">
      <c r="B106" s="825"/>
      <c r="C106" s="829" t="s">
        <v>259</v>
      </c>
      <c r="D106" s="832"/>
      <c r="E106" s="302"/>
      <c r="F106" s="303"/>
      <c r="G106" s="303"/>
      <c r="H106" s="303"/>
      <c r="I106" s="303"/>
      <c r="J106" s="303"/>
      <c r="K106" s="303"/>
      <c r="L106" s="303"/>
      <c r="M106" s="303"/>
      <c r="N106" s="324"/>
      <c r="O106" s="313"/>
      <c r="P106" s="313"/>
      <c r="Q106" s="301"/>
      <c r="R106" s="313"/>
      <c r="S106" s="301"/>
      <c r="T106" s="317"/>
      <c r="U106" s="318"/>
      <c r="V106" s="361"/>
    </row>
    <row r="107" spans="2:22" ht="15.75">
      <c r="B107" s="826"/>
      <c r="C107" s="830"/>
      <c r="D107" s="823"/>
      <c r="E107" s="302"/>
      <c r="F107" s="303"/>
      <c r="G107" s="303"/>
      <c r="H107" s="303"/>
      <c r="I107" s="303"/>
      <c r="J107" s="303"/>
      <c r="K107" s="303"/>
      <c r="L107" s="303"/>
      <c r="M107" s="303"/>
      <c r="N107" s="324"/>
      <c r="O107" s="313"/>
      <c r="P107" s="313"/>
      <c r="Q107" s="301"/>
      <c r="R107" s="313"/>
      <c r="S107" s="301"/>
      <c r="T107" s="317"/>
      <c r="U107" s="318"/>
      <c r="V107" s="361"/>
    </row>
    <row r="108" spans="2:22" ht="15.75">
      <c r="B108" s="827"/>
      <c r="C108" s="831"/>
      <c r="D108" s="824"/>
      <c r="E108" s="302"/>
      <c r="F108" s="303"/>
      <c r="G108" s="303"/>
      <c r="H108" s="303"/>
      <c r="I108" s="303"/>
      <c r="J108" s="303"/>
      <c r="K108" s="303"/>
      <c r="L108" s="303"/>
      <c r="M108" s="303"/>
      <c r="N108" s="324"/>
      <c r="O108" s="313"/>
      <c r="P108" s="313"/>
      <c r="Q108" s="301"/>
      <c r="R108" s="313"/>
      <c r="S108" s="301"/>
      <c r="T108" s="317"/>
      <c r="U108" s="318"/>
      <c r="V108" s="361"/>
    </row>
    <row r="109" spans="2:22" ht="15.75">
      <c r="B109" s="833"/>
      <c r="C109" s="859" t="s">
        <v>260</v>
      </c>
      <c r="D109" s="836"/>
      <c r="E109" s="336"/>
      <c r="F109" s="337"/>
      <c r="G109" s="337"/>
      <c r="H109" s="337"/>
      <c r="I109" s="337"/>
      <c r="J109" s="337"/>
      <c r="K109" s="337"/>
      <c r="L109" s="337"/>
      <c r="M109" s="337"/>
      <c r="N109" s="338"/>
      <c r="O109" s="331"/>
      <c r="P109" s="331"/>
      <c r="Q109" s="339"/>
      <c r="R109" s="331"/>
      <c r="S109" s="339"/>
      <c r="T109" s="333"/>
      <c r="U109" s="334"/>
      <c r="V109" s="360"/>
    </row>
    <row r="110" spans="2:22" ht="15.75">
      <c r="B110" s="834"/>
      <c r="C110" s="860"/>
      <c r="D110" s="837"/>
      <c r="E110" s="336"/>
      <c r="F110" s="337"/>
      <c r="G110" s="337"/>
      <c r="H110" s="337"/>
      <c r="I110" s="337"/>
      <c r="J110" s="337"/>
      <c r="K110" s="337"/>
      <c r="L110" s="337"/>
      <c r="M110" s="337"/>
      <c r="N110" s="338"/>
      <c r="O110" s="331"/>
      <c r="P110" s="331"/>
      <c r="Q110" s="339"/>
      <c r="R110" s="331"/>
      <c r="S110" s="339"/>
      <c r="T110" s="333"/>
      <c r="U110" s="334"/>
      <c r="V110" s="364"/>
    </row>
    <row r="111" spans="2:22" ht="15.75">
      <c r="B111" s="835"/>
      <c r="C111" s="861"/>
      <c r="D111" s="838"/>
      <c r="E111" s="336"/>
      <c r="F111" s="337"/>
      <c r="G111" s="337"/>
      <c r="H111" s="337"/>
      <c r="I111" s="337"/>
      <c r="J111" s="337"/>
      <c r="K111" s="337"/>
      <c r="L111" s="337"/>
      <c r="M111" s="337"/>
      <c r="N111" s="338"/>
      <c r="O111" s="331"/>
      <c r="P111" s="331"/>
      <c r="Q111" s="339"/>
      <c r="R111" s="331"/>
      <c r="S111" s="339"/>
      <c r="T111" s="333"/>
      <c r="U111" s="334"/>
      <c r="V111" s="364"/>
    </row>
    <row r="112" spans="2:22" ht="15.75">
      <c r="B112" s="825"/>
      <c r="C112" s="829" t="s">
        <v>261</v>
      </c>
      <c r="D112" s="832"/>
      <c r="E112" s="302"/>
      <c r="F112" s="303"/>
      <c r="G112" s="303"/>
      <c r="H112" s="303"/>
      <c r="I112" s="303"/>
      <c r="J112" s="303"/>
      <c r="K112" s="303"/>
      <c r="L112" s="303"/>
      <c r="M112" s="303"/>
      <c r="N112" s="324"/>
      <c r="O112" s="313"/>
      <c r="P112" s="313"/>
      <c r="Q112" s="301"/>
      <c r="R112" s="313"/>
      <c r="S112" s="301"/>
      <c r="T112" s="317"/>
      <c r="U112" s="318"/>
      <c r="V112" s="362"/>
    </row>
    <row r="113" spans="2:22" ht="15.75">
      <c r="B113" s="826"/>
      <c r="C113" s="830"/>
      <c r="D113" s="823"/>
      <c r="E113" s="302"/>
      <c r="F113" s="303"/>
      <c r="G113" s="303"/>
      <c r="H113" s="303"/>
      <c r="I113" s="303"/>
      <c r="J113" s="303"/>
      <c r="K113" s="303"/>
      <c r="L113" s="303"/>
      <c r="M113" s="303"/>
      <c r="N113" s="324"/>
      <c r="O113" s="313"/>
      <c r="P113" s="313"/>
      <c r="Q113" s="301"/>
      <c r="R113" s="313"/>
      <c r="S113" s="301"/>
      <c r="T113" s="317"/>
      <c r="U113" s="318"/>
      <c r="V113" s="362"/>
    </row>
    <row r="114" spans="2:22" ht="15.75">
      <c r="B114" s="827"/>
      <c r="C114" s="831"/>
      <c r="D114" s="824"/>
      <c r="E114" s="302"/>
      <c r="F114" s="303"/>
      <c r="G114" s="303"/>
      <c r="H114" s="303"/>
      <c r="I114" s="303"/>
      <c r="J114" s="303"/>
      <c r="K114" s="303"/>
      <c r="L114" s="303"/>
      <c r="M114" s="303"/>
      <c r="N114" s="324"/>
      <c r="O114" s="313"/>
      <c r="P114" s="313"/>
      <c r="Q114" s="301"/>
      <c r="R114" s="313"/>
      <c r="S114" s="301"/>
      <c r="T114" s="317"/>
      <c r="U114" s="318"/>
      <c r="V114" s="362"/>
    </row>
    <row r="115" spans="2:22" ht="15.75">
      <c r="B115" s="825"/>
      <c r="C115" s="829" t="s">
        <v>274</v>
      </c>
      <c r="D115" s="832"/>
      <c r="E115" s="302"/>
      <c r="F115" s="303"/>
      <c r="G115" s="303"/>
      <c r="H115" s="303"/>
      <c r="I115" s="303"/>
      <c r="J115" s="303"/>
      <c r="K115" s="303"/>
      <c r="L115" s="303"/>
      <c r="M115" s="303"/>
      <c r="N115" s="324"/>
      <c r="O115" s="313"/>
      <c r="P115" s="313"/>
      <c r="Q115" s="301"/>
      <c r="R115" s="313"/>
      <c r="S115" s="301"/>
      <c r="T115" s="317"/>
      <c r="U115" s="318"/>
      <c r="V115" s="362"/>
    </row>
    <row r="116" spans="2:22" ht="15.75">
      <c r="B116" s="826"/>
      <c r="C116" s="830"/>
      <c r="D116" s="823"/>
      <c r="E116" s="302"/>
      <c r="F116" s="303"/>
      <c r="G116" s="303"/>
      <c r="H116" s="303"/>
      <c r="I116" s="303"/>
      <c r="J116" s="303"/>
      <c r="K116" s="303"/>
      <c r="L116" s="303"/>
      <c r="M116" s="303"/>
      <c r="N116" s="324"/>
      <c r="O116" s="313"/>
      <c r="P116" s="313"/>
      <c r="Q116" s="301"/>
      <c r="R116" s="313"/>
      <c r="S116" s="301"/>
      <c r="T116" s="317"/>
      <c r="U116" s="318"/>
      <c r="V116" s="362"/>
    </row>
    <row r="117" spans="2:22" ht="15.75">
      <c r="B117" s="827"/>
      <c r="C117" s="831"/>
      <c r="D117" s="824"/>
      <c r="E117" s="302"/>
      <c r="F117" s="303"/>
      <c r="G117" s="303"/>
      <c r="H117" s="303"/>
      <c r="I117" s="303"/>
      <c r="J117" s="303"/>
      <c r="K117" s="303"/>
      <c r="L117" s="303"/>
      <c r="M117" s="303"/>
      <c r="N117" s="324"/>
      <c r="O117" s="313"/>
      <c r="P117" s="313"/>
      <c r="Q117" s="301"/>
      <c r="R117" s="313"/>
      <c r="S117" s="301"/>
      <c r="T117" s="317"/>
      <c r="U117" s="318"/>
      <c r="V117" s="362"/>
    </row>
    <row r="118" spans="2:22" ht="15.75">
      <c r="B118" s="825"/>
      <c r="C118" s="829" t="s">
        <v>275</v>
      </c>
      <c r="D118" s="832"/>
      <c r="E118" s="302"/>
      <c r="F118" s="303"/>
      <c r="G118" s="303"/>
      <c r="H118" s="303"/>
      <c r="I118" s="303"/>
      <c r="J118" s="303"/>
      <c r="K118" s="303"/>
      <c r="L118" s="303"/>
      <c r="M118" s="303"/>
      <c r="N118" s="324"/>
      <c r="O118" s="313"/>
      <c r="P118" s="313"/>
      <c r="Q118" s="301"/>
      <c r="R118" s="313"/>
      <c r="S118" s="301"/>
      <c r="T118" s="317"/>
      <c r="U118" s="318"/>
      <c r="V118" s="362"/>
    </row>
    <row r="119" spans="2:22" ht="15.75">
      <c r="B119" s="826"/>
      <c r="C119" s="830"/>
      <c r="D119" s="823"/>
      <c r="E119" s="302"/>
      <c r="F119" s="303"/>
      <c r="G119" s="303"/>
      <c r="H119" s="303"/>
      <c r="I119" s="303"/>
      <c r="J119" s="303"/>
      <c r="K119" s="303"/>
      <c r="L119" s="303"/>
      <c r="M119" s="303"/>
      <c r="N119" s="324"/>
      <c r="O119" s="313"/>
      <c r="P119" s="313"/>
      <c r="Q119" s="301"/>
      <c r="R119" s="313"/>
      <c r="S119" s="301"/>
      <c r="T119" s="317"/>
      <c r="U119" s="318"/>
      <c r="V119" s="362"/>
    </row>
    <row r="120" spans="2:22" ht="15.75">
      <c r="B120" s="827"/>
      <c r="C120" s="831"/>
      <c r="D120" s="824"/>
      <c r="E120" s="302"/>
      <c r="F120" s="303"/>
      <c r="G120" s="303"/>
      <c r="H120" s="303"/>
      <c r="I120" s="303"/>
      <c r="J120" s="303"/>
      <c r="K120" s="303"/>
      <c r="L120" s="303"/>
      <c r="M120" s="303"/>
      <c r="N120" s="324"/>
      <c r="O120" s="313"/>
      <c r="P120" s="313"/>
      <c r="Q120" s="301"/>
      <c r="R120" s="313"/>
      <c r="S120" s="301"/>
      <c r="T120" s="317"/>
      <c r="U120" s="318"/>
      <c r="V120" s="362"/>
    </row>
    <row r="121" spans="2:22" ht="15.75">
      <c r="B121" s="825"/>
      <c r="C121" s="829" t="s">
        <v>262</v>
      </c>
      <c r="D121" s="832"/>
      <c r="E121" s="302"/>
      <c r="F121" s="303"/>
      <c r="G121" s="303"/>
      <c r="H121" s="303"/>
      <c r="I121" s="303"/>
      <c r="J121" s="303"/>
      <c r="K121" s="303"/>
      <c r="L121" s="303"/>
      <c r="M121" s="303"/>
      <c r="N121" s="324"/>
      <c r="O121" s="313"/>
      <c r="P121" s="313"/>
      <c r="Q121" s="301"/>
      <c r="R121" s="313"/>
      <c r="S121" s="301"/>
      <c r="T121" s="317"/>
      <c r="U121" s="318"/>
      <c r="V121" s="362"/>
    </row>
    <row r="122" spans="2:22" ht="15.75">
      <c r="B122" s="826"/>
      <c r="C122" s="830"/>
      <c r="D122" s="823"/>
      <c r="E122" s="302"/>
      <c r="F122" s="303"/>
      <c r="G122" s="303"/>
      <c r="H122" s="303"/>
      <c r="I122" s="303"/>
      <c r="J122" s="303"/>
      <c r="K122" s="303"/>
      <c r="L122" s="303"/>
      <c r="M122" s="303"/>
      <c r="N122" s="324"/>
      <c r="O122" s="313"/>
      <c r="P122" s="313"/>
      <c r="Q122" s="301"/>
      <c r="R122" s="313"/>
      <c r="S122" s="301"/>
      <c r="T122" s="317"/>
      <c r="U122" s="318"/>
      <c r="V122" s="362"/>
    </row>
    <row r="123" spans="2:22" ht="15.75">
      <c r="B123" s="827"/>
      <c r="C123" s="831"/>
      <c r="D123" s="824"/>
      <c r="E123" s="302"/>
      <c r="F123" s="303"/>
      <c r="G123" s="303"/>
      <c r="H123" s="303"/>
      <c r="I123" s="303"/>
      <c r="J123" s="303"/>
      <c r="K123" s="303"/>
      <c r="L123" s="303"/>
      <c r="M123" s="303"/>
      <c r="N123" s="324"/>
      <c r="O123" s="313"/>
      <c r="P123" s="313"/>
      <c r="Q123" s="301"/>
      <c r="R123" s="313"/>
      <c r="S123" s="301"/>
      <c r="T123" s="317"/>
      <c r="U123" s="318"/>
      <c r="V123" s="362"/>
    </row>
    <row r="124" spans="2:22" ht="15.75">
      <c r="B124" s="825"/>
      <c r="C124" s="829" t="s">
        <v>276</v>
      </c>
      <c r="D124" s="832"/>
      <c r="E124" s="302"/>
      <c r="F124" s="303"/>
      <c r="G124" s="303"/>
      <c r="H124" s="303"/>
      <c r="I124" s="303"/>
      <c r="J124" s="303"/>
      <c r="K124" s="303"/>
      <c r="L124" s="303"/>
      <c r="M124" s="303"/>
      <c r="N124" s="324"/>
      <c r="O124" s="313"/>
      <c r="P124" s="313"/>
      <c r="Q124" s="301"/>
      <c r="R124" s="313"/>
      <c r="S124" s="301"/>
      <c r="T124" s="317"/>
      <c r="U124" s="318"/>
      <c r="V124" s="362"/>
    </row>
    <row r="125" spans="2:22" ht="15.75">
      <c r="B125" s="826"/>
      <c r="C125" s="830"/>
      <c r="D125" s="823"/>
      <c r="E125" s="302"/>
      <c r="F125" s="303"/>
      <c r="G125" s="303"/>
      <c r="H125" s="303"/>
      <c r="I125" s="303"/>
      <c r="J125" s="303"/>
      <c r="K125" s="303"/>
      <c r="L125" s="303"/>
      <c r="M125" s="303"/>
      <c r="N125" s="324"/>
      <c r="O125" s="313"/>
      <c r="P125" s="313"/>
      <c r="Q125" s="301"/>
      <c r="R125" s="313"/>
      <c r="S125" s="301"/>
      <c r="T125" s="317"/>
      <c r="U125" s="318"/>
      <c r="V125" s="362"/>
    </row>
    <row r="126" spans="2:22" ht="15.75">
      <c r="B126" s="827"/>
      <c r="C126" s="831"/>
      <c r="D126" s="824"/>
      <c r="E126" s="302"/>
      <c r="F126" s="303"/>
      <c r="G126" s="303"/>
      <c r="H126" s="303"/>
      <c r="I126" s="303"/>
      <c r="J126" s="303"/>
      <c r="K126" s="303"/>
      <c r="L126" s="303"/>
      <c r="M126" s="303"/>
      <c r="N126" s="324"/>
      <c r="O126" s="313"/>
      <c r="P126" s="313"/>
      <c r="Q126" s="301"/>
      <c r="R126" s="313"/>
      <c r="S126" s="301"/>
      <c r="T126" s="317"/>
      <c r="U126" s="318"/>
      <c r="V126" s="362"/>
    </row>
    <row r="127" spans="2:22" ht="15.75">
      <c r="B127" s="825"/>
      <c r="C127" s="829" t="s">
        <v>277</v>
      </c>
      <c r="D127" s="832"/>
      <c r="E127" s="302"/>
      <c r="F127" s="303"/>
      <c r="G127" s="303"/>
      <c r="H127" s="303"/>
      <c r="I127" s="303"/>
      <c r="J127" s="303"/>
      <c r="K127" s="303"/>
      <c r="L127" s="303"/>
      <c r="M127" s="303"/>
      <c r="N127" s="324"/>
      <c r="O127" s="313"/>
      <c r="P127" s="313"/>
      <c r="Q127" s="301"/>
      <c r="R127" s="313"/>
      <c r="S127" s="301"/>
      <c r="T127" s="317"/>
      <c r="U127" s="318"/>
      <c r="V127" s="362"/>
    </row>
    <row r="128" spans="2:22" ht="15.75">
      <c r="B128" s="826"/>
      <c r="C128" s="830"/>
      <c r="D128" s="823"/>
      <c r="E128" s="302"/>
      <c r="F128" s="303"/>
      <c r="G128" s="303"/>
      <c r="H128" s="303"/>
      <c r="I128" s="303"/>
      <c r="J128" s="303"/>
      <c r="K128" s="303"/>
      <c r="L128" s="303"/>
      <c r="M128" s="303"/>
      <c r="N128" s="324"/>
      <c r="O128" s="313"/>
      <c r="P128" s="313"/>
      <c r="Q128" s="301"/>
      <c r="R128" s="313"/>
      <c r="S128" s="301"/>
      <c r="T128" s="317"/>
      <c r="U128" s="318"/>
      <c r="V128" s="362"/>
    </row>
    <row r="129" spans="2:22" ht="15.75">
      <c r="B129" s="827"/>
      <c r="C129" s="831"/>
      <c r="D129" s="824"/>
      <c r="E129" s="302"/>
      <c r="F129" s="303"/>
      <c r="G129" s="303"/>
      <c r="H129" s="303"/>
      <c r="I129" s="303"/>
      <c r="J129" s="303"/>
      <c r="K129" s="303"/>
      <c r="L129" s="303"/>
      <c r="M129" s="303"/>
      <c r="N129" s="324"/>
      <c r="O129" s="313"/>
      <c r="P129" s="313"/>
      <c r="Q129" s="301"/>
      <c r="R129" s="313"/>
      <c r="S129" s="301"/>
      <c r="T129" s="317"/>
      <c r="U129" s="318"/>
      <c r="V129" s="362"/>
    </row>
    <row r="130" spans="2:22" ht="15.75">
      <c r="B130" s="825"/>
      <c r="C130" s="829" t="s">
        <v>263</v>
      </c>
      <c r="D130" s="832"/>
      <c r="E130" s="302"/>
      <c r="F130" s="303"/>
      <c r="G130" s="303"/>
      <c r="H130" s="303"/>
      <c r="I130" s="303"/>
      <c r="J130" s="303"/>
      <c r="K130" s="303"/>
      <c r="L130" s="303"/>
      <c r="M130" s="303"/>
      <c r="N130" s="324"/>
      <c r="O130" s="313"/>
      <c r="P130" s="313"/>
      <c r="Q130" s="301"/>
      <c r="R130" s="313"/>
      <c r="S130" s="301"/>
      <c r="T130" s="317"/>
      <c r="U130" s="318"/>
      <c r="V130" s="362"/>
    </row>
    <row r="131" spans="2:22" ht="15.75">
      <c r="B131" s="826"/>
      <c r="C131" s="830"/>
      <c r="D131" s="823"/>
      <c r="E131" s="302"/>
      <c r="F131" s="303"/>
      <c r="G131" s="303"/>
      <c r="H131" s="303"/>
      <c r="I131" s="303"/>
      <c r="J131" s="303"/>
      <c r="K131" s="303"/>
      <c r="L131" s="303"/>
      <c r="M131" s="303"/>
      <c r="N131" s="324"/>
      <c r="O131" s="313"/>
      <c r="P131" s="313"/>
      <c r="Q131" s="301"/>
      <c r="R131" s="313"/>
      <c r="S131" s="301"/>
      <c r="T131" s="317"/>
      <c r="U131" s="318"/>
      <c r="V131" s="362"/>
    </row>
    <row r="132" spans="2:22" ht="15.75">
      <c r="B132" s="827"/>
      <c r="C132" s="831"/>
      <c r="D132" s="824"/>
      <c r="E132" s="302"/>
      <c r="F132" s="303"/>
      <c r="G132" s="303"/>
      <c r="H132" s="303"/>
      <c r="I132" s="303"/>
      <c r="J132" s="303"/>
      <c r="K132" s="303"/>
      <c r="L132" s="303"/>
      <c r="M132" s="303"/>
      <c r="N132" s="324"/>
      <c r="O132" s="313"/>
      <c r="P132" s="313"/>
      <c r="Q132" s="301"/>
      <c r="R132" s="313"/>
      <c r="S132" s="301"/>
      <c r="T132" s="317"/>
      <c r="U132" s="318"/>
      <c r="V132" s="362"/>
    </row>
    <row r="133" spans="2:22" ht="15.75">
      <c r="B133" s="825"/>
      <c r="C133" s="829" t="s">
        <v>278</v>
      </c>
      <c r="D133" s="832"/>
      <c r="E133" s="302"/>
      <c r="F133" s="303"/>
      <c r="G133" s="303"/>
      <c r="H133" s="303"/>
      <c r="I133" s="303"/>
      <c r="J133" s="303"/>
      <c r="K133" s="303"/>
      <c r="L133" s="303"/>
      <c r="M133" s="303"/>
      <c r="N133" s="324"/>
      <c r="O133" s="313"/>
      <c r="P133" s="313"/>
      <c r="Q133" s="301"/>
      <c r="R133" s="313"/>
      <c r="S133" s="301"/>
      <c r="T133" s="317"/>
      <c r="U133" s="318"/>
      <c r="V133" s="362"/>
    </row>
    <row r="134" spans="2:22" ht="15.75">
      <c r="B134" s="826"/>
      <c r="C134" s="830"/>
      <c r="D134" s="823"/>
      <c r="E134" s="302"/>
      <c r="F134" s="303"/>
      <c r="G134" s="303"/>
      <c r="H134" s="303"/>
      <c r="I134" s="303"/>
      <c r="J134" s="303"/>
      <c r="K134" s="303"/>
      <c r="L134" s="303"/>
      <c r="M134" s="303"/>
      <c r="N134" s="324"/>
      <c r="O134" s="313"/>
      <c r="P134" s="313"/>
      <c r="Q134" s="301"/>
      <c r="R134" s="313"/>
      <c r="S134" s="301"/>
      <c r="T134" s="317"/>
      <c r="U134" s="318"/>
      <c r="V134" s="362"/>
    </row>
    <row r="135" spans="2:22" ht="15.75">
      <c r="B135" s="827"/>
      <c r="C135" s="831"/>
      <c r="D135" s="824"/>
      <c r="E135" s="302"/>
      <c r="F135" s="303"/>
      <c r="G135" s="303"/>
      <c r="H135" s="303"/>
      <c r="I135" s="303"/>
      <c r="J135" s="303"/>
      <c r="K135" s="303"/>
      <c r="L135" s="303"/>
      <c r="M135" s="303"/>
      <c r="N135" s="324"/>
      <c r="O135" s="313"/>
      <c r="P135" s="313"/>
      <c r="Q135" s="301"/>
      <c r="R135" s="313"/>
      <c r="S135" s="301"/>
      <c r="T135" s="317"/>
      <c r="U135" s="318"/>
      <c r="V135" s="362"/>
    </row>
    <row r="136" spans="2:22" ht="15.75">
      <c r="B136" s="825"/>
      <c r="C136" s="829" t="s">
        <v>279</v>
      </c>
      <c r="D136" s="832"/>
      <c r="E136" s="302"/>
      <c r="F136" s="303"/>
      <c r="G136" s="303"/>
      <c r="H136" s="303"/>
      <c r="I136" s="303"/>
      <c r="J136" s="303"/>
      <c r="K136" s="303"/>
      <c r="L136" s="303"/>
      <c r="M136" s="303"/>
      <c r="N136" s="324"/>
      <c r="O136" s="313"/>
      <c r="P136" s="313"/>
      <c r="Q136" s="301"/>
      <c r="R136" s="313"/>
      <c r="S136" s="301"/>
      <c r="T136" s="317"/>
      <c r="U136" s="318"/>
      <c r="V136" s="362"/>
    </row>
    <row r="137" spans="2:22" ht="15.75">
      <c r="B137" s="826"/>
      <c r="C137" s="830"/>
      <c r="D137" s="823"/>
      <c r="E137" s="302"/>
      <c r="F137" s="303"/>
      <c r="G137" s="303"/>
      <c r="H137" s="303"/>
      <c r="I137" s="303"/>
      <c r="J137" s="303"/>
      <c r="K137" s="303"/>
      <c r="L137" s="303"/>
      <c r="M137" s="303"/>
      <c r="N137" s="324"/>
      <c r="O137" s="313"/>
      <c r="P137" s="313"/>
      <c r="Q137" s="301"/>
      <c r="R137" s="313"/>
      <c r="S137" s="301"/>
      <c r="T137" s="317"/>
      <c r="U137" s="318"/>
      <c r="V137" s="362"/>
    </row>
    <row r="138" spans="2:22" ht="15.75">
      <c r="B138" s="827"/>
      <c r="C138" s="831"/>
      <c r="D138" s="824"/>
      <c r="E138" s="302"/>
      <c r="F138" s="303"/>
      <c r="G138" s="303"/>
      <c r="H138" s="303"/>
      <c r="I138" s="303"/>
      <c r="J138" s="303"/>
      <c r="K138" s="303"/>
      <c r="L138" s="303"/>
      <c r="M138" s="303"/>
      <c r="N138" s="324"/>
      <c r="O138" s="313"/>
      <c r="P138" s="313"/>
      <c r="Q138" s="301"/>
      <c r="R138" s="313"/>
      <c r="S138" s="301"/>
      <c r="T138" s="317"/>
      <c r="U138" s="318"/>
      <c r="V138" s="362"/>
    </row>
    <row r="139" spans="2:22" ht="15.75">
      <c r="B139" s="833"/>
      <c r="C139" s="859" t="s">
        <v>267</v>
      </c>
      <c r="D139" s="836"/>
      <c r="E139" s="336"/>
      <c r="F139" s="337"/>
      <c r="G139" s="337"/>
      <c r="H139" s="337"/>
      <c r="I139" s="337"/>
      <c r="J139" s="337"/>
      <c r="K139" s="337"/>
      <c r="L139" s="337"/>
      <c r="M139" s="337"/>
      <c r="N139" s="338"/>
      <c r="O139" s="331"/>
      <c r="P139" s="331"/>
      <c r="Q139" s="339"/>
      <c r="R139" s="331"/>
      <c r="S139" s="339"/>
      <c r="T139" s="333"/>
      <c r="U139" s="334"/>
      <c r="V139" s="364"/>
    </row>
    <row r="140" spans="2:22" ht="15.75">
      <c r="B140" s="834"/>
      <c r="C140" s="860"/>
      <c r="D140" s="837"/>
      <c r="E140" s="336"/>
      <c r="F140" s="337"/>
      <c r="G140" s="337"/>
      <c r="H140" s="337"/>
      <c r="I140" s="337"/>
      <c r="J140" s="337"/>
      <c r="K140" s="337"/>
      <c r="L140" s="337"/>
      <c r="M140" s="337"/>
      <c r="N140" s="338"/>
      <c r="O140" s="331"/>
      <c r="P140" s="331"/>
      <c r="Q140" s="339"/>
      <c r="R140" s="331"/>
      <c r="S140" s="339"/>
      <c r="T140" s="333"/>
      <c r="U140" s="334"/>
      <c r="V140" s="364"/>
    </row>
    <row r="141" spans="2:22" ht="15.75">
      <c r="B141" s="835"/>
      <c r="C141" s="861"/>
      <c r="D141" s="838"/>
      <c r="E141" s="336"/>
      <c r="F141" s="337"/>
      <c r="G141" s="337"/>
      <c r="H141" s="337"/>
      <c r="I141" s="337"/>
      <c r="J141" s="337"/>
      <c r="K141" s="337"/>
      <c r="L141" s="337"/>
      <c r="M141" s="337"/>
      <c r="N141" s="338"/>
      <c r="O141" s="331"/>
      <c r="P141" s="331"/>
      <c r="Q141" s="339"/>
      <c r="R141" s="331"/>
      <c r="S141" s="339"/>
      <c r="T141" s="333"/>
      <c r="U141" s="334"/>
      <c r="V141" s="364"/>
    </row>
    <row r="142" spans="2:22" ht="15.75">
      <c r="B142" s="825"/>
      <c r="C142" s="829" t="s">
        <v>280</v>
      </c>
      <c r="D142" s="832"/>
      <c r="E142" s="302"/>
      <c r="F142" s="303"/>
      <c r="G142" s="303"/>
      <c r="H142" s="303"/>
      <c r="I142" s="303"/>
      <c r="J142" s="303"/>
      <c r="K142" s="303"/>
      <c r="L142" s="303"/>
      <c r="M142" s="303"/>
      <c r="N142" s="324"/>
      <c r="O142" s="313"/>
      <c r="P142" s="313"/>
      <c r="Q142" s="301"/>
      <c r="R142" s="313"/>
      <c r="S142" s="301"/>
      <c r="T142" s="317"/>
      <c r="U142" s="318"/>
      <c r="V142" s="362"/>
    </row>
    <row r="143" spans="2:22" ht="15.75">
      <c r="B143" s="826"/>
      <c r="C143" s="830"/>
      <c r="D143" s="823"/>
      <c r="E143" s="302"/>
      <c r="F143" s="303"/>
      <c r="G143" s="303"/>
      <c r="H143" s="303"/>
      <c r="I143" s="303"/>
      <c r="J143" s="303"/>
      <c r="K143" s="303"/>
      <c r="L143" s="303"/>
      <c r="M143" s="303"/>
      <c r="N143" s="324"/>
      <c r="O143" s="313"/>
      <c r="P143" s="313"/>
      <c r="Q143" s="301"/>
      <c r="R143" s="313"/>
      <c r="S143" s="301"/>
      <c r="T143" s="317"/>
      <c r="U143" s="318"/>
      <c r="V143" s="362"/>
    </row>
    <row r="144" spans="2:22" ht="15.75">
      <c r="B144" s="827"/>
      <c r="C144" s="831"/>
      <c r="D144" s="824"/>
      <c r="E144" s="302"/>
      <c r="F144" s="303"/>
      <c r="G144" s="303"/>
      <c r="H144" s="303"/>
      <c r="I144" s="303"/>
      <c r="J144" s="303"/>
      <c r="K144" s="303"/>
      <c r="L144" s="303"/>
      <c r="M144" s="303"/>
      <c r="N144" s="324"/>
      <c r="O144" s="313"/>
      <c r="P144" s="313"/>
      <c r="Q144" s="301"/>
      <c r="R144" s="313"/>
      <c r="S144" s="301"/>
      <c r="T144" s="317"/>
      <c r="U144" s="318"/>
      <c r="V144" s="362"/>
    </row>
    <row r="145" spans="2:22" ht="15.75">
      <c r="B145" s="825"/>
      <c r="C145" s="829" t="s">
        <v>281</v>
      </c>
      <c r="D145" s="832"/>
      <c r="E145" s="302"/>
      <c r="F145" s="303"/>
      <c r="G145" s="303"/>
      <c r="H145" s="303"/>
      <c r="I145" s="303"/>
      <c r="J145" s="303"/>
      <c r="K145" s="303"/>
      <c r="L145" s="303"/>
      <c r="M145" s="303"/>
      <c r="N145" s="324"/>
      <c r="O145" s="313"/>
      <c r="P145" s="313"/>
      <c r="Q145" s="301"/>
      <c r="R145" s="313"/>
      <c r="S145" s="301"/>
      <c r="T145" s="317"/>
      <c r="U145" s="318"/>
      <c r="V145" s="362"/>
    </row>
    <row r="146" spans="2:22" ht="15.75">
      <c r="B146" s="826"/>
      <c r="C146" s="830"/>
      <c r="D146" s="823"/>
      <c r="E146" s="302"/>
      <c r="F146" s="303"/>
      <c r="G146" s="303"/>
      <c r="H146" s="303"/>
      <c r="I146" s="303"/>
      <c r="J146" s="303"/>
      <c r="K146" s="303"/>
      <c r="L146" s="303"/>
      <c r="M146" s="303"/>
      <c r="N146" s="324"/>
      <c r="O146" s="313"/>
      <c r="P146" s="313"/>
      <c r="Q146" s="301"/>
      <c r="R146" s="313"/>
      <c r="S146" s="301"/>
      <c r="T146" s="317"/>
      <c r="U146" s="318"/>
      <c r="V146" s="362"/>
    </row>
    <row r="147" spans="2:22" ht="15.75">
      <c r="B147" s="827"/>
      <c r="C147" s="831"/>
      <c r="D147" s="824"/>
      <c r="E147" s="302"/>
      <c r="F147" s="303"/>
      <c r="G147" s="303"/>
      <c r="H147" s="303"/>
      <c r="I147" s="303"/>
      <c r="J147" s="303"/>
      <c r="K147" s="303"/>
      <c r="L147" s="303"/>
      <c r="M147" s="303"/>
      <c r="N147" s="324"/>
      <c r="O147" s="313"/>
      <c r="P147" s="313"/>
      <c r="Q147" s="301"/>
      <c r="R147" s="313"/>
      <c r="S147" s="301"/>
      <c r="T147" s="317"/>
      <c r="U147" s="318"/>
      <c r="V147" s="362"/>
    </row>
    <row r="148" spans="2:22" ht="15.75">
      <c r="B148" s="825"/>
      <c r="C148" s="829" t="s">
        <v>282</v>
      </c>
      <c r="D148" s="832"/>
      <c r="E148" s="302"/>
      <c r="F148" s="303"/>
      <c r="G148" s="303"/>
      <c r="H148" s="303"/>
      <c r="I148" s="303"/>
      <c r="J148" s="303"/>
      <c r="K148" s="303"/>
      <c r="L148" s="303"/>
      <c r="M148" s="303"/>
      <c r="N148" s="324"/>
      <c r="O148" s="313"/>
      <c r="P148" s="313"/>
      <c r="Q148" s="301"/>
      <c r="R148" s="313"/>
      <c r="S148" s="301"/>
      <c r="T148" s="317"/>
      <c r="U148" s="318"/>
      <c r="V148" s="362"/>
    </row>
    <row r="149" spans="2:22" ht="15.75">
      <c r="B149" s="826"/>
      <c r="C149" s="830"/>
      <c r="D149" s="823"/>
      <c r="E149" s="302"/>
      <c r="F149" s="303"/>
      <c r="G149" s="303"/>
      <c r="H149" s="303"/>
      <c r="I149" s="303"/>
      <c r="J149" s="303"/>
      <c r="K149" s="303"/>
      <c r="L149" s="303"/>
      <c r="M149" s="303"/>
      <c r="N149" s="324"/>
      <c r="O149" s="313"/>
      <c r="P149" s="313"/>
      <c r="Q149" s="301"/>
      <c r="R149" s="313"/>
      <c r="S149" s="301"/>
      <c r="T149" s="317"/>
      <c r="U149" s="318"/>
      <c r="V149" s="362"/>
    </row>
    <row r="150" spans="2:22" ht="15.75">
      <c r="B150" s="827"/>
      <c r="C150" s="831"/>
      <c r="D150" s="824"/>
      <c r="E150" s="302"/>
      <c r="F150" s="303"/>
      <c r="G150" s="303"/>
      <c r="H150" s="303"/>
      <c r="I150" s="303"/>
      <c r="J150" s="303"/>
      <c r="K150" s="303"/>
      <c r="L150" s="303"/>
      <c r="M150" s="303"/>
      <c r="N150" s="324"/>
      <c r="O150" s="313"/>
      <c r="P150" s="313"/>
      <c r="Q150" s="301"/>
      <c r="R150" s="313"/>
      <c r="S150" s="301"/>
      <c r="T150" s="317"/>
      <c r="U150" s="318"/>
      <c r="V150" s="362"/>
    </row>
    <row r="151" spans="2:22" ht="15.75">
      <c r="B151" s="825"/>
      <c r="C151" s="829" t="s">
        <v>283</v>
      </c>
      <c r="D151" s="832"/>
      <c r="E151" s="302"/>
      <c r="F151" s="303"/>
      <c r="G151" s="303"/>
      <c r="H151" s="303"/>
      <c r="I151" s="303"/>
      <c r="J151" s="303"/>
      <c r="K151" s="303"/>
      <c r="L151" s="303"/>
      <c r="M151" s="303"/>
      <c r="N151" s="324"/>
      <c r="O151" s="313"/>
      <c r="P151" s="313"/>
      <c r="Q151" s="301"/>
      <c r="R151" s="313"/>
      <c r="S151" s="301"/>
      <c r="T151" s="317"/>
      <c r="U151" s="318"/>
      <c r="V151" s="362"/>
    </row>
    <row r="152" spans="2:22" ht="15.75">
      <c r="B152" s="826"/>
      <c r="C152" s="830"/>
      <c r="D152" s="823"/>
      <c r="E152" s="302"/>
      <c r="F152" s="303"/>
      <c r="G152" s="303"/>
      <c r="H152" s="303"/>
      <c r="I152" s="303"/>
      <c r="J152" s="303"/>
      <c r="K152" s="303"/>
      <c r="L152" s="303"/>
      <c r="M152" s="303"/>
      <c r="N152" s="324"/>
      <c r="O152" s="313"/>
      <c r="P152" s="313"/>
      <c r="Q152" s="301"/>
      <c r="R152" s="313"/>
      <c r="S152" s="301"/>
      <c r="T152" s="317"/>
      <c r="U152" s="318"/>
      <c r="V152" s="362"/>
    </row>
    <row r="153" spans="2:22" ht="15.75">
      <c r="B153" s="827"/>
      <c r="C153" s="831"/>
      <c r="D153" s="824"/>
      <c r="E153" s="302"/>
      <c r="F153" s="303"/>
      <c r="G153" s="303"/>
      <c r="H153" s="303"/>
      <c r="I153" s="303"/>
      <c r="J153" s="303"/>
      <c r="K153" s="303"/>
      <c r="L153" s="303"/>
      <c r="M153" s="303"/>
      <c r="N153" s="324"/>
      <c r="O153" s="313"/>
      <c r="P153" s="313"/>
      <c r="Q153" s="301"/>
      <c r="R153" s="313"/>
      <c r="S153" s="301"/>
      <c r="T153" s="317"/>
      <c r="U153" s="318"/>
      <c r="V153" s="361"/>
    </row>
    <row r="154" spans="2:22" ht="15.75">
      <c r="B154" s="825"/>
      <c r="C154" s="829" t="s">
        <v>284</v>
      </c>
      <c r="D154" s="832"/>
      <c r="E154" s="302"/>
      <c r="F154" s="303"/>
      <c r="G154" s="303"/>
      <c r="H154" s="303"/>
      <c r="I154" s="303"/>
      <c r="J154" s="303"/>
      <c r="K154" s="303"/>
      <c r="L154" s="303"/>
      <c r="M154" s="303"/>
      <c r="N154" s="324"/>
      <c r="O154" s="313"/>
      <c r="P154" s="313"/>
      <c r="Q154" s="301"/>
      <c r="R154" s="313"/>
      <c r="S154" s="301"/>
      <c r="T154" s="317"/>
      <c r="U154" s="318"/>
      <c r="V154" s="362"/>
    </row>
    <row r="155" spans="2:22" ht="15.75">
      <c r="B155" s="826"/>
      <c r="C155" s="830"/>
      <c r="D155" s="823"/>
      <c r="E155" s="302"/>
      <c r="F155" s="303"/>
      <c r="G155" s="303"/>
      <c r="H155" s="303"/>
      <c r="I155" s="303"/>
      <c r="J155" s="303"/>
      <c r="K155" s="303"/>
      <c r="L155" s="303"/>
      <c r="M155" s="303"/>
      <c r="N155" s="324"/>
      <c r="O155" s="313"/>
      <c r="P155" s="313"/>
      <c r="Q155" s="301"/>
      <c r="R155" s="313"/>
      <c r="S155" s="301"/>
      <c r="T155" s="317"/>
      <c r="U155" s="318"/>
      <c r="V155" s="362"/>
    </row>
    <row r="156" spans="2:22" ht="15.75">
      <c r="B156" s="827"/>
      <c r="C156" s="831"/>
      <c r="D156" s="824"/>
      <c r="E156" s="302"/>
      <c r="F156" s="303"/>
      <c r="G156" s="303"/>
      <c r="H156" s="303"/>
      <c r="I156" s="303"/>
      <c r="J156" s="303"/>
      <c r="K156" s="303"/>
      <c r="L156" s="303"/>
      <c r="M156" s="303"/>
      <c r="N156" s="324"/>
      <c r="O156" s="313"/>
      <c r="P156" s="313"/>
      <c r="Q156" s="301"/>
      <c r="R156" s="313"/>
      <c r="S156" s="301"/>
      <c r="T156" s="317"/>
      <c r="U156" s="318"/>
      <c r="V156" s="362"/>
    </row>
    <row r="157" spans="2:22" ht="15.75">
      <c r="B157" s="825"/>
      <c r="C157" s="829" t="s">
        <v>285</v>
      </c>
      <c r="D157" s="832"/>
      <c r="E157" s="302"/>
      <c r="F157" s="303"/>
      <c r="G157" s="303"/>
      <c r="H157" s="303"/>
      <c r="I157" s="303"/>
      <c r="J157" s="303"/>
      <c r="K157" s="303"/>
      <c r="L157" s="303"/>
      <c r="M157" s="303"/>
      <c r="N157" s="324"/>
      <c r="O157" s="313"/>
      <c r="P157" s="313"/>
      <c r="Q157" s="301"/>
      <c r="R157" s="313"/>
      <c r="S157" s="301"/>
      <c r="T157" s="317"/>
      <c r="U157" s="318"/>
      <c r="V157" s="362"/>
    </row>
    <row r="158" spans="2:22" ht="15.75">
      <c r="B158" s="826"/>
      <c r="C158" s="830"/>
      <c r="D158" s="823"/>
      <c r="E158" s="302"/>
      <c r="F158" s="303"/>
      <c r="G158" s="303"/>
      <c r="H158" s="303"/>
      <c r="I158" s="303"/>
      <c r="J158" s="303"/>
      <c r="K158" s="303"/>
      <c r="L158" s="303"/>
      <c r="M158" s="303"/>
      <c r="N158" s="324"/>
      <c r="O158" s="313"/>
      <c r="P158" s="313"/>
      <c r="Q158" s="301"/>
      <c r="R158" s="313"/>
      <c r="S158" s="301"/>
      <c r="T158" s="317"/>
      <c r="U158" s="318"/>
      <c r="V158" s="362"/>
    </row>
    <row r="159" spans="2:22" ht="15.75">
      <c r="B159" s="827"/>
      <c r="C159" s="831"/>
      <c r="D159" s="824"/>
      <c r="E159" s="302"/>
      <c r="F159" s="303"/>
      <c r="G159" s="303"/>
      <c r="H159" s="303"/>
      <c r="I159" s="303"/>
      <c r="J159" s="303"/>
      <c r="K159" s="303"/>
      <c r="L159" s="303"/>
      <c r="M159" s="303"/>
      <c r="N159" s="324"/>
      <c r="O159" s="313"/>
      <c r="P159" s="313"/>
      <c r="Q159" s="301"/>
      <c r="R159" s="313"/>
      <c r="S159" s="301"/>
      <c r="T159" s="317"/>
      <c r="U159" s="318"/>
      <c r="V159" s="362"/>
    </row>
    <row r="160" spans="2:22" ht="15.75">
      <c r="B160" s="825"/>
      <c r="C160" s="829" t="s">
        <v>286</v>
      </c>
      <c r="D160" s="832"/>
      <c r="E160" s="302"/>
      <c r="F160" s="303"/>
      <c r="G160" s="303"/>
      <c r="H160" s="303"/>
      <c r="I160" s="303"/>
      <c r="J160" s="303"/>
      <c r="K160" s="303"/>
      <c r="L160" s="303"/>
      <c r="M160" s="303"/>
      <c r="N160" s="324"/>
      <c r="O160" s="313"/>
      <c r="P160" s="313"/>
      <c r="Q160" s="301"/>
      <c r="R160" s="313"/>
      <c r="S160" s="301"/>
      <c r="T160" s="317"/>
      <c r="U160" s="318"/>
      <c r="V160" s="362"/>
    </row>
    <row r="161" spans="2:22" ht="15.75">
      <c r="B161" s="826"/>
      <c r="C161" s="830"/>
      <c r="D161" s="823"/>
      <c r="E161" s="302"/>
      <c r="F161" s="303"/>
      <c r="G161" s="303"/>
      <c r="H161" s="303"/>
      <c r="I161" s="303"/>
      <c r="J161" s="303"/>
      <c r="K161" s="303"/>
      <c r="L161" s="303"/>
      <c r="M161" s="303"/>
      <c r="N161" s="324"/>
      <c r="O161" s="313"/>
      <c r="P161" s="313"/>
      <c r="Q161" s="301"/>
      <c r="R161" s="313"/>
      <c r="S161" s="301"/>
      <c r="T161" s="317"/>
      <c r="U161" s="318"/>
      <c r="V161" s="362"/>
    </row>
    <row r="162" spans="2:22" ht="15.75">
      <c r="B162" s="827"/>
      <c r="C162" s="831"/>
      <c r="D162" s="824"/>
      <c r="E162" s="302"/>
      <c r="F162" s="303"/>
      <c r="G162" s="303"/>
      <c r="H162" s="303"/>
      <c r="I162" s="303"/>
      <c r="J162" s="303"/>
      <c r="K162" s="303"/>
      <c r="L162" s="303"/>
      <c r="M162" s="303"/>
      <c r="N162" s="324"/>
      <c r="O162" s="313"/>
      <c r="P162" s="313"/>
      <c r="Q162" s="301"/>
      <c r="R162" s="313"/>
      <c r="S162" s="301"/>
      <c r="T162" s="317"/>
      <c r="U162" s="318"/>
      <c r="V162" s="362"/>
    </row>
    <row r="163" spans="2:22" ht="15.75">
      <c r="B163" s="825"/>
      <c r="C163" s="829" t="s">
        <v>287</v>
      </c>
      <c r="D163" s="832"/>
      <c r="E163" s="302"/>
      <c r="F163" s="303"/>
      <c r="G163" s="303"/>
      <c r="H163" s="303"/>
      <c r="I163" s="303"/>
      <c r="J163" s="303"/>
      <c r="K163" s="303"/>
      <c r="L163" s="303"/>
      <c r="M163" s="303"/>
      <c r="N163" s="324"/>
      <c r="O163" s="313"/>
      <c r="P163" s="313"/>
      <c r="Q163" s="301"/>
      <c r="R163" s="313"/>
      <c r="S163" s="301"/>
      <c r="T163" s="317"/>
      <c r="U163" s="318"/>
      <c r="V163" s="362"/>
    </row>
    <row r="164" spans="2:22" ht="15.75">
      <c r="B164" s="826"/>
      <c r="C164" s="830"/>
      <c r="D164" s="823"/>
      <c r="E164" s="302"/>
      <c r="F164" s="303"/>
      <c r="G164" s="303"/>
      <c r="H164" s="303"/>
      <c r="I164" s="303"/>
      <c r="J164" s="303"/>
      <c r="K164" s="303"/>
      <c r="L164" s="303"/>
      <c r="M164" s="303"/>
      <c r="N164" s="324"/>
      <c r="O164" s="313"/>
      <c r="P164" s="313"/>
      <c r="Q164" s="301"/>
      <c r="R164" s="313"/>
      <c r="S164" s="301"/>
      <c r="T164" s="317"/>
      <c r="U164" s="318"/>
      <c r="V164" s="362"/>
    </row>
    <row r="165" spans="2:22" ht="15.75">
      <c r="B165" s="827"/>
      <c r="C165" s="831"/>
      <c r="D165" s="824"/>
      <c r="E165" s="302"/>
      <c r="F165" s="303"/>
      <c r="G165" s="303"/>
      <c r="H165" s="303"/>
      <c r="I165" s="303"/>
      <c r="J165" s="303"/>
      <c r="K165" s="303"/>
      <c r="L165" s="303"/>
      <c r="M165" s="303"/>
      <c r="N165" s="324"/>
      <c r="O165" s="313"/>
      <c r="P165" s="313"/>
      <c r="Q165" s="301"/>
      <c r="R165" s="313"/>
      <c r="S165" s="301"/>
      <c r="T165" s="317"/>
      <c r="U165" s="318"/>
      <c r="V165" s="362"/>
    </row>
    <row r="166" spans="2:22" ht="15.75">
      <c r="B166" s="825"/>
      <c r="C166" s="829" t="s">
        <v>288</v>
      </c>
      <c r="D166" s="832"/>
      <c r="E166" s="302"/>
      <c r="F166" s="303"/>
      <c r="G166" s="303"/>
      <c r="H166" s="303"/>
      <c r="I166" s="303"/>
      <c r="J166" s="303"/>
      <c r="K166" s="303"/>
      <c r="L166" s="303"/>
      <c r="M166" s="303"/>
      <c r="N166" s="324"/>
      <c r="O166" s="313"/>
      <c r="P166" s="313"/>
      <c r="Q166" s="301"/>
      <c r="R166" s="313"/>
      <c r="S166" s="301"/>
      <c r="T166" s="317"/>
      <c r="U166" s="318"/>
      <c r="V166" s="362"/>
    </row>
    <row r="167" spans="2:22" ht="15.75">
      <c r="B167" s="826"/>
      <c r="C167" s="830"/>
      <c r="D167" s="823"/>
      <c r="E167" s="302"/>
      <c r="F167" s="303"/>
      <c r="G167" s="303"/>
      <c r="H167" s="303"/>
      <c r="I167" s="303"/>
      <c r="J167" s="303"/>
      <c r="K167" s="303"/>
      <c r="L167" s="303"/>
      <c r="M167" s="303"/>
      <c r="N167" s="324"/>
      <c r="O167" s="313"/>
      <c r="P167" s="313"/>
      <c r="Q167" s="301"/>
      <c r="R167" s="313"/>
      <c r="S167" s="301"/>
      <c r="T167" s="317"/>
      <c r="U167" s="318"/>
      <c r="V167" s="362"/>
    </row>
    <row r="168" spans="2:22" ht="15.75">
      <c r="B168" s="827"/>
      <c r="C168" s="831"/>
      <c r="D168" s="824"/>
      <c r="E168" s="302"/>
      <c r="F168" s="303"/>
      <c r="G168" s="303"/>
      <c r="H168" s="303"/>
      <c r="I168" s="303"/>
      <c r="J168" s="303"/>
      <c r="K168" s="303"/>
      <c r="L168" s="303"/>
      <c r="M168" s="303"/>
      <c r="N168" s="324"/>
      <c r="O168" s="313"/>
      <c r="P168" s="313"/>
      <c r="Q168" s="301"/>
      <c r="R168" s="313"/>
      <c r="S168" s="301"/>
      <c r="T168" s="317"/>
      <c r="U168" s="318"/>
      <c r="V168" s="362"/>
    </row>
    <row r="169" spans="2:22" ht="15.75">
      <c r="B169" s="833"/>
      <c r="C169" s="859"/>
      <c r="D169" s="836"/>
      <c r="E169" s="336"/>
      <c r="F169" s="337"/>
      <c r="G169" s="337"/>
      <c r="H169" s="337"/>
      <c r="I169" s="337"/>
      <c r="J169" s="337"/>
      <c r="K169" s="337"/>
      <c r="L169" s="337"/>
      <c r="M169" s="337"/>
      <c r="N169" s="338"/>
      <c r="O169" s="331"/>
      <c r="P169" s="331"/>
      <c r="Q169" s="339"/>
      <c r="R169" s="331"/>
      <c r="S169" s="339"/>
      <c r="T169" s="333"/>
      <c r="U169" s="334"/>
      <c r="V169" s="364"/>
    </row>
    <row r="170" spans="2:22" ht="15.75">
      <c r="B170" s="834"/>
      <c r="C170" s="860"/>
      <c r="D170" s="837"/>
      <c r="E170" s="336"/>
      <c r="F170" s="337"/>
      <c r="G170" s="337"/>
      <c r="H170" s="337"/>
      <c r="I170" s="337"/>
      <c r="J170" s="337"/>
      <c r="K170" s="337"/>
      <c r="L170" s="337"/>
      <c r="M170" s="337"/>
      <c r="N170" s="338"/>
      <c r="O170" s="331"/>
      <c r="P170" s="331"/>
      <c r="Q170" s="339"/>
      <c r="R170" s="331"/>
      <c r="S170" s="339"/>
      <c r="T170" s="333"/>
      <c r="U170" s="334"/>
      <c r="V170" s="364"/>
    </row>
    <row r="171" spans="2:22" ht="15.75">
      <c r="B171" s="835"/>
      <c r="C171" s="861"/>
      <c r="D171" s="838"/>
      <c r="E171" s="336"/>
      <c r="F171" s="337"/>
      <c r="G171" s="337"/>
      <c r="H171" s="337"/>
      <c r="I171" s="337"/>
      <c r="J171" s="337"/>
      <c r="K171" s="337"/>
      <c r="L171" s="337"/>
      <c r="M171" s="337"/>
      <c r="N171" s="338"/>
      <c r="O171" s="331"/>
      <c r="P171" s="331"/>
      <c r="Q171" s="339"/>
      <c r="R171" s="331"/>
      <c r="S171" s="339"/>
      <c r="T171" s="333"/>
      <c r="U171" s="334"/>
      <c r="V171" s="364"/>
    </row>
    <row r="172" spans="2:22" ht="15.75">
      <c r="B172" s="825"/>
      <c r="C172" s="829"/>
      <c r="D172" s="832"/>
      <c r="E172" s="302"/>
      <c r="F172" s="303"/>
      <c r="G172" s="303"/>
      <c r="H172" s="303"/>
      <c r="I172" s="303"/>
      <c r="J172" s="303"/>
      <c r="K172" s="303"/>
      <c r="L172" s="303"/>
      <c r="M172" s="303"/>
      <c r="N172" s="324"/>
      <c r="O172" s="313"/>
      <c r="P172" s="313"/>
      <c r="Q172" s="301"/>
      <c r="R172" s="313"/>
      <c r="S172" s="301"/>
      <c r="T172" s="317"/>
      <c r="U172" s="318"/>
      <c r="V172" s="365"/>
    </row>
    <row r="173" spans="2:22" ht="15.75">
      <c r="B173" s="826"/>
      <c r="C173" s="830"/>
      <c r="D173" s="823"/>
      <c r="E173" s="302"/>
      <c r="F173" s="303"/>
      <c r="G173" s="303"/>
      <c r="H173" s="303"/>
      <c r="I173" s="303"/>
      <c r="J173" s="303"/>
      <c r="K173" s="303"/>
      <c r="L173" s="303"/>
      <c r="M173" s="303"/>
      <c r="N173" s="324"/>
      <c r="O173" s="313"/>
      <c r="P173" s="313"/>
      <c r="Q173" s="301"/>
      <c r="R173" s="313"/>
      <c r="S173" s="301"/>
      <c r="T173" s="317"/>
      <c r="U173" s="318"/>
      <c r="V173" s="365"/>
    </row>
    <row r="174" spans="2:22" ht="15.75">
      <c r="B174" s="827"/>
      <c r="C174" s="831"/>
      <c r="D174" s="824"/>
      <c r="E174" s="302"/>
      <c r="F174" s="303"/>
      <c r="G174" s="303"/>
      <c r="H174" s="303"/>
      <c r="I174" s="303"/>
      <c r="J174" s="303"/>
      <c r="K174" s="303"/>
      <c r="L174" s="303"/>
      <c r="M174" s="303"/>
      <c r="N174" s="324"/>
      <c r="O174" s="313"/>
      <c r="P174" s="313"/>
      <c r="Q174" s="301"/>
      <c r="R174" s="313"/>
      <c r="S174" s="301"/>
      <c r="T174" s="317"/>
      <c r="U174" s="318"/>
      <c r="V174" s="365"/>
    </row>
    <row r="175" spans="2:22" ht="15.75">
      <c r="B175" s="825"/>
      <c r="C175" s="829"/>
      <c r="D175" s="832"/>
      <c r="E175" s="302"/>
      <c r="F175" s="303"/>
      <c r="G175" s="303"/>
      <c r="H175" s="303"/>
      <c r="I175" s="303"/>
      <c r="J175" s="303"/>
      <c r="K175" s="303"/>
      <c r="L175" s="303"/>
      <c r="M175" s="303"/>
      <c r="N175" s="324"/>
      <c r="O175" s="313"/>
      <c r="P175" s="313"/>
      <c r="Q175" s="301"/>
      <c r="R175" s="313"/>
      <c r="S175" s="301"/>
      <c r="T175" s="317"/>
      <c r="U175" s="318"/>
      <c r="V175" s="365"/>
    </row>
    <row r="176" spans="2:22" ht="15.75">
      <c r="B176" s="826"/>
      <c r="C176" s="830"/>
      <c r="D176" s="823"/>
      <c r="E176" s="302"/>
      <c r="F176" s="303"/>
      <c r="G176" s="303"/>
      <c r="H176" s="303"/>
      <c r="I176" s="303"/>
      <c r="J176" s="303"/>
      <c r="K176" s="303"/>
      <c r="L176" s="303"/>
      <c r="M176" s="303"/>
      <c r="N176" s="324"/>
      <c r="O176" s="313"/>
      <c r="P176" s="313"/>
      <c r="Q176" s="301"/>
      <c r="R176" s="313"/>
      <c r="S176" s="301"/>
      <c r="T176" s="317"/>
      <c r="U176" s="318"/>
      <c r="V176" s="365"/>
    </row>
    <row r="177" spans="2:22" ht="15.75">
      <c r="B177" s="827"/>
      <c r="C177" s="831"/>
      <c r="D177" s="824"/>
      <c r="E177" s="302"/>
      <c r="F177" s="303"/>
      <c r="G177" s="303"/>
      <c r="H177" s="303"/>
      <c r="I177" s="303"/>
      <c r="J177" s="303"/>
      <c r="K177" s="303"/>
      <c r="L177" s="303"/>
      <c r="M177" s="303"/>
      <c r="N177" s="324"/>
      <c r="O177" s="313"/>
      <c r="P177" s="313"/>
      <c r="Q177" s="301"/>
      <c r="R177" s="313"/>
      <c r="S177" s="301"/>
      <c r="T177" s="317"/>
      <c r="U177" s="318"/>
      <c r="V177" s="365"/>
    </row>
    <row r="178" spans="2:22" ht="15.75">
      <c r="B178" s="825"/>
      <c r="C178" s="829"/>
      <c r="D178" s="832"/>
      <c r="E178" s="329"/>
      <c r="F178" s="329"/>
      <c r="G178" s="329"/>
      <c r="H178" s="329"/>
      <c r="I178" s="329"/>
      <c r="J178" s="329"/>
      <c r="K178" s="329"/>
      <c r="L178" s="329"/>
      <c r="M178" s="329"/>
      <c r="N178" s="325"/>
      <c r="O178" s="326"/>
      <c r="P178" s="326"/>
      <c r="Q178" s="326"/>
      <c r="R178" s="326"/>
      <c r="S178" s="330"/>
      <c r="T178" s="327"/>
      <c r="U178" s="328"/>
      <c r="V178" s="365"/>
    </row>
    <row r="179" spans="2:22" ht="15.75">
      <c r="B179" s="826"/>
      <c r="C179" s="830"/>
      <c r="D179" s="823"/>
      <c r="E179" s="329"/>
      <c r="F179" s="329"/>
      <c r="G179" s="329"/>
      <c r="H179" s="329"/>
      <c r="I179" s="329"/>
      <c r="J179" s="329"/>
      <c r="K179" s="329"/>
      <c r="L179" s="329"/>
      <c r="M179" s="329"/>
      <c r="N179" s="325"/>
      <c r="O179" s="326"/>
      <c r="P179" s="326"/>
      <c r="Q179" s="326"/>
      <c r="R179" s="326"/>
      <c r="S179" s="330"/>
      <c r="T179" s="327"/>
      <c r="U179" s="328"/>
      <c r="V179" s="365"/>
    </row>
    <row r="180" spans="2:22" ht="15.75">
      <c r="B180" s="827"/>
      <c r="C180" s="831"/>
      <c r="D180" s="824"/>
      <c r="E180" s="329"/>
      <c r="F180" s="329"/>
      <c r="G180" s="329"/>
      <c r="H180" s="329"/>
      <c r="I180" s="329"/>
      <c r="J180" s="329"/>
      <c r="K180" s="329"/>
      <c r="L180" s="329"/>
      <c r="M180" s="329"/>
      <c r="N180" s="325"/>
      <c r="O180" s="326"/>
      <c r="P180" s="326"/>
      <c r="Q180" s="326"/>
      <c r="R180" s="326"/>
      <c r="S180" s="330"/>
      <c r="T180" s="327"/>
      <c r="U180" s="328"/>
      <c r="V180" s="365"/>
    </row>
    <row r="181" spans="2:22" ht="15.75">
      <c r="B181" s="825"/>
      <c r="C181" s="829"/>
      <c r="D181" s="832"/>
      <c r="E181" s="329"/>
      <c r="F181" s="329"/>
      <c r="G181" s="329"/>
      <c r="H181" s="329"/>
      <c r="I181" s="329"/>
      <c r="J181" s="329"/>
      <c r="K181" s="329"/>
      <c r="L181" s="329"/>
      <c r="M181" s="329"/>
      <c r="N181" s="325"/>
      <c r="O181" s="326"/>
      <c r="P181" s="326"/>
      <c r="Q181" s="326"/>
      <c r="R181" s="326"/>
      <c r="S181" s="330"/>
      <c r="T181" s="327"/>
      <c r="U181" s="328"/>
      <c r="V181" s="365"/>
    </row>
    <row r="182" spans="2:22" ht="15.75">
      <c r="B182" s="826"/>
      <c r="C182" s="830"/>
      <c r="D182" s="823"/>
      <c r="E182" s="329"/>
      <c r="F182" s="329"/>
      <c r="G182" s="329"/>
      <c r="H182" s="329"/>
      <c r="I182" s="329"/>
      <c r="J182" s="329"/>
      <c r="K182" s="329"/>
      <c r="L182" s="329"/>
      <c r="M182" s="329"/>
      <c r="N182" s="325"/>
      <c r="O182" s="326"/>
      <c r="P182" s="326"/>
      <c r="Q182" s="326"/>
      <c r="R182" s="326"/>
      <c r="S182" s="330"/>
      <c r="T182" s="327"/>
      <c r="U182" s="328"/>
      <c r="V182" s="365"/>
    </row>
    <row r="183" spans="2:22" ht="15.75">
      <c r="B183" s="827"/>
      <c r="C183" s="831"/>
      <c r="D183" s="824"/>
      <c r="E183" s="329"/>
      <c r="F183" s="329"/>
      <c r="G183" s="329"/>
      <c r="H183" s="329"/>
      <c r="I183" s="329"/>
      <c r="J183" s="329"/>
      <c r="K183" s="329"/>
      <c r="L183" s="329"/>
      <c r="M183" s="329"/>
      <c r="N183" s="325"/>
      <c r="O183" s="326"/>
      <c r="P183" s="326"/>
      <c r="Q183" s="326"/>
      <c r="R183" s="326"/>
      <c r="S183" s="330"/>
      <c r="T183" s="327"/>
      <c r="U183" s="328"/>
      <c r="V183" s="365"/>
    </row>
    <row r="184" spans="2:22" ht="15.75">
      <c r="B184" s="825"/>
      <c r="C184" s="829"/>
      <c r="D184" s="832"/>
      <c r="E184" s="329"/>
      <c r="F184" s="329"/>
      <c r="G184" s="329"/>
      <c r="H184" s="329"/>
      <c r="I184" s="329"/>
      <c r="J184" s="329"/>
      <c r="K184" s="329"/>
      <c r="L184" s="329"/>
      <c r="M184" s="329"/>
      <c r="N184" s="325"/>
      <c r="O184" s="326"/>
      <c r="P184" s="326"/>
      <c r="Q184" s="326"/>
      <c r="R184" s="326"/>
      <c r="S184" s="330"/>
      <c r="T184" s="327"/>
      <c r="U184" s="328"/>
      <c r="V184" s="365"/>
    </row>
    <row r="185" spans="2:22" ht="15.75">
      <c r="B185" s="826"/>
      <c r="C185" s="830"/>
      <c r="D185" s="823"/>
      <c r="E185" s="329"/>
      <c r="F185" s="329"/>
      <c r="G185" s="329"/>
      <c r="H185" s="329"/>
      <c r="I185" s="329"/>
      <c r="J185" s="329"/>
      <c r="K185" s="329"/>
      <c r="L185" s="329"/>
      <c r="M185" s="329"/>
      <c r="N185" s="325"/>
      <c r="O185" s="326"/>
      <c r="P185" s="326"/>
      <c r="Q185" s="326"/>
      <c r="R185" s="326"/>
      <c r="S185" s="330"/>
      <c r="T185" s="327"/>
      <c r="U185" s="328"/>
      <c r="V185" s="365"/>
    </row>
    <row r="186" spans="2:22" ht="15.75">
      <c r="B186" s="827"/>
      <c r="C186" s="831"/>
      <c r="D186" s="824"/>
      <c r="E186" s="329"/>
      <c r="F186" s="329"/>
      <c r="G186" s="329"/>
      <c r="H186" s="329"/>
      <c r="I186" s="329"/>
      <c r="J186" s="329"/>
      <c r="K186" s="329"/>
      <c r="L186" s="329"/>
      <c r="M186" s="329"/>
      <c r="N186" s="325"/>
      <c r="O186" s="326"/>
      <c r="P186" s="326"/>
      <c r="Q186" s="326"/>
      <c r="R186" s="326"/>
      <c r="S186" s="330"/>
      <c r="T186" s="327"/>
      <c r="U186" s="328"/>
      <c r="V186" s="365"/>
    </row>
    <row r="187" spans="2:22" ht="15.75">
      <c r="B187" s="825"/>
      <c r="C187" s="829"/>
      <c r="D187" s="832"/>
      <c r="E187" s="329"/>
      <c r="F187" s="329"/>
      <c r="G187" s="329"/>
      <c r="H187" s="329"/>
      <c r="I187" s="329"/>
      <c r="J187" s="329"/>
      <c r="K187" s="329"/>
      <c r="L187" s="329"/>
      <c r="M187" s="329"/>
      <c r="N187" s="325"/>
      <c r="O187" s="326"/>
      <c r="P187" s="326"/>
      <c r="Q187" s="326"/>
      <c r="R187" s="326"/>
      <c r="S187" s="330"/>
      <c r="T187" s="327"/>
      <c r="U187" s="328"/>
      <c r="V187" s="365"/>
    </row>
    <row r="188" spans="2:22" ht="15.75">
      <c r="B188" s="826"/>
      <c r="C188" s="830"/>
      <c r="D188" s="823"/>
      <c r="E188" s="329"/>
      <c r="F188" s="329"/>
      <c r="G188" s="329"/>
      <c r="H188" s="329"/>
      <c r="I188" s="329"/>
      <c r="J188" s="329"/>
      <c r="K188" s="329"/>
      <c r="L188" s="329"/>
      <c r="M188" s="329"/>
      <c r="N188" s="325"/>
      <c r="O188" s="326"/>
      <c r="P188" s="326"/>
      <c r="Q188" s="326"/>
      <c r="R188" s="326"/>
      <c r="S188" s="330"/>
      <c r="T188" s="327"/>
      <c r="U188" s="328"/>
      <c r="V188" s="365"/>
    </row>
    <row r="189" spans="2:22" ht="15.75">
      <c r="B189" s="827"/>
      <c r="C189" s="831"/>
      <c r="D189" s="824"/>
      <c r="E189" s="329"/>
      <c r="F189" s="329"/>
      <c r="G189" s="329"/>
      <c r="H189" s="329"/>
      <c r="I189" s="329"/>
      <c r="J189" s="329"/>
      <c r="K189" s="329"/>
      <c r="L189" s="329"/>
      <c r="M189" s="329"/>
      <c r="N189" s="325"/>
      <c r="O189" s="326"/>
      <c r="P189" s="326"/>
      <c r="Q189" s="326"/>
      <c r="R189" s="326"/>
      <c r="S189" s="330"/>
      <c r="T189" s="327"/>
      <c r="U189" s="328"/>
      <c r="V189" s="365"/>
    </row>
    <row r="190" spans="2:22" ht="15.75">
      <c r="B190" s="825"/>
      <c r="C190" s="829"/>
      <c r="D190" s="832"/>
      <c r="E190" s="329"/>
      <c r="F190" s="329"/>
      <c r="G190" s="329"/>
      <c r="H190" s="329"/>
      <c r="I190" s="329"/>
      <c r="J190" s="329"/>
      <c r="K190" s="329"/>
      <c r="L190" s="329"/>
      <c r="M190" s="329"/>
      <c r="N190" s="325"/>
      <c r="O190" s="326"/>
      <c r="P190" s="326"/>
      <c r="Q190" s="326"/>
      <c r="R190" s="326"/>
      <c r="S190" s="330"/>
      <c r="T190" s="327"/>
      <c r="U190" s="328"/>
      <c r="V190" s="365"/>
    </row>
    <row r="191" spans="2:22" ht="15.75">
      <c r="B191" s="826"/>
      <c r="C191" s="830"/>
      <c r="D191" s="823"/>
      <c r="E191" s="329"/>
      <c r="F191" s="329"/>
      <c r="G191" s="329"/>
      <c r="H191" s="329"/>
      <c r="I191" s="329"/>
      <c r="J191" s="329"/>
      <c r="K191" s="329"/>
      <c r="L191" s="329"/>
      <c r="M191" s="329"/>
      <c r="N191" s="325"/>
      <c r="O191" s="326"/>
      <c r="P191" s="326"/>
      <c r="Q191" s="326"/>
      <c r="R191" s="326"/>
      <c r="S191" s="330"/>
      <c r="T191" s="327"/>
      <c r="U191" s="328"/>
      <c r="V191" s="365"/>
    </row>
    <row r="192" spans="2:22" ht="15.75">
      <c r="B192" s="827"/>
      <c r="C192" s="831"/>
      <c r="D192" s="824"/>
      <c r="E192" s="329"/>
      <c r="F192" s="329"/>
      <c r="G192" s="329"/>
      <c r="H192" s="329"/>
      <c r="I192" s="329"/>
      <c r="J192" s="329"/>
      <c r="K192" s="329"/>
      <c r="L192" s="329"/>
      <c r="M192" s="329"/>
      <c r="N192" s="325"/>
      <c r="O192" s="326"/>
      <c r="P192" s="326"/>
      <c r="Q192" s="326"/>
      <c r="R192" s="326"/>
      <c r="S192" s="330"/>
      <c r="T192" s="327"/>
      <c r="U192" s="328"/>
      <c r="V192" s="365"/>
    </row>
    <row r="193" spans="2:22" ht="15.75">
      <c r="B193" s="825"/>
      <c r="C193" s="829"/>
      <c r="D193" s="832"/>
      <c r="E193" s="329"/>
      <c r="F193" s="329"/>
      <c r="G193" s="329"/>
      <c r="H193" s="329"/>
      <c r="I193" s="329"/>
      <c r="J193" s="329"/>
      <c r="K193" s="329"/>
      <c r="L193" s="329"/>
      <c r="M193" s="329"/>
      <c r="N193" s="325"/>
      <c r="O193" s="326"/>
      <c r="P193" s="326"/>
      <c r="Q193" s="326"/>
      <c r="R193" s="326"/>
      <c r="S193" s="330"/>
      <c r="T193" s="327"/>
      <c r="U193" s="328"/>
      <c r="V193" s="365"/>
    </row>
    <row r="194" spans="2:22" ht="15.75">
      <c r="B194" s="826"/>
      <c r="C194" s="830"/>
      <c r="D194" s="823"/>
      <c r="E194" s="329"/>
      <c r="F194" s="329"/>
      <c r="G194" s="329"/>
      <c r="H194" s="329"/>
      <c r="I194" s="329"/>
      <c r="J194" s="329"/>
      <c r="K194" s="329"/>
      <c r="L194" s="329"/>
      <c r="M194" s="329"/>
      <c r="N194" s="325"/>
      <c r="O194" s="326"/>
      <c r="P194" s="326"/>
      <c r="Q194" s="326"/>
      <c r="R194" s="326"/>
      <c r="S194" s="330"/>
      <c r="T194" s="327"/>
      <c r="U194" s="328"/>
      <c r="V194" s="365"/>
    </row>
    <row r="195" spans="2:22" ht="15.75">
      <c r="B195" s="827"/>
      <c r="C195" s="831"/>
      <c r="D195" s="824"/>
      <c r="E195" s="329"/>
      <c r="F195" s="329"/>
      <c r="G195" s="329"/>
      <c r="H195" s="329"/>
      <c r="I195" s="329"/>
      <c r="J195" s="329"/>
      <c r="K195" s="329"/>
      <c r="L195" s="329"/>
      <c r="M195" s="329"/>
      <c r="N195" s="325"/>
      <c r="O195" s="326"/>
      <c r="P195" s="326"/>
      <c r="Q195" s="326"/>
      <c r="R195" s="326"/>
      <c r="S195" s="330"/>
      <c r="T195" s="327"/>
      <c r="U195" s="328"/>
      <c r="V195" s="365"/>
    </row>
    <row r="196" spans="2:22" ht="15.75">
      <c r="B196" s="868"/>
      <c r="C196" s="865"/>
      <c r="D196" s="832"/>
      <c r="E196" s="340"/>
      <c r="F196" s="340"/>
      <c r="G196" s="340"/>
      <c r="H196" s="340"/>
      <c r="I196" s="340"/>
      <c r="J196" s="340"/>
      <c r="K196" s="340"/>
      <c r="L196" s="340"/>
      <c r="M196" s="340"/>
      <c r="N196" s="341"/>
      <c r="O196" s="342"/>
      <c r="P196" s="342"/>
      <c r="Q196" s="342"/>
      <c r="R196" s="342"/>
      <c r="S196" s="343"/>
      <c r="T196" s="344"/>
      <c r="U196" s="345"/>
      <c r="V196" s="366"/>
    </row>
    <row r="197" spans="2:22" ht="15.75">
      <c r="B197" s="869"/>
      <c r="C197" s="866"/>
      <c r="D197" s="823"/>
      <c r="E197" s="346"/>
      <c r="F197" s="346"/>
      <c r="G197" s="346"/>
      <c r="H197" s="346"/>
      <c r="I197" s="346"/>
      <c r="J197" s="346"/>
      <c r="K197" s="346"/>
      <c r="L197" s="346"/>
      <c r="M197" s="346"/>
      <c r="N197" s="347"/>
      <c r="O197" s="348"/>
      <c r="P197" s="348"/>
      <c r="Q197" s="348"/>
      <c r="R197" s="348"/>
      <c r="S197" s="349"/>
      <c r="T197" s="350"/>
      <c r="U197" s="351"/>
      <c r="V197" s="367"/>
    </row>
    <row r="198" spans="2:22" ht="16.5" thickBot="1">
      <c r="B198" s="870"/>
      <c r="C198" s="867"/>
      <c r="D198" s="871"/>
      <c r="E198" s="368"/>
      <c r="F198" s="369"/>
      <c r="G198" s="369"/>
      <c r="H198" s="369"/>
      <c r="I198" s="369"/>
      <c r="J198" s="369"/>
      <c r="K198" s="369"/>
      <c r="L198" s="369"/>
      <c r="M198" s="369"/>
      <c r="N198" s="370"/>
      <c r="O198" s="371"/>
      <c r="P198" s="371"/>
      <c r="Q198" s="372"/>
      <c r="R198" s="371"/>
      <c r="S198" s="373"/>
      <c r="T198" s="374"/>
      <c r="U198" s="375"/>
      <c r="V198" s="376"/>
    </row>
    <row r="199" spans="2:22">
      <c r="B199" s="299"/>
      <c r="C199" s="299"/>
      <c r="D199" s="299"/>
      <c r="E199" s="299"/>
      <c r="F199" s="299"/>
      <c r="G199" s="299"/>
      <c r="H199" s="299"/>
      <c r="I199" s="299"/>
      <c r="J199" s="299"/>
      <c r="K199" s="299"/>
      <c r="L199" s="299"/>
      <c r="M199" s="299"/>
      <c r="N199" s="299"/>
      <c r="O199" s="299"/>
      <c r="P199" s="298"/>
      <c r="Q199" s="298"/>
      <c r="R199" s="298"/>
      <c r="S199" s="299"/>
      <c r="T199" s="299"/>
      <c r="U199" s="299"/>
      <c r="V199" s="300"/>
    </row>
    <row r="200" spans="2:22">
      <c r="B200" s="299"/>
      <c r="C200" s="299"/>
      <c r="D200" s="299"/>
      <c r="E200" s="299"/>
      <c r="F200" s="299"/>
      <c r="G200" s="299"/>
      <c r="H200" s="299"/>
      <c r="I200" s="299"/>
      <c r="J200" s="299"/>
      <c r="K200" s="299"/>
      <c r="L200" s="299"/>
      <c r="M200" s="299"/>
      <c r="N200" s="299"/>
      <c r="O200" s="299"/>
      <c r="P200" s="298"/>
      <c r="Q200" s="298"/>
      <c r="R200" s="298"/>
      <c r="S200" s="299"/>
      <c r="T200" s="299"/>
      <c r="U200" s="299"/>
      <c r="V200" s="300"/>
    </row>
  </sheetData>
  <mergeCells count="209">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175:D177"/>
    <mergeCell ref="D88:D90"/>
    <mergeCell ref="D91:D93"/>
    <mergeCell ref="D94:D96"/>
    <mergeCell ref="D97:D99"/>
    <mergeCell ref="D136:D138"/>
    <mergeCell ref="D139:D141"/>
    <mergeCell ref="D142:D144"/>
    <mergeCell ref="D145:D147"/>
    <mergeCell ref="D148:D150"/>
    <mergeCell ref="D70:D72"/>
    <mergeCell ref="D73:D75"/>
    <mergeCell ref="D76:D78"/>
    <mergeCell ref="D43:D45"/>
    <mergeCell ref="D46:D48"/>
    <mergeCell ref="D49:D51"/>
    <mergeCell ref="D52:D54"/>
    <mergeCell ref="D55:D57"/>
    <mergeCell ref="D58:D60"/>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79:B81"/>
    <mergeCell ref="B82:B84"/>
    <mergeCell ref="B85:B87"/>
    <mergeCell ref="B88:B90"/>
    <mergeCell ref="N10:N12"/>
    <mergeCell ref="C13:C15"/>
    <mergeCell ref="C16:C18"/>
    <mergeCell ref="C19:C21"/>
    <mergeCell ref="C22:C24"/>
    <mergeCell ref="C25:C27"/>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B133:B135"/>
    <mergeCell ref="B136:B138"/>
    <mergeCell ref="C133:C135"/>
    <mergeCell ref="C136:C138"/>
    <mergeCell ref="B127:B129"/>
    <mergeCell ref="B130:B132"/>
    <mergeCell ref="C127:C129"/>
    <mergeCell ref="C130:C132"/>
    <mergeCell ref="B121:B123"/>
    <mergeCell ref="B124:B126"/>
    <mergeCell ref="C121:C123"/>
    <mergeCell ref="C124:C126"/>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D115:D117"/>
    <mergeCell ref="D82:D84"/>
    <mergeCell ref="D85:D87"/>
    <mergeCell ref="B55:B57"/>
    <mergeCell ref="C55:C57"/>
    <mergeCell ref="C46:C48"/>
    <mergeCell ref="C40:C42"/>
    <mergeCell ref="C43:C45"/>
    <mergeCell ref="B46:B48"/>
    <mergeCell ref="B49:B51"/>
    <mergeCell ref="C31:C33"/>
    <mergeCell ref="C34:C36"/>
    <mergeCell ref="B40:B42"/>
    <mergeCell ref="B43:B45"/>
    <mergeCell ref="B34:B36"/>
    <mergeCell ref="B37:B39"/>
    <mergeCell ref="C37:C39"/>
    <mergeCell ref="B52:B54"/>
    <mergeCell ref="C52:C54"/>
    <mergeCell ref="X4:X9"/>
    <mergeCell ref="C28:C30"/>
    <mergeCell ref="B28:B30"/>
    <mergeCell ref="B31:B33"/>
    <mergeCell ref="D16:D18"/>
    <mergeCell ref="B19:B21"/>
    <mergeCell ref="D19:D21"/>
    <mergeCell ref="B22:B24"/>
    <mergeCell ref="D22:D24"/>
    <mergeCell ref="B10:B12"/>
    <mergeCell ref="U10:U12"/>
    <mergeCell ref="V10:V12"/>
    <mergeCell ref="C4:Q4"/>
    <mergeCell ref="C5:Q5"/>
    <mergeCell ref="C6:Q6"/>
    <mergeCell ref="C7:Q7"/>
    <mergeCell ref="C10:C12"/>
    <mergeCell ref="D10:D12"/>
    <mergeCell ref="E10:E12"/>
    <mergeCell ref="M10:M12"/>
    <mergeCell ref="R10:T10"/>
    <mergeCell ref="O10:Q10"/>
    <mergeCell ref="B25:B27"/>
    <mergeCell ref="F10:F12"/>
    <mergeCell ref="G10:G12"/>
    <mergeCell ref="H10:H12"/>
    <mergeCell ref="I10:I12"/>
    <mergeCell ref="J10:J12"/>
    <mergeCell ref="K10:K12"/>
    <mergeCell ref="L10:L12"/>
    <mergeCell ref="X10:X21"/>
    <mergeCell ref="B13:B15"/>
    <mergeCell ref="D13:D15"/>
    <mergeCell ref="B16:B18"/>
  </mergeCells>
  <phoneticPr fontId="38"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S11"/>
  <sheetViews>
    <sheetView showGridLines="0" topLeftCell="A5" zoomScale="68" zoomScaleNormal="68" zoomScaleSheetLayoutView="40" zoomScalePageLayoutView="111" workbookViewId="0">
      <selection activeCell="G27" sqref="G27:G28"/>
    </sheetView>
  </sheetViews>
  <sheetFormatPr baseColWidth="10" defaultColWidth="12.125" defaultRowHeight="15"/>
  <cols>
    <col min="1" max="1" width="26.75" style="1" customWidth="1"/>
    <col min="2" max="3" width="28.375" style="1" customWidth="1"/>
    <col min="4" max="4" width="26.25" style="1" customWidth="1"/>
    <col min="5" max="5" width="23.625" style="1" customWidth="1"/>
    <col min="6" max="6" width="16" style="1" bestFit="1" customWidth="1"/>
    <col min="7" max="7" width="40.375" style="35" bestFit="1" customWidth="1"/>
    <col min="8" max="8" width="29.625" style="1" bestFit="1" customWidth="1"/>
    <col min="9" max="9" width="39.75" style="1" bestFit="1" customWidth="1"/>
    <col min="10" max="10" width="28.875" style="1" customWidth="1"/>
    <col min="11" max="11" width="41.25" style="35" bestFit="1" customWidth="1"/>
    <col min="12" max="12" width="33.25" style="1" customWidth="1"/>
    <col min="13" max="13" width="33.25" style="35" customWidth="1"/>
    <col min="14" max="14" width="127" style="35" customWidth="1"/>
    <col min="15" max="19" width="52.25" style="1" customWidth="1"/>
    <col min="20" max="16384" width="12.125" style="1"/>
  </cols>
  <sheetData>
    <row r="1" spans="1:19" ht="32.25">
      <c r="E1" s="877"/>
      <c r="F1" s="877"/>
      <c r="G1" s="877"/>
      <c r="H1" s="877"/>
      <c r="I1" s="877"/>
      <c r="J1" s="877"/>
      <c r="K1" s="877"/>
      <c r="L1" s="877"/>
      <c r="M1" s="877"/>
      <c r="N1" s="877"/>
      <c r="O1" s="877"/>
      <c r="P1" s="877"/>
      <c r="Q1" s="877"/>
      <c r="R1" s="877"/>
      <c r="S1" s="877"/>
    </row>
    <row r="2" spans="1:19" ht="90" customHeight="1">
      <c r="E2" s="878" t="s">
        <v>31</v>
      </c>
      <c r="F2" s="878"/>
      <c r="G2" s="878"/>
      <c r="H2" s="878"/>
      <c r="I2" s="878"/>
      <c r="J2" s="878"/>
      <c r="K2" s="878"/>
      <c r="L2" s="878"/>
      <c r="M2" s="878"/>
      <c r="N2" s="878"/>
      <c r="O2" s="878"/>
      <c r="P2" s="878"/>
      <c r="Q2" s="878"/>
      <c r="R2" s="878"/>
      <c r="S2" s="878"/>
    </row>
    <row r="3" spans="1:19" ht="19.5" thickBot="1">
      <c r="E3" s="12"/>
      <c r="F3" s="12"/>
      <c r="G3" s="12"/>
      <c r="H3" s="13"/>
      <c r="I3" s="13"/>
      <c r="J3" s="13"/>
      <c r="K3" s="13"/>
      <c r="L3" s="14"/>
      <c r="M3" s="36"/>
      <c r="N3" s="36"/>
      <c r="O3" s="13"/>
      <c r="P3" s="13"/>
      <c r="Q3" s="13"/>
      <c r="R3" s="13"/>
      <c r="S3" s="13"/>
    </row>
    <row r="4" spans="1:19" ht="20.25" thickTop="1">
      <c r="E4" s="879" t="s">
        <v>23</v>
      </c>
      <c r="F4" s="888" t="s">
        <v>26</v>
      </c>
      <c r="G4" s="881" t="s">
        <v>0</v>
      </c>
      <c r="H4" s="883" t="s">
        <v>1</v>
      </c>
      <c r="I4" s="883"/>
      <c r="J4" s="883"/>
      <c r="K4" s="883"/>
      <c r="L4" s="883"/>
      <c r="M4" s="883"/>
      <c r="N4" s="883"/>
      <c r="O4" s="883"/>
      <c r="P4" s="883"/>
      <c r="Q4" s="884" t="s">
        <v>82</v>
      </c>
      <c r="R4" s="884" t="s">
        <v>83</v>
      </c>
      <c r="S4" s="886" t="s">
        <v>92</v>
      </c>
    </row>
    <row r="5" spans="1:19" ht="176.25" thickBot="1">
      <c r="A5" s="872" t="s">
        <v>49</v>
      </c>
      <c r="B5" s="872"/>
      <c r="C5" s="872"/>
      <c r="D5" s="872"/>
      <c r="E5" s="880"/>
      <c r="F5" s="889"/>
      <c r="G5" s="882"/>
      <c r="H5" s="130" t="s">
        <v>2</v>
      </c>
      <c r="I5" s="131" t="s">
        <v>84</v>
      </c>
      <c r="J5" s="131" t="s">
        <v>85</v>
      </c>
      <c r="K5" s="131" t="s">
        <v>86</v>
      </c>
      <c r="L5" s="130" t="s">
        <v>87</v>
      </c>
      <c r="M5" s="131" t="s">
        <v>88</v>
      </c>
      <c r="N5" s="131" t="s">
        <v>89</v>
      </c>
      <c r="O5" s="131" t="s">
        <v>90</v>
      </c>
      <c r="P5" s="131" t="s">
        <v>91</v>
      </c>
      <c r="Q5" s="885"/>
      <c r="R5" s="885"/>
      <c r="S5" s="887"/>
    </row>
    <row r="6" spans="1:19" ht="93" customHeight="1">
      <c r="A6" s="16" t="s">
        <v>32</v>
      </c>
      <c r="B6" s="37" t="s">
        <v>35</v>
      </c>
      <c r="C6" s="37" t="s">
        <v>39</v>
      </c>
      <c r="D6" s="38" t="s">
        <v>44</v>
      </c>
      <c r="E6" s="120"/>
      <c r="F6" s="121" t="s">
        <v>3</v>
      </c>
      <c r="G6" s="122">
        <v>1.1000000000000001</v>
      </c>
      <c r="H6" s="123" t="s">
        <v>60</v>
      </c>
      <c r="I6" s="123"/>
      <c r="J6" s="124" t="s">
        <v>50</v>
      </c>
      <c r="K6" s="124" t="s">
        <v>54</v>
      </c>
      <c r="L6" s="124" t="s">
        <v>58</v>
      </c>
      <c r="M6" s="124" t="s">
        <v>58</v>
      </c>
      <c r="N6" s="124"/>
      <c r="O6" s="125"/>
      <c r="P6" s="126"/>
      <c r="Q6" s="127"/>
      <c r="R6" s="128"/>
      <c r="S6" s="129"/>
    </row>
    <row r="7" spans="1:19" s="2" customFormat="1" ht="93" customHeight="1">
      <c r="A7" s="16" t="s">
        <v>33</v>
      </c>
      <c r="B7" s="37" t="s">
        <v>36</v>
      </c>
      <c r="C7" s="37" t="s">
        <v>40</v>
      </c>
      <c r="D7" s="39" t="s">
        <v>43</v>
      </c>
      <c r="E7" s="17"/>
      <c r="F7" s="18" t="s">
        <v>4</v>
      </c>
      <c r="G7" s="101" t="s">
        <v>28</v>
      </c>
      <c r="H7" s="107" t="s">
        <v>59</v>
      </c>
      <c r="I7" s="107"/>
      <c r="J7" s="108" t="s">
        <v>51</v>
      </c>
      <c r="K7" s="108" t="s">
        <v>55</v>
      </c>
      <c r="L7" s="108"/>
      <c r="M7" s="107"/>
      <c r="N7" s="107"/>
      <c r="O7" s="107"/>
      <c r="P7" s="109"/>
      <c r="Q7" s="19"/>
      <c r="R7" s="20"/>
      <c r="S7" s="21"/>
    </row>
    <row r="8" spans="1:19" ht="93" customHeight="1">
      <c r="A8" s="16" t="s">
        <v>42</v>
      </c>
      <c r="B8" s="37" t="s">
        <v>37</v>
      </c>
      <c r="C8" s="37" t="s">
        <v>41</v>
      </c>
      <c r="D8" s="38" t="s">
        <v>45</v>
      </c>
      <c r="E8" s="22"/>
      <c r="F8" s="23" t="s">
        <v>5</v>
      </c>
      <c r="G8" s="102" t="s">
        <v>29</v>
      </c>
      <c r="H8" s="110" t="s">
        <v>61</v>
      </c>
      <c r="I8" s="110"/>
      <c r="J8" s="111" t="s">
        <v>52</v>
      </c>
      <c r="K8" s="111" t="s">
        <v>56</v>
      </c>
      <c r="L8" s="111"/>
      <c r="M8" s="112"/>
      <c r="N8" s="112"/>
      <c r="O8" s="113"/>
      <c r="P8" s="110"/>
      <c r="Q8" s="24"/>
      <c r="R8" s="25"/>
      <c r="S8" s="26"/>
    </row>
    <row r="9" spans="1:19" ht="93" customHeight="1">
      <c r="A9" s="16" t="s">
        <v>34</v>
      </c>
      <c r="B9" s="37" t="s">
        <v>38</v>
      </c>
      <c r="C9" s="37" t="s">
        <v>46</v>
      </c>
      <c r="D9" s="38" t="s">
        <v>47</v>
      </c>
      <c r="E9" s="27"/>
      <c r="F9" s="28" t="s">
        <v>6</v>
      </c>
      <c r="G9" s="103" t="s">
        <v>30</v>
      </c>
      <c r="H9" s="106" t="s">
        <v>62</v>
      </c>
      <c r="I9" s="106"/>
      <c r="J9" s="105" t="s">
        <v>53</v>
      </c>
      <c r="K9" s="105" t="s">
        <v>57</v>
      </c>
      <c r="L9" s="105"/>
      <c r="M9" s="114"/>
      <c r="N9" s="114"/>
      <c r="O9" s="115"/>
      <c r="P9" s="114"/>
      <c r="Q9" s="30"/>
      <c r="R9" s="31"/>
      <c r="S9" s="32"/>
    </row>
    <row r="10" spans="1:19" ht="61.5" customHeight="1">
      <c r="A10" s="873" t="s">
        <v>63</v>
      </c>
      <c r="B10" s="873"/>
      <c r="C10" s="873"/>
      <c r="D10" s="874"/>
      <c r="E10" s="27"/>
      <c r="F10" s="28" t="s">
        <v>6</v>
      </c>
      <c r="G10" s="103"/>
      <c r="H10" s="106"/>
      <c r="I10" s="106"/>
      <c r="J10" s="105"/>
      <c r="K10" s="114"/>
      <c r="L10" s="105"/>
      <c r="M10" s="114"/>
      <c r="N10" s="114"/>
      <c r="O10" s="115"/>
      <c r="P10" s="114"/>
      <c r="Q10" s="30"/>
      <c r="R10" s="31"/>
      <c r="S10" s="32"/>
    </row>
    <row r="11" spans="1:19" ht="99.75" customHeight="1" thickBot="1">
      <c r="A11" s="875" t="s">
        <v>48</v>
      </c>
      <c r="B11" s="875"/>
      <c r="C11" s="875"/>
      <c r="D11" s="876"/>
      <c r="E11" s="96"/>
      <c r="F11" s="97" t="s">
        <v>6</v>
      </c>
      <c r="G11" s="104"/>
      <c r="H11" s="116"/>
      <c r="I11" s="116"/>
      <c r="J11" s="117"/>
      <c r="K11" s="118"/>
      <c r="L11" s="117"/>
      <c r="M11" s="118"/>
      <c r="N11" s="118"/>
      <c r="O11" s="119"/>
      <c r="P11" s="118"/>
      <c r="Q11" s="99"/>
      <c r="R11" s="98"/>
      <c r="S11" s="100"/>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5" right="0.25" top="0.75" bottom="0.75" header="0.3" footer="0.3"/>
  <pageSetup scale="22" fitToHeight="0" orientation="landscape"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3:P272"/>
  <sheetViews>
    <sheetView showGridLines="0" topLeftCell="A36" zoomScale="60" zoomScaleNormal="60" zoomScaleSheetLayoutView="40" zoomScalePageLayoutView="111" workbookViewId="0">
      <selection activeCell="H40" sqref="H40"/>
    </sheetView>
  </sheetViews>
  <sheetFormatPr baseColWidth="10" defaultColWidth="12.125" defaultRowHeight="15"/>
  <cols>
    <col min="1" max="1" width="26.75" style="1" customWidth="1"/>
    <col min="2" max="2" width="23.625" style="2" customWidth="1"/>
    <col min="3" max="3" width="17.875" style="2" customWidth="1"/>
    <col min="4" max="4" width="40.375" style="9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C4" s="848" t="s">
        <v>127</v>
      </c>
      <c r="D4" s="848"/>
      <c r="E4" s="848"/>
      <c r="F4" s="848"/>
      <c r="G4" s="848"/>
      <c r="H4" s="848"/>
      <c r="I4" s="848"/>
      <c r="J4" s="848"/>
      <c r="K4" s="848"/>
      <c r="L4" s="848"/>
      <c r="M4" s="848"/>
      <c r="N4" s="848"/>
      <c r="O4" s="3"/>
      <c r="P4" s="3"/>
    </row>
    <row r="5" spans="2:16" ht="31.5" customHeight="1">
      <c r="C5" s="848" t="s">
        <v>107</v>
      </c>
      <c r="D5" s="848"/>
      <c r="E5" s="848"/>
      <c r="F5" s="848"/>
      <c r="G5" s="848"/>
      <c r="H5" s="848"/>
      <c r="I5" s="848"/>
      <c r="J5" s="848"/>
      <c r="K5" s="848"/>
      <c r="L5" s="848"/>
      <c r="M5" s="848"/>
      <c r="N5" s="848"/>
      <c r="O5" s="3"/>
      <c r="P5" s="3"/>
    </row>
    <row r="6" spans="2:16" ht="31.5" customHeight="1">
      <c r="C6" s="848" t="s">
        <v>108</v>
      </c>
      <c r="D6" s="848"/>
      <c r="E6" s="848"/>
      <c r="F6" s="848"/>
      <c r="G6" s="848"/>
      <c r="H6" s="848"/>
      <c r="I6" s="848"/>
      <c r="J6" s="848"/>
      <c r="K6" s="848"/>
      <c r="L6" s="848"/>
      <c r="M6" s="848"/>
      <c r="N6" s="848"/>
      <c r="O6" s="4"/>
      <c r="P6" s="4"/>
    </row>
    <row r="7" spans="2:16" ht="31.5" customHeight="1">
      <c r="C7" s="848" t="s">
        <v>118</v>
      </c>
      <c r="D7" s="848"/>
      <c r="E7" s="848"/>
      <c r="F7" s="848"/>
      <c r="G7" s="848"/>
      <c r="H7" s="848"/>
      <c r="I7" s="848"/>
      <c r="J7" s="848"/>
      <c r="K7" s="848"/>
      <c r="L7" s="848"/>
      <c r="M7" s="848"/>
      <c r="N7" s="848"/>
      <c r="O7" s="4"/>
      <c r="P7" s="4"/>
    </row>
    <row r="8" spans="2:16" ht="32.25">
      <c r="B8" s="5"/>
      <c r="C8" s="5"/>
      <c r="D8" s="5"/>
      <c r="E8" s="5"/>
      <c r="F8" s="5"/>
      <c r="G8" s="5"/>
      <c r="H8" s="5"/>
      <c r="I8" s="5"/>
      <c r="J8" s="5"/>
      <c r="K8" s="81"/>
      <c r="L8" s="5"/>
      <c r="M8" s="5"/>
      <c r="N8" s="5"/>
      <c r="O8" s="5"/>
      <c r="P8" s="5"/>
    </row>
    <row r="9" spans="2:16" ht="42" customHeight="1">
      <c r="B9" s="907" t="s">
        <v>7</v>
      </c>
      <c r="C9" s="907"/>
      <c r="D9" s="907"/>
      <c r="E9" s="10"/>
      <c r="F9" s="10"/>
      <c r="G9" s="6"/>
      <c r="H9" s="7"/>
      <c r="I9" s="7"/>
      <c r="J9" s="7"/>
      <c r="K9" s="82"/>
      <c r="L9" s="7"/>
      <c r="M9" s="7"/>
      <c r="N9" s="7"/>
      <c r="O9" s="7"/>
      <c r="P9" s="7"/>
    </row>
    <row r="10" spans="2:16" ht="42" customHeight="1">
      <c r="B10" s="904" t="s">
        <v>8</v>
      </c>
      <c r="C10" s="904"/>
      <c r="D10" s="904"/>
      <c r="E10" s="905" t="s">
        <v>114</v>
      </c>
      <c r="F10" s="905"/>
      <c r="G10" s="905"/>
      <c r="H10" s="905"/>
      <c r="I10" s="905"/>
      <c r="J10" s="905"/>
      <c r="K10" s="905"/>
      <c r="L10" s="905"/>
      <c r="M10" s="905"/>
      <c r="N10" s="905"/>
      <c r="O10" s="905"/>
      <c r="P10" s="905"/>
    </row>
    <row r="11" spans="2:16" ht="18.75">
      <c r="B11" s="8"/>
      <c r="C11" s="8"/>
      <c r="D11" s="84"/>
      <c r="E11" s="10"/>
      <c r="F11" s="9"/>
      <c r="G11" s="6"/>
      <c r="H11" s="7"/>
      <c r="I11" s="9"/>
      <c r="J11" s="7"/>
      <c r="K11" s="82"/>
      <c r="L11" s="9"/>
      <c r="M11" s="9"/>
      <c r="N11" s="9"/>
      <c r="O11" s="9"/>
      <c r="P11" s="9"/>
    </row>
    <row r="12" spans="2:16" ht="42" customHeight="1">
      <c r="B12" s="906" t="s">
        <v>12</v>
      </c>
      <c r="C12" s="906"/>
      <c r="D12" s="906"/>
      <c r="E12" s="10"/>
      <c r="F12" s="9"/>
      <c r="G12" s="6"/>
      <c r="H12" s="7"/>
      <c r="I12" s="9"/>
      <c r="J12" s="7"/>
      <c r="K12" s="82"/>
      <c r="L12" s="9"/>
      <c r="M12" s="9"/>
      <c r="N12" s="9"/>
      <c r="O12" s="9"/>
      <c r="P12" s="9"/>
    </row>
    <row r="13" spans="2:16" ht="18.75">
      <c r="B13" s="904" t="s">
        <v>13</v>
      </c>
      <c r="C13" s="904"/>
      <c r="D13" s="904"/>
      <c r="E13" s="905" t="s">
        <v>110</v>
      </c>
      <c r="F13" s="905"/>
      <c r="G13" s="905"/>
      <c r="H13" s="905"/>
      <c r="I13" s="905"/>
      <c r="J13" s="905"/>
      <c r="K13" s="905"/>
      <c r="L13" s="905"/>
      <c r="M13" s="905"/>
      <c r="N13" s="905"/>
      <c r="O13" s="905"/>
      <c r="P13" s="905"/>
    </row>
    <row r="14" spans="2:16" ht="18.75">
      <c r="B14" s="904" t="s">
        <v>14</v>
      </c>
      <c r="C14" s="904"/>
      <c r="D14" s="904"/>
      <c r="E14" s="905" t="s">
        <v>111</v>
      </c>
      <c r="F14" s="905"/>
      <c r="G14" s="905"/>
      <c r="H14" s="905"/>
      <c r="I14" s="905"/>
      <c r="J14" s="905"/>
      <c r="K14" s="905"/>
      <c r="L14" s="905"/>
      <c r="M14" s="905"/>
      <c r="N14" s="905"/>
      <c r="O14" s="905"/>
      <c r="P14" s="905"/>
    </row>
    <row r="15" spans="2:16" ht="18.75">
      <c r="B15" s="904" t="s">
        <v>15</v>
      </c>
      <c r="C15" s="904"/>
      <c r="D15" s="904"/>
      <c r="E15" s="905" t="s">
        <v>112</v>
      </c>
      <c r="F15" s="905" t="s">
        <v>24</v>
      </c>
      <c r="G15" s="905"/>
      <c r="H15" s="905"/>
      <c r="I15" s="905"/>
      <c r="J15" s="905"/>
      <c r="K15" s="905"/>
      <c r="L15" s="905"/>
      <c r="M15" s="905"/>
      <c r="N15" s="905"/>
      <c r="O15" s="905"/>
      <c r="P15" s="905"/>
    </row>
    <row r="16" spans="2:16" ht="18.75">
      <c r="B16" s="8"/>
      <c r="C16" s="8"/>
      <c r="D16" s="84"/>
      <c r="E16" s="10"/>
      <c r="F16" s="9"/>
      <c r="G16" s="7"/>
      <c r="H16" s="7"/>
      <c r="I16" s="9"/>
      <c r="J16" s="7"/>
      <c r="K16" s="82"/>
      <c r="L16" s="9"/>
      <c r="M16" s="9"/>
      <c r="N16" s="9"/>
      <c r="O16" s="9"/>
      <c r="P16" s="9"/>
    </row>
    <row r="17" spans="2:16" ht="39" customHeight="1">
      <c r="B17" s="906" t="s">
        <v>16</v>
      </c>
      <c r="C17" s="906"/>
      <c r="D17" s="906"/>
      <c r="E17" s="6"/>
      <c r="F17" s="6"/>
      <c r="G17" s="6"/>
      <c r="H17" s="6"/>
      <c r="I17" s="6"/>
      <c r="J17" s="6"/>
      <c r="K17" s="6"/>
      <c r="L17" s="6"/>
      <c r="M17" s="6"/>
      <c r="N17" s="6"/>
      <c r="O17" s="6"/>
      <c r="P17" s="6"/>
    </row>
    <row r="18" spans="2:16" ht="18.75">
      <c r="B18" s="8"/>
      <c r="C18" s="8"/>
      <c r="D18" s="84"/>
      <c r="E18" s="905" t="s">
        <v>113</v>
      </c>
      <c r="F18" s="905"/>
      <c r="G18" s="905"/>
      <c r="H18" s="905"/>
      <c r="I18" s="905"/>
      <c r="J18" s="905"/>
      <c r="K18" s="905"/>
      <c r="L18" s="905"/>
      <c r="M18" s="905"/>
      <c r="N18" s="905"/>
      <c r="O18" s="905"/>
      <c r="P18" s="905"/>
    </row>
    <row r="19" spans="2:16" ht="18.75">
      <c r="B19" s="8"/>
      <c r="C19" s="8"/>
      <c r="D19" s="84"/>
      <c r="E19" s="10"/>
      <c r="F19" s="9"/>
      <c r="G19" s="7"/>
      <c r="H19" s="7"/>
      <c r="I19" s="9"/>
      <c r="J19" s="7"/>
      <c r="K19" s="82"/>
      <c r="L19" s="9"/>
      <c r="M19" s="9"/>
      <c r="N19" s="9"/>
      <c r="O19" s="9"/>
      <c r="P19" s="9"/>
    </row>
    <row r="20" spans="2:16" ht="42" customHeight="1">
      <c r="B20" s="906" t="s">
        <v>17</v>
      </c>
      <c r="C20" s="906"/>
      <c r="D20" s="906"/>
      <c r="E20" s="10"/>
      <c r="F20" s="9"/>
      <c r="G20" s="7"/>
      <c r="H20" s="7"/>
      <c r="I20" s="9"/>
      <c r="J20" s="7"/>
      <c r="K20" s="82"/>
      <c r="L20" s="9"/>
      <c r="M20" s="9"/>
      <c r="N20" s="9"/>
      <c r="O20" s="9"/>
      <c r="P20" s="9"/>
    </row>
    <row r="21" spans="2:16" ht="18.75">
      <c r="B21" s="904" t="s">
        <v>18</v>
      </c>
      <c r="C21" s="904"/>
      <c r="D21" s="904"/>
      <c r="E21" s="905" t="s">
        <v>27</v>
      </c>
      <c r="F21" s="905"/>
      <c r="G21" s="905"/>
      <c r="H21" s="905"/>
      <c r="I21" s="905"/>
      <c r="J21" s="905"/>
      <c r="K21" s="905"/>
      <c r="L21" s="905"/>
      <c r="M21" s="905"/>
      <c r="N21" s="905"/>
      <c r="O21" s="905"/>
      <c r="P21" s="905"/>
    </row>
    <row r="22" spans="2:16" ht="18.75">
      <c r="B22" s="904" t="s">
        <v>19</v>
      </c>
      <c r="C22" s="904"/>
      <c r="D22" s="904"/>
      <c r="E22" s="905" t="s">
        <v>115</v>
      </c>
      <c r="F22" s="905"/>
      <c r="G22" s="905"/>
      <c r="H22" s="905"/>
      <c r="I22" s="905"/>
      <c r="J22" s="905"/>
      <c r="K22" s="905"/>
      <c r="L22" s="905"/>
      <c r="M22" s="905"/>
      <c r="N22" s="905"/>
      <c r="O22" s="905"/>
      <c r="P22" s="905"/>
    </row>
    <row r="23" spans="2:16" ht="18.75">
      <c r="B23" s="904" t="s">
        <v>20</v>
      </c>
      <c r="C23" s="904"/>
      <c r="D23" s="904"/>
      <c r="E23" s="905" t="s">
        <v>116</v>
      </c>
      <c r="F23" s="905"/>
      <c r="G23" s="905"/>
      <c r="H23" s="905"/>
      <c r="I23" s="905"/>
      <c r="J23" s="905"/>
      <c r="K23" s="905"/>
      <c r="L23" s="905"/>
      <c r="M23" s="905"/>
      <c r="N23" s="905"/>
      <c r="O23" s="905"/>
      <c r="P23" s="905"/>
    </row>
    <row r="24" spans="2:16" ht="18.75">
      <c r="B24" s="904" t="s">
        <v>21</v>
      </c>
      <c r="C24" s="904"/>
      <c r="D24" s="904"/>
      <c r="E24" s="905" t="s">
        <v>117</v>
      </c>
      <c r="F24" s="905"/>
      <c r="G24" s="905"/>
      <c r="H24" s="905"/>
      <c r="I24" s="905"/>
      <c r="J24" s="905"/>
      <c r="K24" s="905"/>
      <c r="L24" s="905"/>
      <c r="M24" s="905"/>
      <c r="N24" s="905"/>
      <c r="O24" s="905"/>
      <c r="P24" s="905"/>
    </row>
    <row r="25" spans="2:16" ht="18.75">
      <c r="B25" s="61"/>
      <c r="C25" s="61"/>
      <c r="D25" s="84"/>
      <c r="E25" s="10"/>
      <c r="F25" s="10"/>
      <c r="G25" s="7"/>
      <c r="H25" s="7"/>
      <c r="I25" s="9"/>
      <c r="J25" s="7"/>
      <c r="K25" s="82"/>
      <c r="L25" s="9"/>
      <c r="M25" s="9"/>
      <c r="N25" s="9"/>
      <c r="O25" s="9"/>
      <c r="P25" s="9"/>
    </row>
    <row r="26" spans="2:16" ht="42" customHeight="1">
      <c r="B26" s="906" t="s">
        <v>22</v>
      </c>
      <c r="C26" s="906"/>
      <c r="D26" s="906"/>
      <c r="E26" s="6"/>
      <c r="F26" s="6"/>
      <c r="G26" s="6"/>
      <c r="H26" s="6"/>
      <c r="I26" s="6"/>
      <c r="J26" s="6"/>
      <c r="K26" s="6"/>
      <c r="L26" s="6"/>
      <c r="M26" s="6"/>
      <c r="N26" s="6"/>
      <c r="O26" s="6"/>
      <c r="P26" s="6"/>
    </row>
    <row r="27" spans="2:16" ht="42.75" customHeight="1">
      <c r="B27" s="7"/>
      <c r="C27" s="7"/>
      <c r="D27" s="7"/>
      <c r="E27" s="905" t="s">
        <v>109</v>
      </c>
      <c r="F27" s="905"/>
      <c r="G27" s="905"/>
      <c r="H27" s="905"/>
      <c r="I27" s="905"/>
      <c r="J27" s="905"/>
      <c r="K27" s="905"/>
      <c r="L27" s="905"/>
      <c r="M27" s="905"/>
      <c r="N27" s="905"/>
      <c r="O27" s="905"/>
      <c r="P27" s="905"/>
    </row>
    <row r="28" spans="2:16" ht="42.75" customHeight="1">
      <c r="B28" s="7"/>
      <c r="C28" s="7"/>
      <c r="D28" s="7"/>
      <c r="E28" s="905"/>
      <c r="F28" s="905"/>
      <c r="G28" s="905"/>
      <c r="H28" s="905"/>
      <c r="I28" s="905"/>
      <c r="J28" s="905"/>
      <c r="K28" s="905"/>
      <c r="L28" s="905"/>
      <c r="M28" s="905"/>
      <c r="N28" s="905"/>
      <c r="O28" s="905"/>
      <c r="P28" s="905"/>
    </row>
    <row r="29" spans="2:16" ht="18.75">
      <c r="B29" s="7"/>
      <c r="C29" s="7"/>
      <c r="D29" s="7"/>
      <c r="E29" s="11"/>
      <c r="F29" s="11"/>
      <c r="G29" s="83"/>
      <c r="H29" s="83"/>
      <c r="I29" s="11"/>
      <c r="J29" s="83"/>
      <c r="K29" s="83"/>
      <c r="L29" s="11"/>
      <c r="M29" s="11"/>
      <c r="N29" s="11"/>
      <c r="O29" s="11"/>
      <c r="P29" s="11"/>
    </row>
    <row r="30" spans="2:16" ht="42" customHeight="1">
      <c r="B30" s="906" t="s">
        <v>25</v>
      </c>
      <c r="C30" s="906"/>
      <c r="D30" s="906"/>
      <c r="E30" s="10"/>
      <c r="F30" s="7"/>
      <c r="G30" s="6"/>
      <c r="H30" s="7"/>
      <c r="I30" s="7"/>
      <c r="J30" s="7"/>
      <c r="K30" s="82"/>
      <c r="L30" s="7"/>
      <c r="M30" s="7"/>
      <c r="N30" s="7"/>
      <c r="O30" s="7"/>
      <c r="P30" s="7"/>
    </row>
    <row r="31" spans="2:16" ht="18.75">
      <c r="B31" s="904" t="s">
        <v>9</v>
      </c>
      <c r="C31" s="904"/>
      <c r="D31" s="904"/>
      <c r="E31" s="905" t="s">
        <v>120</v>
      </c>
      <c r="F31" s="905"/>
      <c r="G31" s="905"/>
      <c r="H31" s="905"/>
      <c r="I31" s="905"/>
      <c r="J31" s="905"/>
      <c r="K31" s="905"/>
      <c r="L31" s="905"/>
      <c r="M31" s="905"/>
      <c r="N31" s="905"/>
      <c r="O31" s="905"/>
      <c r="P31" s="905"/>
    </row>
    <row r="32" spans="2:16" ht="18.75">
      <c r="B32" s="904" t="s">
        <v>10</v>
      </c>
      <c r="C32" s="904"/>
      <c r="D32" s="904"/>
      <c r="E32" s="905"/>
      <c r="F32" s="905"/>
      <c r="G32" s="905"/>
      <c r="H32" s="905"/>
      <c r="I32" s="905"/>
      <c r="J32" s="905"/>
      <c r="K32" s="905"/>
      <c r="L32" s="905"/>
      <c r="M32" s="905"/>
      <c r="N32" s="905"/>
      <c r="O32" s="905"/>
      <c r="P32" s="905"/>
    </row>
    <row r="33" spans="1:16" ht="18.75">
      <c r="B33" s="904" t="s">
        <v>11</v>
      </c>
      <c r="C33" s="904"/>
      <c r="D33" s="904"/>
      <c r="E33" s="905"/>
      <c r="F33" s="905"/>
      <c r="G33" s="905"/>
      <c r="H33" s="905"/>
      <c r="I33" s="905"/>
      <c r="J33" s="905"/>
      <c r="K33" s="905"/>
      <c r="L33" s="905"/>
      <c r="M33" s="905"/>
      <c r="N33" s="905"/>
      <c r="O33" s="905"/>
      <c r="P33" s="905"/>
    </row>
    <row r="34" spans="1:16" ht="32.25">
      <c r="B34" s="877"/>
      <c r="C34" s="877"/>
      <c r="D34" s="877"/>
      <c r="E34" s="877"/>
      <c r="F34" s="877"/>
      <c r="G34" s="877"/>
      <c r="H34" s="877"/>
      <c r="I34" s="877"/>
      <c r="J34" s="877"/>
      <c r="K34" s="877"/>
      <c r="L34" s="877"/>
      <c r="M34" s="877"/>
      <c r="N34" s="877"/>
      <c r="O34" s="877"/>
      <c r="P34" s="877"/>
    </row>
    <row r="35" spans="1:16" ht="58.5" customHeight="1">
      <c r="B35" s="890" t="s">
        <v>126</v>
      </c>
      <c r="C35" s="890"/>
      <c r="D35" s="890"/>
      <c r="E35" s="890"/>
      <c r="F35" s="890"/>
      <c r="G35" s="890"/>
      <c r="H35" s="890"/>
      <c r="I35" s="890"/>
      <c r="J35" s="890"/>
      <c r="K35" s="890"/>
      <c r="L35" s="890"/>
      <c r="M35" s="890"/>
      <c r="N35" s="890"/>
      <c r="O35" s="890"/>
      <c r="P35" s="890"/>
    </row>
    <row r="36" spans="1:16" ht="19.5" thickBot="1">
      <c r="B36" s="85"/>
      <c r="C36" s="85"/>
      <c r="D36" s="85"/>
      <c r="E36" s="13"/>
      <c r="F36" s="13"/>
      <c r="G36" s="14"/>
      <c r="H36" s="14"/>
      <c r="I36" s="14"/>
      <c r="J36" s="14"/>
      <c r="K36" s="86"/>
      <c r="L36" s="13"/>
      <c r="M36" s="13"/>
      <c r="N36" s="13"/>
      <c r="O36" s="13"/>
      <c r="P36" s="13"/>
    </row>
    <row r="37" spans="1:16" ht="20.25" thickTop="1">
      <c r="B37" s="891" t="s">
        <v>23</v>
      </c>
      <c r="C37" s="893" t="s">
        <v>26</v>
      </c>
      <c r="D37" s="893" t="s">
        <v>96</v>
      </c>
      <c r="E37" s="895" t="s">
        <v>1</v>
      </c>
      <c r="F37" s="896"/>
      <c r="G37" s="896"/>
      <c r="H37" s="896"/>
      <c r="I37" s="896"/>
      <c r="J37" s="896"/>
      <c r="K37" s="896"/>
      <c r="L37" s="896"/>
      <c r="M37" s="897"/>
      <c r="N37" s="898" t="s">
        <v>105</v>
      </c>
      <c r="O37" s="900" t="s">
        <v>102</v>
      </c>
      <c r="P37" s="902" t="s">
        <v>106</v>
      </c>
    </row>
    <row r="38" spans="1:16" ht="126" thickBot="1">
      <c r="A38" s="15"/>
      <c r="B38" s="892"/>
      <c r="C38" s="894"/>
      <c r="D38" s="894"/>
      <c r="E38" s="194" t="s">
        <v>95</v>
      </c>
      <c r="F38" s="195" t="s">
        <v>97</v>
      </c>
      <c r="G38" s="195" t="s">
        <v>98</v>
      </c>
      <c r="H38" s="195" t="s">
        <v>99</v>
      </c>
      <c r="I38" s="194" t="s">
        <v>100</v>
      </c>
      <c r="J38" s="195" t="s">
        <v>101</v>
      </c>
      <c r="K38" s="195" t="s">
        <v>122</v>
      </c>
      <c r="L38" s="195" t="s">
        <v>104</v>
      </c>
      <c r="M38" s="195" t="s">
        <v>103</v>
      </c>
      <c r="N38" s="899"/>
      <c r="O38" s="901"/>
      <c r="P38" s="903"/>
    </row>
    <row r="39" spans="1:16" ht="380.25" thickTop="1">
      <c r="A39" s="16"/>
      <c r="B39" s="197" t="str">
        <f>IF(ISBLANK('5. Pp (3 años)'!B39),"",'5. Pp (3 años)'!B39)</f>
        <v>Dirección de Planeación</v>
      </c>
      <c r="C39" s="198" t="str">
        <f>IF(ISBLANK('5. Pp (3 años)'!C39),"",'5. Pp (3 años)'!C39)</f>
        <v>Fin</v>
      </c>
      <c r="D39" s="199" t="str">
        <f>IF(ISBLANK('5. Pp (3 años)'!D39),"",'5. Pp (3 años)'!D39)</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39" s="200" t="str">
        <f>IF(ISBLANK('5. Pp (3 años)'!E39),"",'5. Pp (3 años)'!E39)</f>
        <v xml:space="preserve">I_PROS_COM_JUS_SOC:  Índice de Prosperidad Compartida y Justicia Social </v>
      </c>
      <c r="F39" s="200" t="str">
        <f>IF(ISBLANK('5. Pp (3 años)'!F39),"",'5. Pp (3 años)'!F39)</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39" s="201" t="str">
        <f>IF(ISBLANK('5. Pp (3 años)'!G39),"",'5. Pp (3 años)'!G39)</f>
        <v>Calidad</v>
      </c>
      <c r="H39" s="201" t="str">
        <f>IF(ISBLANK('5. Pp (3 años)'!H39),"",'5. Pp (3 años)'!H39)</f>
        <v>Trianual</v>
      </c>
      <c r="I39" s="200" t="str">
        <f>IF(ISBLANK('5. Pp (3 años)'!I39),"",'5. Pp (3 años)'!I39)</f>
        <v/>
      </c>
      <c r="J39" s="200" t="str">
        <f>IF(ISBLANK('5. Pp (3 años)'!J39),"",'5. Pp (3 años)'!J39)</f>
        <v xml:space="preserve">UNIDAD DE MEDIDA DEL INDICADOR: 
Porcentaje
</v>
      </c>
      <c r="K39" s="201" t="str">
        <f>IF(ISBLANK('5. Pp (3 años)'!K39),"",'5. Pp (3 años)'!K39)</f>
        <v>Ascendente</v>
      </c>
      <c r="L39" s="200" t="str">
        <f>IF(ISBLANK('5. Pp (3 años)'!L39),"",'5. Pp (3 años)'!L39)</f>
        <v>META A DICIEMBRE 2027
I_PROS_COM_JUS_SOC: Se espera alcanzar el 85.78% del Índice a diciembre del 2027</v>
      </c>
      <c r="M39" s="200" t="str">
        <f>IF(ISBLANK('5. Pp (3 años)'!M39),"",'5. Pp (3 años)'!M39)</f>
        <v>Línea base del Indicador:
I_PROS_COM_JUS_SOC:  83.46% a diciembre del 2024</v>
      </c>
      <c r="N39" s="200" t="str">
        <f>IF(ISBLANK('5. Pp (3 años)'!N39),"",'5. Pp (3 años)'!N39)</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200" t="str">
        <f>IF(ISBLANK('5. Pp (3 años)'!O39),"",'5. Pp (3 años)'!O39)</f>
        <v>A diciembre de 2027 se cuenta con la información actualizada de los 10 indicadores que integran el Índice.</v>
      </c>
      <c r="P39" s="202" t="str">
        <f>IF(ISBLANK('5. Pp (3 años)'!P39),"",'5. Pp (3 años)'!P39)</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6 Agua Limpia y Saneamiento: Garantizar la disponibilidad y la gestión sostenible del agua y el saneamiento para todos.
ODS 5 Igualdad de Género: Lograr la igualdad entre los géneros y empoderar a todas las mujeres y las niñas.
ODS 8  Trabajo Decente y Crecimiento Económico: Promover el crecimiento económico inclusivo y sostenible, el empleo y el trabajo decente para todos.</v>
      </c>
    </row>
    <row r="40" spans="1:16" s="2" customFormat="1" ht="409.5">
      <c r="A40" s="16"/>
      <c r="B40" s="65" t="str">
        <f>IF(ISBLANK('5. Pp (3 años)'!B40),"",'5. Pp (3 años)'!B40)</f>
        <v>Sistema Municipal DIF de Benito Juárez</v>
      </c>
      <c r="C40" s="60" t="str">
        <f>IF(ISBLANK('5. Pp (3 años)'!C40),"",'5. Pp (3 años)'!C40)</f>
        <v>Propósito</v>
      </c>
      <c r="D40" s="196" t="str">
        <f>IF(ISBLANK('5. Pp (3 años)'!D40),"",'5. Pp (3 años)'!D40)</f>
        <v>4.2.1.1. La población en situación prioritaria del Municipio de Benito Juárez mejora sus condiciones de bienestar y desarrollo integral a través de un Sistema de Cuidados con perspectiva de género.</v>
      </c>
      <c r="E40" s="196" t="str">
        <f>IF(ISBLANK('5. Pp (3 años)'!E40),"",'5. Pp (3 años)'!E40)</f>
        <v>PPA: Porcentaje de Personas en Situación Prioritaria Atendidas por el SMDIF de BJ.
SMDIFBJ: Sistema Municipal para el Desarrollo Integral de la Familia de Benito Juárez.</v>
      </c>
      <c r="F40" s="196" t="str">
        <f>IF(ISBLANK('5. Pp (3 años)'!F40),"",'5. Pp (3 años)'!F40)</f>
        <v>El indicador nos permite conocer  el avance de cumplimiento de las Personas en Situación Prioritaria  que son atendidas con los servicios y trámites que se ofrecen en el  SMDIFBJ.
Personas en Situación Prioritaria: personas que no cuentan con los recursos necesarios para satisfacer sus necesidades</v>
      </c>
      <c r="G40" s="60" t="str">
        <f>IF(ISBLANK('5. Pp (3 años)'!G40),"",'5. Pp (3 años)'!G40)</f>
        <v>Eficacia</v>
      </c>
      <c r="H40" s="60" t="str">
        <f>IF(ISBLANK('5. Pp (3 años)'!H40),"",'5. Pp (3 años)'!H40)</f>
        <v>Trimestral</v>
      </c>
      <c r="I40" s="196" t="str">
        <f>IF(ISBLANK('5. Pp (3 años)'!I40),"",'5. Pp (3 años)'!I40)</f>
        <v xml:space="preserve">                  MÉTODO DE CÁLCULO
                      PPA=(TPA/TPE) *100
                               VARIABLES
PPA: Porcentaje de Personas en situación prioritaria Atendidas por el SMDIFBJ
TPA: Total de Personas en situación prioritaria  Atendidas.
TPE: Total de Personas en situación Prioritaria Estimadas.</v>
      </c>
      <c r="J40" s="196" t="str">
        <f>IF(ISBLANK('5. Pp (3 años)'!J40),"",'5. Pp (3 años)'!J40)</f>
        <v xml:space="preserve">UNIDAD DE MEDIDA DEL INDICADOR:
Porcentaje.
UNIDAD DE MEDIDA DE LAS VARIABLES:
Personas </v>
      </c>
      <c r="K40" s="60" t="str">
        <f>IF(ISBLANK('5. Pp (3 años)'!K40),"",'5. Pp (3 años)'!K40)</f>
        <v>Ascendente</v>
      </c>
      <c r="L40" s="196" t="s">
        <v>189</v>
      </c>
      <c r="M40" s="196" t="str">
        <f>IF(ISBLANK('5. Pp (3 años)'!M40),"",'5. Pp (3 años)'!M40)</f>
        <v>PPA: 541,847 personas en situación prioritaria atendidas por el SMDIFBJ del 01 de enero de 2022 al 31 de diciembre de 2024. 
2022: 172,608
2023: 177,745
2024: 191,494
Total: 541,847</v>
      </c>
      <c r="N40" s="196" t="str">
        <f>IF(ISBLANK('5. Pp (3 años)'!N40),"",'5. Pp (3 años)'!N40)</f>
        <v>Nombre del Documento:
Informes Mensuales de las Unidades Administrativas del SMDIFBJ 2025-2027 donde se establece e identifica a la población atendida.
Nombre de quien genera la información: 
Coordinación de Planeación y Evaluación (PyE) del Sistema DIF de Benito Juárez.
Periodicidad con que se genera la información:
Mensual.
Liga de la página donde se localiza la información o ubicación:
Lefort Informes Mensuales ubicado en la oficina de la Jefatura de Evaluación y Seguimiento de la Coordinación de PyE</v>
      </c>
      <c r="O40" s="196" t="str">
        <f>IF(ISBLANK('5. Pp (3 años)'!O40),"",'5. Pp (3 años)'!O40)</f>
        <v>Las personas en situación prioritaria asisten a solicitar los trámites y servicios que se ofrecen y participan en los programas que se organizan y realizan por el  Sistema DIF de Benito Juárez.</v>
      </c>
      <c r="P40" s="203" t="str">
        <f>IF(ISBLANK('5. Pp (3 años)'!P40),"",'5. Pp (3 años)'!P40)</f>
        <v>ODS 2. Hambre cero. 
Poner fin al hambre, lograr la seguridad alimentaria y la mejora de la nutrición y promover la agricultura sostenible.
Meta 2.1. Para 2030, poner fin al hambre y asegurar el acceso de todas las personas, en particular los pobres y las personas en situaciones vulnerables, incluidos los lactantes, a una alimentación sana, nutritiva y suficiente durante todo el año.
ODS 5 Igualdad de Género
5.2 Eliminar todas las formas de violencia contra todas las mujeres y las niñas en los ámbitos público y privado, incluidas la trata y la explotación sexual y otros tipos de explotación.
10. Reducción de las desigualdades.
Reducir la desigualdad en y entre los países 
10.4. Adoptar políticas, en especial fiscales, salariales y de protección social, y lograr progresivamente una mayor igualdad. 
16.2 Poner fin al maltrato, la explotación, la trata, la tortura y todas las formas de violencia contra 
los niños.</v>
      </c>
    </row>
    <row r="41" spans="1:16" ht="189.75">
      <c r="A41" s="16"/>
      <c r="B41" s="66" t="str">
        <f>IF(ISBLANK('5. Pp (3 años)'!B41),"",'5. Pp (3 años)'!B41)</f>
        <v xml:space="preserve"> Dirección General</v>
      </c>
      <c r="C41" s="63" t="str">
        <f>IF(ISBLANK('5. Pp (3 años)'!C41),"",'5. Pp (3 años)'!C41)</f>
        <v>Componente</v>
      </c>
      <c r="D41" s="90" t="str">
        <f>IF(ISBLANK('5. Pp (3 años)'!D41),"",'5. Pp (3 años)'!D41)</f>
        <v>4.2.1.1.1. Instrumentos de planeación, normatividad y acuerdos formalizados a los órganos de gobierno y colegiados.</v>
      </c>
      <c r="E41" s="91" t="str">
        <f>IF(ISBLANK('5. Pp (3 años)'!E41),"",'5. Pp (3 años)'!E41)</f>
        <v>PIF: Porcentaje de Instrumentos de Planeación Formalizados.</v>
      </c>
      <c r="F41" s="91" t="str">
        <f>IF(ISBLANK('5. Pp (3 años)'!F41),"",'5. Pp (3 años)'!F41)</f>
        <v>Este indicador mide el de cumplimiento de los instrumentos de planeación, normatividad y acuerdos formalizados y presentados ,ante la Junta Directiva, Comités y Consejos con la finalidad de fortalecer el apoyo en asistencia social que se le brinda a los benitojuarenses.</v>
      </c>
      <c r="G41" s="64" t="str">
        <f>IF(ISBLANK('5. Pp (3 años)'!G41),"",'5. Pp (3 años)'!G41)</f>
        <v>Eficacia</v>
      </c>
      <c r="H41" s="64" t="str">
        <f>IF(ISBLANK('5. Pp (3 años)'!H41),"",'5. Pp (3 años)'!H41)</f>
        <v>Trimestral</v>
      </c>
      <c r="I41" s="91" t="str">
        <f>IF(ISBLANK('5. Pp (3 años)'!I41),"",'5. Pp (3 años)'!I41)</f>
        <v xml:space="preserve">                 MÉTODO DE CÁLCULO
                        PIF=(TIF/TIE)*100
                             VARIABLES
PIF: Porcentaje de Instrumentos Formalizados.
TIF: Total Instrumentos Formalizados.
TIE: Total de Instrumentos Estimados</v>
      </c>
      <c r="J41" s="91" t="str">
        <f>IF(ISBLANK('5. Pp (3 años)'!J41),"",'5. Pp (3 años)'!J41)</f>
        <v>UNIDAD DE MEDIDA DEL INDICADOR:
Porcentaje.
UNIDAD DE MEDIDA DE LAS VARIABLES:
Instrumentos de Planeación</v>
      </c>
      <c r="K41" s="64" t="str">
        <f>IF(ISBLANK('5. Pp (3 años)'!K41),"",'5. Pp (3 años)'!K41)</f>
        <v>Ascendente</v>
      </c>
      <c r="L41" s="91" t="str">
        <f>IF(ISBLANK('5. Pp (3 años)'!L41),"",'5. Pp (3 años)'!L41)</f>
        <v>PPAPPA: Del 01 de enero de 2025 al 31 de diciembre del 2027  se aprobarán 165  Instrumentos de planeación, normatividad y acuerdos formalizados.
VARIACIÓN DE LA META EN RELACIÓN A LA LÍNEA BASE
Meta Absoluta: 28 Instrumentos de planeación, normatividad y acuerdos
Meta Relativa: 20.44%  superior a la línea base.</v>
      </c>
      <c r="M41" s="91" t="str">
        <f>IF(ISBLANK('5. Pp (3 años)'!M41),"",'5. Pp (3 años)'!M41)</f>
        <v>PPAPPA: Del 01 de enero de 2022 al 31 de diciembre del 2024 se aprobaron 137 instrumentos de planeación, normatividad y acuerdos formalizados.
2022: 42
2023: 45 
2024: 50
Total: 137</v>
      </c>
      <c r="N41" s="91" t="str">
        <f>IF(ISBLANK('5. Pp (3 años)'!N41),"",'5. Pp (3 años)'!N41)</f>
        <v>Nombre del Documento:
Políticas, Acuerdos, Planes y Programas  2025- 2027.
Nombre de quien Genera la Información:
Unidad Jurídica.
Periodicidad con la que se genera la Información:
Trimestral.
Liga de la página donde se localiza la información o ubicación:
Lefort  ubicado en la oficina de la Unidad Jurídica.</v>
      </c>
      <c r="O41" s="91" t="str">
        <f>IF(ISBLANK('5. Pp (3 años)'!O41),"",'5. Pp (3 años)'!O41)</f>
        <v>Se aprueban las políticas, acuerdos, planes y programas presentados.</v>
      </c>
      <c r="P41" s="92" t="str">
        <f>IF(ISBLANK('5. Pp (3 años)'!P41),"",'5. Pp (3 años)'!P41)</f>
        <v/>
      </c>
    </row>
    <row r="42" spans="1:16" ht="207">
      <c r="A42" s="16"/>
      <c r="B42" s="93" t="str">
        <f>IF(ISBLANK('5. Pp (3 años)'!B42),"",'5. Pp (3 años)'!B42)</f>
        <v xml:space="preserve">
Dirección General)</v>
      </c>
      <c r="C42" s="29" t="str">
        <f>IF(ISBLANK('5. Pp (3 años)'!C42),"",'5. Pp (3 años)'!C42)</f>
        <v>Actividad</v>
      </c>
      <c r="D42" s="31" t="str">
        <f>IF(ISBLANK('5. Pp (3 años)'!D42),"",'5. Pp (3 años)'!D42)</f>
        <v>4.2.1.1.1.1. Realización de actividades de representación, coordinación, gestión, vinculación y supervisión por parte de la Dirección General del  SMDIFBJ.
SMDIFBJ: Sistema Municipal para el Desarrollo Integral de la Familia de Benito Juárez.</v>
      </c>
      <c r="E42" s="31" t="str">
        <f>IF(ISBLANK('5. Pp (3 años)'!E42),"",'5. Pp (3 años)'!E42)</f>
        <v>PARCG: Porcentaje de  Actividades de representación, coordinación, gestión, vinculación y supervisión Realizadas.</v>
      </c>
      <c r="F42" s="31" t="str">
        <f>IF(ISBLANK('5. Pp (3 años)'!F42),"",'5. Pp (3 años)'!F42)</f>
        <v xml:space="preserve">Este indicador mide el cumplimiento de las actividades programadas de la Dirección General del SMDIFBJ como son: Actividades de representación, coordinación, gestión, vinculación y supervisión que contribuyen al logro de los objetivos. </v>
      </c>
      <c r="G42" s="29" t="str">
        <f>IF(ISBLANK('5. Pp (3 años)'!G42),"",'5. Pp (3 años)'!G42)</f>
        <v>Eficacia</v>
      </c>
      <c r="H42" s="29" t="str">
        <f>IF(ISBLANK('5. Pp (3 años)'!H42),"",'5. Pp (3 años)'!H42)</f>
        <v>Trimestral</v>
      </c>
      <c r="I42" s="31" t="str">
        <f>IF(ISBLANK('5. Pp (3 años)'!I42),"",'5. Pp (3 años)'!I42)</f>
        <v xml:space="preserve">                 MÉTODO DE CÁLCULO
          PARCG=(TARCR/TARCE)*100
                              VARIABLES
PARCG:  Porcentaje de  Actividades de representación, coordinación, gestión, vinculación y supervisión Realizadas.
TARCR: Total de  Actividades de representación, coordinación, gestión, vinculación y supervisión Realizadas.
TARCE: Total de  Actividades de representación, coordinación, gestión, vinculación y supervisión Realizadas Estimadas.</v>
      </c>
      <c r="J42" s="31" t="str">
        <f>IF(ISBLANK('5. Pp (3 años)'!J42),"",'5. Pp (3 años)'!J42)</f>
        <v>UNIDAD DE MEDIDA DEL INDICADOR:
Porcentaje.
UNIDAD DE MEDIDA DE LAS VARIABLES:
Actividades</v>
      </c>
      <c r="K42" s="29" t="str">
        <f>IF(ISBLANK('5. Pp (3 años)'!K42),"",'5. Pp (3 años)'!K42)</f>
        <v>Ascendente</v>
      </c>
      <c r="L42" s="31" t="str">
        <f>IF(ISBLANK('5. Pp (3 años)'!L42),"",'5. Pp (3 años)'!L42)</f>
        <v>PARCG: Del 01 de enero de 2025 al 31 de diciembre del 2027  se realizarán  2,790 actividades de representación, coordinación, gestión, vinculación y supervisión.
VARIACIÓN DE LA META EN RELACIÓN A LA LÍNEA BASE
Meta Absoluta: 40 actividades de la Dirección General.
Meta Relativa: 1.45%  superior a la línea base.</v>
      </c>
      <c r="M42" s="31" t="str">
        <f>IF(ISBLANK('5. Pp (3 años)'!M42),"",'5. Pp (3 años)'!M42)</f>
        <v>PARCG: Del 01 de enero de 2022 al 31 de diciembre del 2024 se realizaron  2,750 actividades de representación, coordinación, gestión, vinculación y supervisión.
2022: 1054
2023: 852 
2024: 844
Total: 2,750</v>
      </c>
      <c r="N42" s="31" t="str">
        <f>IF(ISBLANK('5. Pp (3 años)'!N42),"",'5. Pp (3 años)'!N42)</f>
        <v>Nombre del Documento:
Agenda de actividades del SMDIFBJ 2025-2027.
Nombre de quien genera la información:
Dirección General del SMDIFBJ.
Periodicidad con la que se genera la información:
Trimestral.
Liga de la página donde se localiza la información o ubicación: 
Lefort  "oficios recibidos" con nomenclatura MBJ/DGSDIF/01/2025-2027,  ubicado en la oficina de la Dirección General.</v>
      </c>
      <c r="O42" s="31" t="str">
        <f>IF(ISBLANK('5. Pp (3 años)'!O42),"",'5. Pp (3 años)'!O42)</f>
        <v>Las condiciones climáticas son adecuadas.
Las condiciones sanitarias son adecuadas para participar en las actividades. 
Las personas convocadas asisten a las actividades programadas.</v>
      </c>
      <c r="P42" s="204" t="str">
        <f>IF(ISBLANK('5. Pp (3 años)'!P42),"",'5. Pp (3 años)'!P42)</f>
        <v/>
      </c>
    </row>
    <row r="43" spans="1:16" ht="258.75" hidden="1">
      <c r="A43" s="16"/>
      <c r="B43" s="93" t="str">
        <f>IF(ISBLANK('5. Pp (3 años)'!B43),"",'5. Pp (3 años)'!B43)</f>
        <v xml:space="preserve">
(Unidad Jurídica</v>
      </c>
      <c r="C43" s="29" t="str">
        <f>IF(ISBLANK('5. Pp (3 años)'!C43),"",'5. Pp (3 años)'!C43)</f>
        <v>Actividad</v>
      </c>
      <c r="D43" s="31" t="str">
        <f>IF(ISBLANK('5. Pp (3 años)'!D43),"",'5. Pp (3 años)'!D43)</f>
        <v>4.2.1.1.1.2. Elaboración de contratos, convenios, acuerdos, con empresas públicas y privadas, personas físicas y morales, instituciones municipales, estatales, federales e internacionales, actas de consejos y del órgano de Gobierno del SMDIFBJ.</v>
      </c>
      <c r="E43" s="31" t="str">
        <f>IF(ISBLANK('5. Pp (3 años)'!E43),"",'5. Pp (3 años)'!E43)</f>
        <v>PCCA: Porcentaje de Contratos, Convenios, Acuerdos, Actas Realizados.</v>
      </c>
      <c r="F43" s="31" t="str">
        <f>IF(ISBLANK('5. Pp (3 años)'!F43),"",'5. Pp (3 años)'!F43)</f>
        <v>Este indicador mide el grado de cumplimiento de los contratos, convenios, acuerdos y actas que elabora y celebra el SMDIFBJ con empresas públicas, privadas, personas físicas, morales, Instituciones municipales, estatales, federales e internacionales.</v>
      </c>
      <c r="G43" s="29" t="str">
        <f>IF(ISBLANK('5. Pp (3 años)'!G43),"",'5. Pp (3 años)'!G43)</f>
        <v>Eficacia</v>
      </c>
      <c r="H43" s="29" t="str">
        <f>IF(ISBLANK('5. Pp (3 años)'!H43),"",'5. Pp (3 años)'!H43)</f>
        <v>Trimestral</v>
      </c>
      <c r="I43" s="31" t="str">
        <f>IF(ISBLANK('5. Pp (3 años)'!I43),"",'5. Pp (3 años)'!I43)</f>
        <v xml:space="preserve">                  MÉTODO DE CÁLCULO
               PCCA= (TCCR/TCCE)*100
                               VARIABLES
PCCA: Porcentaje de Contratos, Convenios, Acuerdos, Actas Realizados.
TCCR: Total de Contratos, Convenios, Acuerdos, Actas Realizados.
TCCE: Total  de Contratos, Convenios, Acuerdos, Actas Estimados.</v>
      </c>
      <c r="J43" s="31" t="str">
        <f>IF(ISBLANK('5. Pp (3 años)'!J43),"",'5. Pp (3 años)'!J43)</f>
        <v>UNIDAD DE MEDIDA DEL INDICADOR:
Porcentaje.
UNIDAD DE MEDIDA DE LAS VARIABLES:
Contratos, Convenios, Acuerdos, Actas.</v>
      </c>
      <c r="K43" s="29" t="str">
        <f>IF(ISBLANK('5. Pp (3 años)'!K43),"",'5. Pp (3 años)'!K43)</f>
        <v>Ascendente</v>
      </c>
      <c r="L43" s="31" t="str">
        <f>IF(ISBLANK('5. Pp (3 años)'!L43),"",'5. Pp (3 años)'!L43)</f>
        <v xml:space="preserve">PCCA: Del 1 de enero de 2025 al 31 de diciembre de 2027 se realizarán 2,151 contratos, convenios, acuerdos y actas.
VARIACIÓN DE LA META EN RELACIÓN A LA LÍNEA BASE
Meta absoluta: -116 contratos, convenios, acuerdos y actas.
Meta relativa: -5.12% inferior a la línea base.
La línea base es superior a la meta programada debido a que se redujo la contratación de prestación de servicios independientes, bajo el régimen de honorarios asimilables a salarios. </v>
      </c>
      <c r="M43" s="31" t="str">
        <f>IF(ISBLANK('5. Pp (3 años)'!M43),"",'5. Pp (3 años)'!M43)</f>
        <v>PCCA: Del 1 de enero de 2022 al 31 de diciembre de 2024 se realizaron 2,267 contratos, convenios, acuerdos y actas.
2022: 730
2023: 800
2024: 737
Total: 2,267</v>
      </c>
      <c r="N43" s="31" t="str">
        <f>IF(ISBLANK('5. Pp (3 años)'!N43),"",'5. Pp (3 años)'!N43)</f>
        <v>Nombre del Documento:
Juntas Directivas y Consejos 
Nombre de quien Genera la Información:
Unidad Jurídica.
Periodicidad con la que se genera la Información:
Trimestral.
Liga de la página donde se localiza la información o ubicación:
Lefort con clave de expediente MBJ-DGSDIF-UJ-03-2025, 2026 y 2027 ubicado en la oficina de la Unidad Jurídica.</v>
      </c>
      <c r="O43" s="31" t="str">
        <f>IF(ISBLANK('5. Pp (3 años)'!O43),"",'5. Pp (3 años)'!O43)</f>
        <v>Los participantes convocados asisten a las sesiones. 
Las sesiones no se cancelan por causas de fuerza mayor.
Existe la personalidad Jurídica Formal para la emisión de los documentos legales.
Las personas o instituciones realizan convenios con el Sistema DIF de Benito Juárez.</v>
      </c>
      <c r="P43" s="204" t="str">
        <f>IF(ISBLANK('5. Pp (3 años)'!P43),"",'5. Pp (3 años)'!P43)</f>
        <v/>
      </c>
    </row>
    <row r="44" spans="1:16" ht="276" hidden="1">
      <c r="A44" s="16"/>
      <c r="B44" s="93" t="str">
        <f>IF(ISBLANK('5. Pp (3 años)'!B44),"",'5. Pp (3 años)'!B44)</f>
        <v xml:space="preserve">
Coordinación de Transparencia, Datos Personales y Gestión Documental</v>
      </c>
      <c r="C44" s="29" t="str">
        <f>IF(ISBLANK('5. Pp (3 años)'!C44),"",'5. Pp (3 años)'!C44)</f>
        <v>Actividad</v>
      </c>
      <c r="D44" s="31" t="str">
        <f>IF(ISBLANK('5. Pp (3 años)'!D44),"",'5. Pp (3 años)'!D44)</f>
        <v>4.2.1.1.1.3. Realización de Procesos de Transparencia, Acceso a la Información Pública, Protección de Datos Personales, Archivo y Gestión Documental, y Cuentas Claras.</v>
      </c>
      <c r="E44" s="31" t="str">
        <f>IF(ISBLANK('5. Pp (3 años)'!E44),"",'5. Pp (3 años)'!E44)</f>
        <v>PPR: Porcentaje de Procesos Realizados.</v>
      </c>
      <c r="F44" s="31" t="str">
        <f>IF(ISBLANK('5. Pp (3 años)'!F44),"",'5. Pp (3 años)'!F44)</f>
        <v>Este indicador mide el cumplimiento de los procesos tales como: Cargas en la Plataforma Nacional de Transparencia, validaciones de los Catálogos de Disposición Documental, bajas documentales de Archivo, Programa Municipal (Calidad y Servicio con Cuentas Claras), entre otros.</v>
      </c>
      <c r="G44" s="29" t="str">
        <f>IF(ISBLANK('5. Pp (3 años)'!G44),"",'5. Pp (3 años)'!G44)</f>
        <v>Eficacia</v>
      </c>
      <c r="H44" s="29" t="str">
        <f>IF(ISBLANK('5. Pp (3 años)'!H44),"",'5. Pp (3 años)'!H44)</f>
        <v>Trimestral</v>
      </c>
      <c r="I44" s="31" t="str">
        <f>IF(ISBLANK('5. Pp (3 años)'!I44),"",'5. Pp (3 años)'!I44)</f>
        <v xml:space="preserve">                 MÉTODO DE CÁLCULO
                     PPR= (TPR/TPE)*100
                               VARIABLES
PPR: Porcentaje de Procesos Realizados.
TPR: Total de  Proceso Realizados.
TPE: Total de Procesos Estimados.</v>
      </c>
      <c r="J44" s="31" t="str">
        <f>IF(ISBLANK('5. Pp (3 años)'!J44),"",'5. Pp (3 años)'!J44)</f>
        <v>UNIDAD DE MEDIDA DEL INDICADOR:
Porcentaje.
UNIDAD DE MEDIDA DE LAS VARIABLES:         Procesos</v>
      </c>
      <c r="K44" s="29" t="str">
        <f>IF(ISBLANK('5. Pp (3 años)'!K44),"",'5. Pp (3 años)'!K44)</f>
        <v>Ascendente</v>
      </c>
      <c r="L44" s="31" t="str">
        <f>IF(ISBLANK('5. Pp (3 años)'!L44),"",'5. Pp (3 años)'!L44)</f>
        <v>PPR: Del 01 de enero de 2025 al 31 de diciembre del 2027, se realizarán 583 Procesos.
VARIACIÓN DE LA META EN RELACIÓN A LA LÍNEA BASE
Meta absoluta:  136 Procesos.
Meta relativa: 30.42% superior a la línea base.</v>
      </c>
      <c r="M44" s="31" t="str">
        <f>IF(ISBLANK('5. Pp (3 años)'!M44),"",'5. Pp (3 años)'!M44)</f>
        <v>PPR: Del 01 de enero al 31 de diciembre del 2024 se realizaron 447  Procesos.
2022: ND
2023: 199
2024: 248
Total: 447</v>
      </c>
      <c r="N44" s="31" t="str">
        <f>IF(ISBLANK('5. Pp (3 años)'!N44),"",'5. Pp (3 años)'!N44)</f>
        <v>Nombre del Documento:
Cargas a la PNT, validación de Catálogos Documental, Proceso de Baja de Archivo Documental, Avisos de Privacidad Realizados y seguimiento a las observaciones de la contraloría Municipal del Programa Municipal de Acreditación (Calidad y Servicio con Cuentas claras) 2025-2027
Nombre de quien Genera la Información:
Coordinación de Transparencia, Datos Personales y Gestión Documental
Periodicidad con la que se genera la Información:
Trimestral.
Liga de la página donde se localiza la información o ubicación:
Expediente MBJ-DGSMDIF-CTDPGD/001/2025-2027</v>
      </c>
      <c r="O44" s="31" t="str">
        <f>IF(ISBLANK('5. Pp (3 años)'!O44),"",'5. Pp (3 años)'!O44)</f>
        <v xml:space="preserve">La Ley de Transparencia y Acceso a la Información Publica del Estado de Quintana Roo, no surgieron reformas en este ejercicio fiscal.
Los lineamientos técnicos generales para la publicación, homologación y estandarización de la información de las obligaciones de transparencia, no surgieron reforma en este ejercicio fiscal. </v>
      </c>
      <c r="P44" s="204" t="str">
        <f>IF(ISBLANK('5. Pp (3 años)'!P44),"",'5. Pp (3 años)'!P44)</f>
        <v/>
      </c>
    </row>
    <row r="45" spans="1:16" ht="224.25" hidden="1">
      <c r="A45" s="16"/>
      <c r="B45" s="93" t="str">
        <f>IF(ISBLANK('5. Pp (3 años)'!B45),"",'5. Pp (3 años)'!B45)</f>
        <v xml:space="preserve"> 
Coordinación de Relaciones Públicas</v>
      </c>
      <c r="C45" s="29" t="str">
        <f>IF(ISBLANK('5. Pp (3 años)'!C45),"",'5. Pp (3 años)'!C45)</f>
        <v>Actividad</v>
      </c>
      <c r="D45" s="31" t="str">
        <f>IF(ISBLANK('5. Pp (3 años)'!D45),"",'5. Pp (3 años)'!D45)</f>
        <v>4.2.1.1.1.4. Realización de acciones encaminadas a proyectar una imagen sólida e integral de la identidad de la institución.</v>
      </c>
      <c r="E45" s="31" t="str">
        <f>IF(ISBLANK('5. Pp (3 años)'!E45),"",'5. Pp (3 años)'!E45)</f>
        <v>PAR: Porcentaje de Acciones Realizadas.</v>
      </c>
      <c r="F45" s="31" t="str">
        <f>IF(ISBLANK('5. Pp (3 años)'!F45),"",'5. Pp (3 años)'!F45)</f>
        <v>Este indicador mide el grado de cumplimiento de las acciones para proyectar una imagen sólida e integral de la institución mediante vinculaciones con el objetivo de solicitar donativos y gestionar patrocinios para fortalecer las acciones que emprende el SMDIFBJ.</v>
      </c>
      <c r="G45" s="29" t="str">
        <f>IF(ISBLANK('5. Pp (3 años)'!G45),"",'5. Pp (3 años)'!G45)</f>
        <v>Eficacia</v>
      </c>
      <c r="H45" s="29" t="str">
        <f>IF(ISBLANK('5. Pp (3 años)'!H45),"",'5. Pp (3 años)'!H45)</f>
        <v>Trimestral</v>
      </c>
      <c r="I45" s="31" t="str">
        <f>IF(ISBLANK('5. Pp (3 años)'!I45),"",'5. Pp (3 años)'!I45)</f>
        <v xml:space="preserve">                 MÉTODO DE CÁLCULO
                     PAR= (TAR/TAE)*100
                               VARIABLES
PAR: Porcentaje de Acciones Realizadas.
TAR: Total de Acciones Realizadas.
TAE: Total de Acciones Estimadas.</v>
      </c>
      <c r="J45" s="31" t="str">
        <f>IF(ISBLANK('5. Pp (3 años)'!J45),"",'5. Pp (3 años)'!J45)</f>
        <v>UNIDAD DE MEDIDA DEL INDICADOR:
Porcentaje.
UNIDAD DE MEDIDA DE LAS VARIABLES:
Acciones.</v>
      </c>
      <c r="K45" s="29" t="str">
        <f>IF(ISBLANK('5. Pp (3 años)'!K45),"",'5. Pp (3 años)'!K45)</f>
        <v>Ascendente</v>
      </c>
      <c r="L45" s="31" t="str">
        <f>IF(ISBLANK('5. Pp (3 años)'!L45),"",'5. Pp (3 años)'!L45)</f>
        <v>PAR: Del 01 de enero de 2025 al 31 de diciembre del 2027 se realizarán  981  acciones.
VARIACIÓN DE LA META EN RELACIÓN A LA LÍNEA BASE
Meta absoluta: 136 Acciones.
Meta relativa: 16.09 % Superior a la Línea Base</v>
      </c>
      <c r="M45" s="31" t="str">
        <f>IF(ISBLANK('5. Pp (3 años)'!M45),"",'5. Pp (3 años)'!M45)</f>
        <v>PAR: Del 01 de enero del 2022 al 31 de diciembre del 2024 se realizaron 845 acciones.
2022: 225
2023: 300
2024: 320
TOTAL: 845</v>
      </c>
      <c r="N45" s="31" t="str">
        <f>IF(ISBLANK('5. Pp (3 años)'!N45),"",'5. Pp (3 años)'!N45)</f>
        <v>Nombre del Documento:
Bitácora de gestiones y vinculaciones.
Nombre de quien Genera la Información:
Coordinación de Relaciones Públicas.
Periodicidad con la que se genera la Información:
Mensual, Trimestral y Anual
Liga de la página donde se localiza la información o ubicación:
Lefort con clave de expediente MBJ-SMDIF-DG-CRP-001-2025, 2026 y 2027 ubicado en la oficina de la Coordinación de Relaciones Públicas.</v>
      </c>
      <c r="O45" s="31" t="str">
        <f>IF(ISBLANK('5. Pp (3 años)'!O45),"",'5. Pp (3 años)'!O45)</f>
        <v>Entes de gobierno municipales y estatales, iniciativa privada, asociaciones civiles, fundaciones, clubes y ciudadanía., aceptan gestionar, vincular  y participar con el SMDIFBJ.</v>
      </c>
      <c r="P45" s="204" t="str">
        <f>IF(ISBLANK('5. Pp (3 años)'!P45),"",'5. Pp (3 años)'!P45)</f>
        <v/>
      </c>
    </row>
    <row r="46" spans="1:16" ht="207" hidden="1">
      <c r="A46" s="16"/>
      <c r="B46" s="93" t="str">
        <f>IF(ISBLANK('5. Pp (3 años)'!B46),"",'5. Pp (3 años)'!B46)</f>
        <v xml:space="preserve">
Coordinación de Planeación y Evaluación</v>
      </c>
      <c r="C46" s="29" t="str">
        <f>IF(ISBLANK('5. Pp (3 años)'!C46),"",'5. Pp (3 años)'!C46)</f>
        <v>Actividad</v>
      </c>
      <c r="D46" s="31" t="str">
        <f>IF(ISBLANK('5. Pp (3 años)'!D46),"",'5. Pp (3 años)'!D46)</f>
        <v>4.2.1.1.1.5. Elaboración de informes de los resultados de las actividades del SMDIFBJ alineados al modelo de Presupuesto Basado en Resultado y del Sistema de Evaluación de Desempeño.</v>
      </c>
      <c r="E46" s="31" t="str">
        <f>IF(ISBLANK('5. Pp (3 años)'!E46),"",'5. Pp (3 años)'!E46)</f>
        <v>PIR: Porcentaje de Informes  Realizados.</v>
      </c>
      <c r="F46" s="31" t="str">
        <f>IF(ISBLANK('5. Pp (3 años)'!F46),"",'5. Pp (3 años)'!F46)</f>
        <v>Este indicador mide el grado de cumplimiento de los informes periódicos de resultados de las actividades del SMDIFBJ para su presentación y difusión ante las diferentes instituciones públicas del orden Federal, Estatal y Municipal y demás autoridades correspondientes.</v>
      </c>
      <c r="G46" s="29" t="str">
        <f>IF(ISBLANK('5. Pp (3 años)'!G46),"",'5. Pp (3 años)'!G46)</f>
        <v>Eficacia</v>
      </c>
      <c r="H46" s="29" t="str">
        <f>IF(ISBLANK('5. Pp (3 años)'!H46),"",'5. Pp (3 años)'!H46)</f>
        <v>Trimestral</v>
      </c>
      <c r="I46" s="31" t="str">
        <f>IF(ISBLANK('5. Pp (3 años)'!I46),"",'5. Pp (3 años)'!I46)</f>
        <v xml:space="preserve">                 MÉTODO DE CÁLCULO
                       PIR=(TIR/TIE)*100
             VARIABLES
PIR: Porcentaje de Informes Realizados.
TIR: Total de Informes Realizados.
TIE: Total de Informes Estimados.</v>
      </c>
      <c r="J46" s="31" t="str">
        <f>IF(ISBLANK('5. Pp (3 años)'!J46),"",'5. Pp (3 años)'!J46)</f>
        <v>UNIDAD DE MEDIDA DEI INDICADOR:
Porcentaje
UNIDAD DE MEDIDA DE LAS VARIABLES:
Informes</v>
      </c>
      <c r="K46" s="29" t="str">
        <f>IF(ISBLANK('5. Pp (3 años)'!K46),"",'5. Pp (3 años)'!K46)</f>
        <v>Ascendente</v>
      </c>
      <c r="L46" s="31" t="str">
        <f>IF(ISBLANK('5. Pp (3 años)'!L46),"",'5. Pp (3 años)'!L46)</f>
        <v>PIR: Del 01 de enero de 2025 al 31 de diciembre del 2027 se realizarán 1,301 informes.
VARIACIÓN DE LA META EN RELACIÓN A LA LÍNEA BASE
Meta absoluta: 1,007 informes.
Meta relativa: 342.52%  superior a la línea base.</v>
      </c>
      <c r="M46" s="31" t="str">
        <f>IF(ISBLANK('5. Pp (3 años)'!M46),"",'5. Pp (3 años)'!M46)</f>
        <v>PIR: Del 01 de enero de 2022 al 31 de diciembre del 2024 se realizaron 294 informes.
2022: 87
2023: 87
2024: 120
Total: 294</v>
      </c>
      <c r="N46" s="31" t="str">
        <f>IF(ISBLANK('5. Pp (3 años)'!N46),"",'5. Pp (3 años)'!N46)</f>
        <v>Nombre del Documento:
Carpetas de consulta de informes 2025-2027.
Nombre de quien Genera la información: 
Coordinación de Planeación y Evaluación del SMDIFBJ.
Periodicidad con que se genera la información:
Mensual, Trimestral, Semestral y Anual
Liga de la página donde se localiza la información o ubicación:
Ubicado en la oficina de la Jefatura de Evaluación y Seguimiento de la Coordinación de Planeación y Evaluación.</v>
      </c>
      <c r="O46" s="31" t="str">
        <f>IF(ISBLANK('5. Pp (3 años)'!O46),"",'5. Pp (3 años)'!O46)</f>
        <v>Las diferentes instituciones públicas del orden Federal, Estatal y Municipal y demás autoridades solicitan información de los programas del SMDIFBJ.</v>
      </c>
      <c r="P46" s="204" t="str">
        <f>IF(ISBLANK('5. Pp (3 años)'!P46),"",'5. Pp (3 años)'!P46)</f>
        <v/>
      </c>
    </row>
    <row r="47" spans="1:16" ht="310.5">
      <c r="A47" s="16"/>
      <c r="B47" s="89" t="str">
        <f>IF(ISBLANK('5. Pp (3 años)'!B50),"",'5. Pp (3 años)'!B50)</f>
        <v xml:space="preserve">
Coordinación de Asistencia Social y Atención Ciudadana</v>
      </c>
      <c r="C47" s="64" t="str">
        <f>IF(ISBLANK('5. Pp (3 años)'!C50),"",'5. Pp (3 años)'!C50)</f>
        <v>Componente</v>
      </c>
      <c r="D47" s="91" t="str">
        <f>IF(ISBLANK('5. Pp (3 años)'!D50),"",'5. Pp (3 años)'!D50)</f>
        <v>4.2.1.1.2. Servicios y apoyos de asistencia social a los sujetos y grupos de atención prioritaria del municipio de Benito Juárez otorgados.</v>
      </c>
      <c r="E47" s="91" t="str">
        <f>IF(ISBLANK('5. Pp (3 años)'!E50),"",'5. Pp (3 años)'!E50)</f>
        <v>PSAO: Porcentaje de Servicios  y Apoyos de Asistencia Social Otorgados.</v>
      </c>
      <c r="F47" s="91" t="str">
        <f>IF(ISBLANK('5. Pp (3 años)'!F50),"",'5. Pp (3 años)'!F50)</f>
        <v>Este indicador mide el grado de cumplimiento de los servicios de orientaciones, estudios socioeconómicos y apoyos de asistencia social otorgados a personas de atención prioritaria tales como: alimentarios, de salud, aparatos funcionales, etc.</v>
      </c>
      <c r="G47" s="64" t="str">
        <f>IF(ISBLANK('5. Pp (3 años)'!G50),"",'5. Pp (3 años)'!G50)</f>
        <v>Eficacia</v>
      </c>
      <c r="H47" s="64" t="str">
        <f>IF(ISBLANK('5. Pp (3 años)'!H50),"",'5. Pp (3 años)'!H50)</f>
        <v>Trimestral</v>
      </c>
      <c r="I47" s="91" t="str">
        <f>IF(ISBLANK('5. Pp (3 años)'!I50),"",'5. Pp (3 años)'!I50)</f>
        <v xml:space="preserve">                 MÉTODO DE CÁLCULO
                PSAO: (TSAO/TSAE)*100
                               VARIABLES 
PSAO: Porcentaje de Servicios y Apoyos de Asistencia Social  Otorgados.
TSAO: Total de Servicios y Apoyos de Asistencia Social  Otorgados.
TSAE: Total de Servicios y Apoyos de Asistencia Social Estimados.</v>
      </c>
      <c r="J47" s="91" t="str">
        <f>IF(ISBLANK('5. Pp (3 años)'!J50),"",'5. Pp (3 años)'!J50)</f>
        <v>UNIDAD DE MEDIDA DEL INDICADOR:
Porcentaje.
UNIDAD DE MEDIDA DE LAS VARIABLES:
Servicios y apoyos</v>
      </c>
      <c r="K47" s="64" t="str">
        <f>IF(ISBLANK('5. Pp (3 años)'!K50),"",'5. Pp (3 años)'!K50)</f>
        <v>Ascendente</v>
      </c>
      <c r="L47" s="91" t="str">
        <f>IF(ISBLANK('5. Pp (3 años)'!L50),"",'5. Pp (3 años)'!L50)</f>
        <v>PSAO: Del 1 de  enero del 2025 al 31 diciembre de 2027 se entregarán 59,339 servicios y apoyos de asistencia social.
VARIACIÓN DE LA META EN RELACIÓN A LA LÍNEA BASE
Meta absoluta: -2,837 servicios y apoyos de asistencia social.
Meta relativa:  -4.56% inferior a la línea base.    
Nota: Debido a que la actividad "Recepcionar y brindar orientaciones de los trámites y servicios a las y los usuarios que acuden al SMDIFBJ y atenciones en general", tiene una meta programada inferior a su línea base afecta la meta programada del componente.</v>
      </c>
      <c r="M47" s="91" t="str">
        <f>IF(ISBLANK('5. Pp (3 años)'!M50),"",'5. Pp (3 años)'!M50)</f>
        <v>PSAO: Del 1 de enero de 2022 al 31 de diciembre de 2024 se otorgaron  62,176 servicios y apoyos de asistencia social.
2022: 27,144
2023:  20,032
2024: 15,000
Total: 62,176</v>
      </c>
      <c r="N47" s="91" t="str">
        <f>IF(ISBLANK('5. Pp (3 años)'!N50),"",'5. Pp (3 años)'!N50)</f>
        <v xml:space="preserve">Nombre del Documento: Servicios y Apoyos de Asistencia Social  2025-2027.
Nombre de quien Genera la información: 
Coordinación de Asistencia Social y Atención Ciudadana.
Periodicidad con que se genera la información:
Trimestral.
Liga de la página donde se localiza la información o ubicación: 
Base de datos en el equipo de computo DIFC001015, la carpeta esta denominada como "Apoyos otorgados".
 Archivado en Leforts y rubricado como "Estudios socioeconómicos" con sus anexos.
Carpetas rubricadas como "orientaciones" , ubicado en la repisa 1",en la oficina de la Coordinación de Asistencia Social y Atención Ciudadana
</v>
      </c>
      <c r="O47" s="91" t="str">
        <f>IF(ISBLANK('5. Pp (3 años)'!O50),"",'5. Pp (3 años)'!O50)</f>
        <v>La población de atención prioritaria acuden a solicitar los servicios y apoyos a la Coordinación de Asistencia Social y Atención Ciudadana.</v>
      </c>
      <c r="P47" s="92" t="str">
        <f>IF(ISBLANK('5. Pp (3 años)'!P50),"",'5. Pp (3 años)'!P50)</f>
        <v>ODS 1: Poner fin a la pobreza en todas sus formas en todo el mundo.
Meta 1.2 Para 2030, reducir al menos a la mitad la 
proporción de hombres, mujeres y niños de todas las edades que viven en la pobreza en todas sus dimensiones con arreglo a las definiciones nacionales.</v>
      </c>
    </row>
    <row r="48" spans="1:16" ht="207">
      <c r="A48" s="16"/>
      <c r="B48" s="93" t="str">
        <f>IF(ISBLANK('5. Pp (3 años)'!B51),"",'5. Pp (3 años)'!B51)</f>
        <v xml:space="preserve">
Coordinación de Asistencia Social y Atención Ciudadana</v>
      </c>
      <c r="C48" s="29" t="str">
        <f>IF(ISBLANK('5. Pp (3 años)'!C51),"",'5. Pp (3 años)'!C51)</f>
        <v>Actividad</v>
      </c>
      <c r="D48" s="31" t="str">
        <f>IF(ISBLANK('5. Pp (3 años)'!D51),"",'5. Pp (3 años)'!D51)</f>
        <v>4.2.1.1.2.1. Entrega de apoyos de asistencia social  a personas de atención prioritaria.</v>
      </c>
      <c r="E48" s="31" t="str">
        <f>IF(ISBLANK('5. Pp (3 años)'!E51),"",'5. Pp (3 años)'!E51)</f>
        <v>PASE: Porcentaje de Apoyos de Asistencia Social Entregados.</v>
      </c>
      <c r="F48" s="31" t="str">
        <f>IF(ISBLANK('5. Pp (3 años)'!F51),"",'5. Pp (3 años)'!F51)</f>
        <v>Este indicador mide el cumplimiento de los apoyos de asistencia social (alimentarios, de salud y aparatos funcionales) entregados a través de la Coordinación de Asistencia Social y Atención Ciudadana y en coordinación con instituciones públicas, privadas y asociaciones civiles.</v>
      </c>
      <c r="G48" s="29" t="str">
        <f>IF(ISBLANK('5. Pp (3 años)'!G51),"",'5. Pp (3 años)'!G51)</f>
        <v>Eficacia</v>
      </c>
      <c r="H48" s="29" t="str">
        <f>IF(ISBLANK('5. Pp (3 años)'!H51),"",'5. Pp (3 años)'!H51)</f>
        <v>Trimestral</v>
      </c>
      <c r="I48" s="31" t="str">
        <f>IF(ISBLANK('5. Pp (3 años)'!I51),"",'5. Pp (3 años)'!I51)</f>
        <v xml:space="preserve">                 MÉTODO DE CÁLCULO
                PASE= (TASE/TASP)*100
                              VARIABLES
PASE: Porcentaje de Apoyos de Asistencia Social Entregados.
TASE: Total de Apoyos de Asistencia Social Entregados.
TASP: Total de Apoyos de Asistencia Social Programados.</v>
      </c>
      <c r="J48" s="31" t="str">
        <f>IF(ISBLANK('5. Pp (3 años)'!J51),"",'5. Pp (3 años)'!J51)</f>
        <v>UNIDAD DE MEDIDA DEL INDICADOR:
Porcentaje.
UNIDAD DE MEDIDA DE LAS VARIABLES:
Apoyos</v>
      </c>
      <c r="K48" s="29" t="str">
        <f>IF(ISBLANK('5. Pp (3 años)'!K51),"",'5. Pp (3 años)'!K51)</f>
        <v>Ascendente</v>
      </c>
      <c r="L48" s="31" t="str">
        <f>IF(ISBLANK('5. Pp (3 años)'!L51),"",'5. Pp (3 años)'!L51)</f>
        <v xml:space="preserve">PASE: Del 1 de  enero del 2025 al 31 diciembre de 2027, se realizarán 9,986 apoyos de asistencia social .
VARIACIÓN DE LA META EN RELACIÓN A LA LÍNEA BASE
Meta absoluta: -1,351 apoyos de Asistencia Social.
Meta relativa: -11.92% inferior a la línea base.
</v>
      </c>
      <c r="M48" s="31" t="str">
        <f>IF(ISBLANK('5. Pp (3 años)'!M51),"",'5. Pp (3 años)'!M51)</f>
        <v>PASE: Del 1 de enero del 2022 al 31 de diciembre del 2024, se realizaron 11,337 apoyos de asistencia social.
2022: 5,331
2023: 3,782
2024: 2,224
Total: 11,337</v>
      </c>
      <c r="N48" s="31" t="str">
        <f>IF(ISBLANK('5. Pp (3 años)'!N51),"",'5. Pp (3 años)'!N51)</f>
        <v>Nombre del Documento: 
Apoyos otorgados.
Nombre de quien Genera la información: 
Coordinación de Asistencia Social y Atención Ciudadana.
Periodicidad con que se genera la información:
Trimestral.
Liga de la página donde se localiza la información o ubicación: 
Archivo digital ubicado en la Coordinación de Asistencia Social en el equipo de computo DIFC01015.</v>
      </c>
      <c r="O48" s="31" t="str">
        <f>IF(ISBLANK('5. Pp (3 años)'!O51),"",'5. Pp (3 años)'!O51)</f>
        <v>La población de atención prioritaria solicita los apoyos de asistencia social.
Las instituciones públicas y asociaciones civiles entregan apoyos de asistencia social en coordinación con el SMDIFBJ.</v>
      </c>
      <c r="P48" s="204" t="str">
        <f>IF(ISBLANK('5. Pp (3 años)'!P51),"",'5. Pp (3 años)'!P51)</f>
        <v/>
      </c>
    </row>
    <row r="49" spans="1:16" ht="189.75">
      <c r="A49" s="87"/>
      <c r="B49" s="93" t="str">
        <f>IF(ISBLANK('5. Pp (3 años)'!B52),"",'5. Pp (3 años)'!B52)</f>
        <v xml:space="preserve">
Coordinación de Asistencia Social y Atención Ciudadana</v>
      </c>
      <c r="C49" s="29" t="str">
        <f>IF(ISBLANK('5. Pp (3 años)'!C52),"",'5. Pp (3 años)'!C52)</f>
        <v>Actividad</v>
      </c>
      <c r="D49" s="31" t="str">
        <f>IF(ISBLANK('5. Pp (3 años)'!D52),"",'5. Pp (3 años)'!D52)</f>
        <v>4.2.1.1.2.2. Realización de estudios socioeconómicos  a personas de atención prioritaria.</v>
      </c>
      <c r="E49" s="31" t="str">
        <f>IF(ISBLANK('5. Pp (3 años)'!E52),"",'5. Pp (3 años)'!E52)</f>
        <v>PESR: Porcentaje de Estudios Socioeconómicos Realizados.</v>
      </c>
      <c r="F49" s="31" t="str">
        <f>IF(ISBLANK('5. Pp (3 años)'!F52),"",'5. Pp (3 años)'!F52)</f>
        <v>Este indicador mide el grado de cumplimiento de los estudios socioeconómicos realizados a personas de atención prioritaria que solicitan un servicio de apoyo de asistencia social. Así como a Asociaciones Civiles que solicitan el trámite de acreditación a la Unidad Jurídica.</v>
      </c>
      <c r="G49" s="29" t="str">
        <f>IF(ISBLANK('5. Pp (3 años)'!G52),"",'5. Pp (3 años)'!G52)</f>
        <v>Eficacia</v>
      </c>
      <c r="H49" s="29" t="str">
        <f>IF(ISBLANK('5. Pp (3 años)'!H52),"",'5. Pp (3 años)'!H52)</f>
        <v>Trimestral</v>
      </c>
      <c r="I49" s="31" t="str">
        <f>IF(ISBLANK('5. Pp (3 años)'!I52),"",'5. Pp (3 años)'!I52)</f>
        <v xml:space="preserve">                 MÉTODO DE CÁLCULO 
                PESR=(TESR/TESE) *100
                               VARIABLES
PESR: Porcentaje de Estudios Socioeconómicos Realizados.
TESR: Total de Estudios Socioeconómicos Realizados.
TESE: Total de Estudios Socioeconómicos Estimados.</v>
      </c>
      <c r="J49" s="31" t="str">
        <f>IF(ISBLANK('5. Pp (3 años)'!J52),"",'5. Pp (3 años)'!J52)</f>
        <v>UNIDAD DE MEDIDA DEL INDICADOR:
Porcentaje.
UNIDAD DE MEDIDA DE LAS VARIABLES:
Estudios socioeconómicos.</v>
      </c>
      <c r="K49" s="29" t="str">
        <f>IF(ISBLANK('5. Pp (3 años)'!K52),"",'5. Pp (3 años)'!K52)</f>
        <v>Ascendente</v>
      </c>
      <c r="L49" s="31" t="str">
        <f>IF(ISBLANK('5. Pp (3 años)'!L52),"",'5. Pp (3 años)'!L52)</f>
        <v xml:space="preserve">PESR: Del 1 de  enero del 2025 al 31 diciembre de 2027, se realizarán 4,086 estudios socioeconómicos.
VARIACIÓN DE LA META EN RELACIÓN A LA LÍNEA BASE
Meta absoluta: 1,117 estudios socioeconómicos.
Meta relativa: 37.62% superior a la línea base.
</v>
      </c>
      <c r="M49" s="31" t="str">
        <f>IF(ISBLANK('5. Pp (3 años)'!M52),"",'5. Pp (3 años)'!M52)</f>
        <v>PESR: Del 1 de enero de 2022 al 31 de diciembre de 2024, se realizaron un total de 2,969 estudios socioeconómicos.
2022: 889
2023: 1,415
2024: 665
Total: 2,969</v>
      </c>
      <c r="N49" s="31" t="str">
        <f>IF(ISBLANK('5. Pp (3 años)'!N52),"",'5. Pp (3 años)'!N52)</f>
        <v>Nombre del Documento: Concentrado de estudios socioeconómicos
Nombre de quién Genera la información: 
Coordinación de Asistencia Social y Atención Ciudadana.
Periodicidad con que se genera la información:
Trimestral.
Liga de la página donde se localiza la información o ubicación: Lefort de consulta ubicado en la oficina de la Coordinación de Asistencia Social y Atención Ciudadana.</v>
      </c>
      <c r="O49" s="31" t="str">
        <f>IF(ISBLANK('5. Pp (3 años)'!O52),"",'5. Pp (3 años)'!O52)</f>
        <v>La población de atención prioritaria acuden al SMDIFBJ a solicitar apoyos de asistencia social.
 Las Asociaciones Civiles solicitan el trámite de acreditación a la Unidad Jurídica.</v>
      </c>
      <c r="P49" s="204" t="str">
        <f>IF(ISBLANK('5. Pp (3 años)'!P52),"",'5. Pp (3 años)'!P52)</f>
        <v/>
      </c>
    </row>
    <row r="50" spans="1:16" ht="241.5">
      <c r="A50" s="33"/>
      <c r="B50" s="93" t="str">
        <f>IF(ISBLANK('5. Pp (3 años)'!B53),"",'5. Pp (3 años)'!B53)</f>
        <v xml:space="preserve">
Coordinación de Asistencia Social y Atención Ciudadana</v>
      </c>
      <c r="C50" s="29" t="str">
        <f>IF(ISBLANK('5. Pp (3 años)'!C53),"",'5. Pp (3 años)'!C53)</f>
        <v>Actividad</v>
      </c>
      <c r="D50" s="31" t="str">
        <f>IF(ISBLANK('5. Pp (3 años)'!D53),"",'5. Pp (3 años)'!D53)</f>
        <v>4.2.1.1.2.3. Recepcionar y brindar orientaciones de los trámites y servicios a las usuarias y los usuarios que acuden al SMDIFBJ y atenciones en general.
SMDIFBJ: Sistema Municipal para el Desarrollo Integral de la Familia de Benito Juárez.</v>
      </c>
      <c r="E50" s="31" t="str">
        <f>IF(ISBLANK('5. Pp (3 años)'!E53),"",'5. Pp (3 años)'!E53)</f>
        <v>POAB: Porcentaje de Orientaciones y Atenciones Brindadas.</v>
      </c>
      <c r="F50" s="31" t="str">
        <f>IF(ISBLANK('5. Pp (3 años)'!F53),"",'5. Pp (3 años)'!F53)</f>
        <v xml:space="preserve">
Este indicador mide el cumplimiento de las atenciones y orientaciones a las usuarias y los usuarios que asisten al SMDIFBJ como son: información sobre los trámites y servicios que ofrece la institución, gestiones, canalizaciones, atenciones telefónicas, atenciones en las brigadas.</v>
      </c>
      <c r="G50" s="29" t="str">
        <f>IF(ISBLANK('5. Pp (3 años)'!G53),"",'5. Pp (3 años)'!G53)</f>
        <v>Eficacia</v>
      </c>
      <c r="H50" s="29" t="str">
        <f>IF(ISBLANK('5. Pp (3 años)'!H53),"",'5. Pp (3 años)'!H53)</f>
        <v>Trimestral</v>
      </c>
      <c r="I50" s="31" t="str">
        <f>IF(ISBLANK('5. Pp (3 años)'!I53),"",'5. Pp (3 años)'!I53)</f>
        <v xml:space="preserve">                MÉTODO DE CÁLCULO 
              POAB=(TOAB/TOAE)*100
                               VARIABLES
POAB: Porcentaje de Orientaciones y Atenciones Brindadas.
TOAB: Total de Orientaciones y Atenciones Brindadas.
TOAE: Total de Orientaciones y Atenciones Estimadas.</v>
      </c>
      <c r="J50" s="31" t="str">
        <f>IF(ISBLANK('5. Pp (3 años)'!J53),"",'5. Pp (3 años)'!J53)</f>
        <v>UNIDAD DE MEDIDA DEL INDICADOR:
Porcentaje.
UNIDAD DE MEDIDA DE LAS VARIABLES:
Orientaciones y Atenciones.</v>
      </c>
      <c r="K50" s="29" t="str">
        <f>IF(ISBLANK('5. Pp (3 años)'!K53),"",'5. Pp (3 años)'!K53)</f>
        <v>Ascendente</v>
      </c>
      <c r="L50" s="31" t="str">
        <f>IF(ISBLANK('5. Pp (3 años)'!L53),"",'5. Pp (3 años)'!L53)</f>
        <v>POAB: Del 1 de  enero del 2025 al 31 diciembre de 2027, se otorgarán 45,267 orientaciones y atenciones a las y los usuarios que acuden al SMDIFBJ.
VARIACIÓN DE LA META EN RELACIÓN A LA LÍNEA BASE
Meta absoluta: -2,603 orientaciones.
Meta relativa: -5.44% inferior a la línea base.
Nota. La meta programada es inferior a la línea base ya que se tomo en cuenta que en el 2022 no se llevaba un control de las personas que se atendían en el modulo de información por lo que no reportaban datos reales.</v>
      </c>
      <c r="M50" s="31" t="str">
        <f>IF(ISBLANK('5. Pp (3 años)'!M53),"",'5. Pp (3 años)'!M53)</f>
        <v>POAB: Del 1 de enero de 2022 al 31 de diciembre de 2024, se  realizaron 47,870 orientaciones y atenciones.
2022: 20,924
2023: 14,835
2024: 12,111
Total: 47,870</v>
      </c>
      <c r="N50" s="31" t="str">
        <f>IF(ISBLANK('5. Pp (3 años)'!N53),"",'5. Pp (3 años)'!N53)</f>
        <v>Nombre del Documento: Lista de orientaciones 2025-2027
Nombre de quien Genera la información: 
Coordinación de Asistencia Social y Atención Ciudadana.
Periodicidad con que se genera la información:
Trimestral.
Liga de la página donde se localiza la información o ubicación:  
Lefort de consulta ubicado en la repisa 1, en la oficina de la Coordinación de Asistencia Social y Atención Ciudadana.</v>
      </c>
      <c r="O50" s="31" t="str">
        <f>IF(ISBLANK('5. Pp (3 años)'!O53),"",'5. Pp (3 años)'!O53)</f>
        <v>Las usuarias y los usuarios acude al SMDIFBJ a solicitar información de los trámites y servicios que se brindan.</v>
      </c>
      <c r="P50" s="204" t="str">
        <f>IF(ISBLANK('5. Pp (3 años)'!P53),"",'5. Pp (3 años)'!P53)</f>
        <v/>
      </c>
    </row>
    <row r="51" spans="1:16" ht="17.25">
      <c r="A51" s="33"/>
      <c r="B51" s="93" t="e">
        <f>IF(ISBLANK('5. Pp (3 años)'!#REF!),"",'5. Pp (3 años)'!#REF!)</f>
        <v>#REF!</v>
      </c>
      <c r="C51" s="29" t="e">
        <f>IF(ISBLANK('5. Pp (3 años)'!#REF!),"",'5. Pp (3 años)'!#REF!)</f>
        <v>#REF!</v>
      </c>
      <c r="D51" s="31" t="e">
        <f>IF(ISBLANK('5. Pp (3 años)'!#REF!),"",'5. Pp (3 años)'!#REF!)</f>
        <v>#REF!</v>
      </c>
      <c r="E51" s="31" t="e">
        <f>IF(ISBLANK('5. Pp (3 años)'!#REF!),"",'5. Pp (3 años)'!#REF!)</f>
        <v>#REF!</v>
      </c>
      <c r="F51" s="31" t="e">
        <f>IF(ISBLANK('5. Pp (3 años)'!#REF!),"",'5. Pp (3 años)'!#REF!)</f>
        <v>#REF!</v>
      </c>
      <c r="G51" s="29" t="e">
        <f>IF(ISBLANK('5. Pp (3 años)'!#REF!),"",'5. Pp (3 años)'!#REF!)</f>
        <v>#REF!</v>
      </c>
      <c r="H51" s="29" t="e">
        <f>IF(ISBLANK('5. Pp (3 años)'!#REF!),"",'5. Pp (3 años)'!#REF!)</f>
        <v>#REF!</v>
      </c>
      <c r="I51" s="31" t="e">
        <f>IF(ISBLANK('5. Pp (3 años)'!#REF!),"",'5. Pp (3 años)'!#REF!)</f>
        <v>#REF!</v>
      </c>
      <c r="J51" s="31" t="e">
        <f>IF(ISBLANK('5. Pp (3 años)'!#REF!),"",'5. Pp (3 años)'!#REF!)</f>
        <v>#REF!</v>
      </c>
      <c r="K51" s="29" t="e">
        <f>IF(ISBLANK('5. Pp (3 años)'!#REF!),"",'5. Pp (3 años)'!#REF!)</f>
        <v>#REF!</v>
      </c>
      <c r="L51" s="31" t="e">
        <f>IF(ISBLANK('5. Pp (3 años)'!#REF!),"",'5. Pp (3 años)'!#REF!)</f>
        <v>#REF!</v>
      </c>
      <c r="M51" s="31" t="e">
        <f>IF(ISBLANK('5. Pp (3 años)'!#REF!),"",'5. Pp (3 años)'!#REF!)</f>
        <v>#REF!</v>
      </c>
      <c r="N51" s="31" t="e">
        <f>IF(ISBLANK('5. Pp (3 años)'!#REF!),"",'5. Pp (3 años)'!#REF!)</f>
        <v>#REF!</v>
      </c>
      <c r="O51" s="31" t="e">
        <f>IF(ISBLANK('5. Pp (3 años)'!#REF!),"",'5. Pp (3 años)'!#REF!)</f>
        <v>#REF!</v>
      </c>
      <c r="P51" s="204" t="e">
        <f>IF(ISBLANK('5. Pp (3 años)'!#REF!),"",'5. Pp (3 años)'!#REF!)</f>
        <v>#REF!</v>
      </c>
    </row>
    <row r="52" spans="1:16" ht="17.25">
      <c r="A52" s="33"/>
      <c r="B52" s="93" t="e">
        <f>IF(ISBLANK('5. Pp (3 años)'!#REF!),"",'5. Pp (3 años)'!#REF!)</f>
        <v>#REF!</v>
      </c>
      <c r="C52" s="29" t="e">
        <f>IF(ISBLANK('5. Pp (3 años)'!#REF!),"",'5. Pp (3 años)'!#REF!)</f>
        <v>#REF!</v>
      </c>
      <c r="D52" s="31" t="e">
        <f>IF(ISBLANK('5. Pp (3 años)'!#REF!),"",'5. Pp (3 años)'!#REF!)</f>
        <v>#REF!</v>
      </c>
      <c r="E52" s="31" t="e">
        <f>IF(ISBLANK('5. Pp (3 años)'!#REF!),"",'5. Pp (3 años)'!#REF!)</f>
        <v>#REF!</v>
      </c>
      <c r="F52" s="31" t="e">
        <f>IF(ISBLANK('5. Pp (3 años)'!#REF!),"",'5. Pp (3 años)'!#REF!)</f>
        <v>#REF!</v>
      </c>
      <c r="G52" s="29" t="e">
        <f>IF(ISBLANK('5. Pp (3 años)'!#REF!),"",'5. Pp (3 años)'!#REF!)</f>
        <v>#REF!</v>
      </c>
      <c r="H52" s="29" t="e">
        <f>IF(ISBLANK('5. Pp (3 años)'!#REF!),"",'5. Pp (3 años)'!#REF!)</f>
        <v>#REF!</v>
      </c>
      <c r="I52" s="31" t="e">
        <f>IF(ISBLANK('5. Pp (3 años)'!#REF!),"",'5. Pp (3 años)'!#REF!)</f>
        <v>#REF!</v>
      </c>
      <c r="J52" s="31" t="e">
        <f>IF(ISBLANK('5. Pp (3 años)'!#REF!),"",'5. Pp (3 años)'!#REF!)</f>
        <v>#REF!</v>
      </c>
      <c r="K52" s="29" t="e">
        <f>IF(ISBLANK('5. Pp (3 años)'!#REF!),"",'5. Pp (3 años)'!#REF!)</f>
        <v>#REF!</v>
      </c>
      <c r="L52" s="31" t="e">
        <f>IF(ISBLANK('5. Pp (3 años)'!#REF!),"",'5. Pp (3 años)'!#REF!)</f>
        <v>#REF!</v>
      </c>
      <c r="M52" s="31" t="e">
        <f>IF(ISBLANK('5. Pp (3 años)'!#REF!),"",'5. Pp (3 años)'!#REF!)</f>
        <v>#REF!</v>
      </c>
      <c r="N52" s="31" t="e">
        <f>IF(ISBLANK('5. Pp (3 años)'!#REF!),"",'5. Pp (3 años)'!#REF!)</f>
        <v>#REF!</v>
      </c>
      <c r="O52" s="31" t="e">
        <f>IF(ISBLANK('5. Pp (3 años)'!#REF!),"",'5. Pp (3 años)'!#REF!)</f>
        <v>#REF!</v>
      </c>
      <c r="P52" s="204" t="e">
        <f>IF(ISBLANK('5. Pp (3 años)'!#REF!),"",'5. Pp (3 años)'!#REF!)</f>
        <v>#REF!</v>
      </c>
    </row>
    <row r="53" spans="1:16" ht="293.25">
      <c r="B53" s="89" t="str">
        <f>IF(ISBLANK('5. Pp (3 años)'!B54),"",'5. Pp (3 años)'!B54)</f>
        <v xml:space="preserve"> Dirección Administrativa y de Finanzas</v>
      </c>
      <c r="C53" s="64" t="str">
        <f>IF(ISBLANK('5. Pp (3 años)'!C54),"",'5. Pp (3 años)'!C54)</f>
        <v>Componente</v>
      </c>
      <c r="D53" s="91" t="str">
        <f>IF(ISBLANK('5. Pp (3 años)'!D54),"",'5. Pp (3 años)'!D54)</f>
        <v>4.2.1.1.3. Procedimientos administrativos para las diferentes áreas del SMDIFBJ realizados.
SMDIFBJ: Sistema Municipal para el Desarrollo Integral de la Familia de Benito Juárez.</v>
      </c>
      <c r="E53" s="91" t="str">
        <f>IF(ISBLANK('5. Pp (3 años)'!E54),"",'5. Pp (3 años)'!E54)</f>
        <v>PPAR: Porcentaje de Procedimientos Administrativos  Realizados.</v>
      </c>
      <c r="F53" s="91" t="str">
        <f>IF(ISBLANK('5. Pp (3 años)'!F54),"",'5. Pp (3 años)'!F54)</f>
        <v>Este indicador mide el grado de cumplimiento de los procedimientos administrativos otorgados a las diferentes unidades del SMDIFBJ, como son: mantenimiento de instalaciones, vehículos y equipo de cómputo, compras de insumos, resguardos de mobiliario, reportes contables, etc.</v>
      </c>
      <c r="G53" s="64" t="str">
        <f>IF(ISBLANK('5. Pp (3 años)'!G54),"",'5. Pp (3 años)'!G54)</f>
        <v>Eficacia</v>
      </c>
      <c r="H53" s="64" t="str">
        <f>IF(ISBLANK('5. Pp (3 años)'!H54),"",'5. Pp (3 años)'!H54)</f>
        <v>Trimestral</v>
      </c>
      <c r="I53" s="91" t="str">
        <f>IF(ISBLANK('5. Pp (3 años)'!I54),"",'5. Pp (3 años)'!I54)</f>
        <v xml:space="preserve">                 MÉTODO DE CÁLCULO
                PPAR=(TPAR/TPAE)*100
                              VARIABLES
PPAR: Porcentaje de Procedimientos Administrativos  Realizados.
TPAR: Total de Procedimientos Administrativos  Realizados.
TPAE: Total de Procedimientos Administrativos Estimados.</v>
      </c>
      <c r="J53" s="91" t="str">
        <f>IF(ISBLANK('5. Pp (3 años)'!J54),"",'5. Pp (3 años)'!J54)</f>
        <v>UNIDAD DE MEDIDA DEL INDICADOR:
Porcentaje.
UNIDAD DE MEDIDA DE LAS VARIABLES:
Procedimientos Administrativos.</v>
      </c>
      <c r="K53" s="64" t="str">
        <f>IF(ISBLANK('5. Pp (3 años)'!K54),"",'5. Pp (3 años)'!K54)</f>
        <v>Ascendente</v>
      </c>
      <c r="L53" s="91" t="str">
        <f>IF(ISBLANK('5. Pp (3 años)'!L54),"",'5. Pp (3 años)'!L54)</f>
        <v xml:space="preserve">PPAR: Del 01 de enero de 2025 al 31 de diciembre del 2027 se realizarán 17,724 procedimientos administrativos.
VARIACIÓN DE LA META EN RELACIÓN A LA LÍNEA BASE
Meta Absoluta: -17,240 Procedimientos Administrativos.
Meta Relativa: -49.31% inferior a la línea  base.
La línea base es superior a la meta programada debido a que en el 2024 se desvinculo el área de operativa y logística de eventos la cual paso a ser una Coordinación dependiente de la Dirección general por lo que el proceso administrativo para solicitar sus servicios se dejaron de contabilizar. </v>
      </c>
      <c r="M53" s="91" t="str">
        <f>IF(ISBLANK('5. Pp (3 años)'!M54),"",'5. Pp (3 años)'!M54)</f>
        <v>PPAR: Del 01 de enero de 2022 al 31 de diciembre de 2024 se realizarán  34,964 procedimientos administrativos.
2022: 14,103
2023: 11,942
2024: 8,919
Total: 34,964</v>
      </c>
      <c r="N53" s="91" t="str">
        <f>IF(ISBLANK('5. Pp (3 años)'!N54),"",'5. Pp (3 años)'!N54)</f>
        <v>Nombre del Documento:
Informes trimestrales de los procedimientos administrativos de las  áreas del  Sistema DIF de  Benito de Juárez 2025 - 2027.
Nombre de quien Genera la información: 
Dirección Administrativa y de Finanzas
Periodicidad con que se genera la información:
Trimestral.        
Liga de la página donde se localiza la información o ubicación:                                                                                                                                                                                                                                                                                                                                                                                                                                                                                                                                            Lefort con clave de expediente MBJ-DGSDIF-DAF-002-2025 - 2027 ubicado en el área de recepción de la Coordinación de Recursos Financieros.</v>
      </c>
      <c r="O53" s="91" t="str">
        <f>IF(ISBLANK('5. Pp (3 años)'!O54),"",'5. Pp (3 años)'!O54)</f>
        <v>Las instalaciones y oficinas del SMDIFBJ requieren de mantenimiento de instalaciones, vehículos y equipo de cómputo.</v>
      </c>
      <c r="P53" s="92" t="str">
        <f>IF(ISBLANK('5. Pp (3 años)'!P54),"",'5. Pp (3 años)'!P54)</f>
        <v/>
      </c>
    </row>
    <row r="54" spans="1:16" ht="224.25">
      <c r="B54" s="93" t="str">
        <f>IF(ISBLANK('5. Pp (3 años)'!B55),"",'5. Pp (3 años)'!B55)</f>
        <v xml:space="preserve">
Coordinación de Recursos Financieros</v>
      </c>
      <c r="C54" s="29" t="str">
        <f>IF(ISBLANK('5. Pp (3 años)'!C55),"",'5. Pp (3 años)'!C55)</f>
        <v>Actividad</v>
      </c>
      <c r="D54" s="31" t="str">
        <f>IF(ISBLANK('5. Pp (3 años)'!D55),"",'5. Pp (3 años)'!D55)</f>
        <v>4.2.1.1.3.1. Realización de reportes contables, presupuestarios y financieros para la integración de la cuenta pública.</v>
      </c>
      <c r="E54" s="31" t="str">
        <f>IF(ISBLANK('5. Pp (3 años)'!E55),"",'5. Pp (3 años)'!E55)</f>
        <v>PRCPFE: Porcentaje de Reportes Contables, Presupuestarios y Financieros Elaborados.</v>
      </c>
      <c r="F54" s="31" t="str">
        <f>IF(ISBLANK('5. Pp (3 años)'!F55),"",'5. Pp (3 años)'!F55)</f>
        <v>Este indicador mide el cumplimiento de los reportes contables, presupuestarios y financieros realizados para el avance en la contabilidad y en la preparación de la cuenta pública para el cumplimiento ante las entidades fiscalizadoras.</v>
      </c>
      <c r="G54" s="29" t="str">
        <f>IF(ISBLANK('5. Pp (3 años)'!G55),"",'5. Pp (3 años)'!G55)</f>
        <v>Eficacia</v>
      </c>
      <c r="H54" s="29" t="str">
        <f>IF(ISBLANK('5. Pp (3 años)'!H55),"",'5. Pp (3 años)'!H55)</f>
        <v>Trimestral</v>
      </c>
      <c r="I54" s="31" t="str">
        <f>IF(ISBLANK('5. Pp (3 años)'!I55),"",'5. Pp (3 años)'!I55)</f>
        <v xml:space="preserve">                MÉTODO DE CÁLCULO 
      PRCPFE=(TRCPFE/TRCPFP)*100      
                                VARIABLES
  PRCPFE: Porcentaje de Reportes Contables, Presupuestarios y Financieros Elaborados.
TRCPFE: Total de Reportes  Contables, Presupuestarios y Financieros Elaborados.
TRCPFP: Total de Reportes   Contables, Presupuestarios y Financieros Programados.</v>
      </c>
      <c r="J54" s="31" t="str">
        <f>IF(ISBLANK('5. Pp (3 años)'!J55),"",'5. Pp (3 años)'!J55)</f>
        <v>UNIDAD DE MEDIDA DEL INDICADOR:
Porcentaje.
UNIDAD DE MEDIDA DE LAS VARIABLES:
Reportes</v>
      </c>
      <c r="K54" s="29" t="str">
        <f>IF(ISBLANK('5. Pp (3 años)'!K55),"",'5. Pp (3 años)'!K55)</f>
        <v>Ascendente</v>
      </c>
      <c r="L54" s="31" t="str">
        <f>IF(ISBLANK('5. Pp (3 años)'!L55),"",'5. Pp (3 años)'!L55)</f>
        <v>PRCPFE: Del 01 de enero de 2025 al 31 de diciembre del 2027 se realizaron  300 reportes contables, presupuestarios y financieros.</v>
      </c>
      <c r="M54" s="31" t="str">
        <f>IF(ISBLANK('5. Pp (3 años)'!M55),"",'5. Pp (3 años)'!M55)</f>
        <v>PRCPFE: Del 01 de enero de 2022 al 31 de diciembre de 2024 se realizaron 300 reportes contables, presupuestarios y financieros.
2022: 100
2023: 100  
2024: 100
Total: 300</v>
      </c>
      <c r="N54" s="31" t="str">
        <f>IF(ISBLANK('5. Pp (3 años)'!N55),"",'5. Pp (3 años)'!N55)</f>
        <v>Nombre del Documento: Informe de Reportes Contables, Presupuestarios y Financieros del SMDIFBJ 2025 y 2027.
Nombre del área que Genera la información: 
Coordinación de Recursos Financieros.
Periodicidad con que se genera la información:  
Trimestral.
Liga de la página donde se localiza la información o ubicación:
Lefort con clave de expediente MBJ-DGSDIF-DAF-CRF-002-2025 y 2027 ubicado en el área de recepción de la Coordinación de Recursos Financieros.</v>
      </c>
      <c r="O54" s="31" t="str">
        <f>IF(ISBLANK('5. Pp (3 años)'!O55),"",'5. Pp (3 años)'!O55)</f>
        <v>Se reciben las ministraciones para la operación del SMDIFBJ.</v>
      </c>
      <c r="P54" s="204" t="str">
        <f>IF(ISBLANK('5. Pp (3 años)'!P55),"",'5. Pp (3 años)'!P55)</f>
        <v/>
      </c>
    </row>
    <row r="55" spans="1:16" ht="207">
      <c r="B55" s="93" t="str">
        <f>IF(ISBLANK('5. Pp (3 años)'!B56),"",'5. Pp (3 años)'!B56)</f>
        <v xml:space="preserve">
Coordinación de Recursos Humanos</v>
      </c>
      <c r="C55" s="29" t="str">
        <f>IF(ISBLANK('5. Pp (3 años)'!C56),"",'5. Pp (3 años)'!C56)</f>
        <v>Actividad</v>
      </c>
      <c r="D55" s="31" t="str">
        <f>IF(ISBLANK('5. Pp (3 años)'!D56),"",'5. Pp (3 años)'!D56)</f>
        <v>4.2.1.1.3.2. Elaboración de cédulas nominales quincenales por medio de un control de incidencias.</v>
      </c>
      <c r="E55" s="31" t="str">
        <f>IF(ISBLANK('5. Pp (3 años)'!E56),"",'5. Pp (3 años)'!E56)</f>
        <v>PCNE: Porcentaje de Cédulas Nominales Elaboradas.</v>
      </c>
      <c r="F55" s="31" t="str">
        <f>IF(ISBLANK('5. Pp (3 años)'!F56),"",'5. Pp (3 años)'!F56)</f>
        <v>Este indicador mide el grado de cumplimiento de las cédulas nominales de vacaciones y/o permisos RH004, movimientos RH003, altas RH001, Bajas RH002 del recurso humano, supervisando que las áreas cumplan con los lineamientos para la solicitud de las cédulas de acuerdo al reglamento.</v>
      </c>
      <c r="G55" s="29" t="str">
        <f>IF(ISBLANK('5. Pp (3 años)'!G56),"",'5. Pp (3 años)'!G56)</f>
        <v>Eficacia</v>
      </c>
      <c r="H55" s="29" t="str">
        <f>IF(ISBLANK('5. Pp (3 años)'!H56),"",'5. Pp (3 años)'!H56)</f>
        <v>Trimestral</v>
      </c>
      <c r="I55" s="31" t="str">
        <f>IF(ISBLANK('5. Pp (3 años)'!I56),"",'5. Pp (3 años)'!I56)</f>
        <v xml:space="preserve">                MÉTODO DE CÁLCULO
             PCNE=(TCNE/TCNP)*100
                               VARIABLES 
PCNE: Porcentaje de Cédulas Nominales Elaboradas.
TCNE: Total de Cédulas Nominales Elaboradas.
TCNP: Total de Cédulas Nominales Programadas.
</v>
      </c>
      <c r="J55" s="31" t="str">
        <f>IF(ISBLANK('5. Pp (3 años)'!J56),"",'5. Pp (3 años)'!J56)</f>
        <v>UNIDAD DE MEDIDA DEL INDICADOR:
Porcentaje.
UNIDAD DE MEDIDA DE LAS VARIABLES:
Cédulas nominales.</v>
      </c>
      <c r="K55" s="29" t="str">
        <f>IF(ISBLANK('5. Pp (3 años)'!K56),"",'5. Pp (3 años)'!K56)</f>
        <v>Ascendente</v>
      </c>
      <c r="L55" s="31" t="str">
        <f>IF(ISBLANK('5. Pp (3 años)'!L56),"",'5. Pp (3 años)'!L56)</f>
        <v>PCNE: Del 01 de enero de 2025 al 31 de diciembre del 2027 se elaborarán 4,812 cédulas nominales.
VARIACIÓN DE LA META EN RELACIÓN A LA LÍNEA BASE
Meta absoluta: 94 cédulas nominales.
Meta relativa: 1.99% superior a la línea base.</v>
      </c>
      <c r="M55" s="31" t="str">
        <f>IF(ISBLANK('5. Pp (3 años)'!M56),"",'5. Pp (3 años)'!M56)</f>
        <v>PCNE: Del 01 de enero de 2022 al 31 de diciembre de 2024 se elaboraron 4,718 Cédulas nominales.
2022: 1,790
2023: 1,745
2024: 1,183
Total: 4,718</v>
      </c>
      <c r="N55" s="31" t="str">
        <f>IF(ISBLANK('5. Pp (3 años)'!N56),"",'5. Pp (3 años)'!N56)</f>
        <v>Nombre del Documento: Cédulas nominales RH001, RH002, RH003, RH004.
Nombre de quien Genera la información: Coordinación de Recursos Humanos.
Periodicidad con que se genera la información:
Trimestral .
Liga de la página donde se localiza la información o ubicación: 
Se encuentran en la oficina de Recursos Humanos ubicadas en cada uno de  los expedientes del personal dentro del archivero gris No.1.</v>
      </c>
      <c r="O55" s="31" t="str">
        <f>IF(ISBLANK('5. Pp (3 años)'!O56),"",'5. Pp (3 años)'!O56)</f>
        <v>Las condiciones sanitarias y climatológicas son adecuadas.</v>
      </c>
      <c r="P55" s="204" t="str">
        <f>IF(ISBLANK('5. Pp (3 años)'!P56),"",'5. Pp (3 años)'!P56)</f>
        <v/>
      </c>
    </row>
    <row r="56" spans="1:16" ht="258.75">
      <c r="B56" s="93" t="str">
        <f>IF(ISBLANK('5. Pp (3 años)'!B57),"",'5. Pp (3 años)'!B57)</f>
        <v xml:space="preserve">
Jefatura de Capacitación</v>
      </c>
      <c r="C56" s="29" t="str">
        <f>IF(ISBLANK('5. Pp (3 años)'!C57),"",'5. Pp (3 años)'!C57)</f>
        <v>Actividad</v>
      </c>
      <c r="D56" s="31" t="str">
        <f>IF(ISBLANK('5. Pp (3 años)'!D57),"",'5. Pp (3 años)'!D57)</f>
        <v>4.2.1.1.3.3. Capacitación interna al personal de conformidad a la legislación aplicable en el Sistema Municipal DIF Benito Juárez alineados al programa de sistema de cuidados.</v>
      </c>
      <c r="E56" s="31" t="str">
        <f>IF(ISBLANK('5. Pp (3 años)'!E57),"",'5. Pp (3 años)'!E57)</f>
        <v>PCC: Porcentaje de Colaboradores Capacitados.</v>
      </c>
      <c r="F56" s="31" t="str">
        <f>IF(ISBLANK('5. Pp (3 años)'!F57),"",'5. Pp (3 años)'!F57)</f>
        <v>Este indicador mide el cumplimiento de los colaboradores del SMDIFBJ que asisten a los cursos de capacitación para aumentar sus conocimientos y habilidades inherentes a su puesto para su crecimiento personal y profesional, también para dar una mejor atención a la población.</v>
      </c>
      <c r="G56" s="29" t="str">
        <f>IF(ISBLANK('5. Pp (3 años)'!G57),"",'5. Pp (3 años)'!G57)</f>
        <v>Eficiencia</v>
      </c>
      <c r="H56" s="29" t="str">
        <f>IF(ISBLANK('5. Pp (3 años)'!H57),"",'5. Pp (3 años)'!H57)</f>
        <v>Trimestral</v>
      </c>
      <c r="I56" s="31" t="str">
        <f>IF(ISBLANK('5. Pp (3 años)'!I57),"",'5. Pp (3 años)'!I57)</f>
        <v xml:space="preserve">                MÉTODO DE CÁLCULO
                  PCC=(TCC/TCE)*100
                              VARIABLES
PCC: Porcentaje de Colaboradores Capacitados.
TCC: Total de Colaboradores Capacitados.
TCE: Total de Colaboradores Estimados a capacitar.</v>
      </c>
      <c r="J56" s="31" t="str">
        <f>IF(ISBLANK('5. Pp (3 años)'!J57),"",'5. Pp (3 años)'!J57)</f>
        <v>UNIDAD DE MEDIDA DEL INDICADOR:
Porcentaje.
UNIDAD DE MEDIDA DE LAS VARIABLES:
Colaboradores.</v>
      </c>
      <c r="K56" s="29" t="str">
        <f>IF(ISBLANK('5. Pp (3 años)'!K57),"",'5. Pp (3 años)'!K57)</f>
        <v>Ascendente</v>
      </c>
      <c r="L56" s="31" t="str">
        <f>IF(ISBLANK('5. Pp (3 años)'!L57),"",'5. Pp (3 años)'!L57)</f>
        <v>PCC: Del 01 de enero 2025 al 31 de diciembre 2027 se capacitarán 4,800 colaboradores del SMDIF de BJ.
VARIACIÓN DE LA META EN RELACIÓN A LA LÍNEA BASE
Meta absoluta: -1,490 colaboradores capacitados
Meta relativa: -23.69% inferior a la línea base.
Para este trienio se reduce un 23.69%, esto con motivo de la carga laboral de los colaboradores, quienes tienen que cumplir con la operatividad de sus áreas, por consiguiente se hace esta modificación para la organización del tiempo disponible para aprovechar la capacitación y que no sean los mismos participantes.</v>
      </c>
      <c r="M56" s="31" t="str">
        <f>IF(ISBLANK('5. Pp (3 años)'!M57),"",'5. Pp (3 años)'!M57)</f>
        <v>PCC: Del 01 de enero de 2022 al 31 de diciembre de 2024 se capacitaron a 6,290 colaboradores.
2022: 2,411
2023: 1,950
2024: 1,929
Total: 6,290</v>
      </c>
      <c r="N56" s="31" t="str">
        <f>IF(ISBLANK('5. Pp (3 años)'!N57),"",'5. Pp (3 años)'!N57)</f>
        <v>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nomenclatura carpeta de consulta 2025- 2027</v>
      </c>
      <c r="O56" s="31" t="str">
        <f>IF(ISBLANK('5. Pp (3 años)'!O57),"",'5. Pp (3 años)'!O57)</f>
        <v>Las condiciones sanitarias y climatológicas son adecuadas.</v>
      </c>
      <c r="P56" s="204" t="str">
        <f>IF(ISBLANK('5. Pp (3 años)'!P57),"",'5. Pp (3 años)'!P57)</f>
        <v/>
      </c>
    </row>
    <row r="57" spans="1:16" ht="189.75">
      <c r="B57" s="93" t="str">
        <f>IF(ISBLANK('5. Pp (3 años)'!B58),"",'5. Pp (3 años)'!B58)</f>
        <v/>
      </c>
      <c r="C57" s="29" t="str">
        <f>IF(ISBLANK('5. Pp (3 años)'!C58),"",'5. Pp (3 años)'!C58)</f>
        <v>Actividad</v>
      </c>
      <c r="D57" s="31" t="str">
        <f>IF(ISBLANK('5. Pp (3 años)'!D58),"",'5. Pp (3 años)'!D58)</f>
        <v/>
      </c>
      <c r="E57" s="31" t="str">
        <f>IF(ISBLANK('5. Pp (3 años)'!E58),"",'5. Pp (3 años)'!E58)</f>
        <v>PCB: Porcentaje de Capacitaciones Brindadas.</v>
      </c>
      <c r="F57" s="31" t="str">
        <f>IF(ISBLANK('5. Pp (3 años)'!F58),"",'5. Pp (3 años)'!F58)</f>
        <v>Este indicador mide el cumplimiento de las capacitaciones brindadas a los colaboradores del SMDIF BJ para incrementar sus conocimientos y habilidades inherentes a su puesto para su crecimiento personal y profesional para coadyuvar la mejora continua en la atención a la población.</v>
      </c>
      <c r="G57" s="29" t="str">
        <f>IF(ISBLANK('5. Pp (3 años)'!G58),"",'5. Pp (3 años)'!G58)</f>
        <v>Eficiencia</v>
      </c>
      <c r="H57" s="29" t="str">
        <f>IF(ISBLANK('5. Pp (3 años)'!H58),"",'5. Pp (3 años)'!H58)</f>
        <v>Trimestral</v>
      </c>
      <c r="I57" s="31" t="str">
        <f>IF(ISBLANK('5. Pp (3 años)'!I58),"",'5. Pp (3 años)'!I58)</f>
        <v xml:space="preserve">                MÉTODO DE CÁLCULO
                   PCB=(TCB/TCE)*100
                              VARIABLES
PCB: Porcentaje de Capacitaciones Brindadas. 
TCB: Total de Capacitaciones Brindadas.
TCE: Total de Capacitaciones Estimadas.</v>
      </c>
      <c r="J57" s="31" t="str">
        <f>IF(ISBLANK('5. Pp (3 años)'!J58),"",'5. Pp (3 años)'!J58)</f>
        <v>UNIDAD DE MEDIDA DEL INDICADOR:
Porcentaje.
UNIDAD DE MEDIDA DE LAS VARIABLES:
Capacitaciones.</v>
      </c>
      <c r="K57" s="29" t="str">
        <f>IF(ISBLANK('5. Pp (3 años)'!K58),"",'5. Pp (3 años)'!K58)</f>
        <v>Ascendente</v>
      </c>
      <c r="L57" s="31" t="str">
        <f>IF(ISBLANK('5. Pp (3 años)'!L58),"",'5. Pp (3 años)'!L58)</f>
        <v>PCB: Del 01 de enero 2025 al 31 de diciembre del 2027 se brindaran 90 capacitaciones a los colaboradores del SMDIF de BJ.
VARIACIÓN DE LA META EN RELACIÓN A LA LÍNEA BASE
Meta absoluta:1 capacitación
Meta relativa: 1.12 % superior a la línea base.</v>
      </c>
      <c r="M57" s="31" t="str">
        <f>IF(ISBLANK('5. Pp (3 años)'!M58),"",'5. Pp (3 años)'!M58)</f>
        <v>PCB: Del 01 de enero de 2022 al 31 de diciembre de 2024 se brindaron 89 capacitaciones.
2022: N/D
2023: 57
2024: 32
Total: 89</v>
      </c>
      <c r="N57" s="31" t="str">
        <f>IF(ISBLANK('5. Pp (3 años)'!N58),"",'5. Pp (3 años)'!N58)</f>
        <v>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el nombre consulta 2025- 2027</v>
      </c>
      <c r="O57" s="31" t="str">
        <f>IF(ISBLANK('5. Pp (3 años)'!O58),"",'5. Pp (3 años)'!O58)</f>
        <v>Las condiciones sanitarias y climatológicas son adecuadas.</v>
      </c>
      <c r="P57" s="204" t="str">
        <f>IF(ISBLANK('5. Pp (3 años)'!P58),"",'5. Pp (3 años)'!P58)</f>
        <v/>
      </c>
    </row>
    <row r="58" spans="1:16" ht="224.25">
      <c r="B58" s="93" t="str">
        <f>IF(ISBLANK('5. Pp (3 años)'!B59),"",'5. Pp (3 años)'!B59)</f>
        <v xml:space="preserve">
Coordinación de Patrimonio</v>
      </c>
      <c r="C58" s="29" t="str">
        <f>IF(ISBLANK('5. Pp (3 años)'!C59),"",'5. Pp (3 años)'!C59)</f>
        <v>Actividad</v>
      </c>
      <c r="D58" s="31" t="str">
        <f>IF(ISBLANK('5. Pp (3 años)'!D59),"",'5. Pp (3 años)'!D59)</f>
        <v>4.2.1.1.3.4. Elaboración de inventarios de bienes, muebles e inmuebles del SMDIFBJ para su adecuado control y verificación.</v>
      </c>
      <c r="E58" s="31" t="str">
        <f>IF(ISBLANK('5. Pp (3 años)'!E59),"",'5. Pp (3 años)'!E59)</f>
        <v>PIE: Porcentaje de Inventarios de bienes muebles e inmuebles Elaborados.</v>
      </c>
      <c r="F58" s="31" t="str">
        <f>IF(ISBLANK('5. Pp (3 años)'!F59),"",'5. Pp (3 años)'!F59)</f>
        <v>Este indicador mide el cumplimiento de los inventarios que se realizan de manera semestral para la actualización del patrimonio interno (mobiliario, inmuebles, vehículos, etc.) para lograr un mejor control y verificación en el uso de los bienes muebles con los que cuenta el SMDIFBJ.</v>
      </c>
      <c r="G58" s="29" t="str">
        <f>IF(ISBLANK('5. Pp (3 años)'!G59),"",'5. Pp (3 años)'!G59)</f>
        <v>Eficacia</v>
      </c>
      <c r="H58" s="29" t="str">
        <f>IF(ISBLANK('5. Pp (3 años)'!H59),"",'5. Pp (3 años)'!H59)</f>
        <v>Trimestral</v>
      </c>
      <c r="I58" s="31" t="str">
        <f>IF(ISBLANK('5. Pp (3 años)'!I59),"",'5. Pp (3 años)'!I59)</f>
        <v xml:space="preserve">                MÉTODO DE CÁLCULO
                      PIE=(TIE/TIP)*100
                              VARIABLES
PIE: Porcentaje de Inventarios de bienes muebles e inmuebles Elaborados.
TIE: Total de Inventarios de bienes muebles e inmuebles Elaborados.
TIP: Total de Inventarios  de bienes muebles e inmuebles  Programados.</v>
      </c>
      <c r="J58" s="31" t="str">
        <f>IF(ISBLANK('5. Pp (3 años)'!J59),"",'5. Pp (3 años)'!J59)</f>
        <v>UNIDAD DE MEDIDA DEL INDICADOR:
Porcentaje.
UNIDAD DE MEDIDA DE LAS VARIABLES:
Inventarios.</v>
      </c>
      <c r="K58" s="29" t="str">
        <f>IF(ISBLANK('5. Pp (3 años)'!K59),"",'5. Pp (3 años)'!K59)</f>
        <v>Ascendente</v>
      </c>
      <c r="L58" s="31" t="str">
        <f>IF(ISBLANK('5. Pp (3 años)'!L59),"",'5. Pp (3 años)'!L59)</f>
        <v>PIE: Del 01 de enero de 2025 al 31 de diciembre del 2027 se realizarán  un total de 6 inventarios de bienes muebles e inmuebles.</v>
      </c>
      <c r="M58" s="31" t="str">
        <f>IF(ISBLANK('5. Pp (3 años)'!M59),"",'5. Pp (3 años)'!M59)</f>
        <v>PIE: Del 01 de enero de 2022 al 31 de diciembre del 2024 se elaboraron 6 inventarios de mobiliario, equipo de cómputo y parque vehicular.
2022: 2
2023: 2
2024: 2
Total: 6</v>
      </c>
      <c r="N58" s="31" t="str">
        <f>IF(ISBLANK('5. Pp (3 años)'!N59),"",'5. Pp (3 años)'!N59)</f>
        <v>Nombre del Documento: 
Archivo de inventarios de bienes, muebles e inmuebles resguardados.
Nombre de quien Genera la información: 
Coordinación de Patrimonio.
Periodicidad con que se genera la información: 
Trimestral.
Liga de la página donde se localiza la información o ubicación: 
Lefort Reportes: Documentos de Apoyo Inmediato/ RESGUARDOS INTERNOS DE MOBILIARIO POR INVENTARIO/2024.</v>
      </c>
      <c r="O58" s="31" t="str">
        <f>IF(ISBLANK('5. Pp (3 años)'!O59),"",'5. Pp (3 años)'!O59)</f>
        <v>Las condiciones sanitarias y climatológicas son adecuadas.</v>
      </c>
      <c r="P58" s="204" t="str">
        <f>IF(ISBLANK('5. Pp (3 años)'!P59),"",'5. Pp (3 años)'!P59)</f>
        <v/>
      </c>
    </row>
    <row r="59" spans="1:16" ht="207">
      <c r="B59" s="89" t="str">
        <f>IF(ISBLANK('5. Pp (3 años)'!B63),"",'5. Pp (3 años)'!B63)</f>
        <v xml:space="preserve">
Coordinación de Mantenimiento</v>
      </c>
      <c r="C59" s="64" t="str">
        <f>IF(ISBLANK('5. Pp (3 años)'!C63),"",'5. Pp (3 años)'!C63)</f>
        <v>Actividad</v>
      </c>
      <c r="D59" s="91" t="str">
        <f>IF(ISBLANK('5. Pp (3 años)'!D63),"",'5. Pp (3 años)'!D63)</f>
        <v>4.2.1.1.3.8 Realización de servicios a los inmuebles que son propiedad del SMDIFBJ  para tenerlos en optimas condiciones y brindar a los usuarios servicios en instalaciones dignas y confortables.
Servicios: Mantenimiento, reparación, remodelación, limpieza y vigilancia.</v>
      </c>
      <c r="E59" s="91" t="str">
        <f>IF(ISBLANK('5. Pp (3 años)'!E63),"",'5. Pp (3 años)'!E63)</f>
        <v>PSR: Porcentaje de Servicios Realizados.</v>
      </c>
      <c r="F59" s="91" t="str">
        <f>IF(ISBLANK('5. Pp (3 años)'!F63),"",'5. Pp (3 años)'!F63)</f>
        <v>Este indicador mide el cumplimiento de los servicios de mantenimiento, reparación, remodelación, limpieza y vigilancia que se realizan en las instalaciones del SMDIFBJ para que estén en óptimas condiciones, confortables, dignas e inclusivas y dar un mejor servicio a los usuarios.</v>
      </c>
      <c r="G59" s="64" t="str">
        <f>IF(ISBLANK('5. Pp (3 años)'!G63),"",'5. Pp (3 años)'!G63)</f>
        <v>Eficacia</v>
      </c>
      <c r="H59" s="64" t="str">
        <f>IF(ISBLANK('5. Pp (3 años)'!H63),"",'5. Pp (3 años)'!H63)</f>
        <v>Trimestral</v>
      </c>
      <c r="I59" s="91" t="str">
        <f>IF(ISBLANK('5. Pp (3 años)'!I63),"",'5. Pp (3 años)'!I63)</f>
        <v xml:space="preserve">                 MÉTODO DE CÁLCULO
                     PSR=(TSR/TSE)*100
                              VARIABLES
PSR: Porcentaje de Servicios Realizados.
TSR: Total de Servicios Realizados.
TSE: Total de Servicios Estimados.</v>
      </c>
      <c r="J59" s="91" t="str">
        <f>IF(ISBLANK('5. Pp (3 años)'!J63),"",'5. Pp (3 años)'!J63)</f>
        <v>UNIDAD DE MEDIDA DEL INDICADOR:
Porcentaje.
UNIDAD DE MEDIDA DE LAS VARIABLES:
Servicios</v>
      </c>
      <c r="K59" s="64" t="str">
        <f>IF(ISBLANK('5. Pp (3 años)'!K63),"",'5. Pp (3 años)'!K63)</f>
        <v>Ascendente</v>
      </c>
      <c r="L59" s="91" t="str">
        <f>IF(ISBLANK('5. Pp (3 años)'!L63),"",'5. Pp (3 años)'!L63)</f>
        <v>PSR: Del 01 de enero de 2025 al 31 de diciembre del 2027 se realizarán 2,993 servicios.
VARIACIÓN DE LA META EN RELACIÓN A LA LÍNEA BASE
Meta absoluta: 114 servicios.
Meta relativa: 3.96% Superior a la línea base.</v>
      </c>
      <c r="M59" s="91" t="str">
        <f>IF(ISBLANK('5. Pp (3 años)'!M63),"",'5. Pp (3 años)'!M63)</f>
        <v>PSR: Del 01 de enero de 2022 al 31 de diciembre del 2024 se realizaron 2,879 servicios.
2022: 964
2023: 1,051
2024: 864
Total: 2,879</v>
      </c>
      <c r="N59" s="91" t="str">
        <f>IF(ISBLANK('5. Pp (3 años)'!N63),"",'5. Pp (3 años)'!N63)</f>
        <v>Nombre del Documento: Reporte del Sistema de Tickets..
Nombre de quien genera la información:
Coordinación de Mantenimiento.
Periodicidad con que se genera la información:
Trimestral.
Liga de la página donde se localiza la información o ubicación:
Lefort con clave de expediente MBJ-DGSDIF-DAF-CM-002-2025-2027 ubicado en el anaquel numero 1 de la oficina de la Coordinación de Mantenimiento.</v>
      </c>
      <c r="O59" s="91" t="str">
        <f>IF(ISBLANK('5. Pp (3 años)'!O63),"",'5. Pp (3 años)'!O63)</f>
        <v xml:space="preserve">Las condiciones meteorológicas son adecuadas. </v>
      </c>
      <c r="P59" s="92" t="str">
        <f>IF(ISBLANK('5. Pp (3 años)'!P63),"",'5. Pp (3 años)'!P63)</f>
        <v/>
      </c>
    </row>
    <row r="60" spans="1:16" ht="17.25">
      <c r="B60" s="93" t="e">
        <f>IF(ISBLANK('5. Pp (3 años)'!#REF!),"",'5. Pp (3 años)'!#REF!)</f>
        <v>#REF!</v>
      </c>
      <c r="C60" s="29" t="e">
        <f>IF(ISBLANK('5. Pp (3 años)'!#REF!),"",'5. Pp (3 años)'!#REF!)</f>
        <v>#REF!</v>
      </c>
      <c r="D60" s="31" t="e">
        <f>IF(ISBLANK('5. Pp (3 años)'!#REF!),"",'5. Pp (3 años)'!#REF!)</f>
        <v>#REF!</v>
      </c>
      <c r="E60" s="31" t="e">
        <f>IF(ISBLANK('5. Pp (3 años)'!#REF!),"",'5. Pp (3 años)'!#REF!)</f>
        <v>#REF!</v>
      </c>
      <c r="F60" s="31" t="e">
        <f>IF(ISBLANK('5. Pp (3 años)'!#REF!),"",'5. Pp (3 años)'!#REF!)</f>
        <v>#REF!</v>
      </c>
      <c r="G60" s="29" t="e">
        <f>IF(ISBLANK('5. Pp (3 años)'!#REF!),"",'5. Pp (3 años)'!#REF!)</f>
        <v>#REF!</v>
      </c>
      <c r="H60" s="29" t="e">
        <f>IF(ISBLANK('5. Pp (3 años)'!#REF!),"",'5. Pp (3 años)'!#REF!)</f>
        <v>#REF!</v>
      </c>
      <c r="I60" s="31" t="e">
        <f>IF(ISBLANK('5. Pp (3 años)'!#REF!),"",'5. Pp (3 años)'!#REF!)</f>
        <v>#REF!</v>
      </c>
      <c r="J60" s="31" t="e">
        <f>IF(ISBLANK('5. Pp (3 años)'!#REF!),"",'5. Pp (3 años)'!#REF!)</f>
        <v>#REF!</v>
      </c>
      <c r="K60" s="29" t="e">
        <f>IF(ISBLANK('5. Pp (3 años)'!#REF!),"",'5. Pp (3 años)'!#REF!)</f>
        <v>#REF!</v>
      </c>
      <c r="L60" s="31" t="e">
        <f>IF(ISBLANK('5. Pp (3 años)'!#REF!),"",'5. Pp (3 años)'!#REF!)</f>
        <v>#REF!</v>
      </c>
      <c r="M60" s="31" t="e">
        <f>IF(ISBLANK('5. Pp (3 años)'!#REF!),"",'5. Pp (3 años)'!#REF!)</f>
        <v>#REF!</v>
      </c>
      <c r="N60" s="31" t="e">
        <f>IF(ISBLANK('5. Pp (3 años)'!#REF!),"",'5. Pp (3 años)'!#REF!)</f>
        <v>#REF!</v>
      </c>
      <c r="O60" s="31" t="e">
        <f>IF(ISBLANK('5. Pp (3 años)'!#REF!),"",'5. Pp (3 años)'!#REF!)</f>
        <v>#REF!</v>
      </c>
      <c r="P60" s="204" t="e">
        <f>IF(ISBLANK('5. Pp (3 años)'!#REF!),"",'5. Pp (3 años)'!#REF!)</f>
        <v>#REF!</v>
      </c>
    </row>
    <row r="61" spans="1:16" ht="17.25">
      <c r="B61" s="93" t="e">
        <f>IF(ISBLANK('5. Pp (3 años)'!#REF!),"",'5. Pp (3 años)'!#REF!)</f>
        <v>#REF!</v>
      </c>
      <c r="C61" s="29" t="e">
        <f>IF(ISBLANK('5. Pp (3 años)'!#REF!),"",'5. Pp (3 años)'!#REF!)</f>
        <v>#REF!</v>
      </c>
      <c r="D61" s="31" t="e">
        <f>IF(ISBLANK('5. Pp (3 años)'!#REF!),"",'5. Pp (3 años)'!#REF!)</f>
        <v>#REF!</v>
      </c>
      <c r="E61" s="31" t="e">
        <f>IF(ISBLANK('5. Pp (3 años)'!#REF!),"",'5. Pp (3 años)'!#REF!)</f>
        <v>#REF!</v>
      </c>
      <c r="F61" s="31" t="e">
        <f>IF(ISBLANK('5. Pp (3 años)'!#REF!),"",'5. Pp (3 años)'!#REF!)</f>
        <v>#REF!</v>
      </c>
      <c r="G61" s="29" t="e">
        <f>IF(ISBLANK('5. Pp (3 años)'!#REF!),"",'5. Pp (3 años)'!#REF!)</f>
        <v>#REF!</v>
      </c>
      <c r="H61" s="29" t="e">
        <f>IF(ISBLANK('5. Pp (3 años)'!#REF!),"",'5. Pp (3 años)'!#REF!)</f>
        <v>#REF!</v>
      </c>
      <c r="I61" s="31" t="e">
        <f>IF(ISBLANK('5. Pp (3 años)'!#REF!),"",'5. Pp (3 años)'!#REF!)</f>
        <v>#REF!</v>
      </c>
      <c r="J61" s="31" t="e">
        <f>IF(ISBLANK('5. Pp (3 años)'!#REF!),"",'5. Pp (3 años)'!#REF!)</f>
        <v>#REF!</v>
      </c>
      <c r="K61" s="29" t="e">
        <f>IF(ISBLANK('5. Pp (3 años)'!#REF!),"",'5. Pp (3 años)'!#REF!)</f>
        <v>#REF!</v>
      </c>
      <c r="L61" s="31" t="e">
        <f>IF(ISBLANK('5. Pp (3 años)'!#REF!),"",'5. Pp (3 años)'!#REF!)</f>
        <v>#REF!</v>
      </c>
      <c r="M61" s="31" t="e">
        <f>IF(ISBLANK('5. Pp (3 años)'!#REF!),"",'5. Pp (3 años)'!#REF!)</f>
        <v>#REF!</v>
      </c>
      <c r="N61" s="31" t="e">
        <f>IF(ISBLANK('5. Pp (3 años)'!#REF!),"",'5. Pp (3 años)'!#REF!)</f>
        <v>#REF!</v>
      </c>
      <c r="O61" s="31" t="e">
        <f>IF(ISBLANK('5. Pp (3 años)'!#REF!),"",'5. Pp (3 años)'!#REF!)</f>
        <v>#REF!</v>
      </c>
      <c r="P61" s="204" t="e">
        <f>IF(ISBLANK('5. Pp (3 años)'!#REF!),"",'5. Pp (3 años)'!#REF!)</f>
        <v>#REF!</v>
      </c>
    </row>
    <row r="62" spans="1:16" ht="17.25">
      <c r="B62" s="93" t="e">
        <f>IF(ISBLANK('5. Pp (3 años)'!#REF!),"",'5. Pp (3 años)'!#REF!)</f>
        <v>#REF!</v>
      </c>
      <c r="C62" s="29" t="e">
        <f>IF(ISBLANK('5. Pp (3 años)'!#REF!),"",'5. Pp (3 años)'!#REF!)</f>
        <v>#REF!</v>
      </c>
      <c r="D62" s="31" t="e">
        <f>IF(ISBLANK('5. Pp (3 años)'!#REF!),"",'5. Pp (3 años)'!#REF!)</f>
        <v>#REF!</v>
      </c>
      <c r="E62" s="31" t="e">
        <f>IF(ISBLANK('5. Pp (3 años)'!#REF!),"",'5. Pp (3 años)'!#REF!)</f>
        <v>#REF!</v>
      </c>
      <c r="F62" s="31" t="e">
        <f>IF(ISBLANK('5. Pp (3 años)'!#REF!),"",'5. Pp (3 años)'!#REF!)</f>
        <v>#REF!</v>
      </c>
      <c r="G62" s="29" t="e">
        <f>IF(ISBLANK('5. Pp (3 años)'!#REF!),"",'5. Pp (3 años)'!#REF!)</f>
        <v>#REF!</v>
      </c>
      <c r="H62" s="29" t="e">
        <f>IF(ISBLANK('5. Pp (3 años)'!#REF!),"",'5. Pp (3 años)'!#REF!)</f>
        <v>#REF!</v>
      </c>
      <c r="I62" s="31" t="e">
        <f>IF(ISBLANK('5. Pp (3 años)'!#REF!),"",'5. Pp (3 años)'!#REF!)</f>
        <v>#REF!</v>
      </c>
      <c r="J62" s="31" t="e">
        <f>IF(ISBLANK('5. Pp (3 años)'!#REF!),"",'5. Pp (3 años)'!#REF!)</f>
        <v>#REF!</v>
      </c>
      <c r="K62" s="29" t="e">
        <f>IF(ISBLANK('5. Pp (3 años)'!#REF!),"",'5. Pp (3 años)'!#REF!)</f>
        <v>#REF!</v>
      </c>
      <c r="L62" s="31" t="e">
        <f>IF(ISBLANK('5. Pp (3 años)'!#REF!),"",'5. Pp (3 años)'!#REF!)</f>
        <v>#REF!</v>
      </c>
      <c r="M62" s="31" t="e">
        <f>IF(ISBLANK('5. Pp (3 años)'!#REF!),"",'5. Pp (3 años)'!#REF!)</f>
        <v>#REF!</v>
      </c>
      <c r="N62" s="31" t="e">
        <f>IF(ISBLANK('5. Pp (3 años)'!#REF!),"",'5. Pp (3 años)'!#REF!)</f>
        <v>#REF!</v>
      </c>
      <c r="O62" s="31" t="e">
        <f>IF(ISBLANK('5. Pp (3 años)'!#REF!),"",'5. Pp (3 años)'!#REF!)</f>
        <v>#REF!</v>
      </c>
      <c r="P62" s="204" t="e">
        <f>IF(ISBLANK('5. Pp (3 años)'!#REF!),"",'5. Pp (3 años)'!#REF!)</f>
        <v>#REF!</v>
      </c>
    </row>
    <row r="63" spans="1:16" ht="17.25">
      <c r="B63" s="93" t="e">
        <f>IF(ISBLANK('5. Pp (3 años)'!#REF!),"",'5. Pp (3 años)'!#REF!)</f>
        <v>#REF!</v>
      </c>
      <c r="C63" s="29" t="e">
        <f>IF(ISBLANK('5. Pp (3 años)'!#REF!),"",'5. Pp (3 años)'!#REF!)</f>
        <v>#REF!</v>
      </c>
      <c r="D63" s="31" t="e">
        <f>IF(ISBLANK('5. Pp (3 años)'!#REF!),"",'5. Pp (3 años)'!#REF!)</f>
        <v>#REF!</v>
      </c>
      <c r="E63" s="31" t="e">
        <f>IF(ISBLANK('5. Pp (3 años)'!#REF!),"",'5. Pp (3 años)'!#REF!)</f>
        <v>#REF!</v>
      </c>
      <c r="F63" s="31" t="e">
        <f>IF(ISBLANK('5. Pp (3 años)'!#REF!),"",'5. Pp (3 años)'!#REF!)</f>
        <v>#REF!</v>
      </c>
      <c r="G63" s="29" t="e">
        <f>IF(ISBLANK('5. Pp (3 años)'!#REF!),"",'5. Pp (3 años)'!#REF!)</f>
        <v>#REF!</v>
      </c>
      <c r="H63" s="29" t="e">
        <f>IF(ISBLANK('5. Pp (3 años)'!#REF!),"",'5. Pp (3 años)'!#REF!)</f>
        <v>#REF!</v>
      </c>
      <c r="I63" s="31" t="e">
        <f>IF(ISBLANK('5. Pp (3 años)'!#REF!),"",'5. Pp (3 años)'!#REF!)</f>
        <v>#REF!</v>
      </c>
      <c r="J63" s="31" t="e">
        <f>IF(ISBLANK('5. Pp (3 años)'!#REF!),"",'5. Pp (3 años)'!#REF!)</f>
        <v>#REF!</v>
      </c>
      <c r="K63" s="29" t="e">
        <f>IF(ISBLANK('5. Pp (3 años)'!#REF!),"",'5. Pp (3 años)'!#REF!)</f>
        <v>#REF!</v>
      </c>
      <c r="L63" s="31" t="e">
        <f>IF(ISBLANK('5. Pp (3 años)'!#REF!),"",'5. Pp (3 años)'!#REF!)</f>
        <v>#REF!</v>
      </c>
      <c r="M63" s="31" t="e">
        <f>IF(ISBLANK('5. Pp (3 años)'!#REF!),"",'5. Pp (3 años)'!#REF!)</f>
        <v>#REF!</v>
      </c>
      <c r="N63" s="31" t="e">
        <f>IF(ISBLANK('5. Pp (3 años)'!#REF!),"",'5. Pp (3 años)'!#REF!)</f>
        <v>#REF!</v>
      </c>
      <c r="O63" s="31" t="e">
        <f>IF(ISBLANK('5. Pp (3 años)'!#REF!),"",'5. Pp (3 años)'!#REF!)</f>
        <v>#REF!</v>
      </c>
      <c r="P63" s="204" t="e">
        <f>IF(ISBLANK('5. Pp (3 años)'!#REF!),"",'5. Pp (3 años)'!#REF!)</f>
        <v>#REF!</v>
      </c>
    </row>
    <row r="64" spans="1:16" ht="17.25">
      <c r="B64" s="93" t="e">
        <f>IF(ISBLANK('5. Pp (3 años)'!#REF!),"",'5. Pp (3 años)'!#REF!)</f>
        <v>#REF!</v>
      </c>
      <c r="C64" s="29" t="e">
        <f>IF(ISBLANK('5. Pp (3 años)'!#REF!),"",'5. Pp (3 años)'!#REF!)</f>
        <v>#REF!</v>
      </c>
      <c r="D64" s="31" t="e">
        <f>IF(ISBLANK('5. Pp (3 años)'!#REF!),"",'5. Pp (3 años)'!#REF!)</f>
        <v>#REF!</v>
      </c>
      <c r="E64" s="31" t="e">
        <f>IF(ISBLANK('5. Pp (3 años)'!#REF!),"",'5. Pp (3 años)'!#REF!)</f>
        <v>#REF!</v>
      </c>
      <c r="F64" s="31" t="e">
        <f>IF(ISBLANK('5. Pp (3 años)'!#REF!),"",'5. Pp (3 años)'!#REF!)</f>
        <v>#REF!</v>
      </c>
      <c r="G64" s="29" t="e">
        <f>IF(ISBLANK('5. Pp (3 años)'!#REF!),"",'5. Pp (3 años)'!#REF!)</f>
        <v>#REF!</v>
      </c>
      <c r="H64" s="29" t="e">
        <f>IF(ISBLANK('5. Pp (3 años)'!#REF!),"",'5. Pp (3 años)'!#REF!)</f>
        <v>#REF!</v>
      </c>
      <c r="I64" s="31" t="e">
        <f>IF(ISBLANK('5. Pp (3 años)'!#REF!),"",'5. Pp (3 años)'!#REF!)</f>
        <v>#REF!</v>
      </c>
      <c r="J64" s="31" t="e">
        <f>IF(ISBLANK('5. Pp (3 años)'!#REF!),"",'5. Pp (3 años)'!#REF!)</f>
        <v>#REF!</v>
      </c>
      <c r="K64" s="29" t="e">
        <f>IF(ISBLANK('5. Pp (3 años)'!#REF!),"",'5. Pp (3 años)'!#REF!)</f>
        <v>#REF!</v>
      </c>
      <c r="L64" s="31" t="e">
        <f>IF(ISBLANK('5. Pp (3 años)'!#REF!),"",'5. Pp (3 años)'!#REF!)</f>
        <v>#REF!</v>
      </c>
      <c r="M64" s="31" t="e">
        <f>IF(ISBLANK('5. Pp (3 años)'!#REF!),"",'5. Pp (3 años)'!#REF!)</f>
        <v>#REF!</v>
      </c>
      <c r="N64" s="31" t="e">
        <f>IF(ISBLANK('5. Pp (3 años)'!#REF!),"",'5. Pp (3 años)'!#REF!)</f>
        <v>#REF!</v>
      </c>
      <c r="O64" s="31" t="e">
        <f>IF(ISBLANK('5. Pp (3 años)'!#REF!),"",'5. Pp (3 años)'!#REF!)</f>
        <v>#REF!</v>
      </c>
      <c r="P64" s="204" t="e">
        <f>IF(ISBLANK('5. Pp (3 años)'!#REF!),"",'5. Pp (3 años)'!#REF!)</f>
        <v>#REF!</v>
      </c>
    </row>
    <row r="65" spans="2:16" ht="241.5">
      <c r="B65" s="89" t="str">
        <f>IF(ISBLANK('5. Pp (3 años)'!B64),"",'5. Pp (3 años)'!B64)</f>
        <v xml:space="preserve"> Coordinación de Donativos</v>
      </c>
      <c r="C65" s="64" t="str">
        <f>IF(ISBLANK('5. Pp (3 años)'!C64),"",'5. Pp (3 años)'!C64)</f>
        <v>Componente</v>
      </c>
      <c r="D65" s="91" t="str">
        <f>IF(ISBLANK('5. Pp (3 años)'!D64),"",'5. Pp (3 años)'!D64)</f>
        <v>4.2.1.1.4. Donativos a las áreas del SMDIFBJ, Asociaciones Civiles y personas de atención prioritaria entregados.
SMDIFBJ: Sistema Municipal para el Desarrollo Integral de la Familia de Benito Juárez.</v>
      </c>
      <c r="E65" s="91" t="str">
        <f>IF(ISBLANK('5. Pp (3 años)'!E64),"",'5. Pp (3 años)'!E64)</f>
        <v>PDE: Porcentaje de Donativos Entregados.</v>
      </c>
      <c r="F65" s="91" t="str">
        <f>IF(ISBLANK('5. Pp (3 años)'!F64),"",'5. Pp (3 años)'!F64)</f>
        <v>Este indicador mide el grado de cumplimiento de los donativos entregados a las áreas del SMDIFBJ, asociaciones civiles y personas de atención prioritaria con la finalidad de fortalecer los programas sociales y acciones que realiza esta institución.</v>
      </c>
      <c r="G65" s="64" t="str">
        <f>IF(ISBLANK('5. Pp (3 años)'!G64),"",'5. Pp (3 años)'!G64)</f>
        <v>Eficacia</v>
      </c>
      <c r="H65" s="64" t="str">
        <f>IF(ISBLANK('5. Pp (3 años)'!H64),"",'5. Pp (3 años)'!H64)</f>
        <v>Trimestral</v>
      </c>
      <c r="I65" s="91" t="str">
        <f>IF(ISBLANK('5. Pp (3 años)'!I64),"",'5. Pp (3 años)'!I64)</f>
        <v xml:space="preserve">                 MÉTODO DE CÁLCULO
                    PDE=(TDE/TDP)*100
                               VARIABLES
 PDE: Porcentaje de Donativos Entregados.
TDE: Total de Donativos Entregados
TDP: Total de Donativos Programados.</v>
      </c>
      <c r="J65" s="91" t="str">
        <f>IF(ISBLANK('5. Pp (3 años)'!J64),"",'5. Pp (3 años)'!J64)</f>
        <v>UNIDAD DE MEDIDA DEL INDICADOR:
Porcentaje.
UNIDAD DE MEDIDA DE LAS VARIABLES:
Donativos Entregados</v>
      </c>
      <c r="K65" s="64" t="str">
        <f>IF(ISBLANK('5. Pp (3 años)'!K64),"",'5. Pp (3 años)'!K64)</f>
        <v>Ascendente</v>
      </c>
      <c r="L65" s="91" t="str">
        <f>IF(ISBLANK('5. Pp (3 años)'!L64),"",'5. Pp (3 años)'!L64)</f>
        <v>PDE: Del 01 de enero de 2025 al 31 de diciembre 2027 se entregarán 5,814 donativos a las áreas del SMDIFBJ y Asociaciones Civiles y personas de atención prioritaria.
VARIACIÓN DE LA META EN RELACIÓN A LA LÍNEA BASE
Meta absoluta: 3,865 donativos.
Meta relativa: 198.31% superior a la línea base</v>
      </c>
      <c r="M65" s="91" t="str">
        <f>IF(ISBLANK('5. Pp (3 años)'!M64),"",'5. Pp (3 años)'!M64)</f>
        <v>PDE: Del 01 de enero de 2022 al 31 de diciembre del 2024 se entregaron 1,949 donativos a las áreas del SMDIFBJ y Asociaciones Civiles y personas de atención prioritaria.
2022: 807
2023: 625
2024: 517
Total: 1,949</v>
      </c>
      <c r="N65" s="91" t="str">
        <f>IF(ISBLANK('5. Pp (3 años)'!N64),"",'5. Pp (3 años)'!N64)</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 y 2027
MBJ/DIF/DG/OM/CD/002/2025-2027 ubicado en la oficina de la Coordinación de Donativos.</v>
      </c>
      <c r="O65" s="91" t="str">
        <f>IF(ISBLANK('5. Pp (3 años)'!O64),"",'5. Pp (3 años)'!O64)</f>
        <v xml:space="preserve">Las empresas, organismos no gubernamentales, instituciones, población en general, etc.  entregan de manera voluntaria donativos al SMDIFBJ.
</v>
      </c>
      <c r="P65" s="92" t="str">
        <f>IF(ISBLANK('5. Pp (3 años)'!P64),"",'5. Pp (3 años)'!P64)</f>
        <v/>
      </c>
    </row>
    <row r="66" spans="2:16" ht="224.25">
      <c r="B66" s="93" t="str">
        <f>IF(ISBLANK('5. Pp (3 años)'!B65),"",'5. Pp (3 años)'!B65)</f>
        <v xml:space="preserve">
Coordinación de Donativos</v>
      </c>
      <c r="C66" s="29" t="str">
        <f>IF(ISBLANK('5. Pp (3 años)'!C65),"",'5. Pp (3 años)'!C65)</f>
        <v>Actividad</v>
      </c>
      <c r="D66" s="31" t="str">
        <f>IF(ISBLANK('5. Pp (3 años)'!D65),"",'5. Pp (3 años)'!D65)</f>
        <v>4.2.1.1.4.1. Recepción de donativos en especie o monetario.</v>
      </c>
      <c r="E66" s="31" t="str">
        <f>IF(ISBLANK('5. Pp (3 años)'!E65),"",'5. Pp (3 años)'!E65)</f>
        <v>PDR: Porcentaje de Donativos Recibidos.</v>
      </c>
      <c r="F66" s="31" t="str">
        <f>IF(ISBLANK('5. Pp (3 años)'!F65),"",'5. Pp (3 años)'!F65)</f>
        <v>Este indicador mide el cumplimiento de las entradas de donativos recepcionados de diferentes instituciones públicas y privadas, fundaciones, asociaciones, empresas socialmente responsables y la sociedad civil, mismo que se controla por medio de “reportes de entradas” diarias.</v>
      </c>
      <c r="G66" s="29" t="str">
        <f>IF(ISBLANK('5. Pp (3 años)'!G65),"",'5. Pp (3 años)'!G65)</f>
        <v>Eficacia</v>
      </c>
      <c r="H66" s="29" t="str">
        <f>IF(ISBLANK('5. Pp (3 años)'!H65),"",'5. Pp (3 años)'!H65)</f>
        <v>Trimestral</v>
      </c>
      <c r="I66" s="31" t="str">
        <f>IF(ISBLANK('5. Pp (3 años)'!I65),"",'5. Pp (3 años)'!I65)</f>
        <v xml:space="preserve">                 MÉTODO DE CÁLCULO
                    PDR= (TDR/TDE)*100
                              VARIABLES
PDR: Porcentaje de Donativos Recibidos.
TDR: Total de Donativos Recibidos.
TDE: Total de Donativos Estimados</v>
      </c>
      <c r="J66" s="31" t="str">
        <f>IF(ISBLANK('5. Pp (3 años)'!J65),"",'5. Pp (3 años)'!J65)</f>
        <v>UNIDAD DE MEDIDA DEL INDICADOR:
Porcentaje.
UNIDAD DE MEDIDA DE LAS VARIABLES:
Donativos Recibidos.</v>
      </c>
      <c r="K66" s="29" t="str">
        <f>IF(ISBLANK('5. Pp (3 años)'!K65),"",'5. Pp (3 años)'!K65)</f>
        <v>Ascendente</v>
      </c>
      <c r="L66" s="31" t="str">
        <f>IF(ISBLANK('5. Pp (3 años)'!L65),"",'5. Pp (3 años)'!L65)</f>
        <v>PDR: Del 01 de enero de 2025 al 31 de diciembre de 2027 se realizarán 9,360 recepciones de donativos.
VARIACIÓN DE LA META EN RELACIÓN A LA LÍNEA BASE
Meta absoluta: 937 donativos recibidos.
Meta relativa: 11.12% superior a la línea base.</v>
      </c>
      <c r="M66" s="31" t="str">
        <f>IF(ISBLANK('5. Pp (3 años)'!M65),"",'5. Pp (3 años)'!M65)</f>
        <v>PDR: Del 01 de enero de 2022 al 31 de diciembre del 2024 se registraron 8,423 donativos recibidos.
2022: 3,168
2023: 3,133
2024: 2,122
Total: 8,423</v>
      </c>
      <c r="N66" s="31" t="str">
        <f>IF(ISBLANK('5. Pp (3 años)'!N65),"",'5. Pp (3 años)'!N65)</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 ubicado en la oficina de la Coordinación de Donativos.</v>
      </c>
      <c r="O66" s="31" t="str">
        <f>IF(ISBLANK('5. Pp (3 años)'!O65),"",'5. Pp (3 años)'!O65)</f>
        <v>Instituciones públicas y privadas, Fundaciones, Asociaciones, Empresas socialmente responsables y la Sociedad civil entregan donativos al SMDIFBJ.</v>
      </c>
      <c r="P66" s="204" t="str">
        <f>IF(ISBLANK('5. Pp (3 años)'!P65),"",'5. Pp (3 años)'!P65)</f>
        <v/>
      </c>
    </row>
    <row r="67" spans="2:16" ht="224.25">
      <c r="B67" s="93" t="str">
        <f>IF(ISBLANK('5. Pp (3 años)'!B66),"",'5. Pp (3 años)'!B66)</f>
        <v xml:space="preserve">
Coordinación de Donativos</v>
      </c>
      <c r="C67" s="29" t="str">
        <f>IF(ISBLANK('5. Pp (3 años)'!C66),"",'5. Pp (3 años)'!C66)</f>
        <v>Actividad</v>
      </c>
      <c r="D67" s="31" t="str">
        <f>IF(ISBLANK('5. Pp (3 años)'!D66),"",'5. Pp (3 años)'!D66)</f>
        <v>4.2.1.1.4.2. Participación de Instituciones públicas, privadas, fundaciones, asociaciones, empresas socialmente responsables y sociedad civil que entregan donativos al SMDIF BJ.</v>
      </c>
      <c r="E67" s="31" t="str">
        <f>IF(ISBLANK('5. Pp (3 años)'!E66),"",'5. Pp (3 años)'!E66)</f>
        <v>PIFAESP: Porcentaje de Instituciones Públicas y Privadas, Fundaciones, Asociaciones, Empresas Socialmente Responsables y la Sociedad Civil Participantes.</v>
      </c>
      <c r="F67" s="31" t="str">
        <f>IF(ISBLANK('5. Pp (3 años)'!F66),"",'5. Pp (3 años)'!F66)</f>
        <v>Este indicador mide el grado de cumplimiento de participaciones de Instituciones públicas, privadas, fundaciones, asociaciones, empresas socialmente responsables y sociedad civil que entregan donativos para fortalecer los programas sociales y acciones que realiza el SMDIF BJ.</v>
      </c>
      <c r="G67" s="29" t="str">
        <f>IF(ISBLANK('5. Pp (3 años)'!G66),"",'5. Pp (3 años)'!G66)</f>
        <v>Eficacia</v>
      </c>
      <c r="H67" s="29" t="str">
        <f>IF(ISBLANK('5. Pp (3 años)'!H66),"",'5. Pp (3 años)'!H66)</f>
        <v>Trimestral</v>
      </c>
      <c r="I67" s="31" t="str">
        <f>IF(ISBLANK('5. Pp (3 años)'!I66),"",'5. Pp (3 años)'!I66)</f>
        <v xml:space="preserve">                MÉTODO DE CÁLCULO
      PIFAESP=(TIFAESP/TIFAESE)*100
                                 VARIABLES
PIFAESP: Porcentaje de Instituciones Públicas y Privadas, Fundaciones, Asociaciones, Empresas Socialmente Responsables y la Sociedad Civil Participantes.
TIFAESP: Total de Instituciones Públicas y Privadas, Fundaciones, Asociaciones, Empresas Socialmente Responsables y la Sociedad Civil Participantes
TIFAESE: Total de Instituciones Públicas y Privadas, Fundaciones, Asociaciones, Empresas Socialmente Responsables y la Sociedad Civil Estimados a participar.</v>
      </c>
      <c r="J67" s="31" t="str">
        <f>IF(ISBLANK('5. Pp (3 años)'!J66),"",'5. Pp (3 años)'!J66)</f>
        <v>UNIDAD DE MEDIDA DEL INDICADOR:
Porcentaje.
UNIDAD DE MEDIDA DE LAS VARIABLES:
Instituciones públicas y privadas, Fundaciones, Asociaciones, Empresas Socialmente Responsables y la Sociedad Civil .</v>
      </c>
      <c r="K67" s="29" t="str">
        <f>IF(ISBLANK('5. Pp (3 años)'!K66),"",'5. Pp (3 años)'!K66)</f>
        <v>Ascendente</v>
      </c>
      <c r="L67" s="31" t="str">
        <f>IF(ISBLANK('5. Pp (3 años)'!L66),"",'5. Pp (3 años)'!L66)</f>
        <v>PIFAESP: Del 01 de enero  de 2025 al 31 de diciembre de 2027 participarán 1,770  Instituciones públicas y privadas, Fundaciones, Asociaciones, Empresas socialmente responsables y la Sociedad civil con entregas de donativos.
VARIACIÓN DE LA META EN RELACIÓN A LA LÍNEA BASE
Meta absoluta: 1,229  participaciones de instituciones públicas y privadas, Fundaciones, Asociaciones, Empresas socialmente responsables y la Sociedad civil
Meta relativa: 227.17% superior a la línea base.</v>
      </c>
      <c r="M67" s="31" t="str">
        <f>IF(ISBLANK('5. Pp (3 años)'!M66),"",'5. Pp (3 años)'!M66)</f>
        <v xml:space="preserve">PIFAESP: Del 01 de enero de 2022 al 31 de diciembre del 2024 participaron 541 Instituciones públicas y privadas, Fundaciones, Asociaciones, Empresas socialmente responsables y la Sociedad civil con entrega de donativos.
2022: ND
2023: 262
2024: 279
Total: 541
</v>
      </c>
      <c r="N67" s="31" t="str">
        <f>IF(ISBLANK('5. Pp (3 años)'!N66),"",'5. Pp (3 años)'!N66)</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v>
      </c>
      <c r="O67" s="31" t="str">
        <f>IF(ISBLANK('5. Pp (3 años)'!O66),"",'5. Pp (3 años)'!O66)</f>
        <v>Instituciones públicas y privadas, Fundaciones, Asociaciones, Empresas socialmente responsables y la Sociedad civil entregan donativos al SMDIFBJ.</v>
      </c>
      <c r="P67" s="204" t="str">
        <f>IF(ISBLANK('5. Pp (3 años)'!P66),"",'5. Pp (3 años)'!P66)</f>
        <v/>
      </c>
    </row>
    <row r="68" spans="2:16" ht="17.25">
      <c r="B68" s="93" t="e">
        <f>IF(ISBLANK('5. Pp (3 años)'!#REF!),"",'5. Pp (3 años)'!#REF!)</f>
        <v>#REF!</v>
      </c>
      <c r="C68" s="29" t="e">
        <f>IF(ISBLANK('5. Pp (3 años)'!#REF!),"",'5. Pp (3 años)'!#REF!)</f>
        <v>#REF!</v>
      </c>
      <c r="D68" s="31" t="e">
        <f>IF(ISBLANK('5. Pp (3 años)'!#REF!),"",'5. Pp (3 años)'!#REF!)</f>
        <v>#REF!</v>
      </c>
      <c r="E68" s="31" t="e">
        <f>IF(ISBLANK('5. Pp (3 años)'!#REF!),"",'5. Pp (3 años)'!#REF!)</f>
        <v>#REF!</v>
      </c>
      <c r="F68" s="31" t="e">
        <f>IF(ISBLANK('5. Pp (3 años)'!#REF!),"",'5. Pp (3 años)'!#REF!)</f>
        <v>#REF!</v>
      </c>
      <c r="G68" s="29" t="e">
        <f>IF(ISBLANK('5. Pp (3 años)'!#REF!),"",'5. Pp (3 años)'!#REF!)</f>
        <v>#REF!</v>
      </c>
      <c r="H68" s="29" t="e">
        <f>IF(ISBLANK('5. Pp (3 años)'!#REF!),"",'5. Pp (3 años)'!#REF!)</f>
        <v>#REF!</v>
      </c>
      <c r="I68" s="31" t="e">
        <f>IF(ISBLANK('5. Pp (3 años)'!#REF!),"",'5. Pp (3 años)'!#REF!)</f>
        <v>#REF!</v>
      </c>
      <c r="J68" s="31" t="e">
        <f>IF(ISBLANK('5. Pp (3 años)'!#REF!),"",'5. Pp (3 años)'!#REF!)</f>
        <v>#REF!</v>
      </c>
      <c r="K68" s="29" t="e">
        <f>IF(ISBLANK('5. Pp (3 años)'!#REF!),"",'5. Pp (3 años)'!#REF!)</f>
        <v>#REF!</v>
      </c>
      <c r="L68" s="31" t="e">
        <f>IF(ISBLANK('5. Pp (3 años)'!#REF!),"",'5. Pp (3 años)'!#REF!)</f>
        <v>#REF!</v>
      </c>
      <c r="M68" s="31" t="e">
        <f>IF(ISBLANK('5. Pp (3 años)'!#REF!),"",'5. Pp (3 años)'!#REF!)</f>
        <v>#REF!</v>
      </c>
      <c r="N68" s="31" t="e">
        <f>IF(ISBLANK('5. Pp (3 años)'!#REF!),"",'5. Pp (3 años)'!#REF!)</f>
        <v>#REF!</v>
      </c>
      <c r="O68" s="31" t="e">
        <f>IF(ISBLANK('5. Pp (3 años)'!#REF!),"",'5. Pp (3 años)'!#REF!)</f>
        <v>#REF!</v>
      </c>
      <c r="P68" s="204" t="e">
        <f>IF(ISBLANK('5. Pp (3 años)'!#REF!),"",'5. Pp (3 años)'!#REF!)</f>
        <v>#REF!</v>
      </c>
    </row>
    <row r="69" spans="2:16" ht="17.25">
      <c r="B69" s="93" t="e">
        <f>IF(ISBLANK('5. Pp (3 años)'!#REF!),"",'5. Pp (3 años)'!#REF!)</f>
        <v>#REF!</v>
      </c>
      <c r="C69" s="29" t="e">
        <f>IF(ISBLANK('5. Pp (3 años)'!#REF!),"",'5. Pp (3 años)'!#REF!)</f>
        <v>#REF!</v>
      </c>
      <c r="D69" s="31" t="e">
        <f>IF(ISBLANK('5. Pp (3 años)'!#REF!),"",'5. Pp (3 años)'!#REF!)</f>
        <v>#REF!</v>
      </c>
      <c r="E69" s="31" t="e">
        <f>IF(ISBLANK('5. Pp (3 años)'!#REF!),"",'5. Pp (3 años)'!#REF!)</f>
        <v>#REF!</v>
      </c>
      <c r="F69" s="31" t="e">
        <f>IF(ISBLANK('5. Pp (3 años)'!#REF!),"",'5. Pp (3 años)'!#REF!)</f>
        <v>#REF!</v>
      </c>
      <c r="G69" s="29" t="e">
        <f>IF(ISBLANK('5. Pp (3 años)'!#REF!),"",'5. Pp (3 años)'!#REF!)</f>
        <v>#REF!</v>
      </c>
      <c r="H69" s="29" t="e">
        <f>IF(ISBLANK('5. Pp (3 años)'!#REF!),"",'5. Pp (3 años)'!#REF!)</f>
        <v>#REF!</v>
      </c>
      <c r="I69" s="31" t="e">
        <f>IF(ISBLANK('5. Pp (3 años)'!#REF!),"",'5. Pp (3 años)'!#REF!)</f>
        <v>#REF!</v>
      </c>
      <c r="J69" s="31" t="e">
        <f>IF(ISBLANK('5. Pp (3 años)'!#REF!),"",'5. Pp (3 años)'!#REF!)</f>
        <v>#REF!</v>
      </c>
      <c r="K69" s="29" t="e">
        <f>IF(ISBLANK('5. Pp (3 años)'!#REF!),"",'5. Pp (3 años)'!#REF!)</f>
        <v>#REF!</v>
      </c>
      <c r="L69" s="31" t="e">
        <f>IF(ISBLANK('5. Pp (3 años)'!#REF!),"",'5. Pp (3 años)'!#REF!)</f>
        <v>#REF!</v>
      </c>
      <c r="M69" s="31" t="e">
        <f>IF(ISBLANK('5. Pp (3 años)'!#REF!),"",'5. Pp (3 años)'!#REF!)</f>
        <v>#REF!</v>
      </c>
      <c r="N69" s="31" t="e">
        <f>IF(ISBLANK('5. Pp (3 años)'!#REF!),"",'5. Pp (3 años)'!#REF!)</f>
        <v>#REF!</v>
      </c>
      <c r="O69" s="31" t="e">
        <f>IF(ISBLANK('5. Pp (3 años)'!#REF!),"",'5. Pp (3 años)'!#REF!)</f>
        <v>#REF!</v>
      </c>
      <c r="P69" s="204" t="e">
        <f>IF(ISBLANK('5. Pp (3 años)'!#REF!),"",'5. Pp (3 años)'!#REF!)</f>
        <v>#REF!</v>
      </c>
    </row>
    <row r="70" spans="2:16" ht="17.25">
      <c r="B70" s="93" t="e">
        <f>IF(ISBLANK('5. Pp (3 años)'!#REF!),"",'5. Pp (3 años)'!#REF!)</f>
        <v>#REF!</v>
      </c>
      <c r="C70" s="29" t="e">
        <f>IF(ISBLANK('5. Pp (3 años)'!#REF!),"",'5. Pp (3 años)'!#REF!)</f>
        <v>#REF!</v>
      </c>
      <c r="D70" s="31" t="e">
        <f>IF(ISBLANK('5. Pp (3 años)'!#REF!),"",'5. Pp (3 años)'!#REF!)</f>
        <v>#REF!</v>
      </c>
      <c r="E70" s="31" t="e">
        <f>IF(ISBLANK('5. Pp (3 años)'!#REF!),"",'5. Pp (3 años)'!#REF!)</f>
        <v>#REF!</v>
      </c>
      <c r="F70" s="31" t="e">
        <f>IF(ISBLANK('5. Pp (3 años)'!#REF!),"",'5. Pp (3 años)'!#REF!)</f>
        <v>#REF!</v>
      </c>
      <c r="G70" s="29" t="e">
        <f>IF(ISBLANK('5. Pp (3 años)'!#REF!),"",'5. Pp (3 años)'!#REF!)</f>
        <v>#REF!</v>
      </c>
      <c r="H70" s="29" t="e">
        <f>IF(ISBLANK('5. Pp (3 años)'!#REF!),"",'5. Pp (3 años)'!#REF!)</f>
        <v>#REF!</v>
      </c>
      <c r="I70" s="31" t="e">
        <f>IF(ISBLANK('5. Pp (3 años)'!#REF!),"",'5. Pp (3 años)'!#REF!)</f>
        <v>#REF!</v>
      </c>
      <c r="J70" s="31" t="e">
        <f>IF(ISBLANK('5. Pp (3 años)'!#REF!),"",'5. Pp (3 años)'!#REF!)</f>
        <v>#REF!</v>
      </c>
      <c r="K70" s="29" t="e">
        <f>IF(ISBLANK('5. Pp (3 años)'!#REF!),"",'5. Pp (3 años)'!#REF!)</f>
        <v>#REF!</v>
      </c>
      <c r="L70" s="31" t="e">
        <f>IF(ISBLANK('5. Pp (3 años)'!#REF!),"",'5. Pp (3 años)'!#REF!)</f>
        <v>#REF!</v>
      </c>
      <c r="M70" s="31" t="e">
        <f>IF(ISBLANK('5. Pp (3 años)'!#REF!),"",'5. Pp (3 años)'!#REF!)</f>
        <v>#REF!</v>
      </c>
      <c r="N70" s="31" t="e">
        <f>IF(ISBLANK('5. Pp (3 años)'!#REF!),"",'5. Pp (3 años)'!#REF!)</f>
        <v>#REF!</v>
      </c>
      <c r="O70" s="31" t="e">
        <f>IF(ISBLANK('5. Pp (3 años)'!#REF!),"",'5. Pp (3 años)'!#REF!)</f>
        <v>#REF!</v>
      </c>
      <c r="P70" s="204" t="e">
        <f>IF(ISBLANK('5. Pp (3 años)'!#REF!),"",'5. Pp (3 años)'!#REF!)</f>
        <v>#REF!</v>
      </c>
    </row>
    <row r="71" spans="2:16" ht="241.5">
      <c r="B71" s="89" t="str">
        <f>IF(ISBLANK('5. Pp (3 años)'!B67),"",'5. Pp (3 años)'!B67)</f>
        <v xml:space="preserve">
Dirección de Prevención de Riesgos Psicosociales de Niñas, Niños y Adolescentes</v>
      </c>
      <c r="C71" s="64" t="str">
        <f>IF(ISBLANK('5. Pp (3 años)'!C67),"",'5. Pp (3 años)'!C67)</f>
        <v>Componente</v>
      </c>
      <c r="D71" s="91" t="str">
        <f>IF(ISBLANK('5. Pp (3 años)'!D67),"",'5. Pp (3 años)'!D67)</f>
        <v>4.2.1.1.5. Atenciones para la prevención de riesgos psicosociales mediante la concientización y actividades lúdicas que permitan la solución de conflictos a través de la cultura de la paz y los derechos de NNA, brindadas.
NNA: Niñas, Niños y Adolescentes.</v>
      </c>
      <c r="E71" s="91" t="str">
        <f>IF(ISBLANK('5. Pp (3 años)'!E67),"",'5. Pp (3 años)'!E67)</f>
        <v>PAPRPB: Porcentaje de Atenciones para la Prevención de Riesgos Psicosociales Brindadas.</v>
      </c>
      <c r="F71" s="91" t="str">
        <f>IF(ISBLANK('5. Pp (3 años)'!F67),"",'5. Pp (3 años)'!F67)</f>
        <v>Este indicador mide el cumplimiento de atenciones brindadas para la prevención de riesgos psicosociales para sensibilizar a las familias a través de la cultura de la paz y la solución de conflictos brindándoles herramientas de intervención familiar y permitir una sana convivencia.</v>
      </c>
      <c r="G71" s="64" t="str">
        <f>IF(ISBLANK('5. Pp (3 años)'!G67),"",'5. Pp (3 años)'!G67)</f>
        <v>Eficacia</v>
      </c>
      <c r="H71" s="64" t="str">
        <f>IF(ISBLANK('5. Pp (3 años)'!H67),"",'5. Pp (3 años)'!H67)</f>
        <v>Trimestral</v>
      </c>
      <c r="I71" s="91" t="str">
        <f>IF(ISBLANK('5. Pp (3 años)'!I67),"",'5. Pp (3 años)'!I67)</f>
        <v xml:space="preserve">                 MÉTODO DE CÁLCULO 
      PAPRPB=(TAPRPB/TAPRPE)*100 
                              VARIABLES
PAPRPB: Porcentaje de Atenciones para la Prevención de Riesgos Psicosociales Brindadas
TAPRPB: Total de Atenciones para la Prevención de Riesgos Psicosociales Brindadas.
TAPRPE: Total de Atenciones para la Prevención de Riesgos Psicosociales Estimadas.</v>
      </c>
      <c r="J71" s="91" t="str">
        <f>IF(ISBLANK('5. Pp (3 años)'!J67),"",'5. Pp (3 años)'!J67)</f>
        <v>UNIDAD DE MEDIDA DEL INDICADOR:
Porcentaje.
UNIDAD DE MEDIDA DE LAS VARIABLES:
Atenciones</v>
      </c>
      <c r="K71" s="64" t="str">
        <f>IF(ISBLANK('5. Pp (3 años)'!K67),"",'5. Pp (3 años)'!K67)</f>
        <v>Ascendente</v>
      </c>
      <c r="L71" s="91" t="str">
        <f>IF(ISBLANK('5. Pp (3 años)'!L67),"",'5. Pp (3 años)'!L67)</f>
        <v xml:space="preserve">PAPRPB: Del 01 de enero de 2025 al 31 de diciembre de 2027, se brindarán 129,000 atenciones para la prevención de riesgos psicosociales.
VARIACIÓN DE LA META EN RELACIÓN A LA LÍNEA BASE
Meta absoluta: 36,370 atenciones para la prevención de riesgos psicosociales. 
Meta relativa:  39.26% superior a la línea base.
</v>
      </c>
      <c r="M71" s="91" t="str">
        <f>IF(ISBLANK('5. Pp (3 años)'!M67),"",'5. Pp (3 años)'!M67)</f>
        <v>PAPRPB: Del 01 de enero de 2022 al 31 de diciembre del 2024 se brindaron 92,630 atenciones para la prevención de riesgos psicosociales.
2022: 28,484
2023: 32,705
2024: 31,441
Total: 92,630</v>
      </c>
      <c r="N71" s="91" t="str">
        <f>IF(ISBLANK('5. Pp (3 años)'!N67),"",'5. Pp (3 años)'!N67)</f>
        <v>Nombre del documento:
Lista de asistencia a pláticas y Formato de Graficas estadísticas de atenciones brindadas.
Nombre de quien genera la información:
Dirección de Prevención de Riesgos Psicosociales en NNA.
Periodicidad con que se genera la información: 
Trimestral.
Liga de la página donde se localiza la información o ubicación: 
Lefort ubicado en la oficina de la Dirección de Prevención de Riesgos Psicosociales en Niñas, niños y Adolescentes, en el mueble para leforts numero de inventario MBJMPC007540.</v>
      </c>
      <c r="O71" s="91" t="str">
        <f>IF(ISBLANK('5. Pp (3 años)'!O67),"",'5. Pp (3 años)'!O67)</f>
        <v>La población asiste a las acciones realizadas para la prevención de los riesgos psicosociales en NNA
Las condiciones climatológicas son adecuadas.</v>
      </c>
      <c r="P71" s="92" t="str">
        <f>IF(ISBLANK('5. Pp (3 años)'!P67),"",'5. Pp (3 años)'!P67)</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72" spans="2:16" ht="241.5">
      <c r="B72" s="93" t="str">
        <f>IF(ISBLANK('5. Pp (3 años)'!B68),"",'5. Pp (3 años)'!B68)</f>
        <v xml:space="preserve">
Dirección de Prevención de Riesgos Psicosociales de Niñas, Niños y Adolescentes</v>
      </c>
      <c r="C72" s="29" t="str">
        <f>IF(ISBLANK('5. Pp (3 años)'!C68),"",'5. Pp (3 años)'!C68)</f>
        <v>Actividad</v>
      </c>
      <c r="D72" s="31" t="str">
        <f>IF(ISBLANK('5. Pp (3 años)'!D68),"",'5. Pp (3 años)'!D68)</f>
        <v>4.2.1.1.5.1. Realización de acciones de enfocadas en los derechos de NNA de la "Red de Impulsores de la Transformación".</v>
      </c>
      <c r="E72" s="31" t="str">
        <f>IF(ISBLANK('5. Pp (3 años)'!E68),"",'5. Pp (3 años)'!E68)</f>
        <v>PARIR:  Porcentaje de Acciones de la Red de Impulsores Realizadas.</v>
      </c>
      <c r="F72" s="31" t="str">
        <f>IF(ISBLANK('5. Pp (3 años)'!F68),"",'5. Pp (3 años)'!F68)</f>
        <v>Este indicador mide el cumplimiento de las acciones educativas realizadas con NNA que forman la Red de Impulsores de la Transformación para la difusión y conocimiento de sus derechos.</v>
      </c>
      <c r="G72" s="29" t="str">
        <f>IF(ISBLANK('5. Pp (3 años)'!G68),"",'5. Pp (3 años)'!G68)</f>
        <v>Eficacia</v>
      </c>
      <c r="H72" s="29" t="str">
        <f>IF(ISBLANK('5. Pp (3 años)'!H68),"",'5. Pp (3 años)'!H68)</f>
        <v>Trimestral</v>
      </c>
      <c r="I72" s="31" t="str">
        <f>IF(ISBLANK('5. Pp (3 años)'!I68),"",'5. Pp (3 años)'!I68)</f>
        <v xml:space="preserve">                 MÉTODO DE CÁLCULO 
              PARIR= (TARIR/TARIE)*100
                               VARIABLES  
PARIR:  Porcentaje de Acciones de la Red de Impulsores Realizadas.
TARIR: Total de Acciones de la Red de Impulsores Realizadas.
TARIE: Total Acciones de la Red de Impulsores Estimadas. </v>
      </c>
      <c r="J72" s="31" t="str">
        <f>IF(ISBLANK('5. Pp (3 años)'!J68),"",'5. Pp (3 años)'!J68)</f>
        <v>UNIDAD DE MEDIDA DEL INDICADOR:
Porcentaje.
UNIDAD DE MEDIDA DE LAS VARIABLES:
Acciones de la Red de Impulsores</v>
      </c>
      <c r="K72" s="29" t="str">
        <f>IF(ISBLANK('5. Pp (3 años)'!K68),"",'5. Pp (3 años)'!K68)</f>
        <v>Ascendente</v>
      </c>
      <c r="L72" s="31" t="str">
        <f>IF(ISBLANK('5. Pp (3 años)'!L68),"",'5. Pp (3 años)'!L68)</f>
        <v>PARIR: Del 01 de enero de 2025  al 31 de diciembre del 2027 se realizarán  115 Acciones educativas de la red de impulsores de la transformación.</v>
      </c>
      <c r="M72" s="31" t="str">
        <f>IF(ISBLANK('5. Pp (3 años)'!M68),"",'5. Pp (3 años)'!M68)</f>
        <v>PARIR: Este indicador es de nueva creación por lo que la línea base se empezará a integrar a partir del 2026.</v>
      </c>
      <c r="N72" s="31" t="str">
        <f>IF(ISBLANK('5. Pp (3 años)'!N68),"",'5. Pp (3 años)'!N68)</f>
        <v>Nombre del documento:
Formato de Acciones Educativas de la Red de Impulsores de la Transformación
Nombre de quien genera la información:
Dirección de Prevención de Riesgos Psicosociales en NNA.
Periodicidad con que se genera la información: 
Trimestral.
Liga de la página donde se localiza la información o ubicación: 
Lefort de consulta ubicado en la oficina de la Dirección de Prevención de Riesgos Psicosociales en Niñas, niños y Adolescentes, en el mueble para leforts numero de inventario MBJMPC007540.</v>
      </c>
      <c r="O72" s="31" t="str">
        <f>IF(ISBLANK('5. Pp (3 años)'!O68),"",'5. Pp (3 años)'!O68)</f>
        <v>Se cuenta con las condiciones climatológicas, tecnológicas, sanitarias  y sociales para  la asistencia de NNA en las acciones educativas. 
Las niñas, niños y adolescentes de la Red de Impulsores de la Transformación asisten a las acciones educativas.
Se cuenta con la apertura de las instituciones publicas y privadas para brindarles la capacitación.</v>
      </c>
      <c r="P72" s="204" t="str">
        <f>IF(ISBLANK('5. Pp (3 años)'!P68),"",'5. Pp (3 años)'!P68)</f>
        <v/>
      </c>
    </row>
    <row r="73" spans="2:16" ht="224.25">
      <c r="B73" s="93" t="str">
        <f>IF(ISBLANK('5. Pp (3 años)'!B69),"",'5. Pp (3 años)'!B69)</f>
        <v xml:space="preserve">
Coordinación de Prevención de Riesgos Psicosociales</v>
      </c>
      <c r="C73" s="29" t="str">
        <f>IF(ISBLANK('5. Pp (3 años)'!C69),"",'5. Pp (3 años)'!C69)</f>
        <v>Actividad</v>
      </c>
      <c r="D73" s="31" t="str">
        <f>IF(ISBLANK('5. Pp (3 años)'!D69),"",'5. Pp (3 años)'!D69)</f>
        <v>4.2.1.1.5.2. Realización de actividades de prevención de riesgos psicosociales dirigido a NNA y adultos y que viven en el municipio de Benito Juárez en situación prioritaria.</v>
      </c>
      <c r="E73" s="31" t="str">
        <f>IF(ISBLANK('5. Pp (3 años)'!E69),"",'5. Pp (3 años)'!E69)</f>
        <v>PAPRPR: Porcentaje de Actividades de Prevención de Riesgos Psicosociales, Realizadas.</v>
      </c>
      <c r="F73" s="31" t="str">
        <f>IF(ISBLANK('5. Pp (3 años)'!F69),"",'5. Pp (3 años)'!F69)</f>
        <v>Este indicador mide el cumplimiento de las actividades de prevención de riesgos psicosociales realizados con el objetivo de erradicar o disminuir el embarazo en niñas y adolescentes, el trabajo infantil, la Trata de personas y el abuso sexual infantil entre otros.</v>
      </c>
      <c r="G73" s="29" t="str">
        <f>IF(ISBLANK('5. Pp (3 años)'!G69),"",'5. Pp (3 años)'!G69)</f>
        <v>Eficacia</v>
      </c>
      <c r="H73" s="29" t="str">
        <f>IF(ISBLANK('5. Pp (3 años)'!H69),"",'5. Pp (3 años)'!H69)</f>
        <v>Trimestral</v>
      </c>
      <c r="I73" s="31" t="str">
        <f>IF(ISBLANK('5. Pp (3 años)'!I69),"",'5. Pp (3 años)'!I69)</f>
        <v xml:space="preserve">                MÉTODO DE CÁLCULO
     PAPRPR=(TAPRPR/TAPRPE)*100
                               VARIABLES 
PAPRPR: Porcentaje de Actividades de Prevención de Riesgos Psicosociales, Realizadas.
TAPRPR: Total de Actividades de Prevención de Riesgos Psicosociales, Realizadas.
TAPRPE: Total de Actividades de Prevención y de Riesgos Psicosociales, Estimadas.</v>
      </c>
      <c r="J73" s="31" t="str">
        <f>IF(ISBLANK('5. Pp (3 años)'!J69),"",'5. Pp (3 años)'!J69)</f>
        <v>UNIDAD DE MEDIDA DEL INDICADOR:
Porcentaje.
UNIDAD DE MEDIDA DE LAS VARIABLES:
Actividades</v>
      </c>
      <c r="K73" s="29" t="str">
        <f>IF(ISBLANK('5. Pp (3 años)'!K69),"",'5. Pp (3 años)'!K69)</f>
        <v>Ascendente</v>
      </c>
      <c r="L73" s="31" t="str">
        <f>IF(ISBLANK('5. Pp (3 años)'!L69),"",'5. Pp (3 años)'!L69)</f>
        <v>PAPRPR: De 01 de enero de 2025 al 31 de diciembre de 2027, se realizarán 1,220 actividades de prevención de riesgos psicosociales.
VARIACIÓN DE LA META EN RELACIÓN A LA LÍNEA BASE
Meta absoluta: 351 actividades de prevención de riesgos psicosociales.
Meta relativa: 40.39% superior a la línea base.</v>
      </c>
      <c r="M73" s="31" t="str">
        <f>IF(ISBLANK('5. Pp (3 años)'!M69),"",'5. Pp (3 años)'!M69)</f>
        <v>PAPRPR: Del 01 de enero de 2022 al 31 de diciembre de 2024 se realizaron 869 actividades de prevención de riesgos psicosociales.
2022: 259
2023: 262
2024: 348
Total: 869</v>
      </c>
      <c r="N73" s="31" t="str">
        <f>IF(ISBLANK('5. Pp (3 años)'!N69),"",'5. Pp (3 años)'!N69)</f>
        <v>Nombre del Documento:
Reporte de actividades mensuales y trimestrales de Prevención de Riesgos Psicosociales en escuelas u otros.
Nombre de quien genera la información:
Coordinación de Prevención de Riesgos Psicosociales
Periodicidad con la que se genera la información: 
Trimestral.
Liga de la página donde se localiza la información o ubicación: 
Carpeta de lista de asistencia a pláticas de la Coordinación de Prevención de Riesgos Psicosociales.</v>
      </c>
      <c r="O73" s="31" t="str">
        <f>IF(ISBLANK('5. Pp (3 años)'!O69),"",'5. Pp (3 años)'!O69)</f>
        <v xml:space="preserve">Las personas participan en las actividades para la Prevención de Riesgos Psicosociales.
</v>
      </c>
      <c r="P73" s="204" t="str">
        <f>IF(ISBLANK('5. Pp (3 años)'!P69),"",'5. Pp (3 años)'!P69)</f>
        <v/>
      </c>
    </row>
    <row r="74" spans="2:16" ht="224.25">
      <c r="B74" s="93" t="str">
        <f>IF(ISBLANK('5. Pp (3 años)'!B70),"",'5. Pp (3 años)'!B70)</f>
        <v xml:space="preserve">
Coordinación de la Cultura de la Legalidad</v>
      </c>
      <c r="C74" s="29" t="str">
        <f>IF(ISBLANK('5. Pp (3 años)'!C70),"",'5. Pp (3 años)'!C70)</f>
        <v>Actividad</v>
      </c>
      <c r="D74" s="31" t="str">
        <f>IF(ISBLANK('5. Pp (3 años)'!D70),"",'5. Pp (3 años)'!D70)</f>
        <v>4.2.1.1.5.3. Impartición de acciones de  prevención del delito dirigido a NNA y personas adultas fomentando la cultura de la legalidad. 
Acciones: Pláticas, ferias, brigadas y eventos.</v>
      </c>
      <c r="E74" s="31" t="str">
        <f>IF(ISBLANK('5. Pp (3 años)'!E70),"",'5. Pp (3 años)'!E70)</f>
        <v>PAI: Porcentaje de Acciones de Prevención del Delito Impartidas.</v>
      </c>
      <c r="F74" s="31" t="str">
        <f>IF(ISBLANK('5. Pp (3 años)'!F70),"",'5. Pp (3 años)'!F70)</f>
        <v>Este indicador mide la cantidad de acciones (pláticas, ferias, brigadas y eventos) de prevención del delito impartidas a NNA y personas adultas fomentando la cultura de la legalidad, así como las instituciones públicas y privadas vinculadas con el SMDIFBJ en la prevención del delito.</v>
      </c>
      <c r="G74" s="29" t="str">
        <f>IF(ISBLANK('5. Pp (3 años)'!G70),"",'5. Pp (3 años)'!G70)</f>
        <v>Eficacia</v>
      </c>
      <c r="H74" s="29" t="str">
        <f>IF(ISBLANK('5. Pp (3 años)'!H70),"",'5. Pp (3 años)'!H70)</f>
        <v>Trimestral</v>
      </c>
      <c r="I74" s="31" t="str">
        <f>IF(ISBLANK('5. Pp (3 años)'!I70),"",'5. Pp (3 años)'!I70)</f>
        <v xml:space="preserve">                MÉTODO DE CÁLCULO
                     PAI= (TAI/TAE)*100
                              VARIABLES
PAI: Porcentaje de Acciones de prevención del delito  Impartidas.
TAI: Total de Acciones de prevención del delito  Impartidas.
TAE: Total de Acciones de prevención del delito Estimados.</v>
      </c>
      <c r="J74" s="31" t="str">
        <f>IF(ISBLANK('5. Pp (3 años)'!J70),"",'5. Pp (3 años)'!J70)</f>
        <v>UNIDAD DE MEDIDA DEL INDICADOR:
Porcentaje.
UNIDAD DE MEDIDA DE LAS VARIABLES:
Acciones</v>
      </c>
      <c r="K74" s="29" t="str">
        <f>IF(ISBLANK('5. Pp (3 años)'!K70),"",'5. Pp (3 años)'!K70)</f>
        <v xml:space="preserve">Ascendente </v>
      </c>
      <c r="L74" s="31" t="str">
        <f>IF(ISBLANK('5. Pp (3 años)'!L70),"",'5. Pp (3 años)'!L70)</f>
        <v>PAI: Del 01 enero de 2025 a  31 de diciembre 2027 se impartirán 416 acciones de Prevención del delito.
VARIACIÓN DE LA META EN RELACIÓN A LA LÍNEA BASE
Meta absoluta: 92 acciones del prevención del delito.
Meta relativa: 28.39% superior a la línea base</v>
      </c>
      <c r="M74" s="31" t="str">
        <f>IF(ISBLANK('5. Pp (3 años)'!M70),"",'5. Pp (3 años)'!M70)</f>
        <v>PAI: Del 01 de enero de 2022 al 31 de diciembre de 2024 se impartieron 324 acciones de prevención del delito.
2022: 78
2023: 152
2024: 94
Total: 324</v>
      </c>
      <c r="N74" s="31" t="str">
        <f>IF(ISBLANK('5. Pp (3 años)'!N70),"",'5. Pp (3 años)'!N70)</f>
        <v>Nombre del Documento:
Reportes de platicas y actividades de la Cultura de la Legalidad y Fichas Informativas de eventos.
Nombre de quien genera la información: 
Coordinación de la Cultura de la Legalidad
Periodicidad con que se genera la información:
Trimestral.
Liga de la página donde se localiza la información o ubicación:
Lefort ubicado en la oficina administrativa de la Coordinación de la Cultura de la Legalidad.</v>
      </c>
      <c r="O74" s="31" t="str">
        <f>IF(ISBLANK('5. Pp (3 años)'!O70),"",'5. Pp (3 años)'!O70)</f>
        <v xml:space="preserve">
Las instituciones públicas y privadas  proporcionan espacios adecuados para la impartición de las pláticas de la prevención del delito.
Las personas asisten a las pláticas de la prevención del delito.
Las condiciones sanitarias y climatológicas son optimas para la impartición de las pláticas de la cultura de la legalidad.                                                  </v>
      </c>
      <c r="P74" s="204" t="str">
        <f>IF(ISBLANK('5. Pp (3 años)'!P70),"",'5. Pp (3 años)'!P70)</f>
        <v/>
      </c>
    </row>
    <row r="75" spans="2:16" ht="207">
      <c r="B75" s="93" t="str">
        <f>IF(ISBLANK('5. Pp (3 años)'!B71),"",'5. Pp (3 años)'!B71)</f>
        <v xml:space="preserve">
Coordinación de Recreación, Cultura y Deportes</v>
      </c>
      <c r="C75" s="29" t="str">
        <f>IF(ISBLANK('5. Pp (3 años)'!C71),"",'5. Pp (3 años)'!C71)</f>
        <v>Actividad</v>
      </c>
      <c r="D75" s="31" t="str">
        <f>IF(ISBLANK('5. Pp (3 años)'!D71),"",'5. Pp (3 años)'!D71)</f>
        <v>4.2.1.1.5.4. Ejecución de acciones de recreación, cultura y deportes, para niñas, niños, adolescentes y personas adultas.
Acciones: Clases, eventos, actividades, concursos y torneos.</v>
      </c>
      <c r="E75" s="31" t="str">
        <f>IF(ISBLANK('5. Pp (3 años)'!E71),"",'5. Pp (3 años)'!E71)</f>
        <v>PARCD: Porcentaje de Acciones de Recreación, Cultura y Deporte Realizadas.</v>
      </c>
      <c r="F75" s="31" t="str">
        <f>IF(ISBLANK('5. Pp (3 años)'!F71),"",'5. Pp (3 años)'!F71)</f>
        <v>Este indicador mide el grado de cumplimiento de clases deportivas y culturales, así como eventos y actividades dirigidos a la población del Municipio de Benito Juárez para evitar el ocio, aprovechar el tiempo libre en actividades que fomenten la buena salud y la convivencia.</v>
      </c>
      <c r="G75" s="29" t="str">
        <f>IF(ISBLANK('5. Pp (3 años)'!G71),"",'5. Pp (3 años)'!G71)</f>
        <v>Eficacia</v>
      </c>
      <c r="H75" s="29" t="str">
        <f>IF(ISBLANK('5. Pp (3 años)'!H71),"",'5. Pp (3 años)'!H71)</f>
        <v>Trimestral</v>
      </c>
      <c r="I75" s="31" t="str">
        <f>IF(ISBLANK('5. Pp (3 años)'!I71),"",'5. Pp (3 años)'!I71)</f>
        <v xml:space="preserve">               MÉTODO DE CÁLCULO
        PARCD=(TARCD/TARCP)*100
                               VARIABLES
PARCD: Porcentaje de Acciones de Recreación, Cultura y Deporte Realizadas.
TARCD: Total de Acciones de Recreación, Cultura y Deporte Realizadas.
TARCP: Total de Acciones de Recreación, Cultura y Deporte Programadas.</v>
      </c>
      <c r="J75" s="31" t="str">
        <f>IF(ISBLANK('5. Pp (3 años)'!J71),"",'5. Pp (3 años)'!J71)</f>
        <v>UNIDAD DE MEDIDA DEL INDICADOR:
Porcentaje.
UNIDAD DE MEDIDA DE LAS VARIABLES:
Acciones</v>
      </c>
      <c r="K75" s="29" t="str">
        <f>IF(ISBLANK('5. Pp (3 años)'!K71),"",'5. Pp (3 años)'!K71)</f>
        <v>Ascendente</v>
      </c>
      <c r="L75" s="31" t="str">
        <f>IF(ISBLANK('5. Pp (3 años)'!L71),"",'5. Pp (3 años)'!L71)</f>
        <v>PARCD: De 01 enero de 2025 al 31 de diciembre de 2027 se realizarán 7,390 clases, actividades y eventos de recreación, cultura y deportes.
VARIACIÓN DE LA META EN RELACIÓN A LA LÍNEA BASE
Meta absoluta: 3,867 clases, actividades y eventos de recreación, cultura y deporte.
Meta relativa: 109.76% superior a la línea base.</v>
      </c>
      <c r="M75" s="31" t="str">
        <f>IF(ISBLANK('5. Pp (3 años)'!M71),"",'5. Pp (3 años)'!M71)</f>
        <v>PARCD: Del 01 de enero de 2022 al 31 de Diciembre de 2024 se realizaron 3,523 clases, actividades y eventos.
2022: 474
2023: 1,377   
2024: 1,672
Total: 3,523</v>
      </c>
      <c r="N75" s="31" t="str">
        <f>IF(ISBLANK('5. Pp (3 años)'!N71),"",'5. Pp (3 años)'!N71)</f>
        <v>Nombre del Documento:
Clases y Actividades de Recreación, Cultura y Deporte.
Nombre de quien genera la información: 
Coordinación de Recreación, Cultura y Deportes.
Periodicidad con la que se genera la información: 
Trimestral.
Liga de la pagina donde se localiza la información o ubicación:
 Lefort de consulta Ubicado en la oficina de la Coordinación de Recreación , Cultura y Deportes.</v>
      </c>
      <c r="O75" s="31" t="str">
        <f>IF(ISBLANK('5. Pp (3 años)'!O71),"",'5. Pp (3 años)'!O71)</f>
        <v>NNA participan en la clases, actividades y eventos de recreación, cultura y deportes.
Las condiciones climáticas y sanitarias son optimas.</v>
      </c>
      <c r="P75" s="204" t="str">
        <f>IF(ISBLANK('5. Pp (3 años)'!P71),"",'5. Pp (3 años)'!P71)</f>
        <v/>
      </c>
    </row>
    <row r="76" spans="2:16" ht="17.25">
      <c r="B76" s="93" t="e">
        <f>IF(ISBLANK('5. Pp (3 años)'!#REF!),"",'5. Pp (3 años)'!#REF!)</f>
        <v>#REF!</v>
      </c>
      <c r="C76" s="29" t="e">
        <f>IF(ISBLANK('5. Pp (3 años)'!#REF!),"",'5. Pp (3 años)'!#REF!)</f>
        <v>#REF!</v>
      </c>
      <c r="D76" s="31" t="e">
        <f>IF(ISBLANK('5. Pp (3 años)'!#REF!),"",'5. Pp (3 años)'!#REF!)</f>
        <v>#REF!</v>
      </c>
      <c r="E76" s="31" t="e">
        <f>IF(ISBLANK('5. Pp (3 años)'!#REF!),"",'5. Pp (3 años)'!#REF!)</f>
        <v>#REF!</v>
      </c>
      <c r="F76" s="31" t="e">
        <f>IF(ISBLANK('5. Pp (3 años)'!#REF!),"",'5. Pp (3 años)'!#REF!)</f>
        <v>#REF!</v>
      </c>
      <c r="G76" s="29" t="e">
        <f>IF(ISBLANK('5. Pp (3 años)'!#REF!),"",'5. Pp (3 años)'!#REF!)</f>
        <v>#REF!</v>
      </c>
      <c r="H76" s="29" t="e">
        <f>IF(ISBLANK('5. Pp (3 años)'!#REF!),"",'5. Pp (3 años)'!#REF!)</f>
        <v>#REF!</v>
      </c>
      <c r="I76" s="31" t="e">
        <f>IF(ISBLANK('5. Pp (3 años)'!#REF!),"",'5. Pp (3 años)'!#REF!)</f>
        <v>#REF!</v>
      </c>
      <c r="J76" s="31" t="e">
        <f>IF(ISBLANK('5. Pp (3 años)'!#REF!),"",'5. Pp (3 años)'!#REF!)</f>
        <v>#REF!</v>
      </c>
      <c r="K76" s="29" t="e">
        <f>IF(ISBLANK('5. Pp (3 años)'!#REF!),"",'5. Pp (3 años)'!#REF!)</f>
        <v>#REF!</v>
      </c>
      <c r="L76" s="31" t="e">
        <f>IF(ISBLANK('5. Pp (3 años)'!#REF!),"",'5. Pp (3 años)'!#REF!)</f>
        <v>#REF!</v>
      </c>
      <c r="M76" s="31" t="e">
        <f>IF(ISBLANK('5. Pp (3 años)'!#REF!),"",'5. Pp (3 años)'!#REF!)</f>
        <v>#REF!</v>
      </c>
      <c r="N76" s="31" t="e">
        <f>IF(ISBLANK('5. Pp (3 años)'!#REF!),"",'5. Pp (3 años)'!#REF!)</f>
        <v>#REF!</v>
      </c>
      <c r="O76" s="31" t="e">
        <f>IF(ISBLANK('5. Pp (3 años)'!#REF!),"",'5. Pp (3 años)'!#REF!)</f>
        <v>#REF!</v>
      </c>
      <c r="P76" s="204" t="e">
        <f>IF(ISBLANK('5. Pp (3 años)'!#REF!),"",'5. Pp (3 años)'!#REF!)</f>
        <v>#REF!</v>
      </c>
    </row>
    <row r="77" spans="2:16" ht="409.5">
      <c r="B77" s="89" t="str">
        <f>IF(ISBLANK('5. Pp (3 años)'!B72),"",'5. Pp (3 años)'!B72)</f>
        <v xml:space="preserve">
Coordinación de Centros Asistenciales de Desarrollo Infantil    </v>
      </c>
      <c r="C77" s="64" t="str">
        <f>IF(ISBLANK('5. Pp (3 años)'!C72),"",'5. Pp (3 años)'!C72)</f>
        <v>Componente</v>
      </c>
      <c r="D77" s="91" t="str">
        <f>IF(ISBLANK('5. Pp (3 años)'!D72),"",'5. Pp (3 años)'!D72)</f>
        <v>4.2.1.1.6. Servicios de escuela de tiempo completo (CADI), para niñas y niños de un año y siete meses a cuatro años once meses de edad, de cuidadoras y cuidadores trabajadores, brindados.
CADI: Centro Asistencial de Desarrollo Infantil.</v>
      </c>
      <c r="E77" s="91" t="str">
        <f>IF(ISBLANK('5. Pp (3 años)'!E72),"",'5. Pp (3 años)'!E72)</f>
        <v>PSETCB: Porcentaje de Servicios de escuela de tiempo completo Brindados.</v>
      </c>
      <c r="F77" s="91" t="str">
        <f>IF(ISBLANK('5. Pp (3 años)'!F72),"",'5. Pp (3 años)'!F72)</f>
        <v>Este indicador mide el grado de cumplimiento de los servicios de escuela de tiempo completo brindados a las niñas y niños inscritos en los CADI como:  atención educativa, psicológica, lúdica, asistencial, alimentaria, de trabajo social y de salud.</v>
      </c>
      <c r="G77" s="64" t="str">
        <f>IF(ISBLANK('5. Pp (3 años)'!G72),"",'5. Pp (3 años)'!G72)</f>
        <v>Eficacia</v>
      </c>
      <c r="H77" s="64" t="str">
        <f>IF(ISBLANK('5. Pp (3 años)'!H72),"",'5. Pp (3 años)'!H72)</f>
        <v>Trimestral</v>
      </c>
      <c r="I77" s="91" t="str">
        <f>IF(ISBLANK('5. Pp (3 años)'!I72),"",'5. Pp (3 años)'!I72)</f>
        <v xml:space="preserve">             
                MÉTODO DE CÁLCULO
    PSETCB=(TSETCB/TSETCE)*100
                               VARIABLES 
PSETCB: Porcentaje de Servicios de Escuela de Tiempo Completo Brindados.
TSETCB: Total de Servicios de Escuela de Tiempo Completo Brindados.
TSETCE: Total de Servicios de Escuela de Tiempo Completo Estimados.</v>
      </c>
      <c r="J77" s="91" t="str">
        <f>IF(ISBLANK('5. Pp (3 años)'!J72),"",'5. Pp (3 años)'!J72)</f>
        <v>UNIDAD DE MEDIDA DEL INDICADOR:
Porcentaje.
UNIDAD DE MEDIDA DE LAS VARIABLES:
Servicios</v>
      </c>
      <c r="K77" s="64" t="str">
        <f>IF(ISBLANK('5. Pp (3 años)'!K72),"",'5. Pp (3 años)'!K72)</f>
        <v>Ascendente</v>
      </c>
      <c r="L77" s="91" t="str">
        <f>IF(ISBLANK('5. Pp (3 años)'!L72),"",'5. Pp (3 años)'!L72)</f>
        <v>PSETCB: Del 01 enero del 2025 al 31 de diciembre del 2027 se brindarán 2,292 servicios de escuela de tiempo completo a niñas y niños de cuidadoras y cuidadores trabajadores.
VARIACIÓN DE LA META EN RELACIÓN A LA LÍNEA BASE       
Meta absoluta: -1,254 servicios de escuela de tiempo completo.
Meta relativa: -35.36% inferior a la línea base.
La línea base es superior a la meta programada ya que se otorgaran menos servicios porque se redujo de 12 a 5 CADI lo cual baja el número de población que es atendida.</v>
      </c>
      <c r="M77" s="91" t="str">
        <f>IF(ISBLANK('5. Pp (3 años)'!M72),"",'5. Pp (3 años)'!M72)</f>
        <v>PSETCB: Del 1 de enero de 2022 al  31 de diciembre de  2024 se brindaron 3,546 servicios de escuela de tiempo completo a niñas y niños de madres y padres trabajadores de atención prioritaria.
2022: 2,357
2023: 741 
2024: 448
Total: 3,546</v>
      </c>
      <c r="N77" s="91" t="str">
        <f>IF(ISBLANK('5. Pp (3 años)'!N72),"",'5. Pp (3 años)'!N72)</f>
        <v>Nombre del Documento: 
Reporte Estadístico e Informativo de los Servicios ofrecidos a las niñas y niños inscritos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Jefatura del Área Académica computadora marca Acteck n° de Serie: 3353338510358</v>
      </c>
      <c r="O77" s="91" t="str">
        <f>IF(ISBLANK('5. Pp (3 años)'!O72),"",'5. Pp (3 años)'!O72)</f>
        <v>Las madres y padres trabajadores inscriben y  mantienen la matrícula de sus hijas e hijos en los Centros Asistenciales de Desarrollo Infantil.</v>
      </c>
      <c r="P77" s="92" t="str">
        <f>IF(ISBLANK('5. Pp (3 años)'!P72),"",'5. Pp (3 años)'!P72)</f>
        <v>Objetivo 4. Garantizar una educación inclusiva, equitativa y de calidad y promover oportunidades de aprendizaje durante toda la vida para todos.
Meta 4.2 Para 2030, velar por que todas las niñas y todos los niños tengan acceso a servicios de atención 
y desarrollo en la primera infancia y a una enseñanza preescolar de calidad, a fin de que estén preparados para la enseñanza primaria.
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78" spans="2:16" ht="241.5">
      <c r="B78" s="93" t="str">
        <f>IF(ISBLANK('5. Pp (3 años)'!B73),"",'5. Pp (3 años)'!B73)</f>
        <v xml:space="preserve">
Coordinación de Centros Asistenciales de Desarrollo Infantil    </v>
      </c>
      <c r="C78" s="29" t="str">
        <f>IF(ISBLANK('5. Pp (3 años)'!C73),"",'5. Pp (3 años)'!C73)</f>
        <v>Actividad</v>
      </c>
      <c r="D78" s="31" t="str">
        <f>IF(ISBLANK('5. Pp (3 años)'!D73),"",'5. Pp (3 años)'!D73)</f>
        <v>4.2.1.1.6.1. Realización de actividades educativas en los CADI
Actividades Educativas: sociales, culturales, deportivas, recreativas, inclusivas y formativas.</v>
      </c>
      <c r="E78" s="31" t="str">
        <f>IF(ISBLANK('5. Pp (3 años)'!E73),"",'5. Pp (3 años)'!E73)</f>
        <v>PAR: Porcentaje de Actividades Educativas Realizadas.</v>
      </c>
      <c r="F78" s="31" t="str">
        <f>IF(ISBLANK('5. Pp (3 años)'!F73),"",'5. Pp (3 años)'!F73)</f>
        <v>Este indicador mide el grado de cumplimiento de las actividades educativas (Sociales, culturales, deportivas, recreativas, inclusivas y formativas) que se realizan en los CADI para cumplir con el plan de estudios de acuerdo con las fechas establecidas.</v>
      </c>
      <c r="G78" s="29" t="str">
        <f>IF(ISBLANK('5. Pp (3 años)'!G73),"",'5. Pp (3 años)'!G73)</f>
        <v>Eficacia</v>
      </c>
      <c r="H78" s="29" t="str">
        <f>IF(ISBLANK('5. Pp (3 años)'!H73),"",'5. Pp (3 años)'!H73)</f>
        <v>Trimestral</v>
      </c>
      <c r="I78" s="31" t="str">
        <f>IF(ISBLANK('5. Pp (3 años)'!I73),"",'5. Pp (3 años)'!I73)</f>
        <v xml:space="preserve">                 MÉTODO DE CÁLCULO 
                     PAR=(TAR/TAP)*100
                                 VARIABLES 
PAR: Porcentaje de Actividades Educativas Realizadas.
TAR: Total de Actividades Educativas Realizadas.
TAP: Total de Actividades Educativas Programadas.</v>
      </c>
      <c r="J78" s="31" t="str">
        <f>IF(ISBLANK('5. Pp (3 años)'!J73),"",'5. Pp (3 años)'!J73)</f>
        <v>UNIDAD DE MEDIDA DEL INDICADOR: 
Porcentaje.
UNIDAD DE MEDIDA DE LAS VARIABLES:
Actividades</v>
      </c>
      <c r="K78" s="29" t="str">
        <f>IF(ISBLANK('5. Pp (3 años)'!K73),"",'5. Pp (3 años)'!K73)</f>
        <v>Ascendente</v>
      </c>
      <c r="L78" s="31" t="str">
        <f>IF(ISBLANK('5. Pp (3 años)'!L73),"",'5. Pp (3 años)'!L73)</f>
        <v>PAR: Del 1 de enero del 2025 al 31 de diciembre del 2027 se brindarán 736 actividades educativas en los CADI.
VARIACIÓN DE LA META EN RELACIÓN A LA LÍNEA BASE                      
Meta absoluta: -3952 Actividades  educativas.
Meta relativa: -84.30% inferior a la línea base.
La línea base es superior a la meta programada ya que se otorgarán menos actividades porque se redujo de 12 Centros Asistenciales de Desarrollo Infantil a 5 CADI.</v>
      </c>
      <c r="M78" s="31" t="str">
        <f>IF(ISBLANK('5. Pp (3 años)'!M73),"",'5. Pp (3 años)'!M73)</f>
        <v>PAR: Del 01 de enero de 2022 al 31 de diciembre de 2024 se realizaron 4,688 actividades educativas en los CADI
2022: 1,332
2023: 3,057
2024: 299
Total: 4,688</v>
      </c>
      <c r="N78" s="31" t="str">
        <f>IF(ISBLANK('5. Pp (3 años)'!N73),"",'5. Pp (3 años)'!N73)</f>
        <v>Nombre del Documento: 
Reporte Estadístico e Informativo de las Actividades educativas realizadas.
Nombre de quien genera la información: 
Coordinación de los Centros Asistenciales de Desarrollo Infantil.
Periodicidad con que se genera la información: 
Trimestral.
Liga de la página donde se localiza la información o ubicación:
Oficina de la Coordinación de Centros Asistenciales de Desarrollo Infantil  
Lefort nomenclatura MBJ/DGSDIF/DPRPNNA/CADI/01/2025 A 2027</v>
      </c>
      <c r="O78" s="31" t="str">
        <f>IF(ISBLANK('5. Pp (3 años)'!O73),"",'5. Pp (3 años)'!O73)</f>
        <v xml:space="preserve"> Las niñas, niños y sus familias que integran los Centros Asistenciales de Desarrollo Infantil.</v>
      </c>
      <c r="P78" s="204" t="str">
        <f>IF(ISBLANK('5. Pp (3 años)'!P73),"",'5. Pp (3 años)'!P73)</f>
        <v/>
      </c>
    </row>
    <row r="79" spans="2:16" ht="258.75">
      <c r="B79" s="93" t="str">
        <f>IF(ISBLANK('5. Pp (3 años)'!B74),"",'5. Pp (3 años)'!B74)</f>
        <v xml:space="preserve">
Coordinación de Centros Asistenciales de Desarrollo Infantil    </v>
      </c>
      <c r="C79" s="29" t="str">
        <f>IF(ISBLANK('5. Pp (3 años)'!C74),"",'5. Pp (3 años)'!C74)</f>
        <v>Actividad</v>
      </c>
      <c r="D79" s="31" t="str">
        <f>IF(ISBLANK('5. Pp (3 años)'!D74),"",'5. Pp (3 años)'!D74)</f>
        <v>4.2.1.1.6.2. Realización de entregas de raciones de comida para las niñas y niños inscritos en los Centros Asistenciales de Desarrollo Infantil.</v>
      </c>
      <c r="E79" s="31" t="str">
        <f>IF(ISBLANK('5. Pp (3 años)'!E74),"",'5. Pp (3 años)'!E74)</f>
        <v>PRE: Porcentaje de Raciones de Comida Entregadas.</v>
      </c>
      <c r="F79" s="31" t="str">
        <f>IF(ISBLANK('5. Pp (3 años)'!F74),"",'5. Pp (3 años)'!F74)</f>
        <v>Este indicador mide el cumplimiento de las raciones de comida entregadas a las niñas y niños que asisten a los Centros Asistenciales de Desarrollo Infantil basados en criterios de calidad nutricia para contribuir a su buena alimentación y su desarrollo físico.</v>
      </c>
      <c r="G79" s="29" t="str">
        <f>IF(ISBLANK('5. Pp (3 años)'!G74),"",'5. Pp (3 años)'!G74)</f>
        <v>Eficacia</v>
      </c>
      <c r="H79" s="29" t="str">
        <f>IF(ISBLANK('5. Pp (3 años)'!H74),"",'5. Pp (3 años)'!H74)</f>
        <v>Trimestral</v>
      </c>
      <c r="I79" s="31" t="str">
        <f>IF(ISBLANK('5. Pp (3 años)'!I74),"",'5. Pp (3 años)'!I74)</f>
        <v xml:space="preserve">                 MÉTODO DE CÁLCULO 
                     PRE=(TRE/TRP)*100
                                VARIABLES
 PRE: Porcentaje de Raciones de Comida Entregadas.
TRE: Total de Raciones de comida Entregadas. 
TRP: Total de Raciones de comida Programadas.</v>
      </c>
      <c r="J79" s="31" t="str">
        <f>IF(ISBLANK('5. Pp (3 años)'!J74),"",'5. Pp (3 años)'!J74)</f>
        <v>UNIDAD DE MEDIDA DEL INDICADOR: 
Porcentaje.
 UNIDAD DE MEDIDA DE LAS VARIABLES: 
Raciones.</v>
      </c>
      <c r="K79" s="29" t="str">
        <f>IF(ISBLANK('5. Pp (3 años)'!K74),"",'5. Pp (3 años)'!K74)</f>
        <v>Ascendente</v>
      </c>
      <c r="L79" s="31" t="str">
        <f>IF(ISBLANK('5. Pp (3 años)'!L74),"",'5. Pp (3 años)'!L74)</f>
        <v>PRE: Del 1 de enero de 2025 al 31 de diciembre de 2027 se entregarán 60,990  raciones de comida a las niñas y niños que asisten a los  Centros Asistenciales de Desarrollo Infantil.
VARIACIÓN DE LA META EN RELACIÓN A LA LÍNEA BASE
Meta absoluta: -6,969 raciones de comida
Meta relativa: -10.25% inferior a la línea base.
La línea base es superior a la meta programada ya que se otorgarán menos raciones de comida porque se redujo de 12 Centros Asistenciales de Desarrollo Infantil a 5 CADI.</v>
      </c>
      <c r="M79" s="31" t="str">
        <f>IF(ISBLANK('5. Pp (3 años)'!M74),"",'5. Pp (3 años)'!M74)</f>
        <v>PRE:  Del 01 de enero de 2022 al 31 de diciembre  de  2024 se entregaron 67,959 raciones de comida.
2022: 11,216
2023: 30,112 
2024: 26,631
Total: 67,959</v>
      </c>
      <c r="N79" s="31" t="str">
        <f>IF(ISBLANK('5. Pp (3 años)'!N74),"",'5. Pp (3 años)'!N74)</f>
        <v>Nombre del Documento: 
Reporte Estadístico e Informativo de las raciones de comida a las niñas y niños que asisten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computadora marca Acteck n° de Serie: 3353338510358</v>
      </c>
      <c r="O79" s="31" t="str">
        <f>IF(ISBLANK('5. Pp (3 años)'!O74),"",'5. Pp (3 años)'!O74)</f>
        <v>Las niñas y niños asisten al Centro Asistencial de Desarrollo Infantil.</v>
      </c>
      <c r="P79" s="204" t="str">
        <f>IF(ISBLANK('5. Pp (3 años)'!P74),"",'5. Pp (3 años)'!P74)</f>
        <v/>
      </c>
    </row>
    <row r="80" spans="2:16" ht="258.75">
      <c r="B80" s="93" t="str">
        <f>IF(ISBLANK('5. Pp (3 años)'!B75),"",'5. Pp (3 años)'!B75)</f>
        <v xml:space="preserve">
Coordinación de Centros Asistenciales de Desarrollo Infantil</v>
      </c>
      <c r="C80" s="29" t="str">
        <f>IF(ISBLANK('5. Pp (3 años)'!C75),"",'5. Pp (3 años)'!C75)</f>
        <v>Actividad</v>
      </c>
      <c r="D80" s="31" t="str">
        <f>IF(ISBLANK('5. Pp (3 años)'!D75),"",'5. Pp (3 años)'!D75)</f>
        <v>4.2.1.1.6.3. Supervisión de los Centros de  Atención Infantil  que se encuentran registrados en la plataforma RENCAI del Municipio de Benito Juárez                                                
RENCAI: Registro Nacional de los Centros de Atención Infantil.</v>
      </c>
      <c r="E80" s="31" t="str">
        <f>IF(ISBLANK('5. Pp (3 años)'!E75),"",'5. Pp (3 años)'!E75)</f>
        <v>PSR: Porcentaje de Supervisiones Realizadas.</v>
      </c>
      <c r="F80" s="31" t="str">
        <f>IF(ISBLANK('5. Pp (3 años)'!F75),"",'5. Pp (3 años)'!F75)</f>
        <v>Este indicador mide el cumplimiento de las supervisiones de los Centros de Atención Infantil registrados en la plataforma RENCAI del Municipio de Benito Juárez para que cumplan con los requisitos señalados en los LINEAMIENTOS GENERALES PARA EL FUNCIONAMIENTO Y OPERACIÓN DEL RENCAI.</v>
      </c>
      <c r="G80" s="29" t="str">
        <f>IF(ISBLANK('5. Pp (3 años)'!G75),"",'5. Pp (3 años)'!G75)</f>
        <v>Eficacia</v>
      </c>
      <c r="H80" s="29" t="str">
        <f>IF(ISBLANK('5. Pp (3 años)'!H75),"",'5. Pp (3 años)'!H75)</f>
        <v>Trimestral</v>
      </c>
      <c r="I80" s="31" t="str">
        <f>IF(ISBLANK('5. Pp (3 años)'!I75),"",'5. Pp (3 años)'!I75)</f>
        <v xml:space="preserve">                MÉTODO DE CÁLCULO
                    PSR=(TSR/TSE)*100
                                 VARIABLES
PSR: Porcentaje de Supervisiones Realizados.
TSR: Total de Supervisiones Realizadas.
TSE: Total de Supervisiones Estimadas.</v>
      </c>
      <c r="J80" s="31" t="str">
        <f>IF(ISBLANK('5. Pp (3 años)'!J75),"",'5. Pp (3 años)'!J75)</f>
        <v>UNIDAD DE MEDIDA DEL INDICADOR: 
Porcentaje.
UNIDAD DE MEDIDA DE LAS VARIABLES:
Supervisiones</v>
      </c>
      <c r="K80" s="29" t="str">
        <f>IF(ISBLANK('5. Pp (3 años)'!K75),"",'5. Pp (3 años)'!K75)</f>
        <v xml:space="preserve">Ascendente </v>
      </c>
      <c r="L80" s="31" t="str">
        <f>IF(ISBLANK('5. Pp (3 años)'!L75),"",'5. Pp (3 años)'!L75)</f>
        <v>PSR: Del 1 enero del 2025 al 31 de diciembre del 2027 se realizarán 635 supervisiones de los Centros de Atención Infantil que se encuentran registrados en la plataforma RENCAI del Municipio de Benito Juárez.</v>
      </c>
      <c r="M80" s="31" t="str">
        <f>IF(ISBLANK('5. Pp (3 años)'!M75),"",'5. Pp (3 años)'!M75)</f>
        <v>PSR: Este indicador es de nueva creación por lo que la línea base se empezará a integrar a partir del 2025.</v>
      </c>
      <c r="N80" s="31" t="str">
        <f>IF(ISBLANK('5. Pp (3 años)'!N75),"",'5. Pp (3 años)'!N75)</f>
        <v>Nombre del Documento: 
Reporte de las Supervisiones  de los Centros de Atención Infantil que se encuentran registrados en la plataforma RENCAI del Municipio de Benito Juárez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computadora marca ACER N° de inventario: DIFC001079</v>
      </c>
      <c r="O80" s="31" t="str">
        <f>IF(ISBLANK('5. Pp (3 años)'!O75),"",'5. Pp (3 años)'!O75)</f>
        <v xml:space="preserve">Los Centros de Atención Infantil
están en funcionamiento durante el ciclo escolar vigente.
</v>
      </c>
      <c r="P80" s="204" t="str">
        <f>IF(ISBLANK('5. Pp (3 años)'!P75),"",'5. Pp (3 años)'!P75)</f>
        <v/>
      </c>
    </row>
    <row r="81" spans="2:16" ht="17.25">
      <c r="B81" s="93" t="e">
        <f>IF(ISBLANK('5. Pp (3 años)'!#REF!),"",'5. Pp (3 años)'!#REF!)</f>
        <v>#REF!</v>
      </c>
      <c r="C81" s="29" t="e">
        <f>IF(ISBLANK('5. Pp (3 años)'!#REF!),"",'5. Pp (3 años)'!#REF!)</f>
        <v>#REF!</v>
      </c>
      <c r="D81" s="31" t="e">
        <f>IF(ISBLANK('5. Pp (3 años)'!#REF!),"",'5. Pp (3 años)'!#REF!)</f>
        <v>#REF!</v>
      </c>
      <c r="E81" s="31" t="e">
        <f>IF(ISBLANK('5. Pp (3 años)'!#REF!),"",'5. Pp (3 años)'!#REF!)</f>
        <v>#REF!</v>
      </c>
      <c r="F81" s="31" t="e">
        <f>IF(ISBLANK('5. Pp (3 años)'!#REF!),"",'5. Pp (3 años)'!#REF!)</f>
        <v>#REF!</v>
      </c>
      <c r="G81" s="29" t="e">
        <f>IF(ISBLANK('5. Pp (3 años)'!#REF!),"",'5. Pp (3 años)'!#REF!)</f>
        <v>#REF!</v>
      </c>
      <c r="H81" s="29" t="e">
        <f>IF(ISBLANK('5. Pp (3 años)'!#REF!),"",'5. Pp (3 años)'!#REF!)</f>
        <v>#REF!</v>
      </c>
      <c r="I81" s="31" t="e">
        <f>IF(ISBLANK('5. Pp (3 años)'!#REF!),"",'5. Pp (3 años)'!#REF!)</f>
        <v>#REF!</v>
      </c>
      <c r="J81" s="31" t="e">
        <f>IF(ISBLANK('5. Pp (3 años)'!#REF!),"",'5. Pp (3 años)'!#REF!)</f>
        <v>#REF!</v>
      </c>
      <c r="K81" s="29" t="e">
        <f>IF(ISBLANK('5. Pp (3 años)'!#REF!),"",'5. Pp (3 años)'!#REF!)</f>
        <v>#REF!</v>
      </c>
      <c r="L81" s="31" t="e">
        <f>IF(ISBLANK('5. Pp (3 años)'!#REF!),"",'5. Pp (3 años)'!#REF!)</f>
        <v>#REF!</v>
      </c>
      <c r="M81" s="31" t="e">
        <f>IF(ISBLANK('5. Pp (3 años)'!#REF!),"",'5. Pp (3 años)'!#REF!)</f>
        <v>#REF!</v>
      </c>
      <c r="N81" s="31" t="e">
        <f>IF(ISBLANK('5. Pp (3 años)'!#REF!),"",'5. Pp (3 años)'!#REF!)</f>
        <v>#REF!</v>
      </c>
      <c r="O81" s="31" t="e">
        <f>IF(ISBLANK('5. Pp (3 años)'!#REF!),"",'5. Pp (3 años)'!#REF!)</f>
        <v>#REF!</v>
      </c>
      <c r="P81" s="204" t="e">
        <f>IF(ISBLANK('5. Pp (3 años)'!#REF!),"",'5. Pp (3 años)'!#REF!)</f>
        <v>#REF!</v>
      </c>
    </row>
    <row r="82" spans="2:16" ht="17.25">
      <c r="B82" s="93" t="e">
        <f>IF(ISBLANK('5. Pp (3 años)'!#REF!),"",'5. Pp (3 años)'!#REF!)</f>
        <v>#REF!</v>
      </c>
      <c r="C82" s="29" t="e">
        <f>IF(ISBLANK('5. Pp (3 años)'!#REF!),"",'5. Pp (3 años)'!#REF!)</f>
        <v>#REF!</v>
      </c>
      <c r="D82" s="31" t="e">
        <f>IF(ISBLANK('5. Pp (3 años)'!#REF!),"",'5. Pp (3 años)'!#REF!)</f>
        <v>#REF!</v>
      </c>
      <c r="E82" s="31" t="e">
        <f>IF(ISBLANK('5. Pp (3 años)'!#REF!),"",'5. Pp (3 años)'!#REF!)</f>
        <v>#REF!</v>
      </c>
      <c r="F82" s="31" t="e">
        <f>IF(ISBLANK('5. Pp (3 años)'!#REF!),"",'5. Pp (3 años)'!#REF!)</f>
        <v>#REF!</v>
      </c>
      <c r="G82" s="29" t="e">
        <f>IF(ISBLANK('5. Pp (3 años)'!#REF!),"",'5. Pp (3 años)'!#REF!)</f>
        <v>#REF!</v>
      </c>
      <c r="H82" s="29" t="e">
        <f>IF(ISBLANK('5. Pp (3 años)'!#REF!),"",'5. Pp (3 años)'!#REF!)</f>
        <v>#REF!</v>
      </c>
      <c r="I82" s="31" t="e">
        <f>IF(ISBLANK('5. Pp (3 años)'!#REF!),"",'5. Pp (3 años)'!#REF!)</f>
        <v>#REF!</v>
      </c>
      <c r="J82" s="31" t="e">
        <f>IF(ISBLANK('5. Pp (3 años)'!#REF!),"",'5. Pp (3 años)'!#REF!)</f>
        <v>#REF!</v>
      </c>
      <c r="K82" s="29" t="e">
        <f>IF(ISBLANK('5. Pp (3 años)'!#REF!),"",'5. Pp (3 años)'!#REF!)</f>
        <v>#REF!</v>
      </c>
      <c r="L82" s="31" t="e">
        <f>IF(ISBLANK('5. Pp (3 años)'!#REF!),"",'5. Pp (3 años)'!#REF!)</f>
        <v>#REF!</v>
      </c>
      <c r="M82" s="31" t="e">
        <f>IF(ISBLANK('5. Pp (3 años)'!#REF!),"",'5. Pp (3 años)'!#REF!)</f>
        <v>#REF!</v>
      </c>
      <c r="N82" s="31" t="e">
        <f>IF(ISBLANK('5. Pp (3 años)'!#REF!),"",'5. Pp (3 años)'!#REF!)</f>
        <v>#REF!</v>
      </c>
      <c r="O82" s="31" t="e">
        <f>IF(ISBLANK('5. Pp (3 años)'!#REF!),"",'5. Pp (3 años)'!#REF!)</f>
        <v>#REF!</v>
      </c>
      <c r="P82" s="204" t="e">
        <f>IF(ISBLANK('5. Pp (3 años)'!#REF!),"",'5. Pp (3 años)'!#REF!)</f>
        <v>#REF!</v>
      </c>
    </row>
    <row r="83" spans="2:16" ht="224.25">
      <c r="B83" s="89" t="str">
        <f>IF(ISBLANK('5. Pp (3 años)'!B76),"",'5. Pp (3 años)'!B76)</f>
        <v xml:space="preserve">
Delegación de la Procuraduría de Protección de Niñas, Niños, Adolescentes y la Familia</v>
      </c>
      <c r="C83" s="64" t="str">
        <f>IF(ISBLANK('5. Pp (3 años)'!C76),"",'5. Pp (3 años)'!C76)</f>
        <v>Componente</v>
      </c>
      <c r="D83" s="91" t="str">
        <f>IF(ISBLANK('5. Pp (3 años)'!D76),"",'5. Pp (3 años)'!D76)</f>
        <v>4.2.1.1.7. Servicios de asistencia social y jurídicos, dirigidos a NNA víctimas de maltrato, así como a la ciudadanía benitojuarense en situación de violencia familiar brindados.
NNA: Niñas, Niños y Adolescentes.</v>
      </c>
      <c r="E83" s="91" t="str">
        <f>IF(ISBLANK('5. Pp (3 años)'!E76),"",'5. Pp (3 años)'!E76)</f>
        <v>PSB: Porcentaje de Servicios de Asistencia Social y Jurídicos  Brindados.</v>
      </c>
      <c r="F83" s="91" t="str">
        <f>IF(ISBLANK('5. Pp (3 años)'!F76),"",'5. Pp (3 años)'!F76)</f>
        <v>Este indicador mide el cumplimiento de los servicios brindados de asistencia social y jurídicos a NNA y a la ciudadanía benitojuarense tales como: representación y acompañamiento en reportes de maltrato, asesorías jurídicas, convenios de pensión alimenticia, entre otros.</v>
      </c>
      <c r="G83" s="64" t="str">
        <f>IF(ISBLANK('5. Pp (3 años)'!G76),"",'5. Pp (3 años)'!G76)</f>
        <v>Eficacia</v>
      </c>
      <c r="H83" s="64" t="str">
        <f>IF(ISBLANK('5. Pp (3 años)'!H76),"",'5. Pp (3 años)'!H76)</f>
        <v>Trimestral</v>
      </c>
      <c r="I83" s="91" t="str">
        <f>IF(ISBLANK('5. Pp (3 años)'!I76),"",'5. Pp (3 años)'!I76)</f>
        <v xml:space="preserve">                 MÉTODO DE CÁLCULO 
                    PSB= (TSB/TSE)*100
                                VARIABLES 
PSB: Porcentaje de Servicios de Asistencia Social y Jurídicos Brindados.
TSB: Total de Servicios de Asistencia Social y Jurídicos Brindados
TSE: Total de Servicios de Asistencia Social y Jurídicos Estimados.</v>
      </c>
      <c r="J83" s="91" t="str">
        <f>IF(ISBLANK('5. Pp (3 años)'!J76),"",'5. Pp (3 años)'!J76)</f>
        <v>UNIDAD DE MEDIDA DEL INDICADOR: 
Porcentaje.
UNIDAD DE MEDIA DE LAS VARIABLES: 
Servicios.</v>
      </c>
      <c r="K83" s="64" t="str">
        <f>IF(ISBLANK('5. Pp (3 años)'!K76),"",'5. Pp (3 años)'!K76)</f>
        <v>Ascendente</v>
      </c>
      <c r="L83" s="91" t="str">
        <f>IF(ISBLANK('5. Pp (3 años)'!L76),"",'5. Pp (3 años)'!L76)</f>
        <v>PSB: De 01 de enero de 2025 al 31 de diciembre de 2027 se brindarán 43,734 servicios de asistencia social y jurídicos a niñas, niños, adolescentes y a la ciudadanía benitojuarense.
VARIACIÓN DE LA META EN RELACIÓN A LA LÍNEA BASE
Meta absoluta: 969 servicios.
Meta relativa: 2.26% superior a línea base.</v>
      </c>
      <c r="M83" s="91" t="str">
        <f>IF(ISBLANK('5. Pp (3 años)'!M76),"",'5. Pp (3 años)'!M76)</f>
        <v>PSB: Del 01 de enero de 2022 al 31 de diciembre de 2024 se brindaron 42,765 servicios de asistencia social y jurídicos
2022: 13,125
2023: 15,782 
2024: 13,858
Total: 42,765</v>
      </c>
      <c r="N83" s="91" t="str">
        <f>IF(ISBLANK('5. Pp (3 años)'!N76),"",'5. Pp (3 años)'!N76)</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está abierta al público.</v>
      </c>
      <c r="O83" s="91" t="str">
        <f>IF(ISBLANK('5. Pp (3 años)'!O76),"",'5. Pp (3 años)'!O76)</f>
        <v>NNA y la ciudadanía benitojuarense acuden a la Delegación de la Procuraduría de Protección de Niñas, Niños, Adolescentes y la Familia a solicitar servicios de asistencia social y jurídicos.</v>
      </c>
      <c r="P83" s="92" t="str">
        <f>IF(ISBLANK('5. Pp (3 años)'!P76),"",'5. Pp (3 años)'!P76)</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84" spans="2:16" ht="258.75">
      <c r="B84" s="93" t="str">
        <f>IF(ISBLANK('5. Pp (3 años)'!B77),"",'5. Pp (3 años)'!B77)</f>
        <v xml:space="preserve">
Delegación de la Procuraduría de Protección de Niñas, Niños, Adolescentes y la Familia</v>
      </c>
      <c r="C84" s="29" t="str">
        <f>IF(ISBLANK('5. Pp (3 años)'!C77),"",'5. Pp (3 años)'!C77)</f>
        <v>Actividad</v>
      </c>
      <c r="D84" s="31" t="str">
        <f>IF(ISBLANK('5. Pp (3 años)'!D77),"",'5. Pp (3 años)'!D77)</f>
        <v xml:space="preserve">4.2.1.1.7.1. Acciones de protección y planes de restitución de derechos para NNA  víctimas de maltrato, por la Delegación de la Procuraduría de Protección de NNA y la Familia. 
</v>
      </c>
      <c r="E84" s="31" t="str">
        <f>IF(ISBLANK('5. Pp (3 años)'!E77),"",'5. Pp (3 años)'!E77)</f>
        <v>PAPRDR: Porcentaje de Acciones de Protección y Restitución de Derechos Realizadas</v>
      </c>
      <c r="F84" s="31" t="str">
        <f>IF(ISBLANK('5. Pp (3 años)'!F77),"",'5. Pp (3 años)'!F77)</f>
        <v>Este indicador mide el cumplimiento de las acciones de protección y planes de restitución de derechos a NNA víctimas de maltrato.</v>
      </c>
      <c r="G84" s="29" t="str">
        <f>IF(ISBLANK('5. Pp (3 años)'!G77),"",'5. Pp (3 años)'!G77)</f>
        <v>Eficacia</v>
      </c>
      <c r="H84" s="29" t="str">
        <f>IF(ISBLANK('5. Pp (3 años)'!H77),"",'5. Pp (3 años)'!H77)</f>
        <v>Trimestral</v>
      </c>
      <c r="I84" s="31" t="str">
        <f>IF(ISBLANK('5. Pp (3 años)'!I77),"",'5. Pp (3 años)'!I77)</f>
        <v xml:space="preserve">                 MÉTODO DE CÁLCULO 
      PAPRDR=(TAPRDR/TAPRDE)*100
                                VARIABLES 
PAPRDR: Porcentaje de Acciones de Protección y Restitución de Derechos Realizados.
TAPRDR: Total de  Acciones de Protección y Restitución de Derechos Realizados.
TAPRDE: Total de  Acciones de Protección y Restitución de Derechos Estimados.</v>
      </c>
      <c r="J84" s="31" t="str">
        <f>IF(ISBLANK('5. Pp (3 años)'!J77),"",'5. Pp (3 años)'!J77)</f>
        <v>UNIDAD DE MEDIDA DEL INDICADOR: 
Porcentaje.
UNIDAD DE MEDIA DE LAS VARIABLES: 
Acciones</v>
      </c>
      <c r="K84" s="29" t="str">
        <f>IF(ISBLANK('5. Pp (3 años)'!K77),"",'5. Pp (3 años)'!K77)</f>
        <v>Ascendente</v>
      </c>
      <c r="L84" s="31" t="str">
        <f>IF(ISBLANK('5. Pp (3 años)'!L77),"",'5. Pp (3 años)'!L77)</f>
        <v xml:space="preserve">PAPRDR: De 01 de enero de 2025 al 31 de diciembre de 2027 se brindarán 3,701 acciones de protección y restitución de derechos a NNA.
VARIACIÓN DE LA META EN RELACIÓN A LA LÍNEA BASE
Meta absoluta: -2,922 acciones de protección y restitución de derechos.
Meta relativa: -44.12% inferior a línea base.
Nota: La línea base es superior a la meta programada debido a que contiene las atenciones que brinda actualmente la unidad especializada a la que se le creo un componente y actividades. </v>
      </c>
      <c r="M84" s="31" t="str">
        <f>IF(ISBLANK('5. Pp (3 años)'!M77),"",'5. Pp (3 años)'!M77)</f>
        <v>PAPRDR: Del 01 de enero de 2022 al 31 de diciembre de 2024 se brindaron 6,623 acciones de protección y restitución de derechos a NNA.
2022: 1,880
2023: 2,284 
2024: 2,459
Total: 6,623</v>
      </c>
      <c r="N84" s="31" t="str">
        <f>IF(ISBLANK('5. Pp (3 años)'!N77),"",'5. Pp (3 años)'!N77)</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esta abierta al público.</v>
      </c>
      <c r="O84" s="31" t="str">
        <f>IF(ISBLANK('5. Pp (3 años)'!O77),"",'5. Pp (3 años)'!O77)</f>
        <v>Las niñas, niños, adolescentes por medio de reportes llegan a la Delegación de la Procuraduría de Protección de NNA y la Familia para la protección y restitución de derechos.</v>
      </c>
      <c r="P84" s="204" t="str">
        <f>IF(ISBLANK('5. Pp (3 años)'!P77),"",'5. Pp (3 años)'!P77)</f>
        <v/>
      </c>
    </row>
    <row r="85" spans="2:16" ht="224.25">
      <c r="B85" s="93" t="str">
        <f>IF(ISBLANK('5. Pp (3 años)'!B78),"",'5. Pp (3 años)'!B78)</f>
        <v xml:space="preserve">
Delegación de la Procuraduría de Protección de Niñas, Niños, Adolescentes y la Familia</v>
      </c>
      <c r="C85" s="29" t="str">
        <f>IF(ISBLANK('5. Pp (3 años)'!C78),"",'5. Pp (3 años)'!C78)</f>
        <v>Actividad</v>
      </c>
      <c r="D85" s="31" t="str">
        <f>IF(ISBLANK('5. Pp (3 años)'!D78),"",'5. Pp (3 años)'!D78)</f>
        <v>4.2.1.1.7.2. Atenciones jurídicas y de asistencia social a la ciudadanía benitojuarense en situación de violencia familiar.</v>
      </c>
      <c r="E85" s="31" t="str">
        <f>IF(ISBLANK('5. Pp (3 años)'!E78),"",'5. Pp (3 años)'!E78)</f>
        <v>PAJASR: Porcentaje de Atenciones Jurídicas y de Asistencia Social Realizadas.</v>
      </c>
      <c r="F85" s="31" t="str">
        <f>IF(ISBLANK('5. Pp (3 años)'!F78),"",'5. Pp (3 años)'!F78)</f>
        <v>Este indicador mide el cumplimiento de las atenciones Jurídicas y de Asistencia Social a la ciudadanía benitojuarense en situación de violencia familiar; tales como asesorías jurídicas, comparecencias de hechos, dependencias económicas, convenios de pensión alimenticia, etc.</v>
      </c>
      <c r="G85" s="29" t="str">
        <f>IF(ISBLANK('5. Pp (3 años)'!G78),"",'5. Pp (3 años)'!G78)</f>
        <v>Eficacia</v>
      </c>
      <c r="H85" s="29" t="str">
        <f>IF(ISBLANK('5. Pp (3 años)'!H78),"",'5. Pp (3 años)'!H78)</f>
        <v>Trimestral</v>
      </c>
      <c r="I85" s="31" t="str">
        <f>IF(ISBLANK('5. Pp (3 años)'!I78),"",'5. Pp (3 años)'!I78)</f>
        <v xml:space="preserve">                  MÉTODO DE CÁLCULO 
          PAJASR=(TAJASR/TAJASE)*100
                              VARIABLES 
PAJASR: Porcentaje de  Atenciones Jurídicas y de Asistencia Social Realizadas.
TAJASR: Total de  Atenciones Jurídicas y de Asistencia Social Realizados.
TAJASE: Total de  Atenciones Jurídicas y de Asistencia Social Estimados.</v>
      </c>
      <c r="J85" s="31" t="str">
        <f>IF(ISBLANK('5. Pp (3 años)'!J78),"",'5. Pp (3 años)'!J78)</f>
        <v>UNIDAD DE MEDIDA DEL INDICADOR: 
Porcentaje.
UNIDAD DE MEDIA DE LAS VARIABLES: 
Atenciones</v>
      </c>
      <c r="K85" s="29" t="str">
        <f>IF(ISBLANK('5. Pp (3 años)'!K78),"",'5. Pp (3 años)'!K78)</f>
        <v>Ascendente</v>
      </c>
      <c r="L85" s="31" t="str">
        <f>IF(ISBLANK('5. Pp (3 años)'!L78),"",'5. Pp (3 años)'!L78)</f>
        <v>PAJASR: De 01 de enero de 2025 al 31 de diciembre de 2027 se brindarán 27,599 atenciones jurídicas y de asistencia social a la ciudadanía benitojuarense.
VARIACIÓN DE LA META EN RELACIÓN A LA LÍNEA BASE
Meta absoluta: 6,379 Atenciones jurídicas y de asistencia social.
Meta relativa: 30.06% superior a línea base.</v>
      </c>
      <c r="M85" s="31" t="str">
        <f>IF(ISBLANK('5. Pp (3 años)'!M78),"",'5. Pp (3 años)'!M78)</f>
        <v>PAJASR: Del 01 de enero de 2022 al 31 de diciembre de 2024 se brindaron 21,220  atenciones jurídicas y de asistencia social a la ciudadanía benitojuarense.
2022: 6,821
2023: 7,060 
2024: 7,339
Total: 21,220</v>
      </c>
      <c r="N85" s="31" t="str">
        <f>IF(ISBLANK('5. Pp (3 años)'!N78),"",'5. Pp (3 años)'!N78)</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esta abierta al público.</v>
      </c>
      <c r="O85" s="31" t="str">
        <f>IF(ISBLANK('5. Pp (3 años)'!O78),"",'5. Pp (3 años)'!O78)</f>
        <v>La ciudadanía benitojuarense acuden a la Delegación de la Procuraduría de Protección de NNA y la Familia a solicitar servicios jurídicos.</v>
      </c>
      <c r="P85" s="204" t="str">
        <f>IF(ISBLANK('5. Pp (3 años)'!P78),"",'5. Pp (3 años)'!P78)</f>
        <v/>
      </c>
    </row>
    <row r="86" spans="2:16" ht="224.25">
      <c r="B86" s="93" t="str">
        <f>IF(ISBLANK('5. Pp (3 años)'!B79),"",'5. Pp (3 años)'!B79)</f>
        <v xml:space="preserve">
Coordinación de Trabajo Social</v>
      </c>
      <c r="C86" s="29" t="str">
        <f>IF(ISBLANK('5. Pp (3 años)'!C79),"",'5. Pp (3 años)'!C79)</f>
        <v>Actividad</v>
      </c>
      <c r="D86" s="31" t="str">
        <f>IF(ISBLANK('5. Pp (3 años)'!D79),"",'5. Pp (3 años)'!D79)</f>
        <v>4.2.1.1.7.3. Servicios de Trabajo Social en atención, orientación, seguimiento, acompañamiento y visitas domiciliarias e institucionales requeridas por instancias foráneas, o por la atención a las demandas sociales.</v>
      </c>
      <c r="E86" s="31" t="str">
        <f>IF(ISBLANK('5. Pp (3 años)'!E79),"",'5. Pp (3 años)'!E79)</f>
        <v>PSTS: Porcentaje de Servicios de Trabajo Social Realizados.</v>
      </c>
      <c r="F86" s="31" t="str">
        <f>IF(ISBLANK('5. Pp (3 años)'!F79),"",'5. Pp (3 años)'!F79)</f>
        <v>Este indicador mide el cumplimiento de los servicios de Trabajo Social en atención, orientación, visita domiciliaria, estudio socioeconómico, entre otros, para coadyuvar con la Delegación de la Procuraduría a preservar los Derechos de las Niñas, Niños, Adolescentes y la Familia.</v>
      </c>
      <c r="G86" s="29" t="str">
        <f>IF(ISBLANK('5. Pp (3 años)'!G79),"",'5. Pp (3 años)'!G79)</f>
        <v>Eficacia</v>
      </c>
      <c r="H86" s="29" t="str">
        <f>IF(ISBLANK('5. Pp (3 años)'!H79),"",'5. Pp (3 años)'!H79)</f>
        <v>Trimestral</v>
      </c>
      <c r="I86" s="31" t="str">
        <f>IF(ISBLANK('5. Pp (3 años)'!I79),"",'5. Pp (3 años)'!I79)</f>
        <v xml:space="preserve">                  MÉTODO DE CÁLCULO
               PSTS=(TSTSR/TSTSE)*100
                                VARIABLES
PSTS: Porcentaje de Servicios de Trabajo Social Realizados.
TSTSR: Total de Servicios de Trabajo Social Realizadas.
TSTSE: Total de Servicios de Trabajo Social Estimadas.</v>
      </c>
      <c r="J86" s="31" t="str">
        <f>IF(ISBLANK('5. Pp (3 años)'!J79),"",'5. Pp (3 años)'!J79)</f>
        <v>UNIDAD DE MEDIDA DEL INDICADOR: 
Porcentaje.
UNIDAD DE MEDIDA DE LAS VARIABLES:
Servicios</v>
      </c>
      <c r="K86" s="29" t="str">
        <f>IF(ISBLANK('5. Pp (3 años)'!K79),"",'5. Pp (3 años)'!K79)</f>
        <v>Ascendente</v>
      </c>
      <c r="L86" s="31" t="str">
        <f>IF(ISBLANK('5. Pp (3 años)'!L79),"",'5. Pp (3 años)'!L79)</f>
        <v xml:space="preserve">PSTS: De 01 de enero de 2025 al 31 de diciembre de 2027  se realizarán 30,160 servicios de trabajo social.
</v>
      </c>
      <c r="M86" s="31" t="str">
        <f>IF(ISBLANK('5. Pp (3 años)'!M79),"",'5. Pp (3 años)'!M79)</f>
        <v>PSTS: No existe la línea base debido a que este indicador es de nueva creación.
A partir de 2025 se inicia la integración de la línea base para el siguiente periodo de gobierno.</v>
      </c>
      <c r="N86" s="31" t="str">
        <f>IF(ISBLANK('5. Pp (3 años)'!N79),"",'5. Pp (3 años)'!N79)</f>
        <v>Nombre del Documento:
Bitácora de visitas domiciliarias.
Nombre del área que genera la información: 
Coordinación de Asistencia Social.
Periodicidad con que se genera la información:
Trimestral.
Liga de la página donde se localiza la información o ubicación:
Lefort con nomenclatura MBJ/SMDIF/DG/DPPNN/CAS/03/2025  Bitácora visitas domiciliarias ubicado  en la oficina administrativa de la Coordinación de Asistencia Social.</v>
      </c>
      <c r="O86" s="31" t="str">
        <f>IF(ISBLANK('5. Pp (3 años)'!O79),"",'5. Pp (3 años)'!O79)</f>
        <v>La población realiza reportes a la Delegación de la Procuraduría de Protección de Niñas, Niños, Adolescentes y la Familia para solicitar visitas domiciliarias.
Las instancias foráneas solicitan el apoyo de la Coordinación de Trabajo Social.</v>
      </c>
      <c r="P86" s="204" t="str">
        <f>IF(ISBLANK('5. Pp (3 años)'!P79),"",'5. Pp (3 años)'!P79)</f>
        <v/>
      </c>
    </row>
    <row r="87" spans="2:16" ht="224.25">
      <c r="B87" s="93" t="str">
        <f>IF(ISBLANK('5. Pp (3 años)'!B80),"",'5. Pp (3 años)'!B80)</f>
        <v xml:space="preserve">
Coordinación de Psicología Jurídica</v>
      </c>
      <c r="C87" s="29" t="str">
        <f>IF(ISBLANK('5. Pp (3 años)'!C80),"",'5. Pp (3 años)'!C80)</f>
        <v>Actividad</v>
      </c>
      <c r="D87" s="31" t="str">
        <f>IF(ISBLANK('5. Pp (3 años)'!D80),"",'5. Pp (3 años)'!D80)</f>
        <v>4.2.1.1.7.4. Atención psicológica a familias, personas, víctimas o generadoras de violencia, y acompañamiento psicológico en atención a instancias jurídicas foráneas.</v>
      </c>
      <c r="E87" s="31" t="str">
        <f>IF(ISBLANK('5. Pp (3 años)'!E80),"",'5. Pp (3 años)'!E80)</f>
        <v>PAPR: Porcentaje de Atenciones Psicológicas Realizadas.</v>
      </c>
      <c r="F87" s="31" t="str">
        <f>IF(ISBLANK('5. Pp (3 años)'!F80),"",'5. Pp (3 años)'!F80)</f>
        <v>Este indicador mide el cumplimiento de atenciones psicológicas (Valoración psicológica, psicoterapia individual y acompañamiento psicológico), realizado a familias y personas que han sido víctimas o generadoras de violencia, para preservar sus derechos.</v>
      </c>
      <c r="G87" s="29" t="str">
        <f>IF(ISBLANK('5. Pp (3 años)'!G80),"",'5. Pp (3 años)'!G80)</f>
        <v>Eficacia</v>
      </c>
      <c r="H87" s="29" t="str">
        <f>IF(ISBLANK('5. Pp (3 años)'!H80),"",'5. Pp (3 años)'!H80)</f>
        <v>Trimestral</v>
      </c>
      <c r="I87" s="31" t="str">
        <f>IF(ISBLANK('5. Pp (3 años)'!I80),"",'5. Pp (3 años)'!I80)</f>
        <v xml:space="preserve">                 MÉTODO DE CÁLCULO
               PAPR= (TAPR/TAPE) *100
                              VARIABLES
PAPR: Porcentaje de Atenciones Psicológicas Realizadas.
TAPR: Total de  Atenciones Psicológicas Realizadas.
TAPE: Total de Atenciones Psicológicos Estimadas.</v>
      </c>
      <c r="J87" s="31" t="str">
        <f>IF(ISBLANK('5. Pp (3 años)'!J80),"",'5. Pp (3 años)'!J80)</f>
        <v>UNIDAD DE MEDIDA DEL INDICADOR:
Porcentaje.
UNIDAD DE MEDIDA DE LAS VARIABLES:
Atenciones.</v>
      </c>
      <c r="K87" s="29" t="str">
        <f>IF(ISBLANK('5. Pp (3 años)'!K80),"",'5. Pp (3 años)'!K80)</f>
        <v>Ascendente</v>
      </c>
      <c r="L87" s="31" t="str">
        <f>IF(ISBLANK('5. Pp (3 años)'!L80),"",'5. Pp (3 años)'!L80)</f>
        <v>PAPR: De 01 de enero de 2025 al 31 de diciembre de 2027 se realizarán 5,163 Atenciones Psicológicas.
VARIACIÓN DE LA META EN RELACIÓN A LA LÍNEA BASE
Meta absoluta: 404 atención psicológica.
Meta relativa: 8.48% superior a la línea base.</v>
      </c>
      <c r="M87" s="31" t="str">
        <f>IF(ISBLANK('5. Pp (3 años)'!M80),"",'5. Pp (3 años)'!M80)</f>
        <v>PAPR: Del 01 de enero de 2022 al 31 de Diciembre de 2024 se realizaron 4,759 Atenciones Psicológicas.
2022: 1,722
2023: 1,607
2024: 1,430
Total: 4,759</v>
      </c>
      <c r="N87" s="31" t="str">
        <f>IF(ISBLANK('5. Pp (3 años)'!N80),"",'5. Pp (3 años)'!N80)</f>
        <v xml:space="preserve">Nombre del Documento:
Atenciones Psicológicas
Nombre del área  genera la información:
Coordinación de Psicología Jurídica.
Periodicidad con que se genera la información:
Trimestral.
Liga de la página donde se localiza la información o ubicación:
Ubicado  en la oficina administrativa de la Coordinación de Psicología Jurídica lefort con nomenclatura MBJ-DGSDIF-DPPNNAF-SPPNNAF-CPJ-002-2025-2027 </v>
      </c>
      <c r="O87" s="31" t="str">
        <f>IF(ISBLANK('5. Pp (3 años)'!O80),"",'5. Pp (3 años)'!O80)</f>
        <v>La Delegación de la Procuraduría de Protección de Niñas, Niños, Adolescentes y la Familia del Sistema DIF de Benito Juárez, así como otras instancias jurisdiccionales, solicitan la atención psicológica para personas de atención prioritaria.</v>
      </c>
      <c r="P87" s="204" t="str">
        <f>IF(ISBLANK('5. Pp (3 años)'!P80),"",'5. Pp (3 años)'!P80)</f>
        <v/>
      </c>
    </row>
    <row r="88" spans="2:16" ht="17.25">
      <c r="B88" s="93" t="e">
        <f>IF(ISBLANK('5. Pp (3 años)'!#REF!),"",'5. Pp (3 años)'!#REF!)</f>
        <v>#REF!</v>
      </c>
      <c r="C88" s="29" t="e">
        <f>IF(ISBLANK('5. Pp (3 años)'!#REF!),"",'5. Pp (3 años)'!#REF!)</f>
        <v>#REF!</v>
      </c>
      <c r="D88" s="31" t="e">
        <f>IF(ISBLANK('5. Pp (3 años)'!#REF!),"",'5. Pp (3 años)'!#REF!)</f>
        <v>#REF!</v>
      </c>
      <c r="E88" s="31" t="e">
        <f>IF(ISBLANK('5. Pp (3 años)'!#REF!),"",'5. Pp (3 años)'!#REF!)</f>
        <v>#REF!</v>
      </c>
      <c r="F88" s="31" t="e">
        <f>IF(ISBLANK('5. Pp (3 años)'!#REF!),"",'5. Pp (3 años)'!#REF!)</f>
        <v>#REF!</v>
      </c>
      <c r="G88" s="29" t="e">
        <f>IF(ISBLANK('5. Pp (3 años)'!#REF!),"",'5. Pp (3 años)'!#REF!)</f>
        <v>#REF!</v>
      </c>
      <c r="H88" s="29" t="e">
        <f>IF(ISBLANK('5. Pp (3 años)'!#REF!),"",'5. Pp (3 años)'!#REF!)</f>
        <v>#REF!</v>
      </c>
      <c r="I88" s="31" t="e">
        <f>IF(ISBLANK('5. Pp (3 años)'!#REF!),"",'5. Pp (3 años)'!#REF!)</f>
        <v>#REF!</v>
      </c>
      <c r="J88" s="31" t="e">
        <f>IF(ISBLANK('5. Pp (3 años)'!#REF!),"",'5. Pp (3 años)'!#REF!)</f>
        <v>#REF!</v>
      </c>
      <c r="K88" s="29" t="e">
        <f>IF(ISBLANK('5. Pp (3 años)'!#REF!),"",'5. Pp (3 años)'!#REF!)</f>
        <v>#REF!</v>
      </c>
      <c r="L88" s="31" t="e">
        <f>IF(ISBLANK('5. Pp (3 años)'!#REF!),"",'5. Pp (3 años)'!#REF!)</f>
        <v>#REF!</v>
      </c>
      <c r="M88" s="31" t="e">
        <f>IF(ISBLANK('5. Pp (3 años)'!#REF!),"",'5. Pp (3 años)'!#REF!)</f>
        <v>#REF!</v>
      </c>
      <c r="N88" s="31" t="e">
        <f>IF(ISBLANK('5. Pp (3 años)'!#REF!),"",'5. Pp (3 años)'!#REF!)</f>
        <v>#REF!</v>
      </c>
      <c r="O88" s="31" t="e">
        <f>IF(ISBLANK('5. Pp (3 años)'!#REF!),"",'5. Pp (3 años)'!#REF!)</f>
        <v>#REF!</v>
      </c>
      <c r="P88" s="204" t="e">
        <f>IF(ISBLANK('5. Pp (3 años)'!#REF!),"",'5. Pp (3 años)'!#REF!)</f>
        <v>#REF!</v>
      </c>
    </row>
    <row r="89" spans="2:16" ht="241.5">
      <c r="B89" s="89" t="str">
        <f>IF(ISBLANK('5. Pp (3 años)'!B81),"",'5. Pp (3 años)'!B81)</f>
        <v>Unidad Especializada de Atención Integral de Niñas, Niños y Adolescentes en Situación de Riesgo</v>
      </c>
      <c r="C89" s="64" t="str">
        <f>IF(ISBLANK('5. Pp (3 años)'!C81),"",'5. Pp (3 años)'!C81)</f>
        <v>Componente</v>
      </c>
      <c r="D89" s="91" t="str">
        <f>IF(ISBLANK('5. Pp (3 años)'!D81),"",'5. Pp (3 años)'!D81)</f>
        <v>4.2.1.1.8. Atención integral brindada a Niñas, Niños y Adolescentes (NNA) en situación de riesgo y víctimas de violencia.</v>
      </c>
      <c r="E89" s="91" t="str">
        <f>IF(ISBLANK('5. Pp (3 años)'!E81),"",'5. Pp (3 años)'!E81)</f>
        <v>PAIB: Porcentaje de Atenciones Integrales a NNA en Situación de Riesgo Brindadas.</v>
      </c>
      <c r="F89" s="91" t="str">
        <f>IF(ISBLANK('5. Pp (3 años)'!F81),"",'5. Pp (3 años)'!F81)</f>
        <v>Este indicador mide el cumplimiento de las atenciones integrales a NNA en situación de riesgo que han sido víctimas de violencia, abuso, abandono, maltrato, delito y/o cualquier otra vulneración de sus derechos asegurando una respuesta pronta, integral y efectiva.</v>
      </c>
      <c r="G89" s="64" t="str">
        <f>IF(ISBLANK('5. Pp (3 años)'!G81),"",'5. Pp (3 años)'!G81)</f>
        <v>Eficacia</v>
      </c>
      <c r="H89" s="64" t="str">
        <f>IF(ISBLANK('5. Pp (3 años)'!H81),"",'5. Pp (3 años)'!H81)</f>
        <v>Trimestral</v>
      </c>
      <c r="I89" s="91" t="str">
        <f>IF(ISBLANK('5. Pp (3 años)'!I81),"",'5. Pp (3 años)'!I81)</f>
        <v xml:space="preserve">                 MÉTODO DE CÁLCULO 
                   PAIB=(TAIR/TAIE)*100
                                VARIABLE
PAIB: Porcentaje de Atenciones Integrales a NNA en Situación de Riesgo Brindadas.
TAIR: Total de Atenciones Integrales a NNA en Situación de Riesgo Realizadas.
TAIE: Total de Atenciones Integrales a NNA en Situación de Riesgo Estimadas.</v>
      </c>
      <c r="J89" s="91" t="str">
        <f>IF(ISBLANK('5. Pp (3 años)'!J81),"",'5. Pp (3 años)'!J81)</f>
        <v>UNIDAD DE MEDIDA DEL INDICADOR:
Porcentaje.
UNIDAD DE MEDIDA DE LAS VARIABLES:
Atenciones.</v>
      </c>
      <c r="K89" s="64" t="str">
        <f>IF(ISBLANK('5. Pp (3 años)'!K81),"",'5. Pp (3 años)'!K81)</f>
        <v>Ascendente</v>
      </c>
      <c r="L89" s="91" t="str">
        <f>IF(ISBLANK('5. Pp (3 años)'!L81),"",'5. Pp (3 años)'!L81)</f>
        <v>PAIB:  Del 01 de enero del  2026 al 31 de diciembre  del 2027  se brindarán 6,335 atenciones integrales a NNA en Situación de Riesgo brindadas a través de la Unidad Especializada
VARIACIÓN DE LA META EN RELACIÓN A LA LÍNEA BASE
Meta absoluta: Sin línea base.
Meta relativa: Sin línea base.</v>
      </c>
      <c r="M89" s="91" t="str">
        <f>IF(ISBLANK('5. Pp (3 años)'!M81),"",'5. Pp (3 años)'!M81)</f>
        <v>PAIB: Del 01 de enero de 2024 al 31 de Diciembre del 2025 no cuenta línea base de Atención  Integral a NNA Brindada
2023: ND
2024: ND
2025: ND
Total: ND</v>
      </c>
      <c r="N89" s="91" t="str">
        <f>IF(ISBLANK('5. Pp (3 años)'!N81),"",'5. Pp (3 años)'!N81)</f>
        <v>Nombre del Documento:
Bases de datos, bitácoras y Reportes de atenciones Integrales a NNA en Situación de Riesgo.
Nombre del área que genera la información: 
Unidad Especializada de Atención Integral de Niñas, Niños y Adolescentes en Situación de Riesgo.
Periodicidad con que se genera la información:
Trimestral.
Liga de la página donde se localiza la información o ubicación:
Lefort  ubicado en la oficina administrativa de la Unidad Especializada.</v>
      </c>
      <c r="O89" s="91" t="str">
        <f>IF(ISBLANK('5. Pp (3 años)'!O81),"",'5. Pp (3 años)'!O81)</f>
        <v>Las instancias jurídicas nos reportan casos de niños, niños y adolescentes en situación de riesgo y victimas de violencia.</v>
      </c>
      <c r="P89" s="92" t="str">
        <f>IF(ISBLANK('5. Pp (3 años)'!P81),"",'5. Pp (3 años)'!P81)</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90" spans="2:16" ht="189.75">
      <c r="B90" s="93" t="str">
        <f>IF(ISBLANK('5. Pp (3 años)'!B82),"",'5. Pp (3 años)'!B82)</f>
        <v>Unidad Especializada de Atención Integral de Niñas, Niños y Adolescentes en Situación de Riesgo</v>
      </c>
      <c r="C90" s="29" t="str">
        <f>IF(ISBLANK('5. Pp (3 años)'!C82),"",'5. Pp (3 años)'!C82)</f>
        <v>Actividad</v>
      </c>
      <c r="D90" s="31" t="str">
        <f>IF(ISBLANK('5. Pp (3 años)'!D82),"",'5. Pp (3 años)'!D82)</f>
        <v xml:space="preserve">4.2.1.1.8.1. Atención Jurídicas a NNA en Situación de Riesgo, con representación y acompañamiento en las instancias Jurídicas </v>
      </c>
      <c r="E90" s="31" t="str">
        <f>IF(ISBLANK('5. Pp (3 años)'!E82),"",'5. Pp (3 años)'!E82)</f>
        <v>PAJB: Porcentaje de Atenciones Jurídicas a NNA Brindadas.</v>
      </c>
      <c r="F90" s="31" t="str">
        <f>IF(ISBLANK('5. Pp (3 años)'!F82),"",'5. Pp (3 años)'!F82)</f>
        <v>Este indicador mide el cumplimiento en la prestación de servicios jurídicos de representación y acompañamiento a NNA en situación de riesgo ante instancias judiciales, asegurando la protección de sus derechos, evitar la revictimización y garantizar el debido proceso.</v>
      </c>
      <c r="G90" s="29" t="str">
        <f>IF(ISBLANK('5. Pp (3 años)'!G82),"",'5. Pp (3 años)'!G82)</f>
        <v>Eficacia</v>
      </c>
      <c r="H90" s="29" t="str">
        <f>IF(ISBLANK('5. Pp (3 años)'!H82),"",'5. Pp (3 años)'!H82)</f>
        <v>Trimestral</v>
      </c>
      <c r="I90" s="31" t="str">
        <f>IF(ISBLANK('5. Pp (3 años)'!I82),"",'5. Pp (3 años)'!I82)</f>
        <v xml:space="preserve">                 MÉTODO DE CÁLCULO 
                  PAJB=(TAJB/TAJE)*100
                               VARIABLES
PAJB: Porcentaje de Atenciones Jurídicas a NNA Brindadas.
TAJB: Total de Atenciones Jurídicas a NNA Brindadas.
TAJE: Total de Atenciones Jurídicas a NNA Estimadas.</v>
      </c>
      <c r="J90" s="31" t="str">
        <f>IF(ISBLANK('5. Pp (3 años)'!J82),"",'5. Pp (3 años)'!J82)</f>
        <v>UNIDAD DE MEDIDA DEL INDICADOR:
Porcentaje.
UNIDAD DE MEDIDA DE LAS VARIABLES:
Atenciones Jurídicas</v>
      </c>
      <c r="K90" s="29" t="str">
        <f>IF(ISBLANK('5. Pp (3 años)'!K82),"",'5. Pp (3 años)'!K82)</f>
        <v>Ascendente</v>
      </c>
      <c r="L90" s="31" t="str">
        <f>IF(ISBLANK('5. Pp (3 años)'!L82),"",'5. Pp (3 años)'!L82)</f>
        <v>PAJB:  Del 01 de enero del 2026 al 31 de diciembre del 2027 se brindaran 10,809 atenciones jurídicas a NNA en situación de riesgo.</v>
      </c>
      <c r="M90" s="31" t="str">
        <f>IF(ISBLANK('5. Pp (3 años)'!M82),"",'5. Pp (3 años)'!M82)</f>
        <v>PAJB: No existe línea base ya que es un indicador de nueva creación.</v>
      </c>
      <c r="N90" s="31" t="str">
        <f>IF(ISBLANK('5. Pp (3 años)'!N82),"",'5. Pp (3 años)'!N82)</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90" s="31" t="str">
        <f>IF(ISBLANK('5. Pp (3 años)'!O82),"",'5. Pp (3 años)'!O82)</f>
        <v>Las instancias jurídicas nos reportan casos de niñas, niños y adolescentes en situación de riesgo y victimas de violencia.</v>
      </c>
      <c r="P90" s="204" t="str">
        <f>IF(ISBLANK('5. Pp (3 años)'!P82),"",'5. Pp (3 años)'!P82)</f>
        <v/>
      </c>
    </row>
    <row r="91" spans="2:16" ht="189.75">
      <c r="B91" s="93" t="str">
        <f>IF(ISBLANK('5. Pp (3 años)'!B83),"",'5. Pp (3 años)'!B83)</f>
        <v>Unidad Especializada de Atención Integral de Niñas, Niños y Adolescentes en Situación de Riesgo</v>
      </c>
      <c r="C91" s="29" t="str">
        <f>IF(ISBLANK('5. Pp (3 años)'!C83),"",'5. Pp (3 años)'!C83)</f>
        <v>Actividad</v>
      </c>
      <c r="D91" s="31" t="str">
        <f>IF(ISBLANK('5. Pp (3 años)'!D83),"",'5. Pp (3 años)'!D83)</f>
        <v xml:space="preserve">4.2.1.1.8.2. Atención Psicológicas de NNA en Situación de Riesgo, con acompañamiento y contención en las instancias Jurídicas </v>
      </c>
      <c r="E91" s="31" t="str">
        <f>IF(ISBLANK('5. Pp (3 años)'!E83),"",'5. Pp (3 años)'!E83)</f>
        <v>PAPR: Porcentaje de Atenciones Psicológicas a NNA Realizadas</v>
      </c>
      <c r="F91" s="31" t="str">
        <f>IF(ISBLANK('5. Pp (3 años)'!F83),"",'5. Pp (3 años)'!F83)</f>
        <v>Este indicador mide el cumplimiento de atención psicológica de acompañamiento y contención a NNA en situación de riesgo durante procesos legales, con el fin de proteger su salud mental y sus derechos reduciendo el impacto emocional de la intervención judicial.</v>
      </c>
      <c r="G91" s="29" t="str">
        <f>IF(ISBLANK('5. Pp (3 años)'!G83),"",'5. Pp (3 años)'!G83)</f>
        <v>Eficacia</v>
      </c>
      <c r="H91" s="29" t="str">
        <f>IF(ISBLANK('5. Pp (3 años)'!H83),"",'5. Pp (3 años)'!H83)</f>
        <v>Trimestral</v>
      </c>
      <c r="I91" s="31" t="str">
        <f>IF(ISBLANK('5. Pp (3 años)'!I83),"",'5. Pp (3 años)'!I83)</f>
        <v xml:space="preserve">                MÉTODO DE CÁLCULO 
               PAPR=(TAPR/TAPE)*100
                               VARIABLES
PAPR: Porcentaje de Atenciones Psicológicas a NNA Realizadas
TAPR: Total de Atenciones Psicológicas a NNA Realizadas.
TAPE: Total de Atenciones Psicológicas a NNA Estimadas.</v>
      </c>
      <c r="J91" s="31" t="str">
        <f>IF(ISBLANK('5. Pp (3 años)'!J83),"",'5. Pp (3 años)'!J83)</f>
        <v>UNIDAD DE MEDIDA DEL INDICADOR:
Porcentaje.
UNIDAD DE MEDIDA DE LAS VARIABLES:
Atenciones Psicológicas</v>
      </c>
      <c r="K91" s="29" t="str">
        <f>IF(ISBLANK('5. Pp (3 años)'!K83),"",'5. Pp (3 años)'!K83)</f>
        <v>Ascendente</v>
      </c>
      <c r="L91" s="31" t="str">
        <f>IF(ISBLANK('5. Pp (3 años)'!L83),"",'5. Pp (3 años)'!L83)</f>
        <v>PAPR:  Del 01 de enero del 2026 al 31 de diciembre del 2027 se brindaran 2,614 atenciones psicológicas a NNA en situación de riesgo.</v>
      </c>
      <c r="M91" s="31" t="str">
        <f>IF(ISBLANK('5. Pp (3 años)'!M83),"",'5. Pp (3 años)'!M83)</f>
        <v>PAPR: No existe línea base ya que es un indicador de nueva creación.</v>
      </c>
      <c r="N91" s="31" t="str">
        <f>IF(ISBLANK('5. Pp (3 años)'!N83),"",'5. Pp (3 años)'!N83)</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91" s="31" t="str">
        <f>IF(ISBLANK('5. Pp (3 años)'!O83),"",'5. Pp (3 años)'!O83)</f>
        <v>Las instancias jurídicas nos reportan casos de niñas, niños y adolescentes en situación de riesgo y victimas de violencia.</v>
      </c>
      <c r="P91" s="204" t="str">
        <f>IF(ISBLANK('5. Pp (3 años)'!P83),"",'5. Pp (3 años)'!P83)</f>
        <v/>
      </c>
    </row>
    <row r="92" spans="2:16" ht="189.75">
      <c r="B92" s="93" t="str">
        <f>IF(ISBLANK('5. Pp (3 años)'!B84),"",'5. Pp (3 años)'!B84)</f>
        <v>Unidad Especializada de Atención Integral de Niñas, Niños y Adolescentes en Situación de Riesgo</v>
      </c>
      <c r="C92" s="29" t="str">
        <f>IF(ISBLANK('5. Pp (3 años)'!C84),"",'5. Pp (3 años)'!C84)</f>
        <v>Actividad</v>
      </c>
      <c r="D92" s="31" t="str">
        <f>IF(ISBLANK('5. Pp (3 años)'!D84),"",'5. Pp (3 años)'!D84)</f>
        <v>4.2.1.1.8.3. Atenciones de Trabajo Social de NNA en Situación de Riesgo con acompañamiento y seguimiento.</v>
      </c>
      <c r="E92" s="31" t="str">
        <f>IF(ISBLANK('5. Pp (3 años)'!E84),"",'5. Pp (3 años)'!E84)</f>
        <v>PATS: Porcentaje de Atenciones de Trabajo Social a NNA Otorgadas.</v>
      </c>
      <c r="F92" s="31" t="str">
        <f>IF(ISBLANK('5. Pp (3 años)'!F84),"",'5. Pp (3 años)'!F84)</f>
        <v>Este indicador mide el cumplimiento de las atenciones de trabajo social a NNA en situación de riesgo, orientadas a la identificación y atención de factores que afectan su bienestar integral, para prevenir la vulneración de derechos promoviendo su protección y desarrollo integral.</v>
      </c>
      <c r="G92" s="29" t="str">
        <f>IF(ISBLANK('5. Pp (3 años)'!G84),"",'5. Pp (3 años)'!G84)</f>
        <v>Eficacia</v>
      </c>
      <c r="H92" s="29" t="str">
        <f>IF(ISBLANK('5. Pp (3 años)'!H84),"",'5. Pp (3 años)'!H84)</f>
        <v>Trimestral</v>
      </c>
      <c r="I92" s="31" t="str">
        <f>IF(ISBLANK('5. Pp (3 años)'!I84),"",'5. Pp (3 años)'!I84)</f>
        <v xml:space="preserve">                 MÉTODO DE CÁLCULO 
                 PATS=(TATO/TATE)*100
                               VARIABLES
PATS: Porcentaje de Atenciones de Trabajo Social a NNA Otorgadas.
TATO: Total de Atenciones de Trabajo Social a NNA Otorgados.
TATE: Total de Atenciones de Trabajo Social a NNA Estimadas.</v>
      </c>
      <c r="J92" s="31" t="str">
        <f>IF(ISBLANK('5. Pp (3 años)'!J84),"",'5. Pp (3 años)'!J84)</f>
        <v>UNIDAD DE MEDIDA DEL INDICADOR:
Porcentaje.
UNIDAD DE MEDIDA DE LAS VARIABLES:
Atenciones de Trabajo Social</v>
      </c>
      <c r="K92" s="29" t="str">
        <f>IF(ISBLANK('5. Pp (3 años)'!K84),"",'5. Pp (3 años)'!K84)</f>
        <v>Ascendente</v>
      </c>
      <c r="L92" s="31" t="str">
        <f>IF(ISBLANK('5. Pp (3 años)'!L84),"",'5. Pp (3 años)'!L84)</f>
        <v>PATS:  Del 01 de enero del 2026 al 31 de diciembre del 2027 se otorgaran 1,426 atenciones de trabajo social a NNA en situación de riesgo.</v>
      </c>
      <c r="M92" s="31" t="str">
        <f>IF(ISBLANK('5. Pp (3 años)'!M84),"",'5. Pp (3 años)'!M84)</f>
        <v>PATS: No existe línea base ya que es un indicador de nueva creación.</v>
      </c>
      <c r="N92" s="31" t="str">
        <f>IF(ISBLANK('5. Pp (3 años)'!N84),"",'5. Pp (3 años)'!N84)</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92" s="31" t="str">
        <f>IF(ISBLANK('5. Pp (3 años)'!O84),"",'5. Pp (3 años)'!O84)</f>
        <v>Las instancias jurídicas nos reportan casos de niñas, niños y adolescentes en situación de riesgo y victimas de violencia.</v>
      </c>
      <c r="P92" s="204" t="str">
        <f>IF(ISBLANK('5. Pp (3 años)'!P84),"",'5. Pp (3 años)'!P84)</f>
        <v/>
      </c>
    </row>
    <row r="93" spans="2:16" ht="189.75">
      <c r="B93" s="93" t="str">
        <f>IF(ISBLANK('5. Pp (3 años)'!B85),"",'5. Pp (3 años)'!B85)</f>
        <v>Unidad Especializada de Atención Integral de Niñas, Niños y Adolescentes en Situación de Riesgo</v>
      </c>
      <c r="C93" s="29" t="str">
        <f>IF(ISBLANK('5. Pp (3 años)'!C85),"",'5. Pp (3 años)'!C85)</f>
        <v>Actividad</v>
      </c>
      <c r="D93" s="31" t="str">
        <f>IF(ISBLANK('5. Pp (3 años)'!D85),"",'5. Pp (3 años)'!D85)</f>
        <v xml:space="preserve">4.2.1.1.8.4. Detección y atención de NNA que trabajan en la vía pública. 
</v>
      </c>
      <c r="E93" s="31" t="str">
        <f>IF(ISBLANK('5. Pp (3 años)'!E85),"",'5. Pp (3 años)'!E85)</f>
        <v>PDAR: Porcentaje de Detecciones y Atenciones de NNA Trabajadores Realizadas.</v>
      </c>
      <c r="F93" s="31" t="str">
        <f>IF(ISBLANK('5. Pp (3 años)'!F85),"",'5. Pp (3 años)'!F85)</f>
        <v>Este indicador mide el grado de cumplimiento de las Detecciones y seguimientos de NNA que trabajan en la vía pública, incluyendo acciones de sensibilización y persuasión a tutores y su seguimiento para verificar la reducción o eliminación del riesgo detectado.</v>
      </c>
      <c r="G93" s="29" t="str">
        <f>IF(ISBLANK('5. Pp (3 años)'!G85),"",'5. Pp (3 años)'!G85)</f>
        <v>Eficacia</v>
      </c>
      <c r="H93" s="29" t="str">
        <f>IF(ISBLANK('5. Pp (3 años)'!H85),"",'5. Pp (3 años)'!H85)</f>
        <v>Trimestral</v>
      </c>
      <c r="I93" s="31" t="str">
        <f>IF(ISBLANK('5. Pp (3 años)'!I85),"",'5. Pp (3 años)'!I85)</f>
        <v xml:space="preserve">                 MÉTODO DE CÁLCULO 
               PDAR=(TDAR/TDAE)*100
                               VARIABLES
PDAR: Porcentaje de Detecciones y Atenciones de NNA Trabajadores Realizadas.
TDAR: Total de Detección y Atenciones de NNA Trabajadores Realizadas.
TDAE: Total de Detección y Atenciones de NNA Trabajadores Estimadas.</v>
      </c>
      <c r="J93" s="31" t="str">
        <f>IF(ISBLANK('5. Pp (3 años)'!J85),"",'5. Pp (3 años)'!J85)</f>
        <v>UNIDAD DE MEDIDA DEL INDICADOR:
Porcentaje.
UNIDAD DE MEDIDA DE LAS VARIABLES:
Detecciones y Atenciones.</v>
      </c>
      <c r="K93" s="29" t="str">
        <f>IF(ISBLANK('5. Pp (3 años)'!K85),"",'5. Pp (3 años)'!K85)</f>
        <v>Ascendente</v>
      </c>
      <c r="L93" s="31" t="str">
        <f>IF(ISBLANK('5. Pp (3 años)'!L85),"",'5. Pp (3 años)'!L85)</f>
        <v>PDAR:   Del  01 de enero de 2026 al 31 de diciembre  del 2027  se realizarán 4,616 NNA vinculadas al Trabajo Infantil.
VARIACIÓN DE LA META EN RELACIÓN A LA LÍNEA BASE.
Meta absoluta: Sin línea base.
Meta relativa: Sin línea base.</v>
      </c>
      <c r="M93" s="31" t="str">
        <f>IF(ISBLANK('5. Pp (3 años)'!M85),"",'5. Pp (3 años)'!M85)</f>
        <v>PDAR: No existe línea base ya que es un indicador de nueva creación.</v>
      </c>
      <c r="N93" s="31" t="str">
        <f>IF(ISBLANK('5. Pp (3 años)'!N85),"",'5. Pp (3 años)'!N85)</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93" s="31" t="str">
        <f>IF(ISBLANK('5. Pp (3 años)'!O85),"",'5. Pp (3 años)'!O85)</f>
        <v>Las instancias jurídicas nos reportan casos de niñas, niños y adolescentes en situación de riesgo y victimas de violencia.</v>
      </c>
      <c r="P93" s="204" t="str">
        <f>IF(ISBLANK('5. Pp (3 años)'!P85),"",'5. Pp (3 años)'!P85)</f>
        <v/>
      </c>
    </row>
    <row r="94" spans="2:16" ht="17.25">
      <c r="B94" s="93" t="e">
        <f>IF(ISBLANK('5. Pp (3 años)'!#REF!),"",'5. Pp (3 años)'!#REF!)</f>
        <v>#REF!</v>
      </c>
      <c r="C94" s="29" t="e">
        <f>IF(ISBLANK('5. Pp (3 años)'!#REF!),"",'5. Pp (3 años)'!#REF!)</f>
        <v>#REF!</v>
      </c>
      <c r="D94" s="31" t="e">
        <f>IF(ISBLANK('5. Pp (3 años)'!#REF!),"",'5. Pp (3 años)'!#REF!)</f>
        <v>#REF!</v>
      </c>
      <c r="E94" s="31" t="e">
        <f>IF(ISBLANK('5. Pp (3 años)'!#REF!),"",'5. Pp (3 años)'!#REF!)</f>
        <v>#REF!</v>
      </c>
      <c r="F94" s="31" t="e">
        <f>IF(ISBLANK('5. Pp (3 años)'!#REF!),"",'5. Pp (3 años)'!#REF!)</f>
        <v>#REF!</v>
      </c>
      <c r="G94" s="29" t="e">
        <f>IF(ISBLANK('5. Pp (3 años)'!#REF!),"",'5. Pp (3 años)'!#REF!)</f>
        <v>#REF!</v>
      </c>
      <c r="H94" s="29" t="e">
        <f>IF(ISBLANK('5. Pp (3 años)'!#REF!),"",'5. Pp (3 años)'!#REF!)</f>
        <v>#REF!</v>
      </c>
      <c r="I94" s="31" t="e">
        <f>IF(ISBLANK('5. Pp (3 años)'!#REF!),"",'5. Pp (3 años)'!#REF!)</f>
        <v>#REF!</v>
      </c>
      <c r="J94" s="31" t="e">
        <f>IF(ISBLANK('5. Pp (3 años)'!#REF!),"",'5. Pp (3 años)'!#REF!)</f>
        <v>#REF!</v>
      </c>
      <c r="K94" s="29" t="e">
        <f>IF(ISBLANK('5. Pp (3 años)'!#REF!),"",'5. Pp (3 años)'!#REF!)</f>
        <v>#REF!</v>
      </c>
      <c r="L94" s="31" t="e">
        <f>IF(ISBLANK('5. Pp (3 años)'!#REF!),"",'5. Pp (3 años)'!#REF!)</f>
        <v>#REF!</v>
      </c>
      <c r="M94" s="31" t="e">
        <f>IF(ISBLANK('5. Pp (3 años)'!#REF!),"",'5. Pp (3 años)'!#REF!)</f>
        <v>#REF!</v>
      </c>
      <c r="N94" s="31" t="e">
        <f>IF(ISBLANK('5. Pp (3 años)'!#REF!),"",'5. Pp (3 años)'!#REF!)</f>
        <v>#REF!</v>
      </c>
      <c r="O94" s="31" t="e">
        <f>IF(ISBLANK('5. Pp (3 años)'!#REF!),"",'5. Pp (3 años)'!#REF!)</f>
        <v>#REF!</v>
      </c>
      <c r="P94" s="204" t="e">
        <f>IF(ISBLANK('5. Pp (3 años)'!#REF!),"",'5. Pp (3 años)'!#REF!)</f>
        <v>#REF!</v>
      </c>
    </row>
    <row r="95" spans="2:16" ht="258.75">
      <c r="B95" s="89" t="str">
        <f>IF(ISBLANK('5. Pp (3 años)'!B86),"",'5. Pp (3 años)'!B86)</f>
        <v xml:space="preserve"> 
Coordinación del Centro de Asistencia Social de Niñas, Niños y Adolescentes Migrantes</v>
      </c>
      <c r="C95" s="64" t="str">
        <f>IF(ISBLANK('5. Pp (3 años)'!C86),"",'5. Pp (3 años)'!C86)</f>
        <v>Componente</v>
      </c>
      <c r="D95" s="91" t="str">
        <f>IF(ISBLANK('5. Pp (3 años)'!D86),"",'5. Pp (3 años)'!D86)</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95" s="91" t="str">
        <f>IF(ISBLANK('5. Pp (3 años)'!E86),"",'5. Pp (3 años)'!E86)</f>
        <v>PSIO: Porcentaje de Servicios Integrales Otorgados.</v>
      </c>
      <c r="F95" s="91" t="str">
        <f>IF(ISBLANK('5. Pp (3 años)'!F86),"",'5. Pp (3 años)'!F86)</f>
        <v>Este indicador mide el cumplimiento de los servicios integrales (albergue, alimentación, atención médica, asistencia social y jurídica) brindados a NNA migrantes y acompañantes acogidos en el CASNNAM durante su tránsito de movilidad en el Estado para la protección de sus derechos.</v>
      </c>
      <c r="G95" s="64" t="str">
        <f>IF(ISBLANK('5. Pp (3 años)'!G86),"",'5. Pp (3 años)'!G86)</f>
        <v>Eficacia</v>
      </c>
      <c r="H95" s="64" t="str">
        <f>IF(ISBLANK('5. Pp (3 años)'!H86),"",'5. Pp (3 años)'!H86)</f>
        <v>Trimestral</v>
      </c>
      <c r="I95" s="91" t="str">
        <f>IF(ISBLANK('5. Pp (3 años)'!I86),"",'5. Pp (3 años)'!I86)</f>
        <v xml:space="preserve">                MÉTODO DE CÁLCULO 
                 PSIO=(TSIO/TSIE)*100
                                VARIABLES
PSIO: Porcentaje de Servicios Integrales Otorgados.
TSIO: Total de Servicios de Integrales Otorgados.
TSIE: Total Servicios de Integrales Estimados.</v>
      </c>
      <c r="J95" s="91" t="str">
        <f>IF(ISBLANK('5. Pp (3 años)'!J86),"",'5. Pp (3 años)'!J86)</f>
        <v>UNIDAD DE MEDIDA DEL INDICADOR:
Porcentaje.
UNIDAD DE MEDIDA DE LAS VARIABLES:
Servicios Integrales.</v>
      </c>
      <c r="K95" s="64" t="str">
        <f>IF(ISBLANK('5. Pp (3 años)'!K86),"",'5. Pp (3 años)'!K86)</f>
        <v>Ascendente</v>
      </c>
      <c r="L95" s="91" t="str">
        <f>IF(ISBLANK('5. Pp (3 años)'!L86),"",'5. Pp (3 años)'!L86)</f>
        <v>PSIO:  De 01 de enero de 2025 al 31 de diciembre de 2027,  se realizarán a  3,621 servicios integrales en el Centro de Asistencia Social.
VARIACIÓN DE LA META EN RELACIÓN A LA LÍNEA BASE
Meta absoluta: -29,113 servicios integrales.
Meta relativa: -88.94% inferior a la línea base.
La línea base es superior a la meta programada debido que en la MIR anterior se estaba sumando de una manera errónea los servicios integrales, ya que se estaban sumando las atenciones cuando estas son parte del servicio integral.</v>
      </c>
      <c r="M95" s="91" t="str">
        <f>IF(ISBLANK('5. Pp (3 años)'!M86),"",'5. Pp (3 años)'!M86)</f>
        <v>PSIO: Del 01 de enero de 2022 al 31 de Diciembre de 2024 se dieron 32,734 servicios de atenciones integrales en el Centro de Asistencia Social.
2022: ND
2023: 30,652
2024: 2,082
Total: 32,734</v>
      </c>
      <c r="N95" s="91" t="str">
        <f>IF(ISBLANK('5. Pp (3 años)'!N86),"",'5. Pp (3 años)'!N86)</f>
        <v>Nombre del Documento:
Expedientes de servicios integrales.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v>
      </c>
      <c r="O95" s="91" t="str">
        <f>IF(ISBLANK('5. Pp (3 años)'!O86),"",'5. Pp (3 años)'!O86)</f>
        <v>Las autoridades competentes (Instituto Nacional de Migración, Comisión Mexicana de Ayuda a Refugiados y la Fiscalía General del Estado de Quintana Roo) canalizan a las niñas, niños y adolescentes migrantes y acompañantes para otorgarles servicios integrales que requieren asilo y refugio en su tránsito de movilidad en el Estado</v>
      </c>
      <c r="P95" s="92" t="str">
        <f>IF(ISBLANK('5. Pp (3 años)'!P86),"",'5. Pp (3 años)'!P86)</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96" spans="2:16" ht="207">
      <c r="B96" s="93" t="str">
        <f>IF(ISBLANK('5. Pp (3 años)'!B87),"",'5. Pp (3 años)'!B87)</f>
        <v xml:space="preserve">
Coordinación del Centro de Asistencia Social de  Niñas, Niños y Adolescentes Migrantes</v>
      </c>
      <c r="C96" s="29" t="str">
        <f>IF(ISBLANK('5. Pp (3 años)'!C87),"",'5. Pp (3 años)'!C87)</f>
        <v>Actividad</v>
      </c>
      <c r="D96" s="31" t="str">
        <f>IF(ISBLANK('5. Pp (3 años)'!D87),"",'5. Pp (3 años)'!D87)</f>
        <v>4.2.1.1.9.1. Elaboración de expedientes para el control de los ingresos de NNA migrantes y acompañantes albergados en el CASNNAM.</v>
      </c>
      <c r="E96" s="31" t="str">
        <f>IF(ISBLANK('5. Pp (3 años)'!E87),"",'5. Pp (3 años)'!E87)</f>
        <v>PEIE: Porcentaje de Expedientes de Ingreso Elaborados.</v>
      </c>
      <c r="F96" s="31" t="str">
        <f>IF(ISBLANK('5. Pp (3 años)'!F87),"",'5. Pp (3 años)'!F87)</f>
        <v>Este indicador mide el cumplimiento de los expedientes elaborados para el control de ingresos de NNA y acompañantes migrantes que requieren albergue en su tránsito de movilidad en el Estado; satisfaciendo sus necesidades de alimentación, salud, asistencia social y jurídica.</v>
      </c>
      <c r="G96" s="29" t="str">
        <f>IF(ISBLANK('5. Pp (3 años)'!G87),"",'5. Pp (3 años)'!G87)</f>
        <v>Eficacia</v>
      </c>
      <c r="H96" s="29" t="str">
        <f>IF(ISBLANK('5. Pp (3 años)'!H87),"",'5. Pp (3 años)'!H87)</f>
        <v>Trimestral</v>
      </c>
      <c r="I96" s="31" t="str">
        <f>IF(ISBLANK('5. Pp (3 años)'!I87),"",'5. Pp (3 años)'!I87)</f>
        <v xml:space="preserve">                  MÉTODO DE CÁLCULO 
                    PEIE=(TEIE/TEIP)*100
                               VARIABLES
PEIE: Porcentaje de Expedientes de Ingresos Elaborados.
TEIE: Total de Expedientes de Ingresos Elaborados.
TEIP: Total de Expedientes de Ingresos Programados.</v>
      </c>
      <c r="J96" s="31" t="str">
        <f>IF(ISBLANK('5. Pp (3 años)'!J87),"",'5. Pp (3 años)'!J87)</f>
        <v>UNIDAD DE MEDIDA DEL INDICADOR:
Porcentaje.
UNIDAD DE MEDIDA DE LAS VARIABLES:
Expediente de Ingreso.</v>
      </c>
      <c r="K96" s="29" t="str">
        <f>IF(ISBLANK('5. Pp (3 años)'!K87),"",'5. Pp (3 años)'!K87)</f>
        <v>Ascendente</v>
      </c>
      <c r="L96" s="31" t="str">
        <f>IF(ISBLANK('5. Pp (3 años)'!L87),"",'5. Pp (3 años)'!L87)</f>
        <v>PEIE:   Del  01 de enero de 2025 al 31 de diciembre  del 2027  se elaborarán 185 expedientes de ingresos de NNA y acompañantes migrantes.
VARIACIÓN DE LA META EN RELACIÓN A LA LÍNEA BASE.
Meta absoluta: 83 expedientes de ingresos.
Meta relativa: 81.37% superior a la línea base.</v>
      </c>
      <c r="M96" s="31" t="str">
        <f>IF(ISBLANK('5. Pp (3 años)'!M87),"",'5. Pp (3 años)'!M87)</f>
        <v>PEIE: Del 01 de enero de 2022 al 31 de Diciembre del 2024 se elaboraron 102 expedientes de ingresos de NNA y acompañantes migrantes.
2022: ND
2023: 63
2024: 39
Total: 102</v>
      </c>
      <c r="N96" s="31" t="str">
        <f>IF(ISBLANK('5. Pp (3 años)'!N87),"",'5. Pp (3 años)'!N87)</f>
        <v>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v>
      </c>
      <c r="O96" s="31" t="str">
        <f>IF(ISBLANK('5. Pp (3 años)'!O87),"",'5. Pp (3 años)'!O87)</f>
        <v>Las autoridades competentes (INM, COMAR y FGE) canalizan a las niñas, niños y adolescentes migrantes y acompañantes que requieren asilo y refugio en su tránsito de movilidad en el estado al centro de asistencia Social.</v>
      </c>
      <c r="P96" s="204" t="str">
        <f>IF(ISBLANK('5. Pp (3 años)'!P87),"",'5. Pp (3 años)'!P87)</f>
        <v/>
      </c>
    </row>
    <row r="97" spans="2:16" ht="207">
      <c r="B97" s="93" t="str">
        <f>IF(ISBLANK('5. Pp (3 años)'!B88),"",'5. Pp (3 años)'!B88)</f>
        <v xml:space="preserve">
Coordinación del Centro de Asistencia Social de  Niñas, Niños y Adolescentes Migrantes</v>
      </c>
      <c r="C97" s="29" t="str">
        <f>IF(ISBLANK('5. Pp (3 años)'!C88),"",'5. Pp (3 años)'!C88)</f>
        <v>Actividad</v>
      </c>
      <c r="D97" s="31" t="str">
        <f>IF(ISBLANK('5. Pp (3 años)'!D88),"",'5. Pp (3 años)'!D88)</f>
        <v>4.2.1.1.9.2. Atenciones integrales para NNA y acompañantes migrantes albergados en el CASNNAM.</v>
      </c>
      <c r="E97" s="31" t="str">
        <f>IF(ISBLANK('5. Pp (3 años)'!E88),"",'5. Pp (3 años)'!E88)</f>
        <v>PAIR: Porcentaje de Atenciones Integrales Realizadas.</v>
      </c>
      <c r="F97" s="31" t="str">
        <f>IF(ISBLANK('5. Pp (3 años)'!F88),"",'5. Pp (3 años)'!F88)</f>
        <v>Este indicador mide el cumplimiento de las atenciones integrales (médicas, psicológicas, trabajo social y jurídicas) brindadas a NNA migrantes y acompañantes acogidos en el Centro de Asistencia Social con la finalidad proteger sus derechos.</v>
      </c>
      <c r="G97" s="29" t="str">
        <f>IF(ISBLANK('5. Pp (3 años)'!G88),"",'5. Pp (3 años)'!G88)</f>
        <v>Eficacia</v>
      </c>
      <c r="H97" s="29" t="str">
        <f>IF(ISBLANK('5. Pp (3 años)'!H88),"",'5. Pp (3 años)'!H88)</f>
        <v>Trimestral</v>
      </c>
      <c r="I97" s="31" t="str">
        <f>IF(ISBLANK('5. Pp (3 años)'!I88),"",'5. Pp (3 años)'!I88)</f>
        <v xml:space="preserve">                 MÉTODO DE CÁLCULO 
                   PAIR=(TAIR/TAIE)*100
                               VARIABLES
PAIR: Porcentaje de Atenciones Integrales Realizadas.
TAIR: Total de Atenciones Integrales Realizadas.
TAIE: Total de Atenciones Integrales Estimadas.</v>
      </c>
      <c r="J97" s="31" t="str">
        <f>IF(ISBLANK('5. Pp (3 años)'!J88),"",'5. Pp (3 años)'!J88)</f>
        <v>UNIDAD DE MEDIDA DEL INDICADOR:
Porcentaje.
UNIDAD DE MEDIDA DE LAS VARIABLES:
Atenciones integrales.</v>
      </c>
      <c r="K97" s="29" t="str">
        <f>IF(ISBLANK('5. Pp (3 años)'!K88),"",'5. Pp (3 años)'!K88)</f>
        <v>Ascendente</v>
      </c>
      <c r="L97" s="31" t="str">
        <f>IF(ISBLANK('5. Pp (3 años)'!L88),"",'5. Pp (3 años)'!L88)</f>
        <v>PAIR:   Del  01 de enero de 2025 al 31 de diciembre  del 2027  se realizarán 13,009 atenciones integrales a NNA migrantes y acompañantes.
VARIACIÓN DE LA META EN RELACIÓN A LA LÍNEA BASE.
Meta absoluta: 11,275 atenciones integrales.
Meta relativa:650.23% superior a la línea base.</v>
      </c>
      <c r="M97" s="31" t="str">
        <f>IF(ISBLANK('5. Pp (3 años)'!M88),"",'5. Pp (3 años)'!M88)</f>
        <v>PAIR: Del 01 de enero de 2022 al 31 de Diciembre del 2024 se dieron 1,734 atenciones integrales a NNA y acompañantes migrantes.
2022: ND
2023: 1,071
2024: 663
Total: 1,734</v>
      </c>
      <c r="N97" s="31" t="str">
        <f>IF(ISBLANK('5. Pp (3 años)'!N88),"",'5. Pp (3 años)'!N88)</f>
        <v>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v>
      </c>
      <c r="O97" s="31" t="str">
        <f>IF(ISBLANK('5. Pp (3 años)'!O88),"",'5. Pp (3 años)'!O88)</f>
        <v>Las autoridades competentes (INM, COMAR y FGE) canalizan a las niñas, niños y adolescentes migrantes y acompañantes que requieren asilo y refugio en su tránsito de movilidad en el estado al centro de asistencia Social.</v>
      </c>
      <c r="P97" s="204" t="str">
        <f>IF(ISBLANK('5. Pp (3 años)'!P88),"",'5. Pp (3 años)'!P88)</f>
        <v/>
      </c>
    </row>
    <row r="98" spans="2:16" ht="224.25">
      <c r="B98" s="93" t="str">
        <f>IF(ISBLANK('5. Pp (3 años)'!B89),"",'5. Pp (3 años)'!B89)</f>
        <v xml:space="preserve">
Coordinación del Centro de Asistencia Social de  Niñas, Niños y Adolescentes Migrantes</v>
      </c>
      <c r="C98" s="29" t="str">
        <f>IF(ISBLANK('5. Pp (3 años)'!C89),"",'5. Pp (3 años)'!C89)</f>
        <v>Actividad</v>
      </c>
      <c r="D98" s="31" t="str">
        <f>IF(ISBLANK('5. Pp (3 años)'!D89),"",'5. Pp (3 años)'!D89)</f>
        <v>4.2.1.1.9.3. Entrega de insumos para el cuidado, alimentación y salud de las NNA de la CASNNAM.</v>
      </c>
      <c r="E98" s="31" t="str">
        <f>IF(ISBLANK('5. Pp (3 años)'!E89),"",'5. Pp (3 años)'!E89)</f>
        <v>PIAE: Porcentaje de Insumos para el Cuidado, Alimentación y Salud Entregados.</v>
      </c>
      <c r="F98" s="31" t="str">
        <f>IF(ISBLANK('5. Pp (3 años)'!F89),"",'5. Pp (3 años)'!F89)</f>
        <v>Este indicador mide los insumos entregados para el cuidado personal , alimentación y salud  (vestido, calzado, blancos, artículos de higiene personal, medicamentos y limpieza) en el CASNNAM.</v>
      </c>
      <c r="G98" s="29" t="str">
        <f>IF(ISBLANK('5. Pp (3 años)'!G89),"",'5. Pp (3 años)'!G89)</f>
        <v>Eficacia</v>
      </c>
      <c r="H98" s="29" t="str">
        <f>IF(ISBLANK('5. Pp (3 años)'!H89),"",'5. Pp (3 años)'!H89)</f>
        <v>Trimestral</v>
      </c>
      <c r="I98" s="31" t="str">
        <f>IF(ISBLANK('5. Pp (3 años)'!I89),"",'5. Pp (3 años)'!I89)</f>
        <v xml:space="preserve">                 MÉTODO DE CÁLCULO
                   PIAE= (TIAE/TIAP)*100
                               VARIABLES
PIAE: Porcentaje de Insumos para el Cuidado, Alimentación y Salud Entregados.
TIAE: Total de Insumos para el Cuidado, Alimentación y Salud Entregados.
TIAP: Total de Insumos para el Cuidado, Alimentación y Salud Programados.</v>
      </c>
      <c r="J98" s="31" t="str">
        <f>IF(ISBLANK('5. Pp (3 años)'!J89),"",'5. Pp (3 años)'!J89)</f>
        <v>UNIDAD DE MEDIDA DEL INDICADOR:
Porcentaje.
UNIDAD DE MEDIDA DE LAS VARIABLES:
Insumos para el Cuidado, Alimentación y Salud.</v>
      </c>
      <c r="K98" s="29" t="str">
        <f>IF(ISBLANK('5. Pp (3 años)'!K89),"",'5. Pp (3 años)'!K89)</f>
        <v>Ascendente</v>
      </c>
      <c r="L98" s="31" t="str">
        <f>IF(ISBLANK('5. Pp (3 años)'!L89),"",'5. Pp (3 años)'!L89)</f>
        <v>PIAE:   Del  01 de enero de 2025 al 31 de diciembre  del 2027  se entregarán 128,702 insumos para el cuidado, alimentación y salud a NNA migrantes y acompañantes alojados en el Centro de Asistencia Social.</v>
      </c>
      <c r="M98" s="31" t="str">
        <f>IF(ISBLANK('5. Pp (3 años)'!M89),"",'5. Pp (3 años)'!M89)</f>
        <v>PIAE: No existe la línea base debido a que este indicador es de nueva creación.
A partir de 2025 se inicia la integración de la línea base para el siguiente periodo de gobierno.</v>
      </c>
      <c r="N98" s="31" t="str">
        <f>IF(ISBLANK('5. Pp (3 años)'!N89),"",'5. Pp (3 años)'!N89)</f>
        <v>Nombre del Documento:
Base de datos de insumos recibidos
Nombre del área que genera la información: 
Coordinación del Centro de Asistencia Social para NNA Migrantes
Periodicidad con que se genera la información:
Trimestral.
Liga de la página donde se localiza la información o ubicación:
Almacén de blancos y base de datos de suministro ubicados en la oficina administrativa del Centro de Asistencia Social para NNA Migrantes.</v>
      </c>
      <c r="O98" s="31" t="str">
        <f>IF(ISBLANK('5. Pp (3 años)'!O89),"",'5. Pp (3 años)'!O89)</f>
        <v>Las autoridades competentes (INM, COMAR y FGE) canalizan a las niñas, niños y adolescentes migrantes y acompañantes que requieren asilo y refugio en su tránsito de movilidad en el estado al CASNNAM</v>
      </c>
      <c r="P98" s="204" t="str">
        <f>IF(ISBLANK('5. Pp (3 años)'!P89),"",'5. Pp (3 años)'!P89)</f>
        <v/>
      </c>
    </row>
    <row r="99" spans="2:16" ht="207">
      <c r="B99" s="93" t="str">
        <f>IF(ISBLANK('5. Pp (3 años)'!B90),"",'5. Pp (3 años)'!B90)</f>
        <v xml:space="preserve">
Coordinación del Centro de Asistencia Social de  Niñas, Niños y Adolescentes Migrantes</v>
      </c>
      <c r="C99" s="29" t="str">
        <f>IF(ISBLANK('5. Pp (3 años)'!C90),"",'5. Pp (3 años)'!C90)</f>
        <v>Actividad</v>
      </c>
      <c r="D99" s="31" t="str">
        <f>IF(ISBLANK('5. Pp (3 años)'!D90),"",'5. Pp (3 años)'!D90)</f>
        <v>4.2.1.1.9.4. Realización de actividades recreativas, lúdicas, deportivas, educativas y formativas para NNA migrantes y acompañantes del CASNNAM.</v>
      </c>
      <c r="E99" s="31" t="str">
        <f>IF(ISBLANK('5. Pp (3 años)'!E90),"",'5. Pp (3 años)'!E90)</f>
        <v>PARR: Porcentaje de Actividades Recreativas, Lúdicas, Deportivas, Educativas y Formativas Realizadas.</v>
      </c>
      <c r="F99" s="31" t="str">
        <f>IF(ISBLANK('5. Pp (3 años)'!F90),"",'5. Pp (3 años)'!F90)</f>
        <v>Este indicador mide el cumplimiento de actividades recreativas, lúdicas, deportivas, educativas y formativas que se realizan dentro del CASNNAM, para que NNA migrantes y acompañantes puedan integrarse y  participar, lo que generará una buena relación entre todos los alojados.</v>
      </c>
      <c r="G99" s="29" t="str">
        <f>IF(ISBLANK('5. Pp (3 años)'!G90),"",'5. Pp (3 años)'!G90)</f>
        <v>Eficacia</v>
      </c>
      <c r="H99" s="29" t="str">
        <f>IF(ISBLANK('5. Pp (3 años)'!H90),"",'5. Pp (3 años)'!H90)</f>
        <v>Trimestral</v>
      </c>
      <c r="I99" s="31" t="str">
        <f>IF(ISBLANK('5. Pp (3 años)'!I90),"",'5. Pp (3 años)'!I90)</f>
        <v xml:space="preserve">               MÉTODO DE CÁLCULO
              PARR: (TARR/TARP)*100
                              VARIABLES
PARR: Porcentaje de Actividades Recreativas, Lúdicas, Deportivas, Educativas y Formativas Realizadas.
TARR: Total de Actividades Recreativas, Lúdicas, Deportivas, Educativas y Formativas Realizadas.
TARP: Total de Actividades Recreativas, Lúdicas, Deportivas, Educativas y Formativas Programadas.</v>
      </c>
      <c r="J99" s="31" t="str">
        <f>IF(ISBLANK('5. Pp (3 años)'!J90),"",'5. Pp (3 años)'!J90)</f>
        <v>UNIDAD DE MEDIDA DEL INDICADOR:
Porcentaje.
UNIDAD DE MEDIDA DE LAS VARIABLES:
Actividades.</v>
      </c>
      <c r="K99" s="29" t="str">
        <f>IF(ISBLANK('5. Pp (3 años)'!K90),"",'5. Pp (3 años)'!K90)</f>
        <v>Ascendente</v>
      </c>
      <c r="L99" s="31" t="str">
        <f>IF(ISBLANK('5. Pp (3 años)'!L90),"",'5. Pp (3 años)'!L90)</f>
        <v>PARR: Del  01 de enero de 2025 al 31 de diciembre  del 2027  se realizarán 5,438 actividades recreativas, lúdicas, deportivas, educativas y formativas para niñas, niños y adolescentes migrantes en el CASNNAM.
VARIACIÓN DE LA META EN RELACIÓN A LA LÍNEA BASE.
Meta absoluta: 3,746 actividades recreativas, lúdicas, deportivas, educativas y formativas
Meta relativa: 221.14% superior a la línea base.</v>
      </c>
      <c r="M99" s="31" t="str">
        <f>IF(ISBLANK('5. Pp (3 años)'!M90),"",'5. Pp (3 años)'!M90)</f>
        <v>PARR: Del 01 de enero de 2022 al 31 de Diciembre del 2024 se realizaron 1,692 actividades recreativas, lúdicas, deportivas, educativas y formativas.
2022: ND
2023: 923
2024: 769
Total: 1,692.</v>
      </c>
      <c r="N99" s="31" t="str">
        <f>IF(ISBLANK('5. Pp (3 años)'!N90),"",'5. Pp (3 años)'!N90)</f>
        <v>Nombre del Documento:
Calendario de actividades programadas y listas de asistencias.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v>
      </c>
      <c r="O99" s="31" t="str">
        <f>IF(ISBLANK('5. Pp (3 años)'!O90),"",'5. Pp (3 años)'!O90)</f>
        <v>Las actividades recreativas, lúdicas, deportivas, educativas y formativas que se realizan dentro del Centro de Asistencia social, son esenciales a NNA migrantes y acompañados para la salud y su bienestar, promoviendo el desarrollo de la creatividad, la imaginación y la confianza en sí mismo y en la propia capacidad, así como la fuerza, aptitudes físicas, sociales, cognitivas y emocionales.     .                                                                                    Las condiciones climatológicas son adecuadas para realizar las actividades recreativas, lúdicas, deportivas, educativas y formativas.</v>
      </c>
      <c r="P99" s="204" t="str">
        <f>IF(ISBLANK('5. Pp (3 años)'!P90),"",'5. Pp (3 años)'!P90)</f>
        <v/>
      </c>
    </row>
    <row r="100" spans="2:16" ht="17.25">
      <c r="B100" s="93" t="e">
        <f>IF(ISBLANK('5. Pp (3 años)'!#REF!),"",'5. Pp (3 años)'!#REF!)</f>
        <v>#REF!</v>
      </c>
      <c r="C100" s="29" t="e">
        <f>IF(ISBLANK('5. Pp (3 años)'!#REF!),"",'5. Pp (3 años)'!#REF!)</f>
        <v>#REF!</v>
      </c>
      <c r="D100" s="31" t="e">
        <f>IF(ISBLANK('5. Pp (3 años)'!#REF!),"",'5. Pp (3 años)'!#REF!)</f>
        <v>#REF!</v>
      </c>
      <c r="E100" s="31" t="e">
        <f>IF(ISBLANK('5. Pp (3 años)'!#REF!),"",'5. Pp (3 años)'!#REF!)</f>
        <v>#REF!</v>
      </c>
      <c r="F100" s="31" t="e">
        <f>IF(ISBLANK('5. Pp (3 años)'!#REF!),"",'5. Pp (3 años)'!#REF!)</f>
        <v>#REF!</v>
      </c>
      <c r="G100" s="29" t="e">
        <f>IF(ISBLANK('5. Pp (3 años)'!#REF!),"",'5. Pp (3 años)'!#REF!)</f>
        <v>#REF!</v>
      </c>
      <c r="H100" s="29" t="e">
        <f>IF(ISBLANK('5. Pp (3 años)'!#REF!),"",'5. Pp (3 años)'!#REF!)</f>
        <v>#REF!</v>
      </c>
      <c r="I100" s="31" t="e">
        <f>IF(ISBLANK('5. Pp (3 años)'!#REF!),"",'5. Pp (3 años)'!#REF!)</f>
        <v>#REF!</v>
      </c>
      <c r="J100" s="31" t="e">
        <f>IF(ISBLANK('5. Pp (3 años)'!#REF!),"",'5. Pp (3 años)'!#REF!)</f>
        <v>#REF!</v>
      </c>
      <c r="K100" s="29" t="e">
        <f>IF(ISBLANK('5. Pp (3 años)'!#REF!),"",'5. Pp (3 años)'!#REF!)</f>
        <v>#REF!</v>
      </c>
      <c r="L100" s="31" t="e">
        <f>IF(ISBLANK('5. Pp (3 años)'!#REF!),"",'5. Pp (3 años)'!#REF!)</f>
        <v>#REF!</v>
      </c>
      <c r="M100" s="31" t="e">
        <f>IF(ISBLANK('5. Pp (3 años)'!#REF!),"",'5. Pp (3 años)'!#REF!)</f>
        <v>#REF!</v>
      </c>
      <c r="N100" s="31" t="e">
        <f>IF(ISBLANK('5. Pp (3 años)'!#REF!),"",'5. Pp (3 años)'!#REF!)</f>
        <v>#REF!</v>
      </c>
      <c r="O100" s="31" t="e">
        <f>IF(ISBLANK('5. Pp (3 años)'!#REF!),"",'5. Pp (3 años)'!#REF!)</f>
        <v>#REF!</v>
      </c>
      <c r="P100" s="204" t="e">
        <f>IF(ISBLANK('5. Pp (3 años)'!#REF!),"",'5. Pp (3 años)'!#REF!)</f>
        <v>#REF!</v>
      </c>
    </row>
    <row r="101" spans="2:16" ht="207">
      <c r="B101" s="89" t="str">
        <f>IF(ISBLANK('5. Pp (3 años)'!B91),"",'5. Pp (3 años)'!B91)</f>
        <v xml:space="preserve">
Coordinación de la Casa de Asistencia Temporal para  Niñas, Niños y Adolescentes</v>
      </c>
      <c r="C101" s="64" t="str">
        <f>IF(ISBLANK('5. Pp (3 años)'!C91),"",'5. Pp (3 años)'!C91)</f>
        <v>Componente</v>
      </c>
      <c r="D101" s="91" t="str">
        <f>IF(ISBLANK('5. Pp (3 años)'!D91),"",'5. Pp (3 años)'!D91)</f>
        <v>4.2.1.1.10. Servicios de atención integral brindados a NNA albergados en la CATNNA.
CATNNA: Casa de Asistencia Temporal para Niñas, Niños y Adolescentes.
NNA: Niñas, Niños y Adolescentes.</v>
      </c>
      <c r="E101" s="91" t="str">
        <f>IF(ISBLANK('5. Pp (3 años)'!E91),"",'5. Pp (3 años)'!E91)</f>
        <v>PSAIB: Porcentaje de Servicios de Atención Integral Brindados.</v>
      </c>
      <c r="F101" s="91" t="str">
        <f>IF(ISBLANK('5. Pp (3 años)'!F91),"",'5. Pp (3 años)'!F91)</f>
        <v>Este indicador mide el grado de cumplimiento de servicios de atención integral brindados en la CATNNA, permitiendo garantizar la protección y desarrollo de fortalezas de cada NNA, tales como salud física y mental, educación integral durante su estancia.</v>
      </c>
      <c r="G101" s="64" t="str">
        <f>IF(ISBLANK('5. Pp (3 años)'!G91),"",'5. Pp (3 años)'!G91)</f>
        <v>Eficacia</v>
      </c>
      <c r="H101" s="64" t="str">
        <f>IF(ISBLANK('5. Pp (3 años)'!H91),"",'5. Pp (3 años)'!H91)</f>
        <v>Trimestral</v>
      </c>
      <c r="I101" s="91" t="str">
        <f>IF(ISBLANK('5. Pp (3 años)'!I91),"",'5. Pp (3 años)'!I91)</f>
        <v xml:space="preserve">                 MÉTODO DE CÁLCULO 
              PSAIB=(TSAIR/TSAIE)*100
                                VARIABLE
PSAIB: Porcentaje de Servicios de Atención  Integral Brindados.
TSAIR: Total de Servicios de Atención Integral Realizados.
TSAIE: Total de Servicios de Atención Integral Estimados.</v>
      </c>
      <c r="J101" s="91" t="str">
        <f>IF(ISBLANK('5. Pp (3 años)'!J91),"",'5. Pp (3 años)'!J91)</f>
        <v>UNIDAD DE MEDIDA DEL INDICADOR:
Porcentaje.
UNIDAD DE MEDIDA DE LAS VARIABLES:
Servicios.</v>
      </c>
      <c r="K101" s="64" t="str">
        <f>IF(ISBLANK('5. Pp (3 años)'!K91),"",'5. Pp (3 años)'!K91)</f>
        <v>Ascendente</v>
      </c>
      <c r="L101" s="91" t="str">
        <f>IF(ISBLANK('5. Pp (3 años)'!L91),"",'5. Pp (3 años)'!L91)</f>
        <v>PSAIB:  Del 01 de enero del  2025 al 31 de diciembre  del 2027  se brindarán 24,581 servicios de atención integral brindados en la CATNNA
VARIACIÓN DE LA META EN RELACIÓN A LA LÍNEA BASE
Meta absoluta: 6,008 servicios.
Meta relativa: 32.35% superior a la línea base.</v>
      </c>
      <c r="M101" s="91" t="str">
        <f>IF(ISBLANK('5. Pp (3 años)'!M91),"",'5. Pp (3 años)'!M91)</f>
        <v>PSAIB: Del 01 de enero de 2022 al 31 de Diciembre del 2024 se dieron 18,573  servicios de atención integral brindados en la CATNNA.
2022: 7,300
2023: 7,487
2024: 3,786
Total: 18,573.</v>
      </c>
      <c r="N101" s="91" t="str">
        <f>IF(ISBLANK('5. Pp (3 años)'!N91),"",'5. Pp (3 años)'!N91)</f>
        <v xml:space="preserve">Nombre del Documento:
Listas diarias y expedientes.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 </v>
      </c>
      <c r="O101" s="91" t="str">
        <f>IF(ISBLANK('5. Pp (3 años)'!O91),"",'5. Pp (3 años)'!O91)</f>
        <v>NNA benitojuarenses requieren de los servicios físicos, mentales y jurídicos de la Casa de Asistencia Temporal.
Las condiciones de seguridad y salubridad son óptimas para el ingreso de NNA en la Casa de Asistencia Temporal.</v>
      </c>
      <c r="P101" s="92" t="str">
        <f>IF(ISBLANK('5. Pp (3 años)'!P91),"",'5. Pp (3 años)'!P91)</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102" spans="2:16" ht="207">
      <c r="B102" s="93" t="str">
        <f>IF(ISBLANK('5. Pp (3 años)'!B92),"",'5. Pp (3 años)'!B92)</f>
        <v xml:space="preserve">
Coordinación de la Casa de Asistencia Temporal para  Niñas, Niños y Adolescentes</v>
      </c>
      <c r="C102" s="29" t="str">
        <f>IF(ISBLANK('5. Pp (3 años)'!C92),"",'5. Pp (3 años)'!C92)</f>
        <v>Actividad</v>
      </c>
      <c r="D102" s="31" t="str">
        <f>IF(ISBLANK('5. Pp (3 años)'!D92),"",'5. Pp (3 años)'!D92)</f>
        <v>4.2.1.1.10.1. Elaboración de Expedientes para el control de ingresos de niñas, niños y adolescentes en la CATNNA.</v>
      </c>
      <c r="E102" s="31" t="str">
        <f>IF(ISBLANK('5. Pp (3 años)'!E92),"",'5. Pp (3 años)'!E92)</f>
        <v>PECIE: Porcentaje de Expedientes para el Control de Ingresos Elaborados.</v>
      </c>
      <c r="F102" s="31" t="str">
        <f>IF(ISBLANK('5. Pp (3 años)'!F92),"",'5. Pp (3 años)'!F92)</f>
        <v>Este indicador mide el grado de cumplimiento de los expedientes elaborados para el control de ingresos de niñas, niños, adolescentes que ingresan a la Casa de Asistencia Temporal  con los diferentes tipos de violencia para su alojamiento y resguardo temporal.</v>
      </c>
      <c r="G102" s="29" t="str">
        <f>IF(ISBLANK('5. Pp (3 años)'!G92),"",'5. Pp (3 años)'!G92)</f>
        <v>Eficacia</v>
      </c>
      <c r="H102" s="29" t="str">
        <f>IF(ISBLANK('5. Pp (3 años)'!H92),"",'5. Pp (3 años)'!H92)</f>
        <v>Trimestral</v>
      </c>
      <c r="I102" s="31" t="str">
        <f>IF(ISBLANK('5. Pp (3 años)'!I92),"",'5. Pp (3 años)'!I92)</f>
        <v xml:space="preserve">                MÉTODO DE CÁLCULO 
            PECIE=(TECIR/TECIE)*100
                              VARIABLES
PECIE: Porcentaje de Expedientes para el Control de Ingresos Elaborados.
TECIR: Total de  Expedientes para Control de Ingresos Realizados.
TECIE: Total de Expedientes para control de Ingresos Estimados.</v>
      </c>
      <c r="J102" s="31" t="str">
        <f>IF(ISBLANK('5. Pp (3 años)'!J92),"",'5. Pp (3 años)'!J92)</f>
        <v>UNIDAD DE MEDIDA DEL INDICADOR:
Porcentaje.
UNIDAD DE MEDIDA DE LAS VARIABLES:
Expedientes</v>
      </c>
      <c r="K102" s="29" t="str">
        <f>IF(ISBLANK('5. Pp (3 años)'!K92),"",'5. Pp (3 años)'!K92)</f>
        <v>Ascendente</v>
      </c>
      <c r="L102" s="31" t="str">
        <f>IF(ISBLANK('5. Pp (3 años)'!L92),"",'5. Pp (3 años)'!L92)</f>
        <v>PECIE:  Del 01 de enero del 2025 al 31 de diciembre del 2027 se integrarán 971 expedientes para control de ingresos de NNA.
VARIACIÓN DE LA META EN RELACIÓN A LA LÍNEA BASE
Meta absoluta:   7 integraciones de expedientes para el control de ingresos.
Meta relativa:   0.73% superior a la línea base.</v>
      </c>
      <c r="M102" s="31" t="str">
        <f>IF(ISBLANK('5. Pp (3 años)'!M92),"",'5. Pp (3 años)'!M92)</f>
        <v>PECIE: Del 01 de enero de 2022 al 31 de diciembre del 2024 se entregaron 964 expedientes para control de NNA.
2022: 400
2023: 299
2024: 265
Total: 964</v>
      </c>
      <c r="N102" s="31" t="str">
        <f>IF(ISBLANK('5. Pp (3 años)'!N92),"",'5. Pp (3 años)'!N92)</f>
        <v>Nombre del Documento:
Bases de datos, bitácoras, expedientes y listas diarias.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v>
      </c>
      <c r="O102" s="31" t="str">
        <f>IF(ISBLANK('5. Pp (3 años)'!O92),"",'5. Pp (3 años)'!O92)</f>
        <v>Ingresan niñas, niños y adolescentes  benitojuarenses a la Casa de Asistencia Temporal con diferentes tipos de violencia garantizando el interés superior de la niñez satisfaciendo sus necesidades de alimentación, salud, educación, y sano esparcimiento para su desarrollo integral.</v>
      </c>
      <c r="P102" s="204" t="str">
        <f>IF(ISBLANK('5. Pp (3 años)'!P92),"",'5. Pp (3 años)'!P92)</f>
        <v/>
      </c>
    </row>
    <row r="103" spans="2:16" ht="207">
      <c r="B103" s="93" t="str">
        <f>IF(ISBLANK('5. Pp (3 años)'!B93),"",'5. Pp (3 años)'!B93)</f>
        <v xml:space="preserve">
Coordinación de la Casa de Asistencia Temporal para  Niñas, Niños y Adolescentes</v>
      </c>
      <c r="C103" s="29" t="str">
        <f>IF(ISBLANK('5. Pp (3 años)'!C93),"",'5. Pp (3 años)'!C93)</f>
        <v>Actividad</v>
      </c>
      <c r="D103" s="31" t="str">
        <f>IF(ISBLANK('5. Pp (3 años)'!D93),"",'5. Pp (3 años)'!D93)</f>
        <v>4.2.1.1.10.2. Realización de atenciones integrales de seguimiento médico, psicológico, social y jurídico para NNA.</v>
      </c>
      <c r="E103" s="31" t="str">
        <f>IF(ISBLANK('5. Pp (3 años)'!E93),"",'5. Pp (3 años)'!E93)</f>
        <v>PAISR: Porcentaje de Atenciones Integrales de Seguimiento Realizadas.</v>
      </c>
      <c r="F103" s="31" t="str">
        <f>IF(ISBLANK('5. Pp (3 años)'!F93),"",'5. Pp (3 años)'!F93)</f>
        <v>Este indicador mide el cumplimiento de las atenciones integrales de seguimiento (médicas, psicológicas, trabajo social y jurídicas) brindadas a NNA  en la Casa de Asistencia Temporal con la finalidad de proteger sus derechos.</v>
      </c>
      <c r="G103" s="29" t="str">
        <f>IF(ISBLANK('5. Pp (3 años)'!G93),"",'5. Pp (3 años)'!G93)</f>
        <v>Eficacia</v>
      </c>
      <c r="H103" s="29" t="str">
        <f>IF(ISBLANK('5. Pp (3 años)'!H93),"",'5. Pp (3 años)'!H93)</f>
        <v>Trimestral</v>
      </c>
      <c r="I103" s="31" t="str">
        <f>IF(ISBLANK('5. Pp (3 años)'!I93),"",'5. Pp (3 años)'!I93)</f>
        <v xml:space="preserve">                 MÉTODO DE CÁLCULO 
              PAISR=(TAISR/TAISE)*100
                              VARIABLES
PAISR: Porcentaje de Atenciones Integrales de Seguimiento Realizadas.
TAISR: Total de Atenciones Integrales de Seguimiento Realizadas.
TAISE: Total de Atenciones Integrales de Seguimiento Estimadas.</v>
      </c>
      <c r="J103" s="31" t="str">
        <f>IF(ISBLANK('5. Pp (3 años)'!J93),"",'5. Pp (3 años)'!J93)</f>
        <v>UNIDAD DE MEDIDA DEL INDICADOR:
Porcentaje.
UNIDAD DE MEDIDA DE LAS VARIABLES:
Atenciones integrales de Seguimiento.</v>
      </c>
      <c r="K103" s="29" t="str">
        <f>IF(ISBLANK('5. Pp (3 años)'!K93),"",'5. Pp (3 años)'!K93)</f>
        <v>Ascendente</v>
      </c>
      <c r="L103" s="31" t="str">
        <f>IF(ISBLANK('5. Pp (3 años)'!L93),"",'5. Pp (3 años)'!L93)</f>
        <v>PAISR:   Del  01 de enero de 2026 al 31 de diciembre  del 2027  se realizarán 42,984 atenciones integrales de seguimiento a NNA.
VARIACIÓN DE LA META EN RELACIÓN A LA LÍNEA BASE.
Meta absoluta: Sin línea base.
Meta relativa: Sin línea base.</v>
      </c>
      <c r="M103" s="31" t="str">
        <f>IF(ISBLANK('5. Pp (3 años)'!M93),"",'5. Pp (3 años)'!M93)</f>
        <v>PAISR: Del 01 de enero de 2024 al 31 de Diciembre del 2025 no cuenta línea base de atenciones integrales de Seguimiento a NNA.
2023: ND
2024: ND
2025: ND
Total: ND</v>
      </c>
      <c r="N103" s="31" t="str">
        <f>IF(ISBLANK('5. Pp (3 años)'!N93),"",'5. Pp (3 años)'!N93)</f>
        <v>Nombre del Documento:
Expedientes de NNA y base de datos de ingreso.
Nombre del área que genera la información: 
Coordinación de la Casa de Asistencia Temporal para NNA.
Periodicidad con que se genera la información:
Trimestral.
Liga de la página donde se localiza la información o ubicación:
Ubicado en la oficina administrativa de la Casa de Asistencia Temporal.</v>
      </c>
      <c r="O103" s="31" t="str">
        <f>IF(ISBLANK('5. Pp (3 años)'!O93),"",'5. Pp (3 años)'!O93)</f>
        <v>Ingresan niñas, niños y adolescentes  benitojuarenses a la Casa de Asistencia Temporal para que lleve a cabo un proceso de indicaciones multidisciplinarias e integradoras requeridas por órganos institucionales foráneas por un proceso de indicaciones multidisciplinarias e integradoras requeridas por el tipo de violencia de ingreso.
Las condiciones de traslado son óptimas y seguras para realizar los  acompañamientos.</v>
      </c>
      <c r="P103" s="204" t="str">
        <f>IF(ISBLANK('5. Pp (3 años)'!P93),"",'5. Pp (3 años)'!P93)</f>
        <v/>
      </c>
    </row>
    <row r="104" spans="2:16" ht="207">
      <c r="B104" s="93" t="str">
        <f>IF(ISBLANK('5. Pp (3 años)'!B94),"",'5. Pp (3 años)'!B94)</f>
        <v xml:space="preserve">
Coordinación de la Casa de Asistencia Temporal para  Niñas, Niños y Adolescentes</v>
      </c>
      <c r="C104" s="29" t="str">
        <f>IF(ISBLANK('5. Pp (3 años)'!C94),"",'5. Pp (3 años)'!C94)</f>
        <v>Actividad</v>
      </c>
      <c r="D104" s="31" t="str">
        <f>IF(ISBLANK('5. Pp (3 años)'!D94),"",'5. Pp (3 años)'!D94)</f>
        <v>4.2.1.1.10.3. Ejecución de acompañamientos a NNA a diferentes órganos institucionales Foráneos.</v>
      </c>
      <c r="E104" s="31" t="str">
        <f>IF(ISBLANK('5. Pp (3 años)'!E94),"",'5. Pp (3 años)'!E94)</f>
        <v>PAOIR: Porcentaje de Acompañamientos a Órganos Institucionales Foráneos Ejecutados.</v>
      </c>
      <c r="F104" s="31" t="str">
        <f>IF(ISBLANK('5. Pp (3 años)'!F94),"",'5. Pp (3 años)'!F94)</f>
        <v>Este indicador mide el grado de cumplimiento de niñas, niños y adolescentes que reciben acompañamiento a órganos institucionales Foráneos, para que lleve a cabo un proceso de indicaciones multidisciplinarias e integradoras requeridas por el tipo de violencia de ingreso.</v>
      </c>
      <c r="G104" s="29" t="str">
        <f>IF(ISBLANK('5. Pp (3 años)'!G94),"",'5. Pp (3 años)'!G94)</f>
        <v>Eficacia</v>
      </c>
      <c r="H104" s="29" t="str">
        <f>IF(ISBLANK('5. Pp (3 años)'!H94),"",'5. Pp (3 años)'!H94)</f>
        <v>Trimestral</v>
      </c>
      <c r="I104" s="31" t="str">
        <f>IF(ISBLANK('5. Pp (3 años)'!I94),"",'5. Pp (3 años)'!I94)</f>
        <v xml:space="preserve">                MÉTODO DE CÁLCULO 
            PAOIR=(TAOIR/TAOIE)*100
                              VARIABLES
PAOIR: Porcentaje de Acompañamientos a Órganos Institucionales Realizados.
TAOIR: Total de Acompañamientos a Órganos Institucionales Realizados .
TAOIE: Total de Acompañamientos a Órganos Institucionales Estimados.</v>
      </c>
      <c r="J104" s="31" t="str">
        <f>IF(ISBLANK('5. Pp (3 años)'!J94),"",'5. Pp (3 años)'!J94)</f>
        <v>UNIDAD DE MEDIDA DEL INDICADOR:
Porcentaje.
UNIDAD DE MEDIDA DE LAS VARIABLES:
Acompañamientos</v>
      </c>
      <c r="K104" s="29" t="str">
        <f>IF(ISBLANK('5. Pp (3 años)'!K94),"",'5. Pp (3 años)'!K94)</f>
        <v>Ascendente</v>
      </c>
      <c r="L104" s="31" t="str">
        <f>IF(ISBLANK('5. Pp (3 años)'!L94),"",'5. Pp (3 años)'!L94)</f>
        <v>PAOIR: De 01 de enero de 2025 al 31 de diciembre de 2027, se realizarán 3,541 acompañamientos a Órganos Institucionales foráneos.
VARIACIÓN DE LA META EN RELACIÓN A LA LÍNEA BASE
Meta absoluta: -9 acompañamientos.
Meta relativa: -0.25% inferior a la línea base.</v>
      </c>
      <c r="M104" s="31" t="str">
        <f>IF(ISBLANK('5. Pp (3 años)'!M94),"",'5. Pp (3 años)'!M94)</f>
        <v>PAOIR: Del 01 de enero de 2022 al 31 de diciembre del 2024 se realizaron a 3,550 acompañamientos. 
2022: 1,140
2023: 1,559
2024: 851
Total: 3,550</v>
      </c>
      <c r="N104" s="31" t="str">
        <f>IF(ISBLANK('5. Pp (3 años)'!N94),"",'5. Pp (3 años)'!N94)</f>
        <v xml:space="preserve">Nombre del Documento:
Bitácora de salidas, oficios de salidas, listas diarias y expedientes.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                                                                       </v>
      </c>
      <c r="O104" s="31" t="str">
        <f>IF(ISBLANK('5. Pp (3 años)'!O94),"",'5. Pp (3 años)'!O94)</f>
        <v>Las condiciones de las instalaciones son adecuadas para realizar las actividades lúdicas, deportivas, educativas y formativas.</v>
      </c>
      <c r="P104" s="204" t="str">
        <f>IF(ISBLANK('5. Pp (3 años)'!P94),"",'5. Pp (3 años)'!P94)</f>
        <v/>
      </c>
    </row>
    <row r="105" spans="2:16" ht="207">
      <c r="B105" s="93" t="str">
        <f>IF(ISBLANK('5. Pp (3 años)'!B95),"",'5. Pp (3 años)'!B95)</f>
        <v xml:space="preserve">
Coordinación de la Casa de Asistencia Temporal para  Niñas, Niños y Adolescentes</v>
      </c>
      <c r="C105" s="29" t="str">
        <f>IF(ISBLANK('5. Pp (3 años)'!C95),"",'5. Pp (3 años)'!C95)</f>
        <v>Actividad</v>
      </c>
      <c r="D105" s="31" t="str">
        <f>IF(ISBLANK('5. Pp (3 años)'!D95),"",'5. Pp (3 años)'!D95)</f>
        <v>4.2.1.1.10.4. Realización de actividades complementarias para el sano desarrollo de NNA alojados en la CATNNA.</v>
      </c>
      <c r="E105" s="31" t="str">
        <f>IF(ISBLANK('5. Pp (3 años)'!E95),"",'5. Pp (3 años)'!E95)</f>
        <v>PACR: Porcentaje de Actividades Complementarias Realizadas.</v>
      </c>
      <c r="F105" s="31" t="str">
        <f>IF(ISBLANK('5. Pp (3 años)'!F95),"",'5. Pp (3 años)'!F95)</f>
        <v>Este indicador mide el cumplimiento de actividades complementarias (recreativas, lúdicas, deportivas, educativas y formativas) que se realizan dentro de la CATNNA, para la salud y el bienestar de NNA, promoviendo el desarrollo de la creatividad, la imaginación y la confianza.</v>
      </c>
      <c r="G105" s="29" t="str">
        <f>IF(ISBLANK('5. Pp (3 años)'!G95),"",'5. Pp (3 años)'!G95)</f>
        <v>Eficacia</v>
      </c>
      <c r="H105" s="29" t="str">
        <f>IF(ISBLANK('5. Pp (3 años)'!H95),"",'5. Pp (3 años)'!H95)</f>
        <v>Trimestral</v>
      </c>
      <c r="I105" s="31" t="str">
        <f>IF(ISBLANK('5. Pp (3 años)'!I95),"",'5. Pp (3 años)'!I95)</f>
        <v xml:space="preserve">                MÉTODO DE CÁLCULO
              PACR: (TACR/TACP)*100
                             VARIABLES
PACR: Porcentaje de Actividades Complementarias Realizadas.
TACR: Total de Actividades complementarias Realizadas.
TACP: Total de Actividades complementarias Programadas.</v>
      </c>
      <c r="J105" s="31" t="str">
        <f>IF(ISBLANK('5. Pp (3 años)'!J95),"",'5. Pp (3 años)'!J95)</f>
        <v>UNIDAD DE MEDIDA DEL INDICADOR:
Porcentaje.
UNIDAD DE MEDIDA DE LAS VARIABLES:
Actividades</v>
      </c>
      <c r="K105" s="29" t="str">
        <f>IF(ISBLANK('5. Pp (3 años)'!K95),"",'5. Pp (3 años)'!K95)</f>
        <v>Ascendente</v>
      </c>
      <c r="L105" s="31" t="str">
        <f>IF(ISBLANK('5. Pp (3 años)'!L95),"",'5. Pp (3 años)'!L95)</f>
        <v>PACR: Del 01 de enero del 2025 al 31 de diciembre del 2027, se realizarán 14,698 actividades complementarias.
VARIACIÓN DE LA META EN RELACIÓN A LA LÍNEA BASE
Meta Absoluta: 178 actividades  lúdicas, deportivas, educativas y formativas. 
Meta relativa: 1.22% superior a la línea base.</v>
      </c>
      <c r="M105" s="31" t="str">
        <f>IF(ISBLANK('5. Pp (3 años)'!M95),"",'5. Pp (3 años)'!M95)</f>
        <v>PACR: Del 01 de enero de 2022 al 31 de diciembre del 2024  se realizaron 14,520 actividades complementarias.
2022: 5,760
2023: 5,175 
2024: 3,585
Total: 14,520</v>
      </c>
      <c r="N105" s="31" t="str">
        <f>IF(ISBLANK('5. Pp (3 años)'!N95),"",'5. Pp (3 años)'!N95)</f>
        <v>Nombre del Documento:
Calendario de actividades programadas y listas de asistencias.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v>
      </c>
      <c r="O105" s="31" t="str">
        <f>IF(ISBLANK('5. Pp (3 años)'!O95),"",'5. Pp (3 años)'!O95)</f>
        <v>Ingresan niñas, niños y adolescentes  benitojuarenses a la Casa de Asistencia Temporal</v>
      </c>
      <c r="P105" s="204" t="str">
        <f>IF(ISBLANK('5. Pp (3 años)'!P95),"",'5. Pp (3 años)'!P95)</f>
        <v/>
      </c>
    </row>
    <row r="106" spans="2:16" ht="207">
      <c r="B106" s="93" t="str">
        <f>IF(ISBLANK('5. Pp (3 años)'!B96),"",'5. Pp (3 años)'!B96)</f>
        <v xml:space="preserve">
Coordinación de la Casa de Asistencia Temporal para  Niñas, Niños y Adolescentes</v>
      </c>
      <c r="C106" s="29" t="str">
        <f>IF(ISBLANK('5. Pp (3 años)'!C96),"",'5. Pp (3 años)'!C96)</f>
        <v>Actividad</v>
      </c>
      <c r="D106" s="31" t="str">
        <f>IF(ISBLANK('5. Pp (3 años)'!D96),"",'5. Pp (3 años)'!D96)</f>
        <v>4.2.1.1.10.5. Suministro de insumos para el cuidado, alimentación y salud de las NNA de la CATNNA.</v>
      </c>
      <c r="E106" s="31" t="str">
        <f>IF(ISBLANK('5. Pp (3 años)'!E96),"",'5. Pp (3 años)'!E96)</f>
        <v>PICE: Porcentaje de Insumos para el Cuidado, Alimentación y Salud Entregados.</v>
      </c>
      <c r="F106" s="31" t="str">
        <f>IF(ISBLANK('5. Pp (3 años)'!F96),"",'5. Pp (3 años)'!F96)</f>
        <v>Este indicador mide los insumos entregados para el cuidado personal , alimentación y salud  (vestido, calzado, blancos, artículos de higiene personal, medicamentos y limpieza) de NNA de la CATNNA</v>
      </c>
      <c r="G106" s="29" t="str">
        <f>IF(ISBLANK('5. Pp (3 años)'!G96),"",'5. Pp (3 años)'!G96)</f>
        <v>Eficacia</v>
      </c>
      <c r="H106" s="29" t="str">
        <f>IF(ISBLANK('5. Pp (3 años)'!H96),"",'5. Pp (3 años)'!H96)</f>
        <v>Trimestral</v>
      </c>
      <c r="I106" s="31" t="str">
        <f>IF(ISBLANK('5. Pp (3 años)'!I96),"",'5. Pp (3 años)'!I96)</f>
        <v xml:space="preserve">                MÉTODO DE CÁLCULO
                 PICE= (TICE/TICP)*100
                              VARIABLES
PICE: Porcentaje de Insumos para el Cuidado, Alimentación y Salud Entregados.
TICE: Total de Insumos para para el Cuidado, Alimentación y Salud Entregados.
TICP: Total de Insumos para el Cuidado, Alimentación y Salud Programados.</v>
      </c>
      <c r="J106" s="31" t="str">
        <f>IF(ISBLANK('5. Pp (3 años)'!J96),"",'5. Pp (3 años)'!J96)</f>
        <v>UNIDAD DE MEDIDA DEL INDICADOR:
Porcentaje.
UNIDAD DE MEDIDA DE LAS VARIABLES:
Insumos de para el Cuidado, Alimentación y Salud.</v>
      </c>
      <c r="K106" s="29" t="str">
        <f>IF(ISBLANK('5. Pp (3 años)'!K96),"",'5. Pp (3 años)'!K96)</f>
        <v>Ascendente</v>
      </c>
      <c r="L106" s="31" t="str">
        <f>IF(ISBLANK('5. Pp (3 años)'!L96),"",'5. Pp (3 años)'!L96)</f>
        <v>PICE: Del 01 de enero del 2025 al 31 de diciembre 2027 se entregarán  502,948 insumos de para el Cuidado, Alimentación y Salud,.</v>
      </c>
      <c r="M106" s="31" t="str">
        <f>IF(ISBLANK('5. Pp (3 años)'!M96),"",'5. Pp (3 años)'!M96)</f>
        <v>PICE: No existe la línea base debido a que este indicador es de nueva creación.
A partir de 2025 se inicia la integración de la línea base para el siguiente periodo de gobierno.</v>
      </c>
      <c r="N106" s="31" t="str">
        <f>IF(ISBLANK('5. Pp (3 años)'!N96),"",'5. Pp (3 años)'!N96)</f>
        <v>Nombre del Documento:
Expediente de insumos solicitados y recetas médicas.
Nombre del área que genera la información: 
Coordinación de la Casa de Asistencia Temporal.
Periodicidad con que se genera la información:
Trimestral.
Liga de la página donde se localiza la información o ubicación: 
Lefort MBJ-SMDIF-DG-DPPN-05-2025 ubicado en la oficina administrativa de la a Casa de Asistencia Temporal.</v>
      </c>
      <c r="O106" s="31" t="str">
        <f>IF(ISBLANK('5. Pp (3 años)'!O96),"",'5. Pp (3 años)'!O96)</f>
        <v>Ingresan niñas, niños y adolescentes  benitojuarenses a la Casa de Asistencia Temporal</v>
      </c>
      <c r="P106" s="204" t="str">
        <f>IF(ISBLANK('5. Pp (3 años)'!P96),"",'5. Pp (3 años)'!P96)</f>
        <v/>
      </c>
    </row>
    <row r="107" spans="2:16" ht="189.75">
      <c r="B107" s="89" t="str">
        <f>IF(ISBLANK('5. Pp (3 años)'!B97),"",'5. Pp (3 años)'!B97)</f>
        <v xml:space="preserve">
Coordinación del Centro Especializado para la Atención a la Violencia</v>
      </c>
      <c r="C107" s="64" t="str">
        <f>IF(ISBLANK('5. Pp (3 años)'!C97),"",'5. Pp (3 años)'!C97)</f>
        <v>Componente</v>
      </c>
      <c r="D107" s="91" t="str">
        <f>IF(ISBLANK('5. Pp (3 años)'!D97),"",'5. Pp (3 años)'!D97)</f>
        <v>4.2.1.1.11. Servicios de prevención y atención para un entorno libre de violencia en mujeres y hombres generadores o víctimas de violencia Brindados.</v>
      </c>
      <c r="E107" s="91" t="str">
        <f>IF(ISBLANK('5. Pp (3 años)'!E97),"",'5. Pp (3 años)'!E97)</f>
        <v>PSPAR: Porcentaje de Servicios de Prevención y Atención Realizados.</v>
      </c>
      <c r="F107" s="91" t="str">
        <f>IF(ISBLANK('5. Pp (3 años)'!F97),"",'5. Pp (3 años)'!F97)</f>
        <v>Este indicador mide el grado de cumplimiento de los servicios que se realizan para la  prevención y atención de la violencia en mujeres y hombres en el CEPAV, tales como: Asesorías jurídicas y psicológicas, servicios de trabajo social, pláticas y capacitación para el autoempleo.</v>
      </c>
      <c r="G107" s="64" t="str">
        <f>IF(ISBLANK('5. Pp (3 años)'!G97),"",'5. Pp (3 años)'!G97)</f>
        <v>Eficacia</v>
      </c>
      <c r="H107" s="64" t="str">
        <f>IF(ISBLANK('5. Pp (3 años)'!H97),"",'5. Pp (3 años)'!H97)</f>
        <v>Trimestral</v>
      </c>
      <c r="I107" s="91" t="str">
        <f>IF(ISBLANK('5. Pp (3 años)'!I97),"",'5. Pp (3 años)'!I97)</f>
        <v xml:space="preserve">                MÉTODO DE CÁLCULO
          PSPAR= (TSPAR/TSPAP)*100
                              VARIABLES 
PSPAR: Porcentaje de Servicios de Prevención y Atención Realizados.
TSPAR: Total de Servicios de Prevención y Atención Realizados.
TSPAP: Total de Servicios de Prevención y Atención Programados.</v>
      </c>
      <c r="J107" s="91" t="str">
        <f>IF(ISBLANK('5. Pp (3 años)'!J97),"",'5. Pp (3 años)'!J97)</f>
        <v>UNIDAD DE MEDIDA DEL INDICADOR:
Porcentaje.
UNIDAD DE MEDIDA DE LAS VARIABLES:
Servicios</v>
      </c>
      <c r="K107" s="64" t="str">
        <f>IF(ISBLANK('5. Pp (3 años)'!K97),"",'5. Pp (3 años)'!K97)</f>
        <v>Ascendente</v>
      </c>
      <c r="L107" s="91" t="str">
        <f>IF(ISBLANK('5. Pp (3 años)'!L97),"",'5. Pp (3 años)'!L97)</f>
        <v>PSPAR: Del 01 de enero del 2025 al 31 de diciembre del 2027 se realizarán 10,455 servicios de prevención y atención  para un entorno libre de Violencia.
VARIACIÓN DE LA META EN RELACIÓN A LA LÍNEA BASE
Meta absoluta: 693 servicios de prevención y atención para un entorno libre de violencia.
Meta relativa: 7.10% superior a la línea base.</v>
      </c>
      <c r="M107" s="91" t="str">
        <f>IF(ISBLANK('5. Pp (3 años)'!M97),"",'5. Pp (3 años)'!M97)</f>
        <v>PSPAR: Del 01 de enero de 2022 al 31 de diciembre del 2024  se realizaron 9,762 servicios de prevención y atención  para un entorno libre de Violencia.
2022: 3,173
2023: 3,473   
2024: 3,116
Total: 9,762</v>
      </c>
      <c r="N107" s="91" t="str">
        <f>IF(ISBLANK('5. Pp (3 años)'!N97),"",'5. Pp (3 años)'!N97)</f>
        <v>Nombre del Documento:
Bitácora de personas atendidas con servicios.
Nombre de quien genera la información:
Coordinación del CEPAV.
Periodicidad con que se genera la información: 
Trimestral.
Liga de la página donde se localiza la información o ubicación:    
Carpeta lefort Tomo 1 años 2025 ubicada en el archivo de recepción.</v>
      </c>
      <c r="O107" s="91" t="str">
        <f>IF(ISBLANK('5. Pp (3 años)'!O97),"",'5. Pp (3 años)'!O97)</f>
        <v>Las personas asisten y solicitan los servicios que brinda el CEPAV.</v>
      </c>
      <c r="P107" s="92" t="str">
        <f>IF(ISBLANK('5. Pp (3 años)'!P97),"",'5. Pp (3 años)'!P97)</f>
        <v>Objetivo 16. Promover sociedades pacíficas e inclusivas para el desarrollo sostenible, facilitar el acceso a la justicia para todos y crear instituciones eficaces, responsables e inclusivas a todos los niveles.
 Meta 16.1 Reducir considerablemente todas las formas de violencia y las tasas de mortalidad conexas en todo el mundo.</v>
      </c>
    </row>
    <row r="108" spans="2:16" ht="224.25">
      <c r="B108" s="93" t="str">
        <f>IF(ISBLANK('5. Pp (3 años)'!B98),"",'5. Pp (3 años)'!B98)</f>
        <v xml:space="preserve">
Coordinación del Centro Especializado para la Atención a la Violencia</v>
      </c>
      <c r="C108" s="29" t="str">
        <f>IF(ISBLANK('5. Pp (3 años)'!C98),"",'5. Pp (3 años)'!C98)</f>
        <v>Actividad</v>
      </c>
      <c r="D108" s="31" t="str">
        <f>IF(ISBLANK('5. Pp (3 años)'!D98),"",'5. Pp (3 años)'!D98)</f>
        <v>4.2.1.1.11.1. Realización de atenciones multidisciplinarias a personas generadoras o víctimas de violencia.</v>
      </c>
      <c r="E108" s="31" t="str">
        <f>IF(ISBLANK('5. Pp (3 años)'!E98),"",'5. Pp (3 años)'!E98)</f>
        <v>PAMR: Porcentaje de Atenciones Multidisciplinarias Realizadas.</v>
      </c>
      <c r="F108" s="31" t="str">
        <f>IF(ISBLANK('5. Pp (3 años)'!F98),"",'5. Pp (3 años)'!F98)</f>
        <v>El indicador mide el cumplimiento de las atenciones multidisciplinarias (psicológicas, jurídicas, de trabajo social) y acompañamientos, en respuesta a la demanda de estos servicios para mujeres y hombres que sufren o generan violencia en sus distintas modalidades.</v>
      </c>
      <c r="G108" s="29" t="str">
        <f>IF(ISBLANK('5. Pp (3 años)'!G98),"",'5. Pp (3 años)'!G98)</f>
        <v>Eficacia</v>
      </c>
      <c r="H108" s="29" t="str">
        <f>IF(ISBLANK('5. Pp (3 años)'!H98),"",'5. Pp (3 años)'!H98)</f>
        <v>Trimestral</v>
      </c>
      <c r="I108" s="31" t="str">
        <f>IF(ISBLANK('5. Pp (3 años)'!I98),"",'5. Pp (3 años)'!I98)</f>
        <v xml:space="preserve">                MÉTODO DE CÁLCULO
            PAMR= (TAMB/TAME)*100
                               VARIABLES 
PAMR: Porcentaje de Atenciones Multidisciplinarias Realizadas.
TAMB: Total de Atenciones Multidisciplinarias Brindadas.
TAME: Total de Atenciones Multidisciplinarias Estimadas.</v>
      </c>
      <c r="J108" s="31" t="str">
        <f>IF(ISBLANK('5. Pp (3 años)'!J98),"",'5. Pp (3 años)'!J98)</f>
        <v>UNIDAD DE MEDIDA DEL INDICADOR: 
Porcentaje.
UNIDAD DE MEDIDA DE LAS VARIABLES: 
Atenciones</v>
      </c>
      <c r="K108" s="29" t="str">
        <f>IF(ISBLANK('5. Pp (3 años)'!K98),"",'5. Pp (3 años)'!K98)</f>
        <v>Ascendente</v>
      </c>
      <c r="L108" s="31" t="str">
        <f>IF(ISBLANK('5. Pp (3 años)'!L98),"",'5. Pp (3 años)'!L98)</f>
        <v>PAMR: De 01 de enero de 2025 al 31 de diciembre de 2027 se realizarán  6,175 atenciones multidisciplinarias.
VARIACIÓN DE LA META EN RELACIÓN A LA LÍNEA BASE
Meta absoluta: 455 atenciones multidisciplinarias.
Meta relativa: 7.95% superior a la línea base.</v>
      </c>
      <c r="M108" s="31" t="str">
        <f>IF(ISBLANK('5. Pp (3 años)'!M98),"",'5. Pp (3 años)'!M98)</f>
        <v>PAMR: Del 01 de enero de 2022 al 31 de diciembre del 2024  se otorgaron 5,720 atenciones psicológicas, asesorías jurídicas y de trabajo social.
2022: 1,864
2023: 1,996  
2024: 1,860
Total: 5,720</v>
      </c>
      <c r="N108" s="31" t="str">
        <f>IF(ISBLANK('5. Pp (3 años)'!N98),"",'5. Pp (3 años)'!N98)</f>
        <v>Nombre del Documento:
Listas de atención diaria, donde se especifica el total de atenciones realizadas.
Nombre de quien genera la información:
Coordinación del CEPAV.
Periodicidad con que se genera la información: 
Mensual.
Liga de la página donde se localiza la información o ubicación:    
Carpeta lefort Tomo 1 al 3 años 2025, ubicada en el archivo de recepción.</v>
      </c>
      <c r="O108" s="31" t="str">
        <f>IF(ISBLANK('5. Pp (3 años)'!O98),"",'5. Pp (3 años)'!O98)</f>
        <v>Las personas víctimas de violencia solicitan las atenciones que brinda el CEPAV.</v>
      </c>
      <c r="P108" s="204" t="str">
        <f>IF(ISBLANK('5. Pp (3 años)'!P98),"",'5. Pp (3 años)'!P98)</f>
        <v/>
      </c>
    </row>
    <row r="109" spans="2:16" ht="189.75">
      <c r="B109" s="93" t="str">
        <f>IF(ISBLANK('5. Pp (3 años)'!B99),"",'5. Pp (3 años)'!B99)</f>
        <v xml:space="preserve">
Coordinación del Centro Especializado para la Atención a la Violencia</v>
      </c>
      <c r="C109" s="29" t="str">
        <f>IF(ISBLANK('5. Pp (3 años)'!C99),"",'5. Pp (3 años)'!C99)</f>
        <v>Actividad</v>
      </c>
      <c r="D109" s="31" t="str">
        <f>IF(ISBLANK('5. Pp (3 años)'!D99),"",'5. Pp (3 años)'!D99)</f>
        <v>4.2.1.1.11.2. Impartición de pláticas para la concientización y prevención de la violencia en todas sus modalidades para las mujeres y los hombres del Municipio de Benito Juárez.</v>
      </c>
      <c r="E109" s="31" t="str">
        <f>IF(ISBLANK('5. Pp (3 años)'!E99),"",'5. Pp (3 años)'!E99)</f>
        <v>PPI: Porcentaje de Pláticas Impartidas.</v>
      </c>
      <c r="F109" s="31" t="str">
        <f>IF(ISBLANK('5. Pp (3 años)'!F99),"",'5. Pp (3 años)'!F99)</f>
        <v>Este indicador permite medir el grado de cumplimiento de las capacitaciones impartidas en temas de prevención de la violencia en todas sus modalidades para las mujeres y hombres; fomentando así la transformación de las conductas estereotipadas por razones de género.</v>
      </c>
      <c r="G109" s="29" t="str">
        <f>IF(ISBLANK('5. Pp (3 años)'!G99),"",'5. Pp (3 años)'!G99)</f>
        <v>Eficacia</v>
      </c>
      <c r="H109" s="29" t="str">
        <f>IF(ISBLANK('5. Pp (3 años)'!H99),"",'5. Pp (3 años)'!H99)</f>
        <v>Trimestral</v>
      </c>
      <c r="I109" s="31" t="str">
        <f>IF(ISBLANK('5. Pp (3 años)'!I99),"",'5. Pp (3 años)'!I99)</f>
        <v xml:space="preserve">                MÉTODO DE CÁLCULO 
                    PPI=(TPI/TCPP)*100
                              VARIABLES 
PPI: Porcentaje de Pláticas Impartidas.
TPI: Total de Pláticas Impartidas.
TPP: Total de Pláticas Programadas.</v>
      </c>
      <c r="J109" s="31" t="str">
        <f>IF(ISBLANK('5. Pp (3 años)'!J99),"",'5. Pp (3 años)'!J99)</f>
        <v>UNIDAD DE MEDIDA DEL INDICADOR:
 Porcentaje.
UNIDAD DE MEDIDA DE LAS VARIABLES: 
 Pláticas</v>
      </c>
      <c r="K109" s="29" t="str">
        <f>IF(ISBLANK('5. Pp (3 años)'!K99),"",'5. Pp (3 años)'!K99)</f>
        <v>Ascendente</v>
      </c>
      <c r="L109" s="31" t="str">
        <f>IF(ISBLANK('5. Pp (3 años)'!L99),"",'5. Pp (3 años)'!L99)</f>
        <v>PPI: De 01 de enero de 2025 al 31 de diciembre de 2027, se impartirán 65 capacitaciones para la concientización y prevención de la violencia.
VARIACIÓN DE LA META EN RELACIÓN A LA LÍNEA BASE
Meta absoluta: 4 Capacitación para la concientización y prevención de la violencia.
Meta relativa: 6.56% superior a la línea base.</v>
      </c>
      <c r="M109" s="31" t="str">
        <f>IF(ISBLANK('5. Pp (3 años)'!M99),"",'5. Pp (3 años)'!M99)</f>
        <v>PPI:  Del 01de enero 2022 al 31de diciembre de  2024 se impartieron 61 pláticas  y talleres para la prevención de la violencia.
2022: 21
2023: 20
2024: 20
Total: 61</v>
      </c>
      <c r="N109" s="31" t="str">
        <f>IF(ISBLANK('5. Pp (3 años)'!N99),"",'5. Pp (3 años)'!N99)</f>
        <v>Nombre del Documento:
Concentrado de Fichas Técnicas de Pláticas y talleres.
Nombre de quien genera la información:
Coordinación del CEPAV.
Periodicidad con que se genera la información: 
Trimestral.
Liga de la página donde se localiza la información o ubicación:    
Carpeta lefort Tomo 1, año 2025 ubicada en el archivo de recepción.</v>
      </c>
      <c r="O109" s="31" t="str">
        <f>IF(ISBLANK('5. Pp (3 años)'!O99),"",'5. Pp (3 años)'!O99)</f>
        <v>La población de Benito Juárez responde a la convocatoria y asiste a las pláticas y talleres con temas para la Prevención de la Violencia en el CEPAV.</v>
      </c>
      <c r="P109" s="204" t="str">
        <f>IF(ISBLANK('5. Pp (3 años)'!P99),"",'5. Pp (3 años)'!P99)</f>
        <v/>
      </c>
    </row>
    <row r="110" spans="2:16" ht="207">
      <c r="B110" s="93" t="str">
        <f>IF(ISBLANK('5. Pp (3 años)'!B100),"",'5. Pp (3 años)'!B100)</f>
        <v xml:space="preserve">
Coordinación del Centro Especializado para la Atención a la Violencia</v>
      </c>
      <c r="C110" s="29" t="str">
        <f>IF(ISBLANK('5. Pp (3 años)'!C100),"",'5. Pp (3 años)'!C100)</f>
        <v>Actividad</v>
      </c>
      <c r="D110" s="31" t="str">
        <f>IF(ISBLANK('5. Pp (3 años)'!D100),"",'5. Pp (3 años)'!D100)</f>
        <v>4.2.1.1.11.3. Impartición de capacitaciones para el autoempleo a mujeres receptoras de violencia en cualquiera de sus modalidades.</v>
      </c>
      <c r="E110" s="31" t="str">
        <f>IF(ISBLANK('5. Pp (3 años)'!E100),"",'5. Pp (3 años)'!E100)</f>
        <v>PCI: Porcentaje de Capacitaciones para el Autoempleo Impartidas.</v>
      </c>
      <c r="F110" s="31" t="str">
        <f>IF(ISBLANK('5. Pp (3 años)'!F100),"",'5. Pp (3 años)'!F100)</f>
        <v>Este indicador mide el grado de cumplimiento de capacitaciones impartidas a mujeres que fueron receptoras de violencia en apoyo a su economía y para su empoderamiento.</v>
      </c>
      <c r="G110" s="29" t="str">
        <f>IF(ISBLANK('5. Pp (3 años)'!G100),"",'5. Pp (3 años)'!G100)</f>
        <v>Eficacia</v>
      </c>
      <c r="H110" s="29" t="str">
        <f>IF(ISBLANK('5. Pp (3 años)'!H100),"",'5. Pp (3 años)'!H100)</f>
        <v>Trimestral</v>
      </c>
      <c r="I110" s="31" t="str">
        <f>IF(ISBLANK('5. Pp (3 años)'!I100),"",'5. Pp (3 años)'!I100)</f>
        <v xml:space="preserve">                MÉTODO DE CÁLCULO
                    PCI=(TCI/TCE )*100
                             VARIABLES 
PCI: Porcentaje de Capacitaciones para el Autoempleo Impartidas.
TCI: Total de Capacitaciones para el Autoempleo Impartidas
TCE: Total de Capacitaciones para el Autoempleo Estimadas.</v>
      </c>
      <c r="J110" s="31" t="str">
        <f>IF(ISBLANK('5. Pp (3 años)'!J100),"",'5. Pp (3 años)'!J100)</f>
        <v>UNIDAD DE MEDIDA DEL INDICADOR: 
Porcentaje.
UNIDAD DE MEDIDA DE LAS VARIABLES: 
Capacitaciones</v>
      </c>
      <c r="K110" s="29" t="str">
        <f>IF(ISBLANK('5. Pp (3 años)'!K100),"",'5. Pp (3 años)'!K100)</f>
        <v>Ascendente</v>
      </c>
      <c r="L110" s="31" t="str">
        <f>IF(ISBLANK('5. Pp (3 años)'!L100),"",'5. Pp (3 años)'!L100)</f>
        <v>PCI: De 01 de enero de 2025 al 31 de diciembre de 2027, se  impartirán 56   capacitaciones para fomentar el autoempleo a mujeres receptoras de violencia.
VARIACIÓN DE LA META EN RELACIÓN A LA LÍNEA BASE
Meta absoluta: 16 capacitación de autoempleo.
Meta relativa: 40.00% superior a la línea base.</v>
      </c>
      <c r="M110" s="31" t="str">
        <f>IF(ISBLANK('5. Pp (3 años)'!M100),"",'5. Pp (3 años)'!M100)</f>
        <v>PCI: Del 01 de enero 2022 al 31 de diciembre de 2024 se impartieron 40 capacitaciones para fomentar el autoempleo a mujeres receptoras de violencia.
2022: 15
2023: 12 
2024: 13
Total: 40</v>
      </c>
      <c r="N110" s="31" t="str">
        <f>IF(ISBLANK('5. Pp (3 años)'!N100),"",'5. Pp (3 años)'!N100)</f>
        <v>Nombre del Documento:
Ficha Técnica de Capacitaciones para el Autoempleo
Nombre de quien genera la información:
Coordinación del CEPAV.
Periodicidad con que se genera la información: 
Trimestral.
Liga de la página donde se localiza la información o ubicación:    
Carpeta lefort Tomo 1 años 2025, ubicada en el archivo de recepción.</v>
      </c>
      <c r="O110" s="31" t="str">
        <f>IF(ISBLANK('5. Pp (3 años)'!O100),"",'5. Pp (3 años)'!O100)</f>
        <v>Las mujeres que son receptoras de violencia responden a la convocatoria y asisten a las Capacitaciones para el Autoempleo.</v>
      </c>
      <c r="P110" s="204" t="str">
        <f>IF(ISBLANK('5. Pp (3 años)'!P100),"",'5. Pp (3 años)'!P100)</f>
        <v/>
      </c>
    </row>
    <row r="111" spans="2:16" ht="17.25">
      <c r="B111" s="93" t="e">
        <f>IF(ISBLANK('5. Pp (3 años)'!#REF!),"",'5. Pp (3 años)'!#REF!)</f>
        <v>#REF!</v>
      </c>
      <c r="C111" s="29" t="e">
        <f>IF(ISBLANK('5. Pp (3 años)'!#REF!),"",'5. Pp (3 años)'!#REF!)</f>
        <v>#REF!</v>
      </c>
      <c r="D111" s="31" t="e">
        <f>IF(ISBLANK('5. Pp (3 años)'!#REF!),"",'5. Pp (3 años)'!#REF!)</f>
        <v>#REF!</v>
      </c>
      <c r="E111" s="31" t="e">
        <f>IF(ISBLANK('5. Pp (3 años)'!#REF!),"",'5. Pp (3 años)'!#REF!)</f>
        <v>#REF!</v>
      </c>
      <c r="F111" s="31" t="e">
        <f>IF(ISBLANK('5. Pp (3 años)'!#REF!),"",'5. Pp (3 años)'!#REF!)</f>
        <v>#REF!</v>
      </c>
      <c r="G111" s="29" t="e">
        <f>IF(ISBLANK('5. Pp (3 años)'!#REF!),"",'5. Pp (3 años)'!#REF!)</f>
        <v>#REF!</v>
      </c>
      <c r="H111" s="29" t="e">
        <f>IF(ISBLANK('5. Pp (3 años)'!#REF!),"",'5. Pp (3 años)'!#REF!)</f>
        <v>#REF!</v>
      </c>
      <c r="I111" s="31" t="e">
        <f>IF(ISBLANK('5. Pp (3 años)'!#REF!),"",'5. Pp (3 años)'!#REF!)</f>
        <v>#REF!</v>
      </c>
      <c r="J111" s="31" t="e">
        <f>IF(ISBLANK('5. Pp (3 años)'!#REF!),"",'5. Pp (3 años)'!#REF!)</f>
        <v>#REF!</v>
      </c>
      <c r="K111" s="29" t="e">
        <f>IF(ISBLANK('5. Pp (3 años)'!#REF!),"",'5. Pp (3 años)'!#REF!)</f>
        <v>#REF!</v>
      </c>
      <c r="L111" s="31" t="e">
        <f>IF(ISBLANK('5. Pp (3 años)'!#REF!),"",'5. Pp (3 años)'!#REF!)</f>
        <v>#REF!</v>
      </c>
      <c r="M111" s="31" t="e">
        <f>IF(ISBLANK('5. Pp (3 años)'!#REF!),"",'5. Pp (3 años)'!#REF!)</f>
        <v>#REF!</v>
      </c>
      <c r="N111" s="31" t="e">
        <f>IF(ISBLANK('5. Pp (3 años)'!#REF!),"",'5. Pp (3 años)'!#REF!)</f>
        <v>#REF!</v>
      </c>
      <c r="O111" s="31" t="e">
        <f>IF(ISBLANK('5. Pp (3 años)'!#REF!),"",'5. Pp (3 años)'!#REF!)</f>
        <v>#REF!</v>
      </c>
      <c r="P111" s="204" t="e">
        <f>IF(ISBLANK('5. Pp (3 años)'!#REF!),"",'5. Pp (3 años)'!#REF!)</f>
        <v>#REF!</v>
      </c>
    </row>
    <row r="112" spans="2:16" ht="17.25">
      <c r="B112" s="93" t="e">
        <f>IF(ISBLANK('5. Pp (3 años)'!#REF!),"",'5. Pp (3 años)'!#REF!)</f>
        <v>#REF!</v>
      </c>
      <c r="C112" s="29" t="e">
        <f>IF(ISBLANK('5. Pp (3 años)'!#REF!),"",'5. Pp (3 años)'!#REF!)</f>
        <v>#REF!</v>
      </c>
      <c r="D112" s="31" t="e">
        <f>IF(ISBLANK('5. Pp (3 años)'!#REF!),"",'5. Pp (3 años)'!#REF!)</f>
        <v>#REF!</v>
      </c>
      <c r="E112" s="31" t="e">
        <f>IF(ISBLANK('5. Pp (3 años)'!#REF!),"",'5. Pp (3 años)'!#REF!)</f>
        <v>#REF!</v>
      </c>
      <c r="F112" s="31" t="e">
        <f>IF(ISBLANK('5. Pp (3 años)'!#REF!),"",'5. Pp (3 años)'!#REF!)</f>
        <v>#REF!</v>
      </c>
      <c r="G112" s="29" t="e">
        <f>IF(ISBLANK('5. Pp (3 años)'!#REF!),"",'5. Pp (3 años)'!#REF!)</f>
        <v>#REF!</v>
      </c>
      <c r="H112" s="29" t="e">
        <f>IF(ISBLANK('5. Pp (3 años)'!#REF!),"",'5. Pp (3 años)'!#REF!)</f>
        <v>#REF!</v>
      </c>
      <c r="I112" s="31" t="e">
        <f>IF(ISBLANK('5. Pp (3 años)'!#REF!),"",'5. Pp (3 años)'!#REF!)</f>
        <v>#REF!</v>
      </c>
      <c r="J112" s="31" t="e">
        <f>IF(ISBLANK('5. Pp (3 años)'!#REF!),"",'5. Pp (3 años)'!#REF!)</f>
        <v>#REF!</v>
      </c>
      <c r="K112" s="29" t="e">
        <f>IF(ISBLANK('5. Pp (3 años)'!#REF!),"",'5. Pp (3 años)'!#REF!)</f>
        <v>#REF!</v>
      </c>
      <c r="L112" s="31" t="e">
        <f>IF(ISBLANK('5. Pp (3 años)'!#REF!),"",'5. Pp (3 años)'!#REF!)</f>
        <v>#REF!</v>
      </c>
      <c r="M112" s="31" t="e">
        <f>IF(ISBLANK('5. Pp (3 años)'!#REF!),"",'5. Pp (3 años)'!#REF!)</f>
        <v>#REF!</v>
      </c>
      <c r="N112" s="31" t="e">
        <f>IF(ISBLANK('5. Pp (3 años)'!#REF!),"",'5. Pp (3 años)'!#REF!)</f>
        <v>#REF!</v>
      </c>
      <c r="O112" s="31" t="e">
        <f>IF(ISBLANK('5. Pp (3 años)'!#REF!),"",'5. Pp (3 años)'!#REF!)</f>
        <v>#REF!</v>
      </c>
      <c r="P112" s="204" t="e">
        <f>IF(ISBLANK('5. Pp (3 años)'!#REF!),"",'5. Pp (3 años)'!#REF!)</f>
        <v>#REF!</v>
      </c>
    </row>
    <row r="113" spans="2:16" ht="189.75">
      <c r="B113" s="89" t="str">
        <f>IF(ISBLANK('5. Pp (3 años)'!B101),"",'5. Pp (3 años)'!B101)</f>
        <v xml:space="preserve"> Dirección de Desarrollo Social Comunitario</v>
      </c>
      <c r="C113" s="64" t="str">
        <f>IF(ISBLANK('5. Pp (3 años)'!C101),"",'5. Pp (3 años)'!C101)</f>
        <v>Componente</v>
      </c>
      <c r="D113" s="91" t="str">
        <f>IF(ISBLANK('5. Pp (3 años)'!D101),"",'5. Pp (3 años)'!D101)</f>
        <v>4.2.1.1.12. Atenciones con brigadas y eventos para niñas, niños, adolescentes, mujeres y hombres de atención prioritaria.</v>
      </c>
      <c r="E113" s="91" t="str">
        <f>IF(ISBLANK('5. Pp (3 años)'!E101),"",'5. Pp (3 años)'!E101)</f>
        <v>PAB:  Porcentaje  de Atenciones brindadas.</v>
      </c>
      <c r="F113" s="91" t="str">
        <f>IF(ISBLANK('5. Pp (3 años)'!F101),"",'5. Pp (3 años)'!F101)</f>
        <v>Este indicador mide las atenciones a las personas de atención prioritaria que asisten a las actividades, brigadas y eventos que contribuyen al desarrollo y mejoramiento de las condiciones de vida y que permitirán identificar las necesidades en ciertos sectores de la población.</v>
      </c>
      <c r="G113" s="64" t="str">
        <f>IF(ISBLANK('5. Pp (3 años)'!G101),"",'5. Pp (3 años)'!G101)</f>
        <v>Eficacia</v>
      </c>
      <c r="H113" s="64" t="str">
        <f>IF(ISBLANK('5. Pp (3 años)'!H101),"",'5. Pp (3 años)'!H101)</f>
        <v>Trimestral</v>
      </c>
      <c r="I113" s="91" t="str">
        <f>IF(ISBLANK('5. Pp (3 años)'!I101),"",'5. Pp (3 años)'!I101)</f>
        <v xml:space="preserve">                MÉTODO DE CÁLCULO
                    PAB=(TAB/TAE)*100 
                               VARIABLES 
PAB:  Porcentaje  de Atenciones Brindadas.
TAB: Total de Atenciones Brindadas.
TAE: Total de Atenciones Estimadas.</v>
      </c>
      <c r="J113" s="91" t="str">
        <f>IF(ISBLANK('5. Pp (3 años)'!J101),"",'5. Pp (3 años)'!J101)</f>
        <v>UNIDAD DE MEDIDA DEL INDICADOR:
Porcentaje.
UNIDAD DE MEDIDA DE LAS VARIABLES:
Atenciones.</v>
      </c>
      <c r="K113" s="64" t="str">
        <f>IF(ISBLANK('5. Pp (3 años)'!K101),"",'5. Pp (3 años)'!K101)</f>
        <v>Ascendente</v>
      </c>
      <c r="L113" s="91" t="str">
        <f>IF(ISBLANK('5. Pp (3 años)'!L101),"",'5. Pp (3 años)'!L101)</f>
        <v>PAB: De 01 de enero de 2025 al 31 de diciembre de 2027  se realizarán 24,390 atenciones.
VARIACIÓN DE LA META EN RELACIÓN A LA LÍNEA BASE
Meta Absoluta: 12,422 atenciones
Meta Relativa: 103.79 % superior a la línea base.</v>
      </c>
      <c r="M113" s="91" t="str">
        <f>IF(ISBLANK('5. Pp (3 años)'!M101),"",'5. Pp (3 años)'!M101)</f>
        <v>PAB: Del 01 de enero de 2022 al 31 de diciembre de 2024 se realizaron 11,968 atenciones.
2022: 1,520
2023: 3,091
2024: 7,357
Total: 11,968</v>
      </c>
      <c r="N113" s="91" t="str">
        <f>IF(ISBLANK('5. Pp (3 años)'!N101),"",'5. Pp (3 años)'!N101)</f>
        <v>Nombre del Documento:
Ficha informativa de las atenciones en brigadas y eventos.
Nombre de quien genera la información: 
Dirección Desarrollo Social Comunitario.
Periodicidad con que se genera la información:
Trimestral
Liga de la página donde se localiza la información o ubicación:
Carpeta Información Mensual Equipo de computo DIFC001042.</v>
      </c>
      <c r="O113" s="91" t="str">
        <f>IF(ISBLANK('5. Pp (3 años)'!O101),"",'5. Pp (3 años)'!O101)</f>
        <v>La población asiste a las actividades, brigadas y los eventos.
Las condiciones climatológicas y de salubridad son adecuadas para realizar las actividades y los eventos.</v>
      </c>
      <c r="P113" s="92" t="str">
        <f>IF(ISBLANK('5. Pp (3 años)'!P101),"",'5. Pp (3 años)'!P101)</f>
        <v>Objetivo 11. Lograr que las ciudades y los asentamientos humanos sean inclusivos, seguros, resilientes y sostenibles.
Meta 11.1 Para 2030, asegurar el acceso de todas las 
personas a viviendas y servicios básicos adecuados, seguros y asequibles y mejorar los barrios marginales.</v>
      </c>
    </row>
    <row r="114" spans="2:16" ht="189.75">
      <c r="B114" s="93" t="str">
        <f>IF(ISBLANK('5. Pp (3 años)'!B102),"",'5. Pp (3 años)'!B102)</f>
        <v xml:space="preserve">
Dirección de Desarrollo Social Comunitario</v>
      </c>
      <c r="C114" s="29" t="str">
        <f>IF(ISBLANK('5. Pp (3 años)'!C102),"",'5. Pp (3 años)'!C102)</f>
        <v>Actividad</v>
      </c>
      <c r="D114" s="31" t="str">
        <f>IF(ISBLANK('5. Pp (3 años)'!D102),"",'5. Pp (3 años)'!D102)</f>
        <v>4.2.1.1.12.1. Realización de actividades, brigadas y eventos que fomentan el fortalecimiento del desarrollo social y el desarrollo comunitario de la población de atención prioritaria.</v>
      </c>
      <c r="E114" s="31" t="str">
        <f>IF(ISBLANK('5. Pp (3 años)'!E102),"",'5. Pp (3 años)'!E102)</f>
        <v>PABER: Porcentaje de Actividades, Brigadas y Eventos Realizados.</v>
      </c>
      <c r="F114" s="31" t="str">
        <f>IF(ISBLANK('5. Pp (3 años)'!F102),"",'5. Pp (3 años)'!F102)</f>
        <v>Este indicador mide el grado de cumplimiento de las actividades, eventos y brigadas que fomentan el fortalecimiento del desarrollo social y el desarrollo comunitario que inciden en el mejoramiento de la vida de la población de atención prioritaria.</v>
      </c>
      <c r="G114" s="29" t="str">
        <f>IF(ISBLANK('5. Pp (3 años)'!G102),"",'5. Pp (3 años)'!G102)</f>
        <v>Eficacia</v>
      </c>
      <c r="H114" s="29" t="str">
        <f>IF(ISBLANK('5. Pp (3 años)'!H102),"",'5. Pp (3 años)'!H102)</f>
        <v>Trimestral</v>
      </c>
      <c r="I114" s="31" t="str">
        <f>IF(ISBLANK('5. Pp (3 años)'!I102),"",'5. Pp (3 años)'!I102)</f>
        <v xml:space="preserve">                MÉTODO DE CÁLCULO
           PABER=(TABER/TABEE)*100 
                              VARIABLES 
PABER: Porcentaje de Actividades, Brigadas y Eventos Realizados.
TABER: Total de Actividades, Brigadas y Eventos Realizados.
TABEE: Total de Actividades, Brigadas y Eventos Estimados</v>
      </c>
      <c r="J114" s="31" t="str">
        <f>IF(ISBLANK('5. Pp (3 años)'!J102),"",'5. Pp (3 años)'!J102)</f>
        <v>UNIDAD DE MEDIDA DEL INDICADOR:
Porcentaje.
UNIDAD DE MEDIDA DE LAS VARIABLES:
Actividades, brigadas eventos.</v>
      </c>
      <c r="K114" s="29" t="str">
        <f>IF(ISBLANK('5. Pp (3 años)'!K102),"",'5. Pp (3 años)'!K102)</f>
        <v>Ascendente</v>
      </c>
      <c r="L114" s="31" t="str">
        <f>IF(ISBLANK('5. Pp (3 años)'!L102),"",'5. Pp (3 años)'!L102)</f>
        <v>PABER: De 01 de enero de 2025 al 31 de diciembre de 2027,  se realizarán 45 actividades, brigadas y eventos.
VARIACIÓN DE LA META EN RELACIÓN A LA LÍNEA BASE
Meta Absoluta: 14 actividades, brigadas y eventos.
Meta Relativa: 45.16% superior a la línea base.</v>
      </c>
      <c r="M114" s="31" t="str">
        <f>IF(ISBLANK('5. Pp (3 años)'!M102),"",'5. Pp (3 años)'!M102)</f>
        <v>PABER: Del 01 de enero de 2022 al 31 de diciembre de 2024 se realizaron 31 actividades y eventos.
2022: 2
2023: 12
2024: 17 
Total: 31</v>
      </c>
      <c r="N114" s="31" t="str">
        <f>IF(ISBLANK('5. Pp (3 años)'!N102),"",'5. Pp (3 años)'!N102)</f>
        <v>Nombre del Documento:
Ficha informativa de las actividades, brigadas y los eventos
Nombre de quien genera la información: 
Dirección Desarrollo Social Comunitario.
Periodicidad con que se genera la información:
Trimestral
Liga de la página donde se localiza la información o ubicación:
Carpeta Información Mensual Equipo de computo DIFC001042.</v>
      </c>
      <c r="O114" s="31" t="str">
        <f>IF(ISBLANK('5. Pp (3 años)'!O102),"",'5. Pp (3 años)'!O102)</f>
        <v>La población asiste a las actividades y los eventos.
Las condiciones climatológicas y de salubridad son adecuadas para realizar las actividades y los eventos.</v>
      </c>
      <c r="P114" s="204" t="str">
        <f>IF(ISBLANK('5. Pp (3 años)'!P102),"",'5. Pp (3 años)'!P102)</f>
        <v/>
      </c>
    </row>
    <row r="115" spans="2:16" ht="17.25">
      <c r="B115" s="93" t="e">
        <f>IF(ISBLANK('5. Pp (3 años)'!#REF!),"",'5. Pp (3 años)'!#REF!)</f>
        <v>#REF!</v>
      </c>
      <c r="C115" s="29" t="e">
        <f>IF(ISBLANK('5. Pp (3 años)'!#REF!),"",'5. Pp (3 años)'!#REF!)</f>
        <v>#REF!</v>
      </c>
      <c r="D115" s="31" t="e">
        <f>IF(ISBLANK('5. Pp (3 años)'!#REF!),"",'5. Pp (3 años)'!#REF!)</f>
        <v>#REF!</v>
      </c>
      <c r="E115" s="31" t="e">
        <f>IF(ISBLANK('5. Pp (3 años)'!#REF!),"",'5. Pp (3 años)'!#REF!)</f>
        <v>#REF!</v>
      </c>
      <c r="F115" s="31" t="e">
        <f>IF(ISBLANK('5. Pp (3 años)'!#REF!),"",'5. Pp (3 años)'!#REF!)</f>
        <v>#REF!</v>
      </c>
      <c r="G115" s="29" t="e">
        <f>IF(ISBLANK('5. Pp (3 años)'!#REF!),"",'5. Pp (3 años)'!#REF!)</f>
        <v>#REF!</v>
      </c>
      <c r="H115" s="29" t="e">
        <f>IF(ISBLANK('5. Pp (3 años)'!#REF!),"",'5. Pp (3 años)'!#REF!)</f>
        <v>#REF!</v>
      </c>
      <c r="I115" s="31" t="e">
        <f>IF(ISBLANK('5. Pp (3 años)'!#REF!),"",'5. Pp (3 años)'!#REF!)</f>
        <v>#REF!</v>
      </c>
      <c r="J115" s="31" t="e">
        <f>IF(ISBLANK('5. Pp (3 años)'!#REF!),"",'5. Pp (3 años)'!#REF!)</f>
        <v>#REF!</v>
      </c>
      <c r="K115" s="29" t="e">
        <f>IF(ISBLANK('5. Pp (3 años)'!#REF!),"",'5. Pp (3 años)'!#REF!)</f>
        <v>#REF!</v>
      </c>
      <c r="L115" s="31" t="e">
        <f>IF(ISBLANK('5. Pp (3 años)'!#REF!),"",'5. Pp (3 años)'!#REF!)</f>
        <v>#REF!</v>
      </c>
      <c r="M115" s="31" t="e">
        <f>IF(ISBLANK('5. Pp (3 años)'!#REF!),"",'5. Pp (3 años)'!#REF!)</f>
        <v>#REF!</v>
      </c>
      <c r="N115" s="31" t="e">
        <f>IF(ISBLANK('5. Pp (3 años)'!#REF!),"",'5. Pp (3 años)'!#REF!)</f>
        <v>#REF!</v>
      </c>
      <c r="O115" s="31" t="e">
        <f>IF(ISBLANK('5. Pp (3 años)'!#REF!),"",'5. Pp (3 años)'!#REF!)</f>
        <v>#REF!</v>
      </c>
      <c r="P115" s="204" t="e">
        <f>IF(ISBLANK('5. Pp (3 años)'!#REF!),"",'5. Pp (3 años)'!#REF!)</f>
        <v>#REF!</v>
      </c>
    </row>
    <row r="116" spans="2:16" ht="17.25">
      <c r="B116" s="93" t="e">
        <f>IF(ISBLANK('5. Pp (3 años)'!#REF!),"",'5. Pp (3 años)'!#REF!)</f>
        <v>#REF!</v>
      </c>
      <c r="C116" s="29" t="e">
        <f>IF(ISBLANK('5. Pp (3 años)'!#REF!),"",'5. Pp (3 años)'!#REF!)</f>
        <v>#REF!</v>
      </c>
      <c r="D116" s="31" t="e">
        <f>IF(ISBLANK('5. Pp (3 años)'!#REF!),"",'5. Pp (3 años)'!#REF!)</f>
        <v>#REF!</v>
      </c>
      <c r="E116" s="31" t="e">
        <f>IF(ISBLANK('5. Pp (3 años)'!#REF!),"",'5. Pp (3 años)'!#REF!)</f>
        <v>#REF!</v>
      </c>
      <c r="F116" s="31" t="e">
        <f>IF(ISBLANK('5. Pp (3 años)'!#REF!),"",'5. Pp (3 años)'!#REF!)</f>
        <v>#REF!</v>
      </c>
      <c r="G116" s="29" t="e">
        <f>IF(ISBLANK('5. Pp (3 años)'!#REF!),"",'5. Pp (3 años)'!#REF!)</f>
        <v>#REF!</v>
      </c>
      <c r="H116" s="29" t="e">
        <f>IF(ISBLANK('5. Pp (3 años)'!#REF!),"",'5. Pp (3 años)'!#REF!)</f>
        <v>#REF!</v>
      </c>
      <c r="I116" s="31" t="e">
        <f>IF(ISBLANK('5. Pp (3 años)'!#REF!),"",'5. Pp (3 años)'!#REF!)</f>
        <v>#REF!</v>
      </c>
      <c r="J116" s="31" t="e">
        <f>IF(ISBLANK('5. Pp (3 años)'!#REF!),"",'5. Pp (3 años)'!#REF!)</f>
        <v>#REF!</v>
      </c>
      <c r="K116" s="29" t="e">
        <f>IF(ISBLANK('5. Pp (3 años)'!#REF!),"",'5. Pp (3 años)'!#REF!)</f>
        <v>#REF!</v>
      </c>
      <c r="L116" s="31" t="e">
        <f>IF(ISBLANK('5. Pp (3 años)'!#REF!),"",'5. Pp (3 años)'!#REF!)</f>
        <v>#REF!</v>
      </c>
      <c r="M116" s="31" t="e">
        <f>IF(ISBLANK('5. Pp (3 años)'!#REF!),"",'5. Pp (3 años)'!#REF!)</f>
        <v>#REF!</v>
      </c>
      <c r="N116" s="31" t="e">
        <f>IF(ISBLANK('5. Pp (3 años)'!#REF!),"",'5. Pp (3 años)'!#REF!)</f>
        <v>#REF!</v>
      </c>
      <c r="O116" s="31" t="e">
        <f>IF(ISBLANK('5. Pp (3 años)'!#REF!),"",'5. Pp (3 años)'!#REF!)</f>
        <v>#REF!</v>
      </c>
      <c r="P116" s="204" t="e">
        <f>IF(ISBLANK('5. Pp (3 años)'!#REF!),"",'5. Pp (3 años)'!#REF!)</f>
        <v>#REF!</v>
      </c>
    </row>
    <row r="117" spans="2:16" ht="17.25">
      <c r="B117" s="93" t="e">
        <f>IF(ISBLANK('5. Pp (3 años)'!#REF!),"",'5. Pp (3 años)'!#REF!)</f>
        <v>#REF!</v>
      </c>
      <c r="C117" s="29" t="e">
        <f>IF(ISBLANK('5. Pp (3 años)'!#REF!),"",'5. Pp (3 años)'!#REF!)</f>
        <v>#REF!</v>
      </c>
      <c r="D117" s="31" t="e">
        <f>IF(ISBLANK('5. Pp (3 años)'!#REF!),"",'5. Pp (3 años)'!#REF!)</f>
        <v>#REF!</v>
      </c>
      <c r="E117" s="31" t="e">
        <f>IF(ISBLANK('5. Pp (3 años)'!#REF!),"",'5. Pp (3 años)'!#REF!)</f>
        <v>#REF!</v>
      </c>
      <c r="F117" s="31" t="e">
        <f>IF(ISBLANK('5. Pp (3 años)'!#REF!),"",'5. Pp (3 años)'!#REF!)</f>
        <v>#REF!</v>
      </c>
      <c r="G117" s="29" t="e">
        <f>IF(ISBLANK('5. Pp (3 años)'!#REF!),"",'5. Pp (3 años)'!#REF!)</f>
        <v>#REF!</v>
      </c>
      <c r="H117" s="29" t="e">
        <f>IF(ISBLANK('5. Pp (3 años)'!#REF!),"",'5. Pp (3 años)'!#REF!)</f>
        <v>#REF!</v>
      </c>
      <c r="I117" s="31" t="e">
        <f>IF(ISBLANK('5. Pp (3 años)'!#REF!),"",'5. Pp (3 años)'!#REF!)</f>
        <v>#REF!</v>
      </c>
      <c r="J117" s="31" t="e">
        <f>IF(ISBLANK('5. Pp (3 años)'!#REF!),"",'5. Pp (3 años)'!#REF!)</f>
        <v>#REF!</v>
      </c>
      <c r="K117" s="29" t="e">
        <f>IF(ISBLANK('5. Pp (3 años)'!#REF!),"",'5. Pp (3 años)'!#REF!)</f>
        <v>#REF!</v>
      </c>
      <c r="L117" s="31" t="e">
        <f>IF(ISBLANK('5. Pp (3 años)'!#REF!),"",'5. Pp (3 años)'!#REF!)</f>
        <v>#REF!</v>
      </c>
      <c r="M117" s="31" t="e">
        <f>IF(ISBLANK('5. Pp (3 años)'!#REF!),"",'5. Pp (3 años)'!#REF!)</f>
        <v>#REF!</v>
      </c>
      <c r="N117" s="31" t="e">
        <f>IF(ISBLANK('5. Pp (3 años)'!#REF!),"",'5. Pp (3 años)'!#REF!)</f>
        <v>#REF!</v>
      </c>
      <c r="O117" s="31" t="e">
        <f>IF(ISBLANK('5. Pp (3 años)'!#REF!),"",'5. Pp (3 años)'!#REF!)</f>
        <v>#REF!</v>
      </c>
      <c r="P117" s="204" t="e">
        <f>IF(ISBLANK('5. Pp (3 años)'!#REF!),"",'5. Pp (3 años)'!#REF!)</f>
        <v>#REF!</v>
      </c>
    </row>
    <row r="118" spans="2:16" ht="17.25">
      <c r="B118" s="93" t="e">
        <f>IF(ISBLANK('5. Pp (3 años)'!#REF!),"",'5. Pp (3 años)'!#REF!)</f>
        <v>#REF!</v>
      </c>
      <c r="C118" s="29" t="e">
        <f>IF(ISBLANK('5. Pp (3 años)'!#REF!),"",'5. Pp (3 años)'!#REF!)</f>
        <v>#REF!</v>
      </c>
      <c r="D118" s="31" t="e">
        <f>IF(ISBLANK('5. Pp (3 años)'!#REF!),"",'5. Pp (3 años)'!#REF!)</f>
        <v>#REF!</v>
      </c>
      <c r="E118" s="31" t="e">
        <f>IF(ISBLANK('5. Pp (3 años)'!#REF!),"",'5. Pp (3 años)'!#REF!)</f>
        <v>#REF!</v>
      </c>
      <c r="F118" s="31" t="e">
        <f>IF(ISBLANK('5. Pp (3 años)'!#REF!),"",'5. Pp (3 años)'!#REF!)</f>
        <v>#REF!</v>
      </c>
      <c r="G118" s="29" t="e">
        <f>IF(ISBLANK('5. Pp (3 años)'!#REF!),"",'5. Pp (3 años)'!#REF!)</f>
        <v>#REF!</v>
      </c>
      <c r="H118" s="29" t="e">
        <f>IF(ISBLANK('5. Pp (3 años)'!#REF!),"",'5. Pp (3 años)'!#REF!)</f>
        <v>#REF!</v>
      </c>
      <c r="I118" s="31" t="e">
        <f>IF(ISBLANK('5. Pp (3 años)'!#REF!),"",'5. Pp (3 años)'!#REF!)</f>
        <v>#REF!</v>
      </c>
      <c r="J118" s="31" t="e">
        <f>IF(ISBLANK('5. Pp (3 años)'!#REF!),"",'5. Pp (3 años)'!#REF!)</f>
        <v>#REF!</v>
      </c>
      <c r="K118" s="29" t="e">
        <f>IF(ISBLANK('5. Pp (3 años)'!#REF!),"",'5. Pp (3 años)'!#REF!)</f>
        <v>#REF!</v>
      </c>
      <c r="L118" s="31" t="e">
        <f>IF(ISBLANK('5. Pp (3 años)'!#REF!),"",'5. Pp (3 años)'!#REF!)</f>
        <v>#REF!</v>
      </c>
      <c r="M118" s="31" t="e">
        <f>IF(ISBLANK('5. Pp (3 años)'!#REF!),"",'5. Pp (3 años)'!#REF!)</f>
        <v>#REF!</v>
      </c>
      <c r="N118" s="31" t="e">
        <f>IF(ISBLANK('5. Pp (3 años)'!#REF!),"",'5. Pp (3 años)'!#REF!)</f>
        <v>#REF!</v>
      </c>
      <c r="O118" s="31" t="e">
        <f>IF(ISBLANK('5. Pp (3 años)'!#REF!),"",'5. Pp (3 años)'!#REF!)</f>
        <v>#REF!</v>
      </c>
      <c r="P118" s="204" t="e">
        <f>IF(ISBLANK('5. Pp (3 años)'!#REF!),"",'5. Pp (3 años)'!#REF!)</f>
        <v>#REF!</v>
      </c>
    </row>
    <row r="119" spans="2:16" ht="241.5">
      <c r="B119" s="89" t="str">
        <f>IF(ISBLANK('5. Pp (3 años)'!B103),"",'5. Pp (3 años)'!B103)</f>
        <v xml:space="preserve">
Coordinación de Centros de Desarrollo Comunitario</v>
      </c>
      <c r="C119" s="64" t="str">
        <f>IF(ISBLANK('5. Pp (3 años)'!C103),"",'5. Pp (3 años)'!C103)</f>
        <v>Componente</v>
      </c>
      <c r="D119" s="91" t="str">
        <f>IF(ISBLANK('5. Pp (3 años)'!D103),"",'5. Pp (3 años)'!D103)</f>
        <v>4.2.1.1.13. Atenciones para el autoempleo en los CDC y en el Centro de Emprendimiento y Desarrollo Humano para las Juventudes, operando un sistema  de cuidados para alcanzar el bienestar económico y social en la población, realizadas.
CDC: Centros de Desarrollo Comunitario.</v>
      </c>
      <c r="E119" s="91" t="str">
        <f>IF(ISBLANK('5. Pp (3 años)'!E103),"",'5. Pp (3 años)'!E103)</f>
        <v>PAAR: Porcentaje de Atenciones para el Autoempleo Realizadas.</v>
      </c>
      <c r="F119" s="91" t="str">
        <f>IF(ISBLANK('5. Pp (3 años)'!F103),"",'5. Pp (3 años)'!F103)</f>
        <v>Este indicador mide el cumplimiento de las atenciones a las personas de atención prioritaria en los CDC y en el Centro de Emprendimiento y Desarrollo Humano para las Juventudes con clases, capacitaciones, talleres, para alcanzar el bienestar económico y social.</v>
      </c>
      <c r="G119" s="64" t="str">
        <f>IF(ISBLANK('5. Pp (3 años)'!G103),"",'5. Pp (3 años)'!G103)</f>
        <v>Eficacia</v>
      </c>
      <c r="H119" s="64" t="str">
        <f>IF(ISBLANK('5. Pp (3 años)'!H103),"",'5. Pp (3 años)'!H103)</f>
        <v>Trimestral</v>
      </c>
      <c r="I119" s="91" t="str">
        <f>IF(ISBLANK('5. Pp (3 años)'!I103),"",'5. Pp (3 años)'!I103)</f>
        <v xml:space="preserve">                 MÉTODO DE CÁLCULO
                PAAR=(TAAR/TAAE)*100
                              VARIABLES
PAAR: Porcentaje de Atenciones para el Autoempleo, Realizadas.
TAAR: Total de Atenciones para el Autoempleo, Realizadas.
TAAE: Total de Atenciones para el Autoempleo, Estimadas.</v>
      </c>
      <c r="J119" s="91" t="str">
        <f>IF(ISBLANK('5. Pp (3 años)'!J103),"",'5. Pp (3 años)'!J103)</f>
        <v xml:space="preserve">UNIDAD DE MEDIDA DEL INDICADOR:
Porcentaje.
UNIDAD DE MEDIDA DE LAS VARIABLES:
Atenciones </v>
      </c>
      <c r="K119" s="64" t="str">
        <f>IF(ISBLANK('5. Pp (3 años)'!K103),"",'5. Pp (3 años)'!K103)</f>
        <v>Ascendente</v>
      </c>
      <c r="L119" s="91" t="str">
        <f>IF(ISBLANK('5. Pp (3 años)'!L103),"",'5. Pp (3 años)'!L103)</f>
        <v>PAAR: Del 01 de enero 2025 al 31 de diciembre del 2027 se realizarán  7,400 atenciones para el autoempleo.
VARIACIÓN DE LA META EN RELACIÓN A LA LÍNEA BASE
Meta Absoluta: 1,814 atenciones para el autoempleo 
Meta Relativa:   32.47% superior a la línea base.</v>
      </c>
      <c r="M119" s="91" t="str">
        <f>IF(ISBLANK('5. Pp (3 años)'!M103),"",'5. Pp (3 años)'!M103)</f>
        <v>PAAR:  Del 1 de enero de 2022 al 31 de diciembre de 2024 se realizaron  5,586 atenciones para el autoempleo.
2022: 1,354
2023: 2,147
2024: 2,085          
Total: 5,586</v>
      </c>
      <c r="N119" s="91" t="str">
        <f>IF(ISBLANK('5. Pp (3 años)'!N103),"",'5. Pp (3 años)'!N103)</f>
        <v>Nombre del Documento: Ficha informativa de las inscripciones de manera  trimestral de los de los Centros de Desarrollo Comunitario 2025-2027 con el total de Beneficiarios.
Nombre de quien genera la información: 
Coordinación de Centros de Desarrollo Comunitario.
Periodicidad con que se genera la información:
Trimestral
Liga de la página donde se localiza la información o ubicación:
Carpeta digital "fichas de inscripción" en equipo de computo con número de inventario MBJEQC021592.</v>
      </c>
      <c r="O119" s="91" t="str">
        <f>IF(ISBLANK('5. Pp (3 años)'!O103),"",'5. Pp (3 años)'!O103)</f>
        <v>Las personas de atención prioritaria  solicita y asiste a los Centros de Desarrollo Comunitario y en el Centro de Emprendimiento y Desarrollo Humano para las Juventudes para que se les brinde las atenciones para el autoempleo.</v>
      </c>
      <c r="P119" s="92" t="str">
        <f>IF(ISBLANK('5. Pp (3 años)'!P103),"",'5. Pp (3 años)'!P103)</f>
        <v>Objetivo 8. Promover el crecimiento económico sostenido, inclusivo y sostenible, el empleo pleno y productivo y el trabajo decente para todos.
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20" spans="2:16" ht="241.5">
      <c r="B120" s="93" t="str">
        <f>IF(ISBLANK('5. Pp (3 años)'!B104),"",'5. Pp (3 años)'!B104)</f>
        <v xml:space="preserve"> Coordinación de Centros de Desarrollo Comunitario</v>
      </c>
      <c r="C120" s="29" t="str">
        <f>IF(ISBLANK('5. Pp (3 años)'!C104),"",'5. Pp (3 años)'!C104)</f>
        <v>Actividad</v>
      </c>
      <c r="D120" s="31" t="str">
        <f>IF(ISBLANK('5. Pp (3 años)'!D104),"",'5. Pp (3 años)'!D104)</f>
        <v>4.2.1.1.13.1. Realización de Capacitaciones para el autoempleo, actividades recreativas y educativas  con un sistema de cuidados, dirigida a las mujeres y hombres de atención prioritaria del Municipio de Benito Juárez.</v>
      </c>
      <c r="E120" s="31" t="str">
        <f>IF(ISBLANK('5. Pp (3 años)'!E104),"",'5. Pp (3 años)'!E104)</f>
        <v>PCAR: Porcentaje de Capacitaciones, Actividades Recreativas y Educativas Realizadas.</v>
      </c>
      <c r="F120" s="31" t="str">
        <f>IF(ISBLANK('5. Pp (3 años)'!F104),"",'5. Pp (3 años)'!F104)</f>
        <v>Este indicador mide el cumplimiento de las capacitaciones para el autoempleo, actividades recreativas y educativas que se dieron, con el objetivo de coadyuvar en el desarrollo social y económico de la población de atención prioritaria del municipio de Benito Juárez.</v>
      </c>
      <c r="G120" s="29" t="str">
        <f>IF(ISBLANK('5. Pp (3 años)'!G104),"",'5. Pp (3 años)'!G104)</f>
        <v>Eficacia</v>
      </c>
      <c r="H120" s="29" t="str">
        <f>IF(ISBLANK('5. Pp (3 años)'!H104),"",'5. Pp (3 años)'!H104)</f>
        <v>Trimestral</v>
      </c>
      <c r="I120" s="31" t="str">
        <f>IF(ISBLANK('5. Pp (3 años)'!I104),"",'5. Pp (3 años)'!I104)</f>
        <v xml:space="preserve">                MÉTODO DE CÁLCULO
              PCAR= (TCAR/TCAE)X100     
                               VARIABLES
PCAR: Porcentaje de  Capacitaciones, Actividades Recreativas y Culturales Realizadas.                                                                                          
TCAR: Total de Capacitaciones, Actividades Recreativas y Culturales Realizadas.
TCAE: Total de Capacitaciones, Actividades Recreativas y Culturales Estimadas.
</v>
      </c>
      <c r="J120" s="31" t="str">
        <f>IF(ISBLANK('5. Pp (3 años)'!J104),"",'5. Pp (3 años)'!J104)</f>
        <v xml:space="preserve">UNIDAD DE MEDIDA DEL INDICADOR:
Porcentaje.
UNIDAD DE MEDIDA DE LAS VARIABLES
Capacitaciones, Actividades Recreativas y Culturales. </v>
      </c>
      <c r="K120" s="29" t="str">
        <f>IF(ISBLANK('5. Pp (3 años)'!K104),"",'5. Pp (3 años)'!K104)</f>
        <v>Ascendente</v>
      </c>
      <c r="L120" s="31" t="str">
        <f>IF(ISBLANK('5. Pp (3 años)'!L104),"",'5. Pp (3 años)'!L104)</f>
        <v>PCAR: Del 01 de enero 2025 al 31 de diciembre del 2027 se estima realizar  un total 1,095  Capacitaciones, Actividades Recreativas y Culturales.
VARIACIÓN DE LA META EN RELACIÓN A LA LÍNEA BASE
Meta Absoluta: 355 Capacitaciones, Actividades Recreativas y Culturales. 
Meta Relativa: 47.97 %</v>
      </c>
      <c r="M120" s="31" t="str">
        <f>IF(ISBLANK('5. Pp (3 años)'!M104),"",'5. Pp (3 años)'!M104)</f>
        <v>PCAR: Del 01 de enero de 2022  al 31 diciembre de 2024 se otorgaron 740   Capacitaciones, Actividades Recreativas y Culturales.                
2022: 138
2023: 279
2024: 323
Total: 740</v>
      </c>
      <c r="N120" s="31" t="str">
        <f>IF(ISBLANK('5. Pp (3 años)'!N104),"",'5. Pp (3 años)'!N104)</f>
        <v>Nombre del Documento:  Informe mensual de la Coordinación de Centros de Desarrollo Comunitario , donde se reporta, el Total de los Cursos de Capacitación y actividades realizadas en los mismos.
Nombre de quien genera la información: 
Coordinación de Centros de Desarrollo Comunitario.
Periodicidad con que se genera la información:
Trimestral
Liga de la página donde se localiza la información o ubicación:
Carpeta digital en equipo de computo con número de inventario MBJEQC021592.</v>
      </c>
      <c r="O120" s="31" t="str">
        <f>IF(ISBLANK('5. Pp (3 años)'!O104),"",'5. Pp (3 años)'!O104)</f>
        <v>Las personas de atención prioritaria  solicita y asiste a los Centros de Desarrollo Comunitario y en el Centro de Emprendimiento y Desarrollo Humano para las Juventudes para que se les brinde las atenciones para el autoempleo.</v>
      </c>
      <c r="P120" s="204" t="str">
        <f>IF(ISBLANK('5. Pp (3 años)'!P104),"",'5. Pp (3 años)'!P104)</f>
        <v/>
      </c>
    </row>
    <row r="121" spans="2:16" ht="207">
      <c r="B121" s="93" t="str">
        <f>IF(ISBLANK('5. Pp (3 años)'!B105),"",'5. Pp (3 años)'!B105)</f>
        <v xml:space="preserve"> Coordinación de Centros de Desarrollo Comunitario</v>
      </c>
      <c r="C121" s="29" t="str">
        <f>IF(ISBLANK('5. Pp (3 años)'!C105),"",'5. Pp (3 años)'!C105)</f>
        <v>Actividad</v>
      </c>
      <c r="D121" s="31" t="str">
        <f>IF(ISBLANK('5. Pp (3 años)'!D105),"",'5. Pp (3 años)'!D105)</f>
        <v>4.2.1.1.13.2. Realización de eventos para la entrega de constancias con validez oficial para las personas que concluyeron su capacitación en el ICAT, CECATI y CDC.</v>
      </c>
      <c r="E121" s="31" t="str">
        <f>IF(ISBLANK('5. Pp (3 años)'!E105),"",'5. Pp (3 años)'!E105)</f>
        <v>PECR: Porcentaje  de Eventos  de Entregas de Constancias Realizados.</v>
      </c>
      <c r="F121" s="31" t="str">
        <f>IF(ISBLANK('5. Pp (3 años)'!F105),"",'5. Pp (3 años)'!F105)</f>
        <v>Este indicador mide la cantidad de eventos que se realizan para la entrega de constancias con validez oficial que se le otorgan a las personas que concluyen  satisfactoriamente su capacitación brindadas en el ICAT Y CECATI en los distintos CDC mediante eventos y exposiciones.</v>
      </c>
      <c r="G121" s="29" t="str">
        <f>IF(ISBLANK('5. Pp (3 años)'!G105),"",'5. Pp (3 años)'!G105)</f>
        <v>Eficacia</v>
      </c>
      <c r="H121" s="29" t="str">
        <f>IF(ISBLANK('5. Pp (3 años)'!H105),"",'5. Pp (3 años)'!H105)</f>
        <v>Trimestral</v>
      </c>
      <c r="I121" s="31" t="str">
        <f>IF(ISBLANK('5. Pp (3 años)'!I105),"",'5. Pp (3 años)'!I105)</f>
        <v xml:space="preserve">                MÉTODO DE CÁLCULO
             PECR= (TECR/TECP) *100
                              VARIABLES
PECR=  Porcentaje  de Eventos  de Entregas de Constancias Realizados.
TECR= Total de Eventos de Entregas de Constancias Realizados.
TECP= Total  Eventos  de Entregas de Constancias Programados.</v>
      </c>
      <c r="J121" s="31" t="str">
        <f>IF(ISBLANK('5. Pp (3 años)'!J105),"",'5. Pp (3 años)'!J105)</f>
        <v>UNIDAD DE MEDIDA DEL INDICADOR:
Porcentaje.
UNIDAD DE MEDIDA DE LAS VARIABLES
Eventos</v>
      </c>
      <c r="K121" s="29" t="str">
        <f>IF(ISBLANK('5. Pp (3 años)'!K105),"",'5. Pp (3 años)'!K105)</f>
        <v>Ascendente</v>
      </c>
      <c r="L121" s="31" t="str">
        <f>IF(ISBLANK('5. Pp (3 años)'!L105),"",'5. Pp (3 años)'!L105)</f>
        <v>PECR: Del 01 de enero 2025 al 31 de diciembre del 2027 se estima realizar 9 eventos de entrega de constancias.</v>
      </c>
      <c r="M121" s="31" t="str">
        <f>IF(ISBLANK('5. Pp (3 años)'!M105),"",'5. Pp (3 años)'!M105)</f>
        <v>PECR: Del 1 de enero de 2022 al 31 de diciembre de 2024 se realizaron 9 eventos. 
2022: 01
2023: 05
2024: 03
Total: 09</v>
      </c>
      <c r="N121" s="31" t="str">
        <f>IF(ISBLANK('5. Pp (3 años)'!N105),"",'5. Pp (3 años)'!N105)</f>
        <v>Nombre del Documento:
Ficha informativa de eventos
Nombre de quien genera la información: 
Coordinación de Centros de Desarrollo Comunitario.
Periodicidad con que se genera la información:
Trimestral
Liga de la página donde se localiza la información o ubicación:
Carpeta digital "fichas informativa de eventos" en equipo de computo con número de inventario MBJEQC021592.</v>
      </c>
      <c r="O121" s="31" t="str">
        <f>IF(ISBLANK('5. Pp (3 años)'!O105),"",'5. Pp (3 años)'!O105)</f>
        <v>Las personas concluyen los cursos de capacitación para el fomento al autoempleo.
Las condiciones climatológicas y sanitarias son adecuadas para que se realice el evento para entregas de las constancias.</v>
      </c>
      <c r="P121" s="204" t="str">
        <f>IF(ISBLANK('5. Pp (3 años)'!P105),"",'5. Pp (3 años)'!P105)</f>
        <v/>
      </c>
    </row>
    <row r="122" spans="2:16" ht="17.25">
      <c r="B122" s="93" t="e">
        <f>IF(ISBLANK('5. Pp (3 años)'!#REF!),"",'5. Pp (3 años)'!#REF!)</f>
        <v>#REF!</v>
      </c>
      <c r="C122" s="29" t="e">
        <f>IF(ISBLANK('5. Pp (3 años)'!#REF!),"",'5. Pp (3 años)'!#REF!)</f>
        <v>#REF!</v>
      </c>
      <c r="D122" s="31" t="e">
        <f>IF(ISBLANK('5. Pp (3 años)'!#REF!),"",'5. Pp (3 años)'!#REF!)</f>
        <v>#REF!</v>
      </c>
      <c r="E122" s="31" t="e">
        <f>IF(ISBLANK('5. Pp (3 años)'!#REF!),"",'5. Pp (3 años)'!#REF!)</f>
        <v>#REF!</v>
      </c>
      <c r="F122" s="31" t="e">
        <f>IF(ISBLANK('5. Pp (3 años)'!#REF!),"",'5. Pp (3 años)'!#REF!)</f>
        <v>#REF!</v>
      </c>
      <c r="G122" s="29" t="e">
        <f>IF(ISBLANK('5. Pp (3 años)'!#REF!),"",'5. Pp (3 años)'!#REF!)</f>
        <v>#REF!</v>
      </c>
      <c r="H122" s="29" t="e">
        <f>IF(ISBLANK('5. Pp (3 años)'!#REF!),"",'5. Pp (3 años)'!#REF!)</f>
        <v>#REF!</v>
      </c>
      <c r="I122" s="31" t="e">
        <f>IF(ISBLANK('5. Pp (3 años)'!#REF!),"",'5. Pp (3 años)'!#REF!)</f>
        <v>#REF!</v>
      </c>
      <c r="J122" s="31" t="e">
        <f>IF(ISBLANK('5. Pp (3 años)'!#REF!),"",'5. Pp (3 años)'!#REF!)</f>
        <v>#REF!</v>
      </c>
      <c r="K122" s="29" t="e">
        <f>IF(ISBLANK('5. Pp (3 años)'!#REF!),"",'5. Pp (3 años)'!#REF!)</f>
        <v>#REF!</v>
      </c>
      <c r="L122" s="31" t="e">
        <f>IF(ISBLANK('5. Pp (3 años)'!#REF!),"",'5. Pp (3 años)'!#REF!)</f>
        <v>#REF!</v>
      </c>
      <c r="M122" s="31" t="e">
        <f>IF(ISBLANK('5. Pp (3 años)'!#REF!),"",'5. Pp (3 años)'!#REF!)</f>
        <v>#REF!</v>
      </c>
      <c r="N122" s="31" t="e">
        <f>IF(ISBLANK('5. Pp (3 años)'!#REF!),"",'5. Pp (3 años)'!#REF!)</f>
        <v>#REF!</v>
      </c>
      <c r="O122" s="31" t="e">
        <f>IF(ISBLANK('5. Pp (3 años)'!#REF!),"",'5. Pp (3 años)'!#REF!)</f>
        <v>#REF!</v>
      </c>
      <c r="P122" s="204" t="e">
        <f>IF(ISBLANK('5. Pp (3 años)'!#REF!),"",'5. Pp (3 años)'!#REF!)</f>
        <v>#REF!</v>
      </c>
    </row>
    <row r="123" spans="2:16" ht="17.25">
      <c r="B123" s="93" t="e">
        <f>IF(ISBLANK('5. Pp (3 años)'!#REF!),"",'5. Pp (3 años)'!#REF!)</f>
        <v>#REF!</v>
      </c>
      <c r="C123" s="29" t="e">
        <f>IF(ISBLANK('5. Pp (3 años)'!#REF!),"",'5. Pp (3 años)'!#REF!)</f>
        <v>#REF!</v>
      </c>
      <c r="D123" s="31" t="e">
        <f>IF(ISBLANK('5. Pp (3 años)'!#REF!),"",'5. Pp (3 años)'!#REF!)</f>
        <v>#REF!</v>
      </c>
      <c r="E123" s="31" t="e">
        <f>IF(ISBLANK('5. Pp (3 años)'!#REF!),"",'5. Pp (3 años)'!#REF!)</f>
        <v>#REF!</v>
      </c>
      <c r="F123" s="31" t="e">
        <f>IF(ISBLANK('5. Pp (3 años)'!#REF!),"",'5. Pp (3 años)'!#REF!)</f>
        <v>#REF!</v>
      </c>
      <c r="G123" s="29" t="e">
        <f>IF(ISBLANK('5. Pp (3 años)'!#REF!),"",'5. Pp (3 años)'!#REF!)</f>
        <v>#REF!</v>
      </c>
      <c r="H123" s="29" t="e">
        <f>IF(ISBLANK('5. Pp (3 años)'!#REF!),"",'5. Pp (3 años)'!#REF!)</f>
        <v>#REF!</v>
      </c>
      <c r="I123" s="31" t="e">
        <f>IF(ISBLANK('5. Pp (3 años)'!#REF!),"",'5. Pp (3 años)'!#REF!)</f>
        <v>#REF!</v>
      </c>
      <c r="J123" s="31" t="e">
        <f>IF(ISBLANK('5. Pp (3 años)'!#REF!),"",'5. Pp (3 años)'!#REF!)</f>
        <v>#REF!</v>
      </c>
      <c r="K123" s="29" t="e">
        <f>IF(ISBLANK('5. Pp (3 años)'!#REF!),"",'5. Pp (3 años)'!#REF!)</f>
        <v>#REF!</v>
      </c>
      <c r="L123" s="31" t="e">
        <f>IF(ISBLANK('5. Pp (3 años)'!#REF!),"",'5. Pp (3 años)'!#REF!)</f>
        <v>#REF!</v>
      </c>
      <c r="M123" s="31" t="e">
        <f>IF(ISBLANK('5. Pp (3 años)'!#REF!),"",'5. Pp (3 años)'!#REF!)</f>
        <v>#REF!</v>
      </c>
      <c r="N123" s="31" t="e">
        <f>IF(ISBLANK('5. Pp (3 años)'!#REF!),"",'5. Pp (3 años)'!#REF!)</f>
        <v>#REF!</v>
      </c>
      <c r="O123" s="31" t="e">
        <f>IF(ISBLANK('5. Pp (3 años)'!#REF!),"",'5. Pp (3 años)'!#REF!)</f>
        <v>#REF!</v>
      </c>
      <c r="P123" s="204" t="e">
        <f>IF(ISBLANK('5. Pp (3 años)'!#REF!),"",'5. Pp (3 años)'!#REF!)</f>
        <v>#REF!</v>
      </c>
    </row>
    <row r="124" spans="2:16" ht="17.25">
      <c r="B124" s="93" t="e">
        <f>IF(ISBLANK('5. Pp (3 años)'!#REF!),"",'5. Pp (3 años)'!#REF!)</f>
        <v>#REF!</v>
      </c>
      <c r="C124" s="29" t="e">
        <f>IF(ISBLANK('5. Pp (3 años)'!#REF!),"",'5. Pp (3 años)'!#REF!)</f>
        <v>#REF!</v>
      </c>
      <c r="D124" s="31" t="e">
        <f>IF(ISBLANK('5. Pp (3 años)'!#REF!),"",'5. Pp (3 años)'!#REF!)</f>
        <v>#REF!</v>
      </c>
      <c r="E124" s="31" t="e">
        <f>IF(ISBLANK('5. Pp (3 años)'!#REF!),"",'5. Pp (3 años)'!#REF!)</f>
        <v>#REF!</v>
      </c>
      <c r="F124" s="31" t="e">
        <f>IF(ISBLANK('5. Pp (3 años)'!#REF!),"",'5. Pp (3 años)'!#REF!)</f>
        <v>#REF!</v>
      </c>
      <c r="G124" s="29" t="e">
        <f>IF(ISBLANK('5. Pp (3 años)'!#REF!),"",'5. Pp (3 años)'!#REF!)</f>
        <v>#REF!</v>
      </c>
      <c r="H124" s="29" t="e">
        <f>IF(ISBLANK('5. Pp (3 años)'!#REF!),"",'5. Pp (3 años)'!#REF!)</f>
        <v>#REF!</v>
      </c>
      <c r="I124" s="31" t="e">
        <f>IF(ISBLANK('5. Pp (3 años)'!#REF!),"",'5. Pp (3 años)'!#REF!)</f>
        <v>#REF!</v>
      </c>
      <c r="J124" s="31" t="e">
        <f>IF(ISBLANK('5. Pp (3 años)'!#REF!),"",'5. Pp (3 años)'!#REF!)</f>
        <v>#REF!</v>
      </c>
      <c r="K124" s="29" t="e">
        <f>IF(ISBLANK('5. Pp (3 años)'!#REF!),"",'5. Pp (3 años)'!#REF!)</f>
        <v>#REF!</v>
      </c>
      <c r="L124" s="31" t="e">
        <f>IF(ISBLANK('5. Pp (3 años)'!#REF!),"",'5. Pp (3 años)'!#REF!)</f>
        <v>#REF!</v>
      </c>
      <c r="M124" s="31" t="e">
        <f>IF(ISBLANK('5. Pp (3 años)'!#REF!),"",'5. Pp (3 años)'!#REF!)</f>
        <v>#REF!</v>
      </c>
      <c r="N124" s="31" t="e">
        <f>IF(ISBLANK('5. Pp (3 años)'!#REF!),"",'5. Pp (3 años)'!#REF!)</f>
        <v>#REF!</v>
      </c>
      <c r="O124" s="31" t="e">
        <f>IF(ISBLANK('5. Pp (3 años)'!#REF!),"",'5. Pp (3 años)'!#REF!)</f>
        <v>#REF!</v>
      </c>
      <c r="P124" s="204" t="e">
        <f>IF(ISBLANK('5. Pp (3 años)'!#REF!),"",'5. Pp (3 años)'!#REF!)</f>
        <v>#REF!</v>
      </c>
    </row>
    <row r="125" spans="2:16" ht="201" customHeight="1">
      <c r="B125" s="89" t="str">
        <f>IF(ISBLANK('5. Pp (3 años)'!B106),"",'5. Pp (3 años)'!B106)</f>
        <v xml:space="preserve">
Coordinación de Programas Sociales</v>
      </c>
      <c r="C125" s="64" t="str">
        <f>IF(ISBLANK('5. Pp (3 años)'!C106),"",'5. Pp (3 años)'!C106)</f>
        <v>Componente</v>
      </c>
      <c r="D125" s="91" t="str">
        <f>IF(ISBLANK('5. Pp (3 años)'!D106),"",'5. Pp (3 años)'!D106)</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25" s="91" t="str">
        <f>IF(ISBLANK('5. Pp (3 años)'!E106),"",'5. Pp (3 años)'!E106)</f>
        <v>PSB: Porcentaje de Servicios  para el Fortalecimiento Brindados.</v>
      </c>
      <c r="F125" s="91" t="str">
        <f>IF(ISBLANK('5. Pp (3 años)'!F106),"",'5. Pp (3 años)'!F106)</f>
        <v>Este indicador mide el cumplimiento de los servicios que se dan a niñas, niños, adolescentes para el fortalecimiento del desarrollo social y comunitario como son actividades de aprendizaje, físicas, educación, cultura, deporte y de salud física y emocional.</v>
      </c>
      <c r="G125" s="64" t="str">
        <f>IF(ISBLANK('5. Pp (3 años)'!G106),"",'5. Pp (3 años)'!G106)</f>
        <v>Eficacia</v>
      </c>
      <c r="H125" s="64" t="str">
        <f>IF(ISBLANK('5. Pp (3 años)'!H106),"",'5. Pp (3 años)'!H106)</f>
        <v>Trimestral</v>
      </c>
      <c r="I125" s="91" t="str">
        <f>IF(ISBLANK('5. Pp (3 años)'!I106),"",'5. Pp (3 años)'!I106)</f>
        <v xml:space="preserve">                MÉTODO DE CÁLCULO
                    PSB=(TSB/TSE)*100
                             VARIABLES
 PSB: Porcentaje de Servicios  para el Fortalecimiento Brindados.
TSB: Total de Servicios para el Fortalecimiento Brindados.
TSE: Total de Servicios para el Fortalecimiento Estimados.</v>
      </c>
      <c r="J125" s="91" t="str">
        <f>IF(ISBLANK('5. Pp (3 años)'!J106),"",'5. Pp (3 años)'!J106)</f>
        <v>UNIDAD DE MEDIDA DEL INDICADOR:
Porcentaje.
UNIDAD DE MEDIDA DE LAS VARIABLES:
Servicios.</v>
      </c>
      <c r="K125" s="64" t="str">
        <f>IF(ISBLANK('5. Pp (3 años)'!K106),"",'5. Pp (3 años)'!K106)</f>
        <v>Ascendente</v>
      </c>
      <c r="L125" s="91" t="str">
        <f>IF(ISBLANK('5. Pp (3 años)'!L106),"",'5. Pp (3 años)'!L106)</f>
        <v>PSB: Del 01 de enero de 2026 al 31 de diciembre de 2027  se brindaran 10,192 Servicios para el fortalecimiento de los NNA que asisten a los DIF PILARES.</v>
      </c>
      <c r="M125" s="91" t="str">
        <f>IF(ISBLANK('5. Pp (3 años)'!M106),"",'5. Pp (3 años)'!M106)</f>
        <v xml:space="preserve">PSB: No existe la línea base debido a que este indicador es de nueva creación.
</v>
      </c>
      <c r="N125" s="91" t="str">
        <f>IF(ISBLANK('5. Pp (3 años)'!N106),"",'5. Pp (3 años)'!N106)</f>
        <v>Nombre del Documento:
Informe trimestral cuantitativo y cualitativo de resultados PILARES. 
Nombre de quien genera la información: 
Coordinación de Programas Sociales.
Periodicidad con que se genera la información:
Trimestral.
Liga de la página donde se genera la información o ubicación:   
Carpeta de consulta "Informes de Resultados PILARES."</v>
      </c>
      <c r="O125" s="91" t="str">
        <f>IF(ISBLANK('5. Pp (3 años)'!O106),"",'5. Pp (3 años)'!O106)</f>
        <v xml:space="preserve">Los tutores inscriben y envían a las niñas, niños y adolescentes en PILARES 260, 227 y Centro comunitario  235.
</v>
      </c>
      <c r="P125" s="92" t="str">
        <f>IF(ISBLANK('5. Pp (3 años)'!P106),"",'5. Pp (3 años)'!P106)</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26" spans="2:16" ht="207">
      <c r="B126" s="93" t="str">
        <f>IF(ISBLANK('5. Pp (3 años)'!B107),"",'5. Pp (3 años)'!B107)</f>
        <v xml:space="preserve"> Coordinación de Programas Sociales</v>
      </c>
      <c r="C126" s="29" t="str">
        <f>IF(ISBLANK('5. Pp (3 años)'!C107),"",'5. Pp (3 años)'!C107)</f>
        <v>Actividad</v>
      </c>
      <c r="D126" s="31" t="str">
        <f>IF(ISBLANK('5. Pp (3 años)'!D107),"",'5. Pp (3 años)'!D107)</f>
        <v xml:space="preserve">4.2.1.1.14.1. Atenciones de salud física y mental para NNA que asisten a los DIF PILARES.  </v>
      </c>
      <c r="E126" s="31" t="str">
        <f>IF(ISBLANK('5. Pp (3 años)'!E107),"",'5. Pp (3 años)'!E107)</f>
        <v>PASR: Porcentaje de Atenciones de salud física y mental. Realizados.</v>
      </c>
      <c r="F126" s="31" t="str">
        <f>IF(ISBLANK('5. Pp (3 años)'!F107),"",'5. Pp (3 años)'!F107)</f>
        <v xml:space="preserve">Este indicador mide el grado de cumplimiento de servicios de salud físicos y mentales en los pilares 260, 227 y CDC 235  para el fomento de una vida digna.  </v>
      </c>
      <c r="G126" s="29" t="str">
        <f>IF(ISBLANK('5. Pp (3 años)'!G107),"",'5. Pp (3 años)'!G107)</f>
        <v>Eficacia</v>
      </c>
      <c r="H126" s="29" t="str">
        <f>IF(ISBLANK('5. Pp (3 años)'!H107),"",'5. Pp (3 años)'!H107)</f>
        <v>Trimestral</v>
      </c>
      <c r="I126" s="31" t="str">
        <f>IF(ISBLANK('5. Pp (3 años)'!I107),"",'5. Pp (3 años)'!I107)</f>
        <v xml:space="preserve">                MÉTODO DE CÁLCULO 
               PASR=(TASR/TASE)*100
                               VARIABLES
 PASR: Porcentaje de Atenciones de salud física y mental Realizados.
TASR: Total de Atenciones de Salud física y mental Realizados.
TASE: Total de Atenciones de salud física y mental  Estimados.</v>
      </c>
      <c r="J126" s="31" t="str">
        <f>IF(ISBLANK('5. Pp (3 años)'!J107),"",'5. Pp (3 años)'!J107)</f>
        <v>UNIDAD DE MEDIDA DEL INDICADOR:
Porcentaje.
UNIDAD DE MEDIDA DE LAS VARIABLES:
Servicios de salud física y mental.</v>
      </c>
      <c r="K126" s="29" t="str">
        <f>IF(ISBLANK('5. Pp (3 años)'!K107),"",'5. Pp (3 años)'!K107)</f>
        <v>Ascendente</v>
      </c>
      <c r="L126" s="31" t="str">
        <f>IF(ISBLANK('5. Pp (3 años)'!L107),"",'5. Pp (3 años)'!L107)</f>
        <v xml:space="preserve">PASR: De 01 de enero de 2026 al 31 de diciembre de 2027,se realizarán 2,096 atenciones de salud física y mental a NNA que asisten a los DIF PILARES. </v>
      </c>
      <c r="M126" s="31" t="str">
        <f>IF(ISBLANK('5. Pp (3 años)'!M107),"",'5. Pp (3 años)'!M107)</f>
        <v>PASR: No existe la línea base debido a que este indicador es de nueva creación.</v>
      </c>
      <c r="N126" s="31" t="str">
        <f>IF(ISBLANK('5. Pp (3 años)'!N107),"",'5. Pp (3 años)'!N107)</f>
        <v>Nombre del Documento:
Listas de asistencia de Servicios de salud física y mental.
Nombre de quien genera la información: 
Coordinación de Programas Sociales.
Periodicidad con que se genera la información:
Trimestral.
Liga de la página donde se genera la información o ubicación:   
Carpeta de consulta, "Listas de asistencia de Servicios de salud física y mental".</v>
      </c>
      <c r="O126" s="31" t="str">
        <f>IF(ISBLANK('5. Pp (3 años)'!O107),"",'5. Pp (3 años)'!O107)</f>
        <v xml:space="preserve">Los tutores envían a los niñas, niños y adolescentes.
Las condiciones climatológicas y sanitarias sean adecuadas. </v>
      </c>
      <c r="P126" s="204" t="str">
        <f>IF(ISBLANK('5. Pp (3 años)'!P107),"",'5. Pp (3 años)'!P107)</f>
        <v/>
      </c>
    </row>
    <row r="127" spans="2:16" ht="207">
      <c r="B127" s="93" t="str">
        <f>IF(ISBLANK('5. Pp (3 años)'!B108),"",'5. Pp (3 años)'!B108)</f>
        <v xml:space="preserve"> Coordinación de Programas Sociales</v>
      </c>
      <c r="C127" s="29" t="str">
        <f>IF(ISBLANK('5. Pp (3 años)'!C108),"",'5. Pp (3 años)'!C108)</f>
        <v>Actividad</v>
      </c>
      <c r="D127" s="31" t="str">
        <f>IF(ISBLANK('5. Pp (3 años)'!D108),"",'5. Pp (3 años)'!D108)</f>
        <v>4.2.1.1.14.2. Entrega de raciones alimentarias para NNA que asisten a las actividades que se brindan en los DIF PILARES.</v>
      </c>
      <c r="E127" s="31" t="str">
        <f>IF(ISBLANK('5. Pp (3 años)'!E108),"",'5. Pp (3 años)'!E108)</f>
        <v>PRAE: Porcentaje de raciones alimentarias para NNA Entregadas</v>
      </c>
      <c r="F127" s="31" t="str">
        <f>IF(ISBLANK('5. Pp (3 años)'!F108),"",'5. Pp (3 años)'!F108)</f>
        <v>Este indicador mide el cumplimiento de las raciones de alimentos programadas y en beneficio de las NNA para su sano desarrollo a través de una alimentación adecuada a su edad.</v>
      </c>
      <c r="G127" s="29" t="str">
        <f>IF(ISBLANK('5. Pp (3 años)'!G108),"",'5. Pp (3 años)'!G108)</f>
        <v>Eficacia</v>
      </c>
      <c r="H127" s="29" t="str">
        <f>IF(ISBLANK('5. Pp (3 años)'!H108),"",'5. Pp (3 años)'!H108)</f>
        <v>Trimestral</v>
      </c>
      <c r="I127" s="31" t="str">
        <f>IF(ISBLANK('5. Pp (3 años)'!I108),"",'5. Pp (3 años)'!I108)</f>
        <v xml:space="preserve">                MÉTODO DE CÁLCULO
              PRAE:=(TRAE/ TRAE)*100
                              VARIABLES
PRAE: Porcentaje de raciones alimentarias para NNA Entregadas.
TRAE: Total de raciones alimentarias para NNA Entregadas. 
TRAP: Total de raciones alimentarias para NNA Programadas.</v>
      </c>
      <c r="J127" s="31" t="str">
        <f>IF(ISBLANK('5. Pp (3 años)'!J108),"",'5. Pp (3 años)'!J108)</f>
        <v>UNIDAD DE MEDIDA DEL INDICADOR:
Porcentaje.
UNIDAD DE MEDIDA DE LAS VARIABLES: 
Raciones alimentarias.</v>
      </c>
      <c r="K127" s="29" t="str">
        <f>IF(ISBLANK('5. Pp (3 años)'!K108),"",'5. Pp (3 años)'!K108)</f>
        <v>Ascendente</v>
      </c>
      <c r="L127" s="31" t="str">
        <f>IF(ISBLANK('5. Pp (3 años)'!L108),"",'5. Pp (3 años)'!L108)</f>
        <v xml:space="preserve">PRAE: De 01 enero de 2026 al 31 diciembre de 2027  se entregarán 31,700 raciones alimentarias a NNA que asisten a los DIF PILARES. 
</v>
      </c>
      <c r="M127" s="31" t="str">
        <f>IF(ISBLANK('5. Pp (3 años)'!M108),"",'5. Pp (3 años)'!M108)</f>
        <v xml:space="preserve">PRAE: No existe la línea base debido a que este indicador es de nueva creación.
</v>
      </c>
      <c r="N127" s="31" t="str">
        <f>IF(ISBLANK('5. Pp (3 años)'!N108),"",'5. Pp (3 años)'!N108)</f>
        <v>Nombre del Documento:
Lista de asistencia de los NNA que asisten al comedor. 
Nombre de quien genera la información: 
Coordinación de Programas Sociales.
Periodicidad con que se genera la información:
Trimestral.
Liga de la página donde se genera la información o ubicación:   
Carpeta de consulta, Lista de asistencia de los NNA del comedor, en la Coordinación de Programas Sociales.</v>
      </c>
      <c r="O127" s="31" t="str">
        <f>IF(ISBLANK('5. Pp (3 años)'!O108),"",'5. Pp (3 años)'!O108)</f>
        <v>Los tutores envían a los niñas, niños y adolescentes.
Las condiciones climatológicas y sanitarias sean adecuadas.</v>
      </c>
      <c r="P127" s="204" t="str">
        <f>IF(ISBLANK('5. Pp (3 años)'!P108),"",'5. Pp (3 años)'!P108)</f>
        <v/>
      </c>
    </row>
    <row r="128" spans="2:16" ht="189.75">
      <c r="B128" s="93" t="str">
        <f>IF(ISBLANK('5. Pp (3 años)'!B109),"",'5. Pp (3 años)'!B109)</f>
        <v xml:space="preserve"> Coordinación de Programas Sociales</v>
      </c>
      <c r="C128" s="29" t="str">
        <f>IF(ISBLANK('5. Pp (3 años)'!C109),"",'5. Pp (3 años)'!C109)</f>
        <v>Actividad</v>
      </c>
      <c r="D128" s="31" t="str">
        <f>IF(ISBLANK('5. Pp (3 años)'!D109),"",'5. Pp (3 años)'!D109)</f>
        <v>4.2.1.1.14.3. Impartición de clases de los diferentes programas educativos en los niveles de primaria, secundaria y bachillerato.</v>
      </c>
      <c r="E128" s="31" t="str">
        <f>IF(ISBLANK('5. Pp (3 años)'!E109),"",'5. Pp (3 años)'!E109)</f>
        <v>PCEO: Porcentaje de Clases Educativas Otorgadas.</v>
      </c>
      <c r="F128" s="31" t="str">
        <f>IF(ISBLANK('5. Pp (3 años)'!F109),"",'5. Pp (3 años)'!F109)</f>
        <v xml:space="preserve">Este indicador mide el grado de cumplimiento de las clases educativas proporcionadas en los DIF PILARES 260, 227 y CDC 235, para mejorar el conocimiento y aprendizaje de las, niñas, niños, adolescentes. </v>
      </c>
      <c r="G128" s="29" t="str">
        <f>IF(ISBLANK('5. Pp (3 años)'!G109),"",'5. Pp (3 años)'!G109)</f>
        <v xml:space="preserve">Eficacia </v>
      </c>
      <c r="H128" s="29" t="str">
        <f>IF(ISBLANK('5. Pp (3 años)'!H109),"",'5. Pp (3 años)'!H109)</f>
        <v>Trimestral</v>
      </c>
      <c r="I128" s="31" t="str">
        <f>IF(ISBLANK('5. Pp (3 años)'!I109),"",'5. Pp (3 años)'!I109)</f>
        <v xml:space="preserve">                 MÉTODO DE CÁLCULO
               PCEO:=(TAER/ TEEE)*100
                              VARIABLES
PCEO: Porcentaje de Clases Educativas Otorgadas.
TCEO: Total de  Clases Educativas Otorgadas.
TCEE: Total de clases Educativas Estimadas.</v>
      </c>
      <c r="J128" s="31" t="str">
        <f>IF(ISBLANK('5. Pp (3 años)'!J109),"",'5. Pp (3 años)'!J109)</f>
        <v>UNIDAD DE MEDIDA DEL INDICADOR:
Porcentaje.
UNIDAD DE MEDIDA DE LAS VARIABLES: 
Clases educativas</v>
      </c>
      <c r="K128" s="29" t="str">
        <f>IF(ISBLANK('5. Pp (3 años)'!K109),"",'5. Pp (3 años)'!K109)</f>
        <v>Ascendente</v>
      </c>
      <c r="L128" s="31" t="str">
        <f>IF(ISBLANK('5. Pp (3 años)'!L109),"",'5. Pp (3 años)'!L109)</f>
        <v>PCEO: De 01 enero de 2026 al 31 diciembre de 2027  se otorgaran 3,027 clases educativas a NNA que asisten a los DIF PILARES.</v>
      </c>
      <c r="M128" s="31" t="str">
        <f>IF(ISBLANK('5. Pp (3 años)'!M109),"",'5. Pp (3 años)'!M109)</f>
        <v xml:space="preserve">PCEO: No existe la línea base debido a que este indicador es de nueva creación.
</v>
      </c>
      <c r="N128" s="31" t="str">
        <f>IF(ISBLANK('5. Pp (3 años)'!N109),"",'5. Pp (3 años)'!N109)</f>
        <v>Nombre del Documento:
Lista de asistencia de las clases educativas.
Nombre de quien genera la información: 
Coordinación de Programas Sociales.
Periodicidad con que se genera la información:
Trimestral.
Liga de la página donde se genera la información o ubicación:   
Carpeta de consulta, "Lista de asistencia clases educativas".</v>
      </c>
      <c r="O128" s="31" t="str">
        <f>IF(ISBLANK('5. Pp (3 años)'!O109),"",'5. Pp (3 años)'!O109)</f>
        <v>Los tutores envían a los niñas, niños y adolescentes.
Las condiciones climatológicas y sanitarias son adecuadas para la realización de los talleres.</v>
      </c>
      <c r="P128" s="204" t="str">
        <f>IF(ISBLANK('5. Pp (3 años)'!P109),"",'5. Pp (3 años)'!P109)</f>
        <v/>
      </c>
    </row>
    <row r="129" spans="2:16" ht="224.25">
      <c r="B129" s="93" t="str">
        <f>IF(ISBLANK('5. Pp (3 años)'!B110),"",'5. Pp (3 años)'!B110)</f>
        <v xml:space="preserve">
Coordinación de Programas Sociales</v>
      </c>
      <c r="C129" s="29" t="str">
        <f>IF(ISBLANK('5. Pp (3 años)'!C110),"",'5. Pp (3 años)'!C110)</f>
        <v>Actividad</v>
      </c>
      <c r="D129" s="31" t="str">
        <f>IF(ISBLANK('5. Pp (3 años)'!D110),"",'5. Pp (3 años)'!D110)</f>
        <v>4.2.1.1.14.4 Realización de actividades   culturales, artísticas y deportivas para las NNA que asisten a los DIF PILARES.</v>
      </c>
      <c r="E129" s="31" t="str">
        <f>IF(ISBLANK('5. Pp (3 años)'!E110),"",'5. Pp (3 años)'!E110)</f>
        <v>PACADR: Porcentaje de actividades culturales, artísticas y deportivas realizadas.</v>
      </c>
      <c r="F129" s="31" t="str">
        <f>IF(ISBLANK('5. Pp (3 años)'!F110),"",'5. Pp (3 años)'!F110)</f>
        <v xml:space="preserve">Este indicador mide el grado de cumplimiento de las actividades culturales y deportivos en los pilares 260, 227 y CDC 235, para mejorar el desarrollo psicomotor de las, niñas, niños, adolescentes.  </v>
      </c>
      <c r="G129" s="29" t="str">
        <f>IF(ISBLANK('5. Pp (3 años)'!G110),"",'5. Pp (3 años)'!G110)</f>
        <v>Eficacia</v>
      </c>
      <c r="H129" s="29" t="str">
        <f>IF(ISBLANK('5. Pp (3 años)'!H110),"",'5. Pp (3 años)'!H110)</f>
        <v>Trimestral</v>
      </c>
      <c r="I129" s="31" t="str">
        <f>IF(ISBLANK('5. Pp (3 años)'!I110),"",'5. Pp (3 años)'!I110)</f>
        <v xml:space="preserve">                MÉTODO DE CÁLCULO 
    PACADR=(TACADR/TACADE)*100
                               VARIABLES 
PACADR: Porcentaje de Actividades Culturales Artísticas y Deportivas Realizadas. 
TACADR: Total de Actividades Culturales Artísticas y Deportivas Realizadas. 
TACADE: Total de Actividades Culturales Artísticas y Deportivas Estimadas.</v>
      </c>
      <c r="J129" s="31" t="str">
        <f>IF(ISBLANK('5. Pp (3 años)'!J110),"",'5. Pp (3 años)'!J110)</f>
        <v>UNIDAD DE MEDIDA DEL INDICADOR:
Porcentaje.
UNIDAD DE MEDIDA DE LAS VARIABLES: 
Actividades culturales, artísticas y deportivas.</v>
      </c>
      <c r="K129" s="29" t="str">
        <f>IF(ISBLANK('5. Pp (3 años)'!K110),"",'5. Pp (3 años)'!K110)</f>
        <v>Ascendente</v>
      </c>
      <c r="L129" s="31" t="str">
        <f>IF(ISBLANK('5. Pp (3 años)'!L110),"",'5. Pp (3 años)'!L110)</f>
        <v xml:space="preserve">PACADR:  De 01 de enero de 2026 al 31 de diciembre de 2027,  se realizarán 1,138 actividades culturales artísticas y deportivas.
</v>
      </c>
      <c r="M129" s="31" t="str">
        <f>IF(ISBLANK('5. Pp (3 años)'!M110),"",'5. Pp (3 años)'!M110)</f>
        <v xml:space="preserve">PACADR: No existe la línea base debido a que este indicador es de nueva creación.
</v>
      </c>
      <c r="N129" s="31" t="str">
        <f>IF(ISBLANK('5. Pp (3 años)'!N110),"",'5. Pp (3 años)'!N110)</f>
        <v>Nombre del Documento:
Lista de asistencia de las actividades culturales, artísticas y deportivas.
Nombre de quien genera la información: 
Coordinación de Programas Sociales.
Periodicidad con que se genera la información:
Trimestral.
Liga de la página donde se genera la información o ubicación:   
Carpeta de consulta, "Lista de asistencia de las actividades culturales, artísticas y deportivas".</v>
      </c>
      <c r="O129" s="31" t="str">
        <f>IF(ISBLANK('5. Pp (3 años)'!O110),"",'5. Pp (3 años)'!O110)</f>
        <v>Los tutores envían a los niñas, niños y adolescentes.
Las condiciones climatológicas y sanitarias son adecuadas para realizar las actividades.</v>
      </c>
      <c r="P129" s="204" t="str">
        <f>IF(ISBLANK('5. Pp (3 años)'!P110),"",'5. Pp (3 años)'!P110)</f>
        <v/>
      </c>
    </row>
    <row r="130" spans="2:16" ht="189.75">
      <c r="B130" s="93" t="str">
        <f>IF(ISBLANK('5. Pp (3 años)'!B111),"",'5. Pp (3 años)'!B111)</f>
        <v xml:space="preserve"> Coordinación de Programas Sociales</v>
      </c>
      <c r="C130" s="29" t="str">
        <f>IF(ISBLANK('5. Pp (3 años)'!C111),"",'5. Pp (3 años)'!C111)</f>
        <v>Actividad</v>
      </c>
      <c r="D130" s="31" t="str">
        <f>IF(ISBLANK('5. Pp (3 años)'!D111),"",'5. Pp (3 años)'!D111)</f>
        <v>4.2.1.1.14.5. Realización de cursos vacacionales a niñas y niños en zonas prioritarias.</v>
      </c>
      <c r="E130" s="31" t="str">
        <f>IF(ISBLANK('5. Pp (3 años)'!E111),"",'5. Pp (3 años)'!E111)</f>
        <v>PCVI: Porcentaje de Cursos Vacacionales Impartidos.</v>
      </c>
      <c r="F130" s="31" t="str">
        <f>IF(ISBLANK('5. Pp (3 años)'!F111),"",'5. Pp (3 años)'!F111)</f>
        <v>Este indicador mide el grado de cumplimiento de cursos vacacionales impartidos a  niñas y niños de zonas prioritarias para reforzar y desarrollar capacitades y habilidades psicomotriz.</v>
      </c>
      <c r="G130" s="29" t="str">
        <f>IF(ISBLANK('5. Pp (3 años)'!G111),"",'5. Pp (3 años)'!G111)</f>
        <v>Eficacia</v>
      </c>
      <c r="H130" s="29" t="str">
        <f>IF(ISBLANK('5. Pp (3 años)'!H111),"",'5. Pp (3 años)'!H111)</f>
        <v>Trimestral</v>
      </c>
      <c r="I130" s="31" t="str">
        <f>IF(ISBLANK('5. Pp (3 años)'!I111),"",'5. Pp (3 años)'!I111)</f>
        <v xml:space="preserve">                MÉTODO DE CÁLCULO 
                 PCVI=(TCVI/TCVE)*100 
                               VARIABLES 
PCVI:  Porcentaje de Cursos  Vacacionales Impartidos.
TCVI: Total de Cursos Vacacionales Impartidos. 
TCVE: Total de Cursos Vacacionales Estimados.</v>
      </c>
      <c r="J130" s="31" t="str">
        <f>IF(ISBLANK('5. Pp (3 años)'!J111),"",'5. Pp (3 años)'!J111)</f>
        <v>UNIDAD DE MEDIDA DEL INDICADOR:
Porcentaje.
UNIDAD DE MEDIDA DE LAS VARIABLES: 
Cursos vacacionales.</v>
      </c>
      <c r="K130" s="29" t="str">
        <f>IF(ISBLANK('5. Pp (3 años)'!K111),"",'5. Pp (3 años)'!K111)</f>
        <v>Ascendente</v>
      </c>
      <c r="L130" s="31" t="str">
        <f>IF(ISBLANK('5. Pp (3 años)'!L111),"",'5. Pp (3 años)'!L111)</f>
        <v>PCVI:  Del 01 de enero de 2026 al 31 de diciembre de 2027  se realizarán 20 cursos vacacionales para niñas y niños del municipio de Benito Juárez.</v>
      </c>
      <c r="M130" s="31" t="str">
        <f>IF(ISBLANK('5. Pp (3 años)'!M111),"",'5. Pp (3 años)'!M111)</f>
        <v>PCVI: Del 01 de enero de 2022 al 31 de diciembre de 2024 se realizaron 10 cursos vacacionales.
2022: 3
2023: 3  
2024: 4 
Total: 10</v>
      </c>
      <c r="N130" s="31" t="str">
        <f>IF(ISBLANK('5. Pp (3 años)'!N111),"",'5. Pp (3 años)'!N111)</f>
        <v>Nombre del Documento:
Lista de asistencia de cursos vacacionales
Nombre de quien genera la información: 
Coordinación de Programas Sociales.
Periodicidad con que se genera la información:
Trimestral.
Liga de la página donde se genera la información o ubicación:
Carpeta de Consulta "Lista de asistencia de cursos vacacionales".</v>
      </c>
      <c r="O130" s="31" t="str">
        <f>IF(ISBLANK('5. Pp (3 años)'!O111),"",'5. Pp (3 años)'!O111)</f>
        <v>Los tutores inscriben y envían a las niñas y niños en PILARES 260, 227 y Centro comunitario  235 y cursos vacacionales. 
Las condiciones sanitarias y climatológicas son adecuadas para realizar los cursos vacacionales.</v>
      </c>
      <c r="P130" s="204" t="str">
        <f>IF(ISBLANK('5. Pp (3 años)'!P111),"",'5. Pp (3 años)'!P111)</f>
        <v/>
      </c>
    </row>
    <row r="131" spans="2:16" ht="224.25">
      <c r="B131" s="89" t="str">
        <f>IF(ISBLANK('5. Pp (3 años)'!B112),"",'5. Pp (3 años)'!B112)</f>
        <v xml:space="preserve"> Coordinación de Programas de Asistencia Alimentaria</v>
      </c>
      <c r="C131" s="64" t="str">
        <f>IF(ISBLANK('5. Pp (3 años)'!C112),"",'5. Pp (3 años)'!C112)</f>
        <v>Componente</v>
      </c>
      <c r="D131" s="91" t="str">
        <f>IF(ISBLANK('5. Pp (3 años)'!D112),"",'5. Pp (3 años)'!D112)</f>
        <v>4.2.1.1.15. Apoyos de asistencia alimentaria para personas de atención prioritaria que contribuyen a revertir las tendencias y las cifras crecientes de los problemas de una mala nutrición, entregados.</v>
      </c>
      <c r="E131" s="91" t="str">
        <f>IF(ISBLANK('5. Pp (3 años)'!E112),"",'5. Pp (3 años)'!E112)</f>
        <v>PAAAE: Porcentaje de Apoyos de Asistencia Alimentaria, Entregados.</v>
      </c>
      <c r="F131" s="91" t="str">
        <f>IF(ISBLANK('5. Pp (3 años)'!F112),"",'5. Pp (3 años)'!F112)</f>
        <v>Este indicador mide el  cumplimiento de apoyos de asistencia alimentaria entregados a la población en situación prioritaria, para fomentar la participación social y la promoción de la salud para revertir las tendencias y las cifras crecientes de los problemas de una mala nutrición.</v>
      </c>
      <c r="G131" s="64" t="str">
        <f>IF(ISBLANK('5. Pp (3 años)'!G112),"",'5. Pp (3 años)'!G112)</f>
        <v>Eficacia</v>
      </c>
      <c r="H131" s="64" t="str">
        <f>IF(ISBLANK('5. Pp (3 años)'!H112),"",'5. Pp (3 años)'!H112)</f>
        <v>Trimestral</v>
      </c>
      <c r="I131" s="91" t="str">
        <f>IF(ISBLANK('5. Pp (3 años)'!I112),"",'5. Pp (3 años)'!I112)</f>
        <v xml:space="preserve">                MÉTODO DE CÁLCULO
          PAAAE=(TAAAE/TAAAP)*100
                               VARIABLES
 PAAAE: Porcentaje de Apoyos de Asistencia Alimentaria, Entregados.
TAAAE: Total de Apoyos de Asistencia Alimentaria, Entregados.
TAAAP: Total de Apoyos de Asistencia Alimentaria, Programados a Entregar.</v>
      </c>
      <c r="J131" s="91" t="str">
        <f>IF(ISBLANK('5. Pp (3 años)'!J112),"",'5. Pp (3 años)'!J112)</f>
        <v>UNIDAD DE MEDIDA DEL INDICADOR:
Porcentaje.
UNIDAD DE MEDIDA DE LAS VARIABLES:
Apoyos</v>
      </c>
      <c r="K131" s="64" t="str">
        <f>IF(ISBLANK('5. Pp (3 años)'!K112),"",'5. Pp (3 años)'!K112)</f>
        <v>Ascendente</v>
      </c>
      <c r="L131" s="91" t="str">
        <f>IF(ISBLANK('5. Pp (3 años)'!L112),"",'5. Pp (3 años)'!L112)</f>
        <v>PAAAE: Del 01 de enero de 2025 al 31 de diciembre de 2027 se entregarán  9,525,240 apoyos de asistencia alimentaria.
VARIACIÓN DE LA META EN RELACIÓN A LA LÍNEA BASE
Meta Absoluta: 2,677,357 apoyos de asistencia alimentaria.
Meta Relativa: 39.10% superior a la línea base.</v>
      </c>
      <c r="M131" s="91" t="str">
        <f>IF(ISBLANK('5. Pp (3 años)'!M112),"",'5. Pp (3 años)'!M112)</f>
        <v>PAAAE: Del 01 de enero de 2022 al 31 de diciembre de 2024 se entregaron 6,847,883 apoyos de Asistencia Alimentaria.
2022: 2,118,320
2023: 2,119,506
2024: 2,610,057
Total: 6,847,883</v>
      </c>
      <c r="N131" s="91" t="str">
        <f>IF(ISBLANK('5. Pp (3 años)'!N112),"",'5. Pp (3 años)'!N112)</f>
        <v>Nombre del Documento:
Reporte de listas de cada uno de los programas.
Nombre de quien genera la información: 
Coordinación de programas de Asistencia Alimentaria.
Periodicidad con que se genera la información:
Trimestral.
Liga de la página donde se localiza la información o ubicación:
Archivo digital "programa de apoyos de asistencia alimentaria" ubicado en las  Oficinas de la Coordinación de Programas de Asistencia Alimentaria. con número de inventario DIFC001129.</v>
      </c>
      <c r="O131" s="91" t="str">
        <f>IF(ISBLANK('5. Pp (3 años)'!O112),"",'5. Pp (3 años)'!O112)</f>
        <v>Se mantiene la entrega de raciones alimentarias a la población de atención prioritaria de manera gratuita.
Los sujetos de atención prioritaria solicitan el apoyo alimentario (despensas).
El Sistema DIF Estatal mantiene el número de apoyos alimentarios autorizados al municipio de Benito Juárez.</v>
      </c>
      <c r="P131" s="92" t="str">
        <f>IF(ISBLANK('5. Pp (3 años)'!P112),"",'5. Pp (3 años)'!P112)</f>
        <v>Objetivo 2. Poner fin al hambre.
Meta 2.1 Para 2030, poner fin al hambre y asegurar el 
acceso de todas las personas, en particular los 
pobres y las personas en situaciones vulnerables, incluidos los lactantes, a una alimentación sana, nutritiva y suficiente durante todo el año.</v>
      </c>
    </row>
    <row r="132" spans="2:16" ht="258.75">
      <c r="B132" s="93" t="str">
        <f>IF(ISBLANK('5. Pp (3 años)'!B113),"",'5. Pp (3 años)'!B113)</f>
        <v xml:space="preserve">
Coordinación de Programas de Asistencia Alimentaria</v>
      </c>
      <c r="C132" s="29" t="str">
        <f>IF(ISBLANK('5. Pp (3 años)'!C113),"",'5. Pp (3 años)'!C113)</f>
        <v>Actividad</v>
      </c>
      <c r="D132" s="31" t="str">
        <f>IF(ISBLANK('5. Pp (3 años)'!D113),"",'5. Pp (3 años)'!D113)</f>
        <v>4.2.1.1.15.1.  Distribución de raciones  de desayunos fríos y calientes a niñas y niños de las escuelas inscritas al programa.</v>
      </c>
      <c r="E132" s="31" t="str">
        <f>IF(ISBLANK('5. Pp (3 años)'!E113),"",'5. Pp (3 años)'!E113)</f>
        <v>PRDFCD: Porcentaje de Raciones de Desayunos Fríos y Calientes Distribuidos.</v>
      </c>
      <c r="F132" s="31" t="str">
        <f>IF(ISBLANK('5. Pp (3 años)'!F113),"",'5. Pp (3 años)'!F113)</f>
        <v>Este indicador mide el grado de cumplimiento de raciones de desayunos fríos y calientes distribuidos a niñas y niños de las escuelas inscritas al programa, para contribuir con su seguridad alimentaria.</v>
      </c>
      <c r="G132" s="29" t="str">
        <f>IF(ISBLANK('5. Pp (3 años)'!G113),"",'5. Pp (3 años)'!G113)</f>
        <v>Eficacia</v>
      </c>
      <c r="H132" s="29" t="str">
        <f>IF(ISBLANK('5. Pp (3 años)'!H113),"",'5. Pp (3 años)'!H113)</f>
        <v>Trimestral</v>
      </c>
      <c r="I132" s="31" t="str">
        <f>IF(ISBLANK('5. Pp (3 años)'!I113),"",'5. Pp (3 años)'!I113)</f>
        <v xml:space="preserve">                MÉTODO DE CÁLCULO
    PRDFCD=(TRDFCD/TRDFCP)*100
                             VARIABLES 
PRDFCD: Porcentaje de Raciones de Desayunos Fríos  y Calientes Distribuidos.
TRDFCD: Total de Raciones  de Desayunos Fríos y Calientes Distribuidos.
TRDFCP: Total de Raciones  de Desayunos Fríos y Calientes Programadas a Distribuir.</v>
      </c>
      <c r="J132" s="31" t="str">
        <f>IF(ISBLANK('5. Pp (3 años)'!J113),"",'5. Pp (3 años)'!J113)</f>
        <v>UNIDAD DE MEDIDA DEL INDICADOR:
Porcentaje.
UNIDAD DE MEDIDA DE LAS VARIABLES:
Raciones.</v>
      </c>
      <c r="K132" s="29" t="str">
        <f>IF(ISBLANK('5. Pp (3 años)'!K113),"",'5. Pp (3 años)'!K113)</f>
        <v>Ascendente</v>
      </c>
      <c r="L132" s="31" t="str">
        <f>IF(ISBLANK('5. Pp (3 años)'!L113),"",'5. Pp (3 años)'!L113)</f>
        <v>PRDFCD: Del 01 de enero de 2025 al 31 de diciembre de 2027 se entregarán 9,136,040 raciones de desayunos fríos  y calientes
VARIACIÓN DE LA META EN RELACIÓN A LA LÍNEA BASE
Meta Absoluta:  3,501,920 apoyos de asistencia alimentaria.
Meta Relativa: 62.15% superior a la línea base.</v>
      </c>
      <c r="M132" s="31" t="str">
        <f>IF(ISBLANK('5. Pp (3 años)'!M113),"",'5. Pp (3 años)'!M113)</f>
        <v>PRDFCD: Del 01 de enero de 2022 al 31 de diciembre de 2024 se entregaron 5,634,120 raciones de desayunos fríos  y calientes.
2022: 1,153,400
2023: 2,002,970
2024: 2,477,750
Total: 5,634,120</v>
      </c>
      <c r="N132" s="31" t="str">
        <f>IF(ISBLANK('5. Pp (3 años)'!N113),"",'5. Pp (3 años)'!N113)</f>
        <v>Nombre del Documento:
Reporte mensual de salidas de almacén del programa de fríos y calientes.
Nombre de quien genera la información: 
Coordinación de programas de Asistencia Alimentaria.
Periodicidad con que se genera la información:
Trimestral.
Liga de la página donde se localiza la información o ubicación:
Archivo digital en la carpeta "padrón de beneficiarios de desayunos fríos y calientes" ubicado en las  Oficinas de la Coordinación de Programas de Asistencia Alimentaria, equipo de cómputo con número de inventario DIFC001129.</v>
      </c>
      <c r="O132" s="31" t="str">
        <f>IF(ISBLANK('5. Pp (3 años)'!O113),"",'5. Pp (3 años)'!O113)</f>
        <v>Los comités de padres de familia en conjunto con las autoridades escolares apoyan en la implementación del programa de asistencia alimentaria en los centros educativos.
El Sistema DIF Estatal mantiene el número de raciones autorizadas al municipio de Benito Juárez</v>
      </c>
      <c r="P132" s="204" t="str">
        <f>IF(ISBLANK('5. Pp (3 años)'!P113),"",'5. Pp (3 años)'!P113)</f>
        <v/>
      </c>
    </row>
    <row r="133" spans="2:16" ht="258.75">
      <c r="B133" s="93" t="str">
        <f>IF(ISBLANK('5. Pp (3 años)'!B114),"",'5. Pp (3 años)'!B114)</f>
        <v xml:space="preserve">
Coordinación de Programas de Asistencia Alimentaria</v>
      </c>
      <c r="C133" s="29" t="str">
        <f>IF(ISBLANK('5. Pp (3 años)'!C114),"",'5. Pp (3 años)'!C114)</f>
        <v>Actividad</v>
      </c>
      <c r="D133" s="31" t="str">
        <f>IF(ISBLANK('5. Pp (3 años)'!D114),"",'5. Pp (3 años)'!D114)</f>
        <v>4.2.1.1.15.2  Entrega de raciones alimentarias diseñados con base en los Criterios de Calidad Nutricia en el Comedor Comunitario de la región 235 a familias de atención prioritaria.</v>
      </c>
      <c r="E133" s="31" t="str">
        <f>IF(ISBLANK('5. Pp (3 años)'!E114),"",'5. Pp (3 años)'!E114)</f>
        <v>PRAE: Porcentaje de Raciones Alimentarias en el comedor comunitario Entregadas.</v>
      </c>
      <c r="F133" s="31" t="str">
        <f>IF(ISBLANK('5. Pp (3 años)'!F114),"",'5. Pp (3 años)'!F114)</f>
        <v>Este indicador mide el grado de cumplimiento de raciones que se entregan de forma gratuita en el  comedor comunitario para otorgar seguridad alimentaria a las familias de atención prioritaria que viven en la periferia del comedor de la región 235.</v>
      </c>
      <c r="G133" s="29" t="str">
        <f>IF(ISBLANK('5. Pp (3 años)'!G114),"",'5. Pp (3 años)'!G114)</f>
        <v>Eficacia</v>
      </c>
      <c r="H133" s="29" t="str">
        <f>IF(ISBLANK('5. Pp (3 años)'!H114),"",'5. Pp (3 años)'!H114)</f>
        <v>Trimestral</v>
      </c>
      <c r="I133" s="31" t="str">
        <f>IF(ISBLANK('5. Pp (3 años)'!I114),"",'5. Pp (3 años)'!I114)</f>
        <v xml:space="preserve">               MÉTODO DE CÁLCULO 
              PRAE= (TRAE/TRAP)*100
                             VARIABLES 
PRAE: Porcentaje de Raciones Alimentarias en el comedor comunitario Entregadas.
TRAE: Raciones Alimentarias en el comedor comunitario Entregadas.
TRAP: Total de Raciones Alimentarias en el comedor comunitario Programadas.</v>
      </c>
      <c r="J133" s="31" t="str">
        <f>IF(ISBLANK('5. Pp (3 años)'!J114),"",'5. Pp (3 años)'!J114)</f>
        <v>UNIDAD DE MEDIDA DEL INDICADOR:
Porcentaje.
UNIDAD DE MEDIDA DE LAS VARIABLES:
Raciones.</v>
      </c>
      <c r="K133" s="29" t="str">
        <f>IF(ISBLANK('5. Pp (3 años)'!K114),"",'5. Pp (3 años)'!K114)</f>
        <v>Ascendente</v>
      </c>
      <c r="L133" s="31" t="str">
        <f>IF(ISBLANK('5. Pp (3 años)'!L114),"",'5. Pp (3 años)'!L114)</f>
        <v>PRAE: Del 01 de enero de 2025 al 31 de diciembre del 2027, se entregará 342,000 raciones en el Comedor Comunitario de la Reg. 235, 
VARIACIÓN DE LA META EN RELACIÓN A LA LÍNEA BASE
Meta Absoluta: 6,238  raciones.
Meta Relativa: 1.86% Superior a la línea base.</v>
      </c>
      <c r="M133" s="31" t="str">
        <f>IF(ISBLANK('5. Pp (3 años)'!M114),"",'5. Pp (3 años)'!M114)</f>
        <v>PRAE: Del 01 de enero de 2022 al 31 de diciembre de 2024 se entregaron 335,762 raciones en el comedor comunitario 235.
2022: 109,042
2023: 106,720
2024: 120,000
Total: 335,762</v>
      </c>
      <c r="N133" s="31" t="str">
        <f>IF(ISBLANK('5. Pp (3 años)'!N114),"",'5. Pp (3 años)'!N114)</f>
        <v>Nombre del Documento: 
Reporte trimestral de las listas de asistencia de beneficiarios al programa.
Nombre de quien genera la información: 
Coordinación de Programas de Asistencia Alimentaria.
Periodicidad con que se genera la información:
Trimestral
Liga de la página donde se localiza la información o ubicación:
Archivo digital en la carpeta de "formato de entrega de apoyos alimentarios y documentación personal" ubicado en las  Oficinas de la Coordinación de Programas de Asistencia Alimentaria, equipo de computo con número de inventario DIFC00129.</v>
      </c>
      <c r="O133" s="31" t="str">
        <f>IF(ISBLANK('5. Pp (3 años)'!O114),"",'5. Pp (3 años)'!O114)</f>
        <v>Se mantiene la entrega de raciones alimentarias a la población de atención prioritaria de manera gratuita, en el comedor comunitario 235.
Se reciban donaciones de insumos para el comedor comunitario.</v>
      </c>
      <c r="P133" s="204" t="str">
        <f>IF(ISBLANK('5. Pp (3 años)'!P114),"",'5. Pp (3 años)'!P114)</f>
        <v/>
      </c>
    </row>
    <row r="134" spans="2:16" ht="258.75">
      <c r="B134" s="93" t="str">
        <f>IF(ISBLANK('5. Pp (3 años)'!B115),"",'5. Pp (3 años)'!B115)</f>
        <v xml:space="preserve">
Coordinación de Programas de Asistencia Alimentaria</v>
      </c>
      <c r="C134" s="29" t="str">
        <f>IF(ISBLANK('5. Pp (3 años)'!C115),"",'5. Pp (3 años)'!C115)</f>
        <v>Actividad</v>
      </c>
      <c r="D134" s="31" t="str">
        <f>IF(ISBLANK('5. Pp (3 años)'!D115),"",'5. Pp (3 años)'!D115)</f>
        <v>4.2.1.1.15.3. Entrega de apoyos  de asistencia alimentaria a sujetos de atención prioritaria.</v>
      </c>
      <c r="E134" s="31" t="str">
        <f>IF(ISBLANK('5. Pp (3 años)'!E115),"",'5. Pp (3 años)'!E115)</f>
        <v>PAASE: Porcentaje de Apoyos Alimentarios a Sujetos de atención prioritaria Entregados.</v>
      </c>
      <c r="F134" s="31" t="str">
        <f>IF(ISBLANK('5. Pp (3 años)'!F115),"",'5. Pp (3 años)'!F115)</f>
        <v>Este indicador mide el grado de cumplimiento de apoyos de asistencia alimentaria  (Despensas) entregados a sujetos de atención prioritaria (Madres adolescentes, papas solteros, adultos mayores, Familias).</v>
      </c>
      <c r="G134" s="29" t="str">
        <f>IF(ISBLANK('5. Pp (3 años)'!G115),"",'5. Pp (3 años)'!G115)</f>
        <v>Eficacia</v>
      </c>
      <c r="H134" s="29" t="str">
        <f>IF(ISBLANK('5. Pp (3 años)'!H115),"",'5. Pp (3 años)'!H115)</f>
        <v>Trimestral</v>
      </c>
      <c r="I134" s="31" t="str">
        <f>IF(ISBLANK('5. Pp (3 años)'!I115),"",'5. Pp (3 años)'!I115)</f>
        <v xml:space="preserve">                MÉTODO DE CÁLCULO
          PAASE=(TAASE/TAASP)*100
                              VARIABLES 
PAASE: Porcentaje de Apoyos Alimentarios a Sujetos de Atención Prioritaria Entregados.
TAASE: Total de Apoyos Alimentarios a Sujetos de Atención Prioritaria Entregados.
TAASP: Total de Apoyos Alimentarios a Sujetos de Atención Prioritaria Programados.</v>
      </c>
      <c r="J134" s="31" t="str">
        <f>IF(ISBLANK('5. Pp (3 años)'!J115),"",'5. Pp (3 años)'!J115)</f>
        <v>UNIDAD DE MEDIDA DEL INDICADOR:
Porcentaje.
UNIDAD DE MEDIDA DE LAS VARIABLES:
Apoyos alimentarios.</v>
      </c>
      <c r="K134" s="29" t="str">
        <f>IF(ISBLANK('5. Pp (3 años)'!K115),"",'5. Pp (3 años)'!K115)</f>
        <v>Ascendente</v>
      </c>
      <c r="L134" s="31" t="str">
        <f>IF(ISBLANK('5. Pp (3 años)'!L115),"",'5. Pp (3 años)'!L115)</f>
        <v>PAASE: Del 01 enero 2025 al 31 de diciembre 2027 se entregarán 47,200 apoyos alimentarios a sujetos de atención prioritaria.
VARIACIÓN DE LA META EN RELACIÓN A LA LÍNEA BASE
Meta Absoluta: 19,185 apoyos alimentarios.
Meta Relativa: 68.48% superior a la línea base.</v>
      </c>
      <c r="M134" s="31" t="str">
        <f>IF(ISBLANK('5. Pp (3 años)'!M115),"",'5. Pp (3 años)'!M115)</f>
        <v xml:space="preserve">PAASE: Del 01 de enero de 2022 al 31 de diciembre de 2024 se entregaron un total de 28,015 apoyos alimentarios.
2022: 6,200
2023: 9,664
2024: 12,151
Total: 28,015
</v>
      </c>
      <c r="N134" s="31" t="str">
        <f>IF(ISBLANK('5. Pp (3 años)'!N115),"",'5. Pp (3 años)'!N115)</f>
        <v>Nombre del Documento: 
Padrón de beneficiarios pertenecientes al programa de entrega de apoyos a sujetos de atención prioritaria.
Nombre de quien genera la información: 
Coordinación de Programas de Asistencia Alimentaria
Periodicidad con que se genera la información:
Trimestral
Liga de la página donde se localiza la información o ubicación:
Archivo digital "formato de entrega de apoyos alimentarios y documentación personal" ubicado en las  Oficinas de la Coordinación de Programas de Asistencia Alimentaria equipo de computo con número de inventario DIFC00129.</v>
      </c>
      <c r="O134" s="31" t="str">
        <f>IF(ISBLANK('5. Pp (3 años)'!O115),"",'5. Pp (3 años)'!O115)</f>
        <v>Sujetos de atención prioritaria que solicitan apoyos alimentarios (despensas).
El Sistema DIF Estatal mantiene el número de apoyos alimentarios autorizados al municipio de Benito Juárez</v>
      </c>
      <c r="P134" s="204" t="str">
        <f>IF(ISBLANK('5. Pp (3 años)'!P115),"",'5. Pp (3 años)'!P115)</f>
        <v/>
      </c>
    </row>
    <row r="135" spans="2:16" ht="17.25">
      <c r="B135" s="93" t="e">
        <f>IF(ISBLANK('5. Pp (3 años)'!#REF!),"",'5. Pp (3 años)'!#REF!)</f>
        <v>#REF!</v>
      </c>
      <c r="C135" s="29" t="e">
        <f>IF(ISBLANK('5. Pp (3 años)'!#REF!),"",'5. Pp (3 años)'!#REF!)</f>
        <v>#REF!</v>
      </c>
      <c r="D135" s="31" t="e">
        <f>IF(ISBLANK('5. Pp (3 años)'!#REF!),"",'5. Pp (3 años)'!#REF!)</f>
        <v>#REF!</v>
      </c>
      <c r="E135" s="31" t="e">
        <f>IF(ISBLANK('5. Pp (3 años)'!#REF!),"",'5. Pp (3 años)'!#REF!)</f>
        <v>#REF!</v>
      </c>
      <c r="F135" s="31" t="e">
        <f>IF(ISBLANK('5. Pp (3 años)'!#REF!),"",'5. Pp (3 años)'!#REF!)</f>
        <v>#REF!</v>
      </c>
      <c r="G135" s="29" t="e">
        <f>IF(ISBLANK('5. Pp (3 años)'!#REF!),"",'5. Pp (3 años)'!#REF!)</f>
        <v>#REF!</v>
      </c>
      <c r="H135" s="29" t="e">
        <f>IF(ISBLANK('5. Pp (3 años)'!#REF!),"",'5. Pp (3 años)'!#REF!)</f>
        <v>#REF!</v>
      </c>
      <c r="I135" s="31" t="e">
        <f>IF(ISBLANK('5. Pp (3 años)'!#REF!),"",'5. Pp (3 años)'!#REF!)</f>
        <v>#REF!</v>
      </c>
      <c r="J135" s="31" t="e">
        <f>IF(ISBLANK('5. Pp (3 años)'!#REF!),"",'5. Pp (3 años)'!#REF!)</f>
        <v>#REF!</v>
      </c>
      <c r="K135" s="29" t="e">
        <f>IF(ISBLANK('5. Pp (3 años)'!#REF!),"",'5. Pp (3 años)'!#REF!)</f>
        <v>#REF!</v>
      </c>
      <c r="L135" s="31" t="e">
        <f>IF(ISBLANK('5. Pp (3 años)'!#REF!),"",'5. Pp (3 años)'!#REF!)</f>
        <v>#REF!</v>
      </c>
      <c r="M135" s="31" t="e">
        <f>IF(ISBLANK('5. Pp (3 años)'!#REF!),"",'5. Pp (3 años)'!#REF!)</f>
        <v>#REF!</v>
      </c>
      <c r="N135" s="31" t="e">
        <f>IF(ISBLANK('5. Pp (3 años)'!#REF!),"",'5. Pp (3 años)'!#REF!)</f>
        <v>#REF!</v>
      </c>
      <c r="O135" s="31" t="e">
        <f>IF(ISBLANK('5. Pp (3 años)'!#REF!),"",'5. Pp (3 años)'!#REF!)</f>
        <v>#REF!</v>
      </c>
      <c r="P135" s="204" t="e">
        <f>IF(ISBLANK('5. Pp (3 años)'!#REF!),"",'5. Pp (3 años)'!#REF!)</f>
        <v>#REF!</v>
      </c>
    </row>
    <row r="136" spans="2:16" ht="17.25">
      <c r="B136" s="93" t="e">
        <f>IF(ISBLANK('5. Pp (3 años)'!#REF!),"",'5. Pp (3 años)'!#REF!)</f>
        <v>#REF!</v>
      </c>
      <c r="C136" s="29" t="e">
        <f>IF(ISBLANK('5. Pp (3 años)'!#REF!),"",'5. Pp (3 años)'!#REF!)</f>
        <v>#REF!</v>
      </c>
      <c r="D136" s="31" t="e">
        <f>IF(ISBLANK('5. Pp (3 años)'!#REF!),"",'5. Pp (3 años)'!#REF!)</f>
        <v>#REF!</v>
      </c>
      <c r="E136" s="31" t="e">
        <f>IF(ISBLANK('5. Pp (3 años)'!#REF!),"",'5. Pp (3 años)'!#REF!)</f>
        <v>#REF!</v>
      </c>
      <c r="F136" s="31" t="e">
        <f>IF(ISBLANK('5. Pp (3 años)'!#REF!),"",'5. Pp (3 años)'!#REF!)</f>
        <v>#REF!</v>
      </c>
      <c r="G136" s="29" t="e">
        <f>IF(ISBLANK('5. Pp (3 años)'!#REF!),"",'5. Pp (3 años)'!#REF!)</f>
        <v>#REF!</v>
      </c>
      <c r="H136" s="29" t="e">
        <f>IF(ISBLANK('5. Pp (3 años)'!#REF!),"",'5. Pp (3 años)'!#REF!)</f>
        <v>#REF!</v>
      </c>
      <c r="I136" s="31" t="e">
        <f>IF(ISBLANK('5. Pp (3 años)'!#REF!),"",'5. Pp (3 años)'!#REF!)</f>
        <v>#REF!</v>
      </c>
      <c r="J136" s="31" t="e">
        <f>IF(ISBLANK('5. Pp (3 años)'!#REF!),"",'5. Pp (3 años)'!#REF!)</f>
        <v>#REF!</v>
      </c>
      <c r="K136" s="29" t="e">
        <f>IF(ISBLANK('5. Pp (3 años)'!#REF!),"",'5. Pp (3 años)'!#REF!)</f>
        <v>#REF!</v>
      </c>
      <c r="L136" s="31" t="e">
        <f>IF(ISBLANK('5. Pp (3 años)'!#REF!),"",'5. Pp (3 años)'!#REF!)</f>
        <v>#REF!</v>
      </c>
      <c r="M136" s="31" t="e">
        <f>IF(ISBLANK('5. Pp (3 años)'!#REF!),"",'5. Pp (3 años)'!#REF!)</f>
        <v>#REF!</v>
      </c>
      <c r="N136" s="31" t="e">
        <f>IF(ISBLANK('5. Pp (3 años)'!#REF!),"",'5. Pp (3 años)'!#REF!)</f>
        <v>#REF!</v>
      </c>
      <c r="O136" s="31" t="e">
        <f>IF(ISBLANK('5. Pp (3 años)'!#REF!),"",'5. Pp (3 años)'!#REF!)</f>
        <v>#REF!</v>
      </c>
      <c r="P136" s="204" t="e">
        <f>IF(ISBLANK('5. Pp (3 años)'!#REF!),"",'5. Pp (3 años)'!#REF!)</f>
        <v>#REF!</v>
      </c>
    </row>
    <row r="137" spans="2:16" ht="207">
      <c r="B137" s="89" t="str">
        <f>IF(ISBLANK('5. Pp (3 años)'!B116),"",'5. Pp (3 años)'!B116)</f>
        <v xml:space="preserve">
Dirección de Servicios de Salud</v>
      </c>
      <c r="C137" s="64" t="str">
        <f>IF(ISBLANK('5. Pp (3 años)'!C116),"",'5. Pp (3 años)'!C116)</f>
        <v>Componente</v>
      </c>
      <c r="D137" s="91" t="str">
        <f>IF(ISBLANK('5. Pp (3 años)'!D116),"",'5. Pp (3 años)'!D116)</f>
        <v>4.2.1.1.16. Servicios integrales de Salud  para la población de atención prioritaria otorgados.</v>
      </c>
      <c r="E137" s="91" t="str">
        <f>IF(ISBLANK('5. Pp (3 años)'!E116),"",'5. Pp (3 años)'!E116)</f>
        <v>PSSO: Porcentaje de Servicios Integrales de Salud Otorgados.</v>
      </c>
      <c r="F137" s="91" t="str">
        <f>IF(ISBLANK('5. Pp (3 años)'!F116),"",'5. Pp (3 años)'!F116)</f>
        <v>Este indicador mide el cumplimiento de los servicios de salud integral que se otorgan tales como: médica y bucal de primer nivel, psicológica, psiquiátrica, así como los servicios médicos especiales y la promoción de la salud, para mejorar la calidad de vida de los benitojuarenses.</v>
      </c>
      <c r="G137" s="64" t="str">
        <f>IF(ISBLANK('5. Pp (3 años)'!G116),"",'5. Pp (3 años)'!G116)</f>
        <v>Eficacia</v>
      </c>
      <c r="H137" s="64" t="str">
        <f>IF(ISBLANK('5. Pp (3 años)'!H116),"",'5. Pp (3 años)'!H116)</f>
        <v>Trimestral</v>
      </c>
      <c r="I137" s="91" t="str">
        <f>IF(ISBLANK('5. Pp (3 años)'!I116),"",'5. Pp (3 años)'!I116)</f>
        <v xml:space="preserve">                MÉTODO DE CÁLCULO 
             PSSO=(NSSO/NSSE)*100 
                                VARIABLES
PSSO: Porcentaje de Servicios de Salud Otorgados.
NSSO: Número de Servicios de Salud Otorgados.
NSSE: Número de Servicios de Salud Estimados.</v>
      </c>
      <c r="J137" s="91" t="str">
        <f>IF(ISBLANK('5. Pp (3 años)'!J116),"",'5. Pp (3 años)'!J116)</f>
        <v>UNIDAD DE MEDIDA DEL INDICADOR:
Porcentaje.
UNIDAD DE MEDIDA DE LAS VARIABLES:
Servicios de Salud.</v>
      </c>
      <c r="K137" s="64" t="str">
        <f>IF(ISBLANK('5. Pp (3 años)'!K116),"",'5. Pp (3 años)'!K116)</f>
        <v>Ascendente</v>
      </c>
      <c r="L137" s="91" t="str">
        <f>IF(ISBLANK('5. Pp (3 años)'!L116),"",'5. Pp (3 años)'!L116)</f>
        <v>PSSO: Del 01 de enero de 2025 al 31 de diciembre de 2027, se otorgarán 64,542 servicios de salud
VARIACIÓN DE LA META EN RELACIÓN A LA LÍNEA BASE
Meta absoluta: 3,066 servicios de salud.
Meta relativa:  4.98% superior a la línea base.</v>
      </c>
      <c r="M137" s="91" t="str">
        <f>IF(ISBLANK('5. Pp (3 años)'!M116),"",'5. Pp (3 años)'!M116)</f>
        <v>PSSO: Del 01 de enero de 2022 al 31 de diciembre de 2024 se otorgaron 61,476 servicios de salud.
2022: 19,919
2023: 19,133   
2024: 22,424 
Total: 61,476</v>
      </c>
      <c r="N137" s="91" t="str">
        <f>IF(ISBLANK('5. Pp (3 años)'!N116),"",'5. Pp (3 años)'!N116)</f>
        <v>Nombre del documento: 
Reporte Estadístico e Informativo de los Servicios Otorgados  a la Población Prioritaria
Nombre de quien genera la información:
Dirección de Servicios de Salud.
Periodicidad con que se genera la información: 
Trimestral.
Liga de la página donde se localiza la información o ubicación:
En el área administrativa de la Dirección de Servicios de Salud.</v>
      </c>
      <c r="O137" s="91" t="str">
        <f>IF(ISBLANK('5. Pp (3 años)'!O116),"",'5. Pp (3 años)'!O116)</f>
        <v>La población solicita los servicios de salud.</v>
      </c>
      <c r="P137" s="92" t="str">
        <f>IF(ISBLANK('5. Pp (3 años)'!P116),"",'5. Pp (3 años)'!P116)</f>
        <v>Objetivo 3.  Garantizar una vida sana y promover el bienestar para todos en todas las edades.
Meta 3.4 Para 2030, reducir en un tercio la mortalidad 
prematura por enfermedades no transmisibles mediante la prevención y el tratamiento y promover la salud mental y el bienestar.</v>
      </c>
    </row>
    <row r="138" spans="2:16" ht="207">
      <c r="B138" s="93" t="str">
        <f>IF(ISBLANK('5. Pp (3 años)'!B117),"",'5. Pp (3 años)'!B117)</f>
        <v xml:space="preserve">
Coordinación de Servicios Médicos</v>
      </c>
      <c r="C138" s="29" t="str">
        <f>IF(ISBLANK('5. Pp (3 años)'!C117),"",'5. Pp (3 años)'!C117)</f>
        <v>Actividad</v>
      </c>
      <c r="D138" s="31" t="str">
        <f>IF(ISBLANK('5. Pp (3 años)'!D117),"",'5. Pp (3 años)'!D117)</f>
        <v>4.2.1.1.16.1. Realización de Atenciones médicas, odontológicas y preventivas de salud a la población en situación prioritaria.</v>
      </c>
      <c r="E138" s="31" t="str">
        <f>IF(ISBLANK('5. Pp (3 años)'!E117),"",'5. Pp (3 años)'!E117)</f>
        <v>PAMPR: Porcentaje de Atenciones Médicas, odontológicas y Preventivas Realizadas.</v>
      </c>
      <c r="F138" s="31" t="str">
        <f>IF(ISBLANK('5. Pp (3 años)'!F117),"",'5. Pp (3 años)'!F117)</f>
        <v>Este indicador mide el grado de cumplimiento de atenciones médicas y odontológicas de primer nivel, realizadas para prevenir, diagnosticar y/o tratar enfermedades, además de promover la salud física y bucal de la población. 
Atenciones presenciales dentro y fuera de las Instalaciones del SDIF BJ.</v>
      </c>
      <c r="G138" s="29" t="str">
        <f>IF(ISBLANK('5. Pp (3 años)'!G117),"",'5. Pp (3 años)'!G117)</f>
        <v>Eficacia</v>
      </c>
      <c r="H138" s="29" t="str">
        <f>IF(ISBLANK('5. Pp (3 años)'!H117),"",'5. Pp (3 años)'!H117)</f>
        <v>Trimestral</v>
      </c>
      <c r="I138" s="31" t="str">
        <f>IF(ISBLANK('5. Pp (3 años)'!I117),"",'5. Pp (3 años)'!I117)</f>
        <v xml:space="preserve">                MÉTODO DE CÁLCULO
        PAMPR=(TAMPR/TAMPE)*100
                              VARIABLES  
PAMPR: Porcentaje de Atenciones Médicas y Preventivas Realizadas.
TAMPR: Total de Atenciones Médicas y Preventivas Realizadas.
TAMPE: Total de Atenciones Médicas y Preventivas Estimadas.</v>
      </c>
      <c r="J138" s="31" t="str">
        <f>IF(ISBLANK('5. Pp (3 años)'!J117),"",'5. Pp (3 años)'!J117)</f>
        <v>UNIDAD DE MEDIDA DEL INDICADOR:
Porcentaje.
UNIDAD DE MEDIDA DE LAS VARIABLES:
Atenciones.</v>
      </c>
      <c r="K138" s="29" t="str">
        <f>IF(ISBLANK('5. Pp (3 años)'!K117),"",'5. Pp (3 años)'!K117)</f>
        <v>Ascendente</v>
      </c>
      <c r="L138" s="31" t="str">
        <f>IF(ISBLANK('5. Pp (3 años)'!L117),"",'5. Pp (3 años)'!L117)</f>
        <v>PAMPR: Del 01 de enero de 2025 al 31 de diciembre de 2027, se realizarán 32,112 atenciones médicas y preventivas. 
VARIACIÓN DE LA META EN RELACIÓN A LA LÍNEA BASE
Meta absoluta: -127 servicios de salud.
Meta relativa:  -0.39% inferior a la línea base.</v>
      </c>
      <c r="M138" s="31" t="str">
        <f>IF(ISBLANK('5. Pp (3 años)'!M117),"",'5. Pp (3 años)'!M117)</f>
        <v>PAMPR: Del 01 de enero de 2022 al 31 de diciembre de 2024 se realizaron 32,239 atenciones médicas y preventivas.
2022: 9,761
2023: 10,212  
2024: 12,266
Total: 32,239</v>
      </c>
      <c r="N138" s="31" t="str">
        <f>IF(ISBLANK('5. Pp (3 años)'!N117),"",'5. Pp (3 años)'!N117)</f>
        <v>Nombre del documento: 
Reporte Estadístico e Informativo de los Servicios Otorgados  a la Población Prioritaria
Nombre de quien genera la información:
Coordinación de Servicios Médicos.
Periodicidad con que se genera la información: 
Trimestral.
Liga de la página donde se localiza la información o ubicación:
En el área administrativa de la Coordinación de Servicios Médicos.</v>
      </c>
      <c r="O138" s="31" t="str">
        <f>IF(ISBLANK('5. Pp (3 años)'!O117),"",'5. Pp (3 años)'!O117)</f>
        <v>La población solicita los servicios médicos.</v>
      </c>
      <c r="P138" s="204" t="str">
        <f>IF(ISBLANK('5. Pp (3 años)'!P117),"",'5. Pp (3 años)'!P117)</f>
        <v/>
      </c>
    </row>
    <row r="139" spans="2:16" ht="224.25">
      <c r="B139" s="93" t="str">
        <f>IF(ISBLANK('5. Pp (3 años)'!B118),"",'5. Pp (3 años)'!B118)</f>
        <v xml:space="preserve"> Coordinación de Programas Médicos Especiales</v>
      </c>
      <c r="C139" s="29" t="str">
        <f>IF(ISBLANK('5. Pp (3 años)'!C118),"",'5. Pp (3 años)'!C118)</f>
        <v>Actividad</v>
      </c>
      <c r="D139" s="31" t="str">
        <f>IF(ISBLANK('5. Pp (3 años)'!D118),"",'5. Pp (3 años)'!D118)</f>
        <v>4.2.1.1.16.2. Realización de atenciones en programas médicos especiales para las personas de atención prioritaria.</v>
      </c>
      <c r="E139" s="31" t="str">
        <f>IF(ISBLANK('5. Pp (3 años)'!E118),"",'5. Pp (3 años)'!E118)</f>
        <v>PAMO: Porcentaje de Atenciones Médicos Especiales Otorgados.</v>
      </c>
      <c r="F139" s="31" t="str">
        <f>IF(ISBLANK('5. Pp (3 años)'!F118),"",'5. Pp (3 años)'!F118)</f>
        <v>Este indicador mide el grado de cumplimiento de  atenciones médico especiales  para mejorar la calidad de vida de personas de atención prioritaria como exámenes optométricos,  entrega de prótesis oculares, promoción a la salud, entre otras.</v>
      </c>
      <c r="G139" s="29" t="str">
        <f>IF(ISBLANK('5. Pp (3 años)'!G118),"",'5. Pp (3 años)'!G118)</f>
        <v>Eficacia</v>
      </c>
      <c r="H139" s="29" t="str">
        <f>IF(ISBLANK('5. Pp (3 años)'!H118),"",'5. Pp (3 años)'!H118)</f>
        <v>Trimestral</v>
      </c>
      <c r="I139" s="31" t="str">
        <f>IF(ISBLANK('5. Pp (3 años)'!I118),"",'5. Pp (3 años)'!I118)</f>
        <v xml:space="preserve">                MÉTODO DE CÁLCULO 
             PAMO=(TAMO/TAME)*100
                              VARIABLES  
PAMO: Porcentaje de Atenciones Médicos Especiales Otorgados.
TAMO: Total de Atenciones Médicos Especiales, Otorgados.
TAME: Total de Atenciones con Apoyos Médicos Especiales, Estimados.</v>
      </c>
      <c r="J139" s="31" t="str">
        <f>IF(ISBLANK('5. Pp (3 años)'!J118),"",'5. Pp (3 años)'!J118)</f>
        <v>UNIDAD DE MEDIDA DEL INDICADOR:
Porcentaje.
UNIDAD DE MEDIDA DE LAS VARIABLES:
Atenciones.</v>
      </c>
      <c r="K139" s="29" t="str">
        <f>IF(ISBLANK('5. Pp (3 años)'!K118),"",'5. Pp (3 años)'!K118)</f>
        <v>Ascendente</v>
      </c>
      <c r="L139" s="31" t="str">
        <f>IF(ISBLANK('5. Pp (3 años)'!L118),"",'5. Pp (3 años)'!L118)</f>
        <v>PAMO: Del 01 de enero de 2025 al 31 de diciembre de 2027, se realizarán 3,612 atenciones con apoyos médicos especiales.
VARIACIÓN DE LA META EN RELACIÓN A LA LÍNEA BASE
Meta absoluta: -138 atenciones con apoyos médicos especiales.
Meta relativa: -3.68% inferior a la línea base.</v>
      </c>
      <c r="M139" s="31" t="str">
        <f>IF(ISBLANK('5. Pp (3 años)'!M118),"",'5. Pp (3 años)'!M118)</f>
        <v>PAMO: Del 01 de enero de 2022 al 31 de diciembre de 2024 se realizaron 3,750 atenciones con apoyos médicos especiales.
2022: 1,515
2023: 1,034  
2024: 1,201
Total: 3,750</v>
      </c>
      <c r="N139" s="31" t="str">
        <f>IF(ISBLANK('5. Pp (3 años)'!N118),"",'5. Pp (3 años)'!N118)</f>
        <v>Nombre del documento: 
Reporte Estadístico e Informativo de los Servicios Otorgados  a la Población Prioritaria
Nombre de quien genera la información:
Coordinación de Programas Médicos Especiales.
Periodicidad con que se genera la información: 
Trimestral.
Liga de la página donde se localiza la información o ubicación:
En el área administrativa de la Coordinación de Programas Médicos Especiales.</v>
      </c>
      <c r="O139" s="31" t="str">
        <f>IF(ISBLANK('5. Pp (3 años)'!O118),"",'5. Pp (3 años)'!O118)</f>
        <v>La población asiste a las convocatorias y solicita los apoyos médicos especiales.</v>
      </c>
      <c r="P139" s="204" t="str">
        <f>IF(ISBLANK('5. Pp (3 años)'!P118),"",'5. Pp (3 años)'!P118)</f>
        <v/>
      </c>
    </row>
    <row r="140" spans="2:16" ht="207">
      <c r="B140" s="93" t="str">
        <f>IF(ISBLANK('5. Pp (3 años)'!B119),"",'5. Pp (3 años)'!B119)</f>
        <v xml:space="preserve">
Coordinación de Salud Mental</v>
      </c>
      <c r="C140" s="29" t="str">
        <f>IF(ISBLANK('5. Pp (3 años)'!C119),"",'5. Pp (3 años)'!C119)</f>
        <v>Actividad</v>
      </c>
      <c r="D140" s="31" t="str">
        <f>IF(ISBLANK('5. Pp (3 años)'!D119),"",'5. Pp (3 años)'!D119)</f>
        <v>4.2.1.1.16.3 Realización de atenciones de Salud Mental para la población benitojuarense.</v>
      </c>
      <c r="E140" s="31" t="str">
        <f>IF(ISBLANK('5. Pp (3 años)'!E119),"",'5. Pp (3 años)'!E119)</f>
        <v>PASMO: Porcentaje de Atenciones de Salud Mental Otorgados.</v>
      </c>
      <c r="F140" s="31" t="str">
        <f>IF(ISBLANK('5. Pp (3 años)'!F119),"",'5. Pp (3 años)'!F119)</f>
        <v>Este indicador mide el grado de cumplimiento de las atenciones de salud mental otorgadas como son atención psicológica, psiquiátricas y promoción a la salud mental y emocional, con el objetivo de mejorar el estado de equilibrio entre una persona y su entorno socio-cultural.</v>
      </c>
      <c r="G140" s="29" t="str">
        <f>IF(ISBLANK('5. Pp (3 años)'!G119),"",'5. Pp (3 años)'!G119)</f>
        <v>Eficacia</v>
      </c>
      <c r="H140" s="29" t="str">
        <f>IF(ISBLANK('5. Pp (3 años)'!H119),"",'5. Pp (3 años)'!H119)</f>
        <v>Trimestral</v>
      </c>
      <c r="I140" s="31" t="str">
        <f>IF(ISBLANK('5. Pp (3 años)'!I119),"",'5. Pp (3 años)'!I119)</f>
        <v xml:space="preserve">               MÉTODO DE CÁLCULO 
        PASMO= (TASMO/TASME)*100
                                VARIABLES
PASMO: Porcentaje de Atenciones de Salud Mental Otorgados.
TASMO: Total de Atenciones de Salud Mental Otorgados.
TASME: Total de Atenciones de Salud Mental Estimados.</v>
      </c>
      <c r="J140" s="31" t="str">
        <f>IF(ISBLANK('5. Pp (3 años)'!J119),"",'5. Pp (3 años)'!J119)</f>
        <v>UNIDAD DE MEDIDA DEL INDICADOR:
Porcentaje.
UNIDAD DE MEDIDA DE LAS VARIABLES:
Atenciones.</v>
      </c>
      <c r="K140" s="29" t="str">
        <f>IF(ISBLANK('5. Pp (3 años)'!K119),"",'5. Pp (3 años)'!K119)</f>
        <v>Ascendente</v>
      </c>
      <c r="L140" s="31" t="str">
        <f>IF(ISBLANK('5. Pp (3 años)'!L119),"",'5. Pp (3 años)'!L119)</f>
        <v>PASMO: Del 01 de enero de 2025 al 31 de diciembre de 2027, se otorgarán 28,818 Atenciones de salud mental . 
VARIACIÓN DE LA META EN RELACIÓN A LA LÍNEA BASE
Meta absoluta: 3,331 servicios de salud mental .
Meta relativa: 13.06% superior a la línea base.</v>
      </c>
      <c r="M140" s="31" t="str">
        <f>IF(ISBLANK('5. Pp (3 años)'!M119),"",'5. Pp (3 años)'!M119)</f>
        <v>PASMO: Del 01 de enero de 2022 al 31 de diciembre de 2024 se otorgaron 25,487 servicios de salud mental.
2022: 8,643
2023: 7,887
2024: 8,957
Total: 25,487</v>
      </c>
      <c r="N140" s="31" t="str">
        <f>IF(ISBLANK('5. Pp (3 años)'!N119),"",'5. Pp (3 años)'!N119)</f>
        <v>Nombre del documento: 
Reporte Estadístico e Informativo de los Servicios Otorgados  a la Población Prioritaria
Nombre de quien genera la información:
Coordinación de Salud mental.
Periodicidad con que se genera la información: 
Trimestral.
Liga de la página donde se localiza la información o ubicación:
En el área administrativa de la Coordinación  de Salud Mental.</v>
      </c>
      <c r="O140" s="31" t="str">
        <f>IF(ISBLANK('5. Pp (3 años)'!O119),"",'5. Pp (3 años)'!O119)</f>
        <v xml:space="preserve">La población solicita los servicios de salud mental y emocional.
</v>
      </c>
      <c r="P140" s="204" t="str">
        <f>IF(ISBLANK('5. Pp (3 años)'!P119),"",'5. Pp (3 años)'!P119)</f>
        <v/>
      </c>
    </row>
    <row r="141" spans="2:16" ht="17.25">
      <c r="B141" s="93" t="e">
        <f>IF(ISBLANK('5. Pp (3 años)'!#REF!),"",'5. Pp (3 años)'!#REF!)</f>
        <v>#REF!</v>
      </c>
      <c r="C141" s="29" t="e">
        <f>IF(ISBLANK('5. Pp (3 años)'!#REF!),"",'5. Pp (3 años)'!#REF!)</f>
        <v>#REF!</v>
      </c>
      <c r="D141" s="31" t="e">
        <f>IF(ISBLANK('5. Pp (3 años)'!#REF!),"",'5. Pp (3 años)'!#REF!)</f>
        <v>#REF!</v>
      </c>
      <c r="E141" s="31" t="e">
        <f>IF(ISBLANK('5. Pp (3 años)'!#REF!),"",'5. Pp (3 años)'!#REF!)</f>
        <v>#REF!</v>
      </c>
      <c r="F141" s="31" t="e">
        <f>IF(ISBLANK('5. Pp (3 años)'!#REF!),"",'5. Pp (3 años)'!#REF!)</f>
        <v>#REF!</v>
      </c>
      <c r="G141" s="29" t="e">
        <f>IF(ISBLANK('5. Pp (3 años)'!#REF!),"",'5. Pp (3 años)'!#REF!)</f>
        <v>#REF!</v>
      </c>
      <c r="H141" s="29" t="e">
        <f>IF(ISBLANK('5. Pp (3 años)'!#REF!),"",'5. Pp (3 años)'!#REF!)</f>
        <v>#REF!</v>
      </c>
      <c r="I141" s="31" t="e">
        <f>IF(ISBLANK('5. Pp (3 años)'!#REF!),"",'5. Pp (3 años)'!#REF!)</f>
        <v>#REF!</v>
      </c>
      <c r="J141" s="31" t="e">
        <f>IF(ISBLANK('5. Pp (3 años)'!#REF!),"",'5. Pp (3 años)'!#REF!)</f>
        <v>#REF!</v>
      </c>
      <c r="K141" s="29" t="e">
        <f>IF(ISBLANK('5. Pp (3 años)'!#REF!),"",'5. Pp (3 años)'!#REF!)</f>
        <v>#REF!</v>
      </c>
      <c r="L141" s="31" t="e">
        <f>IF(ISBLANK('5. Pp (3 años)'!#REF!),"",'5. Pp (3 años)'!#REF!)</f>
        <v>#REF!</v>
      </c>
      <c r="M141" s="31" t="e">
        <f>IF(ISBLANK('5. Pp (3 años)'!#REF!),"",'5. Pp (3 años)'!#REF!)</f>
        <v>#REF!</v>
      </c>
      <c r="N141" s="31" t="e">
        <f>IF(ISBLANK('5. Pp (3 años)'!#REF!),"",'5. Pp (3 años)'!#REF!)</f>
        <v>#REF!</v>
      </c>
      <c r="O141" s="31" t="e">
        <f>IF(ISBLANK('5. Pp (3 años)'!#REF!),"",'5. Pp (3 años)'!#REF!)</f>
        <v>#REF!</v>
      </c>
      <c r="P141" s="204" t="e">
        <f>IF(ISBLANK('5. Pp (3 años)'!#REF!),"",'5. Pp (3 años)'!#REF!)</f>
        <v>#REF!</v>
      </c>
    </row>
    <row r="142" spans="2:16" ht="17.25">
      <c r="B142" s="93" t="e">
        <f>IF(ISBLANK('5. Pp (3 años)'!#REF!),"",'5. Pp (3 años)'!#REF!)</f>
        <v>#REF!</v>
      </c>
      <c r="C142" s="29" t="e">
        <f>IF(ISBLANK('5. Pp (3 años)'!#REF!),"",'5. Pp (3 años)'!#REF!)</f>
        <v>#REF!</v>
      </c>
      <c r="D142" s="31" t="e">
        <f>IF(ISBLANK('5. Pp (3 años)'!#REF!),"",'5. Pp (3 años)'!#REF!)</f>
        <v>#REF!</v>
      </c>
      <c r="E142" s="31" t="e">
        <f>IF(ISBLANK('5. Pp (3 años)'!#REF!),"",'5. Pp (3 años)'!#REF!)</f>
        <v>#REF!</v>
      </c>
      <c r="F142" s="31" t="e">
        <f>IF(ISBLANK('5. Pp (3 años)'!#REF!),"",'5. Pp (3 años)'!#REF!)</f>
        <v>#REF!</v>
      </c>
      <c r="G142" s="29" t="e">
        <f>IF(ISBLANK('5. Pp (3 años)'!#REF!),"",'5. Pp (3 años)'!#REF!)</f>
        <v>#REF!</v>
      </c>
      <c r="H142" s="29" t="e">
        <f>IF(ISBLANK('5. Pp (3 años)'!#REF!),"",'5. Pp (3 años)'!#REF!)</f>
        <v>#REF!</v>
      </c>
      <c r="I142" s="31" t="e">
        <f>IF(ISBLANK('5. Pp (3 años)'!#REF!),"",'5. Pp (3 años)'!#REF!)</f>
        <v>#REF!</v>
      </c>
      <c r="J142" s="31" t="e">
        <f>IF(ISBLANK('5. Pp (3 años)'!#REF!),"",'5. Pp (3 años)'!#REF!)</f>
        <v>#REF!</v>
      </c>
      <c r="K142" s="29" t="e">
        <f>IF(ISBLANK('5. Pp (3 años)'!#REF!),"",'5. Pp (3 años)'!#REF!)</f>
        <v>#REF!</v>
      </c>
      <c r="L142" s="31" t="e">
        <f>IF(ISBLANK('5. Pp (3 años)'!#REF!),"",'5. Pp (3 años)'!#REF!)</f>
        <v>#REF!</v>
      </c>
      <c r="M142" s="31" t="e">
        <f>IF(ISBLANK('5. Pp (3 años)'!#REF!),"",'5. Pp (3 años)'!#REF!)</f>
        <v>#REF!</v>
      </c>
      <c r="N142" s="31" t="e">
        <f>IF(ISBLANK('5. Pp (3 años)'!#REF!),"",'5. Pp (3 años)'!#REF!)</f>
        <v>#REF!</v>
      </c>
      <c r="O142" s="31" t="e">
        <f>IF(ISBLANK('5. Pp (3 años)'!#REF!),"",'5. Pp (3 años)'!#REF!)</f>
        <v>#REF!</v>
      </c>
      <c r="P142" s="204" t="e">
        <f>IF(ISBLANK('5. Pp (3 años)'!#REF!),"",'5. Pp (3 años)'!#REF!)</f>
        <v>#REF!</v>
      </c>
    </row>
    <row r="143" spans="2:16" ht="224.25">
      <c r="B143" s="89" t="str">
        <f>IF(ISBLANK('5. Pp (3 años)'!B120),"",'5. Pp (3 años)'!B120)</f>
        <v xml:space="preserve">
Coordinación de Atención a la Discapacidad</v>
      </c>
      <c r="C143" s="64" t="str">
        <f>IF(ISBLANK('5. Pp (3 años)'!C120),"",'5. Pp (3 años)'!C120)</f>
        <v>Componente</v>
      </c>
      <c r="D143" s="91" t="str">
        <f>IF(ISBLANK('5. Pp (3 años)'!D120),"",'5. Pp (3 años)'!D120)</f>
        <v>4.2.1.1.17. Servicios Integrales a personas con discapacidad o en riesgo potencial de presentarlo, en el Centro de Rehabilitación Integral Municipal, brindados.
CRIM: Centro de Rehabilitación Integral Municipal.</v>
      </c>
      <c r="E143" s="91" t="str">
        <f>IF(ISBLANK('5. Pp (3 años)'!E120),"",'5. Pp (3 años)'!E120)</f>
        <v>PSIB: Porcentaje de Servicios Integrales en el CRIM, Brindados.</v>
      </c>
      <c r="F143" s="91" t="str">
        <f>IF(ISBLANK('5. Pp (3 años)'!F120),"",'5. Pp (3 años)'!F120)</f>
        <v>Este indicador mide el cumplimiento de los servicios integrales brindados a personas con discapacidad o en riesgo de presentarlo, con terapias de rehabilitación, de lenguaje, ocupacionales, psicológicas, atenciones del trastorno del espectro autista y servicios de inclusión.</v>
      </c>
      <c r="G143" s="64" t="str">
        <f>IF(ISBLANK('5. Pp (3 años)'!G120),"",'5. Pp (3 años)'!G120)</f>
        <v>Eficacia</v>
      </c>
      <c r="H143" s="64" t="str">
        <f>IF(ISBLANK('5. Pp (3 años)'!H120),"",'5. Pp (3 años)'!H120)</f>
        <v>Trimestral</v>
      </c>
      <c r="I143" s="91" t="str">
        <f>IF(ISBLANK('5. Pp (3 años)'!I120),"",'5. Pp (3 años)'!I120)</f>
        <v xml:space="preserve">                MÉTODO DE CÁLCULO 
                  PSIB=(TSIB/TSIE)*100                      
                              VARIABLES
PSIB: Porcentaje de Servicios integrales en el Centro de Rehabilitación Integral Municipal, Brindados.
TSIB: Número de Servicios integrales en el Centro de Rehabilitación Integral Municipal, Brindados.
TSIE: Número de Servicios integrales en el Centro de Rehabilitación Integral Municipal, Estimados.</v>
      </c>
      <c r="J143" s="91" t="str">
        <f>IF(ISBLANK('5. Pp (3 años)'!J120),"",'5. Pp (3 años)'!J120)</f>
        <v>UNIDAD DE MEDIA DEL INDICADOR:
Porcentaje.
UNIDAD DE MEDIDA DE LAS VARIABLES:
Servicios integrales.</v>
      </c>
      <c r="K143" s="64" t="str">
        <f>IF(ISBLANK('5. Pp (3 años)'!K120),"",'5. Pp (3 años)'!K120)</f>
        <v>Ascendente</v>
      </c>
      <c r="L143" s="91" t="str">
        <f>IF(ISBLANK('5. Pp (3 años)'!L120),"",'5. Pp (3 años)'!L120)</f>
        <v>PSIB: Del 01 de enero de 2025 al 31 de diciembre de 2027, se brindarán 75,971 servicios integrales a personas con discapacidad o con riesgo potencial de presentarlo.
VARIACIÓN DE LA META EN RELACIÓN A LA LÍNEA BASE
Meta absoluta: 12,161 servicios integrales
Meta relativa:  19.05% superior a la línea base.</v>
      </c>
      <c r="M143" s="91" t="str">
        <f>IF(ISBLANK('5. Pp (3 años)'!M120),"",'5. Pp (3 años)'!M120)</f>
        <v>PSIB:  Del 01 de enero de 2022 al 31 de diciembre de 2024 se brindaron 63,810 servicios integrales.
2022: 17,763
2023: 20,713 
2024: 25,334
Total: 63,810</v>
      </c>
      <c r="N143" s="91" t="str">
        <f>IF(ISBLANK('5. Pp (3 años)'!N120),"",'5. Pp (3 años)'!N120)</f>
        <v>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43" s="91" t="str">
        <f>IF(ISBLANK('5. Pp (3 años)'!O120),"",'5. Pp (3 años)'!O120)</f>
        <v>La población solicitan  los servicios integrales y asisten al Centro de Rehabilitación Integral Municipal.</v>
      </c>
      <c r="P143" s="92" t="str">
        <f>IF(ISBLANK('5. Pp (3 años)'!P120),"",'5. Pp (3 años)'!P120)</f>
        <v>Objetivo 3.  Garantizar una vida sana y promover el bienestar para todos en todas las edades.
Meta 3.4 Para 2030, reducir en un tercio la mortalidad 
prematura por enfermedades no transmisibles mediante la prevención y el tratamiento y promover la salud mental y el bienestar.</v>
      </c>
    </row>
    <row r="144" spans="2:16" ht="224.25">
      <c r="B144" s="93" t="str">
        <f>IF(ISBLANK('5. Pp (3 años)'!B121),"",'5. Pp (3 años)'!B121)</f>
        <v xml:space="preserve">
Coordinación de Atención a la Discapacidad</v>
      </c>
      <c r="C144" s="29" t="str">
        <f>IF(ISBLANK('5. Pp (3 años)'!C121),"",'5. Pp (3 años)'!C121)</f>
        <v>Actividad</v>
      </c>
      <c r="D144" s="31" t="str">
        <f>IF(ISBLANK('5. Pp (3 años)'!D121),"",'5. Pp (3 años)'!D121)</f>
        <v>4.2.1.1.17.1. Realización de terapias de rehabilitación para personas con discapacidad temporal y/o permanente.</v>
      </c>
      <c r="E144" s="31" t="str">
        <f>IF(ISBLANK('5. Pp (3 años)'!E121),"",'5. Pp (3 años)'!E121)</f>
        <v>PTRR: Porcentaje de Terapias de Rehabilitación Realizadas.</v>
      </c>
      <c r="F144" s="31" t="str">
        <f>IF(ISBLANK('5. Pp (3 años)'!F121),"",'5. Pp (3 años)'!F121)</f>
        <v>Este indicador mide el grado de cumplimiento de  terapias de rehabilitación física,  ocupacional e hidroterapia realizadas a personas con discapacidad temporal y/o permanente.</v>
      </c>
      <c r="G144" s="29" t="str">
        <f>IF(ISBLANK('5. Pp (3 años)'!G121),"",'5. Pp (3 años)'!G121)</f>
        <v>Eficacia</v>
      </c>
      <c r="H144" s="29" t="str">
        <f>IF(ISBLANK('5. Pp (3 años)'!H121),"",'5. Pp (3 años)'!H121)</f>
        <v>Trimestral</v>
      </c>
      <c r="I144" s="31" t="str">
        <f>IF(ISBLANK('5. Pp (3 años)'!I121),"",'5. Pp (3 años)'!I121)</f>
        <v xml:space="preserve">                MÉTODO DE CÁLCULO 
                PTRR=(TTRR/TTRE)*100
                             VARIABLES 
 PTRR: Porcentaje de Terapias de Rehabilitación Realizadas.
TTRR: Total de Terapias de Rehabilitación Realizadas.
TTRE: Total de Terapias de Rehabilitación Estimadas.</v>
      </c>
      <c r="J144" s="31" t="str">
        <f>IF(ISBLANK('5. Pp (3 años)'!J121),"",'5. Pp (3 años)'!J121)</f>
        <v>UNIDAD DE MEDIDA DEL INDICADOR:
Porcentaje.
UNIDAD DE MEDIDA DE LAS VARIABLES:
Terapias</v>
      </c>
      <c r="K144" s="29" t="str">
        <f>IF(ISBLANK('5. Pp (3 años)'!K121),"",'5. Pp (3 años)'!K121)</f>
        <v>Ascendente</v>
      </c>
      <c r="L144" s="31" t="str">
        <f>IF(ISBLANK('5. Pp (3 años)'!L121),"",'5. Pp (3 años)'!L121)</f>
        <v>PTRR: Del 01 de enero de 2025 al 31 de diciembre de 2027 se realizarán 18,472 Terapias de Rehabilitación.
VARIACIÓN DE LA META EN RELACIÓN A LA LÍNEA BASE
Meta absoluta: -3,253 Terapias de Rehabilitación.
Meta relativa: -14.97% inferior a la línea base.</v>
      </c>
      <c r="M144" s="31" t="str">
        <f>IF(ISBLANK('5. Pp (3 años)'!M121),"",'5. Pp (3 años)'!M121)</f>
        <v>PTRR: Del 01 de enero de 2022 al 31 de diciembre de 2024 se realizarán 21,725 terapias de rehabilitación.
2022: 10,443
2023: 5,850
2024: 5,432
Total: 21,725</v>
      </c>
      <c r="N144" s="31" t="str">
        <f>IF(ISBLANK('5. Pp (3 años)'!N121),"",'5. Pp (3 años)'!N121)</f>
        <v>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44" s="31" t="str">
        <f>IF(ISBLANK('5. Pp (3 años)'!O121),"",'5. Pp (3 años)'!O121)</f>
        <v>Las personas con discapacidad temporal y/o permanente solicitan terapias de rehabilitación en el Centro de Rehabilitación Integral Municipal.</v>
      </c>
      <c r="P144" s="204" t="str">
        <f>IF(ISBLANK('5. Pp (3 años)'!P121),"",'5. Pp (3 años)'!P121)</f>
        <v/>
      </c>
    </row>
    <row r="145" spans="2:16" ht="224.25">
      <c r="B145" s="93" t="str">
        <f>IF(ISBLANK('5. Pp (3 años)'!B122),"",'5. Pp (3 años)'!B122)</f>
        <v xml:space="preserve">
Coordinación de Atención a la Discapacidad</v>
      </c>
      <c r="C145" s="29" t="str">
        <f>IF(ISBLANK('5. Pp (3 años)'!C122),"",'5. Pp (3 años)'!C122)</f>
        <v>Actividad</v>
      </c>
      <c r="D145" s="31" t="str">
        <f>IF(ISBLANK('5. Pp (3 años)'!D122),"",'5. Pp (3 años)'!D122)</f>
        <v>4.2.1.1.17.2. Atención a niñas, niños y adolescentes con trastorno del espectro autista, en el Centro de Autismo DIF-Teletón.</v>
      </c>
      <c r="E145" s="31" t="str">
        <f>IF(ISBLANK('5. Pp (3 años)'!E122),"",'5. Pp (3 años)'!E122)</f>
        <v>PANNAR: Porcentaje de  Atenciones a Niñas, Niños y Adolescentes con trastorno del espectro autista Realizadas.</v>
      </c>
      <c r="F145" s="31" t="str">
        <f>IF(ISBLANK('5. Pp (3 años)'!F122),"",'5. Pp (3 años)'!F122)</f>
        <v>Este indicador mide el grado de cumplimiento de atenciones otorgadas tales como: pediatría, neurología pediátrica, psiquiatría, audiología, foniatría, psicología familiar, entre otras, para coadyuvar en su inclusión en el entorno familiar y en su comunidad.</v>
      </c>
      <c r="G145" s="29" t="str">
        <f>IF(ISBLANK('5. Pp (3 años)'!G122),"",'5. Pp (3 años)'!G122)</f>
        <v>Eficacia</v>
      </c>
      <c r="H145" s="29" t="str">
        <f>IF(ISBLANK('5. Pp (3 años)'!H122),"",'5. Pp (3 años)'!H122)</f>
        <v>Trimestral</v>
      </c>
      <c r="I145" s="31" t="str">
        <f>IF(ISBLANK('5. Pp (3 años)'!I122),"",'5. Pp (3 años)'!I122)</f>
        <v xml:space="preserve">                MÉTODO DE CÁLCULO 
    PANNAR=(TANNAR/TANNAE)*100
                             VARIABLES
PANNAR: Porcentaje de Atenciones a Niñas, Niños y Adolescentes con trastorno del espectro autista Realizadas.
TANNAR: Total de Atenciones a Niñas, Niños y Adolescentes con trastorno del espectro autista Realizadas.
TANNAE: Total de Atenciones a Niñas, Niños y Adolescentes con trastorno del espectro autista Estimadas.</v>
      </c>
      <c r="J145" s="31" t="str">
        <f>IF(ISBLANK('5. Pp (3 años)'!J122),"",'5. Pp (3 años)'!J122)</f>
        <v>UNIDAD DE MEDIDA DEL INDICADOR:
Porcentaje.
UNIDAD DE MEDIDA DE LAS VARIABLES:
Atenciones</v>
      </c>
      <c r="K145" s="29" t="str">
        <f>IF(ISBLANK('5. Pp (3 años)'!K122),"",'5. Pp (3 años)'!K122)</f>
        <v>Ascendente</v>
      </c>
      <c r="L145" s="31" t="str">
        <f>IF(ISBLANK('5. Pp (3 años)'!L122),"",'5. Pp (3 años)'!L122)</f>
        <v>PANNAR: Del 01 de enero de 2025 al 31 de diciembre de 2027, se realizarán 36,700 atenciones del trastorno del espectro autista.</v>
      </c>
      <c r="M145" s="31" t="str">
        <f>IF(ISBLANK('5. Pp (3 años)'!M122),"",'5. Pp (3 años)'!M122)</f>
        <v>PANNAR: No existe la Línea base debido a que este indicador es de nueva creación.
A partir de 2025 se inicia la integración de la línea base para el siguiente periodo de gobierno.</v>
      </c>
      <c r="N145" s="31" t="str">
        <f>IF(ISBLANK('5. Pp (3 años)'!N122),"",'5. Pp (3 años)'!N122)</f>
        <v>Nombre del documento: 
Reporte Estadístico e Informativo de los Servicios Otorgados a la Población Prioritaria
Nombre de quien genera la información:
Coordinación de Atención a la Discapacidad
Periodicidad con que se genera la información: 
Trimestral.
Ubicación: 
En el área administrativa de la Coordinación de Atención a la Discapacidad.</v>
      </c>
      <c r="O145" s="31" t="str">
        <f>IF(ISBLANK('5. Pp (3 años)'!O122),"",'5. Pp (3 años)'!O122)</f>
        <v xml:space="preserve">Los padres o tutores de las niñas, niños y adolescentes con el trastorno del espectro autista solicitan la atención con los servicios que se brindan. </v>
      </c>
      <c r="P145" s="204" t="str">
        <f>IF(ISBLANK('5. Pp (3 años)'!P122),"",'5. Pp (3 años)'!P122)</f>
        <v/>
      </c>
    </row>
    <row r="146" spans="2:16" ht="224.25">
      <c r="B146" s="93" t="str">
        <f>IF(ISBLANK('5. Pp (3 años)'!B123),"",'5. Pp (3 años)'!B123)</f>
        <v xml:space="preserve">
Coordinación de Atención a la Discapacidad</v>
      </c>
      <c r="C146" s="29" t="str">
        <f>IF(ISBLANK('5. Pp (3 años)'!C123),"",'5. Pp (3 años)'!C123)</f>
        <v>Actividad</v>
      </c>
      <c r="D146" s="31" t="str">
        <f>IF(ISBLANK('5. Pp (3 años)'!D123),"",'5. Pp (3 años)'!D123)</f>
        <v>4.2.1.1.17.3. Realización de Servicios de Inclusión.</v>
      </c>
      <c r="E146" s="31" t="str">
        <f>IF(ISBLANK('5. Pp (3 años)'!E123),"",'5. Pp (3 años)'!E123)</f>
        <v>PSIR: Porcentaje de Servicios de Inclusión Realizados.</v>
      </c>
      <c r="F146" s="31" t="str">
        <f>IF(ISBLANK('5. Pp (3 años)'!F123),"",'5. Pp (3 años)'!F123)</f>
        <v>Este indicador mide el cumplimiento de los servicios de inclusión realizados tales como: certificados de discapacidad permanente, atenciones psicológicas, valoraciones, pruebas psicométricas, terapias de lenguaje y aprendizaje, así como el servicio de transporte inclusivo.</v>
      </c>
      <c r="G146" s="29" t="str">
        <f>IF(ISBLANK('5. Pp (3 años)'!G123),"",'5. Pp (3 años)'!G123)</f>
        <v>Eficacia</v>
      </c>
      <c r="H146" s="29" t="str">
        <f>IF(ISBLANK('5. Pp (3 años)'!H123),"",'5. Pp (3 años)'!H123)</f>
        <v>Trimestral</v>
      </c>
      <c r="I146" s="31" t="str">
        <f>IF(ISBLANK('5. Pp (3 años)'!I123),"",'5. Pp (3 años)'!I123)</f>
        <v xml:space="preserve">                 MÉTODO DE CÁLCULO 
                   PSIR=(TSIR/TSIE)*100
                              VARIABLES
PSIR: Porcentaje de Servicios de Inclusión Realizados.
TSIR: Total de Servicios de Inclusión Realizados.
TSIE: Total de Servicios de Inclusión Estimados.</v>
      </c>
      <c r="J146" s="31" t="str">
        <f>IF(ISBLANK('5. Pp (3 años)'!J123),"",'5. Pp (3 años)'!J123)</f>
        <v>UNIDAD DE MEDIDA DEL INDICADOR:
Porcentaje.
UNIDAD DE MEDIDA DE LAS VARIABLES:
Servicios</v>
      </c>
      <c r="K146" s="29" t="str">
        <f>IF(ISBLANK('5. Pp (3 años)'!K123),"",'5. Pp (3 años)'!K123)</f>
        <v>Ascendente</v>
      </c>
      <c r="L146" s="31" t="str">
        <f>IF(ISBLANK('5. Pp (3 años)'!L123),"",'5. Pp (3 años)'!L123)</f>
        <v>PSIR: Del 01 de enero de 2025 al 31 de diciembre de 2027 se realizarán 57,499 servicios de inclusión.
VARIACIÓN DE LA META EN RELACIÓN A LA LÍNEA BASE
Meta absoluta: 15,414 servicios de inclusión..
Meta relativa: 36.62% superior a la línea base.</v>
      </c>
      <c r="M146" s="31" t="str">
        <f>IF(ISBLANK('5. Pp (3 años)'!M123),"",'5. Pp (3 años)'!M123)</f>
        <v>PSIR: Del 01 de enero de 2022 al 31 de diciembre de 2024, se brindaron 42,085 servicios de inclusión.
2022: 7,320
2023: 14,863
2024: 19,902
Total: 42,085</v>
      </c>
      <c r="N146" s="31" t="str">
        <f>IF(ISBLANK('5. Pp (3 años)'!N123),"",'5. Pp (3 años)'!N123)</f>
        <v>Nombre del documento: 
Reporte Estadístico e Informativo de los Servicios Otorgados  a las personas con discapacidad.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46" s="31" t="str">
        <f>IF(ISBLANK('5. Pp (3 años)'!O123),"",'5. Pp (3 años)'!O123)</f>
        <v>La población con alguna discapacidad solicita  servicios de inclusión.</v>
      </c>
      <c r="P146" s="204" t="str">
        <f>IF(ISBLANK('5. Pp (3 años)'!P123),"",'5. Pp (3 años)'!P123)</f>
        <v/>
      </c>
    </row>
    <row r="147" spans="2:16" ht="17.25">
      <c r="B147" s="93" t="e">
        <f>IF(ISBLANK('5. Pp (3 años)'!#REF!),"",'5. Pp (3 años)'!#REF!)</f>
        <v>#REF!</v>
      </c>
      <c r="C147" s="29" t="e">
        <f>IF(ISBLANK('5. Pp (3 años)'!#REF!),"",'5. Pp (3 años)'!#REF!)</f>
        <v>#REF!</v>
      </c>
      <c r="D147" s="31" t="e">
        <f>IF(ISBLANK('5. Pp (3 años)'!#REF!),"",'5. Pp (3 años)'!#REF!)</f>
        <v>#REF!</v>
      </c>
      <c r="E147" s="31" t="e">
        <f>IF(ISBLANK('5. Pp (3 años)'!#REF!),"",'5. Pp (3 años)'!#REF!)</f>
        <v>#REF!</v>
      </c>
      <c r="F147" s="31" t="e">
        <f>IF(ISBLANK('5. Pp (3 años)'!#REF!),"",'5. Pp (3 años)'!#REF!)</f>
        <v>#REF!</v>
      </c>
      <c r="G147" s="29" t="e">
        <f>IF(ISBLANK('5. Pp (3 años)'!#REF!),"",'5. Pp (3 años)'!#REF!)</f>
        <v>#REF!</v>
      </c>
      <c r="H147" s="29" t="e">
        <f>IF(ISBLANK('5. Pp (3 años)'!#REF!),"",'5. Pp (3 años)'!#REF!)</f>
        <v>#REF!</v>
      </c>
      <c r="I147" s="31" t="e">
        <f>IF(ISBLANK('5. Pp (3 años)'!#REF!),"",'5. Pp (3 años)'!#REF!)</f>
        <v>#REF!</v>
      </c>
      <c r="J147" s="31" t="e">
        <f>IF(ISBLANK('5. Pp (3 años)'!#REF!),"",'5. Pp (3 años)'!#REF!)</f>
        <v>#REF!</v>
      </c>
      <c r="K147" s="29" t="e">
        <f>IF(ISBLANK('5. Pp (3 años)'!#REF!),"",'5. Pp (3 años)'!#REF!)</f>
        <v>#REF!</v>
      </c>
      <c r="L147" s="31" t="e">
        <f>IF(ISBLANK('5. Pp (3 años)'!#REF!),"",'5. Pp (3 años)'!#REF!)</f>
        <v>#REF!</v>
      </c>
      <c r="M147" s="31" t="e">
        <f>IF(ISBLANK('5. Pp (3 años)'!#REF!),"",'5. Pp (3 años)'!#REF!)</f>
        <v>#REF!</v>
      </c>
      <c r="N147" s="31" t="e">
        <f>IF(ISBLANK('5. Pp (3 años)'!#REF!),"",'5. Pp (3 años)'!#REF!)</f>
        <v>#REF!</v>
      </c>
      <c r="O147" s="31" t="e">
        <f>IF(ISBLANK('5. Pp (3 años)'!#REF!),"",'5. Pp (3 años)'!#REF!)</f>
        <v>#REF!</v>
      </c>
      <c r="P147" s="204" t="e">
        <f>IF(ISBLANK('5. Pp (3 años)'!#REF!),"",'5. Pp (3 años)'!#REF!)</f>
        <v>#REF!</v>
      </c>
    </row>
    <row r="148" spans="2:16" ht="17.25">
      <c r="B148" s="93" t="e">
        <f>IF(ISBLANK('5. Pp (3 años)'!#REF!),"",'5. Pp (3 años)'!#REF!)</f>
        <v>#REF!</v>
      </c>
      <c r="C148" s="29" t="e">
        <f>IF(ISBLANK('5. Pp (3 años)'!#REF!),"",'5. Pp (3 años)'!#REF!)</f>
        <v>#REF!</v>
      </c>
      <c r="D148" s="31" t="e">
        <f>IF(ISBLANK('5. Pp (3 años)'!#REF!),"",'5. Pp (3 años)'!#REF!)</f>
        <v>#REF!</v>
      </c>
      <c r="E148" s="31" t="e">
        <f>IF(ISBLANK('5. Pp (3 años)'!#REF!),"",'5. Pp (3 años)'!#REF!)</f>
        <v>#REF!</v>
      </c>
      <c r="F148" s="31" t="e">
        <f>IF(ISBLANK('5. Pp (3 años)'!#REF!),"",'5. Pp (3 años)'!#REF!)</f>
        <v>#REF!</v>
      </c>
      <c r="G148" s="29" t="e">
        <f>IF(ISBLANK('5. Pp (3 años)'!#REF!),"",'5. Pp (3 años)'!#REF!)</f>
        <v>#REF!</v>
      </c>
      <c r="H148" s="29" t="e">
        <f>IF(ISBLANK('5. Pp (3 años)'!#REF!),"",'5. Pp (3 años)'!#REF!)</f>
        <v>#REF!</v>
      </c>
      <c r="I148" s="31" t="e">
        <f>IF(ISBLANK('5. Pp (3 años)'!#REF!),"",'5. Pp (3 años)'!#REF!)</f>
        <v>#REF!</v>
      </c>
      <c r="J148" s="31" t="e">
        <f>IF(ISBLANK('5. Pp (3 años)'!#REF!),"",'5. Pp (3 años)'!#REF!)</f>
        <v>#REF!</v>
      </c>
      <c r="K148" s="29" t="e">
        <f>IF(ISBLANK('5. Pp (3 años)'!#REF!),"",'5. Pp (3 años)'!#REF!)</f>
        <v>#REF!</v>
      </c>
      <c r="L148" s="31" t="e">
        <f>IF(ISBLANK('5. Pp (3 años)'!#REF!),"",'5. Pp (3 años)'!#REF!)</f>
        <v>#REF!</v>
      </c>
      <c r="M148" s="31" t="e">
        <f>IF(ISBLANK('5. Pp (3 años)'!#REF!),"",'5. Pp (3 años)'!#REF!)</f>
        <v>#REF!</v>
      </c>
      <c r="N148" s="31" t="e">
        <f>IF(ISBLANK('5. Pp (3 años)'!#REF!),"",'5. Pp (3 años)'!#REF!)</f>
        <v>#REF!</v>
      </c>
      <c r="O148" s="31" t="e">
        <f>IF(ISBLANK('5. Pp (3 años)'!#REF!),"",'5. Pp (3 años)'!#REF!)</f>
        <v>#REF!</v>
      </c>
      <c r="P148" s="204" t="e">
        <f>IF(ISBLANK('5. Pp (3 años)'!#REF!),"",'5. Pp (3 años)'!#REF!)</f>
        <v>#REF!</v>
      </c>
    </row>
    <row r="149" spans="2:16" ht="189.75">
      <c r="B149" s="89" t="str">
        <f>IF(ISBLANK('5. Pp (3 años)'!B124),"",'5. Pp (3 años)'!B124)</f>
        <v xml:space="preserve"> Dirección de la Familia</v>
      </c>
      <c r="C149" s="64" t="str">
        <f>IF(ISBLANK('5. Pp (3 años)'!C124),"",'5. Pp (3 años)'!C124)</f>
        <v>Componente</v>
      </c>
      <c r="D149" s="91" t="str">
        <f>IF(ISBLANK('5. Pp (3 años)'!D124),"",'5. Pp (3 años)'!D124)</f>
        <v>4.2.1.1.18. Acciones para fomentar el sano desarrollo, la unión e integración del núcleo familiar como base de la sociedad, realizadas.</v>
      </c>
      <c r="E149" s="91" t="str">
        <f>IF(ISBLANK('5. Pp (3 años)'!E124),"",'5. Pp (3 años)'!E124)</f>
        <v>PAR: Porcentaje de Acciones Realizadas.</v>
      </c>
      <c r="F149" s="91" t="str">
        <f>IF(ISBLANK('5. Pp (3 años)'!F124),"",'5. Pp (3 años)'!F124)</f>
        <v>Este indicador mide el grado de cumplimiento de las acciones programadas con el objetivo de fomentar el sano desarrollo, la unión e integración del núcleo familiar.</v>
      </c>
      <c r="G149" s="64" t="str">
        <f>IF(ISBLANK('5. Pp (3 años)'!G124),"",'5. Pp (3 años)'!G124)</f>
        <v>Eficacia</v>
      </c>
      <c r="H149" s="64" t="str">
        <f>IF(ISBLANK('5. Pp (3 años)'!H124),"",'5. Pp (3 años)'!H124)</f>
        <v>Trimestral</v>
      </c>
      <c r="I149" s="91" t="str">
        <f>IF(ISBLANK('5. Pp (3 años)'!I124),"",'5. Pp (3 años)'!I124)</f>
        <v xml:space="preserve">                MÉTODO DE CÁLCULO
                     PAR=(TAR/TAE)*100
                               VARIABLES
PAR: Porcentaje de Acciones Realizadas.
TAR: Total de Acciones Realizadas.
TAE: Total de Acciones Estimadas.</v>
      </c>
      <c r="J149" s="91" t="str">
        <f>IF(ISBLANK('5. Pp (3 años)'!J124),"",'5. Pp (3 años)'!J124)</f>
        <v>UNIDAD DE MEDIDA DEL INDICADOR:
Porcentaje.
UNIDAD DE MEDIDA DE LAS VARIABLES:
Acciones</v>
      </c>
      <c r="K149" s="64" t="str">
        <f>IF(ISBLANK('5. Pp (3 años)'!K124),"",'5. Pp (3 años)'!K124)</f>
        <v>Ascendente</v>
      </c>
      <c r="L149" s="91" t="str">
        <f>IF(ISBLANK('5. Pp (3 años)'!L124),"",'5. Pp (3 años)'!L124)</f>
        <v>PAR: del 01 de enero del 2025 al 31 de diciembre del 2027 se realizarán 66 acciones para fomentar el sano desarrollo, la unión e integración del núcleo familiar.
VARIACIÓN DE LA META EN RELACIÓN A LA LÍNEA BASE
Meta Absoluta: 44 acciones.
Meta Relativa: 200 % superior a la línea base.</v>
      </c>
      <c r="M149" s="91" t="str">
        <f>IF(ISBLANK('5. Pp (3 años)'!M124),"",'5. Pp (3 años)'!M124)</f>
        <v xml:space="preserve">
PAR: Del 01 enero al 31 de diciembre 2024, se realizaron 22 acciones y programas.
*Antes del 2024, no se contaba con línea base.
2024: 22
Total: 22</v>
      </c>
      <c r="N149" s="91" t="str">
        <f>IF(ISBLANK('5. Pp (3 años)'!N124),"",'5. Pp (3 años)'!N124)</f>
        <v>Nombre del Documento: Fichas informativas del evento.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v>
      </c>
      <c r="O149" s="91" t="str">
        <f>IF(ISBLANK('5. Pp (3 años)'!O124),"",'5. Pp (3 años)'!O124)</f>
        <v>Las condiciones climatológicas son las idóneas para realizar las acciones (Eventos y Actividades) programadas.
Coadyuvan y se crea la sinergia adecuada con autoridades e invitados, para realizar las Acciones (Eventos y actividades) programadas.</v>
      </c>
      <c r="P149" s="92" t="str">
        <f>IF(ISBLANK('5. Pp (3 años)'!P124),"",'5. Pp (3 años)'!P124)</f>
        <v/>
      </c>
    </row>
    <row r="150" spans="2:16" ht="224.25">
      <c r="B150" s="93" t="str">
        <f>IF(ISBLANK('5. Pp (3 años)'!B125),"",'5. Pp (3 años)'!B125)</f>
        <v xml:space="preserve">
Dirección de la Familia</v>
      </c>
      <c r="C150" s="29" t="str">
        <f>IF(ISBLANK('5. Pp (3 años)'!C125),"",'5. Pp (3 años)'!C125)</f>
        <v>Actividad</v>
      </c>
      <c r="D150" s="31" t="str">
        <f>IF(ISBLANK('5. Pp (3 años)'!D125),"",'5. Pp (3 años)'!D125)</f>
        <v xml:space="preserve">4.2.1.1.18.1.  Participación en actividades, brigadas y eventos, que fomenten la sana convivencia en el núcleo familiar y su comunidad. </v>
      </c>
      <c r="E150" s="31" t="str">
        <f>IF(ISBLANK('5. Pp (3 años)'!E125),"",'5. Pp (3 años)'!E125)</f>
        <v>PPBER: Porcentaje  de Participación en Actividades, Brigadas y Eventos Realizados</v>
      </c>
      <c r="F150" s="31" t="str">
        <f>IF(ISBLANK('5. Pp (3 años)'!F125),"",'5. Pp (3 años)'!F125)</f>
        <v>Este indicador mide el cumplimiento de las Participaciones en actividades, brigadas y eventos como son el Dia Nacional de la Familia, Miss y Míster Adulto Mayor, Abuelotón, Dia del Adulto Mayor, entre otros, que fomenten la sana convivencia en el núcleo familiar y su comunidad.</v>
      </c>
      <c r="G150" s="29" t="str">
        <f>IF(ISBLANK('5. Pp (3 años)'!G125),"",'5. Pp (3 años)'!G125)</f>
        <v>Eficacia</v>
      </c>
      <c r="H150" s="29" t="str">
        <f>IF(ISBLANK('5. Pp (3 años)'!H125),"",'5. Pp (3 años)'!H125)</f>
        <v>Trimestral</v>
      </c>
      <c r="I150" s="31" t="str">
        <f>IF(ISBLANK('5. Pp (3 años)'!I125),"",'5. Pp (3 años)'!I125)</f>
        <v xml:space="preserve">                MÉTODO DE CÁLCULO
          PPBER=(TPBER/TPBEP)*100
                               VARIABLES
PPBER: Porcentaje  de Participación en Actividades, Brigadas y Eventos Realizados
TPBER: Total de  Participación en Actividades, Brigadas y Eventos Realizados 
TPBEP:  Total de Participación en Actividades, Brigadas y Eventos Programados.</v>
      </c>
      <c r="J150" s="31" t="str">
        <f>IF(ISBLANK('5. Pp (3 años)'!J125),"",'5. Pp (3 años)'!J125)</f>
        <v>UNIDAD DE MEDIDA DEL INDICADOR:
Porcentaje.
UNIDAD DE MEDIDA DE LAS VARIABLES
Participaciones</v>
      </c>
      <c r="K150" s="29" t="str">
        <f>IF(ISBLANK('5. Pp (3 años)'!K125),"",'5. Pp (3 años)'!K125)</f>
        <v>Ascendente</v>
      </c>
      <c r="L150" s="31" t="str">
        <f>IF(ISBLANK('5. Pp (3 años)'!L125),"",'5. Pp (3 años)'!L125)</f>
        <v xml:space="preserve">PPBER: del 01 de enero del 2025 al 31 de diciembre del 2027 se participará en 156 Actividades, brigadas y eventos que fomenten la sana convivencia en el núcleo familiar y su comunidad. 
Meta Absoluta: 96Actividades, Brigadas y Eventos
Meta Relativa: 160% superior a la línea base. </v>
      </c>
      <c r="M150" s="31" t="str">
        <f>IF(ISBLANK('5. Pp (3 años)'!M125),"",'5. Pp (3 años)'!M125)</f>
        <v xml:space="preserve">
PPBER: Del 01 enero de 2024 a 31 de diciembre 2024, se participó en 60 Eventos y Actividades. 
*Antes del 2024, no se contaba con línea base.
2024: 60
Total: 60</v>
      </c>
      <c r="N150" s="31" t="str">
        <f>IF(ISBLANK('5. Pp (3 años)'!N125),"",'5. Pp (3 años)'!N125)</f>
        <v xml:space="preserve">Nombre del Documento:  
Participación en actividades internas y externas.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
</v>
      </c>
      <c r="O150" s="31" t="str">
        <f>IF(ISBLANK('5. Pp (3 años)'!O125),"",'5. Pp (3 años)'!O125)</f>
        <v xml:space="preserve"> Las condiciones climatológicas son las idóneas para participación en las actividades, brigadas y eventos.</v>
      </c>
      <c r="P150" s="204" t="str">
        <f>IF(ISBLANK('5. Pp (3 años)'!P125),"",'5. Pp (3 años)'!P125)</f>
        <v/>
      </c>
    </row>
    <row r="151" spans="2:16" ht="17.25">
      <c r="B151" s="93" t="e">
        <f>IF(ISBLANK('5. Pp (3 años)'!#REF!),"",'5. Pp (3 años)'!#REF!)</f>
        <v>#REF!</v>
      </c>
      <c r="C151" s="29" t="e">
        <f>IF(ISBLANK('5. Pp (3 años)'!#REF!),"",'5. Pp (3 años)'!#REF!)</f>
        <v>#REF!</v>
      </c>
      <c r="D151" s="31" t="e">
        <f>IF(ISBLANK('5. Pp (3 años)'!#REF!),"",'5. Pp (3 años)'!#REF!)</f>
        <v>#REF!</v>
      </c>
      <c r="E151" s="31" t="e">
        <f>IF(ISBLANK('5. Pp (3 años)'!#REF!),"",'5. Pp (3 años)'!#REF!)</f>
        <v>#REF!</v>
      </c>
      <c r="F151" s="31" t="e">
        <f>IF(ISBLANK('5. Pp (3 años)'!#REF!),"",'5. Pp (3 años)'!#REF!)</f>
        <v>#REF!</v>
      </c>
      <c r="G151" s="29" t="e">
        <f>IF(ISBLANK('5. Pp (3 años)'!#REF!),"",'5. Pp (3 años)'!#REF!)</f>
        <v>#REF!</v>
      </c>
      <c r="H151" s="29" t="e">
        <f>IF(ISBLANK('5. Pp (3 años)'!#REF!),"",'5. Pp (3 años)'!#REF!)</f>
        <v>#REF!</v>
      </c>
      <c r="I151" s="31" t="e">
        <f>IF(ISBLANK('5. Pp (3 años)'!#REF!),"",'5. Pp (3 años)'!#REF!)</f>
        <v>#REF!</v>
      </c>
      <c r="J151" s="31" t="e">
        <f>IF(ISBLANK('5. Pp (3 años)'!#REF!),"",'5. Pp (3 años)'!#REF!)</f>
        <v>#REF!</v>
      </c>
      <c r="K151" s="29" t="e">
        <f>IF(ISBLANK('5. Pp (3 años)'!#REF!),"",'5. Pp (3 años)'!#REF!)</f>
        <v>#REF!</v>
      </c>
      <c r="L151" s="31" t="e">
        <f>IF(ISBLANK('5. Pp (3 años)'!#REF!),"",'5. Pp (3 años)'!#REF!)</f>
        <v>#REF!</v>
      </c>
      <c r="M151" s="31" t="e">
        <f>IF(ISBLANK('5. Pp (3 años)'!#REF!),"",'5. Pp (3 años)'!#REF!)</f>
        <v>#REF!</v>
      </c>
      <c r="N151" s="31" t="e">
        <f>IF(ISBLANK('5. Pp (3 años)'!#REF!),"",'5. Pp (3 años)'!#REF!)</f>
        <v>#REF!</v>
      </c>
      <c r="O151" s="31" t="e">
        <f>IF(ISBLANK('5. Pp (3 años)'!#REF!),"",'5. Pp (3 años)'!#REF!)</f>
        <v>#REF!</v>
      </c>
      <c r="P151" s="204" t="e">
        <f>IF(ISBLANK('5. Pp (3 años)'!#REF!),"",'5. Pp (3 años)'!#REF!)</f>
        <v>#REF!</v>
      </c>
    </row>
    <row r="152" spans="2:16" ht="17.25">
      <c r="B152" s="93" t="e">
        <f>IF(ISBLANK('5. Pp (3 años)'!#REF!),"",'5. Pp (3 años)'!#REF!)</f>
        <v>#REF!</v>
      </c>
      <c r="C152" s="29" t="e">
        <f>IF(ISBLANK('5. Pp (3 años)'!#REF!),"",'5. Pp (3 años)'!#REF!)</f>
        <v>#REF!</v>
      </c>
      <c r="D152" s="31" t="e">
        <f>IF(ISBLANK('5. Pp (3 años)'!#REF!),"",'5. Pp (3 años)'!#REF!)</f>
        <v>#REF!</v>
      </c>
      <c r="E152" s="31" t="e">
        <f>IF(ISBLANK('5. Pp (3 años)'!#REF!),"",'5. Pp (3 años)'!#REF!)</f>
        <v>#REF!</v>
      </c>
      <c r="F152" s="31" t="e">
        <f>IF(ISBLANK('5. Pp (3 años)'!#REF!),"",'5. Pp (3 años)'!#REF!)</f>
        <v>#REF!</v>
      </c>
      <c r="G152" s="29" t="e">
        <f>IF(ISBLANK('5. Pp (3 años)'!#REF!),"",'5. Pp (3 años)'!#REF!)</f>
        <v>#REF!</v>
      </c>
      <c r="H152" s="29" t="e">
        <f>IF(ISBLANK('5. Pp (3 años)'!#REF!),"",'5. Pp (3 años)'!#REF!)</f>
        <v>#REF!</v>
      </c>
      <c r="I152" s="31" t="e">
        <f>IF(ISBLANK('5. Pp (3 años)'!#REF!),"",'5. Pp (3 años)'!#REF!)</f>
        <v>#REF!</v>
      </c>
      <c r="J152" s="31" t="e">
        <f>IF(ISBLANK('5. Pp (3 años)'!#REF!),"",'5. Pp (3 años)'!#REF!)</f>
        <v>#REF!</v>
      </c>
      <c r="K152" s="29" t="e">
        <f>IF(ISBLANK('5. Pp (3 años)'!#REF!),"",'5. Pp (3 años)'!#REF!)</f>
        <v>#REF!</v>
      </c>
      <c r="L152" s="31" t="e">
        <f>IF(ISBLANK('5. Pp (3 años)'!#REF!),"",'5. Pp (3 años)'!#REF!)</f>
        <v>#REF!</v>
      </c>
      <c r="M152" s="31" t="e">
        <f>IF(ISBLANK('5. Pp (3 años)'!#REF!),"",'5. Pp (3 años)'!#REF!)</f>
        <v>#REF!</v>
      </c>
      <c r="N152" s="31" t="e">
        <f>IF(ISBLANK('5. Pp (3 años)'!#REF!),"",'5. Pp (3 años)'!#REF!)</f>
        <v>#REF!</v>
      </c>
      <c r="O152" s="31" t="e">
        <f>IF(ISBLANK('5. Pp (3 años)'!#REF!),"",'5. Pp (3 años)'!#REF!)</f>
        <v>#REF!</v>
      </c>
      <c r="P152" s="204" t="e">
        <f>IF(ISBLANK('5. Pp (3 años)'!#REF!),"",'5. Pp (3 años)'!#REF!)</f>
        <v>#REF!</v>
      </c>
    </row>
    <row r="153" spans="2:16" ht="17.25">
      <c r="B153" s="93" t="e">
        <f>IF(ISBLANK('5. Pp (3 años)'!#REF!),"",'5. Pp (3 años)'!#REF!)</f>
        <v>#REF!</v>
      </c>
      <c r="C153" s="29" t="e">
        <f>IF(ISBLANK('5. Pp (3 años)'!#REF!),"",'5. Pp (3 años)'!#REF!)</f>
        <v>#REF!</v>
      </c>
      <c r="D153" s="31" t="e">
        <f>IF(ISBLANK('5. Pp (3 años)'!#REF!),"",'5. Pp (3 años)'!#REF!)</f>
        <v>#REF!</v>
      </c>
      <c r="E153" s="31" t="e">
        <f>IF(ISBLANK('5. Pp (3 años)'!#REF!),"",'5. Pp (3 años)'!#REF!)</f>
        <v>#REF!</v>
      </c>
      <c r="F153" s="31" t="e">
        <f>IF(ISBLANK('5. Pp (3 años)'!#REF!),"",'5. Pp (3 años)'!#REF!)</f>
        <v>#REF!</v>
      </c>
      <c r="G153" s="29" t="e">
        <f>IF(ISBLANK('5. Pp (3 años)'!#REF!),"",'5. Pp (3 años)'!#REF!)</f>
        <v>#REF!</v>
      </c>
      <c r="H153" s="29" t="e">
        <f>IF(ISBLANK('5. Pp (3 años)'!#REF!),"",'5. Pp (3 años)'!#REF!)</f>
        <v>#REF!</v>
      </c>
      <c r="I153" s="31" t="e">
        <f>IF(ISBLANK('5. Pp (3 años)'!#REF!),"",'5. Pp (3 años)'!#REF!)</f>
        <v>#REF!</v>
      </c>
      <c r="J153" s="31" t="e">
        <f>IF(ISBLANK('5. Pp (3 años)'!#REF!),"",'5. Pp (3 años)'!#REF!)</f>
        <v>#REF!</v>
      </c>
      <c r="K153" s="29" t="e">
        <f>IF(ISBLANK('5. Pp (3 años)'!#REF!),"",'5. Pp (3 años)'!#REF!)</f>
        <v>#REF!</v>
      </c>
      <c r="L153" s="31" t="e">
        <f>IF(ISBLANK('5. Pp (3 años)'!#REF!),"",'5. Pp (3 años)'!#REF!)</f>
        <v>#REF!</v>
      </c>
      <c r="M153" s="31" t="e">
        <f>IF(ISBLANK('5. Pp (3 años)'!#REF!),"",'5. Pp (3 años)'!#REF!)</f>
        <v>#REF!</v>
      </c>
      <c r="N153" s="31" t="e">
        <f>IF(ISBLANK('5. Pp (3 años)'!#REF!),"",'5. Pp (3 años)'!#REF!)</f>
        <v>#REF!</v>
      </c>
      <c r="O153" s="31" t="e">
        <f>IF(ISBLANK('5. Pp (3 años)'!#REF!),"",'5. Pp (3 años)'!#REF!)</f>
        <v>#REF!</v>
      </c>
      <c r="P153" s="204" t="e">
        <f>IF(ISBLANK('5. Pp (3 años)'!#REF!),"",'5. Pp (3 años)'!#REF!)</f>
        <v>#REF!</v>
      </c>
    </row>
    <row r="154" spans="2:16" ht="17.25">
      <c r="B154" s="93" t="e">
        <f>IF(ISBLANK('5. Pp (3 años)'!#REF!),"",'5. Pp (3 años)'!#REF!)</f>
        <v>#REF!</v>
      </c>
      <c r="C154" s="29" t="e">
        <f>IF(ISBLANK('5. Pp (3 años)'!#REF!),"",'5. Pp (3 años)'!#REF!)</f>
        <v>#REF!</v>
      </c>
      <c r="D154" s="31" t="e">
        <f>IF(ISBLANK('5. Pp (3 años)'!#REF!),"",'5. Pp (3 años)'!#REF!)</f>
        <v>#REF!</v>
      </c>
      <c r="E154" s="31" t="e">
        <f>IF(ISBLANK('5. Pp (3 años)'!#REF!),"",'5. Pp (3 años)'!#REF!)</f>
        <v>#REF!</v>
      </c>
      <c r="F154" s="31" t="e">
        <f>IF(ISBLANK('5. Pp (3 años)'!#REF!),"",'5. Pp (3 años)'!#REF!)</f>
        <v>#REF!</v>
      </c>
      <c r="G154" s="29" t="e">
        <f>IF(ISBLANK('5. Pp (3 años)'!#REF!),"",'5. Pp (3 años)'!#REF!)</f>
        <v>#REF!</v>
      </c>
      <c r="H154" s="29" t="e">
        <f>IF(ISBLANK('5. Pp (3 años)'!#REF!),"",'5. Pp (3 años)'!#REF!)</f>
        <v>#REF!</v>
      </c>
      <c r="I154" s="31" t="e">
        <f>IF(ISBLANK('5. Pp (3 años)'!#REF!),"",'5. Pp (3 años)'!#REF!)</f>
        <v>#REF!</v>
      </c>
      <c r="J154" s="31" t="e">
        <f>IF(ISBLANK('5. Pp (3 años)'!#REF!),"",'5. Pp (3 años)'!#REF!)</f>
        <v>#REF!</v>
      </c>
      <c r="K154" s="29" t="e">
        <f>IF(ISBLANK('5. Pp (3 años)'!#REF!),"",'5. Pp (3 años)'!#REF!)</f>
        <v>#REF!</v>
      </c>
      <c r="L154" s="31" t="e">
        <f>IF(ISBLANK('5. Pp (3 años)'!#REF!),"",'5. Pp (3 años)'!#REF!)</f>
        <v>#REF!</v>
      </c>
      <c r="M154" s="31" t="e">
        <f>IF(ISBLANK('5. Pp (3 años)'!#REF!),"",'5. Pp (3 años)'!#REF!)</f>
        <v>#REF!</v>
      </c>
      <c r="N154" s="31" t="e">
        <f>IF(ISBLANK('5. Pp (3 años)'!#REF!),"",'5. Pp (3 años)'!#REF!)</f>
        <v>#REF!</v>
      </c>
      <c r="O154" s="31" t="e">
        <f>IF(ISBLANK('5. Pp (3 años)'!#REF!),"",'5. Pp (3 años)'!#REF!)</f>
        <v>#REF!</v>
      </c>
      <c r="P154" s="204" t="e">
        <f>IF(ISBLANK('5. Pp (3 años)'!#REF!),"",'5. Pp (3 años)'!#REF!)</f>
        <v>#REF!</v>
      </c>
    </row>
    <row r="155" spans="2:16" ht="224.25">
      <c r="B155" s="89" t="str">
        <f>IF(ISBLANK('5. Pp (3 años)'!B126),"",'5. Pp (3 años)'!B126)</f>
        <v xml:space="preserve"> Coordinación para las Personas Adultas Mayores</v>
      </c>
      <c r="C155" s="64" t="str">
        <f>IF(ISBLANK('5. Pp (3 años)'!C126),"",'5. Pp (3 años)'!C126)</f>
        <v>Componente</v>
      </c>
      <c r="D155" s="91" t="str">
        <f>IF(ISBLANK('5. Pp (3 años)'!D126),"",'5. Pp (3 años)'!D126)</f>
        <v xml:space="preserve">4.2.1.1.19. Servicios integrales para personas adultas mayores, otorgados. </v>
      </c>
      <c r="E155" s="91" t="str">
        <f>IF(ISBLANK('5. Pp (3 años)'!E126),"",'5. Pp (3 años)'!E126)</f>
        <v>PSAMO: Porcentaje de Servicios integrales a personas Adultas Mayores Otorgados.</v>
      </c>
      <c r="F155" s="91" t="str">
        <f>IF(ISBLANK('5. Pp (3 años)'!F126),"",'5. Pp (3 años)'!F126)</f>
        <v>Este indicador mide el cumplimiento de servicios integrales otorgados a las personas adultas mayores como son: terapia psicológica, vinculación laboral, cursos, talleres, estancia de día, trabajo social, alimentación, asesoría jurídica y actividades.</v>
      </c>
      <c r="G155" s="64" t="str">
        <f>IF(ISBLANK('5. Pp (3 años)'!G126),"",'5. Pp (3 años)'!G126)</f>
        <v>Eficacia</v>
      </c>
      <c r="H155" s="64" t="str">
        <f>IF(ISBLANK('5. Pp (3 años)'!H126),"",'5. Pp (3 años)'!H126)</f>
        <v>Trimestral</v>
      </c>
      <c r="I155" s="91" t="str">
        <f>IF(ISBLANK('5. Pp (3 años)'!I126),"",'5. Pp (3 años)'!I126)</f>
        <v xml:space="preserve">               MÉTODO DE CÁLCULO
        PSAMO=(TSAMO/TSAME)*100
                              VARIABLES
PSAMO: Porcentaje de Servicios integrales a Adultas Mayores Otorgados.
TSAMO: Total de Servicios integrales a Adultas Mayores Otorgados.
TSAME: Total de Servicios integrales a Adultas Mayores Estimados.</v>
      </c>
      <c r="J155" s="91" t="str">
        <f>IF(ISBLANK('5. Pp (3 años)'!J126),"",'5. Pp (3 años)'!J126)</f>
        <v>UNIDAD DE MEDIDA DEL INDICADOR:
Porcentaje.
UNIDAD DE MEDIDA DE LAS VARIABLES:
Servicios Integrales.</v>
      </c>
      <c r="K155" s="64" t="str">
        <f>IF(ISBLANK('5. Pp (3 años)'!K126),"",'5. Pp (3 años)'!K126)</f>
        <v>Ascendente</v>
      </c>
      <c r="L155" s="91" t="str">
        <f>IF(ISBLANK('5. Pp (3 años)'!L126),"",'5. Pp (3 años)'!L126)</f>
        <v>PSAMO: Del 01 de enero de 2025 al 31 de diciembre del 2027  se otorgarán 75,684 servicios integrales para personas adultas mayores.
VARIACIÓN DE LA META EN RELACIÓN A LA LÍNEA BASE
Meta Absoluta: 18,550 servicios integrales para personas adultas mayores.
Meta Relativa: 32.47% superior a la línea base.</v>
      </c>
      <c r="M155" s="91" t="str">
        <f>IF(ISBLANK('5. Pp (3 años)'!M126),"",'5. Pp (3 años)'!M126)</f>
        <v>PSAMO: Del 01 de enero de 2022 al 31 de diciembre de 2024 se otorgaron 57,134 servicios integrales con personas adultas mayores.
2022: 16,552
2023: 4,054
2024: 36,528
Total: 57,134</v>
      </c>
      <c r="N155" s="91" t="str">
        <f>IF(ISBLANK('5. Pp (3 años)'!N126),"",'5. Pp (3 años)'!N126)</f>
        <v>Nombre del Documento:
Reporte de servicios integrales brindados a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ubicado en el mueble N°1  de madera.</v>
      </c>
      <c r="O155" s="91" t="str">
        <f>IF(ISBLANK('5. Pp (3 años)'!O126),"",'5. Pp (3 años)'!O126)</f>
        <v>Las personas adultas mayores solicitan los servicios integrales.</v>
      </c>
      <c r="P155" s="92" t="str">
        <f>IF(ISBLANK('5. Pp (3 años)'!P126),"",'5. Pp (3 años)'!P126)</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56" spans="2:16" ht="241.5">
      <c r="B156" s="93" t="str">
        <f>IF(ISBLANK('5. Pp (3 años)'!B127),"",'5. Pp (3 años)'!B127)</f>
        <v xml:space="preserve">
Coordinación para las Personas Adultas Mayores</v>
      </c>
      <c r="C156" s="29" t="str">
        <f>IF(ISBLANK('5. Pp (3 años)'!C127),"",'5. Pp (3 años)'!C127)</f>
        <v>Actividad</v>
      </c>
      <c r="D156" s="31" t="str">
        <f>IF(ISBLANK('5. Pp (3 años)'!D127),"",'5. Pp (3 años)'!D127)</f>
        <v>4.2.1.1.19.1. Realización de servicios psicológicos,  nutricionales, jurídicos, laborales y de trabajo social para mejorar el bienestar físico, emocional y social de las personas adultas mayores.</v>
      </c>
      <c r="E156" s="31" t="str">
        <f>IF(ISBLANK('5. Pp (3 años)'!E127),"",'5. Pp (3 años)'!E127)</f>
        <v xml:space="preserve">PSR: Porcentaje de Servicios Psicológicos,  Nutricionales, Jurídicos,  laborales y de trabajo Social Realizados. </v>
      </c>
      <c r="F156" s="31" t="str">
        <f>IF(ISBLANK('5. Pp (3 años)'!F127),"",'5. Pp (3 años)'!F127)</f>
        <v>Este indicador mide el grado de cumplimiento de servicios psicológicos, nutricionales, jurídicos, laborales y de trabajo social,  realizados a las personas adultas mayores para coadyuvar en su estado optimo de salud física, emocional y en salvaguardar sus derechos.</v>
      </c>
      <c r="G156" s="29" t="str">
        <f>IF(ISBLANK('5. Pp (3 años)'!G127),"",'5. Pp (3 años)'!G127)</f>
        <v>Eficacia</v>
      </c>
      <c r="H156" s="29" t="str">
        <f>IF(ISBLANK('5. Pp (3 años)'!H127),"",'5. Pp (3 años)'!H127)</f>
        <v>Trimestral</v>
      </c>
      <c r="I156" s="31" t="str">
        <f>IF(ISBLANK('5. Pp (3 años)'!I127),"",'5. Pp (3 años)'!I127)</f>
        <v xml:space="preserve">                MÉTODO DE CÁLCULO
                    PSR=(TSR/TSE)*100
                             VARIABLES
PSR: Porcentaje de Servicios Psicológicos,  Nutricionales, Jurídicos,  laborales y de trabajo social  Realizados.
TSR: Total de  Servicios Psicológicos,  Nutricionales, Jurídicos, laborales y de trabajo social Realizados.
TSE:  Total de Servicios Psicológicos,  Nutricionales, Jurídicos, laborales y de trabajo social  Estimados.
</v>
      </c>
      <c r="J156" s="31" t="str">
        <f>IF(ISBLANK('5. Pp (3 años)'!J127),"",'5. Pp (3 años)'!J127)</f>
        <v>UNIDAD DE MEDIDA DEL INDICADOR:
Porcentaje.
UNIDAD DE MEDIDA DE LAS VARIABLES
Servicios</v>
      </c>
      <c r="K156" s="29" t="str">
        <f>IF(ISBLANK('5. Pp (3 años)'!K127),"",'5. Pp (3 años)'!K127)</f>
        <v>Ascendente</v>
      </c>
      <c r="L156" s="31" t="str">
        <f>IF(ISBLANK('5. Pp (3 años)'!L127),"",'5. Pp (3 años)'!L127)</f>
        <v>PSR: Del 01 de enero de 2025 al 31 de diciembre del 2027  , se brindarán 46,884 servicios psicológicos, nutricionales, jurídicos,  laborales y de trabajo social a las personas adultas mayores. 
VARIACIÓN DE LA META EN RELACIÓN A LA LÍNEA BASE
Meta Absoluta: 14,350 servicios para personas adultas mayores.
Meta Relativa: 44.11% superior a la línea base.</v>
      </c>
      <c r="M156" s="31" t="str">
        <f>IF(ISBLANK('5. Pp (3 años)'!M127),"",'5. Pp (3 años)'!M127)</f>
        <v>PSR: Del 01 de enero de 2022 al 31 de diciembre del 2024 se brindaron 32,534 servicios psicológicos, nutricionales, jurídicos,  laborales y de trabajo social a las personas adultas mayores.
2022: 16,552
2023: 1,680
2024: 14,302
Total: 32,534</v>
      </c>
      <c r="N156" s="31" t="str">
        <f>IF(ISBLANK('5. Pp (3 años)'!N127),"",'5. Pp (3 años)'!N127)</f>
        <v>Nombre del Documento:
Base de datos digital de los servicios integrales brindados 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base de datos".</v>
      </c>
      <c r="O156" s="31" t="str">
        <f>IF(ISBLANK('5. Pp (3 años)'!O127),"",'5. Pp (3 años)'!O127)</f>
        <v xml:space="preserve">Las personas adultas mayores solicitan servicios psicológicos,  nutricionales, jurídicos, laborales y de trabajo social. </v>
      </c>
      <c r="P156" s="204" t="str">
        <f>IF(ISBLANK('5. Pp (3 años)'!P127),"",'5. Pp (3 años)'!P127)</f>
        <v/>
      </c>
    </row>
    <row r="157" spans="2:16" ht="310.5">
      <c r="B157" s="93" t="str">
        <f>IF(ISBLANK('5. Pp (3 años)'!B128),"",'5. Pp (3 años)'!B128)</f>
        <v xml:space="preserve">
Coordinación para las Personas Adultas Mayores</v>
      </c>
      <c r="C157" s="29" t="str">
        <f>IF(ISBLANK('5. Pp (3 años)'!C128),"",'5. Pp (3 años)'!C128)</f>
        <v>Actividad</v>
      </c>
      <c r="D157" s="31" t="str">
        <f>IF(ISBLANK('5. Pp (3 años)'!D128),"",'5. Pp (3 años)'!D128)</f>
        <v>4.2.1.1.19.2 Realización de actividades culturales, deportivas y sociales en los diferentes clubs de personas adultas mayores, para fomentar la sana convivencia entre sus integrantes.</v>
      </c>
      <c r="E157" s="31" t="str">
        <f>IF(ISBLANK('5. Pp (3 años)'!E128),"",'5. Pp (3 años)'!E128)</f>
        <v xml:space="preserve">PAAMR: Porcentaje de Actividades para Personas Adultas Mayores Realizados. </v>
      </c>
      <c r="F157" s="31" t="str">
        <f>IF(ISBLANK('5. Pp (3 años)'!F128),"",'5. Pp (3 años)'!F128)</f>
        <v xml:space="preserve">Este indicador mide el grado de cumplimiento de actividades como talleres, pláticas, cursos y eventos para brindar recreación, diversión y fomentar la sana convivencia entre las personas adultas mayores que asisten. 
</v>
      </c>
      <c r="G157" s="29" t="str">
        <f>IF(ISBLANK('5. Pp (3 años)'!G128),"",'5. Pp (3 años)'!G128)</f>
        <v xml:space="preserve">Eficacia </v>
      </c>
      <c r="H157" s="29" t="str">
        <f>IF(ISBLANK('5. Pp (3 años)'!H128),"",'5. Pp (3 años)'!H128)</f>
        <v xml:space="preserve">Trimestral </v>
      </c>
      <c r="I157" s="31" t="str">
        <f>IF(ISBLANK('5. Pp (3 años)'!I128),"",'5. Pp (3 años)'!I128)</f>
        <v xml:space="preserve">                MÉTODO DE CÁLCULO 
         PAAMR=(TAAMR/TAAME)*100
                             VARIABLES 
PAAMR: Porcentaje de Actividades para personas Adultas Mayores Realizados.
TAAMR: Total de Actividades para personas Adultas Mayores Realizados.
TAAME: Total de Actividades para Personas Adultas Mayores Estimados. </v>
      </c>
      <c r="J157" s="31" t="str">
        <f>IF(ISBLANK('5. Pp (3 años)'!J128),"",'5. Pp (3 años)'!J128)</f>
        <v>UNIDAD DE MEDIDA DEL INDICADOR:
Porcentaje.
UNIDAD DE MEDIDA DE LAS VARIABLES:
Actividades.</v>
      </c>
      <c r="K157" s="29" t="str">
        <f>IF(ISBLANK('5. Pp (3 años)'!K128),"",'5. Pp (3 años)'!K128)</f>
        <v xml:space="preserve">Ascendente </v>
      </c>
      <c r="L157" s="31" t="str">
        <f>IF(ISBLANK('5. Pp (3 años)'!L128),"",'5. Pp (3 años)'!L128)</f>
        <v>PAAMR: Del 01 de enero de 2025 al 31 de diciembre del 2027, se realizarán 2,350 actividades para personas adultas mayores.
VARIACIÓN DE LA META EN RELACIÓN A LA LÍNEA BASE
Meta Absoluta: -2,512 actividades para personas adultas mayores.
Meta Relativa: -51.66% inferior a la línea base. 
Nota: La línea base es superior a la meta programada debido a que durante la administración anterior se consideró el número de Personas Adultas Mayores que asistían por actividades, por lo que el dato tuvo un incremento muy elevado, sin embargo, durante esta administración se toma en cuenta las cantidades de actividades realizadas durante cada mes.</v>
      </c>
      <c r="M157" s="31" t="str">
        <f>IF(ISBLANK('5. Pp (3 años)'!M128),"",'5. Pp (3 años)'!M128)</f>
        <v>PAAMR: Del 01 de enero de 2022 al 31 de diciembre de 2024, se realizaron 4,862 actividades para personas adultas mayores.
2022: 1,620
2023: 1,780
2024: 1,462
Total: 4,862</v>
      </c>
      <c r="N157" s="31" t="str">
        <f>IF(ISBLANK('5. Pp (3 años)'!N128),"",'5. Pp (3 años)'!N128)</f>
        <v>Nombre del Documento:
Cronograma de actividades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v>
      </c>
      <c r="O157" s="31" t="str">
        <f>IF(ISBLANK('5. Pp (3 años)'!O128),"",'5. Pp (3 años)'!O128)</f>
        <v xml:space="preserve">Las personas adultas mayores asisten al club de la esperanza y participan en las actividades tales como cursos, talleres y eventos. 
</v>
      </c>
      <c r="P157" s="204" t="str">
        <f>IF(ISBLANK('5. Pp (3 años)'!P128),"",'5. Pp (3 años)'!P128)</f>
        <v/>
      </c>
    </row>
    <row r="158" spans="2:16" ht="241.5">
      <c r="B158" s="93" t="str">
        <f>IF(ISBLANK('5. Pp (3 años)'!B129),"",'5. Pp (3 años)'!B129)</f>
        <v xml:space="preserve">
Coordinación para las Personas Adultas Mayores</v>
      </c>
      <c r="C158" s="29" t="str">
        <f>IF(ISBLANK('5. Pp (3 años)'!C129),"",'5. Pp (3 años)'!C129)</f>
        <v>Actividad</v>
      </c>
      <c r="D158" s="31" t="str">
        <f>IF(ISBLANK('5. Pp (3 años)'!D129),"",'5. Pp (3 años)'!D129)</f>
        <v>4.2.1.1.19.3 Realización de entrega de raciones de alimentos para las personas adultas mayores en la estancia de día y club de la esperanza.</v>
      </c>
      <c r="E158" s="31" t="str">
        <f>IF(ISBLANK('5. Pp (3 años)'!E129),"",'5. Pp (3 años)'!E129)</f>
        <v>PRAE: Porcentaje de Raciones Alimenticias Entregadas.</v>
      </c>
      <c r="F158" s="31" t="str">
        <f>IF(ISBLANK('5. Pp (3 años)'!F129),"",'5. Pp (3 años)'!F129)</f>
        <v>Este indicador mide el grado de cumplimiento de raciones alimenticias entregadas a las personas adultas mayores de la estancia de día y club de la esperanza.</v>
      </c>
      <c r="G158" s="29" t="str">
        <f>IF(ISBLANK('5. Pp (3 años)'!G129),"",'5. Pp (3 años)'!G129)</f>
        <v>Eficacia</v>
      </c>
      <c r="H158" s="29" t="str">
        <f>IF(ISBLANK('5. Pp (3 años)'!H129),"",'5. Pp (3 años)'!H129)</f>
        <v>Trimestral</v>
      </c>
      <c r="I158" s="31" t="str">
        <f>IF(ISBLANK('5. Pp (3 años)'!I129),"",'5. Pp (3 años)'!I129)</f>
        <v xml:space="preserve">                MÉTODO DE CÁLCULO
               PRAE=(TRAE/TRAP)*100
                               VARIABLES
PRAE: Porcentaje de Raciones Alimenticias Entregadas.
TRAE: Total de Raciones Alimenticias Entregadas.
TRAP: Total de Raciones Alimenticias Programadas.</v>
      </c>
      <c r="J158" s="31" t="str">
        <f>IF(ISBLANK('5. Pp (3 años)'!J129),"",'5. Pp (3 años)'!J129)</f>
        <v>UNIDAD DE MEDIDA DEL INDICADOR:
Porcentaje.
UNIDAD DE MEDIDA DE LAS VARIABLES:
Raciones.</v>
      </c>
      <c r="K158" s="29" t="str">
        <f>IF(ISBLANK('5. Pp (3 años)'!K129),"",'5. Pp (3 años)'!K129)</f>
        <v>Ascendente</v>
      </c>
      <c r="L158" s="31" t="str">
        <f>IF(ISBLANK('5. Pp (3 años)'!L129),"",'5. Pp (3 años)'!L129)</f>
        <v>PRAE: Del 01 de enero de 2025 al 31 de diciembre del 2027   se entregarán 26,450 raciones alimenticias a las personas adultas mayores de la estancia de día y club de la esperanza.
VARIACIÓN DE LA META EN RELACIÓN A LA LÍNEA BASE
Meta Absoluta: 7,467 raciones alimenticias.
Meta Relativa: 39.36% superior a la línea base.</v>
      </c>
      <c r="M158" s="31" t="str">
        <f>IF(ISBLANK('5. Pp (3 años)'!M129),"",'5. Pp (3 años)'!M129)</f>
        <v>PRAE: Del 01 de enero de 2022 al 31 de diciembre de 2024 se entregaron 18,983 raciones de alimenticias a las personas adultos mayores.
2022: 3,654
2023: 7,504 
2024: 7,825
Total: 18,983</v>
      </c>
      <c r="N158" s="31" t="str">
        <f>IF(ISBLANK('5. Pp (3 años)'!N129),"",'5. Pp (3 años)'!N129)</f>
        <v>Nombre del Documento:
Reporte  "entrega de raciones de alimentos" de la Coordinación para las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en el mueble N°1  de madera rotulado como "Medios de verificación -entrega de raciones de alimentos".</v>
      </c>
      <c r="O158" s="31" t="str">
        <f>IF(ISBLANK('5. Pp (3 años)'!O129),"",'5. Pp (3 años)'!O129)</f>
        <v xml:space="preserve">Las personas adultas mayores asisten al club de la esperanza y estancia de día.
Las personas adultas mayores se encuentran en estado optimo de salud para ingerir alimentos.
</v>
      </c>
      <c r="P158" s="204" t="str">
        <f>IF(ISBLANK('5. Pp (3 años)'!P129),"",'5. Pp (3 años)'!P129)</f>
        <v/>
      </c>
    </row>
    <row r="159" spans="2:16" ht="17.25">
      <c r="B159" s="93" t="e">
        <f>IF(ISBLANK('5. Pp (3 años)'!#REF!),"",'5. Pp (3 años)'!#REF!)</f>
        <v>#REF!</v>
      </c>
      <c r="C159" s="29" t="e">
        <f>IF(ISBLANK('5. Pp (3 años)'!#REF!),"",'5. Pp (3 años)'!#REF!)</f>
        <v>#REF!</v>
      </c>
      <c r="D159" s="31" t="e">
        <f>IF(ISBLANK('5. Pp (3 años)'!#REF!),"",'5. Pp (3 años)'!#REF!)</f>
        <v>#REF!</v>
      </c>
      <c r="E159" s="31" t="e">
        <f>IF(ISBLANK('5. Pp (3 años)'!#REF!),"",'5. Pp (3 años)'!#REF!)</f>
        <v>#REF!</v>
      </c>
      <c r="F159" s="31" t="e">
        <f>IF(ISBLANK('5. Pp (3 años)'!#REF!),"",'5. Pp (3 años)'!#REF!)</f>
        <v>#REF!</v>
      </c>
      <c r="G159" s="29" t="e">
        <f>IF(ISBLANK('5. Pp (3 años)'!#REF!),"",'5. Pp (3 años)'!#REF!)</f>
        <v>#REF!</v>
      </c>
      <c r="H159" s="29" t="e">
        <f>IF(ISBLANK('5. Pp (3 años)'!#REF!),"",'5. Pp (3 años)'!#REF!)</f>
        <v>#REF!</v>
      </c>
      <c r="I159" s="31" t="e">
        <f>IF(ISBLANK('5. Pp (3 años)'!#REF!),"",'5. Pp (3 años)'!#REF!)</f>
        <v>#REF!</v>
      </c>
      <c r="J159" s="31" t="e">
        <f>IF(ISBLANK('5. Pp (3 años)'!#REF!),"",'5. Pp (3 años)'!#REF!)</f>
        <v>#REF!</v>
      </c>
      <c r="K159" s="29" t="e">
        <f>IF(ISBLANK('5. Pp (3 años)'!#REF!),"",'5. Pp (3 años)'!#REF!)</f>
        <v>#REF!</v>
      </c>
      <c r="L159" s="31" t="e">
        <f>IF(ISBLANK('5. Pp (3 años)'!#REF!),"",'5. Pp (3 años)'!#REF!)</f>
        <v>#REF!</v>
      </c>
      <c r="M159" s="31" t="e">
        <f>IF(ISBLANK('5. Pp (3 años)'!#REF!),"",'5. Pp (3 años)'!#REF!)</f>
        <v>#REF!</v>
      </c>
      <c r="N159" s="31" t="e">
        <f>IF(ISBLANK('5. Pp (3 años)'!#REF!),"",'5. Pp (3 años)'!#REF!)</f>
        <v>#REF!</v>
      </c>
      <c r="O159" s="31" t="e">
        <f>IF(ISBLANK('5. Pp (3 años)'!#REF!),"",'5. Pp (3 años)'!#REF!)</f>
        <v>#REF!</v>
      </c>
      <c r="P159" s="204" t="e">
        <f>IF(ISBLANK('5. Pp (3 años)'!#REF!),"",'5. Pp (3 años)'!#REF!)</f>
        <v>#REF!</v>
      </c>
    </row>
    <row r="160" spans="2:16" ht="17.25">
      <c r="B160" s="93" t="e">
        <f>IF(ISBLANK('5. Pp (3 años)'!#REF!),"",'5. Pp (3 años)'!#REF!)</f>
        <v>#REF!</v>
      </c>
      <c r="C160" s="29" t="e">
        <f>IF(ISBLANK('5. Pp (3 años)'!#REF!),"",'5. Pp (3 años)'!#REF!)</f>
        <v>#REF!</v>
      </c>
      <c r="D160" s="31" t="e">
        <f>IF(ISBLANK('5. Pp (3 años)'!#REF!),"",'5. Pp (3 años)'!#REF!)</f>
        <v>#REF!</v>
      </c>
      <c r="E160" s="31" t="e">
        <f>IF(ISBLANK('5. Pp (3 años)'!#REF!),"",'5. Pp (3 años)'!#REF!)</f>
        <v>#REF!</v>
      </c>
      <c r="F160" s="31" t="e">
        <f>IF(ISBLANK('5. Pp (3 años)'!#REF!),"",'5. Pp (3 años)'!#REF!)</f>
        <v>#REF!</v>
      </c>
      <c r="G160" s="29" t="e">
        <f>IF(ISBLANK('5. Pp (3 años)'!#REF!),"",'5. Pp (3 años)'!#REF!)</f>
        <v>#REF!</v>
      </c>
      <c r="H160" s="29" t="e">
        <f>IF(ISBLANK('5. Pp (3 años)'!#REF!),"",'5. Pp (3 años)'!#REF!)</f>
        <v>#REF!</v>
      </c>
      <c r="I160" s="31" t="e">
        <f>IF(ISBLANK('5. Pp (3 años)'!#REF!),"",'5. Pp (3 años)'!#REF!)</f>
        <v>#REF!</v>
      </c>
      <c r="J160" s="31" t="e">
        <f>IF(ISBLANK('5. Pp (3 años)'!#REF!),"",'5. Pp (3 años)'!#REF!)</f>
        <v>#REF!</v>
      </c>
      <c r="K160" s="29" t="e">
        <f>IF(ISBLANK('5. Pp (3 años)'!#REF!),"",'5. Pp (3 años)'!#REF!)</f>
        <v>#REF!</v>
      </c>
      <c r="L160" s="31" t="e">
        <f>IF(ISBLANK('5. Pp (3 años)'!#REF!),"",'5. Pp (3 años)'!#REF!)</f>
        <v>#REF!</v>
      </c>
      <c r="M160" s="31" t="e">
        <f>IF(ISBLANK('5. Pp (3 años)'!#REF!),"",'5. Pp (3 años)'!#REF!)</f>
        <v>#REF!</v>
      </c>
      <c r="N160" s="31" t="e">
        <f>IF(ISBLANK('5. Pp (3 años)'!#REF!),"",'5. Pp (3 años)'!#REF!)</f>
        <v>#REF!</v>
      </c>
      <c r="O160" s="31" t="e">
        <f>IF(ISBLANK('5. Pp (3 años)'!#REF!),"",'5. Pp (3 años)'!#REF!)</f>
        <v>#REF!</v>
      </c>
      <c r="P160" s="204" t="e">
        <f>IF(ISBLANK('5. Pp (3 años)'!#REF!),"",'5. Pp (3 años)'!#REF!)</f>
        <v>#REF!</v>
      </c>
    </row>
    <row r="161" spans="2:16" ht="224.25">
      <c r="B161" s="89" t="str">
        <f>IF(ISBLANK('5. Pp (3 años)'!B130),"",'5. Pp (3 años)'!B130)</f>
        <v xml:space="preserve"> Coordinación para las Personas Adultas Mayores</v>
      </c>
      <c r="C161" s="64" t="str">
        <f>IF(ISBLANK('5. Pp (3 años)'!C130),"",'5. Pp (3 años)'!C130)</f>
        <v>Componente</v>
      </c>
      <c r="D161" s="91" t="str">
        <f>IF(ISBLANK('5. Pp (3 años)'!D130),"",'5. Pp (3 años)'!D130)</f>
        <v>4.2.1.1.20. Atenciones durante su alojamiento temporal en la CTPAM "Grandes Corazones" a personas adultas mayores en estado de abandono brindadas.
CTPAM: Casa Transitoria para las Personas Adultas Mayores.</v>
      </c>
      <c r="E161" s="91" t="str">
        <f>IF(ISBLANK('5. Pp (3 años)'!E130),"",'5. Pp (3 años)'!E130)</f>
        <v>PAAMB: Porcentaje de Atenciones a Personas Adultas Mayores Brindadas.</v>
      </c>
      <c r="F161" s="91" t="str">
        <f>IF(ISBLANK('5. Pp (3 años)'!F130),"",'5. Pp (3 años)'!F130)</f>
        <v>Este indicador mide el cumplimiento de atenciones Nutricionales, médicas, psicológicas, recreativas, lúdicas, de trabajo social, jurídica y todas aquellas que se les dan a las personas adultas mayores que ingresan a la CTPAM con el objetivo de salvaguardar su integridad.</v>
      </c>
      <c r="G161" s="64" t="str">
        <f>IF(ISBLANK('5. Pp (3 años)'!G130),"",'5. Pp (3 años)'!G130)</f>
        <v>Eficacia</v>
      </c>
      <c r="H161" s="64" t="str">
        <f>IF(ISBLANK('5. Pp (3 años)'!H130),"",'5. Pp (3 años)'!H130)</f>
        <v>Trimestral</v>
      </c>
      <c r="I161" s="91" t="str">
        <f>IF(ISBLANK('5. Pp (3 años)'!I130),"",'5. Pp (3 años)'!I130)</f>
        <v xml:space="preserve">                MÉTODO DE CÁLCULO
         PAAMB=(TAAMB/TAAME)*100
                              VARIABLES
PAAMB: Porcentaje de Atenciones a personas Adultas Mayores Brindadas.
TAAMB: Total de Atenciones a personas Adultas Mayores Brindadas.
TAAME: Total de Atenciones a personas Adultas Mayores Estimadas.</v>
      </c>
      <c r="J161" s="91" t="str">
        <f>IF(ISBLANK('5. Pp (3 años)'!J130),"",'5. Pp (3 años)'!J130)</f>
        <v>UNIDAD DE MEDIDA DEL INDICADOR:
Porcentaje.
UNIDAD DE MEDIDA DE LAS VARIABLES:
Atenciones</v>
      </c>
      <c r="K161" s="64" t="str">
        <f>IF(ISBLANK('5. Pp (3 años)'!K130),"",'5. Pp (3 años)'!K130)</f>
        <v>Ascendente</v>
      </c>
      <c r="L161" s="91" t="str">
        <f>IF(ISBLANK('5. Pp (3 años)'!L130),"",'5. Pp (3 años)'!L130)</f>
        <v xml:space="preserve">
PAAMB: Del 01 de enero de 2025 al 31 de diciembre del 2027    se realizarán 114 atenciones a personas adultas mayores en situación de abandono.
VARIACIÓN DE LA META EN RELACIÓN A LA LÍNEA BASE
Meta Absoluta: 30 atenciones a personas adultas mayores
Meta Relativa: 35.71% superior a la línea base.</v>
      </c>
      <c r="M161" s="91" t="str">
        <f>IF(ISBLANK('5. Pp (3 años)'!M130),"",'5. Pp (3 años)'!M130)</f>
        <v xml:space="preserve">
PAAMB: Del 01 de enero de 2022 al 31 de diciembre de 2024 se realizaron 84 atenciones a personas adultas mayores.
2022: 30
2023: 24
2024: 30
Total: 84</v>
      </c>
      <c r="N161" s="91" t="str">
        <f>IF(ISBLANK('5. Pp (3 años)'!N130),"",'5. Pp (3 años)'!N130)</f>
        <v>Nombre del Documento:
Padrón de ingresos de la casa transitoria para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v>
      </c>
      <c r="O161" s="91" t="str">
        <f>IF(ISBLANK('5. Pp (3 años)'!O130),"",'5. Pp (3 años)'!O130)</f>
        <v>Las personas adultas mayores aceptan por decisión propia ingresar a la Casa Transitoria "Grandes Corazones" 
seguridad pública remite a la casa transitoria a los adultos mayores que se reportan por maltrato, abandono, etc.</v>
      </c>
      <c r="P161" s="92" t="str">
        <f>IF(ISBLANK('5. Pp (3 años)'!P130),"",'5. Pp (3 años)'!P130)</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62" spans="2:16" ht="224.25">
      <c r="B162" s="93" t="str">
        <f>IF(ISBLANK('5. Pp (3 años)'!B131),"",'5. Pp (3 años)'!B131)</f>
        <v xml:space="preserve">
Coordinación para las Personas Adultas Mayores</v>
      </c>
      <c r="C162" s="29" t="str">
        <f>IF(ISBLANK('5. Pp (3 años)'!C131),"",'5. Pp (3 años)'!C131)</f>
        <v>Actividad</v>
      </c>
      <c r="D162" s="31" t="str">
        <f>IF(ISBLANK('5. Pp (3 años)'!D131),"",'5. Pp (3 años)'!D131)</f>
        <v>4.2.1.1.20.1. Realización de actividades recreativas y lúdicas para las personas adultas mayores albergadas en la CTPAM "Grandes Corazones".</v>
      </c>
      <c r="E162" s="31" t="str">
        <f>IF(ISBLANK('5. Pp (3 años)'!E131),"",'5. Pp (3 años)'!E131)</f>
        <v>PARLR: Porcentaje de Actividades Recreativas y Lúdicas Realizadas.</v>
      </c>
      <c r="F162" s="31" t="str">
        <f>IF(ISBLANK('5. Pp (3 años)'!F131),"",'5. Pp (3 años)'!F131)</f>
        <v xml:space="preserve">Este indicador mide el grado de cumplimiento de actividades recreativas y lúdicas como: talleres de manualidades, talleres cognitivos, clases de canto, yoga, etc., que se les brinda a las personas adultas mayores ingresadas en la Casa Transitoria para personas adultas mayores. </v>
      </c>
      <c r="G162" s="29" t="str">
        <f>IF(ISBLANK('5. Pp (3 años)'!G131),"",'5. Pp (3 años)'!G131)</f>
        <v>Eficacia</v>
      </c>
      <c r="H162" s="29" t="str">
        <f>IF(ISBLANK('5. Pp (3 años)'!H131),"",'5. Pp (3 años)'!H131)</f>
        <v>Trimestral</v>
      </c>
      <c r="I162" s="31" t="str">
        <f>IF(ISBLANK('5. Pp (3 años)'!I131),"",'5. Pp (3 años)'!I131)</f>
        <v xml:space="preserve">                MÉTODO DE CÁLCULO
           PARLR=(TARLR/TARLE)*100
                               VARIABLES
PARLR: Porcentaje de Actividades Recreativas y Lúdicas Realizadas.
TARLR: Total de Actividades Recreativas y Lúdicas Realizadas.
TARLE: Total de Actividades Recreativas y Lúdicas Estimadas.</v>
      </c>
      <c r="J162" s="31" t="str">
        <f>IF(ISBLANK('5. Pp (3 años)'!J131),"",'5. Pp (3 años)'!J131)</f>
        <v>UNIDAD DE MEDIDA DEL INDICADOR:
Porcentaje.
UNIDAD DE MEDIDA DE LAS VARIABLES:
Actividades</v>
      </c>
      <c r="K162" s="29" t="str">
        <f>IF(ISBLANK('5. Pp (3 años)'!K131),"",'5. Pp (3 años)'!K131)</f>
        <v>Ascendente</v>
      </c>
      <c r="L162" s="31" t="str">
        <f>IF(ISBLANK('5. Pp (3 años)'!L131),"",'5. Pp (3 años)'!L131)</f>
        <v xml:space="preserve">PARLR: Del 01 de enero de 2025 al 31 de diciembre del 2027    se realizarán 825 actividades recreativas y lúdicas a las personas adultas mayores ingresadas en la Casa Transitoria para adultos mayores.
VARIACIÓN DE LA META EN RELACIÓN A LA LÍNEA BASE
Meta Absoluta: 11 actividades recreativas y lúdicas.
Meta Relativa: 1.35% superior a la línea base. </v>
      </c>
      <c r="M162" s="31" t="str">
        <f>IF(ISBLANK('5. Pp (3 años)'!M131),"",'5. Pp (3 años)'!M131)</f>
        <v>PARLR: Del 01 de enero de 2022 al 31 de diciembre de 2024 se realizaron 814 actividades recreativas y lúdicas.
2022: 362
2023: 187
2024: 265
Total: 814</v>
      </c>
      <c r="N162" s="31" t="str">
        <f>IF(ISBLANK('5. Pp (3 años)'!N131),"",'5. Pp (3 años)'!N131)</f>
        <v>Nombre del Documento:
Cronograma de actividades recreativas y lúdicas.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v>
      </c>
      <c r="O162" s="31" t="str">
        <f>IF(ISBLANK('5. Pp (3 años)'!O131),"",'5. Pp (3 años)'!O131)</f>
        <v>Las personas adultas mayores aceptan por decisión propia ingresar a la Casa Transitoria "Grandes Corazones" 
seguridad pública remite a la casa transitoria a los adultos mayores que se reportan por maltrato, abandono, etc.</v>
      </c>
      <c r="P162" s="204" t="str">
        <f>IF(ISBLANK('5. Pp (3 años)'!P131),"",'5. Pp (3 años)'!P131)</f>
        <v/>
      </c>
    </row>
    <row r="163" spans="2:16" ht="224.25">
      <c r="B163" s="93" t="str">
        <f>IF(ISBLANK('5. Pp (3 años)'!B132),"",'5. Pp (3 años)'!B132)</f>
        <v xml:space="preserve">
Coordinación para las Personas Adultas Mayores</v>
      </c>
      <c r="C163" s="29" t="str">
        <f>IF(ISBLANK('5. Pp (3 años)'!C132),"",'5. Pp (3 años)'!C132)</f>
        <v>Actividad</v>
      </c>
      <c r="D163" s="31" t="str">
        <f>IF(ISBLANK('5. Pp (3 años)'!D132),"",'5. Pp (3 años)'!D132)</f>
        <v xml:space="preserve">4.2.1.1.20.2. Realización de servicios psicológicos,  nutricionales, jurídicos, de trabajo social para mejorar el bienestar físico, emocional y social de las personas adultas mayores ingresadas en la CTPAM.  </v>
      </c>
      <c r="E163" s="31" t="str">
        <f>IF(ISBLANK('5. Pp (3 años)'!E132),"",'5. Pp (3 años)'!E132)</f>
        <v xml:space="preserve">PSR: Porcentaje de Servicios Psicológicos,  Nutricionales, Jurídicos y de trabajo social, realizados.
</v>
      </c>
      <c r="F163" s="31" t="str">
        <f>IF(ISBLANK('5. Pp (3 años)'!F132),"",'5. Pp (3 años)'!F132)</f>
        <v>Este indicador mide el cumplimiento de los servicios psicológicos, nutricionales, jurídicos, trabajo social, visitas de seguimiento brindados a las personas adultas mayores ingresadas en la CTPAM, así como de traslados a asilos, casa hogar, e instituciones gubernamentales.</v>
      </c>
      <c r="G163" s="29" t="str">
        <f>IF(ISBLANK('5. Pp (3 años)'!G132),"",'5. Pp (3 años)'!G132)</f>
        <v>Eficacia</v>
      </c>
      <c r="H163" s="29" t="str">
        <f>IF(ISBLANK('5. Pp (3 años)'!H132),"",'5. Pp (3 años)'!H132)</f>
        <v>Trimestral</v>
      </c>
      <c r="I163" s="31" t="str">
        <f>IF(ISBLANK('5. Pp (3 años)'!I132),"",'5. Pp (3 años)'!I132)</f>
        <v xml:space="preserve">                MÉTODO DE CÁLCULO
                    PSR=(TSR/TSP)*100
                                VARIABLES
PSR: Porcentaje de Servicios Psicológicos,  Nutricionales, Jurídicos y de Trabajo Social, Realizados.
TSR: Total de  Servicios Psicológicos,  Nutricionales, Jurídicos y de Trabajo Social, Realizados.
TSP:  Total de Servicios Psicológicos,  Nutricionales, Jurídicos y de Trabajo Social, Programados. </v>
      </c>
      <c r="J163" s="31" t="str">
        <f>IF(ISBLANK('5. Pp (3 años)'!J132),"",'5. Pp (3 años)'!J132)</f>
        <v>UNIDAD DE MEDIDA DEL INDICADOR:
Porcentaje.
UNIDAD DE MEDIDA DE LAS VARIABLES:
Servicios</v>
      </c>
      <c r="K163" s="29" t="str">
        <f>IF(ISBLANK('5. Pp (3 años)'!K132),"",'5. Pp (3 años)'!K132)</f>
        <v>Ascendente</v>
      </c>
      <c r="L163" s="31" t="str">
        <f>IF(ISBLANK('5. Pp (3 años)'!L132),"",'5. Pp (3 años)'!L132)</f>
        <v xml:space="preserve">PSR: Del 01 de enero de 2025 al 31 de diciembre de 2027 se gestionarán 3,243 servicios psicológicos, nutricionales, jurídicos y de trabajo social para las personas adultas mayores.
VARIACIÓN DE LA META EN RELACIÓN A LA LÍNEA BASE
Meta Absoluta: 1,522 servicios psicológicos, nutricionales, jurídicos, y de trabajo social para las personas adultas mayores.
Meta Relativa: 88.44% Superior a la línea base </v>
      </c>
      <c r="M163" s="31" t="str">
        <f>IF(ISBLANK('5. Pp (3 años)'!M132),"",'5. Pp (3 años)'!M132)</f>
        <v>PSR: Del 01 de enero de 2022 al 31 de diciembre de 2024 se dieron 1,721 servicios psicológicos, nutricionales, jurídicos y de trabajo social para las personas adultas mayores.
2022: 656
2023: 498
2024: 567
Total: 1,721</v>
      </c>
      <c r="N163" s="31" t="str">
        <f>IF(ISBLANK('5. Pp (3 años)'!N132),"",'5. Pp (3 años)'!N132)</f>
        <v>Nombre del Documento:
Formato "Servicios otorgados".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servicios otorgados".</v>
      </c>
      <c r="O163" s="31" t="str">
        <f>IF(ISBLANK('5. Pp (3 años)'!O132),"",'5. Pp (3 años)'!O132)</f>
        <v>Las personas adultas mayores aceptan por decisión propia ingresar a la Casa Transitoria "Grandes Corazones" 
seguridad pública remite a la casa transitoria a los adultos mayores que se reportan por maltrato, abandono, etc.</v>
      </c>
      <c r="P163" s="204" t="str">
        <f>IF(ISBLANK('5. Pp (3 años)'!P132),"",'5. Pp (3 años)'!P132)</f>
        <v/>
      </c>
    </row>
    <row r="164" spans="2:16" ht="276">
      <c r="B164" s="93" t="str">
        <f>IF(ISBLANK('5. Pp (3 años)'!B133),"",'5. Pp (3 años)'!B133)</f>
        <v xml:space="preserve">
Coordinación para las Personas Adultas Mayores</v>
      </c>
      <c r="C164" s="29" t="str">
        <f>IF(ISBLANK('5. Pp (3 años)'!C133),"",'5. Pp (3 años)'!C133)</f>
        <v>Actividad</v>
      </c>
      <c r="D164" s="31" t="str">
        <f>IF(ISBLANK('5. Pp (3 años)'!D133),"",'5. Pp (3 años)'!D133)</f>
        <v>4.2.1.1.20.3. Realización de entrega de insumos de uso y consumo para las personas adultas mayores ingresadas a la Casa Transitoria para las Personas Adultas Mayores "Grandes Corazones".</v>
      </c>
      <c r="E164" s="31" t="str">
        <f>IF(ISBLANK('5. Pp (3 años)'!E133),"",'5. Pp (3 años)'!E133)</f>
        <v>PIUCE: Porcentaje de Insumos de Uso y Consumo Entregados.</v>
      </c>
      <c r="F164" s="31" t="str">
        <f>IF(ISBLANK('5. Pp (3 años)'!F133),"",'5. Pp (3 años)'!F133)</f>
        <v>Este indicador mide el cumplimiento de los insumos entregados como vestido, artículos de higiene personal, medicamento, análisis y estudios clínicos, pernocta, alimentación, entre otros; a las personas adultas mayores durante su permanencia en la Casa Transitoria.</v>
      </c>
      <c r="G164" s="29" t="str">
        <f>IF(ISBLANK('5. Pp (3 años)'!G133),"",'5. Pp (3 años)'!G133)</f>
        <v>Eficacia</v>
      </c>
      <c r="H164" s="29" t="str">
        <f>IF(ISBLANK('5. Pp (3 años)'!H133),"",'5. Pp (3 años)'!H133)</f>
        <v xml:space="preserve">Trimestral </v>
      </c>
      <c r="I164" s="31" t="str">
        <f>IF(ISBLANK('5. Pp (3 años)'!I133),"",'5. Pp (3 años)'!I133)</f>
        <v xml:space="preserve">                MÉTODO DE CÁLCULO
            PIUCE= (TIUCE/TIUCP)*100
                               VARIABLES
PIUCE: Porcentaje de Insumos de Uso y Consumo Entregados.
TIUCE: Total de Insumos de Uso y Consumo Entregados.
TIUCP: Total de Insumos de Uso y Consumo Programados.</v>
      </c>
      <c r="J164" s="31" t="str">
        <f>IF(ISBLANK('5. Pp (3 años)'!J133),"",'5. Pp (3 años)'!J133)</f>
        <v>UNIDAD DE MEDIDA DEL INDICADOR:
Porcentaje.
UNIDAD DE MEDIDA DE LAS VARIABLES:
Insumos</v>
      </c>
      <c r="K164" s="29" t="str">
        <f>IF(ISBLANK('5. Pp (3 años)'!K133),"",'5. Pp (3 años)'!K133)</f>
        <v>Ascendente</v>
      </c>
      <c r="L164" s="31" t="str">
        <f>IF(ISBLANK('5. Pp (3 años)'!L133),"",'5. Pp (3 años)'!L133)</f>
        <v>PIUCE: Del 01 de enero de 2025 al 31 de diciembre de 2027   se entregarán 74,599 insumos de uso y consumo.
VARIACIÓN DE LA META EN RELACIÓN A LA LÍNEA BASE
Meta Absoluta: 60,903 insumos de uso y consumo
Meta Relativa: 444.68% Superior a la línea base.</v>
      </c>
      <c r="M164" s="31" t="str">
        <f>IF(ISBLANK('5. Pp (3 años)'!M133),"",'5. Pp (3 años)'!M133)</f>
        <v>PIUCE: Del 01 de enero de 2022 al 31 de diciembre de 2024 se entregaron 13,696 insumos de uso y consumo.
2022: 218
2023: 1,564
2024: 11, 914
Total: 13,696</v>
      </c>
      <c r="N164" s="31" t="str">
        <f>IF(ISBLANK('5. Pp (3 años)'!N133),"",'5. Pp (3 años)'!N133)</f>
        <v>Nombre del Documento:
1. Bitácora de medicamentos/citas médicas.
2. Bitácora de artículos de higiene
3. Menús 
Nombre de quien Genera la información: 
Coordinación para las Personas Adultas Mayores.
Periodicidad con que se genera la información:
Trimestral.
Liga de la página donde se localiza la información o ubicación:
Bitácoras ubicadas en la oficina administrativa de CTPAM y Documento digital ubicado en el equipo de computo con número de inventario DIF00C1034/ Carpeta "CAM Acceso Directo/ medios de verificación/ menús"</v>
      </c>
      <c r="O164" s="31" t="str">
        <f>IF(ISBLANK('5. Pp (3 años)'!O133),"",'5. Pp (3 años)'!O133)</f>
        <v>Las personas adultas mayores aceptan por decisión propia ingresar a la Casa Transitoria "Grandes Corazones" 
seguridad pública remite a la casa transitoria a los adultos mayores que se reportan por maltrato, abandono, etc.</v>
      </c>
      <c r="P164" s="204" t="str">
        <f>IF(ISBLANK('5. Pp (3 años)'!P133),"",'5. Pp (3 años)'!P133)</f>
        <v/>
      </c>
    </row>
    <row r="165" spans="2:16" ht="17.25">
      <c r="B165" s="93" t="e">
        <f>IF(ISBLANK('5. Pp (3 años)'!#REF!),"",'5. Pp (3 años)'!#REF!)</f>
        <v>#REF!</v>
      </c>
      <c r="C165" s="29" t="e">
        <f>IF(ISBLANK('5. Pp (3 años)'!#REF!),"",'5. Pp (3 años)'!#REF!)</f>
        <v>#REF!</v>
      </c>
      <c r="D165" s="31" t="e">
        <f>IF(ISBLANK('5. Pp (3 años)'!#REF!),"",'5. Pp (3 años)'!#REF!)</f>
        <v>#REF!</v>
      </c>
      <c r="E165" s="31" t="e">
        <f>IF(ISBLANK('5. Pp (3 años)'!#REF!),"",'5. Pp (3 años)'!#REF!)</f>
        <v>#REF!</v>
      </c>
      <c r="F165" s="31" t="e">
        <f>IF(ISBLANK('5. Pp (3 años)'!#REF!),"",'5. Pp (3 años)'!#REF!)</f>
        <v>#REF!</v>
      </c>
      <c r="G165" s="29" t="e">
        <f>IF(ISBLANK('5. Pp (3 años)'!#REF!),"",'5. Pp (3 años)'!#REF!)</f>
        <v>#REF!</v>
      </c>
      <c r="H165" s="29" t="e">
        <f>IF(ISBLANK('5. Pp (3 años)'!#REF!),"",'5. Pp (3 años)'!#REF!)</f>
        <v>#REF!</v>
      </c>
      <c r="I165" s="31" t="e">
        <f>IF(ISBLANK('5. Pp (3 años)'!#REF!),"",'5. Pp (3 años)'!#REF!)</f>
        <v>#REF!</v>
      </c>
      <c r="J165" s="31" t="e">
        <f>IF(ISBLANK('5. Pp (3 años)'!#REF!),"",'5. Pp (3 años)'!#REF!)</f>
        <v>#REF!</v>
      </c>
      <c r="K165" s="29" t="e">
        <f>IF(ISBLANK('5. Pp (3 años)'!#REF!),"",'5. Pp (3 años)'!#REF!)</f>
        <v>#REF!</v>
      </c>
      <c r="L165" s="31" t="e">
        <f>IF(ISBLANK('5. Pp (3 años)'!#REF!),"",'5. Pp (3 años)'!#REF!)</f>
        <v>#REF!</v>
      </c>
      <c r="M165" s="31" t="e">
        <f>IF(ISBLANK('5. Pp (3 años)'!#REF!),"",'5. Pp (3 años)'!#REF!)</f>
        <v>#REF!</v>
      </c>
      <c r="N165" s="31" t="e">
        <f>IF(ISBLANK('5. Pp (3 años)'!#REF!),"",'5. Pp (3 años)'!#REF!)</f>
        <v>#REF!</v>
      </c>
      <c r="O165" s="31" t="e">
        <f>IF(ISBLANK('5. Pp (3 años)'!#REF!),"",'5. Pp (3 años)'!#REF!)</f>
        <v>#REF!</v>
      </c>
      <c r="P165" s="204" t="e">
        <f>IF(ISBLANK('5. Pp (3 años)'!#REF!),"",'5. Pp (3 años)'!#REF!)</f>
        <v>#REF!</v>
      </c>
    </row>
    <row r="166" spans="2:16" ht="17.25">
      <c r="B166" s="93" t="e">
        <f>IF(ISBLANK('5. Pp (3 años)'!#REF!),"",'5. Pp (3 años)'!#REF!)</f>
        <v>#REF!</v>
      </c>
      <c r="C166" s="29" t="e">
        <f>IF(ISBLANK('5. Pp (3 años)'!#REF!),"",'5. Pp (3 años)'!#REF!)</f>
        <v>#REF!</v>
      </c>
      <c r="D166" s="31" t="e">
        <f>IF(ISBLANK('5. Pp (3 años)'!#REF!),"",'5. Pp (3 años)'!#REF!)</f>
        <v>#REF!</v>
      </c>
      <c r="E166" s="31" t="e">
        <f>IF(ISBLANK('5. Pp (3 años)'!#REF!),"",'5. Pp (3 años)'!#REF!)</f>
        <v>#REF!</v>
      </c>
      <c r="F166" s="31" t="e">
        <f>IF(ISBLANK('5. Pp (3 años)'!#REF!),"",'5. Pp (3 años)'!#REF!)</f>
        <v>#REF!</v>
      </c>
      <c r="G166" s="29" t="e">
        <f>IF(ISBLANK('5. Pp (3 años)'!#REF!),"",'5. Pp (3 años)'!#REF!)</f>
        <v>#REF!</v>
      </c>
      <c r="H166" s="29" t="e">
        <f>IF(ISBLANK('5. Pp (3 años)'!#REF!),"",'5. Pp (3 años)'!#REF!)</f>
        <v>#REF!</v>
      </c>
      <c r="I166" s="31" t="e">
        <f>IF(ISBLANK('5. Pp (3 años)'!#REF!),"",'5. Pp (3 años)'!#REF!)</f>
        <v>#REF!</v>
      </c>
      <c r="J166" s="31" t="e">
        <f>IF(ISBLANK('5. Pp (3 años)'!#REF!),"",'5. Pp (3 años)'!#REF!)</f>
        <v>#REF!</v>
      </c>
      <c r="K166" s="29" t="e">
        <f>IF(ISBLANK('5. Pp (3 años)'!#REF!),"",'5. Pp (3 años)'!#REF!)</f>
        <v>#REF!</v>
      </c>
      <c r="L166" s="31" t="e">
        <f>IF(ISBLANK('5. Pp (3 años)'!#REF!),"",'5. Pp (3 años)'!#REF!)</f>
        <v>#REF!</v>
      </c>
      <c r="M166" s="31" t="e">
        <f>IF(ISBLANK('5. Pp (3 años)'!#REF!),"",'5. Pp (3 años)'!#REF!)</f>
        <v>#REF!</v>
      </c>
      <c r="N166" s="31" t="e">
        <f>IF(ISBLANK('5. Pp (3 años)'!#REF!),"",'5. Pp (3 años)'!#REF!)</f>
        <v>#REF!</v>
      </c>
      <c r="O166" s="31" t="e">
        <f>IF(ISBLANK('5. Pp (3 años)'!#REF!),"",'5. Pp (3 años)'!#REF!)</f>
        <v>#REF!</v>
      </c>
      <c r="P166" s="204" t="e">
        <f>IF(ISBLANK('5. Pp (3 años)'!#REF!),"",'5. Pp (3 años)'!#REF!)</f>
        <v>#REF!</v>
      </c>
    </row>
    <row r="167" spans="2:16" ht="310.5">
      <c r="B167" s="89" t="str">
        <f>IF(ISBLANK('5. Pp (3 años)'!B134),"",'5. Pp (3 años)'!B134)</f>
        <v xml:space="preserve">
Coordinación del Buen Trato en Familia</v>
      </c>
      <c r="C167" s="64" t="str">
        <f>IF(ISBLANK('5. Pp (3 años)'!C134),"",'5. Pp (3 años)'!C134)</f>
        <v>Componente</v>
      </c>
      <c r="D167" s="91" t="str">
        <f>IF(ISBLANK('5. Pp (3 años)'!D134),"",'5. Pp (3 años)'!D134)</f>
        <v>4.2.1.1.21. Sensibilización sobre el buen trato para coadyuvar en la integración familiar, dirigido a las familias benitojuareses, realizadas.</v>
      </c>
      <c r="E167" s="91" t="str">
        <f>IF(ISBLANK('5. Pp (3 años)'!E134),"",'5. Pp (3 años)'!E134)</f>
        <v>PSABR: Porcentaje de Sensibilizaciones con Acciones del Buen Trato en Familia Realizadas.</v>
      </c>
      <c r="F167" s="91" t="str">
        <f>IF(ISBLANK('5. Pp (3 años)'!F134),"",'5. Pp (3 años)'!F134)</f>
        <v>Este indicador mide el grado de cumplimiento de sensibilizaciones realizadas con acciones como pláticas, atenciones en brigadas, capacitaciones y eventos del Buen Trato en familia, para coadyuvar en la integración familiar de los benitojuarenses y reducir conductas violentas.</v>
      </c>
      <c r="G167" s="64" t="str">
        <f>IF(ISBLANK('5. Pp (3 años)'!G134),"",'5. Pp (3 años)'!G134)</f>
        <v>Eficacia</v>
      </c>
      <c r="H167" s="64" t="str">
        <f>IF(ISBLANK('5. Pp (3 años)'!H134),"",'5. Pp (3 años)'!H134)</f>
        <v>Trimestral</v>
      </c>
      <c r="I167" s="91" t="str">
        <f>IF(ISBLANK('5. Pp (3 años)'!I134),"",'5. Pp (3 años)'!I134)</f>
        <v xml:space="preserve">                MÉTODO DE CÁLCULO 
          PSABR=(TSABR/TSABP)*100
                               VARIABLES  
PSABR: Porcentaje de Sensibilizaciones con Acciones del Buen Trato en Familia Realizadas.
TSABR: Total de Sensibilizaciones con Acciones del Buen Trato en Familia Realizadas.
TSABP: Total de Sensibilizaciones con Acciones del Buen Trato en Familia Programadas.</v>
      </c>
      <c r="J167" s="91" t="str">
        <f>IF(ISBLANK('5. Pp (3 años)'!J134),"",'5. Pp (3 años)'!J134)</f>
        <v>UNIDAD DE MEDIDA DEL INDICADOR:
Porcentaje.
UNIDAD DE MEDIDA DE LAS VARIABLES:
Sensibilización.</v>
      </c>
      <c r="K167" s="64" t="str">
        <f>IF(ISBLANK('5. Pp (3 años)'!K134),"",'5. Pp (3 años)'!K134)</f>
        <v>Ascendente</v>
      </c>
      <c r="L167" s="91" t="str">
        <f>IF(ISBLANK('5. Pp (3 años)'!L134),"",'5. Pp (3 años)'!L134)</f>
        <v>PSABR: Del 01 de enero de 2025 al 31 de diciembre de 2027 se realizarán 18,180 sensibilizaciones a personas sobre el buen trato en familia.
VARIACIÓN DE LA META EN RELACIÓN A LA LÍNEA BASE
Meta absoluta: - 2594 sensibilizaciones a personas sobre el buen trato en familia.
Meta relativa: -12.47% inferior a la línea base.
Nota: La línea base es superior a la meta programada debido que durante la administración anterior se estableció atender a las escuelas prioritarias de acuerdo a la Estrategia de "Todos por la Paz". En este sentido, el año 2023 se trabajo con la mayoría de los Jardines de Niños y Escuelas Primaras de Villas Otoch Paraíso, Col. Avante, Col. tres reyes, Fraccionamiento Kusamil, etc.</v>
      </c>
      <c r="M167" s="91" t="str">
        <f>IF(ISBLANK('5. Pp (3 años)'!M134),"",'5. Pp (3 años)'!M134)</f>
        <v>PSABR:  Del 01 de enero 2022 al 31 de diciembre de 2024 se realizaron  20,774 sensibilizaciones a personas sobre el buen trato en familia.
2022: 5809
2023: 8735
2024: 6230
Total: 20,774</v>
      </c>
      <c r="N167" s="91" t="str">
        <f>IF(ISBLANK('5. Pp (3 años)'!N134),"",'5. Pp (3 años)'!N134)</f>
        <v>Nombre del Documento: 
Listas de asistencias de las acciones del buen trato en familia 2025 - 2027.
Nombre de quien genera la información: 
Coordinación del Buen Trato en Familia.
Periodicidad con que se genera la información:
Trimestral.
Liga de la página donde se localiza la información o ubicación:
Ubicado en la oficina de la Coordinación de Buen Trato en Familia.</v>
      </c>
      <c r="O167" s="91" t="str">
        <f>IF(ISBLANK('5. Pp (3 años)'!O134),"",'5. Pp (3 años)'!O134)</f>
        <v xml:space="preserve">
Se cuenta con las condiciones climatológicas, tecnológicas, sanitarias  y sociales para  realizar las acciones de sensibilización.
Las familias asisten en las acciones de sensibilización.
</v>
      </c>
      <c r="P167" s="92" t="str">
        <f>IF(ISBLANK('5. Pp (3 años)'!P134),"",'5. Pp (3 años)'!P134)</f>
        <v xml:space="preserve">Objetivo 4. Garantizar una educación inclusiva, equitativa y de calidad y promover oportunidades de aprendizaje durante toda la vida para todos.
Meta  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     </v>
      </c>
    </row>
    <row r="168" spans="2:16" ht="207">
      <c r="B168" s="93" t="str">
        <f>IF(ISBLANK('5. Pp (3 años)'!B135),"",'5. Pp (3 años)'!B135)</f>
        <v xml:space="preserve">
Coordinación del Buen Trato en Familia</v>
      </c>
      <c r="C168" s="29" t="str">
        <f>IF(ISBLANK('5. Pp (3 años)'!C135),"",'5. Pp (3 años)'!C135)</f>
        <v>Actividad</v>
      </c>
      <c r="D168" s="31" t="str">
        <f>IF(ISBLANK('5. Pp (3 años)'!D135),"",'5. Pp (3 años)'!D135)</f>
        <v>4.2.1.1.21.1. Impartición de capacitaciones sobre el buen trato en familia para población en general.</v>
      </c>
      <c r="E168" s="31" t="str">
        <f>IF(ISBLANK('5. Pp (3 años)'!E135),"",'5. Pp (3 años)'!E135)</f>
        <v xml:space="preserve">PCBTI: Porcentaje de Capacitaciones de Buen Trato en Familia Impartidas. </v>
      </c>
      <c r="F168" s="31" t="str">
        <f>IF(ISBLANK('5. Pp (3 años)'!F135),"",'5. Pp (3 años)'!F135)</f>
        <v>Este indicador mide el grado de cumplimiento de capacitaciones impartidas en las escuelas, asociaciones y grupos diversos, que son enfocadas a fomentar el buen trato en la familia y en su entorno social.</v>
      </c>
      <c r="G168" s="29" t="str">
        <f>IF(ISBLANK('5. Pp (3 años)'!G135),"",'5. Pp (3 años)'!G135)</f>
        <v>Eficacia</v>
      </c>
      <c r="H168" s="29" t="str">
        <f>IF(ISBLANK('5. Pp (3 años)'!H135),"",'5. Pp (3 años)'!H135)</f>
        <v>Trimestral</v>
      </c>
      <c r="I168" s="31" t="str">
        <f>IF(ISBLANK('5. Pp (3 años)'!I135),"",'5. Pp (3 años)'!I135)</f>
        <v xml:space="preserve">                 MÉTODO DE CÁLCULO 
             PCBTI=(TCBTI/TCBTE)*100
                               VARIABLES  
PCBTI: Porcentaje de Capacitaciones de Buen Trato Impartidas. 
TCBTI: Total de Capacitaciones de Buen Trato Impartidas. 
TCBTE: Total de Capacitaciones de Buen Trato Estimadas.</v>
      </c>
      <c r="J168" s="31" t="str">
        <f>IF(ISBLANK('5. Pp (3 años)'!J135),"",'5. Pp (3 años)'!J135)</f>
        <v>UNIDAD DE MEDIDA DEL INDICADOR:
Porcentaje.
UNIDAD DE MEDIDA DE LAS VARIABLES:
Capacitaciones.</v>
      </c>
      <c r="K168" s="29" t="str">
        <f>IF(ISBLANK('5. Pp (3 años)'!K135),"",'5. Pp (3 años)'!K135)</f>
        <v>Ascendente</v>
      </c>
      <c r="L168" s="31" t="str">
        <f>IF(ISBLANK('5. Pp (3 años)'!L135),"",'5. Pp (3 años)'!L135)</f>
        <v>PCBTI: Del 01 de enero de 2025 al 31 de diciembre de 2027 se impartirán 308 capacitaciones de buen trato en familia.
VARIACIÓN DE LA META EN RELACIÓN A LA LÍNEA BASE
Meta absoluta: 12 capacitaciones.
Meta relativa: 4.05% superior a la línea base.</v>
      </c>
      <c r="M168" s="31" t="str">
        <f>IF(ISBLANK('5. Pp (3 años)'!M135),"",'5. Pp (3 años)'!M135)</f>
        <v>PCBTI:  Del 01 de enero de 2022 al 31 de diciembre de 2024 se impartieron 296 capacitaciones de buen trato en familia.
2022: 38
2023: 153
2024: 105
Total: 296</v>
      </c>
      <c r="N168" s="31" t="str">
        <f>IF(ISBLANK('5. Pp (3 años)'!N135),"",'5. Pp (3 años)'!N135)</f>
        <v>Nombre del Documento: 
Capacitaciones de buen trato 2025 - 2027.
Nombre de quien genera la información: 
Coordinación del Buen Trato en Familia.
Periodicidad con que se genera la información:
Trimestral.
Liga de la página donde se localiza la información o ubicación:
Lefort  de consulta 2025 - 2027 que se encuentra en la oficina de la Coordinación de Buen Trato en Familia.</v>
      </c>
      <c r="O168" s="31" t="str">
        <f>IF(ISBLANK('5. Pp (3 años)'!O135),"",'5. Pp (3 años)'!O135)</f>
        <v xml:space="preserve">
Se cuenta con las condiciones climatológicas, tecnológicas, sanitarias  y sociales para impartir las capacitaciones de buen trato.
Las niñas, niños y adolescentes asisten en las capacitaciones de buen trato.</v>
      </c>
      <c r="P168" s="204" t="str">
        <f>IF(ISBLANK('5. Pp (3 años)'!P135),"",'5. Pp (3 años)'!P135)</f>
        <v/>
      </c>
    </row>
    <row r="169" spans="2:16" ht="207">
      <c r="B169" s="93" t="str">
        <f>IF(ISBLANK('5. Pp (3 años)'!B136),"",'5. Pp (3 años)'!B136)</f>
        <v xml:space="preserve">
Coordinación del Buen Trato en Familia</v>
      </c>
      <c r="C169" s="29" t="str">
        <f>IF(ISBLANK('5. Pp (3 años)'!C136),"",'5. Pp (3 años)'!C136)</f>
        <v>Actividad</v>
      </c>
      <c r="D169" s="31" t="str">
        <f>IF(ISBLANK('5. Pp (3 años)'!D136),"",'5. Pp (3 años)'!D136)</f>
        <v xml:space="preserve">4.2.1.1.21.2. Realización de eventos que promueven el fortalecimiento de los valores y la integración familiar de los benitojuareses. </v>
      </c>
      <c r="E169" s="31" t="str">
        <f>IF(ISBLANK('5. Pp (3 años)'!E136),"",'5. Pp (3 años)'!E136)</f>
        <v>PEFVIR: Porcentaje de Eventos que promueven el Fortalecimiento de los Valores y la Integración familiar Realizados.</v>
      </c>
      <c r="F169" s="31" t="str">
        <f>IF(ISBLANK('5. Pp (3 años)'!F136),"",'5. Pp (3 años)'!F136)</f>
        <v>Este indicador mide el cumplimiento de eventos como: día de la familia, la pastorela en familia, día Internacional de la niña, día del medio ambiente (eco familia), día de la madre, día del padre, entre otras, para promover el fortalecimiento de los valores y la integración familiar.</v>
      </c>
      <c r="G169" s="29" t="str">
        <f>IF(ISBLANK('5. Pp (3 años)'!G136),"",'5. Pp (3 años)'!G136)</f>
        <v>Eficacia</v>
      </c>
      <c r="H169" s="29" t="str">
        <f>IF(ISBLANK('5. Pp (3 años)'!H136),"",'5. Pp (3 años)'!H136)</f>
        <v>Trimestral</v>
      </c>
      <c r="I169" s="31" t="str">
        <f>IF(ISBLANK('5. Pp (3 años)'!I136),"",'5. Pp (3 años)'!I136)</f>
        <v xml:space="preserve">                 MÉTODO DE CÁLCULO 
          PEFVIR=(TEFVIR/TEFVIE)*100
                               VARIABLES 
 PEFVIR: Porcentaje de Eventos que promueven el Fortalecimiento de los Valores y la Integración familiar Realizados.                                 
TEFVIR: Total de Eventos que promueven el Fortalecimiento de los Valores y la Integración familiar Realizados              
TEFVIE: Total de Eventos que promueven el Fortalecimiento de los Valores y la Integración familiar Estimados..</v>
      </c>
      <c r="J169" s="31" t="str">
        <f>IF(ISBLANK('5. Pp (3 años)'!J136),"",'5. Pp (3 años)'!J136)</f>
        <v>UNIDAD DE MEDIDA DEL INDICADOR:
Porcentaje.
UNIDAD DE MEDIDA DE LAS VARIABLES:
Eventos.</v>
      </c>
      <c r="K169" s="29" t="str">
        <f>IF(ISBLANK('5. Pp (3 años)'!K136),"",'5. Pp (3 años)'!K136)</f>
        <v>Ascendente</v>
      </c>
      <c r="L169" s="31" t="str">
        <f>IF(ISBLANK('5. Pp (3 años)'!L136),"",'5. Pp (3 años)'!L136)</f>
        <v>PEFVIR: Del 01 de enero de 2025 al 31 de diciembre de 2027 se realizarán 24 eventos que promueven el Fortalecimiento de los Valores y la Integración familiar
VARIACIÓN DE LA META EN RELACIÓN A LA LÍNEA BASE
Meta absoluta: 2 eventos.
Meta relativa: 9.09% superior a la línea base.</v>
      </c>
      <c r="M169" s="31" t="str">
        <f>IF(ISBLANK('5. Pp (3 años)'!M136),"",'5. Pp (3 años)'!M136)</f>
        <v>PEFVIR: Del 01de enero de 2022 al 31 de diciembre de 2024 se realizaron 22  eventos. 
2022: 5
2023: 11
2024: 6
Total: 22</v>
      </c>
      <c r="N169" s="31" t="str">
        <f>IF(ISBLANK('5. Pp (3 años)'!N136),"",'5. Pp (3 años)'!N136)</f>
        <v>Nombre del Documento: 
Eventos 2025 - 2027.
Nombre de quien genera la información: 
Coordinación del Buen Trato en Familia.
Periodicidad con que se genera la información:
Trimestral.
Liga de la página donde se localiza la información o ubicación:
Lefort  de eventos 2025 - 2027 que se encuentra en la oficina de la Coordinación de Buen Trato en Familia.</v>
      </c>
      <c r="O169" s="31" t="str">
        <f>IF(ISBLANK('5. Pp (3 años)'!O136),"",'5. Pp (3 años)'!O136)</f>
        <v>Las condiciones sanitarias y climatológicas son adecuadas. 
Las niñas, niños, adolescentes y sus familias asisten a los eventos.</v>
      </c>
      <c r="P169" s="204" t="str">
        <f>IF(ISBLANK('5. Pp (3 años)'!P136),"",'5. Pp (3 años)'!P136)</f>
        <v/>
      </c>
    </row>
    <row r="170" spans="2:16" ht="17.25">
      <c r="B170" s="93" t="e">
        <f>IF(ISBLANK('5. Pp (3 años)'!#REF!),"",'5. Pp (3 años)'!#REF!)</f>
        <v>#REF!</v>
      </c>
      <c r="C170" s="29" t="e">
        <f>IF(ISBLANK('5. Pp (3 años)'!#REF!),"",'5. Pp (3 años)'!#REF!)</f>
        <v>#REF!</v>
      </c>
      <c r="D170" s="31" t="e">
        <f>IF(ISBLANK('5. Pp (3 años)'!#REF!),"",'5. Pp (3 años)'!#REF!)</f>
        <v>#REF!</v>
      </c>
      <c r="E170" s="31" t="e">
        <f>IF(ISBLANK('5. Pp (3 años)'!#REF!),"",'5. Pp (3 años)'!#REF!)</f>
        <v>#REF!</v>
      </c>
      <c r="F170" s="31" t="e">
        <f>IF(ISBLANK('5. Pp (3 años)'!#REF!),"",'5. Pp (3 años)'!#REF!)</f>
        <v>#REF!</v>
      </c>
      <c r="G170" s="29" t="e">
        <f>IF(ISBLANK('5. Pp (3 años)'!#REF!),"",'5. Pp (3 años)'!#REF!)</f>
        <v>#REF!</v>
      </c>
      <c r="H170" s="29" t="e">
        <f>IF(ISBLANK('5. Pp (3 años)'!#REF!),"",'5. Pp (3 años)'!#REF!)</f>
        <v>#REF!</v>
      </c>
      <c r="I170" s="31" t="e">
        <f>IF(ISBLANK('5. Pp (3 años)'!#REF!),"",'5. Pp (3 años)'!#REF!)</f>
        <v>#REF!</v>
      </c>
      <c r="J170" s="31" t="e">
        <f>IF(ISBLANK('5. Pp (3 años)'!#REF!),"",'5. Pp (3 años)'!#REF!)</f>
        <v>#REF!</v>
      </c>
      <c r="K170" s="29" t="e">
        <f>IF(ISBLANK('5. Pp (3 años)'!#REF!),"",'5. Pp (3 años)'!#REF!)</f>
        <v>#REF!</v>
      </c>
      <c r="L170" s="31" t="e">
        <f>IF(ISBLANK('5. Pp (3 años)'!#REF!),"",'5. Pp (3 años)'!#REF!)</f>
        <v>#REF!</v>
      </c>
      <c r="M170" s="31" t="e">
        <f>IF(ISBLANK('5. Pp (3 años)'!#REF!),"",'5. Pp (3 años)'!#REF!)</f>
        <v>#REF!</v>
      </c>
      <c r="N170" s="31" t="e">
        <f>IF(ISBLANK('5. Pp (3 años)'!#REF!),"",'5. Pp (3 años)'!#REF!)</f>
        <v>#REF!</v>
      </c>
      <c r="O170" s="31" t="e">
        <f>IF(ISBLANK('5. Pp (3 años)'!#REF!),"",'5. Pp (3 años)'!#REF!)</f>
        <v>#REF!</v>
      </c>
      <c r="P170" s="204" t="e">
        <f>IF(ISBLANK('5. Pp (3 años)'!#REF!),"",'5. Pp (3 años)'!#REF!)</f>
        <v>#REF!</v>
      </c>
    </row>
    <row r="171" spans="2:16" ht="17.25">
      <c r="B171" s="93" t="e">
        <f>IF(ISBLANK('5. Pp (3 años)'!#REF!),"",'5. Pp (3 años)'!#REF!)</f>
        <v>#REF!</v>
      </c>
      <c r="C171" s="29" t="e">
        <f>IF(ISBLANK('5. Pp (3 años)'!#REF!),"",'5. Pp (3 años)'!#REF!)</f>
        <v>#REF!</v>
      </c>
      <c r="D171" s="31" t="e">
        <f>IF(ISBLANK('5. Pp (3 años)'!#REF!),"",'5. Pp (3 años)'!#REF!)</f>
        <v>#REF!</v>
      </c>
      <c r="E171" s="31" t="e">
        <f>IF(ISBLANK('5. Pp (3 años)'!#REF!),"",'5. Pp (3 años)'!#REF!)</f>
        <v>#REF!</v>
      </c>
      <c r="F171" s="31" t="e">
        <f>IF(ISBLANK('5. Pp (3 años)'!#REF!),"",'5. Pp (3 años)'!#REF!)</f>
        <v>#REF!</v>
      </c>
      <c r="G171" s="29" t="e">
        <f>IF(ISBLANK('5. Pp (3 años)'!#REF!),"",'5. Pp (3 años)'!#REF!)</f>
        <v>#REF!</v>
      </c>
      <c r="H171" s="29" t="e">
        <f>IF(ISBLANK('5. Pp (3 años)'!#REF!),"",'5. Pp (3 años)'!#REF!)</f>
        <v>#REF!</v>
      </c>
      <c r="I171" s="31" t="e">
        <f>IF(ISBLANK('5. Pp (3 años)'!#REF!),"",'5. Pp (3 años)'!#REF!)</f>
        <v>#REF!</v>
      </c>
      <c r="J171" s="31" t="e">
        <f>IF(ISBLANK('5. Pp (3 años)'!#REF!),"",'5. Pp (3 años)'!#REF!)</f>
        <v>#REF!</v>
      </c>
      <c r="K171" s="29" t="e">
        <f>IF(ISBLANK('5. Pp (3 años)'!#REF!),"",'5. Pp (3 años)'!#REF!)</f>
        <v>#REF!</v>
      </c>
      <c r="L171" s="31" t="e">
        <f>IF(ISBLANK('5. Pp (3 años)'!#REF!),"",'5. Pp (3 años)'!#REF!)</f>
        <v>#REF!</v>
      </c>
      <c r="M171" s="31" t="e">
        <f>IF(ISBLANK('5. Pp (3 años)'!#REF!),"",'5. Pp (3 años)'!#REF!)</f>
        <v>#REF!</v>
      </c>
      <c r="N171" s="31" t="e">
        <f>IF(ISBLANK('5. Pp (3 años)'!#REF!),"",'5. Pp (3 años)'!#REF!)</f>
        <v>#REF!</v>
      </c>
      <c r="O171" s="31" t="e">
        <f>IF(ISBLANK('5. Pp (3 años)'!#REF!),"",'5. Pp (3 años)'!#REF!)</f>
        <v>#REF!</v>
      </c>
      <c r="P171" s="204" t="e">
        <f>IF(ISBLANK('5. Pp (3 años)'!#REF!),"",'5. Pp (3 años)'!#REF!)</f>
        <v>#REF!</v>
      </c>
    </row>
    <row r="172" spans="2:16" ht="17.25">
      <c r="B172" s="93" t="e">
        <f>IF(ISBLANK('5. Pp (3 años)'!#REF!),"",'5. Pp (3 años)'!#REF!)</f>
        <v>#REF!</v>
      </c>
      <c r="C172" s="29" t="e">
        <f>IF(ISBLANK('5. Pp (3 años)'!#REF!),"",'5. Pp (3 años)'!#REF!)</f>
        <v>#REF!</v>
      </c>
      <c r="D172" s="31" t="e">
        <f>IF(ISBLANK('5. Pp (3 años)'!#REF!),"",'5. Pp (3 años)'!#REF!)</f>
        <v>#REF!</v>
      </c>
      <c r="E172" s="31" t="e">
        <f>IF(ISBLANK('5. Pp (3 años)'!#REF!),"",'5. Pp (3 años)'!#REF!)</f>
        <v>#REF!</v>
      </c>
      <c r="F172" s="31" t="e">
        <f>IF(ISBLANK('5. Pp (3 años)'!#REF!),"",'5. Pp (3 años)'!#REF!)</f>
        <v>#REF!</v>
      </c>
      <c r="G172" s="29" t="e">
        <f>IF(ISBLANK('5. Pp (3 años)'!#REF!),"",'5. Pp (3 años)'!#REF!)</f>
        <v>#REF!</v>
      </c>
      <c r="H172" s="29" t="e">
        <f>IF(ISBLANK('5. Pp (3 años)'!#REF!),"",'5. Pp (3 años)'!#REF!)</f>
        <v>#REF!</v>
      </c>
      <c r="I172" s="31" t="e">
        <f>IF(ISBLANK('5. Pp (3 años)'!#REF!),"",'5. Pp (3 años)'!#REF!)</f>
        <v>#REF!</v>
      </c>
      <c r="J172" s="31" t="e">
        <f>IF(ISBLANK('5. Pp (3 años)'!#REF!),"",'5. Pp (3 años)'!#REF!)</f>
        <v>#REF!</v>
      </c>
      <c r="K172" s="29" t="e">
        <f>IF(ISBLANK('5. Pp (3 años)'!#REF!),"",'5. Pp (3 años)'!#REF!)</f>
        <v>#REF!</v>
      </c>
      <c r="L172" s="31" t="e">
        <f>IF(ISBLANK('5. Pp (3 años)'!#REF!),"",'5. Pp (3 años)'!#REF!)</f>
        <v>#REF!</v>
      </c>
      <c r="M172" s="31" t="e">
        <f>IF(ISBLANK('5. Pp (3 años)'!#REF!),"",'5. Pp (3 años)'!#REF!)</f>
        <v>#REF!</v>
      </c>
      <c r="N172" s="31" t="e">
        <f>IF(ISBLANK('5. Pp (3 años)'!#REF!),"",'5. Pp (3 años)'!#REF!)</f>
        <v>#REF!</v>
      </c>
      <c r="O172" s="31" t="e">
        <f>IF(ISBLANK('5. Pp (3 años)'!#REF!),"",'5. Pp (3 años)'!#REF!)</f>
        <v>#REF!</v>
      </c>
      <c r="P172" s="204" t="e">
        <f>IF(ISBLANK('5. Pp (3 años)'!#REF!),"",'5. Pp (3 años)'!#REF!)</f>
        <v>#REF!</v>
      </c>
    </row>
    <row r="173" spans="2:16" ht="17.25">
      <c r="B173" s="89" t="e">
        <f>IF(ISBLANK('5. Pp (3 años)'!#REF!),"",'5. Pp (3 años)'!#REF!)</f>
        <v>#REF!</v>
      </c>
      <c r="C173" s="64" t="e">
        <f>IF(ISBLANK('5. Pp (3 años)'!#REF!),"",'5. Pp (3 años)'!#REF!)</f>
        <v>#REF!</v>
      </c>
      <c r="D173" s="91" t="e">
        <f>IF(ISBLANK('5. Pp (3 años)'!#REF!),"",'5. Pp (3 años)'!#REF!)</f>
        <v>#REF!</v>
      </c>
      <c r="E173" s="91" t="e">
        <f>IF(ISBLANK('5. Pp (3 años)'!#REF!),"",'5. Pp (3 años)'!#REF!)</f>
        <v>#REF!</v>
      </c>
      <c r="F173" s="91" t="e">
        <f>IF(ISBLANK('5. Pp (3 años)'!#REF!),"",'5. Pp (3 años)'!#REF!)</f>
        <v>#REF!</v>
      </c>
      <c r="G173" s="64" t="e">
        <f>IF(ISBLANK('5. Pp (3 años)'!#REF!),"",'5. Pp (3 años)'!#REF!)</f>
        <v>#REF!</v>
      </c>
      <c r="H173" s="64" t="e">
        <f>IF(ISBLANK('5. Pp (3 años)'!#REF!),"",'5. Pp (3 años)'!#REF!)</f>
        <v>#REF!</v>
      </c>
      <c r="I173" s="91" t="e">
        <f>IF(ISBLANK('5. Pp (3 años)'!#REF!),"",'5. Pp (3 años)'!#REF!)</f>
        <v>#REF!</v>
      </c>
      <c r="J173" s="91" t="e">
        <f>IF(ISBLANK('5. Pp (3 años)'!#REF!),"",'5. Pp (3 años)'!#REF!)</f>
        <v>#REF!</v>
      </c>
      <c r="K173" s="64" t="e">
        <f>IF(ISBLANK('5. Pp (3 años)'!#REF!),"",'5. Pp (3 años)'!#REF!)</f>
        <v>#REF!</v>
      </c>
      <c r="L173" s="91" t="e">
        <f>IF(ISBLANK('5. Pp (3 años)'!#REF!),"",'5. Pp (3 años)'!#REF!)</f>
        <v>#REF!</v>
      </c>
      <c r="M173" s="91" t="e">
        <f>IF(ISBLANK('5. Pp (3 años)'!#REF!),"",'5. Pp (3 años)'!#REF!)</f>
        <v>#REF!</v>
      </c>
      <c r="N173" s="91" t="e">
        <f>IF(ISBLANK('5. Pp (3 años)'!#REF!),"",'5. Pp (3 años)'!#REF!)</f>
        <v>#REF!</v>
      </c>
      <c r="O173" s="91" t="e">
        <f>IF(ISBLANK('5. Pp (3 años)'!#REF!),"",'5. Pp (3 años)'!#REF!)</f>
        <v>#REF!</v>
      </c>
      <c r="P173" s="92" t="e">
        <f>IF(ISBLANK('5. Pp (3 años)'!#REF!),"",'5. Pp (3 años)'!#REF!)</f>
        <v>#REF!</v>
      </c>
    </row>
    <row r="174" spans="2:16" ht="17.25">
      <c r="B174" s="93" t="e">
        <f>IF(ISBLANK('5. Pp (3 años)'!#REF!),"",'5. Pp (3 años)'!#REF!)</f>
        <v>#REF!</v>
      </c>
      <c r="C174" s="29" t="e">
        <f>IF(ISBLANK('5. Pp (3 años)'!#REF!),"",'5. Pp (3 años)'!#REF!)</f>
        <v>#REF!</v>
      </c>
      <c r="D174" s="31" t="e">
        <f>IF(ISBLANK('5. Pp (3 años)'!#REF!),"",'5. Pp (3 años)'!#REF!)</f>
        <v>#REF!</v>
      </c>
      <c r="E174" s="31" t="e">
        <f>IF(ISBLANK('5. Pp (3 años)'!#REF!),"",'5. Pp (3 años)'!#REF!)</f>
        <v>#REF!</v>
      </c>
      <c r="F174" s="31" t="e">
        <f>IF(ISBLANK('5. Pp (3 años)'!#REF!),"",'5. Pp (3 años)'!#REF!)</f>
        <v>#REF!</v>
      </c>
      <c r="G174" s="29" t="e">
        <f>IF(ISBLANK('5. Pp (3 años)'!#REF!),"",'5. Pp (3 años)'!#REF!)</f>
        <v>#REF!</v>
      </c>
      <c r="H174" s="29" t="e">
        <f>IF(ISBLANK('5. Pp (3 años)'!#REF!),"",'5. Pp (3 años)'!#REF!)</f>
        <v>#REF!</v>
      </c>
      <c r="I174" s="31" t="e">
        <f>IF(ISBLANK('5. Pp (3 años)'!#REF!),"",'5. Pp (3 años)'!#REF!)</f>
        <v>#REF!</v>
      </c>
      <c r="J174" s="31" t="e">
        <f>IF(ISBLANK('5. Pp (3 años)'!#REF!),"",'5. Pp (3 años)'!#REF!)</f>
        <v>#REF!</v>
      </c>
      <c r="K174" s="29" t="e">
        <f>IF(ISBLANK('5. Pp (3 años)'!#REF!),"",'5. Pp (3 años)'!#REF!)</f>
        <v>#REF!</v>
      </c>
      <c r="L174" s="31" t="e">
        <f>IF(ISBLANK('5. Pp (3 años)'!#REF!),"",'5. Pp (3 años)'!#REF!)</f>
        <v>#REF!</v>
      </c>
      <c r="M174" s="31" t="e">
        <f>IF(ISBLANK('5. Pp (3 años)'!#REF!),"",'5. Pp (3 años)'!#REF!)</f>
        <v>#REF!</v>
      </c>
      <c r="N174" s="31" t="e">
        <f>IF(ISBLANK('5. Pp (3 años)'!#REF!),"",'5. Pp (3 años)'!#REF!)</f>
        <v>#REF!</v>
      </c>
      <c r="O174" s="31" t="e">
        <f>IF(ISBLANK('5. Pp (3 años)'!#REF!),"",'5. Pp (3 años)'!#REF!)</f>
        <v>#REF!</v>
      </c>
      <c r="P174" s="204" t="e">
        <f>IF(ISBLANK('5. Pp (3 años)'!#REF!),"",'5. Pp (3 años)'!#REF!)</f>
        <v>#REF!</v>
      </c>
    </row>
    <row r="175" spans="2:16" ht="17.25">
      <c r="B175" s="93" t="e">
        <f>IF(ISBLANK('5. Pp (3 años)'!#REF!),"",'5. Pp (3 años)'!#REF!)</f>
        <v>#REF!</v>
      </c>
      <c r="C175" s="29" t="e">
        <f>IF(ISBLANK('5. Pp (3 años)'!#REF!),"",'5. Pp (3 años)'!#REF!)</f>
        <v>#REF!</v>
      </c>
      <c r="D175" s="31" t="e">
        <f>IF(ISBLANK('5. Pp (3 años)'!#REF!),"",'5. Pp (3 años)'!#REF!)</f>
        <v>#REF!</v>
      </c>
      <c r="E175" s="31" t="e">
        <f>IF(ISBLANK('5. Pp (3 años)'!#REF!),"",'5. Pp (3 años)'!#REF!)</f>
        <v>#REF!</v>
      </c>
      <c r="F175" s="31" t="e">
        <f>IF(ISBLANK('5. Pp (3 años)'!#REF!),"",'5. Pp (3 años)'!#REF!)</f>
        <v>#REF!</v>
      </c>
      <c r="G175" s="29" t="e">
        <f>IF(ISBLANK('5. Pp (3 años)'!#REF!),"",'5. Pp (3 años)'!#REF!)</f>
        <v>#REF!</v>
      </c>
      <c r="H175" s="29" t="e">
        <f>IF(ISBLANK('5. Pp (3 años)'!#REF!),"",'5. Pp (3 años)'!#REF!)</f>
        <v>#REF!</v>
      </c>
      <c r="I175" s="31" t="e">
        <f>IF(ISBLANK('5. Pp (3 años)'!#REF!),"",'5. Pp (3 años)'!#REF!)</f>
        <v>#REF!</v>
      </c>
      <c r="J175" s="31" t="e">
        <f>IF(ISBLANK('5. Pp (3 años)'!#REF!),"",'5. Pp (3 años)'!#REF!)</f>
        <v>#REF!</v>
      </c>
      <c r="K175" s="29" t="e">
        <f>IF(ISBLANK('5. Pp (3 años)'!#REF!),"",'5. Pp (3 años)'!#REF!)</f>
        <v>#REF!</v>
      </c>
      <c r="L175" s="31" t="e">
        <f>IF(ISBLANK('5. Pp (3 años)'!#REF!),"",'5. Pp (3 años)'!#REF!)</f>
        <v>#REF!</v>
      </c>
      <c r="M175" s="31" t="e">
        <f>IF(ISBLANK('5. Pp (3 años)'!#REF!),"",'5. Pp (3 años)'!#REF!)</f>
        <v>#REF!</v>
      </c>
      <c r="N175" s="31" t="e">
        <f>IF(ISBLANK('5. Pp (3 años)'!#REF!),"",'5. Pp (3 años)'!#REF!)</f>
        <v>#REF!</v>
      </c>
      <c r="O175" s="31" t="e">
        <f>IF(ISBLANK('5. Pp (3 años)'!#REF!),"",'5. Pp (3 años)'!#REF!)</f>
        <v>#REF!</v>
      </c>
      <c r="P175" s="204" t="e">
        <f>IF(ISBLANK('5. Pp (3 años)'!#REF!),"",'5. Pp (3 años)'!#REF!)</f>
        <v>#REF!</v>
      </c>
    </row>
    <row r="176" spans="2:16" ht="17.25">
      <c r="B176" s="93" t="e">
        <f>IF(ISBLANK('5. Pp (3 años)'!#REF!),"",'5. Pp (3 años)'!#REF!)</f>
        <v>#REF!</v>
      </c>
      <c r="C176" s="29" t="e">
        <f>IF(ISBLANK('5. Pp (3 años)'!#REF!),"",'5. Pp (3 años)'!#REF!)</f>
        <v>#REF!</v>
      </c>
      <c r="D176" s="31" t="e">
        <f>IF(ISBLANK('5. Pp (3 años)'!#REF!),"",'5. Pp (3 años)'!#REF!)</f>
        <v>#REF!</v>
      </c>
      <c r="E176" s="31" t="e">
        <f>IF(ISBLANK('5. Pp (3 años)'!#REF!),"",'5. Pp (3 años)'!#REF!)</f>
        <v>#REF!</v>
      </c>
      <c r="F176" s="31" t="e">
        <f>IF(ISBLANK('5. Pp (3 años)'!#REF!),"",'5. Pp (3 años)'!#REF!)</f>
        <v>#REF!</v>
      </c>
      <c r="G176" s="29" t="e">
        <f>IF(ISBLANK('5. Pp (3 años)'!#REF!),"",'5. Pp (3 años)'!#REF!)</f>
        <v>#REF!</v>
      </c>
      <c r="H176" s="29" t="e">
        <f>IF(ISBLANK('5. Pp (3 años)'!#REF!),"",'5. Pp (3 años)'!#REF!)</f>
        <v>#REF!</v>
      </c>
      <c r="I176" s="31" t="e">
        <f>IF(ISBLANK('5. Pp (3 años)'!#REF!),"",'5. Pp (3 años)'!#REF!)</f>
        <v>#REF!</v>
      </c>
      <c r="J176" s="31" t="e">
        <f>IF(ISBLANK('5. Pp (3 años)'!#REF!),"",'5. Pp (3 años)'!#REF!)</f>
        <v>#REF!</v>
      </c>
      <c r="K176" s="29" t="e">
        <f>IF(ISBLANK('5. Pp (3 años)'!#REF!),"",'5. Pp (3 años)'!#REF!)</f>
        <v>#REF!</v>
      </c>
      <c r="L176" s="31" t="e">
        <f>IF(ISBLANK('5. Pp (3 años)'!#REF!),"",'5. Pp (3 años)'!#REF!)</f>
        <v>#REF!</v>
      </c>
      <c r="M176" s="31" t="e">
        <f>IF(ISBLANK('5. Pp (3 años)'!#REF!),"",'5. Pp (3 años)'!#REF!)</f>
        <v>#REF!</v>
      </c>
      <c r="N176" s="31" t="e">
        <f>IF(ISBLANK('5. Pp (3 años)'!#REF!),"",'5. Pp (3 años)'!#REF!)</f>
        <v>#REF!</v>
      </c>
      <c r="O176" s="31" t="e">
        <f>IF(ISBLANK('5. Pp (3 años)'!#REF!),"",'5. Pp (3 años)'!#REF!)</f>
        <v>#REF!</v>
      </c>
      <c r="P176" s="204" t="e">
        <f>IF(ISBLANK('5. Pp (3 años)'!#REF!),"",'5. Pp (3 años)'!#REF!)</f>
        <v>#REF!</v>
      </c>
    </row>
    <row r="177" spans="2:16" ht="17.25">
      <c r="B177" s="93" t="e">
        <f>IF(ISBLANK('5. Pp (3 años)'!#REF!),"",'5. Pp (3 años)'!#REF!)</f>
        <v>#REF!</v>
      </c>
      <c r="C177" s="29" t="e">
        <f>IF(ISBLANK('5. Pp (3 años)'!#REF!),"",'5. Pp (3 años)'!#REF!)</f>
        <v>#REF!</v>
      </c>
      <c r="D177" s="31" t="e">
        <f>IF(ISBLANK('5. Pp (3 años)'!#REF!),"",'5. Pp (3 años)'!#REF!)</f>
        <v>#REF!</v>
      </c>
      <c r="E177" s="31" t="e">
        <f>IF(ISBLANK('5. Pp (3 años)'!#REF!),"",'5. Pp (3 años)'!#REF!)</f>
        <v>#REF!</v>
      </c>
      <c r="F177" s="31" t="e">
        <f>IF(ISBLANK('5. Pp (3 años)'!#REF!),"",'5. Pp (3 años)'!#REF!)</f>
        <v>#REF!</v>
      </c>
      <c r="G177" s="29" t="e">
        <f>IF(ISBLANK('5. Pp (3 años)'!#REF!),"",'5. Pp (3 años)'!#REF!)</f>
        <v>#REF!</v>
      </c>
      <c r="H177" s="29" t="e">
        <f>IF(ISBLANK('5. Pp (3 años)'!#REF!),"",'5. Pp (3 años)'!#REF!)</f>
        <v>#REF!</v>
      </c>
      <c r="I177" s="31" t="e">
        <f>IF(ISBLANK('5. Pp (3 años)'!#REF!),"",'5. Pp (3 años)'!#REF!)</f>
        <v>#REF!</v>
      </c>
      <c r="J177" s="31" t="e">
        <f>IF(ISBLANK('5. Pp (3 años)'!#REF!),"",'5. Pp (3 años)'!#REF!)</f>
        <v>#REF!</v>
      </c>
      <c r="K177" s="29" t="e">
        <f>IF(ISBLANK('5. Pp (3 años)'!#REF!),"",'5. Pp (3 años)'!#REF!)</f>
        <v>#REF!</v>
      </c>
      <c r="L177" s="31" t="e">
        <f>IF(ISBLANK('5. Pp (3 años)'!#REF!),"",'5. Pp (3 años)'!#REF!)</f>
        <v>#REF!</v>
      </c>
      <c r="M177" s="31" t="e">
        <f>IF(ISBLANK('5. Pp (3 años)'!#REF!),"",'5. Pp (3 años)'!#REF!)</f>
        <v>#REF!</v>
      </c>
      <c r="N177" s="31" t="e">
        <f>IF(ISBLANK('5. Pp (3 años)'!#REF!),"",'5. Pp (3 años)'!#REF!)</f>
        <v>#REF!</v>
      </c>
      <c r="O177" s="31" t="e">
        <f>IF(ISBLANK('5. Pp (3 años)'!#REF!),"",'5. Pp (3 años)'!#REF!)</f>
        <v>#REF!</v>
      </c>
      <c r="P177" s="204" t="e">
        <f>IF(ISBLANK('5. Pp (3 años)'!#REF!),"",'5. Pp (3 años)'!#REF!)</f>
        <v>#REF!</v>
      </c>
    </row>
    <row r="178" spans="2:16" ht="17.25">
      <c r="B178" s="93" t="e">
        <f>IF(ISBLANK('5. Pp (3 años)'!#REF!),"",'5. Pp (3 años)'!#REF!)</f>
        <v>#REF!</v>
      </c>
      <c r="C178" s="29" t="e">
        <f>IF(ISBLANK('5. Pp (3 años)'!#REF!),"",'5. Pp (3 años)'!#REF!)</f>
        <v>#REF!</v>
      </c>
      <c r="D178" s="31" t="e">
        <f>IF(ISBLANK('5. Pp (3 años)'!#REF!),"",'5. Pp (3 años)'!#REF!)</f>
        <v>#REF!</v>
      </c>
      <c r="E178" s="31" t="e">
        <f>IF(ISBLANK('5. Pp (3 años)'!#REF!),"",'5. Pp (3 años)'!#REF!)</f>
        <v>#REF!</v>
      </c>
      <c r="F178" s="31" t="e">
        <f>IF(ISBLANK('5. Pp (3 años)'!#REF!),"",'5. Pp (3 años)'!#REF!)</f>
        <v>#REF!</v>
      </c>
      <c r="G178" s="29" t="e">
        <f>IF(ISBLANK('5. Pp (3 años)'!#REF!),"",'5. Pp (3 años)'!#REF!)</f>
        <v>#REF!</v>
      </c>
      <c r="H178" s="29" t="e">
        <f>IF(ISBLANK('5. Pp (3 años)'!#REF!),"",'5. Pp (3 años)'!#REF!)</f>
        <v>#REF!</v>
      </c>
      <c r="I178" s="31" t="e">
        <f>IF(ISBLANK('5. Pp (3 años)'!#REF!),"",'5. Pp (3 años)'!#REF!)</f>
        <v>#REF!</v>
      </c>
      <c r="J178" s="31" t="e">
        <f>IF(ISBLANK('5. Pp (3 años)'!#REF!),"",'5. Pp (3 años)'!#REF!)</f>
        <v>#REF!</v>
      </c>
      <c r="K178" s="29" t="e">
        <f>IF(ISBLANK('5. Pp (3 años)'!#REF!),"",'5. Pp (3 años)'!#REF!)</f>
        <v>#REF!</v>
      </c>
      <c r="L178" s="31" t="e">
        <f>IF(ISBLANK('5. Pp (3 años)'!#REF!),"",'5. Pp (3 años)'!#REF!)</f>
        <v>#REF!</v>
      </c>
      <c r="M178" s="31" t="e">
        <f>IF(ISBLANK('5. Pp (3 años)'!#REF!),"",'5. Pp (3 años)'!#REF!)</f>
        <v>#REF!</v>
      </c>
      <c r="N178" s="31" t="e">
        <f>IF(ISBLANK('5. Pp (3 años)'!#REF!),"",'5. Pp (3 años)'!#REF!)</f>
        <v>#REF!</v>
      </c>
      <c r="O178" s="31" t="e">
        <f>IF(ISBLANK('5. Pp (3 años)'!#REF!),"",'5. Pp (3 años)'!#REF!)</f>
        <v>#REF!</v>
      </c>
      <c r="P178" s="204" t="e">
        <f>IF(ISBLANK('5. Pp (3 años)'!#REF!),"",'5. Pp (3 años)'!#REF!)</f>
        <v>#REF!</v>
      </c>
    </row>
    <row r="179" spans="2:16" ht="17.25">
      <c r="B179" s="89" t="e">
        <f>IF(ISBLANK('5. Pp (3 años)'!#REF!),"",'5. Pp (3 años)'!#REF!)</f>
        <v>#REF!</v>
      </c>
      <c r="C179" s="64" t="e">
        <f>IF(ISBLANK('5. Pp (3 años)'!#REF!),"",'5. Pp (3 años)'!#REF!)</f>
        <v>#REF!</v>
      </c>
      <c r="D179" s="91" t="e">
        <f>IF(ISBLANK('5. Pp (3 años)'!#REF!),"",'5. Pp (3 años)'!#REF!)</f>
        <v>#REF!</v>
      </c>
      <c r="E179" s="91" t="e">
        <f>IF(ISBLANK('5. Pp (3 años)'!#REF!),"",'5. Pp (3 años)'!#REF!)</f>
        <v>#REF!</v>
      </c>
      <c r="F179" s="91" t="e">
        <f>IF(ISBLANK('5. Pp (3 años)'!#REF!),"",'5. Pp (3 años)'!#REF!)</f>
        <v>#REF!</v>
      </c>
      <c r="G179" s="64" t="e">
        <f>IF(ISBLANK('5. Pp (3 años)'!#REF!),"",'5. Pp (3 años)'!#REF!)</f>
        <v>#REF!</v>
      </c>
      <c r="H179" s="64" t="e">
        <f>IF(ISBLANK('5. Pp (3 años)'!#REF!),"",'5. Pp (3 años)'!#REF!)</f>
        <v>#REF!</v>
      </c>
      <c r="I179" s="91" t="e">
        <f>IF(ISBLANK('5. Pp (3 años)'!#REF!),"",'5. Pp (3 años)'!#REF!)</f>
        <v>#REF!</v>
      </c>
      <c r="J179" s="91" t="e">
        <f>IF(ISBLANK('5. Pp (3 años)'!#REF!),"",'5. Pp (3 años)'!#REF!)</f>
        <v>#REF!</v>
      </c>
      <c r="K179" s="64" t="e">
        <f>IF(ISBLANK('5. Pp (3 años)'!#REF!),"",'5. Pp (3 años)'!#REF!)</f>
        <v>#REF!</v>
      </c>
      <c r="L179" s="91" t="e">
        <f>IF(ISBLANK('5. Pp (3 años)'!#REF!),"",'5. Pp (3 años)'!#REF!)</f>
        <v>#REF!</v>
      </c>
      <c r="M179" s="91" t="e">
        <f>IF(ISBLANK('5. Pp (3 años)'!#REF!),"",'5. Pp (3 años)'!#REF!)</f>
        <v>#REF!</v>
      </c>
      <c r="N179" s="91" t="e">
        <f>IF(ISBLANK('5. Pp (3 años)'!#REF!),"",'5. Pp (3 años)'!#REF!)</f>
        <v>#REF!</v>
      </c>
      <c r="O179" s="91" t="e">
        <f>IF(ISBLANK('5. Pp (3 años)'!#REF!),"",'5. Pp (3 años)'!#REF!)</f>
        <v>#REF!</v>
      </c>
      <c r="P179" s="92" t="e">
        <f>IF(ISBLANK('5. Pp (3 años)'!#REF!),"",'5. Pp (3 años)'!#REF!)</f>
        <v>#REF!</v>
      </c>
    </row>
    <row r="180" spans="2:16" ht="17.25">
      <c r="B180" s="93" t="e">
        <f>IF(ISBLANK('5. Pp (3 años)'!#REF!),"",'5. Pp (3 años)'!#REF!)</f>
        <v>#REF!</v>
      </c>
      <c r="C180" s="29" t="e">
        <f>IF(ISBLANK('5. Pp (3 años)'!#REF!),"",'5. Pp (3 años)'!#REF!)</f>
        <v>#REF!</v>
      </c>
      <c r="D180" s="31" t="e">
        <f>IF(ISBLANK('5. Pp (3 años)'!#REF!),"",'5. Pp (3 años)'!#REF!)</f>
        <v>#REF!</v>
      </c>
      <c r="E180" s="31" t="e">
        <f>IF(ISBLANK('5. Pp (3 años)'!#REF!),"",'5. Pp (3 años)'!#REF!)</f>
        <v>#REF!</v>
      </c>
      <c r="F180" s="31" t="e">
        <f>IF(ISBLANK('5. Pp (3 años)'!#REF!),"",'5. Pp (3 años)'!#REF!)</f>
        <v>#REF!</v>
      </c>
      <c r="G180" s="29" t="e">
        <f>IF(ISBLANK('5. Pp (3 años)'!#REF!),"",'5. Pp (3 años)'!#REF!)</f>
        <v>#REF!</v>
      </c>
      <c r="H180" s="29" t="e">
        <f>IF(ISBLANK('5. Pp (3 años)'!#REF!),"",'5. Pp (3 años)'!#REF!)</f>
        <v>#REF!</v>
      </c>
      <c r="I180" s="31" t="e">
        <f>IF(ISBLANK('5. Pp (3 años)'!#REF!),"",'5. Pp (3 años)'!#REF!)</f>
        <v>#REF!</v>
      </c>
      <c r="J180" s="31" t="e">
        <f>IF(ISBLANK('5. Pp (3 años)'!#REF!),"",'5. Pp (3 años)'!#REF!)</f>
        <v>#REF!</v>
      </c>
      <c r="K180" s="29" t="e">
        <f>IF(ISBLANK('5. Pp (3 años)'!#REF!),"",'5. Pp (3 años)'!#REF!)</f>
        <v>#REF!</v>
      </c>
      <c r="L180" s="31" t="e">
        <f>IF(ISBLANK('5. Pp (3 años)'!#REF!),"",'5. Pp (3 años)'!#REF!)</f>
        <v>#REF!</v>
      </c>
      <c r="M180" s="31" t="e">
        <f>IF(ISBLANK('5. Pp (3 años)'!#REF!),"",'5. Pp (3 años)'!#REF!)</f>
        <v>#REF!</v>
      </c>
      <c r="N180" s="31" t="e">
        <f>IF(ISBLANK('5. Pp (3 años)'!#REF!),"",'5. Pp (3 años)'!#REF!)</f>
        <v>#REF!</v>
      </c>
      <c r="O180" s="31" t="e">
        <f>IF(ISBLANK('5. Pp (3 años)'!#REF!),"",'5. Pp (3 años)'!#REF!)</f>
        <v>#REF!</v>
      </c>
      <c r="P180" s="204" t="e">
        <f>IF(ISBLANK('5. Pp (3 años)'!#REF!),"",'5. Pp (3 años)'!#REF!)</f>
        <v>#REF!</v>
      </c>
    </row>
    <row r="181" spans="2:16" ht="17.25">
      <c r="B181" s="93" t="e">
        <f>IF(ISBLANK('5. Pp (3 años)'!#REF!),"",'5. Pp (3 años)'!#REF!)</f>
        <v>#REF!</v>
      </c>
      <c r="C181" s="29" t="e">
        <f>IF(ISBLANK('5. Pp (3 años)'!#REF!),"",'5. Pp (3 años)'!#REF!)</f>
        <v>#REF!</v>
      </c>
      <c r="D181" s="31" t="e">
        <f>IF(ISBLANK('5. Pp (3 años)'!#REF!),"",'5. Pp (3 años)'!#REF!)</f>
        <v>#REF!</v>
      </c>
      <c r="E181" s="31" t="e">
        <f>IF(ISBLANK('5. Pp (3 años)'!#REF!),"",'5. Pp (3 años)'!#REF!)</f>
        <v>#REF!</v>
      </c>
      <c r="F181" s="31" t="e">
        <f>IF(ISBLANK('5. Pp (3 años)'!#REF!),"",'5. Pp (3 años)'!#REF!)</f>
        <v>#REF!</v>
      </c>
      <c r="G181" s="29" t="e">
        <f>IF(ISBLANK('5. Pp (3 años)'!#REF!),"",'5. Pp (3 años)'!#REF!)</f>
        <v>#REF!</v>
      </c>
      <c r="H181" s="29" t="e">
        <f>IF(ISBLANK('5. Pp (3 años)'!#REF!),"",'5. Pp (3 años)'!#REF!)</f>
        <v>#REF!</v>
      </c>
      <c r="I181" s="31" t="e">
        <f>IF(ISBLANK('5. Pp (3 años)'!#REF!),"",'5. Pp (3 años)'!#REF!)</f>
        <v>#REF!</v>
      </c>
      <c r="J181" s="31" t="e">
        <f>IF(ISBLANK('5. Pp (3 años)'!#REF!),"",'5. Pp (3 años)'!#REF!)</f>
        <v>#REF!</v>
      </c>
      <c r="K181" s="29" t="e">
        <f>IF(ISBLANK('5. Pp (3 años)'!#REF!),"",'5. Pp (3 años)'!#REF!)</f>
        <v>#REF!</v>
      </c>
      <c r="L181" s="31" t="e">
        <f>IF(ISBLANK('5. Pp (3 años)'!#REF!),"",'5. Pp (3 años)'!#REF!)</f>
        <v>#REF!</v>
      </c>
      <c r="M181" s="31" t="e">
        <f>IF(ISBLANK('5. Pp (3 años)'!#REF!),"",'5. Pp (3 años)'!#REF!)</f>
        <v>#REF!</v>
      </c>
      <c r="N181" s="31" t="e">
        <f>IF(ISBLANK('5. Pp (3 años)'!#REF!),"",'5. Pp (3 años)'!#REF!)</f>
        <v>#REF!</v>
      </c>
      <c r="O181" s="31" t="e">
        <f>IF(ISBLANK('5. Pp (3 años)'!#REF!),"",'5. Pp (3 años)'!#REF!)</f>
        <v>#REF!</v>
      </c>
      <c r="P181" s="204" t="e">
        <f>IF(ISBLANK('5. Pp (3 años)'!#REF!),"",'5. Pp (3 años)'!#REF!)</f>
        <v>#REF!</v>
      </c>
    </row>
    <row r="182" spans="2:16" ht="17.25">
      <c r="B182" s="93" t="e">
        <f>IF(ISBLANK('5. Pp (3 años)'!#REF!),"",'5. Pp (3 años)'!#REF!)</f>
        <v>#REF!</v>
      </c>
      <c r="C182" s="29" t="e">
        <f>IF(ISBLANK('5. Pp (3 años)'!#REF!),"",'5. Pp (3 años)'!#REF!)</f>
        <v>#REF!</v>
      </c>
      <c r="D182" s="31" t="e">
        <f>IF(ISBLANK('5. Pp (3 años)'!#REF!),"",'5. Pp (3 años)'!#REF!)</f>
        <v>#REF!</v>
      </c>
      <c r="E182" s="31" t="e">
        <f>IF(ISBLANK('5. Pp (3 años)'!#REF!),"",'5. Pp (3 años)'!#REF!)</f>
        <v>#REF!</v>
      </c>
      <c r="F182" s="31" t="e">
        <f>IF(ISBLANK('5. Pp (3 años)'!#REF!),"",'5. Pp (3 años)'!#REF!)</f>
        <v>#REF!</v>
      </c>
      <c r="G182" s="29" t="e">
        <f>IF(ISBLANK('5. Pp (3 años)'!#REF!),"",'5. Pp (3 años)'!#REF!)</f>
        <v>#REF!</v>
      </c>
      <c r="H182" s="29" t="e">
        <f>IF(ISBLANK('5. Pp (3 años)'!#REF!),"",'5. Pp (3 años)'!#REF!)</f>
        <v>#REF!</v>
      </c>
      <c r="I182" s="31" t="e">
        <f>IF(ISBLANK('5. Pp (3 años)'!#REF!),"",'5. Pp (3 años)'!#REF!)</f>
        <v>#REF!</v>
      </c>
      <c r="J182" s="31" t="e">
        <f>IF(ISBLANK('5. Pp (3 años)'!#REF!),"",'5. Pp (3 años)'!#REF!)</f>
        <v>#REF!</v>
      </c>
      <c r="K182" s="29" t="e">
        <f>IF(ISBLANK('5. Pp (3 años)'!#REF!),"",'5. Pp (3 años)'!#REF!)</f>
        <v>#REF!</v>
      </c>
      <c r="L182" s="31" t="e">
        <f>IF(ISBLANK('5. Pp (3 años)'!#REF!),"",'5. Pp (3 años)'!#REF!)</f>
        <v>#REF!</v>
      </c>
      <c r="M182" s="31" t="e">
        <f>IF(ISBLANK('5. Pp (3 años)'!#REF!),"",'5. Pp (3 años)'!#REF!)</f>
        <v>#REF!</v>
      </c>
      <c r="N182" s="31" t="e">
        <f>IF(ISBLANK('5. Pp (3 años)'!#REF!),"",'5. Pp (3 años)'!#REF!)</f>
        <v>#REF!</v>
      </c>
      <c r="O182" s="31" t="e">
        <f>IF(ISBLANK('5. Pp (3 años)'!#REF!),"",'5. Pp (3 años)'!#REF!)</f>
        <v>#REF!</v>
      </c>
      <c r="P182" s="204" t="e">
        <f>IF(ISBLANK('5. Pp (3 años)'!#REF!),"",'5. Pp (3 años)'!#REF!)</f>
        <v>#REF!</v>
      </c>
    </row>
    <row r="183" spans="2:16" ht="17.25">
      <c r="B183" s="93" t="e">
        <f>IF(ISBLANK('5. Pp (3 años)'!#REF!),"",'5. Pp (3 años)'!#REF!)</f>
        <v>#REF!</v>
      </c>
      <c r="C183" s="29" t="e">
        <f>IF(ISBLANK('5. Pp (3 años)'!#REF!),"",'5. Pp (3 años)'!#REF!)</f>
        <v>#REF!</v>
      </c>
      <c r="D183" s="31" t="e">
        <f>IF(ISBLANK('5. Pp (3 años)'!#REF!),"",'5. Pp (3 años)'!#REF!)</f>
        <v>#REF!</v>
      </c>
      <c r="E183" s="31" t="e">
        <f>IF(ISBLANK('5. Pp (3 años)'!#REF!),"",'5. Pp (3 años)'!#REF!)</f>
        <v>#REF!</v>
      </c>
      <c r="F183" s="31" t="e">
        <f>IF(ISBLANK('5. Pp (3 años)'!#REF!),"",'5. Pp (3 años)'!#REF!)</f>
        <v>#REF!</v>
      </c>
      <c r="G183" s="29" t="e">
        <f>IF(ISBLANK('5. Pp (3 años)'!#REF!),"",'5. Pp (3 años)'!#REF!)</f>
        <v>#REF!</v>
      </c>
      <c r="H183" s="29" t="e">
        <f>IF(ISBLANK('5. Pp (3 años)'!#REF!),"",'5. Pp (3 años)'!#REF!)</f>
        <v>#REF!</v>
      </c>
      <c r="I183" s="31" t="e">
        <f>IF(ISBLANK('5. Pp (3 años)'!#REF!),"",'5. Pp (3 años)'!#REF!)</f>
        <v>#REF!</v>
      </c>
      <c r="J183" s="31" t="e">
        <f>IF(ISBLANK('5. Pp (3 años)'!#REF!),"",'5. Pp (3 años)'!#REF!)</f>
        <v>#REF!</v>
      </c>
      <c r="K183" s="29" t="e">
        <f>IF(ISBLANK('5. Pp (3 años)'!#REF!),"",'5. Pp (3 años)'!#REF!)</f>
        <v>#REF!</v>
      </c>
      <c r="L183" s="31" t="e">
        <f>IF(ISBLANK('5. Pp (3 años)'!#REF!),"",'5. Pp (3 años)'!#REF!)</f>
        <v>#REF!</v>
      </c>
      <c r="M183" s="31" t="e">
        <f>IF(ISBLANK('5. Pp (3 años)'!#REF!),"",'5. Pp (3 años)'!#REF!)</f>
        <v>#REF!</v>
      </c>
      <c r="N183" s="31" t="e">
        <f>IF(ISBLANK('5. Pp (3 años)'!#REF!),"",'5. Pp (3 años)'!#REF!)</f>
        <v>#REF!</v>
      </c>
      <c r="O183" s="31" t="e">
        <f>IF(ISBLANK('5. Pp (3 años)'!#REF!),"",'5. Pp (3 años)'!#REF!)</f>
        <v>#REF!</v>
      </c>
      <c r="P183" s="204" t="e">
        <f>IF(ISBLANK('5. Pp (3 años)'!#REF!),"",'5. Pp (3 años)'!#REF!)</f>
        <v>#REF!</v>
      </c>
    </row>
    <row r="184" spans="2:16" ht="17.25">
      <c r="B184" s="93" t="e">
        <f>IF(ISBLANK('5. Pp (3 años)'!#REF!),"",'5. Pp (3 años)'!#REF!)</f>
        <v>#REF!</v>
      </c>
      <c r="C184" s="29" t="e">
        <f>IF(ISBLANK('5. Pp (3 años)'!#REF!),"",'5. Pp (3 años)'!#REF!)</f>
        <v>#REF!</v>
      </c>
      <c r="D184" s="31" t="e">
        <f>IF(ISBLANK('5. Pp (3 años)'!#REF!),"",'5. Pp (3 años)'!#REF!)</f>
        <v>#REF!</v>
      </c>
      <c r="E184" s="31" t="e">
        <f>IF(ISBLANK('5. Pp (3 años)'!#REF!),"",'5. Pp (3 años)'!#REF!)</f>
        <v>#REF!</v>
      </c>
      <c r="F184" s="31" t="e">
        <f>IF(ISBLANK('5. Pp (3 años)'!#REF!),"",'5. Pp (3 años)'!#REF!)</f>
        <v>#REF!</v>
      </c>
      <c r="G184" s="29" t="e">
        <f>IF(ISBLANK('5. Pp (3 años)'!#REF!),"",'5. Pp (3 años)'!#REF!)</f>
        <v>#REF!</v>
      </c>
      <c r="H184" s="29" t="e">
        <f>IF(ISBLANK('5. Pp (3 años)'!#REF!),"",'5. Pp (3 años)'!#REF!)</f>
        <v>#REF!</v>
      </c>
      <c r="I184" s="31" t="e">
        <f>IF(ISBLANK('5. Pp (3 años)'!#REF!),"",'5. Pp (3 años)'!#REF!)</f>
        <v>#REF!</v>
      </c>
      <c r="J184" s="31" t="e">
        <f>IF(ISBLANK('5. Pp (3 años)'!#REF!),"",'5. Pp (3 años)'!#REF!)</f>
        <v>#REF!</v>
      </c>
      <c r="K184" s="29" t="e">
        <f>IF(ISBLANK('5. Pp (3 años)'!#REF!),"",'5. Pp (3 años)'!#REF!)</f>
        <v>#REF!</v>
      </c>
      <c r="L184" s="31" t="e">
        <f>IF(ISBLANK('5. Pp (3 años)'!#REF!),"",'5. Pp (3 años)'!#REF!)</f>
        <v>#REF!</v>
      </c>
      <c r="M184" s="31" t="e">
        <f>IF(ISBLANK('5. Pp (3 años)'!#REF!),"",'5. Pp (3 años)'!#REF!)</f>
        <v>#REF!</v>
      </c>
      <c r="N184" s="31" t="e">
        <f>IF(ISBLANK('5. Pp (3 años)'!#REF!),"",'5. Pp (3 años)'!#REF!)</f>
        <v>#REF!</v>
      </c>
      <c r="O184" s="31" t="e">
        <f>IF(ISBLANK('5. Pp (3 años)'!#REF!),"",'5. Pp (3 años)'!#REF!)</f>
        <v>#REF!</v>
      </c>
      <c r="P184" s="204" t="e">
        <f>IF(ISBLANK('5. Pp (3 años)'!#REF!),"",'5. Pp (3 años)'!#REF!)</f>
        <v>#REF!</v>
      </c>
    </row>
    <row r="185" spans="2:16" ht="17.25">
      <c r="B185" s="89" t="e">
        <f>IF(ISBLANK('5. Pp (3 años)'!#REF!),"",'5. Pp (3 años)'!#REF!)</f>
        <v>#REF!</v>
      </c>
      <c r="C185" s="64" t="e">
        <f>IF(ISBLANK('5. Pp (3 años)'!#REF!),"",'5. Pp (3 años)'!#REF!)</f>
        <v>#REF!</v>
      </c>
      <c r="D185" s="91" t="e">
        <f>IF(ISBLANK('5. Pp (3 años)'!#REF!),"",'5. Pp (3 años)'!#REF!)</f>
        <v>#REF!</v>
      </c>
      <c r="E185" s="91" t="e">
        <f>IF(ISBLANK('5. Pp (3 años)'!#REF!),"",'5. Pp (3 años)'!#REF!)</f>
        <v>#REF!</v>
      </c>
      <c r="F185" s="91" t="e">
        <f>IF(ISBLANK('5. Pp (3 años)'!#REF!),"",'5. Pp (3 años)'!#REF!)</f>
        <v>#REF!</v>
      </c>
      <c r="G185" s="64" t="e">
        <f>IF(ISBLANK('5. Pp (3 años)'!#REF!),"",'5. Pp (3 años)'!#REF!)</f>
        <v>#REF!</v>
      </c>
      <c r="H185" s="64" t="e">
        <f>IF(ISBLANK('5. Pp (3 años)'!#REF!),"",'5. Pp (3 años)'!#REF!)</f>
        <v>#REF!</v>
      </c>
      <c r="I185" s="91" t="e">
        <f>IF(ISBLANK('5. Pp (3 años)'!#REF!),"",'5. Pp (3 años)'!#REF!)</f>
        <v>#REF!</v>
      </c>
      <c r="J185" s="91" t="e">
        <f>IF(ISBLANK('5. Pp (3 años)'!#REF!),"",'5. Pp (3 años)'!#REF!)</f>
        <v>#REF!</v>
      </c>
      <c r="K185" s="64" t="e">
        <f>IF(ISBLANK('5. Pp (3 años)'!#REF!),"",'5. Pp (3 años)'!#REF!)</f>
        <v>#REF!</v>
      </c>
      <c r="L185" s="91" t="e">
        <f>IF(ISBLANK('5. Pp (3 años)'!#REF!),"",'5. Pp (3 años)'!#REF!)</f>
        <v>#REF!</v>
      </c>
      <c r="M185" s="91" t="e">
        <f>IF(ISBLANK('5. Pp (3 años)'!#REF!),"",'5. Pp (3 años)'!#REF!)</f>
        <v>#REF!</v>
      </c>
      <c r="N185" s="91" t="e">
        <f>IF(ISBLANK('5. Pp (3 años)'!#REF!),"",'5. Pp (3 años)'!#REF!)</f>
        <v>#REF!</v>
      </c>
      <c r="O185" s="91" t="e">
        <f>IF(ISBLANK('5. Pp (3 años)'!#REF!),"",'5. Pp (3 años)'!#REF!)</f>
        <v>#REF!</v>
      </c>
      <c r="P185" s="92" t="e">
        <f>IF(ISBLANK('5. Pp (3 años)'!#REF!),"",'5. Pp (3 años)'!#REF!)</f>
        <v>#REF!</v>
      </c>
    </row>
    <row r="186" spans="2:16" ht="17.25">
      <c r="B186" s="93" t="e">
        <f>IF(ISBLANK('5. Pp (3 años)'!#REF!),"",'5. Pp (3 años)'!#REF!)</f>
        <v>#REF!</v>
      </c>
      <c r="C186" s="29" t="e">
        <f>IF(ISBLANK('5. Pp (3 años)'!#REF!),"",'5. Pp (3 años)'!#REF!)</f>
        <v>#REF!</v>
      </c>
      <c r="D186" s="31" t="e">
        <f>IF(ISBLANK('5. Pp (3 años)'!#REF!),"",'5. Pp (3 años)'!#REF!)</f>
        <v>#REF!</v>
      </c>
      <c r="E186" s="31" t="e">
        <f>IF(ISBLANK('5. Pp (3 años)'!#REF!),"",'5. Pp (3 años)'!#REF!)</f>
        <v>#REF!</v>
      </c>
      <c r="F186" s="31" t="e">
        <f>IF(ISBLANK('5. Pp (3 años)'!#REF!),"",'5. Pp (3 años)'!#REF!)</f>
        <v>#REF!</v>
      </c>
      <c r="G186" s="29" t="e">
        <f>IF(ISBLANK('5. Pp (3 años)'!#REF!),"",'5. Pp (3 años)'!#REF!)</f>
        <v>#REF!</v>
      </c>
      <c r="H186" s="29" t="e">
        <f>IF(ISBLANK('5. Pp (3 años)'!#REF!),"",'5. Pp (3 años)'!#REF!)</f>
        <v>#REF!</v>
      </c>
      <c r="I186" s="31" t="e">
        <f>IF(ISBLANK('5. Pp (3 años)'!#REF!),"",'5. Pp (3 años)'!#REF!)</f>
        <v>#REF!</v>
      </c>
      <c r="J186" s="31" t="e">
        <f>IF(ISBLANK('5. Pp (3 años)'!#REF!),"",'5. Pp (3 años)'!#REF!)</f>
        <v>#REF!</v>
      </c>
      <c r="K186" s="29" t="e">
        <f>IF(ISBLANK('5. Pp (3 años)'!#REF!),"",'5. Pp (3 años)'!#REF!)</f>
        <v>#REF!</v>
      </c>
      <c r="L186" s="31" t="e">
        <f>IF(ISBLANK('5. Pp (3 años)'!#REF!),"",'5. Pp (3 años)'!#REF!)</f>
        <v>#REF!</v>
      </c>
      <c r="M186" s="31" t="e">
        <f>IF(ISBLANK('5. Pp (3 años)'!#REF!),"",'5. Pp (3 años)'!#REF!)</f>
        <v>#REF!</v>
      </c>
      <c r="N186" s="31" t="e">
        <f>IF(ISBLANK('5. Pp (3 años)'!#REF!),"",'5. Pp (3 años)'!#REF!)</f>
        <v>#REF!</v>
      </c>
      <c r="O186" s="31" t="e">
        <f>IF(ISBLANK('5. Pp (3 años)'!#REF!),"",'5. Pp (3 años)'!#REF!)</f>
        <v>#REF!</v>
      </c>
      <c r="P186" s="204" t="e">
        <f>IF(ISBLANK('5. Pp (3 años)'!#REF!),"",'5. Pp (3 años)'!#REF!)</f>
        <v>#REF!</v>
      </c>
    </row>
    <row r="187" spans="2:16" ht="17.25">
      <c r="B187" s="93" t="e">
        <f>IF(ISBLANK('5. Pp (3 años)'!#REF!),"",'5. Pp (3 años)'!#REF!)</f>
        <v>#REF!</v>
      </c>
      <c r="C187" s="29" t="e">
        <f>IF(ISBLANK('5. Pp (3 años)'!#REF!),"",'5. Pp (3 años)'!#REF!)</f>
        <v>#REF!</v>
      </c>
      <c r="D187" s="31" t="e">
        <f>IF(ISBLANK('5. Pp (3 años)'!#REF!),"",'5. Pp (3 años)'!#REF!)</f>
        <v>#REF!</v>
      </c>
      <c r="E187" s="31" t="e">
        <f>IF(ISBLANK('5. Pp (3 años)'!#REF!),"",'5. Pp (3 años)'!#REF!)</f>
        <v>#REF!</v>
      </c>
      <c r="F187" s="31" t="e">
        <f>IF(ISBLANK('5. Pp (3 años)'!#REF!),"",'5. Pp (3 años)'!#REF!)</f>
        <v>#REF!</v>
      </c>
      <c r="G187" s="29" t="e">
        <f>IF(ISBLANK('5. Pp (3 años)'!#REF!),"",'5. Pp (3 años)'!#REF!)</f>
        <v>#REF!</v>
      </c>
      <c r="H187" s="29" t="e">
        <f>IF(ISBLANK('5. Pp (3 años)'!#REF!),"",'5. Pp (3 años)'!#REF!)</f>
        <v>#REF!</v>
      </c>
      <c r="I187" s="31" t="e">
        <f>IF(ISBLANK('5. Pp (3 años)'!#REF!),"",'5. Pp (3 años)'!#REF!)</f>
        <v>#REF!</v>
      </c>
      <c r="J187" s="31" t="e">
        <f>IF(ISBLANK('5. Pp (3 años)'!#REF!),"",'5. Pp (3 años)'!#REF!)</f>
        <v>#REF!</v>
      </c>
      <c r="K187" s="29" t="e">
        <f>IF(ISBLANK('5. Pp (3 años)'!#REF!),"",'5. Pp (3 años)'!#REF!)</f>
        <v>#REF!</v>
      </c>
      <c r="L187" s="31" t="e">
        <f>IF(ISBLANK('5. Pp (3 años)'!#REF!),"",'5. Pp (3 años)'!#REF!)</f>
        <v>#REF!</v>
      </c>
      <c r="M187" s="31" t="e">
        <f>IF(ISBLANK('5. Pp (3 años)'!#REF!),"",'5. Pp (3 años)'!#REF!)</f>
        <v>#REF!</v>
      </c>
      <c r="N187" s="31" t="e">
        <f>IF(ISBLANK('5. Pp (3 años)'!#REF!),"",'5. Pp (3 años)'!#REF!)</f>
        <v>#REF!</v>
      </c>
      <c r="O187" s="31" t="e">
        <f>IF(ISBLANK('5. Pp (3 años)'!#REF!),"",'5. Pp (3 años)'!#REF!)</f>
        <v>#REF!</v>
      </c>
      <c r="P187" s="204" t="e">
        <f>IF(ISBLANK('5. Pp (3 años)'!#REF!),"",'5. Pp (3 años)'!#REF!)</f>
        <v>#REF!</v>
      </c>
    </row>
    <row r="188" spans="2:16" ht="17.25">
      <c r="B188" s="93" t="e">
        <f>IF(ISBLANK('5. Pp (3 años)'!#REF!),"",'5. Pp (3 años)'!#REF!)</f>
        <v>#REF!</v>
      </c>
      <c r="C188" s="29" t="e">
        <f>IF(ISBLANK('5. Pp (3 años)'!#REF!),"",'5. Pp (3 años)'!#REF!)</f>
        <v>#REF!</v>
      </c>
      <c r="D188" s="31" t="e">
        <f>IF(ISBLANK('5. Pp (3 años)'!#REF!),"",'5. Pp (3 años)'!#REF!)</f>
        <v>#REF!</v>
      </c>
      <c r="E188" s="31" t="e">
        <f>IF(ISBLANK('5. Pp (3 años)'!#REF!),"",'5. Pp (3 años)'!#REF!)</f>
        <v>#REF!</v>
      </c>
      <c r="F188" s="31" t="e">
        <f>IF(ISBLANK('5. Pp (3 años)'!#REF!),"",'5. Pp (3 años)'!#REF!)</f>
        <v>#REF!</v>
      </c>
      <c r="G188" s="29" t="e">
        <f>IF(ISBLANK('5. Pp (3 años)'!#REF!),"",'5. Pp (3 años)'!#REF!)</f>
        <v>#REF!</v>
      </c>
      <c r="H188" s="29" t="e">
        <f>IF(ISBLANK('5. Pp (3 años)'!#REF!),"",'5. Pp (3 años)'!#REF!)</f>
        <v>#REF!</v>
      </c>
      <c r="I188" s="31" t="e">
        <f>IF(ISBLANK('5. Pp (3 años)'!#REF!),"",'5. Pp (3 años)'!#REF!)</f>
        <v>#REF!</v>
      </c>
      <c r="J188" s="31" t="e">
        <f>IF(ISBLANK('5. Pp (3 años)'!#REF!),"",'5. Pp (3 años)'!#REF!)</f>
        <v>#REF!</v>
      </c>
      <c r="K188" s="29" t="e">
        <f>IF(ISBLANK('5. Pp (3 años)'!#REF!),"",'5. Pp (3 años)'!#REF!)</f>
        <v>#REF!</v>
      </c>
      <c r="L188" s="31" t="e">
        <f>IF(ISBLANK('5. Pp (3 años)'!#REF!),"",'5. Pp (3 años)'!#REF!)</f>
        <v>#REF!</v>
      </c>
      <c r="M188" s="31" t="e">
        <f>IF(ISBLANK('5. Pp (3 años)'!#REF!),"",'5. Pp (3 años)'!#REF!)</f>
        <v>#REF!</v>
      </c>
      <c r="N188" s="31" t="e">
        <f>IF(ISBLANK('5. Pp (3 años)'!#REF!),"",'5. Pp (3 años)'!#REF!)</f>
        <v>#REF!</v>
      </c>
      <c r="O188" s="31" t="e">
        <f>IF(ISBLANK('5. Pp (3 años)'!#REF!),"",'5. Pp (3 años)'!#REF!)</f>
        <v>#REF!</v>
      </c>
      <c r="P188" s="204" t="e">
        <f>IF(ISBLANK('5. Pp (3 años)'!#REF!),"",'5. Pp (3 años)'!#REF!)</f>
        <v>#REF!</v>
      </c>
    </row>
    <row r="189" spans="2:16" ht="17.25">
      <c r="B189" s="93" t="e">
        <f>IF(ISBLANK('5. Pp (3 años)'!#REF!),"",'5. Pp (3 años)'!#REF!)</f>
        <v>#REF!</v>
      </c>
      <c r="C189" s="29" t="e">
        <f>IF(ISBLANK('5. Pp (3 años)'!#REF!),"",'5. Pp (3 años)'!#REF!)</f>
        <v>#REF!</v>
      </c>
      <c r="D189" s="31" t="e">
        <f>IF(ISBLANK('5. Pp (3 años)'!#REF!),"",'5. Pp (3 años)'!#REF!)</f>
        <v>#REF!</v>
      </c>
      <c r="E189" s="31" t="e">
        <f>IF(ISBLANK('5. Pp (3 años)'!#REF!),"",'5. Pp (3 años)'!#REF!)</f>
        <v>#REF!</v>
      </c>
      <c r="F189" s="31" t="e">
        <f>IF(ISBLANK('5. Pp (3 años)'!#REF!),"",'5. Pp (3 años)'!#REF!)</f>
        <v>#REF!</v>
      </c>
      <c r="G189" s="29" t="e">
        <f>IF(ISBLANK('5. Pp (3 años)'!#REF!),"",'5. Pp (3 años)'!#REF!)</f>
        <v>#REF!</v>
      </c>
      <c r="H189" s="29" t="e">
        <f>IF(ISBLANK('5. Pp (3 años)'!#REF!),"",'5. Pp (3 años)'!#REF!)</f>
        <v>#REF!</v>
      </c>
      <c r="I189" s="31" t="e">
        <f>IF(ISBLANK('5. Pp (3 años)'!#REF!),"",'5. Pp (3 años)'!#REF!)</f>
        <v>#REF!</v>
      </c>
      <c r="J189" s="31" t="e">
        <f>IF(ISBLANK('5. Pp (3 años)'!#REF!),"",'5. Pp (3 años)'!#REF!)</f>
        <v>#REF!</v>
      </c>
      <c r="K189" s="29" t="e">
        <f>IF(ISBLANK('5. Pp (3 años)'!#REF!),"",'5. Pp (3 años)'!#REF!)</f>
        <v>#REF!</v>
      </c>
      <c r="L189" s="31" t="e">
        <f>IF(ISBLANK('5. Pp (3 años)'!#REF!),"",'5. Pp (3 años)'!#REF!)</f>
        <v>#REF!</v>
      </c>
      <c r="M189" s="31" t="e">
        <f>IF(ISBLANK('5. Pp (3 años)'!#REF!),"",'5. Pp (3 años)'!#REF!)</f>
        <v>#REF!</v>
      </c>
      <c r="N189" s="31" t="e">
        <f>IF(ISBLANK('5. Pp (3 años)'!#REF!),"",'5. Pp (3 años)'!#REF!)</f>
        <v>#REF!</v>
      </c>
      <c r="O189" s="31" t="e">
        <f>IF(ISBLANK('5. Pp (3 años)'!#REF!),"",'5. Pp (3 años)'!#REF!)</f>
        <v>#REF!</v>
      </c>
      <c r="P189" s="204" t="e">
        <f>IF(ISBLANK('5. Pp (3 años)'!#REF!),"",'5. Pp (3 años)'!#REF!)</f>
        <v>#REF!</v>
      </c>
    </row>
    <row r="190" spans="2:16" ht="17.25">
      <c r="B190" s="93" t="e">
        <f>IF(ISBLANK('5. Pp (3 años)'!#REF!),"",'5. Pp (3 años)'!#REF!)</f>
        <v>#REF!</v>
      </c>
      <c r="C190" s="29" t="e">
        <f>IF(ISBLANK('5. Pp (3 años)'!#REF!),"",'5. Pp (3 años)'!#REF!)</f>
        <v>#REF!</v>
      </c>
      <c r="D190" s="31" t="e">
        <f>IF(ISBLANK('5. Pp (3 años)'!#REF!),"",'5. Pp (3 años)'!#REF!)</f>
        <v>#REF!</v>
      </c>
      <c r="E190" s="31" t="e">
        <f>IF(ISBLANK('5. Pp (3 años)'!#REF!),"",'5. Pp (3 años)'!#REF!)</f>
        <v>#REF!</v>
      </c>
      <c r="F190" s="31" t="e">
        <f>IF(ISBLANK('5. Pp (3 años)'!#REF!),"",'5. Pp (3 años)'!#REF!)</f>
        <v>#REF!</v>
      </c>
      <c r="G190" s="29" t="e">
        <f>IF(ISBLANK('5. Pp (3 años)'!#REF!),"",'5. Pp (3 años)'!#REF!)</f>
        <v>#REF!</v>
      </c>
      <c r="H190" s="29" t="e">
        <f>IF(ISBLANK('5. Pp (3 años)'!#REF!),"",'5. Pp (3 años)'!#REF!)</f>
        <v>#REF!</v>
      </c>
      <c r="I190" s="31" t="e">
        <f>IF(ISBLANK('5. Pp (3 años)'!#REF!),"",'5. Pp (3 años)'!#REF!)</f>
        <v>#REF!</v>
      </c>
      <c r="J190" s="31" t="e">
        <f>IF(ISBLANK('5. Pp (3 años)'!#REF!),"",'5. Pp (3 años)'!#REF!)</f>
        <v>#REF!</v>
      </c>
      <c r="K190" s="29" t="e">
        <f>IF(ISBLANK('5. Pp (3 años)'!#REF!),"",'5. Pp (3 años)'!#REF!)</f>
        <v>#REF!</v>
      </c>
      <c r="L190" s="31" t="e">
        <f>IF(ISBLANK('5. Pp (3 años)'!#REF!),"",'5. Pp (3 años)'!#REF!)</f>
        <v>#REF!</v>
      </c>
      <c r="M190" s="31" t="e">
        <f>IF(ISBLANK('5. Pp (3 años)'!#REF!),"",'5. Pp (3 años)'!#REF!)</f>
        <v>#REF!</v>
      </c>
      <c r="N190" s="31" t="e">
        <f>IF(ISBLANK('5. Pp (3 años)'!#REF!),"",'5. Pp (3 años)'!#REF!)</f>
        <v>#REF!</v>
      </c>
      <c r="O190" s="31" t="e">
        <f>IF(ISBLANK('5. Pp (3 años)'!#REF!),"",'5. Pp (3 años)'!#REF!)</f>
        <v>#REF!</v>
      </c>
      <c r="P190" s="204" t="e">
        <f>IF(ISBLANK('5. Pp (3 años)'!#REF!),"",'5. Pp (3 años)'!#REF!)</f>
        <v>#REF!</v>
      </c>
    </row>
    <row r="191" spans="2:16" ht="17.25">
      <c r="B191" s="89" t="e">
        <f>IF(ISBLANK('5. Pp (3 años)'!#REF!),"",'5. Pp (3 años)'!#REF!)</f>
        <v>#REF!</v>
      </c>
      <c r="C191" s="64" t="e">
        <f>IF(ISBLANK('5. Pp (3 años)'!#REF!),"",'5. Pp (3 años)'!#REF!)</f>
        <v>#REF!</v>
      </c>
      <c r="D191" s="91" t="e">
        <f>IF(ISBLANK('5. Pp (3 años)'!#REF!),"",'5. Pp (3 años)'!#REF!)</f>
        <v>#REF!</v>
      </c>
      <c r="E191" s="91" t="e">
        <f>IF(ISBLANK('5. Pp (3 años)'!#REF!),"",'5. Pp (3 años)'!#REF!)</f>
        <v>#REF!</v>
      </c>
      <c r="F191" s="91" t="e">
        <f>IF(ISBLANK('5. Pp (3 años)'!#REF!),"",'5. Pp (3 años)'!#REF!)</f>
        <v>#REF!</v>
      </c>
      <c r="G191" s="64" t="e">
        <f>IF(ISBLANK('5. Pp (3 años)'!#REF!),"",'5. Pp (3 años)'!#REF!)</f>
        <v>#REF!</v>
      </c>
      <c r="H191" s="64" t="e">
        <f>IF(ISBLANK('5. Pp (3 años)'!#REF!),"",'5. Pp (3 años)'!#REF!)</f>
        <v>#REF!</v>
      </c>
      <c r="I191" s="91" t="e">
        <f>IF(ISBLANK('5. Pp (3 años)'!#REF!),"",'5. Pp (3 años)'!#REF!)</f>
        <v>#REF!</v>
      </c>
      <c r="J191" s="91" t="e">
        <f>IF(ISBLANK('5. Pp (3 años)'!#REF!),"",'5. Pp (3 años)'!#REF!)</f>
        <v>#REF!</v>
      </c>
      <c r="K191" s="64" t="e">
        <f>IF(ISBLANK('5. Pp (3 años)'!#REF!),"",'5. Pp (3 años)'!#REF!)</f>
        <v>#REF!</v>
      </c>
      <c r="L191" s="91" t="e">
        <f>IF(ISBLANK('5. Pp (3 años)'!#REF!),"",'5. Pp (3 años)'!#REF!)</f>
        <v>#REF!</v>
      </c>
      <c r="M191" s="91" t="e">
        <f>IF(ISBLANK('5. Pp (3 años)'!#REF!),"",'5. Pp (3 años)'!#REF!)</f>
        <v>#REF!</v>
      </c>
      <c r="N191" s="91" t="e">
        <f>IF(ISBLANK('5. Pp (3 años)'!#REF!),"",'5. Pp (3 años)'!#REF!)</f>
        <v>#REF!</v>
      </c>
      <c r="O191" s="91" t="e">
        <f>IF(ISBLANK('5. Pp (3 años)'!#REF!),"",'5. Pp (3 años)'!#REF!)</f>
        <v>#REF!</v>
      </c>
      <c r="P191" s="92" t="e">
        <f>IF(ISBLANK('5. Pp (3 años)'!#REF!),"",'5. Pp (3 años)'!#REF!)</f>
        <v>#REF!</v>
      </c>
    </row>
    <row r="192" spans="2:16" ht="17.25">
      <c r="B192" s="93" t="e">
        <f>IF(ISBLANK('5. Pp (3 años)'!#REF!),"",'5. Pp (3 años)'!#REF!)</f>
        <v>#REF!</v>
      </c>
      <c r="C192" s="29" t="e">
        <f>IF(ISBLANK('5. Pp (3 años)'!#REF!),"",'5. Pp (3 años)'!#REF!)</f>
        <v>#REF!</v>
      </c>
      <c r="D192" s="31" t="e">
        <f>IF(ISBLANK('5. Pp (3 años)'!#REF!),"",'5. Pp (3 años)'!#REF!)</f>
        <v>#REF!</v>
      </c>
      <c r="E192" s="31" t="e">
        <f>IF(ISBLANK('5. Pp (3 años)'!#REF!),"",'5. Pp (3 años)'!#REF!)</f>
        <v>#REF!</v>
      </c>
      <c r="F192" s="31" t="e">
        <f>IF(ISBLANK('5. Pp (3 años)'!#REF!),"",'5. Pp (3 años)'!#REF!)</f>
        <v>#REF!</v>
      </c>
      <c r="G192" s="29" t="e">
        <f>IF(ISBLANK('5. Pp (3 años)'!#REF!),"",'5. Pp (3 años)'!#REF!)</f>
        <v>#REF!</v>
      </c>
      <c r="H192" s="29" t="e">
        <f>IF(ISBLANK('5. Pp (3 años)'!#REF!),"",'5. Pp (3 años)'!#REF!)</f>
        <v>#REF!</v>
      </c>
      <c r="I192" s="31" t="e">
        <f>IF(ISBLANK('5. Pp (3 años)'!#REF!),"",'5. Pp (3 años)'!#REF!)</f>
        <v>#REF!</v>
      </c>
      <c r="J192" s="31" t="e">
        <f>IF(ISBLANK('5. Pp (3 años)'!#REF!),"",'5. Pp (3 años)'!#REF!)</f>
        <v>#REF!</v>
      </c>
      <c r="K192" s="29" t="e">
        <f>IF(ISBLANK('5. Pp (3 años)'!#REF!),"",'5. Pp (3 años)'!#REF!)</f>
        <v>#REF!</v>
      </c>
      <c r="L192" s="31" t="e">
        <f>IF(ISBLANK('5. Pp (3 años)'!#REF!),"",'5. Pp (3 años)'!#REF!)</f>
        <v>#REF!</v>
      </c>
      <c r="M192" s="31" t="e">
        <f>IF(ISBLANK('5. Pp (3 años)'!#REF!),"",'5. Pp (3 años)'!#REF!)</f>
        <v>#REF!</v>
      </c>
      <c r="N192" s="31" t="e">
        <f>IF(ISBLANK('5. Pp (3 años)'!#REF!),"",'5. Pp (3 años)'!#REF!)</f>
        <v>#REF!</v>
      </c>
      <c r="O192" s="31" t="e">
        <f>IF(ISBLANK('5. Pp (3 años)'!#REF!),"",'5. Pp (3 años)'!#REF!)</f>
        <v>#REF!</v>
      </c>
      <c r="P192" s="204" t="e">
        <f>IF(ISBLANK('5. Pp (3 años)'!#REF!),"",'5. Pp (3 años)'!#REF!)</f>
        <v>#REF!</v>
      </c>
    </row>
    <row r="193" spans="2:16" ht="17.25">
      <c r="B193" s="93" t="e">
        <f>IF(ISBLANK('5. Pp (3 años)'!#REF!),"",'5. Pp (3 años)'!#REF!)</f>
        <v>#REF!</v>
      </c>
      <c r="C193" s="29" t="e">
        <f>IF(ISBLANK('5. Pp (3 años)'!#REF!),"",'5. Pp (3 años)'!#REF!)</f>
        <v>#REF!</v>
      </c>
      <c r="D193" s="31" t="e">
        <f>IF(ISBLANK('5. Pp (3 años)'!#REF!),"",'5. Pp (3 años)'!#REF!)</f>
        <v>#REF!</v>
      </c>
      <c r="E193" s="31" t="e">
        <f>IF(ISBLANK('5. Pp (3 años)'!#REF!),"",'5. Pp (3 años)'!#REF!)</f>
        <v>#REF!</v>
      </c>
      <c r="F193" s="31" t="e">
        <f>IF(ISBLANK('5. Pp (3 años)'!#REF!),"",'5. Pp (3 años)'!#REF!)</f>
        <v>#REF!</v>
      </c>
      <c r="G193" s="29" t="e">
        <f>IF(ISBLANK('5. Pp (3 años)'!#REF!),"",'5. Pp (3 años)'!#REF!)</f>
        <v>#REF!</v>
      </c>
      <c r="H193" s="29" t="e">
        <f>IF(ISBLANK('5. Pp (3 años)'!#REF!),"",'5. Pp (3 años)'!#REF!)</f>
        <v>#REF!</v>
      </c>
      <c r="I193" s="31" t="e">
        <f>IF(ISBLANK('5. Pp (3 años)'!#REF!),"",'5. Pp (3 años)'!#REF!)</f>
        <v>#REF!</v>
      </c>
      <c r="J193" s="31" t="e">
        <f>IF(ISBLANK('5. Pp (3 años)'!#REF!),"",'5. Pp (3 años)'!#REF!)</f>
        <v>#REF!</v>
      </c>
      <c r="K193" s="29" t="e">
        <f>IF(ISBLANK('5. Pp (3 años)'!#REF!),"",'5. Pp (3 años)'!#REF!)</f>
        <v>#REF!</v>
      </c>
      <c r="L193" s="31" t="e">
        <f>IF(ISBLANK('5. Pp (3 años)'!#REF!),"",'5. Pp (3 años)'!#REF!)</f>
        <v>#REF!</v>
      </c>
      <c r="M193" s="31" t="e">
        <f>IF(ISBLANK('5. Pp (3 años)'!#REF!),"",'5. Pp (3 años)'!#REF!)</f>
        <v>#REF!</v>
      </c>
      <c r="N193" s="31" t="e">
        <f>IF(ISBLANK('5. Pp (3 años)'!#REF!),"",'5. Pp (3 años)'!#REF!)</f>
        <v>#REF!</v>
      </c>
      <c r="O193" s="31" t="e">
        <f>IF(ISBLANK('5. Pp (3 años)'!#REF!),"",'5. Pp (3 años)'!#REF!)</f>
        <v>#REF!</v>
      </c>
      <c r="P193" s="204" t="e">
        <f>IF(ISBLANK('5. Pp (3 años)'!#REF!),"",'5. Pp (3 años)'!#REF!)</f>
        <v>#REF!</v>
      </c>
    </row>
    <row r="194" spans="2:16" ht="17.25">
      <c r="B194" s="93" t="e">
        <f>IF(ISBLANK('5. Pp (3 años)'!#REF!),"",'5. Pp (3 años)'!#REF!)</f>
        <v>#REF!</v>
      </c>
      <c r="C194" s="29" t="e">
        <f>IF(ISBLANK('5. Pp (3 años)'!#REF!),"",'5. Pp (3 años)'!#REF!)</f>
        <v>#REF!</v>
      </c>
      <c r="D194" s="31" t="e">
        <f>IF(ISBLANK('5. Pp (3 años)'!#REF!),"",'5. Pp (3 años)'!#REF!)</f>
        <v>#REF!</v>
      </c>
      <c r="E194" s="31" t="e">
        <f>IF(ISBLANK('5. Pp (3 años)'!#REF!),"",'5. Pp (3 años)'!#REF!)</f>
        <v>#REF!</v>
      </c>
      <c r="F194" s="31" t="e">
        <f>IF(ISBLANK('5. Pp (3 años)'!#REF!),"",'5. Pp (3 años)'!#REF!)</f>
        <v>#REF!</v>
      </c>
      <c r="G194" s="29" t="e">
        <f>IF(ISBLANK('5. Pp (3 años)'!#REF!),"",'5. Pp (3 años)'!#REF!)</f>
        <v>#REF!</v>
      </c>
      <c r="H194" s="29" t="e">
        <f>IF(ISBLANK('5. Pp (3 años)'!#REF!),"",'5. Pp (3 años)'!#REF!)</f>
        <v>#REF!</v>
      </c>
      <c r="I194" s="31" t="e">
        <f>IF(ISBLANK('5. Pp (3 años)'!#REF!),"",'5. Pp (3 años)'!#REF!)</f>
        <v>#REF!</v>
      </c>
      <c r="J194" s="31" t="e">
        <f>IF(ISBLANK('5. Pp (3 años)'!#REF!),"",'5. Pp (3 años)'!#REF!)</f>
        <v>#REF!</v>
      </c>
      <c r="K194" s="29" t="e">
        <f>IF(ISBLANK('5. Pp (3 años)'!#REF!),"",'5. Pp (3 años)'!#REF!)</f>
        <v>#REF!</v>
      </c>
      <c r="L194" s="31" t="e">
        <f>IF(ISBLANK('5. Pp (3 años)'!#REF!),"",'5. Pp (3 años)'!#REF!)</f>
        <v>#REF!</v>
      </c>
      <c r="M194" s="31" t="e">
        <f>IF(ISBLANK('5. Pp (3 años)'!#REF!),"",'5. Pp (3 años)'!#REF!)</f>
        <v>#REF!</v>
      </c>
      <c r="N194" s="31" t="e">
        <f>IF(ISBLANK('5. Pp (3 años)'!#REF!),"",'5. Pp (3 años)'!#REF!)</f>
        <v>#REF!</v>
      </c>
      <c r="O194" s="31" t="e">
        <f>IF(ISBLANK('5. Pp (3 años)'!#REF!),"",'5. Pp (3 años)'!#REF!)</f>
        <v>#REF!</v>
      </c>
      <c r="P194" s="204" t="e">
        <f>IF(ISBLANK('5. Pp (3 años)'!#REF!),"",'5. Pp (3 años)'!#REF!)</f>
        <v>#REF!</v>
      </c>
    </row>
    <row r="195" spans="2:16" ht="17.25">
      <c r="B195" s="93" t="e">
        <f>IF(ISBLANK('5. Pp (3 años)'!#REF!),"",'5. Pp (3 años)'!#REF!)</f>
        <v>#REF!</v>
      </c>
      <c r="C195" s="29" t="e">
        <f>IF(ISBLANK('5. Pp (3 años)'!#REF!),"",'5. Pp (3 años)'!#REF!)</f>
        <v>#REF!</v>
      </c>
      <c r="D195" s="31" t="e">
        <f>IF(ISBLANK('5. Pp (3 años)'!#REF!),"",'5. Pp (3 años)'!#REF!)</f>
        <v>#REF!</v>
      </c>
      <c r="E195" s="31" t="e">
        <f>IF(ISBLANK('5. Pp (3 años)'!#REF!),"",'5. Pp (3 años)'!#REF!)</f>
        <v>#REF!</v>
      </c>
      <c r="F195" s="31" t="e">
        <f>IF(ISBLANK('5. Pp (3 años)'!#REF!),"",'5. Pp (3 años)'!#REF!)</f>
        <v>#REF!</v>
      </c>
      <c r="G195" s="29" t="e">
        <f>IF(ISBLANK('5. Pp (3 años)'!#REF!),"",'5. Pp (3 años)'!#REF!)</f>
        <v>#REF!</v>
      </c>
      <c r="H195" s="29" t="e">
        <f>IF(ISBLANK('5. Pp (3 años)'!#REF!),"",'5. Pp (3 años)'!#REF!)</f>
        <v>#REF!</v>
      </c>
      <c r="I195" s="31" t="e">
        <f>IF(ISBLANK('5. Pp (3 años)'!#REF!),"",'5. Pp (3 años)'!#REF!)</f>
        <v>#REF!</v>
      </c>
      <c r="J195" s="31" t="e">
        <f>IF(ISBLANK('5. Pp (3 años)'!#REF!),"",'5. Pp (3 años)'!#REF!)</f>
        <v>#REF!</v>
      </c>
      <c r="K195" s="29" t="e">
        <f>IF(ISBLANK('5. Pp (3 años)'!#REF!),"",'5. Pp (3 años)'!#REF!)</f>
        <v>#REF!</v>
      </c>
      <c r="L195" s="31" t="e">
        <f>IF(ISBLANK('5. Pp (3 años)'!#REF!),"",'5. Pp (3 años)'!#REF!)</f>
        <v>#REF!</v>
      </c>
      <c r="M195" s="31" t="e">
        <f>IF(ISBLANK('5. Pp (3 años)'!#REF!),"",'5. Pp (3 años)'!#REF!)</f>
        <v>#REF!</v>
      </c>
      <c r="N195" s="31" t="e">
        <f>IF(ISBLANK('5. Pp (3 años)'!#REF!),"",'5. Pp (3 años)'!#REF!)</f>
        <v>#REF!</v>
      </c>
      <c r="O195" s="31" t="e">
        <f>IF(ISBLANK('5. Pp (3 años)'!#REF!),"",'5. Pp (3 años)'!#REF!)</f>
        <v>#REF!</v>
      </c>
      <c r="P195" s="204" t="e">
        <f>IF(ISBLANK('5. Pp (3 años)'!#REF!),"",'5. Pp (3 años)'!#REF!)</f>
        <v>#REF!</v>
      </c>
    </row>
    <row r="196" spans="2:16" ht="17.25">
      <c r="B196" s="93" t="e">
        <f>IF(ISBLANK('5. Pp (3 años)'!#REF!),"",'5. Pp (3 años)'!#REF!)</f>
        <v>#REF!</v>
      </c>
      <c r="C196" s="29" t="e">
        <f>IF(ISBLANK('5. Pp (3 años)'!#REF!),"",'5. Pp (3 años)'!#REF!)</f>
        <v>#REF!</v>
      </c>
      <c r="D196" s="31" t="e">
        <f>IF(ISBLANK('5. Pp (3 años)'!#REF!),"",'5. Pp (3 años)'!#REF!)</f>
        <v>#REF!</v>
      </c>
      <c r="E196" s="31" t="e">
        <f>IF(ISBLANK('5. Pp (3 años)'!#REF!),"",'5. Pp (3 años)'!#REF!)</f>
        <v>#REF!</v>
      </c>
      <c r="F196" s="31" t="e">
        <f>IF(ISBLANK('5. Pp (3 años)'!#REF!),"",'5. Pp (3 años)'!#REF!)</f>
        <v>#REF!</v>
      </c>
      <c r="G196" s="29" t="e">
        <f>IF(ISBLANK('5. Pp (3 años)'!#REF!),"",'5. Pp (3 años)'!#REF!)</f>
        <v>#REF!</v>
      </c>
      <c r="H196" s="29" t="e">
        <f>IF(ISBLANK('5. Pp (3 años)'!#REF!),"",'5. Pp (3 años)'!#REF!)</f>
        <v>#REF!</v>
      </c>
      <c r="I196" s="31" t="e">
        <f>IF(ISBLANK('5. Pp (3 años)'!#REF!),"",'5. Pp (3 años)'!#REF!)</f>
        <v>#REF!</v>
      </c>
      <c r="J196" s="31" t="e">
        <f>IF(ISBLANK('5. Pp (3 años)'!#REF!),"",'5. Pp (3 años)'!#REF!)</f>
        <v>#REF!</v>
      </c>
      <c r="K196" s="29" t="e">
        <f>IF(ISBLANK('5. Pp (3 años)'!#REF!),"",'5. Pp (3 años)'!#REF!)</f>
        <v>#REF!</v>
      </c>
      <c r="L196" s="31" t="e">
        <f>IF(ISBLANK('5. Pp (3 años)'!#REF!),"",'5. Pp (3 años)'!#REF!)</f>
        <v>#REF!</v>
      </c>
      <c r="M196" s="31" t="e">
        <f>IF(ISBLANK('5. Pp (3 años)'!#REF!),"",'5. Pp (3 años)'!#REF!)</f>
        <v>#REF!</v>
      </c>
      <c r="N196" s="31" t="e">
        <f>IF(ISBLANK('5. Pp (3 años)'!#REF!),"",'5. Pp (3 años)'!#REF!)</f>
        <v>#REF!</v>
      </c>
      <c r="O196" s="31" t="e">
        <f>IF(ISBLANK('5. Pp (3 años)'!#REF!),"",'5. Pp (3 años)'!#REF!)</f>
        <v>#REF!</v>
      </c>
      <c r="P196" s="204" t="e">
        <f>IF(ISBLANK('5. Pp (3 años)'!#REF!),"",'5. Pp (3 años)'!#REF!)</f>
        <v>#REF!</v>
      </c>
    </row>
    <row r="197" spans="2:16" ht="17.25">
      <c r="B197" s="89" t="e">
        <f>IF(ISBLANK('5. Pp (3 años)'!#REF!),"",'5. Pp (3 años)'!#REF!)</f>
        <v>#REF!</v>
      </c>
      <c r="C197" s="64" t="e">
        <f>IF(ISBLANK('5. Pp (3 años)'!#REF!),"",'5. Pp (3 años)'!#REF!)</f>
        <v>#REF!</v>
      </c>
      <c r="D197" s="91" t="e">
        <f>IF(ISBLANK('5. Pp (3 años)'!#REF!),"",'5. Pp (3 años)'!#REF!)</f>
        <v>#REF!</v>
      </c>
      <c r="E197" s="91" t="e">
        <f>IF(ISBLANK('5. Pp (3 años)'!#REF!),"",'5. Pp (3 años)'!#REF!)</f>
        <v>#REF!</v>
      </c>
      <c r="F197" s="91" t="e">
        <f>IF(ISBLANK('5. Pp (3 años)'!#REF!),"",'5. Pp (3 años)'!#REF!)</f>
        <v>#REF!</v>
      </c>
      <c r="G197" s="64" t="e">
        <f>IF(ISBLANK('5. Pp (3 años)'!#REF!),"",'5. Pp (3 años)'!#REF!)</f>
        <v>#REF!</v>
      </c>
      <c r="H197" s="64" t="e">
        <f>IF(ISBLANK('5. Pp (3 años)'!#REF!),"",'5. Pp (3 años)'!#REF!)</f>
        <v>#REF!</v>
      </c>
      <c r="I197" s="91" t="e">
        <f>IF(ISBLANK('5. Pp (3 años)'!#REF!),"",'5. Pp (3 años)'!#REF!)</f>
        <v>#REF!</v>
      </c>
      <c r="J197" s="91" t="e">
        <f>IF(ISBLANK('5. Pp (3 años)'!#REF!),"",'5. Pp (3 años)'!#REF!)</f>
        <v>#REF!</v>
      </c>
      <c r="K197" s="64" t="e">
        <f>IF(ISBLANK('5. Pp (3 años)'!#REF!),"",'5. Pp (3 años)'!#REF!)</f>
        <v>#REF!</v>
      </c>
      <c r="L197" s="91" t="e">
        <f>IF(ISBLANK('5. Pp (3 años)'!#REF!),"",'5. Pp (3 años)'!#REF!)</f>
        <v>#REF!</v>
      </c>
      <c r="M197" s="91" t="e">
        <f>IF(ISBLANK('5. Pp (3 años)'!#REF!),"",'5. Pp (3 años)'!#REF!)</f>
        <v>#REF!</v>
      </c>
      <c r="N197" s="91" t="e">
        <f>IF(ISBLANK('5. Pp (3 años)'!#REF!),"",'5. Pp (3 años)'!#REF!)</f>
        <v>#REF!</v>
      </c>
      <c r="O197" s="91" t="e">
        <f>IF(ISBLANK('5. Pp (3 años)'!#REF!),"",'5. Pp (3 años)'!#REF!)</f>
        <v>#REF!</v>
      </c>
      <c r="P197" s="92" t="e">
        <f>IF(ISBLANK('5. Pp (3 años)'!#REF!),"",'5. Pp (3 años)'!#REF!)</f>
        <v>#REF!</v>
      </c>
    </row>
    <row r="198" spans="2:16" ht="17.25">
      <c r="B198" s="93" t="e">
        <f>IF(ISBLANK('5. Pp (3 años)'!#REF!),"",'5. Pp (3 años)'!#REF!)</f>
        <v>#REF!</v>
      </c>
      <c r="C198" s="29" t="e">
        <f>IF(ISBLANK('5. Pp (3 años)'!#REF!),"",'5. Pp (3 años)'!#REF!)</f>
        <v>#REF!</v>
      </c>
      <c r="D198" s="31" t="e">
        <f>IF(ISBLANK('5. Pp (3 años)'!#REF!),"",'5. Pp (3 años)'!#REF!)</f>
        <v>#REF!</v>
      </c>
      <c r="E198" s="31" t="e">
        <f>IF(ISBLANK('5. Pp (3 años)'!#REF!),"",'5. Pp (3 años)'!#REF!)</f>
        <v>#REF!</v>
      </c>
      <c r="F198" s="31" t="e">
        <f>IF(ISBLANK('5. Pp (3 años)'!#REF!),"",'5. Pp (3 años)'!#REF!)</f>
        <v>#REF!</v>
      </c>
      <c r="G198" s="29" t="e">
        <f>IF(ISBLANK('5. Pp (3 años)'!#REF!),"",'5. Pp (3 años)'!#REF!)</f>
        <v>#REF!</v>
      </c>
      <c r="H198" s="29" t="e">
        <f>IF(ISBLANK('5. Pp (3 años)'!#REF!),"",'5. Pp (3 años)'!#REF!)</f>
        <v>#REF!</v>
      </c>
      <c r="I198" s="31" t="e">
        <f>IF(ISBLANK('5. Pp (3 años)'!#REF!),"",'5. Pp (3 años)'!#REF!)</f>
        <v>#REF!</v>
      </c>
      <c r="J198" s="31" t="e">
        <f>IF(ISBLANK('5. Pp (3 años)'!#REF!),"",'5. Pp (3 años)'!#REF!)</f>
        <v>#REF!</v>
      </c>
      <c r="K198" s="29" t="e">
        <f>IF(ISBLANK('5. Pp (3 años)'!#REF!),"",'5. Pp (3 años)'!#REF!)</f>
        <v>#REF!</v>
      </c>
      <c r="L198" s="31" t="e">
        <f>IF(ISBLANK('5. Pp (3 años)'!#REF!),"",'5. Pp (3 años)'!#REF!)</f>
        <v>#REF!</v>
      </c>
      <c r="M198" s="31" t="e">
        <f>IF(ISBLANK('5. Pp (3 años)'!#REF!),"",'5. Pp (3 años)'!#REF!)</f>
        <v>#REF!</v>
      </c>
      <c r="N198" s="31" t="e">
        <f>IF(ISBLANK('5. Pp (3 años)'!#REF!),"",'5. Pp (3 años)'!#REF!)</f>
        <v>#REF!</v>
      </c>
      <c r="O198" s="31" t="e">
        <f>IF(ISBLANK('5. Pp (3 años)'!#REF!),"",'5. Pp (3 años)'!#REF!)</f>
        <v>#REF!</v>
      </c>
      <c r="P198" s="204" t="e">
        <f>IF(ISBLANK('5. Pp (3 años)'!#REF!),"",'5. Pp (3 años)'!#REF!)</f>
        <v>#REF!</v>
      </c>
    </row>
    <row r="199" spans="2:16" ht="17.25">
      <c r="B199" s="93" t="e">
        <f>IF(ISBLANK('5. Pp (3 años)'!#REF!),"",'5. Pp (3 años)'!#REF!)</f>
        <v>#REF!</v>
      </c>
      <c r="C199" s="29" t="e">
        <f>IF(ISBLANK('5. Pp (3 años)'!#REF!),"",'5. Pp (3 años)'!#REF!)</f>
        <v>#REF!</v>
      </c>
      <c r="D199" s="31" t="e">
        <f>IF(ISBLANK('5. Pp (3 años)'!#REF!),"",'5. Pp (3 años)'!#REF!)</f>
        <v>#REF!</v>
      </c>
      <c r="E199" s="31" t="e">
        <f>IF(ISBLANK('5. Pp (3 años)'!#REF!),"",'5. Pp (3 años)'!#REF!)</f>
        <v>#REF!</v>
      </c>
      <c r="F199" s="31" t="e">
        <f>IF(ISBLANK('5. Pp (3 años)'!#REF!),"",'5. Pp (3 años)'!#REF!)</f>
        <v>#REF!</v>
      </c>
      <c r="G199" s="29" t="e">
        <f>IF(ISBLANK('5. Pp (3 años)'!#REF!),"",'5. Pp (3 años)'!#REF!)</f>
        <v>#REF!</v>
      </c>
      <c r="H199" s="29" t="e">
        <f>IF(ISBLANK('5. Pp (3 años)'!#REF!),"",'5. Pp (3 años)'!#REF!)</f>
        <v>#REF!</v>
      </c>
      <c r="I199" s="31" t="e">
        <f>IF(ISBLANK('5. Pp (3 años)'!#REF!),"",'5. Pp (3 años)'!#REF!)</f>
        <v>#REF!</v>
      </c>
      <c r="J199" s="31" t="e">
        <f>IF(ISBLANK('5. Pp (3 años)'!#REF!),"",'5. Pp (3 años)'!#REF!)</f>
        <v>#REF!</v>
      </c>
      <c r="K199" s="29" t="e">
        <f>IF(ISBLANK('5. Pp (3 años)'!#REF!),"",'5. Pp (3 años)'!#REF!)</f>
        <v>#REF!</v>
      </c>
      <c r="L199" s="31" t="e">
        <f>IF(ISBLANK('5. Pp (3 años)'!#REF!),"",'5. Pp (3 años)'!#REF!)</f>
        <v>#REF!</v>
      </c>
      <c r="M199" s="31" t="e">
        <f>IF(ISBLANK('5. Pp (3 años)'!#REF!),"",'5. Pp (3 años)'!#REF!)</f>
        <v>#REF!</v>
      </c>
      <c r="N199" s="31" t="e">
        <f>IF(ISBLANK('5. Pp (3 años)'!#REF!),"",'5. Pp (3 años)'!#REF!)</f>
        <v>#REF!</v>
      </c>
      <c r="O199" s="31" t="e">
        <f>IF(ISBLANK('5. Pp (3 años)'!#REF!),"",'5. Pp (3 años)'!#REF!)</f>
        <v>#REF!</v>
      </c>
      <c r="P199" s="204" t="e">
        <f>IF(ISBLANK('5. Pp (3 años)'!#REF!),"",'5. Pp (3 años)'!#REF!)</f>
        <v>#REF!</v>
      </c>
    </row>
    <row r="200" spans="2:16" ht="17.25">
      <c r="B200" s="93" t="e">
        <f>IF(ISBLANK('5. Pp (3 años)'!#REF!),"",'5. Pp (3 años)'!#REF!)</f>
        <v>#REF!</v>
      </c>
      <c r="C200" s="29" t="e">
        <f>IF(ISBLANK('5. Pp (3 años)'!#REF!),"",'5. Pp (3 años)'!#REF!)</f>
        <v>#REF!</v>
      </c>
      <c r="D200" s="31" t="e">
        <f>IF(ISBLANK('5. Pp (3 años)'!#REF!),"",'5. Pp (3 años)'!#REF!)</f>
        <v>#REF!</v>
      </c>
      <c r="E200" s="31" t="e">
        <f>IF(ISBLANK('5. Pp (3 años)'!#REF!),"",'5. Pp (3 años)'!#REF!)</f>
        <v>#REF!</v>
      </c>
      <c r="F200" s="31" t="e">
        <f>IF(ISBLANK('5. Pp (3 años)'!#REF!),"",'5. Pp (3 años)'!#REF!)</f>
        <v>#REF!</v>
      </c>
      <c r="G200" s="29" t="e">
        <f>IF(ISBLANK('5. Pp (3 años)'!#REF!),"",'5. Pp (3 años)'!#REF!)</f>
        <v>#REF!</v>
      </c>
      <c r="H200" s="29" t="e">
        <f>IF(ISBLANK('5. Pp (3 años)'!#REF!),"",'5. Pp (3 años)'!#REF!)</f>
        <v>#REF!</v>
      </c>
      <c r="I200" s="31" t="e">
        <f>IF(ISBLANK('5. Pp (3 años)'!#REF!),"",'5. Pp (3 años)'!#REF!)</f>
        <v>#REF!</v>
      </c>
      <c r="J200" s="31" t="e">
        <f>IF(ISBLANK('5. Pp (3 años)'!#REF!),"",'5. Pp (3 años)'!#REF!)</f>
        <v>#REF!</v>
      </c>
      <c r="K200" s="29" t="e">
        <f>IF(ISBLANK('5. Pp (3 años)'!#REF!),"",'5. Pp (3 años)'!#REF!)</f>
        <v>#REF!</v>
      </c>
      <c r="L200" s="31" t="e">
        <f>IF(ISBLANK('5. Pp (3 años)'!#REF!),"",'5. Pp (3 años)'!#REF!)</f>
        <v>#REF!</v>
      </c>
      <c r="M200" s="31" t="e">
        <f>IF(ISBLANK('5. Pp (3 años)'!#REF!),"",'5. Pp (3 años)'!#REF!)</f>
        <v>#REF!</v>
      </c>
      <c r="N200" s="31" t="e">
        <f>IF(ISBLANK('5. Pp (3 años)'!#REF!),"",'5. Pp (3 años)'!#REF!)</f>
        <v>#REF!</v>
      </c>
      <c r="O200" s="31" t="e">
        <f>IF(ISBLANK('5. Pp (3 años)'!#REF!),"",'5. Pp (3 años)'!#REF!)</f>
        <v>#REF!</v>
      </c>
      <c r="P200" s="204" t="e">
        <f>IF(ISBLANK('5. Pp (3 años)'!#REF!),"",'5. Pp (3 años)'!#REF!)</f>
        <v>#REF!</v>
      </c>
    </row>
    <row r="201" spans="2:16" ht="17.25">
      <c r="B201" s="93" t="e">
        <f>IF(ISBLANK('5. Pp (3 años)'!#REF!),"",'5. Pp (3 años)'!#REF!)</f>
        <v>#REF!</v>
      </c>
      <c r="C201" s="29" t="e">
        <f>IF(ISBLANK('5. Pp (3 años)'!#REF!),"",'5. Pp (3 años)'!#REF!)</f>
        <v>#REF!</v>
      </c>
      <c r="D201" s="31" t="e">
        <f>IF(ISBLANK('5. Pp (3 años)'!#REF!),"",'5. Pp (3 años)'!#REF!)</f>
        <v>#REF!</v>
      </c>
      <c r="E201" s="31" t="e">
        <f>IF(ISBLANK('5. Pp (3 años)'!#REF!),"",'5. Pp (3 años)'!#REF!)</f>
        <v>#REF!</v>
      </c>
      <c r="F201" s="31" t="e">
        <f>IF(ISBLANK('5. Pp (3 años)'!#REF!),"",'5. Pp (3 años)'!#REF!)</f>
        <v>#REF!</v>
      </c>
      <c r="G201" s="29" t="e">
        <f>IF(ISBLANK('5. Pp (3 años)'!#REF!),"",'5. Pp (3 años)'!#REF!)</f>
        <v>#REF!</v>
      </c>
      <c r="H201" s="29" t="e">
        <f>IF(ISBLANK('5. Pp (3 años)'!#REF!),"",'5. Pp (3 años)'!#REF!)</f>
        <v>#REF!</v>
      </c>
      <c r="I201" s="31" t="e">
        <f>IF(ISBLANK('5. Pp (3 años)'!#REF!),"",'5. Pp (3 años)'!#REF!)</f>
        <v>#REF!</v>
      </c>
      <c r="J201" s="31" t="e">
        <f>IF(ISBLANK('5. Pp (3 años)'!#REF!),"",'5. Pp (3 años)'!#REF!)</f>
        <v>#REF!</v>
      </c>
      <c r="K201" s="29" t="e">
        <f>IF(ISBLANK('5. Pp (3 años)'!#REF!),"",'5. Pp (3 años)'!#REF!)</f>
        <v>#REF!</v>
      </c>
      <c r="L201" s="31" t="e">
        <f>IF(ISBLANK('5. Pp (3 años)'!#REF!),"",'5. Pp (3 años)'!#REF!)</f>
        <v>#REF!</v>
      </c>
      <c r="M201" s="31" t="e">
        <f>IF(ISBLANK('5. Pp (3 años)'!#REF!),"",'5. Pp (3 años)'!#REF!)</f>
        <v>#REF!</v>
      </c>
      <c r="N201" s="31" t="e">
        <f>IF(ISBLANK('5. Pp (3 años)'!#REF!),"",'5. Pp (3 años)'!#REF!)</f>
        <v>#REF!</v>
      </c>
      <c r="O201" s="31" t="e">
        <f>IF(ISBLANK('5. Pp (3 años)'!#REF!),"",'5. Pp (3 años)'!#REF!)</f>
        <v>#REF!</v>
      </c>
      <c r="P201" s="204" t="e">
        <f>IF(ISBLANK('5. Pp (3 años)'!#REF!),"",'5. Pp (3 años)'!#REF!)</f>
        <v>#REF!</v>
      </c>
    </row>
    <row r="202" spans="2:16" ht="17.25">
      <c r="B202" s="93" t="e">
        <f>IF(ISBLANK('5. Pp (3 años)'!#REF!),"",'5. Pp (3 años)'!#REF!)</f>
        <v>#REF!</v>
      </c>
      <c r="C202" s="29" t="e">
        <f>IF(ISBLANK('5. Pp (3 años)'!#REF!),"",'5. Pp (3 años)'!#REF!)</f>
        <v>#REF!</v>
      </c>
      <c r="D202" s="31" t="e">
        <f>IF(ISBLANK('5. Pp (3 años)'!#REF!),"",'5. Pp (3 años)'!#REF!)</f>
        <v>#REF!</v>
      </c>
      <c r="E202" s="31" t="e">
        <f>IF(ISBLANK('5. Pp (3 años)'!#REF!),"",'5. Pp (3 años)'!#REF!)</f>
        <v>#REF!</v>
      </c>
      <c r="F202" s="31" t="e">
        <f>IF(ISBLANK('5. Pp (3 años)'!#REF!),"",'5. Pp (3 años)'!#REF!)</f>
        <v>#REF!</v>
      </c>
      <c r="G202" s="29" t="e">
        <f>IF(ISBLANK('5. Pp (3 años)'!#REF!),"",'5. Pp (3 años)'!#REF!)</f>
        <v>#REF!</v>
      </c>
      <c r="H202" s="29" t="e">
        <f>IF(ISBLANK('5. Pp (3 años)'!#REF!),"",'5. Pp (3 años)'!#REF!)</f>
        <v>#REF!</v>
      </c>
      <c r="I202" s="31" t="e">
        <f>IF(ISBLANK('5. Pp (3 años)'!#REF!),"",'5. Pp (3 años)'!#REF!)</f>
        <v>#REF!</v>
      </c>
      <c r="J202" s="31" t="e">
        <f>IF(ISBLANK('5. Pp (3 años)'!#REF!),"",'5. Pp (3 años)'!#REF!)</f>
        <v>#REF!</v>
      </c>
      <c r="K202" s="29" t="e">
        <f>IF(ISBLANK('5. Pp (3 años)'!#REF!),"",'5. Pp (3 años)'!#REF!)</f>
        <v>#REF!</v>
      </c>
      <c r="L202" s="31" t="e">
        <f>IF(ISBLANK('5. Pp (3 años)'!#REF!),"",'5. Pp (3 años)'!#REF!)</f>
        <v>#REF!</v>
      </c>
      <c r="M202" s="31" t="e">
        <f>IF(ISBLANK('5. Pp (3 años)'!#REF!),"",'5. Pp (3 años)'!#REF!)</f>
        <v>#REF!</v>
      </c>
      <c r="N202" s="31" t="e">
        <f>IF(ISBLANK('5. Pp (3 años)'!#REF!),"",'5. Pp (3 años)'!#REF!)</f>
        <v>#REF!</v>
      </c>
      <c r="O202" s="31" t="e">
        <f>IF(ISBLANK('5. Pp (3 años)'!#REF!),"",'5. Pp (3 años)'!#REF!)</f>
        <v>#REF!</v>
      </c>
      <c r="P202" s="204" t="e">
        <f>IF(ISBLANK('5. Pp (3 años)'!#REF!),"",'5. Pp (3 años)'!#REF!)</f>
        <v>#REF!</v>
      </c>
    </row>
    <row r="203" spans="2:16" ht="17.25">
      <c r="B203" s="89" t="e">
        <f>IF(ISBLANK('5. Pp (3 años)'!#REF!),"",'5. Pp (3 años)'!#REF!)</f>
        <v>#REF!</v>
      </c>
      <c r="C203" s="64" t="e">
        <f>IF(ISBLANK('5. Pp (3 años)'!#REF!),"",'5. Pp (3 años)'!#REF!)</f>
        <v>#REF!</v>
      </c>
      <c r="D203" s="91" t="e">
        <f>IF(ISBLANK('5. Pp (3 años)'!#REF!),"",'5. Pp (3 años)'!#REF!)</f>
        <v>#REF!</v>
      </c>
      <c r="E203" s="91" t="e">
        <f>IF(ISBLANK('5. Pp (3 años)'!#REF!),"",'5. Pp (3 años)'!#REF!)</f>
        <v>#REF!</v>
      </c>
      <c r="F203" s="91" t="e">
        <f>IF(ISBLANK('5. Pp (3 años)'!#REF!),"",'5. Pp (3 años)'!#REF!)</f>
        <v>#REF!</v>
      </c>
      <c r="G203" s="64" t="e">
        <f>IF(ISBLANK('5. Pp (3 años)'!#REF!),"",'5. Pp (3 años)'!#REF!)</f>
        <v>#REF!</v>
      </c>
      <c r="H203" s="64" t="e">
        <f>IF(ISBLANK('5. Pp (3 años)'!#REF!),"",'5. Pp (3 años)'!#REF!)</f>
        <v>#REF!</v>
      </c>
      <c r="I203" s="91" t="e">
        <f>IF(ISBLANK('5. Pp (3 años)'!#REF!),"",'5. Pp (3 años)'!#REF!)</f>
        <v>#REF!</v>
      </c>
      <c r="J203" s="91" t="e">
        <f>IF(ISBLANK('5. Pp (3 años)'!#REF!),"",'5. Pp (3 años)'!#REF!)</f>
        <v>#REF!</v>
      </c>
      <c r="K203" s="64" t="e">
        <f>IF(ISBLANK('5. Pp (3 años)'!#REF!),"",'5. Pp (3 años)'!#REF!)</f>
        <v>#REF!</v>
      </c>
      <c r="L203" s="91" t="e">
        <f>IF(ISBLANK('5. Pp (3 años)'!#REF!),"",'5. Pp (3 años)'!#REF!)</f>
        <v>#REF!</v>
      </c>
      <c r="M203" s="91" t="e">
        <f>IF(ISBLANK('5. Pp (3 años)'!#REF!),"",'5. Pp (3 años)'!#REF!)</f>
        <v>#REF!</v>
      </c>
      <c r="N203" s="91" t="e">
        <f>IF(ISBLANK('5. Pp (3 años)'!#REF!),"",'5. Pp (3 años)'!#REF!)</f>
        <v>#REF!</v>
      </c>
      <c r="O203" s="91" t="e">
        <f>IF(ISBLANK('5. Pp (3 años)'!#REF!),"",'5. Pp (3 años)'!#REF!)</f>
        <v>#REF!</v>
      </c>
      <c r="P203" s="92" t="e">
        <f>IF(ISBLANK('5. Pp (3 años)'!#REF!),"",'5. Pp (3 años)'!#REF!)</f>
        <v>#REF!</v>
      </c>
    </row>
    <row r="204" spans="2:16" ht="17.25">
      <c r="B204" s="93" t="e">
        <f>IF(ISBLANK('5. Pp (3 años)'!#REF!),"",'5. Pp (3 años)'!#REF!)</f>
        <v>#REF!</v>
      </c>
      <c r="C204" s="29" t="e">
        <f>IF(ISBLANK('5. Pp (3 años)'!#REF!),"",'5. Pp (3 años)'!#REF!)</f>
        <v>#REF!</v>
      </c>
      <c r="D204" s="31" t="e">
        <f>IF(ISBLANK('5. Pp (3 años)'!#REF!),"",'5. Pp (3 años)'!#REF!)</f>
        <v>#REF!</v>
      </c>
      <c r="E204" s="31" t="e">
        <f>IF(ISBLANK('5. Pp (3 años)'!#REF!),"",'5. Pp (3 años)'!#REF!)</f>
        <v>#REF!</v>
      </c>
      <c r="F204" s="31" t="e">
        <f>IF(ISBLANK('5. Pp (3 años)'!#REF!),"",'5. Pp (3 años)'!#REF!)</f>
        <v>#REF!</v>
      </c>
      <c r="G204" s="29" t="e">
        <f>IF(ISBLANK('5. Pp (3 años)'!#REF!),"",'5. Pp (3 años)'!#REF!)</f>
        <v>#REF!</v>
      </c>
      <c r="H204" s="29" t="e">
        <f>IF(ISBLANK('5. Pp (3 años)'!#REF!),"",'5. Pp (3 años)'!#REF!)</f>
        <v>#REF!</v>
      </c>
      <c r="I204" s="31" t="e">
        <f>IF(ISBLANK('5. Pp (3 años)'!#REF!),"",'5. Pp (3 años)'!#REF!)</f>
        <v>#REF!</v>
      </c>
      <c r="J204" s="31" t="e">
        <f>IF(ISBLANK('5. Pp (3 años)'!#REF!),"",'5. Pp (3 años)'!#REF!)</f>
        <v>#REF!</v>
      </c>
      <c r="K204" s="29" t="e">
        <f>IF(ISBLANK('5. Pp (3 años)'!#REF!),"",'5. Pp (3 años)'!#REF!)</f>
        <v>#REF!</v>
      </c>
      <c r="L204" s="31" t="e">
        <f>IF(ISBLANK('5. Pp (3 años)'!#REF!),"",'5. Pp (3 años)'!#REF!)</f>
        <v>#REF!</v>
      </c>
      <c r="M204" s="31" t="e">
        <f>IF(ISBLANK('5. Pp (3 años)'!#REF!),"",'5. Pp (3 años)'!#REF!)</f>
        <v>#REF!</v>
      </c>
      <c r="N204" s="31" t="e">
        <f>IF(ISBLANK('5. Pp (3 años)'!#REF!),"",'5. Pp (3 años)'!#REF!)</f>
        <v>#REF!</v>
      </c>
      <c r="O204" s="31" t="e">
        <f>IF(ISBLANK('5. Pp (3 años)'!#REF!),"",'5. Pp (3 años)'!#REF!)</f>
        <v>#REF!</v>
      </c>
      <c r="P204" s="204" t="e">
        <f>IF(ISBLANK('5. Pp (3 años)'!#REF!),"",'5. Pp (3 años)'!#REF!)</f>
        <v>#REF!</v>
      </c>
    </row>
    <row r="205" spans="2:16" ht="17.25">
      <c r="B205" s="93" t="e">
        <f>IF(ISBLANK('5. Pp (3 años)'!#REF!),"",'5. Pp (3 años)'!#REF!)</f>
        <v>#REF!</v>
      </c>
      <c r="C205" s="29" t="e">
        <f>IF(ISBLANK('5. Pp (3 años)'!#REF!),"",'5. Pp (3 años)'!#REF!)</f>
        <v>#REF!</v>
      </c>
      <c r="D205" s="31" t="e">
        <f>IF(ISBLANK('5. Pp (3 años)'!#REF!),"",'5. Pp (3 años)'!#REF!)</f>
        <v>#REF!</v>
      </c>
      <c r="E205" s="31" t="e">
        <f>IF(ISBLANK('5. Pp (3 años)'!#REF!),"",'5. Pp (3 años)'!#REF!)</f>
        <v>#REF!</v>
      </c>
      <c r="F205" s="31" t="e">
        <f>IF(ISBLANK('5. Pp (3 años)'!#REF!),"",'5. Pp (3 años)'!#REF!)</f>
        <v>#REF!</v>
      </c>
      <c r="G205" s="29" t="e">
        <f>IF(ISBLANK('5. Pp (3 años)'!#REF!),"",'5. Pp (3 años)'!#REF!)</f>
        <v>#REF!</v>
      </c>
      <c r="H205" s="29" t="e">
        <f>IF(ISBLANK('5. Pp (3 años)'!#REF!),"",'5. Pp (3 años)'!#REF!)</f>
        <v>#REF!</v>
      </c>
      <c r="I205" s="31" t="e">
        <f>IF(ISBLANK('5. Pp (3 años)'!#REF!),"",'5. Pp (3 años)'!#REF!)</f>
        <v>#REF!</v>
      </c>
      <c r="J205" s="31" t="e">
        <f>IF(ISBLANK('5. Pp (3 años)'!#REF!),"",'5. Pp (3 años)'!#REF!)</f>
        <v>#REF!</v>
      </c>
      <c r="K205" s="29" t="e">
        <f>IF(ISBLANK('5. Pp (3 años)'!#REF!),"",'5. Pp (3 años)'!#REF!)</f>
        <v>#REF!</v>
      </c>
      <c r="L205" s="31" t="e">
        <f>IF(ISBLANK('5. Pp (3 años)'!#REF!),"",'5. Pp (3 años)'!#REF!)</f>
        <v>#REF!</v>
      </c>
      <c r="M205" s="31" t="e">
        <f>IF(ISBLANK('5. Pp (3 años)'!#REF!),"",'5. Pp (3 años)'!#REF!)</f>
        <v>#REF!</v>
      </c>
      <c r="N205" s="31" t="e">
        <f>IF(ISBLANK('5. Pp (3 años)'!#REF!),"",'5. Pp (3 años)'!#REF!)</f>
        <v>#REF!</v>
      </c>
      <c r="O205" s="31" t="e">
        <f>IF(ISBLANK('5. Pp (3 años)'!#REF!),"",'5. Pp (3 años)'!#REF!)</f>
        <v>#REF!</v>
      </c>
      <c r="P205" s="204" t="e">
        <f>IF(ISBLANK('5. Pp (3 años)'!#REF!),"",'5. Pp (3 años)'!#REF!)</f>
        <v>#REF!</v>
      </c>
    </row>
    <row r="206" spans="2:16" ht="17.25">
      <c r="B206" s="93" t="e">
        <f>IF(ISBLANK('5. Pp (3 años)'!#REF!),"",'5. Pp (3 años)'!#REF!)</f>
        <v>#REF!</v>
      </c>
      <c r="C206" s="29" t="e">
        <f>IF(ISBLANK('5. Pp (3 años)'!#REF!),"",'5. Pp (3 años)'!#REF!)</f>
        <v>#REF!</v>
      </c>
      <c r="D206" s="31" t="e">
        <f>IF(ISBLANK('5. Pp (3 años)'!#REF!),"",'5. Pp (3 años)'!#REF!)</f>
        <v>#REF!</v>
      </c>
      <c r="E206" s="31" t="e">
        <f>IF(ISBLANK('5. Pp (3 años)'!#REF!),"",'5. Pp (3 años)'!#REF!)</f>
        <v>#REF!</v>
      </c>
      <c r="F206" s="31" t="e">
        <f>IF(ISBLANK('5. Pp (3 años)'!#REF!),"",'5. Pp (3 años)'!#REF!)</f>
        <v>#REF!</v>
      </c>
      <c r="G206" s="29" t="e">
        <f>IF(ISBLANK('5. Pp (3 años)'!#REF!),"",'5. Pp (3 años)'!#REF!)</f>
        <v>#REF!</v>
      </c>
      <c r="H206" s="29" t="e">
        <f>IF(ISBLANK('5. Pp (3 años)'!#REF!),"",'5. Pp (3 años)'!#REF!)</f>
        <v>#REF!</v>
      </c>
      <c r="I206" s="31" t="e">
        <f>IF(ISBLANK('5. Pp (3 años)'!#REF!),"",'5. Pp (3 años)'!#REF!)</f>
        <v>#REF!</v>
      </c>
      <c r="J206" s="31" t="e">
        <f>IF(ISBLANK('5. Pp (3 años)'!#REF!),"",'5. Pp (3 años)'!#REF!)</f>
        <v>#REF!</v>
      </c>
      <c r="K206" s="29" t="e">
        <f>IF(ISBLANK('5. Pp (3 años)'!#REF!),"",'5. Pp (3 años)'!#REF!)</f>
        <v>#REF!</v>
      </c>
      <c r="L206" s="31" t="e">
        <f>IF(ISBLANK('5. Pp (3 años)'!#REF!),"",'5. Pp (3 años)'!#REF!)</f>
        <v>#REF!</v>
      </c>
      <c r="M206" s="31" t="e">
        <f>IF(ISBLANK('5. Pp (3 años)'!#REF!),"",'5. Pp (3 años)'!#REF!)</f>
        <v>#REF!</v>
      </c>
      <c r="N206" s="31" t="e">
        <f>IF(ISBLANK('5. Pp (3 años)'!#REF!),"",'5. Pp (3 años)'!#REF!)</f>
        <v>#REF!</v>
      </c>
      <c r="O206" s="31" t="e">
        <f>IF(ISBLANK('5. Pp (3 años)'!#REF!),"",'5. Pp (3 años)'!#REF!)</f>
        <v>#REF!</v>
      </c>
      <c r="P206" s="204" t="e">
        <f>IF(ISBLANK('5. Pp (3 años)'!#REF!),"",'5. Pp (3 años)'!#REF!)</f>
        <v>#REF!</v>
      </c>
    </row>
    <row r="207" spans="2:16" ht="17.25">
      <c r="B207" s="93" t="e">
        <f>IF(ISBLANK('5. Pp (3 años)'!#REF!),"",'5. Pp (3 años)'!#REF!)</f>
        <v>#REF!</v>
      </c>
      <c r="C207" s="29" t="e">
        <f>IF(ISBLANK('5. Pp (3 años)'!#REF!),"",'5. Pp (3 años)'!#REF!)</f>
        <v>#REF!</v>
      </c>
      <c r="D207" s="31" t="e">
        <f>IF(ISBLANK('5. Pp (3 años)'!#REF!),"",'5. Pp (3 años)'!#REF!)</f>
        <v>#REF!</v>
      </c>
      <c r="E207" s="31" t="e">
        <f>IF(ISBLANK('5. Pp (3 años)'!#REF!),"",'5. Pp (3 años)'!#REF!)</f>
        <v>#REF!</v>
      </c>
      <c r="F207" s="31" t="e">
        <f>IF(ISBLANK('5. Pp (3 años)'!#REF!),"",'5. Pp (3 años)'!#REF!)</f>
        <v>#REF!</v>
      </c>
      <c r="G207" s="29" t="e">
        <f>IF(ISBLANK('5. Pp (3 años)'!#REF!),"",'5. Pp (3 años)'!#REF!)</f>
        <v>#REF!</v>
      </c>
      <c r="H207" s="29" t="e">
        <f>IF(ISBLANK('5. Pp (3 años)'!#REF!),"",'5. Pp (3 años)'!#REF!)</f>
        <v>#REF!</v>
      </c>
      <c r="I207" s="31" t="e">
        <f>IF(ISBLANK('5. Pp (3 años)'!#REF!),"",'5. Pp (3 años)'!#REF!)</f>
        <v>#REF!</v>
      </c>
      <c r="J207" s="31" t="e">
        <f>IF(ISBLANK('5. Pp (3 años)'!#REF!),"",'5. Pp (3 años)'!#REF!)</f>
        <v>#REF!</v>
      </c>
      <c r="K207" s="29" t="e">
        <f>IF(ISBLANK('5. Pp (3 años)'!#REF!),"",'5. Pp (3 años)'!#REF!)</f>
        <v>#REF!</v>
      </c>
      <c r="L207" s="31" t="e">
        <f>IF(ISBLANK('5. Pp (3 años)'!#REF!),"",'5. Pp (3 años)'!#REF!)</f>
        <v>#REF!</v>
      </c>
      <c r="M207" s="31" t="e">
        <f>IF(ISBLANK('5. Pp (3 años)'!#REF!),"",'5. Pp (3 años)'!#REF!)</f>
        <v>#REF!</v>
      </c>
      <c r="N207" s="31" t="e">
        <f>IF(ISBLANK('5. Pp (3 años)'!#REF!),"",'5. Pp (3 años)'!#REF!)</f>
        <v>#REF!</v>
      </c>
      <c r="O207" s="31" t="e">
        <f>IF(ISBLANK('5. Pp (3 años)'!#REF!),"",'5. Pp (3 años)'!#REF!)</f>
        <v>#REF!</v>
      </c>
      <c r="P207" s="204" t="e">
        <f>IF(ISBLANK('5. Pp (3 años)'!#REF!),"",'5. Pp (3 años)'!#REF!)</f>
        <v>#REF!</v>
      </c>
    </row>
    <row r="208" spans="2:16" ht="17.25">
      <c r="B208" s="93" t="e">
        <f>IF(ISBLANK('5. Pp (3 años)'!#REF!),"",'5. Pp (3 años)'!#REF!)</f>
        <v>#REF!</v>
      </c>
      <c r="C208" s="29" t="e">
        <f>IF(ISBLANK('5. Pp (3 años)'!#REF!),"",'5. Pp (3 años)'!#REF!)</f>
        <v>#REF!</v>
      </c>
      <c r="D208" s="31" t="e">
        <f>IF(ISBLANK('5. Pp (3 años)'!#REF!),"",'5. Pp (3 años)'!#REF!)</f>
        <v>#REF!</v>
      </c>
      <c r="E208" s="31" t="e">
        <f>IF(ISBLANK('5. Pp (3 años)'!#REF!),"",'5. Pp (3 años)'!#REF!)</f>
        <v>#REF!</v>
      </c>
      <c r="F208" s="31" t="e">
        <f>IF(ISBLANK('5. Pp (3 años)'!#REF!),"",'5. Pp (3 años)'!#REF!)</f>
        <v>#REF!</v>
      </c>
      <c r="G208" s="29" t="e">
        <f>IF(ISBLANK('5. Pp (3 años)'!#REF!),"",'5. Pp (3 años)'!#REF!)</f>
        <v>#REF!</v>
      </c>
      <c r="H208" s="29" t="e">
        <f>IF(ISBLANK('5. Pp (3 años)'!#REF!),"",'5. Pp (3 años)'!#REF!)</f>
        <v>#REF!</v>
      </c>
      <c r="I208" s="31" t="e">
        <f>IF(ISBLANK('5. Pp (3 años)'!#REF!),"",'5. Pp (3 años)'!#REF!)</f>
        <v>#REF!</v>
      </c>
      <c r="J208" s="31" t="e">
        <f>IF(ISBLANK('5. Pp (3 años)'!#REF!),"",'5. Pp (3 años)'!#REF!)</f>
        <v>#REF!</v>
      </c>
      <c r="K208" s="29" t="e">
        <f>IF(ISBLANK('5. Pp (3 años)'!#REF!),"",'5. Pp (3 años)'!#REF!)</f>
        <v>#REF!</v>
      </c>
      <c r="L208" s="31" t="e">
        <f>IF(ISBLANK('5. Pp (3 años)'!#REF!),"",'5. Pp (3 años)'!#REF!)</f>
        <v>#REF!</v>
      </c>
      <c r="M208" s="31" t="e">
        <f>IF(ISBLANK('5. Pp (3 años)'!#REF!),"",'5. Pp (3 años)'!#REF!)</f>
        <v>#REF!</v>
      </c>
      <c r="N208" s="31" t="e">
        <f>IF(ISBLANK('5. Pp (3 años)'!#REF!),"",'5. Pp (3 años)'!#REF!)</f>
        <v>#REF!</v>
      </c>
      <c r="O208" s="31" t="e">
        <f>IF(ISBLANK('5. Pp (3 años)'!#REF!),"",'5. Pp (3 años)'!#REF!)</f>
        <v>#REF!</v>
      </c>
      <c r="P208" s="204" t="e">
        <f>IF(ISBLANK('5. Pp (3 años)'!#REF!),"",'5. Pp (3 años)'!#REF!)</f>
        <v>#REF!</v>
      </c>
    </row>
    <row r="209" spans="2:16" ht="17.25">
      <c r="B209" s="89" t="e">
        <f>IF(ISBLANK('5. Pp (3 años)'!#REF!),"",'5. Pp (3 años)'!#REF!)</f>
        <v>#REF!</v>
      </c>
      <c r="C209" s="64" t="e">
        <f>IF(ISBLANK('5. Pp (3 años)'!#REF!),"",'5. Pp (3 años)'!#REF!)</f>
        <v>#REF!</v>
      </c>
      <c r="D209" s="91" t="e">
        <f>IF(ISBLANK('5. Pp (3 años)'!#REF!),"",'5. Pp (3 años)'!#REF!)</f>
        <v>#REF!</v>
      </c>
      <c r="E209" s="91" t="e">
        <f>IF(ISBLANK('5. Pp (3 años)'!#REF!),"",'5. Pp (3 años)'!#REF!)</f>
        <v>#REF!</v>
      </c>
      <c r="F209" s="91" t="e">
        <f>IF(ISBLANK('5. Pp (3 años)'!#REF!),"",'5. Pp (3 años)'!#REF!)</f>
        <v>#REF!</v>
      </c>
      <c r="G209" s="64" t="e">
        <f>IF(ISBLANK('5. Pp (3 años)'!#REF!),"",'5. Pp (3 años)'!#REF!)</f>
        <v>#REF!</v>
      </c>
      <c r="H209" s="64" t="e">
        <f>IF(ISBLANK('5. Pp (3 años)'!#REF!),"",'5. Pp (3 años)'!#REF!)</f>
        <v>#REF!</v>
      </c>
      <c r="I209" s="91" t="e">
        <f>IF(ISBLANK('5. Pp (3 años)'!#REF!),"",'5. Pp (3 años)'!#REF!)</f>
        <v>#REF!</v>
      </c>
      <c r="J209" s="91" t="e">
        <f>IF(ISBLANK('5. Pp (3 años)'!#REF!),"",'5. Pp (3 años)'!#REF!)</f>
        <v>#REF!</v>
      </c>
      <c r="K209" s="64" t="e">
        <f>IF(ISBLANK('5. Pp (3 años)'!#REF!),"",'5. Pp (3 años)'!#REF!)</f>
        <v>#REF!</v>
      </c>
      <c r="L209" s="91" t="e">
        <f>IF(ISBLANK('5. Pp (3 años)'!#REF!),"",'5. Pp (3 años)'!#REF!)</f>
        <v>#REF!</v>
      </c>
      <c r="M209" s="91" t="e">
        <f>IF(ISBLANK('5. Pp (3 años)'!#REF!),"",'5. Pp (3 años)'!#REF!)</f>
        <v>#REF!</v>
      </c>
      <c r="N209" s="91" t="e">
        <f>IF(ISBLANK('5. Pp (3 años)'!#REF!),"",'5. Pp (3 años)'!#REF!)</f>
        <v>#REF!</v>
      </c>
      <c r="O209" s="91" t="e">
        <f>IF(ISBLANK('5. Pp (3 años)'!#REF!),"",'5. Pp (3 años)'!#REF!)</f>
        <v>#REF!</v>
      </c>
      <c r="P209" s="92" t="e">
        <f>IF(ISBLANK('5. Pp (3 años)'!#REF!),"",'5. Pp (3 años)'!#REF!)</f>
        <v>#REF!</v>
      </c>
    </row>
    <row r="210" spans="2:16" ht="17.25">
      <c r="B210" s="93" t="e">
        <f>IF(ISBLANK('5. Pp (3 años)'!#REF!),"",'5. Pp (3 años)'!#REF!)</f>
        <v>#REF!</v>
      </c>
      <c r="C210" s="29" t="e">
        <f>IF(ISBLANK('5. Pp (3 años)'!#REF!),"",'5. Pp (3 años)'!#REF!)</f>
        <v>#REF!</v>
      </c>
      <c r="D210" s="31" t="e">
        <f>IF(ISBLANK('5. Pp (3 años)'!#REF!),"",'5. Pp (3 años)'!#REF!)</f>
        <v>#REF!</v>
      </c>
      <c r="E210" s="31" t="e">
        <f>IF(ISBLANK('5. Pp (3 años)'!#REF!),"",'5. Pp (3 años)'!#REF!)</f>
        <v>#REF!</v>
      </c>
      <c r="F210" s="31" t="e">
        <f>IF(ISBLANK('5. Pp (3 años)'!#REF!),"",'5. Pp (3 años)'!#REF!)</f>
        <v>#REF!</v>
      </c>
      <c r="G210" s="29" t="e">
        <f>IF(ISBLANK('5. Pp (3 años)'!#REF!),"",'5. Pp (3 años)'!#REF!)</f>
        <v>#REF!</v>
      </c>
      <c r="H210" s="29" t="e">
        <f>IF(ISBLANK('5. Pp (3 años)'!#REF!),"",'5. Pp (3 años)'!#REF!)</f>
        <v>#REF!</v>
      </c>
      <c r="I210" s="31" t="e">
        <f>IF(ISBLANK('5. Pp (3 años)'!#REF!),"",'5. Pp (3 años)'!#REF!)</f>
        <v>#REF!</v>
      </c>
      <c r="J210" s="31" t="e">
        <f>IF(ISBLANK('5. Pp (3 años)'!#REF!),"",'5. Pp (3 años)'!#REF!)</f>
        <v>#REF!</v>
      </c>
      <c r="K210" s="29" t="e">
        <f>IF(ISBLANK('5. Pp (3 años)'!#REF!),"",'5. Pp (3 años)'!#REF!)</f>
        <v>#REF!</v>
      </c>
      <c r="L210" s="31" t="e">
        <f>IF(ISBLANK('5. Pp (3 años)'!#REF!),"",'5. Pp (3 años)'!#REF!)</f>
        <v>#REF!</v>
      </c>
      <c r="M210" s="31" t="e">
        <f>IF(ISBLANK('5. Pp (3 años)'!#REF!),"",'5. Pp (3 años)'!#REF!)</f>
        <v>#REF!</v>
      </c>
      <c r="N210" s="31" t="e">
        <f>IF(ISBLANK('5. Pp (3 años)'!#REF!),"",'5. Pp (3 años)'!#REF!)</f>
        <v>#REF!</v>
      </c>
      <c r="O210" s="31" t="e">
        <f>IF(ISBLANK('5. Pp (3 años)'!#REF!),"",'5. Pp (3 años)'!#REF!)</f>
        <v>#REF!</v>
      </c>
      <c r="P210" s="204" t="e">
        <f>IF(ISBLANK('5. Pp (3 años)'!#REF!),"",'5. Pp (3 años)'!#REF!)</f>
        <v>#REF!</v>
      </c>
    </row>
    <row r="211" spans="2:16" ht="17.25">
      <c r="B211" s="93" t="e">
        <f>IF(ISBLANK('5. Pp (3 años)'!#REF!),"",'5. Pp (3 años)'!#REF!)</f>
        <v>#REF!</v>
      </c>
      <c r="C211" s="29" t="e">
        <f>IF(ISBLANK('5. Pp (3 años)'!#REF!),"",'5. Pp (3 años)'!#REF!)</f>
        <v>#REF!</v>
      </c>
      <c r="D211" s="31" t="e">
        <f>IF(ISBLANK('5. Pp (3 años)'!#REF!),"",'5. Pp (3 años)'!#REF!)</f>
        <v>#REF!</v>
      </c>
      <c r="E211" s="31" t="e">
        <f>IF(ISBLANK('5. Pp (3 años)'!#REF!),"",'5. Pp (3 años)'!#REF!)</f>
        <v>#REF!</v>
      </c>
      <c r="F211" s="31" t="e">
        <f>IF(ISBLANK('5. Pp (3 años)'!#REF!),"",'5. Pp (3 años)'!#REF!)</f>
        <v>#REF!</v>
      </c>
      <c r="G211" s="29" t="e">
        <f>IF(ISBLANK('5. Pp (3 años)'!#REF!),"",'5. Pp (3 años)'!#REF!)</f>
        <v>#REF!</v>
      </c>
      <c r="H211" s="29" t="e">
        <f>IF(ISBLANK('5. Pp (3 años)'!#REF!),"",'5. Pp (3 años)'!#REF!)</f>
        <v>#REF!</v>
      </c>
      <c r="I211" s="31" t="e">
        <f>IF(ISBLANK('5. Pp (3 años)'!#REF!),"",'5. Pp (3 años)'!#REF!)</f>
        <v>#REF!</v>
      </c>
      <c r="J211" s="31" t="e">
        <f>IF(ISBLANK('5. Pp (3 años)'!#REF!),"",'5. Pp (3 años)'!#REF!)</f>
        <v>#REF!</v>
      </c>
      <c r="K211" s="29" t="e">
        <f>IF(ISBLANK('5. Pp (3 años)'!#REF!),"",'5. Pp (3 años)'!#REF!)</f>
        <v>#REF!</v>
      </c>
      <c r="L211" s="31" t="e">
        <f>IF(ISBLANK('5. Pp (3 años)'!#REF!),"",'5. Pp (3 años)'!#REF!)</f>
        <v>#REF!</v>
      </c>
      <c r="M211" s="31" t="e">
        <f>IF(ISBLANK('5. Pp (3 años)'!#REF!),"",'5. Pp (3 años)'!#REF!)</f>
        <v>#REF!</v>
      </c>
      <c r="N211" s="31" t="e">
        <f>IF(ISBLANK('5. Pp (3 años)'!#REF!),"",'5. Pp (3 años)'!#REF!)</f>
        <v>#REF!</v>
      </c>
      <c r="O211" s="31" t="e">
        <f>IF(ISBLANK('5. Pp (3 años)'!#REF!),"",'5. Pp (3 años)'!#REF!)</f>
        <v>#REF!</v>
      </c>
      <c r="P211" s="204" t="e">
        <f>IF(ISBLANK('5. Pp (3 años)'!#REF!),"",'5. Pp (3 años)'!#REF!)</f>
        <v>#REF!</v>
      </c>
    </row>
    <row r="212" spans="2:16" ht="17.25">
      <c r="B212" s="93" t="e">
        <f>IF(ISBLANK('5. Pp (3 años)'!#REF!),"",'5. Pp (3 años)'!#REF!)</f>
        <v>#REF!</v>
      </c>
      <c r="C212" s="29" t="e">
        <f>IF(ISBLANK('5. Pp (3 años)'!#REF!),"",'5. Pp (3 años)'!#REF!)</f>
        <v>#REF!</v>
      </c>
      <c r="D212" s="31" t="e">
        <f>IF(ISBLANK('5. Pp (3 años)'!#REF!),"",'5. Pp (3 años)'!#REF!)</f>
        <v>#REF!</v>
      </c>
      <c r="E212" s="31" t="e">
        <f>IF(ISBLANK('5. Pp (3 años)'!#REF!),"",'5. Pp (3 años)'!#REF!)</f>
        <v>#REF!</v>
      </c>
      <c r="F212" s="31" t="e">
        <f>IF(ISBLANK('5. Pp (3 años)'!#REF!),"",'5. Pp (3 años)'!#REF!)</f>
        <v>#REF!</v>
      </c>
      <c r="G212" s="29" t="e">
        <f>IF(ISBLANK('5. Pp (3 años)'!#REF!),"",'5. Pp (3 años)'!#REF!)</f>
        <v>#REF!</v>
      </c>
      <c r="H212" s="29" t="e">
        <f>IF(ISBLANK('5. Pp (3 años)'!#REF!),"",'5. Pp (3 años)'!#REF!)</f>
        <v>#REF!</v>
      </c>
      <c r="I212" s="31" t="e">
        <f>IF(ISBLANK('5. Pp (3 años)'!#REF!),"",'5. Pp (3 años)'!#REF!)</f>
        <v>#REF!</v>
      </c>
      <c r="J212" s="31" t="e">
        <f>IF(ISBLANK('5. Pp (3 años)'!#REF!),"",'5. Pp (3 años)'!#REF!)</f>
        <v>#REF!</v>
      </c>
      <c r="K212" s="29" t="e">
        <f>IF(ISBLANK('5. Pp (3 años)'!#REF!),"",'5. Pp (3 años)'!#REF!)</f>
        <v>#REF!</v>
      </c>
      <c r="L212" s="31" t="e">
        <f>IF(ISBLANK('5. Pp (3 años)'!#REF!),"",'5. Pp (3 años)'!#REF!)</f>
        <v>#REF!</v>
      </c>
      <c r="M212" s="31" t="e">
        <f>IF(ISBLANK('5. Pp (3 años)'!#REF!),"",'5. Pp (3 años)'!#REF!)</f>
        <v>#REF!</v>
      </c>
      <c r="N212" s="31" t="e">
        <f>IF(ISBLANK('5. Pp (3 años)'!#REF!),"",'5. Pp (3 años)'!#REF!)</f>
        <v>#REF!</v>
      </c>
      <c r="O212" s="31" t="e">
        <f>IF(ISBLANK('5. Pp (3 años)'!#REF!),"",'5. Pp (3 años)'!#REF!)</f>
        <v>#REF!</v>
      </c>
      <c r="P212" s="204" t="e">
        <f>IF(ISBLANK('5. Pp (3 años)'!#REF!),"",'5. Pp (3 años)'!#REF!)</f>
        <v>#REF!</v>
      </c>
    </row>
    <row r="213" spans="2:16" ht="17.25">
      <c r="B213" s="93" t="e">
        <f>IF(ISBLANK('5. Pp (3 años)'!#REF!),"",'5. Pp (3 años)'!#REF!)</f>
        <v>#REF!</v>
      </c>
      <c r="C213" s="29" t="e">
        <f>IF(ISBLANK('5. Pp (3 años)'!#REF!),"",'5. Pp (3 años)'!#REF!)</f>
        <v>#REF!</v>
      </c>
      <c r="D213" s="31" t="e">
        <f>IF(ISBLANK('5. Pp (3 años)'!#REF!),"",'5. Pp (3 años)'!#REF!)</f>
        <v>#REF!</v>
      </c>
      <c r="E213" s="31" t="e">
        <f>IF(ISBLANK('5. Pp (3 años)'!#REF!),"",'5. Pp (3 años)'!#REF!)</f>
        <v>#REF!</v>
      </c>
      <c r="F213" s="31" t="e">
        <f>IF(ISBLANK('5. Pp (3 años)'!#REF!),"",'5. Pp (3 años)'!#REF!)</f>
        <v>#REF!</v>
      </c>
      <c r="G213" s="29" t="e">
        <f>IF(ISBLANK('5. Pp (3 años)'!#REF!),"",'5. Pp (3 años)'!#REF!)</f>
        <v>#REF!</v>
      </c>
      <c r="H213" s="29" t="e">
        <f>IF(ISBLANK('5. Pp (3 años)'!#REF!),"",'5. Pp (3 años)'!#REF!)</f>
        <v>#REF!</v>
      </c>
      <c r="I213" s="31" t="e">
        <f>IF(ISBLANK('5. Pp (3 años)'!#REF!),"",'5. Pp (3 años)'!#REF!)</f>
        <v>#REF!</v>
      </c>
      <c r="J213" s="31" t="e">
        <f>IF(ISBLANK('5. Pp (3 años)'!#REF!),"",'5. Pp (3 años)'!#REF!)</f>
        <v>#REF!</v>
      </c>
      <c r="K213" s="29" t="e">
        <f>IF(ISBLANK('5. Pp (3 años)'!#REF!),"",'5. Pp (3 años)'!#REF!)</f>
        <v>#REF!</v>
      </c>
      <c r="L213" s="31" t="e">
        <f>IF(ISBLANK('5. Pp (3 años)'!#REF!),"",'5. Pp (3 años)'!#REF!)</f>
        <v>#REF!</v>
      </c>
      <c r="M213" s="31" t="e">
        <f>IF(ISBLANK('5. Pp (3 años)'!#REF!),"",'5. Pp (3 años)'!#REF!)</f>
        <v>#REF!</v>
      </c>
      <c r="N213" s="31" t="e">
        <f>IF(ISBLANK('5. Pp (3 años)'!#REF!),"",'5. Pp (3 años)'!#REF!)</f>
        <v>#REF!</v>
      </c>
      <c r="O213" s="31" t="e">
        <f>IF(ISBLANK('5. Pp (3 años)'!#REF!),"",'5. Pp (3 años)'!#REF!)</f>
        <v>#REF!</v>
      </c>
      <c r="P213" s="204" t="e">
        <f>IF(ISBLANK('5. Pp (3 años)'!#REF!),"",'5. Pp (3 años)'!#REF!)</f>
        <v>#REF!</v>
      </c>
    </row>
    <row r="214" spans="2:16" ht="17.25">
      <c r="B214" s="93" t="e">
        <f>IF(ISBLANK('5. Pp (3 años)'!#REF!),"",'5. Pp (3 años)'!#REF!)</f>
        <v>#REF!</v>
      </c>
      <c r="C214" s="29" t="e">
        <f>IF(ISBLANK('5. Pp (3 años)'!#REF!),"",'5. Pp (3 años)'!#REF!)</f>
        <v>#REF!</v>
      </c>
      <c r="D214" s="31" t="e">
        <f>IF(ISBLANK('5. Pp (3 años)'!#REF!),"",'5. Pp (3 años)'!#REF!)</f>
        <v>#REF!</v>
      </c>
      <c r="E214" s="31" t="e">
        <f>IF(ISBLANK('5. Pp (3 años)'!#REF!),"",'5. Pp (3 años)'!#REF!)</f>
        <v>#REF!</v>
      </c>
      <c r="F214" s="31" t="e">
        <f>IF(ISBLANK('5. Pp (3 años)'!#REF!),"",'5. Pp (3 años)'!#REF!)</f>
        <v>#REF!</v>
      </c>
      <c r="G214" s="29" t="e">
        <f>IF(ISBLANK('5. Pp (3 años)'!#REF!),"",'5. Pp (3 años)'!#REF!)</f>
        <v>#REF!</v>
      </c>
      <c r="H214" s="29" t="e">
        <f>IF(ISBLANK('5. Pp (3 años)'!#REF!),"",'5. Pp (3 años)'!#REF!)</f>
        <v>#REF!</v>
      </c>
      <c r="I214" s="31" t="e">
        <f>IF(ISBLANK('5. Pp (3 años)'!#REF!),"",'5. Pp (3 años)'!#REF!)</f>
        <v>#REF!</v>
      </c>
      <c r="J214" s="31" t="e">
        <f>IF(ISBLANK('5. Pp (3 años)'!#REF!),"",'5. Pp (3 años)'!#REF!)</f>
        <v>#REF!</v>
      </c>
      <c r="K214" s="29" t="e">
        <f>IF(ISBLANK('5. Pp (3 años)'!#REF!),"",'5. Pp (3 años)'!#REF!)</f>
        <v>#REF!</v>
      </c>
      <c r="L214" s="31" t="e">
        <f>IF(ISBLANK('5. Pp (3 años)'!#REF!),"",'5. Pp (3 años)'!#REF!)</f>
        <v>#REF!</v>
      </c>
      <c r="M214" s="31" t="e">
        <f>IF(ISBLANK('5. Pp (3 años)'!#REF!),"",'5. Pp (3 años)'!#REF!)</f>
        <v>#REF!</v>
      </c>
      <c r="N214" s="31" t="e">
        <f>IF(ISBLANK('5. Pp (3 años)'!#REF!),"",'5. Pp (3 años)'!#REF!)</f>
        <v>#REF!</v>
      </c>
      <c r="O214" s="31" t="e">
        <f>IF(ISBLANK('5. Pp (3 años)'!#REF!),"",'5. Pp (3 años)'!#REF!)</f>
        <v>#REF!</v>
      </c>
      <c r="P214" s="204" t="e">
        <f>IF(ISBLANK('5. Pp (3 años)'!#REF!),"",'5. Pp (3 años)'!#REF!)</f>
        <v>#REF!</v>
      </c>
    </row>
    <row r="215" spans="2:16" ht="17.25">
      <c r="B215" s="89" t="e">
        <f>IF(ISBLANK('5. Pp (3 años)'!#REF!),"",'5. Pp (3 años)'!#REF!)</f>
        <v>#REF!</v>
      </c>
      <c r="C215" s="64" t="e">
        <f>IF(ISBLANK('5. Pp (3 años)'!#REF!),"",'5. Pp (3 años)'!#REF!)</f>
        <v>#REF!</v>
      </c>
      <c r="D215" s="91" t="e">
        <f>IF(ISBLANK('5. Pp (3 años)'!#REF!),"",'5. Pp (3 años)'!#REF!)</f>
        <v>#REF!</v>
      </c>
      <c r="E215" s="91" t="e">
        <f>IF(ISBLANK('5. Pp (3 años)'!#REF!),"",'5. Pp (3 años)'!#REF!)</f>
        <v>#REF!</v>
      </c>
      <c r="F215" s="91" t="e">
        <f>IF(ISBLANK('5. Pp (3 años)'!#REF!),"",'5. Pp (3 años)'!#REF!)</f>
        <v>#REF!</v>
      </c>
      <c r="G215" s="64" t="e">
        <f>IF(ISBLANK('5. Pp (3 años)'!#REF!),"",'5. Pp (3 años)'!#REF!)</f>
        <v>#REF!</v>
      </c>
      <c r="H215" s="64" t="e">
        <f>IF(ISBLANK('5. Pp (3 años)'!#REF!),"",'5. Pp (3 años)'!#REF!)</f>
        <v>#REF!</v>
      </c>
      <c r="I215" s="91" t="e">
        <f>IF(ISBLANK('5. Pp (3 años)'!#REF!),"",'5. Pp (3 años)'!#REF!)</f>
        <v>#REF!</v>
      </c>
      <c r="J215" s="91" t="e">
        <f>IF(ISBLANK('5. Pp (3 años)'!#REF!),"",'5. Pp (3 años)'!#REF!)</f>
        <v>#REF!</v>
      </c>
      <c r="K215" s="64" t="e">
        <f>IF(ISBLANK('5. Pp (3 años)'!#REF!),"",'5. Pp (3 años)'!#REF!)</f>
        <v>#REF!</v>
      </c>
      <c r="L215" s="91" t="e">
        <f>IF(ISBLANK('5. Pp (3 años)'!#REF!),"",'5. Pp (3 años)'!#REF!)</f>
        <v>#REF!</v>
      </c>
      <c r="M215" s="91" t="e">
        <f>IF(ISBLANK('5. Pp (3 años)'!#REF!),"",'5. Pp (3 años)'!#REF!)</f>
        <v>#REF!</v>
      </c>
      <c r="N215" s="91" t="e">
        <f>IF(ISBLANK('5. Pp (3 años)'!#REF!),"",'5. Pp (3 años)'!#REF!)</f>
        <v>#REF!</v>
      </c>
      <c r="O215" s="91" t="e">
        <f>IF(ISBLANK('5. Pp (3 años)'!#REF!),"",'5. Pp (3 años)'!#REF!)</f>
        <v>#REF!</v>
      </c>
      <c r="P215" s="92" t="e">
        <f>IF(ISBLANK('5. Pp (3 años)'!#REF!),"",'5. Pp (3 años)'!#REF!)</f>
        <v>#REF!</v>
      </c>
    </row>
    <row r="216" spans="2:16" ht="17.25">
      <c r="B216" s="93" t="e">
        <f>IF(ISBLANK('5. Pp (3 años)'!#REF!),"",'5. Pp (3 años)'!#REF!)</f>
        <v>#REF!</v>
      </c>
      <c r="C216" s="29" t="e">
        <f>IF(ISBLANK('5. Pp (3 años)'!#REF!),"",'5. Pp (3 años)'!#REF!)</f>
        <v>#REF!</v>
      </c>
      <c r="D216" s="31" t="e">
        <f>IF(ISBLANK('5. Pp (3 años)'!#REF!),"",'5. Pp (3 años)'!#REF!)</f>
        <v>#REF!</v>
      </c>
      <c r="E216" s="31" t="e">
        <f>IF(ISBLANK('5. Pp (3 años)'!#REF!),"",'5. Pp (3 años)'!#REF!)</f>
        <v>#REF!</v>
      </c>
      <c r="F216" s="31" t="e">
        <f>IF(ISBLANK('5. Pp (3 años)'!#REF!),"",'5. Pp (3 años)'!#REF!)</f>
        <v>#REF!</v>
      </c>
      <c r="G216" s="29" t="e">
        <f>IF(ISBLANK('5. Pp (3 años)'!#REF!),"",'5. Pp (3 años)'!#REF!)</f>
        <v>#REF!</v>
      </c>
      <c r="H216" s="29" t="e">
        <f>IF(ISBLANK('5. Pp (3 años)'!#REF!),"",'5. Pp (3 años)'!#REF!)</f>
        <v>#REF!</v>
      </c>
      <c r="I216" s="31" t="e">
        <f>IF(ISBLANK('5. Pp (3 años)'!#REF!),"",'5. Pp (3 años)'!#REF!)</f>
        <v>#REF!</v>
      </c>
      <c r="J216" s="31" t="e">
        <f>IF(ISBLANK('5. Pp (3 años)'!#REF!),"",'5. Pp (3 años)'!#REF!)</f>
        <v>#REF!</v>
      </c>
      <c r="K216" s="29" t="e">
        <f>IF(ISBLANK('5. Pp (3 años)'!#REF!),"",'5. Pp (3 años)'!#REF!)</f>
        <v>#REF!</v>
      </c>
      <c r="L216" s="31" t="e">
        <f>IF(ISBLANK('5. Pp (3 años)'!#REF!),"",'5. Pp (3 años)'!#REF!)</f>
        <v>#REF!</v>
      </c>
      <c r="M216" s="31" t="e">
        <f>IF(ISBLANK('5. Pp (3 años)'!#REF!),"",'5. Pp (3 años)'!#REF!)</f>
        <v>#REF!</v>
      </c>
      <c r="N216" s="31" t="e">
        <f>IF(ISBLANK('5. Pp (3 años)'!#REF!),"",'5. Pp (3 años)'!#REF!)</f>
        <v>#REF!</v>
      </c>
      <c r="O216" s="31" t="e">
        <f>IF(ISBLANK('5. Pp (3 años)'!#REF!),"",'5. Pp (3 años)'!#REF!)</f>
        <v>#REF!</v>
      </c>
      <c r="P216" s="204" t="e">
        <f>IF(ISBLANK('5. Pp (3 años)'!#REF!),"",'5. Pp (3 años)'!#REF!)</f>
        <v>#REF!</v>
      </c>
    </row>
    <row r="217" spans="2:16" ht="17.25">
      <c r="B217" s="93" t="e">
        <f>IF(ISBLANK('5. Pp (3 años)'!#REF!),"",'5. Pp (3 años)'!#REF!)</f>
        <v>#REF!</v>
      </c>
      <c r="C217" s="29" t="e">
        <f>IF(ISBLANK('5. Pp (3 años)'!#REF!),"",'5. Pp (3 años)'!#REF!)</f>
        <v>#REF!</v>
      </c>
      <c r="D217" s="31" t="e">
        <f>IF(ISBLANK('5. Pp (3 años)'!#REF!),"",'5. Pp (3 años)'!#REF!)</f>
        <v>#REF!</v>
      </c>
      <c r="E217" s="31" t="e">
        <f>IF(ISBLANK('5. Pp (3 años)'!#REF!),"",'5. Pp (3 años)'!#REF!)</f>
        <v>#REF!</v>
      </c>
      <c r="F217" s="31" t="e">
        <f>IF(ISBLANK('5. Pp (3 años)'!#REF!),"",'5. Pp (3 años)'!#REF!)</f>
        <v>#REF!</v>
      </c>
      <c r="G217" s="29" t="e">
        <f>IF(ISBLANK('5. Pp (3 años)'!#REF!),"",'5. Pp (3 años)'!#REF!)</f>
        <v>#REF!</v>
      </c>
      <c r="H217" s="29" t="e">
        <f>IF(ISBLANK('5. Pp (3 años)'!#REF!),"",'5. Pp (3 años)'!#REF!)</f>
        <v>#REF!</v>
      </c>
      <c r="I217" s="31" t="e">
        <f>IF(ISBLANK('5. Pp (3 años)'!#REF!),"",'5. Pp (3 años)'!#REF!)</f>
        <v>#REF!</v>
      </c>
      <c r="J217" s="31" t="e">
        <f>IF(ISBLANK('5. Pp (3 años)'!#REF!),"",'5. Pp (3 años)'!#REF!)</f>
        <v>#REF!</v>
      </c>
      <c r="K217" s="29" t="e">
        <f>IF(ISBLANK('5. Pp (3 años)'!#REF!),"",'5. Pp (3 años)'!#REF!)</f>
        <v>#REF!</v>
      </c>
      <c r="L217" s="31" t="e">
        <f>IF(ISBLANK('5. Pp (3 años)'!#REF!),"",'5. Pp (3 años)'!#REF!)</f>
        <v>#REF!</v>
      </c>
      <c r="M217" s="31" t="e">
        <f>IF(ISBLANK('5. Pp (3 años)'!#REF!),"",'5. Pp (3 años)'!#REF!)</f>
        <v>#REF!</v>
      </c>
      <c r="N217" s="31" t="e">
        <f>IF(ISBLANK('5. Pp (3 años)'!#REF!),"",'5. Pp (3 años)'!#REF!)</f>
        <v>#REF!</v>
      </c>
      <c r="O217" s="31" t="e">
        <f>IF(ISBLANK('5. Pp (3 años)'!#REF!),"",'5. Pp (3 años)'!#REF!)</f>
        <v>#REF!</v>
      </c>
      <c r="P217" s="204" t="e">
        <f>IF(ISBLANK('5. Pp (3 años)'!#REF!),"",'5. Pp (3 años)'!#REF!)</f>
        <v>#REF!</v>
      </c>
    </row>
    <row r="218" spans="2:16" ht="17.25">
      <c r="B218" s="93" t="e">
        <f>IF(ISBLANK('5. Pp (3 años)'!#REF!),"",'5. Pp (3 años)'!#REF!)</f>
        <v>#REF!</v>
      </c>
      <c r="C218" s="29" t="e">
        <f>IF(ISBLANK('5. Pp (3 años)'!#REF!),"",'5. Pp (3 años)'!#REF!)</f>
        <v>#REF!</v>
      </c>
      <c r="D218" s="31" t="e">
        <f>IF(ISBLANK('5. Pp (3 años)'!#REF!),"",'5. Pp (3 años)'!#REF!)</f>
        <v>#REF!</v>
      </c>
      <c r="E218" s="31" t="e">
        <f>IF(ISBLANK('5. Pp (3 años)'!#REF!),"",'5. Pp (3 años)'!#REF!)</f>
        <v>#REF!</v>
      </c>
      <c r="F218" s="31" t="e">
        <f>IF(ISBLANK('5. Pp (3 años)'!#REF!),"",'5. Pp (3 años)'!#REF!)</f>
        <v>#REF!</v>
      </c>
      <c r="G218" s="29" t="e">
        <f>IF(ISBLANK('5. Pp (3 años)'!#REF!),"",'5. Pp (3 años)'!#REF!)</f>
        <v>#REF!</v>
      </c>
      <c r="H218" s="29" t="e">
        <f>IF(ISBLANK('5. Pp (3 años)'!#REF!),"",'5. Pp (3 años)'!#REF!)</f>
        <v>#REF!</v>
      </c>
      <c r="I218" s="31" t="e">
        <f>IF(ISBLANK('5. Pp (3 años)'!#REF!),"",'5. Pp (3 años)'!#REF!)</f>
        <v>#REF!</v>
      </c>
      <c r="J218" s="31" t="e">
        <f>IF(ISBLANK('5. Pp (3 años)'!#REF!),"",'5. Pp (3 años)'!#REF!)</f>
        <v>#REF!</v>
      </c>
      <c r="K218" s="29" t="e">
        <f>IF(ISBLANK('5. Pp (3 años)'!#REF!),"",'5. Pp (3 años)'!#REF!)</f>
        <v>#REF!</v>
      </c>
      <c r="L218" s="31" t="e">
        <f>IF(ISBLANK('5. Pp (3 años)'!#REF!),"",'5. Pp (3 años)'!#REF!)</f>
        <v>#REF!</v>
      </c>
      <c r="M218" s="31" t="e">
        <f>IF(ISBLANK('5. Pp (3 años)'!#REF!),"",'5. Pp (3 años)'!#REF!)</f>
        <v>#REF!</v>
      </c>
      <c r="N218" s="31" t="e">
        <f>IF(ISBLANK('5. Pp (3 años)'!#REF!),"",'5. Pp (3 años)'!#REF!)</f>
        <v>#REF!</v>
      </c>
      <c r="O218" s="31" t="e">
        <f>IF(ISBLANK('5. Pp (3 años)'!#REF!),"",'5. Pp (3 años)'!#REF!)</f>
        <v>#REF!</v>
      </c>
      <c r="P218" s="204" t="e">
        <f>IF(ISBLANK('5. Pp (3 años)'!#REF!),"",'5. Pp (3 años)'!#REF!)</f>
        <v>#REF!</v>
      </c>
    </row>
    <row r="219" spans="2:16" ht="17.25">
      <c r="B219" s="93" t="e">
        <f>IF(ISBLANK('5. Pp (3 años)'!#REF!),"",'5. Pp (3 años)'!#REF!)</f>
        <v>#REF!</v>
      </c>
      <c r="C219" s="29" t="e">
        <f>IF(ISBLANK('5. Pp (3 años)'!#REF!),"",'5. Pp (3 años)'!#REF!)</f>
        <v>#REF!</v>
      </c>
      <c r="D219" s="31" t="e">
        <f>IF(ISBLANK('5. Pp (3 años)'!#REF!),"",'5. Pp (3 años)'!#REF!)</f>
        <v>#REF!</v>
      </c>
      <c r="E219" s="31" t="e">
        <f>IF(ISBLANK('5. Pp (3 años)'!#REF!),"",'5. Pp (3 años)'!#REF!)</f>
        <v>#REF!</v>
      </c>
      <c r="F219" s="31" t="e">
        <f>IF(ISBLANK('5. Pp (3 años)'!#REF!),"",'5. Pp (3 años)'!#REF!)</f>
        <v>#REF!</v>
      </c>
      <c r="G219" s="29" t="e">
        <f>IF(ISBLANK('5. Pp (3 años)'!#REF!),"",'5. Pp (3 años)'!#REF!)</f>
        <v>#REF!</v>
      </c>
      <c r="H219" s="29" t="e">
        <f>IF(ISBLANK('5. Pp (3 años)'!#REF!),"",'5. Pp (3 años)'!#REF!)</f>
        <v>#REF!</v>
      </c>
      <c r="I219" s="31" t="e">
        <f>IF(ISBLANK('5. Pp (3 años)'!#REF!),"",'5. Pp (3 años)'!#REF!)</f>
        <v>#REF!</v>
      </c>
      <c r="J219" s="31" t="e">
        <f>IF(ISBLANK('5. Pp (3 años)'!#REF!),"",'5. Pp (3 años)'!#REF!)</f>
        <v>#REF!</v>
      </c>
      <c r="K219" s="29" t="e">
        <f>IF(ISBLANK('5. Pp (3 años)'!#REF!),"",'5. Pp (3 años)'!#REF!)</f>
        <v>#REF!</v>
      </c>
      <c r="L219" s="31" t="e">
        <f>IF(ISBLANK('5. Pp (3 años)'!#REF!),"",'5. Pp (3 años)'!#REF!)</f>
        <v>#REF!</v>
      </c>
      <c r="M219" s="31" t="e">
        <f>IF(ISBLANK('5. Pp (3 años)'!#REF!),"",'5. Pp (3 años)'!#REF!)</f>
        <v>#REF!</v>
      </c>
      <c r="N219" s="31" t="e">
        <f>IF(ISBLANK('5. Pp (3 años)'!#REF!),"",'5. Pp (3 años)'!#REF!)</f>
        <v>#REF!</v>
      </c>
      <c r="O219" s="31" t="e">
        <f>IF(ISBLANK('5. Pp (3 años)'!#REF!),"",'5. Pp (3 años)'!#REF!)</f>
        <v>#REF!</v>
      </c>
      <c r="P219" s="204" t="e">
        <f>IF(ISBLANK('5. Pp (3 años)'!#REF!),"",'5. Pp (3 años)'!#REF!)</f>
        <v>#REF!</v>
      </c>
    </row>
    <row r="220" spans="2:16" ht="17.25">
      <c r="B220" s="93" t="e">
        <f>IF(ISBLANK('5. Pp (3 años)'!#REF!),"",'5. Pp (3 años)'!#REF!)</f>
        <v>#REF!</v>
      </c>
      <c r="C220" s="29" t="e">
        <f>IF(ISBLANK('5. Pp (3 años)'!#REF!),"",'5. Pp (3 años)'!#REF!)</f>
        <v>#REF!</v>
      </c>
      <c r="D220" s="31" t="e">
        <f>IF(ISBLANK('5. Pp (3 años)'!#REF!),"",'5. Pp (3 años)'!#REF!)</f>
        <v>#REF!</v>
      </c>
      <c r="E220" s="31" t="e">
        <f>IF(ISBLANK('5. Pp (3 años)'!#REF!),"",'5. Pp (3 años)'!#REF!)</f>
        <v>#REF!</v>
      </c>
      <c r="F220" s="31" t="e">
        <f>IF(ISBLANK('5. Pp (3 años)'!#REF!),"",'5. Pp (3 años)'!#REF!)</f>
        <v>#REF!</v>
      </c>
      <c r="G220" s="29" t="e">
        <f>IF(ISBLANK('5. Pp (3 años)'!#REF!),"",'5. Pp (3 años)'!#REF!)</f>
        <v>#REF!</v>
      </c>
      <c r="H220" s="29" t="e">
        <f>IF(ISBLANK('5. Pp (3 años)'!#REF!),"",'5. Pp (3 años)'!#REF!)</f>
        <v>#REF!</v>
      </c>
      <c r="I220" s="31" t="e">
        <f>IF(ISBLANK('5. Pp (3 años)'!#REF!),"",'5. Pp (3 años)'!#REF!)</f>
        <v>#REF!</v>
      </c>
      <c r="J220" s="31" t="e">
        <f>IF(ISBLANK('5. Pp (3 años)'!#REF!),"",'5. Pp (3 años)'!#REF!)</f>
        <v>#REF!</v>
      </c>
      <c r="K220" s="29" t="e">
        <f>IF(ISBLANK('5. Pp (3 años)'!#REF!),"",'5. Pp (3 años)'!#REF!)</f>
        <v>#REF!</v>
      </c>
      <c r="L220" s="31" t="e">
        <f>IF(ISBLANK('5. Pp (3 años)'!#REF!),"",'5. Pp (3 años)'!#REF!)</f>
        <v>#REF!</v>
      </c>
      <c r="M220" s="31" t="e">
        <f>IF(ISBLANK('5. Pp (3 años)'!#REF!),"",'5. Pp (3 años)'!#REF!)</f>
        <v>#REF!</v>
      </c>
      <c r="N220" s="31" t="e">
        <f>IF(ISBLANK('5. Pp (3 años)'!#REF!),"",'5. Pp (3 años)'!#REF!)</f>
        <v>#REF!</v>
      </c>
      <c r="O220" s="31" t="e">
        <f>IF(ISBLANK('5. Pp (3 años)'!#REF!),"",'5. Pp (3 años)'!#REF!)</f>
        <v>#REF!</v>
      </c>
      <c r="P220" s="204" t="e">
        <f>IF(ISBLANK('5. Pp (3 años)'!#REF!),"",'5. Pp (3 años)'!#REF!)</f>
        <v>#REF!</v>
      </c>
    </row>
    <row r="221" spans="2:16" ht="17.25">
      <c r="B221" s="89" t="e">
        <f>IF(ISBLANK('5. Pp (3 años)'!#REF!),"",'5. Pp (3 años)'!#REF!)</f>
        <v>#REF!</v>
      </c>
      <c r="C221" s="64" t="e">
        <f>IF(ISBLANK('5. Pp (3 años)'!#REF!),"",'5. Pp (3 años)'!#REF!)</f>
        <v>#REF!</v>
      </c>
      <c r="D221" s="91" t="e">
        <f>IF(ISBLANK('5. Pp (3 años)'!#REF!),"",'5. Pp (3 años)'!#REF!)</f>
        <v>#REF!</v>
      </c>
      <c r="E221" s="91" t="e">
        <f>IF(ISBLANK('5. Pp (3 años)'!#REF!),"",'5. Pp (3 años)'!#REF!)</f>
        <v>#REF!</v>
      </c>
      <c r="F221" s="91" t="e">
        <f>IF(ISBLANK('5. Pp (3 años)'!#REF!),"",'5. Pp (3 años)'!#REF!)</f>
        <v>#REF!</v>
      </c>
      <c r="G221" s="64" t="e">
        <f>IF(ISBLANK('5. Pp (3 años)'!#REF!),"",'5. Pp (3 años)'!#REF!)</f>
        <v>#REF!</v>
      </c>
      <c r="H221" s="64" t="e">
        <f>IF(ISBLANK('5. Pp (3 años)'!#REF!),"",'5. Pp (3 años)'!#REF!)</f>
        <v>#REF!</v>
      </c>
      <c r="I221" s="91" t="e">
        <f>IF(ISBLANK('5. Pp (3 años)'!#REF!),"",'5. Pp (3 años)'!#REF!)</f>
        <v>#REF!</v>
      </c>
      <c r="J221" s="91" t="e">
        <f>IF(ISBLANK('5. Pp (3 años)'!#REF!),"",'5. Pp (3 años)'!#REF!)</f>
        <v>#REF!</v>
      </c>
      <c r="K221" s="64" t="e">
        <f>IF(ISBLANK('5. Pp (3 años)'!#REF!),"",'5. Pp (3 años)'!#REF!)</f>
        <v>#REF!</v>
      </c>
      <c r="L221" s="91" t="e">
        <f>IF(ISBLANK('5. Pp (3 años)'!#REF!),"",'5. Pp (3 años)'!#REF!)</f>
        <v>#REF!</v>
      </c>
      <c r="M221" s="91" t="e">
        <f>IF(ISBLANK('5. Pp (3 años)'!#REF!),"",'5. Pp (3 años)'!#REF!)</f>
        <v>#REF!</v>
      </c>
      <c r="N221" s="91" t="e">
        <f>IF(ISBLANK('5. Pp (3 años)'!#REF!),"",'5. Pp (3 años)'!#REF!)</f>
        <v>#REF!</v>
      </c>
      <c r="O221" s="91" t="e">
        <f>IF(ISBLANK('5. Pp (3 años)'!#REF!),"",'5. Pp (3 años)'!#REF!)</f>
        <v>#REF!</v>
      </c>
      <c r="P221" s="92" t="e">
        <f>IF(ISBLANK('5. Pp (3 años)'!#REF!),"",'5. Pp (3 años)'!#REF!)</f>
        <v>#REF!</v>
      </c>
    </row>
    <row r="222" spans="2:16" ht="17.25">
      <c r="B222" s="93" t="e">
        <f>IF(ISBLANK('5. Pp (3 años)'!#REF!),"",'5. Pp (3 años)'!#REF!)</f>
        <v>#REF!</v>
      </c>
      <c r="C222" s="29" t="e">
        <f>IF(ISBLANK('5. Pp (3 años)'!#REF!),"",'5. Pp (3 años)'!#REF!)</f>
        <v>#REF!</v>
      </c>
      <c r="D222" s="31" t="e">
        <f>IF(ISBLANK('5. Pp (3 años)'!#REF!),"",'5. Pp (3 años)'!#REF!)</f>
        <v>#REF!</v>
      </c>
      <c r="E222" s="31" t="e">
        <f>IF(ISBLANK('5. Pp (3 años)'!#REF!),"",'5. Pp (3 años)'!#REF!)</f>
        <v>#REF!</v>
      </c>
      <c r="F222" s="31" t="e">
        <f>IF(ISBLANK('5. Pp (3 años)'!#REF!),"",'5. Pp (3 años)'!#REF!)</f>
        <v>#REF!</v>
      </c>
      <c r="G222" s="29" t="e">
        <f>IF(ISBLANK('5. Pp (3 años)'!#REF!),"",'5. Pp (3 años)'!#REF!)</f>
        <v>#REF!</v>
      </c>
      <c r="H222" s="29" t="e">
        <f>IF(ISBLANK('5. Pp (3 años)'!#REF!),"",'5. Pp (3 años)'!#REF!)</f>
        <v>#REF!</v>
      </c>
      <c r="I222" s="31" t="e">
        <f>IF(ISBLANK('5. Pp (3 años)'!#REF!),"",'5. Pp (3 años)'!#REF!)</f>
        <v>#REF!</v>
      </c>
      <c r="J222" s="31" t="e">
        <f>IF(ISBLANK('5. Pp (3 años)'!#REF!),"",'5. Pp (3 años)'!#REF!)</f>
        <v>#REF!</v>
      </c>
      <c r="K222" s="29" t="e">
        <f>IF(ISBLANK('5. Pp (3 años)'!#REF!),"",'5. Pp (3 años)'!#REF!)</f>
        <v>#REF!</v>
      </c>
      <c r="L222" s="31" t="e">
        <f>IF(ISBLANK('5. Pp (3 años)'!#REF!),"",'5. Pp (3 años)'!#REF!)</f>
        <v>#REF!</v>
      </c>
      <c r="M222" s="31" t="e">
        <f>IF(ISBLANK('5. Pp (3 años)'!#REF!),"",'5. Pp (3 años)'!#REF!)</f>
        <v>#REF!</v>
      </c>
      <c r="N222" s="31" t="e">
        <f>IF(ISBLANK('5. Pp (3 años)'!#REF!),"",'5. Pp (3 años)'!#REF!)</f>
        <v>#REF!</v>
      </c>
      <c r="O222" s="31" t="e">
        <f>IF(ISBLANK('5. Pp (3 años)'!#REF!),"",'5. Pp (3 años)'!#REF!)</f>
        <v>#REF!</v>
      </c>
      <c r="P222" s="204" t="e">
        <f>IF(ISBLANK('5. Pp (3 años)'!#REF!),"",'5. Pp (3 años)'!#REF!)</f>
        <v>#REF!</v>
      </c>
    </row>
    <row r="223" spans="2:16" ht="17.25">
      <c r="B223" s="93" t="e">
        <f>IF(ISBLANK('5. Pp (3 años)'!#REF!),"",'5. Pp (3 años)'!#REF!)</f>
        <v>#REF!</v>
      </c>
      <c r="C223" s="29" t="e">
        <f>IF(ISBLANK('5. Pp (3 años)'!#REF!),"",'5. Pp (3 años)'!#REF!)</f>
        <v>#REF!</v>
      </c>
      <c r="D223" s="31" t="e">
        <f>IF(ISBLANK('5. Pp (3 años)'!#REF!),"",'5. Pp (3 años)'!#REF!)</f>
        <v>#REF!</v>
      </c>
      <c r="E223" s="31" t="e">
        <f>IF(ISBLANK('5. Pp (3 años)'!#REF!),"",'5. Pp (3 años)'!#REF!)</f>
        <v>#REF!</v>
      </c>
      <c r="F223" s="31" t="e">
        <f>IF(ISBLANK('5. Pp (3 años)'!#REF!),"",'5. Pp (3 años)'!#REF!)</f>
        <v>#REF!</v>
      </c>
      <c r="G223" s="29" t="e">
        <f>IF(ISBLANK('5. Pp (3 años)'!#REF!),"",'5. Pp (3 años)'!#REF!)</f>
        <v>#REF!</v>
      </c>
      <c r="H223" s="29" t="e">
        <f>IF(ISBLANK('5. Pp (3 años)'!#REF!),"",'5. Pp (3 años)'!#REF!)</f>
        <v>#REF!</v>
      </c>
      <c r="I223" s="31" t="e">
        <f>IF(ISBLANK('5. Pp (3 años)'!#REF!),"",'5. Pp (3 años)'!#REF!)</f>
        <v>#REF!</v>
      </c>
      <c r="J223" s="31" t="e">
        <f>IF(ISBLANK('5. Pp (3 años)'!#REF!),"",'5. Pp (3 años)'!#REF!)</f>
        <v>#REF!</v>
      </c>
      <c r="K223" s="29" t="e">
        <f>IF(ISBLANK('5. Pp (3 años)'!#REF!),"",'5. Pp (3 años)'!#REF!)</f>
        <v>#REF!</v>
      </c>
      <c r="L223" s="31" t="e">
        <f>IF(ISBLANK('5. Pp (3 años)'!#REF!),"",'5. Pp (3 años)'!#REF!)</f>
        <v>#REF!</v>
      </c>
      <c r="M223" s="31" t="e">
        <f>IF(ISBLANK('5. Pp (3 años)'!#REF!),"",'5. Pp (3 años)'!#REF!)</f>
        <v>#REF!</v>
      </c>
      <c r="N223" s="31" t="e">
        <f>IF(ISBLANK('5. Pp (3 años)'!#REF!),"",'5. Pp (3 años)'!#REF!)</f>
        <v>#REF!</v>
      </c>
      <c r="O223" s="31" t="e">
        <f>IF(ISBLANK('5. Pp (3 años)'!#REF!),"",'5. Pp (3 años)'!#REF!)</f>
        <v>#REF!</v>
      </c>
      <c r="P223" s="204" t="e">
        <f>IF(ISBLANK('5. Pp (3 años)'!#REF!),"",'5. Pp (3 años)'!#REF!)</f>
        <v>#REF!</v>
      </c>
    </row>
    <row r="224" spans="2:16" ht="17.25">
      <c r="B224" s="93" t="e">
        <f>IF(ISBLANK('5. Pp (3 años)'!#REF!),"",'5. Pp (3 años)'!#REF!)</f>
        <v>#REF!</v>
      </c>
      <c r="C224" s="29" t="e">
        <f>IF(ISBLANK('5. Pp (3 años)'!#REF!),"",'5. Pp (3 años)'!#REF!)</f>
        <v>#REF!</v>
      </c>
      <c r="D224" s="31" t="e">
        <f>IF(ISBLANK('5. Pp (3 años)'!#REF!),"",'5. Pp (3 años)'!#REF!)</f>
        <v>#REF!</v>
      </c>
      <c r="E224" s="31" t="e">
        <f>IF(ISBLANK('5. Pp (3 años)'!#REF!),"",'5. Pp (3 años)'!#REF!)</f>
        <v>#REF!</v>
      </c>
      <c r="F224" s="31" t="e">
        <f>IF(ISBLANK('5. Pp (3 años)'!#REF!),"",'5. Pp (3 años)'!#REF!)</f>
        <v>#REF!</v>
      </c>
      <c r="G224" s="29" t="e">
        <f>IF(ISBLANK('5. Pp (3 años)'!#REF!),"",'5. Pp (3 años)'!#REF!)</f>
        <v>#REF!</v>
      </c>
      <c r="H224" s="29" t="e">
        <f>IF(ISBLANK('5. Pp (3 años)'!#REF!),"",'5. Pp (3 años)'!#REF!)</f>
        <v>#REF!</v>
      </c>
      <c r="I224" s="31" t="e">
        <f>IF(ISBLANK('5. Pp (3 años)'!#REF!),"",'5. Pp (3 años)'!#REF!)</f>
        <v>#REF!</v>
      </c>
      <c r="J224" s="31" t="e">
        <f>IF(ISBLANK('5. Pp (3 años)'!#REF!),"",'5. Pp (3 años)'!#REF!)</f>
        <v>#REF!</v>
      </c>
      <c r="K224" s="29" t="e">
        <f>IF(ISBLANK('5. Pp (3 años)'!#REF!),"",'5. Pp (3 años)'!#REF!)</f>
        <v>#REF!</v>
      </c>
      <c r="L224" s="31" t="e">
        <f>IF(ISBLANK('5. Pp (3 años)'!#REF!),"",'5. Pp (3 años)'!#REF!)</f>
        <v>#REF!</v>
      </c>
      <c r="M224" s="31" t="e">
        <f>IF(ISBLANK('5. Pp (3 años)'!#REF!),"",'5. Pp (3 años)'!#REF!)</f>
        <v>#REF!</v>
      </c>
      <c r="N224" s="31" t="e">
        <f>IF(ISBLANK('5. Pp (3 años)'!#REF!),"",'5. Pp (3 años)'!#REF!)</f>
        <v>#REF!</v>
      </c>
      <c r="O224" s="31" t="e">
        <f>IF(ISBLANK('5. Pp (3 años)'!#REF!),"",'5. Pp (3 años)'!#REF!)</f>
        <v>#REF!</v>
      </c>
      <c r="P224" s="204" t="e">
        <f>IF(ISBLANK('5. Pp (3 años)'!#REF!),"",'5. Pp (3 años)'!#REF!)</f>
        <v>#REF!</v>
      </c>
    </row>
    <row r="225" spans="2:16" ht="17.25">
      <c r="B225" s="93" t="e">
        <f>IF(ISBLANK('5. Pp (3 años)'!#REF!),"",'5. Pp (3 años)'!#REF!)</f>
        <v>#REF!</v>
      </c>
      <c r="C225" s="29" t="e">
        <f>IF(ISBLANK('5. Pp (3 años)'!#REF!),"",'5. Pp (3 años)'!#REF!)</f>
        <v>#REF!</v>
      </c>
      <c r="D225" s="31" t="e">
        <f>IF(ISBLANK('5. Pp (3 años)'!#REF!),"",'5. Pp (3 años)'!#REF!)</f>
        <v>#REF!</v>
      </c>
      <c r="E225" s="31" t="e">
        <f>IF(ISBLANK('5. Pp (3 años)'!#REF!),"",'5. Pp (3 años)'!#REF!)</f>
        <v>#REF!</v>
      </c>
      <c r="F225" s="31" t="e">
        <f>IF(ISBLANK('5. Pp (3 años)'!#REF!),"",'5. Pp (3 años)'!#REF!)</f>
        <v>#REF!</v>
      </c>
      <c r="G225" s="29" t="e">
        <f>IF(ISBLANK('5. Pp (3 años)'!#REF!),"",'5. Pp (3 años)'!#REF!)</f>
        <v>#REF!</v>
      </c>
      <c r="H225" s="29" t="e">
        <f>IF(ISBLANK('5. Pp (3 años)'!#REF!),"",'5. Pp (3 años)'!#REF!)</f>
        <v>#REF!</v>
      </c>
      <c r="I225" s="31" t="e">
        <f>IF(ISBLANK('5. Pp (3 años)'!#REF!),"",'5. Pp (3 años)'!#REF!)</f>
        <v>#REF!</v>
      </c>
      <c r="J225" s="31" t="e">
        <f>IF(ISBLANK('5. Pp (3 años)'!#REF!),"",'5. Pp (3 años)'!#REF!)</f>
        <v>#REF!</v>
      </c>
      <c r="K225" s="29" t="e">
        <f>IF(ISBLANK('5. Pp (3 años)'!#REF!),"",'5. Pp (3 años)'!#REF!)</f>
        <v>#REF!</v>
      </c>
      <c r="L225" s="31" t="e">
        <f>IF(ISBLANK('5. Pp (3 años)'!#REF!),"",'5. Pp (3 años)'!#REF!)</f>
        <v>#REF!</v>
      </c>
      <c r="M225" s="31" t="e">
        <f>IF(ISBLANK('5. Pp (3 años)'!#REF!),"",'5. Pp (3 años)'!#REF!)</f>
        <v>#REF!</v>
      </c>
      <c r="N225" s="31" t="e">
        <f>IF(ISBLANK('5. Pp (3 años)'!#REF!),"",'5. Pp (3 años)'!#REF!)</f>
        <v>#REF!</v>
      </c>
      <c r="O225" s="31" t="e">
        <f>IF(ISBLANK('5. Pp (3 años)'!#REF!),"",'5. Pp (3 años)'!#REF!)</f>
        <v>#REF!</v>
      </c>
      <c r="P225" s="204" t="e">
        <f>IF(ISBLANK('5. Pp (3 años)'!#REF!),"",'5. Pp (3 años)'!#REF!)</f>
        <v>#REF!</v>
      </c>
    </row>
    <row r="226" spans="2:16" ht="17.25">
      <c r="B226" s="93" t="e">
        <f>IF(ISBLANK('5. Pp (3 años)'!#REF!),"",'5. Pp (3 años)'!#REF!)</f>
        <v>#REF!</v>
      </c>
      <c r="C226" s="29" t="e">
        <f>IF(ISBLANK('5. Pp (3 años)'!#REF!),"",'5. Pp (3 años)'!#REF!)</f>
        <v>#REF!</v>
      </c>
      <c r="D226" s="31" t="e">
        <f>IF(ISBLANK('5. Pp (3 años)'!#REF!),"",'5. Pp (3 años)'!#REF!)</f>
        <v>#REF!</v>
      </c>
      <c r="E226" s="31" t="e">
        <f>IF(ISBLANK('5. Pp (3 años)'!#REF!),"",'5. Pp (3 años)'!#REF!)</f>
        <v>#REF!</v>
      </c>
      <c r="F226" s="31" t="e">
        <f>IF(ISBLANK('5. Pp (3 años)'!#REF!),"",'5. Pp (3 años)'!#REF!)</f>
        <v>#REF!</v>
      </c>
      <c r="G226" s="29" t="e">
        <f>IF(ISBLANK('5. Pp (3 años)'!#REF!),"",'5. Pp (3 años)'!#REF!)</f>
        <v>#REF!</v>
      </c>
      <c r="H226" s="29" t="e">
        <f>IF(ISBLANK('5. Pp (3 años)'!#REF!),"",'5. Pp (3 años)'!#REF!)</f>
        <v>#REF!</v>
      </c>
      <c r="I226" s="31" t="e">
        <f>IF(ISBLANK('5. Pp (3 años)'!#REF!),"",'5. Pp (3 años)'!#REF!)</f>
        <v>#REF!</v>
      </c>
      <c r="J226" s="31" t="e">
        <f>IF(ISBLANK('5. Pp (3 años)'!#REF!),"",'5. Pp (3 años)'!#REF!)</f>
        <v>#REF!</v>
      </c>
      <c r="K226" s="29" t="e">
        <f>IF(ISBLANK('5. Pp (3 años)'!#REF!),"",'5. Pp (3 años)'!#REF!)</f>
        <v>#REF!</v>
      </c>
      <c r="L226" s="31" t="e">
        <f>IF(ISBLANK('5. Pp (3 años)'!#REF!),"",'5. Pp (3 años)'!#REF!)</f>
        <v>#REF!</v>
      </c>
      <c r="M226" s="31" t="e">
        <f>IF(ISBLANK('5. Pp (3 años)'!#REF!),"",'5. Pp (3 años)'!#REF!)</f>
        <v>#REF!</v>
      </c>
      <c r="N226" s="31" t="e">
        <f>IF(ISBLANK('5. Pp (3 años)'!#REF!),"",'5. Pp (3 años)'!#REF!)</f>
        <v>#REF!</v>
      </c>
      <c r="O226" s="31" t="e">
        <f>IF(ISBLANK('5. Pp (3 años)'!#REF!),"",'5. Pp (3 años)'!#REF!)</f>
        <v>#REF!</v>
      </c>
      <c r="P226" s="204" t="e">
        <f>IF(ISBLANK('5. Pp (3 años)'!#REF!),"",'5. Pp (3 años)'!#REF!)</f>
        <v>#REF!</v>
      </c>
    </row>
    <row r="227" spans="2:16" ht="17.25">
      <c r="B227" s="89" t="e">
        <f>IF(ISBLANK('5. Pp (3 años)'!#REF!),"",'5. Pp (3 años)'!#REF!)</f>
        <v>#REF!</v>
      </c>
      <c r="C227" s="64" t="e">
        <f>IF(ISBLANK('5. Pp (3 años)'!#REF!),"",'5. Pp (3 años)'!#REF!)</f>
        <v>#REF!</v>
      </c>
      <c r="D227" s="91" t="e">
        <f>IF(ISBLANK('5. Pp (3 años)'!#REF!),"",'5. Pp (3 años)'!#REF!)</f>
        <v>#REF!</v>
      </c>
      <c r="E227" s="91" t="e">
        <f>IF(ISBLANK('5. Pp (3 años)'!#REF!),"",'5. Pp (3 años)'!#REF!)</f>
        <v>#REF!</v>
      </c>
      <c r="F227" s="91" t="e">
        <f>IF(ISBLANK('5. Pp (3 años)'!#REF!),"",'5. Pp (3 años)'!#REF!)</f>
        <v>#REF!</v>
      </c>
      <c r="G227" s="64" t="e">
        <f>IF(ISBLANK('5. Pp (3 años)'!#REF!),"",'5. Pp (3 años)'!#REF!)</f>
        <v>#REF!</v>
      </c>
      <c r="H227" s="64" t="e">
        <f>IF(ISBLANK('5. Pp (3 años)'!#REF!),"",'5. Pp (3 años)'!#REF!)</f>
        <v>#REF!</v>
      </c>
      <c r="I227" s="91" t="e">
        <f>IF(ISBLANK('5. Pp (3 años)'!#REF!),"",'5. Pp (3 años)'!#REF!)</f>
        <v>#REF!</v>
      </c>
      <c r="J227" s="91" t="e">
        <f>IF(ISBLANK('5. Pp (3 años)'!#REF!),"",'5. Pp (3 años)'!#REF!)</f>
        <v>#REF!</v>
      </c>
      <c r="K227" s="64" t="e">
        <f>IF(ISBLANK('5. Pp (3 años)'!#REF!),"",'5. Pp (3 años)'!#REF!)</f>
        <v>#REF!</v>
      </c>
      <c r="L227" s="91" t="e">
        <f>IF(ISBLANK('5. Pp (3 años)'!#REF!),"",'5. Pp (3 años)'!#REF!)</f>
        <v>#REF!</v>
      </c>
      <c r="M227" s="91" t="e">
        <f>IF(ISBLANK('5. Pp (3 años)'!#REF!),"",'5. Pp (3 años)'!#REF!)</f>
        <v>#REF!</v>
      </c>
      <c r="N227" s="91" t="e">
        <f>IF(ISBLANK('5. Pp (3 años)'!#REF!),"",'5. Pp (3 años)'!#REF!)</f>
        <v>#REF!</v>
      </c>
      <c r="O227" s="91" t="e">
        <f>IF(ISBLANK('5. Pp (3 años)'!#REF!),"",'5. Pp (3 años)'!#REF!)</f>
        <v>#REF!</v>
      </c>
      <c r="P227" s="92" t="e">
        <f>IF(ISBLANK('5. Pp (3 años)'!#REF!),"",'5. Pp (3 años)'!#REF!)</f>
        <v>#REF!</v>
      </c>
    </row>
    <row r="228" spans="2:16" ht="17.25">
      <c r="B228" s="93" t="e">
        <f>IF(ISBLANK('5. Pp (3 años)'!#REF!),"",'5. Pp (3 años)'!#REF!)</f>
        <v>#REF!</v>
      </c>
      <c r="C228" s="29" t="e">
        <f>IF(ISBLANK('5. Pp (3 años)'!#REF!),"",'5. Pp (3 años)'!#REF!)</f>
        <v>#REF!</v>
      </c>
      <c r="D228" s="31" t="e">
        <f>IF(ISBLANK('5. Pp (3 años)'!#REF!),"",'5. Pp (3 años)'!#REF!)</f>
        <v>#REF!</v>
      </c>
      <c r="E228" s="31" t="e">
        <f>IF(ISBLANK('5. Pp (3 años)'!#REF!),"",'5. Pp (3 años)'!#REF!)</f>
        <v>#REF!</v>
      </c>
      <c r="F228" s="31" t="e">
        <f>IF(ISBLANK('5. Pp (3 años)'!#REF!),"",'5. Pp (3 años)'!#REF!)</f>
        <v>#REF!</v>
      </c>
      <c r="G228" s="29" t="e">
        <f>IF(ISBLANK('5. Pp (3 años)'!#REF!),"",'5. Pp (3 años)'!#REF!)</f>
        <v>#REF!</v>
      </c>
      <c r="H228" s="29" t="e">
        <f>IF(ISBLANK('5. Pp (3 años)'!#REF!),"",'5. Pp (3 años)'!#REF!)</f>
        <v>#REF!</v>
      </c>
      <c r="I228" s="31" t="e">
        <f>IF(ISBLANK('5. Pp (3 años)'!#REF!),"",'5. Pp (3 años)'!#REF!)</f>
        <v>#REF!</v>
      </c>
      <c r="J228" s="31" t="e">
        <f>IF(ISBLANK('5. Pp (3 años)'!#REF!),"",'5. Pp (3 años)'!#REF!)</f>
        <v>#REF!</v>
      </c>
      <c r="K228" s="29" t="e">
        <f>IF(ISBLANK('5. Pp (3 años)'!#REF!),"",'5. Pp (3 años)'!#REF!)</f>
        <v>#REF!</v>
      </c>
      <c r="L228" s="31" t="e">
        <f>IF(ISBLANK('5. Pp (3 años)'!#REF!),"",'5. Pp (3 años)'!#REF!)</f>
        <v>#REF!</v>
      </c>
      <c r="M228" s="31" t="e">
        <f>IF(ISBLANK('5. Pp (3 años)'!#REF!),"",'5. Pp (3 años)'!#REF!)</f>
        <v>#REF!</v>
      </c>
      <c r="N228" s="31" t="e">
        <f>IF(ISBLANK('5. Pp (3 años)'!#REF!),"",'5. Pp (3 años)'!#REF!)</f>
        <v>#REF!</v>
      </c>
      <c r="O228" s="31" t="e">
        <f>IF(ISBLANK('5. Pp (3 años)'!#REF!),"",'5. Pp (3 años)'!#REF!)</f>
        <v>#REF!</v>
      </c>
      <c r="P228" s="204" t="e">
        <f>IF(ISBLANK('5. Pp (3 años)'!#REF!),"",'5. Pp (3 años)'!#REF!)</f>
        <v>#REF!</v>
      </c>
    </row>
    <row r="229" spans="2:16" ht="17.25">
      <c r="B229" s="93" t="e">
        <f>IF(ISBLANK('5. Pp (3 años)'!#REF!),"",'5. Pp (3 años)'!#REF!)</f>
        <v>#REF!</v>
      </c>
      <c r="C229" s="29" t="e">
        <f>IF(ISBLANK('5. Pp (3 años)'!#REF!),"",'5. Pp (3 años)'!#REF!)</f>
        <v>#REF!</v>
      </c>
      <c r="D229" s="31" t="e">
        <f>IF(ISBLANK('5. Pp (3 años)'!#REF!),"",'5. Pp (3 años)'!#REF!)</f>
        <v>#REF!</v>
      </c>
      <c r="E229" s="31" t="e">
        <f>IF(ISBLANK('5. Pp (3 años)'!#REF!),"",'5. Pp (3 años)'!#REF!)</f>
        <v>#REF!</v>
      </c>
      <c r="F229" s="31" t="e">
        <f>IF(ISBLANK('5. Pp (3 años)'!#REF!),"",'5. Pp (3 años)'!#REF!)</f>
        <v>#REF!</v>
      </c>
      <c r="G229" s="29" t="e">
        <f>IF(ISBLANK('5. Pp (3 años)'!#REF!),"",'5. Pp (3 años)'!#REF!)</f>
        <v>#REF!</v>
      </c>
      <c r="H229" s="29" t="e">
        <f>IF(ISBLANK('5. Pp (3 años)'!#REF!),"",'5. Pp (3 años)'!#REF!)</f>
        <v>#REF!</v>
      </c>
      <c r="I229" s="31" t="e">
        <f>IF(ISBLANK('5. Pp (3 años)'!#REF!),"",'5. Pp (3 años)'!#REF!)</f>
        <v>#REF!</v>
      </c>
      <c r="J229" s="31" t="e">
        <f>IF(ISBLANK('5. Pp (3 años)'!#REF!),"",'5. Pp (3 años)'!#REF!)</f>
        <v>#REF!</v>
      </c>
      <c r="K229" s="29" t="e">
        <f>IF(ISBLANK('5. Pp (3 años)'!#REF!),"",'5. Pp (3 años)'!#REF!)</f>
        <v>#REF!</v>
      </c>
      <c r="L229" s="31" t="e">
        <f>IF(ISBLANK('5. Pp (3 años)'!#REF!),"",'5. Pp (3 años)'!#REF!)</f>
        <v>#REF!</v>
      </c>
      <c r="M229" s="31" t="e">
        <f>IF(ISBLANK('5. Pp (3 años)'!#REF!),"",'5. Pp (3 años)'!#REF!)</f>
        <v>#REF!</v>
      </c>
      <c r="N229" s="31" t="e">
        <f>IF(ISBLANK('5. Pp (3 años)'!#REF!),"",'5. Pp (3 años)'!#REF!)</f>
        <v>#REF!</v>
      </c>
      <c r="O229" s="31" t="e">
        <f>IF(ISBLANK('5. Pp (3 años)'!#REF!),"",'5. Pp (3 años)'!#REF!)</f>
        <v>#REF!</v>
      </c>
      <c r="P229" s="204" t="e">
        <f>IF(ISBLANK('5. Pp (3 años)'!#REF!),"",'5. Pp (3 años)'!#REF!)</f>
        <v>#REF!</v>
      </c>
    </row>
    <row r="230" spans="2:16" ht="17.25">
      <c r="B230" s="93" t="e">
        <f>IF(ISBLANK('5. Pp (3 años)'!#REF!),"",'5. Pp (3 años)'!#REF!)</f>
        <v>#REF!</v>
      </c>
      <c r="C230" s="29" t="e">
        <f>IF(ISBLANK('5. Pp (3 años)'!#REF!),"",'5. Pp (3 años)'!#REF!)</f>
        <v>#REF!</v>
      </c>
      <c r="D230" s="31" t="e">
        <f>IF(ISBLANK('5. Pp (3 años)'!#REF!),"",'5. Pp (3 años)'!#REF!)</f>
        <v>#REF!</v>
      </c>
      <c r="E230" s="31" t="e">
        <f>IF(ISBLANK('5. Pp (3 años)'!#REF!),"",'5. Pp (3 años)'!#REF!)</f>
        <v>#REF!</v>
      </c>
      <c r="F230" s="31" t="e">
        <f>IF(ISBLANK('5. Pp (3 años)'!#REF!),"",'5. Pp (3 años)'!#REF!)</f>
        <v>#REF!</v>
      </c>
      <c r="G230" s="29" t="e">
        <f>IF(ISBLANK('5. Pp (3 años)'!#REF!),"",'5. Pp (3 años)'!#REF!)</f>
        <v>#REF!</v>
      </c>
      <c r="H230" s="29" t="e">
        <f>IF(ISBLANK('5. Pp (3 años)'!#REF!),"",'5. Pp (3 años)'!#REF!)</f>
        <v>#REF!</v>
      </c>
      <c r="I230" s="31" t="e">
        <f>IF(ISBLANK('5. Pp (3 años)'!#REF!),"",'5. Pp (3 años)'!#REF!)</f>
        <v>#REF!</v>
      </c>
      <c r="J230" s="31" t="e">
        <f>IF(ISBLANK('5. Pp (3 años)'!#REF!),"",'5. Pp (3 años)'!#REF!)</f>
        <v>#REF!</v>
      </c>
      <c r="K230" s="29" t="e">
        <f>IF(ISBLANK('5. Pp (3 años)'!#REF!),"",'5. Pp (3 años)'!#REF!)</f>
        <v>#REF!</v>
      </c>
      <c r="L230" s="31" t="e">
        <f>IF(ISBLANK('5. Pp (3 años)'!#REF!),"",'5. Pp (3 años)'!#REF!)</f>
        <v>#REF!</v>
      </c>
      <c r="M230" s="31" t="e">
        <f>IF(ISBLANK('5. Pp (3 años)'!#REF!),"",'5. Pp (3 años)'!#REF!)</f>
        <v>#REF!</v>
      </c>
      <c r="N230" s="31" t="e">
        <f>IF(ISBLANK('5. Pp (3 años)'!#REF!),"",'5. Pp (3 años)'!#REF!)</f>
        <v>#REF!</v>
      </c>
      <c r="O230" s="31" t="e">
        <f>IF(ISBLANK('5. Pp (3 años)'!#REF!),"",'5. Pp (3 años)'!#REF!)</f>
        <v>#REF!</v>
      </c>
      <c r="P230" s="204" t="e">
        <f>IF(ISBLANK('5. Pp (3 años)'!#REF!),"",'5. Pp (3 años)'!#REF!)</f>
        <v>#REF!</v>
      </c>
    </row>
    <row r="231" spans="2:16" ht="17.25">
      <c r="B231" s="93" t="e">
        <f>IF(ISBLANK('5. Pp (3 años)'!#REF!),"",'5. Pp (3 años)'!#REF!)</f>
        <v>#REF!</v>
      </c>
      <c r="C231" s="29" t="e">
        <f>IF(ISBLANK('5. Pp (3 años)'!#REF!),"",'5. Pp (3 años)'!#REF!)</f>
        <v>#REF!</v>
      </c>
      <c r="D231" s="31" t="e">
        <f>IF(ISBLANK('5. Pp (3 años)'!#REF!),"",'5. Pp (3 años)'!#REF!)</f>
        <v>#REF!</v>
      </c>
      <c r="E231" s="31" t="e">
        <f>IF(ISBLANK('5. Pp (3 años)'!#REF!),"",'5. Pp (3 años)'!#REF!)</f>
        <v>#REF!</v>
      </c>
      <c r="F231" s="31" t="e">
        <f>IF(ISBLANK('5. Pp (3 años)'!#REF!),"",'5. Pp (3 años)'!#REF!)</f>
        <v>#REF!</v>
      </c>
      <c r="G231" s="29" t="e">
        <f>IF(ISBLANK('5. Pp (3 años)'!#REF!),"",'5. Pp (3 años)'!#REF!)</f>
        <v>#REF!</v>
      </c>
      <c r="H231" s="29" t="e">
        <f>IF(ISBLANK('5. Pp (3 años)'!#REF!),"",'5. Pp (3 años)'!#REF!)</f>
        <v>#REF!</v>
      </c>
      <c r="I231" s="31" t="e">
        <f>IF(ISBLANK('5. Pp (3 años)'!#REF!),"",'5. Pp (3 años)'!#REF!)</f>
        <v>#REF!</v>
      </c>
      <c r="J231" s="31" t="e">
        <f>IF(ISBLANK('5. Pp (3 años)'!#REF!),"",'5. Pp (3 años)'!#REF!)</f>
        <v>#REF!</v>
      </c>
      <c r="K231" s="29" t="e">
        <f>IF(ISBLANK('5. Pp (3 años)'!#REF!),"",'5. Pp (3 años)'!#REF!)</f>
        <v>#REF!</v>
      </c>
      <c r="L231" s="31" t="e">
        <f>IF(ISBLANK('5. Pp (3 años)'!#REF!),"",'5. Pp (3 años)'!#REF!)</f>
        <v>#REF!</v>
      </c>
      <c r="M231" s="31" t="e">
        <f>IF(ISBLANK('5. Pp (3 años)'!#REF!),"",'5. Pp (3 años)'!#REF!)</f>
        <v>#REF!</v>
      </c>
      <c r="N231" s="31" t="e">
        <f>IF(ISBLANK('5. Pp (3 años)'!#REF!),"",'5. Pp (3 años)'!#REF!)</f>
        <v>#REF!</v>
      </c>
      <c r="O231" s="31" t="e">
        <f>IF(ISBLANK('5. Pp (3 años)'!#REF!),"",'5. Pp (3 años)'!#REF!)</f>
        <v>#REF!</v>
      </c>
      <c r="P231" s="204" t="e">
        <f>IF(ISBLANK('5. Pp (3 años)'!#REF!),"",'5. Pp (3 años)'!#REF!)</f>
        <v>#REF!</v>
      </c>
    </row>
    <row r="232" spans="2:16" ht="17.25">
      <c r="B232" s="93" t="e">
        <f>IF(ISBLANK('5. Pp (3 años)'!#REF!),"",'5. Pp (3 años)'!#REF!)</f>
        <v>#REF!</v>
      </c>
      <c r="C232" s="29" t="e">
        <f>IF(ISBLANK('5. Pp (3 años)'!#REF!),"",'5. Pp (3 años)'!#REF!)</f>
        <v>#REF!</v>
      </c>
      <c r="D232" s="31" t="e">
        <f>IF(ISBLANK('5. Pp (3 años)'!#REF!),"",'5. Pp (3 años)'!#REF!)</f>
        <v>#REF!</v>
      </c>
      <c r="E232" s="31" t="e">
        <f>IF(ISBLANK('5. Pp (3 años)'!#REF!),"",'5. Pp (3 años)'!#REF!)</f>
        <v>#REF!</v>
      </c>
      <c r="F232" s="31" t="e">
        <f>IF(ISBLANK('5. Pp (3 años)'!#REF!),"",'5. Pp (3 años)'!#REF!)</f>
        <v>#REF!</v>
      </c>
      <c r="G232" s="29" t="e">
        <f>IF(ISBLANK('5. Pp (3 años)'!#REF!),"",'5. Pp (3 años)'!#REF!)</f>
        <v>#REF!</v>
      </c>
      <c r="H232" s="29" t="e">
        <f>IF(ISBLANK('5. Pp (3 años)'!#REF!),"",'5. Pp (3 años)'!#REF!)</f>
        <v>#REF!</v>
      </c>
      <c r="I232" s="31" t="e">
        <f>IF(ISBLANK('5. Pp (3 años)'!#REF!),"",'5. Pp (3 años)'!#REF!)</f>
        <v>#REF!</v>
      </c>
      <c r="J232" s="31" t="e">
        <f>IF(ISBLANK('5. Pp (3 años)'!#REF!),"",'5. Pp (3 años)'!#REF!)</f>
        <v>#REF!</v>
      </c>
      <c r="K232" s="29" t="e">
        <f>IF(ISBLANK('5. Pp (3 años)'!#REF!),"",'5. Pp (3 años)'!#REF!)</f>
        <v>#REF!</v>
      </c>
      <c r="L232" s="31" t="e">
        <f>IF(ISBLANK('5. Pp (3 años)'!#REF!),"",'5. Pp (3 años)'!#REF!)</f>
        <v>#REF!</v>
      </c>
      <c r="M232" s="31" t="e">
        <f>IF(ISBLANK('5. Pp (3 años)'!#REF!),"",'5. Pp (3 años)'!#REF!)</f>
        <v>#REF!</v>
      </c>
      <c r="N232" s="31" t="e">
        <f>IF(ISBLANK('5. Pp (3 años)'!#REF!),"",'5. Pp (3 años)'!#REF!)</f>
        <v>#REF!</v>
      </c>
      <c r="O232" s="31" t="e">
        <f>IF(ISBLANK('5. Pp (3 años)'!#REF!),"",'5. Pp (3 años)'!#REF!)</f>
        <v>#REF!</v>
      </c>
      <c r="P232" s="204" t="e">
        <f>IF(ISBLANK('5. Pp (3 años)'!#REF!),"",'5. Pp (3 años)'!#REF!)</f>
        <v>#REF!</v>
      </c>
    </row>
    <row r="233" spans="2:16" ht="17.25">
      <c r="B233" s="89" t="e">
        <f>IF(ISBLANK('5. Pp (3 años)'!#REF!),"",'5. Pp (3 años)'!#REF!)</f>
        <v>#REF!</v>
      </c>
      <c r="C233" s="64" t="e">
        <f>IF(ISBLANK('5. Pp (3 años)'!#REF!),"",'5. Pp (3 años)'!#REF!)</f>
        <v>#REF!</v>
      </c>
      <c r="D233" s="91" t="e">
        <f>IF(ISBLANK('5. Pp (3 años)'!#REF!),"",'5. Pp (3 años)'!#REF!)</f>
        <v>#REF!</v>
      </c>
      <c r="E233" s="91" t="e">
        <f>IF(ISBLANK('5. Pp (3 años)'!#REF!),"",'5. Pp (3 años)'!#REF!)</f>
        <v>#REF!</v>
      </c>
      <c r="F233" s="91" t="e">
        <f>IF(ISBLANK('5. Pp (3 años)'!#REF!),"",'5. Pp (3 años)'!#REF!)</f>
        <v>#REF!</v>
      </c>
      <c r="G233" s="64" t="e">
        <f>IF(ISBLANK('5. Pp (3 años)'!#REF!),"",'5. Pp (3 años)'!#REF!)</f>
        <v>#REF!</v>
      </c>
      <c r="H233" s="64" t="e">
        <f>IF(ISBLANK('5. Pp (3 años)'!#REF!),"",'5. Pp (3 años)'!#REF!)</f>
        <v>#REF!</v>
      </c>
      <c r="I233" s="91" t="e">
        <f>IF(ISBLANK('5. Pp (3 años)'!#REF!),"",'5. Pp (3 años)'!#REF!)</f>
        <v>#REF!</v>
      </c>
      <c r="J233" s="91" t="e">
        <f>IF(ISBLANK('5. Pp (3 años)'!#REF!),"",'5. Pp (3 años)'!#REF!)</f>
        <v>#REF!</v>
      </c>
      <c r="K233" s="64" t="e">
        <f>IF(ISBLANK('5. Pp (3 años)'!#REF!),"",'5. Pp (3 años)'!#REF!)</f>
        <v>#REF!</v>
      </c>
      <c r="L233" s="91" t="e">
        <f>IF(ISBLANK('5. Pp (3 años)'!#REF!),"",'5. Pp (3 años)'!#REF!)</f>
        <v>#REF!</v>
      </c>
      <c r="M233" s="91" t="e">
        <f>IF(ISBLANK('5. Pp (3 años)'!#REF!),"",'5. Pp (3 años)'!#REF!)</f>
        <v>#REF!</v>
      </c>
      <c r="N233" s="91" t="e">
        <f>IF(ISBLANK('5. Pp (3 años)'!#REF!),"",'5. Pp (3 años)'!#REF!)</f>
        <v>#REF!</v>
      </c>
      <c r="O233" s="91" t="e">
        <f>IF(ISBLANK('5. Pp (3 años)'!#REF!),"",'5. Pp (3 años)'!#REF!)</f>
        <v>#REF!</v>
      </c>
      <c r="P233" s="92" t="e">
        <f>IF(ISBLANK('5. Pp (3 años)'!#REF!),"",'5. Pp (3 años)'!#REF!)</f>
        <v>#REF!</v>
      </c>
    </row>
    <row r="234" spans="2:16" ht="17.25">
      <c r="B234" s="93" t="e">
        <f>IF(ISBLANK('5. Pp (3 años)'!#REF!),"",'5. Pp (3 años)'!#REF!)</f>
        <v>#REF!</v>
      </c>
      <c r="C234" s="29" t="e">
        <f>IF(ISBLANK('5. Pp (3 años)'!#REF!),"",'5. Pp (3 años)'!#REF!)</f>
        <v>#REF!</v>
      </c>
      <c r="D234" s="31" t="e">
        <f>IF(ISBLANK('5. Pp (3 años)'!#REF!),"",'5. Pp (3 años)'!#REF!)</f>
        <v>#REF!</v>
      </c>
      <c r="E234" s="31" t="e">
        <f>IF(ISBLANK('5. Pp (3 años)'!#REF!),"",'5. Pp (3 años)'!#REF!)</f>
        <v>#REF!</v>
      </c>
      <c r="F234" s="31" t="e">
        <f>IF(ISBLANK('5. Pp (3 años)'!#REF!),"",'5. Pp (3 años)'!#REF!)</f>
        <v>#REF!</v>
      </c>
      <c r="G234" s="29" t="e">
        <f>IF(ISBLANK('5. Pp (3 años)'!#REF!),"",'5. Pp (3 años)'!#REF!)</f>
        <v>#REF!</v>
      </c>
      <c r="H234" s="29" t="e">
        <f>IF(ISBLANK('5. Pp (3 años)'!#REF!),"",'5. Pp (3 años)'!#REF!)</f>
        <v>#REF!</v>
      </c>
      <c r="I234" s="31" t="e">
        <f>IF(ISBLANK('5. Pp (3 años)'!#REF!),"",'5. Pp (3 años)'!#REF!)</f>
        <v>#REF!</v>
      </c>
      <c r="J234" s="31" t="e">
        <f>IF(ISBLANK('5. Pp (3 años)'!#REF!),"",'5. Pp (3 años)'!#REF!)</f>
        <v>#REF!</v>
      </c>
      <c r="K234" s="29" t="e">
        <f>IF(ISBLANK('5. Pp (3 años)'!#REF!),"",'5. Pp (3 años)'!#REF!)</f>
        <v>#REF!</v>
      </c>
      <c r="L234" s="31" t="e">
        <f>IF(ISBLANK('5. Pp (3 años)'!#REF!),"",'5. Pp (3 años)'!#REF!)</f>
        <v>#REF!</v>
      </c>
      <c r="M234" s="31" t="e">
        <f>IF(ISBLANK('5. Pp (3 años)'!#REF!),"",'5. Pp (3 años)'!#REF!)</f>
        <v>#REF!</v>
      </c>
      <c r="N234" s="31" t="e">
        <f>IF(ISBLANK('5. Pp (3 años)'!#REF!),"",'5. Pp (3 años)'!#REF!)</f>
        <v>#REF!</v>
      </c>
      <c r="O234" s="31" t="e">
        <f>IF(ISBLANK('5. Pp (3 años)'!#REF!),"",'5. Pp (3 años)'!#REF!)</f>
        <v>#REF!</v>
      </c>
      <c r="P234" s="204" t="e">
        <f>IF(ISBLANK('5. Pp (3 años)'!#REF!),"",'5. Pp (3 años)'!#REF!)</f>
        <v>#REF!</v>
      </c>
    </row>
    <row r="235" spans="2:16" ht="17.25">
      <c r="B235" s="93" t="e">
        <f>IF(ISBLANK('5. Pp (3 años)'!#REF!),"",'5. Pp (3 años)'!#REF!)</f>
        <v>#REF!</v>
      </c>
      <c r="C235" s="29" t="e">
        <f>IF(ISBLANK('5. Pp (3 años)'!#REF!),"",'5. Pp (3 años)'!#REF!)</f>
        <v>#REF!</v>
      </c>
      <c r="D235" s="31" t="e">
        <f>IF(ISBLANK('5. Pp (3 años)'!#REF!),"",'5. Pp (3 años)'!#REF!)</f>
        <v>#REF!</v>
      </c>
      <c r="E235" s="31" t="e">
        <f>IF(ISBLANK('5. Pp (3 años)'!#REF!),"",'5. Pp (3 años)'!#REF!)</f>
        <v>#REF!</v>
      </c>
      <c r="F235" s="31" t="e">
        <f>IF(ISBLANK('5. Pp (3 años)'!#REF!),"",'5. Pp (3 años)'!#REF!)</f>
        <v>#REF!</v>
      </c>
      <c r="G235" s="29" t="e">
        <f>IF(ISBLANK('5. Pp (3 años)'!#REF!),"",'5. Pp (3 años)'!#REF!)</f>
        <v>#REF!</v>
      </c>
      <c r="H235" s="29" t="e">
        <f>IF(ISBLANK('5. Pp (3 años)'!#REF!),"",'5. Pp (3 años)'!#REF!)</f>
        <v>#REF!</v>
      </c>
      <c r="I235" s="31" t="e">
        <f>IF(ISBLANK('5. Pp (3 años)'!#REF!),"",'5. Pp (3 años)'!#REF!)</f>
        <v>#REF!</v>
      </c>
      <c r="J235" s="31" t="e">
        <f>IF(ISBLANK('5. Pp (3 años)'!#REF!),"",'5. Pp (3 años)'!#REF!)</f>
        <v>#REF!</v>
      </c>
      <c r="K235" s="29" t="e">
        <f>IF(ISBLANK('5. Pp (3 años)'!#REF!),"",'5. Pp (3 años)'!#REF!)</f>
        <v>#REF!</v>
      </c>
      <c r="L235" s="31" t="e">
        <f>IF(ISBLANK('5. Pp (3 años)'!#REF!),"",'5. Pp (3 años)'!#REF!)</f>
        <v>#REF!</v>
      </c>
      <c r="M235" s="31" t="e">
        <f>IF(ISBLANK('5. Pp (3 años)'!#REF!),"",'5. Pp (3 años)'!#REF!)</f>
        <v>#REF!</v>
      </c>
      <c r="N235" s="31" t="e">
        <f>IF(ISBLANK('5. Pp (3 años)'!#REF!),"",'5. Pp (3 años)'!#REF!)</f>
        <v>#REF!</v>
      </c>
      <c r="O235" s="31" t="e">
        <f>IF(ISBLANK('5. Pp (3 años)'!#REF!),"",'5. Pp (3 años)'!#REF!)</f>
        <v>#REF!</v>
      </c>
      <c r="P235" s="204" t="e">
        <f>IF(ISBLANK('5. Pp (3 años)'!#REF!),"",'5. Pp (3 años)'!#REF!)</f>
        <v>#REF!</v>
      </c>
    </row>
    <row r="236" spans="2:16" ht="17.25">
      <c r="B236" s="93" t="e">
        <f>IF(ISBLANK('5. Pp (3 años)'!#REF!),"",'5. Pp (3 años)'!#REF!)</f>
        <v>#REF!</v>
      </c>
      <c r="C236" s="29" t="e">
        <f>IF(ISBLANK('5. Pp (3 años)'!#REF!),"",'5. Pp (3 años)'!#REF!)</f>
        <v>#REF!</v>
      </c>
      <c r="D236" s="31" t="e">
        <f>IF(ISBLANK('5. Pp (3 años)'!#REF!),"",'5. Pp (3 años)'!#REF!)</f>
        <v>#REF!</v>
      </c>
      <c r="E236" s="31" t="e">
        <f>IF(ISBLANK('5. Pp (3 años)'!#REF!),"",'5. Pp (3 años)'!#REF!)</f>
        <v>#REF!</v>
      </c>
      <c r="F236" s="31" t="e">
        <f>IF(ISBLANK('5. Pp (3 años)'!#REF!),"",'5. Pp (3 años)'!#REF!)</f>
        <v>#REF!</v>
      </c>
      <c r="G236" s="29" t="e">
        <f>IF(ISBLANK('5. Pp (3 años)'!#REF!),"",'5. Pp (3 años)'!#REF!)</f>
        <v>#REF!</v>
      </c>
      <c r="H236" s="29" t="e">
        <f>IF(ISBLANK('5. Pp (3 años)'!#REF!),"",'5. Pp (3 años)'!#REF!)</f>
        <v>#REF!</v>
      </c>
      <c r="I236" s="31" t="e">
        <f>IF(ISBLANK('5. Pp (3 años)'!#REF!),"",'5. Pp (3 años)'!#REF!)</f>
        <v>#REF!</v>
      </c>
      <c r="J236" s="31" t="e">
        <f>IF(ISBLANK('5. Pp (3 años)'!#REF!),"",'5. Pp (3 años)'!#REF!)</f>
        <v>#REF!</v>
      </c>
      <c r="K236" s="29" t="e">
        <f>IF(ISBLANK('5. Pp (3 años)'!#REF!),"",'5. Pp (3 años)'!#REF!)</f>
        <v>#REF!</v>
      </c>
      <c r="L236" s="31" t="e">
        <f>IF(ISBLANK('5. Pp (3 años)'!#REF!),"",'5. Pp (3 años)'!#REF!)</f>
        <v>#REF!</v>
      </c>
      <c r="M236" s="31" t="e">
        <f>IF(ISBLANK('5. Pp (3 años)'!#REF!),"",'5. Pp (3 años)'!#REF!)</f>
        <v>#REF!</v>
      </c>
      <c r="N236" s="31" t="e">
        <f>IF(ISBLANK('5. Pp (3 años)'!#REF!),"",'5. Pp (3 años)'!#REF!)</f>
        <v>#REF!</v>
      </c>
      <c r="O236" s="31" t="e">
        <f>IF(ISBLANK('5. Pp (3 años)'!#REF!),"",'5. Pp (3 años)'!#REF!)</f>
        <v>#REF!</v>
      </c>
      <c r="P236" s="204" t="e">
        <f>IF(ISBLANK('5. Pp (3 años)'!#REF!),"",'5. Pp (3 años)'!#REF!)</f>
        <v>#REF!</v>
      </c>
    </row>
    <row r="237" spans="2:16" ht="17.25">
      <c r="B237" s="93" t="e">
        <f>IF(ISBLANK('5. Pp (3 años)'!#REF!),"",'5. Pp (3 años)'!#REF!)</f>
        <v>#REF!</v>
      </c>
      <c r="C237" s="29" t="e">
        <f>IF(ISBLANK('5. Pp (3 años)'!#REF!),"",'5. Pp (3 años)'!#REF!)</f>
        <v>#REF!</v>
      </c>
      <c r="D237" s="31" t="e">
        <f>IF(ISBLANK('5. Pp (3 años)'!#REF!),"",'5. Pp (3 años)'!#REF!)</f>
        <v>#REF!</v>
      </c>
      <c r="E237" s="31" t="e">
        <f>IF(ISBLANK('5. Pp (3 años)'!#REF!),"",'5. Pp (3 años)'!#REF!)</f>
        <v>#REF!</v>
      </c>
      <c r="F237" s="31" t="e">
        <f>IF(ISBLANK('5. Pp (3 años)'!#REF!),"",'5. Pp (3 años)'!#REF!)</f>
        <v>#REF!</v>
      </c>
      <c r="G237" s="29" t="e">
        <f>IF(ISBLANK('5. Pp (3 años)'!#REF!),"",'5. Pp (3 años)'!#REF!)</f>
        <v>#REF!</v>
      </c>
      <c r="H237" s="29" t="e">
        <f>IF(ISBLANK('5. Pp (3 años)'!#REF!),"",'5. Pp (3 años)'!#REF!)</f>
        <v>#REF!</v>
      </c>
      <c r="I237" s="31" t="e">
        <f>IF(ISBLANK('5. Pp (3 años)'!#REF!),"",'5. Pp (3 años)'!#REF!)</f>
        <v>#REF!</v>
      </c>
      <c r="J237" s="31" t="e">
        <f>IF(ISBLANK('5. Pp (3 años)'!#REF!),"",'5. Pp (3 años)'!#REF!)</f>
        <v>#REF!</v>
      </c>
      <c r="K237" s="29" t="e">
        <f>IF(ISBLANK('5. Pp (3 años)'!#REF!),"",'5. Pp (3 años)'!#REF!)</f>
        <v>#REF!</v>
      </c>
      <c r="L237" s="31" t="e">
        <f>IF(ISBLANK('5. Pp (3 años)'!#REF!),"",'5. Pp (3 años)'!#REF!)</f>
        <v>#REF!</v>
      </c>
      <c r="M237" s="31" t="e">
        <f>IF(ISBLANK('5. Pp (3 años)'!#REF!),"",'5. Pp (3 años)'!#REF!)</f>
        <v>#REF!</v>
      </c>
      <c r="N237" s="31" t="e">
        <f>IF(ISBLANK('5. Pp (3 años)'!#REF!),"",'5. Pp (3 años)'!#REF!)</f>
        <v>#REF!</v>
      </c>
      <c r="O237" s="31" t="e">
        <f>IF(ISBLANK('5. Pp (3 años)'!#REF!),"",'5. Pp (3 años)'!#REF!)</f>
        <v>#REF!</v>
      </c>
      <c r="P237" s="204" t="e">
        <f>IF(ISBLANK('5. Pp (3 años)'!#REF!),"",'5. Pp (3 años)'!#REF!)</f>
        <v>#REF!</v>
      </c>
    </row>
    <row r="238" spans="2:16" ht="17.25">
      <c r="B238" s="93" t="e">
        <f>IF(ISBLANK('5. Pp (3 años)'!#REF!),"",'5. Pp (3 años)'!#REF!)</f>
        <v>#REF!</v>
      </c>
      <c r="C238" s="29" t="e">
        <f>IF(ISBLANK('5. Pp (3 años)'!#REF!),"",'5. Pp (3 años)'!#REF!)</f>
        <v>#REF!</v>
      </c>
      <c r="D238" s="31" t="e">
        <f>IF(ISBLANK('5. Pp (3 años)'!#REF!),"",'5. Pp (3 años)'!#REF!)</f>
        <v>#REF!</v>
      </c>
      <c r="E238" s="31" t="e">
        <f>IF(ISBLANK('5. Pp (3 años)'!#REF!),"",'5. Pp (3 años)'!#REF!)</f>
        <v>#REF!</v>
      </c>
      <c r="F238" s="31" t="e">
        <f>IF(ISBLANK('5. Pp (3 años)'!#REF!),"",'5. Pp (3 años)'!#REF!)</f>
        <v>#REF!</v>
      </c>
      <c r="G238" s="29" t="e">
        <f>IF(ISBLANK('5. Pp (3 años)'!#REF!),"",'5. Pp (3 años)'!#REF!)</f>
        <v>#REF!</v>
      </c>
      <c r="H238" s="29" t="e">
        <f>IF(ISBLANK('5. Pp (3 años)'!#REF!),"",'5. Pp (3 años)'!#REF!)</f>
        <v>#REF!</v>
      </c>
      <c r="I238" s="31" t="e">
        <f>IF(ISBLANK('5. Pp (3 años)'!#REF!),"",'5. Pp (3 años)'!#REF!)</f>
        <v>#REF!</v>
      </c>
      <c r="J238" s="31" t="e">
        <f>IF(ISBLANK('5. Pp (3 años)'!#REF!),"",'5. Pp (3 años)'!#REF!)</f>
        <v>#REF!</v>
      </c>
      <c r="K238" s="29" t="e">
        <f>IF(ISBLANK('5. Pp (3 años)'!#REF!),"",'5. Pp (3 años)'!#REF!)</f>
        <v>#REF!</v>
      </c>
      <c r="L238" s="31" t="e">
        <f>IF(ISBLANK('5. Pp (3 años)'!#REF!),"",'5. Pp (3 años)'!#REF!)</f>
        <v>#REF!</v>
      </c>
      <c r="M238" s="31" t="e">
        <f>IF(ISBLANK('5. Pp (3 años)'!#REF!),"",'5. Pp (3 años)'!#REF!)</f>
        <v>#REF!</v>
      </c>
      <c r="N238" s="31" t="e">
        <f>IF(ISBLANK('5. Pp (3 años)'!#REF!),"",'5. Pp (3 años)'!#REF!)</f>
        <v>#REF!</v>
      </c>
      <c r="O238" s="31" t="e">
        <f>IF(ISBLANK('5. Pp (3 años)'!#REF!),"",'5. Pp (3 años)'!#REF!)</f>
        <v>#REF!</v>
      </c>
      <c r="P238" s="204" t="e">
        <f>IF(ISBLANK('5. Pp (3 años)'!#REF!),"",'5. Pp (3 años)'!#REF!)</f>
        <v>#REF!</v>
      </c>
    </row>
    <row r="239" spans="2:16" ht="17.25">
      <c r="B239" s="93" t="e">
        <f>IF(ISBLANK('5. Pp (3 años)'!#REF!),"",'5. Pp (3 años)'!#REF!)</f>
        <v>#REF!</v>
      </c>
      <c r="C239" s="29" t="e">
        <f>IF(ISBLANK('5. Pp (3 años)'!#REF!),"",'5. Pp (3 años)'!#REF!)</f>
        <v>#REF!</v>
      </c>
      <c r="D239" s="31" t="e">
        <f>IF(ISBLANK('5. Pp (3 años)'!#REF!),"",'5. Pp (3 años)'!#REF!)</f>
        <v>#REF!</v>
      </c>
      <c r="E239" s="31" t="e">
        <f>IF(ISBLANK('5. Pp (3 años)'!#REF!),"",'5. Pp (3 años)'!#REF!)</f>
        <v>#REF!</v>
      </c>
      <c r="F239" s="31" t="e">
        <f>IF(ISBLANK('5. Pp (3 años)'!#REF!),"",'5. Pp (3 años)'!#REF!)</f>
        <v>#REF!</v>
      </c>
      <c r="G239" s="29" t="e">
        <f>IF(ISBLANK('5. Pp (3 años)'!#REF!),"",'5. Pp (3 años)'!#REF!)</f>
        <v>#REF!</v>
      </c>
      <c r="H239" s="29" t="e">
        <f>IF(ISBLANK('5. Pp (3 años)'!#REF!),"",'5. Pp (3 años)'!#REF!)</f>
        <v>#REF!</v>
      </c>
      <c r="I239" s="31" t="e">
        <f>IF(ISBLANK('5. Pp (3 años)'!#REF!),"",'5. Pp (3 años)'!#REF!)</f>
        <v>#REF!</v>
      </c>
      <c r="J239" s="31" t="e">
        <f>IF(ISBLANK('5. Pp (3 años)'!#REF!),"",'5. Pp (3 años)'!#REF!)</f>
        <v>#REF!</v>
      </c>
      <c r="K239" s="29" t="e">
        <f>IF(ISBLANK('5. Pp (3 años)'!#REF!),"",'5. Pp (3 años)'!#REF!)</f>
        <v>#REF!</v>
      </c>
      <c r="L239" s="31" t="e">
        <f>IF(ISBLANK('5. Pp (3 años)'!#REF!),"",'5. Pp (3 años)'!#REF!)</f>
        <v>#REF!</v>
      </c>
      <c r="M239" s="31" t="e">
        <f>IF(ISBLANK('5. Pp (3 años)'!#REF!),"",'5. Pp (3 años)'!#REF!)</f>
        <v>#REF!</v>
      </c>
      <c r="N239" s="31" t="e">
        <f>IF(ISBLANK('5. Pp (3 años)'!#REF!),"",'5. Pp (3 años)'!#REF!)</f>
        <v>#REF!</v>
      </c>
      <c r="O239" s="31" t="e">
        <f>IF(ISBLANK('5. Pp (3 años)'!#REF!),"",'5. Pp (3 años)'!#REF!)</f>
        <v>#REF!</v>
      </c>
      <c r="P239" s="204" t="e">
        <f>IF(ISBLANK('5. Pp (3 años)'!#REF!),"",'5. Pp (3 años)'!#REF!)</f>
        <v>#REF!</v>
      </c>
    </row>
    <row r="240" spans="2:16" ht="17.25">
      <c r="B240" s="93" t="e">
        <f>IF(ISBLANK('5. Pp (3 años)'!#REF!),"",'5. Pp (3 años)'!#REF!)</f>
        <v>#REF!</v>
      </c>
      <c r="C240" s="29" t="e">
        <f>IF(ISBLANK('5. Pp (3 años)'!#REF!),"",'5. Pp (3 años)'!#REF!)</f>
        <v>#REF!</v>
      </c>
      <c r="D240" s="31" t="e">
        <f>IF(ISBLANK('5. Pp (3 años)'!#REF!),"",'5. Pp (3 años)'!#REF!)</f>
        <v>#REF!</v>
      </c>
      <c r="E240" s="31" t="e">
        <f>IF(ISBLANK('5. Pp (3 años)'!#REF!),"",'5. Pp (3 años)'!#REF!)</f>
        <v>#REF!</v>
      </c>
      <c r="F240" s="31" t="e">
        <f>IF(ISBLANK('5. Pp (3 años)'!#REF!),"",'5. Pp (3 años)'!#REF!)</f>
        <v>#REF!</v>
      </c>
      <c r="G240" s="29" t="e">
        <f>IF(ISBLANK('5. Pp (3 años)'!#REF!),"",'5. Pp (3 años)'!#REF!)</f>
        <v>#REF!</v>
      </c>
      <c r="H240" s="29" t="e">
        <f>IF(ISBLANK('5. Pp (3 años)'!#REF!),"",'5. Pp (3 años)'!#REF!)</f>
        <v>#REF!</v>
      </c>
      <c r="I240" s="31" t="e">
        <f>IF(ISBLANK('5. Pp (3 años)'!#REF!),"",'5. Pp (3 años)'!#REF!)</f>
        <v>#REF!</v>
      </c>
      <c r="J240" s="31" t="e">
        <f>IF(ISBLANK('5. Pp (3 años)'!#REF!),"",'5. Pp (3 años)'!#REF!)</f>
        <v>#REF!</v>
      </c>
      <c r="K240" s="29" t="e">
        <f>IF(ISBLANK('5. Pp (3 años)'!#REF!),"",'5. Pp (3 años)'!#REF!)</f>
        <v>#REF!</v>
      </c>
      <c r="L240" s="31" t="e">
        <f>IF(ISBLANK('5. Pp (3 años)'!#REF!),"",'5. Pp (3 años)'!#REF!)</f>
        <v>#REF!</v>
      </c>
      <c r="M240" s="31" t="e">
        <f>IF(ISBLANK('5. Pp (3 años)'!#REF!),"",'5. Pp (3 años)'!#REF!)</f>
        <v>#REF!</v>
      </c>
      <c r="N240" s="31" t="e">
        <f>IF(ISBLANK('5. Pp (3 años)'!#REF!),"",'5. Pp (3 años)'!#REF!)</f>
        <v>#REF!</v>
      </c>
      <c r="O240" s="31" t="e">
        <f>IF(ISBLANK('5. Pp (3 años)'!#REF!),"",'5. Pp (3 años)'!#REF!)</f>
        <v>#REF!</v>
      </c>
      <c r="P240" s="204" t="e">
        <f>IF(ISBLANK('5. Pp (3 años)'!#REF!),"",'5. Pp (3 años)'!#REF!)</f>
        <v>#REF!</v>
      </c>
    </row>
    <row r="241" spans="2:16" ht="17.25">
      <c r="B241" s="89" t="e">
        <f>IF(ISBLANK('5. Pp (3 años)'!#REF!),"",'5. Pp (3 años)'!#REF!)</f>
        <v>#REF!</v>
      </c>
      <c r="C241" s="64" t="e">
        <f>IF(ISBLANK('5. Pp (3 años)'!#REF!),"",'5. Pp (3 años)'!#REF!)</f>
        <v>#REF!</v>
      </c>
      <c r="D241" s="91" t="e">
        <f>IF(ISBLANK('5. Pp (3 años)'!#REF!),"",'5. Pp (3 años)'!#REF!)</f>
        <v>#REF!</v>
      </c>
      <c r="E241" s="91" t="e">
        <f>IF(ISBLANK('5. Pp (3 años)'!#REF!),"",'5. Pp (3 años)'!#REF!)</f>
        <v>#REF!</v>
      </c>
      <c r="F241" s="91" t="e">
        <f>IF(ISBLANK('5. Pp (3 años)'!#REF!),"",'5. Pp (3 años)'!#REF!)</f>
        <v>#REF!</v>
      </c>
      <c r="G241" s="64" t="e">
        <f>IF(ISBLANK('5. Pp (3 años)'!#REF!),"",'5. Pp (3 años)'!#REF!)</f>
        <v>#REF!</v>
      </c>
      <c r="H241" s="64" t="e">
        <f>IF(ISBLANK('5. Pp (3 años)'!#REF!),"",'5. Pp (3 años)'!#REF!)</f>
        <v>#REF!</v>
      </c>
      <c r="I241" s="91" t="e">
        <f>IF(ISBLANK('5. Pp (3 años)'!#REF!),"",'5. Pp (3 años)'!#REF!)</f>
        <v>#REF!</v>
      </c>
      <c r="J241" s="91" t="e">
        <f>IF(ISBLANK('5. Pp (3 años)'!#REF!),"",'5. Pp (3 años)'!#REF!)</f>
        <v>#REF!</v>
      </c>
      <c r="K241" s="64" t="e">
        <f>IF(ISBLANK('5. Pp (3 años)'!#REF!),"",'5. Pp (3 años)'!#REF!)</f>
        <v>#REF!</v>
      </c>
      <c r="L241" s="91" t="e">
        <f>IF(ISBLANK('5. Pp (3 años)'!#REF!),"",'5. Pp (3 años)'!#REF!)</f>
        <v>#REF!</v>
      </c>
      <c r="M241" s="91" t="e">
        <f>IF(ISBLANK('5. Pp (3 años)'!#REF!),"",'5. Pp (3 años)'!#REF!)</f>
        <v>#REF!</v>
      </c>
      <c r="N241" s="91" t="e">
        <f>IF(ISBLANK('5. Pp (3 años)'!#REF!),"",'5. Pp (3 años)'!#REF!)</f>
        <v>#REF!</v>
      </c>
      <c r="O241" s="91" t="e">
        <f>IF(ISBLANK('5. Pp (3 años)'!#REF!),"",'5. Pp (3 años)'!#REF!)</f>
        <v>#REF!</v>
      </c>
      <c r="P241" s="92" t="e">
        <f>IF(ISBLANK('5. Pp (3 años)'!#REF!),"",'5. Pp (3 años)'!#REF!)</f>
        <v>#REF!</v>
      </c>
    </row>
    <row r="242" spans="2:16" ht="17.25">
      <c r="B242" s="93" t="e">
        <f>IF(ISBLANK('5. Pp (3 años)'!#REF!),"",'5. Pp (3 años)'!#REF!)</f>
        <v>#REF!</v>
      </c>
      <c r="C242" s="29" t="e">
        <f>IF(ISBLANK('5. Pp (3 años)'!#REF!),"",'5. Pp (3 años)'!#REF!)</f>
        <v>#REF!</v>
      </c>
      <c r="D242" s="31" t="e">
        <f>IF(ISBLANK('5. Pp (3 años)'!#REF!),"",'5. Pp (3 años)'!#REF!)</f>
        <v>#REF!</v>
      </c>
      <c r="E242" s="31" t="e">
        <f>IF(ISBLANK('5. Pp (3 años)'!#REF!),"",'5. Pp (3 años)'!#REF!)</f>
        <v>#REF!</v>
      </c>
      <c r="F242" s="31" t="e">
        <f>IF(ISBLANK('5. Pp (3 años)'!#REF!),"",'5. Pp (3 años)'!#REF!)</f>
        <v>#REF!</v>
      </c>
      <c r="G242" s="29" t="e">
        <f>IF(ISBLANK('5. Pp (3 años)'!#REF!),"",'5. Pp (3 años)'!#REF!)</f>
        <v>#REF!</v>
      </c>
      <c r="H242" s="29" t="e">
        <f>IF(ISBLANK('5. Pp (3 años)'!#REF!),"",'5. Pp (3 años)'!#REF!)</f>
        <v>#REF!</v>
      </c>
      <c r="I242" s="31" t="e">
        <f>IF(ISBLANK('5. Pp (3 años)'!#REF!),"",'5. Pp (3 años)'!#REF!)</f>
        <v>#REF!</v>
      </c>
      <c r="J242" s="31" t="e">
        <f>IF(ISBLANK('5. Pp (3 años)'!#REF!),"",'5. Pp (3 años)'!#REF!)</f>
        <v>#REF!</v>
      </c>
      <c r="K242" s="29" t="e">
        <f>IF(ISBLANK('5. Pp (3 años)'!#REF!),"",'5. Pp (3 años)'!#REF!)</f>
        <v>#REF!</v>
      </c>
      <c r="L242" s="31" t="e">
        <f>IF(ISBLANK('5. Pp (3 años)'!#REF!),"",'5. Pp (3 años)'!#REF!)</f>
        <v>#REF!</v>
      </c>
      <c r="M242" s="31" t="e">
        <f>IF(ISBLANK('5. Pp (3 años)'!#REF!),"",'5. Pp (3 años)'!#REF!)</f>
        <v>#REF!</v>
      </c>
      <c r="N242" s="31" t="e">
        <f>IF(ISBLANK('5. Pp (3 años)'!#REF!),"",'5. Pp (3 años)'!#REF!)</f>
        <v>#REF!</v>
      </c>
      <c r="O242" s="31" t="e">
        <f>IF(ISBLANK('5. Pp (3 años)'!#REF!),"",'5. Pp (3 años)'!#REF!)</f>
        <v>#REF!</v>
      </c>
      <c r="P242" s="204" t="e">
        <f>IF(ISBLANK('5. Pp (3 años)'!#REF!),"",'5. Pp (3 años)'!#REF!)</f>
        <v>#REF!</v>
      </c>
    </row>
    <row r="243" spans="2:16" ht="17.25">
      <c r="B243" s="93" t="e">
        <f>IF(ISBLANK('5. Pp (3 años)'!#REF!),"",'5. Pp (3 años)'!#REF!)</f>
        <v>#REF!</v>
      </c>
      <c r="C243" s="29" t="e">
        <f>IF(ISBLANK('5. Pp (3 años)'!#REF!),"",'5. Pp (3 años)'!#REF!)</f>
        <v>#REF!</v>
      </c>
      <c r="D243" s="31" t="e">
        <f>IF(ISBLANK('5. Pp (3 años)'!#REF!),"",'5. Pp (3 años)'!#REF!)</f>
        <v>#REF!</v>
      </c>
      <c r="E243" s="31" t="e">
        <f>IF(ISBLANK('5. Pp (3 años)'!#REF!),"",'5. Pp (3 años)'!#REF!)</f>
        <v>#REF!</v>
      </c>
      <c r="F243" s="31" t="e">
        <f>IF(ISBLANK('5. Pp (3 años)'!#REF!),"",'5. Pp (3 años)'!#REF!)</f>
        <v>#REF!</v>
      </c>
      <c r="G243" s="29" t="e">
        <f>IF(ISBLANK('5. Pp (3 años)'!#REF!),"",'5. Pp (3 años)'!#REF!)</f>
        <v>#REF!</v>
      </c>
      <c r="H243" s="29" t="e">
        <f>IF(ISBLANK('5. Pp (3 años)'!#REF!),"",'5. Pp (3 años)'!#REF!)</f>
        <v>#REF!</v>
      </c>
      <c r="I243" s="31" t="e">
        <f>IF(ISBLANK('5. Pp (3 años)'!#REF!),"",'5. Pp (3 años)'!#REF!)</f>
        <v>#REF!</v>
      </c>
      <c r="J243" s="31" t="e">
        <f>IF(ISBLANK('5. Pp (3 años)'!#REF!),"",'5. Pp (3 años)'!#REF!)</f>
        <v>#REF!</v>
      </c>
      <c r="K243" s="29" t="e">
        <f>IF(ISBLANK('5. Pp (3 años)'!#REF!),"",'5. Pp (3 años)'!#REF!)</f>
        <v>#REF!</v>
      </c>
      <c r="L243" s="31" t="e">
        <f>IF(ISBLANK('5. Pp (3 años)'!#REF!),"",'5. Pp (3 años)'!#REF!)</f>
        <v>#REF!</v>
      </c>
      <c r="M243" s="31" t="e">
        <f>IF(ISBLANK('5. Pp (3 años)'!#REF!),"",'5. Pp (3 años)'!#REF!)</f>
        <v>#REF!</v>
      </c>
      <c r="N243" s="31" t="e">
        <f>IF(ISBLANK('5. Pp (3 años)'!#REF!),"",'5. Pp (3 años)'!#REF!)</f>
        <v>#REF!</v>
      </c>
      <c r="O243" s="31" t="e">
        <f>IF(ISBLANK('5. Pp (3 años)'!#REF!),"",'5. Pp (3 años)'!#REF!)</f>
        <v>#REF!</v>
      </c>
      <c r="P243" s="204" t="e">
        <f>IF(ISBLANK('5. Pp (3 años)'!#REF!),"",'5. Pp (3 años)'!#REF!)</f>
        <v>#REF!</v>
      </c>
    </row>
    <row r="244" spans="2:16" ht="17.25">
      <c r="B244" s="93" t="e">
        <f>IF(ISBLANK('5. Pp (3 años)'!#REF!),"",'5. Pp (3 años)'!#REF!)</f>
        <v>#REF!</v>
      </c>
      <c r="C244" s="29" t="e">
        <f>IF(ISBLANK('5. Pp (3 años)'!#REF!),"",'5. Pp (3 años)'!#REF!)</f>
        <v>#REF!</v>
      </c>
      <c r="D244" s="31" t="e">
        <f>IF(ISBLANK('5. Pp (3 años)'!#REF!),"",'5. Pp (3 años)'!#REF!)</f>
        <v>#REF!</v>
      </c>
      <c r="E244" s="31" t="e">
        <f>IF(ISBLANK('5. Pp (3 años)'!#REF!),"",'5. Pp (3 años)'!#REF!)</f>
        <v>#REF!</v>
      </c>
      <c r="F244" s="31" t="e">
        <f>IF(ISBLANK('5. Pp (3 años)'!#REF!),"",'5. Pp (3 años)'!#REF!)</f>
        <v>#REF!</v>
      </c>
      <c r="G244" s="29" t="e">
        <f>IF(ISBLANK('5. Pp (3 años)'!#REF!),"",'5. Pp (3 años)'!#REF!)</f>
        <v>#REF!</v>
      </c>
      <c r="H244" s="29" t="e">
        <f>IF(ISBLANK('5. Pp (3 años)'!#REF!),"",'5. Pp (3 años)'!#REF!)</f>
        <v>#REF!</v>
      </c>
      <c r="I244" s="31" t="e">
        <f>IF(ISBLANK('5. Pp (3 años)'!#REF!),"",'5. Pp (3 años)'!#REF!)</f>
        <v>#REF!</v>
      </c>
      <c r="J244" s="31" t="e">
        <f>IF(ISBLANK('5. Pp (3 años)'!#REF!),"",'5. Pp (3 años)'!#REF!)</f>
        <v>#REF!</v>
      </c>
      <c r="K244" s="29" t="e">
        <f>IF(ISBLANK('5. Pp (3 años)'!#REF!),"",'5. Pp (3 años)'!#REF!)</f>
        <v>#REF!</v>
      </c>
      <c r="L244" s="31" t="e">
        <f>IF(ISBLANK('5. Pp (3 años)'!#REF!),"",'5. Pp (3 años)'!#REF!)</f>
        <v>#REF!</v>
      </c>
      <c r="M244" s="31" t="e">
        <f>IF(ISBLANK('5. Pp (3 años)'!#REF!),"",'5. Pp (3 años)'!#REF!)</f>
        <v>#REF!</v>
      </c>
      <c r="N244" s="31" t="e">
        <f>IF(ISBLANK('5. Pp (3 años)'!#REF!),"",'5. Pp (3 años)'!#REF!)</f>
        <v>#REF!</v>
      </c>
      <c r="O244" s="31" t="e">
        <f>IF(ISBLANK('5. Pp (3 años)'!#REF!),"",'5. Pp (3 años)'!#REF!)</f>
        <v>#REF!</v>
      </c>
      <c r="P244" s="204" t="e">
        <f>IF(ISBLANK('5. Pp (3 años)'!#REF!),"",'5. Pp (3 años)'!#REF!)</f>
        <v>#REF!</v>
      </c>
    </row>
    <row r="245" spans="2:16" ht="17.25">
      <c r="B245" s="93" t="e">
        <f>IF(ISBLANK('5. Pp (3 años)'!#REF!),"",'5. Pp (3 años)'!#REF!)</f>
        <v>#REF!</v>
      </c>
      <c r="C245" s="29" t="e">
        <f>IF(ISBLANK('5. Pp (3 años)'!#REF!),"",'5. Pp (3 años)'!#REF!)</f>
        <v>#REF!</v>
      </c>
      <c r="D245" s="31" t="e">
        <f>IF(ISBLANK('5. Pp (3 años)'!#REF!),"",'5. Pp (3 años)'!#REF!)</f>
        <v>#REF!</v>
      </c>
      <c r="E245" s="31" t="e">
        <f>IF(ISBLANK('5. Pp (3 años)'!#REF!),"",'5. Pp (3 años)'!#REF!)</f>
        <v>#REF!</v>
      </c>
      <c r="F245" s="31" t="e">
        <f>IF(ISBLANK('5. Pp (3 años)'!#REF!),"",'5. Pp (3 años)'!#REF!)</f>
        <v>#REF!</v>
      </c>
      <c r="G245" s="29" t="e">
        <f>IF(ISBLANK('5. Pp (3 años)'!#REF!),"",'5. Pp (3 años)'!#REF!)</f>
        <v>#REF!</v>
      </c>
      <c r="H245" s="29" t="e">
        <f>IF(ISBLANK('5. Pp (3 años)'!#REF!),"",'5. Pp (3 años)'!#REF!)</f>
        <v>#REF!</v>
      </c>
      <c r="I245" s="31" t="e">
        <f>IF(ISBLANK('5. Pp (3 años)'!#REF!),"",'5. Pp (3 años)'!#REF!)</f>
        <v>#REF!</v>
      </c>
      <c r="J245" s="31" t="e">
        <f>IF(ISBLANK('5. Pp (3 años)'!#REF!),"",'5. Pp (3 años)'!#REF!)</f>
        <v>#REF!</v>
      </c>
      <c r="K245" s="29" t="e">
        <f>IF(ISBLANK('5. Pp (3 años)'!#REF!),"",'5. Pp (3 años)'!#REF!)</f>
        <v>#REF!</v>
      </c>
      <c r="L245" s="31" t="e">
        <f>IF(ISBLANK('5. Pp (3 años)'!#REF!),"",'5. Pp (3 años)'!#REF!)</f>
        <v>#REF!</v>
      </c>
      <c r="M245" s="31" t="e">
        <f>IF(ISBLANK('5. Pp (3 años)'!#REF!),"",'5. Pp (3 años)'!#REF!)</f>
        <v>#REF!</v>
      </c>
      <c r="N245" s="31" t="e">
        <f>IF(ISBLANK('5. Pp (3 años)'!#REF!),"",'5. Pp (3 años)'!#REF!)</f>
        <v>#REF!</v>
      </c>
      <c r="O245" s="31" t="e">
        <f>IF(ISBLANK('5. Pp (3 años)'!#REF!),"",'5. Pp (3 años)'!#REF!)</f>
        <v>#REF!</v>
      </c>
      <c r="P245" s="204" t="e">
        <f>IF(ISBLANK('5. Pp (3 años)'!#REF!),"",'5. Pp (3 años)'!#REF!)</f>
        <v>#REF!</v>
      </c>
    </row>
    <row r="246" spans="2:16" ht="17.25">
      <c r="B246" s="93" t="e">
        <f>IF(ISBLANK('5. Pp (3 años)'!#REF!),"",'5. Pp (3 años)'!#REF!)</f>
        <v>#REF!</v>
      </c>
      <c r="C246" s="29" t="e">
        <f>IF(ISBLANK('5. Pp (3 años)'!#REF!),"",'5. Pp (3 años)'!#REF!)</f>
        <v>#REF!</v>
      </c>
      <c r="D246" s="31" t="e">
        <f>IF(ISBLANK('5. Pp (3 años)'!#REF!),"",'5. Pp (3 años)'!#REF!)</f>
        <v>#REF!</v>
      </c>
      <c r="E246" s="31" t="e">
        <f>IF(ISBLANK('5. Pp (3 años)'!#REF!),"",'5. Pp (3 años)'!#REF!)</f>
        <v>#REF!</v>
      </c>
      <c r="F246" s="31" t="e">
        <f>IF(ISBLANK('5. Pp (3 años)'!#REF!),"",'5. Pp (3 años)'!#REF!)</f>
        <v>#REF!</v>
      </c>
      <c r="G246" s="29" t="e">
        <f>IF(ISBLANK('5. Pp (3 años)'!#REF!),"",'5. Pp (3 años)'!#REF!)</f>
        <v>#REF!</v>
      </c>
      <c r="H246" s="29" t="e">
        <f>IF(ISBLANK('5. Pp (3 años)'!#REF!),"",'5. Pp (3 años)'!#REF!)</f>
        <v>#REF!</v>
      </c>
      <c r="I246" s="31" t="e">
        <f>IF(ISBLANK('5. Pp (3 años)'!#REF!),"",'5. Pp (3 años)'!#REF!)</f>
        <v>#REF!</v>
      </c>
      <c r="J246" s="31" t="e">
        <f>IF(ISBLANK('5. Pp (3 años)'!#REF!),"",'5. Pp (3 años)'!#REF!)</f>
        <v>#REF!</v>
      </c>
      <c r="K246" s="29" t="e">
        <f>IF(ISBLANK('5. Pp (3 años)'!#REF!),"",'5. Pp (3 años)'!#REF!)</f>
        <v>#REF!</v>
      </c>
      <c r="L246" s="31" t="e">
        <f>IF(ISBLANK('5. Pp (3 años)'!#REF!),"",'5. Pp (3 años)'!#REF!)</f>
        <v>#REF!</v>
      </c>
      <c r="M246" s="31" t="e">
        <f>IF(ISBLANK('5. Pp (3 años)'!#REF!),"",'5. Pp (3 años)'!#REF!)</f>
        <v>#REF!</v>
      </c>
      <c r="N246" s="31" t="e">
        <f>IF(ISBLANK('5. Pp (3 años)'!#REF!),"",'5. Pp (3 años)'!#REF!)</f>
        <v>#REF!</v>
      </c>
      <c r="O246" s="31" t="e">
        <f>IF(ISBLANK('5. Pp (3 años)'!#REF!),"",'5. Pp (3 años)'!#REF!)</f>
        <v>#REF!</v>
      </c>
      <c r="P246" s="204" t="e">
        <f>IF(ISBLANK('5. Pp (3 años)'!#REF!),"",'5. Pp (3 años)'!#REF!)</f>
        <v>#REF!</v>
      </c>
    </row>
    <row r="247" spans="2:16" ht="17.25">
      <c r="B247" s="89" t="e">
        <f>IF(ISBLANK('5. Pp (3 años)'!#REF!),"",'5. Pp (3 años)'!#REF!)</f>
        <v>#REF!</v>
      </c>
      <c r="C247" s="64" t="e">
        <f>IF(ISBLANK('5. Pp (3 años)'!#REF!),"",'5. Pp (3 años)'!#REF!)</f>
        <v>#REF!</v>
      </c>
      <c r="D247" s="91" t="e">
        <f>IF(ISBLANK('5. Pp (3 años)'!#REF!),"",'5. Pp (3 años)'!#REF!)</f>
        <v>#REF!</v>
      </c>
      <c r="E247" s="91" t="e">
        <f>IF(ISBLANK('5. Pp (3 años)'!#REF!),"",'5. Pp (3 años)'!#REF!)</f>
        <v>#REF!</v>
      </c>
      <c r="F247" s="91" t="e">
        <f>IF(ISBLANK('5. Pp (3 años)'!#REF!),"",'5. Pp (3 años)'!#REF!)</f>
        <v>#REF!</v>
      </c>
      <c r="G247" s="64" t="e">
        <f>IF(ISBLANK('5. Pp (3 años)'!#REF!),"",'5. Pp (3 años)'!#REF!)</f>
        <v>#REF!</v>
      </c>
      <c r="H247" s="64" t="e">
        <f>IF(ISBLANK('5. Pp (3 años)'!#REF!),"",'5. Pp (3 años)'!#REF!)</f>
        <v>#REF!</v>
      </c>
      <c r="I247" s="91" t="e">
        <f>IF(ISBLANK('5. Pp (3 años)'!#REF!),"",'5. Pp (3 años)'!#REF!)</f>
        <v>#REF!</v>
      </c>
      <c r="J247" s="91" t="e">
        <f>IF(ISBLANK('5. Pp (3 años)'!#REF!),"",'5. Pp (3 años)'!#REF!)</f>
        <v>#REF!</v>
      </c>
      <c r="K247" s="64" t="e">
        <f>IF(ISBLANK('5. Pp (3 años)'!#REF!),"",'5. Pp (3 años)'!#REF!)</f>
        <v>#REF!</v>
      </c>
      <c r="L247" s="91" t="e">
        <f>IF(ISBLANK('5. Pp (3 años)'!#REF!),"",'5. Pp (3 años)'!#REF!)</f>
        <v>#REF!</v>
      </c>
      <c r="M247" s="91" t="e">
        <f>IF(ISBLANK('5. Pp (3 años)'!#REF!),"",'5. Pp (3 años)'!#REF!)</f>
        <v>#REF!</v>
      </c>
      <c r="N247" s="91" t="e">
        <f>IF(ISBLANK('5. Pp (3 años)'!#REF!),"",'5. Pp (3 años)'!#REF!)</f>
        <v>#REF!</v>
      </c>
      <c r="O247" s="91" t="e">
        <f>IF(ISBLANK('5. Pp (3 años)'!#REF!),"",'5. Pp (3 años)'!#REF!)</f>
        <v>#REF!</v>
      </c>
      <c r="P247" s="92" t="e">
        <f>IF(ISBLANK('5. Pp (3 años)'!#REF!),"",'5. Pp (3 años)'!#REF!)</f>
        <v>#REF!</v>
      </c>
    </row>
    <row r="248" spans="2:16" ht="17.25">
      <c r="B248" s="93" t="e">
        <f>IF(ISBLANK('5. Pp (3 años)'!#REF!),"",'5. Pp (3 años)'!#REF!)</f>
        <v>#REF!</v>
      </c>
      <c r="C248" s="29" t="e">
        <f>IF(ISBLANK('5. Pp (3 años)'!#REF!),"",'5. Pp (3 años)'!#REF!)</f>
        <v>#REF!</v>
      </c>
      <c r="D248" s="31" t="e">
        <f>IF(ISBLANK('5. Pp (3 años)'!#REF!),"",'5. Pp (3 años)'!#REF!)</f>
        <v>#REF!</v>
      </c>
      <c r="E248" s="31" t="e">
        <f>IF(ISBLANK('5. Pp (3 años)'!#REF!),"",'5. Pp (3 años)'!#REF!)</f>
        <v>#REF!</v>
      </c>
      <c r="F248" s="31" t="e">
        <f>IF(ISBLANK('5. Pp (3 años)'!#REF!),"",'5. Pp (3 años)'!#REF!)</f>
        <v>#REF!</v>
      </c>
      <c r="G248" s="29" t="e">
        <f>IF(ISBLANK('5. Pp (3 años)'!#REF!),"",'5. Pp (3 años)'!#REF!)</f>
        <v>#REF!</v>
      </c>
      <c r="H248" s="29" t="e">
        <f>IF(ISBLANK('5. Pp (3 años)'!#REF!),"",'5. Pp (3 años)'!#REF!)</f>
        <v>#REF!</v>
      </c>
      <c r="I248" s="31" t="e">
        <f>IF(ISBLANK('5. Pp (3 años)'!#REF!),"",'5. Pp (3 años)'!#REF!)</f>
        <v>#REF!</v>
      </c>
      <c r="J248" s="31" t="e">
        <f>IF(ISBLANK('5. Pp (3 años)'!#REF!),"",'5. Pp (3 años)'!#REF!)</f>
        <v>#REF!</v>
      </c>
      <c r="K248" s="29" t="e">
        <f>IF(ISBLANK('5. Pp (3 años)'!#REF!),"",'5. Pp (3 años)'!#REF!)</f>
        <v>#REF!</v>
      </c>
      <c r="L248" s="31" t="e">
        <f>IF(ISBLANK('5. Pp (3 años)'!#REF!),"",'5. Pp (3 años)'!#REF!)</f>
        <v>#REF!</v>
      </c>
      <c r="M248" s="31" t="e">
        <f>IF(ISBLANK('5. Pp (3 años)'!#REF!),"",'5. Pp (3 años)'!#REF!)</f>
        <v>#REF!</v>
      </c>
      <c r="N248" s="31" t="e">
        <f>IF(ISBLANK('5. Pp (3 años)'!#REF!),"",'5. Pp (3 años)'!#REF!)</f>
        <v>#REF!</v>
      </c>
      <c r="O248" s="31" t="e">
        <f>IF(ISBLANK('5. Pp (3 años)'!#REF!),"",'5. Pp (3 años)'!#REF!)</f>
        <v>#REF!</v>
      </c>
      <c r="P248" s="204" t="e">
        <f>IF(ISBLANK('5. Pp (3 años)'!#REF!),"",'5. Pp (3 años)'!#REF!)</f>
        <v>#REF!</v>
      </c>
    </row>
    <row r="249" spans="2:16" ht="17.25">
      <c r="B249" s="93" t="e">
        <f>IF(ISBLANK('5. Pp (3 años)'!#REF!),"",'5. Pp (3 años)'!#REF!)</f>
        <v>#REF!</v>
      </c>
      <c r="C249" s="29" t="e">
        <f>IF(ISBLANK('5. Pp (3 años)'!#REF!),"",'5. Pp (3 años)'!#REF!)</f>
        <v>#REF!</v>
      </c>
      <c r="D249" s="31" t="e">
        <f>IF(ISBLANK('5. Pp (3 años)'!#REF!),"",'5. Pp (3 años)'!#REF!)</f>
        <v>#REF!</v>
      </c>
      <c r="E249" s="31" t="e">
        <f>IF(ISBLANK('5. Pp (3 años)'!#REF!),"",'5. Pp (3 años)'!#REF!)</f>
        <v>#REF!</v>
      </c>
      <c r="F249" s="31" t="e">
        <f>IF(ISBLANK('5. Pp (3 años)'!#REF!),"",'5. Pp (3 años)'!#REF!)</f>
        <v>#REF!</v>
      </c>
      <c r="G249" s="29" t="e">
        <f>IF(ISBLANK('5. Pp (3 años)'!#REF!),"",'5. Pp (3 años)'!#REF!)</f>
        <v>#REF!</v>
      </c>
      <c r="H249" s="29" t="e">
        <f>IF(ISBLANK('5. Pp (3 años)'!#REF!),"",'5. Pp (3 años)'!#REF!)</f>
        <v>#REF!</v>
      </c>
      <c r="I249" s="31" t="e">
        <f>IF(ISBLANK('5. Pp (3 años)'!#REF!),"",'5. Pp (3 años)'!#REF!)</f>
        <v>#REF!</v>
      </c>
      <c r="J249" s="31" t="e">
        <f>IF(ISBLANK('5. Pp (3 años)'!#REF!),"",'5. Pp (3 años)'!#REF!)</f>
        <v>#REF!</v>
      </c>
      <c r="K249" s="29" t="e">
        <f>IF(ISBLANK('5. Pp (3 años)'!#REF!),"",'5. Pp (3 años)'!#REF!)</f>
        <v>#REF!</v>
      </c>
      <c r="L249" s="31" t="e">
        <f>IF(ISBLANK('5. Pp (3 años)'!#REF!),"",'5. Pp (3 años)'!#REF!)</f>
        <v>#REF!</v>
      </c>
      <c r="M249" s="31" t="e">
        <f>IF(ISBLANK('5. Pp (3 años)'!#REF!),"",'5. Pp (3 años)'!#REF!)</f>
        <v>#REF!</v>
      </c>
      <c r="N249" s="31" t="e">
        <f>IF(ISBLANK('5. Pp (3 años)'!#REF!),"",'5. Pp (3 años)'!#REF!)</f>
        <v>#REF!</v>
      </c>
      <c r="O249" s="31" t="e">
        <f>IF(ISBLANK('5. Pp (3 años)'!#REF!),"",'5. Pp (3 años)'!#REF!)</f>
        <v>#REF!</v>
      </c>
      <c r="P249" s="204" t="e">
        <f>IF(ISBLANK('5. Pp (3 años)'!#REF!),"",'5. Pp (3 años)'!#REF!)</f>
        <v>#REF!</v>
      </c>
    </row>
    <row r="250" spans="2:16" ht="17.25">
      <c r="B250" s="93" t="e">
        <f>IF(ISBLANK('5. Pp (3 años)'!#REF!),"",'5. Pp (3 años)'!#REF!)</f>
        <v>#REF!</v>
      </c>
      <c r="C250" s="29" t="e">
        <f>IF(ISBLANK('5. Pp (3 años)'!#REF!),"",'5. Pp (3 años)'!#REF!)</f>
        <v>#REF!</v>
      </c>
      <c r="D250" s="31" t="e">
        <f>IF(ISBLANK('5. Pp (3 años)'!#REF!),"",'5. Pp (3 años)'!#REF!)</f>
        <v>#REF!</v>
      </c>
      <c r="E250" s="31" t="e">
        <f>IF(ISBLANK('5. Pp (3 años)'!#REF!),"",'5. Pp (3 años)'!#REF!)</f>
        <v>#REF!</v>
      </c>
      <c r="F250" s="31" t="e">
        <f>IF(ISBLANK('5. Pp (3 años)'!#REF!),"",'5. Pp (3 años)'!#REF!)</f>
        <v>#REF!</v>
      </c>
      <c r="G250" s="29" t="e">
        <f>IF(ISBLANK('5. Pp (3 años)'!#REF!),"",'5. Pp (3 años)'!#REF!)</f>
        <v>#REF!</v>
      </c>
      <c r="H250" s="29" t="e">
        <f>IF(ISBLANK('5. Pp (3 años)'!#REF!),"",'5. Pp (3 años)'!#REF!)</f>
        <v>#REF!</v>
      </c>
      <c r="I250" s="31" t="e">
        <f>IF(ISBLANK('5. Pp (3 años)'!#REF!),"",'5. Pp (3 años)'!#REF!)</f>
        <v>#REF!</v>
      </c>
      <c r="J250" s="31" t="e">
        <f>IF(ISBLANK('5. Pp (3 años)'!#REF!),"",'5. Pp (3 años)'!#REF!)</f>
        <v>#REF!</v>
      </c>
      <c r="K250" s="29" t="e">
        <f>IF(ISBLANK('5. Pp (3 años)'!#REF!),"",'5. Pp (3 años)'!#REF!)</f>
        <v>#REF!</v>
      </c>
      <c r="L250" s="31" t="e">
        <f>IF(ISBLANK('5. Pp (3 años)'!#REF!),"",'5. Pp (3 años)'!#REF!)</f>
        <v>#REF!</v>
      </c>
      <c r="M250" s="31" t="e">
        <f>IF(ISBLANK('5. Pp (3 años)'!#REF!),"",'5. Pp (3 años)'!#REF!)</f>
        <v>#REF!</v>
      </c>
      <c r="N250" s="31" t="e">
        <f>IF(ISBLANK('5. Pp (3 años)'!#REF!),"",'5. Pp (3 años)'!#REF!)</f>
        <v>#REF!</v>
      </c>
      <c r="O250" s="31" t="e">
        <f>IF(ISBLANK('5. Pp (3 años)'!#REF!),"",'5. Pp (3 años)'!#REF!)</f>
        <v>#REF!</v>
      </c>
      <c r="P250" s="204" t="e">
        <f>IF(ISBLANK('5. Pp (3 años)'!#REF!),"",'5. Pp (3 años)'!#REF!)</f>
        <v>#REF!</v>
      </c>
    </row>
    <row r="251" spans="2:16" ht="17.25">
      <c r="B251" s="93" t="e">
        <f>IF(ISBLANK('5. Pp (3 años)'!#REF!),"",'5. Pp (3 años)'!#REF!)</f>
        <v>#REF!</v>
      </c>
      <c r="C251" s="29" t="e">
        <f>IF(ISBLANK('5. Pp (3 años)'!#REF!),"",'5. Pp (3 años)'!#REF!)</f>
        <v>#REF!</v>
      </c>
      <c r="D251" s="31" t="e">
        <f>IF(ISBLANK('5. Pp (3 años)'!#REF!),"",'5. Pp (3 años)'!#REF!)</f>
        <v>#REF!</v>
      </c>
      <c r="E251" s="31" t="e">
        <f>IF(ISBLANK('5. Pp (3 años)'!#REF!),"",'5. Pp (3 años)'!#REF!)</f>
        <v>#REF!</v>
      </c>
      <c r="F251" s="31" t="e">
        <f>IF(ISBLANK('5. Pp (3 años)'!#REF!),"",'5. Pp (3 años)'!#REF!)</f>
        <v>#REF!</v>
      </c>
      <c r="G251" s="29" t="e">
        <f>IF(ISBLANK('5. Pp (3 años)'!#REF!),"",'5. Pp (3 años)'!#REF!)</f>
        <v>#REF!</v>
      </c>
      <c r="H251" s="29" t="e">
        <f>IF(ISBLANK('5. Pp (3 años)'!#REF!),"",'5. Pp (3 años)'!#REF!)</f>
        <v>#REF!</v>
      </c>
      <c r="I251" s="31" t="e">
        <f>IF(ISBLANK('5. Pp (3 años)'!#REF!),"",'5. Pp (3 años)'!#REF!)</f>
        <v>#REF!</v>
      </c>
      <c r="J251" s="31" t="e">
        <f>IF(ISBLANK('5. Pp (3 años)'!#REF!),"",'5. Pp (3 años)'!#REF!)</f>
        <v>#REF!</v>
      </c>
      <c r="K251" s="29" t="e">
        <f>IF(ISBLANK('5. Pp (3 años)'!#REF!),"",'5. Pp (3 años)'!#REF!)</f>
        <v>#REF!</v>
      </c>
      <c r="L251" s="31" t="e">
        <f>IF(ISBLANK('5. Pp (3 años)'!#REF!),"",'5. Pp (3 años)'!#REF!)</f>
        <v>#REF!</v>
      </c>
      <c r="M251" s="31" t="e">
        <f>IF(ISBLANK('5. Pp (3 años)'!#REF!),"",'5. Pp (3 años)'!#REF!)</f>
        <v>#REF!</v>
      </c>
      <c r="N251" s="31" t="e">
        <f>IF(ISBLANK('5. Pp (3 años)'!#REF!),"",'5. Pp (3 años)'!#REF!)</f>
        <v>#REF!</v>
      </c>
      <c r="O251" s="31" t="e">
        <f>IF(ISBLANK('5. Pp (3 años)'!#REF!),"",'5. Pp (3 años)'!#REF!)</f>
        <v>#REF!</v>
      </c>
      <c r="P251" s="204" t="e">
        <f>IF(ISBLANK('5. Pp (3 años)'!#REF!),"",'5. Pp (3 años)'!#REF!)</f>
        <v>#REF!</v>
      </c>
    </row>
    <row r="252" spans="2:16" ht="17.25">
      <c r="B252" s="93" t="e">
        <f>IF(ISBLANK('5. Pp (3 años)'!#REF!),"",'5. Pp (3 años)'!#REF!)</f>
        <v>#REF!</v>
      </c>
      <c r="C252" s="29" t="e">
        <f>IF(ISBLANK('5. Pp (3 años)'!#REF!),"",'5. Pp (3 años)'!#REF!)</f>
        <v>#REF!</v>
      </c>
      <c r="D252" s="31" t="e">
        <f>IF(ISBLANK('5. Pp (3 años)'!#REF!),"",'5. Pp (3 años)'!#REF!)</f>
        <v>#REF!</v>
      </c>
      <c r="E252" s="31" t="e">
        <f>IF(ISBLANK('5. Pp (3 años)'!#REF!),"",'5. Pp (3 años)'!#REF!)</f>
        <v>#REF!</v>
      </c>
      <c r="F252" s="31" t="e">
        <f>IF(ISBLANK('5. Pp (3 años)'!#REF!),"",'5. Pp (3 años)'!#REF!)</f>
        <v>#REF!</v>
      </c>
      <c r="G252" s="29" t="e">
        <f>IF(ISBLANK('5. Pp (3 años)'!#REF!),"",'5. Pp (3 años)'!#REF!)</f>
        <v>#REF!</v>
      </c>
      <c r="H252" s="29" t="e">
        <f>IF(ISBLANK('5. Pp (3 años)'!#REF!),"",'5. Pp (3 años)'!#REF!)</f>
        <v>#REF!</v>
      </c>
      <c r="I252" s="31" t="e">
        <f>IF(ISBLANK('5. Pp (3 años)'!#REF!),"",'5. Pp (3 años)'!#REF!)</f>
        <v>#REF!</v>
      </c>
      <c r="J252" s="31" t="e">
        <f>IF(ISBLANK('5. Pp (3 años)'!#REF!),"",'5. Pp (3 años)'!#REF!)</f>
        <v>#REF!</v>
      </c>
      <c r="K252" s="29" t="e">
        <f>IF(ISBLANK('5. Pp (3 años)'!#REF!),"",'5. Pp (3 años)'!#REF!)</f>
        <v>#REF!</v>
      </c>
      <c r="L252" s="31" t="e">
        <f>IF(ISBLANK('5. Pp (3 años)'!#REF!),"",'5. Pp (3 años)'!#REF!)</f>
        <v>#REF!</v>
      </c>
      <c r="M252" s="31" t="e">
        <f>IF(ISBLANK('5. Pp (3 años)'!#REF!),"",'5. Pp (3 años)'!#REF!)</f>
        <v>#REF!</v>
      </c>
      <c r="N252" s="31" t="e">
        <f>IF(ISBLANK('5. Pp (3 años)'!#REF!),"",'5. Pp (3 años)'!#REF!)</f>
        <v>#REF!</v>
      </c>
      <c r="O252" s="31" t="e">
        <f>IF(ISBLANK('5. Pp (3 años)'!#REF!),"",'5. Pp (3 años)'!#REF!)</f>
        <v>#REF!</v>
      </c>
      <c r="P252" s="204" t="e">
        <f>IF(ISBLANK('5. Pp (3 años)'!#REF!),"",'5. Pp (3 años)'!#REF!)</f>
        <v>#REF!</v>
      </c>
    </row>
    <row r="253" spans="2:16" ht="17.25">
      <c r="B253" s="89" t="e">
        <f>IF(ISBLANK('5. Pp (3 años)'!#REF!),"",'5. Pp (3 años)'!#REF!)</f>
        <v>#REF!</v>
      </c>
      <c r="C253" s="64" t="e">
        <f>IF(ISBLANK('5. Pp (3 años)'!#REF!),"",'5. Pp (3 años)'!#REF!)</f>
        <v>#REF!</v>
      </c>
      <c r="D253" s="91" t="e">
        <f>IF(ISBLANK('5. Pp (3 años)'!#REF!),"",'5. Pp (3 años)'!#REF!)</f>
        <v>#REF!</v>
      </c>
      <c r="E253" s="91" t="e">
        <f>IF(ISBLANK('5. Pp (3 años)'!#REF!),"",'5. Pp (3 años)'!#REF!)</f>
        <v>#REF!</v>
      </c>
      <c r="F253" s="91" t="e">
        <f>IF(ISBLANK('5. Pp (3 años)'!#REF!),"",'5. Pp (3 años)'!#REF!)</f>
        <v>#REF!</v>
      </c>
      <c r="G253" s="64" t="e">
        <f>IF(ISBLANK('5. Pp (3 años)'!#REF!),"",'5. Pp (3 años)'!#REF!)</f>
        <v>#REF!</v>
      </c>
      <c r="H253" s="64" t="e">
        <f>IF(ISBLANK('5. Pp (3 años)'!#REF!),"",'5. Pp (3 años)'!#REF!)</f>
        <v>#REF!</v>
      </c>
      <c r="I253" s="91" t="e">
        <f>IF(ISBLANK('5. Pp (3 años)'!#REF!),"",'5. Pp (3 años)'!#REF!)</f>
        <v>#REF!</v>
      </c>
      <c r="J253" s="91" t="e">
        <f>IF(ISBLANK('5. Pp (3 años)'!#REF!),"",'5. Pp (3 años)'!#REF!)</f>
        <v>#REF!</v>
      </c>
      <c r="K253" s="64" t="e">
        <f>IF(ISBLANK('5. Pp (3 años)'!#REF!),"",'5. Pp (3 años)'!#REF!)</f>
        <v>#REF!</v>
      </c>
      <c r="L253" s="91" t="e">
        <f>IF(ISBLANK('5. Pp (3 años)'!#REF!),"",'5. Pp (3 años)'!#REF!)</f>
        <v>#REF!</v>
      </c>
      <c r="M253" s="91" t="e">
        <f>IF(ISBLANK('5. Pp (3 años)'!#REF!),"",'5. Pp (3 años)'!#REF!)</f>
        <v>#REF!</v>
      </c>
      <c r="N253" s="91" t="e">
        <f>IF(ISBLANK('5. Pp (3 años)'!#REF!),"",'5. Pp (3 años)'!#REF!)</f>
        <v>#REF!</v>
      </c>
      <c r="O253" s="91" t="e">
        <f>IF(ISBLANK('5. Pp (3 años)'!#REF!),"",'5. Pp (3 años)'!#REF!)</f>
        <v>#REF!</v>
      </c>
      <c r="P253" s="92" t="e">
        <f>IF(ISBLANK('5. Pp (3 años)'!#REF!),"",'5. Pp (3 años)'!#REF!)</f>
        <v>#REF!</v>
      </c>
    </row>
    <row r="254" spans="2:16" ht="17.25">
      <c r="B254" s="93" t="e">
        <f>IF(ISBLANK('5. Pp (3 años)'!#REF!),"",'5. Pp (3 años)'!#REF!)</f>
        <v>#REF!</v>
      </c>
      <c r="C254" s="29" t="e">
        <f>IF(ISBLANK('5. Pp (3 años)'!#REF!),"",'5. Pp (3 años)'!#REF!)</f>
        <v>#REF!</v>
      </c>
      <c r="D254" s="31" t="e">
        <f>IF(ISBLANK('5. Pp (3 años)'!#REF!),"",'5. Pp (3 años)'!#REF!)</f>
        <v>#REF!</v>
      </c>
      <c r="E254" s="31" t="e">
        <f>IF(ISBLANK('5. Pp (3 años)'!#REF!),"",'5. Pp (3 años)'!#REF!)</f>
        <v>#REF!</v>
      </c>
      <c r="F254" s="31" t="e">
        <f>IF(ISBLANK('5. Pp (3 años)'!#REF!),"",'5. Pp (3 años)'!#REF!)</f>
        <v>#REF!</v>
      </c>
      <c r="G254" s="29" t="e">
        <f>IF(ISBLANK('5. Pp (3 años)'!#REF!),"",'5. Pp (3 años)'!#REF!)</f>
        <v>#REF!</v>
      </c>
      <c r="H254" s="29" t="e">
        <f>IF(ISBLANK('5. Pp (3 años)'!#REF!),"",'5. Pp (3 años)'!#REF!)</f>
        <v>#REF!</v>
      </c>
      <c r="I254" s="31" t="e">
        <f>IF(ISBLANK('5. Pp (3 años)'!#REF!),"",'5. Pp (3 años)'!#REF!)</f>
        <v>#REF!</v>
      </c>
      <c r="J254" s="31" t="e">
        <f>IF(ISBLANK('5. Pp (3 años)'!#REF!),"",'5. Pp (3 años)'!#REF!)</f>
        <v>#REF!</v>
      </c>
      <c r="K254" s="29" t="e">
        <f>IF(ISBLANK('5. Pp (3 años)'!#REF!),"",'5. Pp (3 años)'!#REF!)</f>
        <v>#REF!</v>
      </c>
      <c r="L254" s="31" t="e">
        <f>IF(ISBLANK('5. Pp (3 años)'!#REF!),"",'5. Pp (3 años)'!#REF!)</f>
        <v>#REF!</v>
      </c>
      <c r="M254" s="31" t="e">
        <f>IF(ISBLANK('5. Pp (3 años)'!#REF!),"",'5. Pp (3 años)'!#REF!)</f>
        <v>#REF!</v>
      </c>
      <c r="N254" s="31" t="e">
        <f>IF(ISBLANK('5. Pp (3 años)'!#REF!),"",'5. Pp (3 años)'!#REF!)</f>
        <v>#REF!</v>
      </c>
      <c r="O254" s="31" t="e">
        <f>IF(ISBLANK('5. Pp (3 años)'!#REF!),"",'5. Pp (3 años)'!#REF!)</f>
        <v>#REF!</v>
      </c>
      <c r="P254" s="204" t="e">
        <f>IF(ISBLANK('5. Pp (3 años)'!#REF!),"",'5. Pp (3 años)'!#REF!)</f>
        <v>#REF!</v>
      </c>
    </row>
    <row r="255" spans="2:16" ht="17.25">
      <c r="B255" s="93" t="e">
        <f>IF(ISBLANK('5. Pp (3 años)'!#REF!),"",'5. Pp (3 años)'!#REF!)</f>
        <v>#REF!</v>
      </c>
      <c r="C255" s="29" t="e">
        <f>IF(ISBLANK('5. Pp (3 años)'!#REF!),"",'5. Pp (3 años)'!#REF!)</f>
        <v>#REF!</v>
      </c>
      <c r="D255" s="31" t="e">
        <f>IF(ISBLANK('5. Pp (3 años)'!#REF!),"",'5. Pp (3 años)'!#REF!)</f>
        <v>#REF!</v>
      </c>
      <c r="E255" s="31" t="e">
        <f>IF(ISBLANK('5. Pp (3 años)'!#REF!),"",'5. Pp (3 años)'!#REF!)</f>
        <v>#REF!</v>
      </c>
      <c r="F255" s="31" t="e">
        <f>IF(ISBLANK('5. Pp (3 años)'!#REF!),"",'5. Pp (3 años)'!#REF!)</f>
        <v>#REF!</v>
      </c>
      <c r="G255" s="29" t="e">
        <f>IF(ISBLANK('5. Pp (3 años)'!#REF!),"",'5. Pp (3 años)'!#REF!)</f>
        <v>#REF!</v>
      </c>
      <c r="H255" s="29" t="e">
        <f>IF(ISBLANK('5. Pp (3 años)'!#REF!),"",'5. Pp (3 años)'!#REF!)</f>
        <v>#REF!</v>
      </c>
      <c r="I255" s="31" t="e">
        <f>IF(ISBLANK('5. Pp (3 años)'!#REF!),"",'5. Pp (3 años)'!#REF!)</f>
        <v>#REF!</v>
      </c>
      <c r="J255" s="31" t="e">
        <f>IF(ISBLANK('5. Pp (3 años)'!#REF!),"",'5. Pp (3 años)'!#REF!)</f>
        <v>#REF!</v>
      </c>
      <c r="K255" s="29" t="e">
        <f>IF(ISBLANK('5. Pp (3 años)'!#REF!),"",'5. Pp (3 años)'!#REF!)</f>
        <v>#REF!</v>
      </c>
      <c r="L255" s="31" t="e">
        <f>IF(ISBLANK('5. Pp (3 años)'!#REF!),"",'5. Pp (3 años)'!#REF!)</f>
        <v>#REF!</v>
      </c>
      <c r="M255" s="31" t="e">
        <f>IF(ISBLANK('5. Pp (3 años)'!#REF!),"",'5. Pp (3 años)'!#REF!)</f>
        <v>#REF!</v>
      </c>
      <c r="N255" s="31" t="e">
        <f>IF(ISBLANK('5. Pp (3 años)'!#REF!),"",'5. Pp (3 años)'!#REF!)</f>
        <v>#REF!</v>
      </c>
      <c r="O255" s="31" t="e">
        <f>IF(ISBLANK('5. Pp (3 años)'!#REF!),"",'5. Pp (3 años)'!#REF!)</f>
        <v>#REF!</v>
      </c>
      <c r="P255" s="204" t="e">
        <f>IF(ISBLANK('5. Pp (3 años)'!#REF!),"",'5. Pp (3 años)'!#REF!)</f>
        <v>#REF!</v>
      </c>
    </row>
    <row r="256" spans="2:16" ht="17.25">
      <c r="B256" s="93" t="e">
        <f>IF(ISBLANK('5. Pp (3 años)'!#REF!),"",'5. Pp (3 años)'!#REF!)</f>
        <v>#REF!</v>
      </c>
      <c r="C256" s="29" t="e">
        <f>IF(ISBLANK('5. Pp (3 años)'!#REF!),"",'5. Pp (3 años)'!#REF!)</f>
        <v>#REF!</v>
      </c>
      <c r="D256" s="31" t="e">
        <f>IF(ISBLANK('5. Pp (3 años)'!#REF!),"",'5. Pp (3 años)'!#REF!)</f>
        <v>#REF!</v>
      </c>
      <c r="E256" s="31" t="e">
        <f>IF(ISBLANK('5. Pp (3 años)'!#REF!),"",'5. Pp (3 años)'!#REF!)</f>
        <v>#REF!</v>
      </c>
      <c r="F256" s="31" t="e">
        <f>IF(ISBLANK('5. Pp (3 años)'!#REF!),"",'5. Pp (3 años)'!#REF!)</f>
        <v>#REF!</v>
      </c>
      <c r="G256" s="29" t="e">
        <f>IF(ISBLANK('5. Pp (3 años)'!#REF!),"",'5. Pp (3 años)'!#REF!)</f>
        <v>#REF!</v>
      </c>
      <c r="H256" s="29" t="e">
        <f>IF(ISBLANK('5. Pp (3 años)'!#REF!),"",'5. Pp (3 años)'!#REF!)</f>
        <v>#REF!</v>
      </c>
      <c r="I256" s="31" t="e">
        <f>IF(ISBLANK('5. Pp (3 años)'!#REF!),"",'5. Pp (3 años)'!#REF!)</f>
        <v>#REF!</v>
      </c>
      <c r="J256" s="31" t="e">
        <f>IF(ISBLANK('5. Pp (3 años)'!#REF!),"",'5. Pp (3 años)'!#REF!)</f>
        <v>#REF!</v>
      </c>
      <c r="K256" s="29" t="e">
        <f>IF(ISBLANK('5. Pp (3 años)'!#REF!),"",'5. Pp (3 años)'!#REF!)</f>
        <v>#REF!</v>
      </c>
      <c r="L256" s="31" t="e">
        <f>IF(ISBLANK('5. Pp (3 años)'!#REF!),"",'5. Pp (3 años)'!#REF!)</f>
        <v>#REF!</v>
      </c>
      <c r="M256" s="31" t="e">
        <f>IF(ISBLANK('5. Pp (3 años)'!#REF!),"",'5. Pp (3 años)'!#REF!)</f>
        <v>#REF!</v>
      </c>
      <c r="N256" s="31" t="e">
        <f>IF(ISBLANK('5. Pp (3 años)'!#REF!),"",'5. Pp (3 años)'!#REF!)</f>
        <v>#REF!</v>
      </c>
      <c r="O256" s="31" t="e">
        <f>IF(ISBLANK('5. Pp (3 años)'!#REF!),"",'5. Pp (3 años)'!#REF!)</f>
        <v>#REF!</v>
      </c>
      <c r="P256" s="204" t="e">
        <f>IF(ISBLANK('5. Pp (3 años)'!#REF!),"",'5. Pp (3 años)'!#REF!)</f>
        <v>#REF!</v>
      </c>
    </row>
    <row r="257" spans="2:16" ht="17.25">
      <c r="B257" s="93" t="e">
        <f>IF(ISBLANK('5. Pp (3 años)'!#REF!),"",'5. Pp (3 años)'!#REF!)</f>
        <v>#REF!</v>
      </c>
      <c r="C257" s="29" t="e">
        <f>IF(ISBLANK('5. Pp (3 años)'!#REF!),"",'5. Pp (3 años)'!#REF!)</f>
        <v>#REF!</v>
      </c>
      <c r="D257" s="31" t="e">
        <f>IF(ISBLANK('5. Pp (3 años)'!#REF!),"",'5. Pp (3 años)'!#REF!)</f>
        <v>#REF!</v>
      </c>
      <c r="E257" s="31" t="e">
        <f>IF(ISBLANK('5. Pp (3 años)'!#REF!),"",'5. Pp (3 años)'!#REF!)</f>
        <v>#REF!</v>
      </c>
      <c r="F257" s="31" t="e">
        <f>IF(ISBLANK('5. Pp (3 años)'!#REF!),"",'5. Pp (3 años)'!#REF!)</f>
        <v>#REF!</v>
      </c>
      <c r="G257" s="29" t="e">
        <f>IF(ISBLANK('5. Pp (3 años)'!#REF!),"",'5. Pp (3 años)'!#REF!)</f>
        <v>#REF!</v>
      </c>
      <c r="H257" s="29" t="e">
        <f>IF(ISBLANK('5. Pp (3 años)'!#REF!),"",'5. Pp (3 años)'!#REF!)</f>
        <v>#REF!</v>
      </c>
      <c r="I257" s="31" t="e">
        <f>IF(ISBLANK('5. Pp (3 años)'!#REF!),"",'5. Pp (3 años)'!#REF!)</f>
        <v>#REF!</v>
      </c>
      <c r="J257" s="31" t="e">
        <f>IF(ISBLANK('5. Pp (3 años)'!#REF!),"",'5. Pp (3 años)'!#REF!)</f>
        <v>#REF!</v>
      </c>
      <c r="K257" s="29" t="e">
        <f>IF(ISBLANK('5. Pp (3 años)'!#REF!),"",'5. Pp (3 años)'!#REF!)</f>
        <v>#REF!</v>
      </c>
      <c r="L257" s="31" t="e">
        <f>IF(ISBLANK('5. Pp (3 años)'!#REF!),"",'5. Pp (3 años)'!#REF!)</f>
        <v>#REF!</v>
      </c>
      <c r="M257" s="31" t="e">
        <f>IF(ISBLANK('5. Pp (3 años)'!#REF!),"",'5. Pp (3 años)'!#REF!)</f>
        <v>#REF!</v>
      </c>
      <c r="N257" s="31" t="e">
        <f>IF(ISBLANK('5. Pp (3 años)'!#REF!),"",'5. Pp (3 años)'!#REF!)</f>
        <v>#REF!</v>
      </c>
      <c r="O257" s="31" t="e">
        <f>IF(ISBLANK('5. Pp (3 años)'!#REF!),"",'5. Pp (3 años)'!#REF!)</f>
        <v>#REF!</v>
      </c>
      <c r="P257" s="204" t="e">
        <f>IF(ISBLANK('5. Pp (3 años)'!#REF!),"",'5. Pp (3 años)'!#REF!)</f>
        <v>#REF!</v>
      </c>
    </row>
    <row r="258" spans="2:16" ht="17.25">
      <c r="B258" s="93" t="e">
        <f>IF(ISBLANK('5. Pp (3 años)'!#REF!),"",'5. Pp (3 años)'!#REF!)</f>
        <v>#REF!</v>
      </c>
      <c r="C258" s="29" t="e">
        <f>IF(ISBLANK('5. Pp (3 años)'!#REF!),"",'5. Pp (3 años)'!#REF!)</f>
        <v>#REF!</v>
      </c>
      <c r="D258" s="31" t="e">
        <f>IF(ISBLANK('5. Pp (3 años)'!#REF!),"",'5. Pp (3 años)'!#REF!)</f>
        <v>#REF!</v>
      </c>
      <c r="E258" s="31" t="e">
        <f>IF(ISBLANK('5. Pp (3 años)'!#REF!),"",'5. Pp (3 años)'!#REF!)</f>
        <v>#REF!</v>
      </c>
      <c r="F258" s="31" t="e">
        <f>IF(ISBLANK('5. Pp (3 años)'!#REF!),"",'5. Pp (3 años)'!#REF!)</f>
        <v>#REF!</v>
      </c>
      <c r="G258" s="29" t="e">
        <f>IF(ISBLANK('5. Pp (3 años)'!#REF!),"",'5. Pp (3 años)'!#REF!)</f>
        <v>#REF!</v>
      </c>
      <c r="H258" s="29" t="e">
        <f>IF(ISBLANK('5. Pp (3 años)'!#REF!),"",'5. Pp (3 años)'!#REF!)</f>
        <v>#REF!</v>
      </c>
      <c r="I258" s="31" t="e">
        <f>IF(ISBLANK('5. Pp (3 años)'!#REF!),"",'5. Pp (3 años)'!#REF!)</f>
        <v>#REF!</v>
      </c>
      <c r="J258" s="31" t="e">
        <f>IF(ISBLANK('5. Pp (3 años)'!#REF!),"",'5. Pp (3 años)'!#REF!)</f>
        <v>#REF!</v>
      </c>
      <c r="K258" s="29" t="e">
        <f>IF(ISBLANK('5. Pp (3 años)'!#REF!),"",'5. Pp (3 años)'!#REF!)</f>
        <v>#REF!</v>
      </c>
      <c r="L258" s="31" t="e">
        <f>IF(ISBLANK('5. Pp (3 años)'!#REF!),"",'5. Pp (3 años)'!#REF!)</f>
        <v>#REF!</v>
      </c>
      <c r="M258" s="31" t="e">
        <f>IF(ISBLANK('5. Pp (3 años)'!#REF!),"",'5. Pp (3 años)'!#REF!)</f>
        <v>#REF!</v>
      </c>
      <c r="N258" s="31" t="e">
        <f>IF(ISBLANK('5. Pp (3 años)'!#REF!),"",'5. Pp (3 años)'!#REF!)</f>
        <v>#REF!</v>
      </c>
      <c r="O258" s="31" t="e">
        <f>IF(ISBLANK('5. Pp (3 años)'!#REF!),"",'5. Pp (3 años)'!#REF!)</f>
        <v>#REF!</v>
      </c>
      <c r="P258" s="204" t="e">
        <f>IF(ISBLANK('5. Pp (3 años)'!#REF!),"",'5. Pp (3 años)'!#REF!)</f>
        <v>#REF!</v>
      </c>
    </row>
    <row r="259" spans="2:16" ht="17.25">
      <c r="B259" s="89" t="e">
        <f>IF(ISBLANK('5. Pp (3 años)'!#REF!),"",'5. Pp (3 años)'!#REF!)</f>
        <v>#REF!</v>
      </c>
      <c r="C259" s="64" t="e">
        <f>IF(ISBLANK('5. Pp (3 años)'!#REF!),"",'5. Pp (3 años)'!#REF!)</f>
        <v>#REF!</v>
      </c>
      <c r="D259" s="91" t="e">
        <f>IF(ISBLANK('5. Pp (3 años)'!#REF!),"",'5. Pp (3 años)'!#REF!)</f>
        <v>#REF!</v>
      </c>
      <c r="E259" s="91" t="e">
        <f>IF(ISBLANK('5. Pp (3 años)'!#REF!),"",'5. Pp (3 años)'!#REF!)</f>
        <v>#REF!</v>
      </c>
      <c r="F259" s="91" t="e">
        <f>IF(ISBLANK('5. Pp (3 años)'!#REF!),"",'5. Pp (3 años)'!#REF!)</f>
        <v>#REF!</v>
      </c>
      <c r="G259" s="64" t="e">
        <f>IF(ISBLANK('5. Pp (3 años)'!#REF!),"",'5. Pp (3 años)'!#REF!)</f>
        <v>#REF!</v>
      </c>
      <c r="H259" s="64" t="e">
        <f>IF(ISBLANK('5. Pp (3 años)'!#REF!),"",'5. Pp (3 años)'!#REF!)</f>
        <v>#REF!</v>
      </c>
      <c r="I259" s="91" t="e">
        <f>IF(ISBLANK('5. Pp (3 años)'!#REF!),"",'5. Pp (3 años)'!#REF!)</f>
        <v>#REF!</v>
      </c>
      <c r="J259" s="91" t="e">
        <f>IF(ISBLANK('5. Pp (3 años)'!#REF!),"",'5. Pp (3 años)'!#REF!)</f>
        <v>#REF!</v>
      </c>
      <c r="K259" s="64" t="e">
        <f>IF(ISBLANK('5. Pp (3 años)'!#REF!),"",'5. Pp (3 años)'!#REF!)</f>
        <v>#REF!</v>
      </c>
      <c r="L259" s="91" t="e">
        <f>IF(ISBLANK('5. Pp (3 años)'!#REF!),"",'5. Pp (3 años)'!#REF!)</f>
        <v>#REF!</v>
      </c>
      <c r="M259" s="91" t="e">
        <f>IF(ISBLANK('5. Pp (3 años)'!#REF!),"",'5. Pp (3 años)'!#REF!)</f>
        <v>#REF!</v>
      </c>
      <c r="N259" s="91" t="e">
        <f>IF(ISBLANK('5. Pp (3 años)'!#REF!),"",'5. Pp (3 años)'!#REF!)</f>
        <v>#REF!</v>
      </c>
      <c r="O259" s="91" t="e">
        <f>IF(ISBLANK('5. Pp (3 años)'!#REF!),"",'5. Pp (3 años)'!#REF!)</f>
        <v>#REF!</v>
      </c>
      <c r="P259" s="92" t="e">
        <f>IF(ISBLANK('5. Pp (3 años)'!#REF!),"",'5. Pp (3 años)'!#REF!)</f>
        <v>#REF!</v>
      </c>
    </row>
    <row r="260" spans="2:16" ht="17.25">
      <c r="B260" s="93" t="e">
        <f>IF(ISBLANK('5. Pp (3 años)'!#REF!),"",'5. Pp (3 años)'!#REF!)</f>
        <v>#REF!</v>
      </c>
      <c r="C260" s="29" t="e">
        <f>IF(ISBLANK('5. Pp (3 años)'!#REF!),"",'5. Pp (3 años)'!#REF!)</f>
        <v>#REF!</v>
      </c>
      <c r="D260" s="31" t="e">
        <f>IF(ISBLANK('5. Pp (3 años)'!#REF!),"",'5. Pp (3 años)'!#REF!)</f>
        <v>#REF!</v>
      </c>
      <c r="E260" s="31" t="e">
        <f>IF(ISBLANK('5. Pp (3 años)'!#REF!),"",'5. Pp (3 años)'!#REF!)</f>
        <v>#REF!</v>
      </c>
      <c r="F260" s="31" t="e">
        <f>IF(ISBLANK('5. Pp (3 años)'!#REF!),"",'5. Pp (3 años)'!#REF!)</f>
        <v>#REF!</v>
      </c>
      <c r="G260" s="29" t="e">
        <f>IF(ISBLANK('5. Pp (3 años)'!#REF!),"",'5. Pp (3 años)'!#REF!)</f>
        <v>#REF!</v>
      </c>
      <c r="H260" s="29" t="e">
        <f>IF(ISBLANK('5. Pp (3 años)'!#REF!),"",'5. Pp (3 años)'!#REF!)</f>
        <v>#REF!</v>
      </c>
      <c r="I260" s="31" t="e">
        <f>IF(ISBLANK('5. Pp (3 años)'!#REF!),"",'5. Pp (3 años)'!#REF!)</f>
        <v>#REF!</v>
      </c>
      <c r="J260" s="31" t="e">
        <f>IF(ISBLANK('5. Pp (3 años)'!#REF!),"",'5. Pp (3 años)'!#REF!)</f>
        <v>#REF!</v>
      </c>
      <c r="K260" s="29" t="e">
        <f>IF(ISBLANK('5. Pp (3 años)'!#REF!),"",'5. Pp (3 años)'!#REF!)</f>
        <v>#REF!</v>
      </c>
      <c r="L260" s="31" t="e">
        <f>IF(ISBLANK('5. Pp (3 años)'!#REF!),"",'5. Pp (3 años)'!#REF!)</f>
        <v>#REF!</v>
      </c>
      <c r="M260" s="31" t="e">
        <f>IF(ISBLANK('5. Pp (3 años)'!#REF!),"",'5. Pp (3 años)'!#REF!)</f>
        <v>#REF!</v>
      </c>
      <c r="N260" s="31" t="e">
        <f>IF(ISBLANK('5. Pp (3 años)'!#REF!),"",'5. Pp (3 años)'!#REF!)</f>
        <v>#REF!</v>
      </c>
      <c r="O260" s="31" t="e">
        <f>IF(ISBLANK('5. Pp (3 años)'!#REF!),"",'5. Pp (3 años)'!#REF!)</f>
        <v>#REF!</v>
      </c>
      <c r="P260" s="204" t="e">
        <f>IF(ISBLANK('5. Pp (3 años)'!#REF!),"",'5. Pp (3 años)'!#REF!)</f>
        <v>#REF!</v>
      </c>
    </row>
    <row r="261" spans="2:16" ht="17.25">
      <c r="B261" s="93" t="e">
        <f>IF(ISBLANK('5. Pp (3 años)'!#REF!),"",'5. Pp (3 años)'!#REF!)</f>
        <v>#REF!</v>
      </c>
      <c r="C261" s="29" t="e">
        <f>IF(ISBLANK('5. Pp (3 años)'!#REF!),"",'5. Pp (3 años)'!#REF!)</f>
        <v>#REF!</v>
      </c>
      <c r="D261" s="31" t="e">
        <f>IF(ISBLANK('5. Pp (3 años)'!#REF!),"",'5. Pp (3 años)'!#REF!)</f>
        <v>#REF!</v>
      </c>
      <c r="E261" s="31" t="e">
        <f>IF(ISBLANK('5. Pp (3 años)'!#REF!),"",'5. Pp (3 años)'!#REF!)</f>
        <v>#REF!</v>
      </c>
      <c r="F261" s="31" t="e">
        <f>IF(ISBLANK('5. Pp (3 años)'!#REF!),"",'5. Pp (3 años)'!#REF!)</f>
        <v>#REF!</v>
      </c>
      <c r="G261" s="29" t="e">
        <f>IF(ISBLANK('5. Pp (3 años)'!#REF!),"",'5. Pp (3 años)'!#REF!)</f>
        <v>#REF!</v>
      </c>
      <c r="H261" s="29" t="e">
        <f>IF(ISBLANK('5. Pp (3 años)'!#REF!),"",'5. Pp (3 años)'!#REF!)</f>
        <v>#REF!</v>
      </c>
      <c r="I261" s="31" t="e">
        <f>IF(ISBLANK('5. Pp (3 años)'!#REF!),"",'5. Pp (3 años)'!#REF!)</f>
        <v>#REF!</v>
      </c>
      <c r="J261" s="31" t="e">
        <f>IF(ISBLANK('5. Pp (3 años)'!#REF!),"",'5. Pp (3 años)'!#REF!)</f>
        <v>#REF!</v>
      </c>
      <c r="K261" s="29" t="e">
        <f>IF(ISBLANK('5. Pp (3 años)'!#REF!),"",'5. Pp (3 años)'!#REF!)</f>
        <v>#REF!</v>
      </c>
      <c r="L261" s="31" t="e">
        <f>IF(ISBLANK('5. Pp (3 años)'!#REF!),"",'5. Pp (3 años)'!#REF!)</f>
        <v>#REF!</v>
      </c>
      <c r="M261" s="31" t="e">
        <f>IF(ISBLANK('5. Pp (3 años)'!#REF!),"",'5. Pp (3 años)'!#REF!)</f>
        <v>#REF!</v>
      </c>
      <c r="N261" s="31" t="e">
        <f>IF(ISBLANK('5. Pp (3 años)'!#REF!),"",'5. Pp (3 años)'!#REF!)</f>
        <v>#REF!</v>
      </c>
      <c r="O261" s="31" t="e">
        <f>IF(ISBLANK('5. Pp (3 años)'!#REF!),"",'5. Pp (3 años)'!#REF!)</f>
        <v>#REF!</v>
      </c>
      <c r="P261" s="204" t="e">
        <f>IF(ISBLANK('5. Pp (3 años)'!#REF!),"",'5. Pp (3 años)'!#REF!)</f>
        <v>#REF!</v>
      </c>
    </row>
    <row r="262" spans="2:16" ht="17.25">
      <c r="B262" s="93" t="e">
        <f>IF(ISBLANK('5. Pp (3 años)'!#REF!),"",'5. Pp (3 años)'!#REF!)</f>
        <v>#REF!</v>
      </c>
      <c r="C262" s="29" t="e">
        <f>IF(ISBLANK('5. Pp (3 años)'!#REF!),"",'5. Pp (3 años)'!#REF!)</f>
        <v>#REF!</v>
      </c>
      <c r="D262" s="31" t="e">
        <f>IF(ISBLANK('5. Pp (3 años)'!#REF!),"",'5. Pp (3 años)'!#REF!)</f>
        <v>#REF!</v>
      </c>
      <c r="E262" s="31" t="e">
        <f>IF(ISBLANK('5. Pp (3 años)'!#REF!),"",'5. Pp (3 años)'!#REF!)</f>
        <v>#REF!</v>
      </c>
      <c r="F262" s="31" t="e">
        <f>IF(ISBLANK('5. Pp (3 años)'!#REF!),"",'5. Pp (3 años)'!#REF!)</f>
        <v>#REF!</v>
      </c>
      <c r="G262" s="29" t="e">
        <f>IF(ISBLANK('5. Pp (3 años)'!#REF!),"",'5. Pp (3 años)'!#REF!)</f>
        <v>#REF!</v>
      </c>
      <c r="H262" s="29" t="e">
        <f>IF(ISBLANK('5. Pp (3 años)'!#REF!),"",'5. Pp (3 años)'!#REF!)</f>
        <v>#REF!</v>
      </c>
      <c r="I262" s="31" t="e">
        <f>IF(ISBLANK('5. Pp (3 años)'!#REF!),"",'5. Pp (3 años)'!#REF!)</f>
        <v>#REF!</v>
      </c>
      <c r="J262" s="31" t="e">
        <f>IF(ISBLANK('5. Pp (3 años)'!#REF!),"",'5. Pp (3 años)'!#REF!)</f>
        <v>#REF!</v>
      </c>
      <c r="K262" s="29" t="e">
        <f>IF(ISBLANK('5. Pp (3 años)'!#REF!),"",'5. Pp (3 años)'!#REF!)</f>
        <v>#REF!</v>
      </c>
      <c r="L262" s="31" t="e">
        <f>IF(ISBLANK('5. Pp (3 años)'!#REF!),"",'5. Pp (3 años)'!#REF!)</f>
        <v>#REF!</v>
      </c>
      <c r="M262" s="31" t="e">
        <f>IF(ISBLANK('5. Pp (3 años)'!#REF!),"",'5. Pp (3 años)'!#REF!)</f>
        <v>#REF!</v>
      </c>
      <c r="N262" s="31" t="e">
        <f>IF(ISBLANK('5. Pp (3 años)'!#REF!),"",'5. Pp (3 años)'!#REF!)</f>
        <v>#REF!</v>
      </c>
      <c r="O262" s="31" t="e">
        <f>IF(ISBLANK('5. Pp (3 años)'!#REF!),"",'5. Pp (3 años)'!#REF!)</f>
        <v>#REF!</v>
      </c>
      <c r="P262" s="204" t="e">
        <f>IF(ISBLANK('5. Pp (3 años)'!#REF!),"",'5. Pp (3 años)'!#REF!)</f>
        <v>#REF!</v>
      </c>
    </row>
    <row r="263" spans="2:16" ht="17.25">
      <c r="B263" s="93" t="e">
        <f>IF(ISBLANK('5. Pp (3 años)'!#REF!),"",'5. Pp (3 años)'!#REF!)</f>
        <v>#REF!</v>
      </c>
      <c r="C263" s="29" t="e">
        <f>IF(ISBLANK('5. Pp (3 años)'!#REF!),"",'5. Pp (3 años)'!#REF!)</f>
        <v>#REF!</v>
      </c>
      <c r="D263" s="31" t="e">
        <f>IF(ISBLANK('5. Pp (3 años)'!#REF!),"",'5. Pp (3 años)'!#REF!)</f>
        <v>#REF!</v>
      </c>
      <c r="E263" s="31" t="e">
        <f>IF(ISBLANK('5. Pp (3 años)'!#REF!),"",'5. Pp (3 años)'!#REF!)</f>
        <v>#REF!</v>
      </c>
      <c r="F263" s="31" t="e">
        <f>IF(ISBLANK('5. Pp (3 años)'!#REF!),"",'5. Pp (3 años)'!#REF!)</f>
        <v>#REF!</v>
      </c>
      <c r="G263" s="29" t="e">
        <f>IF(ISBLANK('5. Pp (3 años)'!#REF!),"",'5. Pp (3 años)'!#REF!)</f>
        <v>#REF!</v>
      </c>
      <c r="H263" s="29" t="e">
        <f>IF(ISBLANK('5. Pp (3 años)'!#REF!),"",'5. Pp (3 años)'!#REF!)</f>
        <v>#REF!</v>
      </c>
      <c r="I263" s="31" t="e">
        <f>IF(ISBLANK('5. Pp (3 años)'!#REF!),"",'5. Pp (3 años)'!#REF!)</f>
        <v>#REF!</v>
      </c>
      <c r="J263" s="31" t="e">
        <f>IF(ISBLANK('5. Pp (3 años)'!#REF!),"",'5. Pp (3 años)'!#REF!)</f>
        <v>#REF!</v>
      </c>
      <c r="K263" s="29" t="e">
        <f>IF(ISBLANK('5. Pp (3 años)'!#REF!),"",'5. Pp (3 años)'!#REF!)</f>
        <v>#REF!</v>
      </c>
      <c r="L263" s="31" t="e">
        <f>IF(ISBLANK('5. Pp (3 años)'!#REF!),"",'5. Pp (3 años)'!#REF!)</f>
        <v>#REF!</v>
      </c>
      <c r="M263" s="31" t="e">
        <f>IF(ISBLANK('5. Pp (3 años)'!#REF!),"",'5. Pp (3 años)'!#REF!)</f>
        <v>#REF!</v>
      </c>
      <c r="N263" s="31" t="e">
        <f>IF(ISBLANK('5. Pp (3 años)'!#REF!),"",'5. Pp (3 años)'!#REF!)</f>
        <v>#REF!</v>
      </c>
      <c r="O263" s="31" t="e">
        <f>IF(ISBLANK('5. Pp (3 años)'!#REF!),"",'5. Pp (3 años)'!#REF!)</f>
        <v>#REF!</v>
      </c>
      <c r="P263" s="204" t="e">
        <f>IF(ISBLANK('5. Pp (3 años)'!#REF!),"",'5. Pp (3 años)'!#REF!)</f>
        <v>#REF!</v>
      </c>
    </row>
    <row r="264" spans="2:16" ht="17.25">
      <c r="B264" s="93" t="e">
        <f>IF(ISBLANK('5. Pp (3 años)'!#REF!),"",'5. Pp (3 años)'!#REF!)</f>
        <v>#REF!</v>
      </c>
      <c r="C264" s="29" t="e">
        <f>IF(ISBLANK('5. Pp (3 años)'!#REF!),"",'5. Pp (3 años)'!#REF!)</f>
        <v>#REF!</v>
      </c>
      <c r="D264" s="31" t="e">
        <f>IF(ISBLANK('5. Pp (3 años)'!#REF!),"",'5. Pp (3 años)'!#REF!)</f>
        <v>#REF!</v>
      </c>
      <c r="E264" s="31" t="e">
        <f>IF(ISBLANK('5. Pp (3 años)'!#REF!),"",'5. Pp (3 años)'!#REF!)</f>
        <v>#REF!</v>
      </c>
      <c r="F264" s="31" t="e">
        <f>IF(ISBLANK('5. Pp (3 años)'!#REF!),"",'5. Pp (3 años)'!#REF!)</f>
        <v>#REF!</v>
      </c>
      <c r="G264" s="29" t="e">
        <f>IF(ISBLANK('5. Pp (3 años)'!#REF!),"",'5. Pp (3 años)'!#REF!)</f>
        <v>#REF!</v>
      </c>
      <c r="H264" s="29" t="e">
        <f>IF(ISBLANK('5. Pp (3 años)'!#REF!),"",'5. Pp (3 años)'!#REF!)</f>
        <v>#REF!</v>
      </c>
      <c r="I264" s="31" t="e">
        <f>IF(ISBLANK('5. Pp (3 años)'!#REF!),"",'5. Pp (3 años)'!#REF!)</f>
        <v>#REF!</v>
      </c>
      <c r="J264" s="31" t="e">
        <f>IF(ISBLANK('5. Pp (3 años)'!#REF!),"",'5. Pp (3 años)'!#REF!)</f>
        <v>#REF!</v>
      </c>
      <c r="K264" s="29" t="e">
        <f>IF(ISBLANK('5. Pp (3 años)'!#REF!),"",'5. Pp (3 años)'!#REF!)</f>
        <v>#REF!</v>
      </c>
      <c r="L264" s="31" t="e">
        <f>IF(ISBLANK('5. Pp (3 años)'!#REF!),"",'5. Pp (3 años)'!#REF!)</f>
        <v>#REF!</v>
      </c>
      <c r="M264" s="31" t="e">
        <f>IF(ISBLANK('5. Pp (3 años)'!#REF!),"",'5. Pp (3 años)'!#REF!)</f>
        <v>#REF!</v>
      </c>
      <c r="N264" s="31" t="e">
        <f>IF(ISBLANK('5. Pp (3 años)'!#REF!),"",'5. Pp (3 años)'!#REF!)</f>
        <v>#REF!</v>
      </c>
      <c r="O264" s="31" t="e">
        <f>IF(ISBLANK('5. Pp (3 años)'!#REF!),"",'5. Pp (3 años)'!#REF!)</f>
        <v>#REF!</v>
      </c>
      <c r="P264" s="204" t="e">
        <f>IF(ISBLANK('5. Pp (3 años)'!#REF!),"",'5. Pp (3 años)'!#REF!)</f>
        <v>#REF!</v>
      </c>
    </row>
    <row r="265" spans="2:16" ht="17.25">
      <c r="B265" s="93" t="e">
        <f>IF(ISBLANK('5. Pp (3 años)'!#REF!),"",'5. Pp (3 años)'!#REF!)</f>
        <v>#REF!</v>
      </c>
      <c r="C265" s="29" t="e">
        <f>IF(ISBLANK('5. Pp (3 años)'!#REF!),"",'5. Pp (3 años)'!#REF!)</f>
        <v>#REF!</v>
      </c>
      <c r="D265" s="31" t="e">
        <f>IF(ISBLANK('5. Pp (3 años)'!#REF!),"",'5. Pp (3 años)'!#REF!)</f>
        <v>#REF!</v>
      </c>
      <c r="E265" s="31" t="e">
        <f>IF(ISBLANK('5. Pp (3 años)'!#REF!),"",'5. Pp (3 años)'!#REF!)</f>
        <v>#REF!</v>
      </c>
      <c r="F265" s="31" t="e">
        <f>IF(ISBLANK('5. Pp (3 años)'!#REF!),"",'5. Pp (3 años)'!#REF!)</f>
        <v>#REF!</v>
      </c>
      <c r="G265" s="29" t="e">
        <f>IF(ISBLANK('5. Pp (3 años)'!#REF!),"",'5. Pp (3 años)'!#REF!)</f>
        <v>#REF!</v>
      </c>
      <c r="H265" s="29" t="e">
        <f>IF(ISBLANK('5. Pp (3 años)'!#REF!),"",'5. Pp (3 años)'!#REF!)</f>
        <v>#REF!</v>
      </c>
      <c r="I265" s="31" t="e">
        <f>IF(ISBLANK('5. Pp (3 años)'!#REF!),"",'5. Pp (3 años)'!#REF!)</f>
        <v>#REF!</v>
      </c>
      <c r="J265" s="31" t="e">
        <f>IF(ISBLANK('5. Pp (3 años)'!#REF!),"",'5. Pp (3 años)'!#REF!)</f>
        <v>#REF!</v>
      </c>
      <c r="K265" s="29" t="e">
        <f>IF(ISBLANK('5. Pp (3 años)'!#REF!),"",'5. Pp (3 años)'!#REF!)</f>
        <v>#REF!</v>
      </c>
      <c r="L265" s="31" t="e">
        <f>IF(ISBLANK('5. Pp (3 años)'!#REF!),"",'5. Pp (3 años)'!#REF!)</f>
        <v>#REF!</v>
      </c>
      <c r="M265" s="31" t="e">
        <f>IF(ISBLANK('5. Pp (3 años)'!#REF!),"",'5. Pp (3 años)'!#REF!)</f>
        <v>#REF!</v>
      </c>
      <c r="N265" s="31" t="e">
        <f>IF(ISBLANK('5. Pp (3 años)'!#REF!),"",'5. Pp (3 años)'!#REF!)</f>
        <v>#REF!</v>
      </c>
      <c r="O265" s="31" t="e">
        <f>IF(ISBLANK('5. Pp (3 años)'!#REF!),"",'5. Pp (3 años)'!#REF!)</f>
        <v>#REF!</v>
      </c>
      <c r="P265" s="204" t="e">
        <f>IF(ISBLANK('5. Pp (3 años)'!#REF!),"",'5. Pp (3 años)'!#REF!)</f>
        <v>#REF!</v>
      </c>
    </row>
    <row r="266" spans="2:16" ht="17.25">
      <c r="B266" s="93" t="e">
        <f>IF(ISBLANK('5. Pp (3 años)'!#REF!),"",'5. Pp (3 años)'!#REF!)</f>
        <v>#REF!</v>
      </c>
      <c r="C266" s="29" t="e">
        <f>IF(ISBLANK('5. Pp (3 años)'!#REF!),"",'5. Pp (3 años)'!#REF!)</f>
        <v>#REF!</v>
      </c>
      <c r="D266" s="31" t="e">
        <f>IF(ISBLANK('5. Pp (3 años)'!#REF!),"",'5. Pp (3 años)'!#REF!)</f>
        <v>#REF!</v>
      </c>
      <c r="E266" s="31" t="e">
        <f>IF(ISBLANK('5. Pp (3 años)'!#REF!),"",'5. Pp (3 años)'!#REF!)</f>
        <v>#REF!</v>
      </c>
      <c r="F266" s="31" t="e">
        <f>IF(ISBLANK('5. Pp (3 años)'!#REF!),"",'5. Pp (3 años)'!#REF!)</f>
        <v>#REF!</v>
      </c>
      <c r="G266" s="29" t="e">
        <f>IF(ISBLANK('5. Pp (3 años)'!#REF!),"",'5. Pp (3 años)'!#REF!)</f>
        <v>#REF!</v>
      </c>
      <c r="H266" s="29" t="e">
        <f>IF(ISBLANK('5. Pp (3 años)'!#REF!),"",'5. Pp (3 años)'!#REF!)</f>
        <v>#REF!</v>
      </c>
      <c r="I266" s="31" t="e">
        <f>IF(ISBLANK('5. Pp (3 años)'!#REF!),"",'5. Pp (3 años)'!#REF!)</f>
        <v>#REF!</v>
      </c>
      <c r="J266" s="31" t="e">
        <f>IF(ISBLANK('5. Pp (3 años)'!#REF!),"",'5. Pp (3 años)'!#REF!)</f>
        <v>#REF!</v>
      </c>
      <c r="K266" s="29" t="e">
        <f>IF(ISBLANK('5. Pp (3 años)'!#REF!),"",'5. Pp (3 años)'!#REF!)</f>
        <v>#REF!</v>
      </c>
      <c r="L266" s="31" t="e">
        <f>IF(ISBLANK('5. Pp (3 años)'!#REF!),"",'5. Pp (3 años)'!#REF!)</f>
        <v>#REF!</v>
      </c>
      <c r="M266" s="31" t="e">
        <f>IF(ISBLANK('5. Pp (3 años)'!#REF!),"",'5. Pp (3 años)'!#REF!)</f>
        <v>#REF!</v>
      </c>
      <c r="N266" s="31" t="e">
        <f>IF(ISBLANK('5. Pp (3 años)'!#REF!),"",'5. Pp (3 años)'!#REF!)</f>
        <v>#REF!</v>
      </c>
      <c r="O266" s="31" t="e">
        <f>IF(ISBLANK('5. Pp (3 años)'!#REF!),"",'5. Pp (3 años)'!#REF!)</f>
        <v>#REF!</v>
      </c>
      <c r="P266" s="204" t="e">
        <f>IF(ISBLANK('5. Pp (3 años)'!#REF!),"",'5. Pp (3 años)'!#REF!)</f>
        <v>#REF!</v>
      </c>
    </row>
    <row r="267" spans="2:16" ht="17.25">
      <c r="B267" s="93" t="e">
        <f>IF(ISBLANK('5. Pp (3 años)'!#REF!),"",'5. Pp (3 años)'!#REF!)</f>
        <v>#REF!</v>
      </c>
      <c r="C267" s="29" t="e">
        <f>IF(ISBLANK('5. Pp (3 años)'!#REF!),"",'5. Pp (3 años)'!#REF!)</f>
        <v>#REF!</v>
      </c>
      <c r="D267" s="31" t="e">
        <f>IF(ISBLANK('5. Pp (3 años)'!#REF!),"",'5. Pp (3 años)'!#REF!)</f>
        <v>#REF!</v>
      </c>
      <c r="E267" s="31" t="e">
        <f>IF(ISBLANK('5. Pp (3 años)'!#REF!),"",'5. Pp (3 años)'!#REF!)</f>
        <v>#REF!</v>
      </c>
      <c r="F267" s="31" t="e">
        <f>IF(ISBLANK('5. Pp (3 años)'!#REF!),"",'5. Pp (3 años)'!#REF!)</f>
        <v>#REF!</v>
      </c>
      <c r="G267" s="29" t="e">
        <f>IF(ISBLANK('5. Pp (3 años)'!#REF!),"",'5. Pp (3 años)'!#REF!)</f>
        <v>#REF!</v>
      </c>
      <c r="H267" s="29" t="e">
        <f>IF(ISBLANK('5. Pp (3 años)'!#REF!),"",'5. Pp (3 años)'!#REF!)</f>
        <v>#REF!</v>
      </c>
      <c r="I267" s="31" t="e">
        <f>IF(ISBLANK('5. Pp (3 años)'!#REF!),"",'5. Pp (3 años)'!#REF!)</f>
        <v>#REF!</v>
      </c>
      <c r="J267" s="31" t="e">
        <f>IF(ISBLANK('5. Pp (3 años)'!#REF!),"",'5. Pp (3 años)'!#REF!)</f>
        <v>#REF!</v>
      </c>
      <c r="K267" s="29" t="e">
        <f>IF(ISBLANK('5. Pp (3 años)'!#REF!),"",'5. Pp (3 años)'!#REF!)</f>
        <v>#REF!</v>
      </c>
      <c r="L267" s="31" t="e">
        <f>IF(ISBLANK('5. Pp (3 años)'!#REF!),"",'5. Pp (3 años)'!#REF!)</f>
        <v>#REF!</v>
      </c>
      <c r="M267" s="31" t="e">
        <f>IF(ISBLANK('5. Pp (3 años)'!#REF!),"",'5. Pp (3 años)'!#REF!)</f>
        <v>#REF!</v>
      </c>
      <c r="N267" s="31" t="e">
        <f>IF(ISBLANK('5. Pp (3 años)'!#REF!),"",'5. Pp (3 años)'!#REF!)</f>
        <v>#REF!</v>
      </c>
      <c r="O267" s="31" t="e">
        <f>IF(ISBLANK('5. Pp (3 años)'!#REF!),"",'5. Pp (3 años)'!#REF!)</f>
        <v>#REF!</v>
      </c>
      <c r="P267" s="204" t="e">
        <f>IF(ISBLANK('5. Pp (3 años)'!#REF!),"",'5. Pp (3 años)'!#REF!)</f>
        <v>#REF!</v>
      </c>
    </row>
    <row r="268" spans="2:16" ht="17.25">
      <c r="B268" s="93" t="e">
        <f>IF(ISBLANK('5. Pp (3 años)'!#REF!),"",'5. Pp (3 años)'!#REF!)</f>
        <v>#REF!</v>
      </c>
      <c r="C268" s="29" t="e">
        <f>IF(ISBLANK('5. Pp (3 años)'!#REF!),"",'5. Pp (3 años)'!#REF!)</f>
        <v>#REF!</v>
      </c>
      <c r="D268" s="31" t="e">
        <f>IF(ISBLANK('5. Pp (3 años)'!#REF!),"",'5. Pp (3 años)'!#REF!)</f>
        <v>#REF!</v>
      </c>
      <c r="E268" s="31" t="e">
        <f>IF(ISBLANK('5. Pp (3 años)'!#REF!),"",'5. Pp (3 años)'!#REF!)</f>
        <v>#REF!</v>
      </c>
      <c r="F268" s="31" t="e">
        <f>IF(ISBLANK('5. Pp (3 años)'!#REF!),"",'5. Pp (3 años)'!#REF!)</f>
        <v>#REF!</v>
      </c>
      <c r="G268" s="29" t="e">
        <f>IF(ISBLANK('5. Pp (3 años)'!#REF!),"",'5. Pp (3 años)'!#REF!)</f>
        <v>#REF!</v>
      </c>
      <c r="H268" s="29" t="e">
        <f>IF(ISBLANK('5. Pp (3 años)'!#REF!),"",'5. Pp (3 años)'!#REF!)</f>
        <v>#REF!</v>
      </c>
      <c r="I268" s="31" t="e">
        <f>IF(ISBLANK('5. Pp (3 años)'!#REF!),"",'5. Pp (3 años)'!#REF!)</f>
        <v>#REF!</v>
      </c>
      <c r="J268" s="31" t="e">
        <f>IF(ISBLANK('5. Pp (3 años)'!#REF!),"",'5. Pp (3 años)'!#REF!)</f>
        <v>#REF!</v>
      </c>
      <c r="K268" s="29" t="e">
        <f>IF(ISBLANK('5. Pp (3 años)'!#REF!),"",'5. Pp (3 años)'!#REF!)</f>
        <v>#REF!</v>
      </c>
      <c r="L268" s="31" t="e">
        <f>IF(ISBLANK('5. Pp (3 años)'!#REF!),"",'5. Pp (3 años)'!#REF!)</f>
        <v>#REF!</v>
      </c>
      <c r="M268" s="31" t="e">
        <f>IF(ISBLANK('5. Pp (3 años)'!#REF!),"",'5. Pp (3 años)'!#REF!)</f>
        <v>#REF!</v>
      </c>
      <c r="N268" s="31" t="e">
        <f>IF(ISBLANK('5. Pp (3 años)'!#REF!),"",'5. Pp (3 años)'!#REF!)</f>
        <v>#REF!</v>
      </c>
      <c r="O268" s="31" t="e">
        <f>IF(ISBLANK('5. Pp (3 años)'!#REF!),"",'5. Pp (3 años)'!#REF!)</f>
        <v>#REF!</v>
      </c>
      <c r="P268" s="204" t="e">
        <f>IF(ISBLANK('5. Pp (3 años)'!#REF!),"",'5. Pp (3 años)'!#REF!)</f>
        <v>#REF!</v>
      </c>
    </row>
    <row r="269" spans="2:16" ht="18" thickBot="1">
      <c r="B269" s="94" t="e">
        <f>IF(ISBLANK('5. Pp (3 años)'!#REF!),"",'5. Pp (3 años)'!#REF!)</f>
        <v>#REF!</v>
      </c>
      <c r="C269" s="34" t="e">
        <f>IF(ISBLANK('5. Pp (3 años)'!#REF!),"",'5. Pp (3 años)'!#REF!)</f>
        <v>#REF!</v>
      </c>
      <c r="D269" s="205" t="e">
        <f>IF(ISBLANK('5. Pp (3 años)'!#REF!),"",'5. Pp (3 años)'!#REF!)</f>
        <v>#REF!</v>
      </c>
      <c r="E269" s="205" t="e">
        <f>IF(ISBLANK('5. Pp (3 años)'!#REF!),"",'5. Pp (3 años)'!#REF!)</f>
        <v>#REF!</v>
      </c>
      <c r="F269" s="205" t="e">
        <f>IF(ISBLANK('5. Pp (3 años)'!#REF!),"",'5. Pp (3 años)'!#REF!)</f>
        <v>#REF!</v>
      </c>
      <c r="G269" s="34" t="e">
        <f>IF(ISBLANK('5. Pp (3 años)'!#REF!),"",'5. Pp (3 años)'!#REF!)</f>
        <v>#REF!</v>
      </c>
      <c r="H269" s="34" t="e">
        <f>IF(ISBLANK('5. Pp (3 años)'!#REF!),"",'5. Pp (3 años)'!#REF!)</f>
        <v>#REF!</v>
      </c>
      <c r="I269" s="205" t="e">
        <f>IF(ISBLANK('5. Pp (3 años)'!#REF!),"",'5. Pp (3 años)'!#REF!)</f>
        <v>#REF!</v>
      </c>
      <c r="J269" s="205" t="e">
        <f>IF(ISBLANK('5. Pp (3 años)'!#REF!),"",'5. Pp (3 años)'!#REF!)</f>
        <v>#REF!</v>
      </c>
      <c r="K269" s="34" t="e">
        <f>IF(ISBLANK('5. Pp (3 años)'!#REF!),"",'5. Pp (3 años)'!#REF!)</f>
        <v>#REF!</v>
      </c>
      <c r="L269" s="205" t="e">
        <f>IF(ISBLANK('5. Pp (3 años)'!#REF!),"",'5. Pp (3 años)'!#REF!)</f>
        <v>#REF!</v>
      </c>
      <c r="M269" s="205" t="e">
        <f>IF(ISBLANK('5. Pp (3 años)'!#REF!),"",'5. Pp (3 años)'!#REF!)</f>
        <v>#REF!</v>
      </c>
      <c r="N269" s="205" t="e">
        <f>IF(ISBLANK('5. Pp (3 años)'!#REF!),"",'5. Pp (3 años)'!#REF!)</f>
        <v>#REF!</v>
      </c>
      <c r="O269" s="205" t="e">
        <f>IF(ISBLANK('5. Pp (3 años)'!#REF!),"",'5. Pp (3 años)'!#REF!)</f>
        <v>#REF!</v>
      </c>
      <c r="P269" s="206" t="e">
        <f>IF(ISBLANK('5. Pp (3 años)'!#REF!),"",'5. Pp (3 años)'!#REF!)</f>
        <v>#REF!</v>
      </c>
    </row>
    <row r="270" spans="2:16" ht="15.75" thickTop="1">
      <c r="I270" s="35"/>
      <c r="J270" s="35"/>
      <c r="L270" s="35"/>
      <c r="M270" s="35"/>
      <c r="N270" s="35"/>
      <c r="O270" s="35"/>
      <c r="P270" s="35"/>
    </row>
    <row r="271" spans="2:16">
      <c r="I271" s="35"/>
      <c r="J271" s="35"/>
    </row>
    <row r="272" spans="2:16">
      <c r="I272" s="35"/>
      <c r="J272" s="35"/>
    </row>
  </sheetData>
  <protectedRanges>
    <protectedRange algorithmName="SHA-512" hashValue="7c5yqNW0D4jgc/Wx2F7Kl2n6DzSBJSuWYBJfsTxzlGhVnLuj2npP9CMrO8Vwa8Na+eYJq0TZvbtGBYBHE0CwVw==" saltValue="bVTjaveZ6HMhxeCuL4TuKQ==" spinCount="100000" sqref="L39:M269" name="lineabase meta"/>
  </protectedRanges>
  <mergeCells count="43">
    <mergeCell ref="B10:D10"/>
    <mergeCell ref="E10:P10"/>
    <mergeCell ref="C37:C38"/>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34:P34"/>
    <mergeCell ref="B35:P35"/>
    <mergeCell ref="B37:B38"/>
    <mergeCell ref="D37:D38"/>
    <mergeCell ref="E37:M37"/>
    <mergeCell ref="N37:N38"/>
    <mergeCell ref="O37:O38"/>
    <mergeCell ref="P37:P38"/>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3:P147"/>
  <sheetViews>
    <sheetView showGridLines="0" tabSelected="1" zoomScale="85" zoomScaleNormal="85" zoomScaleSheetLayoutView="55" zoomScalePageLayoutView="111" workbookViewId="0">
      <selection activeCell="N126" sqref="N126"/>
    </sheetView>
  </sheetViews>
  <sheetFormatPr baseColWidth="10" defaultColWidth="12.125" defaultRowHeight="15"/>
  <cols>
    <col min="1" max="1" width="26.75" style="1" customWidth="1"/>
    <col min="2" max="2" width="23.625" style="1" customWidth="1"/>
    <col min="3" max="3" width="17.875" style="1" customWidth="1"/>
    <col min="4" max="4" width="40.375" style="95"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74.25" customHeight="1">
      <c r="C4" s="848" t="s">
        <v>295</v>
      </c>
      <c r="D4" s="848"/>
      <c r="E4" s="848"/>
      <c r="F4" s="848"/>
      <c r="G4" s="848"/>
      <c r="H4" s="848"/>
      <c r="I4" s="848"/>
      <c r="J4" s="848"/>
      <c r="K4" s="848"/>
      <c r="L4" s="848"/>
      <c r="M4" s="848"/>
      <c r="N4" s="848"/>
      <c r="O4" s="3"/>
      <c r="P4" s="3"/>
    </row>
    <row r="5" spans="2:16" ht="32.25">
      <c r="C5" s="848" t="s">
        <v>107</v>
      </c>
      <c r="D5" s="848"/>
      <c r="E5" s="848"/>
      <c r="F5" s="848"/>
      <c r="G5" s="848"/>
      <c r="H5" s="848"/>
      <c r="I5" s="848"/>
      <c r="J5" s="848"/>
      <c r="K5" s="848"/>
      <c r="L5" s="848"/>
      <c r="M5" s="848"/>
      <c r="N5" s="848"/>
      <c r="O5" s="3"/>
      <c r="P5" s="3"/>
    </row>
    <row r="6" spans="2:16" ht="32.25">
      <c r="C6" s="848" t="s">
        <v>540</v>
      </c>
      <c r="D6" s="848"/>
      <c r="E6" s="848"/>
      <c r="F6" s="848"/>
      <c r="G6" s="848"/>
      <c r="H6" s="848"/>
      <c r="I6" s="848"/>
      <c r="J6" s="848"/>
      <c r="K6" s="848"/>
      <c r="L6" s="848"/>
      <c r="M6" s="848"/>
      <c r="N6" s="848"/>
      <c r="O6" s="4"/>
      <c r="P6" s="4"/>
    </row>
    <row r="7" spans="2:16" ht="32.25">
      <c r="C7" s="848" t="s">
        <v>541</v>
      </c>
      <c r="D7" s="848"/>
      <c r="E7" s="848"/>
      <c r="F7" s="848"/>
      <c r="G7" s="848"/>
      <c r="H7" s="848"/>
      <c r="I7" s="848"/>
      <c r="J7" s="848"/>
      <c r="K7" s="848"/>
      <c r="L7" s="848"/>
      <c r="M7" s="848"/>
      <c r="N7" s="848"/>
      <c r="O7" s="4"/>
      <c r="P7" s="4"/>
    </row>
    <row r="8" spans="2:16" ht="32.25">
      <c r="B8" s="81"/>
      <c r="C8" s="5"/>
      <c r="D8" s="5"/>
      <c r="E8" s="5"/>
      <c r="F8" s="5"/>
      <c r="G8" s="5"/>
      <c r="H8" s="5"/>
      <c r="I8" s="5"/>
      <c r="J8" s="5"/>
      <c r="K8" s="81"/>
      <c r="L8" s="5"/>
      <c r="M8" s="5"/>
      <c r="N8" s="5"/>
      <c r="O8" s="5"/>
      <c r="P8" s="5"/>
    </row>
    <row r="9" spans="2:16" ht="18.75">
      <c r="B9" s="907" t="s">
        <v>7</v>
      </c>
      <c r="C9" s="907"/>
      <c r="D9" s="907"/>
      <c r="E9" s="10"/>
      <c r="F9" s="10"/>
      <c r="G9" s="6"/>
      <c r="H9" s="7"/>
      <c r="I9" s="7"/>
      <c r="J9" s="7"/>
      <c r="K9" s="82"/>
      <c r="L9" s="7"/>
      <c r="M9" s="7"/>
      <c r="N9" s="7"/>
      <c r="O9" s="7"/>
      <c r="P9" s="7"/>
    </row>
    <row r="10" spans="2:16" ht="18.75">
      <c r="B10" s="904" t="s">
        <v>8</v>
      </c>
      <c r="C10" s="904"/>
      <c r="D10" s="904"/>
      <c r="E10" s="905" t="s">
        <v>539</v>
      </c>
      <c r="F10" s="905"/>
      <c r="G10" s="905"/>
      <c r="H10" s="905"/>
      <c r="I10" s="905"/>
      <c r="J10" s="905"/>
      <c r="K10" s="905"/>
      <c r="L10" s="905"/>
      <c r="M10" s="905"/>
      <c r="N10" s="905"/>
      <c r="O10" s="905"/>
      <c r="P10" s="905"/>
    </row>
    <row r="11" spans="2:16" ht="18.75">
      <c r="B11" s="83"/>
      <c r="C11" s="8"/>
      <c r="D11" s="84"/>
      <c r="E11" s="10"/>
      <c r="F11" s="9"/>
      <c r="G11" s="6"/>
      <c r="H11" s="7"/>
      <c r="I11" s="9"/>
      <c r="J11" s="7"/>
      <c r="K11" s="82"/>
      <c r="L11" s="9"/>
      <c r="M11" s="9"/>
      <c r="N11" s="9"/>
      <c r="O11" s="9"/>
      <c r="P11" s="9"/>
    </row>
    <row r="12" spans="2:16" ht="18.75">
      <c r="B12" s="906" t="s">
        <v>12</v>
      </c>
      <c r="C12" s="906"/>
      <c r="D12" s="906"/>
      <c r="E12" s="10"/>
      <c r="F12" s="9"/>
      <c r="G12" s="6"/>
      <c r="H12" s="7"/>
      <c r="I12" s="9"/>
      <c r="J12" s="7"/>
      <c r="K12" s="82"/>
      <c r="L12" s="9"/>
      <c r="M12" s="9"/>
      <c r="N12" s="9"/>
      <c r="O12" s="9"/>
      <c r="P12" s="9"/>
    </row>
    <row r="13" spans="2:16" ht="18.75">
      <c r="B13" s="904" t="s">
        <v>13</v>
      </c>
      <c r="C13" s="904"/>
      <c r="D13" s="904"/>
      <c r="E13" s="911" t="s">
        <v>542</v>
      </c>
      <c r="F13" s="911"/>
      <c r="G13" s="911"/>
      <c r="H13" s="911"/>
      <c r="I13" s="911"/>
      <c r="J13" s="911"/>
      <c r="K13" s="911"/>
      <c r="L13" s="911"/>
      <c r="M13" s="911"/>
      <c r="N13" s="911"/>
      <c r="O13" s="911"/>
      <c r="P13" s="911"/>
    </row>
    <row r="14" spans="2:16" ht="18.75">
      <c r="B14" s="904" t="s">
        <v>14</v>
      </c>
      <c r="C14" s="904"/>
      <c r="D14" s="904"/>
      <c r="E14" s="911" t="s">
        <v>543</v>
      </c>
      <c r="F14" s="911"/>
      <c r="G14" s="911"/>
      <c r="H14" s="911"/>
      <c r="I14" s="911"/>
      <c r="J14" s="911"/>
      <c r="K14" s="911"/>
      <c r="L14" s="911"/>
      <c r="M14" s="911"/>
      <c r="N14" s="911"/>
      <c r="O14" s="911"/>
      <c r="P14" s="911"/>
    </row>
    <row r="15" spans="2:16" ht="18.75">
      <c r="B15" s="904" t="s">
        <v>15</v>
      </c>
      <c r="C15" s="904"/>
      <c r="D15" s="904"/>
      <c r="E15" s="911" t="s">
        <v>544</v>
      </c>
      <c r="F15" s="911"/>
      <c r="G15" s="911"/>
      <c r="H15" s="911"/>
      <c r="I15" s="911"/>
      <c r="J15" s="911"/>
      <c r="K15" s="911"/>
      <c r="L15" s="911"/>
      <c r="M15" s="911"/>
      <c r="N15" s="911"/>
      <c r="O15" s="911"/>
      <c r="P15" s="911"/>
    </row>
    <row r="16" spans="2:16" ht="18.75">
      <c r="B16" s="83"/>
      <c r="C16" s="8"/>
      <c r="D16" s="84"/>
      <c r="E16" s="10"/>
      <c r="F16" s="9"/>
      <c r="G16" s="7"/>
      <c r="H16" s="7"/>
      <c r="I16" s="9"/>
      <c r="J16" s="7"/>
      <c r="K16" s="82"/>
      <c r="L16" s="9"/>
      <c r="M16" s="9"/>
      <c r="N16" s="9"/>
      <c r="O16" s="9"/>
      <c r="P16" s="9"/>
    </row>
    <row r="17" spans="2:16" ht="18.75">
      <c r="B17" s="906" t="s">
        <v>16</v>
      </c>
      <c r="C17" s="906"/>
      <c r="D17" s="906"/>
      <c r="E17" s="6"/>
      <c r="F17" s="6"/>
      <c r="G17" s="6"/>
      <c r="H17" s="6"/>
      <c r="I17" s="6"/>
      <c r="J17" s="6"/>
      <c r="K17" s="6"/>
      <c r="L17" s="6"/>
      <c r="M17" s="6"/>
      <c r="N17" s="6"/>
      <c r="O17" s="6"/>
      <c r="P17" s="6"/>
    </row>
    <row r="18" spans="2:16" ht="18.75">
      <c r="B18" s="83"/>
      <c r="C18" s="8"/>
      <c r="D18" s="84"/>
      <c r="E18" s="912" t="s">
        <v>545</v>
      </c>
      <c r="F18" s="912"/>
      <c r="G18" s="912"/>
      <c r="H18" s="912"/>
      <c r="I18" s="912"/>
      <c r="J18" s="912"/>
      <c r="K18" s="912"/>
      <c r="L18" s="912"/>
      <c r="M18" s="912"/>
      <c r="N18" s="912"/>
      <c r="O18" s="912"/>
      <c r="P18" s="912"/>
    </row>
    <row r="19" spans="2:16" ht="18.75">
      <c r="B19" s="83"/>
      <c r="C19" s="8"/>
      <c r="D19" s="84"/>
      <c r="E19" s="912"/>
      <c r="F19" s="912"/>
      <c r="G19" s="912"/>
      <c r="H19" s="912"/>
      <c r="I19" s="912"/>
      <c r="J19" s="912"/>
      <c r="K19" s="912"/>
      <c r="L19" s="912"/>
      <c r="M19" s="912"/>
      <c r="N19" s="912"/>
      <c r="O19" s="912"/>
      <c r="P19" s="912"/>
    </row>
    <row r="20" spans="2:16" ht="18.75">
      <c r="B20" s="906" t="s">
        <v>17</v>
      </c>
      <c r="C20" s="906"/>
      <c r="D20" s="906"/>
      <c r="E20" s="10"/>
      <c r="F20" s="9"/>
      <c r="G20" s="7"/>
      <c r="H20" s="7"/>
      <c r="I20" s="9"/>
      <c r="J20" s="7"/>
      <c r="K20" s="82"/>
      <c r="L20" s="9"/>
      <c r="M20" s="9"/>
      <c r="N20" s="9"/>
      <c r="O20" s="9"/>
      <c r="P20" s="9"/>
    </row>
    <row r="21" spans="2:16" ht="18.75">
      <c r="B21" s="904" t="s">
        <v>18</v>
      </c>
      <c r="C21" s="904"/>
      <c r="D21" s="904"/>
      <c r="E21" s="905" t="s">
        <v>27</v>
      </c>
      <c r="F21" s="905"/>
      <c r="G21" s="905"/>
      <c r="H21" s="905"/>
      <c r="I21" s="905"/>
      <c r="J21" s="905"/>
      <c r="K21" s="905"/>
      <c r="L21" s="905"/>
      <c r="M21" s="905"/>
      <c r="N21" s="905"/>
      <c r="O21" s="905"/>
      <c r="P21" s="905"/>
    </row>
    <row r="22" spans="2:16" ht="18.75">
      <c r="B22" s="904" t="s">
        <v>19</v>
      </c>
      <c r="C22" s="904"/>
      <c r="D22" s="904"/>
      <c r="E22" s="911" t="s">
        <v>546</v>
      </c>
      <c r="F22" s="911"/>
      <c r="G22" s="911"/>
      <c r="H22" s="911"/>
      <c r="I22" s="911"/>
      <c r="J22" s="911"/>
      <c r="K22" s="911"/>
      <c r="L22" s="911"/>
      <c r="M22" s="911"/>
      <c r="N22" s="911"/>
      <c r="O22" s="911"/>
      <c r="P22" s="911"/>
    </row>
    <row r="23" spans="2:16" ht="18.75">
      <c r="B23" s="904" t="s">
        <v>20</v>
      </c>
      <c r="C23" s="904"/>
      <c r="D23" s="904"/>
      <c r="E23" s="911" t="s">
        <v>546</v>
      </c>
      <c r="F23" s="911"/>
      <c r="G23" s="911"/>
      <c r="H23" s="911"/>
      <c r="I23" s="911"/>
      <c r="J23" s="911"/>
      <c r="K23" s="911"/>
      <c r="L23" s="911"/>
      <c r="M23" s="911"/>
      <c r="N23" s="911"/>
      <c r="O23" s="911"/>
      <c r="P23" s="911"/>
    </row>
    <row r="24" spans="2:16" ht="18.75">
      <c r="B24" s="904" t="s">
        <v>21</v>
      </c>
      <c r="C24" s="904"/>
      <c r="D24" s="904"/>
      <c r="E24" s="911" t="s">
        <v>547</v>
      </c>
      <c r="F24" s="911"/>
      <c r="G24" s="911"/>
      <c r="H24" s="911"/>
      <c r="I24" s="911"/>
      <c r="J24" s="911"/>
      <c r="K24" s="911"/>
      <c r="L24" s="911"/>
      <c r="M24" s="911"/>
      <c r="N24" s="911"/>
      <c r="O24" s="911"/>
      <c r="P24" s="911"/>
    </row>
    <row r="25" spans="2:16" ht="18.75">
      <c r="B25" s="6"/>
      <c r="C25" s="6"/>
      <c r="D25" s="84"/>
      <c r="E25" s="10"/>
      <c r="F25" s="10"/>
      <c r="G25" s="7"/>
      <c r="H25" s="7"/>
      <c r="I25" s="9"/>
      <c r="J25" s="7"/>
      <c r="K25" s="82"/>
      <c r="L25" s="9"/>
      <c r="M25" s="9"/>
      <c r="N25" s="9"/>
      <c r="O25" s="9"/>
      <c r="P25" s="9"/>
    </row>
    <row r="26" spans="2:16" ht="18.75">
      <c r="B26" s="906" t="s">
        <v>22</v>
      </c>
      <c r="C26" s="906"/>
      <c r="D26" s="906"/>
      <c r="E26" s="6"/>
      <c r="F26" s="6"/>
      <c r="G26" s="6"/>
      <c r="H26" s="6"/>
      <c r="I26" s="6"/>
      <c r="J26" s="6"/>
      <c r="K26" s="6"/>
      <c r="L26" s="6"/>
      <c r="M26" s="6"/>
      <c r="N26" s="6"/>
      <c r="O26" s="6"/>
      <c r="P26" s="6"/>
    </row>
    <row r="27" spans="2:16" ht="62.25" customHeight="1">
      <c r="B27" s="82"/>
      <c r="C27" s="7"/>
      <c r="D27" s="7"/>
      <c r="E27" s="911" t="s">
        <v>548</v>
      </c>
      <c r="F27" s="911"/>
      <c r="G27" s="911"/>
      <c r="H27" s="911"/>
      <c r="I27" s="911"/>
      <c r="J27" s="911"/>
      <c r="K27" s="911"/>
      <c r="L27" s="911"/>
      <c r="M27" s="911"/>
      <c r="N27" s="911"/>
      <c r="O27" s="911"/>
      <c r="P27" s="911"/>
    </row>
    <row r="28" spans="2:16" ht="37.5" customHeight="1">
      <c r="B28" s="82"/>
      <c r="C28" s="7"/>
      <c r="D28" s="7"/>
      <c r="E28" s="911"/>
      <c r="F28" s="911"/>
      <c r="G28" s="911"/>
      <c r="H28" s="911"/>
      <c r="I28" s="911"/>
      <c r="J28" s="911"/>
      <c r="K28" s="911"/>
      <c r="L28" s="911"/>
      <c r="M28" s="911"/>
      <c r="N28" s="911"/>
      <c r="O28" s="911"/>
      <c r="P28" s="911"/>
    </row>
    <row r="29" spans="2:16" ht="18.75">
      <c r="B29" s="82"/>
      <c r="C29" s="7"/>
      <c r="D29" s="7"/>
      <c r="E29" s="11"/>
      <c r="F29" s="11"/>
      <c r="G29" s="83"/>
      <c r="H29" s="83"/>
      <c r="I29" s="11"/>
      <c r="J29" s="83"/>
      <c r="K29" s="83"/>
      <c r="L29" s="11"/>
      <c r="M29" s="11"/>
      <c r="N29" s="11"/>
      <c r="O29" s="11"/>
      <c r="P29" s="11"/>
    </row>
    <row r="30" spans="2:16" ht="18.75">
      <c r="B30" s="906" t="s">
        <v>25</v>
      </c>
      <c r="C30" s="906"/>
      <c r="D30" s="906"/>
      <c r="E30" s="10"/>
      <c r="F30" s="7"/>
      <c r="G30" s="6"/>
      <c r="H30" s="7"/>
      <c r="I30" s="7"/>
      <c r="J30" s="7"/>
      <c r="K30" s="82"/>
      <c r="L30" s="7"/>
      <c r="M30" s="7"/>
      <c r="N30" s="7"/>
      <c r="O30" s="7"/>
      <c r="P30" s="7"/>
    </row>
    <row r="31" spans="2:16" ht="18.75">
      <c r="B31" s="904" t="s">
        <v>9</v>
      </c>
      <c r="C31" s="904"/>
      <c r="D31" s="904"/>
      <c r="E31" s="905" t="s">
        <v>107</v>
      </c>
      <c r="F31" s="905"/>
      <c r="G31" s="905"/>
      <c r="H31" s="905"/>
      <c r="I31" s="905"/>
      <c r="J31" s="905"/>
      <c r="K31" s="905"/>
      <c r="L31" s="905"/>
      <c r="M31" s="905"/>
      <c r="N31" s="905"/>
      <c r="O31" s="905"/>
      <c r="P31" s="905"/>
    </row>
    <row r="32" spans="2:16" ht="18.75" customHeight="1">
      <c r="B32" s="904" t="s">
        <v>10</v>
      </c>
      <c r="C32" s="904"/>
      <c r="D32" s="904"/>
      <c r="E32" s="911" t="s">
        <v>549</v>
      </c>
      <c r="F32" s="911"/>
      <c r="G32" s="911"/>
      <c r="H32" s="911"/>
      <c r="I32" s="911"/>
      <c r="J32" s="911"/>
      <c r="K32" s="911"/>
      <c r="L32" s="911"/>
      <c r="M32" s="911"/>
      <c r="N32" s="911"/>
      <c r="O32" s="911"/>
      <c r="P32" s="911"/>
    </row>
    <row r="33" spans="1:16" ht="18.75">
      <c r="B33" s="904" t="s">
        <v>293</v>
      </c>
      <c r="C33" s="904"/>
      <c r="D33" s="904"/>
      <c r="E33" s="911" t="s">
        <v>292</v>
      </c>
      <c r="F33" s="911"/>
      <c r="G33" s="911"/>
      <c r="H33" s="911"/>
      <c r="I33" s="911"/>
      <c r="J33" s="911"/>
      <c r="K33" s="911"/>
      <c r="L33" s="911"/>
      <c r="M33" s="911"/>
      <c r="N33" s="911"/>
      <c r="O33" s="911"/>
      <c r="P33" s="911"/>
    </row>
    <row r="34" spans="1:16" ht="32.25">
      <c r="B34" s="877"/>
      <c r="C34" s="877"/>
      <c r="D34" s="877"/>
      <c r="E34" s="877"/>
      <c r="F34" s="877"/>
      <c r="G34" s="877"/>
      <c r="H34" s="877"/>
      <c r="I34" s="877"/>
      <c r="J34" s="877"/>
      <c r="K34" s="877"/>
      <c r="L34" s="877"/>
      <c r="M34" s="877"/>
      <c r="N34" s="877"/>
      <c r="O34" s="877"/>
      <c r="P34" s="877"/>
    </row>
    <row r="35" spans="1:16" ht="28.5">
      <c r="B35" s="890" t="s">
        <v>294</v>
      </c>
      <c r="C35" s="890"/>
      <c r="D35" s="890"/>
      <c r="E35" s="890"/>
      <c r="F35" s="890"/>
      <c r="G35" s="890"/>
      <c r="H35" s="890"/>
      <c r="I35" s="890"/>
      <c r="J35" s="890"/>
      <c r="K35" s="890"/>
      <c r="L35" s="890"/>
      <c r="M35" s="890"/>
      <c r="N35" s="890"/>
      <c r="O35" s="890"/>
      <c r="P35" s="890"/>
    </row>
    <row r="36" spans="1:16" ht="19.5" thickBot="1">
      <c r="B36" s="12"/>
      <c r="C36" s="12"/>
      <c r="D36" s="85"/>
      <c r="E36" s="13"/>
      <c r="F36" s="13"/>
      <c r="G36" s="14"/>
      <c r="H36" s="14"/>
      <c r="I36" s="14"/>
      <c r="J36" s="14"/>
      <c r="K36" s="86"/>
      <c r="L36" s="13"/>
      <c r="M36" s="13"/>
      <c r="N36" s="13"/>
      <c r="O36" s="13"/>
      <c r="P36" s="13"/>
    </row>
    <row r="37" spans="1:16" ht="20.25" thickTop="1">
      <c r="B37" s="891" t="s">
        <v>23</v>
      </c>
      <c r="C37" s="893" t="s">
        <v>26</v>
      </c>
      <c r="D37" s="915" t="s">
        <v>96</v>
      </c>
      <c r="E37" s="917" t="s">
        <v>1</v>
      </c>
      <c r="F37" s="896"/>
      <c r="G37" s="896"/>
      <c r="H37" s="896"/>
      <c r="I37" s="896"/>
      <c r="J37" s="896"/>
      <c r="K37" s="896"/>
      <c r="L37" s="896"/>
      <c r="M37" s="918"/>
      <c r="N37" s="919" t="s">
        <v>550</v>
      </c>
      <c r="O37" s="921" t="s">
        <v>551</v>
      </c>
      <c r="P37" s="913" t="s">
        <v>552</v>
      </c>
    </row>
    <row r="38" spans="1:16" ht="126" thickBot="1">
      <c r="A38" s="15"/>
      <c r="B38" s="892"/>
      <c r="C38" s="894"/>
      <c r="D38" s="916"/>
      <c r="E38" s="388" t="s">
        <v>95</v>
      </c>
      <c r="F38" s="194" t="s">
        <v>553</v>
      </c>
      <c r="G38" s="194" t="s">
        <v>554</v>
      </c>
      <c r="H38" s="194" t="s">
        <v>555</v>
      </c>
      <c r="I38" s="194" t="s">
        <v>556</v>
      </c>
      <c r="J38" s="194" t="s">
        <v>557</v>
      </c>
      <c r="K38" s="194" t="s">
        <v>558</v>
      </c>
      <c r="L38" s="194" t="s">
        <v>559</v>
      </c>
      <c r="M38" s="389" t="s">
        <v>560</v>
      </c>
      <c r="N38" s="920"/>
      <c r="O38" s="922"/>
      <c r="P38" s="914"/>
    </row>
    <row r="39" spans="1:16" ht="408.75" customHeight="1" thickTop="1">
      <c r="A39" s="16"/>
      <c r="B39" s="410" t="s">
        <v>289</v>
      </c>
      <c r="C39" s="411" t="s">
        <v>3</v>
      </c>
      <c r="D39" s="412" t="s">
        <v>771</v>
      </c>
      <c r="E39" s="413" t="s">
        <v>296</v>
      </c>
      <c r="F39" s="414" t="s">
        <v>297</v>
      </c>
      <c r="G39" s="415" t="s">
        <v>298</v>
      </c>
      <c r="H39" s="415" t="s">
        <v>299</v>
      </c>
      <c r="I39" s="416"/>
      <c r="J39" s="415" t="s">
        <v>772</v>
      </c>
      <c r="K39" s="415" t="s">
        <v>300</v>
      </c>
      <c r="L39" s="437" t="s">
        <v>785</v>
      </c>
      <c r="M39" s="438" t="s">
        <v>786</v>
      </c>
      <c r="N39" s="447" t="s">
        <v>791</v>
      </c>
      <c r="O39" s="417" t="s">
        <v>301</v>
      </c>
      <c r="P39" s="446" t="s">
        <v>790</v>
      </c>
    </row>
    <row r="40" spans="1:16" s="2" customFormat="1" ht="409.5">
      <c r="A40" s="16"/>
      <c r="B40" s="418" t="s">
        <v>302</v>
      </c>
      <c r="C40" s="419" t="s">
        <v>4</v>
      </c>
      <c r="D40" s="420" t="s">
        <v>773</v>
      </c>
      <c r="E40" s="421" t="s">
        <v>774</v>
      </c>
      <c r="F40" s="422" t="s">
        <v>303</v>
      </c>
      <c r="G40" s="423" t="s">
        <v>50</v>
      </c>
      <c r="H40" s="423" t="s">
        <v>304</v>
      </c>
      <c r="I40" s="424" t="s">
        <v>1467</v>
      </c>
      <c r="J40" s="423" t="s">
        <v>775</v>
      </c>
      <c r="K40" s="423" t="s">
        <v>300</v>
      </c>
      <c r="L40" s="424" t="s">
        <v>776</v>
      </c>
      <c r="M40" s="425" t="s">
        <v>777</v>
      </c>
      <c r="N40" s="426" t="s">
        <v>778</v>
      </c>
      <c r="O40" s="424" t="s">
        <v>305</v>
      </c>
      <c r="P40" s="427" t="s">
        <v>801</v>
      </c>
    </row>
    <row r="41" spans="1:16" ht="283.5">
      <c r="A41" s="16"/>
      <c r="B41" s="449" t="s">
        <v>306</v>
      </c>
      <c r="C41" s="450" t="s">
        <v>5</v>
      </c>
      <c r="D41" s="451" t="s">
        <v>803</v>
      </c>
      <c r="E41" s="452" t="s">
        <v>804</v>
      </c>
      <c r="F41" s="453" t="s">
        <v>307</v>
      </c>
      <c r="G41" s="454" t="s">
        <v>50</v>
      </c>
      <c r="H41" s="454" t="s">
        <v>304</v>
      </c>
      <c r="I41" s="455" t="s">
        <v>1466</v>
      </c>
      <c r="J41" s="454" t="s">
        <v>805</v>
      </c>
      <c r="K41" s="454" t="s">
        <v>300</v>
      </c>
      <c r="L41" s="455" t="s">
        <v>1468</v>
      </c>
      <c r="M41" s="456" t="s">
        <v>806</v>
      </c>
      <c r="N41" s="457" t="s">
        <v>807</v>
      </c>
      <c r="O41" s="458" t="s">
        <v>308</v>
      </c>
      <c r="P41" s="459"/>
    </row>
    <row r="42" spans="1:16" ht="303.75">
      <c r="A42" s="16"/>
      <c r="B42" s="460" t="s">
        <v>309</v>
      </c>
      <c r="C42" s="461" t="s">
        <v>6</v>
      </c>
      <c r="D42" s="462" t="s">
        <v>808</v>
      </c>
      <c r="E42" s="463" t="s">
        <v>809</v>
      </c>
      <c r="F42" s="464" t="s">
        <v>310</v>
      </c>
      <c r="G42" s="465" t="s">
        <v>50</v>
      </c>
      <c r="H42" s="465" t="s">
        <v>304</v>
      </c>
      <c r="I42" s="464" t="s">
        <v>1469</v>
      </c>
      <c r="J42" s="465" t="s">
        <v>810</v>
      </c>
      <c r="K42" s="465" t="s">
        <v>300</v>
      </c>
      <c r="L42" s="466" t="s">
        <v>811</v>
      </c>
      <c r="M42" s="467" t="s">
        <v>812</v>
      </c>
      <c r="N42" s="448" t="s">
        <v>802</v>
      </c>
      <c r="O42" s="467" t="s">
        <v>311</v>
      </c>
      <c r="P42" s="468"/>
    </row>
    <row r="43" spans="1:16" ht="364.5">
      <c r="A43" s="16"/>
      <c r="B43" s="469" t="s">
        <v>312</v>
      </c>
      <c r="C43" s="470" t="s">
        <v>6</v>
      </c>
      <c r="D43" s="462" t="s">
        <v>813</v>
      </c>
      <c r="E43" s="463" t="s">
        <v>814</v>
      </c>
      <c r="F43" s="471" t="s">
        <v>313</v>
      </c>
      <c r="G43" s="472" t="s">
        <v>50</v>
      </c>
      <c r="H43" s="472" t="s">
        <v>304</v>
      </c>
      <c r="I43" s="473" t="s">
        <v>1470</v>
      </c>
      <c r="J43" s="470" t="s">
        <v>815</v>
      </c>
      <c r="K43" s="472" t="s">
        <v>300</v>
      </c>
      <c r="L43" s="474" t="s">
        <v>816</v>
      </c>
      <c r="M43" s="475" t="s">
        <v>817</v>
      </c>
      <c r="N43" s="476" t="s">
        <v>818</v>
      </c>
      <c r="O43" s="477" t="s">
        <v>314</v>
      </c>
      <c r="P43" s="468"/>
    </row>
    <row r="44" spans="1:16" ht="324">
      <c r="A44" s="16"/>
      <c r="B44" s="460" t="s">
        <v>315</v>
      </c>
      <c r="C44" s="461" t="s">
        <v>6</v>
      </c>
      <c r="D44" s="478" t="s">
        <v>819</v>
      </c>
      <c r="E44" s="479" t="s">
        <v>820</v>
      </c>
      <c r="F44" s="480" t="s">
        <v>316</v>
      </c>
      <c r="G44" s="465" t="s">
        <v>50</v>
      </c>
      <c r="H44" s="465" t="s">
        <v>304</v>
      </c>
      <c r="I44" s="466" t="s">
        <v>1471</v>
      </c>
      <c r="J44" s="465" t="s">
        <v>821</v>
      </c>
      <c r="K44" s="465" t="s">
        <v>300</v>
      </c>
      <c r="L44" s="466" t="s">
        <v>822</v>
      </c>
      <c r="M44" s="481" t="s">
        <v>823</v>
      </c>
      <c r="N44" s="742" t="s">
        <v>1334</v>
      </c>
      <c r="O44" s="467" t="s">
        <v>317</v>
      </c>
      <c r="P44" s="468"/>
    </row>
    <row r="45" spans="1:16" ht="303.75">
      <c r="A45" s="16"/>
      <c r="B45" s="482" t="s">
        <v>318</v>
      </c>
      <c r="C45" s="483" t="s">
        <v>6</v>
      </c>
      <c r="D45" s="462" t="s">
        <v>824</v>
      </c>
      <c r="E45" s="484" t="s">
        <v>825</v>
      </c>
      <c r="F45" s="485" t="s">
        <v>319</v>
      </c>
      <c r="G45" s="486" t="s">
        <v>50</v>
      </c>
      <c r="H45" s="486" t="s">
        <v>304</v>
      </c>
      <c r="I45" s="485" t="s">
        <v>1472</v>
      </c>
      <c r="J45" s="486" t="s">
        <v>826</v>
      </c>
      <c r="K45" s="486" t="s">
        <v>300</v>
      </c>
      <c r="L45" s="466" t="s">
        <v>827</v>
      </c>
      <c r="M45" s="487" t="s">
        <v>828</v>
      </c>
      <c r="N45" s="488" t="s">
        <v>829</v>
      </c>
      <c r="O45" s="489" t="s">
        <v>320</v>
      </c>
      <c r="P45" s="468"/>
    </row>
    <row r="46" spans="1:16" ht="303.75">
      <c r="A46" s="16"/>
      <c r="B46" s="460" t="s">
        <v>321</v>
      </c>
      <c r="C46" s="461" t="s">
        <v>6</v>
      </c>
      <c r="D46" s="462" t="s">
        <v>830</v>
      </c>
      <c r="E46" s="490" t="s">
        <v>831</v>
      </c>
      <c r="F46" s="464" t="s">
        <v>322</v>
      </c>
      <c r="G46" s="465" t="s">
        <v>50</v>
      </c>
      <c r="H46" s="465" t="s">
        <v>304</v>
      </c>
      <c r="I46" s="466" t="s">
        <v>1473</v>
      </c>
      <c r="J46" s="465" t="s">
        <v>832</v>
      </c>
      <c r="K46" s="465" t="s">
        <v>300</v>
      </c>
      <c r="L46" s="466" t="s">
        <v>833</v>
      </c>
      <c r="M46" s="467" t="s">
        <v>834</v>
      </c>
      <c r="N46" s="491" t="s">
        <v>835</v>
      </c>
      <c r="O46" s="467" t="s">
        <v>323</v>
      </c>
      <c r="P46" s="468"/>
    </row>
    <row r="47" spans="1:16" s="387" customFormat="1" ht="263.25">
      <c r="A47" s="16"/>
      <c r="B47" s="460" t="s">
        <v>324</v>
      </c>
      <c r="C47" s="461" t="s">
        <v>6</v>
      </c>
      <c r="D47" s="462" t="s">
        <v>836</v>
      </c>
      <c r="E47" s="490" t="s">
        <v>837</v>
      </c>
      <c r="F47" s="464" t="s">
        <v>325</v>
      </c>
      <c r="G47" s="465" t="s">
        <v>50</v>
      </c>
      <c r="H47" s="465" t="s">
        <v>304</v>
      </c>
      <c r="I47" s="466" t="s">
        <v>1474</v>
      </c>
      <c r="J47" s="461" t="s">
        <v>838</v>
      </c>
      <c r="K47" s="465" t="s">
        <v>300</v>
      </c>
      <c r="L47" s="492" t="s">
        <v>839</v>
      </c>
      <c r="M47" s="481" t="s">
        <v>840</v>
      </c>
      <c r="N47" s="493" t="s">
        <v>841</v>
      </c>
      <c r="O47" s="467" t="s">
        <v>326</v>
      </c>
      <c r="P47" s="468"/>
    </row>
    <row r="48" spans="1:16" s="387" customFormat="1" ht="344.25">
      <c r="A48" s="16"/>
      <c r="B48" s="482" t="s">
        <v>327</v>
      </c>
      <c r="C48" s="483" t="s">
        <v>6</v>
      </c>
      <c r="D48" s="494" t="s">
        <v>842</v>
      </c>
      <c r="E48" s="495" t="s">
        <v>843</v>
      </c>
      <c r="F48" s="485" t="s">
        <v>328</v>
      </c>
      <c r="G48" s="465" t="s">
        <v>50</v>
      </c>
      <c r="H48" s="486" t="s">
        <v>304</v>
      </c>
      <c r="I48" s="496" t="s">
        <v>1475</v>
      </c>
      <c r="J48" s="486" t="s">
        <v>844</v>
      </c>
      <c r="K48" s="486" t="s">
        <v>300</v>
      </c>
      <c r="L48" s="485" t="s">
        <v>845</v>
      </c>
      <c r="M48" s="497" t="s">
        <v>846</v>
      </c>
      <c r="N48" s="488" t="s">
        <v>847</v>
      </c>
      <c r="O48" s="497" t="s">
        <v>330</v>
      </c>
      <c r="P48" s="468"/>
    </row>
    <row r="49" spans="1:16" s="387" customFormat="1" ht="283.5">
      <c r="A49" s="16"/>
      <c r="B49" s="482" t="s">
        <v>331</v>
      </c>
      <c r="C49" s="483" t="s">
        <v>6</v>
      </c>
      <c r="D49" s="462" t="s">
        <v>848</v>
      </c>
      <c r="E49" s="484" t="s">
        <v>849</v>
      </c>
      <c r="F49" s="485" t="s">
        <v>332</v>
      </c>
      <c r="G49" s="486" t="s">
        <v>50</v>
      </c>
      <c r="H49" s="486" t="s">
        <v>304</v>
      </c>
      <c r="I49" s="485" t="s">
        <v>1476</v>
      </c>
      <c r="J49" s="486" t="s">
        <v>850</v>
      </c>
      <c r="K49" s="486" t="s">
        <v>300</v>
      </c>
      <c r="L49" s="496" t="s">
        <v>851</v>
      </c>
      <c r="M49" s="489" t="s">
        <v>852</v>
      </c>
      <c r="N49" s="488" t="s">
        <v>853</v>
      </c>
      <c r="O49" s="489" t="s">
        <v>333</v>
      </c>
      <c r="P49" s="468"/>
    </row>
    <row r="50" spans="1:16" ht="379.5">
      <c r="A50" s="16"/>
      <c r="B50" s="449" t="s">
        <v>334</v>
      </c>
      <c r="C50" s="450" t="s">
        <v>5</v>
      </c>
      <c r="D50" s="451" t="s">
        <v>854</v>
      </c>
      <c r="E50" s="452" t="s">
        <v>855</v>
      </c>
      <c r="F50" s="453" t="s">
        <v>335</v>
      </c>
      <c r="G50" s="454" t="s">
        <v>50</v>
      </c>
      <c r="H50" s="454" t="s">
        <v>304</v>
      </c>
      <c r="I50" s="453" t="s">
        <v>1477</v>
      </c>
      <c r="J50" s="454" t="s">
        <v>856</v>
      </c>
      <c r="K50" s="454" t="s">
        <v>300</v>
      </c>
      <c r="L50" s="455" t="s">
        <v>1465</v>
      </c>
      <c r="M50" s="498" t="s">
        <v>857</v>
      </c>
      <c r="N50" s="430" t="s">
        <v>779</v>
      </c>
      <c r="O50" s="453" t="s">
        <v>336</v>
      </c>
      <c r="P50" s="499" t="s">
        <v>858</v>
      </c>
    </row>
    <row r="51" spans="1:16" ht="303.75">
      <c r="A51" s="16"/>
      <c r="B51" s="460" t="s">
        <v>334</v>
      </c>
      <c r="C51" s="461" t="s">
        <v>6</v>
      </c>
      <c r="D51" s="462" t="s">
        <v>859</v>
      </c>
      <c r="E51" s="500" t="s">
        <v>860</v>
      </c>
      <c r="F51" s="480" t="s">
        <v>337</v>
      </c>
      <c r="G51" s="501" t="s">
        <v>50</v>
      </c>
      <c r="H51" s="501" t="s">
        <v>304</v>
      </c>
      <c r="I51" s="502" t="s">
        <v>1478</v>
      </c>
      <c r="J51" s="501" t="s">
        <v>861</v>
      </c>
      <c r="K51" s="501" t="s">
        <v>300</v>
      </c>
      <c r="L51" s="502" t="s">
        <v>862</v>
      </c>
      <c r="M51" s="503" t="s">
        <v>863</v>
      </c>
      <c r="N51" s="504" t="s">
        <v>864</v>
      </c>
      <c r="O51" s="503" t="s">
        <v>338</v>
      </c>
      <c r="P51" s="468"/>
    </row>
    <row r="52" spans="1:16" ht="283.5">
      <c r="A52" s="87"/>
      <c r="B52" s="482" t="s">
        <v>334</v>
      </c>
      <c r="C52" s="483" t="s">
        <v>6</v>
      </c>
      <c r="D52" s="462" t="s">
        <v>865</v>
      </c>
      <c r="E52" s="484" t="s">
        <v>866</v>
      </c>
      <c r="F52" s="505" t="s">
        <v>339</v>
      </c>
      <c r="G52" s="506" t="s">
        <v>50</v>
      </c>
      <c r="H52" s="506" t="s">
        <v>304</v>
      </c>
      <c r="I52" s="507" t="s">
        <v>1479</v>
      </c>
      <c r="J52" s="506" t="s">
        <v>867</v>
      </c>
      <c r="K52" s="506" t="s">
        <v>300</v>
      </c>
      <c r="L52" s="502" t="s">
        <v>868</v>
      </c>
      <c r="M52" s="503" t="s">
        <v>869</v>
      </c>
      <c r="N52" s="508" t="s">
        <v>870</v>
      </c>
      <c r="O52" s="509" t="s">
        <v>340</v>
      </c>
      <c r="P52" s="510"/>
    </row>
    <row r="53" spans="1:16" ht="384.75">
      <c r="A53" s="33"/>
      <c r="B53" s="482" t="s">
        <v>334</v>
      </c>
      <c r="C53" s="483" t="s">
        <v>6</v>
      </c>
      <c r="D53" s="511" t="s">
        <v>871</v>
      </c>
      <c r="E53" s="512" t="s">
        <v>872</v>
      </c>
      <c r="F53" s="513" t="s">
        <v>341</v>
      </c>
      <c r="G53" s="465" t="s">
        <v>50</v>
      </c>
      <c r="H53" s="486" t="s">
        <v>304</v>
      </c>
      <c r="I53" s="464" t="s">
        <v>1480</v>
      </c>
      <c r="J53" s="465" t="s">
        <v>873</v>
      </c>
      <c r="K53" s="465" t="s">
        <v>300</v>
      </c>
      <c r="L53" s="464" t="s">
        <v>874</v>
      </c>
      <c r="M53" s="503" t="s">
        <v>875</v>
      </c>
      <c r="N53" s="514" t="s">
        <v>876</v>
      </c>
      <c r="O53" s="515" t="s">
        <v>342</v>
      </c>
      <c r="P53" s="468"/>
    </row>
    <row r="54" spans="1:16" ht="379.5">
      <c r="B54" s="449" t="s">
        <v>343</v>
      </c>
      <c r="C54" s="450" t="s">
        <v>5</v>
      </c>
      <c r="D54" s="451" t="s">
        <v>877</v>
      </c>
      <c r="E54" s="452" t="s">
        <v>878</v>
      </c>
      <c r="F54" s="453" t="s">
        <v>344</v>
      </c>
      <c r="G54" s="454" t="s">
        <v>50</v>
      </c>
      <c r="H54" s="454" t="s">
        <v>304</v>
      </c>
      <c r="I54" s="453" t="s">
        <v>1481</v>
      </c>
      <c r="J54" s="454" t="s">
        <v>879</v>
      </c>
      <c r="K54" s="454" t="s">
        <v>300</v>
      </c>
      <c r="L54" s="431" t="s">
        <v>780</v>
      </c>
      <c r="M54" s="456" t="s">
        <v>880</v>
      </c>
      <c r="N54" s="516" t="s">
        <v>881</v>
      </c>
      <c r="O54" s="458" t="s">
        <v>345</v>
      </c>
      <c r="P54" s="517"/>
    </row>
    <row r="55" spans="1:16" ht="324">
      <c r="B55" s="482" t="s">
        <v>346</v>
      </c>
      <c r="C55" s="483" t="s">
        <v>6</v>
      </c>
      <c r="D55" s="518" t="s">
        <v>882</v>
      </c>
      <c r="E55" s="519" t="s">
        <v>883</v>
      </c>
      <c r="F55" s="485" t="s">
        <v>347</v>
      </c>
      <c r="G55" s="520" t="s">
        <v>50</v>
      </c>
      <c r="H55" s="520" t="s">
        <v>304</v>
      </c>
      <c r="I55" s="521" t="s">
        <v>1482</v>
      </c>
      <c r="J55" s="522" t="s">
        <v>884</v>
      </c>
      <c r="K55" s="520" t="s">
        <v>300</v>
      </c>
      <c r="L55" s="523" t="s">
        <v>885</v>
      </c>
      <c r="M55" s="524" t="s">
        <v>886</v>
      </c>
      <c r="N55" s="519" t="s">
        <v>887</v>
      </c>
      <c r="O55" s="525" t="s">
        <v>348</v>
      </c>
      <c r="P55" s="468"/>
    </row>
    <row r="56" spans="1:16" ht="283.5">
      <c r="B56" s="460" t="s">
        <v>349</v>
      </c>
      <c r="C56" s="461" t="s">
        <v>6</v>
      </c>
      <c r="D56" s="462" t="s">
        <v>888</v>
      </c>
      <c r="E56" s="490" t="s">
        <v>889</v>
      </c>
      <c r="F56" s="464" t="s">
        <v>350</v>
      </c>
      <c r="G56" s="465" t="s">
        <v>50</v>
      </c>
      <c r="H56" s="465" t="s">
        <v>304</v>
      </c>
      <c r="I56" s="496" t="s">
        <v>1483</v>
      </c>
      <c r="J56" s="465" t="s">
        <v>890</v>
      </c>
      <c r="K56" s="465" t="s">
        <v>300</v>
      </c>
      <c r="L56" s="466" t="s">
        <v>891</v>
      </c>
      <c r="M56" s="526" t="s">
        <v>892</v>
      </c>
      <c r="N56" s="490" t="s">
        <v>893</v>
      </c>
      <c r="O56" s="489" t="s">
        <v>787</v>
      </c>
      <c r="P56" s="468"/>
    </row>
    <row r="57" spans="1:16" ht="397.5">
      <c r="B57" s="908" t="s">
        <v>351</v>
      </c>
      <c r="C57" s="909" t="s">
        <v>6</v>
      </c>
      <c r="D57" s="910" t="s">
        <v>894</v>
      </c>
      <c r="E57" s="484" t="s">
        <v>895</v>
      </c>
      <c r="F57" s="485" t="s">
        <v>352</v>
      </c>
      <c r="G57" s="486" t="s">
        <v>329</v>
      </c>
      <c r="H57" s="486" t="s">
        <v>304</v>
      </c>
      <c r="I57" s="527" t="s">
        <v>1484</v>
      </c>
      <c r="J57" s="528" t="s">
        <v>896</v>
      </c>
      <c r="K57" s="486" t="s">
        <v>300</v>
      </c>
      <c r="L57" s="432" t="s">
        <v>1335</v>
      </c>
      <c r="M57" s="529" t="s">
        <v>897</v>
      </c>
      <c r="N57" s="530" t="s">
        <v>898</v>
      </c>
      <c r="O57" s="489" t="s">
        <v>787</v>
      </c>
      <c r="P57" s="468"/>
    </row>
    <row r="58" spans="1:16" ht="263.25">
      <c r="B58" s="908"/>
      <c r="C58" s="909" t="s">
        <v>6</v>
      </c>
      <c r="D58" s="910"/>
      <c r="E58" s="490" t="s">
        <v>899</v>
      </c>
      <c r="F58" s="464" t="s">
        <v>353</v>
      </c>
      <c r="G58" s="465" t="s">
        <v>329</v>
      </c>
      <c r="H58" s="465" t="s">
        <v>304</v>
      </c>
      <c r="I58" s="466" t="s">
        <v>1485</v>
      </c>
      <c r="J58" s="461" t="s">
        <v>900</v>
      </c>
      <c r="K58" s="465" t="s">
        <v>300</v>
      </c>
      <c r="L58" s="531" t="s">
        <v>901</v>
      </c>
      <c r="M58" s="462" t="s">
        <v>902</v>
      </c>
      <c r="N58" s="532" t="s">
        <v>903</v>
      </c>
      <c r="O58" s="489" t="s">
        <v>787</v>
      </c>
      <c r="P58" s="468"/>
    </row>
    <row r="59" spans="1:16" ht="303.75">
      <c r="B59" s="460" t="s">
        <v>354</v>
      </c>
      <c r="C59" s="461" t="s">
        <v>6</v>
      </c>
      <c r="D59" s="533" t="s">
        <v>904</v>
      </c>
      <c r="E59" s="500" t="s">
        <v>905</v>
      </c>
      <c r="F59" s="480" t="s">
        <v>355</v>
      </c>
      <c r="G59" s="501" t="s">
        <v>50</v>
      </c>
      <c r="H59" s="501" t="s">
        <v>304</v>
      </c>
      <c r="I59" s="534" t="s">
        <v>1486</v>
      </c>
      <c r="J59" s="501" t="s">
        <v>906</v>
      </c>
      <c r="K59" s="501" t="s">
        <v>300</v>
      </c>
      <c r="L59" s="534" t="s">
        <v>907</v>
      </c>
      <c r="M59" s="533" t="s">
        <v>908</v>
      </c>
      <c r="N59" s="500" t="s">
        <v>909</v>
      </c>
      <c r="O59" s="489" t="s">
        <v>787</v>
      </c>
      <c r="P59" s="468"/>
    </row>
    <row r="60" spans="1:16" s="387" customFormat="1" ht="324">
      <c r="B60" s="482" t="s">
        <v>356</v>
      </c>
      <c r="C60" s="483" t="s">
        <v>6</v>
      </c>
      <c r="D60" s="494" t="s">
        <v>910</v>
      </c>
      <c r="E60" s="535" t="s">
        <v>911</v>
      </c>
      <c r="F60" s="485" t="s">
        <v>357</v>
      </c>
      <c r="G60" s="506" t="s">
        <v>50</v>
      </c>
      <c r="H60" s="506" t="s">
        <v>304</v>
      </c>
      <c r="I60" s="527" t="s">
        <v>1487</v>
      </c>
      <c r="J60" s="506" t="s">
        <v>912</v>
      </c>
      <c r="K60" s="506" t="s">
        <v>300</v>
      </c>
      <c r="L60" s="534" t="s">
        <v>913</v>
      </c>
      <c r="M60" s="536" t="s">
        <v>914</v>
      </c>
      <c r="N60" s="535" t="s">
        <v>915</v>
      </c>
      <c r="O60" s="489" t="s">
        <v>358</v>
      </c>
      <c r="P60" s="468"/>
    </row>
    <row r="61" spans="1:16" s="387" customFormat="1" ht="303.75">
      <c r="B61" s="482" t="s">
        <v>359</v>
      </c>
      <c r="C61" s="483" t="s">
        <v>6</v>
      </c>
      <c r="D61" s="494" t="s">
        <v>916</v>
      </c>
      <c r="E61" s="535" t="s">
        <v>917</v>
      </c>
      <c r="F61" s="485" t="s">
        <v>360</v>
      </c>
      <c r="G61" s="506" t="s">
        <v>50</v>
      </c>
      <c r="H61" s="506" t="s">
        <v>304</v>
      </c>
      <c r="I61" s="527" t="s">
        <v>1488</v>
      </c>
      <c r="J61" s="506" t="s">
        <v>918</v>
      </c>
      <c r="K61" s="506" t="s">
        <v>300</v>
      </c>
      <c r="L61" s="534" t="s">
        <v>919</v>
      </c>
      <c r="M61" s="536" t="s">
        <v>920</v>
      </c>
      <c r="N61" s="535" t="s">
        <v>921</v>
      </c>
      <c r="O61" s="489" t="s">
        <v>361</v>
      </c>
      <c r="P61" s="468"/>
    </row>
    <row r="62" spans="1:16" s="387" customFormat="1" ht="283.5">
      <c r="B62" s="482" t="s">
        <v>362</v>
      </c>
      <c r="C62" s="483" t="s">
        <v>6</v>
      </c>
      <c r="D62" s="494" t="s">
        <v>922</v>
      </c>
      <c r="E62" s="484" t="s">
        <v>923</v>
      </c>
      <c r="F62" s="485" t="s">
        <v>363</v>
      </c>
      <c r="G62" s="486" t="s">
        <v>50</v>
      </c>
      <c r="H62" s="486" t="s">
        <v>304</v>
      </c>
      <c r="I62" s="527" t="s">
        <v>1489</v>
      </c>
      <c r="J62" s="486" t="s">
        <v>924</v>
      </c>
      <c r="K62" s="486" t="s">
        <v>300</v>
      </c>
      <c r="L62" s="534" t="s">
        <v>925</v>
      </c>
      <c r="M62" s="526" t="s">
        <v>926</v>
      </c>
      <c r="N62" s="535" t="s">
        <v>927</v>
      </c>
      <c r="O62" s="489" t="s">
        <v>364</v>
      </c>
      <c r="P62" s="468"/>
    </row>
    <row r="63" spans="1:16" ht="303.75">
      <c r="B63" s="482" t="s">
        <v>365</v>
      </c>
      <c r="C63" s="483" t="s">
        <v>6</v>
      </c>
      <c r="D63" s="537" t="s">
        <v>928</v>
      </c>
      <c r="E63" s="519" t="s">
        <v>929</v>
      </c>
      <c r="F63" s="538" t="s">
        <v>366</v>
      </c>
      <c r="G63" s="486" t="s">
        <v>50</v>
      </c>
      <c r="H63" s="520" t="s">
        <v>304</v>
      </c>
      <c r="I63" s="521" t="s">
        <v>1490</v>
      </c>
      <c r="J63" s="522" t="s">
        <v>930</v>
      </c>
      <c r="K63" s="520" t="s">
        <v>300</v>
      </c>
      <c r="L63" s="534" t="s">
        <v>931</v>
      </c>
      <c r="M63" s="537" t="s">
        <v>932</v>
      </c>
      <c r="N63" s="539" t="s">
        <v>933</v>
      </c>
      <c r="O63" s="525" t="s">
        <v>367</v>
      </c>
      <c r="P63" s="517"/>
    </row>
    <row r="64" spans="1:16" ht="324">
      <c r="B64" s="449" t="s">
        <v>368</v>
      </c>
      <c r="C64" s="450" t="s">
        <v>5</v>
      </c>
      <c r="D64" s="451" t="s">
        <v>934</v>
      </c>
      <c r="E64" s="540" t="s">
        <v>935</v>
      </c>
      <c r="F64" s="453" t="s">
        <v>369</v>
      </c>
      <c r="G64" s="454" t="s">
        <v>50</v>
      </c>
      <c r="H64" s="454" t="s">
        <v>304</v>
      </c>
      <c r="I64" s="541" t="s">
        <v>1491</v>
      </c>
      <c r="J64" s="542" t="s">
        <v>936</v>
      </c>
      <c r="K64" s="454" t="s">
        <v>300</v>
      </c>
      <c r="L64" s="543" t="s">
        <v>937</v>
      </c>
      <c r="M64" s="451" t="s">
        <v>938</v>
      </c>
      <c r="N64" s="544" t="s">
        <v>939</v>
      </c>
      <c r="O64" s="458" t="s">
        <v>370</v>
      </c>
      <c r="P64" s="517"/>
    </row>
    <row r="65" spans="2:16" ht="324">
      <c r="B65" s="482" t="s">
        <v>371</v>
      </c>
      <c r="C65" s="483" t="s">
        <v>6</v>
      </c>
      <c r="D65" s="494" t="s">
        <v>940</v>
      </c>
      <c r="E65" s="484" t="s">
        <v>941</v>
      </c>
      <c r="F65" s="485" t="s">
        <v>372</v>
      </c>
      <c r="G65" s="486" t="s">
        <v>50</v>
      </c>
      <c r="H65" s="486" t="s">
        <v>304</v>
      </c>
      <c r="I65" s="485" t="s">
        <v>1492</v>
      </c>
      <c r="J65" s="486" t="s">
        <v>942</v>
      </c>
      <c r="K65" s="486" t="s">
        <v>300</v>
      </c>
      <c r="L65" s="485" t="s">
        <v>943</v>
      </c>
      <c r="M65" s="494" t="s">
        <v>944</v>
      </c>
      <c r="N65" s="545" t="s">
        <v>945</v>
      </c>
      <c r="O65" s="497" t="s">
        <v>373</v>
      </c>
      <c r="P65" s="510"/>
    </row>
    <row r="66" spans="2:16" ht="364.5">
      <c r="B66" s="460" t="s">
        <v>371</v>
      </c>
      <c r="C66" s="461" t="s">
        <v>6</v>
      </c>
      <c r="D66" s="462" t="s">
        <v>946</v>
      </c>
      <c r="E66" s="490" t="s">
        <v>947</v>
      </c>
      <c r="F66" s="485" t="s">
        <v>374</v>
      </c>
      <c r="G66" s="486" t="s">
        <v>50</v>
      </c>
      <c r="H66" s="486" t="s">
        <v>304</v>
      </c>
      <c r="I66" s="485" t="s">
        <v>1493</v>
      </c>
      <c r="J66" s="486" t="s">
        <v>948</v>
      </c>
      <c r="K66" s="486" t="s">
        <v>300</v>
      </c>
      <c r="L66" s="485" t="s">
        <v>949</v>
      </c>
      <c r="M66" s="494" t="s">
        <v>950</v>
      </c>
      <c r="N66" s="545" t="s">
        <v>951</v>
      </c>
      <c r="O66" s="497" t="s">
        <v>373</v>
      </c>
      <c r="P66" s="510"/>
    </row>
    <row r="67" spans="2:16" ht="344.25">
      <c r="B67" s="449" t="s">
        <v>375</v>
      </c>
      <c r="C67" s="450" t="s">
        <v>5</v>
      </c>
      <c r="D67" s="451" t="s">
        <v>952</v>
      </c>
      <c r="E67" s="540" t="s">
        <v>953</v>
      </c>
      <c r="F67" s="453" t="s">
        <v>376</v>
      </c>
      <c r="G67" s="454" t="s">
        <v>50</v>
      </c>
      <c r="H67" s="454" t="s">
        <v>304</v>
      </c>
      <c r="I67" s="541" t="s">
        <v>1494</v>
      </c>
      <c r="J67" s="542" t="s">
        <v>954</v>
      </c>
      <c r="K67" s="454" t="s">
        <v>300</v>
      </c>
      <c r="L67" s="543" t="s">
        <v>955</v>
      </c>
      <c r="M67" s="451" t="s">
        <v>956</v>
      </c>
      <c r="N67" s="544" t="s">
        <v>1336</v>
      </c>
      <c r="O67" s="453" t="s">
        <v>377</v>
      </c>
      <c r="P67" s="499" t="s">
        <v>957</v>
      </c>
    </row>
    <row r="68" spans="2:16" ht="344.25">
      <c r="B68" s="546" t="s">
        <v>375</v>
      </c>
      <c r="C68" s="547" t="s">
        <v>6</v>
      </c>
      <c r="D68" s="548" t="s">
        <v>958</v>
      </c>
      <c r="E68" s="549" t="s">
        <v>959</v>
      </c>
      <c r="F68" s="550" t="s">
        <v>378</v>
      </c>
      <c r="G68" s="551" t="s">
        <v>50</v>
      </c>
      <c r="H68" s="551" t="s">
        <v>304</v>
      </c>
      <c r="I68" s="552" t="s">
        <v>1495</v>
      </c>
      <c r="J68" s="551" t="s">
        <v>960</v>
      </c>
      <c r="K68" s="551" t="s">
        <v>300</v>
      </c>
      <c r="L68" s="552" t="s">
        <v>961</v>
      </c>
      <c r="M68" s="553" t="s">
        <v>962</v>
      </c>
      <c r="N68" s="463" t="s">
        <v>1337</v>
      </c>
      <c r="O68" s="554" t="s">
        <v>379</v>
      </c>
      <c r="P68" s="468"/>
    </row>
    <row r="69" spans="2:16" ht="364.5">
      <c r="B69" s="460" t="s">
        <v>380</v>
      </c>
      <c r="C69" s="461" t="s">
        <v>6</v>
      </c>
      <c r="D69" s="533" t="s">
        <v>963</v>
      </c>
      <c r="E69" s="500" t="s">
        <v>964</v>
      </c>
      <c r="F69" s="480" t="s">
        <v>381</v>
      </c>
      <c r="G69" s="501" t="s">
        <v>50</v>
      </c>
      <c r="H69" s="501" t="s">
        <v>304</v>
      </c>
      <c r="I69" s="555" t="s">
        <v>1496</v>
      </c>
      <c r="J69" s="556" t="s">
        <v>965</v>
      </c>
      <c r="K69" s="501" t="s">
        <v>300</v>
      </c>
      <c r="L69" s="555" t="s">
        <v>966</v>
      </c>
      <c r="M69" s="557" t="s">
        <v>967</v>
      </c>
      <c r="N69" s="558" t="s">
        <v>968</v>
      </c>
      <c r="O69" s="503" t="s">
        <v>382</v>
      </c>
      <c r="P69" s="510"/>
    </row>
    <row r="70" spans="2:16" ht="283.5">
      <c r="B70" s="482" t="s">
        <v>383</v>
      </c>
      <c r="C70" s="483" t="s">
        <v>6</v>
      </c>
      <c r="D70" s="559" t="s">
        <v>969</v>
      </c>
      <c r="E70" s="535" t="s">
        <v>970</v>
      </c>
      <c r="F70" s="480" t="s">
        <v>384</v>
      </c>
      <c r="G70" s="506" t="s">
        <v>50</v>
      </c>
      <c r="H70" s="506" t="s">
        <v>304</v>
      </c>
      <c r="I70" s="527" t="s">
        <v>1497</v>
      </c>
      <c r="J70" s="506" t="s">
        <v>971</v>
      </c>
      <c r="K70" s="506" t="s">
        <v>385</v>
      </c>
      <c r="L70" s="534" t="s">
        <v>972</v>
      </c>
      <c r="M70" s="536" t="s">
        <v>973</v>
      </c>
      <c r="N70" s="484" t="s">
        <v>974</v>
      </c>
      <c r="O70" s="560" t="s">
        <v>386</v>
      </c>
      <c r="P70" s="510"/>
    </row>
    <row r="71" spans="2:16" ht="303.75">
      <c r="B71" s="482" t="s">
        <v>387</v>
      </c>
      <c r="C71" s="483" t="s">
        <v>6</v>
      </c>
      <c r="D71" s="559" t="s">
        <v>975</v>
      </c>
      <c r="E71" s="530" t="s">
        <v>976</v>
      </c>
      <c r="F71" s="505" t="s">
        <v>388</v>
      </c>
      <c r="G71" s="506" t="s">
        <v>50</v>
      </c>
      <c r="H71" s="506" t="s">
        <v>304</v>
      </c>
      <c r="I71" s="527" t="s">
        <v>1498</v>
      </c>
      <c r="J71" s="506" t="s">
        <v>971</v>
      </c>
      <c r="K71" s="506" t="s">
        <v>300</v>
      </c>
      <c r="L71" s="521" t="s">
        <v>977</v>
      </c>
      <c r="M71" s="561" t="s">
        <v>978</v>
      </c>
      <c r="N71" s="535" t="s">
        <v>979</v>
      </c>
      <c r="O71" s="560" t="s">
        <v>389</v>
      </c>
      <c r="P71" s="510"/>
    </row>
    <row r="72" spans="2:16" ht="409.5">
      <c r="B72" s="449" t="s">
        <v>390</v>
      </c>
      <c r="C72" s="450" t="s">
        <v>5</v>
      </c>
      <c r="D72" s="451" t="s">
        <v>980</v>
      </c>
      <c r="E72" s="540" t="s">
        <v>981</v>
      </c>
      <c r="F72" s="453" t="s">
        <v>391</v>
      </c>
      <c r="G72" s="454" t="s">
        <v>50</v>
      </c>
      <c r="H72" s="454" t="s">
        <v>304</v>
      </c>
      <c r="I72" s="541" t="s">
        <v>1499</v>
      </c>
      <c r="J72" s="542" t="s">
        <v>918</v>
      </c>
      <c r="K72" s="454" t="s">
        <v>300</v>
      </c>
      <c r="L72" s="428" t="s">
        <v>781</v>
      </c>
      <c r="M72" s="451" t="s">
        <v>982</v>
      </c>
      <c r="N72" s="433" t="s">
        <v>782</v>
      </c>
      <c r="O72" s="453" t="s">
        <v>392</v>
      </c>
      <c r="P72" s="499" t="s">
        <v>983</v>
      </c>
    </row>
    <row r="73" spans="2:16" ht="364.5">
      <c r="B73" s="482" t="s">
        <v>390</v>
      </c>
      <c r="C73" s="483" t="s">
        <v>6</v>
      </c>
      <c r="D73" s="559" t="s">
        <v>984</v>
      </c>
      <c r="E73" s="530" t="s">
        <v>985</v>
      </c>
      <c r="F73" s="505" t="s">
        <v>393</v>
      </c>
      <c r="G73" s="506" t="s">
        <v>50</v>
      </c>
      <c r="H73" s="506" t="s">
        <v>304</v>
      </c>
      <c r="I73" s="527" t="s">
        <v>1500</v>
      </c>
      <c r="J73" s="506" t="s">
        <v>986</v>
      </c>
      <c r="K73" s="506" t="s">
        <v>300</v>
      </c>
      <c r="L73" s="521" t="s">
        <v>1339</v>
      </c>
      <c r="M73" s="561" t="s">
        <v>987</v>
      </c>
      <c r="N73" s="535" t="s">
        <v>1338</v>
      </c>
      <c r="O73" s="560" t="s">
        <v>394</v>
      </c>
      <c r="P73" s="562"/>
    </row>
    <row r="74" spans="2:16" ht="405">
      <c r="B74" s="482" t="s">
        <v>390</v>
      </c>
      <c r="C74" s="483" t="s">
        <v>6</v>
      </c>
      <c r="D74" s="559" t="s">
        <v>988</v>
      </c>
      <c r="E74" s="535" t="s">
        <v>989</v>
      </c>
      <c r="F74" s="480" t="s">
        <v>395</v>
      </c>
      <c r="G74" s="506" t="s">
        <v>50</v>
      </c>
      <c r="H74" s="506" t="s">
        <v>304</v>
      </c>
      <c r="I74" s="527" t="s">
        <v>1501</v>
      </c>
      <c r="J74" s="506" t="s">
        <v>990</v>
      </c>
      <c r="K74" s="506" t="s">
        <v>300</v>
      </c>
      <c r="L74" s="534" t="s">
        <v>1340</v>
      </c>
      <c r="M74" s="526" t="s">
        <v>991</v>
      </c>
      <c r="N74" s="535" t="s">
        <v>1341</v>
      </c>
      <c r="O74" s="560" t="s">
        <v>396</v>
      </c>
      <c r="P74" s="562"/>
    </row>
    <row r="75" spans="2:16" ht="364.5">
      <c r="B75" s="563" t="s">
        <v>397</v>
      </c>
      <c r="C75" s="483" t="s">
        <v>6</v>
      </c>
      <c r="D75" s="494" t="s">
        <v>992</v>
      </c>
      <c r="E75" s="564" t="s">
        <v>993</v>
      </c>
      <c r="F75" s="565" t="s">
        <v>398</v>
      </c>
      <c r="G75" s="566" t="s">
        <v>50</v>
      </c>
      <c r="H75" s="566" t="s">
        <v>304</v>
      </c>
      <c r="I75" s="567" t="s">
        <v>1503</v>
      </c>
      <c r="J75" s="568" t="s">
        <v>1502</v>
      </c>
      <c r="K75" s="566" t="s">
        <v>385</v>
      </c>
      <c r="L75" s="569" t="s">
        <v>994</v>
      </c>
      <c r="M75" s="570" t="s">
        <v>995</v>
      </c>
      <c r="N75" s="571" t="s">
        <v>1342</v>
      </c>
      <c r="O75" s="572" t="s">
        <v>399</v>
      </c>
      <c r="P75" s="562"/>
    </row>
    <row r="76" spans="2:16" ht="283.5">
      <c r="B76" s="449" t="s">
        <v>400</v>
      </c>
      <c r="C76" s="450" t="s">
        <v>5</v>
      </c>
      <c r="D76" s="451" t="s">
        <v>996</v>
      </c>
      <c r="E76" s="452" t="s">
        <v>997</v>
      </c>
      <c r="F76" s="453" t="s">
        <v>401</v>
      </c>
      <c r="G76" s="454" t="s">
        <v>50</v>
      </c>
      <c r="H76" s="454" t="s">
        <v>304</v>
      </c>
      <c r="I76" s="455" t="s">
        <v>1504</v>
      </c>
      <c r="J76" s="573" t="s">
        <v>998</v>
      </c>
      <c r="K76" s="574" t="s">
        <v>300</v>
      </c>
      <c r="L76" s="575" t="s">
        <v>999</v>
      </c>
      <c r="M76" s="576" t="s">
        <v>1000</v>
      </c>
      <c r="N76" s="577" t="s">
        <v>1001</v>
      </c>
      <c r="O76" s="453" t="s">
        <v>402</v>
      </c>
      <c r="P76" s="499" t="s">
        <v>1002</v>
      </c>
    </row>
    <row r="77" spans="2:16" ht="384.75">
      <c r="B77" s="482" t="s">
        <v>400</v>
      </c>
      <c r="C77" s="483" t="s">
        <v>6</v>
      </c>
      <c r="D77" s="494" t="s">
        <v>1003</v>
      </c>
      <c r="E77" s="535" t="s">
        <v>1004</v>
      </c>
      <c r="F77" s="505" t="s">
        <v>403</v>
      </c>
      <c r="G77" s="486" t="s">
        <v>50</v>
      </c>
      <c r="H77" s="486" t="s">
        <v>304</v>
      </c>
      <c r="I77" s="496" t="s">
        <v>1505</v>
      </c>
      <c r="J77" s="522" t="s">
        <v>1005</v>
      </c>
      <c r="K77" s="520" t="s">
        <v>300</v>
      </c>
      <c r="L77" s="523" t="s">
        <v>1369</v>
      </c>
      <c r="M77" s="578" t="s">
        <v>1006</v>
      </c>
      <c r="N77" s="519" t="s">
        <v>1007</v>
      </c>
      <c r="O77" s="497" t="s">
        <v>404</v>
      </c>
      <c r="P77" s="562"/>
    </row>
    <row r="78" spans="2:16" ht="283.5">
      <c r="B78" s="482" t="s">
        <v>400</v>
      </c>
      <c r="C78" s="483" t="s">
        <v>6</v>
      </c>
      <c r="D78" s="494" t="s">
        <v>1008</v>
      </c>
      <c r="E78" s="535" t="s">
        <v>1009</v>
      </c>
      <c r="F78" s="485" t="s">
        <v>405</v>
      </c>
      <c r="G78" s="486" t="s">
        <v>50</v>
      </c>
      <c r="H78" s="486" t="s">
        <v>304</v>
      </c>
      <c r="I78" s="496" t="s">
        <v>1506</v>
      </c>
      <c r="J78" s="522" t="s">
        <v>1010</v>
      </c>
      <c r="K78" s="520" t="s">
        <v>300</v>
      </c>
      <c r="L78" s="523" t="s">
        <v>1011</v>
      </c>
      <c r="M78" s="578" t="s">
        <v>1012</v>
      </c>
      <c r="N78" s="519" t="s">
        <v>1013</v>
      </c>
      <c r="O78" s="497" t="s">
        <v>406</v>
      </c>
      <c r="P78" s="562"/>
    </row>
    <row r="79" spans="2:16" ht="324">
      <c r="B79" s="482" t="s">
        <v>407</v>
      </c>
      <c r="C79" s="483" t="s">
        <v>6</v>
      </c>
      <c r="D79" s="559" t="s">
        <v>1014</v>
      </c>
      <c r="E79" s="535" t="s">
        <v>1015</v>
      </c>
      <c r="F79" s="505" t="s">
        <v>408</v>
      </c>
      <c r="G79" s="506" t="s">
        <v>50</v>
      </c>
      <c r="H79" s="486" t="s">
        <v>304</v>
      </c>
      <c r="I79" s="527" t="s">
        <v>1507</v>
      </c>
      <c r="J79" s="506" t="s">
        <v>1016</v>
      </c>
      <c r="K79" s="520" t="s">
        <v>300</v>
      </c>
      <c r="L79" s="534" t="s">
        <v>1017</v>
      </c>
      <c r="M79" s="536" t="s">
        <v>1018</v>
      </c>
      <c r="N79" s="535" t="s">
        <v>1019</v>
      </c>
      <c r="O79" s="560" t="s">
        <v>409</v>
      </c>
      <c r="P79" s="562"/>
    </row>
    <row r="80" spans="2:16" ht="303.75">
      <c r="B80" s="482" t="s">
        <v>410</v>
      </c>
      <c r="C80" s="483" t="s">
        <v>6</v>
      </c>
      <c r="D80" s="533" t="s">
        <v>1020</v>
      </c>
      <c r="E80" s="535" t="s">
        <v>1021</v>
      </c>
      <c r="F80" s="505" t="s">
        <v>411</v>
      </c>
      <c r="G80" s="506" t="s">
        <v>50</v>
      </c>
      <c r="H80" s="506" t="s">
        <v>304</v>
      </c>
      <c r="I80" s="527" t="s">
        <v>1508</v>
      </c>
      <c r="J80" s="506" t="s">
        <v>1022</v>
      </c>
      <c r="K80" s="520" t="s">
        <v>300</v>
      </c>
      <c r="L80" s="496" t="s">
        <v>1023</v>
      </c>
      <c r="M80" s="561" t="s">
        <v>1024</v>
      </c>
      <c r="N80" s="484" t="s">
        <v>1025</v>
      </c>
      <c r="O80" s="560" t="s">
        <v>412</v>
      </c>
      <c r="P80" s="562"/>
    </row>
    <row r="81" spans="2:16" ht="324">
      <c r="B81" s="449" t="s">
        <v>413</v>
      </c>
      <c r="C81" s="450" t="s">
        <v>5</v>
      </c>
      <c r="D81" s="451" t="s">
        <v>1026</v>
      </c>
      <c r="E81" s="540" t="s">
        <v>1027</v>
      </c>
      <c r="F81" s="453" t="s">
        <v>414</v>
      </c>
      <c r="G81" s="454" t="s">
        <v>50</v>
      </c>
      <c r="H81" s="454" t="s">
        <v>304</v>
      </c>
      <c r="I81" s="453" t="s">
        <v>1509</v>
      </c>
      <c r="J81" s="450" t="s">
        <v>1028</v>
      </c>
      <c r="K81" s="454" t="s">
        <v>300</v>
      </c>
      <c r="L81" s="541" t="s">
        <v>1029</v>
      </c>
      <c r="M81" s="579" t="s">
        <v>1030</v>
      </c>
      <c r="N81" s="452" t="s">
        <v>1031</v>
      </c>
      <c r="O81" s="455" t="s">
        <v>1370</v>
      </c>
      <c r="P81" s="499" t="s">
        <v>1002</v>
      </c>
    </row>
    <row r="82" spans="2:16" ht="263.25">
      <c r="B82" s="482" t="s">
        <v>413</v>
      </c>
      <c r="C82" s="483" t="s">
        <v>6</v>
      </c>
      <c r="D82" s="494" t="s">
        <v>1032</v>
      </c>
      <c r="E82" s="484" t="s">
        <v>1033</v>
      </c>
      <c r="F82" s="485" t="s">
        <v>415</v>
      </c>
      <c r="G82" s="486" t="s">
        <v>50</v>
      </c>
      <c r="H82" s="486" t="s">
        <v>304</v>
      </c>
      <c r="I82" s="485" t="s">
        <v>1510</v>
      </c>
      <c r="J82" s="483" t="s">
        <v>1034</v>
      </c>
      <c r="K82" s="486" t="s">
        <v>300</v>
      </c>
      <c r="L82" s="496" t="s">
        <v>1035</v>
      </c>
      <c r="M82" s="526" t="s">
        <v>1036</v>
      </c>
      <c r="N82" s="484" t="s">
        <v>1037</v>
      </c>
      <c r="O82" s="560" t="s">
        <v>1371</v>
      </c>
      <c r="P82" s="562"/>
    </row>
    <row r="83" spans="2:16" ht="263.25">
      <c r="B83" s="482" t="s">
        <v>413</v>
      </c>
      <c r="C83" s="483" t="s">
        <v>6</v>
      </c>
      <c r="D83" s="494" t="s">
        <v>1038</v>
      </c>
      <c r="E83" s="484" t="s">
        <v>1039</v>
      </c>
      <c r="F83" s="485" t="s">
        <v>416</v>
      </c>
      <c r="G83" s="486" t="s">
        <v>50</v>
      </c>
      <c r="H83" s="486" t="s">
        <v>304</v>
      </c>
      <c r="I83" s="485" t="s">
        <v>1511</v>
      </c>
      <c r="J83" s="483" t="s">
        <v>1040</v>
      </c>
      <c r="K83" s="486" t="s">
        <v>300</v>
      </c>
      <c r="L83" s="496" t="s">
        <v>1041</v>
      </c>
      <c r="M83" s="526" t="s">
        <v>1042</v>
      </c>
      <c r="N83" s="484" t="s">
        <v>1037</v>
      </c>
      <c r="O83" s="560" t="s">
        <v>1371</v>
      </c>
      <c r="P83" s="562"/>
    </row>
    <row r="84" spans="2:16" ht="263.25">
      <c r="B84" s="482" t="s">
        <v>413</v>
      </c>
      <c r="C84" s="483" t="s">
        <v>6</v>
      </c>
      <c r="D84" s="494" t="s">
        <v>1043</v>
      </c>
      <c r="E84" s="484" t="s">
        <v>1044</v>
      </c>
      <c r="F84" s="485" t="s">
        <v>417</v>
      </c>
      <c r="G84" s="486" t="s">
        <v>50</v>
      </c>
      <c r="H84" s="486" t="s">
        <v>304</v>
      </c>
      <c r="I84" s="485" t="s">
        <v>1512</v>
      </c>
      <c r="J84" s="483" t="s">
        <v>1045</v>
      </c>
      <c r="K84" s="486" t="s">
        <v>300</v>
      </c>
      <c r="L84" s="496" t="s">
        <v>1046</v>
      </c>
      <c r="M84" s="526" t="s">
        <v>1047</v>
      </c>
      <c r="N84" s="484" t="s">
        <v>1037</v>
      </c>
      <c r="O84" s="560" t="s">
        <v>1371</v>
      </c>
      <c r="P84" s="562"/>
    </row>
    <row r="85" spans="2:16" ht="263.25">
      <c r="B85" s="482" t="s">
        <v>413</v>
      </c>
      <c r="C85" s="483" t="s">
        <v>6</v>
      </c>
      <c r="D85" s="494" t="s">
        <v>1048</v>
      </c>
      <c r="E85" s="484" t="s">
        <v>1049</v>
      </c>
      <c r="F85" s="580" t="s">
        <v>418</v>
      </c>
      <c r="G85" s="581" t="s">
        <v>50</v>
      </c>
      <c r="H85" s="486" t="s">
        <v>304</v>
      </c>
      <c r="I85" s="582" t="s">
        <v>1513</v>
      </c>
      <c r="J85" s="583" t="s">
        <v>1050</v>
      </c>
      <c r="K85" s="581" t="s">
        <v>300</v>
      </c>
      <c r="L85" s="534" t="s">
        <v>1051</v>
      </c>
      <c r="M85" s="526" t="s">
        <v>1052</v>
      </c>
      <c r="N85" s="484" t="s">
        <v>1037</v>
      </c>
      <c r="O85" s="560" t="s">
        <v>1371</v>
      </c>
      <c r="P85" s="562"/>
    </row>
    <row r="86" spans="2:16" ht="364.5">
      <c r="B86" s="584" t="s">
        <v>419</v>
      </c>
      <c r="C86" s="585" t="s">
        <v>5</v>
      </c>
      <c r="D86" s="586" t="s">
        <v>1053</v>
      </c>
      <c r="E86" s="587" t="s">
        <v>1054</v>
      </c>
      <c r="F86" s="588" t="s">
        <v>420</v>
      </c>
      <c r="G86" s="589" t="s">
        <v>50</v>
      </c>
      <c r="H86" s="589" t="s">
        <v>304</v>
      </c>
      <c r="I86" s="590" t="s">
        <v>1514</v>
      </c>
      <c r="J86" s="585" t="s">
        <v>1055</v>
      </c>
      <c r="K86" s="589" t="s">
        <v>300</v>
      </c>
      <c r="L86" s="434" t="s">
        <v>1343</v>
      </c>
      <c r="M86" s="592" t="s">
        <v>1056</v>
      </c>
      <c r="N86" s="587" t="s">
        <v>1057</v>
      </c>
      <c r="O86" s="588" t="s">
        <v>421</v>
      </c>
      <c r="P86" s="499" t="s">
        <v>1002</v>
      </c>
    </row>
    <row r="87" spans="2:16" ht="324">
      <c r="B87" s="593" t="s">
        <v>422</v>
      </c>
      <c r="C87" s="583" t="s">
        <v>6</v>
      </c>
      <c r="D87" s="594" t="s">
        <v>1058</v>
      </c>
      <c r="E87" s="595" t="s">
        <v>1059</v>
      </c>
      <c r="F87" s="580" t="s">
        <v>423</v>
      </c>
      <c r="G87" s="581" t="s">
        <v>50</v>
      </c>
      <c r="H87" s="581" t="s">
        <v>304</v>
      </c>
      <c r="I87" s="582" t="s">
        <v>1515</v>
      </c>
      <c r="J87" s="583" t="s">
        <v>1060</v>
      </c>
      <c r="K87" s="581" t="s">
        <v>300</v>
      </c>
      <c r="L87" s="534" t="s">
        <v>1061</v>
      </c>
      <c r="M87" s="536" t="s">
        <v>1062</v>
      </c>
      <c r="N87" s="595" t="s">
        <v>1063</v>
      </c>
      <c r="O87" s="596" t="s">
        <v>424</v>
      </c>
      <c r="P87" s="562"/>
    </row>
    <row r="88" spans="2:16" ht="324">
      <c r="B88" s="593" t="s">
        <v>422</v>
      </c>
      <c r="C88" s="583" t="s">
        <v>6</v>
      </c>
      <c r="D88" s="594" t="s">
        <v>1064</v>
      </c>
      <c r="E88" s="595" t="s">
        <v>1065</v>
      </c>
      <c r="F88" s="580" t="s">
        <v>425</v>
      </c>
      <c r="G88" s="581" t="s">
        <v>50</v>
      </c>
      <c r="H88" s="581" t="s">
        <v>304</v>
      </c>
      <c r="I88" s="582" t="s">
        <v>1516</v>
      </c>
      <c r="J88" s="583" t="s">
        <v>1066</v>
      </c>
      <c r="K88" s="581" t="s">
        <v>300</v>
      </c>
      <c r="L88" s="534" t="s">
        <v>1067</v>
      </c>
      <c r="M88" s="536" t="s">
        <v>1068</v>
      </c>
      <c r="N88" s="595" t="s">
        <v>1069</v>
      </c>
      <c r="O88" s="596" t="s">
        <v>424</v>
      </c>
      <c r="P88" s="562"/>
    </row>
    <row r="89" spans="2:16" ht="303.75">
      <c r="B89" s="593" t="s">
        <v>422</v>
      </c>
      <c r="C89" s="583" t="s">
        <v>6</v>
      </c>
      <c r="D89" s="462" t="s">
        <v>1070</v>
      </c>
      <c r="E89" s="484" t="s">
        <v>1071</v>
      </c>
      <c r="F89" s="580" t="s">
        <v>426</v>
      </c>
      <c r="G89" s="581" t="s">
        <v>50</v>
      </c>
      <c r="H89" s="581" t="s">
        <v>304</v>
      </c>
      <c r="I89" s="582" t="s">
        <v>1517</v>
      </c>
      <c r="J89" s="583" t="s">
        <v>1072</v>
      </c>
      <c r="K89" s="581" t="s">
        <v>300</v>
      </c>
      <c r="L89" s="534" t="s">
        <v>1073</v>
      </c>
      <c r="M89" s="536" t="s">
        <v>1074</v>
      </c>
      <c r="N89" s="595" t="s">
        <v>1075</v>
      </c>
      <c r="O89" s="596" t="s">
        <v>427</v>
      </c>
      <c r="P89" s="562"/>
    </row>
    <row r="90" spans="2:16" ht="324">
      <c r="B90" s="593" t="s">
        <v>422</v>
      </c>
      <c r="C90" s="583" t="s">
        <v>6</v>
      </c>
      <c r="D90" s="594" t="s">
        <v>1076</v>
      </c>
      <c r="E90" s="595" t="s">
        <v>1077</v>
      </c>
      <c r="F90" s="580" t="s">
        <v>428</v>
      </c>
      <c r="G90" s="581" t="s">
        <v>50</v>
      </c>
      <c r="H90" s="581" t="s">
        <v>304</v>
      </c>
      <c r="I90" s="582" t="s">
        <v>1518</v>
      </c>
      <c r="J90" s="583" t="s">
        <v>1078</v>
      </c>
      <c r="K90" s="581" t="s">
        <v>300</v>
      </c>
      <c r="L90" s="534" t="s">
        <v>1079</v>
      </c>
      <c r="M90" s="536" t="s">
        <v>1080</v>
      </c>
      <c r="N90" s="595" t="s">
        <v>1081</v>
      </c>
      <c r="O90" s="597" t="s">
        <v>429</v>
      </c>
      <c r="P90" s="562"/>
    </row>
    <row r="91" spans="2:16" ht="283.5">
      <c r="B91" s="449" t="s">
        <v>430</v>
      </c>
      <c r="C91" s="450" t="s">
        <v>5</v>
      </c>
      <c r="D91" s="451" t="s">
        <v>1082</v>
      </c>
      <c r="E91" s="540" t="s">
        <v>1083</v>
      </c>
      <c r="F91" s="453" t="s">
        <v>431</v>
      </c>
      <c r="G91" s="454" t="s">
        <v>50</v>
      </c>
      <c r="H91" s="454" t="s">
        <v>304</v>
      </c>
      <c r="I91" s="453" t="s">
        <v>1519</v>
      </c>
      <c r="J91" s="450" t="s">
        <v>1084</v>
      </c>
      <c r="K91" s="454" t="s">
        <v>300</v>
      </c>
      <c r="L91" s="598" t="s">
        <v>1085</v>
      </c>
      <c r="M91" s="579" t="s">
        <v>1086</v>
      </c>
      <c r="N91" s="452" t="s">
        <v>1087</v>
      </c>
      <c r="O91" s="453" t="s">
        <v>432</v>
      </c>
      <c r="P91" s="499" t="s">
        <v>1002</v>
      </c>
    </row>
    <row r="92" spans="2:16" ht="303.75">
      <c r="B92" s="482" t="s">
        <v>430</v>
      </c>
      <c r="C92" s="483" t="s">
        <v>6</v>
      </c>
      <c r="D92" s="494" t="s">
        <v>1088</v>
      </c>
      <c r="E92" s="484" t="s">
        <v>1089</v>
      </c>
      <c r="F92" s="485" t="s">
        <v>433</v>
      </c>
      <c r="G92" s="486" t="s">
        <v>50</v>
      </c>
      <c r="H92" s="486" t="s">
        <v>304</v>
      </c>
      <c r="I92" s="485" t="s">
        <v>1520</v>
      </c>
      <c r="J92" s="483" t="s">
        <v>1090</v>
      </c>
      <c r="K92" s="486" t="s">
        <v>300</v>
      </c>
      <c r="L92" s="496" t="s">
        <v>1091</v>
      </c>
      <c r="M92" s="526" t="s">
        <v>1092</v>
      </c>
      <c r="N92" s="484" t="s">
        <v>1093</v>
      </c>
      <c r="O92" s="497" t="s">
        <v>434</v>
      </c>
      <c r="P92" s="562"/>
    </row>
    <row r="93" spans="2:16" ht="283.5">
      <c r="B93" s="482" t="s">
        <v>430</v>
      </c>
      <c r="C93" s="483" t="s">
        <v>6</v>
      </c>
      <c r="D93" s="594" t="s">
        <v>1094</v>
      </c>
      <c r="E93" s="595" t="s">
        <v>1095</v>
      </c>
      <c r="F93" s="580" t="s">
        <v>435</v>
      </c>
      <c r="G93" s="581" t="s">
        <v>50</v>
      </c>
      <c r="H93" s="486" t="s">
        <v>304</v>
      </c>
      <c r="I93" s="582" t="s">
        <v>1521</v>
      </c>
      <c r="J93" s="583" t="s">
        <v>1096</v>
      </c>
      <c r="K93" s="581" t="s">
        <v>300</v>
      </c>
      <c r="L93" s="534" t="s">
        <v>1097</v>
      </c>
      <c r="M93" s="536" t="s">
        <v>1098</v>
      </c>
      <c r="N93" s="595" t="s">
        <v>1344</v>
      </c>
      <c r="O93" s="497" t="s">
        <v>436</v>
      </c>
      <c r="P93" s="562"/>
    </row>
    <row r="94" spans="2:16" ht="303.75">
      <c r="B94" s="482" t="s">
        <v>430</v>
      </c>
      <c r="C94" s="483" t="s">
        <v>6</v>
      </c>
      <c r="D94" s="494" t="s">
        <v>1099</v>
      </c>
      <c r="E94" s="484" t="s">
        <v>1100</v>
      </c>
      <c r="F94" s="485" t="s">
        <v>437</v>
      </c>
      <c r="G94" s="581" t="s">
        <v>50</v>
      </c>
      <c r="H94" s="581" t="s">
        <v>304</v>
      </c>
      <c r="I94" s="485" t="s">
        <v>1522</v>
      </c>
      <c r="J94" s="483" t="s">
        <v>1101</v>
      </c>
      <c r="K94" s="486" t="s">
        <v>300</v>
      </c>
      <c r="L94" s="466" t="s">
        <v>1102</v>
      </c>
      <c r="M94" s="561" t="s">
        <v>1103</v>
      </c>
      <c r="N94" s="484" t="s">
        <v>1104</v>
      </c>
      <c r="O94" s="497" t="s">
        <v>438</v>
      </c>
      <c r="P94" s="562"/>
    </row>
    <row r="95" spans="2:16" ht="303.75">
      <c r="B95" s="482" t="s">
        <v>430</v>
      </c>
      <c r="C95" s="483" t="s">
        <v>6</v>
      </c>
      <c r="D95" s="494" t="s">
        <v>1105</v>
      </c>
      <c r="E95" s="484" t="s">
        <v>1106</v>
      </c>
      <c r="F95" s="485" t="s">
        <v>439</v>
      </c>
      <c r="G95" s="581" t="s">
        <v>50</v>
      </c>
      <c r="H95" s="581" t="s">
        <v>304</v>
      </c>
      <c r="I95" s="485" t="s">
        <v>1523</v>
      </c>
      <c r="J95" s="483" t="s">
        <v>1107</v>
      </c>
      <c r="K95" s="486" t="s">
        <v>300</v>
      </c>
      <c r="L95" s="466" t="s">
        <v>1108</v>
      </c>
      <c r="M95" s="561" t="s">
        <v>1109</v>
      </c>
      <c r="N95" s="484" t="s">
        <v>1110</v>
      </c>
      <c r="O95" s="497" t="s">
        <v>440</v>
      </c>
      <c r="P95" s="562"/>
    </row>
    <row r="96" spans="2:16" ht="303.75">
      <c r="B96" s="482" t="s">
        <v>430</v>
      </c>
      <c r="C96" s="483" t="s">
        <v>6</v>
      </c>
      <c r="D96" s="462" t="s">
        <v>1111</v>
      </c>
      <c r="E96" s="484" t="s">
        <v>1112</v>
      </c>
      <c r="F96" s="485" t="s">
        <v>441</v>
      </c>
      <c r="G96" s="581" t="s">
        <v>50</v>
      </c>
      <c r="H96" s="581" t="s">
        <v>304</v>
      </c>
      <c r="I96" s="485" t="s">
        <v>1524</v>
      </c>
      <c r="J96" s="483" t="s">
        <v>1113</v>
      </c>
      <c r="K96" s="486" t="s">
        <v>300</v>
      </c>
      <c r="L96" s="466" t="s">
        <v>1114</v>
      </c>
      <c r="M96" s="561" t="s">
        <v>1115</v>
      </c>
      <c r="N96" s="484" t="s">
        <v>1116</v>
      </c>
      <c r="O96" s="497" t="s">
        <v>440</v>
      </c>
      <c r="P96" s="562"/>
    </row>
    <row r="97" spans="2:16" ht="283.5">
      <c r="B97" s="449" t="s">
        <v>442</v>
      </c>
      <c r="C97" s="450" t="s">
        <v>5</v>
      </c>
      <c r="D97" s="451" t="s">
        <v>1117</v>
      </c>
      <c r="E97" s="452" t="s">
        <v>1118</v>
      </c>
      <c r="F97" s="453" t="s">
        <v>443</v>
      </c>
      <c r="G97" s="454" t="s">
        <v>50</v>
      </c>
      <c r="H97" s="454" t="s">
        <v>304</v>
      </c>
      <c r="I97" s="598" t="s">
        <v>1525</v>
      </c>
      <c r="J97" s="542" t="s">
        <v>1119</v>
      </c>
      <c r="K97" s="454" t="s">
        <v>300</v>
      </c>
      <c r="L97" s="599" t="s">
        <v>1120</v>
      </c>
      <c r="M97" s="600" t="s">
        <v>1121</v>
      </c>
      <c r="N97" s="601" t="s">
        <v>1122</v>
      </c>
      <c r="O97" s="453" t="s">
        <v>444</v>
      </c>
      <c r="P97" s="499" t="s">
        <v>1123</v>
      </c>
    </row>
    <row r="98" spans="2:16" ht="283.5">
      <c r="B98" s="482" t="s">
        <v>442</v>
      </c>
      <c r="C98" s="483" t="s">
        <v>6</v>
      </c>
      <c r="D98" s="559" t="s">
        <v>1124</v>
      </c>
      <c r="E98" s="535" t="s">
        <v>1125</v>
      </c>
      <c r="F98" s="505" t="s">
        <v>445</v>
      </c>
      <c r="G98" s="506" t="s">
        <v>50</v>
      </c>
      <c r="H98" s="506" t="s">
        <v>304</v>
      </c>
      <c r="I98" s="527" t="s">
        <v>1526</v>
      </c>
      <c r="J98" s="506" t="s">
        <v>1126</v>
      </c>
      <c r="K98" s="506" t="s">
        <v>300</v>
      </c>
      <c r="L98" s="527" t="s">
        <v>1127</v>
      </c>
      <c r="M98" s="602" t="s">
        <v>1128</v>
      </c>
      <c r="N98" s="535" t="s">
        <v>1129</v>
      </c>
      <c r="O98" s="527" t="s">
        <v>446</v>
      </c>
      <c r="P98" s="603"/>
    </row>
    <row r="99" spans="2:16" ht="283.5">
      <c r="B99" s="460" t="s">
        <v>442</v>
      </c>
      <c r="C99" s="461" t="s">
        <v>6</v>
      </c>
      <c r="D99" s="559" t="s">
        <v>1130</v>
      </c>
      <c r="E99" s="535" t="s">
        <v>1131</v>
      </c>
      <c r="F99" s="505" t="s">
        <v>447</v>
      </c>
      <c r="G99" s="506" t="s">
        <v>50</v>
      </c>
      <c r="H99" s="506" t="s">
        <v>304</v>
      </c>
      <c r="I99" s="527" t="s">
        <v>1527</v>
      </c>
      <c r="J99" s="506" t="s">
        <v>1132</v>
      </c>
      <c r="K99" s="506" t="s">
        <v>300</v>
      </c>
      <c r="L99" s="527" t="s">
        <v>1133</v>
      </c>
      <c r="M99" s="602" t="s">
        <v>1134</v>
      </c>
      <c r="N99" s="535" t="s">
        <v>1135</v>
      </c>
      <c r="O99" s="527" t="s">
        <v>448</v>
      </c>
      <c r="P99" s="603"/>
    </row>
    <row r="100" spans="2:16" ht="283.5">
      <c r="B100" s="482" t="s">
        <v>442</v>
      </c>
      <c r="C100" s="483" t="s">
        <v>6</v>
      </c>
      <c r="D100" s="559" t="s">
        <v>1136</v>
      </c>
      <c r="E100" s="535" t="s">
        <v>1137</v>
      </c>
      <c r="F100" s="505" t="s">
        <v>449</v>
      </c>
      <c r="G100" s="506" t="s">
        <v>50</v>
      </c>
      <c r="H100" s="506" t="s">
        <v>304</v>
      </c>
      <c r="I100" s="527" t="s">
        <v>1528</v>
      </c>
      <c r="J100" s="506" t="s">
        <v>1138</v>
      </c>
      <c r="K100" s="506" t="s">
        <v>300</v>
      </c>
      <c r="L100" s="527" t="s">
        <v>1139</v>
      </c>
      <c r="M100" s="602" t="s">
        <v>1140</v>
      </c>
      <c r="N100" s="535" t="s">
        <v>1141</v>
      </c>
      <c r="O100" s="527" t="s">
        <v>450</v>
      </c>
      <c r="P100" s="603"/>
    </row>
    <row r="101" spans="2:16" ht="283.5">
      <c r="B101" s="604" t="s">
        <v>451</v>
      </c>
      <c r="C101" s="450" t="s">
        <v>5</v>
      </c>
      <c r="D101" s="451" t="s">
        <v>1142</v>
      </c>
      <c r="E101" s="605" t="s">
        <v>1143</v>
      </c>
      <c r="F101" s="606" t="s">
        <v>452</v>
      </c>
      <c r="G101" s="607" t="s">
        <v>50</v>
      </c>
      <c r="H101" s="607" t="s">
        <v>304</v>
      </c>
      <c r="I101" s="608" t="s">
        <v>1529</v>
      </c>
      <c r="J101" s="607" t="s">
        <v>1022</v>
      </c>
      <c r="K101" s="607" t="s">
        <v>300</v>
      </c>
      <c r="L101" s="608" t="s">
        <v>1144</v>
      </c>
      <c r="M101" s="609" t="s">
        <v>1145</v>
      </c>
      <c r="N101" s="610" t="s">
        <v>1345</v>
      </c>
      <c r="O101" s="606" t="s">
        <v>453</v>
      </c>
      <c r="P101" s="499" t="s">
        <v>1146</v>
      </c>
    </row>
    <row r="102" spans="2:16" ht="283.5">
      <c r="B102" s="482" t="s">
        <v>454</v>
      </c>
      <c r="C102" s="483" t="s">
        <v>6</v>
      </c>
      <c r="D102" s="494" t="s">
        <v>1147</v>
      </c>
      <c r="E102" s="611" t="s">
        <v>1148</v>
      </c>
      <c r="F102" s="569" t="s">
        <v>455</v>
      </c>
      <c r="G102" s="566" t="s">
        <v>50</v>
      </c>
      <c r="H102" s="566" t="s">
        <v>304</v>
      </c>
      <c r="I102" s="612" t="s">
        <v>1530</v>
      </c>
      <c r="J102" s="566" t="s">
        <v>1149</v>
      </c>
      <c r="K102" s="566" t="s">
        <v>300</v>
      </c>
      <c r="L102" s="613" t="s">
        <v>1150</v>
      </c>
      <c r="M102" s="570" t="s">
        <v>1151</v>
      </c>
      <c r="N102" s="614" t="s">
        <v>1346</v>
      </c>
      <c r="O102" s="569" t="s">
        <v>456</v>
      </c>
      <c r="P102" s="615"/>
    </row>
    <row r="103" spans="2:16" ht="364.5">
      <c r="B103" s="449" t="s">
        <v>457</v>
      </c>
      <c r="C103" s="616" t="s">
        <v>5</v>
      </c>
      <c r="D103" s="586" t="s">
        <v>1152</v>
      </c>
      <c r="E103" s="587" t="s">
        <v>1153</v>
      </c>
      <c r="F103" s="617" t="s">
        <v>458</v>
      </c>
      <c r="G103" s="618" t="s">
        <v>50</v>
      </c>
      <c r="H103" s="618" t="s">
        <v>304</v>
      </c>
      <c r="I103" s="619" t="s">
        <v>1531</v>
      </c>
      <c r="J103" s="620" t="s">
        <v>1154</v>
      </c>
      <c r="K103" s="618" t="s">
        <v>300</v>
      </c>
      <c r="L103" s="621" t="s">
        <v>1155</v>
      </c>
      <c r="M103" s="622" t="s">
        <v>1156</v>
      </c>
      <c r="N103" s="623" t="s">
        <v>1347</v>
      </c>
      <c r="O103" s="624" t="s">
        <v>459</v>
      </c>
      <c r="P103" s="625" t="s">
        <v>1157</v>
      </c>
    </row>
    <row r="104" spans="2:16" ht="364.5">
      <c r="B104" s="626" t="s">
        <v>460</v>
      </c>
      <c r="C104" s="627" t="s">
        <v>6</v>
      </c>
      <c r="D104" s="628" t="s">
        <v>1158</v>
      </c>
      <c r="E104" s="629" t="s">
        <v>1159</v>
      </c>
      <c r="F104" s="630" t="s">
        <v>461</v>
      </c>
      <c r="G104" s="631" t="s">
        <v>50</v>
      </c>
      <c r="H104" s="631" t="s">
        <v>304</v>
      </c>
      <c r="I104" s="632" t="s">
        <v>1532</v>
      </c>
      <c r="J104" s="633" t="s">
        <v>1160</v>
      </c>
      <c r="K104" s="631" t="s">
        <v>300</v>
      </c>
      <c r="L104" s="630" t="s">
        <v>1161</v>
      </c>
      <c r="M104" s="634" t="s">
        <v>1162</v>
      </c>
      <c r="N104" s="635" t="s">
        <v>1348</v>
      </c>
      <c r="O104" s="636" t="s">
        <v>459</v>
      </c>
      <c r="P104" s="637"/>
    </row>
    <row r="105" spans="2:16" ht="303.75">
      <c r="B105" s="563" t="s">
        <v>460</v>
      </c>
      <c r="C105" s="483" t="s">
        <v>6</v>
      </c>
      <c r="D105" s="638" t="s">
        <v>1163</v>
      </c>
      <c r="E105" s="639" t="s">
        <v>1164</v>
      </c>
      <c r="F105" s="640" t="s">
        <v>462</v>
      </c>
      <c r="G105" s="641" t="s">
        <v>50</v>
      </c>
      <c r="H105" s="641" t="s">
        <v>304</v>
      </c>
      <c r="I105" s="642" t="s">
        <v>1533</v>
      </c>
      <c r="J105" s="643" t="s">
        <v>1165</v>
      </c>
      <c r="K105" s="631" t="s">
        <v>300</v>
      </c>
      <c r="L105" s="630" t="s">
        <v>1166</v>
      </c>
      <c r="M105" s="644" t="s">
        <v>1167</v>
      </c>
      <c r="N105" s="645" t="s">
        <v>1349</v>
      </c>
      <c r="O105" s="646" t="s">
        <v>463</v>
      </c>
      <c r="P105" s="647"/>
    </row>
    <row r="106" spans="2:16" ht="324">
      <c r="B106" s="584" t="s">
        <v>464</v>
      </c>
      <c r="C106" s="585" t="s">
        <v>5</v>
      </c>
      <c r="D106" s="648" t="s">
        <v>1168</v>
      </c>
      <c r="E106" s="649" t="s">
        <v>1169</v>
      </c>
      <c r="F106" s="650" t="s">
        <v>465</v>
      </c>
      <c r="G106" s="651" t="s">
        <v>50</v>
      </c>
      <c r="H106" s="651" t="s">
        <v>304</v>
      </c>
      <c r="I106" s="652" t="s">
        <v>1534</v>
      </c>
      <c r="J106" s="653" t="s">
        <v>1170</v>
      </c>
      <c r="K106" s="651" t="s">
        <v>300</v>
      </c>
      <c r="L106" s="654" t="s">
        <v>1171</v>
      </c>
      <c r="M106" s="655" t="s">
        <v>1172</v>
      </c>
      <c r="N106" s="656" t="s">
        <v>1351</v>
      </c>
      <c r="O106" s="657" t="s">
        <v>466</v>
      </c>
      <c r="P106" s="658" t="s">
        <v>1173</v>
      </c>
    </row>
    <row r="107" spans="2:16" ht="283.5">
      <c r="B107" s="593" t="s">
        <v>467</v>
      </c>
      <c r="C107" s="583" t="s">
        <v>6</v>
      </c>
      <c r="D107" s="594" t="s">
        <v>1174</v>
      </c>
      <c r="E107" s="595" t="s">
        <v>1175</v>
      </c>
      <c r="F107" s="580" t="s">
        <v>468</v>
      </c>
      <c r="G107" s="581" t="s">
        <v>50</v>
      </c>
      <c r="H107" s="581" t="s">
        <v>304</v>
      </c>
      <c r="I107" s="659" t="s">
        <v>1535</v>
      </c>
      <c r="J107" s="583" t="s">
        <v>1176</v>
      </c>
      <c r="K107" s="581" t="s">
        <v>300</v>
      </c>
      <c r="L107" s="660" t="s">
        <v>1177</v>
      </c>
      <c r="M107" s="661" t="s">
        <v>1178</v>
      </c>
      <c r="N107" s="595" t="s">
        <v>1352</v>
      </c>
      <c r="O107" s="662" t="s">
        <v>469</v>
      </c>
      <c r="P107" s="647"/>
    </row>
    <row r="108" spans="2:16" ht="303.75">
      <c r="B108" s="593" t="s">
        <v>467</v>
      </c>
      <c r="C108" s="583" t="s">
        <v>6</v>
      </c>
      <c r="D108" s="663" t="s">
        <v>1179</v>
      </c>
      <c r="E108" s="595" t="s">
        <v>1180</v>
      </c>
      <c r="F108" s="580" t="s">
        <v>470</v>
      </c>
      <c r="G108" s="581" t="s">
        <v>50</v>
      </c>
      <c r="H108" s="581" t="s">
        <v>304</v>
      </c>
      <c r="I108" s="659" t="s">
        <v>1536</v>
      </c>
      <c r="J108" s="583" t="s">
        <v>1181</v>
      </c>
      <c r="K108" s="581" t="s">
        <v>300</v>
      </c>
      <c r="L108" s="660" t="s">
        <v>1182</v>
      </c>
      <c r="M108" s="661" t="s">
        <v>1183</v>
      </c>
      <c r="N108" s="595" t="s">
        <v>1353</v>
      </c>
      <c r="O108" s="662" t="s">
        <v>471</v>
      </c>
      <c r="P108" s="647"/>
    </row>
    <row r="109" spans="2:16" ht="263.25">
      <c r="B109" s="593" t="s">
        <v>467</v>
      </c>
      <c r="C109" s="583" t="s">
        <v>6</v>
      </c>
      <c r="D109" s="594" t="s">
        <v>1184</v>
      </c>
      <c r="E109" s="595" t="s">
        <v>1185</v>
      </c>
      <c r="F109" s="580" t="s">
        <v>472</v>
      </c>
      <c r="G109" s="581" t="s">
        <v>473</v>
      </c>
      <c r="H109" s="581" t="s">
        <v>304</v>
      </c>
      <c r="I109" s="659" t="s">
        <v>1537</v>
      </c>
      <c r="J109" s="583" t="s">
        <v>1186</v>
      </c>
      <c r="K109" s="581" t="s">
        <v>300</v>
      </c>
      <c r="L109" s="660" t="s">
        <v>1187</v>
      </c>
      <c r="M109" s="661" t="s">
        <v>1188</v>
      </c>
      <c r="N109" s="595" t="s">
        <v>1354</v>
      </c>
      <c r="O109" s="662" t="s">
        <v>474</v>
      </c>
      <c r="P109" s="647"/>
    </row>
    <row r="110" spans="2:16" ht="283.5">
      <c r="B110" s="460" t="s">
        <v>464</v>
      </c>
      <c r="C110" s="461" t="s">
        <v>6</v>
      </c>
      <c r="D110" s="562" t="s">
        <v>1189</v>
      </c>
      <c r="E110" s="664" t="s">
        <v>1190</v>
      </c>
      <c r="F110" s="665" t="s">
        <v>475</v>
      </c>
      <c r="G110" s="666" t="s">
        <v>50</v>
      </c>
      <c r="H110" s="666" t="s">
        <v>304</v>
      </c>
      <c r="I110" s="667" t="s">
        <v>1538</v>
      </c>
      <c r="J110" s="668" t="s">
        <v>1191</v>
      </c>
      <c r="K110" s="666" t="s">
        <v>300</v>
      </c>
      <c r="L110" s="667" t="s">
        <v>1192</v>
      </c>
      <c r="M110" s="562" t="s">
        <v>1193</v>
      </c>
      <c r="N110" s="595" t="s">
        <v>1350</v>
      </c>
      <c r="O110" s="466" t="s">
        <v>476</v>
      </c>
      <c r="P110" s="669"/>
    </row>
    <row r="111" spans="2:16" ht="263.25">
      <c r="B111" s="460" t="s">
        <v>467</v>
      </c>
      <c r="C111" s="461" t="s">
        <v>6</v>
      </c>
      <c r="D111" s="462" t="s">
        <v>1194</v>
      </c>
      <c r="E111" s="490" t="s">
        <v>1195</v>
      </c>
      <c r="F111" s="665" t="s">
        <v>477</v>
      </c>
      <c r="G111" s="666" t="s">
        <v>50</v>
      </c>
      <c r="H111" s="666" t="s">
        <v>304</v>
      </c>
      <c r="I111" s="466" t="s">
        <v>1539</v>
      </c>
      <c r="J111" s="666" t="s">
        <v>1196</v>
      </c>
      <c r="K111" s="666" t="s">
        <v>300</v>
      </c>
      <c r="L111" s="670" t="s">
        <v>1197</v>
      </c>
      <c r="M111" s="478" t="s">
        <v>1198</v>
      </c>
      <c r="N111" s="500" t="s">
        <v>1355</v>
      </c>
      <c r="O111" s="665" t="s">
        <v>478</v>
      </c>
      <c r="P111" s="671"/>
    </row>
    <row r="112" spans="2:16" ht="324">
      <c r="B112" s="584" t="s">
        <v>479</v>
      </c>
      <c r="C112" s="585" t="s">
        <v>5</v>
      </c>
      <c r="D112" s="586" t="s">
        <v>1199</v>
      </c>
      <c r="E112" s="587" t="s">
        <v>1200</v>
      </c>
      <c r="F112" s="588" t="s">
        <v>480</v>
      </c>
      <c r="G112" s="589" t="s">
        <v>50</v>
      </c>
      <c r="H112" s="589" t="s">
        <v>304</v>
      </c>
      <c r="I112" s="672" t="s">
        <v>1540</v>
      </c>
      <c r="J112" s="585" t="s">
        <v>1201</v>
      </c>
      <c r="K112" s="589" t="s">
        <v>300</v>
      </c>
      <c r="L112" s="591" t="s">
        <v>1202</v>
      </c>
      <c r="M112" s="592" t="s">
        <v>1203</v>
      </c>
      <c r="N112" s="673" t="s">
        <v>1356</v>
      </c>
      <c r="O112" s="674" t="s">
        <v>481</v>
      </c>
      <c r="P112" s="658" t="s">
        <v>1204</v>
      </c>
    </row>
    <row r="113" spans="2:16" ht="364.5">
      <c r="B113" s="593" t="s">
        <v>482</v>
      </c>
      <c r="C113" s="583" t="s">
        <v>6</v>
      </c>
      <c r="D113" s="594" t="s">
        <v>1205</v>
      </c>
      <c r="E113" s="595" t="s">
        <v>1206</v>
      </c>
      <c r="F113" s="580" t="s">
        <v>483</v>
      </c>
      <c r="G113" s="581" t="s">
        <v>50</v>
      </c>
      <c r="H113" s="581" t="s">
        <v>304</v>
      </c>
      <c r="I113" s="675" t="s">
        <v>1541</v>
      </c>
      <c r="J113" s="583" t="s">
        <v>1207</v>
      </c>
      <c r="K113" s="581" t="s">
        <v>300</v>
      </c>
      <c r="L113" s="659" t="s">
        <v>1208</v>
      </c>
      <c r="M113" s="661" t="s">
        <v>1209</v>
      </c>
      <c r="N113" s="676" t="s">
        <v>1357</v>
      </c>
      <c r="O113" s="662" t="s">
        <v>484</v>
      </c>
      <c r="P113" s="647"/>
    </row>
    <row r="114" spans="2:16" ht="364.5">
      <c r="B114" s="593" t="s">
        <v>482</v>
      </c>
      <c r="C114" s="583" t="s">
        <v>6</v>
      </c>
      <c r="D114" s="594" t="s">
        <v>1210</v>
      </c>
      <c r="E114" s="677" t="s">
        <v>1211</v>
      </c>
      <c r="F114" s="580" t="s">
        <v>485</v>
      </c>
      <c r="G114" s="581" t="s">
        <v>50</v>
      </c>
      <c r="H114" s="581" t="s">
        <v>304</v>
      </c>
      <c r="I114" s="678" t="s">
        <v>1542</v>
      </c>
      <c r="J114" s="583" t="s">
        <v>1207</v>
      </c>
      <c r="K114" s="581" t="s">
        <v>300</v>
      </c>
      <c r="L114" s="659" t="s">
        <v>1212</v>
      </c>
      <c r="M114" s="594" t="s">
        <v>1213</v>
      </c>
      <c r="N114" s="595" t="s">
        <v>1358</v>
      </c>
      <c r="O114" s="662" t="s">
        <v>486</v>
      </c>
      <c r="P114" s="647"/>
    </row>
    <row r="115" spans="2:16" ht="384.75">
      <c r="B115" s="593" t="s">
        <v>482</v>
      </c>
      <c r="C115" s="583" t="s">
        <v>6</v>
      </c>
      <c r="D115" s="594" t="s">
        <v>1214</v>
      </c>
      <c r="E115" s="677" t="s">
        <v>1215</v>
      </c>
      <c r="F115" s="580" t="s">
        <v>487</v>
      </c>
      <c r="G115" s="581" t="s">
        <v>50</v>
      </c>
      <c r="H115" s="581" t="s">
        <v>304</v>
      </c>
      <c r="I115" s="678" t="s">
        <v>1543</v>
      </c>
      <c r="J115" s="583" t="s">
        <v>1216</v>
      </c>
      <c r="K115" s="581" t="s">
        <v>300</v>
      </c>
      <c r="L115" s="679" t="s">
        <v>1217</v>
      </c>
      <c r="M115" s="680" t="s">
        <v>1218</v>
      </c>
      <c r="N115" s="681" t="s">
        <v>1359</v>
      </c>
      <c r="O115" s="662" t="s">
        <v>488</v>
      </c>
      <c r="P115" s="647"/>
    </row>
    <row r="116" spans="2:16" ht="283.5">
      <c r="B116" s="449" t="s">
        <v>489</v>
      </c>
      <c r="C116" s="450" t="s">
        <v>5</v>
      </c>
      <c r="D116" s="451" t="s">
        <v>1219</v>
      </c>
      <c r="E116" s="682" t="s">
        <v>1220</v>
      </c>
      <c r="F116" s="683" t="s">
        <v>490</v>
      </c>
      <c r="G116" s="684" t="s">
        <v>50</v>
      </c>
      <c r="H116" s="684" t="s">
        <v>304</v>
      </c>
      <c r="I116" s="685" t="s">
        <v>1544</v>
      </c>
      <c r="J116" s="686" t="s">
        <v>1221</v>
      </c>
      <c r="K116" s="684" t="s">
        <v>300</v>
      </c>
      <c r="L116" s="687" t="s">
        <v>1222</v>
      </c>
      <c r="M116" s="688" t="s">
        <v>1223</v>
      </c>
      <c r="N116" s="689" t="s">
        <v>1224</v>
      </c>
      <c r="O116" s="690" t="s">
        <v>491</v>
      </c>
      <c r="P116" s="691" t="s">
        <v>1225</v>
      </c>
    </row>
    <row r="117" spans="2:16" ht="283.5">
      <c r="B117" s="460" t="s">
        <v>492</v>
      </c>
      <c r="C117" s="461" t="s">
        <v>6</v>
      </c>
      <c r="D117" s="462" t="s">
        <v>1226</v>
      </c>
      <c r="E117" s="692" t="s">
        <v>1227</v>
      </c>
      <c r="F117" s="665" t="s">
        <v>493</v>
      </c>
      <c r="G117" s="666" t="s">
        <v>50</v>
      </c>
      <c r="H117" s="666" t="s">
        <v>304</v>
      </c>
      <c r="I117" s="693" t="s">
        <v>1545</v>
      </c>
      <c r="J117" s="666" t="s">
        <v>1228</v>
      </c>
      <c r="K117" s="666" t="s">
        <v>300</v>
      </c>
      <c r="L117" s="670" t="s">
        <v>1229</v>
      </c>
      <c r="M117" s="694" t="s">
        <v>1230</v>
      </c>
      <c r="N117" s="695" t="s">
        <v>1231</v>
      </c>
      <c r="O117" s="665" t="s">
        <v>494</v>
      </c>
      <c r="P117" s="671"/>
    </row>
    <row r="118" spans="2:16" ht="283.5">
      <c r="B118" s="482" t="s">
        <v>495</v>
      </c>
      <c r="C118" s="483" t="s">
        <v>6</v>
      </c>
      <c r="D118" s="494" t="s">
        <v>1232</v>
      </c>
      <c r="E118" s="512" t="s">
        <v>1233</v>
      </c>
      <c r="F118" s="513" t="s">
        <v>496</v>
      </c>
      <c r="G118" s="696" t="s">
        <v>50</v>
      </c>
      <c r="H118" s="696" t="s">
        <v>304</v>
      </c>
      <c r="I118" s="697" t="s">
        <v>1546</v>
      </c>
      <c r="J118" s="696" t="s">
        <v>1228</v>
      </c>
      <c r="K118" s="696" t="s">
        <v>300</v>
      </c>
      <c r="L118" s="698" t="s">
        <v>1234</v>
      </c>
      <c r="M118" s="694" t="s">
        <v>1235</v>
      </c>
      <c r="N118" s="699" t="s">
        <v>1236</v>
      </c>
      <c r="O118" s="513" t="s">
        <v>497</v>
      </c>
      <c r="P118" s="700"/>
    </row>
    <row r="119" spans="2:16" ht="283.5">
      <c r="B119" s="482" t="s">
        <v>498</v>
      </c>
      <c r="C119" s="483" t="s">
        <v>6</v>
      </c>
      <c r="D119" s="494" t="s">
        <v>1237</v>
      </c>
      <c r="E119" s="512" t="s">
        <v>1238</v>
      </c>
      <c r="F119" s="513" t="s">
        <v>499</v>
      </c>
      <c r="G119" s="696" t="s">
        <v>50</v>
      </c>
      <c r="H119" s="696" t="s">
        <v>304</v>
      </c>
      <c r="I119" s="697" t="s">
        <v>1547</v>
      </c>
      <c r="J119" s="696" t="s">
        <v>1239</v>
      </c>
      <c r="K119" s="696" t="s">
        <v>300</v>
      </c>
      <c r="L119" s="698" t="s">
        <v>1240</v>
      </c>
      <c r="M119" s="694" t="s">
        <v>1241</v>
      </c>
      <c r="N119" s="699" t="s">
        <v>1242</v>
      </c>
      <c r="O119" s="701" t="s">
        <v>500</v>
      </c>
      <c r="P119" s="702"/>
    </row>
    <row r="120" spans="2:16" ht="283.5">
      <c r="B120" s="449" t="s">
        <v>501</v>
      </c>
      <c r="C120" s="450" t="s">
        <v>5</v>
      </c>
      <c r="D120" s="703" t="s">
        <v>1243</v>
      </c>
      <c r="E120" s="704" t="s">
        <v>1244</v>
      </c>
      <c r="F120" s="705" t="s">
        <v>502</v>
      </c>
      <c r="G120" s="706" t="s">
        <v>50</v>
      </c>
      <c r="H120" s="706" t="s">
        <v>304</v>
      </c>
      <c r="I120" s="707" t="s">
        <v>1548</v>
      </c>
      <c r="J120" s="708" t="s">
        <v>1245</v>
      </c>
      <c r="K120" s="706" t="s">
        <v>300</v>
      </c>
      <c r="L120" s="709" t="s">
        <v>1246</v>
      </c>
      <c r="M120" s="710" t="s">
        <v>1247</v>
      </c>
      <c r="N120" s="711" t="s">
        <v>1248</v>
      </c>
      <c r="O120" s="709" t="s">
        <v>503</v>
      </c>
      <c r="P120" s="691" t="s">
        <v>1225</v>
      </c>
    </row>
    <row r="121" spans="2:16" ht="283.5">
      <c r="B121" s="482" t="s">
        <v>501</v>
      </c>
      <c r="C121" s="483" t="s">
        <v>6</v>
      </c>
      <c r="D121" s="559" t="s">
        <v>1249</v>
      </c>
      <c r="E121" s="512" t="s">
        <v>1250</v>
      </c>
      <c r="F121" s="712" t="s">
        <v>504</v>
      </c>
      <c r="G121" s="713" t="s">
        <v>50</v>
      </c>
      <c r="H121" s="713" t="s">
        <v>304</v>
      </c>
      <c r="I121" s="701" t="s">
        <v>1549</v>
      </c>
      <c r="J121" s="713" t="s">
        <v>1251</v>
      </c>
      <c r="K121" s="713" t="s">
        <v>300</v>
      </c>
      <c r="L121" s="714" t="s">
        <v>1252</v>
      </c>
      <c r="M121" s="715" t="s">
        <v>1253</v>
      </c>
      <c r="N121" s="716" t="s">
        <v>1254</v>
      </c>
      <c r="O121" s="513" t="s">
        <v>505</v>
      </c>
      <c r="P121" s="700"/>
    </row>
    <row r="122" spans="2:16" ht="283.5">
      <c r="B122" s="460" t="s">
        <v>501</v>
      </c>
      <c r="C122" s="461" t="s">
        <v>6</v>
      </c>
      <c r="D122" s="494" t="s">
        <v>1255</v>
      </c>
      <c r="E122" s="484" t="s">
        <v>1256</v>
      </c>
      <c r="F122" s="485" t="s">
        <v>506</v>
      </c>
      <c r="G122" s="486" t="s">
        <v>50</v>
      </c>
      <c r="H122" s="486" t="s">
        <v>304</v>
      </c>
      <c r="I122" s="496" t="s">
        <v>1550</v>
      </c>
      <c r="J122" s="506" t="s">
        <v>1257</v>
      </c>
      <c r="K122" s="486" t="s">
        <v>300</v>
      </c>
      <c r="L122" s="534" t="s">
        <v>1258</v>
      </c>
      <c r="M122" s="536" t="s">
        <v>1259</v>
      </c>
      <c r="N122" s="717" t="s">
        <v>1260</v>
      </c>
      <c r="O122" s="527" t="s">
        <v>507</v>
      </c>
      <c r="P122" s="603"/>
    </row>
    <row r="123" spans="2:16" ht="283.5">
      <c r="B123" s="460" t="s">
        <v>501</v>
      </c>
      <c r="C123" s="461" t="s">
        <v>6</v>
      </c>
      <c r="D123" s="494" t="s">
        <v>1261</v>
      </c>
      <c r="E123" s="484" t="s">
        <v>1262</v>
      </c>
      <c r="F123" s="485" t="s">
        <v>508</v>
      </c>
      <c r="G123" s="486" t="s">
        <v>50</v>
      </c>
      <c r="H123" s="486" t="s">
        <v>304</v>
      </c>
      <c r="I123" s="496" t="s">
        <v>1551</v>
      </c>
      <c r="J123" s="506" t="s">
        <v>918</v>
      </c>
      <c r="K123" s="486" t="s">
        <v>300</v>
      </c>
      <c r="L123" s="534" t="s">
        <v>1263</v>
      </c>
      <c r="M123" s="536" t="s">
        <v>1264</v>
      </c>
      <c r="N123" s="717" t="s">
        <v>1265</v>
      </c>
      <c r="O123" s="527" t="s">
        <v>509</v>
      </c>
      <c r="P123" s="603"/>
    </row>
    <row r="124" spans="2:16" ht="283.5">
      <c r="B124" s="449" t="s">
        <v>510</v>
      </c>
      <c r="C124" s="450" t="s">
        <v>5</v>
      </c>
      <c r="D124" s="451" t="s">
        <v>1266</v>
      </c>
      <c r="E124" s="682" t="s">
        <v>1267</v>
      </c>
      <c r="F124" s="683" t="s">
        <v>511</v>
      </c>
      <c r="G124" s="684" t="s">
        <v>50</v>
      </c>
      <c r="H124" s="684" t="s">
        <v>304</v>
      </c>
      <c r="I124" s="718" t="s">
        <v>1552</v>
      </c>
      <c r="J124" s="719" t="s">
        <v>1268</v>
      </c>
      <c r="K124" s="684" t="s">
        <v>300</v>
      </c>
      <c r="L124" s="718" t="s">
        <v>1269</v>
      </c>
      <c r="M124" s="720" t="s">
        <v>1270</v>
      </c>
      <c r="N124" s="721" t="s">
        <v>1271</v>
      </c>
      <c r="O124" s="683" t="s">
        <v>512</v>
      </c>
      <c r="P124" s="625"/>
    </row>
    <row r="125" spans="2:16" ht="303.75">
      <c r="B125" s="460" t="s">
        <v>513</v>
      </c>
      <c r="C125" s="461" t="s">
        <v>6</v>
      </c>
      <c r="D125" s="511" t="s">
        <v>1272</v>
      </c>
      <c r="E125" s="692" t="s">
        <v>1273</v>
      </c>
      <c r="F125" s="665" t="s">
        <v>514</v>
      </c>
      <c r="G125" s="666" t="s">
        <v>50</v>
      </c>
      <c r="H125" s="666" t="s">
        <v>304</v>
      </c>
      <c r="I125" s="693" t="s">
        <v>1553</v>
      </c>
      <c r="J125" s="666" t="s">
        <v>1274</v>
      </c>
      <c r="K125" s="666" t="s">
        <v>300</v>
      </c>
      <c r="L125" s="693" t="s">
        <v>1275</v>
      </c>
      <c r="M125" s="510" t="s">
        <v>1276</v>
      </c>
      <c r="N125" s="722" t="s">
        <v>1277</v>
      </c>
      <c r="O125" s="723" t="s">
        <v>515</v>
      </c>
      <c r="P125" s="511"/>
    </row>
    <row r="126" spans="2:16" ht="303.75">
      <c r="B126" s="449" t="s">
        <v>516</v>
      </c>
      <c r="C126" s="450" t="s">
        <v>5</v>
      </c>
      <c r="D126" s="724" t="s">
        <v>1278</v>
      </c>
      <c r="E126" s="682" t="s">
        <v>1279</v>
      </c>
      <c r="F126" s="683" t="s">
        <v>517</v>
      </c>
      <c r="G126" s="684" t="s">
        <v>50</v>
      </c>
      <c r="H126" s="684" t="s">
        <v>304</v>
      </c>
      <c r="I126" s="718" t="s">
        <v>1554</v>
      </c>
      <c r="J126" s="719" t="s">
        <v>1280</v>
      </c>
      <c r="K126" s="684" t="s">
        <v>300</v>
      </c>
      <c r="L126" s="718" t="s">
        <v>1281</v>
      </c>
      <c r="M126" s="725" t="s">
        <v>1282</v>
      </c>
      <c r="N126" s="726" t="s">
        <v>1361</v>
      </c>
      <c r="O126" s="683" t="s">
        <v>518</v>
      </c>
      <c r="P126" s="658" t="s">
        <v>1173</v>
      </c>
    </row>
    <row r="127" spans="2:16" ht="324">
      <c r="B127" s="460" t="s">
        <v>519</v>
      </c>
      <c r="C127" s="461" t="s">
        <v>6</v>
      </c>
      <c r="D127" s="511" t="s">
        <v>1283</v>
      </c>
      <c r="E127" s="692" t="s">
        <v>1284</v>
      </c>
      <c r="F127" s="665" t="s">
        <v>520</v>
      </c>
      <c r="G127" s="666" t="s">
        <v>50</v>
      </c>
      <c r="H127" s="666" t="s">
        <v>304</v>
      </c>
      <c r="I127" s="693" t="s">
        <v>1555</v>
      </c>
      <c r="J127" s="666" t="s">
        <v>1285</v>
      </c>
      <c r="K127" s="666" t="s">
        <v>300</v>
      </c>
      <c r="L127" s="693" t="s">
        <v>1286</v>
      </c>
      <c r="M127" s="510" t="s">
        <v>1287</v>
      </c>
      <c r="N127" s="716" t="s">
        <v>1360</v>
      </c>
      <c r="O127" s="665" t="s">
        <v>521</v>
      </c>
      <c r="P127" s="671"/>
    </row>
    <row r="128" spans="2:16" ht="378">
      <c r="B128" s="460" t="s">
        <v>519</v>
      </c>
      <c r="C128" s="461" t="s">
        <v>6</v>
      </c>
      <c r="D128" s="694" t="s">
        <v>1288</v>
      </c>
      <c r="E128" s="692" t="s">
        <v>1289</v>
      </c>
      <c r="F128" s="727" t="s">
        <v>522</v>
      </c>
      <c r="G128" s="728" t="s">
        <v>473</v>
      </c>
      <c r="H128" s="728" t="s">
        <v>523</v>
      </c>
      <c r="I128" s="729" t="s">
        <v>1556</v>
      </c>
      <c r="J128" s="666" t="s">
        <v>1290</v>
      </c>
      <c r="K128" s="728" t="s">
        <v>385</v>
      </c>
      <c r="L128" s="743" t="s">
        <v>1362</v>
      </c>
      <c r="M128" s="510" t="s">
        <v>1291</v>
      </c>
      <c r="N128" s="716" t="s">
        <v>1292</v>
      </c>
      <c r="O128" s="693" t="s">
        <v>524</v>
      </c>
      <c r="P128" s="730"/>
    </row>
    <row r="129" spans="2:16" ht="344.25">
      <c r="B129" s="460" t="s">
        <v>519</v>
      </c>
      <c r="C129" s="461" t="s">
        <v>6</v>
      </c>
      <c r="D129" s="462" t="s">
        <v>1293</v>
      </c>
      <c r="E129" s="490" t="s">
        <v>1294</v>
      </c>
      <c r="F129" s="464" t="s">
        <v>525</v>
      </c>
      <c r="G129" s="465" t="s">
        <v>50</v>
      </c>
      <c r="H129" s="465" t="s">
        <v>304</v>
      </c>
      <c r="I129" s="466" t="s">
        <v>1557</v>
      </c>
      <c r="J129" s="465" t="s">
        <v>1295</v>
      </c>
      <c r="K129" s="465" t="s">
        <v>300</v>
      </c>
      <c r="L129" s="466" t="s">
        <v>1296</v>
      </c>
      <c r="M129" s="526" t="s">
        <v>1297</v>
      </c>
      <c r="N129" s="717" t="s">
        <v>1364</v>
      </c>
      <c r="O129" s="466" t="s">
        <v>526</v>
      </c>
      <c r="P129" s="669"/>
    </row>
    <row r="130" spans="2:16" ht="303.75">
      <c r="B130" s="449" t="s">
        <v>516</v>
      </c>
      <c r="C130" s="450" t="s">
        <v>5</v>
      </c>
      <c r="D130" s="451" t="s">
        <v>1298</v>
      </c>
      <c r="E130" s="452" t="s">
        <v>1299</v>
      </c>
      <c r="F130" s="453" t="s">
        <v>527</v>
      </c>
      <c r="G130" s="454" t="s">
        <v>50</v>
      </c>
      <c r="H130" s="454" t="s">
        <v>304</v>
      </c>
      <c r="I130" s="455" t="s">
        <v>1558</v>
      </c>
      <c r="J130" s="454" t="s">
        <v>1257</v>
      </c>
      <c r="K130" s="454" t="s">
        <v>300</v>
      </c>
      <c r="L130" s="455" t="s">
        <v>1300</v>
      </c>
      <c r="M130" s="720" t="s">
        <v>1301</v>
      </c>
      <c r="N130" s="731" t="s">
        <v>1363</v>
      </c>
      <c r="O130" s="599" t="s">
        <v>528</v>
      </c>
      <c r="P130" s="658" t="s">
        <v>1173</v>
      </c>
    </row>
    <row r="131" spans="2:16" ht="324">
      <c r="B131" s="460" t="s">
        <v>519</v>
      </c>
      <c r="C131" s="461" t="s">
        <v>6</v>
      </c>
      <c r="D131" s="462" t="s">
        <v>1302</v>
      </c>
      <c r="E131" s="490" t="s">
        <v>1303</v>
      </c>
      <c r="F131" s="464" t="s">
        <v>529</v>
      </c>
      <c r="G131" s="465" t="s">
        <v>50</v>
      </c>
      <c r="H131" s="465" t="s">
        <v>304</v>
      </c>
      <c r="I131" s="466" t="s">
        <v>1559</v>
      </c>
      <c r="J131" s="465" t="s">
        <v>1304</v>
      </c>
      <c r="K131" s="465" t="s">
        <v>300</v>
      </c>
      <c r="L131" s="466" t="s">
        <v>1305</v>
      </c>
      <c r="M131" s="478" t="s">
        <v>1306</v>
      </c>
      <c r="N131" s="532" t="s">
        <v>1365</v>
      </c>
      <c r="O131" s="464" t="s">
        <v>528</v>
      </c>
      <c r="P131" s="615"/>
    </row>
    <row r="132" spans="2:16" ht="324">
      <c r="B132" s="460" t="s">
        <v>519</v>
      </c>
      <c r="C132" s="461" t="s">
        <v>6</v>
      </c>
      <c r="D132" s="462" t="s">
        <v>1307</v>
      </c>
      <c r="E132" s="490" t="s">
        <v>1308</v>
      </c>
      <c r="F132" s="464" t="s">
        <v>530</v>
      </c>
      <c r="G132" s="465" t="s">
        <v>50</v>
      </c>
      <c r="H132" s="465" t="s">
        <v>304</v>
      </c>
      <c r="I132" s="464" t="s">
        <v>1560</v>
      </c>
      <c r="J132" s="465" t="s">
        <v>918</v>
      </c>
      <c r="K132" s="465" t="s">
        <v>300</v>
      </c>
      <c r="L132" s="466" t="s">
        <v>1309</v>
      </c>
      <c r="M132" s="526" t="s">
        <v>1310</v>
      </c>
      <c r="N132" s="717" t="s">
        <v>1366</v>
      </c>
      <c r="O132" s="464" t="s">
        <v>528</v>
      </c>
      <c r="P132" s="615"/>
    </row>
    <row r="133" spans="2:16" ht="364.5">
      <c r="B133" s="460" t="s">
        <v>519</v>
      </c>
      <c r="C133" s="461" t="s">
        <v>6</v>
      </c>
      <c r="D133" s="462" t="s">
        <v>1311</v>
      </c>
      <c r="E133" s="490" t="s">
        <v>1312</v>
      </c>
      <c r="F133" s="464" t="s">
        <v>531</v>
      </c>
      <c r="G133" s="465" t="s">
        <v>50</v>
      </c>
      <c r="H133" s="465" t="s">
        <v>523</v>
      </c>
      <c r="I133" s="466" t="s">
        <v>1561</v>
      </c>
      <c r="J133" s="465" t="s">
        <v>1313</v>
      </c>
      <c r="K133" s="465" t="s">
        <v>300</v>
      </c>
      <c r="L133" s="466" t="s">
        <v>1314</v>
      </c>
      <c r="M133" s="526" t="s">
        <v>1315</v>
      </c>
      <c r="N133" s="532" t="s">
        <v>1367</v>
      </c>
      <c r="O133" s="464" t="s">
        <v>528</v>
      </c>
      <c r="P133" s="615"/>
    </row>
    <row r="134" spans="2:16" ht="409.5">
      <c r="B134" s="449" t="s">
        <v>532</v>
      </c>
      <c r="C134" s="450" t="s">
        <v>5</v>
      </c>
      <c r="D134" s="451" t="s">
        <v>1316</v>
      </c>
      <c r="E134" s="452" t="s">
        <v>1317</v>
      </c>
      <c r="F134" s="453" t="s">
        <v>533</v>
      </c>
      <c r="G134" s="454" t="s">
        <v>50</v>
      </c>
      <c r="H134" s="454" t="s">
        <v>304</v>
      </c>
      <c r="I134" s="541" t="s">
        <v>1562</v>
      </c>
      <c r="J134" s="450" t="s">
        <v>1318</v>
      </c>
      <c r="K134" s="454" t="s">
        <v>300</v>
      </c>
      <c r="L134" s="429" t="s">
        <v>1368</v>
      </c>
      <c r="M134" s="451" t="s">
        <v>1319</v>
      </c>
      <c r="N134" s="452" t="s">
        <v>1320</v>
      </c>
      <c r="O134" s="453" t="s">
        <v>534</v>
      </c>
      <c r="P134" s="499" t="s">
        <v>1321</v>
      </c>
    </row>
    <row r="135" spans="2:16" ht="283.5">
      <c r="B135" s="460" t="s">
        <v>532</v>
      </c>
      <c r="C135" s="461" t="s">
        <v>6</v>
      </c>
      <c r="D135" s="462" t="s">
        <v>1322</v>
      </c>
      <c r="E135" s="490" t="s">
        <v>1323</v>
      </c>
      <c r="F135" s="464" t="s">
        <v>535</v>
      </c>
      <c r="G135" s="465" t="s">
        <v>50</v>
      </c>
      <c r="H135" s="465" t="s">
        <v>304</v>
      </c>
      <c r="I135" s="679" t="s">
        <v>1563</v>
      </c>
      <c r="J135" s="461" t="s">
        <v>1324</v>
      </c>
      <c r="K135" s="465" t="s">
        <v>300</v>
      </c>
      <c r="L135" s="466" t="s">
        <v>1325</v>
      </c>
      <c r="M135" s="462" t="s">
        <v>1326</v>
      </c>
      <c r="N135" s="490" t="s">
        <v>1327</v>
      </c>
      <c r="O135" s="464" t="s">
        <v>536</v>
      </c>
      <c r="P135" s="615"/>
    </row>
    <row r="136" spans="2:16" ht="324.75" thickBot="1">
      <c r="B136" s="732" t="s">
        <v>532</v>
      </c>
      <c r="C136" s="733" t="s">
        <v>6</v>
      </c>
      <c r="D136" s="734" t="s">
        <v>1328</v>
      </c>
      <c r="E136" s="735" t="s">
        <v>1329</v>
      </c>
      <c r="F136" s="736" t="s">
        <v>537</v>
      </c>
      <c r="G136" s="737" t="s">
        <v>50</v>
      </c>
      <c r="H136" s="737" t="s">
        <v>304</v>
      </c>
      <c r="I136" s="738" t="s">
        <v>1564</v>
      </c>
      <c r="J136" s="733" t="s">
        <v>1330</v>
      </c>
      <c r="K136" s="737" t="s">
        <v>300</v>
      </c>
      <c r="L136" s="739" t="s">
        <v>1331</v>
      </c>
      <c r="M136" s="740" t="s">
        <v>1332</v>
      </c>
      <c r="N136" s="735" t="s">
        <v>1333</v>
      </c>
      <c r="O136" s="736" t="s">
        <v>538</v>
      </c>
      <c r="P136" s="741"/>
    </row>
    <row r="137" spans="2:16" ht="15.75" thickTop="1"/>
    <row r="139" spans="2:16" s="390" customFormat="1">
      <c r="D139" s="95"/>
    </row>
    <row r="140" spans="2:16" s="390" customFormat="1">
      <c r="D140" s="95"/>
    </row>
    <row r="141" spans="2:16" s="390" customFormat="1">
      <c r="D141" s="95"/>
    </row>
    <row r="142" spans="2:16" s="390" customFormat="1">
      <c r="D142" s="95"/>
    </row>
    <row r="144" spans="2:16" ht="26.25" customHeight="1"/>
    <row r="147" ht="26.25" customHeight="1"/>
  </sheetData>
  <sheetProtection formatCells="0" formatColumns="0" formatRows="0" insertColumns="0" insertRows="0" insertHyperlinks="0" deleteColumns="0" deleteRows="0" sort="0" autoFilter="0" pivotTables="0"/>
  <protectedRanges>
    <protectedRange algorithmName="SHA-512" hashValue="hs8tanhpCsd/XZij8Th5agq2DsnGndMM6pJdX8YVPpgMDcfda05TDeT2gzj7xUoUt69fpeRT7DPhHXdAihZT5Q==" saltValue="AJf/htwRgphXl0i3H6QrPQ==" spinCount="100000" sqref="L40:M40" name="metas linea base_1"/>
    <protectedRange algorithmName="SHA-512" hashValue="hs8tanhpCsd/XZij8Th5agq2DsnGndMM6pJdX8YVPpgMDcfda05TDeT2gzj7xUoUt69fpeRT7DPhHXdAihZT5Q==" saltValue="AJf/htwRgphXl0i3H6QrPQ==" spinCount="100000" sqref="L41:M41" name="metas linea base_2"/>
    <protectedRange algorithmName="SHA-512" hashValue="hs8tanhpCsd/XZij8Th5agq2DsnGndMM6pJdX8YVPpgMDcfda05TDeT2gzj7xUoUt69fpeRT7DPhHXdAihZT5Q==" saltValue="AJf/htwRgphXl0i3H6QrPQ==" spinCount="100000" sqref="L42:M49" name="metas linea base_3"/>
    <protectedRange algorithmName="SHA-512" hashValue="hs8tanhpCsd/XZij8Th5agq2DsnGndMM6pJdX8YVPpgMDcfda05TDeT2gzj7xUoUt69fpeRT7DPhHXdAihZT5Q==" saltValue="AJf/htwRgphXl0i3H6QrPQ==" spinCount="100000" sqref="L50:M50" name="metas linea base_4"/>
    <protectedRange algorithmName="SHA-512" hashValue="hs8tanhpCsd/XZij8Th5agq2DsnGndMM6pJdX8YVPpgMDcfda05TDeT2gzj7xUoUt69fpeRT7DPhHXdAihZT5Q==" saltValue="AJf/htwRgphXl0i3H6QrPQ==" spinCount="100000" sqref="L51:M53" name="metas linea base_5"/>
    <protectedRange algorithmName="SHA-512" hashValue="hs8tanhpCsd/XZij8Th5agq2DsnGndMM6pJdX8YVPpgMDcfda05TDeT2gzj7xUoUt69fpeRT7DPhHXdAihZT5Q==" saltValue="AJf/htwRgphXl0i3H6QrPQ==" spinCount="100000" sqref="L54:M54" name="metas linea base_6"/>
    <protectedRange algorithmName="SHA-512" hashValue="hs8tanhpCsd/XZij8Th5agq2DsnGndMM6pJdX8YVPpgMDcfda05TDeT2gzj7xUoUt69fpeRT7DPhHXdAihZT5Q==" saltValue="AJf/htwRgphXl0i3H6QrPQ==" spinCount="100000" sqref="L55:M63" name="metas linea base_7"/>
    <protectedRange algorithmName="SHA-512" hashValue="hs8tanhpCsd/XZij8Th5agq2DsnGndMM6pJdX8YVPpgMDcfda05TDeT2gzj7xUoUt69fpeRT7DPhHXdAihZT5Q==" saltValue="AJf/htwRgphXl0i3H6QrPQ==" spinCount="100000" sqref="M64" name="metas linea base_8"/>
    <protectedRange algorithmName="SHA-512" hashValue="hs8tanhpCsd/XZij8Th5agq2DsnGndMM6pJdX8YVPpgMDcfda05TDeT2gzj7xUoUt69fpeRT7DPhHXdAihZT5Q==" saltValue="AJf/htwRgphXl0i3H6QrPQ==" spinCount="100000" sqref="M65:M66" name="metas linea base_9"/>
    <protectedRange algorithmName="SHA-512" hashValue="hs8tanhpCsd/XZij8Th5agq2DsnGndMM6pJdX8YVPpgMDcfda05TDeT2gzj7xUoUt69fpeRT7DPhHXdAihZT5Q==" saltValue="AJf/htwRgphXl0i3H6QrPQ==" spinCount="100000" sqref="L67:M67" name="metas linea base_10"/>
    <protectedRange algorithmName="SHA-512" hashValue="hs8tanhpCsd/XZij8Th5agq2DsnGndMM6pJdX8YVPpgMDcfda05TDeT2gzj7xUoUt69fpeRT7DPhHXdAihZT5Q==" saltValue="AJf/htwRgphXl0i3H6QrPQ==" spinCount="100000" sqref="L68:M71" name="metas linea base_11"/>
    <protectedRange algorithmName="SHA-512" hashValue="hs8tanhpCsd/XZij8Th5agq2DsnGndMM6pJdX8YVPpgMDcfda05TDeT2gzj7xUoUt69fpeRT7DPhHXdAihZT5Q==" saltValue="AJf/htwRgphXl0i3H6QrPQ==" spinCount="100000" sqref="L72:M72" name="metas linea base_12"/>
    <protectedRange algorithmName="SHA-512" hashValue="hs8tanhpCsd/XZij8Th5agq2DsnGndMM6pJdX8YVPpgMDcfda05TDeT2gzj7xUoUt69fpeRT7DPhHXdAihZT5Q==" saltValue="AJf/htwRgphXl0i3H6QrPQ==" spinCount="100000" sqref="L73:M75" name="metas linea base_13"/>
    <protectedRange algorithmName="SHA-512" hashValue="hs8tanhpCsd/XZij8Th5agq2DsnGndMM6pJdX8YVPpgMDcfda05TDeT2gzj7xUoUt69fpeRT7DPhHXdAihZT5Q==" saltValue="AJf/htwRgphXl0i3H6QrPQ==" spinCount="100000" sqref="L76:M76" name="metas linea base_14"/>
    <protectedRange algorithmName="SHA-512" hashValue="hs8tanhpCsd/XZij8Th5agq2DsnGndMM6pJdX8YVPpgMDcfda05TDeT2gzj7xUoUt69fpeRT7DPhHXdAihZT5Q==" saltValue="AJf/htwRgphXl0i3H6QrPQ==" spinCount="100000" sqref="L78:M80 M77" name="metas linea base_15"/>
    <protectedRange algorithmName="SHA-512" hashValue="hs8tanhpCsd/XZij8Th5agq2DsnGndMM6pJdX8YVPpgMDcfda05TDeT2gzj7xUoUt69fpeRT7DPhHXdAihZT5Q==" saltValue="AJf/htwRgphXl0i3H6QrPQ==" spinCount="100000" sqref="L81:M81" name="metas linea base_16"/>
    <protectedRange algorithmName="SHA-512" hashValue="hs8tanhpCsd/XZij8Th5agq2DsnGndMM6pJdX8YVPpgMDcfda05TDeT2gzj7xUoUt69fpeRT7DPhHXdAihZT5Q==" saltValue="AJf/htwRgphXl0i3H6QrPQ==" spinCount="100000" sqref="L82:M85" name="metas linea base_17"/>
    <protectedRange algorithmName="SHA-512" hashValue="hs8tanhpCsd/XZij8Th5agq2DsnGndMM6pJdX8YVPpgMDcfda05TDeT2gzj7xUoUt69fpeRT7DPhHXdAihZT5Q==" saltValue="AJf/htwRgphXl0i3H6QrPQ==" spinCount="100000" sqref="L86:M86" name="metas linea base_18"/>
    <protectedRange algorithmName="SHA-512" hashValue="hs8tanhpCsd/XZij8Th5agq2DsnGndMM6pJdX8YVPpgMDcfda05TDeT2gzj7xUoUt69fpeRT7DPhHXdAihZT5Q==" saltValue="AJf/htwRgphXl0i3H6QrPQ==" spinCount="100000" sqref="L87:M90" name="metas linea base_19"/>
    <protectedRange algorithmName="SHA-512" hashValue="hs8tanhpCsd/XZij8Th5agq2DsnGndMM6pJdX8YVPpgMDcfda05TDeT2gzj7xUoUt69fpeRT7DPhHXdAihZT5Q==" saltValue="AJf/htwRgphXl0i3H6QrPQ==" spinCount="100000" sqref="L64:L66" name="metas linea base_20"/>
    <protectedRange algorithmName="SHA-512" hashValue="hs8tanhpCsd/XZij8Th5agq2DsnGndMM6pJdX8YVPpgMDcfda05TDeT2gzj7xUoUt69fpeRT7DPhHXdAihZT5Q==" saltValue="AJf/htwRgphXl0i3H6QrPQ==" spinCount="100000" sqref="L91:M91" name="metas linea base_22"/>
    <protectedRange algorithmName="SHA-512" hashValue="hs8tanhpCsd/XZij8Th5agq2DsnGndMM6pJdX8YVPpgMDcfda05TDeT2gzj7xUoUt69fpeRT7DPhHXdAihZT5Q==" saltValue="AJf/htwRgphXl0i3H6QrPQ==" spinCount="100000" sqref="L92:M96" name="metas linea base_23"/>
    <protectedRange algorithmName="SHA-512" hashValue="hs8tanhpCsd/XZij8Th5agq2DsnGndMM6pJdX8YVPpgMDcfda05TDeT2gzj7xUoUt69fpeRT7DPhHXdAihZT5Q==" saltValue="AJf/htwRgphXl0i3H6QrPQ==" spinCount="100000" sqref="L97:M100" name="metas linea base_24"/>
    <protectedRange algorithmName="SHA-512" hashValue="hs8tanhpCsd/XZij8Th5agq2DsnGndMM6pJdX8YVPpgMDcfda05TDeT2gzj7xUoUt69fpeRT7DPhHXdAihZT5Q==" saltValue="AJf/htwRgphXl0i3H6QrPQ==" spinCount="100000" sqref="L101:M102" name="metas linea base_25"/>
    <protectedRange algorithmName="SHA-512" hashValue="hs8tanhpCsd/XZij8Th5agq2DsnGndMM6pJdX8YVPpgMDcfda05TDeT2gzj7xUoUt69fpeRT7DPhHXdAihZT5Q==" saltValue="AJf/htwRgphXl0i3H6QrPQ==" spinCount="100000" sqref="L103:M105" name="metas linea base_26"/>
    <protectedRange algorithmName="SHA-512" hashValue="hs8tanhpCsd/XZij8Th5agq2DsnGndMM6pJdX8YVPpgMDcfda05TDeT2gzj7xUoUt69fpeRT7DPhHXdAihZT5Q==" saltValue="AJf/htwRgphXl0i3H6QrPQ==" spinCount="100000" sqref="L106:M111" name="metas linea base_27"/>
    <protectedRange algorithmName="SHA-512" hashValue="hs8tanhpCsd/XZij8Th5agq2DsnGndMM6pJdX8YVPpgMDcfda05TDeT2gzj7xUoUt69fpeRT7DPhHXdAihZT5Q==" saltValue="AJf/htwRgphXl0i3H6QrPQ==" spinCount="100000" sqref="L112:M115" name="metas linea base_28"/>
    <protectedRange algorithmName="SHA-512" hashValue="hs8tanhpCsd/XZij8Th5agq2DsnGndMM6pJdX8YVPpgMDcfda05TDeT2gzj7xUoUt69fpeRT7DPhHXdAihZT5Q==" saltValue="AJf/htwRgphXl0i3H6QrPQ==" spinCount="100000" sqref="L116:M119" name="metas linea base_29"/>
    <protectedRange algorithmName="SHA-512" hashValue="hs8tanhpCsd/XZij8Th5agq2DsnGndMM6pJdX8YVPpgMDcfda05TDeT2gzj7xUoUt69fpeRT7DPhHXdAihZT5Q==" saltValue="AJf/htwRgphXl0i3H6QrPQ==" spinCount="100000" sqref="L120:M123" name="metas linea base_30"/>
    <protectedRange algorithmName="SHA-512" hashValue="hs8tanhpCsd/XZij8Th5agq2DsnGndMM6pJdX8YVPpgMDcfda05TDeT2gzj7xUoUt69fpeRT7DPhHXdAihZT5Q==" saltValue="AJf/htwRgphXl0i3H6QrPQ==" spinCount="100000" sqref="L124:M125" name="metas linea base_31"/>
    <protectedRange algorithmName="SHA-512" hashValue="hs8tanhpCsd/XZij8Th5agq2DsnGndMM6pJdX8YVPpgMDcfda05TDeT2gzj7xUoUt69fpeRT7DPhHXdAihZT5Q==" saltValue="AJf/htwRgphXl0i3H6QrPQ==" spinCount="100000" sqref="L126:M129" name="metas linea base_32"/>
    <protectedRange algorithmName="SHA-512" hashValue="hs8tanhpCsd/XZij8Th5agq2DsnGndMM6pJdX8YVPpgMDcfda05TDeT2gzj7xUoUt69fpeRT7DPhHXdAihZT5Q==" saltValue="AJf/htwRgphXl0i3H6QrPQ==" spinCount="100000" sqref="L130:M133" name="metas linea base_33"/>
    <protectedRange algorithmName="SHA-512" hashValue="hs8tanhpCsd/XZij8Th5agq2DsnGndMM6pJdX8YVPpgMDcfda05TDeT2gzj7xUoUt69fpeRT7DPhHXdAihZT5Q==" saltValue="AJf/htwRgphXl0i3H6QrPQ==" spinCount="100000" sqref="L134:M136" name="metas linea base_34"/>
    <protectedRange algorithmName="SHA-512" hashValue="hs8tanhpCsd/XZij8Th5agq2DsnGndMM6pJdX8YVPpgMDcfda05TDeT2gzj7xUoUt69fpeRT7DPhHXdAihZT5Q==" saltValue="AJf/htwRgphXl0i3H6QrPQ==" spinCount="100000" sqref="L77" name="metas linea base_15_1"/>
  </protectedRanges>
  <mergeCells count="46">
    <mergeCell ref="E24:P24"/>
    <mergeCell ref="B26:D26"/>
    <mergeCell ref="P37:P38"/>
    <mergeCell ref="B30:D30"/>
    <mergeCell ref="B31:D31"/>
    <mergeCell ref="E31:P31"/>
    <mergeCell ref="B32:D32"/>
    <mergeCell ref="E32:P32"/>
    <mergeCell ref="B37:B38"/>
    <mergeCell ref="C37:C38"/>
    <mergeCell ref="D37:D38"/>
    <mergeCell ref="E37:M37"/>
    <mergeCell ref="N37:N38"/>
    <mergeCell ref="O37:O38"/>
    <mergeCell ref="E27:P28"/>
    <mergeCell ref="B33:D33"/>
    <mergeCell ref="E23:P23"/>
    <mergeCell ref="B14:D14"/>
    <mergeCell ref="E14:P14"/>
    <mergeCell ref="B17:D17"/>
    <mergeCell ref="B20:D20"/>
    <mergeCell ref="B21:D21"/>
    <mergeCell ref="E21:P21"/>
    <mergeCell ref="E18:P19"/>
    <mergeCell ref="B24:D24"/>
    <mergeCell ref="C4:N4"/>
    <mergeCell ref="C5:N5"/>
    <mergeCell ref="C6:N6"/>
    <mergeCell ref="B15:D15"/>
    <mergeCell ref="E15:P15"/>
    <mergeCell ref="B9:D9"/>
    <mergeCell ref="B10:D10"/>
    <mergeCell ref="E10:P10"/>
    <mergeCell ref="B12:D12"/>
    <mergeCell ref="B13:D13"/>
    <mergeCell ref="E13:P13"/>
    <mergeCell ref="C7:N7"/>
    <mergeCell ref="B22:D22"/>
    <mergeCell ref="E22:P22"/>
    <mergeCell ref="B23:D23"/>
    <mergeCell ref="B57:B58"/>
    <mergeCell ref="C57:C58"/>
    <mergeCell ref="D57:D58"/>
    <mergeCell ref="E33:P33"/>
    <mergeCell ref="B34:P34"/>
    <mergeCell ref="B35:P35"/>
  </mergeCells>
  <phoneticPr fontId="38" type="noConversion"/>
  <printOptions horizontalCentered="1"/>
  <pageMargins left="0.77" right="0.25" top="0.48" bottom="0.36" header="0.3" footer="0.3"/>
  <pageSetup paperSize="5" scale="26"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3:P144"/>
  <sheetViews>
    <sheetView showGridLines="0" view="pageBreakPreview" topLeftCell="D136" zoomScale="80" zoomScaleNormal="80" zoomScaleSheetLayoutView="80" zoomScalePageLayoutView="111" workbookViewId="0">
      <selection activeCell="G27" sqref="G27:G28"/>
    </sheetView>
  </sheetViews>
  <sheetFormatPr baseColWidth="10" defaultColWidth="12.125" defaultRowHeight="15"/>
  <cols>
    <col min="1" max="1" width="26.75" style="1" customWidth="1"/>
    <col min="2" max="2" width="23.625" style="2" customWidth="1"/>
    <col min="3" max="3" width="17.875" style="2" customWidth="1"/>
    <col min="4" max="4" width="40.375" style="9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2.25">
      <c r="C4" s="848" t="s">
        <v>64</v>
      </c>
      <c r="D4" s="848"/>
      <c r="E4" s="848"/>
      <c r="F4" s="848"/>
      <c r="G4" s="848"/>
      <c r="H4" s="848"/>
      <c r="I4" s="848"/>
      <c r="J4" s="848"/>
      <c r="K4" s="848"/>
      <c r="L4" s="848"/>
      <c r="M4" s="848"/>
      <c r="N4" s="848"/>
      <c r="O4" s="848"/>
      <c r="P4" s="848"/>
    </row>
    <row r="5" spans="2:16" ht="32.25">
      <c r="C5" s="848" t="s">
        <v>107</v>
      </c>
      <c r="D5" s="848"/>
      <c r="E5" s="848"/>
      <c r="F5" s="848"/>
      <c r="G5" s="848"/>
      <c r="H5" s="848"/>
      <c r="I5" s="848"/>
      <c r="J5" s="848"/>
      <c r="K5" s="848"/>
      <c r="L5" s="848"/>
      <c r="M5" s="848"/>
      <c r="N5" s="848"/>
      <c r="O5" s="848"/>
      <c r="P5" s="848"/>
    </row>
    <row r="6" spans="2:16" ht="32.25" customHeight="1">
      <c r="C6" s="848" t="s">
        <v>540</v>
      </c>
      <c r="D6" s="848"/>
      <c r="E6" s="848"/>
      <c r="F6" s="848"/>
      <c r="G6" s="848"/>
      <c r="H6" s="848"/>
      <c r="I6" s="848"/>
      <c r="J6" s="848"/>
      <c r="K6" s="848"/>
      <c r="L6" s="848"/>
      <c r="M6" s="848"/>
      <c r="N6" s="848"/>
      <c r="O6" s="848"/>
      <c r="P6" s="848"/>
    </row>
    <row r="7" spans="2:16" ht="32.25" customHeight="1">
      <c r="C7" s="848" t="s">
        <v>541</v>
      </c>
      <c r="D7" s="848"/>
      <c r="E7" s="848"/>
      <c r="F7" s="848"/>
      <c r="G7" s="848"/>
      <c r="H7" s="848"/>
      <c r="I7" s="848"/>
      <c r="J7" s="848"/>
      <c r="K7" s="848"/>
      <c r="L7" s="848"/>
      <c r="M7" s="848"/>
      <c r="N7" s="848"/>
      <c r="O7" s="848"/>
      <c r="P7" s="848"/>
    </row>
    <row r="8" spans="2:16" ht="32.25">
      <c r="B8" s="5"/>
      <c r="C8" s="5"/>
      <c r="D8" s="5"/>
      <c r="E8" s="5"/>
      <c r="F8" s="5"/>
      <c r="G8" s="5"/>
      <c r="H8" s="5"/>
      <c r="I8" s="5"/>
      <c r="J8" s="5"/>
      <c r="K8" s="81"/>
      <c r="L8" s="5"/>
      <c r="M8" s="5"/>
      <c r="N8" s="5"/>
      <c r="O8" s="5"/>
      <c r="P8" s="5"/>
    </row>
    <row r="9" spans="2:16" ht="18.75">
      <c r="B9" s="907" t="s">
        <v>7</v>
      </c>
      <c r="C9" s="907"/>
      <c r="D9" s="907"/>
      <c r="E9" s="10"/>
      <c r="F9" s="10"/>
      <c r="G9" s="6"/>
      <c r="H9" s="7"/>
      <c r="I9" s="7"/>
      <c r="J9" s="7"/>
      <c r="K9" s="82"/>
      <c r="L9" s="7"/>
      <c r="M9" s="7"/>
      <c r="N9" s="7"/>
      <c r="O9" s="7"/>
      <c r="P9" s="7"/>
    </row>
    <row r="10" spans="2:16" ht="18.75">
      <c r="B10" s="904" t="s">
        <v>8</v>
      </c>
      <c r="C10" s="904"/>
      <c r="D10" s="904"/>
      <c r="E10" s="905" t="s">
        <v>539</v>
      </c>
      <c r="F10" s="905"/>
      <c r="G10" s="905"/>
      <c r="H10" s="905"/>
      <c r="I10" s="905"/>
      <c r="J10" s="905"/>
      <c r="K10" s="905"/>
      <c r="L10" s="905"/>
      <c r="M10" s="905"/>
      <c r="N10" s="905"/>
      <c r="O10" s="905"/>
      <c r="P10" s="905"/>
    </row>
    <row r="11" spans="2:16" ht="18.75">
      <c r="B11" s="8"/>
      <c r="C11" s="8"/>
      <c r="D11" s="84"/>
      <c r="E11" s="10"/>
      <c r="F11" s="9"/>
      <c r="G11" s="6"/>
      <c r="H11" s="7"/>
      <c r="I11" s="9"/>
      <c r="J11" s="7"/>
      <c r="K11" s="82"/>
      <c r="L11" s="9"/>
      <c r="M11" s="9"/>
      <c r="N11" s="9"/>
      <c r="O11" s="9"/>
      <c r="P11" s="9"/>
    </row>
    <row r="12" spans="2:16" ht="18.75">
      <c r="B12" s="906" t="s">
        <v>12</v>
      </c>
      <c r="C12" s="906"/>
      <c r="D12" s="906"/>
      <c r="E12" s="10"/>
      <c r="F12" s="9"/>
      <c r="G12" s="6"/>
      <c r="H12" s="7"/>
      <c r="I12" s="9"/>
      <c r="J12" s="7"/>
      <c r="K12" s="82"/>
      <c r="L12" s="9"/>
      <c r="M12" s="9"/>
      <c r="N12" s="9"/>
      <c r="O12" s="9"/>
      <c r="P12" s="9"/>
    </row>
    <row r="13" spans="2:16" ht="18.75">
      <c r="B13" s="904" t="s">
        <v>13</v>
      </c>
      <c r="C13" s="904"/>
      <c r="D13" s="904"/>
      <c r="E13" s="911" t="s">
        <v>542</v>
      </c>
      <c r="F13" s="911"/>
      <c r="G13" s="911"/>
      <c r="H13" s="911"/>
      <c r="I13" s="911"/>
      <c r="J13" s="911"/>
      <c r="K13" s="911"/>
      <c r="L13" s="911"/>
      <c r="M13" s="911"/>
      <c r="N13" s="911"/>
      <c r="O13" s="911"/>
      <c r="P13" s="911"/>
    </row>
    <row r="14" spans="2:16" ht="18.75">
      <c r="B14" s="904" t="s">
        <v>14</v>
      </c>
      <c r="C14" s="904"/>
      <c r="D14" s="904"/>
      <c r="E14" s="911" t="s">
        <v>543</v>
      </c>
      <c r="F14" s="911"/>
      <c r="G14" s="911"/>
      <c r="H14" s="911"/>
      <c r="I14" s="911"/>
      <c r="J14" s="911"/>
      <c r="K14" s="911"/>
      <c r="L14" s="911"/>
      <c r="M14" s="911"/>
      <c r="N14" s="911"/>
      <c r="O14" s="911"/>
      <c r="P14" s="911"/>
    </row>
    <row r="15" spans="2:16" ht="18.75">
      <c r="B15" s="904" t="s">
        <v>15</v>
      </c>
      <c r="C15" s="904"/>
      <c r="D15" s="904"/>
      <c r="E15" s="911" t="s">
        <v>544</v>
      </c>
      <c r="F15" s="911"/>
      <c r="G15" s="911"/>
      <c r="H15" s="911"/>
      <c r="I15" s="911"/>
      <c r="J15" s="911"/>
      <c r="K15" s="911"/>
      <c r="L15" s="911"/>
      <c r="M15" s="911"/>
      <c r="N15" s="911"/>
      <c r="O15" s="911"/>
      <c r="P15" s="911"/>
    </row>
    <row r="16" spans="2:16" ht="18.75">
      <c r="B16" s="8"/>
      <c r="C16" s="8"/>
      <c r="D16" s="84"/>
      <c r="E16" s="10"/>
      <c r="F16" s="9"/>
      <c r="G16" s="7"/>
      <c r="H16" s="7"/>
      <c r="I16" s="9"/>
      <c r="J16" s="7"/>
      <c r="K16" s="82"/>
      <c r="L16" s="9"/>
      <c r="M16" s="9"/>
      <c r="N16" s="9"/>
      <c r="O16" s="9"/>
      <c r="P16" s="9"/>
    </row>
    <row r="17" spans="2:16" ht="18.75">
      <c r="B17" s="906" t="s">
        <v>16</v>
      </c>
      <c r="C17" s="906"/>
      <c r="D17" s="906"/>
      <c r="E17" s="6"/>
      <c r="F17" s="6"/>
      <c r="G17" s="6"/>
      <c r="H17" s="6"/>
      <c r="I17" s="6"/>
      <c r="J17" s="6"/>
      <c r="K17" s="6"/>
      <c r="L17" s="6"/>
      <c r="M17" s="6"/>
      <c r="N17" s="6"/>
      <c r="O17" s="6"/>
      <c r="P17" s="6"/>
    </row>
    <row r="18" spans="2:16" ht="18.75">
      <c r="B18" s="8"/>
      <c r="C18" s="8"/>
      <c r="D18" s="84"/>
      <c r="E18" s="912" t="s">
        <v>545</v>
      </c>
      <c r="F18" s="912"/>
      <c r="G18" s="912"/>
      <c r="H18" s="912"/>
      <c r="I18" s="912"/>
      <c r="J18" s="912"/>
      <c r="K18" s="912"/>
      <c r="L18" s="912"/>
      <c r="M18" s="912"/>
      <c r="N18" s="912"/>
      <c r="O18" s="912"/>
      <c r="P18" s="912"/>
    </row>
    <row r="19" spans="2:16" ht="18.75">
      <c r="B19" s="8"/>
      <c r="C19" s="8"/>
      <c r="D19" s="84"/>
      <c r="E19" s="912"/>
      <c r="F19" s="912"/>
      <c r="G19" s="912"/>
      <c r="H19" s="912"/>
      <c r="I19" s="912"/>
      <c r="J19" s="912"/>
      <c r="K19" s="912"/>
      <c r="L19" s="912"/>
      <c r="M19" s="912"/>
      <c r="N19" s="912"/>
      <c r="O19" s="912"/>
      <c r="P19" s="912"/>
    </row>
    <row r="20" spans="2:16" ht="18.75">
      <c r="B20" s="906" t="s">
        <v>17</v>
      </c>
      <c r="C20" s="906"/>
      <c r="D20" s="906"/>
      <c r="E20" s="10"/>
      <c r="F20" s="9"/>
      <c r="G20" s="7"/>
      <c r="H20" s="7"/>
      <c r="I20" s="9"/>
      <c r="J20" s="7"/>
      <c r="K20" s="82"/>
      <c r="L20" s="9"/>
      <c r="M20" s="9"/>
      <c r="N20" s="9"/>
      <c r="O20" s="9"/>
      <c r="P20" s="9"/>
    </row>
    <row r="21" spans="2:16" ht="18.75">
      <c r="B21" s="904" t="s">
        <v>18</v>
      </c>
      <c r="C21" s="904"/>
      <c r="D21" s="904"/>
      <c r="E21" s="905" t="s">
        <v>27</v>
      </c>
      <c r="F21" s="905"/>
      <c r="G21" s="905"/>
      <c r="H21" s="905"/>
      <c r="I21" s="905"/>
      <c r="J21" s="905"/>
      <c r="K21" s="905"/>
      <c r="L21" s="905"/>
      <c r="M21" s="905"/>
      <c r="N21" s="905"/>
      <c r="O21" s="905"/>
      <c r="P21" s="905"/>
    </row>
    <row r="22" spans="2:16" ht="18.75">
      <c r="B22" s="904" t="s">
        <v>19</v>
      </c>
      <c r="C22" s="904"/>
      <c r="D22" s="904"/>
      <c r="E22" s="911" t="s">
        <v>546</v>
      </c>
      <c r="F22" s="911"/>
      <c r="G22" s="911"/>
      <c r="H22" s="911"/>
      <c r="I22" s="911"/>
      <c r="J22" s="911"/>
      <c r="K22" s="911"/>
      <c r="L22" s="911"/>
      <c r="M22" s="911"/>
      <c r="N22" s="911"/>
      <c r="O22" s="911"/>
      <c r="P22" s="911"/>
    </row>
    <row r="23" spans="2:16" ht="18.75">
      <c r="B23" s="904" t="s">
        <v>20</v>
      </c>
      <c r="C23" s="904"/>
      <c r="D23" s="904"/>
      <c r="E23" s="911" t="s">
        <v>546</v>
      </c>
      <c r="F23" s="911"/>
      <c r="G23" s="911"/>
      <c r="H23" s="911"/>
      <c r="I23" s="911"/>
      <c r="J23" s="911"/>
      <c r="K23" s="911"/>
      <c r="L23" s="911"/>
      <c r="M23" s="911"/>
      <c r="N23" s="911"/>
      <c r="O23" s="911"/>
      <c r="P23" s="911"/>
    </row>
    <row r="24" spans="2:16" ht="18.75">
      <c r="B24" s="904" t="s">
        <v>21</v>
      </c>
      <c r="C24" s="904"/>
      <c r="D24" s="904"/>
      <c r="E24" s="911" t="s">
        <v>547</v>
      </c>
      <c r="F24" s="911"/>
      <c r="G24" s="911"/>
      <c r="H24" s="911"/>
      <c r="I24" s="911"/>
      <c r="J24" s="911"/>
      <c r="K24" s="911"/>
      <c r="L24" s="911"/>
      <c r="M24" s="911"/>
      <c r="N24" s="911"/>
      <c r="O24" s="911"/>
      <c r="P24" s="911"/>
    </row>
    <row r="25" spans="2:16" ht="18.75">
      <c r="B25" s="61"/>
      <c r="C25" s="61"/>
      <c r="D25" s="84"/>
      <c r="E25" s="10"/>
      <c r="F25" s="10"/>
      <c r="G25" s="7"/>
      <c r="H25" s="7"/>
      <c r="I25" s="9"/>
      <c r="J25" s="7"/>
      <c r="K25" s="82"/>
      <c r="L25" s="9"/>
      <c r="M25" s="9"/>
      <c r="N25" s="9"/>
      <c r="O25" s="9"/>
      <c r="P25" s="9"/>
    </row>
    <row r="26" spans="2:16" ht="18.75">
      <c r="B26" s="906" t="s">
        <v>22</v>
      </c>
      <c r="C26" s="906"/>
      <c r="D26" s="906"/>
      <c r="E26" s="6"/>
      <c r="F26" s="6"/>
      <c r="G26" s="6"/>
      <c r="H26" s="6"/>
      <c r="I26" s="6"/>
      <c r="J26" s="6"/>
      <c r="K26" s="6"/>
      <c r="L26" s="6"/>
      <c r="M26" s="6"/>
      <c r="N26" s="6"/>
      <c r="O26" s="6"/>
      <c r="P26" s="6"/>
    </row>
    <row r="27" spans="2:16" ht="18.75">
      <c r="B27" s="7"/>
      <c r="C27" s="7"/>
      <c r="D27" s="7"/>
      <c r="E27" s="911" t="s">
        <v>548</v>
      </c>
      <c r="F27" s="911"/>
      <c r="G27" s="911"/>
      <c r="H27" s="911"/>
      <c r="I27" s="911"/>
      <c r="J27" s="911"/>
      <c r="K27" s="911"/>
      <c r="L27" s="911"/>
      <c r="M27" s="911"/>
      <c r="N27" s="911"/>
      <c r="O27" s="911"/>
      <c r="P27" s="911"/>
    </row>
    <row r="28" spans="2:16" ht="65.25" customHeight="1">
      <c r="B28" s="7"/>
      <c r="C28" s="7"/>
      <c r="D28" s="7"/>
      <c r="E28" s="911"/>
      <c r="F28" s="911"/>
      <c r="G28" s="911"/>
      <c r="H28" s="911"/>
      <c r="I28" s="911"/>
      <c r="J28" s="911"/>
      <c r="K28" s="911"/>
      <c r="L28" s="911"/>
      <c r="M28" s="911"/>
      <c r="N28" s="911"/>
      <c r="O28" s="911"/>
      <c r="P28" s="911"/>
    </row>
    <row r="29" spans="2:16" ht="18.75">
      <c r="B29" s="7"/>
      <c r="C29" s="7"/>
      <c r="D29" s="7"/>
      <c r="E29" s="11"/>
      <c r="F29" s="11"/>
      <c r="G29" s="83"/>
      <c r="H29" s="83"/>
      <c r="I29" s="11"/>
      <c r="J29" s="83"/>
      <c r="K29" s="83"/>
      <c r="L29" s="11"/>
      <c r="M29" s="11"/>
      <c r="N29" s="11"/>
      <c r="O29" s="11"/>
      <c r="P29" s="11"/>
    </row>
    <row r="30" spans="2:16" ht="18.75">
      <c r="B30" s="906" t="s">
        <v>25</v>
      </c>
      <c r="C30" s="906"/>
      <c r="D30" s="906"/>
      <c r="E30" s="10"/>
      <c r="F30" s="7"/>
      <c r="G30" s="6"/>
      <c r="H30" s="7"/>
      <c r="I30" s="7"/>
      <c r="J30" s="7"/>
      <c r="K30" s="82"/>
      <c r="L30" s="7"/>
      <c r="M30" s="7"/>
      <c r="N30" s="7"/>
      <c r="O30" s="7"/>
      <c r="P30" s="7"/>
    </row>
    <row r="31" spans="2:16" ht="18.75">
      <c r="B31" s="904" t="s">
        <v>9</v>
      </c>
      <c r="C31" s="904"/>
      <c r="D31" s="904"/>
      <c r="E31" s="905" t="s">
        <v>120</v>
      </c>
      <c r="F31" s="905"/>
      <c r="G31" s="905"/>
      <c r="H31" s="905"/>
      <c r="I31" s="905"/>
      <c r="J31" s="905"/>
      <c r="K31" s="905"/>
      <c r="L31" s="905"/>
      <c r="M31" s="905"/>
      <c r="N31" s="905"/>
      <c r="O31" s="905"/>
      <c r="P31" s="905"/>
    </row>
    <row r="32" spans="2:16" ht="18.75" customHeight="1">
      <c r="B32" s="904" t="s">
        <v>10</v>
      </c>
      <c r="C32" s="904"/>
      <c r="D32" s="904"/>
      <c r="E32" s="911" t="s">
        <v>549</v>
      </c>
      <c r="F32" s="911"/>
      <c r="G32" s="911"/>
      <c r="H32" s="911"/>
      <c r="I32" s="911"/>
      <c r="J32" s="911"/>
      <c r="K32" s="911"/>
      <c r="L32" s="911"/>
      <c r="M32" s="911"/>
      <c r="N32" s="911"/>
      <c r="O32" s="911"/>
      <c r="P32" s="911"/>
    </row>
    <row r="33" spans="1:16" ht="18.75" customHeight="1">
      <c r="B33" s="904" t="s">
        <v>11</v>
      </c>
      <c r="C33" s="904"/>
      <c r="D33" s="904"/>
      <c r="E33" s="911" t="s">
        <v>292</v>
      </c>
      <c r="F33" s="911"/>
      <c r="G33" s="911"/>
      <c r="H33" s="911"/>
      <c r="I33" s="911"/>
      <c r="J33" s="911"/>
      <c r="K33" s="911"/>
      <c r="L33" s="911"/>
      <c r="M33" s="911"/>
      <c r="N33" s="911"/>
      <c r="O33" s="911"/>
      <c r="P33" s="911"/>
    </row>
    <row r="34" spans="1:16" ht="32.25">
      <c r="B34" s="877"/>
      <c r="C34" s="877"/>
      <c r="D34" s="877"/>
      <c r="E34" s="877"/>
      <c r="F34" s="877"/>
      <c r="G34" s="877"/>
      <c r="H34" s="877"/>
      <c r="I34" s="877"/>
      <c r="J34" s="877"/>
      <c r="K34" s="877"/>
      <c r="L34" s="877"/>
      <c r="M34" s="877"/>
      <c r="N34" s="877"/>
      <c r="O34" s="877"/>
      <c r="P34" s="877"/>
    </row>
    <row r="35" spans="1:16" ht="28.5">
      <c r="B35" s="890" t="s">
        <v>119</v>
      </c>
      <c r="C35" s="890"/>
      <c r="D35" s="890"/>
      <c r="E35" s="890"/>
      <c r="F35" s="890"/>
      <c r="G35" s="890"/>
      <c r="H35" s="890"/>
      <c r="I35" s="890"/>
      <c r="J35" s="890"/>
      <c r="K35" s="890"/>
      <c r="L35" s="890"/>
      <c r="M35" s="890"/>
      <c r="N35" s="890"/>
      <c r="O35" s="890"/>
      <c r="P35" s="890"/>
    </row>
    <row r="36" spans="1:16" ht="19.5" thickBot="1">
      <c r="B36" s="85"/>
      <c r="C36" s="85"/>
      <c r="D36" s="85"/>
      <c r="E36" s="13"/>
      <c r="F36" s="13"/>
      <c r="G36" s="14"/>
      <c r="H36" s="14"/>
      <c r="I36" s="14"/>
      <c r="J36" s="14"/>
      <c r="K36" s="86"/>
      <c r="L36" s="13"/>
      <c r="M36" s="13"/>
      <c r="N36" s="13"/>
      <c r="O36" s="13"/>
      <c r="P36" s="13"/>
    </row>
    <row r="37" spans="1:16" ht="20.25" thickTop="1">
      <c r="B37" s="891" t="s">
        <v>23</v>
      </c>
      <c r="C37" s="893" t="s">
        <v>26</v>
      </c>
      <c r="D37" s="893" t="s">
        <v>96</v>
      </c>
      <c r="E37" s="895" t="s">
        <v>1</v>
      </c>
      <c r="F37" s="896"/>
      <c r="G37" s="896"/>
      <c r="H37" s="896"/>
      <c r="I37" s="896"/>
      <c r="J37" s="896"/>
      <c r="K37" s="896"/>
      <c r="L37" s="896"/>
      <c r="M37" s="897"/>
      <c r="N37" s="898" t="s">
        <v>105</v>
      </c>
      <c r="O37" s="900" t="s">
        <v>102</v>
      </c>
      <c r="P37" s="902" t="s">
        <v>106</v>
      </c>
    </row>
    <row r="38" spans="1:16" ht="114.75" thickBot="1">
      <c r="A38" s="15"/>
      <c r="B38" s="892"/>
      <c r="C38" s="894"/>
      <c r="D38" s="894"/>
      <c r="E38" s="194" t="s">
        <v>95</v>
      </c>
      <c r="F38" s="195" t="s">
        <v>97</v>
      </c>
      <c r="G38" s="195" t="s">
        <v>98</v>
      </c>
      <c r="H38" s="195" t="s">
        <v>99</v>
      </c>
      <c r="I38" s="194" t="s">
        <v>100</v>
      </c>
      <c r="J38" s="195" t="s">
        <v>101</v>
      </c>
      <c r="K38" s="195" t="s">
        <v>122</v>
      </c>
      <c r="L38" s="386" t="s">
        <v>104</v>
      </c>
      <c r="M38" s="386" t="s">
        <v>103</v>
      </c>
      <c r="N38" s="899"/>
      <c r="O38" s="901"/>
      <c r="P38" s="903"/>
    </row>
    <row r="39" spans="1:16" ht="409.6" customHeight="1" thickTop="1">
      <c r="A39" s="16"/>
      <c r="B39" s="754" t="str">
        <f>IF(ISBLANK('5. Pp (3 años)'!B39),"",'5. Pp (3 años)'!B39)</f>
        <v>Dirección de Planeación</v>
      </c>
      <c r="C39" s="755" t="str">
        <f>IF(ISBLANK('5. Pp (3 años)'!C39),"",'5. Pp (3 años)'!C39)</f>
        <v>Fin</v>
      </c>
      <c r="D39" s="756" t="str">
        <f>IF(ISBLANK('5. Pp (3 años)'!D39),"",'5. Pp (3 años)'!D39)</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39" s="757" t="str">
        <f>IF(ISBLANK('5. Pp (3 años)'!E39),"",'5. Pp (3 años)'!E39)</f>
        <v xml:space="preserve">I_PROS_COM_JUS_SOC:  Índice de Prosperidad Compartida y Justicia Social </v>
      </c>
      <c r="F39" s="757" t="str">
        <f>IF(ISBLANK('5. Pp (3 años)'!F39),"",'5. Pp (3 años)'!F39)</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39" s="758" t="str">
        <f>IF(ISBLANK('5. Pp (3 años)'!G39),"",'5. Pp (3 años)'!G39)</f>
        <v>Calidad</v>
      </c>
      <c r="H39" s="758" t="str">
        <f>IF(ISBLANK('5. Pp (3 años)'!H39),"",'5. Pp (3 años)'!H39)</f>
        <v>Trianual</v>
      </c>
      <c r="I39" s="744" t="str">
        <f>IF(ISBLANK('5. Pp (3 años)'!I39),"",'5. Pp (3 años)'!I39)</f>
        <v/>
      </c>
      <c r="J39" s="758" t="str">
        <f>IF(ISBLANK('5. Pp (3 años)'!J39),"",'5. Pp (3 años)'!J39)</f>
        <v xml:space="preserve">UNIDAD DE MEDIDA DEL INDICADOR: 
Porcentaje
</v>
      </c>
      <c r="K39" s="758" t="str">
        <f>IF(ISBLANK('5. Pp (3 años)'!K39),"",'5. Pp (3 años)'!K39)</f>
        <v>Ascendente</v>
      </c>
      <c r="L39" s="758" t="str">
        <f>IF(ISBLANK('5. Pp (3 años)'!L39),"",'5. Pp (3 años)'!L39)</f>
        <v>META A DICIEMBRE 2027
I_PROS_COM_JUS_SOC: Se espera alcanzar el 85.78% del Índice a diciembre del 2027</v>
      </c>
      <c r="M39" s="758" t="str">
        <f>IF(ISBLANK('5. Pp (3 años)'!M39),"",'5. Pp (3 años)'!M39)</f>
        <v>Línea base del Indicador:
I_PROS_COM_JUS_SOC:  83.46% a diciembre del 2024</v>
      </c>
      <c r="N39" s="760" t="str">
        <f>IF(ISBLANK('5. Pp (3 años)'!N39),"",'5. Pp (3 años)'!N39)</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759" t="str">
        <f>IF(ISBLANK('5. Pp (3 años)'!O39),"",'5. Pp (3 años)'!O39)</f>
        <v>A diciembre de 2027 se cuenta con la información actualizada de los 10 indicadores que integran el Índice.</v>
      </c>
      <c r="P39" s="445" t="s">
        <v>790</v>
      </c>
    </row>
    <row r="40" spans="1:16" s="2" customFormat="1" ht="409.5">
      <c r="A40" s="16"/>
      <c r="B40" s="763" t="str">
        <f>IF(ISBLANK('5. Pp (3 años)'!B40),"",'5. Pp (3 años)'!B40)</f>
        <v>Sistema Municipal DIF de Benito Juárez</v>
      </c>
      <c r="C40" s="762" t="str">
        <f>IF(ISBLANK('5. Pp (3 años)'!C40),"",'5. Pp (3 años)'!C40)</f>
        <v>Propósito</v>
      </c>
      <c r="D40" s="761" t="str">
        <f>IF(ISBLANK('5. Pp (3 años)'!D40),"",'5. Pp (3 años)'!D40)</f>
        <v>4.2.1.1. La población en situación prioritaria del Municipio de Benito Juárez mejora sus condiciones de bienestar y desarrollo integral a través de un Sistema de Cuidados con perspectiva de género.</v>
      </c>
      <c r="E40" s="761" t="str">
        <f>IF(ISBLANK('5. Pp (3 años)'!E40),"",'5. Pp (3 años)'!E40)</f>
        <v>PPA: Porcentaje de Personas en Situación Prioritaria Atendidas por el SMDIF de BJ.
SMDIFBJ: Sistema Municipal para el Desarrollo Integral de la Familia de Benito Juárez.</v>
      </c>
      <c r="F40" s="761" t="str">
        <f>IF(ISBLANK('5. Pp (3 años)'!F40),"",'5. Pp (3 años)'!F40)</f>
        <v>El indicador nos permite conocer  el avance de cumplimiento de las Personas en Situación Prioritaria  que son atendidas con los servicios y trámites que se ofrecen en el  SMDIFBJ.
Personas en Situación Prioritaria: personas que no cuentan con los recursos necesarios para satisfacer sus necesidades</v>
      </c>
      <c r="G40" s="762" t="str">
        <f>IF(ISBLANK('5. Pp (3 años)'!G40),"",'5. Pp (3 años)'!G40)</f>
        <v>Eficacia</v>
      </c>
      <c r="H40" s="762" t="str">
        <f>IF(ISBLANK('5. Pp (3 años)'!H40),"",'5. Pp (3 años)'!H40)</f>
        <v>Trimestral</v>
      </c>
      <c r="I40" s="746" t="str">
        <f>IF(ISBLANK('5. Pp (3 años)'!I40),"",'5. Pp (3 años)'!I40)</f>
        <v xml:space="preserve">                  MÉTODO DE CÁLCULO
                      PPA=(TPA/TPE) *100
                               VARIABLES
PPA: Porcentaje de Personas en situación prioritaria Atendidas por el SMDIFBJ
TPA: Total de Personas en situación prioritaria  Atendidas.
TPE: Total de Personas en situación Prioritaria Estimadas.</v>
      </c>
      <c r="J40" s="746" t="str">
        <f>IF(ISBLANK('5. Pp (3 años)'!J40),"",'5. Pp (3 años)'!J40)</f>
        <v xml:space="preserve">UNIDAD DE MEDIDA DEL INDICADOR:
Porcentaje.
UNIDAD DE MEDIDA DE LAS VARIABLES:
Personas </v>
      </c>
      <c r="K40" s="745" t="str">
        <f>IF(ISBLANK('5. Pp (3 años)'!K40),"",'5. Pp (3 años)'!K40)</f>
        <v>Ascendente</v>
      </c>
      <c r="L40" s="761" t="s">
        <v>783</v>
      </c>
      <c r="M40" s="762" t="s">
        <v>577</v>
      </c>
      <c r="N40" s="761" t="str">
        <f>IF(ISBLANK('5. Pp (3 años)'!N40),"",'5. Pp (3 años)'!N40)</f>
        <v>Nombre del Documento:
Informes Mensuales de las Unidades Administrativas del SMDIFBJ 2025-2027 donde se establece e identifica a la población atendida.
Nombre de quien genera la información: 
Coordinación de Planeación y Evaluación (PyE) del Sistema DIF de Benito Juárez.
Periodicidad con que se genera la información:
Mensual.
Liga de la página donde se localiza la información o ubicación:
Lefort Informes Mensuales ubicado en la oficina de la Jefatura de Evaluación y Seguimiento de la Coordinación de PyE</v>
      </c>
      <c r="O40" s="761" t="str">
        <f>IF(ISBLANK('5. Pp (3 años)'!O40),"",'5. Pp (3 años)'!O40)</f>
        <v>Las personas en situación prioritaria asisten a solicitar los trámites y servicios que se ofrecen y participan en los programas que se organizan y realizan por el  Sistema DIF de Benito Juárez.</v>
      </c>
      <c r="P40" s="203" t="str">
        <f>IF(ISBLANK('5. Pp (3 años)'!P40),"",'5. Pp (3 años)'!P40)</f>
        <v>ODS 2. Hambre cero. 
Poner fin al hambre, lograr la seguridad alimentaria y la mejora de la nutrición y promover la agricultura sostenible.
Meta 2.1. Para 2030, poner fin al hambre y asegurar el acceso de todas las personas, en particular los pobres y las personas en situaciones vulnerables, incluidos los lactantes, a una alimentación sana, nutritiva y suficiente durante todo el año.
ODS 5 Igualdad de Género
5.2 Eliminar todas las formas de violencia contra todas las mujeres y las niñas en los ámbitos público y privado, incluidas la trata y la explotación sexual y otros tipos de explotación.
10. Reducción de las desigualdades.
Reducir la desigualdad en y entre los países 
10.4. Adoptar políticas, en especial fiscales, salariales y de protección social, y lograr progresivamente una mayor igualdad. 
16.2 Poner fin al maltrato, la explotación, la trata, la tortura y todas las formas de violencia contra 
los niños.</v>
      </c>
    </row>
    <row r="41" spans="1:16" ht="263.25">
      <c r="A41" s="16"/>
      <c r="B41" s="747" t="str">
        <f>IF(ISBLANK('5. Pp (3 años)'!B41),"",'5. Pp (3 años)'!B41)</f>
        <v xml:space="preserve"> Dirección General</v>
      </c>
      <c r="C41" s="719" t="str">
        <f>IF(ISBLANK('5. Pp (3 años)'!C41),"",'5. Pp (3 años)'!C41)</f>
        <v>Componente</v>
      </c>
      <c r="D41" s="718" t="str">
        <f>IF(ISBLANK('5. Pp (3 años)'!D41),"",'5. Pp (3 años)'!D41)</f>
        <v>4.2.1.1.1. Instrumentos de planeación, normatividad y acuerdos formalizados a los órganos de gobierno y colegiados.</v>
      </c>
      <c r="E41" s="718" t="str">
        <f>IF(ISBLANK('5. Pp (3 años)'!E41),"",'5. Pp (3 años)'!E41)</f>
        <v>PIF: Porcentaje de Instrumentos de Planeación Formalizados.</v>
      </c>
      <c r="F41" s="718" t="str">
        <f>IF(ISBLANK('5. Pp (3 años)'!F41),"",'5. Pp (3 años)'!F41)</f>
        <v>Este indicador mide el de cumplimiento de los instrumentos de planeación, normatividad y acuerdos formalizados y presentados ,ante la Junta Directiva, Comités y Consejos con la finalidad de fortalecer el apoyo en asistencia social que se le brinda a los benitojuarenses.</v>
      </c>
      <c r="G41" s="684" t="str">
        <f>IF(ISBLANK('5. Pp (3 años)'!G41),"",'5. Pp (3 años)'!G41)</f>
        <v>Eficacia</v>
      </c>
      <c r="H41" s="684" t="str">
        <f>IF(ISBLANK('5. Pp (3 años)'!H41),"",'5. Pp (3 años)'!H41)</f>
        <v>Trimestral</v>
      </c>
      <c r="I41" s="718" t="str">
        <f>IF(ISBLANK('5. Pp (3 años)'!I41),"",'5. Pp (3 años)'!I41)</f>
        <v xml:space="preserve">                 MÉTODO DE CÁLCULO
                        PIF=(TIF/TIE)*100
                             VARIABLES
PIF: Porcentaje de Instrumentos Formalizados.
TIF: Total Instrumentos Formalizados.
TIE: Total de Instrumentos Estimados</v>
      </c>
      <c r="J41" s="718" t="str">
        <f>IF(ISBLANK('5. Pp (3 años)'!J41),"",'5. Pp (3 años)'!J41)</f>
        <v>UNIDAD DE MEDIDA DEL INDICADOR:
Porcentaje.
UNIDAD DE MEDIDA DE LAS VARIABLES:
Instrumentos de Planeación</v>
      </c>
      <c r="K41" s="684" t="str">
        <f>IF(ISBLANK('5. Pp (3 años)'!K41),"",'5. Pp (3 años)'!K41)</f>
        <v>Ascendente</v>
      </c>
      <c r="L41" s="718" t="s">
        <v>784</v>
      </c>
      <c r="M41" s="684" t="s">
        <v>578</v>
      </c>
      <c r="N41" s="718" t="str">
        <f>IF(ISBLANK('5. Pp (3 años)'!N41),"",'5. Pp (3 años)'!N41)</f>
        <v>Nombre del Documento:
Políticas, Acuerdos, Planes y Programas  2025- 2027.
Nombre de quien Genera la Información:
Unidad Jurídica.
Periodicidad con la que se genera la Información:
Trimestral.
Liga de la página donde se localiza la información o ubicación:
Lefort  ubicado en la oficina de la Unidad Jurídica.</v>
      </c>
      <c r="O41" s="718" t="str">
        <f>IF(ISBLANK('5. Pp (3 años)'!O41),"",'5. Pp (3 años)'!O41)</f>
        <v>Se aprueban las políticas, acuerdos, planes y programas presentados.</v>
      </c>
      <c r="P41" s="517" t="str">
        <f>IF(ISBLANK('5. Pp (3 años)'!P41),"",'5. Pp (3 años)'!P41)</f>
        <v/>
      </c>
    </row>
    <row r="42" spans="1:16" ht="283.5">
      <c r="A42" s="16"/>
      <c r="B42" s="748" t="str">
        <f>IF(ISBLANK('5. Pp (3 años)'!B42),"",'5. Pp (3 años)'!B42)</f>
        <v xml:space="preserve">
Dirección General)</v>
      </c>
      <c r="C42" s="696" t="str">
        <f>IF(ISBLANK('5. Pp (3 años)'!C42),"",'5. Pp (3 años)'!C42)</f>
        <v>Actividad</v>
      </c>
      <c r="D42" s="697" t="str">
        <f>IF(ISBLANK('5. Pp (3 años)'!D42),"",'5. Pp (3 años)'!D42)</f>
        <v>4.2.1.1.1.1. Realización de actividades de representación, coordinación, gestión, vinculación y supervisión por parte de la Dirección General del  SMDIFBJ.
SMDIFBJ: Sistema Municipal para el Desarrollo Integral de la Familia de Benito Juárez.</v>
      </c>
      <c r="E42" s="697" t="str">
        <f>IF(ISBLANK('5. Pp (3 años)'!E42),"",'5. Pp (3 años)'!E42)</f>
        <v>PARCG: Porcentaje de  Actividades de representación, coordinación, gestión, vinculación y supervisión Realizadas.</v>
      </c>
      <c r="F42" s="697" t="str">
        <f>IF(ISBLANK('5. Pp (3 años)'!F42),"",'5. Pp (3 años)'!F42)</f>
        <v xml:space="preserve">Este indicador mide el cumplimiento de las actividades programadas de la Dirección General del SMDIFBJ como son: Actividades de representación, coordinación, gestión, vinculación y supervisión que contribuyen al logro de los objetivos. </v>
      </c>
      <c r="G42" s="696" t="str">
        <f>IF(ISBLANK('5. Pp (3 años)'!G42),"",'5. Pp (3 años)'!G42)</f>
        <v>Eficacia</v>
      </c>
      <c r="H42" s="696" t="str">
        <f>IF(ISBLANK('5. Pp (3 años)'!H42),"",'5. Pp (3 años)'!H42)</f>
        <v>Trimestral</v>
      </c>
      <c r="I42" s="697" t="str">
        <f>IF(ISBLANK('5. Pp (3 años)'!I42),"",'5. Pp (3 años)'!I42)</f>
        <v xml:space="preserve">                 MÉTODO DE CÁLCULO
          PARCG=(TARCR/TARCE)*100
                              VARIABLES
PARCG:  Porcentaje de  Actividades de representación, coordinación, gestión, vinculación y supervisión Realizadas.
TARCR: Total de  Actividades de representación, coordinación, gestión, vinculación y supervisión Realizadas.
TARCE: Total de  Actividades de representación, coordinación, gestión, vinculación y supervisión Realizadas Estimadas.</v>
      </c>
      <c r="J42" s="697" t="str">
        <f>IF(ISBLANK('5. Pp (3 años)'!J42),"",'5. Pp (3 años)'!J42)</f>
        <v>UNIDAD DE MEDIDA DEL INDICADOR:
Porcentaje.
UNIDAD DE MEDIDA DE LAS VARIABLES:
Actividades</v>
      </c>
      <c r="K42" s="696" t="str">
        <f>IF(ISBLANK('5. Pp (3 años)'!K42),"",'5. Pp (3 años)'!K42)</f>
        <v>Ascendente</v>
      </c>
      <c r="L42" s="697" t="s">
        <v>580</v>
      </c>
      <c r="M42" s="696" t="s">
        <v>579</v>
      </c>
      <c r="N42" s="697" t="str">
        <f>IF(ISBLANK('5. Pp (3 años)'!N42),"",'5. Pp (3 años)'!N42)</f>
        <v>Nombre del Documento:
Agenda de actividades del SMDIFBJ 2025-2027.
Nombre de quien genera la información:
Dirección General del SMDIFBJ.
Periodicidad con la que se genera la información:
Trimestral.
Liga de la página donde se localiza la información o ubicación: 
Lefort  "oficios recibidos" con nomenclatura MBJ/DGSDIF/01/2025-2027,  ubicado en la oficina de la Dirección General.</v>
      </c>
      <c r="O42" s="697" t="str">
        <f>IF(ISBLANK('5. Pp (3 años)'!O42),"",'5. Pp (3 años)'!O42)</f>
        <v>Las condiciones climáticas son adecuadas.
Las condiciones sanitarias son adecuadas para participar en las actividades. 
Las personas convocadas asisten a las actividades programadas.</v>
      </c>
      <c r="P42" s="468" t="str">
        <f>IF(ISBLANK('5. Pp (3 años)'!P42),"",'5. Pp (3 años)'!P42)</f>
        <v/>
      </c>
    </row>
    <row r="43" spans="1:16" ht="364.5">
      <c r="A43" s="16"/>
      <c r="B43" s="748" t="str">
        <f>IF(ISBLANK('5. Pp (3 años)'!B43),"",'5. Pp (3 años)'!B43)</f>
        <v xml:space="preserve">
(Unidad Jurídica</v>
      </c>
      <c r="C43" s="696" t="str">
        <f>IF(ISBLANK('5. Pp (3 años)'!C43),"",'5. Pp (3 años)'!C43)</f>
        <v>Actividad</v>
      </c>
      <c r="D43" s="697" t="str">
        <f>IF(ISBLANK('5. Pp (3 años)'!D43),"",'5. Pp (3 años)'!D43)</f>
        <v>4.2.1.1.1.2. Elaboración de contratos, convenios, acuerdos, con empresas públicas y privadas, personas físicas y morales, instituciones municipales, estatales, federales e internacionales, actas de consejos y del órgano de Gobierno del SMDIFBJ.</v>
      </c>
      <c r="E43" s="697" t="str">
        <f>IF(ISBLANK('5. Pp (3 años)'!E43),"",'5. Pp (3 años)'!E43)</f>
        <v>PCCA: Porcentaje de Contratos, Convenios, Acuerdos, Actas Realizados.</v>
      </c>
      <c r="F43" s="697" t="str">
        <f>IF(ISBLANK('5. Pp (3 años)'!F43),"",'5. Pp (3 años)'!F43)</f>
        <v>Este indicador mide el grado de cumplimiento de los contratos, convenios, acuerdos y actas que elabora y celebra el SMDIFBJ con empresas públicas, privadas, personas físicas, morales, Instituciones municipales, estatales, federales e internacionales.</v>
      </c>
      <c r="G43" s="696" t="str">
        <f>IF(ISBLANK('5. Pp (3 años)'!G43),"",'5. Pp (3 años)'!G43)</f>
        <v>Eficacia</v>
      </c>
      <c r="H43" s="696" t="str">
        <f>IF(ISBLANK('5. Pp (3 años)'!H43),"",'5. Pp (3 años)'!H43)</f>
        <v>Trimestral</v>
      </c>
      <c r="I43" s="697" t="str">
        <f>IF(ISBLANK('5. Pp (3 años)'!I43),"",'5. Pp (3 años)'!I43)</f>
        <v xml:space="preserve">                  MÉTODO DE CÁLCULO
               PCCA= (TCCR/TCCE)*100
                               VARIABLES
PCCA: Porcentaje de Contratos, Convenios, Acuerdos, Actas Realizados.
TCCR: Total de Contratos, Convenios, Acuerdos, Actas Realizados.
TCCE: Total  de Contratos, Convenios, Acuerdos, Actas Estimados.</v>
      </c>
      <c r="J43" s="697" t="str">
        <f>IF(ISBLANK('5. Pp (3 años)'!J43),"",'5. Pp (3 años)'!J43)</f>
        <v>UNIDAD DE MEDIDA DEL INDICADOR:
Porcentaje.
UNIDAD DE MEDIDA DE LAS VARIABLES:
Contratos, Convenios, Acuerdos, Actas.</v>
      </c>
      <c r="K43" s="696" t="str">
        <f>IF(ISBLANK('5. Pp (3 años)'!K43),"",'5. Pp (3 años)'!K43)</f>
        <v>Ascendente</v>
      </c>
      <c r="L43" s="697" t="s">
        <v>582</v>
      </c>
      <c r="M43" s="696" t="s">
        <v>581</v>
      </c>
      <c r="N43" s="697" t="str">
        <f>IF(ISBLANK('5. Pp (3 años)'!N43),"",'5. Pp (3 años)'!N43)</f>
        <v>Nombre del Documento:
Juntas Directivas y Consejos 
Nombre de quien Genera la Información:
Unidad Jurídica.
Periodicidad con la que se genera la Información:
Trimestral.
Liga de la página donde se localiza la información o ubicación:
Lefort con clave de expediente MBJ-DGSDIF-UJ-03-2025, 2026 y 2027 ubicado en la oficina de la Unidad Jurídica.</v>
      </c>
      <c r="O43" s="697" t="str">
        <f>IF(ISBLANK('5. Pp (3 años)'!O43),"",'5. Pp (3 años)'!O43)</f>
        <v>Los participantes convocados asisten a las sesiones. 
Las sesiones no se cancelan por causas de fuerza mayor.
Existe la personalidad Jurídica Formal para la emisión de los documentos legales.
Las personas o instituciones realizan convenios con el Sistema DIF de Benito Juárez.</v>
      </c>
      <c r="P43" s="468" t="str">
        <f>IF(ISBLANK('5. Pp (3 años)'!P43),"",'5. Pp (3 años)'!P43)</f>
        <v/>
      </c>
    </row>
    <row r="44" spans="1:16" ht="384.75">
      <c r="A44" s="16"/>
      <c r="B44" s="748" t="str">
        <f>IF(ISBLANK('5. Pp (3 años)'!B44),"",'5. Pp (3 años)'!B44)</f>
        <v xml:space="preserve">
Coordinación de Transparencia, Datos Personales y Gestión Documental</v>
      </c>
      <c r="C44" s="696" t="str">
        <f>IF(ISBLANK('5. Pp (3 años)'!C44),"",'5. Pp (3 años)'!C44)</f>
        <v>Actividad</v>
      </c>
      <c r="D44" s="697" t="str">
        <f>IF(ISBLANK('5. Pp (3 años)'!D44),"",'5. Pp (3 años)'!D44)</f>
        <v>4.2.1.1.1.3. Realización de Procesos de Transparencia, Acceso a la Información Pública, Protección de Datos Personales, Archivo y Gestión Documental, y Cuentas Claras.</v>
      </c>
      <c r="E44" s="697" t="str">
        <f>IF(ISBLANK('5. Pp (3 años)'!E44),"",'5. Pp (3 años)'!E44)</f>
        <v>PPR: Porcentaje de Procesos Realizados.</v>
      </c>
      <c r="F44" s="697" t="str">
        <f>IF(ISBLANK('5. Pp (3 años)'!F44),"",'5. Pp (3 años)'!F44)</f>
        <v>Este indicador mide el cumplimiento de los procesos tales como: Cargas en la Plataforma Nacional de Transparencia, validaciones de los Catálogos de Disposición Documental, bajas documentales de Archivo, Programa Municipal (Calidad y Servicio con Cuentas Claras), entre otros.</v>
      </c>
      <c r="G44" s="696" t="str">
        <f>IF(ISBLANK('5. Pp (3 años)'!G44),"",'5. Pp (3 años)'!G44)</f>
        <v>Eficacia</v>
      </c>
      <c r="H44" s="696" t="str">
        <f>IF(ISBLANK('5. Pp (3 años)'!H44),"",'5. Pp (3 años)'!H44)</f>
        <v>Trimestral</v>
      </c>
      <c r="I44" s="697" t="str">
        <f>IF(ISBLANK('5. Pp (3 años)'!I44),"",'5. Pp (3 años)'!I44)</f>
        <v xml:space="preserve">                 MÉTODO DE CÁLCULO
                     PPR= (TPR/TPE)*100
                               VARIABLES
PPR: Porcentaje de Procesos Realizados.
TPR: Total de  Proceso Realizados.
TPE: Total de Procesos Estimados.</v>
      </c>
      <c r="J44" s="697" t="str">
        <f>IF(ISBLANK('5. Pp (3 años)'!J44),"",'5. Pp (3 años)'!J44)</f>
        <v>UNIDAD DE MEDIDA DEL INDICADOR:
Porcentaje.
UNIDAD DE MEDIDA DE LAS VARIABLES:         Procesos</v>
      </c>
      <c r="K44" s="696" t="str">
        <f>IF(ISBLANK('5. Pp (3 años)'!K44),"",'5. Pp (3 años)'!K44)</f>
        <v>Ascendente</v>
      </c>
      <c r="L44" s="466" t="s">
        <v>1372</v>
      </c>
      <c r="M44" s="481" t="s">
        <v>1373</v>
      </c>
      <c r="N44" s="697" t="str">
        <f>IF(ISBLANK('5. Pp (3 años)'!N44),"",'5. Pp (3 años)'!N44)</f>
        <v>Nombre del Documento:
Cargas a la PNT, validación de Catálogos Documental, Proceso de Baja de Archivo Documental, Avisos de Privacidad Realizados y seguimiento a las observaciones de la contraloría Municipal del Programa Municipal de Acreditación (Calidad y Servicio con Cuentas claras) 2025-2027
Nombre de quien Genera la Información:
Coordinación de Transparencia, Datos Personales y Gestión Documental
Periodicidad con la que se genera la Información:
Trimestral.
Liga de la página donde se localiza la información o ubicación:
Expediente MBJ-DGSMDIF-CTDPGD/001/2025-2027</v>
      </c>
      <c r="O44" s="697" t="str">
        <f>IF(ISBLANK('5. Pp (3 años)'!O44),"",'5. Pp (3 años)'!O44)</f>
        <v xml:space="preserve">La Ley de Transparencia y Acceso a la Información Publica del Estado de Quintana Roo, no surgieron reformas en este ejercicio fiscal.
Los lineamientos técnicos generales para la publicación, homologación y estandarización de la información de las obligaciones de transparencia, no surgieron reforma en este ejercicio fiscal. </v>
      </c>
      <c r="P44" s="468" t="str">
        <f>IF(ISBLANK('5. Pp (3 años)'!P44),"",'5. Pp (3 años)'!P44)</f>
        <v/>
      </c>
    </row>
    <row r="45" spans="1:16" ht="283.5">
      <c r="A45" s="16"/>
      <c r="B45" s="748" t="str">
        <f>IF(ISBLANK('5. Pp (3 años)'!B45),"",'5. Pp (3 años)'!B45)</f>
        <v xml:space="preserve"> 
Coordinación de Relaciones Públicas</v>
      </c>
      <c r="C45" s="696" t="str">
        <f>IF(ISBLANK('5. Pp (3 años)'!C45),"",'5. Pp (3 años)'!C45)</f>
        <v>Actividad</v>
      </c>
      <c r="D45" s="697" t="str">
        <f>IF(ISBLANK('5. Pp (3 años)'!D45),"",'5. Pp (3 años)'!D45)</f>
        <v>4.2.1.1.1.4. Realización de acciones encaminadas a proyectar una imagen sólida e integral de la identidad de la institución.</v>
      </c>
      <c r="E45" s="697" t="str">
        <f>IF(ISBLANK('5. Pp (3 años)'!E45),"",'5. Pp (3 años)'!E45)</f>
        <v>PAR: Porcentaje de Acciones Realizadas.</v>
      </c>
      <c r="F45" s="697" t="str">
        <f>IF(ISBLANK('5. Pp (3 años)'!F45),"",'5. Pp (3 años)'!F45)</f>
        <v>Este indicador mide el grado de cumplimiento de las acciones para proyectar una imagen sólida e integral de la institución mediante vinculaciones con el objetivo de solicitar donativos y gestionar patrocinios para fortalecer las acciones que emprende el SMDIFBJ.</v>
      </c>
      <c r="G45" s="696" t="str">
        <f>IF(ISBLANK('5. Pp (3 años)'!G45),"",'5. Pp (3 años)'!G45)</f>
        <v>Eficacia</v>
      </c>
      <c r="H45" s="696" t="str">
        <f>IF(ISBLANK('5. Pp (3 años)'!H45),"",'5. Pp (3 años)'!H45)</f>
        <v>Trimestral</v>
      </c>
      <c r="I45" s="697" t="str">
        <f>IF(ISBLANK('5. Pp (3 años)'!I45),"",'5. Pp (3 años)'!I45)</f>
        <v xml:space="preserve">                 MÉTODO DE CÁLCULO
                     PAR= (TAR/TAE)*100
                               VARIABLES
PAR: Porcentaje de Acciones Realizadas.
TAR: Total de Acciones Realizadas.
TAE: Total de Acciones Estimadas.</v>
      </c>
      <c r="J45" s="697" t="str">
        <f>IF(ISBLANK('5. Pp (3 años)'!J45),"",'5. Pp (3 años)'!J45)</f>
        <v>UNIDAD DE MEDIDA DEL INDICADOR:
Porcentaje.
UNIDAD DE MEDIDA DE LAS VARIABLES:
Acciones.</v>
      </c>
      <c r="K45" s="696" t="str">
        <f>IF(ISBLANK('5. Pp (3 años)'!K45),"",'5. Pp (3 años)'!K45)</f>
        <v>Ascendente</v>
      </c>
      <c r="L45" s="466" t="s">
        <v>1374</v>
      </c>
      <c r="M45" s="487" t="s">
        <v>1375</v>
      </c>
      <c r="N45" s="697" t="str">
        <f>IF(ISBLANK('5. Pp (3 años)'!N45),"",'5. Pp (3 años)'!N45)</f>
        <v>Nombre del Documento:
Bitácora de gestiones y vinculaciones.
Nombre de quien Genera la Información:
Coordinación de Relaciones Públicas.
Periodicidad con la que se genera la Información:
Mensual, Trimestral y Anual
Liga de la página donde se localiza la información o ubicación:
Lefort con clave de expediente MBJ-SMDIF-DG-CRP-001-2025, 2026 y 2027 ubicado en la oficina de la Coordinación de Relaciones Públicas.</v>
      </c>
      <c r="O45" s="697" t="str">
        <f>IF(ISBLANK('5. Pp (3 años)'!O45),"",'5. Pp (3 años)'!O45)</f>
        <v>Entes de gobierno municipales y estatales, iniciativa privada, asociaciones civiles, fundaciones, clubes y ciudadanía., aceptan gestionar, vincular  y participar con el SMDIFBJ.</v>
      </c>
      <c r="P45" s="468" t="str">
        <f>IF(ISBLANK('5. Pp (3 años)'!P45),"",'5. Pp (3 años)'!P45)</f>
        <v/>
      </c>
    </row>
    <row r="46" spans="1:16" ht="303.75">
      <c r="A46" s="16"/>
      <c r="B46" s="748" t="str">
        <f>IF(ISBLANK('5. Pp (3 años)'!B46),"",'5. Pp (3 años)'!B46)</f>
        <v xml:space="preserve">
Coordinación de Planeación y Evaluación</v>
      </c>
      <c r="C46" s="696" t="str">
        <f>IF(ISBLANK('5. Pp (3 años)'!C46),"",'5. Pp (3 años)'!C46)</f>
        <v>Actividad</v>
      </c>
      <c r="D46" s="697" t="str">
        <f>IF(ISBLANK('5. Pp (3 años)'!D46),"",'5. Pp (3 años)'!D46)</f>
        <v>4.2.1.1.1.5. Elaboración de informes de los resultados de las actividades del SMDIFBJ alineados al modelo de Presupuesto Basado en Resultado y del Sistema de Evaluación de Desempeño.</v>
      </c>
      <c r="E46" s="697" t="str">
        <f>IF(ISBLANK('5. Pp (3 años)'!E46),"",'5. Pp (3 años)'!E46)</f>
        <v>PIR: Porcentaje de Informes  Realizados.</v>
      </c>
      <c r="F46" s="697" t="str">
        <f>IF(ISBLANK('5. Pp (3 años)'!F46),"",'5. Pp (3 años)'!F46)</f>
        <v>Este indicador mide el grado de cumplimiento de los informes periódicos de resultados de las actividades del SMDIFBJ para su presentación y difusión ante las diferentes instituciones públicas del orden Federal, Estatal y Municipal y demás autoridades correspondientes.</v>
      </c>
      <c r="G46" s="696" t="str">
        <f>IF(ISBLANK('5. Pp (3 años)'!G46),"",'5. Pp (3 años)'!G46)</f>
        <v>Eficacia</v>
      </c>
      <c r="H46" s="696" t="str">
        <f>IF(ISBLANK('5. Pp (3 años)'!H46),"",'5. Pp (3 años)'!H46)</f>
        <v>Trimestral</v>
      </c>
      <c r="I46" s="697" t="str">
        <f>IF(ISBLANK('5. Pp (3 años)'!I46),"",'5. Pp (3 años)'!I46)</f>
        <v xml:space="preserve">                 MÉTODO DE CÁLCULO
                       PIR=(TIR/TIE)*100
             VARIABLES
PIR: Porcentaje de Informes Realizados.
TIR: Total de Informes Realizados.
TIE: Total de Informes Estimados.</v>
      </c>
      <c r="J46" s="697" t="str">
        <f>IF(ISBLANK('5. Pp (3 años)'!J46),"",'5. Pp (3 años)'!J46)</f>
        <v>UNIDAD DE MEDIDA DEI INDICADOR:
Porcentaje
UNIDAD DE MEDIDA DE LAS VARIABLES:
Informes</v>
      </c>
      <c r="K46" s="696" t="str">
        <f>IF(ISBLANK('5. Pp (3 años)'!K46),"",'5. Pp (3 años)'!K46)</f>
        <v>Ascendente</v>
      </c>
      <c r="L46" s="466" t="s">
        <v>1376</v>
      </c>
      <c r="M46" s="467" t="s">
        <v>1377</v>
      </c>
      <c r="N46" s="697" t="str">
        <f>IF(ISBLANK('5. Pp (3 años)'!N46),"",'5. Pp (3 años)'!N46)</f>
        <v>Nombre del Documento:
Carpetas de consulta de informes 2025-2027.
Nombre de quien Genera la información: 
Coordinación de Planeación y Evaluación del SMDIFBJ.
Periodicidad con que se genera la información:
Mensual, Trimestral, Semestral y Anual
Liga de la página donde se localiza la información o ubicación:
Ubicado en la oficina de la Jefatura de Evaluación y Seguimiento de la Coordinación de Planeación y Evaluación.</v>
      </c>
      <c r="O46" s="697" t="str">
        <f>IF(ISBLANK('5. Pp (3 años)'!O46),"",'5. Pp (3 años)'!O46)</f>
        <v>Las diferentes instituciones públicas del orden Federal, Estatal y Municipal y demás autoridades solicitan información de los programas del SMDIFBJ.</v>
      </c>
      <c r="P46" s="468" t="str">
        <f>IF(ISBLANK('5. Pp (3 años)'!P46),"",'5. Pp (3 años)'!P46)</f>
        <v/>
      </c>
    </row>
    <row r="47" spans="1:16" s="387" customFormat="1" ht="263.25">
      <c r="A47" s="16"/>
      <c r="B47" s="748" t="str">
        <f>IF(ISBLANK('5. Pp (3 años)'!B47),"",'5. Pp (3 años)'!B47)</f>
        <v xml:space="preserve">
Coordinación de Comunicación Social</v>
      </c>
      <c r="C47" s="696" t="str">
        <f>IF(ISBLANK('5. Pp (3 años)'!C47),"",'5. Pp (3 años)'!C47)</f>
        <v>Actividad</v>
      </c>
      <c r="D47" s="697" t="str">
        <f>IF(ISBLANK('5. Pp (3 años)'!D47),"",'5. Pp (3 años)'!D47)</f>
        <v xml:space="preserve">4.2.1.1.1.6. Difusión de los Programas y Acciones del Sistema Municipal DIF Benito Juárez. </v>
      </c>
      <c r="E47" s="697" t="str">
        <f>IF(ISBLANK('5. Pp (3 años)'!E47),"",'5. Pp (3 años)'!E47)</f>
        <v>PPAD: Porcentaje de Programas y Acciones del Sistema DIF de Benito Juárez Difundidas.</v>
      </c>
      <c r="F47" s="697" t="str">
        <f>IF(ISBLANK('5. Pp (3 años)'!F47),"",'5. Pp (3 años)'!F47)</f>
        <v>Este indicador mide el grado de cumplimiento de las difusiones de los programas y servicios del SMDIF BJ a través de las redes sociales de la institución, página oficial y medios de comunicación externos, con la finalidad de informar y concientizar a la población de Benito Juárez.</v>
      </c>
      <c r="G47" s="696" t="str">
        <f>IF(ISBLANK('5. Pp (3 años)'!G47),"",'5. Pp (3 años)'!G47)</f>
        <v>Eficacia</v>
      </c>
      <c r="H47" s="696" t="str">
        <f>IF(ISBLANK('5. Pp (3 años)'!H47),"",'5. Pp (3 años)'!H47)</f>
        <v>Trimestral</v>
      </c>
      <c r="I47" s="697" t="str">
        <f>IF(ISBLANK('5. Pp (3 años)'!I47),"",'5. Pp (3 años)'!I47)</f>
        <v xml:space="preserve">                 MÉTODO DE CÁLCULO
                PPAD:  (TPAD/TPAE)*100
                             VARIABLES
PPAD: Porcentaje de Programas y Acciones  del SMDIFBJ Difundidas.
TPAD: Total de Programas y Acciones del SMDIFBJ Difundidas.
TPAE: Total de Programas y Acciones  del SMDIFBJ Estimadas</v>
      </c>
      <c r="J47" s="697" t="str">
        <f>IF(ISBLANK('5. Pp (3 años)'!J47),"",'5. Pp (3 años)'!J47)</f>
        <v>Unidad de medida del indicador:
Porcentaje.
Unidad de medida de las variables:
Programas y acciones</v>
      </c>
      <c r="K47" s="696" t="str">
        <f>IF(ISBLANK('5. Pp (3 años)'!K47),"",'5. Pp (3 años)'!K47)</f>
        <v>Ascendente</v>
      </c>
      <c r="L47" s="492" t="s">
        <v>1378</v>
      </c>
      <c r="M47" s="481" t="s">
        <v>1379</v>
      </c>
      <c r="N47" s="697" t="str">
        <f>IF(ISBLANK('5. Pp (3 años)'!N47),"",'5. Pp (3 años)'!N47)</f>
        <v>Nombre del Documento:
Carpeta Digital "DIF2025-2027"
Nombre de quien genera la información:
Coordinación de Comunicación Social.
Periodicidad con que se genera la información:
mensual, trimestral y anual
Liga de la página donde se localiza la información o ubicación: 
Ubicado en el equipo de computo 4 de la Coordinación de Comunicación Social.</v>
      </c>
      <c r="O47" s="697" t="str">
        <f>IF(ISBLANK('5. Pp (3 años)'!O47),"",'5. Pp (3 años)'!O47)</f>
        <v>La compañía de internet brinda el servicio sin interrupciones.
Los medios de comunicación solicitan entrevistas.
Los medios de comunicación cuentan con las plataformas y cobertura para la difusión.
Los medios de comunicación publican los programas y acciones del SMDIFBJ.</v>
      </c>
      <c r="P47" s="468"/>
    </row>
    <row r="48" spans="1:16" s="387" customFormat="1" ht="344.25">
      <c r="A48" s="16"/>
      <c r="B48" s="748" t="str">
        <f>IF(ISBLANK('5. Pp (3 años)'!B48),"",'5. Pp (3 años)'!B48)</f>
        <v xml:space="preserve">
Coordinación Operativa y de Logística de Eventos</v>
      </c>
      <c r="C48" s="696" t="str">
        <f>IF(ISBLANK('5. Pp (3 años)'!C48),"",'5. Pp (3 años)'!C48)</f>
        <v>Actividad</v>
      </c>
      <c r="D48" s="697" t="str">
        <f>IF(ISBLANK('5. Pp (3 años)'!D48),"",'5. Pp (3 años)'!D48)</f>
        <v>4.2.1.1.1.7. Atención a las solicitudes de logística para los eventos institucionales del SMDIFBJ, así como de eventos municipales y estatales.</v>
      </c>
      <c r="E48" s="697" t="str">
        <f>IF(ISBLANK('5. Pp (3 años)'!E48),"",'5. Pp (3 años)'!E48)</f>
        <v>PSLEA: Porcentaje de Solicitudes de Logística de Eventos Atendidos.</v>
      </c>
      <c r="F48" s="697" t="str">
        <f>IF(ISBLANK('5. Pp (3 años)'!F48),"",'5. Pp (3 años)'!F48)</f>
        <v>Este indicador permite medir el grado de cumplimiento de las solicitudes de logística de los eventos solicitados por las diferentes áreas del SMDIFBJ, así como de eventos municipales y estatales, logrando que los eventos se realicen en tiempo y forma.</v>
      </c>
      <c r="G48" s="696" t="str">
        <f>IF(ISBLANK('5. Pp (3 años)'!G48),"",'5. Pp (3 años)'!G48)</f>
        <v>Eficacia</v>
      </c>
      <c r="H48" s="696" t="str">
        <f>IF(ISBLANK('5. Pp (3 años)'!H48),"",'5. Pp (3 años)'!H48)</f>
        <v>Trimestral</v>
      </c>
      <c r="I48" s="697" t="str">
        <f>IF(ISBLANK('5. Pp (3 años)'!I48),"",'5. Pp (3 años)'!I48)</f>
        <v xml:space="preserve">                 MÉTODO DE CÁLCULO
            PSLEA= (TSLEA/TSLEE)*100
                                VARIABLES
PSLEA: Porcentaje de Solicitudes de Logística de Eventos Atendidos.
TSLEA: Total de Solicitudes de Logística de Eventos Atendidos.
TSLEE: Total de Solicitudes de Logística de Eventos Estimadas.</v>
      </c>
      <c r="J48" s="697" t="str">
        <f>IF(ISBLANK('5. Pp (3 años)'!J48),"",'5. Pp (3 años)'!J48)</f>
        <v>UNIDAD DE MEDIDA DEL INDICADOR:
Porcentaje.
UNIDAD DE MEDIDA DE LAS VARIABLES:
Solicitudes</v>
      </c>
      <c r="K48" s="696" t="str">
        <f>IF(ISBLANK('5. Pp (3 años)'!K48),"",'5. Pp (3 años)'!K48)</f>
        <v>Ascendente</v>
      </c>
      <c r="L48" s="485" t="s">
        <v>1380</v>
      </c>
      <c r="M48" s="497" t="s">
        <v>1381</v>
      </c>
      <c r="N48" s="697" t="str">
        <f>IF(ISBLANK('5. Pp (3 años)'!N48),"",'5. Pp (3 años)'!N48)</f>
        <v>Nombre del Documento:  Bitácora de eventos realizados.
Nombre de quien genera la información: 
La generan las áreas que soliciten la logística para eventos y  Coordinación de Logística de Eventos y Operativa
Periodicidad con que se genera la información:
Trimestral
Liga de la página donde se localiza la información o ubicación: 
Ubicada en la oficina de la Coordinación Operativa y de Logística de Eventos en el anaquel de los archivos con nomenclatura MBJ-DGSDIF-COLE-01-2025-2027.</v>
      </c>
      <c r="O48" s="697" t="str">
        <f>IF(ISBLANK('5. Pp (3 años)'!O48),"",'5. Pp (3 años)'!O48)</f>
        <v>Las condiciones de salud, sociales y climatológicas son favorables para la realización de los eventos. 
Las diferentes áreas del SMDIFBJ no cancelan los eventos por causas de fuerza mayor.</v>
      </c>
      <c r="P48" s="468"/>
    </row>
    <row r="49" spans="1:16" s="387" customFormat="1" ht="283.5">
      <c r="A49" s="16"/>
      <c r="B49" s="748" t="str">
        <f>IF(ISBLANK('5. Pp (3 años)'!B49),"",'5. Pp (3 años)'!B49)</f>
        <v xml:space="preserve">
Coordinación del Voluntariado</v>
      </c>
      <c r="C49" s="696" t="str">
        <f>IF(ISBLANK('5. Pp (3 años)'!C49),"",'5. Pp (3 años)'!C49)</f>
        <v>Actividad</v>
      </c>
      <c r="D49" s="697" t="str">
        <f>IF(ISBLANK('5. Pp (3 años)'!D49),"",'5. Pp (3 años)'!D49)</f>
        <v>4.2.1.1.1.8 Procuración de apoyos económicos, donativos y de recursos, mediante gestiones del Voluntariado para coadyuvar al mejoramiento de los programas y servicios del SMDIFBJ.</v>
      </c>
      <c r="E49" s="697" t="str">
        <f>IF(ISBLANK('5. Pp (3 años)'!E49),"",'5. Pp (3 años)'!E49)</f>
        <v>PAERP: Porcentaje de Apoyos Económicos, Donativos y de Recursos para el SMDIFBJ Procurados.</v>
      </c>
      <c r="F49" s="697" t="str">
        <f>IF(ISBLANK('5. Pp (3 años)'!F49),"",'5. Pp (3 años)'!F49)</f>
        <v>Este indicador mide el cumplimiento de las procuraciones derivado de las gestiones del Voluntariado para obtener donativos y apoyos económicos con eventos, bazares y actividades en coordinación con organizaciones, instituciones públicas, privadas, asociaciones, entre otros.</v>
      </c>
      <c r="G49" s="696" t="str">
        <f>IF(ISBLANK('5. Pp (3 años)'!G49),"",'5. Pp (3 años)'!G49)</f>
        <v>Eficacia</v>
      </c>
      <c r="H49" s="696" t="str">
        <f>IF(ISBLANK('5. Pp (3 años)'!H49),"",'5. Pp (3 años)'!H49)</f>
        <v>Trimestral</v>
      </c>
      <c r="I49" s="697" t="str">
        <f>IF(ISBLANK('5. Pp (3 años)'!I49),"",'5. Pp (3 años)'!I49)</f>
        <v xml:space="preserve">                  MÉTODO DE CÁLCULO
            PAERP=(TAERP/TAERE) *100
                               VARIABLES
PAERP: Porcentaje de Apoyos Económicos, Donativos y de Recursos para el SMDIFBJ Procurados.
TAERP: Total de Apoyos Económicos, Donativos y de Recursos para el SMDIFBJ Procurados.
TAERE: Total de Apoyos Económicos, Donativos y de Recursos para el SMDIFBJ Estimados.</v>
      </c>
      <c r="J49" s="697" t="str">
        <f>IF(ISBLANK('5. Pp (3 años)'!J49),"",'5. Pp (3 años)'!J49)</f>
        <v>UNIDAD DE MEDIDA DEL INDICADOR:
Porcentaje.
UNIDAD DE MEDIDA DE LAS VARIABLES:
Procuraciones</v>
      </c>
      <c r="K49" s="696" t="str">
        <f>IF(ISBLANK('5. Pp (3 años)'!K49),"",'5. Pp (3 años)'!K49)</f>
        <v>Ascendente</v>
      </c>
      <c r="L49" s="496" t="s">
        <v>1382</v>
      </c>
      <c r="M49" s="489" t="s">
        <v>1383</v>
      </c>
      <c r="N49" s="697" t="str">
        <f>IF(ISBLANK('5. Pp (3 años)'!N49),"",'5. Pp (3 años)'!N49)</f>
        <v>Nombre del Documento: 
Carpeta de Oficios de las procuraciones 2025 - 2027
Nombre de quien genera la información: 
Coordinación del Voluntariado
Periodicidad con que se genera la información:
Trimestral
Liga de la página donde se localiza la información o ubicación:
Carpeta que se encuentra ubicado en la oficina de la Coordinación del Voluntariado</v>
      </c>
      <c r="O49" s="697" t="str">
        <f>IF(ISBLANK('5. Pp (3 años)'!O49),"",'5. Pp (3 años)'!O49)</f>
        <v>Las instituciones públicas y privadas acceden a Procurar los apoyos de donativos para el SMDIFBJ.
Las condiciones sanitarias del país permiten realizar las procuraciones.</v>
      </c>
      <c r="P49" s="468"/>
    </row>
    <row r="50" spans="1:16" ht="338.25" customHeight="1">
      <c r="A50" s="16"/>
      <c r="B50" s="749" t="str">
        <f>IF(ISBLANK('5. Pp (3 años)'!B50),"",'5. Pp (3 años)'!B50)</f>
        <v xml:space="preserve">
Coordinación de Asistencia Social y Atención Ciudadana</v>
      </c>
      <c r="C50" s="684" t="str">
        <f>IF(ISBLANK('5. Pp (3 años)'!C50),"",'5. Pp (3 años)'!C50)</f>
        <v>Componente</v>
      </c>
      <c r="D50" s="718" t="str">
        <f>IF(ISBLANK('5. Pp (3 años)'!D50),"",'5. Pp (3 años)'!D50)</f>
        <v>4.2.1.1.2. Servicios y apoyos de asistencia social a los sujetos y grupos de atención prioritaria del municipio de Benito Juárez otorgados.</v>
      </c>
      <c r="E50" s="718" t="str">
        <f>IF(ISBLANK('5. Pp (3 años)'!E50),"",'5. Pp (3 años)'!E50)</f>
        <v>PSAO: Porcentaje de Servicios  y Apoyos de Asistencia Social Otorgados.</v>
      </c>
      <c r="F50" s="718" t="str">
        <f>IF(ISBLANK('5. Pp (3 años)'!F50),"",'5. Pp (3 años)'!F50)</f>
        <v>Este indicador mide el grado de cumplimiento de los servicios de orientaciones, estudios socioeconómicos y apoyos de asistencia social otorgados a personas de atención prioritaria tales como: alimentarios, de salud, aparatos funcionales, etc.</v>
      </c>
      <c r="G50" s="684" t="str">
        <f>IF(ISBLANK('5. Pp (3 años)'!G50),"",'5. Pp (3 años)'!G50)</f>
        <v>Eficacia</v>
      </c>
      <c r="H50" s="684" t="str">
        <f>IF(ISBLANK('5. Pp (3 años)'!H50),"",'5. Pp (3 años)'!H50)</f>
        <v>Trimestral</v>
      </c>
      <c r="I50" s="718" t="str">
        <f>IF(ISBLANK('5. Pp (3 años)'!I50),"",'5. Pp (3 años)'!I50)</f>
        <v xml:space="preserve">                 MÉTODO DE CÁLCULO
                PSAO: (TSAO/TSAE)*100
                               VARIABLES 
PSAO: Porcentaje de Servicios y Apoyos de Asistencia Social  Otorgados.
TSAO: Total de Servicios y Apoyos de Asistencia Social  Otorgados.
TSAE: Total de Servicios y Apoyos de Asistencia Social Estimados.</v>
      </c>
      <c r="J50" s="718" t="str">
        <f>IF(ISBLANK('5. Pp (3 años)'!J50),"",'5. Pp (3 años)'!J50)</f>
        <v>UNIDAD DE MEDIDA DEL INDICADOR:
Porcentaje.
UNIDAD DE MEDIDA DE LAS VARIABLES:
Servicios y apoyos</v>
      </c>
      <c r="K50" s="684" t="str">
        <f>IF(ISBLANK('5. Pp (3 años)'!K50),"",'5. Pp (3 años)'!K50)</f>
        <v>Ascendente</v>
      </c>
      <c r="L50" s="455" t="s">
        <v>1384</v>
      </c>
      <c r="M50" s="498" t="s">
        <v>1385</v>
      </c>
      <c r="N50" s="718" t="str">
        <f>IF(ISBLANK('5. Pp (3 años)'!N50),"",'5. Pp (3 años)'!N50)</f>
        <v xml:space="preserve">Nombre del Documento: Servicios y Apoyos de Asistencia Social  2025-2027.
Nombre de quien Genera la información: 
Coordinación de Asistencia Social y Atención Ciudadana.
Periodicidad con que se genera la información:
Trimestral.
Liga de la página donde se localiza la información o ubicación: 
Base de datos en el equipo de computo DIFC001015, la carpeta esta denominada como "Apoyos otorgados".
 Archivado en Leforts y rubricado como "Estudios socioeconómicos" con sus anexos.
Carpetas rubricadas como "orientaciones" , ubicado en la repisa 1",en la oficina de la Coordinación de Asistencia Social y Atención Ciudadana
</v>
      </c>
      <c r="O50" s="718" t="str">
        <f>IF(ISBLANK('5. Pp (3 años)'!O50),"",'5. Pp (3 años)'!O50)</f>
        <v>La población de atención prioritaria acuden a solicitar los servicios y apoyos a la Coordinación de Asistencia Social y Atención Ciudadana.</v>
      </c>
      <c r="P50" s="517" t="str">
        <f>IF(ISBLANK('5. Pp (3 años)'!P50),"",'5. Pp (3 años)'!P50)</f>
        <v>ODS 1: Poner fin a la pobreza en todas sus formas en todo el mundo.
Meta 1.2 Para 2030, reducir al menos a la mitad la 
proporción de hombres, mujeres y niños de todas las edades que viven en la pobreza en todas sus dimensiones con arreglo a las definiciones nacionales.</v>
      </c>
    </row>
    <row r="51" spans="1:16" ht="303.75">
      <c r="A51" s="16"/>
      <c r="B51" s="748" t="str">
        <f>IF(ISBLANK('5. Pp (3 años)'!B51),"",'5. Pp (3 años)'!B51)</f>
        <v xml:space="preserve">
Coordinación de Asistencia Social y Atención Ciudadana</v>
      </c>
      <c r="C51" s="696" t="str">
        <f>IF(ISBLANK('5. Pp (3 años)'!C51),"",'5. Pp (3 años)'!C51)</f>
        <v>Actividad</v>
      </c>
      <c r="D51" s="697" t="str">
        <f>IF(ISBLANK('5. Pp (3 años)'!D51),"",'5. Pp (3 años)'!D51)</f>
        <v>4.2.1.1.2.1. Entrega de apoyos de asistencia social  a personas de atención prioritaria.</v>
      </c>
      <c r="E51" s="697" t="str">
        <f>IF(ISBLANK('5. Pp (3 años)'!E51),"",'5. Pp (3 años)'!E51)</f>
        <v>PASE: Porcentaje de Apoyos de Asistencia Social Entregados.</v>
      </c>
      <c r="F51" s="697" t="str">
        <f>IF(ISBLANK('5. Pp (3 años)'!F51),"",'5. Pp (3 años)'!F51)</f>
        <v>Este indicador mide el cumplimiento de los apoyos de asistencia social (alimentarios, de salud y aparatos funcionales) entregados a través de la Coordinación de Asistencia Social y Atención Ciudadana y en coordinación con instituciones públicas, privadas y asociaciones civiles.</v>
      </c>
      <c r="G51" s="696" t="str">
        <f>IF(ISBLANK('5. Pp (3 años)'!G51),"",'5. Pp (3 años)'!G51)</f>
        <v>Eficacia</v>
      </c>
      <c r="H51" s="696" t="str">
        <f>IF(ISBLANK('5. Pp (3 años)'!H51),"",'5. Pp (3 años)'!H51)</f>
        <v>Trimestral</v>
      </c>
      <c r="I51" s="697" t="str">
        <f>IF(ISBLANK('5. Pp (3 años)'!I51),"",'5. Pp (3 años)'!I51)</f>
        <v xml:space="preserve">                 MÉTODO DE CÁLCULO
                PASE= (TASE/TASP)*100
                              VARIABLES
PASE: Porcentaje de Apoyos de Asistencia Social Entregados.
TASE: Total de Apoyos de Asistencia Social Entregados.
TASP: Total de Apoyos de Asistencia Social Programados.</v>
      </c>
      <c r="J51" s="697" t="str">
        <f>IF(ISBLANK('5. Pp (3 años)'!J51),"",'5. Pp (3 años)'!J51)</f>
        <v>UNIDAD DE MEDIDA DEL INDICADOR:
Porcentaje.
UNIDAD DE MEDIDA DE LAS VARIABLES:
Apoyos</v>
      </c>
      <c r="K51" s="696" t="str">
        <f>IF(ISBLANK('5. Pp (3 años)'!K51),"",'5. Pp (3 años)'!K51)</f>
        <v>Ascendente</v>
      </c>
      <c r="L51" s="502" t="s">
        <v>1386</v>
      </c>
      <c r="M51" s="503" t="s">
        <v>1387</v>
      </c>
      <c r="N51" s="697" t="str">
        <f>IF(ISBLANK('5. Pp (3 años)'!N51),"",'5. Pp (3 años)'!N51)</f>
        <v>Nombre del Documento: 
Apoyos otorgados.
Nombre de quien Genera la información: 
Coordinación de Asistencia Social y Atención Ciudadana.
Periodicidad con que se genera la información:
Trimestral.
Liga de la página donde se localiza la información o ubicación: 
Archivo digital ubicado en la Coordinación de Asistencia Social en el equipo de computo DIFC01015.</v>
      </c>
      <c r="O51" s="697" t="str">
        <f>IF(ISBLANK('5. Pp (3 años)'!O51),"",'5. Pp (3 años)'!O51)</f>
        <v>La población de atención prioritaria solicita los apoyos de asistencia social.
Las instituciones públicas y asociaciones civiles entregan apoyos de asistencia social en coordinación con el SMDIFBJ.</v>
      </c>
      <c r="P51" s="468" t="str">
        <f>IF(ISBLANK('5. Pp (3 años)'!P51),"",'5. Pp (3 años)'!P51)</f>
        <v/>
      </c>
    </row>
    <row r="52" spans="1:16" ht="283.5">
      <c r="A52" s="87"/>
      <c r="B52" s="748" t="str">
        <f>IF(ISBLANK('5. Pp (3 años)'!B52),"",'5. Pp (3 años)'!B52)</f>
        <v xml:space="preserve">
Coordinación de Asistencia Social y Atención Ciudadana</v>
      </c>
      <c r="C52" s="696" t="str">
        <f>IF(ISBLANK('5. Pp (3 años)'!C52),"",'5. Pp (3 años)'!C52)</f>
        <v>Actividad</v>
      </c>
      <c r="D52" s="697" t="str">
        <f>IF(ISBLANK('5. Pp (3 años)'!D52),"",'5. Pp (3 años)'!D52)</f>
        <v>4.2.1.1.2.2. Realización de estudios socioeconómicos  a personas de atención prioritaria.</v>
      </c>
      <c r="E52" s="697" t="str">
        <f>IF(ISBLANK('5. Pp (3 años)'!E52),"",'5. Pp (3 años)'!E52)</f>
        <v>PESR: Porcentaje de Estudios Socioeconómicos Realizados.</v>
      </c>
      <c r="F52" s="697" t="str">
        <f>IF(ISBLANK('5. Pp (3 años)'!F52),"",'5. Pp (3 años)'!F52)</f>
        <v>Este indicador mide el grado de cumplimiento de los estudios socioeconómicos realizados a personas de atención prioritaria que solicitan un servicio de apoyo de asistencia social. Así como a Asociaciones Civiles que solicitan el trámite de acreditación a la Unidad Jurídica.</v>
      </c>
      <c r="G52" s="696" t="str">
        <f>IF(ISBLANK('5. Pp (3 años)'!G52),"",'5. Pp (3 años)'!G52)</f>
        <v>Eficacia</v>
      </c>
      <c r="H52" s="696" t="str">
        <f>IF(ISBLANK('5. Pp (3 años)'!H52),"",'5. Pp (3 años)'!H52)</f>
        <v>Trimestral</v>
      </c>
      <c r="I52" s="697" t="str">
        <f>IF(ISBLANK('5. Pp (3 años)'!I52),"",'5. Pp (3 años)'!I52)</f>
        <v xml:space="preserve">                 MÉTODO DE CÁLCULO 
                PESR=(TESR/TESE) *100
                               VARIABLES
PESR: Porcentaje de Estudios Socioeconómicos Realizados.
TESR: Total de Estudios Socioeconómicos Realizados.
TESE: Total de Estudios Socioeconómicos Estimados.</v>
      </c>
      <c r="J52" s="697" t="str">
        <f>IF(ISBLANK('5. Pp (3 años)'!J52),"",'5. Pp (3 años)'!J52)</f>
        <v>UNIDAD DE MEDIDA DEL INDICADOR:
Porcentaje.
UNIDAD DE MEDIDA DE LAS VARIABLES:
Estudios socioeconómicos.</v>
      </c>
      <c r="K52" s="696" t="str">
        <f>IF(ISBLANK('5. Pp (3 años)'!K52),"",'5. Pp (3 años)'!K52)</f>
        <v>Ascendente</v>
      </c>
      <c r="L52" s="502" t="s">
        <v>1388</v>
      </c>
      <c r="M52" s="503" t="s">
        <v>1389</v>
      </c>
      <c r="N52" s="697" t="str">
        <f>IF(ISBLANK('5. Pp (3 años)'!N52),"",'5. Pp (3 años)'!N52)</f>
        <v>Nombre del Documento: Concentrado de estudios socioeconómicos
Nombre de quién Genera la información: 
Coordinación de Asistencia Social y Atención Ciudadana.
Periodicidad con que se genera la información:
Trimestral.
Liga de la página donde se localiza la información o ubicación: Lefort de consulta ubicado en la oficina de la Coordinación de Asistencia Social y Atención Ciudadana.</v>
      </c>
      <c r="O52" s="697" t="str">
        <f>IF(ISBLANK('5. Pp (3 años)'!O52),"",'5. Pp (3 años)'!O52)</f>
        <v>La población de atención prioritaria acuden al SMDIFBJ a solicitar apoyos de asistencia social.
 Las Asociaciones Civiles solicitan el trámite de acreditación a la Unidad Jurídica.</v>
      </c>
      <c r="P52" s="468" t="str">
        <f>IF(ISBLANK('5. Pp (3 años)'!P52),"",'5. Pp (3 años)'!P52)</f>
        <v/>
      </c>
    </row>
    <row r="53" spans="1:16" ht="303.75">
      <c r="A53" s="33"/>
      <c r="B53" s="748" t="str">
        <f>IF(ISBLANK('5. Pp (3 años)'!B53),"",'5. Pp (3 años)'!B53)</f>
        <v xml:space="preserve">
Coordinación de Asistencia Social y Atención Ciudadana</v>
      </c>
      <c r="C53" s="696" t="str">
        <f>IF(ISBLANK('5. Pp (3 años)'!C53),"",'5. Pp (3 años)'!C53)</f>
        <v>Actividad</v>
      </c>
      <c r="D53" s="697" t="str">
        <f>IF(ISBLANK('5. Pp (3 años)'!D53),"",'5. Pp (3 años)'!D53)</f>
        <v>4.2.1.1.2.3. Recepcionar y brindar orientaciones de los trámites y servicios a las usuarias y los usuarios que acuden al SMDIFBJ y atenciones en general.
SMDIFBJ: Sistema Municipal para el Desarrollo Integral de la Familia de Benito Juárez.</v>
      </c>
      <c r="E53" s="697" t="str">
        <f>IF(ISBLANK('5. Pp (3 años)'!E53),"",'5. Pp (3 años)'!E53)</f>
        <v>POAB: Porcentaje de Orientaciones y Atenciones Brindadas.</v>
      </c>
      <c r="F53" s="697" t="str">
        <f>IF(ISBLANK('5. Pp (3 años)'!F53),"",'5. Pp (3 años)'!F53)</f>
        <v xml:space="preserve">
Este indicador mide el cumplimiento de las atenciones y orientaciones a las usuarias y los usuarios que asisten al SMDIFBJ como son: información sobre los trámites y servicios que ofrece la institución, gestiones, canalizaciones, atenciones telefónicas, atenciones en las brigadas.</v>
      </c>
      <c r="G53" s="696" t="str">
        <f>IF(ISBLANK('5. Pp (3 años)'!G53),"",'5. Pp (3 años)'!G53)</f>
        <v>Eficacia</v>
      </c>
      <c r="H53" s="696" t="str">
        <f>IF(ISBLANK('5. Pp (3 años)'!H53),"",'5. Pp (3 años)'!H53)</f>
        <v>Trimestral</v>
      </c>
      <c r="I53" s="697" t="str">
        <f>IF(ISBLANK('5. Pp (3 años)'!I53),"",'5. Pp (3 años)'!I53)</f>
        <v xml:space="preserve">                MÉTODO DE CÁLCULO 
              POAB=(TOAB/TOAE)*100
                               VARIABLES
POAB: Porcentaje de Orientaciones y Atenciones Brindadas.
TOAB: Total de Orientaciones y Atenciones Brindadas.
TOAE: Total de Orientaciones y Atenciones Estimadas.</v>
      </c>
      <c r="J53" s="697" t="str">
        <f>IF(ISBLANK('5. Pp (3 años)'!J53),"",'5. Pp (3 años)'!J53)</f>
        <v>UNIDAD DE MEDIDA DEL INDICADOR:
Porcentaje.
UNIDAD DE MEDIDA DE LAS VARIABLES:
Orientaciones y Atenciones.</v>
      </c>
      <c r="K53" s="696" t="str">
        <f>IF(ISBLANK('5. Pp (3 años)'!K53),"",'5. Pp (3 años)'!K53)</f>
        <v>Ascendente</v>
      </c>
      <c r="L53" s="464" t="s">
        <v>1390</v>
      </c>
      <c r="M53" s="503" t="s">
        <v>1391</v>
      </c>
      <c r="N53" s="697" t="str">
        <f>IF(ISBLANK('5. Pp (3 años)'!N53),"",'5. Pp (3 años)'!N53)</f>
        <v>Nombre del Documento: Lista de orientaciones 2025-2027
Nombre de quien Genera la información: 
Coordinación de Asistencia Social y Atención Ciudadana.
Periodicidad con que se genera la información:
Trimestral.
Liga de la página donde se localiza la información o ubicación:  
Lefort de consulta ubicado en la repisa 1, en la oficina de la Coordinación de Asistencia Social y Atención Ciudadana.</v>
      </c>
      <c r="O53" s="697" t="str">
        <f>IF(ISBLANK('5. Pp (3 años)'!O53),"",'5. Pp (3 años)'!O53)</f>
        <v>Las usuarias y los usuarios acude al SMDIFBJ a solicitar información de los trámites y servicios que se brindan.</v>
      </c>
      <c r="P53" s="468" t="str">
        <f>IF(ISBLANK('5. Pp (3 años)'!P53),"",'5. Pp (3 años)'!P53)</f>
        <v/>
      </c>
    </row>
    <row r="54" spans="1:16" ht="409.5">
      <c r="B54" s="749" t="str">
        <f>IF(ISBLANK('5. Pp (3 años)'!B54),"",'5. Pp (3 años)'!B54)</f>
        <v xml:space="preserve"> Dirección Administrativa y de Finanzas</v>
      </c>
      <c r="C54" s="684" t="str">
        <f>IF(ISBLANK('5. Pp (3 años)'!C54),"",'5. Pp (3 años)'!C54)</f>
        <v>Componente</v>
      </c>
      <c r="D54" s="718" t="str">
        <f>IF(ISBLANK('5. Pp (3 años)'!D54),"",'5. Pp (3 años)'!D54)</f>
        <v>4.2.1.1.3. Procedimientos administrativos para las diferentes áreas del SMDIFBJ realizados.
SMDIFBJ: Sistema Municipal para el Desarrollo Integral de la Familia de Benito Juárez.</v>
      </c>
      <c r="E54" s="718" t="str">
        <f>IF(ISBLANK('5. Pp (3 años)'!E54),"",'5. Pp (3 años)'!E54)</f>
        <v>PPAR: Porcentaje de Procedimientos Administrativos  Realizados.</v>
      </c>
      <c r="F54" s="718" t="str">
        <f>IF(ISBLANK('5. Pp (3 años)'!F54),"",'5. Pp (3 años)'!F54)</f>
        <v>Este indicador mide el grado de cumplimiento de los procedimientos administrativos otorgados a las diferentes unidades del SMDIFBJ, como son: mantenimiento de instalaciones, vehículos y equipo de cómputo, compras de insumos, resguardos de mobiliario, reportes contables, etc.</v>
      </c>
      <c r="G54" s="684" t="str">
        <f>IF(ISBLANK('5. Pp (3 años)'!G54),"",'5. Pp (3 años)'!G54)</f>
        <v>Eficacia</v>
      </c>
      <c r="H54" s="684" t="str">
        <f>IF(ISBLANK('5. Pp (3 años)'!H54),"",'5. Pp (3 años)'!H54)</f>
        <v>Trimestral</v>
      </c>
      <c r="I54" s="718" t="str">
        <f>IF(ISBLANK('5. Pp (3 años)'!I54),"",'5. Pp (3 años)'!I54)</f>
        <v xml:space="preserve">                 MÉTODO DE CÁLCULO
                PPAR=(TPAR/TPAE)*100
                              VARIABLES
PPAR: Porcentaje de Procedimientos Administrativos  Realizados.
TPAR: Total de Procedimientos Administrativos  Realizados.
TPAE: Total de Procedimientos Administrativos Estimados.</v>
      </c>
      <c r="J54" s="718" t="str">
        <f>IF(ISBLANK('5. Pp (3 años)'!J54),"",'5. Pp (3 años)'!J54)</f>
        <v>UNIDAD DE MEDIDA DEL INDICADOR:
Porcentaje.
UNIDAD DE MEDIDA DE LAS VARIABLES:
Procedimientos Administrativos.</v>
      </c>
      <c r="K54" s="684" t="str">
        <f>IF(ISBLANK('5. Pp (3 años)'!K54),"",'5. Pp (3 años)'!K54)</f>
        <v>Ascendente</v>
      </c>
      <c r="L54" s="718" t="s">
        <v>584</v>
      </c>
      <c r="M54" s="718" t="s">
        <v>583</v>
      </c>
      <c r="N54" s="718" t="str">
        <f>IF(ISBLANK('5. Pp (3 años)'!N54),"",'5. Pp (3 años)'!N54)</f>
        <v>Nombre del Documento:
Informes trimestrales de los procedimientos administrativos de las  áreas del  Sistema DIF de  Benito de Juárez 2025 - 2027.
Nombre de quien Genera la información: 
Dirección Administrativa y de Finanzas
Periodicidad con que se genera la información:
Trimestral.        
Liga de la página donde se localiza la información o ubicación:                                                                                                                                                                                                                                                                                                                                                                                                                                                                                                                                            Lefort con clave de expediente MBJ-DGSDIF-DAF-002-2025 - 2027 ubicado en el área de recepción de la Coordinación de Recursos Financieros.</v>
      </c>
      <c r="O54" s="718" t="str">
        <f>IF(ISBLANK('5. Pp (3 años)'!O54),"",'5. Pp (3 años)'!O54)</f>
        <v>Las instalaciones y oficinas del SMDIFBJ requieren de mantenimiento de instalaciones, vehículos y equipo de cómputo.</v>
      </c>
      <c r="P54" s="517" t="str">
        <f>IF(ISBLANK('5. Pp (3 años)'!P54),"",'5. Pp (3 años)'!P54)</f>
        <v/>
      </c>
    </row>
    <row r="55" spans="1:16" ht="324">
      <c r="B55" s="748" t="str">
        <f>IF(ISBLANK('5. Pp (3 años)'!B55),"",'5. Pp (3 años)'!B55)</f>
        <v xml:space="preserve">
Coordinación de Recursos Financieros</v>
      </c>
      <c r="C55" s="696" t="str">
        <f>IF(ISBLANK('5. Pp (3 años)'!C55),"",'5. Pp (3 años)'!C55)</f>
        <v>Actividad</v>
      </c>
      <c r="D55" s="697" t="str">
        <f>IF(ISBLANK('5. Pp (3 años)'!D55),"",'5. Pp (3 años)'!D55)</f>
        <v>4.2.1.1.3.1. Realización de reportes contables, presupuestarios y financieros para la integración de la cuenta pública.</v>
      </c>
      <c r="E55" s="697" t="str">
        <f>IF(ISBLANK('5. Pp (3 años)'!E55),"",'5. Pp (3 años)'!E55)</f>
        <v>PRCPFE: Porcentaje de Reportes Contables, Presupuestarios y Financieros Elaborados.</v>
      </c>
      <c r="F55" s="697" t="str">
        <f>IF(ISBLANK('5. Pp (3 años)'!F55),"",'5. Pp (3 años)'!F55)</f>
        <v>Este indicador mide el cumplimiento de los reportes contables, presupuestarios y financieros realizados para el avance en la contabilidad y en la preparación de la cuenta pública para el cumplimiento ante las entidades fiscalizadoras.</v>
      </c>
      <c r="G55" s="696" t="str">
        <f>IF(ISBLANK('5. Pp (3 años)'!G55),"",'5. Pp (3 años)'!G55)</f>
        <v>Eficacia</v>
      </c>
      <c r="H55" s="696" t="str">
        <f>IF(ISBLANK('5. Pp (3 años)'!H55),"",'5. Pp (3 años)'!H55)</f>
        <v>Trimestral</v>
      </c>
      <c r="I55" s="697" t="str">
        <f>IF(ISBLANK('5. Pp (3 años)'!I55),"",'5. Pp (3 años)'!I55)</f>
        <v xml:space="preserve">                MÉTODO DE CÁLCULO 
      PRCPFE=(TRCPFE/TRCPFP)*100      
                                VARIABLES
  PRCPFE: Porcentaje de Reportes Contables, Presupuestarios y Financieros Elaborados.
TRCPFE: Total de Reportes  Contables, Presupuestarios y Financieros Elaborados.
TRCPFP: Total de Reportes   Contables, Presupuestarios y Financieros Programados.</v>
      </c>
      <c r="J55" s="697" t="str">
        <f>IF(ISBLANK('5. Pp (3 años)'!J55),"",'5. Pp (3 años)'!J55)</f>
        <v>UNIDAD DE MEDIDA DEL INDICADOR:
Porcentaje.
UNIDAD DE MEDIDA DE LAS VARIABLES:
Reportes</v>
      </c>
      <c r="K55" s="696" t="str">
        <f>IF(ISBLANK('5. Pp (3 años)'!K55),"",'5. Pp (3 años)'!K55)</f>
        <v>Ascendente</v>
      </c>
      <c r="L55" s="697" t="s">
        <v>586</v>
      </c>
      <c r="M55" s="697" t="s">
        <v>585</v>
      </c>
      <c r="N55" s="697" t="str">
        <f>IF(ISBLANK('5. Pp (3 años)'!N55),"",'5. Pp (3 años)'!N55)</f>
        <v>Nombre del Documento: Informe de Reportes Contables, Presupuestarios y Financieros del SMDIFBJ 2025 y 2027.
Nombre del área que Genera la información: 
Coordinación de Recursos Financieros.
Periodicidad con que se genera la información:  
Trimestral.
Liga de la página donde se localiza la información o ubicación:
Lefort con clave de expediente MBJ-DGSDIF-DAF-CRF-002-2025 y 2027 ubicado en el área de recepción de la Coordinación de Recursos Financieros.</v>
      </c>
      <c r="O55" s="697" t="str">
        <f>IF(ISBLANK('5. Pp (3 años)'!O55),"",'5. Pp (3 años)'!O55)</f>
        <v>Se reciben las ministraciones para la operación del SMDIFBJ.</v>
      </c>
      <c r="P55" s="468" t="str">
        <f>IF(ISBLANK('5. Pp (3 años)'!P55),"",'5. Pp (3 años)'!P55)</f>
        <v/>
      </c>
    </row>
    <row r="56" spans="1:16" ht="283.5">
      <c r="B56" s="748" t="str">
        <f>IF(ISBLANK('5. Pp (3 años)'!B56),"",'5. Pp (3 años)'!B56)</f>
        <v xml:space="preserve">
Coordinación de Recursos Humanos</v>
      </c>
      <c r="C56" s="696" t="str">
        <f>IF(ISBLANK('5. Pp (3 años)'!C56),"",'5. Pp (3 años)'!C56)</f>
        <v>Actividad</v>
      </c>
      <c r="D56" s="697" t="str">
        <f>IF(ISBLANK('5. Pp (3 años)'!D56),"",'5. Pp (3 años)'!D56)</f>
        <v>4.2.1.1.3.2. Elaboración de cédulas nominales quincenales por medio de un control de incidencias.</v>
      </c>
      <c r="E56" s="697" t="str">
        <f>IF(ISBLANK('5. Pp (3 años)'!E56),"",'5. Pp (3 años)'!E56)</f>
        <v>PCNE: Porcentaje de Cédulas Nominales Elaboradas.</v>
      </c>
      <c r="F56" s="697" t="str">
        <f>IF(ISBLANK('5. Pp (3 años)'!F56),"",'5. Pp (3 años)'!F56)</f>
        <v>Este indicador mide el grado de cumplimiento de las cédulas nominales de vacaciones y/o permisos RH004, movimientos RH003, altas RH001, Bajas RH002 del recurso humano, supervisando que las áreas cumplan con los lineamientos para la solicitud de las cédulas de acuerdo al reglamento.</v>
      </c>
      <c r="G56" s="696" t="str">
        <f>IF(ISBLANK('5. Pp (3 años)'!G56),"",'5. Pp (3 años)'!G56)</f>
        <v>Eficacia</v>
      </c>
      <c r="H56" s="696" t="str">
        <f>IF(ISBLANK('5. Pp (3 años)'!H56),"",'5. Pp (3 años)'!H56)</f>
        <v>Trimestral</v>
      </c>
      <c r="I56" s="697" t="str">
        <f>IF(ISBLANK('5. Pp (3 años)'!I56),"",'5. Pp (3 años)'!I56)</f>
        <v xml:space="preserve">                MÉTODO DE CÁLCULO
             PCNE=(TCNE/TCNP)*100
                               VARIABLES 
PCNE: Porcentaje de Cédulas Nominales Elaboradas.
TCNE: Total de Cédulas Nominales Elaboradas.
TCNP: Total de Cédulas Nominales Programadas.
</v>
      </c>
      <c r="J56" s="697" t="str">
        <f>IF(ISBLANK('5. Pp (3 años)'!J56),"",'5. Pp (3 años)'!J56)</f>
        <v>UNIDAD DE MEDIDA DEL INDICADOR:
Porcentaje.
UNIDAD DE MEDIDA DE LAS VARIABLES:
Cédulas nominales.</v>
      </c>
      <c r="K56" s="696" t="str">
        <f>IF(ISBLANK('5. Pp (3 años)'!K56),"",'5. Pp (3 años)'!K56)</f>
        <v>Ascendente</v>
      </c>
      <c r="L56" s="697" t="s">
        <v>588</v>
      </c>
      <c r="M56" s="697" t="s">
        <v>587</v>
      </c>
      <c r="N56" s="697" t="str">
        <f>IF(ISBLANK('5. Pp (3 años)'!N56),"",'5. Pp (3 años)'!N56)</f>
        <v>Nombre del Documento: Cédulas nominales RH001, RH002, RH003, RH004.
Nombre de quien Genera la información: Coordinación de Recursos Humanos.
Periodicidad con que se genera la información:
Trimestral .
Liga de la página donde se localiza la información o ubicación: 
Se encuentran en la oficina de Recursos Humanos ubicadas en cada uno de  los expedientes del personal dentro del archivero gris No.1.</v>
      </c>
      <c r="O56" s="697" t="str">
        <f>IF(ISBLANK('5. Pp (3 años)'!O56),"",'5. Pp (3 años)'!O56)</f>
        <v>Las condiciones sanitarias y climatológicas son adecuadas.</v>
      </c>
      <c r="P56" s="468" t="str">
        <f>IF(ISBLANK('5. Pp (3 años)'!P56),"",'5. Pp (3 años)'!P56)</f>
        <v/>
      </c>
    </row>
    <row r="57" spans="1:16" ht="409.5">
      <c r="B57" s="923" t="str">
        <f>IF(ISBLANK('5. Pp (3 años)'!B57),"",'5. Pp (3 años)'!B57)</f>
        <v xml:space="preserve">
Jefatura de Capacitación</v>
      </c>
      <c r="C57" s="925" t="str">
        <f>IF(ISBLANK('5. Pp (3 años)'!C57),"",'5. Pp (3 años)'!C57)</f>
        <v>Actividad</v>
      </c>
      <c r="D57" s="925" t="str">
        <f>IF(ISBLANK('5. Pp (3 años)'!D57),"",'5. Pp (3 años)'!D57)</f>
        <v>4.2.1.1.3.3. Capacitación interna al personal de conformidad a la legislación aplicable en el Sistema Municipal DIF Benito Juárez alineados al programa de sistema de cuidados.</v>
      </c>
      <c r="E57" s="697" t="str">
        <f>IF(ISBLANK('5. Pp (3 años)'!E57),"",'5. Pp (3 años)'!E57)</f>
        <v>PCC: Porcentaje de Colaboradores Capacitados.</v>
      </c>
      <c r="F57" s="697" t="str">
        <f>IF(ISBLANK('5. Pp (3 años)'!F57),"",'5. Pp (3 años)'!F57)</f>
        <v>Este indicador mide el cumplimiento de los colaboradores del SMDIFBJ que asisten a los cursos de capacitación para aumentar sus conocimientos y habilidades inherentes a su puesto para su crecimiento personal y profesional, también para dar una mejor atención a la población.</v>
      </c>
      <c r="G57" s="696" t="str">
        <f>IF(ISBLANK('5. Pp (3 años)'!G57),"",'5. Pp (3 años)'!G57)</f>
        <v>Eficiencia</v>
      </c>
      <c r="H57" s="696" t="str">
        <f>IF(ISBLANK('5. Pp (3 años)'!H57),"",'5. Pp (3 años)'!H57)</f>
        <v>Trimestral</v>
      </c>
      <c r="I57" s="697" t="str">
        <f>IF(ISBLANK('5. Pp (3 años)'!I57),"",'5. Pp (3 años)'!I57)</f>
        <v xml:space="preserve">                MÉTODO DE CÁLCULO
                  PCC=(TCC/TCE)*100
                              VARIABLES
PCC: Porcentaje de Colaboradores Capacitados.
TCC: Total de Colaboradores Capacitados.
TCE: Total de Colaboradores Estimados a capacitar.</v>
      </c>
      <c r="J57" s="697" t="str">
        <f>IF(ISBLANK('5. Pp (3 años)'!J57),"",'5. Pp (3 años)'!J57)</f>
        <v>UNIDAD DE MEDIDA DEL INDICADOR:
Porcentaje.
UNIDAD DE MEDIDA DE LAS VARIABLES:
Colaboradores.</v>
      </c>
      <c r="K57" s="696" t="str">
        <f>IF(ISBLANK('5. Pp (3 años)'!K57),"",'5. Pp (3 años)'!K57)</f>
        <v>Ascendente</v>
      </c>
      <c r="L57" s="697" t="s">
        <v>590</v>
      </c>
      <c r="M57" s="697" t="s">
        <v>589</v>
      </c>
      <c r="N57" s="697" t="str">
        <f>IF(ISBLANK('5. Pp (3 años)'!N57),"",'5. Pp (3 años)'!N57)</f>
        <v>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nomenclatura carpeta de consulta 2025- 2027</v>
      </c>
      <c r="O57" s="697" t="str">
        <f>IF(ISBLANK('5. Pp (3 años)'!O57),"",'5. Pp (3 años)'!O57)</f>
        <v>Las condiciones sanitarias y climatológicas son adecuadas.</v>
      </c>
      <c r="P57" s="468" t="str">
        <f>IF(ISBLANK('5. Pp (3 años)'!P57),"",'5. Pp (3 años)'!P57)</f>
        <v/>
      </c>
    </row>
    <row r="58" spans="1:16" ht="263.25">
      <c r="B58" s="924"/>
      <c r="C58" s="926"/>
      <c r="D58" s="926"/>
      <c r="E58" s="697" t="str">
        <f>IF(ISBLANK('5. Pp (3 años)'!E58),"",'5. Pp (3 años)'!E58)</f>
        <v>PCB: Porcentaje de Capacitaciones Brindadas.</v>
      </c>
      <c r="F58" s="697" t="str">
        <f>IF(ISBLANK('5. Pp (3 años)'!F58),"",'5. Pp (3 años)'!F58)</f>
        <v>Este indicador mide el cumplimiento de las capacitaciones brindadas a los colaboradores del SMDIF BJ para incrementar sus conocimientos y habilidades inherentes a su puesto para su crecimiento personal y profesional para coadyuvar la mejora continua en la atención a la población.</v>
      </c>
      <c r="G58" s="696" t="str">
        <f>IF(ISBLANK('5. Pp (3 años)'!G58),"",'5. Pp (3 años)'!G58)</f>
        <v>Eficiencia</v>
      </c>
      <c r="H58" s="696" t="str">
        <f>IF(ISBLANK('5. Pp (3 años)'!H58),"",'5. Pp (3 años)'!H58)</f>
        <v>Trimestral</v>
      </c>
      <c r="I58" s="697" t="str">
        <f>IF(ISBLANK('5. Pp (3 años)'!I58),"",'5. Pp (3 años)'!I58)</f>
        <v xml:space="preserve">                MÉTODO DE CÁLCULO
                   PCB=(TCB/TCE)*100
                              VARIABLES
PCB: Porcentaje de Capacitaciones Brindadas. 
TCB: Total de Capacitaciones Brindadas.
TCE: Total de Capacitaciones Estimadas.</v>
      </c>
      <c r="J58" s="697" t="str">
        <f>IF(ISBLANK('5. Pp (3 años)'!J58),"",'5. Pp (3 años)'!J58)</f>
        <v>UNIDAD DE MEDIDA DEL INDICADOR:
Porcentaje.
UNIDAD DE MEDIDA DE LAS VARIABLES:
Capacitaciones.</v>
      </c>
      <c r="K58" s="696" t="str">
        <f>IF(ISBLANK('5. Pp (3 años)'!K58),"",'5. Pp (3 años)'!K58)</f>
        <v>Ascendente</v>
      </c>
      <c r="L58" s="697" t="s">
        <v>592</v>
      </c>
      <c r="M58" s="697" t="s">
        <v>591</v>
      </c>
      <c r="N58" s="697" t="str">
        <f>IF(ISBLANK('5. Pp (3 años)'!N58),"",'5. Pp (3 años)'!N58)</f>
        <v>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el nombre consulta 2025- 2027</v>
      </c>
      <c r="O58" s="697" t="str">
        <f>IF(ISBLANK('5. Pp (3 años)'!O58),"",'5. Pp (3 años)'!O58)</f>
        <v>Las condiciones sanitarias y climatológicas son adecuadas.</v>
      </c>
      <c r="P58" s="468" t="str">
        <f>IF(ISBLANK('5. Pp (3 años)'!P58),"",'5. Pp (3 años)'!P58)</f>
        <v/>
      </c>
    </row>
    <row r="59" spans="1:16" ht="303.75">
      <c r="B59" s="748" t="str">
        <f>IF(ISBLANK('5. Pp (3 años)'!B59),"",'5. Pp (3 años)'!B59)</f>
        <v xml:space="preserve">
Coordinación de Patrimonio</v>
      </c>
      <c r="C59" s="696" t="str">
        <f>IF(ISBLANK('5. Pp (3 años)'!C59),"",'5. Pp (3 años)'!C59)</f>
        <v>Actividad</v>
      </c>
      <c r="D59" s="697" t="str">
        <f>IF(ISBLANK('5. Pp (3 años)'!D59),"",'5. Pp (3 años)'!D59)</f>
        <v>4.2.1.1.3.4. Elaboración de inventarios de bienes, muebles e inmuebles del SMDIFBJ para su adecuado control y verificación.</v>
      </c>
      <c r="E59" s="697" t="str">
        <f>IF(ISBLANK('5. Pp (3 años)'!E59),"",'5. Pp (3 años)'!E59)</f>
        <v>PIE: Porcentaje de Inventarios de bienes muebles e inmuebles Elaborados.</v>
      </c>
      <c r="F59" s="697" t="str">
        <f>IF(ISBLANK('5. Pp (3 años)'!F59),"",'5. Pp (3 años)'!F59)</f>
        <v>Este indicador mide el cumplimiento de los inventarios que se realizan de manera semestral para la actualización del patrimonio interno (mobiliario, inmuebles, vehículos, etc.) para lograr un mejor control y verificación en el uso de los bienes muebles con los que cuenta el SMDIFBJ.</v>
      </c>
      <c r="G59" s="696" t="str">
        <f>IF(ISBLANK('5. Pp (3 años)'!G59),"",'5. Pp (3 años)'!G59)</f>
        <v>Eficacia</v>
      </c>
      <c r="H59" s="696" t="str">
        <f>IF(ISBLANK('5. Pp (3 años)'!H59),"",'5. Pp (3 años)'!H59)</f>
        <v>Trimestral</v>
      </c>
      <c r="I59" s="697" t="str">
        <f>IF(ISBLANK('5. Pp (3 años)'!I59),"",'5. Pp (3 años)'!I59)</f>
        <v xml:space="preserve">                MÉTODO DE CÁLCULO
                      PIE=(TIE/TIP)*100
                              VARIABLES
PIE: Porcentaje de Inventarios de bienes muebles e inmuebles Elaborados.
TIE: Total de Inventarios de bienes muebles e inmuebles Elaborados.
TIP: Total de Inventarios  de bienes muebles e inmuebles  Programados.</v>
      </c>
      <c r="J59" s="697" t="str">
        <f>IF(ISBLANK('5. Pp (3 años)'!J59),"",'5. Pp (3 años)'!J59)</f>
        <v>UNIDAD DE MEDIDA DEL INDICADOR:
Porcentaje.
UNIDAD DE MEDIDA DE LAS VARIABLES:
Inventarios.</v>
      </c>
      <c r="K59" s="696" t="str">
        <f>IF(ISBLANK('5. Pp (3 años)'!K59),"",'5. Pp (3 años)'!K59)</f>
        <v>Ascendente</v>
      </c>
      <c r="L59" s="697" t="s">
        <v>594</v>
      </c>
      <c r="M59" s="697" t="s">
        <v>593</v>
      </c>
      <c r="N59" s="697" t="str">
        <f>IF(ISBLANK('5. Pp (3 años)'!N59),"",'5. Pp (3 años)'!N59)</f>
        <v>Nombre del Documento: 
Archivo de inventarios de bienes, muebles e inmuebles resguardados.
Nombre de quien Genera la información: 
Coordinación de Patrimonio.
Periodicidad con que se genera la información: 
Trimestral.
Liga de la página donde se localiza la información o ubicación: 
Lefort Reportes: Documentos de Apoyo Inmediato/ RESGUARDOS INTERNOS DE MOBILIARIO POR INVENTARIO/2024.</v>
      </c>
      <c r="O59" s="697" t="str">
        <f>IF(ISBLANK('5. Pp (3 años)'!O59),"",'5. Pp (3 años)'!O59)</f>
        <v>Las condiciones sanitarias y climatológicas son adecuadas.</v>
      </c>
      <c r="P59" s="468" t="str">
        <f>IF(ISBLANK('5. Pp (3 años)'!P59),"",'5. Pp (3 años)'!P59)</f>
        <v/>
      </c>
    </row>
    <row r="60" spans="1:16" s="404" customFormat="1" ht="324">
      <c r="B60" s="748" t="str">
        <f>IF(ISBLANK('5. Pp (3 años)'!B60),"",'5. Pp (3 años)'!B60)</f>
        <v xml:space="preserve"> 
Coordinación de Suministros</v>
      </c>
      <c r="C60" s="696" t="str">
        <f>IF(ISBLANK('5. Pp (3 años)'!C60),"",'5. Pp (3 años)'!C60)</f>
        <v>Actividad</v>
      </c>
      <c r="D60" s="697" t="str">
        <f>IF(ISBLANK('5. Pp (3 años)'!D60),"",'5. Pp (3 años)'!D60)</f>
        <v>4.2.1.1.3.5. Entrega de suministros de bienes, insumos, materiales y servicios para la operación del SMDIFBJ.</v>
      </c>
      <c r="E60" s="697" t="str">
        <f>IF(ISBLANK('5. Pp (3 años)'!E60),"",'5. Pp (3 años)'!E60)</f>
        <v>PSE: Porcentaje de  Suministros  Entregados.</v>
      </c>
      <c r="F60" s="697" t="str">
        <f>IF(ISBLANK('5. Pp (3 años)'!F60),"",'5. Pp (3 años)'!F60)</f>
        <v>Este indicador mide el cumplimiento de los suministros de bienes, insumos, materiales y de servicios entregados a las Direcciones y Coordinaciones del SMDIFBJ en solicitud a sus necesidades para la operatividad y cumplimiento de las funciones de la institución.</v>
      </c>
      <c r="G60" s="696" t="str">
        <f>IF(ISBLANK('5. Pp (3 años)'!G60),"",'5. Pp (3 años)'!G60)</f>
        <v>Eficacia</v>
      </c>
      <c r="H60" s="696" t="str">
        <f>IF(ISBLANK('5. Pp (3 años)'!H60),"",'5. Pp (3 años)'!H60)</f>
        <v>Trimestral</v>
      </c>
      <c r="I60" s="697" t="str">
        <f>IF(ISBLANK('5. Pp (3 años)'!I60),"",'5. Pp (3 años)'!I60)</f>
        <v xml:space="preserve">                 MÉTODO DE CÁLCULO
                     PSE=(TSE/TSP)*100
                              VARIABLES
PSE: Porcentaje de  Suministros  Entregados.
TSE: Total  de  Suministros  Entregados.
TSP: Total  de  Suministros  Programados.</v>
      </c>
      <c r="J60" s="697" t="str">
        <f>IF(ISBLANK('5. Pp (3 años)'!J60),"",'5. Pp (3 años)'!J60)</f>
        <v>UNIDAD DE MEDIDA DEL INDICADOR:
Porcentaje.
UNIDAD DE MEDIDA DE LAS VARIABLES:
Suministros.</v>
      </c>
      <c r="K60" s="696" t="str">
        <f>IF(ISBLANK('5. Pp (3 años)'!K60),"",'5. Pp (3 años)'!K60)</f>
        <v>Ascendente</v>
      </c>
      <c r="L60" s="697" t="s">
        <v>788</v>
      </c>
      <c r="M60" s="697" t="s">
        <v>595</v>
      </c>
      <c r="N60" s="697" t="str">
        <f>IF(ISBLANK('5. Pp (3 años)'!N60),"",'5. Pp (3 años)'!N60)</f>
        <v>Nombre del Documento:
Ordenes de requisiciones de suministros recibidos 2025-2027.
Nombre de quien Genera la información: 
Coordinación de Suministros.
Periodicidad con que se genera la información: 
Trimestral.
Liga de la página donde se localiza la información o ubicación:
Lefort con clave de expediente MBJ-DGSDIF-DAF-CS-002-2025 y 2027 ubicado en el área de recepción de la Coordinación de Recursos Financieros.</v>
      </c>
      <c r="O60" s="697" t="str">
        <f>IF(ISBLANK('5. Pp (3 años)'!O60),"",'5. Pp (3 años)'!O60)</f>
        <v>Las unidades administrativas solicitan  bienes, insumos, materiales y servicios. 
Los proveedores cuentan con los suministros solicitados.</v>
      </c>
      <c r="P60" s="468"/>
    </row>
    <row r="61" spans="1:16" s="404" customFormat="1" ht="303.75">
      <c r="B61" s="748" t="str">
        <f>IF(ISBLANK('5. Pp (3 años)'!B61),"",'5. Pp (3 años)'!B61)</f>
        <v xml:space="preserve"> 
Jefatura de Parque Vehicular                     </v>
      </c>
      <c r="C61" s="696" t="str">
        <f>IF(ISBLANK('5. Pp (3 años)'!C61),"",'5. Pp (3 años)'!C61)</f>
        <v>Actividad</v>
      </c>
      <c r="D61" s="697" t="str">
        <f>IF(ISBLANK('5. Pp (3 años)'!D61),"",'5. Pp (3 años)'!D61)</f>
        <v>4.2.1.1.3.6. Realización de servicios de mantenimiento y reparación del parque vehicular  del SMDIFBJ para  la preservación, cuidado, control y verificación del parque vehicular.</v>
      </c>
      <c r="E61" s="697" t="str">
        <f>IF(ISBLANK('5. Pp (3 años)'!E61),"",'5. Pp (3 años)'!E61)</f>
        <v>PSPVR: Porcentaje de Servicios de mantenimiento y reparación del Parque Vehicular Realizados.</v>
      </c>
      <c r="F61" s="697" t="str">
        <f>IF(ISBLANK('5. Pp (3 años)'!F61),"",'5. Pp (3 años)'!F61)</f>
        <v>Este indicador mide el cumplimiento de los servicios de mantenimiento y reparación del parque vehicular para su preservación, cuidado y control coadyuvando con las áreas del SMDIFBJ en el cumplimiento de sus actividades al contar con vehículos en buen estado para sus diligencias.</v>
      </c>
      <c r="G61" s="696" t="str">
        <f>IF(ISBLANK('5. Pp (3 años)'!G61),"",'5. Pp (3 años)'!G61)</f>
        <v>Eficacia</v>
      </c>
      <c r="H61" s="696" t="str">
        <f>IF(ISBLANK('5. Pp (3 años)'!H61),"",'5. Pp (3 años)'!H61)</f>
        <v>Trimestral</v>
      </c>
      <c r="I61" s="697" t="str">
        <f>IF(ISBLANK('5. Pp (3 años)'!I61),"",'5. Pp (3 años)'!I61)</f>
        <v xml:space="preserve">                MÉTODO DE CÁLCULO
           SPVR= (TSPVR/TSPVP)*100
                               VARIABLES
PSPVR: Porcentaje de Servicios de mantenimiento y reparación del Parque Vehicular Realizados.
TSPVR: Total de Servicios de mantenimiento y reparación del Parque Vehicular Realizados.
TSPVP: Total de Servicios de mantenimiento y reparación del Parque Vehicular Programados.</v>
      </c>
      <c r="J61" s="697" t="str">
        <f>IF(ISBLANK('5. Pp (3 años)'!J61),"",'5. Pp (3 años)'!J61)</f>
        <v>UNIDAD DE MEDIDA DEL INDICADOR:
Porcentaje.
UNIDAD DE MEDIDA DE LAS VARIABLES:
Servicios</v>
      </c>
      <c r="K61" s="696" t="str">
        <f>IF(ISBLANK('5. Pp (3 años)'!K61),"",'5. Pp (3 años)'!K61)</f>
        <v>Ascendente</v>
      </c>
      <c r="L61" s="697" t="s">
        <v>597</v>
      </c>
      <c r="M61" s="697" t="s">
        <v>596</v>
      </c>
      <c r="N61" s="697" t="str">
        <f>IF(ISBLANK('5. Pp (3 años)'!N61),"",'5. Pp (3 años)'!N61)</f>
        <v xml:space="preserve">Nombre del Documento: Reportes de fichas de  mantenimiento y reparación  vehicular.
Nombre de quien Genera la información: 
Jefatura del área de Parque Vehicular.
Periodicidad con que se genera la información: 
Trimestral.
Liga de la página donde se localiza la información o ubicación:
Lefort con clave de expediente MBJ-DGSDIF-DAF-CS-002-2025 y 2027 ubicado en el área de recepción de la Coordinación de Recursos Financieros. </v>
      </c>
      <c r="O61" s="697" t="str">
        <f>IF(ISBLANK('5. Pp (3 años)'!O61),"",'5. Pp (3 años)'!O61)</f>
        <v>Los talleres mecánicos aceptan las ordenes de servicio y cuentan con las refacciones de los vehículos para su mantenimiento.</v>
      </c>
      <c r="P61" s="468"/>
    </row>
    <row r="62" spans="1:16" s="404" customFormat="1" ht="283.5">
      <c r="B62" s="748" t="str">
        <f>IF(ISBLANK('5. Pp (3 años)'!B62),"",'5. Pp (3 años)'!B62)</f>
        <v xml:space="preserve">
Coordinación de Sistemas</v>
      </c>
      <c r="C62" s="696" t="str">
        <f>IF(ISBLANK('5. Pp (3 años)'!C62),"",'5. Pp (3 años)'!C62)</f>
        <v>Actividad</v>
      </c>
      <c r="D62" s="697" t="str">
        <f>IF(ISBLANK('5. Pp (3 años)'!D62),"",'5. Pp (3 años)'!D62)</f>
        <v>4.2.1.1.3.7. Realización de servicios a los equipos de cómputo, líneas telefónicas y red informática para su correcto funcionamiento  y operación.
Servicios: Mantenimiento, Reparación y Revisión.</v>
      </c>
      <c r="E62" s="697" t="str">
        <f>IF(ISBLANK('5. Pp (3 años)'!E62),"",'5. Pp (3 años)'!E62)</f>
        <v>PSR: Porcentaje de Servicios Realizados.</v>
      </c>
      <c r="F62" s="697" t="str">
        <f>IF(ISBLANK('5. Pp (3 años)'!F62),"",'5. Pp (3 años)'!F62)</f>
        <v>Este indicador mide el cumplimiento de los servicios de mantenimiento, reparación y revisión de equipos de cómputo, líneas telefónicas y red informática para su correcto funcionamiento y operación, que son solicitados por las diferentes Direcciones y Coordinaciones del SMDIFBJ.</v>
      </c>
      <c r="G62" s="696" t="str">
        <f>IF(ISBLANK('5. Pp (3 años)'!G62),"",'5. Pp (3 años)'!G62)</f>
        <v>Eficacia</v>
      </c>
      <c r="H62" s="696" t="str">
        <f>IF(ISBLANK('5. Pp (3 años)'!H62),"",'5. Pp (3 años)'!H62)</f>
        <v>Trimestral</v>
      </c>
      <c r="I62" s="697" t="str">
        <f>IF(ISBLANK('5. Pp (3 años)'!I62),"",'5. Pp (3 años)'!I62)</f>
        <v xml:space="preserve">                MÉTODO DE CALCULO
                    PSR=(TSR/TSP)*100
                              VARIABLES
PSR: Porcentaje de Servicios Realizados.
TSR: Total de Servicios Realizados.
TSP: Total de  Servicios Programados.</v>
      </c>
      <c r="J62" s="697" t="str">
        <f>IF(ISBLANK('5. Pp (3 años)'!J62),"",'5. Pp (3 años)'!J62)</f>
        <v>UNIDAD DE MEDIDA DEL INDICADOR:
Porcentaje.
UNIDAD DE MEDIDA DE LAS VARIABLES:
Servicios.</v>
      </c>
      <c r="K62" s="696" t="str">
        <f>IF(ISBLANK('5. Pp (3 años)'!K62),"",'5. Pp (3 años)'!K62)</f>
        <v>Ascendente</v>
      </c>
      <c r="L62" s="697" t="s">
        <v>599</v>
      </c>
      <c r="M62" s="697" t="s">
        <v>598</v>
      </c>
      <c r="N62" s="697" t="str">
        <f>IF(ISBLANK('5. Pp (3 años)'!N62),"",'5. Pp (3 años)'!N62)</f>
        <v>Nombre del Documento:
Reporte del Sistema de Tickets. 
Nombre de quien Genera la información: 
Coordinación de Sistemas.
Periodicidad con que se genera la información:
Trimestral. 
Liga de la página donde se localiza la información o ubicación: 
Lefort con clave de expediente MBJ-DGSDIF-DAF-CSI-04-2025-2027 ubicado en la oficina del área de la Coordinación de Sistemas.</v>
      </c>
      <c r="O62" s="697" t="str">
        <f>IF(ISBLANK('5. Pp (3 años)'!O62),"",'5. Pp (3 años)'!O62)</f>
        <v>Los proveedores cuentan con las refacciones necesarias.</v>
      </c>
      <c r="P62" s="468"/>
    </row>
    <row r="63" spans="1:16" ht="303.75">
      <c r="B63" s="748" t="str">
        <f>IF(ISBLANK('5. Pp (3 años)'!B63),"",'5. Pp (3 años)'!B63)</f>
        <v xml:space="preserve">
Coordinación de Mantenimiento</v>
      </c>
      <c r="C63" s="696" t="str">
        <f>IF(ISBLANK('5. Pp (3 años)'!C63),"",'5. Pp (3 años)'!C63)</f>
        <v>Actividad</v>
      </c>
      <c r="D63" s="697" t="str">
        <f>IF(ISBLANK('5. Pp (3 años)'!D63),"",'5. Pp (3 años)'!D63)</f>
        <v>4.2.1.1.3.8 Realización de servicios a los inmuebles que son propiedad del SMDIFBJ  para tenerlos en optimas condiciones y brindar a los usuarios servicios en instalaciones dignas y confortables.
Servicios: Mantenimiento, reparación, remodelación, limpieza y vigilancia.</v>
      </c>
      <c r="E63" s="697" t="str">
        <f>IF(ISBLANK('5. Pp (3 años)'!E63),"",'5. Pp (3 años)'!E63)</f>
        <v>PSR: Porcentaje de Servicios Realizados.</v>
      </c>
      <c r="F63" s="697" t="str">
        <f>IF(ISBLANK('5. Pp (3 años)'!F63),"",'5. Pp (3 años)'!F63)</f>
        <v>Este indicador mide el cumplimiento de los servicios de mantenimiento, reparación, remodelación, limpieza y vigilancia que se realizan en las instalaciones del SMDIFBJ para que estén en óptimas condiciones, confortables, dignas e inclusivas y dar un mejor servicio a los usuarios.</v>
      </c>
      <c r="G63" s="696" t="str">
        <f>IF(ISBLANK('5. Pp (3 años)'!G63),"",'5. Pp (3 años)'!G63)</f>
        <v>Eficacia</v>
      </c>
      <c r="H63" s="696" t="str">
        <f>IF(ISBLANK('5. Pp (3 años)'!H63),"",'5. Pp (3 años)'!H63)</f>
        <v>Trimestral</v>
      </c>
      <c r="I63" s="697" t="str">
        <f>IF(ISBLANK('5. Pp (3 años)'!I63),"",'5. Pp (3 años)'!I63)</f>
        <v xml:space="preserve">                 MÉTODO DE CÁLCULO
                     PSR=(TSR/TSE)*100
                              VARIABLES
PSR: Porcentaje de Servicios Realizados.
TSR: Total de Servicios Realizados.
TSE: Total de Servicios Estimados.</v>
      </c>
      <c r="J63" s="697" t="str">
        <f>IF(ISBLANK('5. Pp (3 años)'!J63),"",'5. Pp (3 años)'!J63)</f>
        <v>UNIDAD DE MEDIDA DEL INDICADOR:
Porcentaje.
UNIDAD DE MEDIDA DE LAS VARIABLES:
Servicios</v>
      </c>
      <c r="K63" s="696" t="str">
        <f>IF(ISBLANK('5. Pp (3 años)'!K63),"",'5. Pp (3 años)'!K63)</f>
        <v>Ascendente</v>
      </c>
      <c r="L63" s="697" t="s">
        <v>601</v>
      </c>
      <c r="M63" s="697" t="s">
        <v>600</v>
      </c>
      <c r="N63" s="697" t="str">
        <f>IF(ISBLANK('5. Pp (3 años)'!N63),"",'5. Pp (3 años)'!N63)</f>
        <v>Nombre del Documento: Reporte del Sistema de Tickets..
Nombre de quien genera la información:
Coordinación de Mantenimiento.
Periodicidad con que se genera la información:
Trimestral.
Liga de la página donde se localiza la información o ubicación:
Lefort con clave de expediente MBJ-DGSDIF-DAF-CM-002-2025-2027 ubicado en el anaquel numero 1 de la oficina de la Coordinación de Mantenimiento.</v>
      </c>
      <c r="O63" s="697" t="str">
        <f>IF(ISBLANK('5. Pp (3 años)'!O63),"",'5. Pp (3 años)'!O63)</f>
        <v xml:space="preserve">Las condiciones meteorológicas son adecuadas. </v>
      </c>
      <c r="P63" s="468" t="str">
        <f>IF(ISBLANK('5. Pp (3 años)'!P63),"",'5. Pp (3 años)'!P63)</f>
        <v/>
      </c>
    </row>
    <row r="64" spans="1:16" ht="324">
      <c r="B64" s="749" t="str">
        <f>IF(ISBLANK('5. Pp (3 años)'!B64),"",'5. Pp (3 años)'!B64)</f>
        <v xml:space="preserve"> Coordinación de Donativos</v>
      </c>
      <c r="C64" s="684" t="str">
        <f>IF(ISBLANK('5. Pp (3 años)'!C64),"",'5. Pp (3 años)'!C64)</f>
        <v>Componente</v>
      </c>
      <c r="D64" s="718" t="str">
        <f>IF(ISBLANK('5. Pp (3 años)'!D64),"",'5. Pp (3 años)'!D64)</f>
        <v>4.2.1.1.4. Donativos a las áreas del SMDIFBJ, Asociaciones Civiles y personas de atención prioritaria entregados.
SMDIFBJ: Sistema Municipal para el Desarrollo Integral de la Familia de Benito Juárez.</v>
      </c>
      <c r="E64" s="718" t="str">
        <f>IF(ISBLANK('5. Pp (3 años)'!E64),"",'5. Pp (3 años)'!E64)</f>
        <v>PDE: Porcentaje de Donativos Entregados.</v>
      </c>
      <c r="F64" s="718" t="str">
        <f>IF(ISBLANK('5. Pp (3 años)'!F64),"",'5. Pp (3 años)'!F64)</f>
        <v>Este indicador mide el grado de cumplimiento de los donativos entregados a las áreas del SMDIFBJ, asociaciones civiles y personas de atención prioritaria con la finalidad de fortalecer los programas sociales y acciones que realiza esta institución.</v>
      </c>
      <c r="G64" s="684" t="str">
        <f>IF(ISBLANK('5. Pp (3 años)'!G64),"",'5. Pp (3 años)'!G64)</f>
        <v>Eficacia</v>
      </c>
      <c r="H64" s="684" t="str">
        <f>IF(ISBLANK('5. Pp (3 años)'!H64),"",'5. Pp (3 años)'!H64)</f>
        <v>Trimestral</v>
      </c>
      <c r="I64" s="718" t="str">
        <f>IF(ISBLANK('5. Pp (3 años)'!I64),"",'5. Pp (3 años)'!I64)</f>
        <v xml:space="preserve">                 MÉTODO DE CÁLCULO
                    PDE=(TDE/TDP)*100
                               VARIABLES
 PDE: Porcentaje de Donativos Entregados.
TDE: Total de Donativos Entregados
TDP: Total de Donativos Programados.</v>
      </c>
      <c r="J64" s="718" t="str">
        <f>IF(ISBLANK('5. Pp (3 años)'!J64),"",'5. Pp (3 años)'!J64)</f>
        <v>UNIDAD DE MEDIDA DEL INDICADOR:
Porcentaje.
UNIDAD DE MEDIDA DE LAS VARIABLES:
Donativos Entregados</v>
      </c>
      <c r="K64" s="684" t="str">
        <f>IF(ISBLANK('5. Pp (3 años)'!K64),"",'5. Pp (3 años)'!K64)</f>
        <v>Ascendente</v>
      </c>
      <c r="L64" s="718" t="s">
        <v>603</v>
      </c>
      <c r="M64" s="718" t="s">
        <v>602</v>
      </c>
      <c r="N64" s="718" t="str">
        <f>IF(ISBLANK('5. Pp (3 años)'!N64),"",'5. Pp (3 años)'!N64)</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 y 2027
MBJ/DIF/DG/OM/CD/002/2025-2027 ubicado en la oficina de la Coordinación de Donativos.</v>
      </c>
      <c r="O64" s="718" t="str">
        <f>IF(ISBLANK('5. Pp (3 años)'!O64),"",'5. Pp (3 años)'!O64)</f>
        <v xml:space="preserve">Las empresas, organismos no gubernamentales, instituciones, población en general, etc.  entregan de manera voluntaria donativos al SMDIFBJ.
</v>
      </c>
      <c r="P64" s="517" t="str">
        <f>IF(ISBLANK('5. Pp (3 años)'!P64),"",'5. Pp (3 años)'!P64)</f>
        <v/>
      </c>
    </row>
    <row r="65" spans="2:16" ht="324">
      <c r="B65" s="748" t="str">
        <f>IF(ISBLANK('5. Pp (3 años)'!B65),"",'5. Pp (3 años)'!B65)</f>
        <v xml:space="preserve">
Coordinación de Donativos</v>
      </c>
      <c r="C65" s="696" t="str">
        <f>IF(ISBLANK('5. Pp (3 años)'!C65),"",'5. Pp (3 años)'!C65)</f>
        <v>Actividad</v>
      </c>
      <c r="D65" s="697" t="str">
        <f>IF(ISBLANK('5. Pp (3 años)'!D65),"",'5. Pp (3 años)'!D65)</f>
        <v>4.2.1.1.4.1. Recepción de donativos en especie o monetario.</v>
      </c>
      <c r="E65" s="697" t="str">
        <f>IF(ISBLANK('5. Pp (3 años)'!E65),"",'5. Pp (3 años)'!E65)</f>
        <v>PDR: Porcentaje de Donativos Recibidos.</v>
      </c>
      <c r="F65" s="697" t="str">
        <f>IF(ISBLANK('5. Pp (3 años)'!F65),"",'5. Pp (3 años)'!F65)</f>
        <v>Este indicador mide el cumplimiento de las entradas de donativos recepcionados de diferentes instituciones públicas y privadas, fundaciones, asociaciones, empresas socialmente responsables y la sociedad civil, mismo que se controla por medio de “reportes de entradas” diarias.</v>
      </c>
      <c r="G65" s="696" t="str">
        <f>IF(ISBLANK('5. Pp (3 años)'!G65),"",'5. Pp (3 años)'!G65)</f>
        <v>Eficacia</v>
      </c>
      <c r="H65" s="696" t="str">
        <f>IF(ISBLANK('5. Pp (3 años)'!H65),"",'5. Pp (3 años)'!H65)</f>
        <v>Trimestral</v>
      </c>
      <c r="I65" s="697" t="str">
        <f>IF(ISBLANK('5. Pp (3 años)'!I65),"",'5. Pp (3 años)'!I65)</f>
        <v xml:space="preserve">                 MÉTODO DE CÁLCULO
                    PDR= (TDR/TDE)*100
                              VARIABLES
PDR: Porcentaje de Donativos Recibidos.
TDR: Total de Donativos Recibidos.
TDE: Total de Donativos Estimados</v>
      </c>
      <c r="J65" s="697" t="str">
        <f>IF(ISBLANK('5. Pp (3 años)'!J65),"",'5. Pp (3 años)'!J65)</f>
        <v>UNIDAD DE MEDIDA DEL INDICADOR:
Porcentaje.
UNIDAD DE MEDIDA DE LAS VARIABLES:
Donativos Recibidos.</v>
      </c>
      <c r="K65" s="696" t="str">
        <f>IF(ISBLANK('5. Pp (3 años)'!K65),"",'5. Pp (3 años)'!K65)</f>
        <v>Ascendente</v>
      </c>
      <c r="L65" s="697" t="s">
        <v>605</v>
      </c>
      <c r="M65" s="697" t="s">
        <v>604</v>
      </c>
      <c r="N65" s="697" t="str">
        <f>IF(ISBLANK('5. Pp (3 años)'!N65),"",'5. Pp (3 años)'!N65)</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 ubicado en la oficina de la Coordinación de Donativos.</v>
      </c>
      <c r="O65" s="697" t="str">
        <f>IF(ISBLANK('5. Pp (3 años)'!O65),"",'5. Pp (3 años)'!O65)</f>
        <v>Instituciones públicas y privadas, Fundaciones, Asociaciones, Empresas socialmente responsables y la Sociedad civil entregan donativos al SMDIFBJ.</v>
      </c>
      <c r="P65" s="468" t="str">
        <f>IF(ISBLANK('5. Pp (3 años)'!P65),"",'5. Pp (3 años)'!P65)</f>
        <v/>
      </c>
    </row>
    <row r="66" spans="2:16" ht="325.5" customHeight="1">
      <c r="B66" s="748" t="str">
        <f>IF(ISBLANK('5. Pp (3 años)'!B66),"",'5. Pp (3 años)'!B66)</f>
        <v xml:space="preserve">
Coordinación de Donativos</v>
      </c>
      <c r="C66" s="696" t="str">
        <f>IF(ISBLANK('5. Pp (3 años)'!C66),"",'5. Pp (3 años)'!C66)</f>
        <v>Actividad</v>
      </c>
      <c r="D66" s="697" t="str">
        <f>IF(ISBLANK('5. Pp (3 años)'!D66),"",'5. Pp (3 años)'!D66)</f>
        <v>4.2.1.1.4.2. Participación de Instituciones públicas, privadas, fundaciones, asociaciones, empresas socialmente responsables y sociedad civil que entregan donativos al SMDIF BJ.</v>
      </c>
      <c r="E66" s="697" t="str">
        <f>IF(ISBLANK('5. Pp (3 años)'!E66),"",'5. Pp (3 años)'!E66)</f>
        <v>PIFAESP: Porcentaje de Instituciones Públicas y Privadas, Fundaciones, Asociaciones, Empresas Socialmente Responsables y la Sociedad Civil Participantes.</v>
      </c>
      <c r="F66" s="697" t="str">
        <f>IF(ISBLANK('5. Pp (3 años)'!F66),"",'5. Pp (3 años)'!F66)</f>
        <v>Este indicador mide el grado de cumplimiento de participaciones de Instituciones públicas, privadas, fundaciones, asociaciones, empresas socialmente responsables y sociedad civil que entregan donativos para fortalecer los programas sociales y acciones que realiza el SMDIF BJ.</v>
      </c>
      <c r="G66" s="696" t="str">
        <f>IF(ISBLANK('5. Pp (3 años)'!G66),"",'5. Pp (3 años)'!G66)</f>
        <v>Eficacia</v>
      </c>
      <c r="H66" s="696" t="str">
        <f>IF(ISBLANK('5. Pp (3 años)'!H66),"",'5. Pp (3 años)'!H66)</f>
        <v>Trimestral</v>
      </c>
      <c r="I66" s="697" t="str">
        <f>IF(ISBLANK('5. Pp (3 años)'!I66),"",'5. Pp (3 años)'!I66)</f>
        <v xml:space="preserve">                MÉTODO DE CÁLCULO
      PIFAESP=(TIFAESP/TIFAESE)*100
                                 VARIABLES
PIFAESP: Porcentaje de Instituciones Públicas y Privadas, Fundaciones, Asociaciones, Empresas Socialmente Responsables y la Sociedad Civil Participantes.
TIFAESP: Total de Instituciones Públicas y Privadas, Fundaciones, Asociaciones, Empresas Socialmente Responsables y la Sociedad Civil Participantes
TIFAESE: Total de Instituciones Públicas y Privadas, Fundaciones, Asociaciones, Empresas Socialmente Responsables y la Sociedad Civil Estimados a participar.</v>
      </c>
      <c r="J66" s="697" t="str">
        <f>IF(ISBLANK('5. Pp (3 años)'!J66),"",'5. Pp (3 años)'!J66)</f>
        <v>UNIDAD DE MEDIDA DEL INDICADOR:
Porcentaje.
UNIDAD DE MEDIDA DE LAS VARIABLES:
Instituciones públicas y privadas, Fundaciones, Asociaciones, Empresas Socialmente Responsables y la Sociedad Civil .</v>
      </c>
      <c r="K66" s="696" t="str">
        <f>IF(ISBLANK('5. Pp (3 años)'!K66),"",'5. Pp (3 años)'!K66)</f>
        <v>Ascendente</v>
      </c>
      <c r="L66" s="697" t="s">
        <v>607</v>
      </c>
      <c r="M66" s="697" t="s">
        <v>606</v>
      </c>
      <c r="N66" s="697" t="str">
        <f>IF(ISBLANK('5. Pp (3 años)'!N66),"",'5. Pp (3 años)'!N66)</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v>
      </c>
      <c r="O66" s="697" t="str">
        <f>IF(ISBLANK('5. Pp (3 años)'!O66),"",'5. Pp (3 años)'!O66)</f>
        <v>Instituciones públicas y privadas, Fundaciones, Asociaciones, Empresas socialmente responsables y la Sociedad civil entregan donativos al SMDIFBJ.</v>
      </c>
      <c r="P66" s="468" t="str">
        <f>IF(ISBLANK('5. Pp (3 años)'!P66),"",'5. Pp (3 años)'!P66)</f>
        <v/>
      </c>
    </row>
    <row r="67" spans="2:16" ht="344.25">
      <c r="B67" s="749" t="str">
        <f>IF(ISBLANK('5. Pp (3 años)'!B67),"",'5. Pp (3 años)'!B67)</f>
        <v xml:space="preserve">
Dirección de Prevención de Riesgos Psicosociales de Niñas, Niños y Adolescentes</v>
      </c>
      <c r="C67" s="684" t="str">
        <f>IF(ISBLANK('5. Pp (3 años)'!C67),"",'5. Pp (3 años)'!C67)</f>
        <v>Componente</v>
      </c>
      <c r="D67" s="718" t="str">
        <f>IF(ISBLANK('5. Pp (3 años)'!D67),"",'5. Pp (3 años)'!D67)</f>
        <v>4.2.1.1.5. Atenciones para la prevención de riesgos psicosociales mediante la concientización y actividades lúdicas que permitan la solución de conflictos a través de la cultura de la paz y los derechos de NNA, brindadas.
NNA: Niñas, Niños y Adolescentes.</v>
      </c>
      <c r="E67" s="718" t="str">
        <f>IF(ISBLANK('5. Pp (3 años)'!E67),"",'5. Pp (3 años)'!E67)</f>
        <v>PAPRPB: Porcentaje de Atenciones para la Prevención de Riesgos Psicosociales Brindadas.</v>
      </c>
      <c r="F67" s="718" t="str">
        <f>IF(ISBLANK('5. Pp (3 años)'!F67),"",'5. Pp (3 años)'!F67)</f>
        <v>Este indicador mide el cumplimiento de atenciones brindadas para la prevención de riesgos psicosociales para sensibilizar a las familias a través de la cultura de la paz y la solución de conflictos brindándoles herramientas de intervención familiar y permitir una sana convivencia.</v>
      </c>
      <c r="G67" s="684" t="str">
        <f>IF(ISBLANK('5. Pp (3 años)'!G67),"",'5. Pp (3 años)'!G67)</f>
        <v>Eficacia</v>
      </c>
      <c r="H67" s="684" t="str">
        <f>IF(ISBLANK('5. Pp (3 años)'!H67),"",'5. Pp (3 años)'!H67)</f>
        <v>Trimestral</v>
      </c>
      <c r="I67" s="718" t="str">
        <f>IF(ISBLANK('5. Pp (3 años)'!I67),"",'5. Pp (3 años)'!I67)</f>
        <v xml:space="preserve">                 MÉTODO DE CÁLCULO 
      PAPRPB=(TAPRPB/TAPRPE)*100 
                              VARIABLES
PAPRPB: Porcentaje de Atenciones para la Prevención de Riesgos Psicosociales Brindadas
TAPRPB: Total de Atenciones para la Prevención de Riesgos Psicosociales Brindadas.
TAPRPE: Total de Atenciones para la Prevención de Riesgos Psicosociales Estimadas.</v>
      </c>
      <c r="J67" s="718" t="str">
        <f>IF(ISBLANK('5. Pp (3 años)'!J67),"",'5. Pp (3 años)'!J67)</f>
        <v>UNIDAD DE MEDIDA DEL INDICADOR:
Porcentaje.
UNIDAD DE MEDIDA DE LAS VARIABLES:
Atenciones</v>
      </c>
      <c r="K67" s="684" t="str">
        <f>IF(ISBLANK('5. Pp (3 años)'!K67),"",'5. Pp (3 años)'!K67)</f>
        <v>Ascendente</v>
      </c>
      <c r="L67" s="718" t="s">
        <v>609</v>
      </c>
      <c r="M67" s="718" t="s">
        <v>608</v>
      </c>
      <c r="N67" s="718" t="str">
        <f>IF(ISBLANK('5. Pp (3 años)'!N67),"",'5. Pp (3 años)'!N67)</f>
        <v>Nombre del documento:
Lista de asistencia a pláticas y Formato de Graficas estadísticas de atenciones brindadas.
Nombre de quien genera la información:
Dirección de Prevención de Riesgos Psicosociales en NNA.
Periodicidad con que se genera la información: 
Trimestral.
Liga de la página donde se localiza la información o ubicación: 
Lefort ubicado en la oficina de la Dirección de Prevención de Riesgos Psicosociales en Niñas, niños y Adolescentes, en el mueble para leforts numero de inventario MBJMPC007540.</v>
      </c>
      <c r="O67" s="718" t="str">
        <f>IF(ISBLANK('5. Pp (3 años)'!O67),"",'5. Pp (3 años)'!O67)</f>
        <v>La población asiste a las acciones realizadas para la prevención de los riesgos psicosociales en NNA
Las condiciones climatológicas son adecuadas.</v>
      </c>
      <c r="P67" s="517" t="str">
        <f>IF(ISBLANK('5. Pp (3 años)'!P67),"",'5. Pp (3 años)'!P67)</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68" spans="2:16" ht="344.25">
      <c r="B68" s="748" t="str">
        <f>IF(ISBLANK('5. Pp (3 años)'!B68),"",'5. Pp (3 años)'!B68)</f>
        <v xml:space="preserve">
Dirección de Prevención de Riesgos Psicosociales de Niñas, Niños y Adolescentes</v>
      </c>
      <c r="C68" s="696" t="str">
        <f>IF(ISBLANK('5. Pp (3 años)'!C68),"",'5. Pp (3 años)'!C68)</f>
        <v>Actividad</v>
      </c>
      <c r="D68" s="697" t="str">
        <f>IF(ISBLANK('5. Pp (3 años)'!D68),"",'5. Pp (3 años)'!D68)</f>
        <v>4.2.1.1.5.1. Realización de acciones de enfocadas en los derechos de NNA de la "Red de Impulsores de la Transformación".</v>
      </c>
      <c r="E68" s="697" t="str">
        <f>IF(ISBLANK('5. Pp (3 años)'!E68),"",'5. Pp (3 años)'!E68)</f>
        <v>PARIR:  Porcentaje de Acciones de la Red de Impulsores Realizadas.</v>
      </c>
      <c r="F68" s="697" t="str">
        <f>IF(ISBLANK('5. Pp (3 años)'!F68),"",'5. Pp (3 años)'!F68)</f>
        <v>Este indicador mide el cumplimiento de las acciones educativas realizadas con NNA que forman la Red de Impulsores de la Transformación para la difusión y conocimiento de sus derechos.</v>
      </c>
      <c r="G68" s="696" t="str">
        <f>IF(ISBLANK('5. Pp (3 años)'!G68),"",'5. Pp (3 años)'!G68)</f>
        <v>Eficacia</v>
      </c>
      <c r="H68" s="696" t="str">
        <f>IF(ISBLANK('5. Pp (3 años)'!H68),"",'5. Pp (3 años)'!H68)</f>
        <v>Trimestral</v>
      </c>
      <c r="I68" s="697" t="str">
        <f>IF(ISBLANK('5. Pp (3 años)'!I68),"",'5. Pp (3 años)'!I68)</f>
        <v xml:space="preserve">                 MÉTODO DE CÁLCULO 
              PARIR= (TARIR/TARIE)*100
                               VARIABLES  
PARIR:  Porcentaje de Acciones de la Red de Impulsores Realizadas.
TARIR: Total de Acciones de la Red de Impulsores Realizadas.
TARIE: Total Acciones de la Red de Impulsores Estimadas. </v>
      </c>
      <c r="J68" s="697" t="str">
        <f>IF(ISBLANK('5. Pp (3 años)'!J68),"",'5. Pp (3 años)'!J68)</f>
        <v>UNIDAD DE MEDIDA DEL INDICADOR:
Porcentaje.
UNIDAD DE MEDIDA DE LAS VARIABLES:
Acciones de la Red de Impulsores</v>
      </c>
      <c r="K68" s="696" t="str">
        <f>IF(ISBLANK('5. Pp (3 años)'!K68),"",'5. Pp (3 años)'!K68)</f>
        <v>Ascendente</v>
      </c>
      <c r="L68" s="697" t="s">
        <v>610</v>
      </c>
      <c r="M68" s="697" t="s">
        <v>563</v>
      </c>
      <c r="N68" s="697" t="str">
        <f>IF(ISBLANK('5. Pp (3 años)'!N68),"",'5. Pp (3 años)'!N68)</f>
        <v>Nombre del documento:
Formato de Acciones Educativas de la Red de Impulsores de la Transformación
Nombre de quien genera la información:
Dirección de Prevención de Riesgos Psicosociales en NNA.
Periodicidad con que se genera la información: 
Trimestral.
Liga de la página donde se localiza la información o ubicación: 
Lefort de consulta ubicado en la oficina de la Dirección de Prevención de Riesgos Psicosociales en Niñas, niños y Adolescentes, en el mueble para leforts numero de inventario MBJMPC007540.</v>
      </c>
      <c r="O68" s="697" t="str">
        <f>IF(ISBLANK('5. Pp (3 años)'!O68),"",'5. Pp (3 años)'!O68)</f>
        <v>Se cuenta con las condiciones climatológicas, tecnológicas, sanitarias  y sociales para  la asistencia de NNA en las acciones educativas. 
Las niñas, niños y adolescentes de la Red de Impulsores de la Transformación asisten a las acciones educativas.
Se cuenta con la apertura de las instituciones publicas y privadas para brindarles la capacitación.</v>
      </c>
      <c r="P68" s="468" t="str">
        <f>IF(ISBLANK('5. Pp (3 años)'!P68),"",'5. Pp (3 años)'!P68)</f>
        <v/>
      </c>
    </row>
    <row r="69" spans="2:16" ht="344.25">
      <c r="B69" s="748" t="str">
        <f>IF(ISBLANK('5. Pp (3 años)'!B69),"",'5. Pp (3 años)'!B69)</f>
        <v xml:space="preserve">
Coordinación de Prevención de Riesgos Psicosociales</v>
      </c>
      <c r="C69" s="696" t="str">
        <f>IF(ISBLANK('5. Pp (3 años)'!C69),"",'5. Pp (3 años)'!C69)</f>
        <v>Actividad</v>
      </c>
      <c r="D69" s="697" t="str">
        <f>IF(ISBLANK('5. Pp (3 años)'!D69),"",'5. Pp (3 años)'!D69)</f>
        <v>4.2.1.1.5.2. Realización de actividades de prevención de riesgos psicosociales dirigido a NNA y adultos y que viven en el municipio de Benito Juárez en situación prioritaria.</v>
      </c>
      <c r="E69" s="697" t="str">
        <f>IF(ISBLANK('5. Pp (3 años)'!E69),"",'5. Pp (3 años)'!E69)</f>
        <v>PAPRPR: Porcentaje de Actividades de Prevención de Riesgos Psicosociales, Realizadas.</v>
      </c>
      <c r="F69" s="697" t="str">
        <f>IF(ISBLANK('5. Pp (3 años)'!F69),"",'5. Pp (3 años)'!F69)</f>
        <v>Este indicador mide el cumplimiento de las actividades de prevención de riesgos psicosociales realizados con el objetivo de erradicar o disminuir el embarazo en niñas y adolescentes, el trabajo infantil, la Trata de personas y el abuso sexual infantil entre otros.</v>
      </c>
      <c r="G69" s="696" t="str">
        <f>IF(ISBLANK('5. Pp (3 años)'!G69),"",'5. Pp (3 años)'!G69)</f>
        <v>Eficacia</v>
      </c>
      <c r="H69" s="696" t="str">
        <f>IF(ISBLANK('5. Pp (3 años)'!H69),"",'5. Pp (3 años)'!H69)</f>
        <v>Trimestral</v>
      </c>
      <c r="I69" s="697" t="str">
        <f>IF(ISBLANK('5. Pp (3 años)'!I69),"",'5. Pp (3 años)'!I69)</f>
        <v xml:space="preserve">                MÉTODO DE CÁLCULO
     PAPRPR=(TAPRPR/TAPRPE)*100
                               VARIABLES 
PAPRPR: Porcentaje de Actividades de Prevención de Riesgos Psicosociales, Realizadas.
TAPRPR: Total de Actividades de Prevención de Riesgos Psicosociales, Realizadas.
TAPRPE: Total de Actividades de Prevención y de Riesgos Psicosociales, Estimadas.</v>
      </c>
      <c r="J69" s="697" t="str">
        <f>IF(ISBLANK('5. Pp (3 años)'!J69),"",'5. Pp (3 años)'!J69)</f>
        <v>UNIDAD DE MEDIDA DEL INDICADOR:
Porcentaje.
UNIDAD DE MEDIDA DE LAS VARIABLES:
Actividades</v>
      </c>
      <c r="K69" s="696" t="str">
        <f>IF(ISBLANK('5. Pp (3 años)'!K69),"",'5. Pp (3 años)'!K69)</f>
        <v>Ascendente</v>
      </c>
      <c r="L69" s="697" t="s">
        <v>612</v>
      </c>
      <c r="M69" s="697" t="s">
        <v>611</v>
      </c>
      <c r="N69" s="697" t="str">
        <f>IF(ISBLANK('5. Pp (3 años)'!N69),"",'5. Pp (3 años)'!N69)</f>
        <v>Nombre del Documento:
Reporte de actividades mensuales y trimestrales de Prevención de Riesgos Psicosociales en escuelas u otros.
Nombre de quien genera la información:
Coordinación de Prevención de Riesgos Psicosociales
Periodicidad con la que se genera la información: 
Trimestral.
Liga de la página donde se localiza la información o ubicación: 
Carpeta de lista de asistencia a pláticas de la Coordinación de Prevención de Riesgos Psicosociales.</v>
      </c>
      <c r="O69" s="697" t="str">
        <f>IF(ISBLANK('5. Pp (3 años)'!O69),"",'5. Pp (3 años)'!O69)</f>
        <v xml:space="preserve">Las personas participan en las actividades para la Prevención de Riesgos Psicosociales.
</v>
      </c>
      <c r="P69" s="468" t="str">
        <f>IF(ISBLANK('5. Pp (3 años)'!P69),"",'5. Pp (3 años)'!P69)</f>
        <v/>
      </c>
    </row>
    <row r="70" spans="2:16" ht="283.5">
      <c r="B70" s="748" t="str">
        <f>IF(ISBLANK('5. Pp (3 años)'!B70),"",'5. Pp (3 años)'!B70)</f>
        <v xml:space="preserve">
Coordinación de la Cultura de la Legalidad</v>
      </c>
      <c r="C70" s="696" t="str">
        <f>IF(ISBLANK('5. Pp (3 años)'!C70),"",'5. Pp (3 años)'!C70)</f>
        <v>Actividad</v>
      </c>
      <c r="D70" s="697" t="str">
        <f>IF(ISBLANK('5. Pp (3 años)'!D70),"",'5. Pp (3 años)'!D70)</f>
        <v>4.2.1.1.5.3. Impartición de acciones de  prevención del delito dirigido a NNA y personas adultas fomentando la cultura de la legalidad. 
Acciones: Pláticas, ferias, brigadas y eventos.</v>
      </c>
      <c r="E70" s="697" t="str">
        <f>IF(ISBLANK('5. Pp (3 años)'!E70),"",'5. Pp (3 años)'!E70)</f>
        <v>PAI: Porcentaje de Acciones de Prevención del Delito Impartidas.</v>
      </c>
      <c r="F70" s="697" t="str">
        <f>IF(ISBLANK('5. Pp (3 años)'!F70),"",'5. Pp (3 años)'!F70)</f>
        <v>Este indicador mide la cantidad de acciones (pláticas, ferias, brigadas y eventos) de prevención del delito impartidas a NNA y personas adultas fomentando la cultura de la legalidad, así como las instituciones públicas y privadas vinculadas con el SMDIFBJ en la prevención del delito.</v>
      </c>
      <c r="G70" s="696" t="str">
        <f>IF(ISBLANK('5. Pp (3 años)'!G70),"",'5. Pp (3 años)'!G70)</f>
        <v>Eficacia</v>
      </c>
      <c r="H70" s="696" t="str">
        <f>IF(ISBLANK('5. Pp (3 años)'!H70),"",'5. Pp (3 años)'!H70)</f>
        <v>Trimestral</v>
      </c>
      <c r="I70" s="697" t="str">
        <f>IF(ISBLANK('5. Pp (3 años)'!I70),"",'5. Pp (3 años)'!I70)</f>
        <v xml:space="preserve">                MÉTODO DE CÁLCULO
                     PAI= (TAI/TAE)*100
                              VARIABLES
PAI: Porcentaje de Acciones de prevención del delito  Impartidas.
TAI: Total de Acciones de prevención del delito  Impartidas.
TAE: Total de Acciones de prevención del delito Estimados.</v>
      </c>
      <c r="J70" s="697" t="str">
        <f>IF(ISBLANK('5. Pp (3 años)'!J70),"",'5. Pp (3 años)'!J70)</f>
        <v>UNIDAD DE MEDIDA DEL INDICADOR:
Porcentaje.
UNIDAD DE MEDIDA DE LAS VARIABLES:
Acciones</v>
      </c>
      <c r="K70" s="696" t="str">
        <f>IF(ISBLANK('5. Pp (3 años)'!K70),"",'5. Pp (3 años)'!K70)</f>
        <v xml:space="preserve">Ascendente </v>
      </c>
      <c r="L70" s="697" t="s">
        <v>614</v>
      </c>
      <c r="M70" s="697" t="s">
        <v>613</v>
      </c>
      <c r="N70" s="697" t="str">
        <f>IF(ISBLANK('5. Pp (3 años)'!N70),"",'5. Pp (3 años)'!N70)</f>
        <v>Nombre del Documento:
Reportes de platicas y actividades de la Cultura de la Legalidad y Fichas Informativas de eventos.
Nombre de quien genera la información: 
Coordinación de la Cultura de la Legalidad
Periodicidad con que se genera la información:
Trimestral.
Liga de la página donde se localiza la información o ubicación:
Lefort ubicado en la oficina administrativa de la Coordinación de la Cultura de la Legalidad.</v>
      </c>
      <c r="O70" s="697" t="str">
        <f>IF(ISBLANK('5. Pp (3 años)'!O70),"",'5. Pp (3 años)'!O70)</f>
        <v xml:space="preserve">
Las instituciones públicas y privadas  proporcionan espacios adecuados para la impartición de las pláticas de la prevención del delito.
Las personas asisten a las pláticas de la prevención del delito.
Las condiciones sanitarias y climatológicas son optimas para la impartición de las pláticas de la cultura de la legalidad.                                                  </v>
      </c>
      <c r="P70" s="468" t="str">
        <f>IF(ISBLANK('5. Pp (3 años)'!P70),"",'5. Pp (3 años)'!P70)</f>
        <v/>
      </c>
    </row>
    <row r="71" spans="2:16" ht="283.5">
      <c r="B71" s="748" t="str">
        <f>IF(ISBLANK('5. Pp (3 años)'!B71),"",'5. Pp (3 años)'!B71)</f>
        <v xml:space="preserve">
Coordinación de Recreación, Cultura y Deportes</v>
      </c>
      <c r="C71" s="696" t="str">
        <f>IF(ISBLANK('5. Pp (3 años)'!C71),"",'5. Pp (3 años)'!C71)</f>
        <v>Actividad</v>
      </c>
      <c r="D71" s="697" t="str">
        <f>IF(ISBLANK('5. Pp (3 años)'!D71),"",'5. Pp (3 años)'!D71)</f>
        <v>4.2.1.1.5.4. Ejecución de acciones de recreación, cultura y deportes, para niñas, niños, adolescentes y personas adultas.
Acciones: Clases, eventos, actividades, concursos y torneos.</v>
      </c>
      <c r="E71" s="697" t="str">
        <f>IF(ISBLANK('5. Pp (3 años)'!E71),"",'5. Pp (3 años)'!E71)</f>
        <v>PARCD: Porcentaje de Acciones de Recreación, Cultura y Deporte Realizadas.</v>
      </c>
      <c r="F71" s="697" t="str">
        <f>IF(ISBLANK('5. Pp (3 años)'!F71),"",'5. Pp (3 años)'!F71)</f>
        <v>Este indicador mide el grado de cumplimiento de clases deportivas y culturales, así como eventos y actividades dirigidos a la población del Municipio de Benito Juárez para evitar el ocio, aprovechar el tiempo libre en actividades que fomenten la buena salud y la convivencia.</v>
      </c>
      <c r="G71" s="696" t="str">
        <f>IF(ISBLANK('5. Pp (3 años)'!G71),"",'5. Pp (3 años)'!G71)</f>
        <v>Eficacia</v>
      </c>
      <c r="H71" s="696" t="str">
        <f>IF(ISBLANK('5. Pp (3 años)'!H71),"",'5. Pp (3 años)'!H71)</f>
        <v>Trimestral</v>
      </c>
      <c r="I71" s="697" t="str">
        <f>IF(ISBLANK('5. Pp (3 años)'!I71),"",'5. Pp (3 años)'!I71)</f>
        <v xml:space="preserve">               MÉTODO DE CÁLCULO
        PARCD=(TARCD/TARCP)*100
                               VARIABLES
PARCD: Porcentaje de Acciones de Recreación, Cultura y Deporte Realizadas.
TARCD: Total de Acciones de Recreación, Cultura y Deporte Realizadas.
TARCP: Total de Acciones de Recreación, Cultura y Deporte Programadas.</v>
      </c>
      <c r="J71" s="697" t="str">
        <f>IF(ISBLANK('5. Pp (3 años)'!J71),"",'5. Pp (3 años)'!J71)</f>
        <v>UNIDAD DE MEDIDA DEL INDICADOR:
Porcentaje.
UNIDAD DE MEDIDA DE LAS VARIABLES:
Acciones</v>
      </c>
      <c r="K71" s="696" t="str">
        <f>IF(ISBLANK('5. Pp (3 años)'!K71),"",'5. Pp (3 años)'!K71)</f>
        <v>Ascendente</v>
      </c>
      <c r="L71" s="697" t="s">
        <v>789</v>
      </c>
      <c r="M71" s="697" t="s">
        <v>615</v>
      </c>
      <c r="N71" s="697" t="str">
        <f>IF(ISBLANK('5. Pp (3 años)'!N71),"",'5. Pp (3 años)'!N71)</f>
        <v>Nombre del Documento:
Clases y Actividades de Recreación, Cultura y Deporte.
Nombre de quien genera la información: 
Coordinación de Recreación, Cultura y Deportes.
Periodicidad con la que se genera la información: 
Trimestral.
Liga de la pagina donde se localiza la información o ubicación:
 Lefort de consulta Ubicado en la oficina de la Coordinación de Recreación , Cultura y Deportes.</v>
      </c>
      <c r="O71" s="697" t="str">
        <f>IF(ISBLANK('5. Pp (3 años)'!O71),"",'5. Pp (3 años)'!O71)</f>
        <v>NNA participan en la clases, actividades y eventos de recreación, cultura y deportes.
Las condiciones climáticas y sanitarias son optimas.</v>
      </c>
      <c r="P71" s="468" t="str">
        <f>IF(ISBLANK('5. Pp (3 años)'!P71),"",'5. Pp (3 años)'!P71)</f>
        <v/>
      </c>
    </row>
    <row r="72" spans="2:16" ht="409.5">
      <c r="B72" s="749" t="str">
        <f>IF(ISBLANK('5. Pp (3 años)'!B72),"",'5. Pp (3 años)'!B72)</f>
        <v xml:space="preserve">
Coordinación de Centros Asistenciales de Desarrollo Infantil    </v>
      </c>
      <c r="C72" s="684" t="str">
        <f>IF(ISBLANK('5. Pp (3 años)'!C72),"",'5. Pp (3 años)'!C72)</f>
        <v>Componente</v>
      </c>
      <c r="D72" s="718" t="str">
        <f>IF(ISBLANK('5. Pp (3 años)'!D72),"",'5. Pp (3 años)'!D72)</f>
        <v>4.2.1.1.6. Servicios de escuela de tiempo completo (CADI), para niñas y niños de un año y siete meses a cuatro años once meses de edad, de cuidadoras y cuidadores trabajadores, brindados.
CADI: Centro Asistencial de Desarrollo Infantil.</v>
      </c>
      <c r="E72" s="718" t="str">
        <f>IF(ISBLANK('5. Pp (3 años)'!E72),"",'5. Pp (3 años)'!E72)</f>
        <v>PSETCB: Porcentaje de Servicios de escuela de tiempo completo Brindados.</v>
      </c>
      <c r="F72" s="718" t="str">
        <f>IF(ISBLANK('5. Pp (3 años)'!F72),"",'5. Pp (3 años)'!F72)</f>
        <v>Este indicador mide el grado de cumplimiento de los servicios de escuela de tiempo completo brindados a las niñas y niños inscritos en los CADI como:  atención educativa, psicológica, lúdica, asistencial, alimentaria, de trabajo social y de salud.</v>
      </c>
      <c r="G72" s="684" t="str">
        <f>IF(ISBLANK('5. Pp (3 años)'!G72),"",'5. Pp (3 años)'!G72)</f>
        <v>Eficacia</v>
      </c>
      <c r="H72" s="684" t="str">
        <f>IF(ISBLANK('5. Pp (3 años)'!H72),"",'5. Pp (3 años)'!H72)</f>
        <v>Trimestral</v>
      </c>
      <c r="I72" s="718" t="str">
        <f>IF(ISBLANK('5. Pp (3 años)'!I72),"",'5. Pp (3 años)'!I72)</f>
        <v xml:space="preserve">             
                MÉTODO DE CÁLCULO
    PSETCB=(TSETCB/TSETCE)*100
                               VARIABLES 
PSETCB: Porcentaje de Servicios de Escuela de Tiempo Completo Brindados.
TSETCB: Total de Servicios de Escuela de Tiempo Completo Brindados.
TSETCE: Total de Servicios de Escuela de Tiempo Completo Estimados.</v>
      </c>
      <c r="J72" s="718" t="str">
        <f>IF(ISBLANK('5. Pp (3 años)'!J72),"",'5. Pp (3 años)'!J72)</f>
        <v>UNIDAD DE MEDIDA DEL INDICADOR:
Porcentaje.
UNIDAD DE MEDIDA DE LAS VARIABLES:
Servicios</v>
      </c>
      <c r="K72" s="684" t="str">
        <f>IF(ISBLANK('5. Pp (3 años)'!K72),"",'5. Pp (3 años)'!K72)</f>
        <v>Ascendente</v>
      </c>
      <c r="L72" s="718" t="s">
        <v>617</v>
      </c>
      <c r="M72" s="718" t="s">
        <v>616</v>
      </c>
      <c r="N72" s="718" t="str">
        <f>IF(ISBLANK('5. Pp (3 años)'!N72),"",'5. Pp (3 años)'!N72)</f>
        <v>Nombre del Documento: 
Reporte Estadístico e Informativo de los Servicios ofrecidos a las niñas y niños inscritos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Jefatura del Área Académica computadora marca Acteck n° de Serie: 3353338510358</v>
      </c>
      <c r="O72" s="718" t="str">
        <f>IF(ISBLANK('5. Pp (3 años)'!O72),"",'5. Pp (3 años)'!O72)</f>
        <v>Las madres y padres trabajadores inscriben y  mantienen la matrícula de sus hijas e hijos en los Centros Asistenciales de Desarrollo Infantil.</v>
      </c>
      <c r="P72" s="517" t="str">
        <f>IF(ISBLANK('5. Pp (3 años)'!P72),"",'5. Pp (3 años)'!P72)</f>
        <v>Objetivo 4. Garantizar una educación inclusiva, equitativa y de calidad y promover oportunidades de aprendizaje durante toda la vida para todos.
Meta 4.2 Para 2030, velar por que todas las niñas y todos los niños tengan acceso a servicios de atención 
y desarrollo en la primera infancia y a una enseñanza preescolar de calidad, a fin de que estén preparados para la enseñanza primaria.
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73" spans="2:16" ht="384.75">
      <c r="B73" s="748" t="str">
        <f>IF(ISBLANK('5. Pp (3 años)'!B73),"",'5. Pp (3 años)'!B73)</f>
        <v xml:space="preserve">
Coordinación de Centros Asistenciales de Desarrollo Infantil    </v>
      </c>
      <c r="C73" s="696" t="str">
        <f>IF(ISBLANK('5. Pp (3 años)'!C73),"",'5. Pp (3 años)'!C73)</f>
        <v>Actividad</v>
      </c>
      <c r="D73" s="697" t="str">
        <f>IF(ISBLANK('5. Pp (3 años)'!D73),"",'5. Pp (3 años)'!D73)</f>
        <v>4.2.1.1.6.1. Realización de actividades educativas en los CADI
Actividades Educativas: sociales, culturales, deportivas, recreativas, inclusivas y formativas.</v>
      </c>
      <c r="E73" s="697" t="str">
        <f>IF(ISBLANK('5. Pp (3 años)'!E73),"",'5. Pp (3 años)'!E73)</f>
        <v>PAR: Porcentaje de Actividades Educativas Realizadas.</v>
      </c>
      <c r="F73" s="697" t="str">
        <f>IF(ISBLANK('5. Pp (3 años)'!F73),"",'5. Pp (3 años)'!F73)</f>
        <v>Este indicador mide el grado de cumplimiento de las actividades educativas (Sociales, culturales, deportivas, recreativas, inclusivas y formativas) que se realizan en los CADI para cumplir con el plan de estudios de acuerdo con las fechas establecidas.</v>
      </c>
      <c r="G73" s="696" t="str">
        <f>IF(ISBLANK('5. Pp (3 años)'!G73),"",'5. Pp (3 años)'!G73)</f>
        <v>Eficacia</v>
      </c>
      <c r="H73" s="696" t="str">
        <f>IF(ISBLANK('5. Pp (3 años)'!H73),"",'5. Pp (3 años)'!H73)</f>
        <v>Trimestral</v>
      </c>
      <c r="I73" s="697" t="str">
        <f>IF(ISBLANK('5. Pp (3 años)'!I73),"",'5. Pp (3 años)'!I73)</f>
        <v xml:space="preserve">                 MÉTODO DE CÁLCULO 
                     PAR=(TAR/TAP)*100
                                 VARIABLES 
PAR: Porcentaje de Actividades Educativas Realizadas.
TAR: Total de Actividades Educativas Realizadas.
TAP: Total de Actividades Educativas Programadas.</v>
      </c>
      <c r="J73" s="697" t="str">
        <f>IF(ISBLANK('5. Pp (3 años)'!J73),"",'5. Pp (3 años)'!J73)</f>
        <v>UNIDAD DE MEDIDA DEL INDICADOR: 
Porcentaje.
UNIDAD DE MEDIDA DE LAS VARIABLES:
Actividades</v>
      </c>
      <c r="K73" s="696" t="str">
        <f>IF(ISBLANK('5. Pp (3 años)'!K73),"",'5. Pp (3 años)'!K73)</f>
        <v>Ascendente</v>
      </c>
      <c r="L73" s="697" t="s">
        <v>619</v>
      </c>
      <c r="M73" s="697" t="s">
        <v>618</v>
      </c>
      <c r="N73" s="697" t="str">
        <f>IF(ISBLANK('5. Pp (3 años)'!N73),"",'5. Pp (3 años)'!N73)</f>
        <v>Nombre del Documento: 
Reporte Estadístico e Informativo de las Actividades educativas realizadas.
Nombre de quien genera la información: 
Coordinación de los Centros Asistenciales de Desarrollo Infantil.
Periodicidad con que se genera la información: 
Trimestral.
Liga de la página donde se localiza la información o ubicación:
Oficina de la Coordinación de Centros Asistenciales de Desarrollo Infantil  
Lefort nomenclatura MBJ/DGSDIF/DPRPNNA/CADI/01/2025 A 2027</v>
      </c>
      <c r="O73" s="697" t="str">
        <f>IF(ISBLANK('5. Pp (3 años)'!O73),"",'5. Pp (3 años)'!O73)</f>
        <v xml:space="preserve"> Las niñas, niños y sus familias que integran los Centros Asistenciales de Desarrollo Infantil.</v>
      </c>
      <c r="P73" s="468" t="str">
        <f>IF(ISBLANK('5. Pp (3 años)'!P73),"",'5. Pp (3 años)'!P73)</f>
        <v/>
      </c>
    </row>
    <row r="74" spans="2:16" ht="405">
      <c r="B74" s="748" t="str">
        <f>IF(ISBLANK('5. Pp (3 años)'!B74),"",'5. Pp (3 años)'!B74)</f>
        <v xml:space="preserve">
Coordinación de Centros Asistenciales de Desarrollo Infantil    </v>
      </c>
      <c r="C74" s="696" t="str">
        <f>IF(ISBLANK('5. Pp (3 años)'!C74),"",'5. Pp (3 años)'!C74)</f>
        <v>Actividad</v>
      </c>
      <c r="D74" s="697" t="str">
        <f>IF(ISBLANK('5. Pp (3 años)'!D74),"",'5. Pp (3 años)'!D74)</f>
        <v>4.2.1.1.6.2. Realización de entregas de raciones de comida para las niñas y niños inscritos en los Centros Asistenciales de Desarrollo Infantil.</v>
      </c>
      <c r="E74" s="697" t="str">
        <f>IF(ISBLANK('5. Pp (3 años)'!E74),"",'5. Pp (3 años)'!E74)</f>
        <v>PRE: Porcentaje de Raciones de Comida Entregadas.</v>
      </c>
      <c r="F74" s="697" t="str">
        <f>IF(ISBLANK('5. Pp (3 años)'!F74),"",'5. Pp (3 años)'!F74)</f>
        <v>Este indicador mide el cumplimiento de las raciones de comida entregadas a las niñas y niños que asisten a los Centros Asistenciales de Desarrollo Infantil basados en criterios de calidad nutricia para contribuir a su buena alimentación y su desarrollo físico.</v>
      </c>
      <c r="G74" s="696" t="str">
        <f>IF(ISBLANK('5. Pp (3 años)'!G74),"",'5. Pp (3 años)'!G74)</f>
        <v>Eficacia</v>
      </c>
      <c r="H74" s="696" t="str">
        <f>IF(ISBLANK('5. Pp (3 años)'!H74),"",'5. Pp (3 años)'!H74)</f>
        <v>Trimestral</v>
      </c>
      <c r="I74" s="697" t="str">
        <f>IF(ISBLANK('5. Pp (3 años)'!I74),"",'5. Pp (3 años)'!I74)</f>
        <v xml:space="preserve">                 MÉTODO DE CÁLCULO 
                     PRE=(TRE/TRP)*100
                                VARIABLES
 PRE: Porcentaje de Raciones de Comida Entregadas.
TRE: Total de Raciones de comida Entregadas. 
TRP: Total de Raciones de comida Programadas.</v>
      </c>
      <c r="J74" s="697" t="str">
        <f>IF(ISBLANK('5. Pp (3 años)'!J74),"",'5. Pp (3 años)'!J74)</f>
        <v>UNIDAD DE MEDIDA DEL INDICADOR: 
Porcentaje.
 UNIDAD DE MEDIDA DE LAS VARIABLES: 
Raciones.</v>
      </c>
      <c r="K74" s="696" t="str">
        <f>IF(ISBLANK('5. Pp (3 años)'!K74),"",'5. Pp (3 años)'!K74)</f>
        <v>Ascendente</v>
      </c>
      <c r="L74" s="697" t="s">
        <v>621</v>
      </c>
      <c r="M74" s="697" t="s">
        <v>620</v>
      </c>
      <c r="N74" s="697" t="str">
        <f>IF(ISBLANK('5. Pp (3 años)'!N74),"",'5. Pp (3 años)'!N74)</f>
        <v>Nombre del Documento: 
Reporte Estadístico e Informativo de las raciones de comida a las niñas y niños que asisten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computadora marca Acteck n° de Serie: 3353338510358</v>
      </c>
      <c r="O74" s="697" t="str">
        <f>IF(ISBLANK('5. Pp (3 años)'!O74),"",'5. Pp (3 años)'!O74)</f>
        <v>Las niñas y niños asisten al Centro Asistencial de Desarrollo Infantil.</v>
      </c>
      <c r="P74" s="468" t="str">
        <f>IF(ISBLANK('5. Pp (3 años)'!P74),"",'5. Pp (3 años)'!P74)</f>
        <v/>
      </c>
    </row>
    <row r="75" spans="2:16" ht="384.75">
      <c r="B75" s="748" t="str">
        <f>IF(ISBLANK('5. Pp (3 años)'!B75),"",'5. Pp (3 años)'!B75)</f>
        <v xml:space="preserve">
Coordinación de Centros Asistenciales de Desarrollo Infantil</v>
      </c>
      <c r="C75" s="696" t="str">
        <f>IF(ISBLANK('5. Pp (3 años)'!C75),"",'5. Pp (3 años)'!C75)</f>
        <v>Actividad</v>
      </c>
      <c r="D75" s="697" t="str">
        <f>IF(ISBLANK('5. Pp (3 años)'!D75),"",'5. Pp (3 años)'!D75)</f>
        <v>4.2.1.1.6.3. Supervisión de los Centros de  Atención Infantil  que se encuentran registrados en la plataforma RENCAI del Municipio de Benito Juárez                                                
RENCAI: Registro Nacional de los Centros de Atención Infantil.</v>
      </c>
      <c r="E75" s="697" t="str">
        <f>IF(ISBLANK('5. Pp (3 años)'!E75),"",'5. Pp (3 años)'!E75)</f>
        <v>PSR: Porcentaje de Supervisiones Realizadas.</v>
      </c>
      <c r="F75" s="697" t="str">
        <f>IF(ISBLANK('5. Pp (3 años)'!F75),"",'5. Pp (3 años)'!F75)</f>
        <v>Este indicador mide el cumplimiento de las supervisiones de los Centros de Atención Infantil registrados en la plataforma RENCAI del Municipio de Benito Juárez para que cumplan con los requisitos señalados en los LINEAMIENTOS GENERALES PARA EL FUNCIONAMIENTO Y OPERACIÓN DEL RENCAI.</v>
      </c>
      <c r="G75" s="696" t="str">
        <f>IF(ISBLANK('5. Pp (3 años)'!G75),"",'5. Pp (3 años)'!G75)</f>
        <v>Eficacia</v>
      </c>
      <c r="H75" s="696" t="str">
        <f>IF(ISBLANK('5. Pp (3 años)'!H75),"",'5. Pp (3 años)'!H75)</f>
        <v>Trimestral</v>
      </c>
      <c r="I75" s="697" t="str">
        <f>IF(ISBLANK('5. Pp (3 años)'!I75),"",'5. Pp (3 años)'!I75)</f>
        <v xml:space="preserve">                MÉTODO DE CÁLCULO
                    PSR=(TSR/TSE)*100
                                 VARIABLES
PSR: Porcentaje de Supervisiones Realizados.
TSR: Total de Supervisiones Realizadas.
TSE: Total de Supervisiones Estimadas.</v>
      </c>
      <c r="J75" s="697" t="str">
        <f>IF(ISBLANK('5. Pp (3 años)'!J75),"",'5. Pp (3 años)'!J75)</f>
        <v>UNIDAD DE MEDIDA DEL INDICADOR: 
Porcentaje.
UNIDAD DE MEDIDA DE LAS VARIABLES:
Supervisiones</v>
      </c>
      <c r="K75" s="696" t="str">
        <f>IF(ISBLANK('5. Pp (3 años)'!K75),"",'5. Pp (3 años)'!K75)</f>
        <v xml:space="preserve">Ascendente </v>
      </c>
      <c r="L75" s="697" t="s">
        <v>622</v>
      </c>
      <c r="M75" s="697" t="s">
        <v>623</v>
      </c>
      <c r="N75" s="697" t="str">
        <f>IF(ISBLANK('5. Pp (3 años)'!N75),"",'5. Pp (3 años)'!N75)</f>
        <v>Nombre del Documento: 
Reporte de las Supervisiones  de los Centros de Atención Infantil que se encuentran registrados en la plataforma RENCAI del Municipio de Benito Juárez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computadora marca ACER N° de inventario: DIFC001079</v>
      </c>
      <c r="O75" s="697" t="str">
        <f>IF(ISBLANK('5. Pp (3 años)'!O75),"",'5. Pp (3 años)'!O75)</f>
        <v xml:space="preserve">Los Centros de Atención Infantil
están en funcionamiento durante el ciclo escolar vigente.
</v>
      </c>
      <c r="P75" s="468" t="str">
        <f>IF(ISBLANK('5. Pp (3 años)'!P75),"",'5. Pp (3 años)'!P75)</f>
        <v/>
      </c>
    </row>
    <row r="76" spans="2:16" ht="283.5">
      <c r="B76" s="749" t="str">
        <f>IF(ISBLANK('5. Pp (3 años)'!B76),"",'5. Pp (3 años)'!B76)</f>
        <v xml:space="preserve">
Delegación de la Procuraduría de Protección de Niñas, Niños, Adolescentes y la Familia</v>
      </c>
      <c r="C76" s="684" t="str">
        <f>IF(ISBLANK('5. Pp (3 años)'!C76),"",'5. Pp (3 años)'!C76)</f>
        <v>Componente</v>
      </c>
      <c r="D76" s="718" t="str">
        <f>IF(ISBLANK('5. Pp (3 años)'!D76),"",'5. Pp (3 años)'!D76)</f>
        <v>4.2.1.1.7. Servicios de asistencia social y jurídicos, dirigidos a NNA víctimas de maltrato, así como a la ciudadanía benitojuarense en situación de violencia familiar brindados.
NNA: Niñas, Niños y Adolescentes.</v>
      </c>
      <c r="E76" s="718" t="str">
        <f>IF(ISBLANK('5. Pp (3 años)'!E76),"",'5. Pp (3 años)'!E76)</f>
        <v>PSB: Porcentaje de Servicios de Asistencia Social y Jurídicos  Brindados.</v>
      </c>
      <c r="F76" s="718" t="str">
        <f>IF(ISBLANK('5. Pp (3 años)'!F76),"",'5. Pp (3 años)'!F76)</f>
        <v>Este indicador mide el cumplimiento de los servicios brindados de asistencia social y jurídicos a NNA y a la ciudadanía benitojuarense tales como: representación y acompañamiento en reportes de maltrato, asesorías jurídicas, convenios de pensión alimenticia, entre otros.</v>
      </c>
      <c r="G76" s="684" t="str">
        <f>IF(ISBLANK('5. Pp (3 años)'!G76),"",'5. Pp (3 años)'!G76)</f>
        <v>Eficacia</v>
      </c>
      <c r="H76" s="684" t="str">
        <f>IF(ISBLANK('5. Pp (3 años)'!H76),"",'5. Pp (3 años)'!H76)</f>
        <v>Trimestral</v>
      </c>
      <c r="I76" s="718" t="str">
        <f>IF(ISBLANK('5. Pp (3 años)'!I76),"",'5. Pp (3 años)'!I76)</f>
        <v xml:space="preserve">                 MÉTODO DE CÁLCULO 
                    PSB= (TSB/TSE)*100
                                VARIABLES 
PSB: Porcentaje de Servicios de Asistencia Social y Jurídicos Brindados.
TSB: Total de Servicios de Asistencia Social y Jurídicos Brindados
TSE: Total de Servicios de Asistencia Social y Jurídicos Estimados.</v>
      </c>
      <c r="J76" s="718" t="str">
        <f>IF(ISBLANK('5. Pp (3 años)'!J76),"",'5. Pp (3 años)'!J76)</f>
        <v>UNIDAD DE MEDIDA DEL INDICADOR: 
Porcentaje.
UNIDAD DE MEDIA DE LAS VARIABLES: 
Servicios.</v>
      </c>
      <c r="K76" s="684" t="str">
        <f>IF(ISBLANK('5. Pp (3 años)'!K76),"",'5. Pp (3 años)'!K76)</f>
        <v>Ascendente</v>
      </c>
      <c r="L76" s="718" t="s">
        <v>625</v>
      </c>
      <c r="M76" s="718" t="s">
        <v>624</v>
      </c>
      <c r="N76" s="718" t="str">
        <f>IF(ISBLANK('5. Pp (3 años)'!N76),"",'5. Pp (3 años)'!N76)</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está abierta al público.</v>
      </c>
      <c r="O76" s="718" t="str">
        <f>IF(ISBLANK('5. Pp (3 años)'!O76),"",'5. Pp (3 años)'!O76)</f>
        <v>NNA y la ciudadanía benitojuarense acuden a la Delegación de la Procuraduría de Protección de Niñas, Niños, Adolescentes y la Familia a solicitar servicios de asistencia social y jurídicos.</v>
      </c>
      <c r="P76" s="517" t="str">
        <f>IF(ISBLANK('5. Pp (3 años)'!P76),"",'5. Pp (3 años)'!P76)</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77" spans="2:16" ht="384.75">
      <c r="B77" s="748" t="str">
        <f>IF(ISBLANK('5. Pp (3 años)'!B77),"",'5. Pp (3 años)'!B77)</f>
        <v xml:space="preserve">
Delegación de la Procuraduría de Protección de Niñas, Niños, Adolescentes y la Familia</v>
      </c>
      <c r="C77" s="696" t="str">
        <f>IF(ISBLANK('5. Pp (3 años)'!C77),"",'5. Pp (3 años)'!C77)</f>
        <v>Actividad</v>
      </c>
      <c r="D77" s="697" t="str">
        <f>IF(ISBLANK('5. Pp (3 años)'!D77),"",'5. Pp (3 años)'!D77)</f>
        <v xml:space="preserve">4.2.1.1.7.1. Acciones de protección y planes de restitución de derechos para NNA  víctimas de maltrato, por la Delegación de la Procuraduría de Protección de NNA y la Familia. 
</v>
      </c>
      <c r="E77" s="697" t="str">
        <f>IF(ISBLANK('5. Pp (3 años)'!E77),"",'5. Pp (3 años)'!E77)</f>
        <v>PAPRDR: Porcentaje de Acciones de Protección y Restitución de Derechos Realizadas</v>
      </c>
      <c r="F77" s="697" t="str">
        <f>IF(ISBLANK('5. Pp (3 años)'!F77),"",'5. Pp (3 años)'!F77)</f>
        <v>Este indicador mide el cumplimiento de las acciones de protección y planes de restitución de derechos a NNA víctimas de maltrato.</v>
      </c>
      <c r="G77" s="696" t="str">
        <f>IF(ISBLANK('5. Pp (3 años)'!G77),"",'5. Pp (3 años)'!G77)</f>
        <v>Eficacia</v>
      </c>
      <c r="H77" s="696" t="str">
        <f>IF(ISBLANK('5. Pp (3 años)'!H77),"",'5. Pp (3 años)'!H77)</f>
        <v>Trimestral</v>
      </c>
      <c r="I77" s="697" t="str">
        <f>IF(ISBLANK('5. Pp (3 años)'!I77),"",'5. Pp (3 años)'!I77)</f>
        <v xml:space="preserve">                 MÉTODO DE CÁLCULO 
      PAPRDR=(TAPRDR/TAPRDE)*100
                                VARIABLES 
PAPRDR: Porcentaje de Acciones de Protección y Restitución de Derechos Realizados.
TAPRDR: Total de  Acciones de Protección y Restitución de Derechos Realizados.
TAPRDE: Total de  Acciones de Protección y Restitución de Derechos Estimados.</v>
      </c>
      <c r="J77" s="697" t="str">
        <f>IF(ISBLANK('5. Pp (3 años)'!J77),"",'5. Pp (3 años)'!J77)</f>
        <v>UNIDAD DE MEDIDA DEL INDICADOR: 
Porcentaje.
UNIDAD DE MEDIA DE LAS VARIABLES: 
Acciones</v>
      </c>
      <c r="K77" s="696" t="str">
        <f>IF(ISBLANK('5. Pp (3 años)'!K77),"",'5. Pp (3 años)'!K77)</f>
        <v>Ascendente</v>
      </c>
      <c r="L77" s="697" t="s">
        <v>627</v>
      </c>
      <c r="M77" s="697" t="s">
        <v>626</v>
      </c>
      <c r="N77" s="697" t="str">
        <f>IF(ISBLANK('5. Pp (3 años)'!N77),"",'5. Pp (3 años)'!N77)</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esta abierta al público.</v>
      </c>
      <c r="O77" s="697" t="str">
        <f>IF(ISBLANK('5. Pp (3 años)'!O77),"",'5. Pp (3 años)'!O77)</f>
        <v>Las niñas, niños, adolescentes por medio de reportes llegan a la Delegación de la Procuraduría de Protección de NNA y la Familia para la protección y restitución de derechos.</v>
      </c>
      <c r="P77" s="468" t="str">
        <f>IF(ISBLANK('5. Pp (3 años)'!P77),"",'5. Pp (3 años)'!P77)</f>
        <v/>
      </c>
    </row>
    <row r="78" spans="2:16" ht="283.5">
      <c r="B78" s="748" t="str">
        <f>IF(ISBLANK('5. Pp (3 años)'!B78),"",'5. Pp (3 años)'!B78)</f>
        <v xml:space="preserve">
Delegación de la Procuraduría de Protección de Niñas, Niños, Adolescentes y la Familia</v>
      </c>
      <c r="C78" s="696" t="str">
        <f>IF(ISBLANK('5. Pp (3 años)'!C78),"",'5. Pp (3 años)'!C78)</f>
        <v>Actividad</v>
      </c>
      <c r="D78" s="697" t="str">
        <f>IF(ISBLANK('5. Pp (3 años)'!D78),"",'5. Pp (3 años)'!D78)</f>
        <v>4.2.1.1.7.2. Atenciones jurídicas y de asistencia social a la ciudadanía benitojuarense en situación de violencia familiar.</v>
      </c>
      <c r="E78" s="697" t="str">
        <f>IF(ISBLANK('5. Pp (3 años)'!E78),"",'5. Pp (3 años)'!E78)</f>
        <v>PAJASR: Porcentaje de Atenciones Jurídicas y de Asistencia Social Realizadas.</v>
      </c>
      <c r="F78" s="697" t="str">
        <f>IF(ISBLANK('5. Pp (3 años)'!F78),"",'5. Pp (3 años)'!F78)</f>
        <v>Este indicador mide el cumplimiento de las atenciones Jurídicas y de Asistencia Social a la ciudadanía benitojuarense en situación de violencia familiar; tales como asesorías jurídicas, comparecencias de hechos, dependencias económicas, convenios de pensión alimenticia, etc.</v>
      </c>
      <c r="G78" s="696" t="str">
        <f>IF(ISBLANK('5. Pp (3 años)'!G78),"",'5. Pp (3 años)'!G78)</f>
        <v>Eficacia</v>
      </c>
      <c r="H78" s="696" t="str">
        <f>IF(ISBLANK('5. Pp (3 años)'!H78),"",'5. Pp (3 años)'!H78)</f>
        <v>Trimestral</v>
      </c>
      <c r="I78" s="697" t="str">
        <f>IF(ISBLANK('5. Pp (3 años)'!I78),"",'5. Pp (3 años)'!I78)</f>
        <v xml:space="preserve">                  MÉTODO DE CÁLCULO 
          PAJASR=(TAJASR/TAJASE)*100
                              VARIABLES 
PAJASR: Porcentaje de  Atenciones Jurídicas y de Asistencia Social Realizadas.
TAJASR: Total de  Atenciones Jurídicas y de Asistencia Social Realizados.
TAJASE: Total de  Atenciones Jurídicas y de Asistencia Social Estimados.</v>
      </c>
      <c r="J78" s="697" t="str">
        <f>IF(ISBLANK('5. Pp (3 años)'!J78),"",'5. Pp (3 años)'!J78)</f>
        <v>UNIDAD DE MEDIDA DEL INDICADOR: 
Porcentaje.
UNIDAD DE MEDIA DE LAS VARIABLES: 
Atenciones</v>
      </c>
      <c r="K78" s="696" t="str">
        <f>IF(ISBLANK('5. Pp (3 años)'!K78),"",'5. Pp (3 años)'!K78)</f>
        <v>Ascendente</v>
      </c>
      <c r="L78" s="697" t="s">
        <v>629</v>
      </c>
      <c r="M78" s="697" t="s">
        <v>628</v>
      </c>
      <c r="N78" s="697" t="str">
        <f>IF(ISBLANK('5. Pp (3 años)'!N78),"",'5. Pp (3 años)'!N78)</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esta abierta al público.</v>
      </c>
      <c r="O78" s="697" t="str">
        <f>IF(ISBLANK('5. Pp (3 años)'!O78),"",'5. Pp (3 años)'!O78)</f>
        <v>La ciudadanía benitojuarense acuden a la Delegación de la Procuraduría de Protección de NNA y la Familia a solicitar servicios jurídicos.</v>
      </c>
      <c r="P78" s="468" t="str">
        <f>IF(ISBLANK('5. Pp (3 años)'!P78),"",'5. Pp (3 años)'!P78)</f>
        <v/>
      </c>
    </row>
    <row r="79" spans="2:16" ht="324">
      <c r="B79" s="748" t="str">
        <f>IF(ISBLANK('5. Pp (3 años)'!B79),"",'5. Pp (3 años)'!B79)</f>
        <v xml:space="preserve">
Coordinación de Trabajo Social</v>
      </c>
      <c r="C79" s="696" t="str">
        <f>IF(ISBLANK('5. Pp (3 años)'!C79),"",'5. Pp (3 años)'!C79)</f>
        <v>Actividad</v>
      </c>
      <c r="D79" s="697" t="str">
        <f>IF(ISBLANK('5. Pp (3 años)'!D79),"",'5. Pp (3 años)'!D79)</f>
        <v>4.2.1.1.7.3. Servicios de Trabajo Social en atención, orientación, seguimiento, acompañamiento y visitas domiciliarias e institucionales requeridas por instancias foráneas, o por la atención a las demandas sociales.</v>
      </c>
      <c r="E79" s="697" t="str">
        <f>IF(ISBLANK('5. Pp (3 años)'!E79),"",'5. Pp (3 años)'!E79)</f>
        <v>PSTS: Porcentaje de Servicios de Trabajo Social Realizados.</v>
      </c>
      <c r="F79" s="697" t="str">
        <f>IF(ISBLANK('5. Pp (3 años)'!F79),"",'5. Pp (3 años)'!F79)</f>
        <v>Este indicador mide el cumplimiento de los servicios de Trabajo Social en atención, orientación, visita domiciliaria, estudio socioeconómico, entre otros, para coadyuvar con la Delegación de la Procuraduría a preservar los Derechos de las Niñas, Niños, Adolescentes y la Familia.</v>
      </c>
      <c r="G79" s="696" t="str">
        <f>IF(ISBLANK('5. Pp (3 años)'!G79),"",'5. Pp (3 años)'!G79)</f>
        <v>Eficacia</v>
      </c>
      <c r="H79" s="696" t="str">
        <f>IF(ISBLANK('5. Pp (3 años)'!H79),"",'5. Pp (3 años)'!H79)</f>
        <v>Trimestral</v>
      </c>
      <c r="I79" s="697" t="str">
        <f>IF(ISBLANK('5. Pp (3 años)'!I79),"",'5. Pp (3 años)'!I79)</f>
        <v xml:space="preserve">                  MÉTODO DE CÁLCULO
               PSTS=(TSTSR/TSTSE)*100
                                VARIABLES
PSTS: Porcentaje de Servicios de Trabajo Social Realizados.
TSTSR: Total de Servicios de Trabajo Social Realizadas.
TSTSE: Total de Servicios de Trabajo Social Estimadas.</v>
      </c>
      <c r="J79" s="697" t="str">
        <f>IF(ISBLANK('5. Pp (3 años)'!J79),"",'5. Pp (3 años)'!J79)</f>
        <v>UNIDAD DE MEDIDA DEL INDICADOR: 
Porcentaje.
UNIDAD DE MEDIDA DE LAS VARIABLES:
Servicios</v>
      </c>
      <c r="K79" s="696" t="str">
        <f>IF(ISBLANK('5. Pp (3 años)'!K79),"",'5. Pp (3 años)'!K79)</f>
        <v>Ascendente</v>
      </c>
      <c r="L79" s="697" t="s">
        <v>630</v>
      </c>
      <c r="M79" s="697" t="s">
        <v>564</v>
      </c>
      <c r="N79" s="697" t="str">
        <f>IF(ISBLANK('5. Pp (3 años)'!N79),"",'5. Pp (3 años)'!N79)</f>
        <v>Nombre del Documento:
Bitácora de visitas domiciliarias.
Nombre del área que genera la información: 
Coordinación de Asistencia Social.
Periodicidad con que se genera la información:
Trimestral.
Liga de la página donde se localiza la información o ubicación:
Lefort con nomenclatura MBJ/SMDIF/DG/DPPNN/CAS/03/2025  Bitácora visitas domiciliarias ubicado  en la oficina administrativa de la Coordinación de Asistencia Social.</v>
      </c>
      <c r="O79" s="697" t="str">
        <f>IF(ISBLANK('5. Pp (3 años)'!O79),"",'5. Pp (3 años)'!O79)</f>
        <v>La población realiza reportes a la Delegación de la Procuraduría de Protección de Niñas, Niños, Adolescentes y la Familia para solicitar visitas domiciliarias.
Las instancias foráneas solicitan el apoyo de la Coordinación de Trabajo Social.</v>
      </c>
      <c r="P79" s="468" t="str">
        <f>IF(ISBLANK('5. Pp (3 años)'!P79),"",'5. Pp (3 años)'!P79)</f>
        <v/>
      </c>
    </row>
    <row r="80" spans="2:16" ht="303.75">
      <c r="B80" s="748" t="str">
        <f>IF(ISBLANK('5. Pp (3 años)'!B80),"",'5. Pp (3 años)'!B80)</f>
        <v xml:space="preserve">
Coordinación de Psicología Jurídica</v>
      </c>
      <c r="C80" s="696" t="str">
        <f>IF(ISBLANK('5. Pp (3 años)'!C80),"",'5. Pp (3 años)'!C80)</f>
        <v>Actividad</v>
      </c>
      <c r="D80" s="697" t="str">
        <f>IF(ISBLANK('5. Pp (3 años)'!D80),"",'5. Pp (3 años)'!D80)</f>
        <v>4.2.1.1.7.4. Atención psicológica a familias, personas, víctimas o generadoras de violencia, y acompañamiento psicológico en atención a instancias jurídicas foráneas.</v>
      </c>
      <c r="E80" s="697" t="str">
        <f>IF(ISBLANK('5. Pp (3 años)'!E80),"",'5. Pp (3 años)'!E80)</f>
        <v>PAPR: Porcentaje de Atenciones Psicológicas Realizadas.</v>
      </c>
      <c r="F80" s="697" t="str">
        <f>IF(ISBLANK('5. Pp (3 años)'!F80),"",'5. Pp (3 años)'!F80)</f>
        <v>Este indicador mide el cumplimiento de atenciones psicológicas (Valoración psicológica, psicoterapia individual y acompañamiento psicológico), realizado a familias y personas que han sido víctimas o generadoras de violencia, para preservar sus derechos.</v>
      </c>
      <c r="G80" s="696" t="str">
        <f>IF(ISBLANK('5. Pp (3 años)'!G80),"",'5. Pp (3 años)'!G80)</f>
        <v>Eficacia</v>
      </c>
      <c r="H80" s="696" t="str">
        <f>IF(ISBLANK('5. Pp (3 años)'!H80),"",'5. Pp (3 años)'!H80)</f>
        <v>Trimestral</v>
      </c>
      <c r="I80" s="697" t="str">
        <f>IF(ISBLANK('5. Pp (3 años)'!I80),"",'5. Pp (3 años)'!I80)</f>
        <v xml:space="preserve">                 MÉTODO DE CÁLCULO
               PAPR= (TAPR/TAPE) *100
                              VARIABLES
PAPR: Porcentaje de Atenciones Psicológicas Realizadas.
TAPR: Total de  Atenciones Psicológicas Realizadas.
TAPE: Total de Atenciones Psicológicos Estimadas.</v>
      </c>
      <c r="J80" s="697" t="str">
        <f>IF(ISBLANK('5. Pp (3 años)'!J80),"",'5. Pp (3 años)'!J80)</f>
        <v>UNIDAD DE MEDIDA DEL INDICADOR:
Porcentaje.
UNIDAD DE MEDIDA DE LAS VARIABLES:
Atenciones.</v>
      </c>
      <c r="K80" s="696" t="str">
        <f>IF(ISBLANK('5. Pp (3 años)'!K80),"",'5. Pp (3 años)'!K80)</f>
        <v>Ascendente</v>
      </c>
      <c r="L80" s="697" t="s">
        <v>632</v>
      </c>
      <c r="M80" s="697" t="s">
        <v>631</v>
      </c>
      <c r="N80" s="697" t="str">
        <f>IF(ISBLANK('5. Pp (3 años)'!N80),"",'5. Pp (3 años)'!N80)</f>
        <v xml:space="preserve">Nombre del Documento:
Atenciones Psicológicas
Nombre del área  genera la información:
Coordinación de Psicología Jurídica.
Periodicidad con que se genera la información:
Trimestral.
Liga de la página donde se localiza la información o ubicación:
Ubicado  en la oficina administrativa de la Coordinación de Psicología Jurídica lefort con nomenclatura MBJ-DGSDIF-DPPNNAF-SPPNNAF-CPJ-002-2025-2027 </v>
      </c>
      <c r="O80" s="697" t="str">
        <f>IF(ISBLANK('5. Pp (3 años)'!O80),"",'5. Pp (3 años)'!O80)</f>
        <v>La Delegación de la Procuraduría de Protección de Niñas, Niños, Adolescentes y la Familia del Sistema DIF de Benito Juárez, así como otras instancias jurisdiccionales, solicitan la atención psicológica para personas de atención prioritaria.</v>
      </c>
      <c r="P80" s="468" t="str">
        <f>IF(ISBLANK('5. Pp (3 años)'!P80),"",'5. Pp (3 años)'!P80)</f>
        <v/>
      </c>
    </row>
    <row r="81" spans="2:16" ht="324">
      <c r="B81" s="749" t="str">
        <f>IF(ISBLANK('5. Pp (3 años)'!B81),"",'5. Pp (3 años)'!B81)</f>
        <v>Unidad Especializada de Atención Integral de Niñas, Niños y Adolescentes en Situación de Riesgo</v>
      </c>
      <c r="C81" s="684" t="str">
        <f>IF(ISBLANK('5. Pp (3 años)'!C81),"",'5. Pp (3 años)'!C81)</f>
        <v>Componente</v>
      </c>
      <c r="D81" s="718" t="str">
        <f>IF(ISBLANK('5. Pp (3 años)'!D81),"",'5. Pp (3 años)'!D81)</f>
        <v>4.2.1.1.8. Atención integral brindada a Niñas, Niños y Adolescentes (NNA) en situación de riesgo y víctimas de violencia.</v>
      </c>
      <c r="E81" s="718" t="str">
        <f>IF(ISBLANK('5. Pp (3 años)'!E81),"",'5. Pp (3 años)'!E81)</f>
        <v>PAIB: Porcentaje de Atenciones Integrales a NNA en Situación de Riesgo Brindadas.</v>
      </c>
      <c r="F81" s="718" t="str">
        <f>IF(ISBLANK('5. Pp (3 años)'!F81),"",'5. Pp (3 años)'!F81)</f>
        <v>Este indicador mide el cumplimiento de las atenciones integrales a NNA en situación de riesgo que han sido víctimas de violencia, abuso, abandono, maltrato, delito y/o cualquier otra vulneración de sus derechos asegurando una respuesta pronta, integral y efectiva.</v>
      </c>
      <c r="G81" s="684" t="str">
        <f>IF(ISBLANK('5. Pp (3 años)'!G81),"",'5. Pp (3 años)'!G81)</f>
        <v>Eficacia</v>
      </c>
      <c r="H81" s="684" t="str">
        <f>IF(ISBLANK('5. Pp (3 años)'!H81),"",'5. Pp (3 años)'!H81)</f>
        <v>Trimestral</v>
      </c>
      <c r="I81" s="718" t="str">
        <f>IF(ISBLANK('5. Pp (3 años)'!I81),"",'5. Pp (3 años)'!I81)</f>
        <v xml:space="preserve">                 MÉTODO DE CÁLCULO 
                   PAIB=(TAIR/TAIE)*100
                                VARIABLE
PAIB: Porcentaje de Atenciones Integrales a NNA en Situación de Riesgo Brindadas.
TAIR: Total de Atenciones Integrales a NNA en Situación de Riesgo Realizadas.
TAIE: Total de Atenciones Integrales a NNA en Situación de Riesgo Estimadas.</v>
      </c>
      <c r="J81" s="718" t="str">
        <f>IF(ISBLANK('5. Pp (3 años)'!J81),"",'5. Pp (3 años)'!J81)</f>
        <v>UNIDAD DE MEDIDA DEL INDICADOR:
Porcentaje.
UNIDAD DE MEDIDA DE LAS VARIABLES:
Atenciones.</v>
      </c>
      <c r="K81" s="684" t="str">
        <f>IF(ISBLANK('5. Pp (3 años)'!K81),"",'5. Pp (3 años)'!K81)</f>
        <v>Ascendente</v>
      </c>
      <c r="L81" s="718" t="s">
        <v>634</v>
      </c>
      <c r="M81" s="718" t="s">
        <v>633</v>
      </c>
      <c r="N81" s="718" t="str">
        <f>IF(ISBLANK('5. Pp (3 años)'!N81),"",'5. Pp (3 años)'!N81)</f>
        <v>Nombre del Documento:
Bases de datos, bitácoras y Reportes de atenciones Integrales a NNA en Situación de Riesgo.
Nombre del área que genera la información: 
Unidad Especializada de Atención Integral de Niñas, Niños y Adolescentes en Situación de Riesgo.
Periodicidad con que se genera la información:
Trimestral.
Liga de la página donde se localiza la información o ubicación:
Lefort  ubicado en la oficina administrativa de la Unidad Especializada.</v>
      </c>
      <c r="O81" s="718" t="str">
        <f>IF(ISBLANK('5. Pp (3 años)'!O81),"",'5. Pp (3 años)'!O81)</f>
        <v>Las instancias jurídicas nos reportan casos de niños, niños y adolescentes en situación de riesgo y victimas de violencia.</v>
      </c>
      <c r="P81" s="517" t="str">
        <f>IF(ISBLANK('5. Pp (3 años)'!P81),"",'5. Pp (3 años)'!P81)</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82" spans="2:16" ht="263.25">
      <c r="B82" s="748" t="str">
        <f>IF(ISBLANK('5. Pp (3 años)'!B82),"",'5. Pp (3 años)'!B82)</f>
        <v>Unidad Especializada de Atención Integral de Niñas, Niños y Adolescentes en Situación de Riesgo</v>
      </c>
      <c r="C82" s="696" t="str">
        <f>IF(ISBLANK('5. Pp (3 años)'!C82),"",'5. Pp (3 años)'!C82)</f>
        <v>Actividad</v>
      </c>
      <c r="D82" s="697" t="str">
        <f>IF(ISBLANK('5. Pp (3 años)'!D82),"",'5. Pp (3 años)'!D82)</f>
        <v xml:space="preserve">4.2.1.1.8.1. Atención Jurídicas a NNA en Situación de Riesgo, con representación y acompañamiento en las instancias Jurídicas </v>
      </c>
      <c r="E82" s="697" t="str">
        <f>IF(ISBLANK('5. Pp (3 años)'!E82),"",'5. Pp (3 años)'!E82)</f>
        <v>PAJB: Porcentaje de Atenciones Jurídicas a NNA Brindadas.</v>
      </c>
      <c r="F82" s="697" t="str">
        <f>IF(ISBLANK('5. Pp (3 años)'!F82),"",'5. Pp (3 años)'!F82)</f>
        <v>Este indicador mide el cumplimiento en la prestación de servicios jurídicos de representación y acompañamiento a NNA en situación de riesgo ante instancias judiciales, asegurando la protección de sus derechos, evitar la revictimización y garantizar el debido proceso.</v>
      </c>
      <c r="G82" s="696" t="str">
        <f>IF(ISBLANK('5. Pp (3 años)'!G82),"",'5. Pp (3 años)'!G82)</f>
        <v>Eficacia</v>
      </c>
      <c r="H82" s="696" t="str">
        <f>IF(ISBLANK('5. Pp (3 años)'!H82),"",'5. Pp (3 años)'!H82)</f>
        <v>Trimestral</v>
      </c>
      <c r="I82" s="697" t="str">
        <f>IF(ISBLANK('5. Pp (3 años)'!I82),"",'5. Pp (3 años)'!I82)</f>
        <v xml:space="preserve">                 MÉTODO DE CÁLCULO 
                  PAJB=(TAJB/TAJE)*100
                               VARIABLES
PAJB: Porcentaje de Atenciones Jurídicas a NNA Brindadas.
TAJB: Total de Atenciones Jurídicas a NNA Brindadas.
TAJE: Total de Atenciones Jurídicas a NNA Estimadas.</v>
      </c>
      <c r="J82" s="697" t="str">
        <f>IF(ISBLANK('5. Pp (3 años)'!J82),"",'5. Pp (3 años)'!J82)</f>
        <v>UNIDAD DE MEDIDA DEL INDICADOR:
Porcentaje.
UNIDAD DE MEDIDA DE LAS VARIABLES:
Atenciones Jurídicas</v>
      </c>
      <c r="K82" s="696" t="str">
        <f>IF(ISBLANK('5. Pp (3 años)'!K82),"",'5. Pp (3 años)'!K82)</f>
        <v>Ascendente</v>
      </c>
      <c r="L82" s="697" t="s">
        <v>635</v>
      </c>
      <c r="M82" s="697" t="s">
        <v>565</v>
      </c>
      <c r="N82" s="697" t="str">
        <f>IF(ISBLANK('5. Pp (3 años)'!N82),"",'5. Pp (3 años)'!N82)</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82" s="697" t="str">
        <f>IF(ISBLANK('5. Pp (3 años)'!O82),"",'5. Pp (3 años)'!O82)</f>
        <v>Las instancias jurídicas nos reportan casos de niñas, niños y adolescentes en situación de riesgo y victimas de violencia.</v>
      </c>
      <c r="P82" s="468" t="str">
        <f>IF(ISBLANK('5. Pp (3 años)'!P82),"",'5. Pp (3 años)'!P82)</f>
        <v/>
      </c>
    </row>
    <row r="83" spans="2:16" ht="263.25">
      <c r="B83" s="748" t="str">
        <f>IF(ISBLANK('5. Pp (3 años)'!B83),"",'5. Pp (3 años)'!B83)</f>
        <v>Unidad Especializada de Atención Integral de Niñas, Niños y Adolescentes en Situación de Riesgo</v>
      </c>
      <c r="C83" s="696" t="str">
        <f>IF(ISBLANK('5. Pp (3 años)'!C83),"",'5. Pp (3 años)'!C83)</f>
        <v>Actividad</v>
      </c>
      <c r="D83" s="697" t="str">
        <f>IF(ISBLANK('5. Pp (3 años)'!D83),"",'5. Pp (3 años)'!D83)</f>
        <v xml:space="preserve">4.2.1.1.8.2. Atención Psicológicas de NNA en Situación de Riesgo, con acompañamiento y contención en las instancias Jurídicas </v>
      </c>
      <c r="E83" s="697" t="str">
        <f>IF(ISBLANK('5. Pp (3 años)'!E83),"",'5. Pp (3 años)'!E83)</f>
        <v>PAPR: Porcentaje de Atenciones Psicológicas a NNA Realizadas</v>
      </c>
      <c r="F83" s="697" t="str">
        <f>IF(ISBLANK('5. Pp (3 años)'!F83),"",'5. Pp (3 años)'!F83)</f>
        <v>Este indicador mide el cumplimiento de atención psicológica de acompañamiento y contención a NNA en situación de riesgo durante procesos legales, con el fin de proteger su salud mental y sus derechos reduciendo el impacto emocional de la intervención judicial.</v>
      </c>
      <c r="G83" s="696" t="str">
        <f>IF(ISBLANK('5. Pp (3 años)'!G83),"",'5. Pp (3 años)'!G83)</f>
        <v>Eficacia</v>
      </c>
      <c r="H83" s="696" t="str">
        <f>IF(ISBLANK('5. Pp (3 años)'!H83),"",'5. Pp (3 años)'!H83)</f>
        <v>Trimestral</v>
      </c>
      <c r="I83" s="697" t="str">
        <f>IF(ISBLANK('5. Pp (3 años)'!I83),"",'5. Pp (3 años)'!I83)</f>
        <v xml:space="preserve">                MÉTODO DE CÁLCULO 
               PAPR=(TAPR/TAPE)*100
                               VARIABLES
PAPR: Porcentaje de Atenciones Psicológicas a NNA Realizadas
TAPR: Total de Atenciones Psicológicas a NNA Realizadas.
TAPE: Total de Atenciones Psicológicas a NNA Estimadas.</v>
      </c>
      <c r="J83" s="697" t="str">
        <f>IF(ISBLANK('5. Pp (3 años)'!J83),"",'5. Pp (3 años)'!J83)</f>
        <v>UNIDAD DE MEDIDA DEL INDICADOR:
Porcentaje.
UNIDAD DE MEDIDA DE LAS VARIABLES:
Atenciones Psicológicas</v>
      </c>
      <c r="K83" s="696" t="str">
        <f>IF(ISBLANK('5. Pp (3 años)'!K83),"",'5. Pp (3 años)'!K83)</f>
        <v>Ascendente</v>
      </c>
      <c r="L83" s="697" t="s">
        <v>636</v>
      </c>
      <c r="M83" s="697" t="s">
        <v>566</v>
      </c>
      <c r="N83" s="697" t="str">
        <f>IF(ISBLANK('5. Pp (3 años)'!N83),"",'5. Pp (3 años)'!N83)</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83" s="697" t="str">
        <f>IF(ISBLANK('5. Pp (3 años)'!O83),"",'5. Pp (3 años)'!O83)</f>
        <v>Las instancias jurídicas nos reportan casos de niñas, niños y adolescentes en situación de riesgo y victimas de violencia.</v>
      </c>
      <c r="P83" s="468" t="str">
        <f>IF(ISBLANK('5. Pp (3 años)'!P83),"",'5. Pp (3 años)'!P83)</f>
        <v/>
      </c>
    </row>
    <row r="84" spans="2:16" ht="263.25">
      <c r="B84" s="748" t="str">
        <f>IF(ISBLANK('5. Pp (3 años)'!B84),"",'5. Pp (3 años)'!B84)</f>
        <v>Unidad Especializada de Atención Integral de Niñas, Niños y Adolescentes en Situación de Riesgo</v>
      </c>
      <c r="C84" s="696" t="str">
        <f>IF(ISBLANK('5. Pp (3 años)'!C84),"",'5. Pp (3 años)'!C84)</f>
        <v>Actividad</v>
      </c>
      <c r="D84" s="697" t="str">
        <f>IF(ISBLANK('5. Pp (3 años)'!D84),"",'5. Pp (3 años)'!D84)</f>
        <v>4.2.1.1.8.3. Atenciones de Trabajo Social de NNA en Situación de Riesgo con acompañamiento y seguimiento.</v>
      </c>
      <c r="E84" s="697" t="str">
        <f>IF(ISBLANK('5. Pp (3 años)'!E84),"",'5. Pp (3 años)'!E84)</f>
        <v>PATS: Porcentaje de Atenciones de Trabajo Social a NNA Otorgadas.</v>
      </c>
      <c r="F84" s="697" t="str">
        <f>IF(ISBLANK('5. Pp (3 años)'!F84),"",'5. Pp (3 años)'!F84)</f>
        <v>Este indicador mide el cumplimiento de las atenciones de trabajo social a NNA en situación de riesgo, orientadas a la identificación y atención de factores que afectan su bienestar integral, para prevenir la vulneración de derechos promoviendo su protección y desarrollo integral.</v>
      </c>
      <c r="G84" s="696" t="str">
        <f>IF(ISBLANK('5. Pp (3 años)'!G84),"",'5. Pp (3 años)'!G84)</f>
        <v>Eficacia</v>
      </c>
      <c r="H84" s="696" t="str">
        <f>IF(ISBLANK('5. Pp (3 años)'!H84),"",'5. Pp (3 años)'!H84)</f>
        <v>Trimestral</v>
      </c>
      <c r="I84" s="697" t="str">
        <f>IF(ISBLANK('5. Pp (3 años)'!I84),"",'5. Pp (3 años)'!I84)</f>
        <v xml:space="preserve">                 MÉTODO DE CÁLCULO 
                 PATS=(TATO/TATE)*100
                               VARIABLES
PATS: Porcentaje de Atenciones de Trabajo Social a NNA Otorgadas.
TATO: Total de Atenciones de Trabajo Social a NNA Otorgados.
TATE: Total de Atenciones de Trabajo Social a NNA Estimadas.</v>
      </c>
      <c r="J84" s="697" t="str">
        <f>IF(ISBLANK('5. Pp (3 años)'!J84),"",'5. Pp (3 años)'!J84)</f>
        <v>UNIDAD DE MEDIDA DEL INDICADOR:
Porcentaje.
UNIDAD DE MEDIDA DE LAS VARIABLES:
Atenciones de Trabajo Social</v>
      </c>
      <c r="K84" s="696" t="str">
        <f>IF(ISBLANK('5. Pp (3 años)'!K84),"",'5. Pp (3 años)'!K84)</f>
        <v>Ascendente</v>
      </c>
      <c r="L84" s="697" t="s">
        <v>637</v>
      </c>
      <c r="M84" s="697" t="s">
        <v>567</v>
      </c>
      <c r="N84" s="697" t="str">
        <f>IF(ISBLANK('5. Pp (3 años)'!N84),"",'5. Pp (3 años)'!N84)</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84" s="697" t="str">
        <f>IF(ISBLANK('5. Pp (3 años)'!O84),"",'5. Pp (3 años)'!O84)</f>
        <v>Las instancias jurídicas nos reportan casos de niñas, niños y adolescentes en situación de riesgo y victimas de violencia.</v>
      </c>
      <c r="P84" s="468" t="str">
        <f>IF(ISBLANK('5. Pp (3 años)'!P84),"",'5. Pp (3 años)'!P84)</f>
        <v/>
      </c>
    </row>
    <row r="85" spans="2:16" ht="263.25">
      <c r="B85" s="748" t="str">
        <f>IF(ISBLANK('5. Pp (3 años)'!B85),"",'5. Pp (3 años)'!B85)</f>
        <v>Unidad Especializada de Atención Integral de Niñas, Niños y Adolescentes en Situación de Riesgo</v>
      </c>
      <c r="C85" s="696" t="str">
        <f>IF(ISBLANK('5. Pp (3 años)'!C85),"",'5. Pp (3 años)'!C85)</f>
        <v>Actividad</v>
      </c>
      <c r="D85" s="697" t="str">
        <f>IF(ISBLANK('5. Pp (3 años)'!D85),"",'5. Pp (3 años)'!D85)</f>
        <v xml:space="preserve">4.2.1.1.8.4. Detección y atención de NNA que trabajan en la vía pública. 
</v>
      </c>
      <c r="E85" s="697" t="str">
        <f>IF(ISBLANK('5. Pp (3 años)'!E85),"",'5. Pp (3 años)'!E85)</f>
        <v>PDAR: Porcentaje de Detecciones y Atenciones de NNA Trabajadores Realizadas.</v>
      </c>
      <c r="F85" s="697" t="str">
        <f>IF(ISBLANK('5. Pp (3 años)'!F85),"",'5. Pp (3 años)'!F85)</f>
        <v>Este indicador mide el grado de cumplimiento de las Detecciones y seguimientos de NNA que trabajan en la vía pública, incluyendo acciones de sensibilización y persuasión a tutores y su seguimiento para verificar la reducción o eliminación del riesgo detectado.</v>
      </c>
      <c r="G85" s="696" t="str">
        <f>IF(ISBLANK('5. Pp (3 años)'!G85),"",'5. Pp (3 años)'!G85)</f>
        <v>Eficacia</v>
      </c>
      <c r="H85" s="696" t="str">
        <f>IF(ISBLANK('5. Pp (3 años)'!H85),"",'5. Pp (3 años)'!H85)</f>
        <v>Trimestral</v>
      </c>
      <c r="I85" s="697" t="str">
        <f>IF(ISBLANK('5. Pp (3 años)'!I85),"",'5. Pp (3 años)'!I85)</f>
        <v xml:space="preserve">                 MÉTODO DE CÁLCULO 
               PDAR=(TDAR/TDAE)*100
                               VARIABLES
PDAR: Porcentaje de Detecciones y Atenciones de NNA Trabajadores Realizadas.
TDAR: Total de Detección y Atenciones de NNA Trabajadores Realizadas.
TDAE: Total de Detección y Atenciones de NNA Trabajadores Estimadas.</v>
      </c>
      <c r="J85" s="697" t="str">
        <f>IF(ISBLANK('5. Pp (3 años)'!J85),"",'5. Pp (3 años)'!J85)</f>
        <v>UNIDAD DE MEDIDA DEL INDICADOR:
Porcentaje.
UNIDAD DE MEDIDA DE LAS VARIABLES:
Detecciones y Atenciones.</v>
      </c>
      <c r="K85" s="696" t="str">
        <f>IF(ISBLANK('5. Pp (3 años)'!K85),"",'5. Pp (3 años)'!K85)</f>
        <v>Ascendente</v>
      </c>
      <c r="L85" s="697" t="s">
        <v>638</v>
      </c>
      <c r="M85" s="697" t="s">
        <v>568</v>
      </c>
      <c r="N85" s="697" t="str">
        <f>IF(ISBLANK('5. Pp (3 años)'!N85),"",'5. Pp (3 años)'!N85)</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85" s="697" t="str">
        <f>IF(ISBLANK('5. Pp (3 años)'!O85),"",'5. Pp (3 años)'!O85)</f>
        <v>Las instancias jurídicas nos reportan casos de niñas, niños y adolescentes en situación de riesgo y victimas de violencia.</v>
      </c>
      <c r="P85" s="468" t="str">
        <f>IF(ISBLANK('5. Pp (3 años)'!P85),"",'5. Pp (3 años)'!P85)</f>
        <v/>
      </c>
    </row>
    <row r="86" spans="2:16" ht="318.75" customHeight="1">
      <c r="B86" s="749" t="str">
        <f>IF(ISBLANK('5. Pp (3 años)'!B86),"",'5. Pp (3 años)'!B86)</f>
        <v xml:space="preserve"> 
Coordinación del Centro de Asistencia Social de Niñas, Niños y Adolescentes Migrantes</v>
      </c>
      <c r="C86" s="684" t="str">
        <f>IF(ISBLANK('5. Pp (3 años)'!C86),"",'5. Pp (3 años)'!C86)</f>
        <v>Componente</v>
      </c>
      <c r="D86" s="718" t="str">
        <f>IF(ISBLANK('5. Pp (3 años)'!D86),"",'5. Pp (3 años)'!D86)</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86" s="718" t="str">
        <f>IF(ISBLANK('5. Pp (3 años)'!E86),"",'5. Pp (3 años)'!E86)</f>
        <v>PSIO: Porcentaje de Servicios Integrales Otorgados.</v>
      </c>
      <c r="F86" s="718" t="str">
        <f>IF(ISBLANK('5. Pp (3 años)'!F86),"",'5. Pp (3 años)'!F86)</f>
        <v>Este indicador mide el cumplimiento de los servicios integrales (albergue, alimentación, atención médica, asistencia social y jurídica) brindados a NNA migrantes y acompañantes acogidos en el CASNNAM durante su tránsito de movilidad en el Estado para la protección de sus derechos.</v>
      </c>
      <c r="G86" s="684" t="str">
        <f>IF(ISBLANK('5. Pp (3 años)'!G86),"",'5. Pp (3 años)'!G86)</f>
        <v>Eficacia</v>
      </c>
      <c r="H86" s="684" t="str">
        <f>IF(ISBLANK('5. Pp (3 años)'!H86),"",'5. Pp (3 años)'!H86)</f>
        <v>Trimestral</v>
      </c>
      <c r="I86" s="718" t="str">
        <f>IF(ISBLANK('5. Pp (3 años)'!I86),"",'5. Pp (3 años)'!I86)</f>
        <v xml:space="preserve">                MÉTODO DE CÁLCULO 
                 PSIO=(TSIO/TSIE)*100
                                VARIABLES
PSIO: Porcentaje de Servicios Integrales Otorgados.
TSIO: Total de Servicios de Integrales Otorgados.
TSIE: Total Servicios de Integrales Estimados.</v>
      </c>
      <c r="J86" s="718" t="str">
        <f>IF(ISBLANK('5. Pp (3 años)'!J86),"",'5. Pp (3 años)'!J86)</f>
        <v>UNIDAD DE MEDIDA DEL INDICADOR:
Porcentaje.
UNIDAD DE MEDIDA DE LAS VARIABLES:
Servicios Integrales.</v>
      </c>
      <c r="K86" s="684" t="str">
        <f>IF(ISBLANK('5. Pp (3 años)'!K86),"",'5. Pp (3 años)'!K86)</f>
        <v>Ascendente</v>
      </c>
      <c r="L86" s="718" t="s">
        <v>640</v>
      </c>
      <c r="M86" s="718" t="s">
        <v>639</v>
      </c>
      <c r="N86" s="718" t="str">
        <f>IF(ISBLANK('5. Pp (3 años)'!N86),"",'5. Pp (3 años)'!N86)</f>
        <v>Nombre del Documento:
Expedientes de servicios integrales.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v>
      </c>
      <c r="O86" s="718" t="str">
        <f>IF(ISBLANK('5. Pp (3 años)'!O86),"",'5. Pp (3 años)'!O86)</f>
        <v>Las autoridades competentes (Instituto Nacional de Migración, Comisión Mexicana de Ayuda a Refugiados y la Fiscalía General del Estado de Quintana Roo) canalizan a las niñas, niños y adolescentes migrantes y acompañantes para otorgarles servicios integrales que requieren asilo y refugio en su tránsito de movilidad en el Estado</v>
      </c>
      <c r="P86" s="517" t="str">
        <f>IF(ISBLANK('5. Pp (3 años)'!P86),"",'5. Pp (3 años)'!P86)</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87" spans="2:16" ht="324">
      <c r="B87" s="748" t="str">
        <f>IF(ISBLANK('5. Pp (3 años)'!B87),"",'5. Pp (3 años)'!B87)</f>
        <v xml:space="preserve">
Coordinación del Centro de Asistencia Social de  Niñas, Niños y Adolescentes Migrantes</v>
      </c>
      <c r="C87" s="696" t="str">
        <f>IF(ISBLANK('5. Pp (3 años)'!C87),"",'5. Pp (3 años)'!C87)</f>
        <v>Actividad</v>
      </c>
      <c r="D87" s="697" t="str">
        <f>IF(ISBLANK('5. Pp (3 años)'!D87),"",'5. Pp (3 años)'!D87)</f>
        <v>4.2.1.1.9.1. Elaboración de expedientes para el control de los ingresos de NNA migrantes y acompañantes albergados en el CASNNAM.</v>
      </c>
      <c r="E87" s="697" t="str">
        <f>IF(ISBLANK('5. Pp (3 años)'!E87),"",'5. Pp (3 años)'!E87)</f>
        <v>PEIE: Porcentaje de Expedientes de Ingreso Elaborados.</v>
      </c>
      <c r="F87" s="697" t="str">
        <f>IF(ISBLANK('5. Pp (3 años)'!F87),"",'5. Pp (3 años)'!F87)</f>
        <v>Este indicador mide el cumplimiento de los expedientes elaborados para el control de ingresos de NNA y acompañantes migrantes que requieren albergue en su tránsito de movilidad en el Estado; satisfaciendo sus necesidades de alimentación, salud, asistencia social y jurídica.</v>
      </c>
      <c r="G87" s="696" t="str">
        <f>IF(ISBLANK('5. Pp (3 años)'!G87),"",'5. Pp (3 años)'!G87)</f>
        <v>Eficacia</v>
      </c>
      <c r="H87" s="696" t="str">
        <f>IF(ISBLANK('5. Pp (3 años)'!H87),"",'5. Pp (3 años)'!H87)</f>
        <v>Trimestral</v>
      </c>
      <c r="I87" s="697" t="str">
        <f>IF(ISBLANK('5. Pp (3 años)'!I87),"",'5. Pp (3 años)'!I87)</f>
        <v xml:space="preserve">                  MÉTODO DE CÁLCULO 
                    PEIE=(TEIE/TEIP)*100
                               VARIABLES
PEIE: Porcentaje de Expedientes de Ingresos Elaborados.
TEIE: Total de Expedientes de Ingresos Elaborados.
TEIP: Total de Expedientes de Ingresos Programados.</v>
      </c>
      <c r="J87" s="697" t="str">
        <f>IF(ISBLANK('5. Pp (3 años)'!J87),"",'5. Pp (3 años)'!J87)</f>
        <v>UNIDAD DE MEDIDA DEL INDICADOR:
Porcentaje.
UNIDAD DE MEDIDA DE LAS VARIABLES:
Expediente de Ingreso.</v>
      </c>
      <c r="K87" s="696" t="str">
        <f>IF(ISBLANK('5. Pp (3 años)'!K87),"",'5. Pp (3 años)'!K87)</f>
        <v>Ascendente</v>
      </c>
      <c r="L87" s="697" t="s">
        <v>641</v>
      </c>
      <c r="M87" s="697" t="s">
        <v>792</v>
      </c>
      <c r="N87" s="697" t="str">
        <f>IF(ISBLANK('5. Pp (3 años)'!N87),"",'5. Pp (3 años)'!N87)</f>
        <v>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v>
      </c>
      <c r="O87" s="697" t="str">
        <f>IF(ISBLANK('5. Pp (3 años)'!O87),"",'5. Pp (3 años)'!O87)</f>
        <v>Las autoridades competentes (INM, COMAR y FGE) canalizan a las niñas, niños y adolescentes migrantes y acompañantes que requieren asilo y refugio en su tránsito de movilidad en el estado al centro de asistencia Social.</v>
      </c>
      <c r="P87" s="468" t="str">
        <f>IF(ISBLANK('5. Pp (3 años)'!P87),"",'5. Pp (3 años)'!P87)</f>
        <v/>
      </c>
    </row>
    <row r="88" spans="2:16" ht="324">
      <c r="B88" s="748" t="str">
        <f>IF(ISBLANK('5. Pp (3 años)'!B88),"",'5. Pp (3 años)'!B88)</f>
        <v xml:space="preserve">
Coordinación del Centro de Asistencia Social de  Niñas, Niños y Adolescentes Migrantes</v>
      </c>
      <c r="C88" s="696" t="str">
        <f>IF(ISBLANK('5. Pp (3 años)'!C88),"",'5. Pp (3 años)'!C88)</f>
        <v>Actividad</v>
      </c>
      <c r="D88" s="697" t="str">
        <f>IF(ISBLANK('5. Pp (3 años)'!D88),"",'5. Pp (3 años)'!D88)</f>
        <v>4.2.1.1.9.2. Atenciones integrales para NNA y acompañantes migrantes albergados en el CASNNAM.</v>
      </c>
      <c r="E88" s="697" t="str">
        <f>IF(ISBLANK('5. Pp (3 años)'!E88),"",'5. Pp (3 años)'!E88)</f>
        <v>PAIR: Porcentaje de Atenciones Integrales Realizadas.</v>
      </c>
      <c r="F88" s="697" t="str">
        <f>IF(ISBLANK('5. Pp (3 años)'!F88),"",'5. Pp (3 años)'!F88)</f>
        <v>Este indicador mide el cumplimiento de las atenciones integrales (médicas, psicológicas, trabajo social y jurídicas) brindadas a NNA migrantes y acompañantes acogidos en el Centro de Asistencia Social con la finalidad proteger sus derechos.</v>
      </c>
      <c r="G88" s="696" t="str">
        <f>IF(ISBLANK('5. Pp (3 años)'!G88),"",'5. Pp (3 años)'!G88)</f>
        <v>Eficacia</v>
      </c>
      <c r="H88" s="696" t="str">
        <f>IF(ISBLANK('5. Pp (3 años)'!H88),"",'5. Pp (3 años)'!H88)</f>
        <v>Trimestral</v>
      </c>
      <c r="I88" s="697" t="str">
        <f>IF(ISBLANK('5. Pp (3 años)'!I88),"",'5. Pp (3 años)'!I88)</f>
        <v xml:space="preserve">                 MÉTODO DE CÁLCULO 
                   PAIR=(TAIR/TAIE)*100
                               VARIABLES
PAIR: Porcentaje de Atenciones Integrales Realizadas.
TAIR: Total de Atenciones Integrales Realizadas.
TAIE: Total de Atenciones Integrales Estimadas.</v>
      </c>
      <c r="J88" s="697" t="str">
        <f>IF(ISBLANK('5. Pp (3 años)'!J88),"",'5. Pp (3 años)'!J88)</f>
        <v>UNIDAD DE MEDIDA DEL INDICADOR:
Porcentaje.
UNIDAD DE MEDIDA DE LAS VARIABLES:
Atenciones integrales.</v>
      </c>
      <c r="K88" s="696" t="str">
        <f>IF(ISBLANK('5. Pp (3 años)'!K88),"",'5. Pp (3 años)'!K88)</f>
        <v>Ascendente</v>
      </c>
      <c r="L88" s="697" t="s">
        <v>793</v>
      </c>
      <c r="M88" s="697" t="s">
        <v>642</v>
      </c>
      <c r="N88" s="697" t="str">
        <f>IF(ISBLANK('5. Pp (3 años)'!N88),"",'5. Pp (3 años)'!N88)</f>
        <v>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v>
      </c>
      <c r="O88" s="697" t="str">
        <f>IF(ISBLANK('5. Pp (3 años)'!O88),"",'5. Pp (3 años)'!O88)</f>
        <v>Las autoridades competentes (INM, COMAR y FGE) canalizan a las niñas, niños y adolescentes migrantes y acompañantes que requieren asilo y refugio en su tránsito de movilidad en el estado al centro de asistencia Social.</v>
      </c>
      <c r="P88" s="468" t="str">
        <f>IF(ISBLANK('5. Pp (3 años)'!P88),"",'5. Pp (3 años)'!P88)</f>
        <v/>
      </c>
    </row>
    <row r="89" spans="2:16" ht="303.75">
      <c r="B89" s="748" t="str">
        <f>IF(ISBLANK('5. Pp (3 años)'!B89),"",'5. Pp (3 años)'!B89)</f>
        <v xml:space="preserve">
Coordinación del Centro de Asistencia Social de  Niñas, Niños y Adolescentes Migrantes</v>
      </c>
      <c r="C89" s="696" t="str">
        <f>IF(ISBLANK('5. Pp (3 años)'!C89),"",'5. Pp (3 años)'!C89)</f>
        <v>Actividad</v>
      </c>
      <c r="D89" s="697" t="str">
        <f>IF(ISBLANK('5. Pp (3 años)'!D89),"",'5. Pp (3 años)'!D89)</f>
        <v>4.2.1.1.9.3. Entrega de insumos para el cuidado, alimentación y salud de las NNA de la CASNNAM.</v>
      </c>
      <c r="E89" s="697" t="str">
        <f>IF(ISBLANK('5. Pp (3 años)'!E89),"",'5. Pp (3 años)'!E89)</f>
        <v>PIAE: Porcentaje de Insumos para el Cuidado, Alimentación y Salud Entregados.</v>
      </c>
      <c r="F89" s="697" t="str">
        <f>IF(ISBLANK('5. Pp (3 años)'!F89),"",'5. Pp (3 años)'!F89)</f>
        <v>Este indicador mide los insumos entregados para el cuidado personal , alimentación y salud  (vestido, calzado, blancos, artículos de higiene personal, medicamentos y limpieza) en el CASNNAM.</v>
      </c>
      <c r="G89" s="696" t="str">
        <f>IF(ISBLANK('5. Pp (3 años)'!G89),"",'5. Pp (3 años)'!G89)</f>
        <v>Eficacia</v>
      </c>
      <c r="H89" s="696" t="str">
        <f>IF(ISBLANK('5. Pp (3 años)'!H89),"",'5. Pp (3 años)'!H89)</f>
        <v>Trimestral</v>
      </c>
      <c r="I89" s="697" t="str">
        <f>IF(ISBLANK('5. Pp (3 años)'!I89),"",'5. Pp (3 años)'!I89)</f>
        <v xml:space="preserve">                 MÉTODO DE CÁLCULO
                   PIAE= (TIAE/TIAP)*100
                               VARIABLES
PIAE: Porcentaje de Insumos para el Cuidado, Alimentación y Salud Entregados.
TIAE: Total de Insumos para el Cuidado, Alimentación y Salud Entregados.
TIAP: Total de Insumos para el Cuidado, Alimentación y Salud Programados.</v>
      </c>
      <c r="J89" s="697" t="str">
        <f>IF(ISBLANK('5. Pp (3 años)'!J89),"",'5. Pp (3 años)'!J89)</f>
        <v>UNIDAD DE MEDIDA DEL INDICADOR:
Porcentaje.
UNIDAD DE MEDIDA DE LAS VARIABLES:
Insumos para el Cuidado, Alimentación y Salud.</v>
      </c>
      <c r="K89" s="696" t="str">
        <f>IF(ISBLANK('5. Pp (3 años)'!K89),"",'5. Pp (3 años)'!K89)</f>
        <v>Ascendente</v>
      </c>
      <c r="L89" s="697" t="s">
        <v>643</v>
      </c>
      <c r="M89" s="697" t="s">
        <v>569</v>
      </c>
      <c r="N89" s="697" t="str">
        <f>IF(ISBLANK('5. Pp (3 años)'!N89),"",'5. Pp (3 años)'!N89)</f>
        <v>Nombre del Documento:
Base de datos de insumos recibidos
Nombre del área que genera la información: 
Coordinación del Centro de Asistencia Social para NNA Migrantes
Periodicidad con que se genera la información:
Trimestral.
Liga de la página donde se localiza la información o ubicación:
Almacén de blancos y base de datos de suministro ubicados en la oficina administrativa del Centro de Asistencia Social para NNA Migrantes.</v>
      </c>
      <c r="O89" s="697" t="str">
        <f>IF(ISBLANK('5. Pp (3 años)'!O89),"",'5. Pp (3 años)'!O89)</f>
        <v>Las autoridades competentes (INM, COMAR y FGE) canalizan a las niñas, niños y adolescentes migrantes y acompañantes que requieren asilo y refugio en su tránsito de movilidad en el estado al CASNNAM</v>
      </c>
      <c r="P89" s="468" t="str">
        <f>IF(ISBLANK('5. Pp (3 años)'!P89),"",'5. Pp (3 años)'!P89)</f>
        <v/>
      </c>
    </row>
    <row r="90" spans="2:16" ht="324">
      <c r="B90" s="748" t="str">
        <f>IF(ISBLANK('5. Pp (3 años)'!B90),"",'5. Pp (3 años)'!B90)</f>
        <v xml:space="preserve">
Coordinación del Centro de Asistencia Social de  Niñas, Niños y Adolescentes Migrantes</v>
      </c>
      <c r="C90" s="696" t="str">
        <f>IF(ISBLANK('5. Pp (3 años)'!C90),"",'5. Pp (3 años)'!C90)</f>
        <v>Actividad</v>
      </c>
      <c r="D90" s="697" t="str">
        <f>IF(ISBLANK('5. Pp (3 años)'!D90),"",'5. Pp (3 años)'!D90)</f>
        <v>4.2.1.1.9.4. Realización de actividades recreativas, lúdicas, deportivas, educativas y formativas para NNA migrantes y acompañantes del CASNNAM.</v>
      </c>
      <c r="E90" s="697" t="str">
        <f>IF(ISBLANK('5. Pp (3 años)'!E90),"",'5. Pp (3 años)'!E90)</f>
        <v>PARR: Porcentaje de Actividades Recreativas, Lúdicas, Deportivas, Educativas y Formativas Realizadas.</v>
      </c>
      <c r="F90" s="697" t="str">
        <f>IF(ISBLANK('5. Pp (3 años)'!F90),"",'5. Pp (3 años)'!F90)</f>
        <v>Este indicador mide el cumplimiento de actividades recreativas, lúdicas, deportivas, educativas y formativas que se realizan dentro del CASNNAM, para que NNA migrantes y acompañantes puedan integrarse y  participar, lo que generará una buena relación entre todos los alojados.</v>
      </c>
      <c r="G90" s="696" t="str">
        <f>IF(ISBLANK('5. Pp (3 años)'!G90),"",'5. Pp (3 años)'!G90)</f>
        <v>Eficacia</v>
      </c>
      <c r="H90" s="696" t="str">
        <f>IF(ISBLANK('5. Pp (3 años)'!H90),"",'5. Pp (3 años)'!H90)</f>
        <v>Trimestral</v>
      </c>
      <c r="I90" s="697" t="str">
        <f>IF(ISBLANK('5. Pp (3 años)'!I90),"",'5. Pp (3 años)'!I90)</f>
        <v xml:space="preserve">               MÉTODO DE CÁLCULO
              PARR: (TARR/TARP)*100
                              VARIABLES
PARR: Porcentaje de Actividades Recreativas, Lúdicas, Deportivas, Educativas y Formativas Realizadas.
TARR: Total de Actividades Recreativas, Lúdicas, Deportivas, Educativas y Formativas Realizadas.
TARP: Total de Actividades Recreativas, Lúdicas, Deportivas, Educativas y Formativas Programadas.</v>
      </c>
      <c r="J90" s="697" t="str">
        <f>IF(ISBLANK('5. Pp (3 años)'!J90),"",'5. Pp (3 años)'!J90)</f>
        <v>UNIDAD DE MEDIDA DEL INDICADOR:
Porcentaje.
UNIDAD DE MEDIDA DE LAS VARIABLES:
Actividades.</v>
      </c>
      <c r="K90" s="696" t="str">
        <f>IF(ISBLANK('5. Pp (3 años)'!K90),"",'5. Pp (3 años)'!K90)</f>
        <v>Ascendente</v>
      </c>
      <c r="L90" s="697" t="s">
        <v>645</v>
      </c>
      <c r="M90" s="697" t="s">
        <v>644</v>
      </c>
      <c r="N90" s="697" t="str">
        <f>IF(ISBLANK('5. Pp (3 años)'!N90),"",'5. Pp (3 años)'!N90)</f>
        <v>Nombre del Documento:
Calendario de actividades programadas y listas de asistencias.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v>
      </c>
      <c r="O90" s="697" t="str">
        <f>IF(ISBLANK('5. Pp (3 años)'!O90),"",'5. Pp (3 años)'!O90)</f>
        <v>Las actividades recreativas, lúdicas, deportivas, educativas y formativas que se realizan dentro del Centro de Asistencia social, son esenciales a NNA migrantes y acompañados para la salud y su bienestar, promoviendo el desarrollo de la creatividad, la imaginación y la confianza en sí mismo y en la propia capacidad, así como la fuerza, aptitudes físicas, sociales, cognitivas y emocionales.     .                                                                                    Las condiciones climatológicas son adecuadas para realizar las actividades recreativas, lúdicas, deportivas, educativas y formativas.</v>
      </c>
      <c r="P90" s="468" t="str">
        <f>IF(ISBLANK('5. Pp (3 años)'!P90),"",'5. Pp (3 años)'!P90)</f>
        <v/>
      </c>
    </row>
    <row r="91" spans="2:16" ht="283.5">
      <c r="B91" s="749" t="str">
        <f>IF(ISBLANK('5. Pp (3 años)'!B91),"",'5. Pp (3 años)'!B91)</f>
        <v xml:space="preserve">
Coordinación de la Casa de Asistencia Temporal para  Niñas, Niños y Adolescentes</v>
      </c>
      <c r="C91" s="684" t="str">
        <f>IF(ISBLANK('5. Pp (3 años)'!C91),"",'5. Pp (3 años)'!C91)</f>
        <v>Componente</v>
      </c>
      <c r="D91" s="718" t="str">
        <f>IF(ISBLANK('5. Pp (3 años)'!D91),"",'5. Pp (3 años)'!D91)</f>
        <v>4.2.1.1.10. Servicios de atención integral brindados a NNA albergados en la CATNNA.
CATNNA: Casa de Asistencia Temporal para Niñas, Niños y Adolescentes.
NNA: Niñas, Niños y Adolescentes.</v>
      </c>
      <c r="E91" s="718" t="str">
        <f>IF(ISBLANK('5. Pp (3 años)'!E91),"",'5. Pp (3 años)'!E91)</f>
        <v>PSAIB: Porcentaje de Servicios de Atención Integral Brindados.</v>
      </c>
      <c r="F91" s="718" t="str">
        <f>IF(ISBLANK('5. Pp (3 años)'!F91),"",'5. Pp (3 años)'!F91)</f>
        <v>Este indicador mide el grado de cumplimiento de servicios de atención integral brindados en la CATNNA, permitiendo garantizar la protección y desarrollo de fortalezas de cada NNA, tales como salud física y mental, educación integral durante su estancia.</v>
      </c>
      <c r="G91" s="684" t="str">
        <f>IF(ISBLANK('5. Pp (3 años)'!G91),"",'5. Pp (3 años)'!G91)</f>
        <v>Eficacia</v>
      </c>
      <c r="H91" s="684" t="str">
        <f>IF(ISBLANK('5. Pp (3 años)'!H91),"",'5. Pp (3 años)'!H91)</f>
        <v>Trimestral</v>
      </c>
      <c r="I91" s="718" t="str">
        <f>IF(ISBLANK('5. Pp (3 años)'!I91),"",'5. Pp (3 años)'!I91)</f>
        <v xml:space="preserve">                 MÉTODO DE CÁLCULO 
              PSAIB=(TSAIR/TSAIE)*100
                                VARIABLE
PSAIB: Porcentaje de Servicios de Atención  Integral Brindados.
TSAIR: Total de Servicios de Atención Integral Realizados.
TSAIE: Total de Servicios de Atención Integral Estimados.</v>
      </c>
      <c r="J91" s="718" t="str">
        <f>IF(ISBLANK('5. Pp (3 años)'!J91),"",'5. Pp (3 años)'!J91)</f>
        <v>UNIDAD DE MEDIDA DEL INDICADOR:
Porcentaje.
UNIDAD DE MEDIDA DE LAS VARIABLES:
Servicios.</v>
      </c>
      <c r="K91" s="684" t="str">
        <f>IF(ISBLANK('5. Pp (3 años)'!K91),"",'5. Pp (3 años)'!K91)</f>
        <v>Ascendente</v>
      </c>
      <c r="L91" s="718" t="s">
        <v>647</v>
      </c>
      <c r="M91" s="718" t="s">
        <v>646</v>
      </c>
      <c r="N91" s="718" t="str">
        <f>IF(ISBLANK('5. Pp (3 años)'!N91),"",'5. Pp (3 años)'!N91)</f>
        <v xml:space="preserve">Nombre del Documento:
Listas diarias y expedientes.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 </v>
      </c>
      <c r="O91" s="718" t="str">
        <f>IF(ISBLANK('5. Pp (3 años)'!O91),"",'5. Pp (3 años)'!O91)</f>
        <v>NNA benitojuarenses requieren de los servicios físicos, mentales y jurídicos de la Casa de Asistencia Temporal.
Las condiciones de seguridad y salubridad son óptimas para el ingreso de NNA en la Casa de Asistencia Temporal.</v>
      </c>
      <c r="P91" s="517" t="str">
        <f>IF(ISBLANK('5. Pp (3 años)'!P91),"",'5. Pp (3 años)'!P91)</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92" spans="2:16" ht="303.75">
      <c r="B92" s="748" t="str">
        <f>IF(ISBLANK('5. Pp (3 años)'!B92),"",'5. Pp (3 años)'!B92)</f>
        <v xml:space="preserve">
Coordinación de la Casa de Asistencia Temporal para  Niñas, Niños y Adolescentes</v>
      </c>
      <c r="C92" s="696" t="str">
        <f>IF(ISBLANK('5. Pp (3 años)'!C92),"",'5. Pp (3 años)'!C92)</f>
        <v>Actividad</v>
      </c>
      <c r="D92" s="697" t="str">
        <f>IF(ISBLANK('5. Pp (3 años)'!D92),"",'5. Pp (3 años)'!D92)</f>
        <v>4.2.1.1.10.1. Elaboración de Expedientes para el control de ingresos de niñas, niños y adolescentes en la CATNNA.</v>
      </c>
      <c r="E92" s="697" t="str">
        <f>IF(ISBLANK('5. Pp (3 años)'!E92),"",'5. Pp (3 años)'!E92)</f>
        <v>PECIE: Porcentaje de Expedientes para el Control de Ingresos Elaborados.</v>
      </c>
      <c r="F92" s="697" t="str">
        <f>IF(ISBLANK('5. Pp (3 años)'!F92),"",'5. Pp (3 años)'!F92)</f>
        <v>Este indicador mide el grado de cumplimiento de los expedientes elaborados para el control de ingresos de niñas, niños, adolescentes que ingresan a la Casa de Asistencia Temporal  con los diferentes tipos de violencia para su alojamiento y resguardo temporal.</v>
      </c>
      <c r="G92" s="696" t="str">
        <f>IF(ISBLANK('5. Pp (3 años)'!G92),"",'5. Pp (3 años)'!G92)</f>
        <v>Eficacia</v>
      </c>
      <c r="H92" s="696" t="str">
        <f>IF(ISBLANK('5. Pp (3 años)'!H92),"",'5. Pp (3 años)'!H92)</f>
        <v>Trimestral</v>
      </c>
      <c r="I92" s="697" t="str">
        <f>IF(ISBLANK('5. Pp (3 años)'!I92),"",'5. Pp (3 años)'!I92)</f>
        <v xml:space="preserve">                MÉTODO DE CÁLCULO 
            PECIE=(TECIR/TECIE)*100
                              VARIABLES
PECIE: Porcentaje de Expedientes para el Control de Ingresos Elaborados.
TECIR: Total de  Expedientes para Control de Ingresos Realizados.
TECIE: Total de Expedientes para control de Ingresos Estimados.</v>
      </c>
      <c r="J92" s="697" t="str">
        <f>IF(ISBLANK('5. Pp (3 años)'!J92),"",'5. Pp (3 años)'!J92)</f>
        <v>UNIDAD DE MEDIDA DEL INDICADOR:
Porcentaje.
UNIDAD DE MEDIDA DE LAS VARIABLES:
Expedientes</v>
      </c>
      <c r="K92" s="696" t="str">
        <f>IF(ISBLANK('5. Pp (3 años)'!K92),"",'5. Pp (3 años)'!K92)</f>
        <v>Ascendente</v>
      </c>
      <c r="L92" s="697" t="s">
        <v>648</v>
      </c>
      <c r="M92" s="697" t="s">
        <v>649</v>
      </c>
      <c r="N92" s="697" t="str">
        <f>IF(ISBLANK('5. Pp (3 años)'!N92),"",'5. Pp (3 años)'!N92)</f>
        <v>Nombre del Documento:
Bases de datos, bitácoras, expedientes y listas diarias.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v>
      </c>
      <c r="O92" s="697" t="str">
        <f>IF(ISBLANK('5. Pp (3 años)'!O92),"",'5. Pp (3 años)'!O92)</f>
        <v>Ingresan niñas, niños y adolescentes  benitojuarenses a la Casa de Asistencia Temporal con diferentes tipos de violencia garantizando el interés superior de la niñez satisfaciendo sus necesidades de alimentación, salud, educación, y sano esparcimiento para su desarrollo integral.</v>
      </c>
      <c r="P92" s="468" t="str">
        <f>IF(ISBLANK('5. Pp (3 años)'!P92),"",'5. Pp (3 años)'!P92)</f>
        <v/>
      </c>
    </row>
    <row r="93" spans="2:16" ht="283.5">
      <c r="B93" s="748" t="str">
        <f>IF(ISBLANK('5. Pp (3 años)'!B93),"",'5. Pp (3 años)'!B93)</f>
        <v xml:space="preserve">
Coordinación de la Casa de Asistencia Temporal para  Niñas, Niños y Adolescentes</v>
      </c>
      <c r="C93" s="696" t="str">
        <f>IF(ISBLANK('5. Pp (3 años)'!C93),"",'5. Pp (3 años)'!C93)</f>
        <v>Actividad</v>
      </c>
      <c r="D93" s="697" t="str">
        <f>IF(ISBLANK('5. Pp (3 años)'!D93),"",'5. Pp (3 años)'!D93)</f>
        <v>4.2.1.1.10.2. Realización de atenciones integrales de seguimiento médico, psicológico, social y jurídico para NNA.</v>
      </c>
      <c r="E93" s="697" t="str">
        <f>IF(ISBLANK('5. Pp (3 años)'!E93),"",'5. Pp (3 años)'!E93)</f>
        <v>PAISR: Porcentaje de Atenciones Integrales de Seguimiento Realizadas.</v>
      </c>
      <c r="F93" s="697" t="str">
        <f>IF(ISBLANK('5. Pp (3 años)'!F93),"",'5. Pp (3 años)'!F93)</f>
        <v>Este indicador mide el cumplimiento de las atenciones integrales de seguimiento (médicas, psicológicas, trabajo social y jurídicas) brindadas a NNA  en la Casa de Asistencia Temporal con la finalidad de proteger sus derechos.</v>
      </c>
      <c r="G93" s="696" t="str">
        <f>IF(ISBLANK('5. Pp (3 años)'!G93),"",'5. Pp (3 años)'!G93)</f>
        <v>Eficacia</v>
      </c>
      <c r="H93" s="696" t="str">
        <f>IF(ISBLANK('5. Pp (3 años)'!H93),"",'5. Pp (3 años)'!H93)</f>
        <v>Trimestral</v>
      </c>
      <c r="I93" s="697" t="str">
        <f>IF(ISBLANK('5. Pp (3 años)'!I93),"",'5. Pp (3 años)'!I93)</f>
        <v xml:space="preserve">                 MÉTODO DE CÁLCULO 
              PAISR=(TAISR/TAISE)*100
                              VARIABLES
PAISR: Porcentaje de Atenciones Integrales de Seguimiento Realizadas.
TAISR: Total de Atenciones Integrales de Seguimiento Realizadas.
TAISE: Total de Atenciones Integrales de Seguimiento Estimadas.</v>
      </c>
      <c r="J93" s="697" t="str">
        <f>IF(ISBLANK('5. Pp (3 años)'!J93),"",'5. Pp (3 años)'!J93)</f>
        <v>UNIDAD DE MEDIDA DEL INDICADOR:
Porcentaje.
UNIDAD DE MEDIDA DE LAS VARIABLES:
Atenciones integrales de Seguimiento.</v>
      </c>
      <c r="K93" s="696" t="str">
        <f>IF(ISBLANK('5. Pp (3 años)'!K93),"",'5. Pp (3 años)'!K93)</f>
        <v>Ascendente</v>
      </c>
      <c r="L93" s="697" t="s">
        <v>650</v>
      </c>
      <c r="M93" s="697" t="s">
        <v>651</v>
      </c>
      <c r="N93" s="697" t="str">
        <f>IF(ISBLANK('5. Pp (3 años)'!N93),"",'5. Pp (3 años)'!N93)</f>
        <v>Nombre del Documento:
Expedientes de NNA y base de datos de ingreso.
Nombre del área que genera la información: 
Coordinación de la Casa de Asistencia Temporal para NNA.
Periodicidad con que se genera la información:
Trimestral.
Liga de la página donde se localiza la información o ubicación:
Ubicado en la oficina administrativa de la Casa de Asistencia Temporal.</v>
      </c>
      <c r="O93" s="697" t="str">
        <f>IF(ISBLANK('5. Pp (3 años)'!O93),"",'5. Pp (3 años)'!O93)</f>
        <v>Ingresan niñas, niños y adolescentes  benitojuarenses a la Casa de Asistencia Temporal para que lleve a cabo un proceso de indicaciones multidisciplinarias e integradoras requeridas por órganos institucionales foráneas por un proceso de indicaciones multidisciplinarias e integradoras requeridas por el tipo de violencia de ingreso.
Las condiciones de traslado son óptimas y seguras para realizar los  acompañamientos.</v>
      </c>
      <c r="P93" s="468" t="str">
        <f>IF(ISBLANK('5. Pp (3 años)'!P93),"",'5. Pp (3 años)'!P93)</f>
        <v/>
      </c>
    </row>
    <row r="94" spans="2:16" ht="303.75">
      <c r="B94" s="748" t="str">
        <f>IF(ISBLANK('5. Pp (3 años)'!B94),"",'5. Pp (3 años)'!B94)</f>
        <v xml:space="preserve">
Coordinación de la Casa de Asistencia Temporal para  Niñas, Niños y Adolescentes</v>
      </c>
      <c r="C94" s="696" t="str">
        <f>IF(ISBLANK('5. Pp (3 años)'!C94),"",'5. Pp (3 años)'!C94)</f>
        <v>Actividad</v>
      </c>
      <c r="D94" s="697" t="str">
        <f>IF(ISBLANK('5. Pp (3 años)'!D94),"",'5. Pp (3 años)'!D94)</f>
        <v>4.2.1.1.10.3. Ejecución de acompañamientos a NNA a diferentes órganos institucionales Foráneos.</v>
      </c>
      <c r="E94" s="697" t="str">
        <f>IF(ISBLANK('5. Pp (3 años)'!E94),"",'5. Pp (3 años)'!E94)</f>
        <v>PAOIR: Porcentaje de Acompañamientos a Órganos Institucionales Foráneos Ejecutados.</v>
      </c>
      <c r="F94" s="697" t="str">
        <f>IF(ISBLANK('5. Pp (3 años)'!F94),"",'5. Pp (3 años)'!F94)</f>
        <v>Este indicador mide el grado de cumplimiento de niñas, niños y adolescentes que reciben acompañamiento a órganos institucionales Foráneos, para que lleve a cabo un proceso de indicaciones multidisciplinarias e integradoras requeridas por el tipo de violencia de ingreso.</v>
      </c>
      <c r="G94" s="696" t="str">
        <f>IF(ISBLANK('5. Pp (3 años)'!G94),"",'5. Pp (3 años)'!G94)</f>
        <v>Eficacia</v>
      </c>
      <c r="H94" s="696" t="str">
        <f>IF(ISBLANK('5. Pp (3 años)'!H94),"",'5. Pp (3 años)'!H94)</f>
        <v>Trimestral</v>
      </c>
      <c r="I94" s="697" t="str">
        <f>IF(ISBLANK('5. Pp (3 años)'!I94),"",'5. Pp (3 años)'!I94)</f>
        <v xml:space="preserve">                MÉTODO DE CÁLCULO 
            PAOIR=(TAOIR/TAOIE)*100
                              VARIABLES
PAOIR: Porcentaje de Acompañamientos a Órganos Institucionales Realizados.
TAOIR: Total de Acompañamientos a Órganos Institucionales Realizados .
TAOIE: Total de Acompañamientos a Órganos Institucionales Estimados.</v>
      </c>
      <c r="J94" s="697" t="str">
        <f>IF(ISBLANK('5. Pp (3 años)'!J94),"",'5. Pp (3 años)'!J94)</f>
        <v>UNIDAD DE MEDIDA DEL INDICADOR:
Porcentaje.
UNIDAD DE MEDIDA DE LAS VARIABLES:
Acompañamientos</v>
      </c>
      <c r="K94" s="696" t="str">
        <f>IF(ISBLANK('5. Pp (3 años)'!K94),"",'5. Pp (3 años)'!K94)</f>
        <v>Ascendente</v>
      </c>
      <c r="L94" s="697" t="s">
        <v>652</v>
      </c>
      <c r="M94" s="697" t="s">
        <v>653</v>
      </c>
      <c r="N94" s="697" t="str">
        <f>IF(ISBLANK('5. Pp (3 años)'!N94),"",'5. Pp (3 años)'!N94)</f>
        <v xml:space="preserve">Nombre del Documento:
Bitácora de salidas, oficios de salidas, listas diarias y expedientes.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                                                                       </v>
      </c>
      <c r="O94" s="697" t="str">
        <f>IF(ISBLANK('5. Pp (3 años)'!O94),"",'5. Pp (3 años)'!O94)</f>
        <v>Las condiciones de las instalaciones son adecuadas para realizar las actividades lúdicas, deportivas, educativas y formativas.</v>
      </c>
      <c r="P94" s="468" t="str">
        <f>IF(ISBLANK('5. Pp (3 años)'!P94),"",'5. Pp (3 años)'!P94)</f>
        <v/>
      </c>
    </row>
    <row r="95" spans="2:16" ht="303.75">
      <c r="B95" s="748" t="str">
        <f>IF(ISBLANK('5. Pp (3 años)'!B95),"",'5. Pp (3 años)'!B95)</f>
        <v xml:space="preserve">
Coordinación de la Casa de Asistencia Temporal para  Niñas, Niños y Adolescentes</v>
      </c>
      <c r="C95" s="696" t="str">
        <f>IF(ISBLANK('5. Pp (3 años)'!C95),"",'5. Pp (3 años)'!C95)</f>
        <v>Actividad</v>
      </c>
      <c r="D95" s="697" t="str">
        <f>IF(ISBLANK('5. Pp (3 años)'!D95),"",'5. Pp (3 años)'!D95)</f>
        <v>4.2.1.1.10.4. Realización de actividades complementarias para el sano desarrollo de NNA alojados en la CATNNA.</v>
      </c>
      <c r="E95" s="697" t="str">
        <f>IF(ISBLANK('5. Pp (3 años)'!E95),"",'5. Pp (3 años)'!E95)</f>
        <v>PACR: Porcentaje de Actividades Complementarias Realizadas.</v>
      </c>
      <c r="F95" s="697" t="str">
        <f>IF(ISBLANK('5. Pp (3 años)'!F95),"",'5. Pp (3 años)'!F95)</f>
        <v>Este indicador mide el cumplimiento de actividades complementarias (recreativas, lúdicas, deportivas, educativas y formativas) que se realizan dentro de la CATNNA, para la salud y el bienestar de NNA, promoviendo el desarrollo de la creatividad, la imaginación y la confianza.</v>
      </c>
      <c r="G95" s="696" t="str">
        <f>IF(ISBLANK('5. Pp (3 años)'!G95),"",'5. Pp (3 años)'!G95)</f>
        <v>Eficacia</v>
      </c>
      <c r="H95" s="696" t="str">
        <f>IF(ISBLANK('5. Pp (3 años)'!H95),"",'5. Pp (3 años)'!H95)</f>
        <v>Trimestral</v>
      </c>
      <c r="I95" s="697" t="str">
        <f>IF(ISBLANK('5. Pp (3 años)'!I95),"",'5. Pp (3 años)'!I95)</f>
        <v xml:space="preserve">                MÉTODO DE CÁLCULO
              PACR: (TACR/TACP)*100
                             VARIABLES
PACR: Porcentaje de Actividades Complementarias Realizadas.
TACR: Total de Actividades complementarias Realizadas.
TACP: Total de Actividades complementarias Programadas.</v>
      </c>
      <c r="J95" s="697" t="str">
        <f>IF(ISBLANK('5. Pp (3 años)'!J95),"",'5. Pp (3 años)'!J95)</f>
        <v>UNIDAD DE MEDIDA DEL INDICADOR:
Porcentaje.
UNIDAD DE MEDIDA DE LAS VARIABLES:
Actividades</v>
      </c>
      <c r="K95" s="696" t="str">
        <f>IF(ISBLANK('5. Pp (3 años)'!K95),"",'5. Pp (3 años)'!K95)</f>
        <v>Ascendente</v>
      </c>
      <c r="L95" s="697" t="s">
        <v>654</v>
      </c>
      <c r="M95" s="697" t="s">
        <v>655</v>
      </c>
      <c r="N95" s="697" t="str">
        <f>IF(ISBLANK('5. Pp (3 años)'!N95),"",'5. Pp (3 años)'!N95)</f>
        <v>Nombre del Documento:
Calendario de actividades programadas y listas de asistencias.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v>
      </c>
      <c r="O95" s="697" t="str">
        <f>IF(ISBLANK('5. Pp (3 años)'!O95),"",'5. Pp (3 años)'!O95)</f>
        <v>Ingresan niñas, niños y adolescentes  benitojuarenses a la Casa de Asistencia Temporal</v>
      </c>
      <c r="P95" s="468" t="str">
        <f>IF(ISBLANK('5. Pp (3 años)'!P95),"",'5. Pp (3 años)'!P95)</f>
        <v/>
      </c>
    </row>
    <row r="96" spans="2:16" ht="303.75">
      <c r="B96" s="748" t="str">
        <f>IF(ISBLANK('5. Pp (3 años)'!B96),"",'5. Pp (3 años)'!B96)</f>
        <v xml:space="preserve">
Coordinación de la Casa de Asistencia Temporal para  Niñas, Niños y Adolescentes</v>
      </c>
      <c r="C96" s="696" t="str">
        <f>IF(ISBLANK('5. Pp (3 años)'!C96),"",'5. Pp (3 años)'!C96)</f>
        <v>Actividad</v>
      </c>
      <c r="D96" s="697" t="str">
        <f>IF(ISBLANK('5. Pp (3 años)'!D96),"",'5. Pp (3 años)'!D96)</f>
        <v>4.2.1.1.10.5. Suministro de insumos para el cuidado, alimentación y salud de las NNA de la CATNNA.</v>
      </c>
      <c r="E96" s="697" t="str">
        <f>IF(ISBLANK('5. Pp (3 años)'!E96),"",'5. Pp (3 años)'!E96)</f>
        <v>PICE: Porcentaje de Insumos para el Cuidado, Alimentación y Salud Entregados.</v>
      </c>
      <c r="F96" s="697" t="str">
        <f>IF(ISBLANK('5. Pp (3 años)'!F96),"",'5. Pp (3 años)'!F96)</f>
        <v>Este indicador mide los insumos entregados para el cuidado personal , alimentación y salud  (vestido, calzado, blancos, artículos de higiene personal, medicamentos y limpieza) de NNA de la CATNNA</v>
      </c>
      <c r="G96" s="696" t="str">
        <f>IF(ISBLANK('5. Pp (3 años)'!G96),"",'5. Pp (3 años)'!G96)</f>
        <v>Eficacia</v>
      </c>
      <c r="H96" s="696" t="str">
        <f>IF(ISBLANK('5. Pp (3 años)'!H96),"",'5. Pp (3 años)'!H96)</f>
        <v>Trimestral</v>
      </c>
      <c r="I96" s="697" t="str">
        <f>IF(ISBLANK('5. Pp (3 años)'!I96),"",'5. Pp (3 años)'!I96)</f>
        <v xml:space="preserve">                MÉTODO DE CÁLCULO
                 PICE= (TICE/TICP)*100
                              VARIABLES
PICE: Porcentaje de Insumos para el Cuidado, Alimentación y Salud Entregados.
TICE: Total de Insumos para para el Cuidado, Alimentación y Salud Entregados.
TICP: Total de Insumos para el Cuidado, Alimentación y Salud Programados.</v>
      </c>
      <c r="J96" s="697" t="str">
        <f>IF(ISBLANK('5. Pp (3 años)'!J96),"",'5. Pp (3 años)'!J96)</f>
        <v>UNIDAD DE MEDIDA DEL INDICADOR:
Porcentaje.
UNIDAD DE MEDIDA DE LAS VARIABLES:
Insumos de para el Cuidado, Alimentación y Salud.</v>
      </c>
      <c r="K96" s="696" t="str">
        <f>IF(ISBLANK('5. Pp (3 años)'!K96),"",'5. Pp (3 años)'!K96)</f>
        <v>Ascendente</v>
      </c>
      <c r="L96" s="697" t="s">
        <v>656</v>
      </c>
      <c r="M96" s="697" t="s">
        <v>570</v>
      </c>
      <c r="N96" s="697" t="str">
        <f>IF(ISBLANK('5. Pp (3 años)'!N96),"",'5. Pp (3 años)'!N96)</f>
        <v>Nombre del Documento:
Expediente de insumos solicitados y recetas médicas.
Nombre del área que genera la información: 
Coordinación de la Casa de Asistencia Temporal.
Periodicidad con que se genera la información:
Trimestral.
Liga de la página donde se localiza la información o ubicación: 
Lefort MBJ-SMDIF-DG-DPPN-05-2025 ubicado en la oficina administrativa de la a Casa de Asistencia Temporal.</v>
      </c>
      <c r="O96" s="697" t="str">
        <f>IF(ISBLANK('5. Pp (3 años)'!O96),"",'5. Pp (3 años)'!O96)</f>
        <v>Ingresan niñas, niños y adolescentes  benitojuarenses a la Casa de Asistencia Temporal</v>
      </c>
      <c r="P96" s="468" t="str">
        <f>IF(ISBLANK('5. Pp (3 años)'!P96),"",'5. Pp (3 años)'!P96)</f>
        <v/>
      </c>
    </row>
    <row r="97" spans="2:16" ht="283.5">
      <c r="B97" s="749" t="str">
        <f>IF(ISBLANK('5. Pp (3 años)'!B97),"",'5. Pp (3 años)'!B97)</f>
        <v xml:space="preserve">
Coordinación del Centro Especializado para la Atención a la Violencia</v>
      </c>
      <c r="C97" s="684" t="str">
        <f>IF(ISBLANK('5. Pp (3 años)'!C97),"",'5. Pp (3 años)'!C97)</f>
        <v>Componente</v>
      </c>
      <c r="D97" s="718" t="str">
        <f>IF(ISBLANK('5. Pp (3 años)'!D97),"",'5. Pp (3 años)'!D97)</f>
        <v>4.2.1.1.11. Servicios de prevención y atención para un entorno libre de violencia en mujeres y hombres generadores o víctimas de violencia Brindados.</v>
      </c>
      <c r="E97" s="718" t="str">
        <f>IF(ISBLANK('5. Pp (3 años)'!E97),"",'5. Pp (3 años)'!E97)</f>
        <v>PSPAR: Porcentaje de Servicios de Prevención y Atención Realizados.</v>
      </c>
      <c r="F97" s="718" t="str">
        <f>IF(ISBLANK('5. Pp (3 años)'!F97),"",'5. Pp (3 años)'!F97)</f>
        <v>Este indicador mide el grado de cumplimiento de los servicios que se realizan para la  prevención y atención de la violencia en mujeres y hombres en el CEPAV, tales como: Asesorías jurídicas y psicológicas, servicios de trabajo social, pláticas y capacitación para el autoempleo.</v>
      </c>
      <c r="G97" s="684" t="str">
        <f>IF(ISBLANK('5. Pp (3 años)'!G97),"",'5. Pp (3 años)'!G97)</f>
        <v>Eficacia</v>
      </c>
      <c r="H97" s="684" t="str">
        <f>IF(ISBLANK('5. Pp (3 años)'!H97),"",'5. Pp (3 años)'!H97)</f>
        <v>Trimestral</v>
      </c>
      <c r="I97" s="718" t="str">
        <f>IF(ISBLANK('5. Pp (3 años)'!I97),"",'5. Pp (3 años)'!I97)</f>
        <v xml:space="preserve">                MÉTODO DE CÁLCULO
          PSPAR= (TSPAR/TSPAP)*100
                              VARIABLES 
PSPAR: Porcentaje de Servicios de Prevención y Atención Realizados.
TSPAR: Total de Servicios de Prevención y Atención Realizados.
TSPAP: Total de Servicios de Prevención y Atención Programados.</v>
      </c>
      <c r="J97" s="718" t="str">
        <f>IF(ISBLANK('5. Pp (3 años)'!J97),"",'5. Pp (3 años)'!J97)</f>
        <v>UNIDAD DE MEDIDA DEL INDICADOR:
Porcentaje.
UNIDAD DE MEDIDA DE LAS VARIABLES:
Servicios</v>
      </c>
      <c r="K97" s="684" t="str">
        <f>IF(ISBLANK('5. Pp (3 años)'!K97),"",'5. Pp (3 años)'!K97)</f>
        <v>Ascendente</v>
      </c>
      <c r="L97" s="718" t="s">
        <v>657</v>
      </c>
      <c r="M97" s="718" t="s">
        <v>658</v>
      </c>
      <c r="N97" s="718" t="str">
        <f>IF(ISBLANK('5. Pp (3 años)'!N97),"",'5. Pp (3 años)'!N97)</f>
        <v>Nombre del Documento:
Bitácora de personas atendidas con servicios.
Nombre de quien genera la información:
Coordinación del CEPAV.
Periodicidad con que se genera la información: 
Trimestral.
Liga de la página donde se localiza la información o ubicación:    
Carpeta lefort Tomo 1 años 2025 ubicada en el archivo de recepción.</v>
      </c>
      <c r="O97" s="718" t="str">
        <f>IF(ISBLANK('5. Pp (3 años)'!O97),"",'5. Pp (3 años)'!O97)</f>
        <v>Las personas asisten y solicitan los servicios que brinda el CEPAV.</v>
      </c>
      <c r="P97" s="517" t="str">
        <f>IF(ISBLANK('5. Pp (3 años)'!P97),"",'5. Pp (3 años)'!P97)</f>
        <v>Objetivo 16. Promover sociedades pacíficas e inclusivas para el desarrollo sostenible, facilitar el acceso a la justicia para todos y crear instituciones eficaces, responsables e inclusivas a todos los niveles.
 Meta 16.1 Reducir considerablemente todas las formas de violencia y las tasas de mortalidad conexas en todo el mundo.</v>
      </c>
    </row>
    <row r="98" spans="2:16" ht="283.5">
      <c r="B98" s="748" t="str">
        <f>IF(ISBLANK('5. Pp (3 años)'!B98),"",'5. Pp (3 años)'!B98)</f>
        <v xml:space="preserve">
Coordinación del Centro Especializado para la Atención a la Violencia</v>
      </c>
      <c r="C98" s="696" t="str">
        <f>IF(ISBLANK('5. Pp (3 años)'!C98),"",'5. Pp (3 años)'!C98)</f>
        <v>Actividad</v>
      </c>
      <c r="D98" s="697" t="str">
        <f>IF(ISBLANK('5. Pp (3 años)'!D98),"",'5. Pp (3 años)'!D98)</f>
        <v>4.2.1.1.11.1. Realización de atenciones multidisciplinarias a personas generadoras o víctimas de violencia.</v>
      </c>
      <c r="E98" s="697" t="str">
        <f>IF(ISBLANK('5. Pp (3 años)'!E98),"",'5. Pp (3 años)'!E98)</f>
        <v>PAMR: Porcentaje de Atenciones Multidisciplinarias Realizadas.</v>
      </c>
      <c r="F98" s="697" t="str">
        <f>IF(ISBLANK('5. Pp (3 años)'!F98),"",'5. Pp (3 años)'!F98)</f>
        <v>El indicador mide el cumplimiento de las atenciones multidisciplinarias (psicológicas, jurídicas, de trabajo social) y acompañamientos, en respuesta a la demanda de estos servicios para mujeres y hombres que sufren o generan violencia en sus distintas modalidades.</v>
      </c>
      <c r="G98" s="696" t="str">
        <f>IF(ISBLANK('5. Pp (3 años)'!G98),"",'5. Pp (3 años)'!G98)</f>
        <v>Eficacia</v>
      </c>
      <c r="H98" s="696" t="str">
        <f>IF(ISBLANK('5. Pp (3 años)'!H98),"",'5. Pp (3 años)'!H98)</f>
        <v>Trimestral</v>
      </c>
      <c r="I98" s="697" t="str">
        <f>IF(ISBLANK('5. Pp (3 años)'!I98),"",'5. Pp (3 años)'!I98)</f>
        <v xml:space="preserve">                MÉTODO DE CÁLCULO
            PAMR= (TAMB/TAME)*100
                               VARIABLES 
PAMR: Porcentaje de Atenciones Multidisciplinarias Realizadas.
TAMB: Total de Atenciones Multidisciplinarias Brindadas.
TAME: Total de Atenciones Multidisciplinarias Estimadas.</v>
      </c>
      <c r="J98" s="697" t="str">
        <f>IF(ISBLANK('5. Pp (3 años)'!J98),"",'5. Pp (3 años)'!J98)</f>
        <v>UNIDAD DE MEDIDA DEL INDICADOR: 
Porcentaje.
UNIDAD DE MEDIDA DE LAS VARIABLES: 
Atenciones</v>
      </c>
      <c r="K98" s="696" t="str">
        <f>IF(ISBLANK('5. Pp (3 años)'!K98),"",'5. Pp (3 años)'!K98)</f>
        <v>Ascendente</v>
      </c>
      <c r="L98" s="697" t="s">
        <v>659</v>
      </c>
      <c r="M98" s="697" t="s">
        <v>794</v>
      </c>
      <c r="N98" s="697" t="str">
        <f>IF(ISBLANK('5. Pp (3 años)'!N98),"",'5. Pp (3 años)'!N98)</f>
        <v>Nombre del Documento:
Listas de atención diaria, donde se especifica el total de atenciones realizadas.
Nombre de quien genera la información:
Coordinación del CEPAV.
Periodicidad con que se genera la información: 
Mensual.
Liga de la página donde se localiza la información o ubicación:    
Carpeta lefort Tomo 1 al 3 años 2025, ubicada en el archivo de recepción.</v>
      </c>
      <c r="O98" s="697" t="str">
        <f>IF(ISBLANK('5. Pp (3 años)'!O98),"",'5. Pp (3 años)'!O98)</f>
        <v>Las personas víctimas de violencia solicitan las atenciones que brinda el CEPAV.</v>
      </c>
      <c r="P98" s="468" t="str">
        <f>IF(ISBLANK('5. Pp (3 años)'!P98),"",'5. Pp (3 años)'!P98)</f>
        <v/>
      </c>
    </row>
    <row r="99" spans="2:16" ht="283.5">
      <c r="B99" s="748" t="str">
        <f>IF(ISBLANK('5. Pp (3 años)'!B99),"",'5. Pp (3 años)'!B99)</f>
        <v xml:space="preserve">
Coordinación del Centro Especializado para la Atención a la Violencia</v>
      </c>
      <c r="C99" s="696" t="str">
        <f>IF(ISBLANK('5. Pp (3 años)'!C99),"",'5. Pp (3 años)'!C99)</f>
        <v>Actividad</v>
      </c>
      <c r="D99" s="697" t="str">
        <f>IF(ISBLANK('5. Pp (3 años)'!D99),"",'5. Pp (3 años)'!D99)</f>
        <v>4.2.1.1.11.2. Impartición de pláticas para la concientización y prevención de la violencia en todas sus modalidades para las mujeres y los hombres del Municipio de Benito Juárez.</v>
      </c>
      <c r="E99" s="697" t="str">
        <f>IF(ISBLANK('5. Pp (3 años)'!E99),"",'5. Pp (3 años)'!E99)</f>
        <v>PPI: Porcentaje de Pláticas Impartidas.</v>
      </c>
      <c r="F99" s="697" t="str">
        <f>IF(ISBLANK('5. Pp (3 años)'!F99),"",'5. Pp (3 años)'!F99)</f>
        <v>Este indicador permite medir el grado de cumplimiento de las capacitaciones impartidas en temas de prevención de la violencia en todas sus modalidades para las mujeres y hombres; fomentando así la transformación de las conductas estereotipadas por razones de género.</v>
      </c>
      <c r="G99" s="696" t="str">
        <f>IF(ISBLANK('5. Pp (3 años)'!G99),"",'5. Pp (3 años)'!G99)</f>
        <v>Eficacia</v>
      </c>
      <c r="H99" s="696" t="str">
        <f>IF(ISBLANK('5. Pp (3 años)'!H99),"",'5. Pp (3 años)'!H99)</f>
        <v>Trimestral</v>
      </c>
      <c r="I99" s="697" t="str">
        <f>IF(ISBLANK('5. Pp (3 años)'!I99),"",'5. Pp (3 años)'!I99)</f>
        <v xml:space="preserve">                MÉTODO DE CÁLCULO 
                    PPI=(TPI/TCPP)*100
                              VARIABLES 
PPI: Porcentaje de Pláticas Impartidas.
TPI: Total de Pláticas Impartidas.
TPP: Total de Pláticas Programadas.</v>
      </c>
      <c r="J99" s="697" t="str">
        <f>IF(ISBLANK('5. Pp (3 años)'!J99),"",'5. Pp (3 años)'!J99)</f>
        <v>UNIDAD DE MEDIDA DEL INDICADOR:
 Porcentaje.
UNIDAD DE MEDIDA DE LAS VARIABLES: 
 Pláticas</v>
      </c>
      <c r="K99" s="696" t="str">
        <f>IF(ISBLANK('5. Pp (3 años)'!K99),"",'5. Pp (3 años)'!K99)</f>
        <v>Ascendente</v>
      </c>
      <c r="L99" s="697" t="s">
        <v>660</v>
      </c>
      <c r="M99" s="697" t="s">
        <v>661</v>
      </c>
      <c r="N99" s="697" t="str">
        <f>IF(ISBLANK('5. Pp (3 años)'!N99),"",'5. Pp (3 años)'!N99)</f>
        <v>Nombre del Documento:
Concentrado de Fichas Técnicas de Pláticas y talleres.
Nombre de quien genera la información:
Coordinación del CEPAV.
Periodicidad con que se genera la información: 
Trimestral.
Liga de la página donde se localiza la información o ubicación:    
Carpeta lefort Tomo 1, año 2025 ubicada en el archivo de recepción.</v>
      </c>
      <c r="O99" s="697" t="str">
        <f>IF(ISBLANK('5. Pp (3 años)'!O99),"",'5. Pp (3 años)'!O99)</f>
        <v>La población de Benito Juárez responde a la convocatoria y asiste a las pláticas y talleres con temas para la Prevención de la Violencia en el CEPAV.</v>
      </c>
      <c r="P99" s="468" t="str">
        <f>IF(ISBLANK('5. Pp (3 años)'!P99),"",'5. Pp (3 años)'!P99)</f>
        <v/>
      </c>
    </row>
    <row r="100" spans="2:16" ht="283.5">
      <c r="B100" s="748" t="str">
        <f>IF(ISBLANK('5. Pp (3 años)'!B100),"",'5. Pp (3 años)'!B100)</f>
        <v xml:space="preserve">
Coordinación del Centro Especializado para la Atención a la Violencia</v>
      </c>
      <c r="C100" s="696" t="str">
        <f>IF(ISBLANK('5. Pp (3 años)'!C100),"",'5. Pp (3 años)'!C100)</f>
        <v>Actividad</v>
      </c>
      <c r="D100" s="697" t="str">
        <f>IF(ISBLANK('5. Pp (3 años)'!D100),"",'5. Pp (3 años)'!D100)</f>
        <v>4.2.1.1.11.3. Impartición de capacitaciones para el autoempleo a mujeres receptoras de violencia en cualquiera de sus modalidades.</v>
      </c>
      <c r="E100" s="697" t="str">
        <f>IF(ISBLANK('5. Pp (3 años)'!E100),"",'5. Pp (3 años)'!E100)</f>
        <v>PCI: Porcentaje de Capacitaciones para el Autoempleo Impartidas.</v>
      </c>
      <c r="F100" s="697" t="str">
        <f>IF(ISBLANK('5. Pp (3 años)'!F100),"",'5. Pp (3 años)'!F100)</f>
        <v>Este indicador mide el grado de cumplimiento de capacitaciones impartidas a mujeres que fueron receptoras de violencia en apoyo a su economía y para su empoderamiento.</v>
      </c>
      <c r="G100" s="696" t="str">
        <f>IF(ISBLANK('5. Pp (3 años)'!G100),"",'5. Pp (3 años)'!G100)</f>
        <v>Eficacia</v>
      </c>
      <c r="H100" s="696" t="str">
        <f>IF(ISBLANK('5. Pp (3 años)'!H100),"",'5. Pp (3 años)'!H100)</f>
        <v>Trimestral</v>
      </c>
      <c r="I100" s="697" t="str">
        <f>IF(ISBLANK('5. Pp (3 años)'!I100),"",'5. Pp (3 años)'!I100)</f>
        <v xml:space="preserve">                MÉTODO DE CÁLCULO
                    PCI=(TCI/TCE )*100
                             VARIABLES 
PCI: Porcentaje de Capacitaciones para el Autoempleo Impartidas.
TCI: Total de Capacitaciones para el Autoempleo Impartidas
TCE: Total de Capacitaciones para el Autoempleo Estimadas.</v>
      </c>
      <c r="J100" s="697" t="str">
        <f>IF(ISBLANK('5. Pp (3 años)'!J100),"",'5. Pp (3 años)'!J100)</f>
        <v>UNIDAD DE MEDIDA DEL INDICADOR: 
Porcentaje.
UNIDAD DE MEDIDA DE LAS VARIABLES: 
Capacitaciones</v>
      </c>
      <c r="K100" s="696" t="str">
        <f>IF(ISBLANK('5. Pp (3 años)'!K100),"",'5. Pp (3 años)'!K100)</f>
        <v>Ascendente</v>
      </c>
      <c r="L100" s="697" t="s">
        <v>662</v>
      </c>
      <c r="M100" s="697" t="s">
        <v>663</v>
      </c>
      <c r="N100" s="697" t="str">
        <f>IF(ISBLANK('5. Pp (3 años)'!N100),"",'5. Pp (3 años)'!N100)</f>
        <v>Nombre del Documento:
Ficha Técnica de Capacitaciones para el Autoempleo
Nombre de quien genera la información:
Coordinación del CEPAV.
Periodicidad con que se genera la información: 
Trimestral.
Liga de la página donde se localiza la información o ubicación:    
Carpeta lefort Tomo 1 años 2025, ubicada en el archivo de recepción.</v>
      </c>
      <c r="O100" s="697" t="str">
        <f>IF(ISBLANK('5. Pp (3 años)'!O100),"",'5. Pp (3 años)'!O100)</f>
        <v>Las mujeres que son receptoras de violencia responden a la convocatoria y asisten a las Capacitaciones para el Autoempleo.</v>
      </c>
      <c r="P100" s="468" t="str">
        <f>IF(ISBLANK('5. Pp (3 años)'!P100),"",'5. Pp (3 años)'!P100)</f>
        <v/>
      </c>
    </row>
    <row r="101" spans="2:16" ht="283.5">
      <c r="B101" s="749" t="str">
        <f>IF(ISBLANK('5. Pp (3 años)'!B101),"",'5. Pp (3 años)'!B101)</f>
        <v xml:space="preserve"> Dirección de Desarrollo Social Comunitario</v>
      </c>
      <c r="C101" s="684" t="str">
        <f>IF(ISBLANK('5. Pp (3 años)'!C101),"",'5. Pp (3 años)'!C101)</f>
        <v>Componente</v>
      </c>
      <c r="D101" s="718" t="str">
        <f>IF(ISBLANK('5. Pp (3 años)'!D101),"",'5. Pp (3 años)'!D101)</f>
        <v>4.2.1.1.12. Atenciones con brigadas y eventos para niñas, niños, adolescentes, mujeres y hombres de atención prioritaria.</v>
      </c>
      <c r="E101" s="718" t="str">
        <f>IF(ISBLANK('5. Pp (3 años)'!E101),"",'5. Pp (3 años)'!E101)</f>
        <v>PAB:  Porcentaje  de Atenciones brindadas.</v>
      </c>
      <c r="F101" s="718" t="str">
        <f>IF(ISBLANK('5. Pp (3 años)'!F101),"",'5. Pp (3 años)'!F101)</f>
        <v>Este indicador mide las atenciones a las personas de atención prioritaria que asisten a las actividades, brigadas y eventos que contribuyen al desarrollo y mejoramiento de las condiciones de vida y que permitirán identificar las necesidades en ciertos sectores de la población.</v>
      </c>
      <c r="G101" s="684" t="str">
        <f>IF(ISBLANK('5. Pp (3 años)'!G101),"",'5. Pp (3 años)'!G101)</f>
        <v>Eficacia</v>
      </c>
      <c r="H101" s="684" t="str">
        <f>IF(ISBLANK('5. Pp (3 años)'!H101),"",'5. Pp (3 años)'!H101)</f>
        <v>Trimestral</v>
      </c>
      <c r="I101" s="718" t="str">
        <f>IF(ISBLANK('5. Pp (3 años)'!I101),"",'5. Pp (3 años)'!I101)</f>
        <v xml:space="preserve">                MÉTODO DE CÁLCULO
                    PAB=(TAB/TAE)*100 
                               VARIABLES 
PAB:  Porcentaje  de Atenciones Brindadas.
TAB: Total de Atenciones Brindadas.
TAE: Total de Atenciones Estimadas.</v>
      </c>
      <c r="J101" s="718" t="str">
        <f>IF(ISBLANK('5. Pp (3 años)'!J101),"",'5. Pp (3 años)'!J101)</f>
        <v>UNIDAD DE MEDIDA DEL INDICADOR:
Porcentaje.
UNIDAD DE MEDIDA DE LAS VARIABLES:
Atenciones.</v>
      </c>
      <c r="K101" s="684" t="str">
        <f>IF(ISBLANK('5. Pp (3 años)'!K101),"",'5. Pp (3 años)'!K101)</f>
        <v>Ascendente</v>
      </c>
      <c r="L101" s="718" t="s">
        <v>664</v>
      </c>
      <c r="M101" s="718" t="s">
        <v>665</v>
      </c>
      <c r="N101" s="718" t="str">
        <f>IF(ISBLANK('5. Pp (3 años)'!N101),"",'5. Pp (3 años)'!N101)</f>
        <v>Nombre del Documento:
Ficha informativa de las atenciones en brigadas y eventos.
Nombre de quien genera la información: 
Dirección Desarrollo Social Comunitario.
Periodicidad con que se genera la información:
Trimestral
Liga de la página donde se localiza la información o ubicación:
Carpeta Información Mensual Equipo de computo DIFC001042.</v>
      </c>
      <c r="O101" s="718" t="str">
        <f>IF(ISBLANK('5. Pp (3 años)'!O101),"",'5. Pp (3 años)'!O101)</f>
        <v>La población asiste a las actividades, brigadas y los eventos.
Las condiciones climatológicas y de salubridad son adecuadas para realizar las actividades y los eventos.</v>
      </c>
      <c r="P101" s="517" t="str">
        <f>IF(ISBLANK('5. Pp (3 años)'!P101),"",'5. Pp (3 años)'!P101)</f>
        <v>Objetivo 11. Lograr que las ciudades y los asentamientos humanos sean inclusivos, seguros, resilientes y sostenibles.
Meta 11.1 Para 2030, asegurar el acceso de todas las 
personas a viviendas y servicios básicos adecuados, seguros y asequibles y mejorar los barrios marginales.</v>
      </c>
    </row>
    <row r="102" spans="2:16" ht="283.5">
      <c r="B102" s="748" t="str">
        <f>IF(ISBLANK('5. Pp (3 años)'!B102),"",'5. Pp (3 años)'!B102)</f>
        <v xml:space="preserve">
Dirección de Desarrollo Social Comunitario</v>
      </c>
      <c r="C102" s="696" t="str">
        <f>IF(ISBLANK('5. Pp (3 años)'!C102),"",'5. Pp (3 años)'!C102)</f>
        <v>Actividad</v>
      </c>
      <c r="D102" s="697" t="str">
        <f>IF(ISBLANK('5. Pp (3 años)'!D102),"",'5. Pp (3 años)'!D102)</f>
        <v>4.2.1.1.12.1. Realización de actividades, brigadas y eventos que fomentan el fortalecimiento del desarrollo social y el desarrollo comunitario de la población de atención prioritaria.</v>
      </c>
      <c r="E102" s="697" t="str">
        <f>IF(ISBLANK('5. Pp (3 años)'!E102),"",'5. Pp (3 años)'!E102)</f>
        <v>PABER: Porcentaje de Actividades, Brigadas y Eventos Realizados.</v>
      </c>
      <c r="F102" s="697" t="str">
        <f>IF(ISBLANK('5. Pp (3 años)'!F102),"",'5. Pp (3 años)'!F102)</f>
        <v>Este indicador mide el grado de cumplimiento de las actividades, eventos y brigadas que fomentan el fortalecimiento del desarrollo social y el desarrollo comunitario que inciden en el mejoramiento de la vida de la población de atención prioritaria.</v>
      </c>
      <c r="G102" s="696" t="str">
        <f>IF(ISBLANK('5. Pp (3 años)'!G102),"",'5. Pp (3 años)'!G102)</f>
        <v>Eficacia</v>
      </c>
      <c r="H102" s="696" t="str">
        <f>IF(ISBLANK('5. Pp (3 años)'!H102),"",'5. Pp (3 años)'!H102)</f>
        <v>Trimestral</v>
      </c>
      <c r="I102" s="697" t="str">
        <f>IF(ISBLANK('5. Pp (3 años)'!I102),"",'5. Pp (3 años)'!I102)</f>
        <v xml:space="preserve">                MÉTODO DE CÁLCULO
           PABER=(TABER/TABEE)*100 
                              VARIABLES 
PABER: Porcentaje de Actividades, Brigadas y Eventos Realizados.
TABER: Total de Actividades, Brigadas y Eventos Realizados.
TABEE: Total de Actividades, Brigadas y Eventos Estimados</v>
      </c>
      <c r="J102" s="697" t="str">
        <f>IF(ISBLANK('5. Pp (3 años)'!J102),"",'5. Pp (3 años)'!J102)</f>
        <v>UNIDAD DE MEDIDA DEL INDICADOR:
Porcentaje.
UNIDAD DE MEDIDA DE LAS VARIABLES:
Actividades, brigadas eventos.</v>
      </c>
      <c r="K102" s="696" t="str">
        <f>IF(ISBLANK('5. Pp (3 años)'!K102),"",'5. Pp (3 años)'!K102)</f>
        <v>Ascendente</v>
      </c>
      <c r="L102" s="697" t="s">
        <v>666</v>
      </c>
      <c r="M102" s="697" t="s">
        <v>667</v>
      </c>
      <c r="N102" s="697" t="str">
        <f>IF(ISBLANK('5. Pp (3 años)'!N102),"",'5. Pp (3 años)'!N102)</f>
        <v>Nombre del Documento:
Ficha informativa de las actividades, brigadas y los eventos
Nombre de quien genera la información: 
Dirección Desarrollo Social Comunitario.
Periodicidad con que se genera la información:
Trimestral
Liga de la página donde se localiza la información o ubicación:
Carpeta Información Mensual Equipo de computo DIFC001042.</v>
      </c>
      <c r="O102" s="697" t="str">
        <f>IF(ISBLANK('5. Pp (3 años)'!O102),"",'5. Pp (3 años)'!O102)</f>
        <v>La población asiste a las actividades y los eventos.
Las condiciones climatológicas y de salubridad son adecuadas para realizar las actividades y los eventos.</v>
      </c>
      <c r="P102" s="468" t="str">
        <f>IF(ISBLANK('5. Pp (3 años)'!P102),"",'5. Pp (3 años)'!P102)</f>
        <v/>
      </c>
    </row>
    <row r="103" spans="2:16" ht="364.5">
      <c r="B103" s="749" t="str">
        <f>IF(ISBLANK('5. Pp (3 años)'!B103),"",'5. Pp (3 años)'!B103)</f>
        <v xml:space="preserve">
Coordinación de Centros de Desarrollo Comunitario</v>
      </c>
      <c r="C103" s="684" t="str">
        <f>IF(ISBLANK('5. Pp (3 años)'!C103),"",'5. Pp (3 años)'!C103)</f>
        <v>Componente</v>
      </c>
      <c r="D103" s="718" t="str">
        <f>IF(ISBLANK('5. Pp (3 años)'!D103),"",'5. Pp (3 años)'!D103)</f>
        <v>4.2.1.1.13. Atenciones para el autoempleo en los CDC y en el Centro de Emprendimiento y Desarrollo Humano para las Juventudes, operando un sistema  de cuidados para alcanzar el bienestar económico y social en la población, realizadas.
CDC: Centros de Desarrollo Comunitario.</v>
      </c>
      <c r="E103" s="718" t="str">
        <f>IF(ISBLANK('5. Pp (3 años)'!E103),"",'5. Pp (3 años)'!E103)</f>
        <v>PAAR: Porcentaje de Atenciones para el Autoempleo Realizadas.</v>
      </c>
      <c r="F103" s="718" t="str">
        <f>IF(ISBLANK('5. Pp (3 años)'!F103),"",'5. Pp (3 años)'!F103)</f>
        <v>Este indicador mide el cumplimiento de las atenciones a las personas de atención prioritaria en los CDC y en el Centro de Emprendimiento y Desarrollo Humano para las Juventudes con clases, capacitaciones, talleres, para alcanzar el bienestar económico y social.</v>
      </c>
      <c r="G103" s="684" t="str">
        <f>IF(ISBLANK('5. Pp (3 años)'!G103),"",'5. Pp (3 años)'!G103)</f>
        <v>Eficacia</v>
      </c>
      <c r="H103" s="684" t="str">
        <f>IF(ISBLANK('5. Pp (3 años)'!H103),"",'5. Pp (3 años)'!H103)</f>
        <v>Trimestral</v>
      </c>
      <c r="I103" s="718" t="str">
        <f>IF(ISBLANK('5. Pp (3 años)'!I103),"",'5. Pp (3 años)'!I103)</f>
        <v xml:space="preserve">                 MÉTODO DE CÁLCULO
                PAAR=(TAAR/TAAE)*100
                              VARIABLES
PAAR: Porcentaje de Atenciones para el Autoempleo, Realizadas.
TAAR: Total de Atenciones para el Autoempleo, Realizadas.
TAAE: Total de Atenciones para el Autoempleo, Estimadas.</v>
      </c>
      <c r="J103" s="718" t="str">
        <f>IF(ISBLANK('5. Pp (3 años)'!J103),"",'5. Pp (3 años)'!J103)</f>
        <v xml:space="preserve">UNIDAD DE MEDIDA DEL INDICADOR:
Porcentaje.
UNIDAD DE MEDIDA DE LAS VARIABLES:
Atenciones </v>
      </c>
      <c r="K103" s="684" t="str">
        <f>IF(ISBLANK('5. Pp (3 años)'!K103),"",'5. Pp (3 años)'!K103)</f>
        <v>Ascendente</v>
      </c>
      <c r="L103" s="718" t="s">
        <v>668</v>
      </c>
      <c r="M103" s="718" t="s">
        <v>669</v>
      </c>
      <c r="N103" s="718" t="str">
        <f>IF(ISBLANK('5. Pp (3 años)'!N103),"",'5. Pp (3 años)'!N103)</f>
        <v>Nombre del Documento: Ficha informativa de las inscripciones de manera  trimestral de los de los Centros de Desarrollo Comunitario 2025-2027 con el total de Beneficiarios.
Nombre de quien genera la información: 
Coordinación de Centros de Desarrollo Comunitario.
Periodicidad con que se genera la información:
Trimestral
Liga de la página donde se localiza la información o ubicación:
Carpeta digital "fichas de inscripción" en equipo de computo con número de inventario MBJEQC021592.</v>
      </c>
      <c r="O103" s="718" t="str">
        <f>IF(ISBLANK('5. Pp (3 años)'!O103),"",'5. Pp (3 años)'!O103)</f>
        <v>Las personas de atención prioritaria  solicita y asiste a los Centros de Desarrollo Comunitario y en el Centro de Emprendimiento y Desarrollo Humano para las Juventudes para que se les brinde las atenciones para el autoempleo.</v>
      </c>
      <c r="P103" s="517" t="str">
        <f>IF(ISBLANK('5. Pp (3 años)'!P103),"",'5. Pp (3 años)'!P103)</f>
        <v>Objetivo 8. Promover el crecimiento económico sostenido, inclusivo y sostenible, el empleo pleno y productivo y el trabajo decente para todos.
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04" spans="2:16" ht="364.5">
      <c r="B104" s="748" t="str">
        <f>IF(ISBLANK('5. Pp (3 años)'!B104),"",'5. Pp (3 años)'!B104)</f>
        <v xml:space="preserve"> Coordinación de Centros de Desarrollo Comunitario</v>
      </c>
      <c r="C104" s="696" t="str">
        <f>IF(ISBLANK('5. Pp (3 años)'!C104),"",'5. Pp (3 años)'!C104)</f>
        <v>Actividad</v>
      </c>
      <c r="D104" s="697" t="str">
        <f>IF(ISBLANK('5. Pp (3 años)'!D104),"",'5. Pp (3 años)'!D104)</f>
        <v>4.2.1.1.13.1. Realización de Capacitaciones para el autoempleo, actividades recreativas y educativas  con un sistema de cuidados, dirigida a las mujeres y hombres de atención prioritaria del Municipio de Benito Juárez.</v>
      </c>
      <c r="E104" s="697" t="str">
        <f>IF(ISBLANK('5. Pp (3 años)'!E104),"",'5. Pp (3 años)'!E104)</f>
        <v>PCAR: Porcentaje de Capacitaciones, Actividades Recreativas y Educativas Realizadas.</v>
      </c>
      <c r="F104" s="697" t="str">
        <f>IF(ISBLANK('5. Pp (3 años)'!F104),"",'5. Pp (3 años)'!F104)</f>
        <v>Este indicador mide el cumplimiento de las capacitaciones para el autoempleo, actividades recreativas y educativas que se dieron, con el objetivo de coadyuvar en el desarrollo social y económico de la población de atención prioritaria del municipio de Benito Juárez.</v>
      </c>
      <c r="G104" s="696" t="str">
        <f>IF(ISBLANK('5. Pp (3 años)'!G104),"",'5. Pp (3 años)'!G104)</f>
        <v>Eficacia</v>
      </c>
      <c r="H104" s="696" t="str">
        <f>IF(ISBLANK('5. Pp (3 años)'!H104),"",'5. Pp (3 años)'!H104)</f>
        <v>Trimestral</v>
      </c>
      <c r="I104" s="697" t="str">
        <f>IF(ISBLANK('5. Pp (3 años)'!I104),"",'5. Pp (3 años)'!I104)</f>
        <v xml:space="preserve">                MÉTODO DE CÁLCULO
              PCAR= (TCAR/TCAE)X100     
                               VARIABLES
PCAR: Porcentaje de  Capacitaciones, Actividades Recreativas y Culturales Realizadas.                                                                                          
TCAR: Total de Capacitaciones, Actividades Recreativas y Culturales Realizadas.
TCAE: Total de Capacitaciones, Actividades Recreativas y Culturales Estimadas.
</v>
      </c>
      <c r="J104" s="697" t="str">
        <f>IF(ISBLANK('5. Pp (3 años)'!J104),"",'5. Pp (3 años)'!J104)</f>
        <v xml:space="preserve">UNIDAD DE MEDIDA DEL INDICADOR:
Porcentaje.
UNIDAD DE MEDIDA DE LAS VARIABLES
Capacitaciones, Actividades Recreativas y Culturales. </v>
      </c>
      <c r="K104" s="696" t="str">
        <f>IF(ISBLANK('5. Pp (3 años)'!K104),"",'5. Pp (3 años)'!K104)</f>
        <v>Ascendente</v>
      </c>
      <c r="L104" s="697" t="s">
        <v>670</v>
      </c>
      <c r="M104" s="697" t="s">
        <v>671</v>
      </c>
      <c r="N104" s="697" t="str">
        <f>IF(ISBLANK('5. Pp (3 años)'!N104),"",'5. Pp (3 años)'!N104)</f>
        <v>Nombre del Documento:  Informe mensual de la Coordinación de Centros de Desarrollo Comunitario , donde se reporta, el Total de los Cursos de Capacitación y actividades realizadas en los mismos.
Nombre de quien genera la información: 
Coordinación de Centros de Desarrollo Comunitario.
Periodicidad con que se genera la información:
Trimestral
Liga de la página donde se localiza la información o ubicación:
Carpeta digital en equipo de computo con número de inventario MBJEQC021592.</v>
      </c>
      <c r="O104" s="697" t="str">
        <f>IF(ISBLANK('5. Pp (3 años)'!O104),"",'5. Pp (3 años)'!O104)</f>
        <v>Las personas de atención prioritaria  solicita y asiste a los Centros de Desarrollo Comunitario y en el Centro de Emprendimiento y Desarrollo Humano para las Juventudes para que se les brinde las atenciones para el autoempleo.</v>
      </c>
      <c r="P104" s="468" t="str">
        <f>IF(ISBLANK('5. Pp (3 años)'!P104),"",'5. Pp (3 años)'!P104)</f>
        <v/>
      </c>
    </row>
    <row r="105" spans="2:16" ht="303.75">
      <c r="B105" s="748" t="str">
        <f>IF(ISBLANK('5. Pp (3 años)'!B105),"",'5. Pp (3 años)'!B105)</f>
        <v xml:space="preserve"> Coordinación de Centros de Desarrollo Comunitario</v>
      </c>
      <c r="C105" s="696" t="str">
        <f>IF(ISBLANK('5. Pp (3 años)'!C105),"",'5. Pp (3 años)'!C105)</f>
        <v>Actividad</v>
      </c>
      <c r="D105" s="697" t="str">
        <f>IF(ISBLANK('5. Pp (3 años)'!D105),"",'5. Pp (3 años)'!D105)</f>
        <v>4.2.1.1.13.2. Realización de eventos para la entrega de constancias con validez oficial para las personas que concluyeron su capacitación en el ICAT, CECATI y CDC.</v>
      </c>
      <c r="E105" s="697" t="str">
        <f>IF(ISBLANK('5. Pp (3 años)'!E105),"",'5. Pp (3 años)'!E105)</f>
        <v>PECR: Porcentaje  de Eventos  de Entregas de Constancias Realizados.</v>
      </c>
      <c r="F105" s="697" t="str">
        <f>IF(ISBLANK('5. Pp (3 años)'!F105),"",'5. Pp (3 años)'!F105)</f>
        <v>Este indicador mide la cantidad de eventos que se realizan para la entrega de constancias con validez oficial que se le otorgan a las personas que concluyen  satisfactoriamente su capacitación brindadas en el ICAT Y CECATI en los distintos CDC mediante eventos y exposiciones.</v>
      </c>
      <c r="G105" s="696" t="str">
        <f>IF(ISBLANK('5. Pp (3 años)'!G105),"",'5. Pp (3 años)'!G105)</f>
        <v>Eficacia</v>
      </c>
      <c r="H105" s="696" t="str">
        <f>IF(ISBLANK('5. Pp (3 años)'!H105),"",'5. Pp (3 años)'!H105)</f>
        <v>Trimestral</v>
      </c>
      <c r="I105" s="697" t="str">
        <f>IF(ISBLANK('5. Pp (3 años)'!I105),"",'5. Pp (3 años)'!I105)</f>
        <v xml:space="preserve">                MÉTODO DE CÁLCULO
             PECR= (TECR/TECP) *100
                              VARIABLES
PECR=  Porcentaje  de Eventos  de Entregas de Constancias Realizados.
TECR= Total de Eventos de Entregas de Constancias Realizados.
TECP= Total  Eventos  de Entregas de Constancias Programados.</v>
      </c>
      <c r="J105" s="697" t="str">
        <f>IF(ISBLANK('5. Pp (3 años)'!J105),"",'5. Pp (3 años)'!J105)</f>
        <v>UNIDAD DE MEDIDA DEL INDICADOR:
Porcentaje.
UNIDAD DE MEDIDA DE LAS VARIABLES
Eventos</v>
      </c>
      <c r="K105" s="696" t="str">
        <f>IF(ISBLANK('5. Pp (3 años)'!K105),"",'5. Pp (3 años)'!K105)</f>
        <v>Ascendente</v>
      </c>
      <c r="L105" s="697" t="s">
        <v>672</v>
      </c>
      <c r="M105" s="697" t="s">
        <v>795</v>
      </c>
      <c r="N105" s="697" t="str">
        <f>IF(ISBLANK('5. Pp (3 años)'!N105),"",'5. Pp (3 años)'!N105)</f>
        <v>Nombre del Documento:
Ficha informativa de eventos
Nombre de quien genera la información: 
Coordinación de Centros de Desarrollo Comunitario.
Periodicidad con que se genera la información:
Trimestral
Liga de la página donde se localiza la información o ubicación:
Carpeta digital "fichas informativa de eventos" en equipo de computo con número de inventario MBJEQC021592.</v>
      </c>
      <c r="O105" s="697" t="str">
        <f>IF(ISBLANK('5. Pp (3 años)'!O105),"",'5. Pp (3 años)'!O105)</f>
        <v>Las personas concluyen los cursos de capacitación para el fomento al autoempleo.
Las condiciones climatológicas y sanitarias son adecuadas para que se realice el evento para entregas de las constancias.</v>
      </c>
      <c r="P105" s="468" t="str">
        <f>IF(ISBLANK('5. Pp (3 años)'!P105),"",'5. Pp (3 años)'!P105)</f>
        <v/>
      </c>
    </row>
    <row r="106" spans="2:16" ht="324">
      <c r="B106" s="749" t="str">
        <f>IF(ISBLANK('5. Pp (3 años)'!B106),"",'5. Pp (3 años)'!B106)</f>
        <v xml:space="preserve">
Coordinación de Programas Sociales</v>
      </c>
      <c r="C106" s="684" t="str">
        <f>IF(ISBLANK('5. Pp (3 años)'!C106),"",'5. Pp (3 años)'!C106)</f>
        <v>Componente</v>
      </c>
      <c r="D106" s="718" t="str">
        <f>IF(ISBLANK('5. Pp (3 años)'!D106),"",'5. Pp (3 años)'!D106)</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06" s="718" t="str">
        <f>IF(ISBLANK('5. Pp (3 años)'!E106),"",'5. Pp (3 años)'!E106)</f>
        <v>PSB: Porcentaje de Servicios  para el Fortalecimiento Brindados.</v>
      </c>
      <c r="F106" s="718" t="str">
        <f>IF(ISBLANK('5. Pp (3 años)'!F106),"",'5. Pp (3 años)'!F106)</f>
        <v>Este indicador mide el cumplimiento de los servicios que se dan a niñas, niños, adolescentes para el fortalecimiento del desarrollo social y comunitario como son actividades de aprendizaje, físicas, educación, cultura, deporte y de salud física y emocional.</v>
      </c>
      <c r="G106" s="684" t="str">
        <f>IF(ISBLANK('5. Pp (3 años)'!G106),"",'5. Pp (3 años)'!G106)</f>
        <v>Eficacia</v>
      </c>
      <c r="H106" s="684" t="str">
        <f>IF(ISBLANK('5. Pp (3 años)'!H106),"",'5. Pp (3 años)'!H106)</f>
        <v>Trimestral</v>
      </c>
      <c r="I106" s="718" t="str">
        <f>IF(ISBLANK('5. Pp (3 años)'!I106),"",'5. Pp (3 años)'!I106)</f>
        <v xml:space="preserve">                MÉTODO DE CÁLCULO
                    PSB=(TSB/TSE)*100
                             VARIABLES
 PSB: Porcentaje de Servicios  para el Fortalecimiento Brindados.
TSB: Total de Servicios para el Fortalecimiento Brindados.
TSE: Total de Servicios para el Fortalecimiento Estimados.</v>
      </c>
      <c r="J106" s="718" t="str">
        <f>IF(ISBLANK('5. Pp (3 años)'!J106),"",'5. Pp (3 años)'!J106)</f>
        <v>UNIDAD DE MEDIDA DEL INDICADOR:
Porcentaje.
UNIDAD DE MEDIDA DE LAS VARIABLES:
Servicios.</v>
      </c>
      <c r="K106" s="684" t="str">
        <f>IF(ISBLANK('5. Pp (3 años)'!K106),"",'5. Pp (3 años)'!K106)</f>
        <v>Ascendente</v>
      </c>
      <c r="L106" s="718" t="s">
        <v>673</v>
      </c>
      <c r="M106" s="718" t="s">
        <v>571</v>
      </c>
      <c r="N106" s="718" t="str">
        <f>IF(ISBLANK('5. Pp (3 años)'!N106),"",'5. Pp (3 años)'!N106)</f>
        <v>Nombre del Documento:
Informe trimestral cuantitativo y cualitativo de resultados PILARES. 
Nombre de quien genera la información: 
Coordinación de Programas Sociales.
Periodicidad con que se genera la información:
Trimestral.
Liga de la página donde se genera la información o ubicación:   
Carpeta de consulta "Informes de Resultados PILARES."</v>
      </c>
      <c r="O106" s="718" t="str">
        <f>IF(ISBLANK('5. Pp (3 años)'!O106),"",'5. Pp (3 años)'!O106)</f>
        <v xml:space="preserve">Los tutores inscriben y envían a las niñas, niños y adolescentes en PILARES 260, 227 y Centro comunitario  235.
</v>
      </c>
      <c r="P106" s="517" t="str">
        <f>IF(ISBLANK('5. Pp (3 años)'!P106),"",'5. Pp (3 años)'!P106)</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07" spans="2:16" ht="283.5">
      <c r="B107" s="748" t="str">
        <f>IF(ISBLANK('5. Pp (3 años)'!B107),"",'5. Pp (3 años)'!B107)</f>
        <v xml:space="preserve"> Coordinación de Programas Sociales</v>
      </c>
      <c r="C107" s="696" t="str">
        <f>IF(ISBLANK('5. Pp (3 años)'!C107),"",'5. Pp (3 años)'!C107)</f>
        <v>Actividad</v>
      </c>
      <c r="D107" s="697" t="str">
        <f>IF(ISBLANK('5. Pp (3 años)'!D107),"",'5. Pp (3 años)'!D107)</f>
        <v xml:space="preserve">4.2.1.1.14.1. Atenciones de salud física y mental para NNA que asisten a los DIF PILARES.  </v>
      </c>
      <c r="E107" s="697" t="str">
        <f>IF(ISBLANK('5. Pp (3 años)'!E107),"",'5. Pp (3 años)'!E107)</f>
        <v>PASR: Porcentaje de Atenciones de salud física y mental. Realizados.</v>
      </c>
      <c r="F107" s="697" t="str">
        <f>IF(ISBLANK('5. Pp (3 años)'!F107),"",'5. Pp (3 años)'!F107)</f>
        <v xml:space="preserve">Este indicador mide el grado de cumplimiento de servicios de salud físicos y mentales en los pilares 260, 227 y CDC 235  para el fomento de una vida digna.  </v>
      </c>
      <c r="G107" s="696" t="str">
        <f>IF(ISBLANK('5. Pp (3 años)'!G107),"",'5. Pp (3 años)'!G107)</f>
        <v>Eficacia</v>
      </c>
      <c r="H107" s="696" t="str">
        <f>IF(ISBLANK('5. Pp (3 años)'!H107),"",'5. Pp (3 años)'!H107)</f>
        <v>Trimestral</v>
      </c>
      <c r="I107" s="697" t="str">
        <f>IF(ISBLANK('5. Pp (3 años)'!I107),"",'5. Pp (3 años)'!I107)</f>
        <v xml:space="preserve">                MÉTODO DE CÁLCULO 
               PASR=(TASR/TASE)*100
                               VARIABLES
 PASR: Porcentaje de Atenciones de salud física y mental Realizados.
TASR: Total de Atenciones de Salud física y mental Realizados.
TASE: Total de Atenciones de salud física y mental  Estimados.</v>
      </c>
      <c r="J107" s="697" t="str">
        <f>IF(ISBLANK('5. Pp (3 años)'!J107),"",'5. Pp (3 años)'!J107)</f>
        <v>UNIDAD DE MEDIDA DEL INDICADOR:
Porcentaje.
UNIDAD DE MEDIDA DE LAS VARIABLES:
Servicios de salud física y mental.</v>
      </c>
      <c r="K107" s="696" t="str">
        <f>IF(ISBLANK('5. Pp (3 años)'!K107),"",'5. Pp (3 años)'!K107)</f>
        <v>Ascendente</v>
      </c>
      <c r="L107" s="697" t="s">
        <v>674</v>
      </c>
      <c r="M107" s="697" t="s">
        <v>572</v>
      </c>
      <c r="N107" s="697" t="str">
        <f>IF(ISBLANK('5. Pp (3 años)'!N107),"",'5. Pp (3 años)'!N107)</f>
        <v>Nombre del Documento:
Listas de asistencia de Servicios de salud física y mental.
Nombre de quien genera la información: 
Coordinación de Programas Sociales.
Periodicidad con que se genera la información:
Trimestral.
Liga de la página donde se genera la información o ubicación:   
Carpeta de consulta, "Listas de asistencia de Servicios de salud física y mental".</v>
      </c>
      <c r="O107" s="697" t="str">
        <f>IF(ISBLANK('5. Pp (3 años)'!O107),"",'5. Pp (3 años)'!O107)</f>
        <v xml:space="preserve">Los tutores envían a los niñas, niños y adolescentes.
Las condiciones climatológicas y sanitarias sean adecuadas. </v>
      </c>
      <c r="P107" s="468" t="str">
        <f>IF(ISBLANK('5. Pp (3 años)'!P107),"",'5. Pp (3 años)'!P107)</f>
        <v/>
      </c>
    </row>
    <row r="108" spans="2:16" ht="303.75">
      <c r="B108" s="748" t="str">
        <f>IF(ISBLANK('5. Pp (3 años)'!B108),"",'5. Pp (3 años)'!B108)</f>
        <v xml:space="preserve"> Coordinación de Programas Sociales</v>
      </c>
      <c r="C108" s="696" t="str">
        <f>IF(ISBLANK('5. Pp (3 años)'!C108),"",'5. Pp (3 años)'!C108)</f>
        <v>Actividad</v>
      </c>
      <c r="D108" s="697" t="str">
        <f>IF(ISBLANK('5. Pp (3 años)'!D108),"",'5. Pp (3 años)'!D108)</f>
        <v>4.2.1.1.14.2. Entrega de raciones alimentarias para NNA que asisten a las actividades que se brindan en los DIF PILARES.</v>
      </c>
      <c r="E108" s="697" t="str">
        <f>IF(ISBLANK('5. Pp (3 años)'!E108),"",'5. Pp (3 años)'!E108)</f>
        <v>PRAE: Porcentaje de raciones alimentarias para NNA Entregadas</v>
      </c>
      <c r="F108" s="697" t="str">
        <f>IF(ISBLANK('5. Pp (3 años)'!F108),"",'5. Pp (3 años)'!F108)</f>
        <v>Este indicador mide el cumplimiento de las raciones de alimentos programadas y en beneficio de las NNA para su sano desarrollo a través de una alimentación adecuada a su edad.</v>
      </c>
      <c r="G108" s="696" t="str">
        <f>IF(ISBLANK('5. Pp (3 años)'!G108),"",'5. Pp (3 años)'!G108)</f>
        <v>Eficacia</v>
      </c>
      <c r="H108" s="696" t="str">
        <f>IF(ISBLANK('5. Pp (3 años)'!H108),"",'5. Pp (3 años)'!H108)</f>
        <v>Trimestral</v>
      </c>
      <c r="I108" s="697" t="str">
        <f>IF(ISBLANK('5. Pp (3 años)'!I108),"",'5. Pp (3 años)'!I108)</f>
        <v xml:space="preserve">                MÉTODO DE CÁLCULO
              PRAE:=(TRAE/ TRAE)*100
                              VARIABLES
PRAE: Porcentaje de raciones alimentarias para NNA Entregadas.
TRAE: Total de raciones alimentarias para NNA Entregadas. 
TRAP: Total de raciones alimentarias para NNA Programadas.</v>
      </c>
      <c r="J108" s="697" t="str">
        <f>IF(ISBLANK('5. Pp (3 años)'!J108),"",'5. Pp (3 años)'!J108)</f>
        <v>UNIDAD DE MEDIDA DEL INDICADOR:
Porcentaje.
UNIDAD DE MEDIDA DE LAS VARIABLES: 
Raciones alimentarias.</v>
      </c>
      <c r="K108" s="696" t="str">
        <f>IF(ISBLANK('5. Pp (3 años)'!K108),"",'5. Pp (3 años)'!K108)</f>
        <v>Ascendente</v>
      </c>
      <c r="L108" s="697" t="s">
        <v>675</v>
      </c>
      <c r="M108" s="697" t="s">
        <v>573</v>
      </c>
      <c r="N108" s="697" t="str">
        <f>IF(ISBLANK('5. Pp (3 años)'!N108),"",'5. Pp (3 años)'!N108)</f>
        <v>Nombre del Documento:
Lista de asistencia de los NNA que asisten al comedor. 
Nombre de quien genera la información: 
Coordinación de Programas Sociales.
Periodicidad con que se genera la información:
Trimestral.
Liga de la página donde se genera la información o ubicación:   
Carpeta de consulta, Lista de asistencia de los NNA del comedor, en la Coordinación de Programas Sociales.</v>
      </c>
      <c r="O108" s="697" t="str">
        <f>IF(ISBLANK('5. Pp (3 años)'!O108),"",'5. Pp (3 años)'!O108)</f>
        <v>Los tutores envían a los niñas, niños y adolescentes.
Las condiciones climatológicas y sanitarias sean adecuadas.</v>
      </c>
      <c r="P108" s="468" t="str">
        <f>IF(ISBLANK('5. Pp (3 años)'!P108),"",'5. Pp (3 años)'!P108)</f>
        <v/>
      </c>
    </row>
    <row r="109" spans="2:16" ht="263.25">
      <c r="B109" s="748" t="str">
        <f>IF(ISBLANK('5. Pp (3 años)'!B109),"",'5. Pp (3 años)'!B109)</f>
        <v xml:space="preserve"> Coordinación de Programas Sociales</v>
      </c>
      <c r="C109" s="696" t="str">
        <f>IF(ISBLANK('5. Pp (3 años)'!C109),"",'5. Pp (3 años)'!C109)</f>
        <v>Actividad</v>
      </c>
      <c r="D109" s="697" t="str">
        <f>IF(ISBLANK('5. Pp (3 años)'!D109),"",'5. Pp (3 años)'!D109)</f>
        <v>4.2.1.1.14.3. Impartición de clases de los diferentes programas educativos en los niveles de primaria, secundaria y bachillerato.</v>
      </c>
      <c r="E109" s="697" t="str">
        <f>IF(ISBLANK('5. Pp (3 años)'!E109),"",'5. Pp (3 años)'!E109)</f>
        <v>PCEO: Porcentaje de Clases Educativas Otorgadas.</v>
      </c>
      <c r="F109" s="697" t="str">
        <f>IF(ISBLANK('5. Pp (3 años)'!F109),"",'5. Pp (3 años)'!F109)</f>
        <v xml:space="preserve">Este indicador mide el grado de cumplimiento de las clases educativas proporcionadas en los DIF PILARES 260, 227 y CDC 235, para mejorar el conocimiento y aprendizaje de las, niñas, niños, adolescentes. </v>
      </c>
      <c r="G109" s="696" t="str">
        <f>IF(ISBLANK('5. Pp (3 años)'!G109),"",'5. Pp (3 años)'!G109)</f>
        <v xml:space="preserve">Eficacia </v>
      </c>
      <c r="H109" s="696" t="str">
        <f>IF(ISBLANK('5. Pp (3 años)'!H109),"",'5. Pp (3 años)'!H109)</f>
        <v>Trimestral</v>
      </c>
      <c r="I109" s="697" t="str">
        <f>IF(ISBLANK('5. Pp (3 años)'!I109),"",'5. Pp (3 años)'!I109)</f>
        <v xml:space="preserve">                 MÉTODO DE CÁLCULO
               PCEO:=(TAER/ TEEE)*100
                              VARIABLES
PCEO: Porcentaje de Clases Educativas Otorgadas.
TCEO: Total de  Clases Educativas Otorgadas.
TCEE: Total de clases Educativas Estimadas.</v>
      </c>
      <c r="J109" s="697" t="str">
        <f>IF(ISBLANK('5. Pp (3 años)'!J109),"",'5. Pp (3 años)'!J109)</f>
        <v>UNIDAD DE MEDIDA DEL INDICADOR:
Porcentaje.
UNIDAD DE MEDIDA DE LAS VARIABLES: 
Clases educativas</v>
      </c>
      <c r="K109" s="696" t="str">
        <f>IF(ISBLANK('5. Pp (3 años)'!K109),"",'5. Pp (3 años)'!K109)</f>
        <v>Ascendente</v>
      </c>
      <c r="L109" s="697" t="s">
        <v>676</v>
      </c>
      <c r="M109" s="697" t="s">
        <v>574</v>
      </c>
      <c r="N109" s="697" t="str">
        <f>IF(ISBLANK('5. Pp (3 años)'!N109),"",'5. Pp (3 años)'!N109)</f>
        <v>Nombre del Documento:
Lista de asistencia de las clases educativas.
Nombre de quien genera la información: 
Coordinación de Programas Sociales.
Periodicidad con que se genera la información:
Trimestral.
Liga de la página donde se genera la información o ubicación:   
Carpeta de consulta, "Lista de asistencia clases educativas".</v>
      </c>
      <c r="O109" s="697" t="str">
        <f>IF(ISBLANK('5. Pp (3 años)'!O109),"",'5. Pp (3 años)'!O109)</f>
        <v>Los tutores envían a los niñas, niños y adolescentes.
Las condiciones climatológicas y sanitarias son adecuadas para la realización de los talleres.</v>
      </c>
      <c r="P109" s="468" t="str">
        <f>IF(ISBLANK('5. Pp (3 años)'!P109),"",'5. Pp (3 años)'!P109)</f>
        <v/>
      </c>
    </row>
    <row r="110" spans="2:16" ht="283.5">
      <c r="B110" s="748" t="str">
        <f>IF(ISBLANK('5. Pp (3 años)'!B110),"",'5. Pp (3 años)'!B110)</f>
        <v xml:space="preserve">
Coordinación de Programas Sociales</v>
      </c>
      <c r="C110" s="696" t="str">
        <f>IF(ISBLANK('5. Pp (3 años)'!C110),"",'5. Pp (3 años)'!C110)</f>
        <v>Actividad</v>
      </c>
      <c r="D110" s="697" t="str">
        <f>IF(ISBLANK('5. Pp (3 años)'!D110),"",'5. Pp (3 años)'!D110)</f>
        <v>4.2.1.1.14.4 Realización de actividades   culturales, artísticas y deportivas para las NNA que asisten a los DIF PILARES.</v>
      </c>
      <c r="E110" s="697" t="str">
        <f>IF(ISBLANK('5. Pp (3 años)'!E110),"",'5. Pp (3 años)'!E110)</f>
        <v>PACADR: Porcentaje de actividades culturales, artísticas y deportivas realizadas.</v>
      </c>
      <c r="F110" s="697" t="str">
        <f>IF(ISBLANK('5. Pp (3 años)'!F110),"",'5. Pp (3 años)'!F110)</f>
        <v xml:space="preserve">Este indicador mide el grado de cumplimiento de las actividades culturales y deportivos en los pilares 260, 227 y CDC 235, para mejorar el desarrollo psicomotor de las, niñas, niños, adolescentes.  </v>
      </c>
      <c r="G110" s="696" t="str">
        <f>IF(ISBLANK('5. Pp (3 años)'!G110),"",'5. Pp (3 años)'!G110)</f>
        <v>Eficacia</v>
      </c>
      <c r="H110" s="696" t="str">
        <f>IF(ISBLANK('5. Pp (3 años)'!H110),"",'5. Pp (3 años)'!H110)</f>
        <v>Trimestral</v>
      </c>
      <c r="I110" s="697" t="str">
        <f>IF(ISBLANK('5. Pp (3 años)'!I110),"",'5. Pp (3 años)'!I110)</f>
        <v xml:space="preserve">                MÉTODO DE CÁLCULO 
    PACADR=(TACADR/TACADE)*100
                               VARIABLES 
PACADR: Porcentaje de Actividades Culturales Artísticas y Deportivas Realizadas. 
TACADR: Total de Actividades Culturales Artísticas y Deportivas Realizadas. 
TACADE: Total de Actividades Culturales Artísticas y Deportivas Estimadas.</v>
      </c>
      <c r="J110" s="697" t="str">
        <f>IF(ISBLANK('5. Pp (3 años)'!J110),"",'5. Pp (3 años)'!J110)</f>
        <v>UNIDAD DE MEDIDA DEL INDICADOR:
Porcentaje.
UNIDAD DE MEDIDA DE LAS VARIABLES: 
Actividades culturales, artísticas y deportivas.</v>
      </c>
      <c r="K110" s="696" t="str">
        <f>IF(ISBLANK('5. Pp (3 años)'!K110),"",'5. Pp (3 años)'!K110)</f>
        <v>Ascendente</v>
      </c>
      <c r="L110" s="697" t="s">
        <v>677</v>
      </c>
      <c r="M110" s="697" t="s">
        <v>575</v>
      </c>
      <c r="N110" s="697" t="str">
        <f>IF(ISBLANK('5. Pp (3 años)'!N110),"",'5. Pp (3 años)'!N110)</f>
        <v>Nombre del Documento:
Lista de asistencia de las actividades culturales, artísticas y deportivas.
Nombre de quien genera la información: 
Coordinación de Programas Sociales.
Periodicidad con que se genera la información:
Trimestral.
Liga de la página donde se genera la información o ubicación:   
Carpeta de consulta, "Lista de asistencia de las actividades culturales, artísticas y deportivas".</v>
      </c>
      <c r="O110" s="697" t="str">
        <f>IF(ISBLANK('5. Pp (3 años)'!O110),"",'5. Pp (3 años)'!O110)</f>
        <v>Los tutores envían a los niñas, niños y adolescentes.
Las condiciones climatológicas y sanitarias son adecuadas para realizar las actividades.</v>
      </c>
      <c r="P110" s="468" t="str">
        <f>IF(ISBLANK('5. Pp (3 años)'!P110),"",'5. Pp (3 años)'!P110)</f>
        <v/>
      </c>
    </row>
    <row r="111" spans="2:16" ht="263.25">
      <c r="B111" s="748" t="str">
        <f>IF(ISBLANK('5. Pp (3 años)'!B111),"",'5. Pp (3 años)'!B111)</f>
        <v xml:space="preserve"> Coordinación de Programas Sociales</v>
      </c>
      <c r="C111" s="696" t="str">
        <f>IF(ISBLANK('5. Pp (3 años)'!C111),"",'5. Pp (3 años)'!C111)</f>
        <v>Actividad</v>
      </c>
      <c r="D111" s="697" t="str">
        <f>IF(ISBLANK('5. Pp (3 años)'!D111),"",'5. Pp (3 años)'!D111)</f>
        <v>4.2.1.1.14.5. Realización de cursos vacacionales a niñas y niños en zonas prioritarias.</v>
      </c>
      <c r="E111" s="697" t="str">
        <f>IF(ISBLANK('5. Pp (3 años)'!E111),"",'5. Pp (3 años)'!E111)</f>
        <v>PCVI: Porcentaje de Cursos Vacacionales Impartidos.</v>
      </c>
      <c r="F111" s="697" t="str">
        <f>IF(ISBLANK('5. Pp (3 años)'!F111),"",'5. Pp (3 años)'!F111)</f>
        <v>Este indicador mide el grado de cumplimiento de cursos vacacionales impartidos a  niñas y niños de zonas prioritarias para reforzar y desarrollar capacitades y habilidades psicomotriz.</v>
      </c>
      <c r="G111" s="696" t="str">
        <f>IF(ISBLANK('5. Pp (3 años)'!G111),"",'5. Pp (3 años)'!G111)</f>
        <v>Eficacia</v>
      </c>
      <c r="H111" s="696" t="str">
        <f>IF(ISBLANK('5. Pp (3 años)'!H111),"",'5. Pp (3 años)'!H111)</f>
        <v>Trimestral</v>
      </c>
      <c r="I111" s="697" t="str">
        <f>IF(ISBLANK('5. Pp (3 años)'!I111),"",'5. Pp (3 años)'!I111)</f>
        <v xml:space="preserve">                MÉTODO DE CÁLCULO 
                 PCVI=(TCVI/TCVE)*100 
                               VARIABLES 
PCVI:  Porcentaje de Cursos  Vacacionales Impartidos.
TCVI: Total de Cursos Vacacionales Impartidos. 
TCVE: Total de Cursos Vacacionales Estimados.</v>
      </c>
      <c r="J111" s="697" t="str">
        <f>IF(ISBLANK('5. Pp (3 años)'!J111),"",'5. Pp (3 años)'!J111)</f>
        <v>UNIDAD DE MEDIDA DEL INDICADOR:
Porcentaje.
UNIDAD DE MEDIDA DE LAS VARIABLES: 
Cursos vacacionales.</v>
      </c>
      <c r="K111" s="696" t="str">
        <f>IF(ISBLANK('5. Pp (3 años)'!K111),"",'5. Pp (3 años)'!K111)</f>
        <v>Ascendente</v>
      </c>
      <c r="L111" s="697" t="s">
        <v>678</v>
      </c>
      <c r="M111" s="697" t="s">
        <v>679</v>
      </c>
      <c r="N111" s="697" t="str">
        <f>IF(ISBLANK('5. Pp (3 años)'!N111),"",'5. Pp (3 años)'!N111)</f>
        <v>Nombre del Documento:
Lista de asistencia de cursos vacacionales
Nombre de quien genera la información: 
Coordinación de Programas Sociales.
Periodicidad con que se genera la información:
Trimestral.
Liga de la página donde se genera la información o ubicación:
Carpeta de Consulta "Lista de asistencia de cursos vacacionales".</v>
      </c>
      <c r="O111" s="697" t="str">
        <f>IF(ISBLANK('5. Pp (3 años)'!O111),"",'5. Pp (3 años)'!O111)</f>
        <v>Los tutores inscriben y envían a las niñas y niños en PILARES 260, 227 y Centro comunitario  235 y cursos vacacionales. 
Las condiciones sanitarias y climatológicas son adecuadas para realizar los cursos vacacionales.</v>
      </c>
      <c r="P111" s="468" t="str">
        <f>IF(ISBLANK('5. Pp (3 años)'!P111),"",'5. Pp (3 años)'!P111)</f>
        <v/>
      </c>
    </row>
    <row r="112" spans="2:16" ht="324">
      <c r="B112" s="749" t="str">
        <f>IF(ISBLANK('5. Pp (3 años)'!B112),"",'5. Pp (3 años)'!B112)</f>
        <v xml:space="preserve"> Coordinación de Programas de Asistencia Alimentaria</v>
      </c>
      <c r="C112" s="684" t="str">
        <f>IF(ISBLANK('5. Pp (3 años)'!C112),"",'5. Pp (3 años)'!C112)</f>
        <v>Componente</v>
      </c>
      <c r="D112" s="718" t="str">
        <f>IF(ISBLANK('5. Pp (3 años)'!D112),"",'5. Pp (3 años)'!D112)</f>
        <v>4.2.1.1.15. Apoyos de asistencia alimentaria para personas de atención prioritaria que contribuyen a revertir las tendencias y las cifras crecientes de los problemas de una mala nutrición, entregados.</v>
      </c>
      <c r="E112" s="718" t="str">
        <f>IF(ISBLANK('5. Pp (3 años)'!E112),"",'5. Pp (3 años)'!E112)</f>
        <v>PAAAE: Porcentaje de Apoyos de Asistencia Alimentaria, Entregados.</v>
      </c>
      <c r="F112" s="718" t="str">
        <f>IF(ISBLANK('5. Pp (3 años)'!F112),"",'5. Pp (3 años)'!F112)</f>
        <v>Este indicador mide el  cumplimiento de apoyos de asistencia alimentaria entregados a la población en situación prioritaria, para fomentar la participación social y la promoción de la salud para revertir las tendencias y las cifras crecientes de los problemas de una mala nutrición.</v>
      </c>
      <c r="G112" s="684" t="str">
        <f>IF(ISBLANK('5. Pp (3 años)'!G112),"",'5. Pp (3 años)'!G112)</f>
        <v>Eficacia</v>
      </c>
      <c r="H112" s="684" t="str">
        <f>IF(ISBLANK('5. Pp (3 años)'!H112),"",'5. Pp (3 años)'!H112)</f>
        <v>Trimestral</v>
      </c>
      <c r="I112" s="718" t="str">
        <f>IF(ISBLANK('5. Pp (3 años)'!I112),"",'5. Pp (3 años)'!I112)</f>
        <v xml:space="preserve">                MÉTODO DE CÁLCULO
          PAAAE=(TAAAE/TAAAP)*100
                               VARIABLES
 PAAAE: Porcentaje de Apoyos de Asistencia Alimentaria, Entregados.
TAAAE: Total de Apoyos de Asistencia Alimentaria, Entregados.
TAAAP: Total de Apoyos de Asistencia Alimentaria, Programados a Entregar.</v>
      </c>
      <c r="J112" s="718" t="str">
        <f>IF(ISBLANK('5. Pp (3 años)'!J112),"",'5. Pp (3 años)'!J112)</f>
        <v>UNIDAD DE MEDIDA DEL INDICADOR:
Porcentaje.
UNIDAD DE MEDIDA DE LAS VARIABLES:
Apoyos</v>
      </c>
      <c r="K112" s="684" t="str">
        <f>IF(ISBLANK('5. Pp (3 años)'!K112),"",'5. Pp (3 años)'!K112)</f>
        <v>Ascendente</v>
      </c>
      <c r="L112" s="718" t="s">
        <v>680</v>
      </c>
      <c r="M112" s="718" t="s">
        <v>681</v>
      </c>
      <c r="N112" s="718" t="str">
        <f>IF(ISBLANK('5. Pp (3 años)'!N112),"",'5. Pp (3 años)'!N112)</f>
        <v>Nombre del Documento:
Reporte de listas de cada uno de los programas.
Nombre de quien genera la información: 
Coordinación de programas de Asistencia Alimentaria.
Periodicidad con que se genera la información:
Trimestral.
Liga de la página donde se localiza la información o ubicación:
Archivo digital "programa de apoyos de asistencia alimentaria" ubicado en las  Oficinas de la Coordinación de Programas de Asistencia Alimentaria. con número de inventario DIFC001129.</v>
      </c>
      <c r="O112" s="718" t="str">
        <f>IF(ISBLANK('5. Pp (3 años)'!O112),"",'5. Pp (3 años)'!O112)</f>
        <v>Se mantiene la entrega de raciones alimentarias a la población de atención prioritaria de manera gratuita.
Los sujetos de atención prioritaria solicitan el apoyo alimentario (despensas).
El Sistema DIF Estatal mantiene el número de apoyos alimentarios autorizados al municipio de Benito Juárez.</v>
      </c>
      <c r="P112" s="517" t="str">
        <f>IF(ISBLANK('5. Pp (3 años)'!P112),"",'5. Pp (3 años)'!P112)</f>
        <v>Objetivo 2. Poner fin al hambre.
Meta 2.1 Para 2030, poner fin al hambre y asegurar el 
acceso de todas las personas, en particular los 
pobres y las personas en situaciones vulnerables, incluidos los lactantes, a una alimentación sana, nutritiva y suficiente durante todo el año.</v>
      </c>
    </row>
    <row r="113" spans="2:16" ht="364.5">
      <c r="B113" s="748" t="str">
        <f>IF(ISBLANK('5. Pp (3 años)'!B113),"",'5. Pp (3 años)'!B113)</f>
        <v xml:space="preserve">
Coordinación de Programas de Asistencia Alimentaria</v>
      </c>
      <c r="C113" s="696" t="str">
        <f>IF(ISBLANK('5. Pp (3 años)'!C113),"",'5. Pp (3 años)'!C113)</f>
        <v>Actividad</v>
      </c>
      <c r="D113" s="697" t="str">
        <f>IF(ISBLANK('5. Pp (3 años)'!D113),"",'5. Pp (3 años)'!D113)</f>
        <v>4.2.1.1.15.1.  Distribución de raciones  de desayunos fríos y calientes a niñas y niños de las escuelas inscritas al programa.</v>
      </c>
      <c r="E113" s="697" t="str">
        <f>IF(ISBLANK('5. Pp (3 años)'!E113),"",'5. Pp (3 años)'!E113)</f>
        <v>PRDFCD: Porcentaje de Raciones de Desayunos Fríos y Calientes Distribuidos.</v>
      </c>
      <c r="F113" s="697" t="str">
        <f>IF(ISBLANK('5. Pp (3 años)'!F113),"",'5. Pp (3 años)'!F113)</f>
        <v>Este indicador mide el grado de cumplimiento de raciones de desayunos fríos y calientes distribuidos a niñas y niños de las escuelas inscritas al programa, para contribuir con su seguridad alimentaria.</v>
      </c>
      <c r="G113" s="696" t="str">
        <f>IF(ISBLANK('5. Pp (3 años)'!G113),"",'5. Pp (3 años)'!G113)</f>
        <v>Eficacia</v>
      </c>
      <c r="H113" s="696" t="str">
        <f>IF(ISBLANK('5. Pp (3 años)'!H113),"",'5. Pp (3 años)'!H113)</f>
        <v>Trimestral</v>
      </c>
      <c r="I113" s="697" t="str">
        <f>IF(ISBLANK('5. Pp (3 años)'!I113),"",'5. Pp (3 años)'!I113)</f>
        <v xml:space="preserve">                MÉTODO DE CÁLCULO
    PRDFCD=(TRDFCD/TRDFCP)*100
                             VARIABLES 
PRDFCD: Porcentaje de Raciones de Desayunos Fríos  y Calientes Distribuidos.
TRDFCD: Total de Raciones  de Desayunos Fríos y Calientes Distribuidos.
TRDFCP: Total de Raciones  de Desayunos Fríos y Calientes Programadas a Distribuir.</v>
      </c>
      <c r="J113" s="697" t="str">
        <f>IF(ISBLANK('5. Pp (3 años)'!J113),"",'5. Pp (3 años)'!J113)</f>
        <v>UNIDAD DE MEDIDA DEL INDICADOR:
Porcentaje.
UNIDAD DE MEDIDA DE LAS VARIABLES:
Raciones.</v>
      </c>
      <c r="K113" s="696" t="str">
        <f>IF(ISBLANK('5. Pp (3 años)'!K113),"",'5. Pp (3 años)'!K113)</f>
        <v>Ascendente</v>
      </c>
      <c r="L113" s="697" t="s">
        <v>682</v>
      </c>
      <c r="M113" s="697" t="s">
        <v>797</v>
      </c>
      <c r="N113" s="697" t="str">
        <f>IF(ISBLANK('5. Pp (3 años)'!N113),"",'5. Pp (3 años)'!N113)</f>
        <v>Nombre del Documento:
Reporte mensual de salidas de almacén del programa de fríos y calientes.
Nombre de quien genera la información: 
Coordinación de programas de Asistencia Alimentaria.
Periodicidad con que se genera la información:
Trimestral.
Liga de la página donde se localiza la información o ubicación:
Archivo digital en la carpeta "padrón de beneficiarios de desayunos fríos y calientes" ubicado en las  Oficinas de la Coordinación de Programas de Asistencia Alimentaria, equipo de cómputo con número de inventario DIFC001129.</v>
      </c>
      <c r="O113" s="697" t="str">
        <f>IF(ISBLANK('5. Pp (3 años)'!O113),"",'5. Pp (3 años)'!O113)</f>
        <v>Los comités de padres de familia en conjunto con las autoridades escolares apoyan en la implementación del programa de asistencia alimentaria en los centros educativos.
El Sistema DIF Estatal mantiene el número de raciones autorizadas al municipio de Benito Juárez</v>
      </c>
      <c r="P113" s="468" t="str">
        <f>IF(ISBLANK('5. Pp (3 años)'!P113),"",'5. Pp (3 años)'!P113)</f>
        <v/>
      </c>
    </row>
    <row r="114" spans="2:16" ht="364.5">
      <c r="B114" s="748" t="str">
        <f>IF(ISBLANK('5. Pp (3 años)'!B114),"",'5. Pp (3 años)'!B114)</f>
        <v xml:space="preserve">
Coordinación de Programas de Asistencia Alimentaria</v>
      </c>
      <c r="C114" s="696" t="str">
        <f>IF(ISBLANK('5. Pp (3 años)'!C114),"",'5. Pp (3 años)'!C114)</f>
        <v>Actividad</v>
      </c>
      <c r="D114" s="697" t="str">
        <f>IF(ISBLANK('5. Pp (3 años)'!D114),"",'5. Pp (3 años)'!D114)</f>
        <v>4.2.1.1.15.2  Entrega de raciones alimentarias diseñados con base en los Criterios de Calidad Nutricia en el Comedor Comunitario de la región 235 a familias de atención prioritaria.</v>
      </c>
      <c r="E114" s="697" t="str">
        <f>IF(ISBLANK('5. Pp (3 años)'!E114),"",'5. Pp (3 años)'!E114)</f>
        <v>PRAE: Porcentaje de Raciones Alimentarias en el comedor comunitario Entregadas.</v>
      </c>
      <c r="F114" s="697" t="str">
        <f>IF(ISBLANK('5. Pp (3 años)'!F114),"",'5. Pp (3 años)'!F114)</f>
        <v>Este indicador mide el grado de cumplimiento de raciones que se entregan de forma gratuita en el  comedor comunitario para otorgar seguridad alimentaria a las familias de atención prioritaria que viven en la periferia del comedor de la región 235.</v>
      </c>
      <c r="G114" s="696" t="str">
        <f>IF(ISBLANK('5. Pp (3 años)'!G114),"",'5. Pp (3 años)'!G114)</f>
        <v>Eficacia</v>
      </c>
      <c r="H114" s="696" t="str">
        <f>IF(ISBLANK('5. Pp (3 años)'!H114),"",'5. Pp (3 años)'!H114)</f>
        <v>Trimestral</v>
      </c>
      <c r="I114" s="697" t="str">
        <f>IF(ISBLANK('5. Pp (3 años)'!I114),"",'5. Pp (3 años)'!I114)</f>
        <v xml:space="preserve">               MÉTODO DE CÁLCULO 
              PRAE= (TRAE/TRAP)*100
                             VARIABLES 
PRAE: Porcentaje de Raciones Alimentarias en el comedor comunitario Entregadas.
TRAE: Raciones Alimentarias en el comedor comunitario Entregadas.
TRAP: Total de Raciones Alimentarias en el comedor comunitario Programadas.</v>
      </c>
      <c r="J114" s="697" t="str">
        <f>IF(ISBLANK('5. Pp (3 años)'!J114),"",'5. Pp (3 años)'!J114)</f>
        <v>UNIDAD DE MEDIDA DEL INDICADOR:
Porcentaje.
UNIDAD DE MEDIDA DE LAS VARIABLES:
Raciones.</v>
      </c>
      <c r="K114" s="696" t="str">
        <f>IF(ISBLANK('5. Pp (3 años)'!K114),"",'5. Pp (3 años)'!K114)</f>
        <v>Ascendente</v>
      </c>
      <c r="L114" s="697" t="s">
        <v>683</v>
      </c>
      <c r="M114" s="697" t="s">
        <v>684</v>
      </c>
      <c r="N114" s="697" t="str">
        <f>IF(ISBLANK('5. Pp (3 años)'!N114),"",'5. Pp (3 años)'!N114)</f>
        <v>Nombre del Documento: 
Reporte trimestral de las listas de asistencia de beneficiarios al programa.
Nombre de quien genera la información: 
Coordinación de Programas de Asistencia Alimentaria.
Periodicidad con que se genera la información:
Trimestral
Liga de la página donde se localiza la información o ubicación:
Archivo digital en la carpeta de "formato de entrega de apoyos alimentarios y documentación personal" ubicado en las  Oficinas de la Coordinación de Programas de Asistencia Alimentaria, equipo de computo con número de inventario DIFC00129.</v>
      </c>
      <c r="O114" s="697" t="str">
        <f>IF(ISBLANK('5. Pp (3 años)'!O114),"",'5. Pp (3 años)'!O114)</f>
        <v>Se mantiene la entrega de raciones alimentarias a la población de atención prioritaria de manera gratuita, en el comedor comunitario 235.
Se reciban donaciones de insumos para el comedor comunitario.</v>
      </c>
      <c r="P114" s="468" t="str">
        <f>IF(ISBLANK('5. Pp (3 años)'!P114),"",'5. Pp (3 años)'!P114)</f>
        <v/>
      </c>
    </row>
    <row r="115" spans="2:16" ht="384.75">
      <c r="B115" s="748" t="str">
        <f>IF(ISBLANK('5. Pp (3 años)'!B115),"",'5. Pp (3 años)'!B115)</f>
        <v xml:space="preserve">
Coordinación de Programas de Asistencia Alimentaria</v>
      </c>
      <c r="C115" s="696" t="str">
        <f>IF(ISBLANK('5. Pp (3 años)'!C115),"",'5. Pp (3 años)'!C115)</f>
        <v>Actividad</v>
      </c>
      <c r="D115" s="697" t="str">
        <f>IF(ISBLANK('5. Pp (3 años)'!D115),"",'5. Pp (3 años)'!D115)</f>
        <v>4.2.1.1.15.3. Entrega de apoyos  de asistencia alimentaria a sujetos de atención prioritaria.</v>
      </c>
      <c r="E115" s="697" t="str">
        <f>IF(ISBLANK('5. Pp (3 años)'!E115),"",'5. Pp (3 años)'!E115)</f>
        <v>PAASE: Porcentaje de Apoyos Alimentarios a Sujetos de atención prioritaria Entregados.</v>
      </c>
      <c r="F115" s="697" t="str">
        <f>IF(ISBLANK('5. Pp (3 años)'!F115),"",'5. Pp (3 años)'!F115)</f>
        <v>Este indicador mide el grado de cumplimiento de apoyos de asistencia alimentaria  (Despensas) entregados a sujetos de atención prioritaria (Madres adolescentes, papas solteros, adultos mayores, Familias).</v>
      </c>
      <c r="G115" s="696" t="str">
        <f>IF(ISBLANK('5. Pp (3 años)'!G115),"",'5. Pp (3 años)'!G115)</f>
        <v>Eficacia</v>
      </c>
      <c r="H115" s="696" t="str">
        <f>IF(ISBLANK('5. Pp (3 años)'!H115),"",'5. Pp (3 años)'!H115)</f>
        <v>Trimestral</v>
      </c>
      <c r="I115" s="697" t="str">
        <f>IF(ISBLANK('5. Pp (3 años)'!I115),"",'5. Pp (3 años)'!I115)</f>
        <v xml:space="preserve">                MÉTODO DE CÁLCULO
          PAASE=(TAASE/TAASP)*100
                              VARIABLES 
PAASE: Porcentaje de Apoyos Alimentarios a Sujetos de Atención Prioritaria Entregados.
TAASE: Total de Apoyos Alimentarios a Sujetos de Atención Prioritaria Entregados.
TAASP: Total de Apoyos Alimentarios a Sujetos de Atención Prioritaria Programados.</v>
      </c>
      <c r="J115" s="697" t="str">
        <f>IF(ISBLANK('5. Pp (3 años)'!J115),"",'5. Pp (3 años)'!J115)</f>
        <v>UNIDAD DE MEDIDA DEL INDICADOR:
Porcentaje.
UNIDAD DE MEDIDA DE LAS VARIABLES:
Apoyos alimentarios.</v>
      </c>
      <c r="K115" s="696" t="str">
        <f>IF(ISBLANK('5. Pp (3 años)'!K115),"",'5. Pp (3 años)'!K115)</f>
        <v>Ascendente</v>
      </c>
      <c r="L115" s="697" t="s">
        <v>685</v>
      </c>
      <c r="M115" s="697" t="s">
        <v>686</v>
      </c>
      <c r="N115" s="697" t="str">
        <f>IF(ISBLANK('5. Pp (3 años)'!N115),"",'5. Pp (3 años)'!N115)</f>
        <v>Nombre del Documento: 
Padrón de beneficiarios pertenecientes al programa de entrega de apoyos a sujetos de atención prioritaria.
Nombre de quien genera la información: 
Coordinación de Programas de Asistencia Alimentaria
Periodicidad con que se genera la información:
Trimestral
Liga de la página donde se localiza la información o ubicación:
Archivo digital "formato de entrega de apoyos alimentarios y documentación personal" ubicado en las  Oficinas de la Coordinación de Programas de Asistencia Alimentaria equipo de computo con número de inventario DIFC00129.</v>
      </c>
      <c r="O115" s="697" t="str">
        <f>IF(ISBLANK('5. Pp (3 años)'!O115),"",'5. Pp (3 años)'!O115)</f>
        <v>Sujetos de atención prioritaria que solicitan apoyos alimentarios (despensas).
El Sistema DIF Estatal mantiene el número de apoyos alimentarios autorizados al municipio de Benito Juárez</v>
      </c>
      <c r="P115" s="468" t="str">
        <f>IF(ISBLANK('5. Pp (3 años)'!P115),"",'5. Pp (3 años)'!P115)</f>
        <v/>
      </c>
    </row>
    <row r="116" spans="2:16" ht="283.5">
      <c r="B116" s="749" t="str">
        <f>IF(ISBLANK('5. Pp (3 años)'!B116),"",'5. Pp (3 años)'!B116)</f>
        <v xml:space="preserve">
Dirección de Servicios de Salud</v>
      </c>
      <c r="C116" s="684" t="str">
        <f>IF(ISBLANK('5. Pp (3 años)'!C116),"",'5. Pp (3 años)'!C116)</f>
        <v>Componente</v>
      </c>
      <c r="D116" s="718" t="str">
        <f>IF(ISBLANK('5. Pp (3 años)'!D116),"",'5. Pp (3 años)'!D116)</f>
        <v>4.2.1.1.16. Servicios integrales de Salud  para la población de atención prioritaria otorgados.</v>
      </c>
      <c r="E116" s="718" t="str">
        <f>IF(ISBLANK('5. Pp (3 años)'!E116),"",'5. Pp (3 años)'!E116)</f>
        <v>PSSO: Porcentaje de Servicios Integrales de Salud Otorgados.</v>
      </c>
      <c r="F116" s="718" t="str">
        <f>IF(ISBLANK('5. Pp (3 años)'!F116),"",'5. Pp (3 años)'!F116)</f>
        <v>Este indicador mide el cumplimiento de los servicios de salud integral que se otorgan tales como: médica y bucal de primer nivel, psicológica, psiquiátrica, así como los servicios médicos especiales y la promoción de la salud, para mejorar la calidad de vida de los benitojuarenses.</v>
      </c>
      <c r="G116" s="684" t="str">
        <f>IF(ISBLANK('5. Pp (3 años)'!G116),"",'5. Pp (3 años)'!G116)</f>
        <v>Eficacia</v>
      </c>
      <c r="H116" s="684" t="str">
        <f>IF(ISBLANK('5. Pp (3 años)'!H116),"",'5. Pp (3 años)'!H116)</f>
        <v>Trimestral</v>
      </c>
      <c r="I116" s="718" t="str">
        <f>IF(ISBLANK('5. Pp (3 años)'!I116),"",'5. Pp (3 años)'!I116)</f>
        <v xml:space="preserve">                MÉTODO DE CÁLCULO 
             PSSO=(NSSO/NSSE)*100 
                                VARIABLES
PSSO: Porcentaje de Servicios de Salud Otorgados.
NSSO: Número de Servicios de Salud Otorgados.
NSSE: Número de Servicios de Salud Estimados.</v>
      </c>
      <c r="J116" s="718" t="str">
        <f>IF(ISBLANK('5. Pp (3 años)'!J116),"",'5. Pp (3 años)'!J116)</f>
        <v>UNIDAD DE MEDIDA DEL INDICADOR:
Porcentaje.
UNIDAD DE MEDIDA DE LAS VARIABLES:
Servicios de Salud.</v>
      </c>
      <c r="K116" s="684" t="str">
        <f>IF(ISBLANK('5. Pp (3 años)'!K116),"",'5. Pp (3 años)'!K116)</f>
        <v>Ascendente</v>
      </c>
      <c r="L116" s="718" t="s">
        <v>687</v>
      </c>
      <c r="M116" s="718" t="s">
        <v>688</v>
      </c>
      <c r="N116" s="718" t="str">
        <f>IF(ISBLANK('5. Pp (3 años)'!N116),"",'5. Pp (3 años)'!N116)</f>
        <v>Nombre del documento: 
Reporte Estadístico e Informativo de los Servicios Otorgados  a la Población Prioritaria
Nombre de quien genera la información:
Dirección de Servicios de Salud.
Periodicidad con que se genera la información: 
Trimestral.
Liga de la página donde se localiza la información o ubicación:
En el área administrativa de la Dirección de Servicios de Salud.</v>
      </c>
      <c r="O116" s="718" t="str">
        <f>IF(ISBLANK('5. Pp (3 años)'!O116),"",'5. Pp (3 años)'!O116)</f>
        <v>La población solicita los servicios de salud.</v>
      </c>
      <c r="P116" s="517" t="str">
        <f>IF(ISBLANK('5. Pp (3 años)'!P116),"",'5. Pp (3 años)'!P116)</f>
        <v>Objetivo 3.  Garantizar una vida sana y promover el bienestar para todos en todas las edades.
Meta 3.4 Para 2030, reducir en un tercio la mortalidad 
prematura por enfermedades no transmisibles mediante la prevención y el tratamiento y promover la salud mental y el bienestar.</v>
      </c>
    </row>
    <row r="117" spans="2:16" ht="283.5">
      <c r="B117" s="748" t="str">
        <f>IF(ISBLANK('5. Pp (3 años)'!B117),"",'5. Pp (3 años)'!B117)</f>
        <v xml:space="preserve">
Coordinación de Servicios Médicos</v>
      </c>
      <c r="C117" s="696" t="str">
        <f>IF(ISBLANK('5. Pp (3 años)'!C117),"",'5. Pp (3 años)'!C117)</f>
        <v>Actividad</v>
      </c>
      <c r="D117" s="697" t="str">
        <f>IF(ISBLANK('5. Pp (3 años)'!D117),"",'5. Pp (3 años)'!D117)</f>
        <v>4.2.1.1.16.1. Realización de Atenciones médicas, odontológicas y preventivas de salud a la población en situación prioritaria.</v>
      </c>
      <c r="E117" s="697" t="str">
        <f>IF(ISBLANK('5. Pp (3 años)'!E117),"",'5. Pp (3 años)'!E117)</f>
        <v>PAMPR: Porcentaje de Atenciones Médicas, odontológicas y Preventivas Realizadas.</v>
      </c>
      <c r="F117" s="697" t="str">
        <f>IF(ISBLANK('5. Pp (3 años)'!F117),"",'5. Pp (3 años)'!F117)</f>
        <v>Este indicador mide el grado de cumplimiento de atenciones médicas y odontológicas de primer nivel, realizadas para prevenir, diagnosticar y/o tratar enfermedades, además de promover la salud física y bucal de la población. 
Atenciones presenciales dentro y fuera de las Instalaciones del SDIF BJ.</v>
      </c>
      <c r="G117" s="696" t="str">
        <f>IF(ISBLANK('5. Pp (3 años)'!G117),"",'5. Pp (3 años)'!G117)</f>
        <v>Eficacia</v>
      </c>
      <c r="H117" s="696" t="str">
        <f>IF(ISBLANK('5. Pp (3 años)'!H117),"",'5. Pp (3 años)'!H117)</f>
        <v>Trimestral</v>
      </c>
      <c r="I117" s="697" t="str">
        <f>IF(ISBLANK('5. Pp (3 años)'!I117),"",'5. Pp (3 años)'!I117)</f>
        <v xml:space="preserve">                MÉTODO DE CÁLCULO
        PAMPR=(TAMPR/TAMPE)*100
                              VARIABLES  
PAMPR: Porcentaje de Atenciones Médicas y Preventivas Realizadas.
TAMPR: Total de Atenciones Médicas y Preventivas Realizadas.
TAMPE: Total de Atenciones Médicas y Preventivas Estimadas.</v>
      </c>
      <c r="J117" s="697" t="str">
        <f>IF(ISBLANK('5. Pp (3 años)'!J117),"",'5. Pp (3 años)'!J117)</f>
        <v>UNIDAD DE MEDIDA DEL INDICADOR:
Porcentaje.
UNIDAD DE MEDIDA DE LAS VARIABLES:
Atenciones.</v>
      </c>
      <c r="K117" s="696" t="str">
        <f>IF(ISBLANK('5. Pp (3 años)'!K117),"",'5. Pp (3 años)'!K117)</f>
        <v>Ascendente</v>
      </c>
      <c r="L117" s="697" t="s">
        <v>689</v>
      </c>
      <c r="M117" s="697" t="s">
        <v>690</v>
      </c>
      <c r="N117" s="697" t="str">
        <f>IF(ISBLANK('5. Pp (3 años)'!N117),"",'5. Pp (3 años)'!N117)</f>
        <v>Nombre del documento: 
Reporte Estadístico e Informativo de los Servicios Otorgados  a la Población Prioritaria
Nombre de quien genera la información:
Coordinación de Servicios Médicos.
Periodicidad con que se genera la información: 
Trimestral.
Liga de la página donde se localiza la información o ubicación:
En el área administrativa de la Coordinación de Servicios Médicos.</v>
      </c>
      <c r="O117" s="697" t="str">
        <f>IF(ISBLANK('5. Pp (3 años)'!O117),"",'5. Pp (3 años)'!O117)</f>
        <v>La población solicita los servicios médicos.</v>
      </c>
      <c r="P117" s="468" t="str">
        <f>IF(ISBLANK('5. Pp (3 años)'!P117),"",'5. Pp (3 años)'!P117)</f>
        <v/>
      </c>
    </row>
    <row r="118" spans="2:16" ht="283.5">
      <c r="B118" s="748" t="str">
        <f>IF(ISBLANK('5. Pp (3 años)'!B118),"",'5. Pp (3 años)'!B118)</f>
        <v xml:space="preserve"> Coordinación de Programas Médicos Especiales</v>
      </c>
      <c r="C118" s="696" t="str">
        <f>IF(ISBLANK('5. Pp (3 años)'!C118),"",'5. Pp (3 años)'!C118)</f>
        <v>Actividad</v>
      </c>
      <c r="D118" s="697" t="str">
        <f>IF(ISBLANK('5. Pp (3 años)'!D118),"",'5. Pp (3 años)'!D118)</f>
        <v>4.2.1.1.16.2. Realización de atenciones en programas médicos especiales para las personas de atención prioritaria.</v>
      </c>
      <c r="E118" s="697" t="str">
        <f>IF(ISBLANK('5. Pp (3 años)'!E118),"",'5. Pp (3 años)'!E118)</f>
        <v>PAMO: Porcentaje de Atenciones Médicos Especiales Otorgados.</v>
      </c>
      <c r="F118" s="697" t="str">
        <f>IF(ISBLANK('5. Pp (3 años)'!F118),"",'5. Pp (3 años)'!F118)</f>
        <v>Este indicador mide el grado de cumplimiento de  atenciones médico especiales  para mejorar la calidad de vida de personas de atención prioritaria como exámenes optométricos,  entrega de prótesis oculares, promoción a la salud, entre otras.</v>
      </c>
      <c r="G118" s="696" t="str">
        <f>IF(ISBLANK('5. Pp (3 años)'!G118),"",'5. Pp (3 años)'!G118)</f>
        <v>Eficacia</v>
      </c>
      <c r="H118" s="696" t="str">
        <f>IF(ISBLANK('5. Pp (3 años)'!H118),"",'5. Pp (3 años)'!H118)</f>
        <v>Trimestral</v>
      </c>
      <c r="I118" s="697" t="str">
        <f>IF(ISBLANK('5. Pp (3 años)'!I118),"",'5. Pp (3 años)'!I118)</f>
        <v xml:space="preserve">                MÉTODO DE CÁLCULO 
             PAMO=(TAMO/TAME)*100
                              VARIABLES  
PAMO: Porcentaje de Atenciones Médicos Especiales Otorgados.
TAMO: Total de Atenciones Médicos Especiales, Otorgados.
TAME: Total de Atenciones con Apoyos Médicos Especiales, Estimados.</v>
      </c>
      <c r="J118" s="697" t="str">
        <f>IF(ISBLANK('5. Pp (3 años)'!J118),"",'5. Pp (3 años)'!J118)</f>
        <v>UNIDAD DE MEDIDA DEL INDICADOR:
Porcentaje.
UNIDAD DE MEDIDA DE LAS VARIABLES:
Atenciones.</v>
      </c>
      <c r="K118" s="696" t="str">
        <f>IF(ISBLANK('5. Pp (3 años)'!K118),"",'5. Pp (3 años)'!K118)</f>
        <v>Ascendente</v>
      </c>
      <c r="L118" s="697" t="s">
        <v>691</v>
      </c>
      <c r="M118" s="697" t="s">
        <v>692</v>
      </c>
      <c r="N118" s="697" t="str">
        <f>IF(ISBLANK('5. Pp (3 años)'!N118),"",'5. Pp (3 años)'!N118)</f>
        <v>Nombre del documento: 
Reporte Estadístico e Informativo de los Servicios Otorgados  a la Población Prioritaria
Nombre de quien genera la información:
Coordinación de Programas Médicos Especiales.
Periodicidad con que se genera la información: 
Trimestral.
Liga de la página donde se localiza la información o ubicación:
En el área administrativa de la Coordinación de Programas Médicos Especiales.</v>
      </c>
      <c r="O118" s="697" t="str">
        <f>IF(ISBLANK('5. Pp (3 años)'!O118),"",'5. Pp (3 años)'!O118)</f>
        <v>La población asiste a las convocatorias y solicita los apoyos médicos especiales.</v>
      </c>
      <c r="P118" s="468" t="str">
        <f>IF(ISBLANK('5. Pp (3 años)'!P118),"",'5. Pp (3 años)'!P118)</f>
        <v/>
      </c>
    </row>
    <row r="119" spans="2:16" ht="283.5">
      <c r="B119" s="748" t="str">
        <f>IF(ISBLANK('5. Pp (3 años)'!B119),"",'5. Pp (3 años)'!B119)</f>
        <v xml:space="preserve">
Coordinación de Salud Mental</v>
      </c>
      <c r="C119" s="696" t="str">
        <f>IF(ISBLANK('5. Pp (3 años)'!C119),"",'5. Pp (3 años)'!C119)</f>
        <v>Actividad</v>
      </c>
      <c r="D119" s="697" t="str">
        <f>IF(ISBLANK('5. Pp (3 años)'!D119),"",'5. Pp (3 años)'!D119)</f>
        <v>4.2.1.1.16.3 Realización de atenciones de Salud Mental para la población benitojuarense.</v>
      </c>
      <c r="E119" s="697" t="str">
        <f>IF(ISBLANK('5. Pp (3 años)'!E119),"",'5. Pp (3 años)'!E119)</f>
        <v>PASMO: Porcentaje de Atenciones de Salud Mental Otorgados.</v>
      </c>
      <c r="F119" s="697" t="str">
        <f>IF(ISBLANK('5. Pp (3 años)'!F119),"",'5. Pp (3 años)'!F119)</f>
        <v>Este indicador mide el grado de cumplimiento de las atenciones de salud mental otorgadas como son atención psicológica, psiquiátricas y promoción a la salud mental y emocional, con el objetivo de mejorar el estado de equilibrio entre una persona y su entorno socio-cultural.</v>
      </c>
      <c r="G119" s="696" t="str">
        <f>IF(ISBLANK('5. Pp (3 años)'!G119),"",'5. Pp (3 años)'!G119)</f>
        <v>Eficacia</v>
      </c>
      <c r="H119" s="696" t="str">
        <f>IF(ISBLANK('5. Pp (3 años)'!H119),"",'5. Pp (3 años)'!H119)</f>
        <v>Trimestral</v>
      </c>
      <c r="I119" s="697" t="str">
        <f>IF(ISBLANK('5. Pp (3 años)'!I119),"",'5. Pp (3 años)'!I119)</f>
        <v xml:space="preserve">               MÉTODO DE CÁLCULO 
        PASMO= (TASMO/TASME)*100
                                VARIABLES
PASMO: Porcentaje de Atenciones de Salud Mental Otorgados.
TASMO: Total de Atenciones de Salud Mental Otorgados.
TASME: Total de Atenciones de Salud Mental Estimados.</v>
      </c>
      <c r="J119" s="697" t="str">
        <f>IF(ISBLANK('5. Pp (3 años)'!J119),"",'5. Pp (3 años)'!J119)</f>
        <v>UNIDAD DE MEDIDA DEL INDICADOR:
Porcentaje.
UNIDAD DE MEDIDA DE LAS VARIABLES:
Atenciones.</v>
      </c>
      <c r="K119" s="696" t="str">
        <f>IF(ISBLANK('5. Pp (3 años)'!K119),"",'5. Pp (3 años)'!K119)</f>
        <v>Ascendente</v>
      </c>
      <c r="L119" s="697" t="s">
        <v>693</v>
      </c>
      <c r="M119" s="697" t="s">
        <v>694</v>
      </c>
      <c r="N119" s="697" t="str">
        <f>IF(ISBLANK('5. Pp (3 años)'!N119),"",'5. Pp (3 años)'!N119)</f>
        <v>Nombre del documento: 
Reporte Estadístico e Informativo de los Servicios Otorgados  a la Población Prioritaria
Nombre de quien genera la información:
Coordinación de Salud mental.
Periodicidad con que se genera la información: 
Trimestral.
Liga de la página donde se localiza la información o ubicación:
En el área administrativa de la Coordinación  de Salud Mental.</v>
      </c>
      <c r="O119" s="697" t="str">
        <f>IF(ISBLANK('5. Pp (3 años)'!O119),"",'5. Pp (3 años)'!O119)</f>
        <v xml:space="preserve">La población solicita los servicios de salud mental y emocional.
</v>
      </c>
      <c r="P119" s="468" t="str">
        <f>IF(ISBLANK('5. Pp (3 años)'!P119),"",'5. Pp (3 años)'!P119)</f>
        <v/>
      </c>
    </row>
    <row r="120" spans="2:16" ht="283.5">
      <c r="B120" s="749" t="str">
        <f>IF(ISBLANK('5. Pp (3 años)'!B120),"",'5. Pp (3 años)'!B120)</f>
        <v xml:space="preserve">
Coordinación de Atención a la Discapacidad</v>
      </c>
      <c r="C120" s="684" t="str">
        <f>IF(ISBLANK('5. Pp (3 años)'!C120),"",'5. Pp (3 años)'!C120)</f>
        <v>Componente</v>
      </c>
      <c r="D120" s="718" t="str">
        <f>IF(ISBLANK('5. Pp (3 años)'!D120),"",'5. Pp (3 años)'!D120)</f>
        <v>4.2.1.1.17. Servicios Integrales a personas con discapacidad o en riesgo potencial de presentarlo, en el Centro de Rehabilitación Integral Municipal, brindados.
CRIM: Centro de Rehabilitación Integral Municipal.</v>
      </c>
      <c r="E120" s="718" t="str">
        <f>IF(ISBLANK('5. Pp (3 años)'!E120),"",'5. Pp (3 años)'!E120)</f>
        <v>PSIB: Porcentaje de Servicios Integrales en el CRIM, Brindados.</v>
      </c>
      <c r="F120" s="718" t="str">
        <f>IF(ISBLANK('5. Pp (3 años)'!F120),"",'5. Pp (3 años)'!F120)</f>
        <v>Este indicador mide el cumplimiento de los servicios integrales brindados a personas con discapacidad o en riesgo de presentarlo, con terapias de rehabilitación, de lenguaje, ocupacionales, psicológicas, atenciones del trastorno del espectro autista y servicios de inclusión.</v>
      </c>
      <c r="G120" s="684" t="str">
        <f>IF(ISBLANK('5. Pp (3 años)'!G120),"",'5. Pp (3 años)'!G120)</f>
        <v>Eficacia</v>
      </c>
      <c r="H120" s="684" t="str">
        <f>IF(ISBLANK('5. Pp (3 años)'!H120),"",'5. Pp (3 años)'!H120)</f>
        <v>Trimestral</v>
      </c>
      <c r="I120" s="718" t="str">
        <f>IF(ISBLANK('5. Pp (3 años)'!I120),"",'5. Pp (3 años)'!I120)</f>
        <v xml:space="preserve">                MÉTODO DE CÁLCULO 
                  PSIB=(TSIB/TSIE)*100                      
                              VARIABLES
PSIB: Porcentaje de Servicios integrales en el Centro de Rehabilitación Integral Municipal, Brindados.
TSIB: Número de Servicios integrales en el Centro de Rehabilitación Integral Municipal, Brindados.
TSIE: Número de Servicios integrales en el Centro de Rehabilitación Integral Municipal, Estimados.</v>
      </c>
      <c r="J120" s="718" t="str">
        <f>IF(ISBLANK('5. Pp (3 años)'!J120),"",'5. Pp (3 años)'!J120)</f>
        <v>UNIDAD DE MEDIA DEL INDICADOR:
Porcentaje.
UNIDAD DE MEDIDA DE LAS VARIABLES:
Servicios integrales.</v>
      </c>
      <c r="K120" s="684" t="str">
        <f>IF(ISBLANK('5. Pp (3 años)'!K120),"",'5. Pp (3 años)'!K120)</f>
        <v>Ascendente</v>
      </c>
      <c r="L120" s="718" t="s">
        <v>695</v>
      </c>
      <c r="M120" s="718" t="s">
        <v>696</v>
      </c>
      <c r="N120" s="718" t="str">
        <f>IF(ISBLANK('5. Pp (3 años)'!N120),"",'5. Pp (3 años)'!N120)</f>
        <v>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20" s="718" t="str">
        <f>IF(ISBLANK('5. Pp (3 años)'!O120),"",'5. Pp (3 años)'!O120)</f>
        <v>La población solicitan  los servicios integrales y asisten al Centro de Rehabilitación Integral Municipal.</v>
      </c>
      <c r="P120" s="517" t="str">
        <f>IF(ISBLANK('5. Pp (3 años)'!P120),"",'5. Pp (3 años)'!P120)</f>
        <v>Objetivo 3.  Garantizar una vida sana y promover el bienestar para todos en todas las edades.
Meta 3.4 Para 2030, reducir en un tercio la mortalidad 
prematura por enfermedades no transmisibles mediante la prevención y el tratamiento y promover la salud mental y el bienestar.</v>
      </c>
    </row>
    <row r="121" spans="2:16" ht="283.5">
      <c r="B121" s="748" t="str">
        <f>IF(ISBLANK('5. Pp (3 años)'!B121),"",'5. Pp (3 años)'!B121)</f>
        <v xml:space="preserve">
Coordinación de Atención a la Discapacidad</v>
      </c>
      <c r="C121" s="696" t="str">
        <f>IF(ISBLANK('5. Pp (3 años)'!C121),"",'5. Pp (3 años)'!C121)</f>
        <v>Actividad</v>
      </c>
      <c r="D121" s="697" t="str">
        <f>IF(ISBLANK('5. Pp (3 años)'!D121),"",'5. Pp (3 años)'!D121)</f>
        <v>4.2.1.1.17.1. Realización de terapias de rehabilitación para personas con discapacidad temporal y/o permanente.</v>
      </c>
      <c r="E121" s="697" t="str">
        <f>IF(ISBLANK('5. Pp (3 años)'!E121),"",'5. Pp (3 años)'!E121)</f>
        <v>PTRR: Porcentaje de Terapias de Rehabilitación Realizadas.</v>
      </c>
      <c r="F121" s="697" t="str">
        <f>IF(ISBLANK('5. Pp (3 años)'!F121),"",'5. Pp (3 años)'!F121)</f>
        <v>Este indicador mide el grado de cumplimiento de  terapias de rehabilitación física,  ocupacional e hidroterapia realizadas a personas con discapacidad temporal y/o permanente.</v>
      </c>
      <c r="G121" s="696" t="str">
        <f>IF(ISBLANK('5. Pp (3 años)'!G121),"",'5. Pp (3 años)'!G121)</f>
        <v>Eficacia</v>
      </c>
      <c r="H121" s="696" t="str">
        <f>IF(ISBLANK('5. Pp (3 años)'!H121),"",'5. Pp (3 años)'!H121)</f>
        <v>Trimestral</v>
      </c>
      <c r="I121" s="697" t="str">
        <f>IF(ISBLANK('5. Pp (3 años)'!I121),"",'5. Pp (3 años)'!I121)</f>
        <v xml:space="preserve">                MÉTODO DE CÁLCULO 
                PTRR=(TTRR/TTRE)*100
                             VARIABLES 
 PTRR: Porcentaje de Terapias de Rehabilitación Realizadas.
TTRR: Total de Terapias de Rehabilitación Realizadas.
TTRE: Total de Terapias de Rehabilitación Estimadas.</v>
      </c>
      <c r="J121" s="697" t="str">
        <f>IF(ISBLANK('5. Pp (3 años)'!J121),"",'5. Pp (3 años)'!J121)</f>
        <v>UNIDAD DE MEDIDA DEL INDICADOR:
Porcentaje.
UNIDAD DE MEDIDA DE LAS VARIABLES:
Terapias</v>
      </c>
      <c r="K121" s="696" t="str">
        <f>IF(ISBLANK('5. Pp (3 años)'!K121),"",'5. Pp (3 años)'!K121)</f>
        <v>Ascendente</v>
      </c>
      <c r="L121" s="697" t="s">
        <v>798</v>
      </c>
      <c r="M121" s="697" t="s">
        <v>697</v>
      </c>
      <c r="N121" s="697" t="str">
        <f>IF(ISBLANK('5. Pp (3 años)'!N121),"",'5. Pp (3 años)'!N121)</f>
        <v>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21" s="697" t="str">
        <f>IF(ISBLANK('5. Pp (3 años)'!O121),"",'5. Pp (3 años)'!O121)</f>
        <v>Las personas con discapacidad temporal y/o permanente solicitan terapias de rehabilitación en el Centro de Rehabilitación Integral Municipal.</v>
      </c>
      <c r="P121" s="468" t="str">
        <f>IF(ISBLANK('5. Pp (3 años)'!P121),"",'5. Pp (3 años)'!P121)</f>
        <v/>
      </c>
    </row>
    <row r="122" spans="2:16" ht="263.25">
      <c r="B122" s="748" t="str">
        <f>IF(ISBLANK('5. Pp (3 años)'!B122),"",'5. Pp (3 años)'!B122)</f>
        <v xml:space="preserve">
Coordinación de Atención a la Discapacidad</v>
      </c>
      <c r="C122" s="696" t="str">
        <f>IF(ISBLANK('5. Pp (3 años)'!C122),"",'5. Pp (3 años)'!C122)</f>
        <v>Actividad</v>
      </c>
      <c r="D122" s="697" t="str">
        <f>IF(ISBLANK('5. Pp (3 años)'!D122),"",'5. Pp (3 años)'!D122)</f>
        <v>4.2.1.1.17.2. Atención a niñas, niños y adolescentes con trastorno del espectro autista, en el Centro de Autismo DIF-Teletón.</v>
      </c>
      <c r="E122" s="697" t="str">
        <f>IF(ISBLANK('5. Pp (3 años)'!E122),"",'5. Pp (3 años)'!E122)</f>
        <v>PANNAR: Porcentaje de  Atenciones a Niñas, Niños y Adolescentes con trastorno del espectro autista Realizadas.</v>
      </c>
      <c r="F122" s="697" t="str">
        <f>IF(ISBLANK('5. Pp (3 años)'!F122),"",'5. Pp (3 años)'!F122)</f>
        <v>Este indicador mide el grado de cumplimiento de atenciones otorgadas tales como: pediatría, neurología pediátrica, psiquiatría, audiología, foniatría, psicología familiar, entre otras, para coadyuvar en su inclusión en el entorno familiar y en su comunidad.</v>
      </c>
      <c r="G122" s="696" t="str">
        <f>IF(ISBLANK('5. Pp (3 años)'!G122),"",'5. Pp (3 años)'!G122)</f>
        <v>Eficacia</v>
      </c>
      <c r="H122" s="696" t="str">
        <f>IF(ISBLANK('5. Pp (3 años)'!H122),"",'5. Pp (3 años)'!H122)</f>
        <v>Trimestral</v>
      </c>
      <c r="I122" s="697" t="str">
        <f>IF(ISBLANK('5. Pp (3 años)'!I122),"",'5. Pp (3 años)'!I122)</f>
        <v xml:space="preserve">                MÉTODO DE CÁLCULO 
    PANNAR=(TANNAR/TANNAE)*100
                             VARIABLES
PANNAR: Porcentaje de Atenciones a Niñas, Niños y Adolescentes con trastorno del espectro autista Realizadas.
TANNAR: Total de Atenciones a Niñas, Niños y Adolescentes con trastorno del espectro autista Realizadas.
TANNAE: Total de Atenciones a Niñas, Niños y Adolescentes con trastorno del espectro autista Estimadas.</v>
      </c>
      <c r="J122" s="697" t="str">
        <f>IF(ISBLANK('5. Pp (3 años)'!J122),"",'5. Pp (3 años)'!J122)</f>
        <v>UNIDAD DE MEDIDA DEL INDICADOR:
Porcentaje.
UNIDAD DE MEDIDA DE LAS VARIABLES:
Atenciones</v>
      </c>
      <c r="K122" s="696" t="str">
        <f>IF(ISBLANK('5. Pp (3 años)'!K122),"",'5. Pp (3 años)'!K122)</f>
        <v>Ascendente</v>
      </c>
      <c r="L122" s="697" t="s">
        <v>698</v>
      </c>
      <c r="M122" s="697" t="s">
        <v>576</v>
      </c>
      <c r="N122" s="697" t="str">
        <f>IF(ISBLANK('5. Pp (3 años)'!N122),"",'5. Pp (3 años)'!N122)</f>
        <v>Nombre del documento: 
Reporte Estadístico e Informativo de los Servicios Otorgados a la Población Prioritaria
Nombre de quien genera la información:
Coordinación de Atención a la Discapacidad
Periodicidad con que se genera la información: 
Trimestral.
Ubicación: 
En el área administrativa de la Coordinación de Atención a la Discapacidad.</v>
      </c>
      <c r="O122" s="697" t="str">
        <f>IF(ISBLANK('5. Pp (3 años)'!O122),"",'5. Pp (3 años)'!O122)</f>
        <v xml:space="preserve">Los padres o tutores de las niñas, niños y adolescentes con el trastorno del espectro autista solicitan la atención con los servicios que se brindan. </v>
      </c>
      <c r="P122" s="468" t="str">
        <f>IF(ISBLANK('5. Pp (3 años)'!P122),"",'5. Pp (3 años)'!P122)</f>
        <v/>
      </c>
    </row>
    <row r="123" spans="2:16" ht="283.5">
      <c r="B123" s="748" t="str">
        <f>IF(ISBLANK('5. Pp (3 años)'!B123),"",'5. Pp (3 años)'!B123)</f>
        <v xml:space="preserve">
Coordinación de Atención a la Discapacidad</v>
      </c>
      <c r="C123" s="696" t="str">
        <f>IF(ISBLANK('5. Pp (3 años)'!C123),"",'5. Pp (3 años)'!C123)</f>
        <v>Actividad</v>
      </c>
      <c r="D123" s="697" t="str">
        <f>IF(ISBLANK('5. Pp (3 años)'!D123),"",'5. Pp (3 años)'!D123)</f>
        <v>4.2.1.1.17.3. Realización de Servicios de Inclusión.</v>
      </c>
      <c r="E123" s="697" t="str">
        <f>IF(ISBLANK('5. Pp (3 años)'!E123),"",'5. Pp (3 años)'!E123)</f>
        <v>PSIR: Porcentaje de Servicios de Inclusión Realizados.</v>
      </c>
      <c r="F123" s="697" t="str">
        <f>IF(ISBLANK('5. Pp (3 años)'!F123),"",'5. Pp (3 años)'!F123)</f>
        <v>Este indicador mide el cumplimiento de los servicios de inclusión realizados tales como: certificados de discapacidad permanente, atenciones psicológicas, valoraciones, pruebas psicométricas, terapias de lenguaje y aprendizaje, así como el servicio de transporte inclusivo.</v>
      </c>
      <c r="G123" s="696" t="str">
        <f>IF(ISBLANK('5. Pp (3 años)'!G123),"",'5. Pp (3 años)'!G123)</f>
        <v>Eficacia</v>
      </c>
      <c r="H123" s="696" t="str">
        <f>IF(ISBLANK('5. Pp (3 años)'!H123),"",'5. Pp (3 años)'!H123)</f>
        <v>Trimestral</v>
      </c>
      <c r="I123" s="697" t="str">
        <f>IF(ISBLANK('5. Pp (3 años)'!I123),"",'5. Pp (3 años)'!I123)</f>
        <v xml:space="preserve">                 MÉTODO DE CÁLCULO 
                   PSIR=(TSIR/TSIE)*100
                              VARIABLES
PSIR: Porcentaje de Servicios de Inclusión Realizados.
TSIR: Total de Servicios de Inclusión Realizados.
TSIE: Total de Servicios de Inclusión Estimados.</v>
      </c>
      <c r="J123" s="697" t="str">
        <f>IF(ISBLANK('5. Pp (3 años)'!J123),"",'5. Pp (3 años)'!J123)</f>
        <v>UNIDAD DE MEDIDA DEL INDICADOR:
Porcentaje.
UNIDAD DE MEDIDA DE LAS VARIABLES:
Servicios</v>
      </c>
      <c r="K123" s="696" t="str">
        <f>IF(ISBLANK('5. Pp (3 años)'!K123),"",'5. Pp (3 años)'!K123)</f>
        <v>Ascendente</v>
      </c>
      <c r="L123" s="697" t="s">
        <v>699</v>
      </c>
      <c r="M123" s="697" t="s">
        <v>700</v>
      </c>
      <c r="N123" s="697" t="str">
        <f>IF(ISBLANK('5. Pp (3 años)'!N123),"",'5. Pp (3 años)'!N123)</f>
        <v>Nombre del documento: 
Reporte Estadístico e Informativo de los Servicios Otorgados  a las personas con discapacidad.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23" s="697" t="str">
        <f>IF(ISBLANK('5. Pp (3 años)'!O123),"",'5. Pp (3 años)'!O123)</f>
        <v>La población con alguna discapacidad solicita  servicios de inclusión.</v>
      </c>
      <c r="P123" s="468" t="str">
        <f>IF(ISBLANK('5. Pp (3 años)'!P123),"",'5. Pp (3 años)'!P123)</f>
        <v/>
      </c>
    </row>
    <row r="124" spans="2:16" ht="283.5">
      <c r="B124" s="749" t="str">
        <f>IF(ISBLANK('5. Pp (3 años)'!B124),"",'5. Pp (3 años)'!B124)</f>
        <v xml:space="preserve"> Dirección de la Familia</v>
      </c>
      <c r="C124" s="684" t="str">
        <f>IF(ISBLANK('5. Pp (3 años)'!C124),"",'5. Pp (3 años)'!C124)</f>
        <v>Componente</v>
      </c>
      <c r="D124" s="718" t="str">
        <f>IF(ISBLANK('5. Pp (3 años)'!D124),"",'5. Pp (3 años)'!D124)</f>
        <v>4.2.1.1.18. Acciones para fomentar el sano desarrollo, la unión e integración del núcleo familiar como base de la sociedad, realizadas.</v>
      </c>
      <c r="E124" s="718" t="str">
        <f>IF(ISBLANK('5. Pp (3 años)'!E124),"",'5. Pp (3 años)'!E124)</f>
        <v>PAR: Porcentaje de Acciones Realizadas.</v>
      </c>
      <c r="F124" s="718" t="str">
        <f>IF(ISBLANK('5. Pp (3 años)'!F124),"",'5. Pp (3 años)'!F124)</f>
        <v>Este indicador mide el grado de cumplimiento de las acciones programadas con el objetivo de fomentar el sano desarrollo, la unión e integración del núcleo familiar.</v>
      </c>
      <c r="G124" s="684" t="str">
        <f>IF(ISBLANK('5. Pp (3 años)'!G124),"",'5. Pp (3 años)'!G124)</f>
        <v>Eficacia</v>
      </c>
      <c r="H124" s="684" t="str">
        <f>IF(ISBLANK('5. Pp (3 años)'!H124),"",'5. Pp (3 años)'!H124)</f>
        <v>Trimestral</v>
      </c>
      <c r="I124" s="718" t="str">
        <f>IF(ISBLANK('5. Pp (3 años)'!I124),"",'5. Pp (3 años)'!I124)</f>
        <v xml:space="preserve">                MÉTODO DE CÁLCULO
                     PAR=(TAR/TAE)*100
                               VARIABLES
PAR: Porcentaje de Acciones Realizadas.
TAR: Total de Acciones Realizadas.
TAE: Total de Acciones Estimadas.</v>
      </c>
      <c r="J124" s="718" t="str">
        <f>IF(ISBLANK('5. Pp (3 años)'!J124),"",'5. Pp (3 años)'!J124)</f>
        <v>UNIDAD DE MEDIDA DEL INDICADOR:
Porcentaje.
UNIDAD DE MEDIDA DE LAS VARIABLES:
Acciones</v>
      </c>
      <c r="K124" s="684" t="str">
        <f>IF(ISBLANK('5. Pp (3 años)'!K124),"",'5. Pp (3 años)'!K124)</f>
        <v>Ascendente</v>
      </c>
      <c r="L124" s="718" t="s">
        <v>701</v>
      </c>
      <c r="M124" s="718" t="s">
        <v>702</v>
      </c>
      <c r="N124" s="718" t="str">
        <f>IF(ISBLANK('5. Pp (3 años)'!N124),"",'5. Pp (3 años)'!N124)</f>
        <v>Nombre del Documento: Fichas informativas del evento.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v>
      </c>
      <c r="O124" s="718" t="str">
        <f>IF(ISBLANK('5. Pp (3 años)'!O124),"",'5. Pp (3 años)'!O124)</f>
        <v>Las condiciones climatológicas son las idóneas para realizar las acciones (Eventos y Actividades) programadas.
Coadyuvan y se crea la sinergia adecuada con autoridades e invitados, para realizar las Acciones (Eventos y actividades) programadas.</v>
      </c>
      <c r="P124" s="517" t="str">
        <f>IF(ISBLANK('5. Pp (3 años)'!P124),"",'5. Pp (3 años)'!P124)</f>
        <v/>
      </c>
    </row>
    <row r="125" spans="2:16" ht="303.75">
      <c r="B125" s="748" t="str">
        <f>IF(ISBLANK('5. Pp (3 años)'!B125),"",'5. Pp (3 años)'!B125)</f>
        <v xml:space="preserve">
Dirección de la Familia</v>
      </c>
      <c r="C125" s="696" t="str">
        <f>IF(ISBLANK('5. Pp (3 años)'!C125),"",'5. Pp (3 años)'!C125)</f>
        <v>Actividad</v>
      </c>
      <c r="D125" s="697" t="str">
        <f>IF(ISBLANK('5. Pp (3 años)'!D125),"",'5. Pp (3 años)'!D125)</f>
        <v xml:space="preserve">4.2.1.1.18.1.  Participación en actividades, brigadas y eventos, que fomenten la sana convivencia en el núcleo familiar y su comunidad. </v>
      </c>
      <c r="E125" s="697" t="str">
        <f>IF(ISBLANK('5. Pp (3 años)'!E125),"",'5. Pp (3 años)'!E125)</f>
        <v>PPBER: Porcentaje  de Participación en Actividades, Brigadas y Eventos Realizados</v>
      </c>
      <c r="F125" s="697" t="str">
        <f>IF(ISBLANK('5. Pp (3 años)'!F125),"",'5. Pp (3 años)'!F125)</f>
        <v>Este indicador mide el cumplimiento de las Participaciones en actividades, brigadas y eventos como son el Dia Nacional de la Familia, Miss y Míster Adulto Mayor, Abuelotón, Dia del Adulto Mayor, entre otros, que fomenten la sana convivencia en el núcleo familiar y su comunidad.</v>
      </c>
      <c r="G125" s="696" t="str">
        <f>IF(ISBLANK('5. Pp (3 años)'!G125),"",'5. Pp (3 años)'!G125)</f>
        <v>Eficacia</v>
      </c>
      <c r="H125" s="696" t="str">
        <f>IF(ISBLANK('5. Pp (3 años)'!H125),"",'5. Pp (3 años)'!H125)</f>
        <v>Trimestral</v>
      </c>
      <c r="I125" s="697" t="str">
        <f>IF(ISBLANK('5. Pp (3 años)'!I125),"",'5. Pp (3 años)'!I125)</f>
        <v xml:space="preserve">                MÉTODO DE CÁLCULO
          PPBER=(TPBER/TPBEP)*100
                               VARIABLES
PPBER: Porcentaje  de Participación en Actividades, Brigadas y Eventos Realizados
TPBER: Total de  Participación en Actividades, Brigadas y Eventos Realizados 
TPBEP:  Total de Participación en Actividades, Brigadas y Eventos Programados.</v>
      </c>
      <c r="J125" s="697" t="str">
        <f>IF(ISBLANK('5. Pp (3 años)'!J125),"",'5. Pp (3 años)'!J125)</f>
        <v>UNIDAD DE MEDIDA DEL INDICADOR:
Porcentaje.
UNIDAD DE MEDIDA DE LAS VARIABLES
Participaciones</v>
      </c>
      <c r="K125" s="696" t="str">
        <f>IF(ISBLANK('5. Pp (3 años)'!K125),"",'5. Pp (3 años)'!K125)</f>
        <v>Ascendente</v>
      </c>
      <c r="L125" s="697" t="s">
        <v>703</v>
      </c>
      <c r="M125" s="697" t="s">
        <v>704</v>
      </c>
      <c r="N125" s="697" t="str">
        <f>IF(ISBLANK('5. Pp (3 años)'!N125),"",'5. Pp (3 años)'!N125)</f>
        <v xml:space="preserve">Nombre del Documento:  
Participación en actividades internas y externas.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
</v>
      </c>
      <c r="O125" s="697" t="str">
        <f>IF(ISBLANK('5. Pp (3 años)'!O125),"",'5. Pp (3 años)'!O125)</f>
        <v xml:space="preserve"> Las condiciones climatológicas son las idóneas para participación en las actividades, brigadas y eventos.</v>
      </c>
      <c r="P125" s="468" t="str">
        <f>IF(ISBLANK('5. Pp (3 años)'!P125),"",'5. Pp (3 años)'!P125)</f>
        <v/>
      </c>
    </row>
    <row r="126" spans="2:16" ht="303.75">
      <c r="B126" s="749" t="str">
        <f>IF(ISBLANK('5. Pp (3 años)'!B126),"",'5. Pp (3 años)'!B126)</f>
        <v xml:space="preserve"> Coordinación para las Personas Adultas Mayores</v>
      </c>
      <c r="C126" s="684" t="str">
        <f>IF(ISBLANK('5. Pp (3 años)'!C126),"",'5. Pp (3 años)'!C126)</f>
        <v>Componente</v>
      </c>
      <c r="D126" s="718" t="str">
        <f>IF(ISBLANK('5. Pp (3 años)'!D126),"",'5. Pp (3 años)'!D126)</f>
        <v xml:space="preserve">4.2.1.1.19. Servicios integrales para personas adultas mayores, otorgados. </v>
      </c>
      <c r="E126" s="718" t="str">
        <f>IF(ISBLANK('5. Pp (3 años)'!E126),"",'5. Pp (3 años)'!E126)</f>
        <v>PSAMO: Porcentaje de Servicios integrales a personas Adultas Mayores Otorgados.</v>
      </c>
      <c r="F126" s="718" t="str">
        <f>IF(ISBLANK('5. Pp (3 años)'!F126),"",'5. Pp (3 años)'!F126)</f>
        <v>Este indicador mide el cumplimiento de servicios integrales otorgados a las personas adultas mayores como son: terapia psicológica, vinculación laboral, cursos, talleres, estancia de día, trabajo social, alimentación, asesoría jurídica y actividades.</v>
      </c>
      <c r="G126" s="684" t="str">
        <f>IF(ISBLANK('5. Pp (3 años)'!G126),"",'5. Pp (3 años)'!G126)</f>
        <v>Eficacia</v>
      </c>
      <c r="H126" s="684" t="str">
        <f>IF(ISBLANK('5. Pp (3 años)'!H126),"",'5. Pp (3 años)'!H126)</f>
        <v>Trimestral</v>
      </c>
      <c r="I126" s="718" t="str">
        <f>IF(ISBLANK('5. Pp (3 años)'!I126),"",'5. Pp (3 años)'!I126)</f>
        <v xml:space="preserve">               MÉTODO DE CÁLCULO
        PSAMO=(TSAMO/TSAME)*100
                              VARIABLES
PSAMO: Porcentaje de Servicios integrales a Adultas Mayores Otorgados.
TSAMO: Total de Servicios integrales a Adultas Mayores Otorgados.
TSAME: Total de Servicios integrales a Adultas Mayores Estimados.</v>
      </c>
      <c r="J126" s="718" t="str">
        <f>IF(ISBLANK('5. Pp (3 años)'!J126),"",'5. Pp (3 años)'!J126)</f>
        <v>UNIDAD DE MEDIDA DEL INDICADOR:
Porcentaje.
UNIDAD DE MEDIDA DE LAS VARIABLES:
Servicios Integrales.</v>
      </c>
      <c r="K126" s="684" t="str">
        <f>IF(ISBLANK('5. Pp (3 años)'!K126),"",'5. Pp (3 años)'!K126)</f>
        <v>Ascendente</v>
      </c>
      <c r="L126" s="718" t="s">
        <v>705</v>
      </c>
      <c r="M126" s="718" t="s">
        <v>706</v>
      </c>
      <c r="N126" s="718" t="str">
        <f>IF(ISBLANK('5. Pp (3 años)'!N126),"",'5. Pp (3 años)'!N126)</f>
        <v>Nombre del Documento:
Reporte de servicios integrales brindados a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ubicado en el mueble N°1  de madera.</v>
      </c>
      <c r="O126" s="718" t="str">
        <f>IF(ISBLANK('5. Pp (3 años)'!O126),"",'5. Pp (3 años)'!O126)</f>
        <v>Las personas adultas mayores solicitan los servicios integrales.</v>
      </c>
      <c r="P126" s="517" t="str">
        <f>IF(ISBLANK('5. Pp (3 años)'!P126),"",'5. Pp (3 años)'!P126)</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27" spans="2:16" ht="324">
      <c r="B127" s="748" t="str">
        <f>IF(ISBLANK('5. Pp (3 años)'!B127),"",'5. Pp (3 años)'!B127)</f>
        <v xml:space="preserve">
Coordinación para las Personas Adultas Mayores</v>
      </c>
      <c r="C127" s="696" t="str">
        <f>IF(ISBLANK('5. Pp (3 años)'!C127),"",'5. Pp (3 años)'!C127)</f>
        <v>Actividad</v>
      </c>
      <c r="D127" s="697" t="str">
        <f>IF(ISBLANK('5. Pp (3 años)'!D127),"",'5. Pp (3 años)'!D127)</f>
        <v>4.2.1.1.19.1. Realización de servicios psicológicos,  nutricionales, jurídicos, laborales y de trabajo social para mejorar el bienestar físico, emocional y social de las personas adultas mayores.</v>
      </c>
      <c r="E127" s="697" t="str">
        <f>IF(ISBLANK('5. Pp (3 años)'!E127),"",'5. Pp (3 años)'!E127)</f>
        <v xml:space="preserve">PSR: Porcentaje de Servicios Psicológicos,  Nutricionales, Jurídicos,  laborales y de trabajo Social Realizados. </v>
      </c>
      <c r="F127" s="697" t="str">
        <f>IF(ISBLANK('5. Pp (3 años)'!F127),"",'5. Pp (3 años)'!F127)</f>
        <v>Este indicador mide el grado de cumplimiento de servicios psicológicos, nutricionales, jurídicos, laborales y de trabajo social,  realizados a las personas adultas mayores para coadyuvar en su estado optimo de salud física, emocional y en salvaguardar sus derechos.</v>
      </c>
      <c r="G127" s="696" t="str">
        <f>IF(ISBLANK('5. Pp (3 años)'!G127),"",'5. Pp (3 años)'!G127)</f>
        <v>Eficacia</v>
      </c>
      <c r="H127" s="696" t="str">
        <f>IF(ISBLANK('5. Pp (3 años)'!H127),"",'5. Pp (3 años)'!H127)</f>
        <v>Trimestral</v>
      </c>
      <c r="I127" s="697" t="str">
        <f>IF(ISBLANK('5. Pp (3 años)'!I127),"",'5. Pp (3 años)'!I127)</f>
        <v xml:space="preserve">                MÉTODO DE CÁLCULO
                    PSR=(TSR/TSE)*100
                             VARIABLES
PSR: Porcentaje de Servicios Psicológicos,  Nutricionales, Jurídicos,  laborales y de trabajo social  Realizados.
TSR: Total de  Servicios Psicológicos,  Nutricionales, Jurídicos, laborales y de trabajo social Realizados.
TSE:  Total de Servicios Psicológicos,  Nutricionales, Jurídicos, laborales y de trabajo social  Estimados.
</v>
      </c>
      <c r="J127" s="697" t="str">
        <f>IF(ISBLANK('5. Pp (3 años)'!J127),"",'5. Pp (3 años)'!J127)</f>
        <v>UNIDAD DE MEDIDA DEL INDICADOR:
Porcentaje.
UNIDAD DE MEDIDA DE LAS VARIABLES
Servicios</v>
      </c>
      <c r="K127" s="696" t="str">
        <f>IF(ISBLANK('5. Pp (3 años)'!K127),"",'5. Pp (3 años)'!K127)</f>
        <v>Ascendente</v>
      </c>
      <c r="L127" s="697" t="s">
        <v>799</v>
      </c>
      <c r="M127" s="697" t="s">
        <v>707</v>
      </c>
      <c r="N127" s="697" t="str">
        <f>IF(ISBLANK('5. Pp (3 años)'!N127),"",'5. Pp (3 años)'!N127)</f>
        <v>Nombre del Documento:
Base de datos digital de los servicios integrales brindados 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base de datos".</v>
      </c>
      <c r="O127" s="697" t="str">
        <f>IF(ISBLANK('5. Pp (3 años)'!O127),"",'5. Pp (3 años)'!O127)</f>
        <v xml:space="preserve">Las personas adultas mayores solicitan servicios psicológicos,  nutricionales, jurídicos, laborales y de trabajo social. </v>
      </c>
      <c r="P127" s="468" t="str">
        <f>IF(ISBLANK('5. Pp (3 años)'!P127),"",'5. Pp (3 años)'!P127)</f>
        <v/>
      </c>
    </row>
    <row r="128" spans="2:16" ht="409.5" customHeight="1">
      <c r="B128" s="748" t="str">
        <f>IF(ISBLANK('5. Pp (3 años)'!B128),"",'5. Pp (3 años)'!B128)</f>
        <v xml:space="preserve">
Coordinación para las Personas Adultas Mayores</v>
      </c>
      <c r="C128" s="696" t="str">
        <f>IF(ISBLANK('5. Pp (3 años)'!C128),"",'5. Pp (3 años)'!C128)</f>
        <v>Actividad</v>
      </c>
      <c r="D128" s="697" t="str">
        <f>IF(ISBLANK('5. Pp (3 años)'!D128),"",'5. Pp (3 años)'!D128)</f>
        <v>4.2.1.1.19.2 Realización de actividades culturales, deportivas y sociales en los diferentes clubs de personas adultas mayores, para fomentar la sana convivencia entre sus integrantes.</v>
      </c>
      <c r="E128" s="697" t="str">
        <f>IF(ISBLANK('5. Pp (3 años)'!E128),"",'5. Pp (3 años)'!E128)</f>
        <v xml:space="preserve">PAAMR: Porcentaje de Actividades para Personas Adultas Mayores Realizados. </v>
      </c>
      <c r="F128" s="697" t="str">
        <f>IF(ISBLANK('5. Pp (3 años)'!F128),"",'5. Pp (3 años)'!F128)</f>
        <v xml:space="preserve">Este indicador mide el grado de cumplimiento de actividades como talleres, pláticas, cursos y eventos para brindar recreación, diversión y fomentar la sana convivencia entre las personas adultas mayores que asisten. 
</v>
      </c>
      <c r="G128" s="696" t="str">
        <f>IF(ISBLANK('5. Pp (3 años)'!G128),"",'5. Pp (3 años)'!G128)</f>
        <v xml:space="preserve">Eficacia </v>
      </c>
      <c r="H128" s="696" t="str">
        <f>IF(ISBLANK('5. Pp (3 años)'!H128),"",'5. Pp (3 años)'!H128)</f>
        <v xml:space="preserve">Trimestral </v>
      </c>
      <c r="I128" s="697" t="str">
        <f>IF(ISBLANK('5. Pp (3 años)'!I128),"",'5. Pp (3 años)'!I128)</f>
        <v xml:space="preserve">                MÉTODO DE CÁLCULO 
         PAAMR=(TAAMR/TAAME)*100
                             VARIABLES 
PAAMR: Porcentaje de Actividades para personas Adultas Mayores Realizados.
TAAMR: Total de Actividades para personas Adultas Mayores Realizados.
TAAME: Total de Actividades para Personas Adultas Mayores Estimados. </v>
      </c>
      <c r="J128" s="697" t="str">
        <f>IF(ISBLANK('5. Pp (3 años)'!J128),"",'5. Pp (3 años)'!J128)</f>
        <v>UNIDAD DE MEDIDA DEL INDICADOR:
Porcentaje.
UNIDAD DE MEDIDA DE LAS VARIABLES:
Actividades.</v>
      </c>
      <c r="K128" s="696" t="str">
        <f>IF(ISBLANK('5. Pp (3 años)'!K128),"",'5. Pp (3 años)'!K128)</f>
        <v xml:space="preserve">Ascendente </v>
      </c>
      <c r="L128" s="435" t="s">
        <v>708</v>
      </c>
      <c r="M128" s="697" t="s">
        <v>709</v>
      </c>
      <c r="N128" s="697" t="str">
        <f>IF(ISBLANK('5. Pp (3 años)'!N128),"",'5. Pp (3 años)'!N128)</f>
        <v>Nombre del Documento:
Cronograma de actividades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v>
      </c>
      <c r="O128" s="697" t="str">
        <f>IF(ISBLANK('5. Pp (3 años)'!O128),"",'5. Pp (3 años)'!O128)</f>
        <v xml:space="preserve">Las personas adultas mayores asisten al club de la esperanza y participan en las actividades tales como cursos, talleres y eventos. 
</v>
      </c>
      <c r="P128" s="468" t="str">
        <f>IF(ISBLANK('5. Pp (3 años)'!P128),"",'5. Pp (3 años)'!P128)</f>
        <v/>
      </c>
    </row>
    <row r="129" spans="2:16" ht="344.25">
      <c r="B129" s="748" t="str">
        <f>IF(ISBLANK('5. Pp (3 años)'!B129),"",'5. Pp (3 años)'!B129)</f>
        <v xml:space="preserve">
Coordinación para las Personas Adultas Mayores</v>
      </c>
      <c r="C129" s="696" t="str">
        <f>IF(ISBLANK('5. Pp (3 años)'!C129),"",'5. Pp (3 años)'!C129)</f>
        <v>Actividad</v>
      </c>
      <c r="D129" s="697" t="str">
        <f>IF(ISBLANK('5. Pp (3 años)'!D129),"",'5. Pp (3 años)'!D129)</f>
        <v>4.2.1.1.19.3 Realización de entrega de raciones de alimentos para las personas adultas mayores en la estancia de día y club de la esperanza.</v>
      </c>
      <c r="E129" s="697" t="str">
        <f>IF(ISBLANK('5. Pp (3 años)'!E129),"",'5. Pp (3 años)'!E129)</f>
        <v>PRAE: Porcentaje de Raciones Alimenticias Entregadas.</v>
      </c>
      <c r="F129" s="697" t="str">
        <f>IF(ISBLANK('5. Pp (3 años)'!F129),"",'5. Pp (3 años)'!F129)</f>
        <v>Este indicador mide el grado de cumplimiento de raciones alimenticias entregadas a las personas adultas mayores de la estancia de día y club de la esperanza.</v>
      </c>
      <c r="G129" s="696" t="str">
        <f>IF(ISBLANK('5. Pp (3 años)'!G129),"",'5. Pp (3 años)'!G129)</f>
        <v>Eficacia</v>
      </c>
      <c r="H129" s="696" t="str">
        <f>IF(ISBLANK('5. Pp (3 años)'!H129),"",'5. Pp (3 años)'!H129)</f>
        <v>Trimestral</v>
      </c>
      <c r="I129" s="697" t="str">
        <f>IF(ISBLANK('5. Pp (3 años)'!I129),"",'5. Pp (3 años)'!I129)</f>
        <v xml:space="preserve">                MÉTODO DE CÁLCULO
               PRAE=(TRAE/TRAP)*100
                               VARIABLES
PRAE: Porcentaje de Raciones Alimenticias Entregadas.
TRAE: Total de Raciones Alimenticias Entregadas.
TRAP: Total de Raciones Alimenticias Programadas.</v>
      </c>
      <c r="J129" s="697" t="str">
        <f>IF(ISBLANK('5. Pp (3 años)'!J129),"",'5. Pp (3 años)'!J129)</f>
        <v>UNIDAD DE MEDIDA DEL INDICADOR:
Porcentaje.
UNIDAD DE MEDIDA DE LAS VARIABLES:
Raciones.</v>
      </c>
      <c r="K129" s="696" t="str">
        <f>IF(ISBLANK('5. Pp (3 años)'!K129),"",'5. Pp (3 años)'!K129)</f>
        <v>Ascendente</v>
      </c>
      <c r="L129" s="697" t="s">
        <v>800</v>
      </c>
      <c r="M129" s="697" t="s">
        <v>710</v>
      </c>
      <c r="N129" s="697" t="str">
        <f>IF(ISBLANK('5. Pp (3 años)'!N129),"",'5. Pp (3 años)'!N129)</f>
        <v>Nombre del Documento:
Reporte  "entrega de raciones de alimentos" de la Coordinación para las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en el mueble N°1  de madera rotulado como "Medios de verificación -entrega de raciones de alimentos".</v>
      </c>
      <c r="O129" s="697" t="str">
        <f>IF(ISBLANK('5. Pp (3 años)'!O129),"",'5. Pp (3 años)'!O129)</f>
        <v xml:space="preserve">Las personas adultas mayores asisten al club de la esperanza y estancia de día.
Las personas adultas mayores se encuentran en estado optimo de salud para ingerir alimentos.
</v>
      </c>
      <c r="P129" s="468" t="str">
        <f>IF(ISBLANK('5. Pp (3 años)'!P129),"",'5. Pp (3 años)'!P129)</f>
        <v/>
      </c>
    </row>
    <row r="130" spans="2:16" ht="303.75">
      <c r="B130" s="749" t="str">
        <f>IF(ISBLANK('5. Pp (3 años)'!B130),"",'5. Pp (3 años)'!B130)</f>
        <v xml:space="preserve"> Coordinación para las Personas Adultas Mayores</v>
      </c>
      <c r="C130" s="684" t="str">
        <f>IF(ISBLANK('5. Pp (3 años)'!C130),"",'5. Pp (3 años)'!C130)</f>
        <v>Componente</v>
      </c>
      <c r="D130" s="718" t="str">
        <f>IF(ISBLANK('5. Pp (3 años)'!D130),"",'5. Pp (3 años)'!D130)</f>
        <v>4.2.1.1.20. Atenciones durante su alojamiento temporal en la CTPAM "Grandes Corazones" a personas adultas mayores en estado de abandono brindadas.
CTPAM: Casa Transitoria para las Personas Adultas Mayores.</v>
      </c>
      <c r="E130" s="718" t="str">
        <f>IF(ISBLANK('5. Pp (3 años)'!E130),"",'5. Pp (3 años)'!E130)</f>
        <v>PAAMB: Porcentaje de Atenciones a Personas Adultas Mayores Brindadas.</v>
      </c>
      <c r="F130" s="718" t="str">
        <f>IF(ISBLANK('5. Pp (3 años)'!F130),"",'5. Pp (3 años)'!F130)</f>
        <v>Este indicador mide el cumplimiento de atenciones Nutricionales, médicas, psicológicas, recreativas, lúdicas, de trabajo social, jurídica y todas aquellas que se les dan a las personas adultas mayores que ingresan a la CTPAM con el objetivo de salvaguardar su integridad.</v>
      </c>
      <c r="G130" s="684" t="str">
        <f>IF(ISBLANK('5. Pp (3 años)'!G130),"",'5. Pp (3 años)'!G130)</f>
        <v>Eficacia</v>
      </c>
      <c r="H130" s="684" t="str">
        <f>IF(ISBLANK('5. Pp (3 años)'!H130),"",'5. Pp (3 años)'!H130)</f>
        <v>Trimestral</v>
      </c>
      <c r="I130" s="718" t="str">
        <f>IF(ISBLANK('5. Pp (3 años)'!I130),"",'5. Pp (3 años)'!I130)</f>
        <v xml:space="preserve">                MÉTODO DE CÁLCULO
         PAAMB=(TAAMB/TAAME)*100
                              VARIABLES
PAAMB: Porcentaje de Atenciones a personas Adultas Mayores Brindadas.
TAAMB: Total de Atenciones a personas Adultas Mayores Brindadas.
TAAME: Total de Atenciones a personas Adultas Mayores Estimadas.</v>
      </c>
      <c r="J130" s="718" t="str">
        <f>IF(ISBLANK('5. Pp (3 años)'!J130),"",'5. Pp (3 años)'!J130)</f>
        <v>UNIDAD DE MEDIDA DEL INDICADOR:
Porcentaje.
UNIDAD DE MEDIDA DE LAS VARIABLES:
Atenciones</v>
      </c>
      <c r="K130" s="684" t="str">
        <f>IF(ISBLANK('5. Pp (3 años)'!K130),"",'5. Pp (3 años)'!K130)</f>
        <v>Ascendente</v>
      </c>
      <c r="L130" s="718" t="s">
        <v>711</v>
      </c>
      <c r="M130" s="718" t="s">
        <v>712</v>
      </c>
      <c r="N130" s="718" t="str">
        <f>IF(ISBLANK('5. Pp (3 años)'!N130),"",'5. Pp (3 años)'!N130)</f>
        <v>Nombre del Documento:
Padrón de ingresos de la casa transitoria para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v>
      </c>
      <c r="O130" s="718" t="str">
        <f>IF(ISBLANK('5. Pp (3 años)'!O130),"",'5. Pp (3 años)'!O130)</f>
        <v>Las personas adultas mayores aceptan por decisión propia ingresar a la Casa Transitoria "Grandes Corazones" 
seguridad pública remite a la casa transitoria a los adultos mayores que se reportan por maltrato, abandono, etc.</v>
      </c>
      <c r="P130" s="517" t="str">
        <f>IF(ISBLANK('5. Pp (3 años)'!P130),"",'5. Pp (3 años)'!P130)</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31" spans="2:16" ht="324">
      <c r="B131" s="748" t="str">
        <f>IF(ISBLANK('5. Pp (3 años)'!B131),"",'5. Pp (3 años)'!B131)</f>
        <v xml:space="preserve">
Coordinación para las Personas Adultas Mayores</v>
      </c>
      <c r="C131" s="696" t="str">
        <f>IF(ISBLANK('5. Pp (3 años)'!C131),"",'5. Pp (3 años)'!C131)</f>
        <v>Actividad</v>
      </c>
      <c r="D131" s="697" t="str">
        <f>IF(ISBLANK('5. Pp (3 años)'!D131),"",'5. Pp (3 años)'!D131)</f>
        <v>4.2.1.1.20.1. Realización de actividades recreativas y lúdicas para las personas adultas mayores albergadas en la CTPAM "Grandes Corazones".</v>
      </c>
      <c r="E131" s="697" t="str">
        <f>IF(ISBLANK('5. Pp (3 años)'!E131),"",'5. Pp (3 años)'!E131)</f>
        <v>PARLR: Porcentaje de Actividades Recreativas y Lúdicas Realizadas.</v>
      </c>
      <c r="F131" s="697" t="str">
        <f>IF(ISBLANK('5. Pp (3 años)'!F131),"",'5. Pp (3 años)'!F131)</f>
        <v xml:space="preserve">Este indicador mide el grado de cumplimiento de actividades recreativas y lúdicas como: talleres de manualidades, talleres cognitivos, clases de canto, yoga, etc., que se les brinda a las personas adultas mayores ingresadas en la Casa Transitoria para personas adultas mayores. </v>
      </c>
      <c r="G131" s="696" t="str">
        <f>IF(ISBLANK('5. Pp (3 años)'!G131),"",'5. Pp (3 años)'!G131)</f>
        <v>Eficacia</v>
      </c>
      <c r="H131" s="696" t="str">
        <f>IF(ISBLANK('5. Pp (3 años)'!H131),"",'5. Pp (3 años)'!H131)</f>
        <v>Trimestral</v>
      </c>
      <c r="I131" s="697" t="str">
        <f>IF(ISBLANK('5. Pp (3 años)'!I131),"",'5. Pp (3 años)'!I131)</f>
        <v xml:space="preserve">                MÉTODO DE CÁLCULO
           PARLR=(TARLR/TARLE)*100
                               VARIABLES
PARLR: Porcentaje de Actividades Recreativas y Lúdicas Realizadas.
TARLR: Total de Actividades Recreativas y Lúdicas Realizadas.
TARLE: Total de Actividades Recreativas y Lúdicas Estimadas.</v>
      </c>
      <c r="J131" s="697" t="str">
        <f>IF(ISBLANK('5. Pp (3 años)'!J131),"",'5. Pp (3 años)'!J131)</f>
        <v>UNIDAD DE MEDIDA DEL INDICADOR:
Porcentaje.
UNIDAD DE MEDIDA DE LAS VARIABLES:
Actividades</v>
      </c>
      <c r="K131" s="696" t="str">
        <f>IF(ISBLANK('5. Pp (3 años)'!K131),"",'5. Pp (3 años)'!K131)</f>
        <v>Ascendente</v>
      </c>
      <c r="L131" s="697" t="s">
        <v>713</v>
      </c>
      <c r="M131" s="697" t="s">
        <v>714</v>
      </c>
      <c r="N131" s="697" t="str">
        <f>IF(ISBLANK('5. Pp (3 años)'!N131),"",'5. Pp (3 años)'!N131)</f>
        <v>Nombre del Documento:
Cronograma de actividades recreativas y lúdicas.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v>
      </c>
      <c r="O131" s="697" t="str">
        <f>IF(ISBLANK('5. Pp (3 años)'!O131),"",'5. Pp (3 años)'!O131)</f>
        <v>Las personas adultas mayores aceptan por decisión propia ingresar a la Casa Transitoria "Grandes Corazones" 
seguridad pública remite a la casa transitoria a los adultos mayores que se reportan por maltrato, abandono, etc.</v>
      </c>
      <c r="P131" s="468" t="str">
        <f>IF(ISBLANK('5. Pp (3 años)'!P131),"",'5. Pp (3 años)'!P131)</f>
        <v/>
      </c>
    </row>
    <row r="132" spans="2:16" ht="303.75">
      <c r="B132" s="748" t="str">
        <f>IF(ISBLANK('5. Pp (3 años)'!B132),"",'5. Pp (3 años)'!B132)</f>
        <v xml:space="preserve">
Coordinación para las Personas Adultas Mayores</v>
      </c>
      <c r="C132" s="696" t="str">
        <f>IF(ISBLANK('5. Pp (3 años)'!C132),"",'5. Pp (3 años)'!C132)</f>
        <v>Actividad</v>
      </c>
      <c r="D132" s="697" t="str">
        <f>IF(ISBLANK('5. Pp (3 años)'!D132),"",'5. Pp (3 años)'!D132)</f>
        <v xml:space="preserve">4.2.1.1.20.2. Realización de servicios psicológicos,  nutricionales, jurídicos, de trabajo social para mejorar el bienestar físico, emocional y social de las personas adultas mayores ingresadas en la CTPAM.  </v>
      </c>
      <c r="E132" s="697" t="str">
        <f>IF(ISBLANK('5. Pp (3 años)'!E132),"",'5. Pp (3 años)'!E132)</f>
        <v xml:space="preserve">PSR: Porcentaje de Servicios Psicológicos,  Nutricionales, Jurídicos y de trabajo social, realizados.
</v>
      </c>
      <c r="F132" s="697" t="str">
        <f>IF(ISBLANK('5. Pp (3 años)'!F132),"",'5. Pp (3 años)'!F132)</f>
        <v>Este indicador mide el cumplimiento de los servicios psicológicos, nutricionales, jurídicos, trabajo social, visitas de seguimiento brindados a las personas adultas mayores ingresadas en la CTPAM, así como de traslados a asilos, casa hogar, e instituciones gubernamentales.</v>
      </c>
      <c r="G132" s="696" t="str">
        <f>IF(ISBLANK('5. Pp (3 años)'!G132),"",'5. Pp (3 años)'!G132)</f>
        <v>Eficacia</v>
      </c>
      <c r="H132" s="696" t="str">
        <f>IF(ISBLANK('5. Pp (3 años)'!H132),"",'5. Pp (3 años)'!H132)</f>
        <v>Trimestral</v>
      </c>
      <c r="I132" s="697" t="str">
        <f>IF(ISBLANK('5. Pp (3 años)'!I132),"",'5. Pp (3 años)'!I132)</f>
        <v xml:space="preserve">                MÉTODO DE CÁLCULO
                    PSR=(TSR/TSP)*100
                                VARIABLES
PSR: Porcentaje de Servicios Psicológicos,  Nutricionales, Jurídicos y de Trabajo Social, Realizados.
TSR: Total de  Servicios Psicológicos,  Nutricionales, Jurídicos y de Trabajo Social, Realizados.
TSP:  Total de Servicios Psicológicos,  Nutricionales, Jurídicos y de Trabajo Social, Programados. </v>
      </c>
      <c r="J132" s="697" t="str">
        <f>IF(ISBLANK('5. Pp (3 años)'!J132),"",'5. Pp (3 años)'!J132)</f>
        <v>UNIDAD DE MEDIDA DEL INDICADOR:
Porcentaje.
UNIDAD DE MEDIDA DE LAS VARIABLES:
Servicios</v>
      </c>
      <c r="K132" s="696" t="str">
        <f>IF(ISBLANK('5. Pp (3 años)'!K132),"",'5. Pp (3 años)'!K132)</f>
        <v>Ascendente</v>
      </c>
      <c r="L132" s="697" t="s">
        <v>715</v>
      </c>
      <c r="M132" s="697" t="s">
        <v>716</v>
      </c>
      <c r="N132" s="697" t="str">
        <f>IF(ISBLANK('5. Pp (3 años)'!N132),"",'5. Pp (3 años)'!N132)</f>
        <v>Nombre del Documento:
Formato "Servicios otorgados".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servicios otorgados".</v>
      </c>
      <c r="O132" s="697" t="str">
        <f>IF(ISBLANK('5. Pp (3 años)'!O132),"",'5. Pp (3 años)'!O132)</f>
        <v>Las personas adultas mayores aceptan por decisión propia ingresar a la Casa Transitoria "Grandes Corazones" 
seguridad pública remite a la casa transitoria a los adultos mayores que se reportan por maltrato, abandono, etc.</v>
      </c>
      <c r="P132" s="468" t="str">
        <f>IF(ISBLANK('5. Pp (3 años)'!P132),"",'5. Pp (3 años)'!P132)</f>
        <v/>
      </c>
    </row>
    <row r="133" spans="2:16" ht="364.5">
      <c r="B133" s="748" t="str">
        <f>IF(ISBLANK('5. Pp (3 años)'!B133),"",'5. Pp (3 años)'!B133)</f>
        <v xml:space="preserve">
Coordinación para las Personas Adultas Mayores</v>
      </c>
      <c r="C133" s="696" t="str">
        <f>IF(ISBLANK('5. Pp (3 años)'!C133),"",'5. Pp (3 años)'!C133)</f>
        <v>Actividad</v>
      </c>
      <c r="D133" s="697" t="str">
        <f>IF(ISBLANK('5. Pp (3 años)'!D133),"",'5. Pp (3 años)'!D133)</f>
        <v>4.2.1.1.20.3. Realización de entrega de insumos de uso y consumo para las personas adultas mayores ingresadas a la Casa Transitoria para las Personas Adultas Mayores "Grandes Corazones".</v>
      </c>
      <c r="E133" s="697" t="str">
        <f>IF(ISBLANK('5. Pp (3 años)'!E133),"",'5. Pp (3 años)'!E133)</f>
        <v>PIUCE: Porcentaje de Insumos de Uso y Consumo Entregados.</v>
      </c>
      <c r="F133" s="697" t="str">
        <f>IF(ISBLANK('5. Pp (3 años)'!F133),"",'5. Pp (3 años)'!F133)</f>
        <v>Este indicador mide el cumplimiento de los insumos entregados como vestido, artículos de higiene personal, medicamento, análisis y estudios clínicos, pernocta, alimentación, entre otros; a las personas adultas mayores durante su permanencia en la Casa Transitoria.</v>
      </c>
      <c r="G133" s="696" t="str">
        <f>IF(ISBLANK('5. Pp (3 años)'!G133),"",'5. Pp (3 años)'!G133)</f>
        <v>Eficacia</v>
      </c>
      <c r="H133" s="696" t="str">
        <f>IF(ISBLANK('5. Pp (3 años)'!H133),"",'5. Pp (3 años)'!H133)</f>
        <v xml:space="preserve">Trimestral </v>
      </c>
      <c r="I133" s="697" t="str">
        <f>IF(ISBLANK('5. Pp (3 años)'!I133),"",'5. Pp (3 años)'!I133)</f>
        <v xml:space="preserve">                MÉTODO DE CÁLCULO
            PIUCE= (TIUCE/TIUCP)*100
                               VARIABLES
PIUCE: Porcentaje de Insumos de Uso y Consumo Entregados.
TIUCE: Total de Insumos de Uso y Consumo Entregados.
TIUCP: Total de Insumos de Uso y Consumo Programados.</v>
      </c>
      <c r="J133" s="697" t="str">
        <f>IF(ISBLANK('5. Pp (3 años)'!J133),"",'5. Pp (3 años)'!J133)</f>
        <v>UNIDAD DE MEDIDA DEL INDICADOR:
Porcentaje.
UNIDAD DE MEDIDA DE LAS VARIABLES:
Insumos</v>
      </c>
      <c r="K133" s="696" t="str">
        <f>IF(ISBLANK('5. Pp (3 años)'!K133),"",'5. Pp (3 años)'!K133)</f>
        <v>Ascendente</v>
      </c>
      <c r="L133" s="697" t="s">
        <v>717</v>
      </c>
      <c r="M133" s="697" t="s">
        <v>718</v>
      </c>
      <c r="N133" s="697" t="str">
        <f>IF(ISBLANK('5. Pp (3 años)'!N133),"",'5. Pp (3 años)'!N133)</f>
        <v>Nombre del Documento:
1. Bitácora de medicamentos/citas médicas.
2. Bitácora de artículos de higiene
3. Menús 
Nombre de quien Genera la información: 
Coordinación para las Personas Adultas Mayores.
Periodicidad con que se genera la información:
Trimestral.
Liga de la página donde se localiza la información o ubicación:
Bitácoras ubicadas en la oficina administrativa de CTPAM y Documento digital ubicado en el equipo de computo con número de inventario DIF00C1034/ Carpeta "CAM Acceso Directo/ medios de verificación/ menús"</v>
      </c>
      <c r="O133" s="697" t="str">
        <f>IF(ISBLANK('5. Pp (3 años)'!O133),"",'5. Pp (3 años)'!O133)</f>
        <v>Las personas adultas mayores aceptan por decisión propia ingresar a la Casa Transitoria "Grandes Corazones" 
seguridad pública remite a la casa transitoria a los adultos mayores que se reportan por maltrato, abandono, etc.</v>
      </c>
      <c r="P133" s="468" t="str">
        <f>IF(ISBLANK('5. Pp (3 años)'!P133),"",'5. Pp (3 años)'!P133)</f>
        <v/>
      </c>
    </row>
    <row r="134" spans="2:16" ht="409.5">
      <c r="B134" s="749" t="str">
        <f>IF(ISBLANK('5. Pp (3 años)'!B134),"",'5. Pp (3 años)'!B134)</f>
        <v xml:space="preserve">
Coordinación del Buen Trato en Familia</v>
      </c>
      <c r="C134" s="684" t="str">
        <f>IF(ISBLANK('5. Pp (3 años)'!C134),"",'5. Pp (3 años)'!C134)</f>
        <v>Componente</v>
      </c>
      <c r="D134" s="718" t="str">
        <f>IF(ISBLANK('5. Pp (3 años)'!D134),"",'5. Pp (3 años)'!D134)</f>
        <v>4.2.1.1.21. Sensibilización sobre el buen trato para coadyuvar en la integración familiar, dirigido a las familias benitojuareses, realizadas.</v>
      </c>
      <c r="E134" s="718" t="str">
        <f>IF(ISBLANK('5. Pp (3 años)'!E134),"",'5. Pp (3 años)'!E134)</f>
        <v>PSABR: Porcentaje de Sensibilizaciones con Acciones del Buen Trato en Familia Realizadas.</v>
      </c>
      <c r="F134" s="718" t="str">
        <f>IF(ISBLANK('5. Pp (3 años)'!F134),"",'5. Pp (3 años)'!F134)</f>
        <v>Este indicador mide el grado de cumplimiento de sensibilizaciones realizadas con acciones como pláticas, atenciones en brigadas, capacitaciones y eventos del Buen Trato en familia, para coadyuvar en la integración familiar de los benitojuarenses y reducir conductas violentas.</v>
      </c>
      <c r="G134" s="684" t="str">
        <f>IF(ISBLANK('5. Pp (3 años)'!G134),"",'5. Pp (3 años)'!G134)</f>
        <v>Eficacia</v>
      </c>
      <c r="H134" s="684" t="str">
        <f>IF(ISBLANK('5. Pp (3 años)'!H134),"",'5. Pp (3 años)'!H134)</f>
        <v>Trimestral</v>
      </c>
      <c r="I134" s="718" t="str">
        <f>IF(ISBLANK('5. Pp (3 años)'!I134),"",'5. Pp (3 años)'!I134)</f>
        <v xml:space="preserve">                MÉTODO DE CÁLCULO 
          PSABR=(TSABR/TSABP)*100
                               VARIABLES  
PSABR: Porcentaje de Sensibilizaciones con Acciones del Buen Trato en Familia Realizadas.
TSABR: Total de Sensibilizaciones con Acciones del Buen Trato en Familia Realizadas.
TSABP: Total de Sensibilizaciones con Acciones del Buen Trato en Familia Programadas.</v>
      </c>
      <c r="J134" s="718" t="str">
        <f>IF(ISBLANK('5. Pp (3 años)'!J134),"",'5. Pp (3 años)'!J134)</f>
        <v>UNIDAD DE MEDIDA DEL INDICADOR:
Porcentaje.
UNIDAD DE MEDIDA DE LAS VARIABLES:
Sensibilización.</v>
      </c>
      <c r="K134" s="684" t="str">
        <f>IF(ISBLANK('5. Pp (3 años)'!K134),"",'5. Pp (3 años)'!K134)</f>
        <v>Ascendente</v>
      </c>
      <c r="L134" s="436" t="s">
        <v>719</v>
      </c>
      <c r="M134" s="718" t="s">
        <v>720</v>
      </c>
      <c r="N134" s="718" t="str">
        <f>IF(ISBLANK('5. Pp (3 años)'!N134),"",'5. Pp (3 años)'!N134)</f>
        <v>Nombre del Documento: 
Listas de asistencias de las acciones del buen trato en familia 2025 - 2027.
Nombre de quien genera la información: 
Coordinación del Buen Trato en Familia.
Periodicidad con que se genera la información:
Trimestral.
Liga de la página donde se localiza la información o ubicación:
Ubicado en la oficina de la Coordinación de Buen Trato en Familia.</v>
      </c>
      <c r="O134" s="718" t="str">
        <f>IF(ISBLANK('5. Pp (3 años)'!O134),"",'5. Pp (3 años)'!O134)</f>
        <v xml:space="preserve">
Se cuenta con las condiciones climatológicas, tecnológicas, sanitarias  y sociales para  realizar las acciones de sensibilización.
Las familias asisten en las acciones de sensibilización.
</v>
      </c>
      <c r="P134" s="517" t="str">
        <f>IF(ISBLANK('5. Pp (3 años)'!P134),"",'5. Pp (3 años)'!P134)</f>
        <v xml:space="preserve">Objetivo 4. Garantizar una educación inclusiva, equitativa y de calidad y promover oportunidades de aprendizaje durante toda la vida para todos.
Meta  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     </v>
      </c>
    </row>
    <row r="135" spans="2:16" ht="283.5">
      <c r="B135" s="748" t="str">
        <f>IF(ISBLANK('5. Pp (3 años)'!B135),"",'5. Pp (3 años)'!B135)</f>
        <v xml:space="preserve">
Coordinación del Buen Trato en Familia</v>
      </c>
      <c r="C135" s="696" t="str">
        <f>IF(ISBLANK('5. Pp (3 años)'!C135),"",'5. Pp (3 años)'!C135)</f>
        <v>Actividad</v>
      </c>
      <c r="D135" s="697" t="str">
        <f>IF(ISBLANK('5. Pp (3 años)'!D135),"",'5. Pp (3 años)'!D135)</f>
        <v>4.2.1.1.21.1. Impartición de capacitaciones sobre el buen trato en familia para población en general.</v>
      </c>
      <c r="E135" s="697" t="str">
        <f>IF(ISBLANK('5. Pp (3 años)'!E135),"",'5. Pp (3 años)'!E135)</f>
        <v xml:space="preserve">PCBTI: Porcentaje de Capacitaciones de Buen Trato en Familia Impartidas. </v>
      </c>
      <c r="F135" s="697" t="str">
        <f>IF(ISBLANK('5. Pp (3 años)'!F135),"",'5. Pp (3 años)'!F135)</f>
        <v>Este indicador mide el grado de cumplimiento de capacitaciones impartidas en las escuelas, asociaciones y grupos diversos, que son enfocadas a fomentar el buen trato en la familia y en su entorno social.</v>
      </c>
      <c r="G135" s="696" t="str">
        <f>IF(ISBLANK('5. Pp (3 años)'!G135),"",'5. Pp (3 años)'!G135)</f>
        <v>Eficacia</v>
      </c>
      <c r="H135" s="696" t="str">
        <f>IF(ISBLANK('5. Pp (3 años)'!H135),"",'5. Pp (3 años)'!H135)</f>
        <v>Trimestral</v>
      </c>
      <c r="I135" s="697" t="str">
        <f>IF(ISBLANK('5. Pp (3 años)'!I135),"",'5. Pp (3 años)'!I135)</f>
        <v xml:space="preserve">                 MÉTODO DE CÁLCULO 
             PCBTI=(TCBTI/TCBTE)*100
                               VARIABLES  
PCBTI: Porcentaje de Capacitaciones de Buen Trato Impartidas. 
TCBTI: Total de Capacitaciones de Buen Trato Impartidas. 
TCBTE: Total de Capacitaciones de Buen Trato Estimadas.</v>
      </c>
      <c r="J135" s="697" t="str">
        <f>IF(ISBLANK('5. Pp (3 años)'!J135),"",'5. Pp (3 años)'!J135)</f>
        <v>UNIDAD DE MEDIDA DEL INDICADOR:
Porcentaje.
UNIDAD DE MEDIDA DE LAS VARIABLES:
Capacitaciones.</v>
      </c>
      <c r="K135" s="696" t="str">
        <f>IF(ISBLANK('5. Pp (3 años)'!K135),"",'5. Pp (3 años)'!K135)</f>
        <v>Ascendente</v>
      </c>
      <c r="L135" s="697" t="s">
        <v>721</v>
      </c>
      <c r="M135" s="697" t="s">
        <v>722</v>
      </c>
      <c r="N135" s="697" t="str">
        <f>IF(ISBLANK('5. Pp (3 años)'!N135),"",'5. Pp (3 años)'!N135)</f>
        <v>Nombre del Documento: 
Capacitaciones de buen trato 2025 - 2027.
Nombre de quien genera la información: 
Coordinación del Buen Trato en Familia.
Periodicidad con que se genera la información:
Trimestral.
Liga de la página donde se localiza la información o ubicación:
Lefort  de consulta 2025 - 2027 que se encuentra en la oficina de la Coordinación de Buen Trato en Familia.</v>
      </c>
      <c r="O135" s="697" t="str">
        <f>IF(ISBLANK('5. Pp (3 años)'!O135),"",'5. Pp (3 años)'!O135)</f>
        <v xml:space="preserve">
Se cuenta con las condiciones climatológicas, tecnológicas, sanitarias  y sociales para impartir las capacitaciones de buen trato.
Las niñas, niños y adolescentes asisten en las capacitaciones de buen trato.</v>
      </c>
      <c r="P135" s="468" t="str">
        <f>IF(ISBLANK('5. Pp (3 años)'!P135),"",'5. Pp (3 años)'!P135)</f>
        <v/>
      </c>
    </row>
    <row r="136" spans="2:16" ht="284.25" thickBot="1">
      <c r="B136" s="750" t="str">
        <f>IF(ISBLANK('5. Pp (3 años)'!B136),"",'5. Pp (3 años)'!B136)</f>
        <v xml:space="preserve">
Coordinación del Buen Trato en Familia</v>
      </c>
      <c r="C136" s="751" t="str">
        <f>IF(ISBLANK('5. Pp (3 años)'!C136),"",'5. Pp (3 años)'!C136)</f>
        <v>Actividad</v>
      </c>
      <c r="D136" s="752" t="str">
        <f>IF(ISBLANK('5. Pp (3 años)'!D136),"",'5. Pp (3 años)'!D136)</f>
        <v xml:space="preserve">4.2.1.1.21.2. Realización de eventos que promueven el fortalecimiento de los valores y la integración familiar de los benitojuareses. </v>
      </c>
      <c r="E136" s="752" t="str">
        <f>IF(ISBLANK('5. Pp (3 años)'!E136),"",'5. Pp (3 años)'!E136)</f>
        <v>PEFVIR: Porcentaje de Eventos que promueven el Fortalecimiento de los Valores y la Integración familiar Realizados.</v>
      </c>
      <c r="F136" s="752" t="str">
        <f>IF(ISBLANK('5. Pp (3 años)'!F136),"",'5. Pp (3 años)'!F136)</f>
        <v>Este indicador mide el cumplimiento de eventos como: día de la familia, la pastorela en familia, día Internacional de la niña, día del medio ambiente (eco familia), día de la madre, día del padre, entre otras, para promover el fortalecimiento de los valores y la integración familiar.</v>
      </c>
      <c r="G136" s="751" t="str">
        <f>IF(ISBLANK('5. Pp (3 años)'!G136),"",'5. Pp (3 años)'!G136)</f>
        <v>Eficacia</v>
      </c>
      <c r="H136" s="751" t="str">
        <f>IF(ISBLANK('5. Pp (3 años)'!H136),"",'5. Pp (3 años)'!H136)</f>
        <v>Trimestral</v>
      </c>
      <c r="I136" s="752" t="str">
        <f>IF(ISBLANK('5. Pp (3 años)'!I136),"",'5. Pp (3 años)'!I136)</f>
        <v xml:space="preserve">                 MÉTODO DE CÁLCULO 
          PEFVIR=(TEFVIR/TEFVIE)*100
                               VARIABLES 
 PEFVIR: Porcentaje de Eventos que promueven el Fortalecimiento de los Valores y la Integración familiar Realizados.                                 
TEFVIR: Total de Eventos que promueven el Fortalecimiento de los Valores y la Integración familiar Realizados              
TEFVIE: Total de Eventos que promueven el Fortalecimiento de los Valores y la Integración familiar Estimados..</v>
      </c>
      <c r="J136" s="752" t="str">
        <f>IF(ISBLANK('5. Pp (3 años)'!J136),"",'5. Pp (3 años)'!J136)</f>
        <v>UNIDAD DE MEDIDA DEL INDICADOR:
Porcentaje.
UNIDAD DE MEDIDA DE LAS VARIABLES:
Eventos.</v>
      </c>
      <c r="K136" s="751" t="str">
        <f>IF(ISBLANK('5. Pp (3 años)'!K136),"",'5. Pp (3 años)'!K136)</f>
        <v>Ascendente</v>
      </c>
      <c r="L136" s="752" t="s">
        <v>723</v>
      </c>
      <c r="M136" s="752" t="s">
        <v>724</v>
      </c>
      <c r="N136" s="752" t="str">
        <f>IF(ISBLANK('5. Pp (3 años)'!N136),"",'5. Pp (3 años)'!N136)</f>
        <v>Nombre del Documento: 
Eventos 2025 - 2027.
Nombre de quien genera la información: 
Coordinación del Buen Trato en Familia.
Periodicidad con que se genera la información:
Trimestral.
Liga de la página donde se localiza la información o ubicación:
Lefort  de eventos 2025 - 2027 que se encuentra en la oficina de la Coordinación de Buen Trato en Familia.</v>
      </c>
      <c r="O136" s="752" t="str">
        <f>IF(ISBLANK('5. Pp (3 años)'!O136),"",'5. Pp (3 años)'!O136)</f>
        <v>Las condiciones sanitarias y climatológicas son adecuadas. 
Las niñas, niños, adolescentes y sus familias asisten a los eventos.</v>
      </c>
      <c r="P136" s="753" t="str">
        <f>IF(ISBLANK('5. Pp (3 años)'!P136),"",'5. Pp (3 años)'!P136)</f>
        <v/>
      </c>
    </row>
    <row r="137" spans="2:16" ht="15.75" thickTop="1">
      <c r="I137" s="35"/>
      <c r="J137" s="35"/>
      <c r="L137" s="35"/>
      <c r="M137" s="35"/>
      <c r="N137" s="35"/>
      <c r="O137" s="35"/>
      <c r="P137" s="35"/>
    </row>
    <row r="138" spans="2:16" s="444" customFormat="1">
      <c r="B138" s="2"/>
      <c r="C138" s="2"/>
      <c r="D138" s="95"/>
      <c r="I138" s="35"/>
      <c r="J138" s="35"/>
      <c r="L138" s="35"/>
      <c r="M138" s="35"/>
      <c r="N138" s="35"/>
      <c r="O138" s="35"/>
      <c r="P138" s="35"/>
    </row>
    <row r="139" spans="2:16" s="444" customFormat="1">
      <c r="B139" s="2"/>
      <c r="C139" s="2"/>
      <c r="D139" s="95"/>
      <c r="I139" s="35"/>
      <c r="J139" s="35"/>
      <c r="L139" s="35"/>
      <c r="M139" s="35"/>
      <c r="N139" s="35"/>
      <c r="O139" s="35"/>
      <c r="P139" s="35"/>
    </row>
    <row r="140" spans="2:16" s="444" customFormat="1">
      <c r="B140" s="2"/>
      <c r="C140" s="2"/>
      <c r="D140" s="95"/>
      <c r="I140" s="35"/>
      <c r="J140" s="35"/>
      <c r="L140" s="35"/>
      <c r="M140" s="35"/>
      <c r="N140" s="35"/>
      <c r="O140" s="35"/>
      <c r="P140" s="35"/>
    </row>
    <row r="141" spans="2:16" s="444" customFormat="1">
      <c r="B141" s="2"/>
      <c r="C141" s="2"/>
      <c r="D141" s="95"/>
      <c r="I141" s="35"/>
      <c r="J141" s="35"/>
      <c r="L141" s="35"/>
      <c r="M141" s="35"/>
      <c r="N141" s="35"/>
      <c r="O141" s="35"/>
      <c r="P141" s="35"/>
    </row>
    <row r="142" spans="2:16" s="444" customFormat="1">
      <c r="B142" s="2"/>
      <c r="C142" s="2"/>
      <c r="D142" s="95"/>
      <c r="I142" s="35"/>
      <c r="J142" s="35"/>
      <c r="L142" s="35"/>
      <c r="M142" s="35"/>
      <c r="N142" s="35"/>
      <c r="O142" s="35"/>
      <c r="P142" s="35"/>
    </row>
    <row r="143" spans="2:16">
      <c r="I143" s="35"/>
      <c r="J143" s="35"/>
    </row>
    <row r="144" spans="2:16">
      <c r="I144" s="35"/>
      <c r="J144" s="35"/>
    </row>
  </sheetData>
  <protectedRanges>
    <protectedRange algorithmName="SHA-512" hashValue="hs8tanhpCsd/XZij8Th5agq2DsnGndMM6pJdX8YVPpgMDcfda05TDeT2gzj7xUoUt69fpeRT7DPhHXdAihZT5Q==" saltValue="AJf/htwRgphXl0i3H6QrPQ==" spinCount="100000" sqref="L54:M136" name="metas linea base"/>
    <protectedRange algorithmName="SHA-512" hashValue="hs8tanhpCsd/XZij8Th5agq2DsnGndMM6pJdX8YVPpgMDcfda05TDeT2gzj7xUoUt69fpeRT7DPhHXdAihZT5Q==" saltValue="AJf/htwRgphXl0i3H6QrPQ==" spinCount="100000" sqref="L44:L49" name="metas linea base_3"/>
    <protectedRange algorithmName="SHA-512" hashValue="hs8tanhpCsd/XZij8Th5agq2DsnGndMM6pJdX8YVPpgMDcfda05TDeT2gzj7xUoUt69fpeRT7DPhHXdAihZT5Q==" saltValue="AJf/htwRgphXl0i3H6QrPQ==" spinCount="100000" sqref="L50" name="metas linea base_4"/>
    <protectedRange algorithmName="SHA-512" hashValue="hs8tanhpCsd/XZij8Th5agq2DsnGndMM6pJdX8YVPpgMDcfda05TDeT2gzj7xUoUt69fpeRT7DPhHXdAihZT5Q==" saltValue="AJf/htwRgphXl0i3H6QrPQ==" spinCount="100000" sqref="L51:L53" name="metas linea base_5"/>
    <protectedRange algorithmName="SHA-512" hashValue="hs8tanhpCsd/XZij8Th5agq2DsnGndMM6pJdX8YVPpgMDcfda05TDeT2gzj7xUoUt69fpeRT7DPhHXdAihZT5Q==" saltValue="AJf/htwRgphXl0i3H6QrPQ==" spinCount="100000" sqref="M44:M49" name="metas linea base_3_1"/>
    <protectedRange algorithmName="SHA-512" hashValue="hs8tanhpCsd/XZij8Th5agq2DsnGndMM6pJdX8YVPpgMDcfda05TDeT2gzj7xUoUt69fpeRT7DPhHXdAihZT5Q==" saltValue="AJf/htwRgphXl0i3H6QrPQ==" spinCount="100000" sqref="M50" name="metas linea base_4_1"/>
  </protectedRanges>
  <mergeCells count="50">
    <mergeCell ref="B10:D10"/>
    <mergeCell ref="E10:P10"/>
    <mergeCell ref="C4:N4"/>
    <mergeCell ref="C5:N5"/>
    <mergeCell ref="C6:N6"/>
    <mergeCell ref="C7:N7"/>
    <mergeCell ref="B9:D9"/>
    <mergeCell ref="O4:P4"/>
    <mergeCell ref="O5:P5"/>
    <mergeCell ref="O6:P6"/>
    <mergeCell ref="O7:P7"/>
    <mergeCell ref="B22:D22"/>
    <mergeCell ref="E22:P22"/>
    <mergeCell ref="B12:D12"/>
    <mergeCell ref="B13:D13"/>
    <mergeCell ref="E13:P13"/>
    <mergeCell ref="B14:D14"/>
    <mergeCell ref="E14:P14"/>
    <mergeCell ref="B15:D15"/>
    <mergeCell ref="E15:P15"/>
    <mergeCell ref="B17:D17"/>
    <mergeCell ref="B20:D20"/>
    <mergeCell ref="B21:D21"/>
    <mergeCell ref="E21:P21"/>
    <mergeCell ref="E18:P19"/>
    <mergeCell ref="B33:D33"/>
    <mergeCell ref="E33:P33"/>
    <mergeCell ref="B23:D23"/>
    <mergeCell ref="E23:P23"/>
    <mergeCell ref="B24:D24"/>
    <mergeCell ref="E24:P24"/>
    <mergeCell ref="B26:D26"/>
    <mergeCell ref="E27:P28"/>
    <mergeCell ref="B30:D30"/>
    <mergeCell ref="B31:D31"/>
    <mergeCell ref="E31:P31"/>
    <mergeCell ref="B32:D32"/>
    <mergeCell ref="E32:P32"/>
    <mergeCell ref="B57:B58"/>
    <mergeCell ref="C57:C58"/>
    <mergeCell ref="D57:D58"/>
    <mergeCell ref="B34:P34"/>
    <mergeCell ref="B35:P35"/>
    <mergeCell ref="B37:B38"/>
    <mergeCell ref="C37:C38"/>
    <mergeCell ref="D37:D38"/>
    <mergeCell ref="E37:M37"/>
    <mergeCell ref="N37:N38"/>
    <mergeCell ref="O37:O38"/>
    <mergeCell ref="P37:P38"/>
  </mergeCells>
  <printOptions horizontalCentered="1"/>
  <pageMargins left="0.7" right="0.25" top="0.39" bottom="0.36" header="0.3" footer="0.3"/>
  <pageSetup paperSize="5" scale="24" fitToHeight="0" orientation="landscape" r:id="rId1"/>
  <headerFooter alignWithMargins="0">
    <oddFooter>&amp;R&amp;P</oddFooter>
  </headerFooter>
  <rowBreaks count="1" manualBreakCount="1">
    <brk id="13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3:P272"/>
  <sheetViews>
    <sheetView showGridLines="0" topLeftCell="A27" zoomScale="50" zoomScaleNormal="50" zoomScaleSheetLayoutView="40" zoomScalePageLayoutView="111" workbookViewId="0">
      <selection activeCell="M40" sqref="M40"/>
    </sheetView>
  </sheetViews>
  <sheetFormatPr baseColWidth="10" defaultColWidth="12.125" defaultRowHeight="15"/>
  <cols>
    <col min="1" max="1" width="26.75" style="1" customWidth="1"/>
    <col min="2" max="2" width="23.625" style="2" customWidth="1"/>
    <col min="3" max="3" width="17.875" style="2" customWidth="1"/>
    <col min="4" max="4" width="40.375" style="9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C4" s="848" t="s">
        <v>124</v>
      </c>
      <c r="D4" s="848"/>
      <c r="E4" s="848"/>
      <c r="F4" s="848"/>
      <c r="G4" s="848"/>
      <c r="H4" s="848"/>
      <c r="I4" s="848"/>
      <c r="J4" s="848"/>
      <c r="K4" s="848"/>
      <c r="L4" s="848"/>
      <c r="M4" s="848"/>
      <c r="N4" s="848"/>
      <c r="O4" s="3"/>
      <c r="P4" s="3"/>
    </row>
    <row r="5" spans="2:16" ht="31.5" customHeight="1">
      <c r="C5" s="848" t="s">
        <v>107</v>
      </c>
      <c r="D5" s="848"/>
      <c r="E5" s="848"/>
      <c r="F5" s="848"/>
      <c r="G5" s="848"/>
      <c r="H5" s="848"/>
      <c r="I5" s="848"/>
      <c r="J5" s="848"/>
      <c r="K5" s="848"/>
      <c r="L5" s="848"/>
      <c r="M5" s="848"/>
      <c r="N5" s="848"/>
      <c r="O5" s="3"/>
      <c r="P5" s="3"/>
    </row>
    <row r="6" spans="2:16" ht="31.5" customHeight="1">
      <c r="C6" s="848" t="s">
        <v>108</v>
      </c>
      <c r="D6" s="848"/>
      <c r="E6" s="848"/>
      <c r="F6" s="848"/>
      <c r="G6" s="848"/>
      <c r="H6" s="848"/>
      <c r="I6" s="848"/>
      <c r="J6" s="848"/>
      <c r="K6" s="848"/>
      <c r="L6" s="848"/>
      <c r="M6" s="848"/>
      <c r="N6" s="848"/>
      <c r="O6" s="4"/>
      <c r="P6" s="4"/>
    </row>
    <row r="7" spans="2:16" ht="31.5" customHeight="1">
      <c r="C7" s="848" t="s">
        <v>118</v>
      </c>
      <c r="D7" s="848"/>
      <c r="E7" s="848"/>
      <c r="F7" s="848"/>
      <c r="G7" s="848"/>
      <c r="H7" s="848"/>
      <c r="I7" s="848"/>
      <c r="J7" s="848"/>
      <c r="K7" s="848"/>
      <c r="L7" s="848"/>
      <c r="M7" s="848"/>
      <c r="N7" s="848"/>
      <c r="O7" s="4"/>
      <c r="P7" s="4"/>
    </row>
    <row r="8" spans="2:16" ht="32.25">
      <c r="B8" s="5"/>
      <c r="C8" s="5"/>
      <c r="D8" s="5"/>
      <c r="E8" s="5"/>
      <c r="F8" s="5"/>
      <c r="G8" s="5"/>
      <c r="H8" s="5"/>
      <c r="I8" s="5"/>
      <c r="J8" s="5"/>
      <c r="K8" s="81"/>
      <c r="L8" s="5"/>
      <c r="M8" s="5"/>
      <c r="N8" s="5"/>
      <c r="O8" s="5"/>
      <c r="P8" s="5"/>
    </row>
    <row r="9" spans="2:16" ht="42" customHeight="1">
      <c r="B9" s="907" t="s">
        <v>7</v>
      </c>
      <c r="C9" s="907"/>
      <c r="D9" s="907"/>
      <c r="E9" s="10"/>
      <c r="F9" s="10"/>
      <c r="G9" s="6"/>
      <c r="H9" s="7"/>
      <c r="I9" s="7"/>
      <c r="J9" s="7"/>
      <c r="K9" s="82"/>
      <c r="L9" s="7"/>
      <c r="M9" s="7"/>
      <c r="N9" s="7"/>
      <c r="O9" s="7"/>
      <c r="P9" s="7"/>
    </row>
    <row r="10" spans="2:16" ht="42" customHeight="1">
      <c r="B10" s="904" t="s">
        <v>8</v>
      </c>
      <c r="C10" s="904"/>
      <c r="D10" s="904"/>
      <c r="E10" s="905" t="s">
        <v>114</v>
      </c>
      <c r="F10" s="905"/>
      <c r="G10" s="905"/>
      <c r="H10" s="905"/>
      <c r="I10" s="905"/>
      <c r="J10" s="905"/>
      <c r="K10" s="905"/>
      <c r="L10" s="905"/>
      <c r="M10" s="905"/>
      <c r="N10" s="905"/>
      <c r="O10" s="905"/>
      <c r="P10" s="905"/>
    </row>
    <row r="11" spans="2:16" ht="18.75">
      <c r="B11" s="8"/>
      <c r="C11" s="8"/>
      <c r="D11" s="84"/>
      <c r="E11" s="10"/>
      <c r="F11" s="9"/>
      <c r="G11" s="6"/>
      <c r="H11" s="7"/>
      <c r="I11" s="9"/>
      <c r="J11" s="7"/>
      <c r="K11" s="82"/>
      <c r="L11" s="9"/>
      <c r="M11" s="9"/>
      <c r="N11" s="9"/>
      <c r="O11" s="9"/>
      <c r="P11" s="9"/>
    </row>
    <row r="12" spans="2:16" ht="42" customHeight="1">
      <c r="B12" s="906" t="s">
        <v>12</v>
      </c>
      <c r="C12" s="906"/>
      <c r="D12" s="906"/>
      <c r="E12" s="10"/>
      <c r="F12" s="9"/>
      <c r="G12" s="6"/>
      <c r="H12" s="7"/>
      <c r="I12" s="9"/>
      <c r="J12" s="7"/>
      <c r="K12" s="82"/>
      <c r="L12" s="9"/>
      <c r="M12" s="9"/>
      <c r="N12" s="9"/>
      <c r="O12" s="9"/>
      <c r="P12" s="9"/>
    </row>
    <row r="13" spans="2:16" ht="18.75">
      <c r="B13" s="904" t="s">
        <v>13</v>
      </c>
      <c r="C13" s="904"/>
      <c r="D13" s="904"/>
      <c r="E13" s="905" t="s">
        <v>110</v>
      </c>
      <c r="F13" s="905"/>
      <c r="G13" s="905"/>
      <c r="H13" s="905"/>
      <c r="I13" s="905"/>
      <c r="J13" s="905"/>
      <c r="K13" s="905"/>
      <c r="L13" s="905"/>
      <c r="M13" s="905"/>
      <c r="N13" s="905"/>
      <c r="O13" s="905"/>
      <c r="P13" s="905"/>
    </row>
    <row r="14" spans="2:16" ht="18.75">
      <c r="B14" s="904" t="s">
        <v>14</v>
      </c>
      <c r="C14" s="904"/>
      <c r="D14" s="904"/>
      <c r="E14" s="905" t="s">
        <v>111</v>
      </c>
      <c r="F14" s="905"/>
      <c r="G14" s="905"/>
      <c r="H14" s="905"/>
      <c r="I14" s="905"/>
      <c r="J14" s="905"/>
      <c r="K14" s="905"/>
      <c r="L14" s="905"/>
      <c r="M14" s="905"/>
      <c r="N14" s="905"/>
      <c r="O14" s="905"/>
      <c r="P14" s="905"/>
    </row>
    <row r="15" spans="2:16" ht="18.75">
      <c r="B15" s="904" t="s">
        <v>15</v>
      </c>
      <c r="C15" s="904"/>
      <c r="D15" s="904"/>
      <c r="E15" s="905" t="s">
        <v>112</v>
      </c>
      <c r="F15" s="905" t="s">
        <v>24</v>
      </c>
      <c r="G15" s="905"/>
      <c r="H15" s="905"/>
      <c r="I15" s="905"/>
      <c r="J15" s="905"/>
      <c r="K15" s="905"/>
      <c r="L15" s="905"/>
      <c r="M15" s="905"/>
      <c r="N15" s="905"/>
      <c r="O15" s="905"/>
      <c r="P15" s="905"/>
    </row>
    <row r="16" spans="2:16" ht="18.75">
      <c r="B16" s="8"/>
      <c r="C16" s="8"/>
      <c r="D16" s="84"/>
      <c r="E16" s="10"/>
      <c r="F16" s="9"/>
      <c r="G16" s="7"/>
      <c r="H16" s="7"/>
      <c r="I16" s="9"/>
      <c r="J16" s="7"/>
      <c r="K16" s="82"/>
      <c r="L16" s="9"/>
      <c r="M16" s="9"/>
      <c r="N16" s="9"/>
      <c r="O16" s="9"/>
      <c r="P16" s="9"/>
    </row>
    <row r="17" spans="2:16" ht="39" customHeight="1">
      <c r="B17" s="906" t="s">
        <v>16</v>
      </c>
      <c r="C17" s="906"/>
      <c r="D17" s="906"/>
      <c r="E17" s="6"/>
      <c r="F17" s="6"/>
      <c r="G17" s="6"/>
      <c r="H17" s="6"/>
      <c r="I17" s="6"/>
      <c r="J17" s="6"/>
      <c r="K17" s="6"/>
      <c r="L17" s="6"/>
      <c r="M17" s="6"/>
      <c r="N17" s="6"/>
      <c r="O17" s="6"/>
      <c r="P17" s="6"/>
    </row>
    <row r="18" spans="2:16" ht="18.75">
      <c r="B18" s="8"/>
      <c r="C18" s="8"/>
      <c r="D18" s="84"/>
      <c r="E18" s="905" t="s">
        <v>113</v>
      </c>
      <c r="F18" s="905"/>
      <c r="G18" s="905"/>
      <c r="H18" s="905"/>
      <c r="I18" s="905"/>
      <c r="J18" s="905"/>
      <c r="K18" s="905"/>
      <c r="L18" s="905"/>
      <c r="M18" s="905"/>
      <c r="N18" s="905"/>
      <c r="O18" s="905"/>
      <c r="P18" s="905"/>
    </row>
    <row r="19" spans="2:16" ht="18.75">
      <c r="B19" s="8"/>
      <c r="C19" s="8"/>
      <c r="D19" s="84"/>
      <c r="E19" s="10"/>
      <c r="F19" s="9"/>
      <c r="G19" s="7"/>
      <c r="H19" s="7"/>
      <c r="I19" s="9"/>
      <c r="J19" s="7"/>
      <c r="K19" s="82"/>
      <c r="L19" s="9"/>
      <c r="M19" s="9"/>
      <c r="N19" s="9"/>
      <c r="O19" s="9"/>
      <c r="P19" s="9"/>
    </row>
    <row r="20" spans="2:16" ht="42" customHeight="1">
      <c r="B20" s="906" t="s">
        <v>17</v>
      </c>
      <c r="C20" s="906"/>
      <c r="D20" s="906"/>
      <c r="E20" s="10"/>
      <c r="F20" s="9"/>
      <c r="G20" s="7"/>
      <c r="H20" s="7"/>
      <c r="I20" s="9"/>
      <c r="J20" s="7"/>
      <c r="K20" s="82"/>
      <c r="L20" s="9"/>
      <c r="M20" s="9"/>
      <c r="N20" s="9"/>
      <c r="O20" s="9"/>
      <c r="P20" s="9"/>
    </row>
    <row r="21" spans="2:16" ht="18.75">
      <c r="B21" s="904" t="s">
        <v>18</v>
      </c>
      <c r="C21" s="904"/>
      <c r="D21" s="904"/>
      <c r="E21" s="905" t="s">
        <v>27</v>
      </c>
      <c r="F21" s="905"/>
      <c r="G21" s="905"/>
      <c r="H21" s="905"/>
      <c r="I21" s="905"/>
      <c r="J21" s="905"/>
      <c r="K21" s="905"/>
      <c r="L21" s="905"/>
      <c r="M21" s="905"/>
      <c r="N21" s="905"/>
      <c r="O21" s="905"/>
      <c r="P21" s="905"/>
    </row>
    <row r="22" spans="2:16" ht="18.75">
      <c r="B22" s="904" t="s">
        <v>19</v>
      </c>
      <c r="C22" s="904"/>
      <c r="D22" s="904"/>
      <c r="E22" s="905" t="s">
        <v>115</v>
      </c>
      <c r="F22" s="905"/>
      <c r="G22" s="905"/>
      <c r="H22" s="905"/>
      <c r="I22" s="905"/>
      <c r="J22" s="905"/>
      <c r="K22" s="905"/>
      <c r="L22" s="905"/>
      <c r="M22" s="905"/>
      <c r="N22" s="905"/>
      <c r="O22" s="905"/>
      <c r="P22" s="905"/>
    </row>
    <row r="23" spans="2:16" ht="18.75">
      <c r="B23" s="904" t="s">
        <v>20</v>
      </c>
      <c r="C23" s="904"/>
      <c r="D23" s="904"/>
      <c r="E23" s="905" t="s">
        <v>116</v>
      </c>
      <c r="F23" s="905"/>
      <c r="G23" s="905"/>
      <c r="H23" s="905"/>
      <c r="I23" s="905"/>
      <c r="J23" s="905"/>
      <c r="K23" s="905"/>
      <c r="L23" s="905"/>
      <c r="M23" s="905"/>
      <c r="N23" s="905"/>
      <c r="O23" s="905"/>
      <c r="P23" s="905"/>
    </row>
    <row r="24" spans="2:16" ht="18.75">
      <c r="B24" s="904" t="s">
        <v>21</v>
      </c>
      <c r="C24" s="904"/>
      <c r="D24" s="904"/>
      <c r="E24" s="905" t="s">
        <v>117</v>
      </c>
      <c r="F24" s="905"/>
      <c r="G24" s="905"/>
      <c r="H24" s="905"/>
      <c r="I24" s="905"/>
      <c r="J24" s="905"/>
      <c r="K24" s="905"/>
      <c r="L24" s="905"/>
      <c r="M24" s="905"/>
      <c r="N24" s="905"/>
      <c r="O24" s="905"/>
      <c r="P24" s="905"/>
    </row>
    <row r="25" spans="2:16" ht="18.75">
      <c r="B25" s="61"/>
      <c r="C25" s="61"/>
      <c r="D25" s="84"/>
      <c r="E25" s="10"/>
      <c r="F25" s="10"/>
      <c r="G25" s="7"/>
      <c r="H25" s="7"/>
      <c r="I25" s="9"/>
      <c r="J25" s="7"/>
      <c r="K25" s="82"/>
      <c r="L25" s="9"/>
      <c r="M25" s="9"/>
      <c r="N25" s="9"/>
      <c r="O25" s="9"/>
      <c r="P25" s="9"/>
    </row>
    <row r="26" spans="2:16" ht="42" customHeight="1">
      <c r="B26" s="906" t="s">
        <v>22</v>
      </c>
      <c r="C26" s="906"/>
      <c r="D26" s="906"/>
      <c r="E26" s="6"/>
      <c r="F26" s="6"/>
      <c r="G26" s="6"/>
      <c r="H26" s="6"/>
      <c r="I26" s="6"/>
      <c r="J26" s="6"/>
      <c r="K26" s="6"/>
      <c r="L26" s="6"/>
      <c r="M26" s="6"/>
      <c r="N26" s="6"/>
      <c r="O26" s="6"/>
      <c r="P26" s="6"/>
    </row>
    <row r="27" spans="2:16" ht="42.75" customHeight="1">
      <c r="B27" s="7"/>
      <c r="C27" s="7"/>
      <c r="D27" s="7"/>
      <c r="E27" s="905" t="s">
        <v>109</v>
      </c>
      <c r="F27" s="905"/>
      <c r="G27" s="905"/>
      <c r="H27" s="905"/>
      <c r="I27" s="905"/>
      <c r="J27" s="905"/>
      <c r="K27" s="905"/>
      <c r="L27" s="905"/>
      <c r="M27" s="905"/>
      <c r="N27" s="905"/>
      <c r="O27" s="905"/>
      <c r="P27" s="905"/>
    </row>
    <row r="28" spans="2:16" ht="42.75" customHeight="1">
      <c r="B28" s="7"/>
      <c r="C28" s="7"/>
      <c r="D28" s="7"/>
      <c r="E28" s="905"/>
      <c r="F28" s="905"/>
      <c r="G28" s="905"/>
      <c r="H28" s="905"/>
      <c r="I28" s="905"/>
      <c r="J28" s="905"/>
      <c r="K28" s="905"/>
      <c r="L28" s="905"/>
      <c r="M28" s="905"/>
      <c r="N28" s="905"/>
      <c r="O28" s="905"/>
      <c r="P28" s="905"/>
    </row>
    <row r="29" spans="2:16" ht="18.75">
      <c r="B29" s="7"/>
      <c r="C29" s="7"/>
      <c r="D29" s="7"/>
      <c r="E29" s="11"/>
      <c r="F29" s="11"/>
      <c r="G29" s="83"/>
      <c r="H29" s="83"/>
      <c r="I29" s="11"/>
      <c r="J29" s="83"/>
      <c r="K29" s="83"/>
      <c r="L29" s="11"/>
      <c r="M29" s="11"/>
      <c r="N29" s="11"/>
      <c r="O29" s="11"/>
      <c r="P29" s="11"/>
    </row>
    <row r="30" spans="2:16" ht="42" customHeight="1">
      <c r="B30" s="906" t="s">
        <v>25</v>
      </c>
      <c r="C30" s="906"/>
      <c r="D30" s="906"/>
      <c r="E30" s="10"/>
      <c r="F30" s="7"/>
      <c r="G30" s="6"/>
      <c r="H30" s="7"/>
      <c r="I30" s="7"/>
      <c r="J30" s="7"/>
      <c r="K30" s="82"/>
      <c r="L30" s="7"/>
      <c r="M30" s="7"/>
      <c r="N30" s="7"/>
      <c r="O30" s="7"/>
      <c r="P30" s="7"/>
    </row>
    <row r="31" spans="2:16" ht="18.75">
      <c r="B31" s="904" t="s">
        <v>9</v>
      </c>
      <c r="C31" s="904"/>
      <c r="D31" s="904"/>
      <c r="E31" s="905" t="s">
        <v>120</v>
      </c>
      <c r="F31" s="905"/>
      <c r="G31" s="905"/>
      <c r="H31" s="905"/>
      <c r="I31" s="905"/>
      <c r="J31" s="905"/>
      <c r="K31" s="905"/>
      <c r="L31" s="905"/>
      <c r="M31" s="905"/>
      <c r="N31" s="905"/>
      <c r="O31" s="905"/>
      <c r="P31" s="905"/>
    </row>
    <row r="32" spans="2:16" ht="18.75">
      <c r="B32" s="904" t="s">
        <v>10</v>
      </c>
      <c r="C32" s="904"/>
      <c r="D32" s="904"/>
      <c r="E32" s="905"/>
      <c r="F32" s="905"/>
      <c r="G32" s="905"/>
      <c r="H32" s="905"/>
      <c r="I32" s="905"/>
      <c r="J32" s="905"/>
      <c r="K32" s="905"/>
      <c r="L32" s="905"/>
      <c r="M32" s="905"/>
      <c r="N32" s="905"/>
      <c r="O32" s="905"/>
      <c r="P32" s="905"/>
    </row>
    <row r="33" spans="1:16" ht="18.75">
      <c r="B33" s="904" t="s">
        <v>11</v>
      </c>
      <c r="C33" s="904"/>
      <c r="D33" s="904"/>
      <c r="E33" s="905"/>
      <c r="F33" s="905"/>
      <c r="G33" s="905"/>
      <c r="H33" s="905"/>
      <c r="I33" s="905"/>
      <c r="J33" s="905"/>
      <c r="K33" s="905"/>
      <c r="L33" s="905"/>
      <c r="M33" s="905"/>
      <c r="N33" s="905"/>
      <c r="O33" s="905"/>
      <c r="P33" s="905"/>
    </row>
    <row r="34" spans="1:16" ht="32.25">
      <c r="B34" s="877"/>
      <c r="C34" s="877"/>
      <c r="D34" s="877"/>
      <c r="E34" s="877"/>
      <c r="F34" s="877"/>
      <c r="G34" s="877"/>
      <c r="H34" s="877"/>
      <c r="I34" s="877"/>
      <c r="J34" s="877"/>
      <c r="K34" s="877"/>
      <c r="L34" s="877"/>
      <c r="M34" s="877"/>
      <c r="N34" s="877"/>
      <c r="O34" s="877"/>
      <c r="P34" s="877"/>
    </row>
    <row r="35" spans="1:16" ht="58.5" customHeight="1">
      <c r="B35" s="890" t="s">
        <v>125</v>
      </c>
      <c r="C35" s="890"/>
      <c r="D35" s="890"/>
      <c r="E35" s="890"/>
      <c r="F35" s="890"/>
      <c r="G35" s="890"/>
      <c r="H35" s="890"/>
      <c r="I35" s="890"/>
      <c r="J35" s="890"/>
      <c r="K35" s="890"/>
      <c r="L35" s="890"/>
      <c r="M35" s="890"/>
      <c r="N35" s="890"/>
      <c r="O35" s="890"/>
      <c r="P35" s="890"/>
    </row>
    <row r="36" spans="1:16" ht="19.5" thickBot="1">
      <c r="B36" s="85"/>
      <c r="C36" s="85"/>
      <c r="D36" s="85"/>
      <c r="E36" s="13"/>
      <c r="F36" s="13"/>
      <c r="G36" s="14"/>
      <c r="H36" s="14"/>
      <c r="I36" s="14"/>
      <c r="J36" s="14"/>
      <c r="K36" s="86"/>
      <c r="L36" s="13"/>
      <c r="M36" s="13"/>
      <c r="N36" s="13"/>
      <c r="O36" s="13"/>
      <c r="P36" s="13"/>
    </row>
    <row r="37" spans="1:16" ht="20.25" thickTop="1">
      <c r="B37" s="891" t="s">
        <v>23</v>
      </c>
      <c r="C37" s="893" t="s">
        <v>26</v>
      </c>
      <c r="D37" s="893" t="s">
        <v>96</v>
      </c>
      <c r="E37" s="895" t="s">
        <v>1</v>
      </c>
      <c r="F37" s="896"/>
      <c r="G37" s="896"/>
      <c r="H37" s="896"/>
      <c r="I37" s="896"/>
      <c r="J37" s="896"/>
      <c r="K37" s="896"/>
      <c r="L37" s="896"/>
      <c r="M37" s="897"/>
      <c r="N37" s="898" t="s">
        <v>105</v>
      </c>
      <c r="O37" s="900" t="s">
        <v>102</v>
      </c>
      <c r="P37" s="902" t="s">
        <v>106</v>
      </c>
    </row>
    <row r="38" spans="1:16" ht="126" thickBot="1">
      <c r="A38" s="15"/>
      <c r="B38" s="892"/>
      <c r="C38" s="894"/>
      <c r="D38" s="894"/>
      <c r="E38" s="194" t="s">
        <v>95</v>
      </c>
      <c r="F38" s="195" t="s">
        <v>97</v>
      </c>
      <c r="G38" s="195" t="s">
        <v>98</v>
      </c>
      <c r="H38" s="195" t="s">
        <v>99</v>
      </c>
      <c r="I38" s="194" t="s">
        <v>100</v>
      </c>
      <c r="J38" s="195" t="s">
        <v>101</v>
      </c>
      <c r="K38" s="195" t="s">
        <v>122</v>
      </c>
      <c r="L38" s="195" t="s">
        <v>104</v>
      </c>
      <c r="M38" s="195" t="s">
        <v>103</v>
      </c>
      <c r="N38" s="899"/>
      <c r="O38" s="901"/>
      <c r="P38" s="903"/>
    </row>
    <row r="39" spans="1:16" ht="380.25" thickTop="1">
      <c r="A39" s="16"/>
      <c r="B39" s="197" t="str">
        <f>IF(ISBLANK('5. Pp (3 años)'!B39),"",'5. Pp (3 años)'!B39)</f>
        <v>Dirección de Planeación</v>
      </c>
      <c r="C39" s="198" t="str">
        <f>IF(ISBLANK('5. Pp (3 años)'!C39),"",'5. Pp (3 años)'!C39)</f>
        <v>Fin</v>
      </c>
      <c r="D39" s="199" t="str">
        <f>IF(ISBLANK('5. Pp (3 años)'!D39),"",'5. Pp (3 años)'!D39)</f>
        <v xml:space="preserve">4.2.1.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
</v>
      </c>
      <c r="E39" s="200" t="str">
        <f>IF(ISBLANK('5. Pp (3 años)'!E39),"",'5. Pp (3 años)'!E39)</f>
        <v xml:space="preserve">I_PROS_COM_JUS_SOC:  Índice de Prosperidad Compartida y Justicia Social </v>
      </c>
      <c r="F39" s="200" t="str">
        <f>IF(ISBLANK('5. Pp (3 años)'!F39),"",'5. Pp (3 años)'!F39)</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39" s="201" t="str">
        <f>IF(ISBLANK('5. Pp (3 años)'!G39),"",'5. Pp (3 años)'!G39)</f>
        <v>Calidad</v>
      </c>
      <c r="H39" s="201" t="str">
        <f>IF(ISBLANK('5. Pp (3 años)'!H39),"",'5. Pp (3 años)'!H39)</f>
        <v>Trianual</v>
      </c>
      <c r="I39" s="200" t="str">
        <f>IF(ISBLANK('5. Pp (3 años)'!I39),"",'5. Pp (3 años)'!I39)</f>
        <v/>
      </c>
      <c r="J39" s="200" t="str">
        <f>IF(ISBLANK('5. Pp (3 años)'!J39),"",'5. Pp (3 años)'!J39)</f>
        <v xml:space="preserve">UNIDAD DE MEDIDA DEL INDICADOR: 
Porcentaje
</v>
      </c>
      <c r="K39" s="201" t="str">
        <f>IF(ISBLANK('5. Pp (3 años)'!K39),"",'5. Pp (3 años)'!K39)</f>
        <v>Ascendente</v>
      </c>
      <c r="L39" s="200" t="str">
        <f>IF(ISBLANK('5. Pp (3 años)'!L39),"",'5. Pp (3 años)'!L39)</f>
        <v>META A DICIEMBRE 2027
I_PROS_COM_JUS_SOC: Se espera alcanzar el 85.78% del Índice a diciembre del 2027</v>
      </c>
      <c r="M39" s="200" t="str">
        <f>IF(ISBLANK('5. Pp (3 años)'!M39),"",'5. Pp (3 años)'!M39)</f>
        <v>Línea base del Indicador:
I_PROS_COM_JUS_SOC:  83.46% a diciembre del 2024</v>
      </c>
      <c r="N39" s="200" t="str">
        <f>IF(ISBLANK('5. Pp (3 años)'!N39),"",'5. Pp (3 años)'!N39)</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200" t="str">
        <f>IF(ISBLANK('5. Pp (3 años)'!O39),"",'5. Pp (3 años)'!O39)</f>
        <v>A diciembre de 2027 se cuenta con la información actualizada de los 10 indicadores que integran el Índice.</v>
      </c>
      <c r="P39" s="202" t="str">
        <f>IF(ISBLANK('5. Pp (3 años)'!P39),"",'5. Pp (3 años)'!P39)</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6 Agua Limpia y Saneamiento: Garantizar la disponibilidad y la gestión sostenible del agua y el saneamiento para todos.
ODS 5 Igualdad de Género: Lograr la igualdad entre los géneros y empoderar a todas las mujeres y las niñas.
ODS 8  Trabajo Decente y Crecimiento Económico: Promover el crecimiento económico inclusivo y sostenible, el empleo y el trabajo decente para todos.</v>
      </c>
    </row>
    <row r="40" spans="1:16" s="2" customFormat="1" ht="409.5">
      <c r="A40" s="16"/>
      <c r="B40" s="65" t="str">
        <f>IF(ISBLANK('5. Pp (3 años)'!B40),"",'5. Pp (3 años)'!B40)</f>
        <v>Sistema Municipal DIF de Benito Juárez</v>
      </c>
      <c r="C40" s="60" t="str">
        <f>IF(ISBLANK('5. Pp (3 años)'!C40),"",'5. Pp (3 años)'!C40)</f>
        <v>Propósito</v>
      </c>
      <c r="D40" s="196" t="str">
        <f>IF(ISBLANK('5. Pp (3 años)'!D40),"",'5. Pp (3 años)'!D40)</f>
        <v>4.2.1.1. La población en situación prioritaria del Municipio de Benito Juárez mejora sus condiciones de bienestar y desarrollo integral a través de un Sistema de Cuidados con perspectiva de género.</v>
      </c>
      <c r="E40" s="196" t="str">
        <f>IF(ISBLANK('5. Pp (3 años)'!E40),"",'5. Pp (3 años)'!E40)</f>
        <v>PPA: Porcentaje de Personas en Situación Prioritaria Atendidas por el SMDIF de BJ.
SMDIFBJ: Sistema Municipal para el Desarrollo Integral de la Familia de Benito Juárez.</v>
      </c>
      <c r="F40" s="196" t="str">
        <f>IF(ISBLANK('5. Pp (3 años)'!F40),"",'5. Pp (3 años)'!F40)</f>
        <v>El indicador nos permite conocer  el avance de cumplimiento de las Personas en Situación Prioritaria  que son atendidas con los servicios y trámites que se ofrecen en el  SMDIFBJ.
Personas en Situación Prioritaria: personas que no cuentan con los recursos necesarios para satisfacer sus necesidades</v>
      </c>
      <c r="G40" s="60" t="str">
        <f>IF(ISBLANK('5. Pp (3 años)'!G40),"",'5. Pp (3 años)'!G40)</f>
        <v>Eficacia</v>
      </c>
      <c r="H40" s="60" t="str">
        <f>IF(ISBLANK('5. Pp (3 años)'!H40),"",'5. Pp (3 años)'!H40)</f>
        <v>Trimestral</v>
      </c>
      <c r="I40" s="196" t="str">
        <f>IF(ISBLANK('5. Pp (3 años)'!I40),"",'5. Pp (3 años)'!I40)</f>
        <v xml:space="preserve">                  MÉTODO DE CÁLCULO
                      PPA=(TPA/TPE) *100
                               VARIABLES
PPA: Porcentaje de Personas en situación prioritaria Atendidas por el SMDIFBJ
TPA: Total de Personas en situación prioritaria  Atendidas.
TPE: Total de Personas en situación Prioritaria Estimadas.</v>
      </c>
      <c r="J40" s="196" t="str">
        <f>IF(ISBLANK('5. Pp (3 años)'!J40),"",'5. Pp (3 años)'!J40)</f>
        <v xml:space="preserve">UNIDAD DE MEDIDA DEL INDICADOR:
Porcentaje.
UNIDAD DE MEDIDA DE LAS VARIABLES:
Personas </v>
      </c>
      <c r="K40" s="60" t="str">
        <f>IF(ISBLANK('5. Pp (3 años)'!K40),"",'5. Pp (3 años)'!K40)</f>
        <v>Ascendente</v>
      </c>
      <c r="L40" s="196" t="str">
        <f>IF(ISBLANK('5. Pp (3 años)'!L40),"",'5. Pp (3 años)'!L40)</f>
        <v>PPA: Del 1 de enero de 2025 al 31 de diciembre del 2027 se estima atender a un total de 552,779 personas en situación prioritaria. por el SMDIFBJ. 
VARIACIÓN DE LA META EN RELACIÓN A LA LÍNEA BASE
Meta Absoluta: 10,932 personas en situación prioritaria.
Meta Relativa: 2.018%  superior a la línea base.</v>
      </c>
      <c r="M40" s="196" t="str">
        <f>IF(ISBLANK('5. Pp (3 años)'!M40),"",'5. Pp (3 años)'!M40)</f>
        <v>PPA: 541,847 personas en situación prioritaria atendidas por el SMDIFBJ del 01 de enero de 2022 al 31 de diciembre de 2024. 
2022: 172,608
2023: 177,745
2024: 191,494
Total: 541,847</v>
      </c>
      <c r="N40" s="196" t="str">
        <f>IF(ISBLANK('5. Pp (3 años)'!N40),"",'5. Pp (3 años)'!N40)</f>
        <v>Nombre del Documento:
Informes Mensuales de las Unidades Administrativas del SMDIFBJ 2025-2027 donde se establece e identifica a la población atendida.
Nombre de quien genera la información: 
Coordinación de Planeación y Evaluación (PyE) del Sistema DIF de Benito Juárez.
Periodicidad con que se genera la información:
Mensual.
Liga de la página donde se localiza la información o ubicación:
Lefort Informes Mensuales ubicado en la oficina de la Jefatura de Evaluación y Seguimiento de la Coordinación de PyE</v>
      </c>
      <c r="O40" s="196" t="str">
        <f>IF(ISBLANK('5. Pp (3 años)'!O40),"",'5. Pp (3 años)'!O40)</f>
        <v>Las personas en situación prioritaria asisten a solicitar los trámites y servicios que se ofrecen y participan en los programas que se organizan y realizan por el  Sistema DIF de Benito Juárez.</v>
      </c>
      <c r="P40" s="203" t="str">
        <f>IF(ISBLANK('5. Pp (3 años)'!P40),"",'5. Pp (3 años)'!P40)</f>
        <v>ODS 2. Hambre cero. 
Poner fin al hambre, lograr la seguridad alimentaria y la mejora de la nutrición y promover la agricultura sostenible.
Meta 2.1. Para 2030, poner fin al hambre y asegurar el acceso de todas las personas, en particular los pobres y las personas en situaciones vulnerables, incluidos los lactantes, a una alimentación sana, nutritiva y suficiente durante todo el año.
ODS 5 Igualdad de Género
5.2 Eliminar todas las formas de violencia contra todas las mujeres y las niñas en los ámbitos público y privado, incluidas la trata y la explotación sexual y otros tipos de explotación.
10. Reducción de las desigualdades.
Reducir la desigualdad en y entre los países 
10.4. Adoptar políticas, en especial fiscales, salariales y de protección social, y lograr progresivamente una mayor igualdad. 
16.2 Poner fin al maltrato, la explotación, la trata, la tortura y todas las formas de violencia contra 
los niños.</v>
      </c>
    </row>
    <row r="41" spans="1:16" ht="189.75">
      <c r="A41" s="16"/>
      <c r="B41" s="66" t="str">
        <f>IF(ISBLANK('5. Pp (3 años)'!B41),"",'5. Pp (3 años)'!B41)</f>
        <v xml:space="preserve"> Dirección General</v>
      </c>
      <c r="C41" s="63" t="str">
        <f>IF(ISBLANK('5. Pp (3 años)'!C41),"",'5. Pp (3 años)'!C41)</f>
        <v>Componente</v>
      </c>
      <c r="D41" s="90" t="str">
        <f>IF(ISBLANK('5. Pp (3 años)'!D41),"",'5. Pp (3 años)'!D41)</f>
        <v>4.2.1.1.1. Instrumentos de planeación, normatividad y acuerdos formalizados a los órganos de gobierno y colegiados.</v>
      </c>
      <c r="E41" s="91" t="str">
        <f>IF(ISBLANK('5. Pp (3 años)'!E41),"",'5. Pp (3 años)'!E41)</f>
        <v>PIF: Porcentaje de Instrumentos de Planeación Formalizados.</v>
      </c>
      <c r="F41" s="91" t="str">
        <f>IF(ISBLANK('5. Pp (3 años)'!F41),"",'5. Pp (3 años)'!F41)</f>
        <v>Este indicador mide el de cumplimiento de los instrumentos de planeación, normatividad y acuerdos formalizados y presentados ,ante la Junta Directiva, Comités y Consejos con la finalidad de fortalecer el apoyo en asistencia social que se le brinda a los benitojuarenses.</v>
      </c>
      <c r="G41" s="64" t="str">
        <f>IF(ISBLANK('5. Pp (3 años)'!G41),"",'5. Pp (3 años)'!G41)</f>
        <v>Eficacia</v>
      </c>
      <c r="H41" s="64" t="str">
        <f>IF(ISBLANK('5. Pp (3 años)'!H41),"",'5. Pp (3 años)'!H41)</f>
        <v>Trimestral</v>
      </c>
      <c r="I41" s="91" t="str">
        <f>IF(ISBLANK('5. Pp (3 años)'!I41),"",'5. Pp (3 años)'!I41)</f>
        <v xml:space="preserve">                 MÉTODO DE CÁLCULO
                        PIF=(TIF/TIE)*100
                             VARIABLES
PIF: Porcentaje de Instrumentos Formalizados.
TIF: Total Instrumentos Formalizados.
TIE: Total de Instrumentos Estimados</v>
      </c>
      <c r="J41" s="91" t="str">
        <f>IF(ISBLANK('5. Pp (3 años)'!J41),"",'5. Pp (3 años)'!J41)</f>
        <v>UNIDAD DE MEDIDA DEL INDICADOR:
Porcentaje.
UNIDAD DE MEDIDA DE LAS VARIABLES:
Instrumentos de Planeación</v>
      </c>
      <c r="K41" s="64" t="str">
        <f>IF(ISBLANK('5. Pp (3 años)'!K41),"",'5. Pp (3 años)'!K41)</f>
        <v>Ascendente</v>
      </c>
      <c r="L41" s="91" t="str">
        <f>IF(ISBLANK('5. Pp (3 años)'!L41),"",'5. Pp (3 años)'!L41)</f>
        <v>PPAPPA: Del 01 de enero de 2025 al 31 de diciembre del 2027  se aprobarán 165  Instrumentos de planeación, normatividad y acuerdos formalizados.
VARIACIÓN DE LA META EN RELACIÓN A LA LÍNEA BASE
Meta Absoluta: 28 Instrumentos de planeación, normatividad y acuerdos
Meta Relativa: 20.44%  superior a la línea base.</v>
      </c>
      <c r="M41" s="91" t="str">
        <f>IF(ISBLANK('5. Pp (3 años)'!M41),"",'5. Pp (3 años)'!M41)</f>
        <v>PPAPPA: Del 01 de enero de 2022 al 31 de diciembre del 2024 se aprobaron 137 instrumentos de planeación, normatividad y acuerdos formalizados.
2022: 42
2023: 45 
2024: 50
Total: 137</v>
      </c>
      <c r="N41" s="91" t="str">
        <f>IF(ISBLANK('5. Pp (3 años)'!N41),"",'5. Pp (3 años)'!N41)</f>
        <v>Nombre del Documento:
Políticas, Acuerdos, Planes y Programas  2025- 2027.
Nombre de quien Genera la Información:
Unidad Jurídica.
Periodicidad con la que se genera la Información:
Trimestral.
Liga de la página donde se localiza la información o ubicación:
Lefort  ubicado en la oficina de la Unidad Jurídica.</v>
      </c>
      <c r="O41" s="91" t="str">
        <f>IF(ISBLANK('5. Pp (3 años)'!O41),"",'5. Pp (3 años)'!O41)</f>
        <v>Se aprueban las políticas, acuerdos, planes y programas presentados.</v>
      </c>
      <c r="P41" s="92" t="str">
        <f>IF(ISBLANK('5. Pp (3 años)'!P41),"",'5. Pp (3 años)'!P41)</f>
        <v/>
      </c>
    </row>
    <row r="42" spans="1:16" ht="207">
      <c r="A42" s="16"/>
      <c r="B42" s="93" t="str">
        <f>IF(ISBLANK('5. Pp (3 años)'!B42),"",'5. Pp (3 años)'!B42)</f>
        <v xml:space="preserve">
Dirección General)</v>
      </c>
      <c r="C42" s="29" t="str">
        <f>IF(ISBLANK('5. Pp (3 años)'!C42),"",'5. Pp (3 años)'!C42)</f>
        <v>Actividad</v>
      </c>
      <c r="D42" s="31" t="str">
        <f>IF(ISBLANK('5. Pp (3 años)'!D42),"",'5. Pp (3 años)'!D42)</f>
        <v>4.2.1.1.1.1. Realización de actividades de representación, coordinación, gestión, vinculación y supervisión por parte de la Dirección General del  SMDIFBJ.
SMDIFBJ: Sistema Municipal para el Desarrollo Integral de la Familia de Benito Juárez.</v>
      </c>
      <c r="E42" s="31" t="str">
        <f>IF(ISBLANK('5. Pp (3 años)'!E42),"",'5. Pp (3 años)'!E42)</f>
        <v>PARCG: Porcentaje de  Actividades de representación, coordinación, gestión, vinculación y supervisión Realizadas.</v>
      </c>
      <c r="F42" s="31" t="str">
        <f>IF(ISBLANK('5. Pp (3 años)'!F42),"",'5. Pp (3 años)'!F42)</f>
        <v xml:space="preserve">Este indicador mide el cumplimiento de las actividades programadas de la Dirección General del SMDIFBJ como son: Actividades de representación, coordinación, gestión, vinculación y supervisión que contribuyen al logro de los objetivos. </v>
      </c>
      <c r="G42" s="29" t="str">
        <f>IF(ISBLANK('5. Pp (3 años)'!G42),"",'5. Pp (3 años)'!G42)</f>
        <v>Eficacia</v>
      </c>
      <c r="H42" s="29" t="str">
        <f>IF(ISBLANK('5. Pp (3 años)'!H42),"",'5. Pp (3 años)'!H42)</f>
        <v>Trimestral</v>
      </c>
      <c r="I42" s="31" t="str">
        <f>IF(ISBLANK('5. Pp (3 años)'!I42),"",'5. Pp (3 años)'!I42)</f>
        <v xml:space="preserve">                 MÉTODO DE CÁLCULO
          PARCG=(TARCR/TARCE)*100
                              VARIABLES
PARCG:  Porcentaje de  Actividades de representación, coordinación, gestión, vinculación y supervisión Realizadas.
TARCR: Total de  Actividades de representación, coordinación, gestión, vinculación y supervisión Realizadas.
TARCE: Total de  Actividades de representación, coordinación, gestión, vinculación y supervisión Realizadas Estimadas.</v>
      </c>
      <c r="J42" s="31" t="str">
        <f>IF(ISBLANK('5. Pp (3 años)'!J42),"",'5. Pp (3 años)'!J42)</f>
        <v>UNIDAD DE MEDIDA DEL INDICADOR:
Porcentaje.
UNIDAD DE MEDIDA DE LAS VARIABLES:
Actividades</v>
      </c>
      <c r="K42" s="29" t="str">
        <f>IF(ISBLANK('5. Pp (3 años)'!K42),"",'5. Pp (3 años)'!K42)</f>
        <v>Ascendente</v>
      </c>
      <c r="L42" s="31" t="str">
        <f>IF(ISBLANK('5. Pp (3 años)'!L42),"",'5. Pp (3 años)'!L42)</f>
        <v>PARCG: Del 01 de enero de 2025 al 31 de diciembre del 2027  se realizarán  2,790 actividades de representación, coordinación, gestión, vinculación y supervisión.
VARIACIÓN DE LA META EN RELACIÓN A LA LÍNEA BASE
Meta Absoluta: 40 actividades de la Dirección General.
Meta Relativa: 1.45%  superior a la línea base.</v>
      </c>
      <c r="M42" s="31" t="str">
        <f>IF(ISBLANK('5. Pp (3 años)'!M42),"",'5. Pp (3 años)'!M42)</f>
        <v>PARCG: Del 01 de enero de 2022 al 31 de diciembre del 2024 se realizaron  2,750 actividades de representación, coordinación, gestión, vinculación y supervisión.
2022: 1054
2023: 852 
2024: 844
Total: 2,750</v>
      </c>
      <c r="N42" s="31" t="str">
        <f>IF(ISBLANK('5. Pp (3 años)'!N42),"",'5. Pp (3 años)'!N42)</f>
        <v>Nombre del Documento:
Agenda de actividades del SMDIFBJ 2025-2027.
Nombre de quien genera la información:
Dirección General del SMDIFBJ.
Periodicidad con la que se genera la información:
Trimestral.
Liga de la página donde se localiza la información o ubicación: 
Lefort  "oficios recibidos" con nomenclatura MBJ/DGSDIF/01/2025-2027,  ubicado en la oficina de la Dirección General.</v>
      </c>
      <c r="O42" s="31" t="str">
        <f>IF(ISBLANK('5. Pp (3 años)'!O42),"",'5. Pp (3 años)'!O42)</f>
        <v>Las condiciones climáticas son adecuadas.
Las condiciones sanitarias son adecuadas para participar en las actividades. 
Las personas convocadas asisten a las actividades programadas.</v>
      </c>
      <c r="P42" s="204" t="str">
        <f>IF(ISBLANK('5. Pp (3 años)'!P42),"",'5. Pp (3 años)'!P42)</f>
        <v/>
      </c>
    </row>
    <row r="43" spans="1:16" ht="258.75">
      <c r="A43" s="16"/>
      <c r="B43" s="93" t="str">
        <f>IF(ISBLANK('5. Pp (3 años)'!B43),"",'5. Pp (3 años)'!B43)</f>
        <v xml:space="preserve">
(Unidad Jurídica</v>
      </c>
      <c r="C43" s="29" t="str">
        <f>IF(ISBLANK('5. Pp (3 años)'!C43),"",'5. Pp (3 años)'!C43)</f>
        <v>Actividad</v>
      </c>
      <c r="D43" s="31" t="str">
        <f>IF(ISBLANK('5. Pp (3 años)'!D43),"",'5. Pp (3 años)'!D43)</f>
        <v>4.2.1.1.1.2. Elaboración de contratos, convenios, acuerdos, con empresas públicas y privadas, personas físicas y morales, instituciones municipales, estatales, federales e internacionales, actas de consejos y del órgano de Gobierno del SMDIFBJ.</v>
      </c>
      <c r="E43" s="31" t="str">
        <f>IF(ISBLANK('5. Pp (3 años)'!E43),"",'5. Pp (3 años)'!E43)</f>
        <v>PCCA: Porcentaje de Contratos, Convenios, Acuerdos, Actas Realizados.</v>
      </c>
      <c r="F43" s="31" t="str">
        <f>IF(ISBLANK('5. Pp (3 años)'!F43),"",'5. Pp (3 años)'!F43)</f>
        <v>Este indicador mide el grado de cumplimiento de los contratos, convenios, acuerdos y actas que elabora y celebra el SMDIFBJ con empresas públicas, privadas, personas físicas, morales, Instituciones municipales, estatales, federales e internacionales.</v>
      </c>
      <c r="G43" s="29" t="str">
        <f>IF(ISBLANK('5. Pp (3 años)'!G43),"",'5. Pp (3 años)'!G43)</f>
        <v>Eficacia</v>
      </c>
      <c r="H43" s="29" t="str">
        <f>IF(ISBLANK('5. Pp (3 años)'!H43),"",'5. Pp (3 años)'!H43)</f>
        <v>Trimestral</v>
      </c>
      <c r="I43" s="31" t="str">
        <f>IF(ISBLANK('5. Pp (3 años)'!I43),"",'5. Pp (3 años)'!I43)</f>
        <v xml:space="preserve">                  MÉTODO DE CÁLCULO
               PCCA= (TCCR/TCCE)*100
                               VARIABLES
PCCA: Porcentaje de Contratos, Convenios, Acuerdos, Actas Realizados.
TCCR: Total de Contratos, Convenios, Acuerdos, Actas Realizados.
TCCE: Total  de Contratos, Convenios, Acuerdos, Actas Estimados.</v>
      </c>
      <c r="J43" s="31" t="str">
        <f>IF(ISBLANK('5. Pp (3 años)'!J43),"",'5. Pp (3 años)'!J43)</f>
        <v>UNIDAD DE MEDIDA DEL INDICADOR:
Porcentaje.
UNIDAD DE MEDIDA DE LAS VARIABLES:
Contratos, Convenios, Acuerdos, Actas.</v>
      </c>
      <c r="K43" s="29" t="str">
        <f>IF(ISBLANK('5. Pp (3 años)'!K43),"",'5. Pp (3 años)'!K43)</f>
        <v>Ascendente</v>
      </c>
      <c r="L43" s="31" t="str">
        <f>IF(ISBLANK('5. Pp (3 años)'!L43),"",'5. Pp (3 años)'!L43)</f>
        <v xml:space="preserve">PCCA: Del 1 de enero de 2025 al 31 de diciembre de 2027 se realizarán 2,151 contratos, convenios, acuerdos y actas.
VARIACIÓN DE LA META EN RELACIÓN A LA LÍNEA BASE
Meta absoluta: -116 contratos, convenios, acuerdos y actas.
Meta relativa: -5.12% inferior a la línea base.
La línea base es superior a la meta programada debido a que se redujo la contratación de prestación de servicios independientes, bajo el régimen de honorarios asimilables a salarios. </v>
      </c>
      <c r="M43" s="31" t="str">
        <f>IF(ISBLANK('5. Pp (3 años)'!M43),"",'5. Pp (3 años)'!M43)</f>
        <v>PCCA: Del 1 de enero de 2022 al 31 de diciembre de 2024 se realizaron 2,267 contratos, convenios, acuerdos y actas.
2022: 730
2023: 800
2024: 737
Total: 2,267</v>
      </c>
      <c r="N43" s="31" t="str">
        <f>IF(ISBLANK('5. Pp (3 años)'!N43),"",'5. Pp (3 años)'!N43)</f>
        <v>Nombre del Documento:
Juntas Directivas y Consejos 
Nombre de quien Genera la Información:
Unidad Jurídica.
Periodicidad con la que se genera la Información:
Trimestral.
Liga de la página donde se localiza la información o ubicación:
Lefort con clave de expediente MBJ-DGSDIF-UJ-03-2025, 2026 y 2027 ubicado en la oficina de la Unidad Jurídica.</v>
      </c>
      <c r="O43" s="31" t="str">
        <f>IF(ISBLANK('5. Pp (3 años)'!O43),"",'5. Pp (3 años)'!O43)</f>
        <v>Los participantes convocados asisten a las sesiones. 
Las sesiones no se cancelan por causas de fuerza mayor.
Existe la personalidad Jurídica Formal para la emisión de los documentos legales.
Las personas o instituciones realizan convenios con el Sistema DIF de Benito Juárez.</v>
      </c>
      <c r="P43" s="204" t="str">
        <f>IF(ISBLANK('5. Pp (3 años)'!P43),"",'5. Pp (3 años)'!P43)</f>
        <v/>
      </c>
    </row>
    <row r="44" spans="1:16" ht="276">
      <c r="A44" s="16"/>
      <c r="B44" s="93" t="str">
        <f>IF(ISBLANK('5. Pp (3 años)'!B44),"",'5. Pp (3 años)'!B44)</f>
        <v xml:space="preserve">
Coordinación de Transparencia, Datos Personales y Gestión Documental</v>
      </c>
      <c r="C44" s="29" t="str">
        <f>IF(ISBLANK('5. Pp (3 años)'!C44),"",'5. Pp (3 años)'!C44)</f>
        <v>Actividad</v>
      </c>
      <c r="D44" s="31" t="str">
        <f>IF(ISBLANK('5. Pp (3 años)'!D44),"",'5. Pp (3 años)'!D44)</f>
        <v>4.2.1.1.1.3. Realización de Procesos de Transparencia, Acceso a la Información Pública, Protección de Datos Personales, Archivo y Gestión Documental, y Cuentas Claras.</v>
      </c>
      <c r="E44" s="31" t="str">
        <f>IF(ISBLANK('5. Pp (3 años)'!E44),"",'5. Pp (3 años)'!E44)</f>
        <v>PPR: Porcentaje de Procesos Realizados.</v>
      </c>
      <c r="F44" s="31" t="str">
        <f>IF(ISBLANK('5. Pp (3 años)'!F44),"",'5. Pp (3 años)'!F44)</f>
        <v>Este indicador mide el cumplimiento de los procesos tales como: Cargas en la Plataforma Nacional de Transparencia, validaciones de los Catálogos de Disposición Documental, bajas documentales de Archivo, Programa Municipal (Calidad y Servicio con Cuentas Claras), entre otros.</v>
      </c>
      <c r="G44" s="29" t="str">
        <f>IF(ISBLANK('5. Pp (3 años)'!G44),"",'5. Pp (3 años)'!G44)</f>
        <v>Eficacia</v>
      </c>
      <c r="H44" s="29" t="str">
        <f>IF(ISBLANK('5. Pp (3 años)'!H44),"",'5. Pp (3 años)'!H44)</f>
        <v>Trimestral</v>
      </c>
      <c r="I44" s="31" t="str">
        <f>IF(ISBLANK('5. Pp (3 años)'!I44),"",'5. Pp (3 años)'!I44)</f>
        <v xml:space="preserve">                 MÉTODO DE CÁLCULO
                     PPR= (TPR/TPE)*100
                               VARIABLES
PPR: Porcentaje de Procesos Realizados.
TPR: Total de  Proceso Realizados.
TPE: Total de Procesos Estimados.</v>
      </c>
      <c r="J44" s="31" t="str">
        <f>IF(ISBLANK('5. Pp (3 años)'!J44),"",'5. Pp (3 años)'!J44)</f>
        <v>UNIDAD DE MEDIDA DEL INDICADOR:
Porcentaje.
UNIDAD DE MEDIDA DE LAS VARIABLES:         Procesos</v>
      </c>
      <c r="K44" s="29" t="str">
        <f>IF(ISBLANK('5. Pp (3 años)'!K44),"",'5. Pp (3 años)'!K44)</f>
        <v>Ascendente</v>
      </c>
      <c r="L44" s="31" t="str">
        <f>IF(ISBLANK('5. Pp (3 años)'!L44),"",'5. Pp (3 años)'!L44)</f>
        <v>PPR: Del 01 de enero de 2025 al 31 de diciembre del 2027, se realizarán 583 Procesos.
VARIACIÓN DE LA META EN RELACIÓN A LA LÍNEA BASE
Meta absoluta:  136 Procesos.
Meta relativa: 30.42% superior a la línea base.</v>
      </c>
      <c r="M44" s="31" t="str">
        <f>IF(ISBLANK('5. Pp (3 años)'!M44),"",'5. Pp (3 años)'!M44)</f>
        <v>PPR: Del 01 de enero al 31 de diciembre del 2024 se realizaron 447  Procesos.
2022: ND
2023: 199
2024: 248
Total: 447</v>
      </c>
      <c r="N44" s="31" t="str">
        <f>IF(ISBLANK('5. Pp (3 años)'!N44),"",'5. Pp (3 años)'!N44)</f>
        <v>Nombre del Documento:
Cargas a la PNT, validación de Catálogos Documental, Proceso de Baja de Archivo Documental, Avisos de Privacidad Realizados y seguimiento a las observaciones de la contraloría Municipal del Programa Municipal de Acreditación (Calidad y Servicio con Cuentas claras) 2025-2027
Nombre de quien Genera la Información:
Coordinación de Transparencia, Datos Personales y Gestión Documental
Periodicidad con la que se genera la Información:
Trimestral.
Liga de la página donde se localiza la información o ubicación:
Expediente MBJ-DGSMDIF-CTDPGD/001/2025-2027</v>
      </c>
      <c r="O44" s="31" t="str">
        <f>IF(ISBLANK('5. Pp (3 años)'!O44),"",'5. Pp (3 años)'!O44)</f>
        <v xml:space="preserve">La Ley de Transparencia y Acceso a la Información Publica del Estado de Quintana Roo, no surgieron reformas en este ejercicio fiscal.
Los lineamientos técnicos generales para la publicación, homologación y estandarización de la información de las obligaciones de transparencia, no surgieron reforma en este ejercicio fiscal. </v>
      </c>
      <c r="P44" s="204" t="str">
        <f>IF(ISBLANK('5. Pp (3 años)'!P44),"",'5. Pp (3 años)'!P44)</f>
        <v/>
      </c>
    </row>
    <row r="45" spans="1:16" ht="224.25">
      <c r="A45" s="16"/>
      <c r="B45" s="93" t="str">
        <f>IF(ISBLANK('5. Pp (3 años)'!B45),"",'5. Pp (3 años)'!B45)</f>
        <v xml:space="preserve"> 
Coordinación de Relaciones Públicas</v>
      </c>
      <c r="C45" s="29" t="str">
        <f>IF(ISBLANK('5. Pp (3 años)'!C45),"",'5. Pp (3 años)'!C45)</f>
        <v>Actividad</v>
      </c>
      <c r="D45" s="31" t="str">
        <f>IF(ISBLANK('5. Pp (3 años)'!D45),"",'5. Pp (3 años)'!D45)</f>
        <v>4.2.1.1.1.4. Realización de acciones encaminadas a proyectar una imagen sólida e integral de la identidad de la institución.</v>
      </c>
      <c r="E45" s="31" t="str">
        <f>IF(ISBLANK('5. Pp (3 años)'!E45),"",'5. Pp (3 años)'!E45)</f>
        <v>PAR: Porcentaje de Acciones Realizadas.</v>
      </c>
      <c r="F45" s="31" t="str">
        <f>IF(ISBLANK('5. Pp (3 años)'!F45),"",'5. Pp (3 años)'!F45)</f>
        <v>Este indicador mide el grado de cumplimiento de las acciones para proyectar una imagen sólida e integral de la institución mediante vinculaciones con el objetivo de solicitar donativos y gestionar patrocinios para fortalecer las acciones que emprende el SMDIFBJ.</v>
      </c>
      <c r="G45" s="29" t="str">
        <f>IF(ISBLANK('5. Pp (3 años)'!G45),"",'5. Pp (3 años)'!G45)</f>
        <v>Eficacia</v>
      </c>
      <c r="H45" s="29" t="str">
        <f>IF(ISBLANK('5. Pp (3 años)'!H45),"",'5. Pp (3 años)'!H45)</f>
        <v>Trimestral</v>
      </c>
      <c r="I45" s="31" t="str">
        <f>IF(ISBLANK('5. Pp (3 años)'!I45),"",'5. Pp (3 años)'!I45)</f>
        <v xml:space="preserve">                 MÉTODO DE CÁLCULO
                     PAR= (TAR/TAE)*100
                               VARIABLES
PAR: Porcentaje de Acciones Realizadas.
TAR: Total de Acciones Realizadas.
TAE: Total de Acciones Estimadas.</v>
      </c>
      <c r="J45" s="31" t="str">
        <f>IF(ISBLANK('5. Pp (3 años)'!J45),"",'5. Pp (3 años)'!J45)</f>
        <v>UNIDAD DE MEDIDA DEL INDICADOR:
Porcentaje.
UNIDAD DE MEDIDA DE LAS VARIABLES:
Acciones.</v>
      </c>
      <c r="K45" s="29" t="str">
        <f>IF(ISBLANK('5. Pp (3 años)'!K45),"",'5. Pp (3 años)'!K45)</f>
        <v>Ascendente</v>
      </c>
      <c r="L45" s="31" t="str">
        <f>IF(ISBLANK('5. Pp (3 años)'!L45),"",'5. Pp (3 años)'!L45)</f>
        <v>PAR: Del 01 de enero de 2025 al 31 de diciembre del 2027 se realizarán  981  acciones.
VARIACIÓN DE LA META EN RELACIÓN A LA LÍNEA BASE
Meta absoluta: 136 Acciones.
Meta relativa: 16.09 % Superior a la Línea Base</v>
      </c>
      <c r="M45" s="31" t="str">
        <f>IF(ISBLANK('5. Pp (3 años)'!M45),"",'5. Pp (3 años)'!M45)</f>
        <v>PAR: Del 01 de enero del 2022 al 31 de diciembre del 2024 se realizaron 845 acciones.
2022: 225
2023: 300
2024: 320
TOTAL: 845</v>
      </c>
      <c r="N45" s="31" t="str">
        <f>IF(ISBLANK('5. Pp (3 años)'!N45),"",'5. Pp (3 años)'!N45)</f>
        <v>Nombre del Documento:
Bitácora de gestiones y vinculaciones.
Nombre de quien Genera la Información:
Coordinación de Relaciones Públicas.
Periodicidad con la que se genera la Información:
Mensual, Trimestral y Anual
Liga de la página donde se localiza la información o ubicación:
Lefort con clave de expediente MBJ-SMDIF-DG-CRP-001-2025, 2026 y 2027 ubicado en la oficina de la Coordinación de Relaciones Públicas.</v>
      </c>
      <c r="O45" s="31" t="str">
        <f>IF(ISBLANK('5. Pp (3 años)'!O45),"",'5. Pp (3 años)'!O45)</f>
        <v>Entes de gobierno municipales y estatales, iniciativa privada, asociaciones civiles, fundaciones, clubes y ciudadanía., aceptan gestionar, vincular  y participar con el SMDIFBJ.</v>
      </c>
      <c r="P45" s="204" t="str">
        <f>IF(ISBLANK('5. Pp (3 años)'!P45),"",'5. Pp (3 años)'!P45)</f>
        <v/>
      </c>
    </row>
    <row r="46" spans="1:16" ht="207">
      <c r="A46" s="16"/>
      <c r="B46" s="93" t="str">
        <f>IF(ISBLANK('5. Pp (3 años)'!B46),"",'5. Pp (3 años)'!B46)</f>
        <v xml:space="preserve">
Coordinación de Planeación y Evaluación</v>
      </c>
      <c r="C46" s="29" t="str">
        <f>IF(ISBLANK('5. Pp (3 años)'!C46),"",'5. Pp (3 años)'!C46)</f>
        <v>Actividad</v>
      </c>
      <c r="D46" s="31" t="str">
        <f>IF(ISBLANK('5. Pp (3 años)'!D46),"",'5. Pp (3 años)'!D46)</f>
        <v>4.2.1.1.1.5. Elaboración de informes de los resultados de las actividades del SMDIFBJ alineados al modelo de Presupuesto Basado en Resultado y del Sistema de Evaluación de Desempeño.</v>
      </c>
      <c r="E46" s="31" t="str">
        <f>IF(ISBLANK('5. Pp (3 años)'!E46),"",'5. Pp (3 años)'!E46)</f>
        <v>PIR: Porcentaje de Informes  Realizados.</v>
      </c>
      <c r="F46" s="31" t="str">
        <f>IF(ISBLANK('5. Pp (3 años)'!F46),"",'5. Pp (3 años)'!F46)</f>
        <v>Este indicador mide el grado de cumplimiento de los informes periódicos de resultados de las actividades del SMDIFBJ para su presentación y difusión ante las diferentes instituciones públicas del orden Federal, Estatal y Municipal y demás autoridades correspondientes.</v>
      </c>
      <c r="G46" s="29" t="str">
        <f>IF(ISBLANK('5. Pp (3 años)'!G46),"",'5. Pp (3 años)'!G46)</f>
        <v>Eficacia</v>
      </c>
      <c r="H46" s="29" t="str">
        <f>IF(ISBLANK('5. Pp (3 años)'!H46),"",'5. Pp (3 años)'!H46)</f>
        <v>Trimestral</v>
      </c>
      <c r="I46" s="31" t="str">
        <f>IF(ISBLANK('5. Pp (3 años)'!I46),"",'5. Pp (3 años)'!I46)</f>
        <v xml:space="preserve">                 MÉTODO DE CÁLCULO
                       PIR=(TIR/TIE)*100
             VARIABLES
PIR: Porcentaje de Informes Realizados.
TIR: Total de Informes Realizados.
TIE: Total de Informes Estimados.</v>
      </c>
      <c r="J46" s="31" t="str">
        <f>IF(ISBLANK('5. Pp (3 años)'!J46),"",'5. Pp (3 años)'!J46)</f>
        <v>UNIDAD DE MEDIDA DEI INDICADOR:
Porcentaje
UNIDAD DE MEDIDA DE LAS VARIABLES:
Informes</v>
      </c>
      <c r="K46" s="29" t="str">
        <f>IF(ISBLANK('5. Pp (3 años)'!K46),"",'5. Pp (3 años)'!K46)</f>
        <v>Ascendente</v>
      </c>
      <c r="L46" s="31" t="str">
        <f>IF(ISBLANK('5. Pp (3 años)'!L46),"",'5. Pp (3 años)'!L46)</f>
        <v>PIR: Del 01 de enero de 2025 al 31 de diciembre del 2027 se realizarán 1,301 informes.
VARIACIÓN DE LA META EN RELACIÓN A LA LÍNEA BASE
Meta absoluta: 1,007 informes.
Meta relativa: 342.52%  superior a la línea base.</v>
      </c>
      <c r="M46" s="31" t="str">
        <f>IF(ISBLANK('5. Pp (3 años)'!M46),"",'5. Pp (3 años)'!M46)</f>
        <v>PIR: Del 01 de enero de 2022 al 31 de diciembre del 2024 se realizaron 294 informes.
2022: 87
2023: 87
2024: 120
Total: 294</v>
      </c>
      <c r="N46" s="31" t="str">
        <f>IF(ISBLANK('5. Pp (3 años)'!N46),"",'5. Pp (3 años)'!N46)</f>
        <v>Nombre del Documento:
Carpetas de consulta de informes 2025-2027.
Nombre de quien Genera la información: 
Coordinación de Planeación y Evaluación del SMDIFBJ.
Periodicidad con que se genera la información:
Mensual, Trimestral, Semestral y Anual
Liga de la página donde se localiza la información o ubicación:
Ubicado en la oficina de la Jefatura de Evaluación y Seguimiento de la Coordinación de Planeación y Evaluación.</v>
      </c>
      <c r="O46" s="31" t="str">
        <f>IF(ISBLANK('5. Pp (3 años)'!O46),"",'5. Pp (3 años)'!O46)</f>
        <v>Las diferentes instituciones públicas del orden Federal, Estatal y Municipal y demás autoridades solicitan información de los programas del SMDIFBJ.</v>
      </c>
      <c r="P46" s="204" t="str">
        <f>IF(ISBLANK('5. Pp (3 años)'!P46),"",'5. Pp (3 años)'!P46)</f>
        <v/>
      </c>
    </row>
    <row r="47" spans="1:16" ht="310.5">
      <c r="A47" s="16"/>
      <c r="B47" s="89" t="str">
        <f>IF(ISBLANK('5. Pp (3 años)'!B50),"",'5. Pp (3 años)'!B50)</f>
        <v xml:space="preserve">
Coordinación de Asistencia Social y Atención Ciudadana</v>
      </c>
      <c r="C47" s="64" t="str">
        <f>IF(ISBLANK('5. Pp (3 años)'!C50),"",'5. Pp (3 años)'!C50)</f>
        <v>Componente</v>
      </c>
      <c r="D47" s="91" t="str">
        <f>IF(ISBLANK('5. Pp (3 años)'!D50),"",'5. Pp (3 años)'!D50)</f>
        <v>4.2.1.1.2. Servicios y apoyos de asistencia social a los sujetos y grupos de atención prioritaria del municipio de Benito Juárez otorgados.</v>
      </c>
      <c r="E47" s="91" t="str">
        <f>IF(ISBLANK('5. Pp (3 años)'!E50),"",'5. Pp (3 años)'!E50)</f>
        <v>PSAO: Porcentaje de Servicios  y Apoyos de Asistencia Social Otorgados.</v>
      </c>
      <c r="F47" s="91" t="str">
        <f>IF(ISBLANK('5. Pp (3 años)'!F50),"",'5. Pp (3 años)'!F50)</f>
        <v>Este indicador mide el grado de cumplimiento de los servicios de orientaciones, estudios socioeconómicos y apoyos de asistencia social otorgados a personas de atención prioritaria tales como: alimentarios, de salud, aparatos funcionales, etc.</v>
      </c>
      <c r="G47" s="64" t="str">
        <f>IF(ISBLANK('5. Pp (3 años)'!G50),"",'5. Pp (3 años)'!G50)</f>
        <v>Eficacia</v>
      </c>
      <c r="H47" s="64" t="str">
        <f>IF(ISBLANK('5. Pp (3 años)'!H50),"",'5. Pp (3 años)'!H50)</f>
        <v>Trimestral</v>
      </c>
      <c r="I47" s="91" t="str">
        <f>IF(ISBLANK('5. Pp (3 años)'!I50),"",'5. Pp (3 años)'!I50)</f>
        <v xml:space="preserve">                 MÉTODO DE CÁLCULO
                PSAO: (TSAO/TSAE)*100
                               VARIABLES 
PSAO: Porcentaje de Servicios y Apoyos de Asistencia Social  Otorgados.
TSAO: Total de Servicios y Apoyos de Asistencia Social  Otorgados.
TSAE: Total de Servicios y Apoyos de Asistencia Social Estimados.</v>
      </c>
      <c r="J47" s="91" t="str">
        <f>IF(ISBLANK('5. Pp (3 años)'!J50),"",'5. Pp (3 años)'!J50)</f>
        <v>UNIDAD DE MEDIDA DEL INDICADOR:
Porcentaje.
UNIDAD DE MEDIDA DE LAS VARIABLES:
Servicios y apoyos</v>
      </c>
      <c r="K47" s="64" t="str">
        <f>IF(ISBLANK('5. Pp (3 años)'!K50),"",'5. Pp (3 años)'!K50)</f>
        <v>Ascendente</v>
      </c>
      <c r="L47" s="91" t="str">
        <f>IF(ISBLANK('5. Pp (3 años)'!L50),"",'5. Pp (3 años)'!L50)</f>
        <v>PSAO: Del 1 de  enero del 2025 al 31 diciembre de 2027 se entregarán 59,339 servicios y apoyos de asistencia social.
VARIACIÓN DE LA META EN RELACIÓN A LA LÍNEA BASE
Meta absoluta: -2,837 servicios y apoyos de asistencia social.
Meta relativa:  -4.56% inferior a la línea base.    
Nota: Debido a que la actividad "Recepcionar y brindar orientaciones de los trámites y servicios a las y los usuarios que acuden al SMDIFBJ y atenciones en general", tiene una meta programada inferior a su línea base afecta la meta programada del componente.</v>
      </c>
      <c r="M47" s="91" t="str">
        <f>IF(ISBLANK('5. Pp (3 años)'!M50),"",'5. Pp (3 años)'!M50)</f>
        <v>PSAO: Del 1 de enero de 2022 al 31 de diciembre de 2024 se otorgaron  62,176 servicios y apoyos de asistencia social.
2022: 27,144
2023:  20,032
2024: 15,000
Total: 62,176</v>
      </c>
      <c r="N47" s="91" t="str">
        <f>IF(ISBLANK('5. Pp (3 años)'!N50),"",'5. Pp (3 años)'!N50)</f>
        <v xml:space="preserve">Nombre del Documento: Servicios y Apoyos de Asistencia Social  2025-2027.
Nombre de quien Genera la información: 
Coordinación de Asistencia Social y Atención Ciudadana.
Periodicidad con que se genera la información:
Trimestral.
Liga de la página donde se localiza la información o ubicación: 
Base de datos en el equipo de computo DIFC001015, la carpeta esta denominada como "Apoyos otorgados".
 Archivado en Leforts y rubricado como "Estudios socioeconómicos" con sus anexos.
Carpetas rubricadas como "orientaciones" , ubicado en la repisa 1",en la oficina de la Coordinación de Asistencia Social y Atención Ciudadana
</v>
      </c>
      <c r="O47" s="91" t="str">
        <f>IF(ISBLANK('5. Pp (3 años)'!O50),"",'5. Pp (3 años)'!O50)</f>
        <v>La población de atención prioritaria acuden a solicitar los servicios y apoyos a la Coordinación de Asistencia Social y Atención Ciudadana.</v>
      </c>
      <c r="P47" s="92" t="str">
        <f>IF(ISBLANK('5. Pp (3 años)'!P50),"",'5. Pp (3 años)'!P50)</f>
        <v>ODS 1: Poner fin a la pobreza en todas sus formas en todo el mundo.
Meta 1.2 Para 2030, reducir al menos a la mitad la 
proporción de hombres, mujeres y niños de todas las edades que viven en la pobreza en todas sus dimensiones con arreglo a las definiciones nacionales.</v>
      </c>
    </row>
    <row r="48" spans="1:16" ht="207">
      <c r="A48" s="16"/>
      <c r="B48" s="93" t="str">
        <f>IF(ISBLANK('5. Pp (3 años)'!B51),"",'5. Pp (3 años)'!B51)</f>
        <v xml:space="preserve">
Coordinación de Asistencia Social y Atención Ciudadana</v>
      </c>
      <c r="C48" s="29" t="str">
        <f>IF(ISBLANK('5. Pp (3 años)'!C51),"",'5. Pp (3 años)'!C51)</f>
        <v>Actividad</v>
      </c>
      <c r="D48" s="31" t="str">
        <f>IF(ISBLANK('5. Pp (3 años)'!D51),"",'5. Pp (3 años)'!D51)</f>
        <v>4.2.1.1.2.1. Entrega de apoyos de asistencia social  a personas de atención prioritaria.</v>
      </c>
      <c r="E48" s="31" t="str">
        <f>IF(ISBLANK('5. Pp (3 años)'!E51),"",'5. Pp (3 años)'!E51)</f>
        <v>PASE: Porcentaje de Apoyos de Asistencia Social Entregados.</v>
      </c>
      <c r="F48" s="31" t="str">
        <f>IF(ISBLANK('5. Pp (3 años)'!F51),"",'5. Pp (3 años)'!F51)</f>
        <v>Este indicador mide el cumplimiento de los apoyos de asistencia social (alimentarios, de salud y aparatos funcionales) entregados a través de la Coordinación de Asistencia Social y Atención Ciudadana y en coordinación con instituciones públicas, privadas y asociaciones civiles.</v>
      </c>
      <c r="G48" s="29" t="str">
        <f>IF(ISBLANK('5. Pp (3 años)'!G51),"",'5. Pp (3 años)'!G51)</f>
        <v>Eficacia</v>
      </c>
      <c r="H48" s="29" t="str">
        <f>IF(ISBLANK('5. Pp (3 años)'!H51),"",'5. Pp (3 años)'!H51)</f>
        <v>Trimestral</v>
      </c>
      <c r="I48" s="31" t="str">
        <f>IF(ISBLANK('5. Pp (3 años)'!I51),"",'5. Pp (3 años)'!I51)</f>
        <v xml:space="preserve">                 MÉTODO DE CÁLCULO
                PASE= (TASE/TASP)*100
                              VARIABLES
PASE: Porcentaje de Apoyos de Asistencia Social Entregados.
TASE: Total de Apoyos de Asistencia Social Entregados.
TASP: Total de Apoyos de Asistencia Social Programados.</v>
      </c>
      <c r="J48" s="31" t="str">
        <f>IF(ISBLANK('5. Pp (3 años)'!J51),"",'5. Pp (3 años)'!J51)</f>
        <v>UNIDAD DE MEDIDA DEL INDICADOR:
Porcentaje.
UNIDAD DE MEDIDA DE LAS VARIABLES:
Apoyos</v>
      </c>
      <c r="K48" s="29" t="str">
        <f>IF(ISBLANK('5. Pp (3 años)'!K51),"",'5. Pp (3 años)'!K51)</f>
        <v>Ascendente</v>
      </c>
      <c r="L48" s="31" t="str">
        <f>IF(ISBLANK('5. Pp (3 años)'!L51),"",'5. Pp (3 años)'!L51)</f>
        <v xml:space="preserve">PASE: Del 1 de  enero del 2025 al 31 diciembre de 2027, se realizarán 9,986 apoyos de asistencia social .
VARIACIÓN DE LA META EN RELACIÓN A LA LÍNEA BASE
Meta absoluta: -1,351 apoyos de Asistencia Social.
Meta relativa: -11.92% inferior a la línea base.
</v>
      </c>
      <c r="M48" s="31" t="str">
        <f>IF(ISBLANK('5. Pp (3 años)'!M51),"",'5. Pp (3 años)'!M51)</f>
        <v>PASE: Del 1 de enero del 2022 al 31 de diciembre del 2024, se realizaron 11,337 apoyos de asistencia social.
2022: 5,331
2023: 3,782
2024: 2,224
Total: 11,337</v>
      </c>
      <c r="N48" s="31" t="str">
        <f>IF(ISBLANK('5. Pp (3 años)'!N51),"",'5. Pp (3 años)'!N51)</f>
        <v>Nombre del Documento: 
Apoyos otorgados.
Nombre de quien Genera la información: 
Coordinación de Asistencia Social y Atención Ciudadana.
Periodicidad con que se genera la información:
Trimestral.
Liga de la página donde se localiza la información o ubicación: 
Archivo digital ubicado en la Coordinación de Asistencia Social en el equipo de computo DIFC01015.</v>
      </c>
      <c r="O48" s="31" t="str">
        <f>IF(ISBLANK('5. Pp (3 años)'!O51),"",'5. Pp (3 años)'!O51)</f>
        <v>La población de atención prioritaria solicita los apoyos de asistencia social.
Las instituciones públicas y asociaciones civiles entregan apoyos de asistencia social en coordinación con el SMDIFBJ.</v>
      </c>
      <c r="P48" s="204" t="str">
        <f>IF(ISBLANK('5. Pp (3 años)'!P51),"",'5. Pp (3 años)'!P51)</f>
        <v/>
      </c>
    </row>
    <row r="49" spans="1:16" ht="189.75">
      <c r="A49" s="87"/>
      <c r="B49" s="93" t="str">
        <f>IF(ISBLANK('5. Pp (3 años)'!B52),"",'5. Pp (3 años)'!B52)</f>
        <v xml:space="preserve">
Coordinación de Asistencia Social y Atención Ciudadana</v>
      </c>
      <c r="C49" s="29" t="str">
        <f>IF(ISBLANK('5. Pp (3 años)'!C52),"",'5. Pp (3 años)'!C52)</f>
        <v>Actividad</v>
      </c>
      <c r="D49" s="31" t="str">
        <f>IF(ISBLANK('5. Pp (3 años)'!D52),"",'5. Pp (3 años)'!D52)</f>
        <v>4.2.1.1.2.2. Realización de estudios socioeconómicos  a personas de atención prioritaria.</v>
      </c>
      <c r="E49" s="31" t="str">
        <f>IF(ISBLANK('5. Pp (3 años)'!E52),"",'5. Pp (3 años)'!E52)</f>
        <v>PESR: Porcentaje de Estudios Socioeconómicos Realizados.</v>
      </c>
      <c r="F49" s="31" t="str">
        <f>IF(ISBLANK('5. Pp (3 años)'!F52),"",'5. Pp (3 años)'!F52)</f>
        <v>Este indicador mide el grado de cumplimiento de los estudios socioeconómicos realizados a personas de atención prioritaria que solicitan un servicio de apoyo de asistencia social. Así como a Asociaciones Civiles que solicitan el trámite de acreditación a la Unidad Jurídica.</v>
      </c>
      <c r="G49" s="29" t="str">
        <f>IF(ISBLANK('5. Pp (3 años)'!G52),"",'5. Pp (3 años)'!G52)</f>
        <v>Eficacia</v>
      </c>
      <c r="H49" s="29" t="str">
        <f>IF(ISBLANK('5. Pp (3 años)'!H52),"",'5. Pp (3 años)'!H52)</f>
        <v>Trimestral</v>
      </c>
      <c r="I49" s="31" t="str">
        <f>IF(ISBLANK('5. Pp (3 años)'!I52),"",'5. Pp (3 años)'!I52)</f>
        <v xml:space="preserve">                 MÉTODO DE CÁLCULO 
                PESR=(TESR/TESE) *100
                               VARIABLES
PESR: Porcentaje de Estudios Socioeconómicos Realizados.
TESR: Total de Estudios Socioeconómicos Realizados.
TESE: Total de Estudios Socioeconómicos Estimados.</v>
      </c>
      <c r="J49" s="31" t="str">
        <f>IF(ISBLANK('5. Pp (3 años)'!J52),"",'5. Pp (3 años)'!J52)</f>
        <v>UNIDAD DE MEDIDA DEL INDICADOR:
Porcentaje.
UNIDAD DE MEDIDA DE LAS VARIABLES:
Estudios socioeconómicos.</v>
      </c>
      <c r="K49" s="29" t="str">
        <f>IF(ISBLANK('5. Pp (3 años)'!K52),"",'5. Pp (3 años)'!K52)</f>
        <v>Ascendente</v>
      </c>
      <c r="L49" s="31" t="str">
        <f>IF(ISBLANK('5. Pp (3 años)'!L52),"",'5. Pp (3 años)'!L52)</f>
        <v xml:space="preserve">PESR: Del 1 de  enero del 2025 al 31 diciembre de 2027, se realizarán 4,086 estudios socioeconómicos.
VARIACIÓN DE LA META EN RELACIÓN A LA LÍNEA BASE
Meta absoluta: 1,117 estudios socioeconómicos.
Meta relativa: 37.62% superior a la línea base.
</v>
      </c>
      <c r="M49" s="31" t="str">
        <f>IF(ISBLANK('5. Pp (3 años)'!M52),"",'5. Pp (3 años)'!M52)</f>
        <v>PESR: Del 1 de enero de 2022 al 31 de diciembre de 2024, se realizaron un total de 2,969 estudios socioeconómicos.
2022: 889
2023: 1,415
2024: 665
Total: 2,969</v>
      </c>
      <c r="N49" s="31" t="str">
        <f>IF(ISBLANK('5. Pp (3 años)'!N52),"",'5. Pp (3 años)'!N52)</f>
        <v>Nombre del Documento: Concentrado de estudios socioeconómicos
Nombre de quién Genera la información: 
Coordinación de Asistencia Social y Atención Ciudadana.
Periodicidad con que se genera la información:
Trimestral.
Liga de la página donde se localiza la información o ubicación: Lefort de consulta ubicado en la oficina de la Coordinación de Asistencia Social y Atención Ciudadana.</v>
      </c>
      <c r="O49" s="31" t="str">
        <f>IF(ISBLANK('5. Pp (3 años)'!O52),"",'5. Pp (3 años)'!O52)</f>
        <v>La población de atención prioritaria acuden al SMDIFBJ a solicitar apoyos de asistencia social.
 Las Asociaciones Civiles solicitan el trámite de acreditación a la Unidad Jurídica.</v>
      </c>
      <c r="P49" s="204" t="str">
        <f>IF(ISBLANK('5. Pp (3 años)'!P52),"",'5. Pp (3 años)'!P52)</f>
        <v/>
      </c>
    </row>
    <row r="50" spans="1:16" ht="241.5">
      <c r="A50" s="33"/>
      <c r="B50" s="93" t="str">
        <f>IF(ISBLANK('5. Pp (3 años)'!B53),"",'5. Pp (3 años)'!B53)</f>
        <v xml:space="preserve">
Coordinación de Asistencia Social y Atención Ciudadana</v>
      </c>
      <c r="C50" s="29" t="str">
        <f>IF(ISBLANK('5. Pp (3 años)'!C53),"",'5. Pp (3 años)'!C53)</f>
        <v>Actividad</v>
      </c>
      <c r="D50" s="31" t="str">
        <f>IF(ISBLANK('5. Pp (3 años)'!D53),"",'5. Pp (3 años)'!D53)</f>
        <v>4.2.1.1.2.3. Recepcionar y brindar orientaciones de los trámites y servicios a las usuarias y los usuarios que acuden al SMDIFBJ y atenciones en general.
SMDIFBJ: Sistema Municipal para el Desarrollo Integral de la Familia de Benito Juárez.</v>
      </c>
      <c r="E50" s="31" t="str">
        <f>IF(ISBLANK('5. Pp (3 años)'!E53),"",'5. Pp (3 años)'!E53)</f>
        <v>POAB: Porcentaje de Orientaciones y Atenciones Brindadas.</v>
      </c>
      <c r="F50" s="31" t="str">
        <f>IF(ISBLANK('5. Pp (3 años)'!F53),"",'5. Pp (3 años)'!F53)</f>
        <v xml:space="preserve">
Este indicador mide el cumplimiento de las atenciones y orientaciones a las usuarias y los usuarios que asisten al SMDIFBJ como son: información sobre los trámites y servicios que ofrece la institución, gestiones, canalizaciones, atenciones telefónicas, atenciones en las brigadas.</v>
      </c>
      <c r="G50" s="29" t="str">
        <f>IF(ISBLANK('5. Pp (3 años)'!G53),"",'5. Pp (3 años)'!G53)</f>
        <v>Eficacia</v>
      </c>
      <c r="H50" s="29" t="str">
        <f>IF(ISBLANK('5. Pp (3 años)'!H53),"",'5. Pp (3 años)'!H53)</f>
        <v>Trimestral</v>
      </c>
      <c r="I50" s="31" t="str">
        <f>IF(ISBLANK('5. Pp (3 años)'!I53),"",'5. Pp (3 años)'!I53)</f>
        <v xml:space="preserve">                MÉTODO DE CÁLCULO 
              POAB=(TOAB/TOAE)*100
                               VARIABLES
POAB: Porcentaje de Orientaciones y Atenciones Brindadas.
TOAB: Total de Orientaciones y Atenciones Brindadas.
TOAE: Total de Orientaciones y Atenciones Estimadas.</v>
      </c>
      <c r="J50" s="31" t="str">
        <f>IF(ISBLANK('5. Pp (3 años)'!J53),"",'5. Pp (3 años)'!J53)</f>
        <v>UNIDAD DE MEDIDA DEL INDICADOR:
Porcentaje.
UNIDAD DE MEDIDA DE LAS VARIABLES:
Orientaciones y Atenciones.</v>
      </c>
      <c r="K50" s="29" t="str">
        <f>IF(ISBLANK('5. Pp (3 años)'!K53),"",'5. Pp (3 años)'!K53)</f>
        <v>Ascendente</v>
      </c>
      <c r="L50" s="31" t="str">
        <f>IF(ISBLANK('5. Pp (3 años)'!L53),"",'5. Pp (3 años)'!L53)</f>
        <v>POAB: Del 1 de  enero del 2025 al 31 diciembre de 2027, se otorgarán 45,267 orientaciones y atenciones a las y los usuarios que acuden al SMDIFBJ.
VARIACIÓN DE LA META EN RELACIÓN A LA LÍNEA BASE
Meta absoluta: -2,603 orientaciones.
Meta relativa: -5.44% inferior a la línea base.
Nota. La meta programada es inferior a la línea base ya que se tomo en cuenta que en el 2022 no se llevaba un control de las personas que se atendían en el modulo de información por lo que no reportaban datos reales.</v>
      </c>
      <c r="M50" s="31" t="str">
        <f>IF(ISBLANK('5. Pp (3 años)'!M53),"",'5. Pp (3 años)'!M53)</f>
        <v>POAB: Del 1 de enero de 2022 al 31 de diciembre de 2024, se  realizaron 47,870 orientaciones y atenciones.
2022: 20,924
2023: 14,835
2024: 12,111
Total: 47,870</v>
      </c>
      <c r="N50" s="31" t="str">
        <f>IF(ISBLANK('5. Pp (3 años)'!N53),"",'5. Pp (3 años)'!N53)</f>
        <v>Nombre del Documento: Lista de orientaciones 2025-2027
Nombre de quien Genera la información: 
Coordinación de Asistencia Social y Atención Ciudadana.
Periodicidad con que se genera la información:
Trimestral.
Liga de la página donde se localiza la información o ubicación:  
Lefort de consulta ubicado en la repisa 1, en la oficina de la Coordinación de Asistencia Social y Atención Ciudadana.</v>
      </c>
      <c r="O50" s="31" t="str">
        <f>IF(ISBLANK('5. Pp (3 años)'!O53),"",'5. Pp (3 años)'!O53)</f>
        <v>Las usuarias y los usuarios acude al SMDIFBJ a solicitar información de los trámites y servicios que se brindan.</v>
      </c>
      <c r="P50" s="204" t="str">
        <f>IF(ISBLANK('5. Pp (3 años)'!P53),"",'5. Pp (3 años)'!P53)</f>
        <v/>
      </c>
    </row>
    <row r="51" spans="1:16" ht="17.25">
      <c r="A51" s="33"/>
      <c r="B51" s="93" t="e">
        <f>IF(ISBLANK('5. Pp (3 años)'!#REF!),"",'5. Pp (3 años)'!#REF!)</f>
        <v>#REF!</v>
      </c>
      <c r="C51" s="29" t="e">
        <f>IF(ISBLANK('5. Pp (3 años)'!#REF!),"",'5. Pp (3 años)'!#REF!)</f>
        <v>#REF!</v>
      </c>
      <c r="D51" s="31" t="e">
        <f>IF(ISBLANK('5. Pp (3 años)'!#REF!),"",'5. Pp (3 años)'!#REF!)</f>
        <v>#REF!</v>
      </c>
      <c r="E51" s="31" t="e">
        <f>IF(ISBLANK('5. Pp (3 años)'!#REF!),"",'5. Pp (3 años)'!#REF!)</f>
        <v>#REF!</v>
      </c>
      <c r="F51" s="31" t="e">
        <f>IF(ISBLANK('5. Pp (3 años)'!#REF!),"",'5. Pp (3 años)'!#REF!)</f>
        <v>#REF!</v>
      </c>
      <c r="G51" s="29" t="e">
        <f>IF(ISBLANK('5. Pp (3 años)'!#REF!),"",'5. Pp (3 años)'!#REF!)</f>
        <v>#REF!</v>
      </c>
      <c r="H51" s="29" t="e">
        <f>IF(ISBLANK('5. Pp (3 años)'!#REF!),"",'5. Pp (3 años)'!#REF!)</f>
        <v>#REF!</v>
      </c>
      <c r="I51" s="31" t="e">
        <f>IF(ISBLANK('5. Pp (3 años)'!#REF!),"",'5. Pp (3 años)'!#REF!)</f>
        <v>#REF!</v>
      </c>
      <c r="J51" s="31" t="e">
        <f>IF(ISBLANK('5. Pp (3 años)'!#REF!),"",'5. Pp (3 años)'!#REF!)</f>
        <v>#REF!</v>
      </c>
      <c r="K51" s="29" t="e">
        <f>IF(ISBLANK('5. Pp (3 años)'!#REF!),"",'5. Pp (3 años)'!#REF!)</f>
        <v>#REF!</v>
      </c>
      <c r="L51" s="31" t="e">
        <f>IF(ISBLANK('5. Pp (3 años)'!#REF!),"",'5. Pp (3 años)'!#REF!)</f>
        <v>#REF!</v>
      </c>
      <c r="M51" s="31" t="e">
        <f>IF(ISBLANK('5. Pp (3 años)'!#REF!),"",'5. Pp (3 años)'!#REF!)</f>
        <v>#REF!</v>
      </c>
      <c r="N51" s="31" t="e">
        <f>IF(ISBLANK('5. Pp (3 años)'!#REF!),"",'5. Pp (3 años)'!#REF!)</f>
        <v>#REF!</v>
      </c>
      <c r="O51" s="31" t="e">
        <f>IF(ISBLANK('5. Pp (3 años)'!#REF!),"",'5. Pp (3 años)'!#REF!)</f>
        <v>#REF!</v>
      </c>
      <c r="P51" s="204" t="e">
        <f>IF(ISBLANK('5. Pp (3 años)'!#REF!),"",'5. Pp (3 años)'!#REF!)</f>
        <v>#REF!</v>
      </c>
    </row>
    <row r="52" spans="1:16" ht="17.25">
      <c r="A52" s="33"/>
      <c r="B52" s="93" t="e">
        <f>IF(ISBLANK('5. Pp (3 años)'!#REF!),"",'5. Pp (3 años)'!#REF!)</f>
        <v>#REF!</v>
      </c>
      <c r="C52" s="29" t="e">
        <f>IF(ISBLANK('5. Pp (3 años)'!#REF!),"",'5. Pp (3 años)'!#REF!)</f>
        <v>#REF!</v>
      </c>
      <c r="D52" s="31" t="e">
        <f>IF(ISBLANK('5. Pp (3 años)'!#REF!),"",'5. Pp (3 años)'!#REF!)</f>
        <v>#REF!</v>
      </c>
      <c r="E52" s="31" t="e">
        <f>IF(ISBLANK('5. Pp (3 años)'!#REF!),"",'5. Pp (3 años)'!#REF!)</f>
        <v>#REF!</v>
      </c>
      <c r="F52" s="31" t="e">
        <f>IF(ISBLANK('5. Pp (3 años)'!#REF!),"",'5. Pp (3 años)'!#REF!)</f>
        <v>#REF!</v>
      </c>
      <c r="G52" s="29" t="e">
        <f>IF(ISBLANK('5. Pp (3 años)'!#REF!),"",'5. Pp (3 años)'!#REF!)</f>
        <v>#REF!</v>
      </c>
      <c r="H52" s="29" t="e">
        <f>IF(ISBLANK('5. Pp (3 años)'!#REF!),"",'5. Pp (3 años)'!#REF!)</f>
        <v>#REF!</v>
      </c>
      <c r="I52" s="31" t="e">
        <f>IF(ISBLANK('5. Pp (3 años)'!#REF!),"",'5. Pp (3 años)'!#REF!)</f>
        <v>#REF!</v>
      </c>
      <c r="J52" s="31" t="e">
        <f>IF(ISBLANK('5. Pp (3 años)'!#REF!),"",'5. Pp (3 años)'!#REF!)</f>
        <v>#REF!</v>
      </c>
      <c r="K52" s="29" t="e">
        <f>IF(ISBLANK('5. Pp (3 años)'!#REF!),"",'5. Pp (3 años)'!#REF!)</f>
        <v>#REF!</v>
      </c>
      <c r="L52" s="31" t="e">
        <f>IF(ISBLANK('5. Pp (3 años)'!#REF!),"",'5. Pp (3 años)'!#REF!)</f>
        <v>#REF!</v>
      </c>
      <c r="M52" s="31" t="e">
        <f>IF(ISBLANK('5. Pp (3 años)'!#REF!),"",'5. Pp (3 años)'!#REF!)</f>
        <v>#REF!</v>
      </c>
      <c r="N52" s="31" t="e">
        <f>IF(ISBLANK('5. Pp (3 años)'!#REF!),"",'5. Pp (3 años)'!#REF!)</f>
        <v>#REF!</v>
      </c>
      <c r="O52" s="31" t="e">
        <f>IF(ISBLANK('5. Pp (3 años)'!#REF!),"",'5. Pp (3 años)'!#REF!)</f>
        <v>#REF!</v>
      </c>
      <c r="P52" s="204" t="e">
        <f>IF(ISBLANK('5. Pp (3 años)'!#REF!),"",'5. Pp (3 años)'!#REF!)</f>
        <v>#REF!</v>
      </c>
    </row>
    <row r="53" spans="1:16" ht="293.25">
      <c r="B53" s="89" t="str">
        <f>IF(ISBLANK('5. Pp (3 años)'!B54),"",'5. Pp (3 años)'!B54)</f>
        <v xml:space="preserve"> Dirección Administrativa y de Finanzas</v>
      </c>
      <c r="C53" s="64" t="str">
        <f>IF(ISBLANK('5. Pp (3 años)'!C54),"",'5. Pp (3 años)'!C54)</f>
        <v>Componente</v>
      </c>
      <c r="D53" s="91" t="str">
        <f>IF(ISBLANK('5. Pp (3 años)'!D54),"",'5. Pp (3 años)'!D54)</f>
        <v>4.2.1.1.3. Procedimientos administrativos para las diferentes áreas del SMDIFBJ realizados.
SMDIFBJ: Sistema Municipal para el Desarrollo Integral de la Familia de Benito Juárez.</v>
      </c>
      <c r="E53" s="91" t="str">
        <f>IF(ISBLANK('5. Pp (3 años)'!E54),"",'5. Pp (3 años)'!E54)</f>
        <v>PPAR: Porcentaje de Procedimientos Administrativos  Realizados.</v>
      </c>
      <c r="F53" s="91" t="str">
        <f>IF(ISBLANK('5. Pp (3 años)'!F54),"",'5. Pp (3 años)'!F54)</f>
        <v>Este indicador mide el grado de cumplimiento de los procedimientos administrativos otorgados a las diferentes unidades del SMDIFBJ, como son: mantenimiento de instalaciones, vehículos y equipo de cómputo, compras de insumos, resguardos de mobiliario, reportes contables, etc.</v>
      </c>
      <c r="G53" s="64" t="str">
        <f>IF(ISBLANK('5. Pp (3 años)'!G54),"",'5. Pp (3 años)'!G54)</f>
        <v>Eficacia</v>
      </c>
      <c r="H53" s="64" t="str">
        <f>IF(ISBLANK('5. Pp (3 años)'!H54),"",'5. Pp (3 años)'!H54)</f>
        <v>Trimestral</v>
      </c>
      <c r="I53" s="91" t="str">
        <f>IF(ISBLANK('5. Pp (3 años)'!I54),"",'5. Pp (3 años)'!I54)</f>
        <v xml:space="preserve">                 MÉTODO DE CÁLCULO
                PPAR=(TPAR/TPAE)*100
                              VARIABLES
PPAR: Porcentaje de Procedimientos Administrativos  Realizados.
TPAR: Total de Procedimientos Administrativos  Realizados.
TPAE: Total de Procedimientos Administrativos Estimados.</v>
      </c>
      <c r="J53" s="91" t="str">
        <f>IF(ISBLANK('5. Pp (3 años)'!J54),"",'5. Pp (3 años)'!J54)</f>
        <v>UNIDAD DE MEDIDA DEL INDICADOR:
Porcentaje.
UNIDAD DE MEDIDA DE LAS VARIABLES:
Procedimientos Administrativos.</v>
      </c>
      <c r="K53" s="64" t="str">
        <f>IF(ISBLANK('5. Pp (3 años)'!K54),"",'5. Pp (3 años)'!K54)</f>
        <v>Ascendente</v>
      </c>
      <c r="L53" s="91" t="str">
        <f>IF(ISBLANK('5. Pp (3 años)'!L54),"",'5. Pp (3 años)'!L54)</f>
        <v xml:space="preserve">PPAR: Del 01 de enero de 2025 al 31 de diciembre del 2027 se realizarán 17,724 procedimientos administrativos.
VARIACIÓN DE LA META EN RELACIÓN A LA LÍNEA BASE
Meta Absoluta: -17,240 Procedimientos Administrativos.
Meta Relativa: -49.31% inferior a la línea  base.
La línea base es superior a la meta programada debido a que en el 2024 se desvinculo el área de operativa y logística de eventos la cual paso a ser una Coordinación dependiente de la Dirección general por lo que el proceso administrativo para solicitar sus servicios se dejaron de contabilizar. </v>
      </c>
      <c r="M53" s="91" t="str">
        <f>IF(ISBLANK('5. Pp (3 años)'!M54),"",'5. Pp (3 años)'!M54)</f>
        <v>PPAR: Del 01 de enero de 2022 al 31 de diciembre de 2024 se realizarán  34,964 procedimientos administrativos.
2022: 14,103
2023: 11,942
2024: 8,919
Total: 34,964</v>
      </c>
      <c r="N53" s="91" t="str">
        <f>IF(ISBLANK('5. Pp (3 años)'!N54),"",'5. Pp (3 años)'!N54)</f>
        <v>Nombre del Documento:
Informes trimestrales de los procedimientos administrativos de las  áreas del  Sistema DIF de  Benito de Juárez 2025 - 2027.
Nombre de quien Genera la información: 
Dirección Administrativa y de Finanzas
Periodicidad con que se genera la información:
Trimestral.        
Liga de la página donde se localiza la información o ubicación:                                                                                                                                                                                                                                                                                                                                                                                                                                                                                                                                            Lefort con clave de expediente MBJ-DGSDIF-DAF-002-2025 - 2027 ubicado en el área de recepción de la Coordinación de Recursos Financieros.</v>
      </c>
      <c r="O53" s="91" t="str">
        <f>IF(ISBLANK('5. Pp (3 años)'!O54),"",'5. Pp (3 años)'!O54)</f>
        <v>Las instalaciones y oficinas del SMDIFBJ requieren de mantenimiento de instalaciones, vehículos y equipo de cómputo.</v>
      </c>
      <c r="P53" s="92" t="str">
        <f>IF(ISBLANK('5. Pp (3 años)'!P54),"",'5. Pp (3 años)'!P54)</f>
        <v/>
      </c>
    </row>
    <row r="54" spans="1:16" ht="224.25">
      <c r="B54" s="93" t="str">
        <f>IF(ISBLANK('5. Pp (3 años)'!B55),"",'5. Pp (3 años)'!B55)</f>
        <v xml:space="preserve">
Coordinación de Recursos Financieros</v>
      </c>
      <c r="C54" s="29" t="str">
        <f>IF(ISBLANK('5. Pp (3 años)'!C55),"",'5. Pp (3 años)'!C55)</f>
        <v>Actividad</v>
      </c>
      <c r="D54" s="31" t="str">
        <f>IF(ISBLANK('5. Pp (3 años)'!D55),"",'5. Pp (3 años)'!D55)</f>
        <v>4.2.1.1.3.1. Realización de reportes contables, presupuestarios y financieros para la integración de la cuenta pública.</v>
      </c>
      <c r="E54" s="31" t="str">
        <f>IF(ISBLANK('5. Pp (3 años)'!E55),"",'5. Pp (3 años)'!E55)</f>
        <v>PRCPFE: Porcentaje de Reportes Contables, Presupuestarios y Financieros Elaborados.</v>
      </c>
      <c r="F54" s="31" t="str">
        <f>IF(ISBLANK('5. Pp (3 años)'!F55),"",'5. Pp (3 años)'!F55)</f>
        <v>Este indicador mide el cumplimiento de los reportes contables, presupuestarios y financieros realizados para el avance en la contabilidad y en la preparación de la cuenta pública para el cumplimiento ante las entidades fiscalizadoras.</v>
      </c>
      <c r="G54" s="29" t="str">
        <f>IF(ISBLANK('5. Pp (3 años)'!G55),"",'5. Pp (3 años)'!G55)</f>
        <v>Eficacia</v>
      </c>
      <c r="H54" s="29" t="str">
        <f>IF(ISBLANK('5. Pp (3 años)'!H55),"",'5. Pp (3 años)'!H55)</f>
        <v>Trimestral</v>
      </c>
      <c r="I54" s="31" t="str">
        <f>IF(ISBLANK('5. Pp (3 años)'!I55),"",'5. Pp (3 años)'!I55)</f>
        <v xml:space="preserve">                MÉTODO DE CÁLCULO 
      PRCPFE=(TRCPFE/TRCPFP)*100      
                                VARIABLES
  PRCPFE: Porcentaje de Reportes Contables, Presupuestarios y Financieros Elaborados.
TRCPFE: Total de Reportes  Contables, Presupuestarios y Financieros Elaborados.
TRCPFP: Total de Reportes   Contables, Presupuestarios y Financieros Programados.</v>
      </c>
      <c r="J54" s="31" t="str">
        <f>IF(ISBLANK('5. Pp (3 años)'!J55),"",'5. Pp (3 años)'!J55)</f>
        <v>UNIDAD DE MEDIDA DEL INDICADOR:
Porcentaje.
UNIDAD DE MEDIDA DE LAS VARIABLES:
Reportes</v>
      </c>
      <c r="K54" s="29" t="str">
        <f>IF(ISBLANK('5. Pp (3 años)'!K55),"",'5. Pp (3 años)'!K55)</f>
        <v>Ascendente</v>
      </c>
      <c r="L54" s="31" t="str">
        <f>IF(ISBLANK('5. Pp (3 años)'!L55),"",'5. Pp (3 años)'!L55)</f>
        <v>PRCPFE: Del 01 de enero de 2025 al 31 de diciembre del 2027 se realizaron  300 reportes contables, presupuestarios y financieros.</v>
      </c>
      <c r="M54" s="31" t="str">
        <f>IF(ISBLANK('5. Pp (3 años)'!M55),"",'5. Pp (3 años)'!M55)</f>
        <v>PRCPFE: Del 01 de enero de 2022 al 31 de diciembre de 2024 se realizaron 300 reportes contables, presupuestarios y financieros.
2022: 100
2023: 100  
2024: 100
Total: 300</v>
      </c>
      <c r="N54" s="31" t="str">
        <f>IF(ISBLANK('5. Pp (3 años)'!N55),"",'5. Pp (3 años)'!N55)</f>
        <v>Nombre del Documento: Informe de Reportes Contables, Presupuestarios y Financieros del SMDIFBJ 2025 y 2027.
Nombre del área que Genera la información: 
Coordinación de Recursos Financieros.
Periodicidad con que se genera la información:  
Trimestral.
Liga de la página donde se localiza la información o ubicación:
Lefort con clave de expediente MBJ-DGSDIF-DAF-CRF-002-2025 y 2027 ubicado en el área de recepción de la Coordinación de Recursos Financieros.</v>
      </c>
      <c r="O54" s="31" t="str">
        <f>IF(ISBLANK('5. Pp (3 años)'!O55),"",'5. Pp (3 años)'!O55)</f>
        <v>Se reciben las ministraciones para la operación del SMDIFBJ.</v>
      </c>
      <c r="P54" s="204" t="str">
        <f>IF(ISBLANK('5. Pp (3 años)'!P55),"",'5. Pp (3 años)'!P55)</f>
        <v/>
      </c>
    </row>
    <row r="55" spans="1:16" ht="207">
      <c r="B55" s="93" t="str">
        <f>IF(ISBLANK('5. Pp (3 años)'!B56),"",'5. Pp (3 años)'!B56)</f>
        <v xml:space="preserve">
Coordinación de Recursos Humanos</v>
      </c>
      <c r="C55" s="29" t="str">
        <f>IF(ISBLANK('5. Pp (3 años)'!C56),"",'5. Pp (3 años)'!C56)</f>
        <v>Actividad</v>
      </c>
      <c r="D55" s="31" t="str">
        <f>IF(ISBLANK('5. Pp (3 años)'!D56),"",'5. Pp (3 años)'!D56)</f>
        <v>4.2.1.1.3.2. Elaboración de cédulas nominales quincenales por medio de un control de incidencias.</v>
      </c>
      <c r="E55" s="31" t="str">
        <f>IF(ISBLANK('5. Pp (3 años)'!E56),"",'5. Pp (3 años)'!E56)</f>
        <v>PCNE: Porcentaje de Cédulas Nominales Elaboradas.</v>
      </c>
      <c r="F55" s="31" t="str">
        <f>IF(ISBLANK('5. Pp (3 años)'!F56),"",'5. Pp (3 años)'!F56)</f>
        <v>Este indicador mide el grado de cumplimiento de las cédulas nominales de vacaciones y/o permisos RH004, movimientos RH003, altas RH001, Bajas RH002 del recurso humano, supervisando que las áreas cumplan con los lineamientos para la solicitud de las cédulas de acuerdo al reglamento.</v>
      </c>
      <c r="G55" s="29" t="str">
        <f>IF(ISBLANK('5. Pp (3 años)'!G56),"",'5. Pp (3 años)'!G56)</f>
        <v>Eficacia</v>
      </c>
      <c r="H55" s="29" t="str">
        <f>IF(ISBLANK('5. Pp (3 años)'!H56),"",'5. Pp (3 años)'!H56)</f>
        <v>Trimestral</v>
      </c>
      <c r="I55" s="31" t="str">
        <f>IF(ISBLANK('5. Pp (3 años)'!I56),"",'5. Pp (3 años)'!I56)</f>
        <v xml:space="preserve">                MÉTODO DE CÁLCULO
             PCNE=(TCNE/TCNP)*100
                               VARIABLES 
PCNE: Porcentaje de Cédulas Nominales Elaboradas.
TCNE: Total de Cédulas Nominales Elaboradas.
TCNP: Total de Cédulas Nominales Programadas.
</v>
      </c>
      <c r="J55" s="31" t="str">
        <f>IF(ISBLANK('5. Pp (3 años)'!J56),"",'5. Pp (3 años)'!J56)</f>
        <v>UNIDAD DE MEDIDA DEL INDICADOR:
Porcentaje.
UNIDAD DE MEDIDA DE LAS VARIABLES:
Cédulas nominales.</v>
      </c>
      <c r="K55" s="29" t="str">
        <f>IF(ISBLANK('5. Pp (3 años)'!K56),"",'5. Pp (3 años)'!K56)</f>
        <v>Ascendente</v>
      </c>
      <c r="L55" s="31" t="str">
        <f>IF(ISBLANK('5. Pp (3 años)'!L56),"",'5. Pp (3 años)'!L56)</f>
        <v>PCNE: Del 01 de enero de 2025 al 31 de diciembre del 2027 se elaborarán 4,812 cédulas nominales.
VARIACIÓN DE LA META EN RELACIÓN A LA LÍNEA BASE
Meta absoluta: 94 cédulas nominales.
Meta relativa: 1.99% superior a la línea base.</v>
      </c>
      <c r="M55" s="31" t="str">
        <f>IF(ISBLANK('5. Pp (3 años)'!M56),"",'5. Pp (3 años)'!M56)</f>
        <v>PCNE: Del 01 de enero de 2022 al 31 de diciembre de 2024 se elaboraron 4,718 Cédulas nominales.
2022: 1,790
2023: 1,745
2024: 1,183
Total: 4,718</v>
      </c>
      <c r="N55" s="31" t="str">
        <f>IF(ISBLANK('5. Pp (3 años)'!N56),"",'5. Pp (3 años)'!N56)</f>
        <v>Nombre del Documento: Cédulas nominales RH001, RH002, RH003, RH004.
Nombre de quien Genera la información: Coordinación de Recursos Humanos.
Periodicidad con que se genera la información:
Trimestral .
Liga de la página donde se localiza la información o ubicación: 
Se encuentran en la oficina de Recursos Humanos ubicadas en cada uno de  los expedientes del personal dentro del archivero gris No.1.</v>
      </c>
      <c r="O55" s="31" t="str">
        <f>IF(ISBLANK('5. Pp (3 años)'!O56),"",'5. Pp (3 años)'!O56)</f>
        <v>Las condiciones sanitarias y climatológicas son adecuadas.</v>
      </c>
      <c r="P55" s="204" t="str">
        <f>IF(ISBLANK('5. Pp (3 años)'!P56),"",'5. Pp (3 años)'!P56)</f>
        <v/>
      </c>
    </row>
    <row r="56" spans="1:16" ht="258.75">
      <c r="B56" s="93" t="str">
        <f>IF(ISBLANK('5. Pp (3 años)'!B57),"",'5. Pp (3 años)'!B57)</f>
        <v xml:space="preserve">
Jefatura de Capacitación</v>
      </c>
      <c r="C56" s="29" t="str">
        <f>IF(ISBLANK('5. Pp (3 años)'!C57),"",'5. Pp (3 años)'!C57)</f>
        <v>Actividad</v>
      </c>
      <c r="D56" s="31" t="str">
        <f>IF(ISBLANK('5. Pp (3 años)'!D57),"",'5. Pp (3 años)'!D57)</f>
        <v>4.2.1.1.3.3. Capacitación interna al personal de conformidad a la legislación aplicable en el Sistema Municipal DIF Benito Juárez alineados al programa de sistema de cuidados.</v>
      </c>
      <c r="E56" s="31" t="str">
        <f>IF(ISBLANK('5. Pp (3 años)'!E57),"",'5. Pp (3 años)'!E57)</f>
        <v>PCC: Porcentaje de Colaboradores Capacitados.</v>
      </c>
      <c r="F56" s="31" t="str">
        <f>IF(ISBLANK('5. Pp (3 años)'!F57),"",'5. Pp (3 años)'!F57)</f>
        <v>Este indicador mide el cumplimiento de los colaboradores del SMDIFBJ que asisten a los cursos de capacitación para aumentar sus conocimientos y habilidades inherentes a su puesto para su crecimiento personal y profesional, también para dar una mejor atención a la población.</v>
      </c>
      <c r="G56" s="29" t="str">
        <f>IF(ISBLANK('5. Pp (3 años)'!G57),"",'5. Pp (3 años)'!G57)</f>
        <v>Eficiencia</v>
      </c>
      <c r="H56" s="29" t="str">
        <f>IF(ISBLANK('5. Pp (3 años)'!H57),"",'5. Pp (3 años)'!H57)</f>
        <v>Trimestral</v>
      </c>
      <c r="I56" s="31" t="str">
        <f>IF(ISBLANK('5. Pp (3 años)'!I57),"",'5. Pp (3 años)'!I57)</f>
        <v xml:space="preserve">                MÉTODO DE CÁLCULO
                  PCC=(TCC/TCE)*100
                              VARIABLES
PCC: Porcentaje de Colaboradores Capacitados.
TCC: Total de Colaboradores Capacitados.
TCE: Total de Colaboradores Estimados a capacitar.</v>
      </c>
      <c r="J56" s="31" t="str">
        <f>IF(ISBLANK('5. Pp (3 años)'!J57),"",'5. Pp (3 años)'!J57)</f>
        <v>UNIDAD DE MEDIDA DEL INDICADOR:
Porcentaje.
UNIDAD DE MEDIDA DE LAS VARIABLES:
Colaboradores.</v>
      </c>
      <c r="K56" s="29" t="str">
        <f>IF(ISBLANK('5. Pp (3 años)'!K57),"",'5. Pp (3 años)'!K57)</f>
        <v>Ascendente</v>
      </c>
      <c r="L56" s="31" t="str">
        <f>IF(ISBLANK('5. Pp (3 años)'!L57),"",'5. Pp (3 años)'!L57)</f>
        <v>PCC: Del 01 de enero 2025 al 31 de diciembre 2027 se capacitarán 4,800 colaboradores del SMDIF de BJ.
VARIACIÓN DE LA META EN RELACIÓN A LA LÍNEA BASE
Meta absoluta: -1,490 colaboradores capacitados
Meta relativa: -23.69% inferior a la línea base.
Para este trienio se reduce un 23.69%, esto con motivo de la carga laboral de los colaboradores, quienes tienen que cumplir con la operatividad de sus áreas, por consiguiente se hace esta modificación para la organización del tiempo disponible para aprovechar la capacitación y que no sean los mismos participantes.</v>
      </c>
      <c r="M56" s="31" t="str">
        <f>IF(ISBLANK('5. Pp (3 años)'!M57),"",'5. Pp (3 años)'!M57)</f>
        <v>PCC: Del 01 de enero de 2022 al 31 de diciembre de 2024 se capacitaron a 6,290 colaboradores.
2022: 2,411
2023: 1,950
2024: 1,929
Total: 6,290</v>
      </c>
      <c r="N56" s="31" t="str">
        <f>IF(ISBLANK('5. Pp (3 años)'!N57),"",'5. Pp (3 años)'!N57)</f>
        <v>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nomenclatura carpeta de consulta 2025- 2027</v>
      </c>
      <c r="O56" s="31" t="str">
        <f>IF(ISBLANK('5. Pp (3 años)'!O57),"",'5. Pp (3 años)'!O57)</f>
        <v>Las condiciones sanitarias y climatológicas son adecuadas.</v>
      </c>
      <c r="P56" s="204" t="str">
        <f>IF(ISBLANK('5. Pp (3 años)'!P57),"",'5. Pp (3 años)'!P57)</f>
        <v/>
      </c>
    </row>
    <row r="57" spans="1:16" ht="189.75">
      <c r="B57" s="93" t="str">
        <f>IF(ISBLANK('5. Pp (3 años)'!B58),"",'5. Pp (3 años)'!B58)</f>
        <v/>
      </c>
      <c r="C57" s="29" t="str">
        <f>IF(ISBLANK('5. Pp (3 años)'!C58),"",'5. Pp (3 años)'!C58)</f>
        <v>Actividad</v>
      </c>
      <c r="D57" s="31" t="str">
        <f>IF(ISBLANK('5. Pp (3 años)'!D58),"",'5. Pp (3 años)'!D58)</f>
        <v/>
      </c>
      <c r="E57" s="31" t="str">
        <f>IF(ISBLANK('5. Pp (3 años)'!E58),"",'5. Pp (3 años)'!E58)</f>
        <v>PCB: Porcentaje de Capacitaciones Brindadas.</v>
      </c>
      <c r="F57" s="31" t="str">
        <f>IF(ISBLANK('5. Pp (3 años)'!F58),"",'5. Pp (3 años)'!F58)</f>
        <v>Este indicador mide el cumplimiento de las capacitaciones brindadas a los colaboradores del SMDIF BJ para incrementar sus conocimientos y habilidades inherentes a su puesto para su crecimiento personal y profesional para coadyuvar la mejora continua en la atención a la población.</v>
      </c>
      <c r="G57" s="29" t="str">
        <f>IF(ISBLANK('5. Pp (3 años)'!G58),"",'5. Pp (3 años)'!G58)</f>
        <v>Eficiencia</v>
      </c>
      <c r="H57" s="29" t="str">
        <f>IF(ISBLANK('5. Pp (3 años)'!H58),"",'5. Pp (3 años)'!H58)</f>
        <v>Trimestral</v>
      </c>
      <c r="I57" s="31" t="str">
        <f>IF(ISBLANK('5. Pp (3 años)'!I58),"",'5. Pp (3 años)'!I58)</f>
        <v xml:space="preserve">                MÉTODO DE CÁLCULO
                   PCB=(TCB/TCE)*100
                              VARIABLES
PCB: Porcentaje de Capacitaciones Brindadas. 
TCB: Total de Capacitaciones Brindadas.
TCE: Total de Capacitaciones Estimadas.</v>
      </c>
      <c r="J57" s="31" t="str">
        <f>IF(ISBLANK('5. Pp (3 años)'!J58),"",'5. Pp (3 años)'!J58)</f>
        <v>UNIDAD DE MEDIDA DEL INDICADOR:
Porcentaje.
UNIDAD DE MEDIDA DE LAS VARIABLES:
Capacitaciones.</v>
      </c>
      <c r="K57" s="29" t="str">
        <f>IF(ISBLANK('5. Pp (3 años)'!K58),"",'5. Pp (3 años)'!K58)</f>
        <v>Ascendente</v>
      </c>
      <c r="L57" s="31" t="str">
        <f>IF(ISBLANK('5. Pp (3 años)'!L58),"",'5. Pp (3 años)'!L58)</f>
        <v>PCB: Del 01 de enero 2025 al 31 de diciembre del 2027 se brindaran 90 capacitaciones a los colaboradores del SMDIF de BJ.
VARIACIÓN DE LA META EN RELACIÓN A LA LÍNEA BASE
Meta absoluta:1 capacitación
Meta relativa: 1.12 % superior a la línea base.</v>
      </c>
      <c r="M57" s="31" t="str">
        <f>IF(ISBLANK('5. Pp (3 años)'!M58),"",'5. Pp (3 años)'!M58)</f>
        <v>PCB: Del 01 de enero de 2022 al 31 de diciembre de 2024 se brindaron 89 capacitaciones.
2022: N/D
2023: 57
2024: 32
Total: 89</v>
      </c>
      <c r="N57" s="31" t="str">
        <f>IF(ISBLANK('5. Pp (3 años)'!N58),"",'5. Pp (3 años)'!N58)</f>
        <v>Nombre del Documento: 
Listas de asistencia de capacitaciones.
Nombre de quien Genera la información:
Jefatura del área de capacitación.
Periodicidad con que se genera la información:                Trimestral.
Liga de la página donde se localiza la información o ubicación:  
Oficina de la Coordinación de Recursos Humanos, lefort con el nombre consulta 2025- 2027</v>
      </c>
      <c r="O57" s="31" t="str">
        <f>IF(ISBLANK('5. Pp (3 años)'!O58),"",'5. Pp (3 años)'!O58)</f>
        <v>Las condiciones sanitarias y climatológicas son adecuadas.</v>
      </c>
      <c r="P57" s="204" t="str">
        <f>IF(ISBLANK('5. Pp (3 años)'!P58),"",'5. Pp (3 años)'!P58)</f>
        <v/>
      </c>
    </row>
    <row r="58" spans="1:16" ht="224.25">
      <c r="B58" s="93" t="str">
        <f>IF(ISBLANK('5. Pp (3 años)'!B59),"",'5. Pp (3 años)'!B59)</f>
        <v xml:space="preserve">
Coordinación de Patrimonio</v>
      </c>
      <c r="C58" s="29" t="str">
        <f>IF(ISBLANK('5. Pp (3 años)'!C59),"",'5. Pp (3 años)'!C59)</f>
        <v>Actividad</v>
      </c>
      <c r="D58" s="31" t="str">
        <f>IF(ISBLANK('5. Pp (3 años)'!D59),"",'5. Pp (3 años)'!D59)</f>
        <v>4.2.1.1.3.4. Elaboración de inventarios de bienes, muebles e inmuebles del SMDIFBJ para su adecuado control y verificación.</v>
      </c>
      <c r="E58" s="31" t="str">
        <f>IF(ISBLANK('5. Pp (3 años)'!E59),"",'5. Pp (3 años)'!E59)</f>
        <v>PIE: Porcentaje de Inventarios de bienes muebles e inmuebles Elaborados.</v>
      </c>
      <c r="F58" s="31" t="str">
        <f>IF(ISBLANK('5. Pp (3 años)'!F59),"",'5. Pp (3 años)'!F59)</f>
        <v>Este indicador mide el cumplimiento de los inventarios que se realizan de manera semestral para la actualización del patrimonio interno (mobiliario, inmuebles, vehículos, etc.) para lograr un mejor control y verificación en el uso de los bienes muebles con los que cuenta el SMDIFBJ.</v>
      </c>
      <c r="G58" s="29" t="str">
        <f>IF(ISBLANK('5. Pp (3 años)'!G59),"",'5. Pp (3 años)'!G59)</f>
        <v>Eficacia</v>
      </c>
      <c r="H58" s="29" t="str">
        <f>IF(ISBLANK('5. Pp (3 años)'!H59),"",'5. Pp (3 años)'!H59)</f>
        <v>Trimestral</v>
      </c>
      <c r="I58" s="31" t="str">
        <f>IF(ISBLANK('5. Pp (3 años)'!I59),"",'5. Pp (3 años)'!I59)</f>
        <v xml:space="preserve">                MÉTODO DE CÁLCULO
                      PIE=(TIE/TIP)*100
                              VARIABLES
PIE: Porcentaje de Inventarios de bienes muebles e inmuebles Elaborados.
TIE: Total de Inventarios de bienes muebles e inmuebles Elaborados.
TIP: Total de Inventarios  de bienes muebles e inmuebles  Programados.</v>
      </c>
      <c r="J58" s="31" t="str">
        <f>IF(ISBLANK('5. Pp (3 años)'!J59),"",'5. Pp (3 años)'!J59)</f>
        <v>UNIDAD DE MEDIDA DEL INDICADOR:
Porcentaje.
UNIDAD DE MEDIDA DE LAS VARIABLES:
Inventarios.</v>
      </c>
      <c r="K58" s="29" t="str">
        <f>IF(ISBLANK('5. Pp (3 años)'!K59),"",'5. Pp (3 años)'!K59)</f>
        <v>Ascendente</v>
      </c>
      <c r="L58" s="31" t="str">
        <f>IF(ISBLANK('5. Pp (3 años)'!L59),"",'5. Pp (3 años)'!L59)</f>
        <v>PIE: Del 01 de enero de 2025 al 31 de diciembre del 2027 se realizarán  un total de 6 inventarios de bienes muebles e inmuebles.</v>
      </c>
      <c r="M58" s="31" t="str">
        <f>IF(ISBLANK('5. Pp (3 años)'!M59),"",'5. Pp (3 años)'!M59)</f>
        <v>PIE: Del 01 de enero de 2022 al 31 de diciembre del 2024 se elaboraron 6 inventarios de mobiliario, equipo de cómputo y parque vehicular.
2022: 2
2023: 2
2024: 2
Total: 6</v>
      </c>
      <c r="N58" s="31" t="str">
        <f>IF(ISBLANK('5. Pp (3 años)'!N59),"",'5. Pp (3 años)'!N59)</f>
        <v>Nombre del Documento: 
Archivo de inventarios de bienes, muebles e inmuebles resguardados.
Nombre de quien Genera la información: 
Coordinación de Patrimonio.
Periodicidad con que se genera la información: 
Trimestral.
Liga de la página donde se localiza la información o ubicación: 
Lefort Reportes: Documentos de Apoyo Inmediato/ RESGUARDOS INTERNOS DE MOBILIARIO POR INVENTARIO/2024.</v>
      </c>
      <c r="O58" s="31" t="str">
        <f>IF(ISBLANK('5. Pp (3 años)'!O59),"",'5. Pp (3 años)'!O59)</f>
        <v>Las condiciones sanitarias y climatológicas son adecuadas.</v>
      </c>
      <c r="P58" s="204" t="str">
        <f>IF(ISBLANK('5. Pp (3 años)'!P59),"",'5. Pp (3 años)'!P59)</f>
        <v/>
      </c>
    </row>
    <row r="59" spans="1:16" ht="207">
      <c r="B59" s="89" t="str">
        <f>IF(ISBLANK('5. Pp (3 años)'!B63),"",'5. Pp (3 años)'!B63)</f>
        <v xml:space="preserve">
Coordinación de Mantenimiento</v>
      </c>
      <c r="C59" s="64" t="str">
        <f>IF(ISBLANK('5. Pp (3 años)'!C63),"",'5. Pp (3 años)'!C63)</f>
        <v>Actividad</v>
      </c>
      <c r="D59" s="91" t="str">
        <f>IF(ISBLANK('5. Pp (3 años)'!D63),"",'5. Pp (3 años)'!D63)</f>
        <v>4.2.1.1.3.8 Realización de servicios a los inmuebles que son propiedad del SMDIFBJ  para tenerlos en optimas condiciones y brindar a los usuarios servicios en instalaciones dignas y confortables.
Servicios: Mantenimiento, reparación, remodelación, limpieza y vigilancia.</v>
      </c>
      <c r="E59" s="91" t="str">
        <f>IF(ISBLANK('5. Pp (3 años)'!E63),"",'5. Pp (3 años)'!E63)</f>
        <v>PSR: Porcentaje de Servicios Realizados.</v>
      </c>
      <c r="F59" s="91" t="str">
        <f>IF(ISBLANK('5. Pp (3 años)'!F63),"",'5. Pp (3 años)'!F63)</f>
        <v>Este indicador mide el cumplimiento de los servicios de mantenimiento, reparación, remodelación, limpieza y vigilancia que se realizan en las instalaciones del SMDIFBJ para que estén en óptimas condiciones, confortables, dignas e inclusivas y dar un mejor servicio a los usuarios.</v>
      </c>
      <c r="G59" s="64" t="str">
        <f>IF(ISBLANK('5. Pp (3 años)'!G63),"",'5. Pp (3 años)'!G63)</f>
        <v>Eficacia</v>
      </c>
      <c r="H59" s="64" t="str">
        <f>IF(ISBLANK('5. Pp (3 años)'!H63),"",'5. Pp (3 años)'!H63)</f>
        <v>Trimestral</v>
      </c>
      <c r="I59" s="91" t="str">
        <f>IF(ISBLANK('5. Pp (3 años)'!I63),"",'5. Pp (3 años)'!I63)</f>
        <v xml:space="preserve">                 MÉTODO DE CÁLCULO
                     PSR=(TSR/TSE)*100
                              VARIABLES
PSR: Porcentaje de Servicios Realizados.
TSR: Total de Servicios Realizados.
TSE: Total de Servicios Estimados.</v>
      </c>
      <c r="J59" s="91" t="str">
        <f>IF(ISBLANK('5. Pp (3 años)'!J63),"",'5. Pp (3 años)'!J63)</f>
        <v>UNIDAD DE MEDIDA DEL INDICADOR:
Porcentaje.
UNIDAD DE MEDIDA DE LAS VARIABLES:
Servicios</v>
      </c>
      <c r="K59" s="64" t="str">
        <f>IF(ISBLANK('5. Pp (3 años)'!K63),"",'5. Pp (3 años)'!K63)</f>
        <v>Ascendente</v>
      </c>
      <c r="L59" s="91" t="str">
        <f>IF(ISBLANK('5. Pp (3 años)'!L63),"",'5. Pp (3 años)'!L63)</f>
        <v>PSR: Del 01 de enero de 2025 al 31 de diciembre del 2027 se realizarán 2,993 servicios.
VARIACIÓN DE LA META EN RELACIÓN A LA LÍNEA BASE
Meta absoluta: 114 servicios.
Meta relativa: 3.96% Superior a la línea base.</v>
      </c>
      <c r="M59" s="91" t="str">
        <f>IF(ISBLANK('5. Pp (3 años)'!M63),"",'5. Pp (3 años)'!M63)</f>
        <v>PSR: Del 01 de enero de 2022 al 31 de diciembre del 2024 se realizaron 2,879 servicios.
2022: 964
2023: 1,051
2024: 864
Total: 2,879</v>
      </c>
      <c r="N59" s="91" t="str">
        <f>IF(ISBLANK('5. Pp (3 años)'!N63),"",'5. Pp (3 años)'!N63)</f>
        <v>Nombre del Documento: Reporte del Sistema de Tickets..
Nombre de quien genera la información:
Coordinación de Mantenimiento.
Periodicidad con que se genera la información:
Trimestral.
Liga de la página donde se localiza la información o ubicación:
Lefort con clave de expediente MBJ-DGSDIF-DAF-CM-002-2025-2027 ubicado en el anaquel numero 1 de la oficina de la Coordinación de Mantenimiento.</v>
      </c>
      <c r="O59" s="91" t="str">
        <f>IF(ISBLANK('5. Pp (3 años)'!O63),"",'5. Pp (3 años)'!O63)</f>
        <v xml:space="preserve">Las condiciones meteorológicas son adecuadas. </v>
      </c>
      <c r="P59" s="92" t="str">
        <f>IF(ISBLANK('5. Pp (3 años)'!P63),"",'5. Pp (3 años)'!P63)</f>
        <v/>
      </c>
    </row>
    <row r="60" spans="1:16" ht="17.25">
      <c r="B60" s="93" t="e">
        <f>IF(ISBLANK('5. Pp (3 años)'!#REF!),"",'5. Pp (3 años)'!#REF!)</f>
        <v>#REF!</v>
      </c>
      <c r="C60" s="29" t="e">
        <f>IF(ISBLANK('5. Pp (3 años)'!#REF!),"",'5. Pp (3 años)'!#REF!)</f>
        <v>#REF!</v>
      </c>
      <c r="D60" s="31" t="e">
        <f>IF(ISBLANK('5. Pp (3 años)'!#REF!),"",'5. Pp (3 años)'!#REF!)</f>
        <v>#REF!</v>
      </c>
      <c r="E60" s="31" t="e">
        <f>IF(ISBLANK('5. Pp (3 años)'!#REF!),"",'5. Pp (3 años)'!#REF!)</f>
        <v>#REF!</v>
      </c>
      <c r="F60" s="31" t="e">
        <f>IF(ISBLANK('5. Pp (3 años)'!#REF!),"",'5. Pp (3 años)'!#REF!)</f>
        <v>#REF!</v>
      </c>
      <c r="G60" s="29" t="e">
        <f>IF(ISBLANK('5. Pp (3 años)'!#REF!),"",'5. Pp (3 años)'!#REF!)</f>
        <v>#REF!</v>
      </c>
      <c r="H60" s="29" t="e">
        <f>IF(ISBLANK('5. Pp (3 años)'!#REF!),"",'5. Pp (3 años)'!#REF!)</f>
        <v>#REF!</v>
      </c>
      <c r="I60" s="31" t="e">
        <f>IF(ISBLANK('5. Pp (3 años)'!#REF!),"",'5. Pp (3 años)'!#REF!)</f>
        <v>#REF!</v>
      </c>
      <c r="J60" s="31" t="e">
        <f>IF(ISBLANK('5. Pp (3 años)'!#REF!),"",'5. Pp (3 años)'!#REF!)</f>
        <v>#REF!</v>
      </c>
      <c r="K60" s="29" t="e">
        <f>IF(ISBLANK('5. Pp (3 años)'!#REF!),"",'5. Pp (3 años)'!#REF!)</f>
        <v>#REF!</v>
      </c>
      <c r="L60" s="31" t="e">
        <f>IF(ISBLANK('5. Pp (3 años)'!#REF!),"",'5. Pp (3 años)'!#REF!)</f>
        <v>#REF!</v>
      </c>
      <c r="M60" s="31" t="e">
        <f>IF(ISBLANK('5. Pp (3 años)'!#REF!),"",'5. Pp (3 años)'!#REF!)</f>
        <v>#REF!</v>
      </c>
      <c r="N60" s="31" t="e">
        <f>IF(ISBLANK('5. Pp (3 años)'!#REF!),"",'5. Pp (3 años)'!#REF!)</f>
        <v>#REF!</v>
      </c>
      <c r="O60" s="31" t="e">
        <f>IF(ISBLANK('5. Pp (3 años)'!#REF!),"",'5. Pp (3 años)'!#REF!)</f>
        <v>#REF!</v>
      </c>
      <c r="P60" s="204" t="e">
        <f>IF(ISBLANK('5. Pp (3 años)'!#REF!),"",'5. Pp (3 años)'!#REF!)</f>
        <v>#REF!</v>
      </c>
    </row>
    <row r="61" spans="1:16" ht="17.25">
      <c r="B61" s="93" t="e">
        <f>IF(ISBLANK('5. Pp (3 años)'!#REF!),"",'5. Pp (3 años)'!#REF!)</f>
        <v>#REF!</v>
      </c>
      <c r="C61" s="29" t="e">
        <f>IF(ISBLANK('5. Pp (3 años)'!#REF!),"",'5. Pp (3 años)'!#REF!)</f>
        <v>#REF!</v>
      </c>
      <c r="D61" s="31" t="e">
        <f>IF(ISBLANK('5. Pp (3 años)'!#REF!),"",'5. Pp (3 años)'!#REF!)</f>
        <v>#REF!</v>
      </c>
      <c r="E61" s="31" t="e">
        <f>IF(ISBLANK('5. Pp (3 años)'!#REF!),"",'5. Pp (3 años)'!#REF!)</f>
        <v>#REF!</v>
      </c>
      <c r="F61" s="31" t="e">
        <f>IF(ISBLANK('5. Pp (3 años)'!#REF!),"",'5. Pp (3 años)'!#REF!)</f>
        <v>#REF!</v>
      </c>
      <c r="G61" s="29" t="e">
        <f>IF(ISBLANK('5. Pp (3 años)'!#REF!),"",'5. Pp (3 años)'!#REF!)</f>
        <v>#REF!</v>
      </c>
      <c r="H61" s="29" t="e">
        <f>IF(ISBLANK('5. Pp (3 años)'!#REF!),"",'5. Pp (3 años)'!#REF!)</f>
        <v>#REF!</v>
      </c>
      <c r="I61" s="31" t="e">
        <f>IF(ISBLANK('5. Pp (3 años)'!#REF!),"",'5. Pp (3 años)'!#REF!)</f>
        <v>#REF!</v>
      </c>
      <c r="J61" s="31" t="e">
        <f>IF(ISBLANK('5. Pp (3 años)'!#REF!),"",'5. Pp (3 años)'!#REF!)</f>
        <v>#REF!</v>
      </c>
      <c r="K61" s="29" t="e">
        <f>IF(ISBLANK('5. Pp (3 años)'!#REF!),"",'5. Pp (3 años)'!#REF!)</f>
        <v>#REF!</v>
      </c>
      <c r="L61" s="31" t="e">
        <f>IF(ISBLANK('5. Pp (3 años)'!#REF!),"",'5. Pp (3 años)'!#REF!)</f>
        <v>#REF!</v>
      </c>
      <c r="M61" s="31" t="e">
        <f>IF(ISBLANK('5. Pp (3 años)'!#REF!),"",'5. Pp (3 años)'!#REF!)</f>
        <v>#REF!</v>
      </c>
      <c r="N61" s="31" t="e">
        <f>IF(ISBLANK('5. Pp (3 años)'!#REF!),"",'5. Pp (3 años)'!#REF!)</f>
        <v>#REF!</v>
      </c>
      <c r="O61" s="31" t="e">
        <f>IF(ISBLANK('5. Pp (3 años)'!#REF!),"",'5. Pp (3 años)'!#REF!)</f>
        <v>#REF!</v>
      </c>
      <c r="P61" s="204" t="e">
        <f>IF(ISBLANK('5. Pp (3 años)'!#REF!),"",'5. Pp (3 años)'!#REF!)</f>
        <v>#REF!</v>
      </c>
    </row>
    <row r="62" spans="1:16" ht="17.25">
      <c r="B62" s="93" t="e">
        <f>IF(ISBLANK('5. Pp (3 años)'!#REF!),"",'5. Pp (3 años)'!#REF!)</f>
        <v>#REF!</v>
      </c>
      <c r="C62" s="29" t="e">
        <f>IF(ISBLANK('5. Pp (3 años)'!#REF!),"",'5. Pp (3 años)'!#REF!)</f>
        <v>#REF!</v>
      </c>
      <c r="D62" s="31" t="e">
        <f>IF(ISBLANK('5. Pp (3 años)'!#REF!),"",'5. Pp (3 años)'!#REF!)</f>
        <v>#REF!</v>
      </c>
      <c r="E62" s="31" t="e">
        <f>IF(ISBLANK('5. Pp (3 años)'!#REF!),"",'5. Pp (3 años)'!#REF!)</f>
        <v>#REF!</v>
      </c>
      <c r="F62" s="31" t="e">
        <f>IF(ISBLANK('5. Pp (3 años)'!#REF!),"",'5. Pp (3 años)'!#REF!)</f>
        <v>#REF!</v>
      </c>
      <c r="G62" s="29" t="e">
        <f>IF(ISBLANK('5. Pp (3 años)'!#REF!),"",'5. Pp (3 años)'!#REF!)</f>
        <v>#REF!</v>
      </c>
      <c r="H62" s="29" t="e">
        <f>IF(ISBLANK('5. Pp (3 años)'!#REF!),"",'5. Pp (3 años)'!#REF!)</f>
        <v>#REF!</v>
      </c>
      <c r="I62" s="31" t="e">
        <f>IF(ISBLANK('5. Pp (3 años)'!#REF!),"",'5. Pp (3 años)'!#REF!)</f>
        <v>#REF!</v>
      </c>
      <c r="J62" s="31" t="e">
        <f>IF(ISBLANK('5. Pp (3 años)'!#REF!),"",'5. Pp (3 años)'!#REF!)</f>
        <v>#REF!</v>
      </c>
      <c r="K62" s="29" t="e">
        <f>IF(ISBLANK('5. Pp (3 años)'!#REF!),"",'5. Pp (3 años)'!#REF!)</f>
        <v>#REF!</v>
      </c>
      <c r="L62" s="31" t="e">
        <f>IF(ISBLANK('5. Pp (3 años)'!#REF!),"",'5. Pp (3 años)'!#REF!)</f>
        <v>#REF!</v>
      </c>
      <c r="M62" s="31" t="e">
        <f>IF(ISBLANK('5. Pp (3 años)'!#REF!),"",'5. Pp (3 años)'!#REF!)</f>
        <v>#REF!</v>
      </c>
      <c r="N62" s="31" t="e">
        <f>IF(ISBLANK('5. Pp (3 años)'!#REF!),"",'5. Pp (3 años)'!#REF!)</f>
        <v>#REF!</v>
      </c>
      <c r="O62" s="31" t="e">
        <f>IF(ISBLANK('5. Pp (3 años)'!#REF!),"",'5. Pp (3 años)'!#REF!)</f>
        <v>#REF!</v>
      </c>
      <c r="P62" s="204" t="e">
        <f>IF(ISBLANK('5. Pp (3 años)'!#REF!),"",'5. Pp (3 años)'!#REF!)</f>
        <v>#REF!</v>
      </c>
    </row>
    <row r="63" spans="1:16" ht="17.25">
      <c r="B63" s="93" t="e">
        <f>IF(ISBLANK('5. Pp (3 años)'!#REF!),"",'5. Pp (3 años)'!#REF!)</f>
        <v>#REF!</v>
      </c>
      <c r="C63" s="29" t="e">
        <f>IF(ISBLANK('5. Pp (3 años)'!#REF!),"",'5. Pp (3 años)'!#REF!)</f>
        <v>#REF!</v>
      </c>
      <c r="D63" s="31" t="e">
        <f>IF(ISBLANK('5. Pp (3 años)'!#REF!),"",'5. Pp (3 años)'!#REF!)</f>
        <v>#REF!</v>
      </c>
      <c r="E63" s="31" t="e">
        <f>IF(ISBLANK('5. Pp (3 años)'!#REF!),"",'5. Pp (3 años)'!#REF!)</f>
        <v>#REF!</v>
      </c>
      <c r="F63" s="31" t="e">
        <f>IF(ISBLANK('5. Pp (3 años)'!#REF!),"",'5. Pp (3 años)'!#REF!)</f>
        <v>#REF!</v>
      </c>
      <c r="G63" s="29" t="e">
        <f>IF(ISBLANK('5. Pp (3 años)'!#REF!),"",'5. Pp (3 años)'!#REF!)</f>
        <v>#REF!</v>
      </c>
      <c r="H63" s="29" t="e">
        <f>IF(ISBLANK('5. Pp (3 años)'!#REF!),"",'5. Pp (3 años)'!#REF!)</f>
        <v>#REF!</v>
      </c>
      <c r="I63" s="31" t="e">
        <f>IF(ISBLANK('5. Pp (3 años)'!#REF!),"",'5. Pp (3 años)'!#REF!)</f>
        <v>#REF!</v>
      </c>
      <c r="J63" s="31" t="e">
        <f>IF(ISBLANK('5. Pp (3 años)'!#REF!),"",'5. Pp (3 años)'!#REF!)</f>
        <v>#REF!</v>
      </c>
      <c r="K63" s="29" t="e">
        <f>IF(ISBLANK('5. Pp (3 años)'!#REF!),"",'5. Pp (3 años)'!#REF!)</f>
        <v>#REF!</v>
      </c>
      <c r="L63" s="31" t="e">
        <f>IF(ISBLANK('5. Pp (3 años)'!#REF!),"",'5. Pp (3 años)'!#REF!)</f>
        <v>#REF!</v>
      </c>
      <c r="M63" s="31" t="e">
        <f>IF(ISBLANK('5. Pp (3 años)'!#REF!),"",'5. Pp (3 años)'!#REF!)</f>
        <v>#REF!</v>
      </c>
      <c r="N63" s="31" t="e">
        <f>IF(ISBLANK('5. Pp (3 años)'!#REF!),"",'5. Pp (3 años)'!#REF!)</f>
        <v>#REF!</v>
      </c>
      <c r="O63" s="31" t="e">
        <f>IF(ISBLANK('5. Pp (3 años)'!#REF!),"",'5. Pp (3 años)'!#REF!)</f>
        <v>#REF!</v>
      </c>
      <c r="P63" s="204" t="e">
        <f>IF(ISBLANK('5. Pp (3 años)'!#REF!),"",'5. Pp (3 años)'!#REF!)</f>
        <v>#REF!</v>
      </c>
    </row>
    <row r="64" spans="1:16" ht="17.25">
      <c r="B64" s="93" t="e">
        <f>IF(ISBLANK('5. Pp (3 años)'!#REF!),"",'5. Pp (3 años)'!#REF!)</f>
        <v>#REF!</v>
      </c>
      <c r="C64" s="29" t="e">
        <f>IF(ISBLANK('5. Pp (3 años)'!#REF!),"",'5. Pp (3 años)'!#REF!)</f>
        <v>#REF!</v>
      </c>
      <c r="D64" s="31" t="e">
        <f>IF(ISBLANK('5. Pp (3 años)'!#REF!),"",'5. Pp (3 años)'!#REF!)</f>
        <v>#REF!</v>
      </c>
      <c r="E64" s="31" t="e">
        <f>IF(ISBLANK('5. Pp (3 años)'!#REF!),"",'5. Pp (3 años)'!#REF!)</f>
        <v>#REF!</v>
      </c>
      <c r="F64" s="31" t="e">
        <f>IF(ISBLANK('5. Pp (3 años)'!#REF!),"",'5. Pp (3 años)'!#REF!)</f>
        <v>#REF!</v>
      </c>
      <c r="G64" s="29" t="e">
        <f>IF(ISBLANK('5. Pp (3 años)'!#REF!),"",'5. Pp (3 años)'!#REF!)</f>
        <v>#REF!</v>
      </c>
      <c r="H64" s="29" t="e">
        <f>IF(ISBLANK('5. Pp (3 años)'!#REF!),"",'5. Pp (3 años)'!#REF!)</f>
        <v>#REF!</v>
      </c>
      <c r="I64" s="31" t="e">
        <f>IF(ISBLANK('5. Pp (3 años)'!#REF!),"",'5. Pp (3 años)'!#REF!)</f>
        <v>#REF!</v>
      </c>
      <c r="J64" s="31" t="e">
        <f>IF(ISBLANK('5. Pp (3 años)'!#REF!),"",'5. Pp (3 años)'!#REF!)</f>
        <v>#REF!</v>
      </c>
      <c r="K64" s="29" t="e">
        <f>IF(ISBLANK('5. Pp (3 años)'!#REF!),"",'5. Pp (3 años)'!#REF!)</f>
        <v>#REF!</v>
      </c>
      <c r="L64" s="31" t="e">
        <f>IF(ISBLANK('5. Pp (3 años)'!#REF!),"",'5. Pp (3 años)'!#REF!)</f>
        <v>#REF!</v>
      </c>
      <c r="M64" s="31" t="e">
        <f>IF(ISBLANK('5. Pp (3 años)'!#REF!),"",'5. Pp (3 años)'!#REF!)</f>
        <v>#REF!</v>
      </c>
      <c r="N64" s="31" t="e">
        <f>IF(ISBLANK('5. Pp (3 años)'!#REF!),"",'5. Pp (3 años)'!#REF!)</f>
        <v>#REF!</v>
      </c>
      <c r="O64" s="31" t="e">
        <f>IF(ISBLANK('5. Pp (3 años)'!#REF!),"",'5. Pp (3 años)'!#REF!)</f>
        <v>#REF!</v>
      </c>
      <c r="P64" s="204" t="e">
        <f>IF(ISBLANK('5. Pp (3 años)'!#REF!),"",'5. Pp (3 años)'!#REF!)</f>
        <v>#REF!</v>
      </c>
    </row>
    <row r="65" spans="2:16" ht="241.5">
      <c r="B65" s="89" t="str">
        <f>IF(ISBLANK('5. Pp (3 años)'!B64),"",'5. Pp (3 años)'!B64)</f>
        <v xml:space="preserve"> Coordinación de Donativos</v>
      </c>
      <c r="C65" s="64" t="str">
        <f>IF(ISBLANK('5. Pp (3 años)'!C64),"",'5. Pp (3 años)'!C64)</f>
        <v>Componente</v>
      </c>
      <c r="D65" s="91" t="str">
        <f>IF(ISBLANK('5. Pp (3 años)'!D64),"",'5. Pp (3 años)'!D64)</f>
        <v>4.2.1.1.4. Donativos a las áreas del SMDIFBJ, Asociaciones Civiles y personas de atención prioritaria entregados.
SMDIFBJ: Sistema Municipal para el Desarrollo Integral de la Familia de Benito Juárez.</v>
      </c>
      <c r="E65" s="91" t="str">
        <f>IF(ISBLANK('5. Pp (3 años)'!E64),"",'5. Pp (3 años)'!E64)</f>
        <v>PDE: Porcentaje de Donativos Entregados.</v>
      </c>
      <c r="F65" s="91" t="str">
        <f>IF(ISBLANK('5. Pp (3 años)'!F64),"",'5. Pp (3 años)'!F64)</f>
        <v>Este indicador mide el grado de cumplimiento de los donativos entregados a las áreas del SMDIFBJ, asociaciones civiles y personas de atención prioritaria con la finalidad de fortalecer los programas sociales y acciones que realiza esta institución.</v>
      </c>
      <c r="G65" s="64" t="str">
        <f>IF(ISBLANK('5. Pp (3 años)'!G64),"",'5. Pp (3 años)'!G64)</f>
        <v>Eficacia</v>
      </c>
      <c r="H65" s="64" t="str">
        <f>IF(ISBLANK('5. Pp (3 años)'!H64),"",'5. Pp (3 años)'!H64)</f>
        <v>Trimestral</v>
      </c>
      <c r="I65" s="91" t="str">
        <f>IF(ISBLANK('5. Pp (3 años)'!I64),"",'5. Pp (3 años)'!I64)</f>
        <v xml:space="preserve">                 MÉTODO DE CÁLCULO
                    PDE=(TDE/TDP)*100
                               VARIABLES
 PDE: Porcentaje de Donativos Entregados.
TDE: Total de Donativos Entregados
TDP: Total de Donativos Programados.</v>
      </c>
      <c r="J65" s="91" t="str">
        <f>IF(ISBLANK('5. Pp (3 años)'!J64),"",'5. Pp (3 años)'!J64)</f>
        <v>UNIDAD DE MEDIDA DEL INDICADOR:
Porcentaje.
UNIDAD DE MEDIDA DE LAS VARIABLES:
Donativos Entregados</v>
      </c>
      <c r="K65" s="64" t="str">
        <f>IF(ISBLANK('5. Pp (3 años)'!K64),"",'5. Pp (3 años)'!K64)</f>
        <v>Ascendente</v>
      </c>
      <c r="L65" s="91" t="str">
        <f>IF(ISBLANK('5. Pp (3 años)'!L64),"",'5. Pp (3 años)'!L64)</f>
        <v>PDE: Del 01 de enero de 2025 al 31 de diciembre 2027 se entregarán 5,814 donativos a las áreas del SMDIFBJ y Asociaciones Civiles y personas de atención prioritaria.
VARIACIÓN DE LA META EN RELACIÓN A LA LÍNEA BASE
Meta absoluta: 3,865 donativos.
Meta relativa: 198.31% superior a la línea base</v>
      </c>
      <c r="M65" s="91" t="str">
        <f>IF(ISBLANK('5. Pp (3 años)'!M64),"",'5. Pp (3 años)'!M64)</f>
        <v>PDE: Del 01 de enero de 2022 al 31 de diciembre del 2024 se entregaron 1,949 donativos a las áreas del SMDIFBJ y Asociaciones Civiles y personas de atención prioritaria.
2022: 807
2023: 625
2024: 517
Total: 1,949</v>
      </c>
      <c r="N65" s="91" t="str">
        <f>IF(ISBLANK('5. Pp (3 años)'!N64),"",'5. Pp (3 años)'!N64)</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 y 2027
MBJ/DIF/DG/OM/CD/002/2025-2027 ubicado en la oficina de la Coordinación de Donativos.</v>
      </c>
      <c r="O65" s="91" t="str">
        <f>IF(ISBLANK('5. Pp (3 años)'!O64),"",'5. Pp (3 años)'!O64)</f>
        <v xml:space="preserve">Las empresas, organismos no gubernamentales, instituciones, población en general, etc.  entregan de manera voluntaria donativos al SMDIFBJ.
</v>
      </c>
      <c r="P65" s="92" t="str">
        <f>IF(ISBLANK('5. Pp (3 años)'!P64),"",'5. Pp (3 años)'!P64)</f>
        <v/>
      </c>
    </row>
    <row r="66" spans="2:16" ht="241.5">
      <c r="B66" s="93" t="str">
        <f>IF(ISBLANK('5. Pp (3 años)'!B65),"",'5. Pp (3 años)'!B65)</f>
        <v xml:space="preserve">
Coordinación de Donativos</v>
      </c>
      <c r="C66" s="29" t="str">
        <f>IF(ISBLANK('5. Pp (3 años)'!C65),"",'5. Pp (3 años)'!C65)</f>
        <v>Actividad</v>
      </c>
      <c r="D66" s="31" t="str">
        <f>IF(ISBLANK('5. Pp (3 años)'!D65),"",'5. Pp (3 años)'!D65)</f>
        <v>4.2.1.1.4.1. Recepción de donativos en especie o monetario.</v>
      </c>
      <c r="E66" s="31" t="str">
        <f>IF(ISBLANK('5. Pp (3 años)'!E65),"",'5. Pp (3 años)'!E65)</f>
        <v>PDR: Porcentaje de Donativos Recibidos.</v>
      </c>
      <c r="F66" s="31" t="str">
        <f>IF(ISBLANK('5. Pp (3 años)'!F65),"",'5. Pp (3 años)'!F65)</f>
        <v>Este indicador mide el cumplimiento de las entradas de donativos recepcionados de diferentes instituciones públicas y privadas, fundaciones, asociaciones, empresas socialmente responsables y la sociedad civil, mismo que se controla por medio de “reportes de entradas” diarias.</v>
      </c>
      <c r="G66" s="29" t="str">
        <f>IF(ISBLANK('5. Pp (3 años)'!G65),"",'5. Pp (3 años)'!G65)</f>
        <v>Eficacia</v>
      </c>
      <c r="H66" s="29" t="str">
        <f>IF(ISBLANK('5. Pp (3 años)'!H65),"",'5. Pp (3 años)'!H65)</f>
        <v>Trimestral</v>
      </c>
      <c r="I66" s="31" t="str">
        <f>IF(ISBLANK('5. Pp (3 años)'!I65),"",'5. Pp (3 años)'!I65)</f>
        <v xml:space="preserve">                 MÉTODO DE CÁLCULO
                    PDR= (TDR/TDE)*100
                              VARIABLES
PDR: Porcentaje de Donativos Recibidos.
TDR: Total de Donativos Recibidos.
TDE: Total de Donativos Estimados</v>
      </c>
      <c r="J66" s="31" t="str">
        <f>IF(ISBLANK('5. Pp (3 años)'!J65),"",'5. Pp (3 años)'!J65)</f>
        <v>UNIDAD DE MEDIDA DEL INDICADOR:
Porcentaje.
UNIDAD DE MEDIDA DE LAS VARIABLES:
Donativos Recibidos.</v>
      </c>
      <c r="K66" s="29" t="str">
        <f>IF(ISBLANK('5. Pp (3 años)'!K65),"",'5. Pp (3 años)'!K65)</f>
        <v>Ascendente</v>
      </c>
      <c r="L66" s="31" t="str">
        <f>IF(ISBLANK('5. Pp (3 años)'!L65),"",'5. Pp (3 años)'!L65)</f>
        <v>PDR: Del 01 de enero de 2025 al 31 de diciembre de 2027 se realizarán 9,360 recepciones de donativos.
VARIACIÓN DE LA META EN RELACIÓN A LA LÍNEA BASE
Meta absoluta: 937 donativos recibidos.
Meta relativa: 11.12% superior a la línea base.</v>
      </c>
      <c r="M66" s="31" t="str">
        <f>IF(ISBLANK('5. Pp (3 años)'!M65),"",'5. Pp (3 años)'!M65)</f>
        <v>PDR: Del 01 de enero de 2022 al 31 de diciembre del 2024 se registraron 8,423 donativos recibidos.
2022: 3,168
2023: 3,133
2024: 2,122
Total: 8,423</v>
      </c>
      <c r="N66" s="31" t="str">
        <f>IF(ISBLANK('5. Pp (3 años)'!N65),"",'5. Pp (3 años)'!N65)</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 ubicado en la oficina de la Coordinación de Donativos.</v>
      </c>
      <c r="O66" s="31" t="str">
        <f>IF(ISBLANK('5. Pp (3 años)'!O65),"",'5. Pp (3 años)'!O65)</f>
        <v>Instituciones públicas y privadas, Fundaciones, Asociaciones, Empresas socialmente responsables y la Sociedad civil entregan donativos al SMDIFBJ.</v>
      </c>
      <c r="P66" s="204" t="str">
        <f>IF(ISBLANK('5. Pp (3 años)'!P65),"",'5. Pp (3 años)'!P65)</f>
        <v/>
      </c>
    </row>
    <row r="67" spans="2:16" ht="224.25">
      <c r="B67" s="93" t="str">
        <f>IF(ISBLANK('5. Pp (3 años)'!B66),"",'5. Pp (3 años)'!B66)</f>
        <v xml:space="preserve">
Coordinación de Donativos</v>
      </c>
      <c r="C67" s="29" t="str">
        <f>IF(ISBLANK('5. Pp (3 años)'!C66),"",'5. Pp (3 años)'!C66)</f>
        <v>Actividad</v>
      </c>
      <c r="D67" s="31" t="str">
        <f>IF(ISBLANK('5. Pp (3 años)'!D66),"",'5. Pp (3 años)'!D66)</f>
        <v>4.2.1.1.4.2. Participación de Instituciones públicas, privadas, fundaciones, asociaciones, empresas socialmente responsables y sociedad civil que entregan donativos al SMDIF BJ.</v>
      </c>
      <c r="E67" s="31" t="str">
        <f>IF(ISBLANK('5. Pp (3 años)'!E66),"",'5. Pp (3 años)'!E66)</f>
        <v>PIFAESP: Porcentaje de Instituciones Públicas y Privadas, Fundaciones, Asociaciones, Empresas Socialmente Responsables y la Sociedad Civil Participantes.</v>
      </c>
      <c r="F67" s="31" t="str">
        <f>IF(ISBLANK('5. Pp (3 años)'!F66),"",'5. Pp (3 años)'!F66)</f>
        <v>Este indicador mide el grado de cumplimiento de participaciones de Instituciones públicas, privadas, fundaciones, asociaciones, empresas socialmente responsables y sociedad civil que entregan donativos para fortalecer los programas sociales y acciones que realiza el SMDIF BJ.</v>
      </c>
      <c r="G67" s="29" t="str">
        <f>IF(ISBLANK('5. Pp (3 años)'!G66),"",'5. Pp (3 años)'!G66)</f>
        <v>Eficacia</v>
      </c>
      <c r="H67" s="29" t="str">
        <f>IF(ISBLANK('5. Pp (3 años)'!H66),"",'5. Pp (3 años)'!H66)</f>
        <v>Trimestral</v>
      </c>
      <c r="I67" s="31" t="str">
        <f>IF(ISBLANK('5. Pp (3 años)'!I66),"",'5. Pp (3 años)'!I66)</f>
        <v xml:space="preserve">                MÉTODO DE CÁLCULO
      PIFAESP=(TIFAESP/TIFAESE)*100
                                 VARIABLES
PIFAESP: Porcentaje de Instituciones Públicas y Privadas, Fundaciones, Asociaciones, Empresas Socialmente Responsables y la Sociedad Civil Participantes.
TIFAESP: Total de Instituciones Públicas y Privadas, Fundaciones, Asociaciones, Empresas Socialmente Responsables y la Sociedad Civil Participantes
TIFAESE: Total de Instituciones Públicas y Privadas, Fundaciones, Asociaciones, Empresas Socialmente Responsables y la Sociedad Civil Estimados a participar.</v>
      </c>
      <c r="J67" s="31" t="str">
        <f>IF(ISBLANK('5. Pp (3 años)'!J66),"",'5. Pp (3 años)'!J66)</f>
        <v>UNIDAD DE MEDIDA DEL INDICADOR:
Porcentaje.
UNIDAD DE MEDIDA DE LAS VARIABLES:
Instituciones públicas y privadas, Fundaciones, Asociaciones, Empresas Socialmente Responsables y la Sociedad Civil .</v>
      </c>
      <c r="K67" s="29" t="str">
        <f>IF(ISBLANK('5. Pp (3 años)'!K66),"",'5. Pp (3 años)'!K66)</f>
        <v>Ascendente</v>
      </c>
      <c r="L67" s="31" t="str">
        <f>IF(ISBLANK('5. Pp (3 años)'!L66),"",'5. Pp (3 años)'!L66)</f>
        <v>PIFAESP: Del 01 de enero  de 2025 al 31 de diciembre de 2027 participarán 1,770  Instituciones públicas y privadas, Fundaciones, Asociaciones, Empresas socialmente responsables y la Sociedad civil con entregas de donativos.
VARIACIÓN DE LA META EN RELACIÓN A LA LÍNEA BASE
Meta absoluta: 1,229  participaciones de instituciones públicas y privadas, Fundaciones, Asociaciones, Empresas socialmente responsables y la Sociedad civil
Meta relativa: 227.17% superior a la línea base.</v>
      </c>
      <c r="M67" s="31" t="str">
        <f>IF(ISBLANK('5. Pp (3 años)'!M66),"",'5. Pp (3 años)'!M66)</f>
        <v xml:space="preserve">PIFAESP: Del 01 de enero de 2022 al 31 de diciembre del 2024 participaron 541 Instituciones públicas y privadas, Fundaciones, Asociaciones, Empresas socialmente responsables y la Sociedad civil con entrega de donativos.
2022: ND
2023: 262
2024: 279
Total: 541
</v>
      </c>
      <c r="N67" s="31" t="str">
        <f>IF(ISBLANK('5. Pp (3 años)'!N66),"",'5. Pp (3 años)'!N66)</f>
        <v>Nombre del Documento: Informes de entradas y salidas de donativos y sistema de almacén de donativos.
Nombre de quien Genera la información: 
Coordinación de Donativos.
Periodicidad con que se genera la información: 
Trimestral.
Liga de la página donde se localiza la información o ubicación: 
Lefort con clave de expediente: MBJ/DIF/DG/OM/CD/001/2025-2027, MBJ/DIF/DG/OM/CD/002/2025-2027</v>
      </c>
      <c r="O67" s="31" t="str">
        <f>IF(ISBLANK('5. Pp (3 años)'!O66),"",'5. Pp (3 años)'!O66)</f>
        <v>Instituciones públicas y privadas, Fundaciones, Asociaciones, Empresas socialmente responsables y la Sociedad civil entregan donativos al SMDIFBJ.</v>
      </c>
      <c r="P67" s="204" t="str">
        <f>IF(ISBLANK('5. Pp (3 años)'!P66),"",'5. Pp (3 años)'!P66)</f>
        <v/>
      </c>
    </row>
    <row r="68" spans="2:16" ht="17.25">
      <c r="B68" s="93" t="e">
        <f>IF(ISBLANK('5. Pp (3 años)'!#REF!),"",'5. Pp (3 años)'!#REF!)</f>
        <v>#REF!</v>
      </c>
      <c r="C68" s="29" t="e">
        <f>IF(ISBLANK('5. Pp (3 años)'!#REF!),"",'5. Pp (3 años)'!#REF!)</f>
        <v>#REF!</v>
      </c>
      <c r="D68" s="31" t="e">
        <f>IF(ISBLANK('5. Pp (3 años)'!#REF!),"",'5. Pp (3 años)'!#REF!)</f>
        <v>#REF!</v>
      </c>
      <c r="E68" s="31" t="e">
        <f>IF(ISBLANK('5. Pp (3 años)'!#REF!),"",'5. Pp (3 años)'!#REF!)</f>
        <v>#REF!</v>
      </c>
      <c r="F68" s="31" t="e">
        <f>IF(ISBLANK('5. Pp (3 años)'!#REF!),"",'5. Pp (3 años)'!#REF!)</f>
        <v>#REF!</v>
      </c>
      <c r="G68" s="29" t="e">
        <f>IF(ISBLANK('5. Pp (3 años)'!#REF!),"",'5. Pp (3 años)'!#REF!)</f>
        <v>#REF!</v>
      </c>
      <c r="H68" s="29" t="e">
        <f>IF(ISBLANK('5. Pp (3 años)'!#REF!),"",'5. Pp (3 años)'!#REF!)</f>
        <v>#REF!</v>
      </c>
      <c r="I68" s="31" t="e">
        <f>IF(ISBLANK('5. Pp (3 años)'!#REF!),"",'5. Pp (3 años)'!#REF!)</f>
        <v>#REF!</v>
      </c>
      <c r="J68" s="31" t="e">
        <f>IF(ISBLANK('5. Pp (3 años)'!#REF!),"",'5. Pp (3 años)'!#REF!)</f>
        <v>#REF!</v>
      </c>
      <c r="K68" s="29" t="e">
        <f>IF(ISBLANK('5. Pp (3 años)'!#REF!),"",'5. Pp (3 años)'!#REF!)</f>
        <v>#REF!</v>
      </c>
      <c r="L68" s="31" t="e">
        <f>IF(ISBLANK('5. Pp (3 años)'!#REF!),"",'5. Pp (3 años)'!#REF!)</f>
        <v>#REF!</v>
      </c>
      <c r="M68" s="31" t="e">
        <f>IF(ISBLANK('5. Pp (3 años)'!#REF!),"",'5. Pp (3 años)'!#REF!)</f>
        <v>#REF!</v>
      </c>
      <c r="N68" s="31" t="e">
        <f>IF(ISBLANK('5. Pp (3 años)'!#REF!),"",'5. Pp (3 años)'!#REF!)</f>
        <v>#REF!</v>
      </c>
      <c r="O68" s="31" t="e">
        <f>IF(ISBLANK('5. Pp (3 años)'!#REF!),"",'5. Pp (3 años)'!#REF!)</f>
        <v>#REF!</v>
      </c>
      <c r="P68" s="204" t="e">
        <f>IF(ISBLANK('5. Pp (3 años)'!#REF!),"",'5. Pp (3 años)'!#REF!)</f>
        <v>#REF!</v>
      </c>
    </row>
    <row r="69" spans="2:16" ht="17.25">
      <c r="B69" s="93" t="e">
        <f>IF(ISBLANK('5. Pp (3 años)'!#REF!),"",'5. Pp (3 años)'!#REF!)</f>
        <v>#REF!</v>
      </c>
      <c r="C69" s="29" t="e">
        <f>IF(ISBLANK('5. Pp (3 años)'!#REF!),"",'5. Pp (3 años)'!#REF!)</f>
        <v>#REF!</v>
      </c>
      <c r="D69" s="31" t="e">
        <f>IF(ISBLANK('5. Pp (3 años)'!#REF!),"",'5. Pp (3 años)'!#REF!)</f>
        <v>#REF!</v>
      </c>
      <c r="E69" s="31" t="e">
        <f>IF(ISBLANK('5. Pp (3 años)'!#REF!),"",'5. Pp (3 años)'!#REF!)</f>
        <v>#REF!</v>
      </c>
      <c r="F69" s="31" t="e">
        <f>IF(ISBLANK('5. Pp (3 años)'!#REF!),"",'5. Pp (3 años)'!#REF!)</f>
        <v>#REF!</v>
      </c>
      <c r="G69" s="29" t="e">
        <f>IF(ISBLANK('5. Pp (3 años)'!#REF!),"",'5. Pp (3 años)'!#REF!)</f>
        <v>#REF!</v>
      </c>
      <c r="H69" s="29" t="e">
        <f>IF(ISBLANK('5. Pp (3 años)'!#REF!),"",'5. Pp (3 años)'!#REF!)</f>
        <v>#REF!</v>
      </c>
      <c r="I69" s="31" t="e">
        <f>IF(ISBLANK('5. Pp (3 años)'!#REF!),"",'5. Pp (3 años)'!#REF!)</f>
        <v>#REF!</v>
      </c>
      <c r="J69" s="31" t="e">
        <f>IF(ISBLANK('5. Pp (3 años)'!#REF!),"",'5. Pp (3 años)'!#REF!)</f>
        <v>#REF!</v>
      </c>
      <c r="K69" s="29" t="e">
        <f>IF(ISBLANK('5. Pp (3 años)'!#REF!),"",'5. Pp (3 años)'!#REF!)</f>
        <v>#REF!</v>
      </c>
      <c r="L69" s="31" t="e">
        <f>IF(ISBLANK('5. Pp (3 años)'!#REF!),"",'5. Pp (3 años)'!#REF!)</f>
        <v>#REF!</v>
      </c>
      <c r="M69" s="31" t="e">
        <f>IF(ISBLANK('5. Pp (3 años)'!#REF!),"",'5. Pp (3 años)'!#REF!)</f>
        <v>#REF!</v>
      </c>
      <c r="N69" s="31" t="e">
        <f>IF(ISBLANK('5. Pp (3 años)'!#REF!),"",'5. Pp (3 años)'!#REF!)</f>
        <v>#REF!</v>
      </c>
      <c r="O69" s="31" t="e">
        <f>IF(ISBLANK('5. Pp (3 años)'!#REF!),"",'5. Pp (3 años)'!#REF!)</f>
        <v>#REF!</v>
      </c>
      <c r="P69" s="204" t="e">
        <f>IF(ISBLANK('5. Pp (3 años)'!#REF!),"",'5. Pp (3 años)'!#REF!)</f>
        <v>#REF!</v>
      </c>
    </row>
    <row r="70" spans="2:16" ht="17.25">
      <c r="B70" s="93" t="e">
        <f>IF(ISBLANK('5. Pp (3 años)'!#REF!),"",'5. Pp (3 años)'!#REF!)</f>
        <v>#REF!</v>
      </c>
      <c r="C70" s="29" t="e">
        <f>IF(ISBLANK('5. Pp (3 años)'!#REF!),"",'5. Pp (3 años)'!#REF!)</f>
        <v>#REF!</v>
      </c>
      <c r="D70" s="31" t="e">
        <f>IF(ISBLANK('5. Pp (3 años)'!#REF!),"",'5. Pp (3 años)'!#REF!)</f>
        <v>#REF!</v>
      </c>
      <c r="E70" s="31" t="e">
        <f>IF(ISBLANK('5. Pp (3 años)'!#REF!),"",'5. Pp (3 años)'!#REF!)</f>
        <v>#REF!</v>
      </c>
      <c r="F70" s="31" t="e">
        <f>IF(ISBLANK('5. Pp (3 años)'!#REF!),"",'5. Pp (3 años)'!#REF!)</f>
        <v>#REF!</v>
      </c>
      <c r="G70" s="29" t="e">
        <f>IF(ISBLANK('5. Pp (3 años)'!#REF!),"",'5. Pp (3 años)'!#REF!)</f>
        <v>#REF!</v>
      </c>
      <c r="H70" s="29" t="e">
        <f>IF(ISBLANK('5. Pp (3 años)'!#REF!),"",'5. Pp (3 años)'!#REF!)</f>
        <v>#REF!</v>
      </c>
      <c r="I70" s="31" t="e">
        <f>IF(ISBLANK('5. Pp (3 años)'!#REF!),"",'5. Pp (3 años)'!#REF!)</f>
        <v>#REF!</v>
      </c>
      <c r="J70" s="31" t="e">
        <f>IF(ISBLANK('5. Pp (3 años)'!#REF!),"",'5. Pp (3 años)'!#REF!)</f>
        <v>#REF!</v>
      </c>
      <c r="K70" s="29" t="e">
        <f>IF(ISBLANK('5. Pp (3 años)'!#REF!),"",'5. Pp (3 años)'!#REF!)</f>
        <v>#REF!</v>
      </c>
      <c r="L70" s="31" t="e">
        <f>IF(ISBLANK('5. Pp (3 años)'!#REF!),"",'5. Pp (3 años)'!#REF!)</f>
        <v>#REF!</v>
      </c>
      <c r="M70" s="31" t="e">
        <f>IF(ISBLANK('5. Pp (3 años)'!#REF!),"",'5. Pp (3 años)'!#REF!)</f>
        <v>#REF!</v>
      </c>
      <c r="N70" s="31" t="e">
        <f>IF(ISBLANK('5. Pp (3 años)'!#REF!),"",'5. Pp (3 años)'!#REF!)</f>
        <v>#REF!</v>
      </c>
      <c r="O70" s="31" t="e">
        <f>IF(ISBLANK('5. Pp (3 años)'!#REF!),"",'5. Pp (3 años)'!#REF!)</f>
        <v>#REF!</v>
      </c>
      <c r="P70" s="204" t="e">
        <f>IF(ISBLANK('5. Pp (3 años)'!#REF!),"",'5. Pp (3 años)'!#REF!)</f>
        <v>#REF!</v>
      </c>
    </row>
    <row r="71" spans="2:16" ht="241.5">
      <c r="B71" s="89" t="str">
        <f>IF(ISBLANK('5. Pp (3 años)'!B67),"",'5. Pp (3 años)'!B67)</f>
        <v xml:space="preserve">
Dirección de Prevención de Riesgos Psicosociales de Niñas, Niños y Adolescentes</v>
      </c>
      <c r="C71" s="64" t="str">
        <f>IF(ISBLANK('5. Pp (3 años)'!C67),"",'5. Pp (3 años)'!C67)</f>
        <v>Componente</v>
      </c>
      <c r="D71" s="91" t="str">
        <f>IF(ISBLANK('5. Pp (3 años)'!D67),"",'5. Pp (3 años)'!D67)</f>
        <v>4.2.1.1.5. Atenciones para la prevención de riesgos psicosociales mediante la concientización y actividades lúdicas que permitan la solución de conflictos a través de la cultura de la paz y los derechos de NNA, brindadas.
NNA: Niñas, Niños y Adolescentes.</v>
      </c>
      <c r="E71" s="91" t="str">
        <f>IF(ISBLANK('5. Pp (3 años)'!E67),"",'5. Pp (3 años)'!E67)</f>
        <v>PAPRPB: Porcentaje de Atenciones para la Prevención de Riesgos Psicosociales Brindadas.</v>
      </c>
      <c r="F71" s="91" t="str">
        <f>IF(ISBLANK('5. Pp (3 años)'!F67),"",'5. Pp (3 años)'!F67)</f>
        <v>Este indicador mide el cumplimiento de atenciones brindadas para la prevención de riesgos psicosociales para sensibilizar a las familias a través de la cultura de la paz y la solución de conflictos brindándoles herramientas de intervención familiar y permitir una sana convivencia.</v>
      </c>
      <c r="G71" s="64" t="str">
        <f>IF(ISBLANK('5. Pp (3 años)'!G67),"",'5. Pp (3 años)'!G67)</f>
        <v>Eficacia</v>
      </c>
      <c r="H71" s="64" t="str">
        <f>IF(ISBLANK('5. Pp (3 años)'!H67),"",'5. Pp (3 años)'!H67)</f>
        <v>Trimestral</v>
      </c>
      <c r="I71" s="91" t="str">
        <f>IF(ISBLANK('5. Pp (3 años)'!I67),"",'5. Pp (3 años)'!I67)</f>
        <v xml:space="preserve">                 MÉTODO DE CÁLCULO 
      PAPRPB=(TAPRPB/TAPRPE)*100 
                              VARIABLES
PAPRPB: Porcentaje de Atenciones para la Prevención de Riesgos Psicosociales Brindadas
TAPRPB: Total de Atenciones para la Prevención de Riesgos Psicosociales Brindadas.
TAPRPE: Total de Atenciones para la Prevención de Riesgos Psicosociales Estimadas.</v>
      </c>
      <c r="J71" s="91" t="str">
        <f>IF(ISBLANK('5. Pp (3 años)'!J67),"",'5. Pp (3 años)'!J67)</f>
        <v>UNIDAD DE MEDIDA DEL INDICADOR:
Porcentaje.
UNIDAD DE MEDIDA DE LAS VARIABLES:
Atenciones</v>
      </c>
      <c r="K71" s="64" t="str">
        <f>IF(ISBLANK('5. Pp (3 años)'!K67),"",'5. Pp (3 años)'!K67)</f>
        <v>Ascendente</v>
      </c>
      <c r="L71" s="91" t="str">
        <f>IF(ISBLANK('5. Pp (3 años)'!L67),"",'5. Pp (3 años)'!L67)</f>
        <v xml:space="preserve">PAPRPB: Del 01 de enero de 2025 al 31 de diciembre de 2027, se brindarán 129,000 atenciones para la prevención de riesgos psicosociales.
VARIACIÓN DE LA META EN RELACIÓN A LA LÍNEA BASE
Meta absoluta: 36,370 atenciones para la prevención de riesgos psicosociales. 
Meta relativa:  39.26% superior a la línea base.
</v>
      </c>
      <c r="M71" s="91" t="str">
        <f>IF(ISBLANK('5. Pp (3 años)'!M67),"",'5. Pp (3 años)'!M67)</f>
        <v>PAPRPB: Del 01 de enero de 2022 al 31 de diciembre del 2024 se brindaron 92,630 atenciones para la prevención de riesgos psicosociales.
2022: 28,484
2023: 32,705
2024: 31,441
Total: 92,630</v>
      </c>
      <c r="N71" s="91" t="str">
        <f>IF(ISBLANK('5. Pp (3 años)'!N67),"",'5. Pp (3 años)'!N67)</f>
        <v>Nombre del documento:
Lista de asistencia a pláticas y Formato de Graficas estadísticas de atenciones brindadas.
Nombre de quien genera la información:
Dirección de Prevención de Riesgos Psicosociales en NNA.
Periodicidad con que se genera la información: 
Trimestral.
Liga de la página donde se localiza la información o ubicación: 
Lefort ubicado en la oficina de la Dirección de Prevención de Riesgos Psicosociales en Niñas, niños y Adolescentes, en el mueble para leforts numero de inventario MBJMPC007540.</v>
      </c>
      <c r="O71" s="91" t="str">
        <f>IF(ISBLANK('5. Pp (3 años)'!O67),"",'5. Pp (3 años)'!O67)</f>
        <v>La población asiste a las acciones realizadas para la prevención de los riesgos psicosociales en NNA
Las condiciones climatológicas son adecuadas.</v>
      </c>
      <c r="P71" s="92" t="str">
        <f>IF(ISBLANK('5. Pp (3 años)'!P67),"",'5. Pp (3 años)'!P67)</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72" spans="2:16" ht="241.5">
      <c r="B72" s="93" t="str">
        <f>IF(ISBLANK('5. Pp (3 años)'!B68),"",'5. Pp (3 años)'!B68)</f>
        <v xml:space="preserve">
Dirección de Prevención de Riesgos Psicosociales de Niñas, Niños y Adolescentes</v>
      </c>
      <c r="C72" s="29" t="str">
        <f>IF(ISBLANK('5. Pp (3 años)'!C68),"",'5. Pp (3 años)'!C68)</f>
        <v>Actividad</v>
      </c>
      <c r="D72" s="31" t="str">
        <f>IF(ISBLANK('5. Pp (3 años)'!D68),"",'5. Pp (3 años)'!D68)</f>
        <v>4.2.1.1.5.1. Realización de acciones de enfocadas en los derechos de NNA de la "Red de Impulsores de la Transformación".</v>
      </c>
      <c r="E72" s="31" t="str">
        <f>IF(ISBLANK('5. Pp (3 años)'!E68),"",'5. Pp (3 años)'!E68)</f>
        <v>PARIR:  Porcentaje de Acciones de la Red de Impulsores Realizadas.</v>
      </c>
      <c r="F72" s="31" t="str">
        <f>IF(ISBLANK('5. Pp (3 años)'!F68),"",'5. Pp (3 años)'!F68)</f>
        <v>Este indicador mide el cumplimiento de las acciones educativas realizadas con NNA que forman la Red de Impulsores de la Transformación para la difusión y conocimiento de sus derechos.</v>
      </c>
      <c r="G72" s="29" t="str">
        <f>IF(ISBLANK('5. Pp (3 años)'!G68),"",'5. Pp (3 años)'!G68)</f>
        <v>Eficacia</v>
      </c>
      <c r="H72" s="29" t="str">
        <f>IF(ISBLANK('5. Pp (3 años)'!H68),"",'5. Pp (3 años)'!H68)</f>
        <v>Trimestral</v>
      </c>
      <c r="I72" s="31" t="str">
        <f>IF(ISBLANK('5. Pp (3 años)'!I68),"",'5. Pp (3 años)'!I68)</f>
        <v xml:space="preserve">                 MÉTODO DE CÁLCULO 
              PARIR= (TARIR/TARIE)*100
                               VARIABLES  
PARIR:  Porcentaje de Acciones de la Red de Impulsores Realizadas.
TARIR: Total de Acciones de la Red de Impulsores Realizadas.
TARIE: Total Acciones de la Red de Impulsores Estimadas. </v>
      </c>
      <c r="J72" s="31" t="str">
        <f>IF(ISBLANK('5. Pp (3 años)'!J68),"",'5. Pp (3 años)'!J68)</f>
        <v>UNIDAD DE MEDIDA DEL INDICADOR:
Porcentaje.
UNIDAD DE MEDIDA DE LAS VARIABLES:
Acciones de la Red de Impulsores</v>
      </c>
      <c r="K72" s="29" t="str">
        <f>IF(ISBLANK('5. Pp (3 años)'!K68),"",'5. Pp (3 años)'!K68)</f>
        <v>Ascendente</v>
      </c>
      <c r="L72" s="31" t="str">
        <f>IF(ISBLANK('5. Pp (3 años)'!L68),"",'5. Pp (3 años)'!L68)</f>
        <v>PARIR: Del 01 de enero de 2025  al 31 de diciembre del 2027 se realizarán  115 Acciones educativas de la red de impulsores de la transformación.</v>
      </c>
      <c r="M72" s="31" t="str">
        <f>IF(ISBLANK('5. Pp (3 años)'!M68),"",'5. Pp (3 años)'!M68)</f>
        <v>PARIR: Este indicador es de nueva creación por lo que la línea base se empezará a integrar a partir del 2026.</v>
      </c>
      <c r="N72" s="31" t="str">
        <f>IF(ISBLANK('5. Pp (3 años)'!N68),"",'5. Pp (3 años)'!N68)</f>
        <v>Nombre del documento:
Formato de Acciones Educativas de la Red de Impulsores de la Transformación
Nombre de quien genera la información:
Dirección de Prevención de Riesgos Psicosociales en NNA.
Periodicidad con que se genera la información: 
Trimestral.
Liga de la página donde se localiza la información o ubicación: 
Lefort de consulta ubicado en la oficina de la Dirección de Prevención de Riesgos Psicosociales en Niñas, niños y Adolescentes, en el mueble para leforts numero de inventario MBJMPC007540.</v>
      </c>
      <c r="O72" s="31" t="str">
        <f>IF(ISBLANK('5. Pp (3 años)'!O68),"",'5. Pp (3 años)'!O68)</f>
        <v>Se cuenta con las condiciones climatológicas, tecnológicas, sanitarias  y sociales para  la asistencia de NNA en las acciones educativas. 
Las niñas, niños y adolescentes de la Red de Impulsores de la Transformación asisten a las acciones educativas.
Se cuenta con la apertura de las instituciones publicas y privadas para brindarles la capacitación.</v>
      </c>
      <c r="P72" s="204" t="str">
        <f>IF(ISBLANK('5. Pp (3 años)'!P68),"",'5. Pp (3 años)'!P68)</f>
        <v/>
      </c>
    </row>
    <row r="73" spans="2:16" ht="224.25">
      <c r="B73" s="93" t="str">
        <f>IF(ISBLANK('5. Pp (3 años)'!B69),"",'5. Pp (3 años)'!B69)</f>
        <v xml:space="preserve">
Coordinación de Prevención de Riesgos Psicosociales</v>
      </c>
      <c r="C73" s="29" t="str">
        <f>IF(ISBLANK('5. Pp (3 años)'!C69),"",'5. Pp (3 años)'!C69)</f>
        <v>Actividad</v>
      </c>
      <c r="D73" s="31" t="str">
        <f>IF(ISBLANK('5. Pp (3 años)'!D69),"",'5. Pp (3 años)'!D69)</f>
        <v>4.2.1.1.5.2. Realización de actividades de prevención de riesgos psicosociales dirigido a NNA y adultos y que viven en el municipio de Benito Juárez en situación prioritaria.</v>
      </c>
      <c r="E73" s="31" t="str">
        <f>IF(ISBLANK('5. Pp (3 años)'!E69),"",'5. Pp (3 años)'!E69)</f>
        <v>PAPRPR: Porcentaje de Actividades de Prevención de Riesgos Psicosociales, Realizadas.</v>
      </c>
      <c r="F73" s="31" t="str">
        <f>IF(ISBLANK('5. Pp (3 años)'!F69),"",'5. Pp (3 años)'!F69)</f>
        <v>Este indicador mide el cumplimiento de las actividades de prevención de riesgos psicosociales realizados con el objetivo de erradicar o disminuir el embarazo en niñas y adolescentes, el trabajo infantil, la Trata de personas y el abuso sexual infantil entre otros.</v>
      </c>
      <c r="G73" s="29" t="str">
        <f>IF(ISBLANK('5. Pp (3 años)'!G69),"",'5. Pp (3 años)'!G69)</f>
        <v>Eficacia</v>
      </c>
      <c r="H73" s="29" t="str">
        <f>IF(ISBLANK('5. Pp (3 años)'!H69),"",'5. Pp (3 años)'!H69)</f>
        <v>Trimestral</v>
      </c>
      <c r="I73" s="31" t="str">
        <f>IF(ISBLANK('5. Pp (3 años)'!I69),"",'5. Pp (3 años)'!I69)</f>
        <v xml:space="preserve">                MÉTODO DE CÁLCULO
     PAPRPR=(TAPRPR/TAPRPE)*100
                               VARIABLES 
PAPRPR: Porcentaje de Actividades de Prevención de Riesgos Psicosociales, Realizadas.
TAPRPR: Total de Actividades de Prevención de Riesgos Psicosociales, Realizadas.
TAPRPE: Total de Actividades de Prevención y de Riesgos Psicosociales, Estimadas.</v>
      </c>
      <c r="J73" s="31" t="str">
        <f>IF(ISBLANK('5. Pp (3 años)'!J69),"",'5. Pp (3 años)'!J69)</f>
        <v>UNIDAD DE MEDIDA DEL INDICADOR:
Porcentaje.
UNIDAD DE MEDIDA DE LAS VARIABLES:
Actividades</v>
      </c>
      <c r="K73" s="29" t="str">
        <f>IF(ISBLANK('5. Pp (3 años)'!K69),"",'5. Pp (3 años)'!K69)</f>
        <v>Ascendente</v>
      </c>
      <c r="L73" s="31" t="str">
        <f>IF(ISBLANK('5. Pp (3 años)'!L69),"",'5. Pp (3 años)'!L69)</f>
        <v>PAPRPR: De 01 de enero de 2025 al 31 de diciembre de 2027, se realizarán 1,220 actividades de prevención de riesgos psicosociales.
VARIACIÓN DE LA META EN RELACIÓN A LA LÍNEA BASE
Meta absoluta: 351 actividades de prevención de riesgos psicosociales.
Meta relativa: 40.39% superior a la línea base.</v>
      </c>
      <c r="M73" s="31" t="str">
        <f>IF(ISBLANK('5. Pp (3 años)'!M69),"",'5. Pp (3 años)'!M69)</f>
        <v>PAPRPR: Del 01 de enero de 2022 al 31 de diciembre de 2024 se realizaron 869 actividades de prevención de riesgos psicosociales.
2022: 259
2023: 262
2024: 348
Total: 869</v>
      </c>
      <c r="N73" s="31" t="str">
        <f>IF(ISBLANK('5. Pp (3 años)'!N69),"",'5. Pp (3 años)'!N69)</f>
        <v>Nombre del Documento:
Reporte de actividades mensuales y trimestrales de Prevención de Riesgos Psicosociales en escuelas u otros.
Nombre de quien genera la información:
Coordinación de Prevención de Riesgos Psicosociales
Periodicidad con la que se genera la información: 
Trimestral.
Liga de la página donde se localiza la información o ubicación: 
Carpeta de lista de asistencia a pláticas de la Coordinación de Prevención de Riesgos Psicosociales.</v>
      </c>
      <c r="O73" s="31" t="str">
        <f>IF(ISBLANK('5. Pp (3 años)'!O69),"",'5. Pp (3 años)'!O69)</f>
        <v xml:space="preserve">Las personas participan en las actividades para la Prevención de Riesgos Psicosociales.
</v>
      </c>
      <c r="P73" s="204" t="str">
        <f>IF(ISBLANK('5. Pp (3 años)'!P69),"",'5. Pp (3 años)'!P69)</f>
        <v/>
      </c>
    </row>
    <row r="74" spans="2:16" ht="224.25">
      <c r="B74" s="93" t="str">
        <f>IF(ISBLANK('5. Pp (3 años)'!B70),"",'5. Pp (3 años)'!B70)</f>
        <v xml:space="preserve">
Coordinación de la Cultura de la Legalidad</v>
      </c>
      <c r="C74" s="29" t="str">
        <f>IF(ISBLANK('5. Pp (3 años)'!C70),"",'5. Pp (3 años)'!C70)</f>
        <v>Actividad</v>
      </c>
      <c r="D74" s="31" t="str">
        <f>IF(ISBLANK('5. Pp (3 años)'!D70),"",'5. Pp (3 años)'!D70)</f>
        <v>4.2.1.1.5.3. Impartición de acciones de  prevención del delito dirigido a NNA y personas adultas fomentando la cultura de la legalidad. 
Acciones: Pláticas, ferias, brigadas y eventos.</v>
      </c>
      <c r="E74" s="31" t="str">
        <f>IF(ISBLANK('5. Pp (3 años)'!E70),"",'5. Pp (3 años)'!E70)</f>
        <v>PAI: Porcentaje de Acciones de Prevención del Delito Impartidas.</v>
      </c>
      <c r="F74" s="31" t="str">
        <f>IF(ISBLANK('5. Pp (3 años)'!F70),"",'5. Pp (3 años)'!F70)</f>
        <v>Este indicador mide la cantidad de acciones (pláticas, ferias, brigadas y eventos) de prevención del delito impartidas a NNA y personas adultas fomentando la cultura de la legalidad, así como las instituciones públicas y privadas vinculadas con el SMDIFBJ en la prevención del delito.</v>
      </c>
      <c r="G74" s="29" t="str">
        <f>IF(ISBLANK('5. Pp (3 años)'!G70),"",'5. Pp (3 años)'!G70)</f>
        <v>Eficacia</v>
      </c>
      <c r="H74" s="29" t="str">
        <f>IF(ISBLANK('5. Pp (3 años)'!H70),"",'5. Pp (3 años)'!H70)</f>
        <v>Trimestral</v>
      </c>
      <c r="I74" s="31" t="str">
        <f>IF(ISBLANK('5. Pp (3 años)'!I70),"",'5. Pp (3 años)'!I70)</f>
        <v xml:space="preserve">                MÉTODO DE CÁLCULO
                     PAI= (TAI/TAE)*100
                              VARIABLES
PAI: Porcentaje de Acciones de prevención del delito  Impartidas.
TAI: Total de Acciones de prevención del delito  Impartidas.
TAE: Total de Acciones de prevención del delito Estimados.</v>
      </c>
      <c r="J74" s="31" t="str">
        <f>IF(ISBLANK('5. Pp (3 años)'!J70),"",'5. Pp (3 años)'!J70)</f>
        <v>UNIDAD DE MEDIDA DEL INDICADOR:
Porcentaje.
UNIDAD DE MEDIDA DE LAS VARIABLES:
Acciones</v>
      </c>
      <c r="K74" s="29" t="str">
        <f>IF(ISBLANK('5. Pp (3 años)'!K70),"",'5. Pp (3 años)'!K70)</f>
        <v xml:space="preserve">Ascendente </v>
      </c>
      <c r="L74" s="31" t="str">
        <f>IF(ISBLANK('5. Pp (3 años)'!L70),"",'5. Pp (3 años)'!L70)</f>
        <v>PAI: Del 01 enero de 2025 a  31 de diciembre 2027 se impartirán 416 acciones de Prevención del delito.
VARIACIÓN DE LA META EN RELACIÓN A LA LÍNEA BASE
Meta absoluta: 92 acciones del prevención del delito.
Meta relativa: 28.39% superior a la línea base</v>
      </c>
      <c r="M74" s="31" t="str">
        <f>IF(ISBLANK('5. Pp (3 años)'!M70),"",'5. Pp (3 años)'!M70)</f>
        <v>PAI: Del 01 de enero de 2022 al 31 de diciembre de 2024 se impartieron 324 acciones de prevención del delito.
2022: 78
2023: 152
2024: 94
Total: 324</v>
      </c>
      <c r="N74" s="31" t="str">
        <f>IF(ISBLANK('5. Pp (3 años)'!N70),"",'5. Pp (3 años)'!N70)</f>
        <v>Nombre del Documento:
Reportes de platicas y actividades de la Cultura de la Legalidad y Fichas Informativas de eventos.
Nombre de quien genera la información: 
Coordinación de la Cultura de la Legalidad
Periodicidad con que se genera la información:
Trimestral.
Liga de la página donde se localiza la información o ubicación:
Lefort ubicado en la oficina administrativa de la Coordinación de la Cultura de la Legalidad.</v>
      </c>
      <c r="O74" s="31" t="str">
        <f>IF(ISBLANK('5. Pp (3 años)'!O70),"",'5. Pp (3 años)'!O70)</f>
        <v xml:space="preserve">
Las instituciones públicas y privadas  proporcionan espacios adecuados para la impartición de las pláticas de la prevención del delito.
Las personas asisten a las pláticas de la prevención del delito.
Las condiciones sanitarias y climatológicas son optimas para la impartición de las pláticas de la cultura de la legalidad.                                                  </v>
      </c>
      <c r="P74" s="204" t="str">
        <f>IF(ISBLANK('5. Pp (3 años)'!P70),"",'5. Pp (3 años)'!P70)</f>
        <v/>
      </c>
    </row>
    <row r="75" spans="2:16" ht="207">
      <c r="B75" s="93" t="str">
        <f>IF(ISBLANK('5. Pp (3 años)'!B71),"",'5. Pp (3 años)'!B71)</f>
        <v xml:space="preserve">
Coordinación de Recreación, Cultura y Deportes</v>
      </c>
      <c r="C75" s="29" t="str">
        <f>IF(ISBLANK('5. Pp (3 años)'!C71),"",'5. Pp (3 años)'!C71)</f>
        <v>Actividad</v>
      </c>
      <c r="D75" s="31" t="str">
        <f>IF(ISBLANK('5. Pp (3 años)'!D71),"",'5. Pp (3 años)'!D71)</f>
        <v>4.2.1.1.5.4. Ejecución de acciones de recreación, cultura y deportes, para niñas, niños, adolescentes y personas adultas.
Acciones: Clases, eventos, actividades, concursos y torneos.</v>
      </c>
      <c r="E75" s="31" t="str">
        <f>IF(ISBLANK('5. Pp (3 años)'!E71),"",'5. Pp (3 años)'!E71)</f>
        <v>PARCD: Porcentaje de Acciones de Recreación, Cultura y Deporte Realizadas.</v>
      </c>
      <c r="F75" s="31" t="str">
        <f>IF(ISBLANK('5. Pp (3 años)'!F71),"",'5. Pp (3 años)'!F71)</f>
        <v>Este indicador mide el grado de cumplimiento de clases deportivas y culturales, así como eventos y actividades dirigidos a la población del Municipio de Benito Juárez para evitar el ocio, aprovechar el tiempo libre en actividades que fomenten la buena salud y la convivencia.</v>
      </c>
      <c r="G75" s="29" t="str">
        <f>IF(ISBLANK('5. Pp (3 años)'!G71),"",'5. Pp (3 años)'!G71)</f>
        <v>Eficacia</v>
      </c>
      <c r="H75" s="29" t="str">
        <f>IF(ISBLANK('5. Pp (3 años)'!H71),"",'5. Pp (3 años)'!H71)</f>
        <v>Trimestral</v>
      </c>
      <c r="I75" s="31" t="str">
        <f>IF(ISBLANK('5. Pp (3 años)'!I71),"",'5. Pp (3 años)'!I71)</f>
        <v xml:space="preserve">               MÉTODO DE CÁLCULO
        PARCD=(TARCD/TARCP)*100
                               VARIABLES
PARCD: Porcentaje de Acciones de Recreación, Cultura y Deporte Realizadas.
TARCD: Total de Acciones de Recreación, Cultura y Deporte Realizadas.
TARCP: Total de Acciones de Recreación, Cultura y Deporte Programadas.</v>
      </c>
      <c r="J75" s="31" t="str">
        <f>IF(ISBLANK('5. Pp (3 años)'!J71),"",'5. Pp (3 años)'!J71)</f>
        <v>UNIDAD DE MEDIDA DEL INDICADOR:
Porcentaje.
UNIDAD DE MEDIDA DE LAS VARIABLES:
Acciones</v>
      </c>
      <c r="K75" s="29" t="str">
        <f>IF(ISBLANK('5. Pp (3 años)'!K71),"",'5. Pp (3 años)'!K71)</f>
        <v>Ascendente</v>
      </c>
      <c r="L75" s="31" t="str">
        <f>IF(ISBLANK('5. Pp (3 años)'!L71),"",'5. Pp (3 años)'!L71)</f>
        <v>PARCD: De 01 enero de 2025 al 31 de diciembre de 2027 se realizarán 7,390 clases, actividades y eventos de recreación, cultura y deportes.
VARIACIÓN DE LA META EN RELACIÓN A LA LÍNEA BASE
Meta absoluta: 3,867 clases, actividades y eventos de recreación, cultura y deporte.
Meta relativa: 109.76% superior a la línea base.</v>
      </c>
      <c r="M75" s="31" t="str">
        <f>IF(ISBLANK('5. Pp (3 años)'!M71),"",'5. Pp (3 años)'!M71)</f>
        <v>PARCD: Del 01 de enero de 2022 al 31 de Diciembre de 2024 se realizaron 3,523 clases, actividades y eventos.
2022: 474
2023: 1,377   
2024: 1,672
Total: 3,523</v>
      </c>
      <c r="N75" s="31" t="str">
        <f>IF(ISBLANK('5. Pp (3 años)'!N71),"",'5. Pp (3 años)'!N71)</f>
        <v>Nombre del Documento:
Clases y Actividades de Recreación, Cultura y Deporte.
Nombre de quien genera la información: 
Coordinación de Recreación, Cultura y Deportes.
Periodicidad con la que se genera la información: 
Trimestral.
Liga de la pagina donde se localiza la información o ubicación:
 Lefort de consulta Ubicado en la oficina de la Coordinación de Recreación , Cultura y Deportes.</v>
      </c>
      <c r="O75" s="31" t="str">
        <f>IF(ISBLANK('5. Pp (3 años)'!O71),"",'5. Pp (3 años)'!O71)</f>
        <v>NNA participan en la clases, actividades y eventos de recreación, cultura y deportes.
Las condiciones climáticas y sanitarias son optimas.</v>
      </c>
      <c r="P75" s="204" t="str">
        <f>IF(ISBLANK('5. Pp (3 años)'!P71),"",'5. Pp (3 años)'!P71)</f>
        <v/>
      </c>
    </row>
    <row r="76" spans="2:16" ht="17.25">
      <c r="B76" s="93" t="e">
        <f>IF(ISBLANK('5. Pp (3 años)'!#REF!),"",'5. Pp (3 años)'!#REF!)</f>
        <v>#REF!</v>
      </c>
      <c r="C76" s="29" t="e">
        <f>IF(ISBLANK('5. Pp (3 años)'!#REF!),"",'5. Pp (3 años)'!#REF!)</f>
        <v>#REF!</v>
      </c>
      <c r="D76" s="31" t="e">
        <f>IF(ISBLANK('5. Pp (3 años)'!#REF!),"",'5. Pp (3 años)'!#REF!)</f>
        <v>#REF!</v>
      </c>
      <c r="E76" s="31" t="e">
        <f>IF(ISBLANK('5. Pp (3 años)'!#REF!),"",'5. Pp (3 años)'!#REF!)</f>
        <v>#REF!</v>
      </c>
      <c r="F76" s="31" t="e">
        <f>IF(ISBLANK('5. Pp (3 años)'!#REF!),"",'5. Pp (3 años)'!#REF!)</f>
        <v>#REF!</v>
      </c>
      <c r="G76" s="29" t="e">
        <f>IF(ISBLANK('5. Pp (3 años)'!#REF!),"",'5. Pp (3 años)'!#REF!)</f>
        <v>#REF!</v>
      </c>
      <c r="H76" s="29" t="e">
        <f>IF(ISBLANK('5. Pp (3 años)'!#REF!),"",'5. Pp (3 años)'!#REF!)</f>
        <v>#REF!</v>
      </c>
      <c r="I76" s="31" t="e">
        <f>IF(ISBLANK('5. Pp (3 años)'!#REF!),"",'5. Pp (3 años)'!#REF!)</f>
        <v>#REF!</v>
      </c>
      <c r="J76" s="31" t="e">
        <f>IF(ISBLANK('5. Pp (3 años)'!#REF!),"",'5. Pp (3 años)'!#REF!)</f>
        <v>#REF!</v>
      </c>
      <c r="K76" s="29" t="e">
        <f>IF(ISBLANK('5. Pp (3 años)'!#REF!),"",'5. Pp (3 años)'!#REF!)</f>
        <v>#REF!</v>
      </c>
      <c r="L76" s="31" t="e">
        <f>IF(ISBLANK('5. Pp (3 años)'!#REF!),"",'5. Pp (3 años)'!#REF!)</f>
        <v>#REF!</v>
      </c>
      <c r="M76" s="31" t="e">
        <f>IF(ISBLANK('5. Pp (3 años)'!#REF!),"",'5. Pp (3 años)'!#REF!)</f>
        <v>#REF!</v>
      </c>
      <c r="N76" s="31" t="e">
        <f>IF(ISBLANK('5. Pp (3 años)'!#REF!),"",'5. Pp (3 años)'!#REF!)</f>
        <v>#REF!</v>
      </c>
      <c r="O76" s="31" t="e">
        <f>IF(ISBLANK('5. Pp (3 años)'!#REF!),"",'5. Pp (3 años)'!#REF!)</f>
        <v>#REF!</v>
      </c>
      <c r="P76" s="204" t="e">
        <f>IF(ISBLANK('5. Pp (3 años)'!#REF!),"",'5. Pp (3 años)'!#REF!)</f>
        <v>#REF!</v>
      </c>
    </row>
    <row r="77" spans="2:16" ht="409.5">
      <c r="B77" s="89" t="str">
        <f>IF(ISBLANK('5. Pp (3 años)'!B72),"",'5. Pp (3 años)'!B72)</f>
        <v xml:space="preserve">
Coordinación de Centros Asistenciales de Desarrollo Infantil    </v>
      </c>
      <c r="C77" s="64" t="str">
        <f>IF(ISBLANK('5. Pp (3 años)'!C72),"",'5. Pp (3 años)'!C72)</f>
        <v>Componente</v>
      </c>
      <c r="D77" s="91" t="str">
        <f>IF(ISBLANK('5. Pp (3 años)'!D72),"",'5. Pp (3 años)'!D72)</f>
        <v>4.2.1.1.6. Servicios de escuela de tiempo completo (CADI), para niñas y niños de un año y siete meses a cuatro años once meses de edad, de cuidadoras y cuidadores trabajadores, brindados.
CADI: Centro Asistencial de Desarrollo Infantil.</v>
      </c>
      <c r="E77" s="91" t="str">
        <f>IF(ISBLANK('5. Pp (3 años)'!E72),"",'5. Pp (3 años)'!E72)</f>
        <v>PSETCB: Porcentaje de Servicios de escuela de tiempo completo Brindados.</v>
      </c>
      <c r="F77" s="91" t="str">
        <f>IF(ISBLANK('5. Pp (3 años)'!F72),"",'5. Pp (3 años)'!F72)</f>
        <v>Este indicador mide el grado de cumplimiento de los servicios de escuela de tiempo completo brindados a las niñas y niños inscritos en los CADI como:  atención educativa, psicológica, lúdica, asistencial, alimentaria, de trabajo social y de salud.</v>
      </c>
      <c r="G77" s="64" t="str">
        <f>IF(ISBLANK('5. Pp (3 años)'!G72),"",'5. Pp (3 años)'!G72)</f>
        <v>Eficacia</v>
      </c>
      <c r="H77" s="64" t="str">
        <f>IF(ISBLANK('5. Pp (3 años)'!H72),"",'5. Pp (3 años)'!H72)</f>
        <v>Trimestral</v>
      </c>
      <c r="I77" s="91" t="str">
        <f>IF(ISBLANK('5. Pp (3 años)'!I72),"",'5. Pp (3 años)'!I72)</f>
        <v xml:space="preserve">             
                MÉTODO DE CÁLCULO
    PSETCB=(TSETCB/TSETCE)*100
                               VARIABLES 
PSETCB: Porcentaje de Servicios de Escuela de Tiempo Completo Brindados.
TSETCB: Total de Servicios de Escuela de Tiempo Completo Brindados.
TSETCE: Total de Servicios de Escuela de Tiempo Completo Estimados.</v>
      </c>
      <c r="J77" s="91" t="str">
        <f>IF(ISBLANK('5. Pp (3 años)'!J72),"",'5. Pp (3 años)'!J72)</f>
        <v>UNIDAD DE MEDIDA DEL INDICADOR:
Porcentaje.
UNIDAD DE MEDIDA DE LAS VARIABLES:
Servicios</v>
      </c>
      <c r="K77" s="64" t="str">
        <f>IF(ISBLANK('5. Pp (3 años)'!K72),"",'5. Pp (3 años)'!K72)</f>
        <v>Ascendente</v>
      </c>
      <c r="L77" s="91" t="str">
        <f>IF(ISBLANK('5. Pp (3 años)'!L72),"",'5. Pp (3 años)'!L72)</f>
        <v>PSETCB: Del 01 enero del 2025 al 31 de diciembre del 2027 se brindarán 2,292 servicios de escuela de tiempo completo a niñas y niños de cuidadoras y cuidadores trabajadores.
VARIACIÓN DE LA META EN RELACIÓN A LA LÍNEA BASE       
Meta absoluta: -1,254 servicios de escuela de tiempo completo.
Meta relativa: -35.36% inferior a la línea base.
La línea base es superior a la meta programada ya que se otorgaran menos servicios porque se redujo de 12 a 5 CADI lo cual baja el número de población que es atendida.</v>
      </c>
      <c r="M77" s="91" t="str">
        <f>IF(ISBLANK('5. Pp (3 años)'!M72),"",'5. Pp (3 años)'!M72)</f>
        <v>PSETCB: Del 1 de enero de 2022 al  31 de diciembre de  2024 se brindaron 3,546 servicios de escuela de tiempo completo a niñas y niños de madres y padres trabajadores de atención prioritaria.
2022: 2,357
2023: 741 
2024: 448
Total: 3,546</v>
      </c>
      <c r="N77" s="91" t="str">
        <f>IF(ISBLANK('5. Pp (3 años)'!N72),"",'5. Pp (3 años)'!N72)</f>
        <v>Nombre del Documento: 
Reporte Estadístico e Informativo de los Servicios ofrecidos a las niñas y niños inscritos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Jefatura del Área Académica computadora marca Acteck n° de Serie: 3353338510358</v>
      </c>
      <c r="O77" s="91" t="str">
        <f>IF(ISBLANK('5. Pp (3 años)'!O72),"",'5. Pp (3 años)'!O72)</f>
        <v>Las madres y padres trabajadores inscriben y  mantienen la matrícula de sus hijas e hijos en los Centros Asistenciales de Desarrollo Infantil.</v>
      </c>
      <c r="P77" s="92" t="str">
        <f>IF(ISBLANK('5. Pp (3 años)'!P72),"",'5. Pp (3 años)'!P72)</f>
        <v>Objetivo 4. Garantizar una educación inclusiva, equitativa y de calidad y promover oportunidades de aprendizaje durante toda la vida para todos.
Meta 4.2 Para 2030, velar por que todas las niñas y todos los niños tengan acceso a servicios de atención 
y desarrollo en la primera infancia y a una enseñanza preescolar de calidad, a fin de que estén preparados para la enseñanza primaria.
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78" spans="2:16" ht="241.5">
      <c r="B78" s="93" t="str">
        <f>IF(ISBLANK('5. Pp (3 años)'!B73),"",'5. Pp (3 años)'!B73)</f>
        <v xml:space="preserve">
Coordinación de Centros Asistenciales de Desarrollo Infantil    </v>
      </c>
      <c r="C78" s="29" t="str">
        <f>IF(ISBLANK('5. Pp (3 años)'!C73),"",'5. Pp (3 años)'!C73)</f>
        <v>Actividad</v>
      </c>
      <c r="D78" s="31" t="str">
        <f>IF(ISBLANK('5. Pp (3 años)'!D73),"",'5. Pp (3 años)'!D73)</f>
        <v>4.2.1.1.6.1. Realización de actividades educativas en los CADI
Actividades Educativas: sociales, culturales, deportivas, recreativas, inclusivas y formativas.</v>
      </c>
      <c r="E78" s="31" t="str">
        <f>IF(ISBLANK('5. Pp (3 años)'!E73),"",'5. Pp (3 años)'!E73)</f>
        <v>PAR: Porcentaje de Actividades Educativas Realizadas.</v>
      </c>
      <c r="F78" s="31" t="str">
        <f>IF(ISBLANK('5. Pp (3 años)'!F73),"",'5. Pp (3 años)'!F73)</f>
        <v>Este indicador mide el grado de cumplimiento de las actividades educativas (Sociales, culturales, deportivas, recreativas, inclusivas y formativas) que se realizan en los CADI para cumplir con el plan de estudios de acuerdo con las fechas establecidas.</v>
      </c>
      <c r="G78" s="29" t="str">
        <f>IF(ISBLANK('5. Pp (3 años)'!G73),"",'5. Pp (3 años)'!G73)</f>
        <v>Eficacia</v>
      </c>
      <c r="H78" s="29" t="str">
        <f>IF(ISBLANK('5. Pp (3 años)'!H73),"",'5. Pp (3 años)'!H73)</f>
        <v>Trimestral</v>
      </c>
      <c r="I78" s="31" t="str">
        <f>IF(ISBLANK('5. Pp (3 años)'!I73),"",'5. Pp (3 años)'!I73)</f>
        <v xml:space="preserve">                 MÉTODO DE CÁLCULO 
                     PAR=(TAR/TAP)*100
                                 VARIABLES 
PAR: Porcentaje de Actividades Educativas Realizadas.
TAR: Total de Actividades Educativas Realizadas.
TAP: Total de Actividades Educativas Programadas.</v>
      </c>
      <c r="J78" s="31" t="str">
        <f>IF(ISBLANK('5. Pp (3 años)'!J73),"",'5. Pp (3 años)'!J73)</f>
        <v>UNIDAD DE MEDIDA DEL INDICADOR: 
Porcentaje.
UNIDAD DE MEDIDA DE LAS VARIABLES:
Actividades</v>
      </c>
      <c r="K78" s="29" t="str">
        <f>IF(ISBLANK('5. Pp (3 años)'!K73),"",'5. Pp (3 años)'!K73)</f>
        <v>Ascendente</v>
      </c>
      <c r="L78" s="31" t="str">
        <f>IF(ISBLANK('5. Pp (3 años)'!L73),"",'5. Pp (3 años)'!L73)</f>
        <v>PAR: Del 1 de enero del 2025 al 31 de diciembre del 2027 se brindarán 736 actividades educativas en los CADI.
VARIACIÓN DE LA META EN RELACIÓN A LA LÍNEA BASE                      
Meta absoluta: -3952 Actividades  educativas.
Meta relativa: -84.30% inferior a la línea base.
La línea base es superior a la meta programada ya que se otorgarán menos actividades porque se redujo de 12 Centros Asistenciales de Desarrollo Infantil a 5 CADI.</v>
      </c>
      <c r="M78" s="31" t="str">
        <f>IF(ISBLANK('5. Pp (3 años)'!M73),"",'5. Pp (3 años)'!M73)</f>
        <v>PAR: Del 01 de enero de 2022 al 31 de diciembre de 2024 se realizaron 4,688 actividades educativas en los CADI
2022: 1,332
2023: 3,057
2024: 299
Total: 4,688</v>
      </c>
      <c r="N78" s="31" t="str">
        <f>IF(ISBLANK('5. Pp (3 años)'!N73),"",'5. Pp (3 años)'!N73)</f>
        <v>Nombre del Documento: 
Reporte Estadístico e Informativo de las Actividades educativas realizadas.
Nombre de quien genera la información: 
Coordinación de los Centros Asistenciales de Desarrollo Infantil.
Periodicidad con que se genera la información: 
Trimestral.
Liga de la página donde se localiza la información o ubicación:
Oficina de la Coordinación de Centros Asistenciales de Desarrollo Infantil  
Lefort nomenclatura MBJ/DGSDIF/DPRPNNA/CADI/01/2025 A 2027</v>
      </c>
      <c r="O78" s="31" t="str">
        <f>IF(ISBLANK('5. Pp (3 años)'!O73),"",'5. Pp (3 años)'!O73)</f>
        <v xml:space="preserve"> Las niñas, niños y sus familias que integran los Centros Asistenciales de Desarrollo Infantil.</v>
      </c>
      <c r="P78" s="204" t="str">
        <f>IF(ISBLANK('5. Pp (3 años)'!P73),"",'5. Pp (3 años)'!P73)</f>
        <v/>
      </c>
    </row>
    <row r="79" spans="2:16" ht="258.75">
      <c r="B79" s="93" t="str">
        <f>IF(ISBLANK('5. Pp (3 años)'!B74),"",'5. Pp (3 años)'!B74)</f>
        <v xml:space="preserve">
Coordinación de Centros Asistenciales de Desarrollo Infantil    </v>
      </c>
      <c r="C79" s="29" t="str">
        <f>IF(ISBLANK('5. Pp (3 años)'!C74),"",'5. Pp (3 años)'!C74)</f>
        <v>Actividad</v>
      </c>
      <c r="D79" s="31" t="str">
        <f>IF(ISBLANK('5. Pp (3 años)'!D74),"",'5. Pp (3 años)'!D74)</f>
        <v>4.2.1.1.6.2. Realización de entregas de raciones de comida para las niñas y niños inscritos en los Centros Asistenciales de Desarrollo Infantil.</v>
      </c>
      <c r="E79" s="31" t="str">
        <f>IF(ISBLANK('5. Pp (3 años)'!E74),"",'5. Pp (3 años)'!E74)</f>
        <v>PRE: Porcentaje de Raciones de Comida Entregadas.</v>
      </c>
      <c r="F79" s="31" t="str">
        <f>IF(ISBLANK('5. Pp (3 años)'!F74),"",'5. Pp (3 años)'!F74)</f>
        <v>Este indicador mide el cumplimiento de las raciones de comida entregadas a las niñas y niños que asisten a los Centros Asistenciales de Desarrollo Infantil basados en criterios de calidad nutricia para contribuir a su buena alimentación y su desarrollo físico.</v>
      </c>
      <c r="G79" s="29" t="str">
        <f>IF(ISBLANK('5. Pp (3 años)'!G74),"",'5. Pp (3 años)'!G74)</f>
        <v>Eficacia</v>
      </c>
      <c r="H79" s="29" t="str">
        <f>IF(ISBLANK('5. Pp (3 años)'!H74),"",'5. Pp (3 años)'!H74)</f>
        <v>Trimestral</v>
      </c>
      <c r="I79" s="31" t="str">
        <f>IF(ISBLANK('5. Pp (3 años)'!I74),"",'5. Pp (3 años)'!I74)</f>
        <v xml:space="preserve">                 MÉTODO DE CÁLCULO 
                     PRE=(TRE/TRP)*100
                                VARIABLES
 PRE: Porcentaje de Raciones de Comida Entregadas.
TRE: Total de Raciones de comida Entregadas. 
TRP: Total de Raciones de comida Programadas.</v>
      </c>
      <c r="J79" s="31" t="str">
        <f>IF(ISBLANK('5. Pp (3 años)'!J74),"",'5. Pp (3 años)'!J74)</f>
        <v>UNIDAD DE MEDIDA DEL INDICADOR: 
Porcentaje.
 UNIDAD DE MEDIDA DE LAS VARIABLES: 
Raciones.</v>
      </c>
      <c r="K79" s="29" t="str">
        <f>IF(ISBLANK('5. Pp (3 años)'!K74),"",'5. Pp (3 años)'!K74)</f>
        <v>Ascendente</v>
      </c>
      <c r="L79" s="31" t="str">
        <f>IF(ISBLANK('5. Pp (3 años)'!L74),"",'5. Pp (3 años)'!L74)</f>
        <v>PRE: Del 1 de enero de 2025 al 31 de diciembre de 2027 se entregarán 60,990  raciones de comida a las niñas y niños que asisten a los  Centros Asistenciales de Desarrollo Infantil.
VARIACIÓN DE LA META EN RELACIÓN A LA LÍNEA BASE
Meta absoluta: -6,969 raciones de comida
Meta relativa: -10.25% inferior a la línea base.
La línea base es superior a la meta programada ya que se otorgarán menos raciones de comida porque se redujo de 12 Centros Asistenciales de Desarrollo Infantil a 5 CADI.</v>
      </c>
      <c r="M79" s="31" t="str">
        <f>IF(ISBLANK('5. Pp (3 años)'!M74),"",'5. Pp (3 años)'!M74)</f>
        <v>PRE:  Del 01 de enero de 2022 al 31 de diciembre  de  2024 se entregaron 67,959 raciones de comida.
2022: 11,216
2023: 30,112 
2024: 26,631
Total: 67,959</v>
      </c>
      <c r="N79" s="31" t="str">
        <f>IF(ISBLANK('5. Pp (3 años)'!N74),"",'5. Pp (3 años)'!N74)</f>
        <v>Nombre del Documento: 
Reporte Estadístico e Informativo de las raciones de comida a las niñas y niños que asisten a los Centros Asistenciales de Desarrollo Infantil.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en la computadora marca Acteck n° de Serie: 3353338510358</v>
      </c>
      <c r="O79" s="31" t="str">
        <f>IF(ISBLANK('5. Pp (3 años)'!O74),"",'5. Pp (3 años)'!O74)</f>
        <v>Las niñas y niños asisten al Centro Asistencial de Desarrollo Infantil.</v>
      </c>
      <c r="P79" s="204" t="str">
        <f>IF(ISBLANK('5. Pp (3 años)'!P74),"",'5. Pp (3 años)'!P74)</f>
        <v/>
      </c>
    </row>
    <row r="80" spans="2:16" ht="258.75">
      <c r="B80" s="93" t="str">
        <f>IF(ISBLANK('5. Pp (3 años)'!B75),"",'5. Pp (3 años)'!B75)</f>
        <v xml:space="preserve">
Coordinación de Centros Asistenciales de Desarrollo Infantil</v>
      </c>
      <c r="C80" s="29" t="str">
        <f>IF(ISBLANK('5. Pp (3 años)'!C75),"",'5. Pp (3 años)'!C75)</f>
        <v>Actividad</v>
      </c>
      <c r="D80" s="31" t="str">
        <f>IF(ISBLANK('5. Pp (3 años)'!D75),"",'5. Pp (3 años)'!D75)</f>
        <v>4.2.1.1.6.3. Supervisión de los Centros de  Atención Infantil  que se encuentran registrados en la plataforma RENCAI del Municipio de Benito Juárez                                                
RENCAI: Registro Nacional de los Centros de Atención Infantil.</v>
      </c>
      <c r="E80" s="31" t="str">
        <f>IF(ISBLANK('5. Pp (3 años)'!E75),"",'5. Pp (3 años)'!E75)</f>
        <v>PSR: Porcentaje de Supervisiones Realizadas.</v>
      </c>
      <c r="F80" s="31" t="str">
        <f>IF(ISBLANK('5. Pp (3 años)'!F75),"",'5. Pp (3 años)'!F75)</f>
        <v>Este indicador mide el cumplimiento de las supervisiones de los Centros de Atención Infantil registrados en la plataforma RENCAI del Municipio de Benito Juárez para que cumplan con los requisitos señalados en los LINEAMIENTOS GENERALES PARA EL FUNCIONAMIENTO Y OPERACIÓN DEL RENCAI.</v>
      </c>
      <c r="G80" s="29" t="str">
        <f>IF(ISBLANK('5. Pp (3 años)'!G75),"",'5. Pp (3 años)'!G75)</f>
        <v>Eficacia</v>
      </c>
      <c r="H80" s="29" t="str">
        <f>IF(ISBLANK('5. Pp (3 años)'!H75),"",'5. Pp (3 años)'!H75)</f>
        <v>Trimestral</v>
      </c>
      <c r="I80" s="31" t="str">
        <f>IF(ISBLANK('5. Pp (3 años)'!I75),"",'5. Pp (3 años)'!I75)</f>
        <v xml:space="preserve">                MÉTODO DE CÁLCULO
                    PSR=(TSR/TSE)*100
                                 VARIABLES
PSR: Porcentaje de Supervisiones Realizados.
TSR: Total de Supervisiones Realizadas.
TSE: Total de Supervisiones Estimadas.</v>
      </c>
      <c r="J80" s="31" t="str">
        <f>IF(ISBLANK('5. Pp (3 años)'!J75),"",'5. Pp (3 años)'!J75)</f>
        <v>UNIDAD DE MEDIDA DEL INDICADOR: 
Porcentaje.
UNIDAD DE MEDIDA DE LAS VARIABLES:
Supervisiones</v>
      </c>
      <c r="K80" s="29" t="str">
        <f>IF(ISBLANK('5. Pp (3 años)'!K75),"",'5. Pp (3 años)'!K75)</f>
        <v xml:space="preserve">Ascendente </v>
      </c>
      <c r="L80" s="31" t="str">
        <f>IF(ISBLANK('5. Pp (3 años)'!L75),"",'5. Pp (3 años)'!L75)</f>
        <v>PSR: Del 1 enero del 2025 al 31 de diciembre del 2027 se realizarán 635 supervisiones de los Centros de Atención Infantil que se encuentran registrados en la plataforma RENCAI del Municipio de Benito Juárez.</v>
      </c>
      <c r="M80" s="31" t="str">
        <f>IF(ISBLANK('5. Pp (3 años)'!M75),"",'5. Pp (3 años)'!M75)</f>
        <v>PSR: Este indicador es de nueva creación por lo que la línea base se empezará a integrar a partir del 2025.</v>
      </c>
      <c r="N80" s="31" t="str">
        <f>IF(ISBLANK('5. Pp (3 años)'!N75),"",'5. Pp (3 años)'!N75)</f>
        <v>Nombre del Documento: 
Reporte de las Supervisiones  de los Centros de Atención Infantil que se encuentran registrados en la plataforma RENCAI del Municipio de Benito Juárez 
Nombre de quien genera la información: 
Coordinación de Centros Asistenciales de Desarrollo Infantil.
Periodicidad con que se genera la información: 
Trimestral.
Liga de la página donde se localiza la información o ubicación: 
Oficina de la Coordinación de Centros Asistenciales de Desarrollo Infantil de manera digital computadora marca ACER N° de inventario: DIFC001079</v>
      </c>
      <c r="O80" s="31" t="str">
        <f>IF(ISBLANK('5. Pp (3 años)'!O75),"",'5. Pp (3 años)'!O75)</f>
        <v xml:space="preserve">Los Centros de Atención Infantil
están en funcionamiento durante el ciclo escolar vigente.
</v>
      </c>
      <c r="P80" s="204" t="str">
        <f>IF(ISBLANK('5. Pp (3 años)'!P75),"",'5. Pp (3 años)'!P75)</f>
        <v/>
      </c>
    </row>
    <row r="81" spans="2:16" ht="17.25">
      <c r="B81" s="93" t="e">
        <f>IF(ISBLANK('5. Pp (3 años)'!#REF!),"",'5. Pp (3 años)'!#REF!)</f>
        <v>#REF!</v>
      </c>
      <c r="C81" s="29" t="e">
        <f>IF(ISBLANK('5. Pp (3 años)'!#REF!),"",'5. Pp (3 años)'!#REF!)</f>
        <v>#REF!</v>
      </c>
      <c r="D81" s="31" t="e">
        <f>IF(ISBLANK('5. Pp (3 años)'!#REF!),"",'5. Pp (3 años)'!#REF!)</f>
        <v>#REF!</v>
      </c>
      <c r="E81" s="31" t="e">
        <f>IF(ISBLANK('5. Pp (3 años)'!#REF!),"",'5. Pp (3 años)'!#REF!)</f>
        <v>#REF!</v>
      </c>
      <c r="F81" s="31" t="e">
        <f>IF(ISBLANK('5. Pp (3 años)'!#REF!),"",'5. Pp (3 años)'!#REF!)</f>
        <v>#REF!</v>
      </c>
      <c r="G81" s="29" t="e">
        <f>IF(ISBLANK('5. Pp (3 años)'!#REF!),"",'5. Pp (3 años)'!#REF!)</f>
        <v>#REF!</v>
      </c>
      <c r="H81" s="29" t="e">
        <f>IF(ISBLANK('5. Pp (3 años)'!#REF!),"",'5. Pp (3 años)'!#REF!)</f>
        <v>#REF!</v>
      </c>
      <c r="I81" s="31" t="e">
        <f>IF(ISBLANK('5. Pp (3 años)'!#REF!),"",'5. Pp (3 años)'!#REF!)</f>
        <v>#REF!</v>
      </c>
      <c r="J81" s="31" t="e">
        <f>IF(ISBLANK('5. Pp (3 años)'!#REF!),"",'5. Pp (3 años)'!#REF!)</f>
        <v>#REF!</v>
      </c>
      <c r="K81" s="29" t="e">
        <f>IF(ISBLANK('5. Pp (3 años)'!#REF!),"",'5. Pp (3 años)'!#REF!)</f>
        <v>#REF!</v>
      </c>
      <c r="L81" s="31" t="e">
        <f>IF(ISBLANK('5. Pp (3 años)'!#REF!),"",'5. Pp (3 años)'!#REF!)</f>
        <v>#REF!</v>
      </c>
      <c r="M81" s="31" t="e">
        <f>IF(ISBLANK('5. Pp (3 años)'!#REF!),"",'5. Pp (3 años)'!#REF!)</f>
        <v>#REF!</v>
      </c>
      <c r="N81" s="31" t="e">
        <f>IF(ISBLANK('5. Pp (3 años)'!#REF!),"",'5. Pp (3 años)'!#REF!)</f>
        <v>#REF!</v>
      </c>
      <c r="O81" s="31" t="e">
        <f>IF(ISBLANK('5. Pp (3 años)'!#REF!),"",'5. Pp (3 años)'!#REF!)</f>
        <v>#REF!</v>
      </c>
      <c r="P81" s="204" t="e">
        <f>IF(ISBLANK('5. Pp (3 años)'!#REF!),"",'5. Pp (3 años)'!#REF!)</f>
        <v>#REF!</v>
      </c>
    </row>
    <row r="82" spans="2:16" ht="17.25">
      <c r="B82" s="93" t="e">
        <f>IF(ISBLANK('5. Pp (3 años)'!#REF!),"",'5. Pp (3 años)'!#REF!)</f>
        <v>#REF!</v>
      </c>
      <c r="C82" s="29" t="e">
        <f>IF(ISBLANK('5. Pp (3 años)'!#REF!),"",'5. Pp (3 años)'!#REF!)</f>
        <v>#REF!</v>
      </c>
      <c r="D82" s="31" t="e">
        <f>IF(ISBLANK('5. Pp (3 años)'!#REF!),"",'5. Pp (3 años)'!#REF!)</f>
        <v>#REF!</v>
      </c>
      <c r="E82" s="31" t="e">
        <f>IF(ISBLANK('5. Pp (3 años)'!#REF!),"",'5. Pp (3 años)'!#REF!)</f>
        <v>#REF!</v>
      </c>
      <c r="F82" s="31" t="e">
        <f>IF(ISBLANK('5. Pp (3 años)'!#REF!),"",'5. Pp (3 años)'!#REF!)</f>
        <v>#REF!</v>
      </c>
      <c r="G82" s="29" t="e">
        <f>IF(ISBLANK('5. Pp (3 años)'!#REF!),"",'5. Pp (3 años)'!#REF!)</f>
        <v>#REF!</v>
      </c>
      <c r="H82" s="29" t="e">
        <f>IF(ISBLANK('5. Pp (3 años)'!#REF!),"",'5. Pp (3 años)'!#REF!)</f>
        <v>#REF!</v>
      </c>
      <c r="I82" s="31" t="e">
        <f>IF(ISBLANK('5. Pp (3 años)'!#REF!),"",'5. Pp (3 años)'!#REF!)</f>
        <v>#REF!</v>
      </c>
      <c r="J82" s="31" t="e">
        <f>IF(ISBLANK('5. Pp (3 años)'!#REF!),"",'5. Pp (3 años)'!#REF!)</f>
        <v>#REF!</v>
      </c>
      <c r="K82" s="29" t="e">
        <f>IF(ISBLANK('5. Pp (3 años)'!#REF!),"",'5. Pp (3 años)'!#REF!)</f>
        <v>#REF!</v>
      </c>
      <c r="L82" s="31" t="e">
        <f>IF(ISBLANK('5. Pp (3 años)'!#REF!),"",'5. Pp (3 años)'!#REF!)</f>
        <v>#REF!</v>
      </c>
      <c r="M82" s="31" t="e">
        <f>IF(ISBLANK('5. Pp (3 años)'!#REF!),"",'5. Pp (3 años)'!#REF!)</f>
        <v>#REF!</v>
      </c>
      <c r="N82" s="31" t="e">
        <f>IF(ISBLANK('5. Pp (3 años)'!#REF!),"",'5. Pp (3 años)'!#REF!)</f>
        <v>#REF!</v>
      </c>
      <c r="O82" s="31" t="e">
        <f>IF(ISBLANK('5. Pp (3 años)'!#REF!),"",'5. Pp (3 años)'!#REF!)</f>
        <v>#REF!</v>
      </c>
      <c r="P82" s="204" t="e">
        <f>IF(ISBLANK('5. Pp (3 años)'!#REF!),"",'5. Pp (3 años)'!#REF!)</f>
        <v>#REF!</v>
      </c>
    </row>
    <row r="83" spans="2:16" ht="224.25">
      <c r="B83" s="89" t="str">
        <f>IF(ISBLANK('5. Pp (3 años)'!B76),"",'5. Pp (3 años)'!B76)</f>
        <v xml:space="preserve">
Delegación de la Procuraduría de Protección de Niñas, Niños, Adolescentes y la Familia</v>
      </c>
      <c r="C83" s="64" t="str">
        <f>IF(ISBLANK('5. Pp (3 años)'!C76),"",'5. Pp (3 años)'!C76)</f>
        <v>Componente</v>
      </c>
      <c r="D83" s="91" t="str">
        <f>IF(ISBLANK('5. Pp (3 años)'!D76),"",'5. Pp (3 años)'!D76)</f>
        <v>4.2.1.1.7. Servicios de asistencia social y jurídicos, dirigidos a NNA víctimas de maltrato, así como a la ciudadanía benitojuarense en situación de violencia familiar brindados.
NNA: Niñas, Niños y Adolescentes.</v>
      </c>
      <c r="E83" s="91" t="str">
        <f>IF(ISBLANK('5. Pp (3 años)'!E76),"",'5. Pp (3 años)'!E76)</f>
        <v>PSB: Porcentaje de Servicios de Asistencia Social y Jurídicos  Brindados.</v>
      </c>
      <c r="F83" s="91" t="str">
        <f>IF(ISBLANK('5. Pp (3 años)'!F76),"",'5. Pp (3 años)'!F76)</f>
        <v>Este indicador mide el cumplimiento de los servicios brindados de asistencia social y jurídicos a NNA y a la ciudadanía benitojuarense tales como: representación y acompañamiento en reportes de maltrato, asesorías jurídicas, convenios de pensión alimenticia, entre otros.</v>
      </c>
      <c r="G83" s="64" t="str">
        <f>IF(ISBLANK('5. Pp (3 años)'!G76),"",'5. Pp (3 años)'!G76)</f>
        <v>Eficacia</v>
      </c>
      <c r="H83" s="64" t="str">
        <f>IF(ISBLANK('5. Pp (3 años)'!H76),"",'5. Pp (3 años)'!H76)</f>
        <v>Trimestral</v>
      </c>
      <c r="I83" s="91" t="str">
        <f>IF(ISBLANK('5. Pp (3 años)'!I76),"",'5. Pp (3 años)'!I76)</f>
        <v xml:space="preserve">                 MÉTODO DE CÁLCULO 
                    PSB= (TSB/TSE)*100
                                VARIABLES 
PSB: Porcentaje de Servicios de Asistencia Social y Jurídicos Brindados.
TSB: Total de Servicios de Asistencia Social y Jurídicos Brindados
TSE: Total de Servicios de Asistencia Social y Jurídicos Estimados.</v>
      </c>
      <c r="J83" s="91" t="str">
        <f>IF(ISBLANK('5. Pp (3 años)'!J76),"",'5. Pp (3 años)'!J76)</f>
        <v>UNIDAD DE MEDIDA DEL INDICADOR: 
Porcentaje.
UNIDAD DE MEDIA DE LAS VARIABLES: 
Servicios.</v>
      </c>
      <c r="K83" s="64" t="str">
        <f>IF(ISBLANK('5. Pp (3 años)'!K76),"",'5. Pp (3 años)'!K76)</f>
        <v>Ascendente</v>
      </c>
      <c r="L83" s="91" t="str">
        <f>IF(ISBLANK('5. Pp (3 años)'!L76),"",'5. Pp (3 años)'!L76)</f>
        <v>PSB: De 01 de enero de 2025 al 31 de diciembre de 2027 se brindarán 43,734 servicios de asistencia social y jurídicos a niñas, niños, adolescentes y a la ciudadanía benitojuarense.
VARIACIÓN DE LA META EN RELACIÓN A LA LÍNEA BASE
Meta absoluta: 969 servicios.
Meta relativa: 2.26% superior a línea base.</v>
      </c>
      <c r="M83" s="91" t="str">
        <f>IF(ISBLANK('5. Pp (3 años)'!M76),"",'5. Pp (3 años)'!M76)</f>
        <v>PSB: Del 01 de enero de 2022 al 31 de diciembre de 2024 se brindaron 42,765 servicios de asistencia social y jurídicos
2022: 13,125
2023: 15,782 
2024: 13,858
Total: 42,765</v>
      </c>
      <c r="N83" s="91" t="str">
        <f>IF(ISBLANK('5. Pp (3 años)'!N76),"",'5. Pp (3 años)'!N76)</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está abierta al público.</v>
      </c>
      <c r="O83" s="91" t="str">
        <f>IF(ISBLANK('5. Pp (3 años)'!O76),"",'5. Pp (3 años)'!O76)</f>
        <v>NNA y la ciudadanía benitojuarense acuden a la Delegación de la Procuraduría de Protección de Niñas, Niños, Adolescentes y la Familia a solicitar servicios de asistencia social y jurídicos.</v>
      </c>
      <c r="P83" s="92" t="str">
        <f>IF(ISBLANK('5. Pp (3 años)'!P76),"",'5. Pp (3 años)'!P76)</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84" spans="2:16" ht="258.75">
      <c r="B84" s="93" t="str">
        <f>IF(ISBLANK('5. Pp (3 años)'!B77),"",'5. Pp (3 años)'!B77)</f>
        <v xml:space="preserve">
Delegación de la Procuraduría de Protección de Niñas, Niños, Adolescentes y la Familia</v>
      </c>
      <c r="C84" s="29" t="str">
        <f>IF(ISBLANK('5. Pp (3 años)'!C77),"",'5. Pp (3 años)'!C77)</f>
        <v>Actividad</v>
      </c>
      <c r="D84" s="31" t="str">
        <f>IF(ISBLANK('5. Pp (3 años)'!D77),"",'5. Pp (3 años)'!D77)</f>
        <v xml:space="preserve">4.2.1.1.7.1. Acciones de protección y planes de restitución de derechos para NNA  víctimas de maltrato, por la Delegación de la Procuraduría de Protección de NNA y la Familia. 
</v>
      </c>
      <c r="E84" s="31" t="str">
        <f>IF(ISBLANK('5. Pp (3 años)'!E77),"",'5. Pp (3 años)'!E77)</f>
        <v>PAPRDR: Porcentaje de Acciones de Protección y Restitución de Derechos Realizadas</v>
      </c>
      <c r="F84" s="31" t="str">
        <f>IF(ISBLANK('5. Pp (3 años)'!F77),"",'5. Pp (3 años)'!F77)</f>
        <v>Este indicador mide el cumplimiento de las acciones de protección y planes de restitución de derechos a NNA víctimas de maltrato.</v>
      </c>
      <c r="G84" s="29" t="str">
        <f>IF(ISBLANK('5. Pp (3 años)'!G77),"",'5. Pp (3 años)'!G77)</f>
        <v>Eficacia</v>
      </c>
      <c r="H84" s="29" t="str">
        <f>IF(ISBLANK('5. Pp (3 años)'!H77),"",'5. Pp (3 años)'!H77)</f>
        <v>Trimestral</v>
      </c>
      <c r="I84" s="31" t="str">
        <f>IF(ISBLANK('5. Pp (3 años)'!I77),"",'5. Pp (3 años)'!I77)</f>
        <v xml:space="preserve">                 MÉTODO DE CÁLCULO 
      PAPRDR=(TAPRDR/TAPRDE)*100
                                VARIABLES 
PAPRDR: Porcentaje de Acciones de Protección y Restitución de Derechos Realizados.
TAPRDR: Total de  Acciones de Protección y Restitución de Derechos Realizados.
TAPRDE: Total de  Acciones de Protección y Restitución de Derechos Estimados.</v>
      </c>
      <c r="J84" s="31" t="str">
        <f>IF(ISBLANK('5. Pp (3 años)'!J77),"",'5. Pp (3 años)'!J77)</f>
        <v>UNIDAD DE MEDIDA DEL INDICADOR: 
Porcentaje.
UNIDAD DE MEDIA DE LAS VARIABLES: 
Acciones</v>
      </c>
      <c r="K84" s="29" t="str">
        <f>IF(ISBLANK('5. Pp (3 años)'!K77),"",'5. Pp (3 años)'!K77)</f>
        <v>Ascendente</v>
      </c>
      <c r="L84" s="31" t="str">
        <f>IF(ISBLANK('5. Pp (3 años)'!L77),"",'5. Pp (3 años)'!L77)</f>
        <v xml:space="preserve">PAPRDR: De 01 de enero de 2025 al 31 de diciembre de 2027 se brindarán 3,701 acciones de protección y restitución de derechos a NNA.
VARIACIÓN DE LA META EN RELACIÓN A LA LÍNEA BASE
Meta absoluta: -2,922 acciones de protección y restitución de derechos.
Meta relativa: -44.12% inferior a línea base.
Nota: La línea base es superior a la meta programada debido a que contiene las atenciones que brinda actualmente la unidad especializada a la que se le creo un componente y actividades. </v>
      </c>
      <c r="M84" s="31" t="str">
        <f>IF(ISBLANK('5. Pp (3 años)'!M77),"",'5. Pp (3 años)'!M77)</f>
        <v>PAPRDR: Del 01 de enero de 2022 al 31 de diciembre de 2024 se brindaron 6,623 acciones de protección y restitución de derechos a NNA.
2022: 1,880
2023: 2,284 
2024: 2,459
Total: 6,623</v>
      </c>
      <c r="N84" s="31" t="str">
        <f>IF(ISBLANK('5. Pp (3 años)'!N77),"",'5. Pp (3 años)'!N77)</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esta abierta al público.</v>
      </c>
      <c r="O84" s="31" t="str">
        <f>IF(ISBLANK('5. Pp (3 años)'!O77),"",'5. Pp (3 años)'!O77)</f>
        <v>Las niñas, niños, adolescentes por medio de reportes llegan a la Delegación de la Procuraduría de Protección de NNA y la Familia para la protección y restitución de derechos.</v>
      </c>
      <c r="P84" s="204" t="str">
        <f>IF(ISBLANK('5. Pp (3 años)'!P77),"",'5. Pp (3 años)'!P77)</f>
        <v/>
      </c>
    </row>
    <row r="85" spans="2:16" ht="224.25">
      <c r="B85" s="93" t="str">
        <f>IF(ISBLANK('5. Pp (3 años)'!B78),"",'5. Pp (3 años)'!B78)</f>
        <v xml:space="preserve">
Delegación de la Procuraduría de Protección de Niñas, Niños, Adolescentes y la Familia</v>
      </c>
      <c r="C85" s="29" t="str">
        <f>IF(ISBLANK('5. Pp (3 años)'!C78),"",'5. Pp (3 años)'!C78)</f>
        <v>Actividad</v>
      </c>
      <c r="D85" s="31" t="str">
        <f>IF(ISBLANK('5. Pp (3 años)'!D78),"",'5. Pp (3 años)'!D78)</f>
        <v>4.2.1.1.7.2. Atenciones jurídicas y de asistencia social a la ciudadanía benitojuarense en situación de violencia familiar.</v>
      </c>
      <c r="E85" s="31" t="str">
        <f>IF(ISBLANK('5. Pp (3 años)'!E78),"",'5. Pp (3 años)'!E78)</f>
        <v>PAJASR: Porcentaje de Atenciones Jurídicas y de Asistencia Social Realizadas.</v>
      </c>
      <c r="F85" s="31" t="str">
        <f>IF(ISBLANK('5. Pp (3 años)'!F78),"",'5. Pp (3 años)'!F78)</f>
        <v>Este indicador mide el cumplimiento de las atenciones Jurídicas y de Asistencia Social a la ciudadanía benitojuarense en situación de violencia familiar; tales como asesorías jurídicas, comparecencias de hechos, dependencias económicas, convenios de pensión alimenticia, etc.</v>
      </c>
      <c r="G85" s="29" t="str">
        <f>IF(ISBLANK('5. Pp (3 años)'!G78),"",'5. Pp (3 años)'!G78)</f>
        <v>Eficacia</v>
      </c>
      <c r="H85" s="29" t="str">
        <f>IF(ISBLANK('5. Pp (3 años)'!H78),"",'5. Pp (3 años)'!H78)</f>
        <v>Trimestral</v>
      </c>
      <c r="I85" s="31" t="str">
        <f>IF(ISBLANK('5. Pp (3 años)'!I78),"",'5. Pp (3 años)'!I78)</f>
        <v xml:space="preserve">                  MÉTODO DE CÁLCULO 
          PAJASR=(TAJASR/TAJASE)*100
                              VARIABLES 
PAJASR: Porcentaje de  Atenciones Jurídicas y de Asistencia Social Realizadas.
TAJASR: Total de  Atenciones Jurídicas y de Asistencia Social Realizados.
TAJASE: Total de  Atenciones Jurídicas y de Asistencia Social Estimados.</v>
      </c>
      <c r="J85" s="31" t="str">
        <f>IF(ISBLANK('5. Pp (3 años)'!J78),"",'5. Pp (3 años)'!J78)</f>
        <v>UNIDAD DE MEDIDA DEL INDICADOR: 
Porcentaje.
UNIDAD DE MEDIA DE LAS VARIABLES: 
Atenciones</v>
      </c>
      <c r="K85" s="29" t="str">
        <f>IF(ISBLANK('5. Pp (3 años)'!K78),"",'5. Pp (3 años)'!K78)</f>
        <v>Ascendente</v>
      </c>
      <c r="L85" s="31" t="str">
        <f>IF(ISBLANK('5. Pp (3 años)'!L78),"",'5. Pp (3 años)'!L78)</f>
        <v>PAJASR: De 01 de enero de 2025 al 31 de diciembre de 2027 se brindarán 27,599 atenciones jurídicas y de asistencia social a la ciudadanía benitojuarense.
VARIACIÓN DE LA META EN RELACIÓN A LA LÍNEA BASE
Meta absoluta: 6,379 Atenciones jurídicas y de asistencia social.
Meta relativa: 30.06% superior a línea base.</v>
      </c>
      <c r="M85" s="31" t="str">
        <f>IF(ISBLANK('5. Pp (3 años)'!M78),"",'5. Pp (3 años)'!M78)</f>
        <v>PAJASR: Del 01 de enero de 2022 al 31 de diciembre de 2024 se brindaron 21,220  atenciones jurídicas y de asistencia social a la ciudadanía benitojuarense.
2022: 6,821
2023: 7,060 
2024: 7,339
Total: 21,220</v>
      </c>
      <c r="N85" s="31" t="str">
        <f>IF(ISBLANK('5. Pp (3 años)'!N78),"",'5. Pp (3 años)'!N78)</f>
        <v>Nombre del Documento:
Leffort de servicios jurídicos.
Nombre del área que genera la información:
Delegación de la Procuraduría de Protección de Niñas, Niños, Adolescentes y la Familia.
Periodicidad con que se genera la información:
Trimestral.
Liga de la página donde se localiza la información o ubicación:
Por ser información sensible no se carga a alguna liga, es información que no esta abierta al público.</v>
      </c>
      <c r="O85" s="31" t="str">
        <f>IF(ISBLANK('5. Pp (3 años)'!O78),"",'5. Pp (3 años)'!O78)</f>
        <v>La ciudadanía benitojuarense acuden a la Delegación de la Procuraduría de Protección de NNA y la Familia a solicitar servicios jurídicos.</v>
      </c>
      <c r="P85" s="204" t="str">
        <f>IF(ISBLANK('5. Pp (3 años)'!P78),"",'5. Pp (3 años)'!P78)</f>
        <v/>
      </c>
    </row>
    <row r="86" spans="2:16" ht="224.25">
      <c r="B86" s="93" t="str">
        <f>IF(ISBLANK('5. Pp (3 años)'!B79),"",'5. Pp (3 años)'!B79)</f>
        <v xml:space="preserve">
Coordinación de Trabajo Social</v>
      </c>
      <c r="C86" s="29" t="str">
        <f>IF(ISBLANK('5. Pp (3 años)'!C79),"",'5. Pp (3 años)'!C79)</f>
        <v>Actividad</v>
      </c>
      <c r="D86" s="31" t="str">
        <f>IF(ISBLANK('5. Pp (3 años)'!D79),"",'5. Pp (3 años)'!D79)</f>
        <v>4.2.1.1.7.3. Servicios de Trabajo Social en atención, orientación, seguimiento, acompañamiento y visitas domiciliarias e institucionales requeridas por instancias foráneas, o por la atención a las demandas sociales.</v>
      </c>
      <c r="E86" s="31" t="str">
        <f>IF(ISBLANK('5. Pp (3 años)'!E79),"",'5. Pp (3 años)'!E79)</f>
        <v>PSTS: Porcentaje de Servicios de Trabajo Social Realizados.</v>
      </c>
      <c r="F86" s="31" t="str">
        <f>IF(ISBLANK('5. Pp (3 años)'!F79),"",'5. Pp (3 años)'!F79)</f>
        <v>Este indicador mide el cumplimiento de los servicios de Trabajo Social en atención, orientación, visita domiciliaria, estudio socioeconómico, entre otros, para coadyuvar con la Delegación de la Procuraduría a preservar los Derechos de las Niñas, Niños, Adolescentes y la Familia.</v>
      </c>
      <c r="G86" s="29" t="str">
        <f>IF(ISBLANK('5. Pp (3 años)'!G79),"",'5. Pp (3 años)'!G79)</f>
        <v>Eficacia</v>
      </c>
      <c r="H86" s="29" t="str">
        <f>IF(ISBLANK('5. Pp (3 años)'!H79),"",'5. Pp (3 años)'!H79)</f>
        <v>Trimestral</v>
      </c>
      <c r="I86" s="31" t="str">
        <f>IF(ISBLANK('5. Pp (3 años)'!I79),"",'5. Pp (3 años)'!I79)</f>
        <v xml:space="preserve">                  MÉTODO DE CÁLCULO
               PSTS=(TSTSR/TSTSE)*100
                                VARIABLES
PSTS: Porcentaje de Servicios de Trabajo Social Realizados.
TSTSR: Total de Servicios de Trabajo Social Realizadas.
TSTSE: Total de Servicios de Trabajo Social Estimadas.</v>
      </c>
      <c r="J86" s="31" t="str">
        <f>IF(ISBLANK('5. Pp (3 años)'!J79),"",'5. Pp (3 años)'!J79)</f>
        <v>UNIDAD DE MEDIDA DEL INDICADOR: 
Porcentaje.
UNIDAD DE MEDIDA DE LAS VARIABLES:
Servicios</v>
      </c>
      <c r="K86" s="29" t="str">
        <f>IF(ISBLANK('5. Pp (3 años)'!K79),"",'5. Pp (3 años)'!K79)</f>
        <v>Ascendente</v>
      </c>
      <c r="L86" s="31" t="str">
        <f>IF(ISBLANK('5. Pp (3 años)'!L79),"",'5. Pp (3 años)'!L79)</f>
        <v xml:space="preserve">PSTS: De 01 de enero de 2025 al 31 de diciembre de 2027  se realizarán 30,160 servicios de trabajo social.
</v>
      </c>
      <c r="M86" s="31" t="str">
        <f>IF(ISBLANK('5. Pp (3 años)'!M79),"",'5. Pp (3 años)'!M79)</f>
        <v>PSTS: No existe la línea base debido a que este indicador es de nueva creación.
A partir de 2025 se inicia la integración de la línea base para el siguiente periodo de gobierno.</v>
      </c>
      <c r="N86" s="31" t="str">
        <f>IF(ISBLANK('5. Pp (3 años)'!N79),"",'5. Pp (3 años)'!N79)</f>
        <v>Nombre del Documento:
Bitácora de visitas domiciliarias.
Nombre del área que genera la información: 
Coordinación de Asistencia Social.
Periodicidad con que se genera la información:
Trimestral.
Liga de la página donde se localiza la información o ubicación:
Lefort con nomenclatura MBJ/SMDIF/DG/DPPNN/CAS/03/2025  Bitácora visitas domiciliarias ubicado  en la oficina administrativa de la Coordinación de Asistencia Social.</v>
      </c>
      <c r="O86" s="31" t="str">
        <f>IF(ISBLANK('5. Pp (3 años)'!O79),"",'5. Pp (3 años)'!O79)</f>
        <v>La población realiza reportes a la Delegación de la Procuraduría de Protección de Niñas, Niños, Adolescentes y la Familia para solicitar visitas domiciliarias.
Las instancias foráneas solicitan el apoyo de la Coordinación de Trabajo Social.</v>
      </c>
      <c r="P86" s="204" t="str">
        <f>IF(ISBLANK('5. Pp (3 años)'!P79),"",'5. Pp (3 años)'!P79)</f>
        <v/>
      </c>
    </row>
    <row r="87" spans="2:16" ht="224.25">
      <c r="B87" s="93" t="str">
        <f>IF(ISBLANK('5. Pp (3 años)'!B80),"",'5. Pp (3 años)'!B80)</f>
        <v xml:space="preserve">
Coordinación de Psicología Jurídica</v>
      </c>
      <c r="C87" s="29" t="str">
        <f>IF(ISBLANK('5. Pp (3 años)'!C80),"",'5. Pp (3 años)'!C80)</f>
        <v>Actividad</v>
      </c>
      <c r="D87" s="31" t="str">
        <f>IF(ISBLANK('5. Pp (3 años)'!D80),"",'5. Pp (3 años)'!D80)</f>
        <v>4.2.1.1.7.4. Atención psicológica a familias, personas, víctimas o generadoras de violencia, y acompañamiento psicológico en atención a instancias jurídicas foráneas.</v>
      </c>
      <c r="E87" s="31" t="str">
        <f>IF(ISBLANK('5. Pp (3 años)'!E80),"",'5. Pp (3 años)'!E80)</f>
        <v>PAPR: Porcentaje de Atenciones Psicológicas Realizadas.</v>
      </c>
      <c r="F87" s="31" t="str">
        <f>IF(ISBLANK('5. Pp (3 años)'!F80),"",'5. Pp (3 años)'!F80)</f>
        <v>Este indicador mide el cumplimiento de atenciones psicológicas (Valoración psicológica, psicoterapia individual y acompañamiento psicológico), realizado a familias y personas que han sido víctimas o generadoras de violencia, para preservar sus derechos.</v>
      </c>
      <c r="G87" s="29" t="str">
        <f>IF(ISBLANK('5. Pp (3 años)'!G80),"",'5. Pp (3 años)'!G80)</f>
        <v>Eficacia</v>
      </c>
      <c r="H87" s="29" t="str">
        <f>IF(ISBLANK('5. Pp (3 años)'!H80),"",'5. Pp (3 años)'!H80)</f>
        <v>Trimestral</v>
      </c>
      <c r="I87" s="31" t="str">
        <f>IF(ISBLANK('5. Pp (3 años)'!I80),"",'5. Pp (3 años)'!I80)</f>
        <v xml:space="preserve">                 MÉTODO DE CÁLCULO
               PAPR= (TAPR/TAPE) *100
                              VARIABLES
PAPR: Porcentaje de Atenciones Psicológicas Realizadas.
TAPR: Total de  Atenciones Psicológicas Realizadas.
TAPE: Total de Atenciones Psicológicos Estimadas.</v>
      </c>
      <c r="J87" s="31" t="str">
        <f>IF(ISBLANK('5. Pp (3 años)'!J80),"",'5. Pp (3 años)'!J80)</f>
        <v>UNIDAD DE MEDIDA DEL INDICADOR:
Porcentaje.
UNIDAD DE MEDIDA DE LAS VARIABLES:
Atenciones.</v>
      </c>
      <c r="K87" s="29" t="str">
        <f>IF(ISBLANK('5. Pp (3 años)'!K80),"",'5. Pp (3 años)'!K80)</f>
        <v>Ascendente</v>
      </c>
      <c r="L87" s="31" t="str">
        <f>IF(ISBLANK('5. Pp (3 años)'!L80),"",'5. Pp (3 años)'!L80)</f>
        <v>PAPR: De 01 de enero de 2025 al 31 de diciembre de 2027 se realizarán 5,163 Atenciones Psicológicas.
VARIACIÓN DE LA META EN RELACIÓN A LA LÍNEA BASE
Meta absoluta: 404 atención psicológica.
Meta relativa: 8.48% superior a la línea base.</v>
      </c>
      <c r="M87" s="31" t="str">
        <f>IF(ISBLANK('5. Pp (3 años)'!M80),"",'5. Pp (3 años)'!M80)</f>
        <v>PAPR: Del 01 de enero de 2022 al 31 de Diciembre de 2024 se realizaron 4,759 Atenciones Psicológicas.
2022: 1,722
2023: 1,607
2024: 1,430
Total: 4,759</v>
      </c>
      <c r="N87" s="31" t="str">
        <f>IF(ISBLANK('5. Pp (3 años)'!N80),"",'5. Pp (3 años)'!N80)</f>
        <v xml:space="preserve">Nombre del Documento:
Atenciones Psicológicas
Nombre del área  genera la información:
Coordinación de Psicología Jurídica.
Periodicidad con que se genera la información:
Trimestral.
Liga de la página donde se localiza la información o ubicación:
Ubicado  en la oficina administrativa de la Coordinación de Psicología Jurídica lefort con nomenclatura MBJ-DGSDIF-DPPNNAF-SPPNNAF-CPJ-002-2025-2027 </v>
      </c>
      <c r="O87" s="31" t="str">
        <f>IF(ISBLANK('5. Pp (3 años)'!O80),"",'5. Pp (3 años)'!O80)</f>
        <v>La Delegación de la Procuraduría de Protección de Niñas, Niños, Adolescentes y la Familia del Sistema DIF de Benito Juárez, así como otras instancias jurisdiccionales, solicitan la atención psicológica para personas de atención prioritaria.</v>
      </c>
      <c r="P87" s="204" t="str">
        <f>IF(ISBLANK('5. Pp (3 años)'!P80),"",'5. Pp (3 años)'!P80)</f>
        <v/>
      </c>
    </row>
    <row r="88" spans="2:16" ht="17.25">
      <c r="B88" s="93" t="e">
        <f>IF(ISBLANK('5. Pp (3 años)'!#REF!),"",'5. Pp (3 años)'!#REF!)</f>
        <v>#REF!</v>
      </c>
      <c r="C88" s="29" t="e">
        <f>IF(ISBLANK('5. Pp (3 años)'!#REF!),"",'5. Pp (3 años)'!#REF!)</f>
        <v>#REF!</v>
      </c>
      <c r="D88" s="31" t="e">
        <f>IF(ISBLANK('5. Pp (3 años)'!#REF!),"",'5. Pp (3 años)'!#REF!)</f>
        <v>#REF!</v>
      </c>
      <c r="E88" s="31" t="e">
        <f>IF(ISBLANK('5. Pp (3 años)'!#REF!),"",'5. Pp (3 años)'!#REF!)</f>
        <v>#REF!</v>
      </c>
      <c r="F88" s="31" t="e">
        <f>IF(ISBLANK('5. Pp (3 años)'!#REF!),"",'5. Pp (3 años)'!#REF!)</f>
        <v>#REF!</v>
      </c>
      <c r="G88" s="29" t="e">
        <f>IF(ISBLANK('5. Pp (3 años)'!#REF!),"",'5. Pp (3 años)'!#REF!)</f>
        <v>#REF!</v>
      </c>
      <c r="H88" s="29" t="e">
        <f>IF(ISBLANK('5. Pp (3 años)'!#REF!),"",'5. Pp (3 años)'!#REF!)</f>
        <v>#REF!</v>
      </c>
      <c r="I88" s="31" t="e">
        <f>IF(ISBLANK('5. Pp (3 años)'!#REF!),"",'5. Pp (3 años)'!#REF!)</f>
        <v>#REF!</v>
      </c>
      <c r="J88" s="31" t="e">
        <f>IF(ISBLANK('5. Pp (3 años)'!#REF!),"",'5. Pp (3 años)'!#REF!)</f>
        <v>#REF!</v>
      </c>
      <c r="K88" s="29" t="e">
        <f>IF(ISBLANK('5. Pp (3 años)'!#REF!),"",'5. Pp (3 años)'!#REF!)</f>
        <v>#REF!</v>
      </c>
      <c r="L88" s="31" t="e">
        <f>IF(ISBLANK('5. Pp (3 años)'!#REF!),"",'5. Pp (3 años)'!#REF!)</f>
        <v>#REF!</v>
      </c>
      <c r="M88" s="31" t="e">
        <f>IF(ISBLANK('5. Pp (3 años)'!#REF!),"",'5. Pp (3 años)'!#REF!)</f>
        <v>#REF!</v>
      </c>
      <c r="N88" s="31" t="e">
        <f>IF(ISBLANK('5. Pp (3 años)'!#REF!),"",'5. Pp (3 años)'!#REF!)</f>
        <v>#REF!</v>
      </c>
      <c r="O88" s="31" t="e">
        <f>IF(ISBLANK('5. Pp (3 años)'!#REF!),"",'5. Pp (3 años)'!#REF!)</f>
        <v>#REF!</v>
      </c>
      <c r="P88" s="204" t="e">
        <f>IF(ISBLANK('5. Pp (3 años)'!#REF!),"",'5. Pp (3 años)'!#REF!)</f>
        <v>#REF!</v>
      </c>
    </row>
    <row r="89" spans="2:16" ht="241.5">
      <c r="B89" s="89" t="str">
        <f>IF(ISBLANK('5. Pp (3 años)'!B81),"",'5. Pp (3 años)'!B81)</f>
        <v>Unidad Especializada de Atención Integral de Niñas, Niños y Adolescentes en Situación de Riesgo</v>
      </c>
      <c r="C89" s="64" t="str">
        <f>IF(ISBLANK('5. Pp (3 años)'!C81),"",'5. Pp (3 años)'!C81)</f>
        <v>Componente</v>
      </c>
      <c r="D89" s="91" t="str">
        <f>IF(ISBLANK('5. Pp (3 años)'!D81),"",'5. Pp (3 años)'!D81)</f>
        <v>4.2.1.1.8. Atención integral brindada a Niñas, Niños y Adolescentes (NNA) en situación de riesgo y víctimas de violencia.</v>
      </c>
      <c r="E89" s="91" t="str">
        <f>IF(ISBLANK('5. Pp (3 años)'!E81),"",'5. Pp (3 años)'!E81)</f>
        <v>PAIB: Porcentaje de Atenciones Integrales a NNA en Situación de Riesgo Brindadas.</v>
      </c>
      <c r="F89" s="91" t="str">
        <f>IF(ISBLANK('5. Pp (3 años)'!F81),"",'5. Pp (3 años)'!F81)</f>
        <v>Este indicador mide el cumplimiento de las atenciones integrales a NNA en situación de riesgo que han sido víctimas de violencia, abuso, abandono, maltrato, delito y/o cualquier otra vulneración de sus derechos asegurando una respuesta pronta, integral y efectiva.</v>
      </c>
      <c r="G89" s="64" t="str">
        <f>IF(ISBLANK('5. Pp (3 años)'!G81),"",'5. Pp (3 años)'!G81)</f>
        <v>Eficacia</v>
      </c>
      <c r="H89" s="64" t="str">
        <f>IF(ISBLANK('5. Pp (3 años)'!H81),"",'5. Pp (3 años)'!H81)</f>
        <v>Trimestral</v>
      </c>
      <c r="I89" s="91" t="str">
        <f>IF(ISBLANK('5. Pp (3 años)'!I81),"",'5. Pp (3 años)'!I81)</f>
        <v xml:space="preserve">                 MÉTODO DE CÁLCULO 
                   PAIB=(TAIR/TAIE)*100
                                VARIABLE
PAIB: Porcentaje de Atenciones Integrales a NNA en Situación de Riesgo Brindadas.
TAIR: Total de Atenciones Integrales a NNA en Situación de Riesgo Realizadas.
TAIE: Total de Atenciones Integrales a NNA en Situación de Riesgo Estimadas.</v>
      </c>
      <c r="J89" s="91" t="str">
        <f>IF(ISBLANK('5. Pp (3 años)'!J81),"",'5. Pp (3 años)'!J81)</f>
        <v>UNIDAD DE MEDIDA DEL INDICADOR:
Porcentaje.
UNIDAD DE MEDIDA DE LAS VARIABLES:
Atenciones.</v>
      </c>
      <c r="K89" s="64" t="str">
        <f>IF(ISBLANK('5. Pp (3 años)'!K81),"",'5. Pp (3 años)'!K81)</f>
        <v>Ascendente</v>
      </c>
      <c r="L89" s="91" t="str">
        <f>IF(ISBLANK('5. Pp (3 años)'!L81),"",'5. Pp (3 años)'!L81)</f>
        <v>PAIB:  Del 01 de enero del  2026 al 31 de diciembre  del 2027  se brindarán 6,335 atenciones integrales a NNA en Situación de Riesgo brindadas a través de la Unidad Especializada
VARIACIÓN DE LA META EN RELACIÓN A LA LÍNEA BASE
Meta absoluta: Sin línea base.
Meta relativa: Sin línea base.</v>
      </c>
      <c r="M89" s="91" t="str">
        <f>IF(ISBLANK('5. Pp (3 años)'!M81),"",'5. Pp (3 años)'!M81)</f>
        <v>PAIB: Del 01 de enero de 2024 al 31 de Diciembre del 2025 no cuenta línea base de Atención  Integral a NNA Brindada
2023: ND
2024: ND
2025: ND
Total: ND</v>
      </c>
      <c r="N89" s="91" t="str">
        <f>IF(ISBLANK('5. Pp (3 años)'!N81),"",'5. Pp (3 años)'!N81)</f>
        <v>Nombre del Documento:
Bases de datos, bitácoras y Reportes de atenciones Integrales a NNA en Situación de Riesgo.
Nombre del área que genera la información: 
Unidad Especializada de Atención Integral de Niñas, Niños y Adolescentes en Situación de Riesgo.
Periodicidad con que se genera la información:
Trimestral.
Liga de la página donde se localiza la información o ubicación:
Lefort  ubicado en la oficina administrativa de la Unidad Especializada.</v>
      </c>
      <c r="O89" s="91" t="str">
        <f>IF(ISBLANK('5. Pp (3 años)'!O81),"",'5. Pp (3 años)'!O81)</f>
        <v>Las instancias jurídicas nos reportan casos de niños, niños y adolescentes en situación de riesgo y victimas de violencia.</v>
      </c>
      <c r="P89" s="92" t="str">
        <f>IF(ISBLANK('5. Pp (3 años)'!P81),"",'5. Pp (3 años)'!P81)</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90" spans="2:16" ht="189.75">
      <c r="B90" s="93" t="str">
        <f>IF(ISBLANK('5. Pp (3 años)'!B82),"",'5. Pp (3 años)'!B82)</f>
        <v>Unidad Especializada de Atención Integral de Niñas, Niños y Adolescentes en Situación de Riesgo</v>
      </c>
      <c r="C90" s="29" t="str">
        <f>IF(ISBLANK('5. Pp (3 años)'!C82),"",'5. Pp (3 años)'!C82)</f>
        <v>Actividad</v>
      </c>
      <c r="D90" s="31" t="str">
        <f>IF(ISBLANK('5. Pp (3 años)'!D82),"",'5. Pp (3 años)'!D82)</f>
        <v xml:space="preserve">4.2.1.1.8.1. Atención Jurídicas a NNA en Situación de Riesgo, con representación y acompañamiento en las instancias Jurídicas </v>
      </c>
      <c r="E90" s="31" t="str">
        <f>IF(ISBLANK('5. Pp (3 años)'!E82),"",'5. Pp (3 años)'!E82)</f>
        <v>PAJB: Porcentaje de Atenciones Jurídicas a NNA Brindadas.</v>
      </c>
      <c r="F90" s="31" t="str">
        <f>IF(ISBLANK('5. Pp (3 años)'!F82),"",'5. Pp (3 años)'!F82)</f>
        <v>Este indicador mide el cumplimiento en la prestación de servicios jurídicos de representación y acompañamiento a NNA en situación de riesgo ante instancias judiciales, asegurando la protección de sus derechos, evitar la revictimización y garantizar el debido proceso.</v>
      </c>
      <c r="G90" s="29" t="str">
        <f>IF(ISBLANK('5. Pp (3 años)'!G82),"",'5. Pp (3 años)'!G82)</f>
        <v>Eficacia</v>
      </c>
      <c r="H90" s="29" t="str">
        <f>IF(ISBLANK('5. Pp (3 años)'!H82),"",'5. Pp (3 años)'!H82)</f>
        <v>Trimestral</v>
      </c>
      <c r="I90" s="31" t="str">
        <f>IF(ISBLANK('5. Pp (3 años)'!I82),"",'5. Pp (3 años)'!I82)</f>
        <v xml:space="preserve">                 MÉTODO DE CÁLCULO 
                  PAJB=(TAJB/TAJE)*100
                               VARIABLES
PAJB: Porcentaje de Atenciones Jurídicas a NNA Brindadas.
TAJB: Total de Atenciones Jurídicas a NNA Brindadas.
TAJE: Total de Atenciones Jurídicas a NNA Estimadas.</v>
      </c>
      <c r="J90" s="31" t="str">
        <f>IF(ISBLANK('5. Pp (3 años)'!J82),"",'5. Pp (3 años)'!J82)</f>
        <v>UNIDAD DE MEDIDA DEL INDICADOR:
Porcentaje.
UNIDAD DE MEDIDA DE LAS VARIABLES:
Atenciones Jurídicas</v>
      </c>
      <c r="K90" s="29" t="str">
        <f>IF(ISBLANK('5. Pp (3 años)'!K82),"",'5. Pp (3 años)'!K82)</f>
        <v>Ascendente</v>
      </c>
      <c r="L90" s="31" t="str">
        <f>IF(ISBLANK('5. Pp (3 años)'!L82),"",'5. Pp (3 años)'!L82)</f>
        <v>PAJB:  Del 01 de enero del 2026 al 31 de diciembre del 2027 se brindaran 10,809 atenciones jurídicas a NNA en situación de riesgo.</v>
      </c>
      <c r="M90" s="31" t="str">
        <f>IF(ISBLANK('5. Pp (3 años)'!M82),"",'5. Pp (3 años)'!M82)</f>
        <v>PAJB: No existe línea base ya que es un indicador de nueva creación.</v>
      </c>
      <c r="N90" s="31" t="str">
        <f>IF(ISBLANK('5. Pp (3 años)'!N82),"",'5. Pp (3 años)'!N82)</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90" s="31" t="str">
        <f>IF(ISBLANK('5. Pp (3 años)'!O82),"",'5. Pp (3 años)'!O82)</f>
        <v>Las instancias jurídicas nos reportan casos de niñas, niños y adolescentes en situación de riesgo y victimas de violencia.</v>
      </c>
      <c r="P90" s="204" t="str">
        <f>IF(ISBLANK('5. Pp (3 años)'!P82),"",'5. Pp (3 años)'!P82)</f>
        <v/>
      </c>
    </row>
    <row r="91" spans="2:16" ht="189.75">
      <c r="B91" s="93" t="str">
        <f>IF(ISBLANK('5. Pp (3 años)'!B83),"",'5. Pp (3 años)'!B83)</f>
        <v>Unidad Especializada de Atención Integral de Niñas, Niños y Adolescentes en Situación de Riesgo</v>
      </c>
      <c r="C91" s="29" t="str">
        <f>IF(ISBLANK('5. Pp (3 años)'!C83),"",'5. Pp (3 años)'!C83)</f>
        <v>Actividad</v>
      </c>
      <c r="D91" s="31" t="str">
        <f>IF(ISBLANK('5. Pp (3 años)'!D83),"",'5. Pp (3 años)'!D83)</f>
        <v xml:space="preserve">4.2.1.1.8.2. Atención Psicológicas de NNA en Situación de Riesgo, con acompañamiento y contención en las instancias Jurídicas </v>
      </c>
      <c r="E91" s="31" t="str">
        <f>IF(ISBLANK('5. Pp (3 años)'!E83),"",'5. Pp (3 años)'!E83)</f>
        <v>PAPR: Porcentaje de Atenciones Psicológicas a NNA Realizadas</v>
      </c>
      <c r="F91" s="31" t="str">
        <f>IF(ISBLANK('5. Pp (3 años)'!F83),"",'5. Pp (3 años)'!F83)</f>
        <v>Este indicador mide el cumplimiento de atención psicológica de acompañamiento y contención a NNA en situación de riesgo durante procesos legales, con el fin de proteger su salud mental y sus derechos reduciendo el impacto emocional de la intervención judicial.</v>
      </c>
      <c r="G91" s="29" t="str">
        <f>IF(ISBLANK('5. Pp (3 años)'!G83),"",'5. Pp (3 años)'!G83)</f>
        <v>Eficacia</v>
      </c>
      <c r="H91" s="29" t="str">
        <f>IF(ISBLANK('5. Pp (3 años)'!H83),"",'5. Pp (3 años)'!H83)</f>
        <v>Trimestral</v>
      </c>
      <c r="I91" s="31" t="str">
        <f>IF(ISBLANK('5. Pp (3 años)'!I83),"",'5. Pp (3 años)'!I83)</f>
        <v xml:space="preserve">                MÉTODO DE CÁLCULO 
               PAPR=(TAPR/TAPE)*100
                               VARIABLES
PAPR: Porcentaje de Atenciones Psicológicas a NNA Realizadas
TAPR: Total de Atenciones Psicológicas a NNA Realizadas.
TAPE: Total de Atenciones Psicológicas a NNA Estimadas.</v>
      </c>
      <c r="J91" s="31" t="str">
        <f>IF(ISBLANK('5. Pp (3 años)'!J83),"",'5. Pp (3 años)'!J83)</f>
        <v>UNIDAD DE MEDIDA DEL INDICADOR:
Porcentaje.
UNIDAD DE MEDIDA DE LAS VARIABLES:
Atenciones Psicológicas</v>
      </c>
      <c r="K91" s="29" t="str">
        <f>IF(ISBLANK('5. Pp (3 años)'!K83),"",'5. Pp (3 años)'!K83)</f>
        <v>Ascendente</v>
      </c>
      <c r="L91" s="31" t="str">
        <f>IF(ISBLANK('5. Pp (3 años)'!L83),"",'5. Pp (3 años)'!L83)</f>
        <v>PAPR:  Del 01 de enero del 2026 al 31 de diciembre del 2027 se brindaran 2,614 atenciones psicológicas a NNA en situación de riesgo.</v>
      </c>
      <c r="M91" s="31" t="str">
        <f>IF(ISBLANK('5. Pp (3 años)'!M83),"",'5. Pp (3 años)'!M83)</f>
        <v>PAPR: No existe línea base ya que es un indicador de nueva creación.</v>
      </c>
      <c r="N91" s="31" t="str">
        <f>IF(ISBLANK('5. Pp (3 años)'!N83),"",'5. Pp (3 años)'!N83)</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91" s="31" t="str">
        <f>IF(ISBLANK('5. Pp (3 años)'!O83),"",'5. Pp (3 años)'!O83)</f>
        <v>Las instancias jurídicas nos reportan casos de niñas, niños y adolescentes en situación de riesgo y victimas de violencia.</v>
      </c>
      <c r="P91" s="204" t="str">
        <f>IF(ISBLANK('5. Pp (3 años)'!P83),"",'5. Pp (3 años)'!P83)</f>
        <v/>
      </c>
    </row>
    <row r="92" spans="2:16" ht="189.75">
      <c r="B92" s="93" t="str">
        <f>IF(ISBLANK('5. Pp (3 años)'!B84),"",'5. Pp (3 años)'!B84)</f>
        <v>Unidad Especializada de Atención Integral de Niñas, Niños y Adolescentes en Situación de Riesgo</v>
      </c>
      <c r="C92" s="29" t="str">
        <f>IF(ISBLANK('5. Pp (3 años)'!C84),"",'5. Pp (3 años)'!C84)</f>
        <v>Actividad</v>
      </c>
      <c r="D92" s="31" t="str">
        <f>IF(ISBLANK('5. Pp (3 años)'!D84),"",'5. Pp (3 años)'!D84)</f>
        <v>4.2.1.1.8.3. Atenciones de Trabajo Social de NNA en Situación de Riesgo con acompañamiento y seguimiento.</v>
      </c>
      <c r="E92" s="31" t="str">
        <f>IF(ISBLANK('5. Pp (3 años)'!E84),"",'5. Pp (3 años)'!E84)</f>
        <v>PATS: Porcentaje de Atenciones de Trabajo Social a NNA Otorgadas.</v>
      </c>
      <c r="F92" s="31" t="str">
        <f>IF(ISBLANK('5. Pp (3 años)'!F84),"",'5. Pp (3 años)'!F84)</f>
        <v>Este indicador mide el cumplimiento de las atenciones de trabajo social a NNA en situación de riesgo, orientadas a la identificación y atención de factores que afectan su bienestar integral, para prevenir la vulneración de derechos promoviendo su protección y desarrollo integral.</v>
      </c>
      <c r="G92" s="29" t="str">
        <f>IF(ISBLANK('5. Pp (3 años)'!G84),"",'5. Pp (3 años)'!G84)</f>
        <v>Eficacia</v>
      </c>
      <c r="H92" s="29" t="str">
        <f>IF(ISBLANK('5. Pp (3 años)'!H84),"",'5. Pp (3 años)'!H84)</f>
        <v>Trimestral</v>
      </c>
      <c r="I92" s="31" t="str">
        <f>IF(ISBLANK('5. Pp (3 años)'!I84),"",'5. Pp (3 años)'!I84)</f>
        <v xml:space="preserve">                 MÉTODO DE CÁLCULO 
                 PATS=(TATO/TATE)*100
                               VARIABLES
PATS: Porcentaje de Atenciones de Trabajo Social a NNA Otorgadas.
TATO: Total de Atenciones de Trabajo Social a NNA Otorgados.
TATE: Total de Atenciones de Trabajo Social a NNA Estimadas.</v>
      </c>
      <c r="J92" s="31" t="str">
        <f>IF(ISBLANK('5. Pp (3 años)'!J84),"",'5. Pp (3 años)'!J84)</f>
        <v>UNIDAD DE MEDIDA DEL INDICADOR:
Porcentaje.
UNIDAD DE MEDIDA DE LAS VARIABLES:
Atenciones de Trabajo Social</v>
      </c>
      <c r="K92" s="29" t="str">
        <f>IF(ISBLANK('5. Pp (3 años)'!K84),"",'5. Pp (3 años)'!K84)</f>
        <v>Ascendente</v>
      </c>
      <c r="L92" s="31" t="str">
        <f>IF(ISBLANK('5. Pp (3 años)'!L84),"",'5. Pp (3 años)'!L84)</f>
        <v>PATS:  Del 01 de enero del 2026 al 31 de diciembre del 2027 se otorgaran 1,426 atenciones de trabajo social a NNA en situación de riesgo.</v>
      </c>
      <c r="M92" s="31" t="str">
        <f>IF(ISBLANK('5. Pp (3 años)'!M84),"",'5. Pp (3 años)'!M84)</f>
        <v>PATS: No existe línea base ya que es un indicador de nueva creación.</v>
      </c>
      <c r="N92" s="31" t="str">
        <f>IF(ISBLANK('5. Pp (3 años)'!N84),"",'5. Pp (3 años)'!N84)</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92" s="31" t="str">
        <f>IF(ISBLANK('5. Pp (3 años)'!O84),"",'5. Pp (3 años)'!O84)</f>
        <v>Las instancias jurídicas nos reportan casos de niñas, niños y adolescentes en situación de riesgo y victimas de violencia.</v>
      </c>
      <c r="P92" s="204" t="str">
        <f>IF(ISBLANK('5. Pp (3 años)'!P84),"",'5. Pp (3 años)'!P84)</f>
        <v/>
      </c>
    </row>
    <row r="93" spans="2:16" ht="189.75">
      <c r="B93" s="93" t="str">
        <f>IF(ISBLANK('5. Pp (3 años)'!B85),"",'5. Pp (3 años)'!B85)</f>
        <v>Unidad Especializada de Atención Integral de Niñas, Niños y Adolescentes en Situación de Riesgo</v>
      </c>
      <c r="C93" s="29" t="str">
        <f>IF(ISBLANK('5. Pp (3 años)'!C85),"",'5. Pp (3 años)'!C85)</f>
        <v>Actividad</v>
      </c>
      <c r="D93" s="31" t="str">
        <f>IF(ISBLANK('5. Pp (3 años)'!D85),"",'5. Pp (3 años)'!D85)</f>
        <v xml:space="preserve">4.2.1.1.8.4. Detección y atención de NNA que trabajan en la vía pública. 
</v>
      </c>
      <c r="E93" s="31" t="str">
        <f>IF(ISBLANK('5. Pp (3 años)'!E85),"",'5. Pp (3 años)'!E85)</f>
        <v>PDAR: Porcentaje de Detecciones y Atenciones de NNA Trabajadores Realizadas.</v>
      </c>
      <c r="F93" s="31" t="str">
        <f>IF(ISBLANK('5. Pp (3 años)'!F85),"",'5. Pp (3 años)'!F85)</f>
        <v>Este indicador mide el grado de cumplimiento de las Detecciones y seguimientos de NNA que trabajan en la vía pública, incluyendo acciones de sensibilización y persuasión a tutores y su seguimiento para verificar la reducción o eliminación del riesgo detectado.</v>
      </c>
      <c r="G93" s="29" t="str">
        <f>IF(ISBLANK('5. Pp (3 años)'!G85),"",'5. Pp (3 años)'!G85)</f>
        <v>Eficacia</v>
      </c>
      <c r="H93" s="29" t="str">
        <f>IF(ISBLANK('5. Pp (3 años)'!H85),"",'5. Pp (3 años)'!H85)</f>
        <v>Trimestral</v>
      </c>
      <c r="I93" s="31" t="str">
        <f>IF(ISBLANK('5. Pp (3 años)'!I85),"",'5. Pp (3 años)'!I85)</f>
        <v xml:space="preserve">                 MÉTODO DE CÁLCULO 
               PDAR=(TDAR/TDAE)*100
                               VARIABLES
PDAR: Porcentaje de Detecciones y Atenciones de NNA Trabajadores Realizadas.
TDAR: Total de Detección y Atenciones de NNA Trabajadores Realizadas.
TDAE: Total de Detección y Atenciones de NNA Trabajadores Estimadas.</v>
      </c>
      <c r="J93" s="31" t="str">
        <f>IF(ISBLANK('5. Pp (3 años)'!J85),"",'5. Pp (3 años)'!J85)</f>
        <v>UNIDAD DE MEDIDA DEL INDICADOR:
Porcentaje.
UNIDAD DE MEDIDA DE LAS VARIABLES:
Detecciones y Atenciones.</v>
      </c>
      <c r="K93" s="29" t="str">
        <f>IF(ISBLANK('5. Pp (3 años)'!K85),"",'5. Pp (3 años)'!K85)</f>
        <v>Ascendente</v>
      </c>
      <c r="L93" s="31" t="str">
        <f>IF(ISBLANK('5. Pp (3 años)'!L85),"",'5. Pp (3 años)'!L85)</f>
        <v>PDAR:   Del  01 de enero de 2026 al 31 de diciembre  del 2027  se realizarán 4,616 NNA vinculadas al Trabajo Infantil.
VARIACIÓN DE LA META EN RELACIÓN A LA LÍNEA BASE.
Meta absoluta: Sin línea base.
Meta relativa: Sin línea base.</v>
      </c>
      <c r="M93" s="31" t="str">
        <f>IF(ISBLANK('5. Pp (3 años)'!M85),"",'5. Pp (3 años)'!M85)</f>
        <v>PDAR: No existe línea base ya que es un indicador de nueva creación.</v>
      </c>
      <c r="N93" s="31" t="str">
        <f>IF(ISBLANK('5. Pp (3 años)'!N85),"",'5. Pp (3 años)'!N85)</f>
        <v>Nombre del Documento:
Bases de datos, Reportes, Informes.
Nombre del área que genera la información: 
Unidad Especializada.
Periodicidad con que se genera la información:
Trimestral.
Liga de la página donde se localiza la información o ubicación:
Equipo de Computo ubicado en la oficina de la Unidad Especializada.</v>
      </c>
      <c r="O93" s="31" t="str">
        <f>IF(ISBLANK('5. Pp (3 años)'!O85),"",'5. Pp (3 años)'!O85)</f>
        <v>Las instancias jurídicas nos reportan casos de niñas, niños y adolescentes en situación de riesgo y victimas de violencia.</v>
      </c>
      <c r="P93" s="204" t="str">
        <f>IF(ISBLANK('5. Pp (3 años)'!P85),"",'5. Pp (3 años)'!P85)</f>
        <v/>
      </c>
    </row>
    <row r="94" spans="2:16" ht="17.25">
      <c r="B94" s="93" t="e">
        <f>IF(ISBLANK('5. Pp (3 años)'!#REF!),"",'5. Pp (3 años)'!#REF!)</f>
        <v>#REF!</v>
      </c>
      <c r="C94" s="29" t="e">
        <f>IF(ISBLANK('5. Pp (3 años)'!#REF!),"",'5. Pp (3 años)'!#REF!)</f>
        <v>#REF!</v>
      </c>
      <c r="D94" s="31" t="e">
        <f>IF(ISBLANK('5. Pp (3 años)'!#REF!),"",'5. Pp (3 años)'!#REF!)</f>
        <v>#REF!</v>
      </c>
      <c r="E94" s="31" t="e">
        <f>IF(ISBLANK('5. Pp (3 años)'!#REF!),"",'5. Pp (3 años)'!#REF!)</f>
        <v>#REF!</v>
      </c>
      <c r="F94" s="31" t="e">
        <f>IF(ISBLANK('5. Pp (3 años)'!#REF!),"",'5. Pp (3 años)'!#REF!)</f>
        <v>#REF!</v>
      </c>
      <c r="G94" s="29" t="e">
        <f>IF(ISBLANK('5. Pp (3 años)'!#REF!),"",'5. Pp (3 años)'!#REF!)</f>
        <v>#REF!</v>
      </c>
      <c r="H94" s="29" t="e">
        <f>IF(ISBLANK('5. Pp (3 años)'!#REF!),"",'5. Pp (3 años)'!#REF!)</f>
        <v>#REF!</v>
      </c>
      <c r="I94" s="31" t="e">
        <f>IF(ISBLANK('5. Pp (3 años)'!#REF!),"",'5. Pp (3 años)'!#REF!)</f>
        <v>#REF!</v>
      </c>
      <c r="J94" s="31" t="e">
        <f>IF(ISBLANK('5. Pp (3 años)'!#REF!),"",'5. Pp (3 años)'!#REF!)</f>
        <v>#REF!</v>
      </c>
      <c r="K94" s="29" t="e">
        <f>IF(ISBLANK('5. Pp (3 años)'!#REF!),"",'5. Pp (3 años)'!#REF!)</f>
        <v>#REF!</v>
      </c>
      <c r="L94" s="31" t="e">
        <f>IF(ISBLANK('5. Pp (3 años)'!#REF!),"",'5. Pp (3 años)'!#REF!)</f>
        <v>#REF!</v>
      </c>
      <c r="M94" s="31" t="e">
        <f>IF(ISBLANK('5. Pp (3 años)'!#REF!),"",'5. Pp (3 años)'!#REF!)</f>
        <v>#REF!</v>
      </c>
      <c r="N94" s="31" t="e">
        <f>IF(ISBLANK('5. Pp (3 años)'!#REF!),"",'5. Pp (3 años)'!#REF!)</f>
        <v>#REF!</v>
      </c>
      <c r="O94" s="31" t="e">
        <f>IF(ISBLANK('5. Pp (3 años)'!#REF!),"",'5. Pp (3 años)'!#REF!)</f>
        <v>#REF!</v>
      </c>
      <c r="P94" s="204" t="e">
        <f>IF(ISBLANK('5. Pp (3 años)'!#REF!),"",'5. Pp (3 años)'!#REF!)</f>
        <v>#REF!</v>
      </c>
    </row>
    <row r="95" spans="2:16" ht="258.75">
      <c r="B95" s="89" t="str">
        <f>IF(ISBLANK('5. Pp (3 años)'!B86),"",'5. Pp (3 años)'!B86)</f>
        <v xml:space="preserve"> 
Coordinación del Centro de Asistencia Social de Niñas, Niños y Adolescentes Migrantes</v>
      </c>
      <c r="C95" s="64" t="str">
        <f>IF(ISBLANK('5. Pp (3 años)'!C86),"",'5. Pp (3 años)'!C86)</f>
        <v>Componente</v>
      </c>
      <c r="D95" s="91" t="str">
        <f>IF(ISBLANK('5. Pp (3 años)'!D86),"",'5. Pp (3 años)'!D86)</f>
        <v>4.2.1.1.9. Servicios integrales del Centro de Asistencia Social para la protección de los derechos de las niñas, niños y adolescentes migrantes, acompañados, no acompañados, separados otorgados.
CASNNAM: Centro de Asistencia Social
para Niñas, Niños y Adolescentes Migrantes.
NNA: Niñas, Niños y Adolescentes</v>
      </c>
      <c r="E95" s="91" t="str">
        <f>IF(ISBLANK('5. Pp (3 años)'!E86),"",'5. Pp (3 años)'!E86)</f>
        <v>PSIO: Porcentaje de Servicios Integrales Otorgados.</v>
      </c>
      <c r="F95" s="91" t="str">
        <f>IF(ISBLANK('5. Pp (3 años)'!F86),"",'5. Pp (3 años)'!F86)</f>
        <v>Este indicador mide el cumplimiento de los servicios integrales (albergue, alimentación, atención médica, asistencia social y jurídica) brindados a NNA migrantes y acompañantes acogidos en el CASNNAM durante su tránsito de movilidad en el Estado para la protección de sus derechos.</v>
      </c>
      <c r="G95" s="64" t="str">
        <f>IF(ISBLANK('5. Pp (3 años)'!G86),"",'5. Pp (3 años)'!G86)</f>
        <v>Eficacia</v>
      </c>
      <c r="H95" s="64" t="str">
        <f>IF(ISBLANK('5. Pp (3 años)'!H86),"",'5. Pp (3 años)'!H86)</f>
        <v>Trimestral</v>
      </c>
      <c r="I95" s="91" t="str">
        <f>IF(ISBLANK('5. Pp (3 años)'!I86),"",'5. Pp (3 años)'!I86)</f>
        <v xml:space="preserve">                MÉTODO DE CÁLCULO 
                 PSIO=(TSIO/TSIE)*100
                                VARIABLES
PSIO: Porcentaje de Servicios Integrales Otorgados.
TSIO: Total de Servicios de Integrales Otorgados.
TSIE: Total Servicios de Integrales Estimados.</v>
      </c>
      <c r="J95" s="91" t="str">
        <f>IF(ISBLANK('5. Pp (3 años)'!J86),"",'5. Pp (3 años)'!J86)</f>
        <v>UNIDAD DE MEDIDA DEL INDICADOR:
Porcentaje.
UNIDAD DE MEDIDA DE LAS VARIABLES:
Servicios Integrales.</v>
      </c>
      <c r="K95" s="64" t="str">
        <f>IF(ISBLANK('5. Pp (3 años)'!K86),"",'5. Pp (3 años)'!K86)</f>
        <v>Ascendente</v>
      </c>
      <c r="L95" s="91" t="str">
        <f>IF(ISBLANK('5. Pp (3 años)'!L86),"",'5. Pp (3 años)'!L86)</f>
        <v>PSIO:  De 01 de enero de 2025 al 31 de diciembre de 2027,  se realizarán a  3,621 servicios integrales en el Centro de Asistencia Social.
VARIACIÓN DE LA META EN RELACIÓN A LA LÍNEA BASE
Meta absoluta: -29,113 servicios integrales.
Meta relativa: -88.94% inferior a la línea base.
La línea base es superior a la meta programada debido que en la MIR anterior se estaba sumando de una manera errónea los servicios integrales, ya que se estaban sumando las atenciones cuando estas son parte del servicio integral.</v>
      </c>
      <c r="M95" s="91" t="str">
        <f>IF(ISBLANK('5. Pp (3 años)'!M86),"",'5. Pp (3 años)'!M86)</f>
        <v>PSIO: Del 01 de enero de 2022 al 31 de Diciembre de 2024 se dieron 32,734 servicios de atenciones integrales en el Centro de Asistencia Social.
2022: ND
2023: 30,652
2024: 2,082
Total: 32,734</v>
      </c>
      <c r="N95" s="91" t="str">
        <f>IF(ISBLANK('5. Pp (3 años)'!N86),"",'5. Pp (3 años)'!N86)</f>
        <v>Nombre del Documento:
Expedientes de servicios integrales.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v>
      </c>
      <c r="O95" s="91" t="str">
        <f>IF(ISBLANK('5. Pp (3 años)'!O86),"",'5. Pp (3 años)'!O86)</f>
        <v>Las autoridades competentes (Instituto Nacional de Migración, Comisión Mexicana de Ayuda a Refugiados y la Fiscalía General del Estado de Quintana Roo) canalizan a las niñas, niños y adolescentes migrantes y acompañantes para otorgarles servicios integrales que requieren asilo y refugio en su tránsito de movilidad en el Estado</v>
      </c>
      <c r="P95" s="92" t="str">
        <f>IF(ISBLANK('5. Pp (3 años)'!P86),"",'5. Pp (3 años)'!P86)</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96" spans="2:16" ht="207">
      <c r="B96" s="93" t="str">
        <f>IF(ISBLANK('5. Pp (3 años)'!B87),"",'5. Pp (3 años)'!B87)</f>
        <v xml:space="preserve">
Coordinación del Centro de Asistencia Social de  Niñas, Niños y Adolescentes Migrantes</v>
      </c>
      <c r="C96" s="29" t="str">
        <f>IF(ISBLANK('5. Pp (3 años)'!C87),"",'5. Pp (3 años)'!C87)</f>
        <v>Actividad</v>
      </c>
      <c r="D96" s="31" t="str">
        <f>IF(ISBLANK('5. Pp (3 años)'!D87),"",'5. Pp (3 años)'!D87)</f>
        <v>4.2.1.1.9.1. Elaboración de expedientes para el control de los ingresos de NNA migrantes y acompañantes albergados en el CASNNAM.</v>
      </c>
      <c r="E96" s="31" t="str">
        <f>IF(ISBLANK('5. Pp (3 años)'!E87),"",'5. Pp (3 años)'!E87)</f>
        <v>PEIE: Porcentaje de Expedientes de Ingreso Elaborados.</v>
      </c>
      <c r="F96" s="31" t="str">
        <f>IF(ISBLANK('5. Pp (3 años)'!F87),"",'5. Pp (3 años)'!F87)</f>
        <v>Este indicador mide el cumplimiento de los expedientes elaborados para el control de ingresos de NNA y acompañantes migrantes que requieren albergue en su tránsito de movilidad en el Estado; satisfaciendo sus necesidades de alimentación, salud, asistencia social y jurídica.</v>
      </c>
      <c r="G96" s="29" t="str">
        <f>IF(ISBLANK('5. Pp (3 años)'!G87),"",'5. Pp (3 años)'!G87)</f>
        <v>Eficacia</v>
      </c>
      <c r="H96" s="29" t="str">
        <f>IF(ISBLANK('5. Pp (3 años)'!H87),"",'5. Pp (3 años)'!H87)</f>
        <v>Trimestral</v>
      </c>
      <c r="I96" s="31" t="str">
        <f>IF(ISBLANK('5. Pp (3 años)'!I87),"",'5. Pp (3 años)'!I87)</f>
        <v xml:space="preserve">                  MÉTODO DE CÁLCULO 
                    PEIE=(TEIE/TEIP)*100
                               VARIABLES
PEIE: Porcentaje de Expedientes de Ingresos Elaborados.
TEIE: Total de Expedientes de Ingresos Elaborados.
TEIP: Total de Expedientes de Ingresos Programados.</v>
      </c>
      <c r="J96" s="31" t="str">
        <f>IF(ISBLANK('5. Pp (3 años)'!J87),"",'5. Pp (3 años)'!J87)</f>
        <v>UNIDAD DE MEDIDA DEL INDICADOR:
Porcentaje.
UNIDAD DE MEDIDA DE LAS VARIABLES:
Expediente de Ingreso.</v>
      </c>
      <c r="K96" s="29" t="str">
        <f>IF(ISBLANK('5. Pp (3 años)'!K87),"",'5. Pp (3 años)'!K87)</f>
        <v>Ascendente</v>
      </c>
      <c r="L96" s="31" t="str">
        <f>IF(ISBLANK('5. Pp (3 años)'!L87),"",'5. Pp (3 años)'!L87)</f>
        <v>PEIE:   Del  01 de enero de 2025 al 31 de diciembre  del 2027  se elaborarán 185 expedientes de ingresos de NNA y acompañantes migrantes.
VARIACIÓN DE LA META EN RELACIÓN A LA LÍNEA BASE.
Meta absoluta: 83 expedientes de ingresos.
Meta relativa: 81.37% superior a la línea base.</v>
      </c>
      <c r="M96" s="31" t="str">
        <f>IF(ISBLANK('5. Pp (3 años)'!M87),"",'5. Pp (3 años)'!M87)</f>
        <v>PEIE: Del 01 de enero de 2022 al 31 de Diciembre del 2024 se elaboraron 102 expedientes de ingresos de NNA y acompañantes migrantes.
2022: ND
2023: 63
2024: 39
Total: 102</v>
      </c>
      <c r="N96" s="31" t="str">
        <f>IF(ISBLANK('5. Pp (3 años)'!N87),"",'5. Pp (3 años)'!N87)</f>
        <v>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y digitales  ubicados en la oficina administrativa del Centro de Asistencia Social para NNA Migrantes.</v>
      </c>
      <c r="O96" s="31" t="str">
        <f>IF(ISBLANK('5. Pp (3 años)'!O87),"",'5. Pp (3 años)'!O87)</f>
        <v>Las autoridades competentes (INM, COMAR y FGE) canalizan a las niñas, niños y adolescentes migrantes y acompañantes que requieren asilo y refugio en su tránsito de movilidad en el estado al centro de asistencia Social.</v>
      </c>
      <c r="P96" s="204" t="str">
        <f>IF(ISBLANK('5. Pp (3 años)'!P87),"",'5. Pp (3 años)'!P87)</f>
        <v/>
      </c>
    </row>
    <row r="97" spans="2:16" ht="207">
      <c r="B97" s="93" t="str">
        <f>IF(ISBLANK('5. Pp (3 años)'!B88),"",'5. Pp (3 años)'!B88)</f>
        <v xml:space="preserve">
Coordinación del Centro de Asistencia Social de  Niñas, Niños y Adolescentes Migrantes</v>
      </c>
      <c r="C97" s="29" t="str">
        <f>IF(ISBLANK('5. Pp (3 años)'!C88),"",'5. Pp (3 años)'!C88)</f>
        <v>Actividad</v>
      </c>
      <c r="D97" s="31" t="str">
        <f>IF(ISBLANK('5. Pp (3 años)'!D88),"",'5. Pp (3 años)'!D88)</f>
        <v>4.2.1.1.9.2. Atenciones integrales para NNA y acompañantes migrantes albergados en el CASNNAM.</v>
      </c>
      <c r="E97" s="31" t="str">
        <f>IF(ISBLANK('5. Pp (3 años)'!E88),"",'5. Pp (3 años)'!E88)</f>
        <v>PAIR: Porcentaje de Atenciones Integrales Realizadas.</v>
      </c>
      <c r="F97" s="31" t="str">
        <f>IF(ISBLANK('5. Pp (3 años)'!F88),"",'5. Pp (3 años)'!F88)</f>
        <v>Este indicador mide el cumplimiento de las atenciones integrales (médicas, psicológicas, trabajo social y jurídicas) brindadas a NNA migrantes y acompañantes acogidos en el Centro de Asistencia Social con la finalidad proteger sus derechos.</v>
      </c>
      <c r="G97" s="29" t="str">
        <f>IF(ISBLANK('5. Pp (3 años)'!G88),"",'5. Pp (3 años)'!G88)</f>
        <v>Eficacia</v>
      </c>
      <c r="H97" s="29" t="str">
        <f>IF(ISBLANK('5. Pp (3 años)'!H88),"",'5. Pp (3 años)'!H88)</f>
        <v>Trimestral</v>
      </c>
      <c r="I97" s="31" t="str">
        <f>IF(ISBLANK('5. Pp (3 años)'!I88),"",'5. Pp (3 años)'!I88)</f>
        <v xml:space="preserve">                 MÉTODO DE CÁLCULO 
                   PAIR=(TAIR/TAIE)*100
                               VARIABLES
PAIR: Porcentaje de Atenciones Integrales Realizadas.
TAIR: Total de Atenciones Integrales Realizadas.
TAIE: Total de Atenciones Integrales Estimadas.</v>
      </c>
      <c r="J97" s="31" t="str">
        <f>IF(ISBLANK('5. Pp (3 años)'!J88),"",'5. Pp (3 años)'!J88)</f>
        <v>UNIDAD DE MEDIDA DEL INDICADOR:
Porcentaje.
UNIDAD DE MEDIDA DE LAS VARIABLES:
Atenciones integrales.</v>
      </c>
      <c r="K97" s="29" t="str">
        <f>IF(ISBLANK('5. Pp (3 años)'!K88),"",'5. Pp (3 años)'!K88)</f>
        <v>Ascendente</v>
      </c>
      <c r="L97" s="31" t="str">
        <f>IF(ISBLANK('5. Pp (3 años)'!L88),"",'5. Pp (3 años)'!L88)</f>
        <v>PAIR:   Del  01 de enero de 2025 al 31 de diciembre  del 2027  se realizarán 13,009 atenciones integrales a NNA migrantes y acompañantes.
VARIACIÓN DE LA META EN RELACIÓN A LA LÍNEA BASE.
Meta absoluta: 11,275 atenciones integrales.
Meta relativa:650.23% superior a la línea base.</v>
      </c>
      <c r="M97" s="31" t="str">
        <f>IF(ISBLANK('5. Pp (3 años)'!M88),"",'5. Pp (3 años)'!M88)</f>
        <v>PAIR: Del 01 de enero de 2022 al 31 de Diciembre del 2024 se dieron 1,734 atenciones integrales a NNA y acompañantes migrantes.
2022: ND
2023: 1,071
2024: 663
Total: 1,734</v>
      </c>
      <c r="N97" s="31" t="str">
        <f>IF(ISBLANK('5. Pp (3 años)'!N88),"",'5. Pp (3 años)'!N88)</f>
        <v>Nombre del Documento:
Expedientes de NNA migrantes y base de datos de ingreso.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v>
      </c>
      <c r="O97" s="31" t="str">
        <f>IF(ISBLANK('5. Pp (3 años)'!O88),"",'5. Pp (3 años)'!O88)</f>
        <v>Las autoridades competentes (INM, COMAR y FGE) canalizan a las niñas, niños y adolescentes migrantes y acompañantes que requieren asilo y refugio en su tránsito de movilidad en el estado al centro de asistencia Social.</v>
      </c>
      <c r="P97" s="204" t="str">
        <f>IF(ISBLANK('5. Pp (3 años)'!P88),"",'5. Pp (3 años)'!P88)</f>
        <v/>
      </c>
    </row>
    <row r="98" spans="2:16" ht="224.25">
      <c r="B98" s="93" t="str">
        <f>IF(ISBLANK('5. Pp (3 años)'!B89),"",'5. Pp (3 años)'!B89)</f>
        <v xml:space="preserve">
Coordinación del Centro de Asistencia Social de  Niñas, Niños y Adolescentes Migrantes</v>
      </c>
      <c r="C98" s="29" t="str">
        <f>IF(ISBLANK('5. Pp (3 años)'!C89),"",'5. Pp (3 años)'!C89)</f>
        <v>Actividad</v>
      </c>
      <c r="D98" s="31" t="str">
        <f>IF(ISBLANK('5. Pp (3 años)'!D89),"",'5. Pp (3 años)'!D89)</f>
        <v>4.2.1.1.9.3. Entrega de insumos para el cuidado, alimentación y salud de las NNA de la CASNNAM.</v>
      </c>
      <c r="E98" s="31" t="str">
        <f>IF(ISBLANK('5. Pp (3 años)'!E89),"",'5. Pp (3 años)'!E89)</f>
        <v>PIAE: Porcentaje de Insumos para el Cuidado, Alimentación y Salud Entregados.</v>
      </c>
      <c r="F98" s="31" t="str">
        <f>IF(ISBLANK('5. Pp (3 años)'!F89),"",'5. Pp (3 años)'!F89)</f>
        <v>Este indicador mide los insumos entregados para el cuidado personal , alimentación y salud  (vestido, calzado, blancos, artículos de higiene personal, medicamentos y limpieza) en el CASNNAM.</v>
      </c>
      <c r="G98" s="29" t="str">
        <f>IF(ISBLANK('5. Pp (3 años)'!G89),"",'5. Pp (3 años)'!G89)</f>
        <v>Eficacia</v>
      </c>
      <c r="H98" s="29" t="str">
        <f>IF(ISBLANK('5. Pp (3 años)'!H89),"",'5. Pp (3 años)'!H89)</f>
        <v>Trimestral</v>
      </c>
      <c r="I98" s="31" t="str">
        <f>IF(ISBLANK('5. Pp (3 años)'!I89),"",'5. Pp (3 años)'!I89)</f>
        <v xml:space="preserve">                 MÉTODO DE CÁLCULO
                   PIAE= (TIAE/TIAP)*100
                               VARIABLES
PIAE: Porcentaje de Insumos para el Cuidado, Alimentación y Salud Entregados.
TIAE: Total de Insumos para el Cuidado, Alimentación y Salud Entregados.
TIAP: Total de Insumos para el Cuidado, Alimentación y Salud Programados.</v>
      </c>
      <c r="J98" s="31" t="str">
        <f>IF(ISBLANK('5. Pp (3 años)'!J89),"",'5. Pp (3 años)'!J89)</f>
        <v>UNIDAD DE MEDIDA DEL INDICADOR:
Porcentaje.
UNIDAD DE MEDIDA DE LAS VARIABLES:
Insumos para el Cuidado, Alimentación y Salud.</v>
      </c>
      <c r="K98" s="29" t="str">
        <f>IF(ISBLANK('5. Pp (3 años)'!K89),"",'5. Pp (3 años)'!K89)</f>
        <v>Ascendente</v>
      </c>
      <c r="L98" s="31" t="str">
        <f>IF(ISBLANK('5. Pp (3 años)'!L89),"",'5. Pp (3 años)'!L89)</f>
        <v>PIAE:   Del  01 de enero de 2025 al 31 de diciembre  del 2027  se entregarán 128,702 insumos para el cuidado, alimentación y salud a NNA migrantes y acompañantes alojados en el Centro de Asistencia Social.</v>
      </c>
      <c r="M98" s="31" t="str">
        <f>IF(ISBLANK('5. Pp (3 años)'!M89),"",'5. Pp (3 años)'!M89)</f>
        <v>PIAE: No existe la línea base debido a que este indicador es de nueva creación.
A partir de 2025 se inicia la integración de la línea base para el siguiente periodo de gobierno.</v>
      </c>
      <c r="N98" s="31" t="str">
        <f>IF(ISBLANK('5. Pp (3 años)'!N89),"",'5. Pp (3 años)'!N89)</f>
        <v>Nombre del Documento:
Base de datos de insumos recibidos
Nombre del área que genera la información: 
Coordinación del Centro de Asistencia Social para NNA Migrantes
Periodicidad con que se genera la información:
Trimestral.
Liga de la página donde se localiza la información o ubicación:
Almacén de blancos y base de datos de suministro ubicados en la oficina administrativa del Centro de Asistencia Social para NNA Migrantes.</v>
      </c>
      <c r="O98" s="31" t="str">
        <f>IF(ISBLANK('5. Pp (3 años)'!O89),"",'5. Pp (3 años)'!O89)</f>
        <v>Las autoridades competentes (INM, COMAR y FGE) canalizan a las niñas, niños y adolescentes migrantes y acompañantes que requieren asilo y refugio en su tránsito de movilidad en el estado al CASNNAM</v>
      </c>
      <c r="P98" s="204" t="str">
        <f>IF(ISBLANK('5. Pp (3 años)'!P89),"",'5. Pp (3 años)'!P89)</f>
        <v/>
      </c>
    </row>
    <row r="99" spans="2:16" ht="207">
      <c r="B99" s="93" t="str">
        <f>IF(ISBLANK('5. Pp (3 años)'!B90),"",'5. Pp (3 años)'!B90)</f>
        <v xml:space="preserve">
Coordinación del Centro de Asistencia Social de  Niñas, Niños y Adolescentes Migrantes</v>
      </c>
      <c r="C99" s="29" t="str">
        <f>IF(ISBLANK('5. Pp (3 años)'!C90),"",'5. Pp (3 años)'!C90)</f>
        <v>Actividad</v>
      </c>
      <c r="D99" s="31" t="str">
        <f>IF(ISBLANK('5. Pp (3 años)'!D90),"",'5. Pp (3 años)'!D90)</f>
        <v>4.2.1.1.9.4. Realización de actividades recreativas, lúdicas, deportivas, educativas y formativas para NNA migrantes y acompañantes del CASNNAM.</v>
      </c>
      <c r="E99" s="31" t="str">
        <f>IF(ISBLANK('5. Pp (3 años)'!E90),"",'5. Pp (3 años)'!E90)</f>
        <v>PARR: Porcentaje de Actividades Recreativas, Lúdicas, Deportivas, Educativas y Formativas Realizadas.</v>
      </c>
      <c r="F99" s="31" t="str">
        <f>IF(ISBLANK('5. Pp (3 años)'!F90),"",'5. Pp (3 años)'!F90)</f>
        <v>Este indicador mide el cumplimiento de actividades recreativas, lúdicas, deportivas, educativas y formativas que se realizan dentro del CASNNAM, para que NNA migrantes y acompañantes puedan integrarse y  participar, lo que generará una buena relación entre todos los alojados.</v>
      </c>
      <c r="G99" s="29" t="str">
        <f>IF(ISBLANK('5. Pp (3 años)'!G90),"",'5. Pp (3 años)'!G90)</f>
        <v>Eficacia</v>
      </c>
      <c r="H99" s="29" t="str">
        <f>IF(ISBLANK('5. Pp (3 años)'!H90),"",'5. Pp (3 años)'!H90)</f>
        <v>Trimestral</v>
      </c>
      <c r="I99" s="31" t="str">
        <f>IF(ISBLANK('5. Pp (3 años)'!I90),"",'5. Pp (3 años)'!I90)</f>
        <v xml:space="preserve">               MÉTODO DE CÁLCULO
              PARR: (TARR/TARP)*100
                              VARIABLES
PARR: Porcentaje de Actividades Recreativas, Lúdicas, Deportivas, Educativas y Formativas Realizadas.
TARR: Total de Actividades Recreativas, Lúdicas, Deportivas, Educativas y Formativas Realizadas.
TARP: Total de Actividades Recreativas, Lúdicas, Deportivas, Educativas y Formativas Programadas.</v>
      </c>
      <c r="J99" s="31" t="str">
        <f>IF(ISBLANK('5. Pp (3 años)'!J90),"",'5. Pp (3 años)'!J90)</f>
        <v>UNIDAD DE MEDIDA DEL INDICADOR:
Porcentaje.
UNIDAD DE MEDIDA DE LAS VARIABLES:
Actividades.</v>
      </c>
      <c r="K99" s="29" t="str">
        <f>IF(ISBLANK('5. Pp (3 años)'!K90),"",'5. Pp (3 años)'!K90)</f>
        <v>Ascendente</v>
      </c>
      <c r="L99" s="31" t="str">
        <f>IF(ISBLANK('5. Pp (3 años)'!L90),"",'5. Pp (3 años)'!L90)</f>
        <v>PARR: Del  01 de enero de 2025 al 31 de diciembre  del 2027  se realizarán 5,438 actividades recreativas, lúdicas, deportivas, educativas y formativas para niñas, niños y adolescentes migrantes en el CASNNAM.
VARIACIÓN DE LA META EN RELACIÓN A LA LÍNEA BASE.
Meta absoluta: 3,746 actividades recreativas, lúdicas, deportivas, educativas y formativas
Meta relativa: 221.14% superior a la línea base.</v>
      </c>
      <c r="M99" s="31" t="str">
        <f>IF(ISBLANK('5. Pp (3 años)'!M90),"",'5. Pp (3 años)'!M90)</f>
        <v>PARR: Del 01 de enero de 2022 al 31 de Diciembre del 2024 se realizaron 1,692 actividades recreativas, lúdicas, deportivas, educativas y formativas.
2022: ND
2023: 923
2024: 769
Total: 1,692.</v>
      </c>
      <c r="N99" s="31" t="str">
        <f>IF(ISBLANK('5. Pp (3 años)'!N90),"",'5. Pp (3 años)'!N90)</f>
        <v>Nombre del Documento:
Calendario de actividades programadas y listas de asistencias. 
Nombre del área que genera la información: 
Coordinación del Centro de Asistencia Social para NNA Migrantes
Periodicidad con que se genera la información:
Trimestral.
Liga de la página donde se localiza la información o ubicación:
Archivos físicos ubicados en la oficina administrativa del Centro de Asistencia Social para NNA Migrantes.</v>
      </c>
      <c r="O99" s="31" t="str">
        <f>IF(ISBLANK('5. Pp (3 años)'!O90),"",'5. Pp (3 años)'!O90)</f>
        <v>Las actividades recreativas, lúdicas, deportivas, educativas y formativas que se realizan dentro del Centro de Asistencia social, son esenciales a NNA migrantes y acompañados para la salud y su bienestar, promoviendo el desarrollo de la creatividad, la imaginación y la confianza en sí mismo y en la propia capacidad, así como la fuerza, aptitudes físicas, sociales, cognitivas y emocionales.     .                                                                                    Las condiciones climatológicas son adecuadas para realizar las actividades recreativas, lúdicas, deportivas, educativas y formativas.</v>
      </c>
      <c r="P99" s="204" t="str">
        <f>IF(ISBLANK('5. Pp (3 años)'!P90),"",'5. Pp (3 años)'!P90)</f>
        <v/>
      </c>
    </row>
    <row r="100" spans="2:16" ht="17.25">
      <c r="B100" s="93" t="e">
        <f>IF(ISBLANK('5. Pp (3 años)'!#REF!),"",'5. Pp (3 años)'!#REF!)</f>
        <v>#REF!</v>
      </c>
      <c r="C100" s="29" t="e">
        <f>IF(ISBLANK('5. Pp (3 años)'!#REF!),"",'5. Pp (3 años)'!#REF!)</f>
        <v>#REF!</v>
      </c>
      <c r="D100" s="31" t="e">
        <f>IF(ISBLANK('5. Pp (3 años)'!#REF!),"",'5. Pp (3 años)'!#REF!)</f>
        <v>#REF!</v>
      </c>
      <c r="E100" s="31" t="e">
        <f>IF(ISBLANK('5. Pp (3 años)'!#REF!),"",'5. Pp (3 años)'!#REF!)</f>
        <v>#REF!</v>
      </c>
      <c r="F100" s="31" t="e">
        <f>IF(ISBLANK('5. Pp (3 años)'!#REF!),"",'5. Pp (3 años)'!#REF!)</f>
        <v>#REF!</v>
      </c>
      <c r="G100" s="29" t="e">
        <f>IF(ISBLANK('5. Pp (3 años)'!#REF!),"",'5. Pp (3 años)'!#REF!)</f>
        <v>#REF!</v>
      </c>
      <c r="H100" s="29" t="e">
        <f>IF(ISBLANK('5. Pp (3 años)'!#REF!),"",'5. Pp (3 años)'!#REF!)</f>
        <v>#REF!</v>
      </c>
      <c r="I100" s="31" t="e">
        <f>IF(ISBLANK('5. Pp (3 años)'!#REF!),"",'5. Pp (3 años)'!#REF!)</f>
        <v>#REF!</v>
      </c>
      <c r="J100" s="31" t="e">
        <f>IF(ISBLANK('5. Pp (3 años)'!#REF!),"",'5. Pp (3 años)'!#REF!)</f>
        <v>#REF!</v>
      </c>
      <c r="K100" s="29" t="e">
        <f>IF(ISBLANK('5. Pp (3 años)'!#REF!),"",'5. Pp (3 años)'!#REF!)</f>
        <v>#REF!</v>
      </c>
      <c r="L100" s="31" t="e">
        <f>IF(ISBLANK('5. Pp (3 años)'!#REF!),"",'5. Pp (3 años)'!#REF!)</f>
        <v>#REF!</v>
      </c>
      <c r="M100" s="31" t="e">
        <f>IF(ISBLANK('5. Pp (3 años)'!#REF!),"",'5. Pp (3 años)'!#REF!)</f>
        <v>#REF!</v>
      </c>
      <c r="N100" s="31" t="e">
        <f>IF(ISBLANK('5. Pp (3 años)'!#REF!),"",'5. Pp (3 años)'!#REF!)</f>
        <v>#REF!</v>
      </c>
      <c r="O100" s="31" t="e">
        <f>IF(ISBLANK('5. Pp (3 años)'!#REF!),"",'5. Pp (3 años)'!#REF!)</f>
        <v>#REF!</v>
      </c>
      <c r="P100" s="204" t="e">
        <f>IF(ISBLANK('5. Pp (3 años)'!#REF!),"",'5. Pp (3 años)'!#REF!)</f>
        <v>#REF!</v>
      </c>
    </row>
    <row r="101" spans="2:16" ht="207">
      <c r="B101" s="89" t="str">
        <f>IF(ISBLANK('5. Pp (3 años)'!B91),"",'5. Pp (3 años)'!B91)</f>
        <v xml:space="preserve">
Coordinación de la Casa de Asistencia Temporal para  Niñas, Niños y Adolescentes</v>
      </c>
      <c r="C101" s="64" t="str">
        <f>IF(ISBLANK('5. Pp (3 años)'!C91),"",'5. Pp (3 años)'!C91)</f>
        <v>Componente</v>
      </c>
      <c r="D101" s="91" t="str">
        <f>IF(ISBLANK('5. Pp (3 años)'!D91),"",'5. Pp (3 años)'!D91)</f>
        <v>4.2.1.1.10. Servicios de atención integral brindados a NNA albergados en la CATNNA.
CATNNA: Casa de Asistencia Temporal para Niñas, Niños y Adolescentes.
NNA: Niñas, Niños y Adolescentes.</v>
      </c>
      <c r="E101" s="91" t="str">
        <f>IF(ISBLANK('5. Pp (3 años)'!E91),"",'5. Pp (3 años)'!E91)</f>
        <v>PSAIB: Porcentaje de Servicios de Atención Integral Brindados.</v>
      </c>
      <c r="F101" s="91" t="str">
        <f>IF(ISBLANK('5. Pp (3 años)'!F91),"",'5. Pp (3 años)'!F91)</f>
        <v>Este indicador mide el grado de cumplimiento de servicios de atención integral brindados en la CATNNA, permitiendo garantizar la protección y desarrollo de fortalezas de cada NNA, tales como salud física y mental, educación integral durante su estancia.</v>
      </c>
      <c r="G101" s="64" t="str">
        <f>IF(ISBLANK('5. Pp (3 años)'!G91),"",'5. Pp (3 años)'!G91)</f>
        <v>Eficacia</v>
      </c>
      <c r="H101" s="64" t="str">
        <f>IF(ISBLANK('5. Pp (3 años)'!H91),"",'5. Pp (3 años)'!H91)</f>
        <v>Trimestral</v>
      </c>
      <c r="I101" s="91" t="str">
        <f>IF(ISBLANK('5. Pp (3 años)'!I91),"",'5. Pp (3 años)'!I91)</f>
        <v xml:space="preserve">                 MÉTODO DE CÁLCULO 
              PSAIB=(TSAIR/TSAIE)*100
                                VARIABLE
PSAIB: Porcentaje de Servicios de Atención  Integral Brindados.
TSAIR: Total de Servicios de Atención Integral Realizados.
TSAIE: Total de Servicios de Atención Integral Estimados.</v>
      </c>
      <c r="J101" s="91" t="str">
        <f>IF(ISBLANK('5. Pp (3 años)'!J91),"",'5. Pp (3 años)'!J91)</f>
        <v>UNIDAD DE MEDIDA DEL INDICADOR:
Porcentaje.
UNIDAD DE MEDIDA DE LAS VARIABLES:
Servicios.</v>
      </c>
      <c r="K101" s="64" t="str">
        <f>IF(ISBLANK('5. Pp (3 años)'!K91),"",'5. Pp (3 años)'!K91)</f>
        <v>Ascendente</v>
      </c>
      <c r="L101" s="91" t="str">
        <f>IF(ISBLANK('5. Pp (3 años)'!L91),"",'5. Pp (3 años)'!L91)</f>
        <v>PSAIB:  Del 01 de enero del  2025 al 31 de diciembre  del 2027  se brindarán 24,581 servicios de atención integral brindados en la CATNNA
VARIACIÓN DE LA META EN RELACIÓN A LA LÍNEA BASE
Meta absoluta: 6,008 servicios.
Meta relativa: 32.35% superior a la línea base.</v>
      </c>
      <c r="M101" s="91" t="str">
        <f>IF(ISBLANK('5. Pp (3 años)'!M91),"",'5. Pp (3 años)'!M91)</f>
        <v>PSAIB: Del 01 de enero de 2022 al 31 de Diciembre del 2024 se dieron 18,573  servicios de atención integral brindados en la CATNNA.
2022: 7,300
2023: 7,487
2024: 3,786
Total: 18,573.</v>
      </c>
      <c r="N101" s="91" t="str">
        <f>IF(ISBLANK('5. Pp (3 años)'!N91),"",'5. Pp (3 años)'!N91)</f>
        <v xml:space="preserve">Nombre del Documento:
Listas diarias y expedientes.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 </v>
      </c>
      <c r="O101" s="91" t="str">
        <f>IF(ISBLANK('5. Pp (3 años)'!O91),"",'5. Pp (3 años)'!O91)</f>
        <v>NNA benitojuarenses requieren de los servicios físicos, mentales y jurídicos de la Casa de Asistencia Temporal.
Las condiciones de seguridad y salubridad son óptimas para el ingreso de NNA en la Casa de Asistencia Temporal.</v>
      </c>
      <c r="P101" s="92" t="str">
        <f>IF(ISBLANK('5. Pp (3 años)'!P91),"",'5. Pp (3 años)'!P91)</f>
        <v>Objetivo 16. Promover sociedades pacíficas e inclusivas para el desarrollo sostenible, facilitar el acceso a la justicia para todos y crear instituciones eficaces, 
responsables e inclusivas a todos los niveles.
Meta 16.2 Poner fin al maltrato, la explotación, la trata, la 
tortura y todas las formas de violencia contra los niños.</v>
      </c>
    </row>
    <row r="102" spans="2:16" ht="207">
      <c r="B102" s="93" t="str">
        <f>IF(ISBLANK('5. Pp (3 años)'!B92),"",'5. Pp (3 años)'!B92)</f>
        <v xml:space="preserve">
Coordinación de la Casa de Asistencia Temporal para  Niñas, Niños y Adolescentes</v>
      </c>
      <c r="C102" s="29" t="str">
        <f>IF(ISBLANK('5. Pp (3 años)'!C92),"",'5. Pp (3 años)'!C92)</f>
        <v>Actividad</v>
      </c>
      <c r="D102" s="31" t="str">
        <f>IF(ISBLANK('5. Pp (3 años)'!D92),"",'5. Pp (3 años)'!D92)</f>
        <v>4.2.1.1.10.1. Elaboración de Expedientes para el control de ingresos de niñas, niños y adolescentes en la CATNNA.</v>
      </c>
      <c r="E102" s="31" t="str">
        <f>IF(ISBLANK('5. Pp (3 años)'!E92),"",'5. Pp (3 años)'!E92)</f>
        <v>PECIE: Porcentaje de Expedientes para el Control de Ingresos Elaborados.</v>
      </c>
      <c r="F102" s="31" t="str">
        <f>IF(ISBLANK('5. Pp (3 años)'!F92),"",'5. Pp (3 años)'!F92)</f>
        <v>Este indicador mide el grado de cumplimiento de los expedientes elaborados para el control de ingresos de niñas, niños, adolescentes que ingresan a la Casa de Asistencia Temporal  con los diferentes tipos de violencia para su alojamiento y resguardo temporal.</v>
      </c>
      <c r="G102" s="29" t="str">
        <f>IF(ISBLANK('5. Pp (3 años)'!G92),"",'5. Pp (3 años)'!G92)</f>
        <v>Eficacia</v>
      </c>
      <c r="H102" s="29" t="str">
        <f>IF(ISBLANK('5. Pp (3 años)'!H92),"",'5. Pp (3 años)'!H92)</f>
        <v>Trimestral</v>
      </c>
      <c r="I102" s="31" t="str">
        <f>IF(ISBLANK('5. Pp (3 años)'!I92),"",'5. Pp (3 años)'!I92)</f>
        <v xml:space="preserve">                MÉTODO DE CÁLCULO 
            PECIE=(TECIR/TECIE)*100
                              VARIABLES
PECIE: Porcentaje de Expedientes para el Control de Ingresos Elaborados.
TECIR: Total de  Expedientes para Control de Ingresos Realizados.
TECIE: Total de Expedientes para control de Ingresos Estimados.</v>
      </c>
      <c r="J102" s="31" t="str">
        <f>IF(ISBLANK('5. Pp (3 años)'!J92),"",'5. Pp (3 años)'!J92)</f>
        <v>UNIDAD DE MEDIDA DEL INDICADOR:
Porcentaje.
UNIDAD DE MEDIDA DE LAS VARIABLES:
Expedientes</v>
      </c>
      <c r="K102" s="29" t="str">
        <f>IF(ISBLANK('5. Pp (3 años)'!K92),"",'5. Pp (3 años)'!K92)</f>
        <v>Ascendente</v>
      </c>
      <c r="L102" s="31" t="str">
        <f>IF(ISBLANK('5. Pp (3 años)'!L92),"",'5. Pp (3 años)'!L92)</f>
        <v>PECIE:  Del 01 de enero del 2025 al 31 de diciembre del 2027 se integrarán 971 expedientes para control de ingresos de NNA.
VARIACIÓN DE LA META EN RELACIÓN A LA LÍNEA BASE
Meta absoluta:   7 integraciones de expedientes para el control de ingresos.
Meta relativa:   0.73% superior a la línea base.</v>
      </c>
      <c r="M102" s="31" t="str">
        <f>IF(ISBLANK('5. Pp (3 años)'!M92),"",'5. Pp (3 años)'!M92)</f>
        <v>PECIE: Del 01 de enero de 2022 al 31 de diciembre del 2024 se entregaron 964 expedientes para control de NNA.
2022: 400
2023: 299
2024: 265
Total: 964</v>
      </c>
      <c r="N102" s="31" t="str">
        <f>IF(ISBLANK('5. Pp (3 años)'!N92),"",'5. Pp (3 años)'!N92)</f>
        <v>Nombre del Documento:
Bases de datos, bitácoras, expedientes y listas diarias.
Nombre del área que genera la información: 
Coordinación de la Casa de Asistencia Temporal.
Periodicidad con que se genera la información:
Trimestral.
Liga de la página donde se localiza la información o ubicación:
Lefort MBJ-SMDIF-DG-DPPN-03-2025 ubicado en la oficina administrativa de la a Casa de Asistencia Temporal.</v>
      </c>
      <c r="O102" s="31" t="str">
        <f>IF(ISBLANK('5. Pp (3 años)'!O92),"",'5. Pp (3 años)'!O92)</f>
        <v>Ingresan niñas, niños y adolescentes  benitojuarenses a la Casa de Asistencia Temporal con diferentes tipos de violencia garantizando el interés superior de la niñez satisfaciendo sus necesidades de alimentación, salud, educación, y sano esparcimiento para su desarrollo integral.</v>
      </c>
      <c r="P102" s="204" t="str">
        <f>IF(ISBLANK('5. Pp (3 años)'!P92),"",'5. Pp (3 años)'!P92)</f>
        <v/>
      </c>
    </row>
    <row r="103" spans="2:16" ht="207">
      <c r="B103" s="93" t="str">
        <f>IF(ISBLANK('5. Pp (3 años)'!B93),"",'5. Pp (3 años)'!B93)</f>
        <v xml:space="preserve">
Coordinación de la Casa de Asistencia Temporal para  Niñas, Niños y Adolescentes</v>
      </c>
      <c r="C103" s="29" t="str">
        <f>IF(ISBLANK('5. Pp (3 años)'!C93),"",'5. Pp (3 años)'!C93)</f>
        <v>Actividad</v>
      </c>
      <c r="D103" s="31" t="str">
        <f>IF(ISBLANK('5. Pp (3 años)'!D93),"",'5. Pp (3 años)'!D93)</f>
        <v>4.2.1.1.10.2. Realización de atenciones integrales de seguimiento médico, psicológico, social y jurídico para NNA.</v>
      </c>
      <c r="E103" s="31" t="str">
        <f>IF(ISBLANK('5. Pp (3 años)'!E93),"",'5. Pp (3 años)'!E93)</f>
        <v>PAISR: Porcentaje de Atenciones Integrales de Seguimiento Realizadas.</v>
      </c>
      <c r="F103" s="31" t="str">
        <f>IF(ISBLANK('5. Pp (3 años)'!F93),"",'5. Pp (3 años)'!F93)</f>
        <v>Este indicador mide el cumplimiento de las atenciones integrales de seguimiento (médicas, psicológicas, trabajo social y jurídicas) brindadas a NNA  en la Casa de Asistencia Temporal con la finalidad de proteger sus derechos.</v>
      </c>
      <c r="G103" s="29" t="str">
        <f>IF(ISBLANK('5. Pp (3 años)'!G93),"",'5. Pp (3 años)'!G93)</f>
        <v>Eficacia</v>
      </c>
      <c r="H103" s="29" t="str">
        <f>IF(ISBLANK('5. Pp (3 años)'!H93),"",'5. Pp (3 años)'!H93)</f>
        <v>Trimestral</v>
      </c>
      <c r="I103" s="31" t="str">
        <f>IF(ISBLANK('5. Pp (3 años)'!I93),"",'5. Pp (3 años)'!I93)</f>
        <v xml:space="preserve">                 MÉTODO DE CÁLCULO 
              PAISR=(TAISR/TAISE)*100
                              VARIABLES
PAISR: Porcentaje de Atenciones Integrales de Seguimiento Realizadas.
TAISR: Total de Atenciones Integrales de Seguimiento Realizadas.
TAISE: Total de Atenciones Integrales de Seguimiento Estimadas.</v>
      </c>
      <c r="J103" s="31" t="str">
        <f>IF(ISBLANK('5. Pp (3 años)'!J93),"",'5. Pp (3 años)'!J93)</f>
        <v>UNIDAD DE MEDIDA DEL INDICADOR:
Porcentaje.
UNIDAD DE MEDIDA DE LAS VARIABLES:
Atenciones integrales de Seguimiento.</v>
      </c>
      <c r="K103" s="29" t="str">
        <f>IF(ISBLANK('5. Pp (3 años)'!K93),"",'5. Pp (3 años)'!K93)</f>
        <v>Ascendente</v>
      </c>
      <c r="L103" s="31" t="str">
        <f>IF(ISBLANK('5. Pp (3 años)'!L93),"",'5. Pp (3 años)'!L93)</f>
        <v>PAISR:   Del  01 de enero de 2026 al 31 de diciembre  del 2027  se realizarán 42,984 atenciones integrales de seguimiento a NNA.
VARIACIÓN DE LA META EN RELACIÓN A LA LÍNEA BASE.
Meta absoluta: Sin línea base.
Meta relativa: Sin línea base.</v>
      </c>
      <c r="M103" s="31" t="str">
        <f>IF(ISBLANK('5. Pp (3 años)'!M93),"",'5. Pp (3 años)'!M93)</f>
        <v>PAISR: Del 01 de enero de 2024 al 31 de Diciembre del 2025 no cuenta línea base de atenciones integrales de Seguimiento a NNA.
2023: ND
2024: ND
2025: ND
Total: ND</v>
      </c>
      <c r="N103" s="31" t="str">
        <f>IF(ISBLANK('5. Pp (3 años)'!N93),"",'5. Pp (3 años)'!N93)</f>
        <v>Nombre del Documento:
Expedientes de NNA y base de datos de ingreso.
Nombre del área que genera la información: 
Coordinación de la Casa de Asistencia Temporal para NNA.
Periodicidad con que se genera la información:
Trimestral.
Liga de la página donde se localiza la información o ubicación:
Ubicado en la oficina administrativa de la Casa de Asistencia Temporal.</v>
      </c>
      <c r="O103" s="31" t="str">
        <f>IF(ISBLANK('5. Pp (3 años)'!O93),"",'5. Pp (3 años)'!O93)</f>
        <v>Ingresan niñas, niños y adolescentes  benitojuarenses a la Casa de Asistencia Temporal para que lleve a cabo un proceso de indicaciones multidisciplinarias e integradoras requeridas por órganos institucionales foráneas por un proceso de indicaciones multidisciplinarias e integradoras requeridas por el tipo de violencia de ingreso.
Las condiciones de traslado son óptimas y seguras para realizar los  acompañamientos.</v>
      </c>
      <c r="P103" s="204" t="str">
        <f>IF(ISBLANK('5. Pp (3 años)'!P93),"",'5. Pp (3 años)'!P93)</f>
        <v/>
      </c>
    </row>
    <row r="104" spans="2:16" ht="207">
      <c r="B104" s="93" t="str">
        <f>IF(ISBLANK('5. Pp (3 años)'!B94),"",'5. Pp (3 años)'!B94)</f>
        <v xml:space="preserve">
Coordinación de la Casa de Asistencia Temporal para  Niñas, Niños y Adolescentes</v>
      </c>
      <c r="C104" s="29" t="str">
        <f>IF(ISBLANK('5. Pp (3 años)'!C94),"",'5. Pp (3 años)'!C94)</f>
        <v>Actividad</v>
      </c>
      <c r="D104" s="31" t="str">
        <f>IF(ISBLANK('5. Pp (3 años)'!D94),"",'5. Pp (3 años)'!D94)</f>
        <v>4.2.1.1.10.3. Ejecución de acompañamientos a NNA a diferentes órganos institucionales Foráneos.</v>
      </c>
      <c r="E104" s="31" t="str">
        <f>IF(ISBLANK('5. Pp (3 años)'!E94),"",'5. Pp (3 años)'!E94)</f>
        <v>PAOIR: Porcentaje de Acompañamientos a Órganos Institucionales Foráneos Ejecutados.</v>
      </c>
      <c r="F104" s="31" t="str">
        <f>IF(ISBLANK('5. Pp (3 años)'!F94),"",'5. Pp (3 años)'!F94)</f>
        <v>Este indicador mide el grado de cumplimiento de niñas, niños y adolescentes que reciben acompañamiento a órganos institucionales Foráneos, para que lleve a cabo un proceso de indicaciones multidisciplinarias e integradoras requeridas por el tipo de violencia de ingreso.</v>
      </c>
      <c r="G104" s="29" t="str">
        <f>IF(ISBLANK('5. Pp (3 años)'!G94),"",'5. Pp (3 años)'!G94)</f>
        <v>Eficacia</v>
      </c>
      <c r="H104" s="29" t="str">
        <f>IF(ISBLANK('5. Pp (3 años)'!H94),"",'5. Pp (3 años)'!H94)</f>
        <v>Trimestral</v>
      </c>
      <c r="I104" s="31" t="str">
        <f>IF(ISBLANK('5. Pp (3 años)'!I94),"",'5. Pp (3 años)'!I94)</f>
        <v xml:space="preserve">                MÉTODO DE CÁLCULO 
            PAOIR=(TAOIR/TAOIE)*100
                              VARIABLES
PAOIR: Porcentaje de Acompañamientos a Órganos Institucionales Realizados.
TAOIR: Total de Acompañamientos a Órganos Institucionales Realizados .
TAOIE: Total de Acompañamientos a Órganos Institucionales Estimados.</v>
      </c>
      <c r="J104" s="31" t="str">
        <f>IF(ISBLANK('5. Pp (3 años)'!J94),"",'5. Pp (3 años)'!J94)</f>
        <v>UNIDAD DE MEDIDA DEL INDICADOR:
Porcentaje.
UNIDAD DE MEDIDA DE LAS VARIABLES:
Acompañamientos</v>
      </c>
      <c r="K104" s="29" t="str">
        <f>IF(ISBLANK('5. Pp (3 años)'!K94),"",'5. Pp (3 años)'!K94)</f>
        <v>Ascendente</v>
      </c>
      <c r="L104" s="31" t="str">
        <f>IF(ISBLANK('5. Pp (3 años)'!L94),"",'5. Pp (3 años)'!L94)</f>
        <v>PAOIR: De 01 de enero de 2025 al 31 de diciembre de 2027, se realizarán 3,541 acompañamientos a Órganos Institucionales foráneos.
VARIACIÓN DE LA META EN RELACIÓN A LA LÍNEA BASE
Meta absoluta: -9 acompañamientos.
Meta relativa: -0.25% inferior a la línea base.</v>
      </c>
      <c r="M104" s="31" t="str">
        <f>IF(ISBLANK('5. Pp (3 años)'!M94),"",'5. Pp (3 años)'!M94)</f>
        <v>PAOIR: Del 01 de enero de 2022 al 31 de diciembre del 2024 se realizaron a 3,550 acompañamientos. 
2022: 1,140
2023: 1,559
2024: 851
Total: 3,550</v>
      </c>
      <c r="N104" s="31" t="str">
        <f>IF(ISBLANK('5. Pp (3 años)'!N94),"",'5. Pp (3 años)'!N94)</f>
        <v xml:space="preserve">Nombre del Documento:
Bitácora de salidas, oficios de salidas, listas diarias y expedientes.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                                                                       </v>
      </c>
      <c r="O104" s="31" t="str">
        <f>IF(ISBLANK('5. Pp (3 años)'!O94),"",'5. Pp (3 años)'!O94)</f>
        <v>Las condiciones de las instalaciones son adecuadas para realizar las actividades lúdicas, deportivas, educativas y formativas.</v>
      </c>
      <c r="P104" s="204" t="str">
        <f>IF(ISBLANK('5. Pp (3 años)'!P94),"",'5. Pp (3 años)'!P94)</f>
        <v/>
      </c>
    </row>
    <row r="105" spans="2:16" ht="207">
      <c r="B105" s="93" t="str">
        <f>IF(ISBLANK('5. Pp (3 años)'!B95),"",'5. Pp (3 años)'!B95)</f>
        <v xml:space="preserve">
Coordinación de la Casa de Asistencia Temporal para  Niñas, Niños y Adolescentes</v>
      </c>
      <c r="C105" s="29" t="str">
        <f>IF(ISBLANK('5. Pp (3 años)'!C95),"",'5. Pp (3 años)'!C95)</f>
        <v>Actividad</v>
      </c>
      <c r="D105" s="31" t="str">
        <f>IF(ISBLANK('5. Pp (3 años)'!D95),"",'5. Pp (3 años)'!D95)</f>
        <v>4.2.1.1.10.4. Realización de actividades complementarias para el sano desarrollo de NNA alojados en la CATNNA.</v>
      </c>
      <c r="E105" s="31" t="str">
        <f>IF(ISBLANK('5. Pp (3 años)'!E95),"",'5. Pp (3 años)'!E95)</f>
        <v>PACR: Porcentaje de Actividades Complementarias Realizadas.</v>
      </c>
      <c r="F105" s="31" t="str">
        <f>IF(ISBLANK('5. Pp (3 años)'!F95),"",'5. Pp (3 años)'!F95)</f>
        <v>Este indicador mide el cumplimiento de actividades complementarias (recreativas, lúdicas, deportivas, educativas y formativas) que se realizan dentro de la CATNNA, para la salud y el bienestar de NNA, promoviendo el desarrollo de la creatividad, la imaginación y la confianza.</v>
      </c>
      <c r="G105" s="29" t="str">
        <f>IF(ISBLANK('5. Pp (3 años)'!G95),"",'5. Pp (3 años)'!G95)</f>
        <v>Eficacia</v>
      </c>
      <c r="H105" s="29" t="str">
        <f>IF(ISBLANK('5. Pp (3 años)'!H95),"",'5. Pp (3 años)'!H95)</f>
        <v>Trimestral</v>
      </c>
      <c r="I105" s="31" t="str">
        <f>IF(ISBLANK('5. Pp (3 años)'!I95),"",'5. Pp (3 años)'!I95)</f>
        <v xml:space="preserve">                MÉTODO DE CÁLCULO
              PACR: (TACR/TACP)*100
                             VARIABLES
PACR: Porcentaje de Actividades Complementarias Realizadas.
TACR: Total de Actividades complementarias Realizadas.
TACP: Total de Actividades complementarias Programadas.</v>
      </c>
      <c r="J105" s="31" t="str">
        <f>IF(ISBLANK('5. Pp (3 años)'!J95),"",'5. Pp (3 años)'!J95)</f>
        <v>UNIDAD DE MEDIDA DEL INDICADOR:
Porcentaje.
UNIDAD DE MEDIDA DE LAS VARIABLES:
Actividades</v>
      </c>
      <c r="K105" s="29" t="str">
        <f>IF(ISBLANK('5. Pp (3 años)'!K95),"",'5. Pp (3 años)'!K95)</f>
        <v>Ascendente</v>
      </c>
      <c r="L105" s="31" t="str">
        <f>IF(ISBLANK('5. Pp (3 años)'!L95),"",'5. Pp (3 años)'!L95)</f>
        <v>PACR: Del 01 de enero del 2025 al 31 de diciembre del 2027, se realizarán 14,698 actividades complementarias.
VARIACIÓN DE LA META EN RELACIÓN A LA LÍNEA BASE
Meta Absoluta: 178 actividades  lúdicas, deportivas, educativas y formativas. 
Meta relativa: 1.22% superior a la línea base.</v>
      </c>
      <c r="M105" s="31" t="str">
        <f>IF(ISBLANK('5. Pp (3 años)'!M95),"",'5. Pp (3 años)'!M95)</f>
        <v>PACR: Del 01 de enero de 2022 al 31 de diciembre del 2024  se realizaron 14,520 actividades complementarias.
2022: 5,760
2023: 5,175 
2024: 3,585
Total: 14,520</v>
      </c>
      <c r="N105" s="31" t="str">
        <f>IF(ISBLANK('5. Pp (3 años)'!N95),"",'5. Pp (3 años)'!N95)</f>
        <v>Nombre del Documento:
Calendario de actividades programadas y listas de asistencias. 
Nombre del área que genera la información: 
Coordinación de la Casa de Asistencia Temporal.
Periodicidad con que se genera la información:
Trimestral.
Liga de la página donde se localiza la información o ubicación: 
Lefort MBJ-SMDIF-DG-DPPN-04-2025  ubicado en la oficina administrativa de la Casa de Asistencia Temporal.</v>
      </c>
      <c r="O105" s="31" t="str">
        <f>IF(ISBLANK('5. Pp (3 años)'!O95),"",'5. Pp (3 años)'!O95)</f>
        <v>Ingresan niñas, niños y adolescentes  benitojuarenses a la Casa de Asistencia Temporal</v>
      </c>
      <c r="P105" s="204" t="str">
        <f>IF(ISBLANK('5. Pp (3 años)'!P95),"",'5. Pp (3 años)'!P95)</f>
        <v/>
      </c>
    </row>
    <row r="106" spans="2:16" ht="207">
      <c r="B106" s="93" t="str">
        <f>IF(ISBLANK('5. Pp (3 años)'!B96),"",'5. Pp (3 años)'!B96)</f>
        <v xml:space="preserve">
Coordinación de la Casa de Asistencia Temporal para  Niñas, Niños y Adolescentes</v>
      </c>
      <c r="C106" s="29" t="str">
        <f>IF(ISBLANK('5. Pp (3 años)'!C96),"",'5. Pp (3 años)'!C96)</f>
        <v>Actividad</v>
      </c>
      <c r="D106" s="31" t="str">
        <f>IF(ISBLANK('5. Pp (3 años)'!D96),"",'5. Pp (3 años)'!D96)</f>
        <v>4.2.1.1.10.5. Suministro de insumos para el cuidado, alimentación y salud de las NNA de la CATNNA.</v>
      </c>
      <c r="E106" s="31" t="str">
        <f>IF(ISBLANK('5. Pp (3 años)'!E96),"",'5. Pp (3 años)'!E96)</f>
        <v>PICE: Porcentaje de Insumos para el Cuidado, Alimentación y Salud Entregados.</v>
      </c>
      <c r="F106" s="31" t="str">
        <f>IF(ISBLANK('5. Pp (3 años)'!F96),"",'5. Pp (3 años)'!F96)</f>
        <v>Este indicador mide los insumos entregados para el cuidado personal , alimentación y salud  (vestido, calzado, blancos, artículos de higiene personal, medicamentos y limpieza) de NNA de la CATNNA</v>
      </c>
      <c r="G106" s="29" t="str">
        <f>IF(ISBLANK('5. Pp (3 años)'!G96),"",'5. Pp (3 años)'!G96)</f>
        <v>Eficacia</v>
      </c>
      <c r="H106" s="29" t="str">
        <f>IF(ISBLANK('5. Pp (3 años)'!H96),"",'5. Pp (3 años)'!H96)</f>
        <v>Trimestral</v>
      </c>
      <c r="I106" s="31" t="str">
        <f>IF(ISBLANK('5. Pp (3 años)'!I96),"",'5. Pp (3 años)'!I96)</f>
        <v xml:space="preserve">                MÉTODO DE CÁLCULO
                 PICE= (TICE/TICP)*100
                              VARIABLES
PICE: Porcentaje de Insumos para el Cuidado, Alimentación y Salud Entregados.
TICE: Total de Insumos para para el Cuidado, Alimentación y Salud Entregados.
TICP: Total de Insumos para el Cuidado, Alimentación y Salud Programados.</v>
      </c>
      <c r="J106" s="31" t="str">
        <f>IF(ISBLANK('5. Pp (3 años)'!J96),"",'5. Pp (3 años)'!J96)</f>
        <v>UNIDAD DE MEDIDA DEL INDICADOR:
Porcentaje.
UNIDAD DE MEDIDA DE LAS VARIABLES:
Insumos de para el Cuidado, Alimentación y Salud.</v>
      </c>
      <c r="K106" s="29" t="str">
        <f>IF(ISBLANK('5. Pp (3 años)'!K96),"",'5. Pp (3 años)'!K96)</f>
        <v>Ascendente</v>
      </c>
      <c r="L106" s="31" t="str">
        <f>IF(ISBLANK('5. Pp (3 años)'!L96),"",'5. Pp (3 años)'!L96)</f>
        <v>PICE: Del 01 de enero del 2025 al 31 de diciembre 2027 se entregarán  502,948 insumos de para el Cuidado, Alimentación y Salud,.</v>
      </c>
      <c r="M106" s="31" t="str">
        <f>IF(ISBLANK('5. Pp (3 años)'!M96),"",'5. Pp (3 años)'!M96)</f>
        <v>PICE: No existe la línea base debido a que este indicador es de nueva creación.
A partir de 2025 se inicia la integración de la línea base para el siguiente periodo de gobierno.</v>
      </c>
      <c r="N106" s="31" t="str">
        <f>IF(ISBLANK('5. Pp (3 años)'!N96),"",'5. Pp (3 años)'!N96)</f>
        <v>Nombre del Documento:
Expediente de insumos solicitados y recetas médicas.
Nombre del área que genera la información: 
Coordinación de la Casa de Asistencia Temporal.
Periodicidad con que se genera la información:
Trimestral.
Liga de la página donde se localiza la información o ubicación: 
Lefort MBJ-SMDIF-DG-DPPN-05-2025 ubicado en la oficina administrativa de la a Casa de Asistencia Temporal.</v>
      </c>
      <c r="O106" s="31" t="str">
        <f>IF(ISBLANK('5. Pp (3 años)'!O96),"",'5. Pp (3 años)'!O96)</f>
        <v>Ingresan niñas, niños y adolescentes  benitojuarenses a la Casa de Asistencia Temporal</v>
      </c>
      <c r="P106" s="204" t="str">
        <f>IF(ISBLANK('5. Pp (3 años)'!P96),"",'5. Pp (3 años)'!P96)</f>
        <v/>
      </c>
    </row>
    <row r="107" spans="2:16" ht="207">
      <c r="B107" s="89" t="str">
        <f>IF(ISBLANK('5. Pp (3 años)'!B97),"",'5. Pp (3 años)'!B97)</f>
        <v xml:space="preserve">
Coordinación del Centro Especializado para la Atención a la Violencia</v>
      </c>
      <c r="C107" s="64" t="str">
        <f>IF(ISBLANK('5. Pp (3 años)'!C97),"",'5. Pp (3 años)'!C97)</f>
        <v>Componente</v>
      </c>
      <c r="D107" s="91" t="str">
        <f>IF(ISBLANK('5. Pp (3 años)'!D97),"",'5. Pp (3 años)'!D97)</f>
        <v>4.2.1.1.11. Servicios de prevención y atención para un entorno libre de violencia en mujeres y hombres generadores o víctimas de violencia Brindados.</v>
      </c>
      <c r="E107" s="91" t="str">
        <f>IF(ISBLANK('5. Pp (3 años)'!E97),"",'5. Pp (3 años)'!E97)</f>
        <v>PSPAR: Porcentaje de Servicios de Prevención y Atención Realizados.</v>
      </c>
      <c r="F107" s="91" t="str">
        <f>IF(ISBLANK('5. Pp (3 años)'!F97),"",'5. Pp (3 años)'!F97)</f>
        <v>Este indicador mide el grado de cumplimiento de los servicios que se realizan para la  prevención y atención de la violencia en mujeres y hombres en el CEPAV, tales como: Asesorías jurídicas y psicológicas, servicios de trabajo social, pláticas y capacitación para el autoempleo.</v>
      </c>
      <c r="G107" s="64" t="str">
        <f>IF(ISBLANK('5. Pp (3 años)'!G97),"",'5. Pp (3 años)'!G97)</f>
        <v>Eficacia</v>
      </c>
      <c r="H107" s="64" t="str">
        <f>IF(ISBLANK('5. Pp (3 años)'!H97),"",'5. Pp (3 años)'!H97)</f>
        <v>Trimestral</v>
      </c>
      <c r="I107" s="91" t="str">
        <f>IF(ISBLANK('5. Pp (3 años)'!I97),"",'5. Pp (3 años)'!I97)</f>
        <v xml:space="preserve">                MÉTODO DE CÁLCULO
          PSPAR= (TSPAR/TSPAP)*100
                              VARIABLES 
PSPAR: Porcentaje de Servicios de Prevención y Atención Realizados.
TSPAR: Total de Servicios de Prevención y Atención Realizados.
TSPAP: Total de Servicios de Prevención y Atención Programados.</v>
      </c>
      <c r="J107" s="91" t="str">
        <f>IF(ISBLANK('5. Pp (3 años)'!J97),"",'5. Pp (3 años)'!J97)</f>
        <v>UNIDAD DE MEDIDA DEL INDICADOR:
Porcentaje.
UNIDAD DE MEDIDA DE LAS VARIABLES:
Servicios</v>
      </c>
      <c r="K107" s="64" t="str">
        <f>IF(ISBLANK('5. Pp (3 años)'!K97),"",'5. Pp (3 años)'!K97)</f>
        <v>Ascendente</v>
      </c>
      <c r="L107" s="91" t="str">
        <f>IF(ISBLANK('5. Pp (3 años)'!L97),"",'5. Pp (3 años)'!L97)</f>
        <v>PSPAR: Del 01 de enero del 2025 al 31 de diciembre del 2027 se realizarán 10,455 servicios de prevención y atención  para un entorno libre de Violencia.
VARIACIÓN DE LA META EN RELACIÓN A LA LÍNEA BASE
Meta absoluta: 693 servicios de prevención y atención para un entorno libre de violencia.
Meta relativa: 7.10% superior a la línea base.</v>
      </c>
      <c r="M107" s="91" t="str">
        <f>IF(ISBLANK('5. Pp (3 años)'!M97),"",'5. Pp (3 años)'!M97)</f>
        <v>PSPAR: Del 01 de enero de 2022 al 31 de diciembre del 2024  se realizaron 9,762 servicios de prevención y atención  para un entorno libre de Violencia.
2022: 3,173
2023: 3,473   
2024: 3,116
Total: 9,762</v>
      </c>
      <c r="N107" s="91" t="str">
        <f>IF(ISBLANK('5. Pp (3 años)'!N97),"",'5. Pp (3 años)'!N97)</f>
        <v>Nombre del Documento:
Bitácora de personas atendidas con servicios.
Nombre de quien genera la información:
Coordinación del CEPAV.
Periodicidad con que se genera la información: 
Trimestral.
Liga de la página donde se localiza la información o ubicación:    
Carpeta lefort Tomo 1 años 2025 ubicada en el archivo de recepción.</v>
      </c>
      <c r="O107" s="91" t="str">
        <f>IF(ISBLANK('5. Pp (3 años)'!O97),"",'5. Pp (3 años)'!O97)</f>
        <v>Las personas asisten y solicitan los servicios que brinda el CEPAV.</v>
      </c>
      <c r="P107" s="92" t="str">
        <f>IF(ISBLANK('5. Pp (3 años)'!P97),"",'5. Pp (3 años)'!P97)</f>
        <v>Objetivo 16. Promover sociedades pacíficas e inclusivas para el desarrollo sostenible, facilitar el acceso a la justicia para todos y crear instituciones eficaces, responsables e inclusivas a todos los niveles.
 Meta 16.1 Reducir considerablemente todas las formas de violencia y las tasas de mortalidad conexas en todo el mundo.</v>
      </c>
    </row>
    <row r="108" spans="2:16" ht="224.25">
      <c r="B108" s="93" t="str">
        <f>IF(ISBLANK('5. Pp (3 años)'!B98),"",'5. Pp (3 años)'!B98)</f>
        <v xml:space="preserve">
Coordinación del Centro Especializado para la Atención a la Violencia</v>
      </c>
      <c r="C108" s="29" t="str">
        <f>IF(ISBLANK('5. Pp (3 años)'!C98),"",'5. Pp (3 años)'!C98)</f>
        <v>Actividad</v>
      </c>
      <c r="D108" s="31" t="str">
        <f>IF(ISBLANK('5. Pp (3 años)'!D98),"",'5. Pp (3 años)'!D98)</f>
        <v>4.2.1.1.11.1. Realización de atenciones multidisciplinarias a personas generadoras o víctimas de violencia.</v>
      </c>
      <c r="E108" s="31" t="str">
        <f>IF(ISBLANK('5. Pp (3 años)'!E98),"",'5. Pp (3 años)'!E98)</f>
        <v>PAMR: Porcentaje de Atenciones Multidisciplinarias Realizadas.</v>
      </c>
      <c r="F108" s="31" t="str">
        <f>IF(ISBLANK('5. Pp (3 años)'!F98),"",'5. Pp (3 años)'!F98)</f>
        <v>El indicador mide el cumplimiento de las atenciones multidisciplinarias (psicológicas, jurídicas, de trabajo social) y acompañamientos, en respuesta a la demanda de estos servicios para mujeres y hombres que sufren o generan violencia en sus distintas modalidades.</v>
      </c>
      <c r="G108" s="29" t="str">
        <f>IF(ISBLANK('5. Pp (3 años)'!G98),"",'5. Pp (3 años)'!G98)</f>
        <v>Eficacia</v>
      </c>
      <c r="H108" s="29" t="str">
        <f>IF(ISBLANK('5. Pp (3 años)'!H98),"",'5. Pp (3 años)'!H98)</f>
        <v>Trimestral</v>
      </c>
      <c r="I108" s="31" t="str">
        <f>IF(ISBLANK('5. Pp (3 años)'!I98),"",'5. Pp (3 años)'!I98)</f>
        <v xml:space="preserve">                MÉTODO DE CÁLCULO
            PAMR= (TAMB/TAME)*100
                               VARIABLES 
PAMR: Porcentaje de Atenciones Multidisciplinarias Realizadas.
TAMB: Total de Atenciones Multidisciplinarias Brindadas.
TAME: Total de Atenciones Multidisciplinarias Estimadas.</v>
      </c>
      <c r="J108" s="31" t="str">
        <f>IF(ISBLANK('5. Pp (3 años)'!J98),"",'5. Pp (3 años)'!J98)</f>
        <v>UNIDAD DE MEDIDA DEL INDICADOR: 
Porcentaje.
UNIDAD DE MEDIDA DE LAS VARIABLES: 
Atenciones</v>
      </c>
      <c r="K108" s="29" t="str">
        <f>IF(ISBLANK('5. Pp (3 años)'!K98),"",'5. Pp (3 años)'!K98)</f>
        <v>Ascendente</v>
      </c>
      <c r="L108" s="31" t="str">
        <f>IF(ISBLANK('5. Pp (3 años)'!L98),"",'5. Pp (3 años)'!L98)</f>
        <v>PAMR: De 01 de enero de 2025 al 31 de diciembre de 2027 se realizarán  6,175 atenciones multidisciplinarias.
VARIACIÓN DE LA META EN RELACIÓN A LA LÍNEA BASE
Meta absoluta: 455 atenciones multidisciplinarias.
Meta relativa: 7.95% superior a la línea base.</v>
      </c>
      <c r="M108" s="31" t="str">
        <f>IF(ISBLANK('5. Pp (3 años)'!M98),"",'5. Pp (3 años)'!M98)</f>
        <v>PAMR: Del 01 de enero de 2022 al 31 de diciembre del 2024  se otorgaron 5,720 atenciones psicológicas, asesorías jurídicas y de trabajo social.
2022: 1,864
2023: 1,996  
2024: 1,860
Total: 5,720</v>
      </c>
      <c r="N108" s="31" t="str">
        <f>IF(ISBLANK('5. Pp (3 años)'!N98),"",'5. Pp (3 años)'!N98)</f>
        <v>Nombre del Documento:
Listas de atención diaria, donde se especifica el total de atenciones realizadas.
Nombre de quien genera la información:
Coordinación del CEPAV.
Periodicidad con que se genera la información: 
Mensual.
Liga de la página donde se localiza la información o ubicación:    
Carpeta lefort Tomo 1 al 3 años 2025, ubicada en el archivo de recepción.</v>
      </c>
      <c r="O108" s="31" t="str">
        <f>IF(ISBLANK('5. Pp (3 años)'!O98),"",'5. Pp (3 años)'!O98)</f>
        <v>Las personas víctimas de violencia solicitan las atenciones que brinda el CEPAV.</v>
      </c>
      <c r="P108" s="204" t="str">
        <f>IF(ISBLANK('5. Pp (3 años)'!P98),"",'5. Pp (3 años)'!P98)</f>
        <v/>
      </c>
    </row>
    <row r="109" spans="2:16" ht="189.75">
      <c r="B109" s="93" t="str">
        <f>IF(ISBLANK('5. Pp (3 años)'!B99),"",'5. Pp (3 años)'!B99)</f>
        <v xml:space="preserve">
Coordinación del Centro Especializado para la Atención a la Violencia</v>
      </c>
      <c r="C109" s="29" t="str">
        <f>IF(ISBLANK('5. Pp (3 años)'!C99),"",'5. Pp (3 años)'!C99)</f>
        <v>Actividad</v>
      </c>
      <c r="D109" s="31" t="str">
        <f>IF(ISBLANK('5. Pp (3 años)'!D99),"",'5. Pp (3 años)'!D99)</f>
        <v>4.2.1.1.11.2. Impartición de pláticas para la concientización y prevención de la violencia en todas sus modalidades para las mujeres y los hombres del Municipio de Benito Juárez.</v>
      </c>
      <c r="E109" s="31" t="str">
        <f>IF(ISBLANK('5. Pp (3 años)'!E99),"",'5. Pp (3 años)'!E99)</f>
        <v>PPI: Porcentaje de Pláticas Impartidas.</v>
      </c>
      <c r="F109" s="31" t="str">
        <f>IF(ISBLANK('5. Pp (3 años)'!F99),"",'5. Pp (3 años)'!F99)</f>
        <v>Este indicador permite medir el grado de cumplimiento de las capacitaciones impartidas en temas de prevención de la violencia en todas sus modalidades para las mujeres y hombres; fomentando así la transformación de las conductas estereotipadas por razones de género.</v>
      </c>
      <c r="G109" s="29" t="str">
        <f>IF(ISBLANK('5. Pp (3 años)'!G99),"",'5. Pp (3 años)'!G99)</f>
        <v>Eficacia</v>
      </c>
      <c r="H109" s="29" t="str">
        <f>IF(ISBLANK('5. Pp (3 años)'!H99),"",'5. Pp (3 años)'!H99)</f>
        <v>Trimestral</v>
      </c>
      <c r="I109" s="31" t="str">
        <f>IF(ISBLANK('5. Pp (3 años)'!I99),"",'5. Pp (3 años)'!I99)</f>
        <v xml:space="preserve">                MÉTODO DE CÁLCULO 
                    PPI=(TPI/TCPP)*100
                              VARIABLES 
PPI: Porcentaje de Pláticas Impartidas.
TPI: Total de Pláticas Impartidas.
TPP: Total de Pláticas Programadas.</v>
      </c>
      <c r="J109" s="31" t="str">
        <f>IF(ISBLANK('5. Pp (3 años)'!J99),"",'5. Pp (3 años)'!J99)</f>
        <v>UNIDAD DE MEDIDA DEL INDICADOR:
 Porcentaje.
UNIDAD DE MEDIDA DE LAS VARIABLES: 
 Pláticas</v>
      </c>
      <c r="K109" s="29" t="str">
        <f>IF(ISBLANK('5. Pp (3 años)'!K99),"",'5. Pp (3 años)'!K99)</f>
        <v>Ascendente</v>
      </c>
      <c r="L109" s="31" t="str">
        <f>IF(ISBLANK('5. Pp (3 años)'!L99),"",'5. Pp (3 años)'!L99)</f>
        <v>PPI: De 01 de enero de 2025 al 31 de diciembre de 2027, se impartirán 65 capacitaciones para la concientización y prevención de la violencia.
VARIACIÓN DE LA META EN RELACIÓN A LA LÍNEA BASE
Meta absoluta: 4 Capacitación para la concientización y prevención de la violencia.
Meta relativa: 6.56% superior a la línea base.</v>
      </c>
      <c r="M109" s="31" t="str">
        <f>IF(ISBLANK('5. Pp (3 años)'!M99),"",'5. Pp (3 años)'!M99)</f>
        <v>PPI:  Del 01de enero 2022 al 31de diciembre de  2024 se impartieron 61 pláticas  y talleres para la prevención de la violencia.
2022: 21
2023: 20
2024: 20
Total: 61</v>
      </c>
      <c r="N109" s="31" t="str">
        <f>IF(ISBLANK('5. Pp (3 años)'!N99),"",'5. Pp (3 años)'!N99)</f>
        <v>Nombre del Documento:
Concentrado de Fichas Técnicas de Pláticas y talleres.
Nombre de quien genera la información:
Coordinación del CEPAV.
Periodicidad con que se genera la información: 
Trimestral.
Liga de la página donde se localiza la información o ubicación:    
Carpeta lefort Tomo 1, año 2025 ubicada en el archivo de recepción.</v>
      </c>
      <c r="O109" s="31" t="str">
        <f>IF(ISBLANK('5. Pp (3 años)'!O99),"",'5. Pp (3 años)'!O99)</f>
        <v>La población de Benito Juárez responde a la convocatoria y asiste a las pláticas y talleres con temas para la Prevención de la Violencia en el CEPAV.</v>
      </c>
      <c r="P109" s="204" t="str">
        <f>IF(ISBLANK('5. Pp (3 años)'!P99),"",'5. Pp (3 años)'!P99)</f>
        <v/>
      </c>
    </row>
    <row r="110" spans="2:16" ht="207">
      <c r="B110" s="93" t="str">
        <f>IF(ISBLANK('5. Pp (3 años)'!B100),"",'5. Pp (3 años)'!B100)</f>
        <v xml:space="preserve">
Coordinación del Centro Especializado para la Atención a la Violencia</v>
      </c>
      <c r="C110" s="29" t="str">
        <f>IF(ISBLANK('5. Pp (3 años)'!C100),"",'5. Pp (3 años)'!C100)</f>
        <v>Actividad</v>
      </c>
      <c r="D110" s="31" t="str">
        <f>IF(ISBLANK('5. Pp (3 años)'!D100),"",'5. Pp (3 años)'!D100)</f>
        <v>4.2.1.1.11.3. Impartición de capacitaciones para el autoempleo a mujeres receptoras de violencia en cualquiera de sus modalidades.</v>
      </c>
      <c r="E110" s="31" t="str">
        <f>IF(ISBLANK('5. Pp (3 años)'!E100),"",'5. Pp (3 años)'!E100)</f>
        <v>PCI: Porcentaje de Capacitaciones para el Autoempleo Impartidas.</v>
      </c>
      <c r="F110" s="31" t="str">
        <f>IF(ISBLANK('5. Pp (3 años)'!F100),"",'5. Pp (3 años)'!F100)</f>
        <v>Este indicador mide el grado de cumplimiento de capacitaciones impartidas a mujeres que fueron receptoras de violencia en apoyo a su economía y para su empoderamiento.</v>
      </c>
      <c r="G110" s="29" t="str">
        <f>IF(ISBLANK('5. Pp (3 años)'!G100),"",'5. Pp (3 años)'!G100)</f>
        <v>Eficacia</v>
      </c>
      <c r="H110" s="29" t="str">
        <f>IF(ISBLANK('5. Pp (3 años)'!H100),"",'5. Pp (3 años)'!H100)</f>
        <v>Trimestral</v>
      </c>
      <c r="I110" s="31" t="str">
        <f>IF(ISBLANK('5. Pp (3 años)'!I100),"",'5. Pp (3 años)'!I100)</f>
        <v xml:space="preserve">                MÉTODO DE CÁLCULO
                    PCI=(TCI/TCE )*100
                             VARIABLES 
PCI: Porcentaje de Capacitaciones para el Autoempleo Impartidas.
TCI: Total de Capacitaciones para el Autoempleo Impartidas
TCE: Total de Capacitaciones para el Autoempleo Estimadas.</v>
      </c>
      <c r="J110" s="31" t="str">
        <f>IF(ISBLANK('5. Pp (3 años)'!J100),"",'5. Pp (3 años)'!J100)</f>
        <v>UNIDAD DE MEDIDA DEL INDICADOR: 
Porcentaje.
UNIDAD DE MEDIDA DE LAS VARIABLES: 
Capacitaciones</v>
      </c>
      <c r="K110" s="29" t="str">
        <f>IF(ISBLANK('5. Pp (3 años)'!K100),"",'5. Pp (3 años)'!K100)</f>
        <v>Ascendente</v>
      </c>
      <c r="L110" s="31" t="str">
        <f>IF(ISBLANK('5. Pp (3 años)'!L100),"",'5. Pp (3 años)'!L100)</f>
        <v>PCI: De 01 de enero de 2025 al 31 de diciembre de 2027, se  impartirán 56   capacitaciones para fomentar el autoempleo a mujeres receptoras de violencia.
VARIACIÓN DE LA META EN RELACIÓN A LA LÍNEA BASE
Meta absoluta: 16 capacitación de autoempleo.
Meta relativa: 40.00% superior a la línea base.</v>
      </c>
      <c r="M110" s="31" t="str">
        <f>IF(ISBLANK('5. Pp (3 años)'!M100),"",'5. Pp (3 años)'!M100)</f>
        <v>PCI: Del 01 de enero 2022 al 31 de diciembre de 2024 se impartieron 40 capacitaciones para fomentar el autoempleo a mujeres receptoras de violencia.
2022: 15
2023: 12 
2024: 13
Total: 40</v>
      </c>
      <c r="N110" s="31" t="str">
        <f>IF(ISBLANK('5. Pp (3 años)'!N100),"",'5. Pp (3 años)'!N100)</f>
        <v>Nombre del Documento:
Ficha Técnica de Capacitaciones para el Autoempleo
Nombre de quien genera la información:
Coordinación del CEPAV.
Periodicidad con que se genera la información: 
Trimestral.
Liga de la página donde se localiza la información o ubicación:    
Carpeta lefort Tomo 1 años 2025, ubicada en el archivo de recepción.</v>
      </c>
      <c r="O110" s="31" t="str">
        <f>IF(ISBLANK('5. Pp (3 años)'!O100),"",'5. Pp (3 años)'!O100)</f>
        <v>Las mujeres que son receptoras de violencia responden a la convocatoria y asisten a las Capacitaciones para el Autoempleo.</v>
      </c>
      <c r="P110" s="204" t="str">
        <f>IF(ISBLANK('5. Pp (3 años)'!P100),"",'5. Pp (3 años)'!P100)</f>
        <v/>
      </c>
    </row>
    <row r="111" spans="2:16" ht="17.25">
      <c r="B111" s="93" t="e">
        <f>IF(ISBLANK('5. Pp (3 años)'!#REF!),"",'5. Pp (3 años)'!#REF!)</f>
        <v>#REF!</v>
      </c>
      <c r="C111" s="29" t="e">
        <f>IF(ISBLANK('5. Pp (3 años)'!#REF!),"",'5. Pp (3 años)'!#REF!)</f>
        <v>#REF!</v>
      </c>
      <c r="D111" s="31" t="e">
        <f>IF(ISBLANK('5. Pp (3 años)'!#REF!),"",'5. Pp (3 años)'!#REF!)</f>
        <v>#REF!</v>
      </c>
      <c r="E111" s="31" t="e">
        <f>IF(ISBLANK('5. Pp (3 años)'!#REF!),"",'5. Pp (3 años)'!#REF!)</f>
        <v>#REF!</v>
      </c>
      <c r="F111" s="31" t="e">
        <f>IF(ISBLANK('5. Pp (3 años)'!#REF!),"",'5. Pp (3 años)'!#REF!)</f>
        <v>#REF!</v>
      </c>
      <c r="G111" s="29" t="e">
        <f>IF(ISBLANK('5. Pp (3 años)'!#REF!),"",'5. Pp (3 años)'!#REF!)</f>
        <v>#REF!</v>
      </c>
      <c r="H111" s="29" t="e">
        <f>IF(ISBLANK('5. Pp (3 años)'!#REF!),"",'5. Pp (3 años)'!#REF!)</f>
        <v>#REF!</v>
      </c>
      <c r="I111" s="31" t="e">
        <f>IF(ISBLANK('5. Pp (3 años)'!#REF!),"",'5. Pp (3 años)'!#REF!)</f>
        <v>#REF!</v>
      </c>
      <c r="J111" s="31" t="e">
        <f>IF(ISBLANK('5. Pp (3 años)'!#REF!),"",'5. Pp (3 años)'!#REF!)</f>
        <v>#REF!</v>
      </c>
      <c r="K111" s="29" t="e">
        <f>IF(ISBLANK('5. Pp (3 años)'!#REF!),"",'5. Pp (3 años)'!#REF!)</f>
        <v>#REF!</v>
      </c>
      <c r="L111" s="31" t="e">
        <f>IF(ISBLANK('5. Pp (3 años)'!#REF!),"",'5. Pp (3 años)'!#REF!)</f>
        <v>#REF!</v>
      </c>
      <c r="M111" s="31" t="e">
        <f>IF(ISBLANK('5. Pp (3 años)'!#REF!),"",'5. Pp (3 años)'!#REF!)</f>
        <v>#REF!</v>
      </c>
      <c r="N111" s="31" t="e">
        <f>IF(ISBLANK('5. Pp (3 años)'!#REF!),"",'5. Pp (3 años)'!#REF!)</f>
        <v>#REF!</v>
      </c>
      <c r="O111" s="31" t="e">
        <f>IF(ISBLANK('5. Pp (3 años)'!#REF!),"",'5. Pp (3 años)'!#REF!)</f>
        <v>#REF!</v>
      </c>
      <c r="P111" s="204" t="e">
        <f>IF(ISBLANK('5. Pp (3 años)'!#REF!),"",'5. Pp (3 años)'!#REF!)</f>
        <v>#REF!</v>
      </c>
    </row>
    <row r="112" spans="2:16" ht="17.25">
      <c r="B112" s="93" t="e">
        <f>IF(ISBLANK('5. Pp (3 años)'!#REF!),"",'5. Pp (3 años)'!#REF!)</f>
        <v>#REF!</v>
      </c>
      <c r="C112" s="29" t="e">
        <f>IF(ISBLANK('5. Pp (3 años)'!#REF!),"",'5. Pp (3 años)'!#REF!)</f>
        <v>#REF!</v>
      </c>
      <c r="D112" s="31" t="e">
        <f>IF(ISBLANK('5. Pp (3 años)'!#REF!),"",'5. Pp (3 años)'!#REF!)</f>
        <v>#REF!</v>
      </c>
      <c r="E112" s="31" t="e">
        <f>IF(ISBLANK('5. Pp (3 años)'!#REF!),"",'5. Pp (3 años)'!#REF!)</f>
        <v>#REF!</v>
      </c>
      <c r="F112" s="31" t="e">
        <f>IF(ISBLANK('5. Pp (3 años)'!#REF!),"",'5. Pp (3 años)'!#REF!)</f>
        <v>#REF!</v>
      </c>
      <c r="G112" s="29" t="e">
        <f>IF(ISBLANK('5. Pp (3 años)'!#REF!),"",'5. Pp (3 años)'!#REF!)</f>
        <v>#REF!</v>
      </c>
      <c r="H112" s="29" t="e">
        <f>IF(ISBLANK('5. Pp (3 años)'!#REF!),"",'5. Pp (3 años)'!#REF!)</f>
        <v>#REF!</v>
      </c>
      <c r="I112" s="31" t="e">
        <f>IF(ISBLANK('5. Pp (3 años)'!#REF!),"",'5. Pp (3 años)'!#REF!)</f>
        <v>#REF!</v>
      </c>
      <c r="J112" s="31" t="e">
        <f>IF(ISBLANK('5. Pp (3 años)'!#REF!),"",'5. Pp (3 años)'!#REF!)</f>
        <v>#REF!</v>
      </c>
      <c r="K112" s="29" t="e">
        <f>IF(ISBLANK('5. Pp (3 años)'!#REF!),"",'5. Pp (3 años)'!#REF!)</f>
        <v>#REF!</v>
      </c>
      <c r="L112" s="31" t="e">
        <f>IF(ISBLANK('5. Pp (3 años)'!#REF!),"",'5. Pp (3 años)'!#REF!)</f>
        <v>#REF!</v>
      </c>
      <c r="M112" s="31" t="e">
        <f>IF(ISBLANK('5. Pp (3 años)'!#REF!),"",'5. Pp (3 años)'!#REF!)</f>
        <v>#REF!</v>
      </c>
      <c r="N112" s="31" t="e">
        <f>IF(ISBLANK('5. Pp (3 años)'!#REF!),"",'5. Pp (3 años)'!#REF!)</f>
        <v>#REF!</v>
      </c>
      <c r="O112" s="31" t="e">
        <f>IF(ISBLANK('5. Pp (3 años)'!#REF!),"",'5. Pp (3 años)'!#REF!)</f>
        <v>#REF!</v>
      </c>
      <c r="P112" s="204" t="e">
        <f>IF(ISBLANK('5. Pp (3 años)'!#REF!),"",'5. Pp (3 años)'!#REF!)</f>
        <v>#REF!</v>
      </c>
    </row>
    <row r="113" spans="2:16" ht="189.75">
      <c r="B113" s="89" t="str">
        <f>IF(ISBLANK('5. Pp (3 años)'!B101),"",'5. Pp (3 años)'!B101)</f>
        <v xml:space="preserve"> Dirección de Desarrollo Social Comunitario</v>
      </c>
      <c r="C113" s="64" t="str">
        <f>IF(ISBLANK('5. Pp (3 años)'!C101),"",'5. Pp (3 años)'!C101)</f>
        <v>Componente</v>
      </c>
      <c r="D113" s="91" t="str">
        <f>IF(ISBLANK('5. Pp (3 años)'!D101),"",'5. Pp (3 años)'!D101)</f>
        <v>4.2.1.1.12. Atenciones con brigadas y eventos para niñas, niños, adolescentes, mujeres y hombres de atención prioritaria.</v>
      </c>
      <c r="E113" s="91" t="str">
        <f>IF(ISBLANK('5. Pp (3 años)'!E101),"",'5. Pp (3 años)'!E101)</f>
        <v>PAB:  Porcentaje  de Atenciones brindadas.</v>
      </c>
      <c r="F113" s="91" t="str">
        <f>IF(ISBLANK('5. Pp (3 años)'!F101),"",'5. Pp (3 años)'!F101)</f>
        <v>Este indicador mide las atenciones a las personas de atención prioritaria que asisten a las actividades, brigadas y eventos que contribuyen al desarrollo y mejoramiento de las condiciones de vida y que permitirán identificar las necesidades en ciertos sectores de la población.</v>
      </c>
      <c r="G113" s="64" t="str">
        <f>IF(ISBLANK('5. Pp (3 años)'!G101),"",'5. Pp (3 años)'!G101)</f>
        <v>Eficacia</v>
      </c>
      <c r="H113" s="64" t="str">
        <f>IF(ISBLANK('5. Pp (3 años)'!H101),"",'5. Pp (3 años)'!H101)</f>
        <v>Trimestral</v>
      </c>
      <c r="I113" s="91" t="str">
        <f>IF(ISBLANK('5. Pp (3 años)'!I101),"",'5. Pp (3 años)'!I101)</f>
        <v xml:space="preserve">                MÉTODO DE CÁLCULO
                    PAB=(TAB/TAE)*100 
                               VARIABLES 
PAB:  Porcentaje  de Atenciones Brindadas.
TAB: Total de Atenciones Brindadas.
TAE: Total de Atenciones Estimadas.</v>
      </c>
      <c r="J113" s="91" t="str">
        <f>IF(ISBLANK('5. Pp (3 años)'!J101),"",'5. Pp (3 años)'!J101)</f>
        <v>UNIDAD DE MEDIDA DEL INDICADOR:
Porcentaje.
UNIDAD DE MEDIDA DE LAS VARIABLES:
Atenciones.</v>
      </c>
      <c r="K113" s="64" t="str">
        <f>IF(ISBLANK('5. Pp (3 años)'!K101),"",'5. Pp (3 años)'!K101)</f>
        <v>Ascendente</v>
      </c>
      <c r="L113" s="91" t="str">
        <f>IF(ISBLANK('5. Pp (3 años)'!L101),"",'5. Pp (3 años)'!L101)</f>
        <v>PAB: De 01 de enero de 2025 al 31 de diciembre de 2027  se realizarán 24,390 atenciones.
VARIACIÓN DE LA META EN RELACIÓN A LA LÍNEA BASE
Meta Absoluta: 12,422 atenciones
Meta Relativa: 103.79 % superior a la línea base.</v>
      </c>
      <c r="M113" s="91" t="str">
        <f>IF(ISBLANK('5. Pp (3 años)'!M101),"",'5. Pp (3 años)'!M101)</f>
        <v>PAB: Del 01 de enero de 2022 al 31 de diciembre de 2024 se realizaron 11,968 atenciones.
2022: 1,520
2023: 3,091
2024: 7,357
Total: 11,968</v>
      </c>
      <c r="N113" s="91" t="str">
        <f>IF(ISBLANK('5. Pp (3 años)'!N101),"",'5. Pp (3 años)'!N101)</f>
        <v>Nombre del Documento:
Ficha informativa de las atenciones en brigadas y eventos.
Nombre de quien genera la información: 
Dirección Desarrollo Social Comunitario.
Periodicidad con que se genera la información:
Trimestral
Liga de la página donde se localiza la información o ubicación:
Carpeta Información Mensual Equipo de computo DIFC001042.</v>
      </c>
      <c r="O113" s="91" t="str">
        <f>IF(ISBLANK('5. Pp (3 años)'!O101),"",'5. Pp (3 años)'!O101)</f>
        <v>La población asiste a las actividades, brigadas y los eventos.
Las condiciones climatológicas y de salubridad son adecuadas para realizar las actividades y los eventos.</v>
      </c>
      <c r="P113" s="92" t="str">
        <f>IF(ISBLANK('5. Pp (3 años)'!P101),"",'5. Pp (3 años)'!P101)</f>
        <v>Objetivo 11. Lograr que las ciudades y los asentamientos humanos sean inclusivos, seguros, resilientes y sostenibles.
Meta 11.1 Para 2030, asegurar el acceso de todas las 
personas a viviendas y servicios básicos adecuados, seguros y asequibles y mejorar los barrios marginales.</v>
      </c>
    </row>
    <row r="114" spans="2:16" ht="189.75">
      <c r="B114" s="93" t="str">
        <f>IF(ISBLANK('5. Pp (3 años)'!B102),"",'5. Pp (3 años)'!B102)</f>
        <v xml:space="preserve">
Dirección de Desarrollo Social Comunitario</v>
      </c>
      <c r="C114" s="29" t="str">
        <f>IF(ISBLANK('5. Pp (3 años)'!C102),"",'5. Pp (3 años)'!C102)</f>
        <v>Actividad</v>
      </c>
      <c r="D114" s="31" t="str">
        <f>IF(ISBLANK('5. Pp (3 años)'!D102),"",'5. Pp (3 años)'!D102)</f>
        <v>4.2.1.1.12.1. Realización de actividades, brigadas y eventos que fomentan el fortalecimiento del desarrollo social y el desarrollo comunitario de la población de atención prioritaria.</v>
      </c>
      <c r="E114" s="31" t="str">
        <f>IF(ISBLANK('5. Pp (3 años)'!E102),"",'5. Pp (3 años)'!E102)</f>
        <v>PABER: Porcentaje de Actividades, Brigadas y Eventos Realizados.</v>
      </c>
      <c r="F114" s="31" t="str">
        <f>IF(ISBLANK('5. Pp (3 años)'!F102),"",'5. Pp (3 años)'!F102)</f>
        <v>Este indicador mide el grado de cumplimiento de las actividades, eventos y brigadas que fomentan el fortalecimiento del desarrollo social y el desarrollo comunitario que inciden en el mejoramiento de la vida de la población de atención prioritaria.</v>
      </c>
      <c r="G114" s="29" t="str">
        <f>IF(ISBLANK('5. Pp (3 años)'!G102),"",'5. Pp (3 años)'!G102)</f>
        <v>Eficacia</v>
      </c>
      <c r="H114" s="29" t="str">
        <f>IF(ISBLANK('5. Pp (3 años)'!H102),"",'5. Pp (3 años)'!H102)</f>
        <v>Trimestral</v>
      </c>
      <c r="I114" s="31" t="str">
        <f>IF(ISBLANK('5. Pp (3 años)'!I102),"",'5. Pp (3 años)'!I102)</f>
        <v xml:space="preserve">                MÉTODO DE CÁLCULO
           PABER=(TABER/TABEE)*100 
                              VARIABLES 
PABER: Porcentaje de Actividades, Brigadas y Eventos Realizados.
TABER: Total de Actividades, Brigadas y Eventos Realizados.
TABEE: Total de Actividades, Brigadas y Eventos Estimados</v>
      </c>
      <c r="J114" s="31" t="str">
        <f>IF(ISBLANK('5. Pp (3 años)'!J102),"",'5. Pp (3 años)'!J102)</f>
        <v>UNIDAD DE MEDIDA DEL INDICADOR:
Porcentaje.
UNIDAD DE MEDIDA DE LAS VARIABLES:
Actividades, brigadas eventos.</v>
      </c>
      <c r="K114" s="29" t="str">
        <f>IF(ISBLANK('5. Pp (3 años)'!K102),"",'5. Pp (3 años)'!K102)</f>
        <v>Ascendente</v>
      </c>
      <c r="L114" s="31" t="str">
        <f>IF(ISBLANK('5. Pp (3 años)'!L102),"",'5. Pp (3 años)'!L102)</f>
        <v>PABER: De 01 de enero de 2025 al 31 de diciembre de 2027,  se realizarán 45 actividades, brigadas y eventos.
VARIACIÓN DE LA META EN RELACIÓN A LA LÍNEA BASE
Meta Absoluta: 14 actividades, brigadas y eventos.
Meta Relativa: 45.16% superior a la línea base.</v>
      </c>
      <c r="M114" s="31" t="str">
        <f>IF(ISBLANK('5. Pp (3 años)'!M102),"",'5. Pp (3 años)'!M102)</f>
        <v>PABER: Del 01 de enero de 2022 al 31 de diciembre de 2024 se realizaron 31 actividades y eventos.
2022: 2
2023: 12
2024: 17 
Total: 31</v>
      </c>
      <c r="N114" s="31" t="str">
        <f>IF(ISBLANK('5. Pp (3 años)'!N102),"",'5. Pp (3 años)'!N102)</f>
        <v>Nombre del Documento:
Ficha informativa de las actividades, brigadas y los eventos
Nombre de quien genera la información: 
Dirección Desarrollo Social Comunitario.
Periodicidad con que se genera la información:
Trimestral
Liga de la página donde se localiza la información o ubicación:
Carpeta Información Mensual Equipo de computo DIFC001042.</v>
      </c>
      <c r="O114" s="31" t="str">
        <f>IF(ISBLANK('5. Pp (3 años)'!O102),"",'5. Pp (3 años)'!O102)</f>
        <v>La población asiste a las actividades y los eventos.
Las condiciones climatológicas y de salubridad son adecuadas para realizar las actividades y los eventos.</v>
      </c>
      <c r="P114" s="204" t="str">
        <f>IF(ISBLANK('5. Pp (3 años)'!P102),"",'5. Pp (3 años)'!P102)</f>
        <v/>
      </c>
    </row>
    <row r="115" spans="2:16" ht="17.25">
      <c r="B115" s="93" t="e">
        <f>IF(ISBLANK('5. Pp (3 años)'!#REF!),"",'5. Pp (3 años)'!#REF!)</f>
        <v>#REF!</v>
      </c>
      <c r="C115" s="29" t="e">
        <f>IF(ISBLANK('5. Pp (3 años)'!#REF!),"",'5. Pp (3 años)'!#REF!)</f>
        <v>#REF!</v>
      </c>
      <c r="D115" s="31" t="e">
        <f>IF(ISBLANK('5. Pp (3 años)'!#REF!),"",'5. Pp (3 años)'!#REF!)</f>
        <v>#REF!</v>
      </c>
      <c r="E115" s="31" t="e">
        <f>IF(ISBLANK('5. Pp (3 años)'!#REF!),"",'5. Pp (3 años)'!#REF!)</f>
        <v>#REF!</v>
      </c>
      <c r="F115" s="31" t="e">
        <f>IF(ISBLANK('5. Pp (3 años)'!#REF!),"",'5. Pp (3 años)'!#REF!)</f>
        <v>#REF!</v>
      </c>
      <c r="G115" s="29" t="e">
        <f>IF(ISBLANK('5. Pp (3 años)'!#REF!),"",'5. Pp (3 años)'!#REF!)</f>
        <v>#REF!</v>
      </c>
      <c r="H115" s="29" t="e">
        <f>IF(ISBLANK('5. Pp (3 años)'!#REF!),"",'5. Pp (3 años)'!#REF!)</f>
        <v>#REF!</v>
      </c>
      <c r="I115" s="31" t="e">
        <f>IF(ISBLANK('5. Pp (3 años)'!#REF!),"",'5. Pp (3 años)'!#REF!)</f>
        <v>#REF!</v>
      </c>
      <c r="J115" s="31" t="e">
        <f>IF(ISBLANK('5. Pp (3 años)'!#REF!),"",'5. Pp (3 años)'!#REF!)</f>
        <v>#REF!</v>
      </c>
      <c r="K115" s="29" t="e">
        <f>IF(ISBLANK('5. Pp (3 años)'!#REF!),"",'5. Pp (3 años)'!#REF!)</f>
        <v>#REF!</v>
      </c>
      <c r="L115" s="31" t="e">
        <f>IF(ISBLANK('5. Pp (3 años)'!#REF!),"",'5. Pp (3 años)'!#REF!)</f>
        <v>#REF!</v>
      </c>
      <c r="M115" s="31" t="e">
        <f>IF(ISBLANK('5. Pp (3 años)'!#REF!),"",'5. Pp (3 años)'!#REF!)</f>
        <v>#REF!</v>
      </c>
      <c r="N115" s="31" t="e">
        <f>IF(ISBLANK('5. Pp (3 años)'!#REF!),"",'5. Pp (3 años)'!#REF!)</f>
        <v>#REF!</v>
      </c>
      <c r="O115" s="31" t="e">
        <f>IF(ISBLANK('5. Pp (3 años)'!#REF!),"",'5. Pp (3 años)'!#REF!)</f>
        <v>#REF!</v>
      </c>
      <c r="P115" s="204" t="e">
        <f>IF(ISBLANK('5. Pp (3 años)'!#REF!),"",'5. Pp (3 años)'!#REF!)</f>
        <v>#REF!</v>
      </c>
    </row>
    <row r="116" spans="2:16" ht="17.25">
      <c r="B116" s="93" t="e">
        <f>IF(ISBLANK('5. Pp (3 años)'!#REF!),"",'5. Pp (3 años)'!#REF!)</f>
        <v>#REF!</v>
      </c>
      <c r="C116" s="29" t="e">
        <f>IF(ISBLANK('5. Pp (3 años)'!#REF!),"",'5. Pp (3 años)'!#REF!)</f>
        <v>#REF!</v>
      </c>
      <c r="D116" s="31" t="e">
        <f>IF(ISBLANK('5. Pp (3 años)'!#REF!),"",'5. Pp (3 años)'!#REF!)</f>
        <v>#REF!</v>
      </c>
      <c r="E116" s="31" t="e">
        <f>IF(ISBLANK('5. Pp (3 años)'!#REF!),"",'5. Pp (3 años)'!#REF!)</f>
        <v>#REF!</v>
      </c>
      <c r="F116" s="31" t="e">
        <f>IF(ISBLANK('5. Pp (3 años)'!#REF!),"",'5. Pp (3 años)'!#REF!)</f>
        <v>#REF!</v>
      </c>
      <c r="G116" s="29" t="e">
        <f>IF(ISBLANK('5. Pp (3 años)'!#REF!),"",'5. Pp (3 años)'!#REF!)</f>
        <v>#REF!</v>
      </c>
      <c r="H116" s="29" t="e">
        <f>IF(ISBLANK('5. Pp (3 años)'!#REF!),"",'5. Pp (3 años)'!#REF!)</f>
        <v>#REF!</v>
      </c>
      <c r="I116" s="31" t="e">
        <f>IF(ISBLANK('5. Pp (3 años)'!#REF!),"",'5. Pp (3 años)'!#REF!)</f>
        <v>#REF!</v>
      </c>
      <c r="J116" s="31" t="e">
        <f>IF(ISBLANK('5. Pp (3 años)'!#REF!),"",'5. Pp (3 años)'!#REF!)</f>
        <v>#REF!</v>
      </c>
      <c r="K116" s="29" t="e">
        <f>IF(ISBLANK('5. Pp (3 años)'!#REF!),"",'5. Pp (3 años)'!#REF!)</f>
        <v>#REF!</v>
      </c>
      <c r="L116" s="31" t="e">
        <f>IF(ISBLANK('5. Pp (3 años)'!#REF!),"",'5. Pp (3 años)'!#REF!)</f>
        <v>#REF!</v>
      </c>
      <c r="M116" s="31" t="e">
        <f>IF(ISBLANK('5. Pp (3 años)'!#REF!),"",'5. Pp (3 años)'!#REF!)</f>
        <v>#REF!</v>
      </c>
      <c r="N116" s="31" t="e">
        <f>IF(ISBLANK('5. Pp (3 años)'!#REF!),"",'5. Pp (3 años)'!#REF!)</f>
        <v>#REF!</v>
      </c>
      <c r="O116" s="31" t="e">
        <f>IF(ISBLANK('5. Pp (3 años)'!#REF!),"",'5. Pp (3 años)'!#REF!)</f>
        <v>#REF!</v>
      </c>
      <c r="P116" s="204" t="e">
        <f>IF(ISBLANK('5. Pp (3 años)'!#REF!),"",'5. Pp (3 años)'!#REF!)</f>
        <v>#REF!</v>
      </c>
    </row>
    <row r="117" spans="2:16" ht="17.25">
      <c r="B117" s="93" t="e">
        <f>IF(ISBLANK('5. Pp (3 años)'!#REF!),"",'5. Pp (3 años)'!#REF!)</f>
        <v>#REF!</v>
      </c>
      <c r="C117" s="29" t="e">
        <f>IF(ISBLANK('5. Pp (3 años)'!#REF!),"",'5. Pp (3 años)'!#REF!)</f>
        <v>#REF!</v>
      </c>
      <c r="D117" s="31" t="e">
        <f>IF(ISBLANK('5. Pp (3 años)'!#REF!),"",'5. Pp (3 años)'!#REF!)</f>
        <v>#REF!</v>
      </c>
      <c r="E117" s="31" t="e">
        <f>IF(ISBLANK('5. Pp (3 años)'!#REF!),"",'5. Pp (3 años)'!#REF!)</f>
        <v>#REF!</v>
      </c>
      <c r="F117" s="31" t="e">
        <f>IF(ISBLANK('5. Pp (3 años)'!#REF!),"",'5. Pp (3 años)'!#REF!)</f>
        <v>#REF!</v>
      </c>
      <c r="G117" s="29" t="e">
        <f>IF(ISBLANK('5. Pp (3 años)'!#REF!),"",'5. Pp (3 años)'!#REF!)</f>
        <v>#REF!</v>
      </c>
      <c r="H117" s="29" t="e">
        <f>IF(ISBLANK('5. Pp (3 años)'!#REF!),"",'5. Pp (3 años)'!#REF!)</f>
        <v>#REF!</v>
      </c>
      <c r="I117" s="31" t="e">
        <f>IF(ISBLANK('5. Pp (3 años)'!#REF!),"",'5. Pp (3 años)'!#REF!)</f>
        <v>#REF!</v>
      </c>
      <c r="J117" s="31" t="e">
        <f>IF(ISBLANK('5. Pp (3 años)'!#REF!),"",'5. Pp (3 años)'!#REF!)</f>
        <v>#REF!</v>
      </c>
      <c r="K117" s="29" t="e">
        <f>IF(ISBLANK('5. Pp (3 años)'!#REF!),"",'5. Pp (3 años)'!#REF!)</f>
        <v>#REF!</v>
      </c>
      <c r="L117" s="31" t="e">
        <f>IF(ISBLANK('5. Pp (3 años)'!#REF!),"",'5. Pp (3 años)'!#REF!)</f>
        <v>#REF!</v>
      </c>
      <c r="M117" s="31" t="e">
        <f>IF(ISBLANK('5. Pp (3 años)'!#REF!),"",'5. Pp (3 años)'!#REF!)</f>
        <v>#REF!</v>
      </c>
      <c r="N117" s="31" t="e">
        <f>IF(ISBLANK('5. Pp (3 años)'!#REF!),"",'5. Pp (3 años)'!#REF!)</f>
        <v>#REF!</v>
      </c>
      <c r="O117" s="31" t="e">
        <f>IF(ISBLANK('5. Pp (3 años)'!#REF!),"",'5. Pp (3 años)'!#REF!)</f>
        <v>#REF!</v>
      </c>
      <c r="P117" s="204" t="e">
        <f>IF(ISBLANK('5. Pp (3 años)'!#REF!),"",'5. Pp (3 años)'!#REF!)</f>
        <v>#REF!</v>
      </c>
    </row>
    <row r="118" spans="2:16" ht="17.25">
      <c r="B118" s="93" t="e">
        <f>IF(ISBLANK('5. Pp (3 años)'!#REF!),"",'5. Pp (3 años)'!#REF!)</f>
        <v>#REF!</v>
      </c>
      <c r="C118" s="29" t="e">
        <f>IF(ISBLANK('5. Pp (3 años)'!#REF!),"",'5. Pp (3 años)'!#REF!)</f>
        <v>#REF!</v>
      </c>
      <c r="D118" s="31" t="e">
        <f>IF(ISBLANK('5. Pp (3 años)'!#REF!),"",'5. Pp (3 años)'!#REF!)</f>
        <v>#REF!</v>
      </c>
      <c r="E118" s="31" t="e">
        <f>IF(ISBLANK('5. Pp (3 años)'!#REF!),"",'5. Pp (3 años)'!#REF!)</f>
        <v>#REF!</v>
      </c>
      <c r="F118" s="31" t="e">
        <f>IF(ISBLANK('5. Pp (3 años)'!#REF!),"",'5. Pp (3 años)'!#REF!)</f>
        <v>#REF!</v>
      </c>
      <c r="G118" s="29" t="e">
        <f>IF(ISBLANK('5. Pp (3 años)'!#REF!),"",'5. Pp (3 años)'!#REF!)</f>
        <v>#REF!</v>
      </c>
      <c r="H118" s="29" t="e">
        <f>IF(ISBLANK('5. Pp (3 años)'!#REF!),"",'5. Pp (3 años)'!#REF!)</f>
        <v>#REF!</v>
      </c>
      <c r="I118" s="31" t="e">
        <f>IF(ISBLANK('5. Pp (3 años)'!#REF!),"",'5. Pp (3 años)'!#REF!)</f>
        <v>#REF!</v>
      </c>
      <c r="J118" s="31" t="e">
        <f>IF(ISBLANK('5. Pp (3 años)'!#REF!),"",'5. Pp (3 años)'!#REF!)</f>
        <v>#REF!</v>
      </c>
      <c r="K118" s="29" t="e">
        <f>IF(ISBLANK('5. Pp (3 años)'!#REF!),"",'5. Pp (3 años)'!#REF!)</f>
        <v>#REF!</v>
      </c>
      <c r="L118" s="31" t="e">
        <f>IF(ISBLANK('5. Pp (3 años)'!#REF!),"",'5. Pp (3 años)'!#REF!)</f>
        <v>#REF!</v>
      </c>
      <c r="M118" s="31" t="e">
        <f>IF(ISBLANK('5. Pp (3 años)'!#REF!),"",'5. Pp (3 años)'!#REF!)</f>
        <v>#REF!</v>
      </c>
      <c r="N118" s="31" t="e">
        <f>IF(ISBLANK('5. Pp (3 años)'!#REF!),"",'5. Pp (3 años)'!#REF!)</f>
        <v>#REF!</v>
      </c>
      <c r="O118" s="31" t="e">
        <f>IF(ISBLANK('5. Pp (3 años)'!#REF!),"",'5. Pp (3 años)'!#REF!)</f>
        <v>#REF!</v>
      </c>
      <c r="P118" s="204" t="e">
        <f>IF(ISBLANK('5. Pp (3 años)'!#REF!),"",'5. Pp (3 años)'!#REF!)</f>
        <v>#REF!</v>
      </c>
    </row>
    <row r="119" spans="2:16" ht="241.5">
      <c r="B119" s="89" t="str">
        <f>IF(ISBLANK('5. Pp (3 años)'!B103),"",'5. Pp (3 años)'!B103)</f>
        <v xml:space="preserve">
Coordinación de Centros de Desarrollo Comunitario</v>
      </c>
      <c r="C119" s="64" t="str">
        <f>IF(ISBLANK('5. Pp (3 años)'!C103),"",'5. Pp (3 años)'!C103)</f>
        <v>Componente</v>
      </c>
      <c r="D119" s="91" t="str">
        <f>IF(ISBLANK('5. Pp (3 años)'!D103),"",'5. Pp (3 años)'!D103)</f>
        <v>4.2.1.1.13. Atenciones para el autoempleo en los CDC y en el Centro de Emprendimiento y Desarrollo Humano para las Juventudes, operando un sistema  de cuidados para alcanzar el bienestar económico y social en la población, realizadas.
CDC: Centros de Desarrollo Comunitario.</v>
      </c>
      <c r="E119" s="91" t="str">
        <f>IF(ISBLANK('5. Pp (3 años)'!E103),"",'5. Pp (3 años)'!E103)</f>
        <v>PAAR: Porcentaje de Atenciones para el Autoempleo Realizadas.</v>
      </c>
      <c r="F119" s="91" t="str">
        <f>IF(ISBLANK('5. Pp (3 años)'!F103),"",'5. Pp (3 años)'!F103)</f>
        <v>Este indicador mide el cumplimiento de las atenciones a las personas de atención prioritaria en los CDC y en el Centro de Emprendimiento y Desarrollo Humano para las Juventudes con clases, capacitaciones, talleres, para alcanzar el bienestar económico y social.</v>
      </c>
      <c r="G119" s="64" t="str">
        <f>IF(ISBLANK('5. Pp (3 años)'!G103),"",'5. Pp (3 años)'!G103)</f>
        <v>Eficacia</v>
      </c>
      <c r="H119" s="64" t="str">
        <f>IF(ISBLANK('5. Pp (3 años)'!H103),"",'5. Pp (3 años)'!H103)</f>
        <v>Trimestral</v>
      </c>
      <c r="I119" s="91" t="str">
        <f>IF(ISBLANK('5. Pp (3 años)'!I103),"",'5. Pp (3 años)'!I103)</f>
        <v xml:space="preserve">                 MÉTODO DE CÁLCULO
                PAAR=(TAAR/TAAE)*100
                              VARIABLES
PAAR: Porcentaje de Atenciones para el Autoempleo, Realizadas.
TAAR: Total de Atenciones para el Autoempleo, Realizadas.
TAAE: Total de Atenciones para el Autoempleo, Estimadas.</v>
      </c>
      <c r="J119" s="91" t="str">
        <f>IF(ISBLANK('5. Pp (3 años)'!J103),"",'5. Pp (3 años)'!J103)</f>
        <v xml:space="preserve">UNIDAD DE MEDIDA DEL INDICADOR:
Porcentaje.
UNIDAD DE MEDIDA DE LAS VARIABLES:
Atenciones </v>
      </c>
      <c r="K119" s="64" t="str">
        <f>IF(ISBLANK('5. Pp (3 años)'!K103),"",'5. Pp (3 años)'!K103)</f>
        <v>Ascendente</v>
      </c>
      <c r="L119" s="91" t="str">
        <f>IF(ISBLANK('5. Pp (3 años)'!L103),"",'5. Pp (3 años)'!L103)</f>
        <v>PAAR: Del 01 de enero 2025 al 31 de diciembre del 2027 se realizarán  7,400 atenciones para el autoempleo.
VARIACIÓN DE LA META EN RELACIÓN A LA LÍNEA BASE
Meta Absoluta: 1,814 atenciones para el autoempleo 
Meta Relativa:   32.47% superior a la línea base.</v>
      </c>
      <c r="M119" s="91" t="str">
        <f>IF(ISBLANK('5. Pp (3 años)'!M103),"",'5. Pp (3 años)'!M103)</f>
        <v>PAAR:  Del 1 de enero de 2022 al 31 de diciembre de 2024 se realizaron  5,586 atenciones para el autoempleo.
2022: 1,354
2023: 2,147
2024: 2,085          
Total: 5,586</v>
      </c>
      <c r="N119" s="91" t="str">
        <f>IF(ISBLANK('5. Pp (3 años)'!N103),"",'5. Pp (3 años)'!N103)</f>
        <v>Nombre del Documento: Ficha informativa de las inscripciones de manera  trimestral de los de los Centros de Desarrollo Comunitario 2025-2027 con el total de Beneficiarios.
Nombre de quien genera la información: 
Coordinación de Centros de Desarrollo Comunitario.
Periodicidad con que se genera la información:
Trimestral
Liga de la página donde se localiza la información o ubicación:
Carpeta digital "fichas de inscripción" en equipo de computo con número de inventario MBJEQC021592.</v>
      </c>
      <c r="O119" s="91" t="str">
        <f>IF(ISBLANK('5. Pp (3 años)'!O103),"",'5. Pp (3 años)'!O103)</f>
        <v>Las personas de atención prioritaria  solicita y asiste a los Centros de Desarrollo Comunitario y en el Centro de Emprendimiento y Desarrollo Humano para las Juventudes para que se les brinde las atenciones para el autoempleo.</v>
      </c>
      <c r="P119" s="92" t="str">
        <f>IF(ISBLANK('5. Pp (3 años)'!P103),"",'5. Pp (3 años)'!P103)</f>
        <v>Objetivo 8. Promover el crecimiento económico sostenido, inclusivo y sostenible, el empleo pleno y productivo y el trabajo decente para todos.
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20" spans="2:16" ht="241.5">
      <c r="B120" s="93" t="str">
        <f>IF(ISBLANK('5. Pp (3 años)'!B104),"",'5. Pp (3 años)'!B104)</f>
        <v xml:space="preserve"> Coordinación de Centros de Desarrollo Comunitario</v>
      </c>
      <c r="C120" s="29" t="str">
        <f>IF(ISBLANK('5. Pp (3 años)'!C104),"",'5. Pp (3 años)'!C104)</f>
        <v>Actividad</v>
      </c>
      <c r="D120" s="31" t="str">
        <f>IF(ISBLANK('5. Pp (3 años)'!D104),"",'5. Pp (3 años)'!D104)</f>
        <v>4.2.1.1.13.1. Realización de Capacitaciones para el autoempleo, actividades recreativas y educativas  con un sistema de cuidados, dirigida a las mujeres y hombres de atención prioritaria del Municipio de Benito Juárez.</v>
      </c>
      <c r="E120" s="31" t="str">
        <f>IF(ISBLANK('5. Pp (3 años)'!E104),"",'5. Pp (3 años)'!E104)</f>
        <v>PCAR: Porcentaje de Capacitaciones, Actividades Recreativas y Educativas Realizadas.</v>
      </c>
      <c r="F120" s="31" t="str">
        <f>IF(ISBLANK('5. Pp (3 años)'!F104),"",'5. Pp (3 años)'!F104)</f>
        <v>Este indicador mide el cumplimiento de las capacitaciones para el autoempleo, actividades recreativas y educativas que se dieron, con el objetivo de coadyuvar en el desarrollo social y económico de la población de atención prioritaria del municipio de Benito Juárez.</v>
      </c>
      <c r="G120" s="29" t="str">
        <f>IF(ISBLANK('5. Pp (3 años)'!G104),"",'5. Pp (3 años)'!G104)</f>
        <v>Eficacia</v>
      </c>
      <c r="H120" s="29" t="str">
        <f>IF(ISBLANK('5. Pp (3 años)'!H104),"",'5. Pp (3 años)'!H104)</f>
        <v>Trimestral</v>
      </c>
      <c r="I120" s="31" t="str">
        <f>IF(ISBLANK('5. Pp (3 años)'!I104),"",'5. Pp (3 años)'!I104)</f>
        <v xml:space="preserve">                MÉTODO DE CÁLCULO
              PCAR= (TCAR/TCAE)X100     
                               VARIABLES
PCAR: Porcentaje de  Capacitaciones, Actividades Recreativas y Culturales Realizadas.                                                                                          
TCAR: Total de Capacitaciones, Actividades Recreativas y Culturales Realizadas.
TCAE: Total de Capacitaciones, Actividades Recreativas y Culturales Estimadas.
</v>
      </c>
      <c r="J120" s="31" t="str">
        <f>IF(ISBLANK('5. Pp (3 años)'!J104),"",'5. Pp (3 años)'!J104)</f>
        <v xml:space="preserve">UNIDAD DE MEDIDA DEL INDICADOR:
Porcentaje.
UNIDAD DE MEDIDA DE LAS VARIABLES
Capacitaciones, Actividades Recreativas y Culturales. </v>
      </c>
      <c r="K120" s="29" t="str">
        <f>IF(ISBLANK('5. Pp (3 años)'!K104),"",'5. Pp (3 años)'!K104)</f>
        <v>Ascendente</v>
      </c>
      <c r="L120" s="31" t="str">
        <f>IF(ISBLANK('5. Pp (3 años)'!L104),"",'5. Pp (3 años)'!L104)</f>
        <v>PCAR: Del 01 de enero 2025 al 31 de diciembre del 2027 se estima realizar  un total 1,095  Capacitaciones, Actividades Recreativas y Culturales.
VARIACIÓN DE LA META EN RELACIÓN A LA LÍNEA BASE
Meta Absoluta: 355 Capacitaciones, Actividades Recreativas y Culturales. 
Meta Relativa: 47.97 %</v>
      </c>
      <c r="M120" s="31" t="str">
        <f>IF(ISBLANK('5. Pp (3 años)'!M104),"",'5. Pp (3 años)'!M104)</f>
        <v>PCAR: Del 01 de enero de 2022  al 31 diciembre de 2024 se otorgaron 740   Capacitaciones, Actividades Recreativas y Culturales.                
2022: 138
2023: 279
2024: 323
Total: 740</v>
      </c>
      <c r="N120" s="31" t="str">
        <f>IF(ISBLANK('5. Pp (3 años)'!N104),"",'5. Pp (3 años)'!N104)</f>
        <v>Nombre del Documento:  Informe mensual de la Coordinación de Centros de Desarrollo Comunitario , donde se reporta, el Total de los Cursos de Capacitación y actividades realizadas en los mismos.
Nombre de quien genera la información: 
Coordinación de Centros de Desarrollo Comunitario.
Periodicidad con que se genera la información:
Trimestral
Liga de la página donde se localiza la información o ubicación:
Carpeta digital en equipo de computo con número de inventario MBJEQC021592.</v>
      </c>
      <c r="O120" s="31" t="str">
        <f>IF(ISBLANK('5. Pp (3 años)'!O104),"",'5. Pp (3 años)'!O104)</f>
        <v>Las personas de atención prioritaria  solicita y asiste a los Centros de Desarrollo Comunitario y en el Centro de Emprendimiento y Desarrollo Humano para las Juventudes para que se les brinde las atenciones para el autoempleo.</v>
      </c>
      <c r="P120" s="204" t="str">
        <f>IF(ISBLANK('5. Pp (3 años)'!P104),"",'5. Pp (3 años)'!P104)</f>
        <v/>
      </c>
    </row>
    <row r="121" spans="2:16" ht="207">
      <c r="B121" s="93" t="str">
        <f>IF(ISBLANK('5. Pp (3 años)'!B105),"",'5. Pp (3 años)'!B105)</f>
        <v xml:space="preserve"> Coordinación de Centros de Desarrollo Comunitario</v>
      </c>
      <c r="C121" s="29" t="str">
        <f>IF(ISBLANK('5. Pp (3 años)'!C105),"",'5. Pp (3 años)'!C105)</f>
        <v>Actividad</v>
      </c>
      <c r="D121" s="31" t="str">
        <f>IF(ISBLANK('5. Pp (3 años)'!D105),"",'5. Pp (3 años)'!D105)</f>
        <v>4.2.1.1.13.2. Realización de eventos para la entrega de constancias con validez oficial para las personas que concluyeron su capacitación en el ICAT, CECATI y CDC.</v>
      </c>
      <c r="E121" s="31" t="str">
        <f>IF(ISBLANK('5. Pp (3 años)'!E105),"",'5. Pp (3 años)'!E105)</f>
        <v>PECR: Porcentaje  de Eventos  de Entregas de Constancias Realizados.</v>
      </c>
      <c r="F121" s="31" t="str">
        <f>IF(ISBLANK('5. Pp (3 años)'!F105),"",'5. Pp (3 años)'!F105)</f>
        <v>Este indicador mide la cantidad de eventos que se realizan para la entrega de constancias con validez oficial que se le otorgan a las personas que concluyen  satisfactoriamente su capacitación brindadas en el ICAT Y CECATI en los distintos CDC mediante eventos y exposiciones.</v>
      </c>
      <c r="G121" s="29" t="str">
        <f>IF(ISBLANK('5. Pp (3 años)'!G105),"",'5. Pp (3 años)'!G105)</f>
        <v>Eficacia</v>
      </c>
      <c r="H121" s="29" t="str">
        <f>IF(ISBLANK('5. Pp (3 años)'!H105),"",'5. Pp (3 años)'!H105)</f>
        <v>Trimestral</v>
      </c>
      <c r="I121" s="31" t="str">
        <f>IF(ISBLANK('5. Pp (3 años)'!I105),"",'5. Pp (3 años)'!I105)</f>
        <v xml:space="preserve">                MÉTODO DE CÁLCULO
             PECR= (TECR/TECP) *100
                              VARIABLES
PECR=  Porcentaje  de Eventos  de Entregas de Constancias Realizados.
TECR= Total de Eventos de Entregas de Constancias Realizados.
TECP= Total  Eventos  de Entregas de Constancias Programados.</v>
      </c>
      <c r="J121" s="31" t="str">
        <f>IF(ISBLANK('5. Pp (3 años)'!J105),"",'5. Pp (3 años)'!J105)</f>
        <v>UNIDAD DE MEDIDA DEL INDICADOR:
Porcentaje.
UNIDAD DE MEDIDA DE LAS VARIABLES
Eventos</v>
      </c>
      <c r="K121" s="29" t="str">
        <f>IF(ISBLANK('5. Pp (3 años)'!K105),"",'5. Pp (3 años)'!K105)</f>
        <v>Ascendente</v>
      </c>
      <c r="L121" s="31" t="str">
        <f>IF(ISBLANK('5. Pp (3 años)'!L105),"",'5. Pp (3 años)'!L105)</f>
        <v>PECR: Del 01 de enero 2025 al 31 de diciembre del 2027 se estima realizar 9 eventos de entrega de constancias.</v>
      </c>
      <c r="M121" s="31" t="str">
        <f>IF(ISBLANK('5. Pp (3 años)'!M105),"",'5. Pp (3 años)'!M105)</f>
        <v>PECR: Del 1 de enero de 2022 al 31 de diciembre de 2024 se realizaron 9 eventos. 
2022: 01
2023: 05
2024: 03
Total: 09</v>
      </c>
      <c r="N121" s="31" t="str">
        <f>IF(ISBLANK('5. Pp (3 años)'!N105),"",'5. Pp (3 años)'!N105)</f>
        <v>Nombre del Documento:
Ficha informativa de eventos
Nombre de quien genera la información: 
Coordinación de Centros de Desarrollo Comunitario.
Periodicidad con que se genera la información:
Trimestral
Liga de la página donde se localiza la información o ubicación:
Carpeta digital "fichas informativa de eventos" en equipo de computo con número de inventario MBJEQC021592.</v>
      </c>
      <c r="O121" s="31" t="str">
        <f>IF(ISBLANK('5. Pp (3 años)'!O105),"",'5. Pp (3 años)'!O105)</f>
        <v>Las personas concluyen los cursos de capacitación para el fomento al autoempleo.
Las condiciones climatológicas y sanitarias son adecuadas para que se realice el evento para entregas de las constancias.</v>
      </c>
      <c r="P121" s="204" t="str">
        <f>IF(ISBLANK('5. Pp (3 años)'!P105),"",'5. Pp (3 años)'!P105)</f>
        <v/>
      </c>
    </row>
    <row r="122" spans="2:16" ht="17.25">
      <c r="B122" s="93" t="e">
        <f>IF(ISBLANK('5. Pp (3 años)'!#REF!),"",'5. Pp (3 años)'!#REF!)</f>
        <v>#REF!</v>
      </c>
      <c r="C122" s="29" t="e">
        <f>IF(ISBLANK('5. Pp (3 años)'!#REF!),"",'5. Pp (3 años)'!#REF!)</f>
        <v>#REF!</v>
      </c>
      <c r="D122" s="31" t="e">
        <f>IF(ISBLANK('5. Pp (3 años)'!#REF!),"",'5. Pp (3 años)'!#REF!)</f>
        <v>#REF!</v>
      </c>
      <c r="E122" s="31" t="e">
        <f>IF(ISBLANK('5. Pp (3 años)'!#REF!),"",'5. Pp (3 años)'!#REF!)</f>
        <v>#REF!</v>
      </c>
      <c r="F122" s="31" t="e">
        <f>IF(ISBLANK('5. Pp (3 años)'!#REF!),"",'5. Pp (3 años)'!#REF!)</f>
        <v>#REF!</v>
      </c>
      <c r="G122" s="29" t="e">
        <f>IF(ISBLANK('5. Pp (3 años)'!#REF!),"",'5. Pp (3 años)'!#REF!)</f>
        <v>#REF!</v>
      </c>
      <c r="H122" s="29" t="e">
        <f>IF(ISBLANK('5. Pp (3 años)'!#REF!),"",'5. Pp (3 años)'!#REF!)</f>
        <v>#REF!</v>
      </c>
      <c r="I122" s="31" t="e">
        <f>IF(ISBLANK('5. Pp (3 años)'!#REF!),"",'5. Pp (3 años)'!#REF!)</f>
        <v>#REF!</v>
      </c>
      <c r="J122" s="31" t="e">
        <f>IF(ISBLANK('5. Pp (3 años)'!#REF!),"",'5. Pp (3 años)'!#REF!)</f>
        <v>#REF!</v>
      </c>
      <c r="K122" s="29" t="e">
        <f>IF(ISBLANK('5. Pp (3 años)'!#REF!),"",'5. Pp (3 años)'!#REF!)</f>
        <v>#REF!</v>
      </c>
      <c r="L122" s="31" t="e">
        <f>IF(ISBLANK('5. Pp (3 años)'!#REF!),"",'5. Pp (3 años)'!#REF!)</f>
        <v>#REF!</v>
      </c>
      <c r="M122" s="31" t="e">
        <f>IF(ISBLANK('5. Pp (3 años)'!#REF!),"",'5. Pp (3 años)'!#REF!)</f>
        <v>#REF!</v>
      </c>
      <c r="N122" s="31" t="e">
        <f>IF(ISBLANK('5. Pp (3 años)'!#REF!),"",'5. Pp (3 años)'!#REF!)</f>
        <v>#REF!</v>
      </c>
      <c r="O122" s="31" t="e">
        <f>IF(ISBLANK('5. Pp (3 años)'!#REF!),"",'5. Pp (3 años)'!#REF!)</f>
        <v>#REF!</v>
      </c>
      <c r="P122" s="204" t="e">
        <f>IF(ISBLANK('5. Pp (3 años)'!#REF!),"",'5. Pp (3 años)'!#REF!)</f>
        <v>#REF!</v>
      </c>
    </row>
    <row r="123" spans="2:16" ht="17.25">
      <c r="B123" s="93" t="e">
        <f>IF(ISBLANK('5. Pp (3 años)'!#REF!),"",'5. Pp (3 años)'!#REF!)</f>
        <v>#REF!</v>
      </c>
      <c r="C123" s="29" t="e">
        <f>IF(ISBLANK('5. Pp (3 años)'!#REF!),"",'5. Pp (3 años)'!#REF!)</f>
        <v>#REF!</v>
      </c>
      <c r="D123" s="31" t="e">
        <f>IF(ISBLANK('5. Pp (3 años)'!#REF!),"",'5. Pp (3 años)'!#REF!)</f>
        <v>#REF!</v>
      </c>
      <c r="E123" s="31" t="e">
        <f>IF(ISBLANK('5. Pp (3 años)'!#REF!),"",'5. Pp (3 años)'!#REF!)</f>
        <v>#REF!</v>
      </c>
      <c r="F123" s="31" t="e">
        <f>IF(ISBLANK('5. Pp (3 años)'!#REF!),"",'5. Pp (3 años)'!#REF!)</f>
        <v>#REF!</v>
      </c>
      <c r="G123" s="29" t="e">
        <f>IF(ISBLANK('5. Pp (3 años)'!#REF!),"",'5. Pp (3 años)'!#REF!)</f>
        <v>#REF!</v>
      </c>
      <c r="H123" s="29" t="e">
        <f>IF(ISBLANK('5. Pp (3 años)'!#REF!),"",'5. Pp (3 años)'!#REF!)</f>
        <v>#REF!</v>
      </c>
      <c r="I123" s="31" t="e">
        <f>IF(ISBLANK('5. Pp (3 años)'!#REF!),"",'5. Pp (3 años)'!#REF!)</f>
        <v>#REF!</v>
      </c>
      <c r="J123" s="31" t="e">
        <f>IF(ISBLANK('5. Pp (3 años)'!#REF!),"",'5. Pp (3 años)'!#REF!)</f>
        <v>#REF!</v>
      </c>
      <c r="K123" s="29" t="e">
        <f>IF(ISBLANK('5. Pp (3 años)'!#REF!),"",'5. Pp (3 años)'!#REF!)</f>
        <v>#REF!</v>
      </c>
      <c r="L123" s="31" t="e">
        <f>IF(ISBLANK('5. Pp (3 años)'!#REF!),"",'5. Pp (3 años)'!#REF!)</f>
        <v>#REF!</v>
      </c>
      <c r="M123" s="31" t="e">
        <f>IF(ISBLANK('5. Pp (3 años)'!#REF!),"",'5. Pp (3 años)'!#REF!)</f>
        <v>#REF!</v>
      </c>
      <c r="N123" s="31" t="e">
        <f>IF(ISBLANK('5. Pp (3 años)'!#REF!),"",'5. Pp (3 años)'!#REF!)</f>
        <v>#REF!</v>
      </c>
      <c r="O123" s="31" t="e">
        <f>IF(ISBLANK('5. Pp (3 años)'!#REF!),"",'5. Pp (3 años)'!#REF!)</f>
        <v>#REF!</v>
      </c>
      <c r="P123" s="204" t="e">
        <f>IF(ISBLANK('5. Pp (3 años)'!#REF!),"",'5. Pp (3 años)'!#REF!)</f>
        <v>#REF!</v>
      </c>
    </row>
    <row r="124" spans="2:16" ht="17.25">
      <c r="B124" s="93" t="e">
        <f>IF(ISBLANK('5. Pp (3 años)'!#REF!),"",'5. Pp (3 años)'!#REF!)</f>
        <v>#REF!</v>
      </c>
      <c r="C124" s="29" t="e">
        <f>IF(ISBLANK('5. Pp (3 años)'!#REF!),"",'5. Pp (3 años)'!#REF!)</f>
        <v>#REF!</v>
      </c>
      <c r="D124" s="31" t="e">
        <f>IF(ISBLANK('5. Pp (3 años)'!#REF!),"",'5. Pp (3 años)'!#REF!)</f>
        <v>#REF!</v>
      </c>
      <c r="E124" s="31" t="e">
        <f>IF(ISBLANK('5. Pp (3 años)'!#REF!),"",'5. Pp (3 años)'!#REF!)</f>
        <v>#REF!</v>
      </c>
      <c r="F124" s="31" t="e">
        <f>IF(ISBLANK('5. Pp (3 años)'!#REF!),"",'5. Pp (3 años)'!#REF!)</f>
        <v>#REF!</v>
      </c>
      <c r="G124" s="29" t="e">
        <f>IF(ISBLANK('5. Pp (3 años)'!#REF!),"",'5. Pp (3 años)'!#REF!)</f>
        <v>#REF!</v>
      </c>
      <c r="H124" s="29" t="e">
        <f>IF(ISBLANK('5. Pp (3 años)'!#REF!),"",'5. Pp (3 años)'!#REF!)</f>
        <v>#REF!</v>
      </c>
      <c r="I124" s="31" t="e">
        <f>IF(ISBLANK('5. Pp (3 años)'!#REF!),"",'5. Pp (3 años)'!#REF!)</f>
        <v>#REF!</v>
      </c>
      <c r="J124" s="31" t="e">
        <f>IF(ISBLANK('5. Pp (3 años)'!#REF!),"",'5. Pp (3 años)'!#REF!)</f>
        <v>#REF!</v>
      </c>
      <c r="K124" s="29" t="e">
        <f>IF(ISBLANK('5. Pp (3 años)'!#REF!),"",'5. Pp (3 años)'!#REF!)</f>
        <v>#REF!</v>
      </c>
      <c r="L124" s="31" t="e">
        <f>IF(ISBLANK('5. Pp (3 años)'!#REF!),"",'5. Pp (3 años)'!#REF!)</f>
        <v>#REF!</v>
      </c>
      <c r="M124" s="31" t="e">
        <f>IF(ISBLANK('5. Pp (3 años)'!#REF!),"",'5. Pp (3 años)'!#REF!)</f>
        <v>#REF!</v>
      </c>
      <c r="N124" s="31" t="e">
        <f>IF(ISBLANK('5. Pp (3 años)'!#REF!),"",'5. Pp (3 años)'!#REF!)</f>
        <v>#REF!</v>
      </c>
      <c r="O124" s="31" t="e">
        <f>IF(ISBLANK('5. Pp (3 años)'!#REF!),"",'5. Pp (3 años)'!#REF!)</f>
        <v>#REF!</v>
      </c>
      <c r="P124" s="204" t="e">
        <f>IF(ISBLANK('5. Pp (3 años)'!#REF!),"",'5. Pp (3 años)'!#REF!)</f>
        <v>#REF!</v>
      </c>
    </row>
    <row r="125" spans="2:16" ht="201" customHeight="1">
      <c r="B125" s="89" t="str">
        <f>IF(ISBLANK('5. Pp (3 años)'!B106),"",'5. Pp (3 años)'!B106)</f>
        <v xml:space="preserve">
Coordinación de Programas Sociales</v>
      </c>
      <c r="C125" s="64" t="str">
        <f>IF(ISBLANK('5. Pp (3 años)'!C106),"",'5. Pp (3 años)'!C106)</f>
        <v>Componente</v>
      </c>
      <c r="D125" s="91" t="str">
        <f>IF(ISBLANK('5. Pp (3 años)'!D106),"",'5. Pp (3 años)'!D106)</f>
        <v xml:space="preserve"> 4.2.1.1.14. Servicios para el fortalecimiento de NNA en situación prioritaria, en los Centros Comunitarios DIF PILARES 260, 227 y CDC 235, con salud, educación, cultura, arte, deportes, aprendizajes y alimentación brindados.
DIF: Desarrollo Integral de la Familia
P.I.L.A.R.E.S: Puntos de Innovación, Libertad, Arte, Educación y Saberes.
NNA: Niños, Niñas y Adolescentes</v>
      </c>
      <c r="E125" s="91" t="str">
        <f>IF(ISBLANK('5. Pp (3 años)'!E106),"",'5. Pp (3 años)'!E106)</f>
        <v>PSB: Porcentaje de Servicios  para el Fortalecimiento Brindados.</v>
      </c>
      <c r="F125" s="91" t="str">
        <f>IF(ISBLANK('5. Pp (3 años)'!F106),"",'5. Pp (3 años)'!F106)</f>
        <v>Este indicador mide el cumplimiento de los servicios que se dan a niñas, niños, adolescentes para el fortalecimiento del desarrollo social y comunitario como son actividades de aprendizaje, físicas, educación, cultura, deporte y de salud física y emocional.</v>
      </c>
      <c r="G125" s="64" t="str">
        <f>IF(ISBLANK('5. Pp (3 años)'!G106),"",'5. Pp (3 años)'!G106)</f>
        <v>Eficacia</v>
      </c>
      <c r="H125" s="64" t="str">
        <f>IF(ISBLANK('5. Pp (3 años)'!H106),"",'5. Pp (3 años)'!H106)</f>
        <v>Trimestral</v>
      </c>
      <c r="I125" s="91" t="str">
        <f>IF(ISBLANK('5. Pp (3 años)'!I106),"",'5. Pp (3 años)'!I106)</f>
        <v xml:space="preserve">                MÉTODO DE CÁLCULO
                    PSB=(TSB/TSE)*100
                             VARIABLES
 PSB: Porcentaje de Servicios  para el Fortalecimiento Brindados.
TSB: Total de Servicios para el Fortalecimiento Brindados.
TSE: Total de Servicios para el Fortalecimiento Estimados.</v>
      </c>
      <c r="J125" s="91" t="str">
        <f>IF(ISBLANK('5. Pp (3 años)'!J106),"",'5. Pp (3 años)'!J106)</f>
        <v>UNIDAD DE MEDIDA DEL INDICADOR:
Porcentaje.
UNIDAD DE MEDIDA DE LAS VARIABLES:
Servicios.</v>
      </c>
      <c r="K125" s="64" t="str">
        <f>IF(ISBLANK('5. Pp (3 años)'!K106),"",'5. Pp (3 años)'!K106)</f>
        <v>Ascendente</v>
      </c>
      <c r="L125" s="91" t="str">
        <f>IF(ISBLANK('5. Pp (3 años)'!L106),"",'5. Pp (3 años)'!L106)</f>
        <v>PSB: Del 01 de enero de 2026 al 31 de diciembre de 2027  se brindaran 10,192 Servicios para el fortalecimiento de los NNA que asisten a los DIF PILARES.</v>
      </c>
      <c r="M125" s="91" t="str">
        <f>IF(ISBLANK('5. Pp (3 años)'!M106),"",'5. Pp (3 años)'!M106)</f>
        <v xml:space="preserve">PSB: No existe la línea base debido a que este indicador es de nueva creación.
</v>
      </c>
      <c r="N125" s="91" t="str">
        <f>IF(ISBLANK('5. Pp (3 años)'!N106),"",'5. Pp (3 años)'!N106)</f>
        <v>Nombre del Documento:
Informe trimestral cuantitativo y cualitativo de resultados PILARES. 
Nombre de quien genera la información: 
Coordinación de Programas Sociales.
Periodicidad con que se genera la información:
Trimestral.
Liga de la página donde se genera la información o ubicación:   
Carpeta de consulta "Informes de Resultados PILARES."</v>
      </c>
      <c r="O125" s="91" t="str">
        <f>IF(ISBLANK('5. Pp (3 años)'!O106),"",'5. Pp (3 años)'!O106)</f>
        <v xml:space="preserve">Los tutores inscriben y envían a las niñas, niños y adolescentes en PILARES 260, 227 y Centro comunitario  235.
</v>
      </c>
      <c r="P125" s="92" t="str">
        <f>IF(ISBLANK('5. Pp (3 años)'!P106),"",'5. Pp (3 años)'!P106)</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26" spans="2:16" ht="207">
      <c r="B126" s="93" t="str">
        <f>IF(ISBLANK('5. Pp (3 años)'!B107),"",'5. Pp (3 años)'!B107)</f>
        <v xml:space="preserve"> Coordinación de Programas Sociales</v>
      </c>
      <c r="C126" s="29" t="str">
        <f>IF(ISBLANK('5. Pp (3 años)'!C107),"",'5. Pp (3 años)'!C107)</f>
        <v>Actividad</v>
      </c>
      <c r="D126" s="31" t="str">
        <f>IF(ISBLANK('5. Pp (3 años)'!D107),"",'5. Pp (3 años)'!D107)</f>
        <v xml:space="preserve">4.2.1.1.14.1. Atenciones de salud física y mental para NNA que asisten a los DIF PILARES.  </v>
      </c>
      <c r="E126" s="31" t="str">
        <f>IF(ISBLANK('5. Pp (3 años)'!E107),"",'5. Pp (3 años)'!E107)</f>
        <v>PASR: Porcentaje de Atenciones de salud física y mental. Realizados.</v>
      </c>
      <c r="F126" s="31" t="str">
        <f>IF(ISBLANK('5. Pp (3 años)'!F107),"",'5. Pp (3 años)'!F107)</f>
        <v xml:space="preserve">Este indicador mide el grado de cumplimiento de servicios de salud físicos y mentales en los pilares 260, 227 y CDC 235  para el fomento de una vida digna.  </v>
      </c>
      <c r="G126" s="29" t="str">
        <f>IF(ISBLANK('5. Pp (3 años)'!G107),"",'5. Pp (3 años)'!G107)</f>
        <v>Eficacia</v>
      </c>
      <c r="H126" s="29" t="str">
        <f>IF(ISBLANK('5. Pp (3 años)'!H107),"",'5. Pp (3 años)'!H107)</f>
        <v>Trimestral</v>
      </c>
      <c r="I126" s="31" t="str">
        <f>IF(ISBLANK('5. Pp (3 años)'!I107),"",'5. Pp (3 años)'!I107)</f>
        <v xml:space="preserve">                MÉTODO DE CÁLCULO 
               PASR=(TASR/TASE)*100
                               VARIABLES
 PASR: Porcentaje de Atenciones de salud física y mental Realizados.
TASR: Total de Atenciones de Salud física y mental Realizados.
TASE: Total de Atenciones de salud física y mental  Estimados.</v>
      </c>
      <c r="J126" s="31" t="str">
        <f>IF(ISBLANK('5. Pp (3 años)'!J107),"",'5. Pp (3 años)'!J107)</f>
        <v>UNIDAD DE MEDIDA DEL INDICADOR:
Porcentaje.
UNIDAD DE MEDIDA DE LAS VARIABLES:
Servicios de salud física y mental.</v>
      </c>
      <c r="K126" s="29" t="str">
        <f>IF(ISBLANK('5. Pp (3 años)'!K107),"",'5. Pp (3 años)'!K107)</f>
        <v>Ascendente</v>
      </c>
      <c r="L126" s="31" t="str">
        <f>IF(ISBLANK('5. Pp (3 años)'!L107),"",'5. Pp (3 años)'!L107)</f>
        <v xml:space="preserve">PASR: De 01 de enero de 2026 al 31 de diciembre de 2027,se realizarán 2,096 atenciones de salud física y mental a NNA que asisten a los DIF PILARES. </v>
      </c>
      <c r="M126" s="31" t="str">
        <f>IF(ISBLANK('5. Pp (3 años)'!M107),"",'5. Pp (3 años)'!M107)</f>
        <v>PASR: No existe la línea base debido a que este indicador es de nueva creación.</v>
      </c>
      <c r="N126" s="31" t="str">
        <f>IF(ISBLANK('5. Pp (3 años)'!N107),"",'5. Pp (3 años)'!N107)</f>
        <v>Nombre del Documento:
Listas de asistencia de Servicios de salud física y mental.
Nombre de quien genera la información: 
Coordinación de Programas Sociales.
Periodicidad con que se genera la información:
Trimestral.
Liga de la página donde se genera la información o ubicación:   
Carpeta de consulta, "Listas de asistencia de Servicios de salud física y mental".</v>
      </c>
      <c r="O126" s="31" t="str">
        <f>IF(ISBLANK('5. Pp (3 años)'!O107),"",'5. Pp (3 años)'!O107)</f>
        <v xml:space="preserve">Los tutores envían a los niñas, niños y adolescentes.
Las condiciones climatológicas y sanitarias sean adecuadas. </v>
      </c>
      <c r="P126" s="204" t="str">
        <f>IF(ISBLANK('5. Pp (3 años)'!P107),"",'5. Pp (3 años)'!P107)</f>
        <v/>
      </c>
    </row>
    <row r="127" spans="2:16" ht="207">
      <c r="B127" s="93" t="str">
        <f>IF(ISBLANK('5. Pp (3 años)'!B108),"",'5. Pp (3 años)'!B108)</f>
        <v xml:space="preserve"> Coordinación de Programas Sociales</v>
      </c>
      <c r="C127" s="29" t="str">
        <f>IF(ISBLANK('5. Pp (3 años)'!C108),"",'5. Pp (3 años)'!C108)</f>
        <v>Actividad</v>
      </c>
      <c r="D127" s="31" t="str">
        <f>IF(ISBLANK('5. Pp (3 años)'!D108),"",'5. Pp (3 años)'!D108)</f>
        <v>4.2.1.1.14.2. Entrega de raciones alimentarias para NNA que asisten a las actividades que se brindan en los DIF PILARES.</v>
      </c>
      <c r="E127" s="31" t="str">
        <f>IF(ISBLANK('5. Pp (3 años)'!E108),"",'5. Pp (3 años)'!E108)</f>
        <v>PRAE: Porcentaje de raciones alimentarias para NNA Entregadas</v>
      </c>
      <c r="F127" s="31" t="str">
        <f>IF(ISBLANK('5. Pp (3 años)'!F108),"",'5. Pp (3 años)'!F108)</f>
        <v>Este indicador mide el cumplimiento de las raciones de alimentos programadas y en beneficio de las NNA para su sano desarrollo a través de una alimentación adecuada a su edad.</v>
      </c>
      <c r="G127" s="29" t="str">
        <f>IF(ISBLANK('5. Pp (3 años)'!G108),"",'5. Pp (3 años)'!G108)</f>
        <v>Eficacia</v>
      </c>
      <c r="H127" s="29" t="str">
        <f>IF(ISBLANK('5. Pp (3 años)'!H108),"",'5. Pp (3 años)'!H108)</f>
        <v>Trimestral</v>
      </c>
      <c r="I127" s="31" t="str">
        <f>IF(ISBLANK('5. Pp (3 años)'!I108),"",'5. Pp (3 años)'!I108)</f>
        <v xml:space="preserve">                MÉTODO DE CÁLCULO
              PRAE:=(TRAE/ TRAE)*100
                              VARIABLES
PRAE: Porcentaje de raciones alimentarias para NNA Entregadas.
TRAE: Total de raciones alimentarias para NNA Entregadas. 
TRAP: Total de raciones alimentarias para NNA Programadas.</v>
      </c>
      <c r="J127" s="31" t="str">
        <f>IF(ISBLANK('5. Pp (3 años)'!J108),"",'5. Pp (3 años)'!J108)</f>
        <v>UNIDAD DE MEDIDA DEL INDICADOR:
Porcentaje.
UNIDAD DE MEDIDA DE LAS VARIABLES: 
Raciones alimentarias.</v>
      </c>
      <c r="K127" s="29" t="str">
        <f>IF(ISBLANK('5. Pp (3 años)'!K108),"",'5. Pp (3 años)'!K108)</f>
        <v>Ascendente</v>
      </c>
      <c r="L127" s="31" t="str">
        <f>IF(ISBLANK('5. Pp (3 años)'!L108),"",'5. Pp (3 años)'!L108)</f>
        <v xml:space="preserve">PRAE: De 01 enero de 2026 al 31 diciembre de 2027  se entregarán 31,700 raciones alimentarias a NNA que asisten a los DIF PILARES. 
</v>
      </c>
      <c r="M127" s="31" t="str">
        <f>IF(ISBLANK('5. Pp (3 años)'!M108),"",'5. Pp (3 años)'!M108)</f>
        <v xml:space="preserve">PRAE: No existe la línea base debido a que este indicador es de nueva creación.
</v>
      </c>
      <c r="N127" s="31" t="str">
        <f>IF(ISBLANK('5. Pp (3 años)'!N108),"",'5. Pp (3 años)'!N108)</f>
        <v>Nombre del Documento:
Lista de asistencia de los NNA que asisten al comedor. 
Nombre de quien genera la información: 
Coordinación de Programas Sociales.
Periodicidad con que se genera la información:
Trimestral.
Liga de la página donde se genera la información o ubicación:   
Carpeta de consulta, Lista de asistencia de los NNA del comedor, en la Coordinación de Programas Sociales.</v>
      </c>
      <c r="O127" s="31" t="str">
        <f>IF(ISBLANK('5. Pp (3 años)'!O108),"",'5. Pp (3 años)'!O108)</f>
        <v>Los tutores envían a los niñas, niños y adolescentes.
Las condiciones climatológicas y sanitarias sean adecuadas.</v>
      </c>
      <c r="P127" s="204" t="str">
        <f>IF(ISBLANK('5. Pp (3 años)'!P108),"",'5. Pp (3 años)'!P108)</f>
        <v/>
      </c>
    </row>
    <row r="128" spans="2:16" ht="189.75">
      <c r="B128" s="93" t="str">
        <f>IF(ISBLANK('5. Pp (3 años)'!B109),"",'5. Pp (3 años)'!B109)</f>
        <v xml:space="preserve"> Coordinación de Programas Sociales</v>
      </c>
      <c r="C128" s="29" t="str">
        <f>IF(ISBLANK('5. Pp (3 años)'!C109),"",'5. Pp (3 años)'!C109)</f>
        <v>Actividad</v>
      </c>
      <c r="D128" s="31" t="str">
        <f>IF(ISBLANK('5. Pp (3 años)'!D109),"",'5. Pp (3 años)'!D109)</f>
        <v>4.2.1.1.14.3. Impartición de clases de los diferentes programas educativos en los niveles de primaria, secundaria y bachillerato.</v>
      </c>
      <c r="E128" s="31" t="str">
        <f>IF(ISBLANK('5. Pp (3 años)'!E109),"",'5. Pp (3 años)'!E109)</f>
        <v>PCEO: Porcentaje de Clases Educativas Otorgadas.</v>
      </c>
      <c r="F128" s="31" t="str">
        <f>IF(ISBLANK('5. Pp (3 años)'!F109),"",'5. Pp (3 años)'!F109)</f>
        <v xml:space="preserve">Este indicador mide el grado de cumplimiento de las clases educativas proporcionadas en los DIF PILARES 260, 227 y CDC 235, para mejorar el conocimiento y aprendizaje de las, niñas, niños, adolescentes. </v>
      </c>
      <c r="G128" s="29" t="str">
        <f>IF(ISBLANK('5. Pp (3 años)'!G109),"",'5. Pp (3 años)'!G109)</f>
        <v xml:space="preserve">Eficacia </v>
      </c>
      <c r="H128" s="29" t="str">
        <f>IF(ISBLANK('5. Pp (3 años)'!H109),"",'5. Pp (3 años)'!H109)</f>
        <v>Trimestral</v>
      </c>
      <c r="I128" s="31" t="str">
        <f>IF(ISBLANK('5. Pp (3 años)'!I109),"",'5. Pp (3 años)'!I109)</f>
        <v xml:space="preserve">                 MÉTODO DE CÁLCULO
               PCEO:=(TAER/ TEEE)*100
                              VARIABLES
PCEO: Porcentaje de Clases Educativas Otorgadas.
TCEO: Total de  Clases Educativas Otorgadas.
TCEE: Total de clases Educativas Estimadas.</v>
      </c>
      <c r="J128" s="31" t="str">
        <f>IF(ISBLANK('5. Pp (3 años)'!J109),"",'5. Pp (3 años)'!J109)</f>
        <v>UNIDAD DE MEDIDA DEL INDICADOR:
Porcentaje.
UNIDAD DE MEDIDA DE LAS VARIABLES: 
Clases educativas</v>
      </c>
      <c r="K128" s="29" t="str">
        <f>IF(ISBLANK('5. Pp (3 años)'!K109),"",'5. Pp (3 años)'!K109)</f>
        <v>Ascendente</v>
      </c>
      <c r="L128" s="31" t="str">
        <f>IF(ISBLANK('5. Pp (3 años)'!L109),"",'5. Pp (3 años)'!L109)</f>
        <v>PCEO: De 01 enero de 2026 al 31 diciembre de 2027  se otorgaran 3,027 clases educativas a NNA que asisten a los DIF PILARES.</v>
      </c>
      <c r="M128" s="31" t="str">
        <f>IF(ISBLANK('5. Pp (3 años)'!M109),"",'5. Pp (3 años)'!M109)</f>
        <v xml:space="preserve">PCEO: No existe la línea base debido a que este indicador es de nueva creación.
</v>
      </c>
      <c r="N128" s="31" t="str">
        <f>IF(ISBLANK('5. Pp (3 años)'!N109),"",'5. Pp (3 años)'!N109)</f>
        <v>Nombre del Documento:
Lista de asistencia de las clases educativas.
Nombre de quien genera la información: 
Coordinación de Programas Sociales.
Periodicidad con que se genera la información:
Trimestral.
Liga de la página donde se genera la información o ubicación:   
Carpeta de consulta, "Lista de asistencia clases educativas".</v>
      </c>
      <c r="O128" s="31" t="str">
        <f>IF(ISBLANK('5. Pp (3 años)'!O109),"",'5. Pp (3 años)'!O109)</f>
        <v>Los tutores envían a los niñas, niños y adolescentes.
Las condiciones climatológicas y sanitarias son adecuadas para la realización de los talleres.</v>
      </c>
      <c r="P128" s="204" t="str">
        <f>IF(ISBLANK('5. Pp (3 años)'!P109),"",'5. Pp (3 años)'!P109)</f>
        <v/>
      </c>
    </row>
    <row r="129" spans="2:16" ht="224.25">
      <c r="B129" s="93" t="str">
        <f>IF(ISBLANK('5. Pp (3 años)'!B110),"",'5. Pp (3 años)'!B110)</f>
        <v xml:space="preserve">
Coordinación de Programas Sociales</v>
      </c>
      <c r="C129" s="29" t="str">
        <f>IF(ISBLANK('5. Pp (3 años)'!C110),"",'5. Pp (3 años)'!C110)</f>
        <v>Actividad</v>
      </c>
      <c r="D129" s="31" t="str">
        <f>IF(ISBLANK('5. Pp (3 años)'!D110),"",'5. Pp (3 años)'!D110)</f>
        <v>4.2.1.1.14.4 Realización de actividades   culturales, artísticas y deportivas para las NNA que asisten a los DIF PILARES.</v>
      </c>
      <c r="E129" s="31" t="str">
        <f>IF(ISBLANK('5. Pp (3 años)'!E110),"",'5. Pp (3 años)'!E110)</f>
        <v>PACADR: Porcentaje de actividades culturales, artísticas y deportivas realizadas.</v>
      </c>
      <c r="F129" s="31" t="str">
        <f>IF(ISBLANK('5. Pp (3 años)'!F110),"",'5. Pp (3 años)'!F110)</f>
        <v xml:space="preserve">Este indicador mide el grado de cumplimiento de las actividades culturales y deportivos en los pilares 260, 227 y CDC 235, para mejorar el desarrollo psicomotor de las, niñas, niños, adolescentes.  </v>
      </c>
      <c r="G129" s="29" t="str">
        <f>IF(ISBLANK('5. Pp (3 años)'!G110),"",'5. Pp (3 años)'!G110)</f>
        <v>Eficacia</v>
      </c>
      <c r="H129" s="29" t="str">
        <f>IF(ISBLANK('5. Pp (3 años)'!H110),"",'5. Pp (3 años)'!H110)</f>
        <v>Trimestral</v>
      </c>
      <c r="I129" s="31" t="str">
        <f>IF(ISBLANK('5. Pp (3 años)'!I110),"",'5. Pp (3 años)'!I110)</f>
        <v xml:space="preserve">                MÉTODO DE CÁLCULO 
    PACADR=(TACADR/TACADE)*100
                               VARIABLES 
PACADR: Porcentaje de Actividades Culturales Artísticas y Deportivas Realizadas. 
TACADR: Total de Actividades Culturales Artísticas y Deportivas Realizadas. 
TACADE: Total de Actividades Culturales Artísticas y Deportivas Estimadas.</v>
      </c>
      <c r="J129" s="31" t="str">
        <f>IF(ISBLANK('5. Pp (3 años)'!J110),"",'5. Pp (3 años)'!J110)</f>
        <v>UNIDAD DE MEDIDA DEL INDICADOR:
Porcentaje.
UNIDAD DE MEDIDA DE LAS VARIABLES: 
Actividades culturales, artísticas y deportivas.</v>
      </c>
      <c r="K129" s="29" t="str">
        <f>IF(ISBLANK('5. Pp (3 años)'!K110),"",'5. Pp (3 años)'!K110)</f>
        <v>Ascendente</v>
      </c>
      <c r="L129" s="31" t="str">
        <f>IF(ISBLANK('5. Pp (3 años)'!L110),"",'5. Pp (3 años)'!L110)</f>
        <v xml:space="preserve">PACADR:  De 01 de enero de 2026 al 31 de diciembre de 2027,  se realizarán 1,138 actividades culturales artísticas y deportivas.
</v>
      </c>
      <c r="M129" s="31" t="str">
        <f>IF(ISBLANK('5. Pp (3 años)'!M110),"",'5. Pp (3 años)'!M110)</f>
        <v xml:space="preserve">PACADR: No existe la línea base debido a que este indicador es de nueva creación.
</v>
      </c>
      <c r="N129" s="31" t="str">
        <f>IF(ISBLANK('5. Pp (3 años)'!N110),"",'5. Pp (3 años)'!N110)</f>
        <v>Nombre del Documento:
Lista de asistencia de las actividades culturales, artísticas y deportivas.
Nombre de quien genera la información: 
Coordinación de Programas Sociales.
Periodicidad con que se genera la información:
Trimestral.
Liga de la página donde se genera la información o ubicación:   
Carpeta de consulta, "Lista de asistencia de las actividades culturales, artísticas y deportivas".</v>
      </c>
      <c r="O129" s="31" t="str">
        <f>IF(ISBLANK('5. Pp (3 años)'!O110),"",'5. Pp (3 años)'!O110)</f>
        <v>Los tutores envían a los niñas, niños y adolescentes.
Las condiciones climatológicas y sanitarias son adecuadas para realizar las actividades.</v>
      </c>
      <c r="P129" s="204" t="str">
        <f>IF(ISBLANK('5. Pp (3 años)'!P110),"",'5. Pp (3 años)'!P110)</f>
        <v/>
      </c>
    </row>
    <row r="130" spans="2:16" ht="189.75">
      <c r="B130" s="93" t="str">
        <f>IF(ISBLANK('5. Pp (3 años)'!B111),"",'5. Pp (3 años)'!B111)</f>
        <v xml:space="preserve"> Coordinación de Programas Sociales</v>
      </c>
      <c r="C130" s="29" t="str">
        <f>IF(ISBLANK('5. Pp (3 años)'!C111),"",'5. Pp (3 años)'!C111)</f>
        <v>Actividad</v>
      </c>
      <c r="D130" s="31" t="str">
        <f>IF(ISBLANK('5. Pp (3 años)'!D111),"",'5. Pp (3 años)'!D111)</f>
        <v>4.2.1.1.14.5. Realización de cursos vacacionales a niñas y niños en zonas prioritarias.</v>
      </c>
      <c r="E130" s="31" t="str">
        <f>IF(ISBLANK('5. Pp (3 años)'!E111),"",'5. Pp (3 años)'!E111)</f>
        <v>PCVI: Porcentaje de Cursos Vacacionales Impartidos.</v>
      </c>
      <c r="F130" s="31" t="str">
        <f>IF(ISBLANK('5. Pp (3 años)'!F111),"",'5. Pp (3 años)'!F111)</f>
        <v>Este indicador mide el grado de cumplimiento de cursos vacacionales impartidos a  niñas y niños de zonas prioritarias para reforzar y desarrollar capacitades y habilidades psicomotriz.</v>
      </c>
      <c r="G130" s="29" t="str">
        <f>IF(ISBLANK('5. Pp (3 años)'!G111),"",'5. Pp (3 años)'!G111)</f>
        <v>Eficacia</v>
      </c>
      <c r="H130" s="29" t="str">
        <f>IF(ISBLANK('5. Pp (3 años)'!H111),"",'5. Pp (3 años)'!H111)</f>
        <v>Trimestral</v>
      </c>
      <c r="I130" s="31" t="str">
        <f>IF(ISBLANK('5. Pp (3 años)'!I111),"",'5. Pp (3 años)'!I111)</f>
        <v xml:space="preserve">                MÉTODO DE CÁLCULO 
                 PCVI=(TCVI/TCVE)*100 
                               VARIABLES 
PCVI:  Porcentaje de Cursos  Vacacionales Impartidos.
TCVI: Total de Cursos Vacacionales Impartidos. 
TCVE: Total de Cursos Vacacionales Estimados.</v>
      </c>
      <c r="J130" s="31" t="str">
        <f>IF(ISBLANK('5. Pp (3 años)'!J111),"",'5. Pp (3 años)'!J111)</f>
        <v>UNIDAD DE MEDIDA DEL INDICADOR:
Porcentaje.
UNIDAD DE MEDIDA DE LAS VARIABLES: 
Cursos vacacionales.</v>
      </c>
      <c r="K130" s="29" t="str">
        <f>IF(ISBLANK('5. Pp (3 años)'!K111),"",'5. Pp (3 años)'!K111)</f>
        <v>Ascendente</v>
      </c>
      <c r="L130" s="31" t="str">
        <f>IF(ISBLANK('5. Pp (3 años)'!L111),"",'5. Pp (3 años)'!L111)</f>
        <v>PCVI:  Del 01 de enero de 2026 al 31 de diciembre de 2027  se realizarán 20 cursos vacacionales para niñas y niños del municipio de Benito Juárez.</v>
      </c>
      <c r="M130" s="31" t="str">
        <f>IF(ISBLANK('5. Pp (3 años)'!M111),"",'5. Pp (3 años)'!M111)</f>
        <v>PCVI: Del 01 de enero de 2022 al 31 de diciembre de 2024 se realizaron 10 cursos vacacionales.
2022: 3
2023: 3  
2024: 4 
Total: 10</v>
      </c>
      <c r="N130" s="31" t="str">
        <f>IF(ISBLANK('5. Pp (3 años)'!N111),"",'5. Pp (3 años)'!N111)</f>
        <v>Nombre del Documento:
Lista de asistencia de cursos vacacionales
Nombre de quien genera la información: 
Coordinación de Programas Sociales.
Periodicidad con que se genera la información:
Trimestral.
Liga de la página donde se genera la información o ubicación:
Carpeta de Consulta "Lista de asistencia de cursos vacacionales".</v>
      </c>
      <c r="O130" s="31" t="str">
        <f>IF(ISBLANK('5. Pp (3 años)'!O111),"",'5. Pp (3 años)'!O111)</f>
        <v>Los tutores inscriben y envían a las niñas y niños en PILARES 260, 227 y Centro comunitario  235 y cursos vacacionales. 
Las condiciones sanitarias y climatológicas son adecuadas para realizar los cursos vacacionales.</v>
      </c>
      <c r="P130" s="204" t="str">
        <f>IF(ISBLANK('5. Pp (3 años)'!P111),"",'5. Pp (3 años)'!P111)</f>
        <v/>
      </c>
    </row>
    <row r="131" spans="2:16" ht="224.25">
      <c r="B131" s="89" t="str">
        <f>IF(ISBLANK('5. Pp (3 años)'!B112),"",'5. Pp (3 años)'!B112)</f>
        <v xml:space="preserve"> Coordinación de Programas de Asistencia Alimentaria</v>
      </c>
      <c r="C131" s="64" t="str">
        <f>IF(ISBLANK('5. Pp (3 años)'!C112),"",'5. Pp (3 años)'!C112)</f>
        <v>Componente</v>
      </c>
      <c r="D131" s="91" t="str">
        <f>IF(ISBLANK('5. Pp (3 años)'!D112),"",'5. Pp (3 años)'!D112)</f>
        <v>4.2.1.1.15. Apoyos de asistencia alimentaria para personas de atención prioritaria que contribuyen a revertir las tendencias y las cifras crecientes de los problemas de una mala nutrición, entregados.</v>
      </c>
      <c r="E131" s="91" t="str">
        <f>IF(ISBLANK('5. Pp (3 años)'!E112),"",'5. Pp (3 años)'!E112)</f>
        <v>PAAAE: Porcentaje de Apoyos de Asistencia Alimentaria, Entregados.</v>
      </c>
      <c r="F131" s="91" t="str">
        <f>IF(ISBLANK('5. Pp (3 años)'!F112),"",'5. Pp (3 años)'!F112)</f>
        <v>Este indicador mide el  cumplimiento de apoyos de asistencia alimentaria entregados a la población en situación prioritaria, para fomentar la participación social y la promoción de la salud para revertir las tendencias y las cifras crecientes de los problemas de una mala nutrición.</v>
      </c>
      <c r="G131" s="64" t="str">
        <f>IF(ISBLANK('5. Pp (3 años)'!G112),"",'5. Pp (3 años)'!G112)</f>
        <v>Eficacia</v>
      </c>
      <c r="H131" s="64" t="str">
        <f>IF(ISBLANK('5. Pp (3 años)'!H112),"",'5. Pp (3 años)'!H112)</f>
        <v>Trimestral</v>
      </c>
      <c r="I131" s="91" t="str">
        <f>IF(ISBLANK('5. Pp (3 años)'!I112),"",'5. Pp (3 años)'!I112)</f>
        <v xml:space="preserve">                MÉTODO DE CÁLCULO
          PAAAE=(TAAAE/TAAAP)*100
                               VARIABLES
 PAAAE: Porcentaje de Apoyos de Asistencia Alimentaria, Entregados.
TAAAE: Total de Apoyos de Asistencia Alimentaria, Entregados.
TAAAP: Total de Apoyos de Asistencia Alimentaria, Programados a Entregar.</v>
      </c>
      <c r="J131" s="91" t="str">
        <f>IF(ISBLANK('5. Pp (3 años)'!J112),"",'5. Pp (3 años)'!J112)</f>
        <v>UNIDAD DE MEDIDA DEL INDICADOR:
Porcentaje.
UNIDAD DE MEDIDA DE LAS VARIABLES:
Apoyos</v>
      </c>
      <c r="K131" s="64" t="str">
        <f>IF(ISBLANK('5. Pp (3 años)'!K112),"",'5. Pp (3 años)'!K112)</f>
        <v>Ascendente</v>
      </c>
      <c r="L131" s="91" t="str">
        <f>IF(ISBLANK('5. Pp (3 años)'!L112),"",'5. Pp (3 años)'!L112)</f>
        <v>PAAAE: Del 01 de enero de 2025 al 31 de diciembre de 2027 se entregarán  9,525,240 apoyos de asistencia alimentaria.
VARIACIÓN DE LA META EN RELACIÓN A LA LÍNEA BASE
Meta Absoluta: 2,677,357 apoyos de asistencia alimentaria.
Meta Relativa: 39.10% superior a la línea base.</v>
      </c>
      <c r="M131" s="91" t="str">
        <f>IF(ISBLANK('5. Pp (3 años)'!M112),"",'5. Pp (3 años)'!M112)</f>
        <v>PAAAE: Del 01 de enero de 2022 al 31 de diciembre de 2024 se entregaron 6,847,883 apoyos de Asistencia Alimentaria.
2022: 2,118,320
2023: 2,119,506
2024: 2,610,057
Total: 6,847,883</v>
      </c>
      <c r="N131" s="91" t="str">
        <f>IF(ISBLANK('5. Pp (3 años)'!N112),"",'5. Pp (3 años)'!N112)</f>
        <v>Nombre del Documento:
Reporte de listas de cada uno de los programas.
Nombre de quien genera la información: 
Coordinación de programas de Asistencia Alimentaria.
Periodicidad con que se genera la información:
Trimestral.
Liga de la página donde se localiza la información o ubicación:
Archivo digital "programa de apoyos de asistencia alimentaria" ubicado en las  Oficinas de la Coordinación de Programas de Asistencia Alimentaria. con número de inventario DIFC001129.</v>
      </c>
      <c r="O131" s="91" t="str">
        <f>IF(ISBLANK('5. Pp (3 años)'!O112),"",'5. Pp (3 años)'!O112)</f>
        <v>Se mantiene la entrega de raciones alimentarias a la población de atención prioritaria de manera gratuita.
Los sujetos de atención prioritaria solicitan el apoyo alimentario (despensas).
El Sistema DIF Estatal mantiene el número de apoyos alimentarios autorizados al municipio de Benito Juárez.</v>
      </c>
      <c r="P131" s="92" t="str">
        <f>IF(ISBLANK('5. Pp (3 años)'!P112),"",'5. Pp (3 años)'!P112)</f>
        <v>Objetivo 2. Poner fin al hambre.
Meta 2.1 Para 2030, poner fin al hambre y asegurar el 
acceso de todas las personas, en particular los 
pobres y las personas en situaciones vulnerables, incluidos los lactantes, a una alimentación sana, nutritiva y suficiente durante todo el año.</v>
      </c>
    </row>
    <row r="132" spans="2:16" ht="258.75">
      <c r="B132" s="93" t="str">
        <f>IF(ISBLANK('5. Pp (3 años)'!B113),"",'5. Pp (3 años)'!B113)</f>
        <v xml:space="preserve">
Coordinación de Programas de Asistencia Alimentaria</v>
      </c>
      <c r="C132" s="29" t="str">
        <f>IF(ISBLANK('5. Pp (3 años)'!C113),"",'5. Pp (3 años)'!C113)</f>
        <v>Actividad</v>
      </c>
      <c r="D132" s="31" t="str">
        <f>IF(ISBLANK('5. Pp (3 años)'!D113),"",'5. Pp (3 años)'!D113)</f>
        <v>4.2.1.1.15.1.  Distribución de raciones  de desayunos fríos y calientes a niñas y niños de las escuelas inscritas al programa.</v>
      </c>
      <c r="E132" s="31" t="str">
        <f>IF(ISBLANK('5. Pp (3 años)'!E113),"",'5. Pp (3 años)'!E113)</f>
        <v>PRDFCD: Porcentaje de Raciones de Desayunos Fríos y Calientes Distribuidos.</v>
      </c>
      <c r="F132" s="31" t="str">
        <f>IF(ISBLANK('5. Pp (3 años)'!F113),"",'5. Pp (3 años)'!F113)</f>
        <v>Este indicador mide el grado de cumplimiento de raciones de desayunos fríos y calientes distribuidos a niñas y niños de las escuelas inscritas al programa, para contribuir con su seguridad alimentaria.</v>
      </c>
      <c r="G132" s="29" t="str">
        <f>IF(ISBLANK('5. Pp (3 años)'!G113),"",'5. Pp (3 años)'!G113)</f>
        <v>Eficacia</v>
      </c>
      <c r="H132" s="29" t="str">
        <f>IF(ISBLANK('5. Pp (3 años)'!H113),"",'5. Pp (3 años)'!H113)</f>
        <v>Trimestral</v>
      </c>
      <c r="I132" s="31" t="str">
        <f>IF(ISBLANK('5. Pp (3 años)'!I113),"",'5. Pp (3 años)'!I113)</f>
        <v xml:space="preserve">                MÉTODO DE CÁLCULO
    PRDFCD=(TRDFCD/TRDFCP)*100
                             VARIABLES 
PRDFCD: Porcentaje de Raciones de Desayunos Fríos  y Calientes Distribuidos.
TRDFCD: Total de Raciones  de Desayunos Fríos y Calientes Distribuidos.
TRDFCP: Total de Raciones  de Desayunos Fríos y Calientes Programadas a Distribuir.</v>
      </c>
      <c r="J132" s="31" t="str">
        <f>IF(ISBLANK('5. Pp (3 años)'!J113),"",'5. Pp (3 años)'!J113)</f>
        <v>UNIDAD DE MEDIDA DEL INDICADOR:
Porcentaje.
UNIDAD DE MEDIDA DE LAS VARIABLES:
Raciones.</v>
      </c>
      <c r="K132" s="29" t="str">
        <f>IF(ISBLANK('5. Pp (3 años)'!K113),"",'5. Pp (3 años)'!K113)</f>
        <v>Ascendente</v>
      </c>
      <c r="L132" s="31" t="str">
        <f>IF(ISBLANK('5. Pp (3 años)'!L113),"",'5. Pp (3 años)'!L113)</f>
        <v>PRDFCD: Del 01 de enero de 2025 al 31 de diciembre de 2027 se entregarán 9,136,040 raciones de desayunos fríos  y calientes
VARIACIÓN DE LA META EN RELACIÓN A LA LÍNEA BASE
Meta Absoluta:  3,501,920 apoyos de asistencia alimentaria.
Meta Relativa: 62.15% superior a la línea base.</v>
      </c>
      <c r="M132" s="31" t="str">
        <f>IF(ISBLANK('5. Pp (3 años)'!M113),"",'5. Pp (3 años)'!M113)</f>
        <v>PRDFCD: Del 01 de enero de 2022 al 31 de diciembre de 2024 se entregaron 5,634,120 raciones de desayunos fríos  y calientes.
2022: 1,153,400
2023: 2,002,970
2024: 2,477,750
Total: 5,634,120</v>
      </c>
      <c r="N132" s="31" t="str">
        <f>IF(ISBLANK('5. Pp (3 años)'!N113),"",'5. Pp (3 años)'!N113)</f>
        <v>Nombre del Documento:
Reporte mensual de salidas de almacén del programa de fríos y calientes.
Nombre de quien genera la información: 
Coordinación de programas de Asistencia Alimentaria.
Periodicidad con que se genera la información:
Trimestral.
Liga de la página donde se localiza la información o ubicación:
Archivo digital en la carpeta "padrón de beneficiarios de desayunos fríos y calientes" ubicado en las  Oficinas de la Coordinación de Programas de Asistencia Alimentaria, equipo de cómputo con número de inventario DIFC001129.</v>
      </c>
      <c r="O132" s="31" t="str">
        <f>IF(ISBLANK('5. Pp (3 años)'!O113),"",'5. Pp (3 años)'!O113)</f>
        <v>Los comités de padres de familia en conjunto con las autoridades escolares apoyan en la implementación del programa de asistencia alimentaria en los centros educativos.
El Sistema DIF Estatal mantiene el número de raciones autorizadas al municipio de Benito Juárez</v>
      </c>
      <c r="P132" s="204" t="str">
        <f>IF(ISBLANK('5. Pp (3 años)'!P113),"",'5. Pp (3 años)'!P113)</f>
        <v/>
      </c>
    </row>
    <row r="133" spans="2:16" ht="258.75">
      <c r="B133" s="93" t="str">
        <f>IF(ISBLANK('5. Pp (3 años)'!B114),"",'5. Pp (3 años)'!B114)</f>
        <v xml:space="preserve">
Coordinación de Programas de Asistencia Alimentaria</v>
      </c>
      <c r="C133" s="29" t="str">
        <f>IF(ISBLANK('5. Pp (3 años)'!C114),"",'5. Pp (3 años)'!C114)</f>
        <v>Actividad</v>
      </c>
      <c r="D133" s="31" t="str">
        <f>IF(ISBLANK('5. Pp (3 años)'!D114),"",'5. Pp (3 años)'!D114)</f>
        <v>4.2.1.1.15.2  Entrega de raciones alimentarias diseñados con base en los Criterios de Calidad Nutricia en el Comedor Comunitario de la región 235 a familias de atención prioritaria.</v>
      </c>
      <c r="E133" s="31" t="str">
        <f>IF(ISBLANK('5. Pp (3 años)'!E114),"",'5. Pp (3 años)'!E114)</f>
        <v>PRAE: Porcentaje de Raciones Alimentarias en el comedor comunitario Entregadas.</v>
      </c>
      <c r="F133" s="31" t="str">
        <f>IF(ISBLANK('5. Pp (3 años)'!F114),"",'5. Pp (3 años)'!F114)</f>
        <v>Este indicador mide el grado de cumplimiento de raciones que se entregan de forma gratuita en el  comedor comunitario para otorgar seguridad alimentaria a las familias de atención prioritaria que viven en la periferia del comedor de la región 235.</v>
      </c>
      <c r="G133" s="29" t="str">
        <f>IF(ISBLANK('5. Pp (3 años)'!G114),"",'5. Pp (3 años)'!G114)</f>
        <v>Eficacia</v>
      </c>
      <c r="H133" s="29" t="str">
        <f>IF(ISBLANK('5. Pp (3 años)'!H114),"",'5. Pp (3 años)'!H114)</f>
        <v>Trimestral</v>
      </c>
      <c r="I133" s="31" t="str">
        <f>IF(ISBLANK('5. Pp (3 años)'!I114),"",'5. Pp (3 años)'!I114)</f>
        <v xml:space="preserve">               MÉTODO DE CÁLCULO 
              PRAE= (TRAE/TRAP)*100
                             VARIABLES 
PRAE: Porcentaje de Raciones Alimentarias en el comedor comunitario Entregadas.
TRAE: Raciones Alimentarias en el comedor comunitario Entregadas.
TRAP: Total de Raciones Alimentarias en el comedor comunitario Programadas.</v>
      </c>
      <c r="J133" s="31" t="str">
        <f>IF(ISBLANK('5. Pp (3 años)'!J114),"",'5. Pp (3 años)'!J114)</f>
        <v>UNIDAD DE MEDIDA DEL INDICADOR:
Porcentaje.
UNIDAD DE MEDIDA DE LAS VARIABLES:
Raciones.</v>
      </c>
      <c r="K133" s="29" t="str">
        <f>IF(ISBLANK('5. Pp (3 años)'!K114),"",'5. Pp (3 años)'!K114)</f>
        <v>Ascendente</v>
      </c>
      <c r="L133" s="31" t="str">
        <f>IF(ISBLANK('5. Pp (3 años)'!L114),"",'5. Pp (3 años)'!L114)</f>
        <v>PRAE: Del 01 de enero de 2025 al 31 de diciembre del 2027, se entregará 342,000 raciones en el Comedor Comunitario de la Reg. 235, 
VARIACIÓN DE LA META EN RELACIÓN A LA LÍNEA BASE
Meta Absoluta: 6,238  raciones.
Meta Relativa: 1.86% Superior a la línea base.</v>
      </c>
      <c r="M133" s="31" t="str">
        <f>IF(ISBLANK('5. Pp (3 años)'!M114),"",'5. Pp (3 años)'!M114)</f>
        <v>PRAE: Del 01 de enero de 2022 al 31 de diciembre de 2024 se entregaron 335,762 raciones en el comedor comunitario 235.
2022: 109,042
2023: 106,720
2024: 120,000
Total: 335,762</v>
      </c>
      <c r="N133" s="31" t="str">
        <f>IF(ISBLANK('5. Pp (3 años)'!N114),"",'5. Pp (3 años)'!N114)</f>
        <v>Nombre del Documento: 
Reporte trimestral de las listas de asistencia de beneficiarios al programa.
Nombre de quien genera la información: 
Coordinación de Programas de Asistencia Alimentaria.
Periodicidad con que se genera la información:
Trimestral
Liga de la página donde se localiza la información o ubicación:
Archivo digital en la carpeta de "formato de entrega de apoyos alimentarios y documentación personal" ubicado en las  Oficinas de la Coordinación de Programas de Asistencia Alimentaria, equipo de computo con número de inventario DIFC00129.</v>
      </c>
      <c r="O133" s="31" t="str">
        <f>IF(ISBLANK('5. Pp (3 años)'!O114),"",'5. Pp (3 años)'!O114)</f>
        <v>Se mantiene la entrega de raciones alimentarias a la población de atención prioritaria de manera gratuita, en el comedor comunitario 235.
Se reciban donaciones de insumos para el comedor comunitario.</v>
      </c>
      <c r="P133" s="204" t="str">
        <f>IF(ISBLANK('5. Pp (3 años)'!P114),"",'5. Pp (3 años)'!P114)</f>
        <v/>
      </c>
    </row>
    <row r="134" spans="2:16" ht="258.75">
      <c r="B134" s="93" t="str">
        <f>IF(ISBLANK('5. Pp (3 años)'!B115),"",'5. Pp (3 años)'!B115)</f>
        <v xml:space="preserve">
Coordinación de Programas de Asistencia Alimentaria</v>
      </c>
      <c r="C134" s="29" t="str">
        <f>IF(ISBLANK('5. Pp (3 años)'!C115),"",'5. Pp (3 años)'!C115)</f>
        <v>Actividad</v>
      </c>
      <c r="D134" s="31" t="str">
        <f>IF(ISBLANK('5. Pp (3 años)'!D115),"",'5. Pp (3 años)'!D115)</f>
        <v>4.2.1.1.15.3. Entrega de apoyos  de asistencia alimentaria a sujetos de atención prioritaria.</v>
      </c>
      <c r="E134" s="31" t="str">
        <f>IF(ISBLANK('5. Pp (3 años)'!E115),"",'5. Pp (3 años)'!E115)</f>
        <v>PAASE: Porcentaje de Apoyos Alimentarios a Sujetos de atención prioritaria Entregados.</v>
      </c>
      <c r="F134" s="31" t="str">
        <f>IF(ISBLANK('5. Pp (3 años)'!F115),"",'5. Pp (3 años)'!F115)</f>
        <v>Este indicador mide el grado de cumplimiento de apoyos de asistencia alimentaria  (Despensas) entregados a sujetos de atención prioritaria (Madres adolescentes, papas solteros, adultos mayores, Familias).</v>
      </c>
      <c r="G134" s="29" t="str">
        <f>IF(ISBLANK('5. Pp (3 años)'!G115),"",'5. Pp (3 años)'!G115)</f>
        <v>Eficacia</v>
      </c>
      <c r="H134" s="29" t="str">
        <f>IF(ISBLANK('5. Pp (3 años)'!H115),"",'5. Pp (3 años)'!H115)</f>
        <v>Trimestral</v>
      </c>
      <c r="I134" s="31" t="str">
        <f>IF(ISBLANK('5. Pp (3 años)'!I115),"",'5. Pp (3 años)'!I115)</f>
        <v xml:space="preserve">                MÉTODO DE CÁLCULO
          PAASE=(TAASE/TAASP)*100
                              VARIABLES 
PAASE: Porcentaje de Apoyos Alimentarios a Sujetos de Atención Prioritaria Entregados.
TAASE: Total de Apoyos Alimentarios a Sujetos de Atención Prioritaria Entregados.
TAASP: Total de Apoyos Alimentarios a Sujetos de Atención Prioritaria Programados.</v>
      </c>
      <c r="J134" s="31" t="str">
        <f>IF(ISBLANK('5. Pp (3 años)'!J115),"",'5. Pp (3 años)'!J115)</f>
        <v>UNIDAD DE MEDIDA DEL INDICADOR:
Porcentaje.
UNIDAD DE MEDIDA DE LAS VARIABLES:
Apoyos alimentarios.</v>
      </c>
      <c r="K134" s="29" t="str">
        <f>IF(ISBLANK('5. Pp (3 años)'!K115),"",'5. Pp (3 años)'!K115)</f>
        <v>Ascendente</v>
      </c>
      <c r="L134" s="31" t="str">
        <f>IF(ISBLANK('5. Pp (3 años)'!L115),"",'5. Pp (3 años)'!L115)</f>
        <v>PAASE: Del 01 enero 2025 al 31 de diciembre 2027 se entregarán 47,200 apoyos alimentarios a sujetos de atención prioritaria.
VARIACIÓN DE LA META EN RELACIÓN A LA LÍNEA BASE
Meta Absoluta: 19,185 apoyos alimentarios.
Meta Relativa: 68.48% superior a la línea base.</v>
      </c>
      <c r="M134" s="31" t="str">
        <f>IF(ISBLANK('5. Pp (3 años)'!M115),"",'5. Pp (3 años)'!M115)</f>
        <v xml:space="preserve">PAASE: Del 01 de enero de 2022 al 31 de diciembre de 2024 se entregaron un total de 28,015 apoyos alimentarios.
2022: 6,200
2023: 9,664
2024: 12,151
Total: 28,015
</v>
      </c>
      <c r="N134" s="31" t="str">
        <f>IF(ISBLANK('5. Pp (3 años)'!N115),"",'5. Pp (3 años)'!N115)</f>
        <v>Nombre del Documento: 
Padrón de beneficiarios pertenecientes al programa de entrega de apoyos a sujetos de atención prioritaria.
Nombre de quien genera la información: 
Coordinación de Programas de Asistencia Alimentaria
Periodicidad con que se genera la información:
Trimestral
Liga de la página donde se localiza la información o ubicación:
Archivo digital "formato de entrega de apoyos alimentarios y documentación personal" ubicado en las  Oficinas de la Coordinación de Programas de Asistencia Alimentaria equipo de computo con número de inventario DIFC00129.</v>
      </c>
      <c r="O134" s="31" t="str">
        <f>IF(ISBLANK('5. Pp (3 años)'!O115),"",'5. Pp (3 años)'!O115)</f>
        <v>Sujetos de atención prioritaria que solicitan apoyos alimentarios (despensas).
El Sistema DIF Estatal mantiene el número de apoyos alimentarios autorizados al municipio de Benito Juárez</v>
      </c>
      <c r="P134" s="204" t="str">
        <f>IF(ISBLANK('5. Pp (3 años)'!P115),"",'5. Pp (3 años)'!P115)</f>
        <v/>
      </c>
    </row>
    <row r="135" spans="2:16" ht="17.25">
      <c r="B135" s="93" t="e">
        <f>IF(ISBLANK('5. Pp (3 años)'!#REF!),"",'5. Pp (3 años)'!#REF!)</f>
        <v>#REF!</v>
      </c>
      <c r="C135" s="29" t="e">
        <f>IF(ISBLANK('5. Pp (3 años)'!#REF!),"",'5. Pp (3 años)'!#REF!)</f>
        <v>#REF!</v>
      </c>
      <c r="D135" s="31" t="e">
        <f>IF(ISBLANK('5. Pp (3 años)'!#REF!),"",'5. Pp (3 años)'!#REF!)</f>
        <v>#REF!</v>
      </c>
      <c r="E135" s="31" t="e">
        <f>IF(ISBLANK('5. Pp (3 años)'!#REF!),"",'5. Pp (3 años)'!#REF!)</f>
        <v>#REF!</v>
      </c>
      <c r="F135" s="31" t="e">
        <f>IF(ISBLANK('5. Pp (3 años)'!#REF!),"",'5. Pp (3 años)'!#REF!)</f>
        <v>#REF!</v>
      </c>
      <c r="G135" s="29" t="e">
        <f>IF(ISBLANK('5. Pp (3 años)'!#REF!),"",'5. Pp (3 años)'!#REF!)</f>
        <v>#REF!</v>
      </c>
      <c r="H135" s="29" t="e">
        <f>IF(ISBLANK('5. Pp (3 años)'!#REF!),"",'5. Pp (3 años)'!#REF!)</f>
        <v>#REF!</v>
      </c>
      <c r="I135" s="31" t="e">
        <f>IF(ISBLANK('5. Pp (3 años)'!#REF!),"",'5. Pp (3 años)'!#REF!)</f>
        <v>#REF!</v>
      </c>
      <c r="J135" s="31" t="e">
        <f>IF(ISBLANK('5. Pp (3 años)'!#REF!),"",'5. Pp (3 años)'!#REF!)</f>
        <v>#REF!</v>
      </c>
      <c r="K135" s="29" t="e">
        <f>IF(ISBLANK('5. Pp (3 años)'!#REF!),"",'5. Pp (3 años)'!#REF!)</f>
        <v>#REF!</v>
      </c>
      <c r="L135" s="31" t="e">
        <f>IF(ISBLANK('5. Pp (3 años)'!#REF!),"",'5. Pp (3 años)'!#REF!)</f>
        <v>#REF!</v>
      </c>
      <c r="M135" s="31" t="e">
        <f>IF(ISBLANK('5. Pp (3 años)'!#REF!),"",'5. Pp (3 años)'!#REF!)</f>
        <v>#REF!</v>
      </c>
      <c r="N135" s="31" t="e">
        <f>IF(ISBLANK('5. Pp (3 años)'!#REF!),"",'5. Pp (3 años)'!#REF!)</f>
        <v>#REF!</v>
      </c>
      <c r="O135" s="31" t="e">
        <f>IF(ISBLANK('5. Pp (3 años)'!#REF!),"",'5. Pp (3 años)'!#REF!)</f>
        <v>#REF!</v>
      </c>
      <c r="P135" s="204" t="e">
        <f>IF(ISBLANK('5. Pp (3 años)'!#REF!),"",'5. Pp (3 años)'!#REF!)</f>
        <v>#REF!</v>
      </c>
    </row>
    <row r="136" spans="2:16" ht="17.25">
      <c r="B136" s="93" t="e">
        <f>IF(ISBLANK('5. Pp (3 años)'!#REF!),"",'5. Pp (3 años)'!#REF!)</f>
        <v>#REF!</v>
      </c>
      <c r="C136" s="29" t="e">
        <f>IF(ISBLANK('5. Pp (3 años)'!#REF!),"",'5. Pp (3 años)'!#REF!)</f>
        <v>#REF!</v>
      </c>
      <c r="D136" s="31" t="e">
        <f>IF(ISBLANK('5. Pp (3 años)'!#REF!),"",'5. Pp (3 años)'!#REF!)</f>
        <v>#REF!</v>
      </c>
      <c r="E136" s="31" t="e">
        <f>IF(ISBLANK('5. Pp (3 años)'!#REF!),"",'5. Pp (3 años)'!#REF!)</f>
        <v>#REF!</v>
      </c>
      <c r="F136" s="31" t="e">
        <f>IF(ISBLANK('5. Pp (3 años)'!#REF!),"",'5. Pp (3 años)'!#REF!)</f>
        <v>#REF!</v>
      </c>
      <c r="G136" s="29" t="e">
        <f>IF(ISBLANK('5. Pp (3 años)'!#REF!),"",'5. Pp (3 años)'!#REF!)</f>
        <v>#REF!</v>
      </c>
      <c r="H136" s="29" t="e">
        <f>IF(ISBLANK('5. Pp (3 años)'!#REF!),"",'5. Pp (3 años)'!#REF!)</f>
        <v>#REF!</v>
      </c>
      <c r="I136" s="31" t="e">
        <f>IF(ISBLANK('5. Pp (3 años)'!#REF!),"",'5. Pp (3 años)'!#REF!)</f>
        <v>#REF!</v>
      </c>
      <c r="J136" s="31" t="e">
        <f>IF(ISBLANK('5. Pp (3 años)'!#REF!),"",'5. Pp (3 años)'!#REF!)</f>
        <v>#REF!</v>
      </c>
      <c r="K136" s="29" t="e">
        <f>IF(ISBLANK('5. Pp (3 años)'!#REF!),"",'5. Pp (3 años)'!#REF!)</f>
        <v>#REF!</v>
      </c>
      <c r="L136" s="31" t="e">
        <f>IF(ISBLANK('5. Pp (3 años)'!#REF!),"",'5. Pp (3 años)'!#REF!)</f>
        <v>#REF!</v>
      </c>
      <c r="M136" s="31" t="e">
        <f>IF(ISBLANK('5. Pp (3 años)'!#REF!),"",'5. Pp (3 años)'!#REF!)</f>
        <v>#REF!</v>
      </c>
      <c r="N136" s="31" t="e">
        <f>IF(ISBLANK('5. Pp (3 años)'!#REF!),"",'5. Pp (3 años)'!#REF!)</f>
        <v>#REF!</v>
      </c>
      <c r="O136" s="31" t="e">
        <f>IF(ISBLANK('5. Pp (3 años)'!#REF!),"",'5. Pp (3 años)'!#REF!)</f>
        <v>#REF!</v>
      </c>
      <c r="P136" s="204" t="e">
        <f>IF(ISBLANK('5. Pp (3 años)'!#REF!),"",'5. Pp (3 años)'!#REF!)</f>
        <v>#REF!</v>
      </c>
    </row>
    <row r="137" spans="2:16" ht="207">
      <c r="B137" s="89" t="str">
        <f>IF(ISBLANK('5. Pp (3 años)'!B116),"",'5. Pp (3 años)'!B116)</f>
        <v xml:space="preserve">
Dirección de Servicios de Salud</v>
      </c>
      <c r="C137" s="64" t="str">
        <f>IF(ISBLANK('5. Pp (3 años)'!C116),"",'5. Pp (3 años)'!C116)</f>
        <v>Componente</v>
      </c>
      <c r="D137" s="91" t="str">
        <f>IF(ISBLANK('5. Pp (3 años)'!D116),"",'5. Pp (3 años)'!D116)</f>
        <v>4.2.1.1.16. Servicios integrales de Salud  para la población de atención prioritaria otorgados.</v>
      </c>
      <c r="E137" s="91" t="str">
        <f>IF(ISBLANK('5. Pp (3 años)'!E116),"",'5. Pp (3 años)'!E116)</f>
        <v>PSSO: Porcentaje de Servicios Integrales de Salud Otorgados.</v>
      </c>
      <c r="F137" s="91" t="str">
        <f>IF(ISBLANK('5. Pp (3 años)'!F116),"",'5. Pp (3 años)'!F116)</f>
        <v>Este indicador mide el cumplimiento de los servicios de salud integral que se otorgan tales como: médica y bucal de primer nivel, psicológica, psiquiátrica, así como los servicios médicos especiales y la promoción de la salud, para mejorar la calidad de vida de los benitojuarenses.</v>
      </c>
      <c r="G137" s="64" t="str">
        <f>IF(ISBLANK('5. Pp (3 años)'!G116),"",'5. Pp (3 años)'!G116)</f>
        <v>Eficacia</v>
      </c>
      <c r="H137" s="64" t="str">
        <f>IF(ISBLANK('5. Pp (3 años)'!H116),"",'5. Pp (3 años)'!H116)</f>
        <v>Trimestral</v>
      </c>
      <c r="I137" s="91" t="str">
        <f>IF(ISBLANK('5. Pp (3 años)'!I116),"",'5. Pp (3 años)'!I116)</f>
        <v xml:space="preserve">                MÉTODO DE CÁLCULO 
             PSSO=(NSSO/NSSE)*100 
                                VARIABLES
PSSO: Porcentaje de Servicios de Salud Otorgados.
NSSO: Número de Servicios de Salud Otorgados.
NSSE: Número de Servicios de Salud Estimados.</v>
      </c>
      <c r="J137" s="91" t="str">
        <f>IF(ISBLANK('5. Pp (3 años)'!J116),"",'5. Pp (3 años)'!J116)</f>
        <v>UNIDAD DE MEDIDA DEL INDICADOR:
Porcentaje.
UNIDAD DE MEDIDA DE LAS VARIABLES:
Servicios de Salud.</v>
      </c>
      <c r="K137" s="64" t="str">
        <f>IF(ISBLANK('5. Pp (3 años)'!K116),"",'5. Pp (3 años)'!K116)</f>
        <v>Ascendente</v>
      </c>
      <c r="L137" s="91" t="str">
        <f>IF(ISBLANK('5. Pp (3 años)'!L116),"",'5. Pp (3 años)'!L116)</f>
        <v>PSSO: Del 01 de enero de 2025 al 31 de diciembre de 2027, se otorgarán 64,542 servicios de salud
VARIACIÓN DE LA META EN RELACIÓN A LA LÍNEA BASE
Meta absoluta: 3,066 servicios de salud.
Meta relativa:  4.98% superior a la línea base.</v>
      </c>
      <c r="M137" s="91" t="str">
        <f>IF(ISBLANK('5. Pp (3 años)'!M116),"",'5. Pp (3 años)'!M116)</f>
        <v>PSSO: Del 01 de enero de 2022 al 31 de diciembre de 2024 se otorgaron 61,476 servicios de salud.
2022: 19,919
2023: 19,133   
2024: 22,424 
Total: 61,476</v>
      </c>
      <c r="N137" s="91" t="str">
        <f>IF(ISBLANK('5. Pp (3 años)'!N116),"",'5. Pp (3 años)'!N116)</f>
        <v>Nombre del documento: 
Reporte Estadístico e Informativo de los Servicios Otorgados  a la Población Prioritaria
Nombre de quien genera la información:
Dirección de Servicios de Salud.
Periodicidad con que se genera la información: 
Trimestral.
Liga de la página donde se localiza la información o ubicación:
En el área administrativa de la Dirección de Servicios de Salud.</v>
      </c>
      <c r="O137" s="91" t="str">
        <f>IF(ISBLANK('5. Pp (3 años)'!O116),"",'5. Pp (3 años)'!O116)</f>
        <v>La población solicita los servicios de salud.</v>
      </c>
      <c r="P137" s="92" t="str">
        <f>IF(ISBLANK('5. Pp (3 años)'!P116),"",'5. Pp (3 años)'!P116)</f>
        <v>Objetivo 3.  Garantizar una vida sana y promover el bienestar para todos en todas las edades.
Meta 3.4 Para 2030, reducir en un tercio la mortalidad 
prematura por enfermedades no transmisibles mediante la prevención y el tratamiento y promover la salud mental y el bienestar.</v>
      </c>
    </row>
    <row r="138" spans="2:16" ht="207">
      <c r="B138" s="93" t="str">
        <f>IF(ISBLANK('5. Pp (3 años)'!B117),"",'5. Pp (3 años)'!B117)</f>
        <v xml:space="preserve">
Coordinación de Servicios Médicos</v>
      </c>
      <c r="C138" s="29" t="str">
        <f>IF(ISBLANK('5. Pp (3 años)'!C117),"",'5. Pp (3 años)'!C117)</f>
        <v>Actividad</v>
      </c>
      <c r="D138" s="31" t="str">
        <f>IF(ISBLANK('5. Pp (3 años)'!D117),"",'5. Pp (3 años)'!D117)</f>
        <v>4.2.1.1.16.1. Realización de Atenciones médicas, odontológicas y preventivas de salud a la población en situación prioritaria.</v>
      </c>
      <c r="E138" s="31" t="str">
        <f>IF(ISBLANK('5. Pp (3 años)'!E117),"",'5. Pp (3 años)'!E117)</f>
        <v>PAMPR: Porcentaje de Atenciones Médicas, odontológicas y Preventivas Realizadas.</v>
      </c>
      <c r="F138" s="31" t="str">
        <f>IF(ISBLANK('5. Pp (3 años)'!F117),"",'5. Pp (3 años)'!F117)</f>
        <v>Este indicador mide el grado de cumplimiento de atenciones médicas y odontológicas de primer nivel, realizadas para prevenir, diagnosticar y/o tratar enfermedades, además de promover la salud física y bucal de la población. 
Atenciones presenciales dentro y fuera de las Instalaciones del SDIF BJ.</v>
      </c>
      <c r="G138" s="29" t="str">
        <f>IF(ISBLANK('5. Pp (3 años)'!G117),"",'5. Pp (3 años)'!G117)</f>
        <v>Eficacia</v>
      </c>
      <c r="H138" s="29" t="str">
        <f>IF(ISBLANK('5. Pp (3 años)'!H117),"",'5. Pp (3 años)'!H117)</f>
        <v>Trimestral</v>
      </c>
      <c r="I138" s="31" t="str">
        <f>IF(ISBLANK('5. Pp (3 años)'!I117),"",'5. Pp (3 años)'!I117)</f>
        <v xml:space="preserve">                MÉTODO DE CÁLCULO
        PAMPR=(TAMPR/TAMPE)*100
                              VARIABLES  
PAMPR: Porcentaje de Atenciones Médicas y Preventivas Realizadas.
TAMPR: Total de Atenciones Médicas y Preventivas Realizadas.
TAMPE: Total de Atenciones Médicas y Preventivas Estimadas.</v>
      </c>
      <c r="J138" s="31" t="str">
        <f>IF(ISBLANK('5. Pp (3 años)'!J117),"",'5. Pp (3 años)'!J117)</f>
        <v>UNIDAD DE MEDIDA DEL INDICADOR:
Porcentaje.
UNIDAD DE MEDIDA DE LAS VARIABLES:
Atenciones.</v>
      </c>
      <c r="K138" s="29" t="str">
        <f>IF(ISBLANK('5. Pp (3 años)'!K117),"",'5. Pp (3 años)'!K117)</f>
        <v>Ascendente</v>
      </c>
      <c r="L138" s="31" t="str">
        <f>IF(ISBLANK('5. Pp (3 años)'!L117),"",'5. Pp (3 años)'!L117)</f>
        <v>PAMPR: Del 01 de enero de 2025 al 31 de diciembre de 2027, se realizarán 32,112 atenciones médicas y preventivas. 
VARIACIÓN DE LA META EN RELACIÓN A LA LÍNEA BASE
Meta absoluta: -127 servicios de salud.
Meta relativa:  -0.39% inferior a la línea base.</v>
      </c>
      <c r="M138" s="31" t="str">
        <f>IF(ISBLANK('5. Pp (3 años)'!M117),"",'5. Pp (3 años)'!M117)</f>
        <v>PAMPR: Del 01 de enero de 2022 al 31 de diciembre de 2024 se realizaron 32,239 atenciones médicas y preventivas.
2022: 9,761
2023: 10,212  
2024: 12,266
Total: 32,239</v>
      </c>
      <c r="N138" s="31" t="str">
        <f>IF(ISBLANK('5. Pp (3 años)'!N117),"",'5. Pp (3 años)'!N117)</f>
        <v>Nombre del documento: 
Reporte Estadístico e Informativo de los Servicios Otorgados  a la Población Prioritaria
Nombre de quien genera la información:
Coordinación de Servicios Médicos.
Periodicidad con que se genera la información: 
Trimestral.
Liga de la página donde se localiza la información o ubicación:
En el área administrativa de la Coordinación de Servicios Médicos.</v>
      </c>
      <c r="O138" s="31" t="str">
        <f>IF(ISBLANK('5. Pp (3 años)'!O117),"",'5. Pp (3 años)'!O117)</f>
        <v>La población solicita los servicios médicos.</v>
      </c>
      <c r="P138" s="204" t="str">
        <f>IF(ISBLANK('5. Pp (3 años)'!P117),"",'5. Pp (3 años)'!P117)</f>
        <v/>
      </c>
    </row>
    <row r="139" spans="2:16" ht="224.25">
      <c r="B139" s="93" t="str">
        <f>IF(ISBLANK('5. Pp (3 años)'!B118),"",'5. Pp (3 años)'!B118)</f>
        <v xml:space="preserve"> Coordinación de Programas Médicos Especiales</v>
      </c>
      <c r="C139" s="29" t="str">
        <f>IF(ISBLANK('5. Pp (3 años)'!C118),"",'5. Pp (3 años)'!C118)</f>
        <v>Actividad</v>
      </c>
      <c r="D139" s="31" t="str">
        <f>IF(ISBLANK('5. Pp (3 años)'!D118),"",'5. Pp (3 años)'!D118)</f>
        <v>4.2.1.1.16.2. Realización de atenciones en programas médicos especiales para las personas de atención prioritaria.</v>
      </c>
      <c r="E139" s="31" t="str">
        <f>IF(ISBLANK('5. Pp (3 años)'!E118),"",'5. Pp (3 años)'!E118)</f>
        <v>PAMO: Porcentaje de Atenciones Médicos Especiales Otorgados.</v>
      </c>
      <c r="F139" s="31" t="str">
        <f>IF(ISBLANK('5. Pp (3 años)'!F118),"",'5. Pp (3 años)'!F118)</f>
        <v>Este indicador mide el grado de cumplimiento de  atenciones médico especiales  para mejorar la calidad de vida de personas de atención prioritaria como exámenes optométricos,  entrega de prótesis oculares, promoción a la salud, entre otras.</v>
      </c>
      <c r="G139" s="29" t="str">
        <f>IF(ISBLANK('5. Pp (3 años)'!G118),"",'5. Pp (3 años)'!G118)</f>
        <v>Eficacia</v>
      </c>
      <c r="H139" s="29" t="str">
        <f>IF(ISBLANK('5. Pp (3 años)'!H118),"",'5. Pp (3 años)'!H118)</f>
        <v>Trimestral</v>
      </c>
      <c r="I139" s="31" t="str">
        <f>IF(ISBLANK('5. Pp (3 años)'!I118),"",'5. Pp (3 años)'!I118)</f>
        <v xml:space="preserve">                MÉTODO DE CÁLCULO 
             PAMO=(TAMO/TAME)*100
                              VARIABLES  
PAMO: Porcentaje de Atenciones Médicos Especiales Otorgados.
TAMO: Total de Atenciones Médicos Especiales, Otorgados.
TAME: Total de Atenciones con Apoyos Médicos Especiales, Estimados.</v>
      </c>
      <c r="J139" s="31" t="str">
        <f>IF(ISBLANK('5. Pp (3 años)'!J118),"",'5. Pp (3 años)'!J118)</f>
        <v>UNIDAD DE MEDIDA DEL INDICADOR:
Porcentaje.
UNIDAD DE MEDIDA DE LAS VARIABLES:
Atenciones.</v>
      </c>
      <c r="K139" s="29" t="str">
        <f>IF(ISBLANK('5. Pp (3 años)'!K118),"",'5. Pp (3 años)'!K118)</f>
        <v>Ascendente</v>
      </c>
      <c r="L139" s="31" t="str">
        <f>IF(ISBLANK('5. Pp (3 años)'!L118),"",'5. Pp (3 años)'!L118)</f>
        <v>PAMO: Del 01 de enero de 2025 al 31 de diciembre de 2027, se realizarán 3,612 atenciones con apoyos médicos especiales.
VARIACIÓN DE LA META EN RELACIÓN A LA LÍNEA BASE
Meta absoluta: -138 atenciones con apoyos médicos especiales.
Meta relativa: -3.68% inferior a la línea base.</v>
      </c>
      <c r="M139" s="31" t="str">
        <f>IF(ISBLANK('5. Pp (3 años)'!M118),"",'5. Pp (3 años)'!M118)</f>
        <v>PAMO: Del 01 de enero de 2022 al 31 de diciembre de 2024 se realizaron 3,750 atenciones con apoyos médicos especiales.
2022: 1,515
2023: 1,034  
2024: 1,201
Total: 3,750</v>
      </c>
      <c r="N139" s="31" t="str">
        <f>IF(ISBLANK('5. Pp (3 años)'!N118),"",'5. Pp (3 años)'!N118)</f>
        <v>Nombre del documento: 
Reporte Estadístico e Informativo de los Servicios Otorgados  a la Población Prioritaria
Nombre de quien genera la información:
Coordinación de Programas Médicos Especiales.
Periodicidad con que se genera la información: 
Trimestral.
Liga de la página donde se localiza la información o ubicación:
En el área administrativa de la Coordinación de Programas Médicos Especiales.</v>
      </c>
      <c r="O139" s="31" t="str">
        <f>IF(ISBLANK('5. Pp (3 años)'!O118),"",'5. Pp (3 años)'!O118)</f>
        <v>La población asiste a las convocatorias y solicita los apoyos médicos especiales.</v>
      </c>
      <c r="P139" s="204" t="str">
        <f>IF(ISBLANK('5. Pp (3 años)'!P118),"",'5. Pp (3 años)'!P118)</f>
        <v/>
      </c>
    </row>
    <row r="140" spans="2:16" ht="207">
      <c r="B140" s="93" t="str">
        <f>IF(ISBLANK('5. Pp (3 años)'!B119),"",'5. Pp (3 años)'!B119)</f>
        <v xml:space="preserve">
Coordinación de Salud Mental</v>
      </c>
      <c r="C140" s="29" t="str">
        <f>IF(ISBLANK('5. Pp (3 años)'!C119),"",'5. Pp (3 años)'!C119)</f>
        <v>Actividad</v>
      </c>
      <c r="D140" s="31" t="str">
        <f>IF(ISBLANK('5. Pp (3 años)'!D119),"",'5. Pp (3 años)'!D119)</f>
        <v>4.2.1.1.16.3 Realización de atenciones de Salud Mental para la población benitojuarense.</v>
      </c>
      <c r="E140" s="31" t="str">
        <f>IF(ISBLANK('5. Pp (3 años)'!E119),"",'5. Pp (3 años)'!E119)</f>
        <v>PASMO: Porcentaje de Atenciones de Salud Mental Otorgados.</v>
      </c>
      <c r="F140" s="31" t="str">
        <f>IF(ISBLANK('5. Pp (3 años)'!F119),"",'5. Pp (3 años)'!F119)</f>
        <v>Este indicador mide el grado de cumplimiento de las atenciones de salud mental otorgadas como son atención psicológica, psiquiátricas y promoción a la salud mental y emocional, con el objetivo de mejorar el estado de equilibrio entre una persona y su entorno socio-cultural.</v>
      </c>
      <c r="G140" s="29" t="str">
        <f>IF(ISBLANK('5. Pp (3 años)'!G119),"",'5. Pp (3 años)'!G119)</f>
        <v>Eficacia</v>
      </c>
      <c r="H140" s="29" t="str">
        <f>IF(ISBLANK('5. Pp (3 años)'!H119),"",'5. Pp (3 años)'!H119)</f>
        <v>Trimestral</v>
      </c>
      <c r="I140" s="31" t="str">
        <f>IF(ISBLANK('5. Pp (3 años)'!I119),"",'5. Pp (3 años)'!I119)</f>
        <v xml:space="preserve">               MÉTODO DE CÁLCULO 
        PASMO= (TASMO/TASME)*100
                                VARIABLES
PASMO: Porcentaje de Atenciones de Salud Mental Otorgados.
TASMO: Total de Atenciones de Salud Mental Otorgados.
TASME: Total de Atenciones de Salud Mental Estimados.</v>
      </c>
      <c r="J140" s="31" t="str">
        <f>IF(ISBLANK('5. Pp (3 años)'!J119),"",'5. Pp (3 años)'!J119)</f>
        <v>UNIDAD DE MEDIDA DEL INDICADOR:
Porcentaje.
UNIDAD DE MEDIDA DE LAS VARIABLES:
Atenciones.</v>
      </c>
      <c r="K140" s="29" t="str">
        <f>IF(ISBLANK('5. Pp (3 años)'!K119),"",'5. Pp (3 años)'!K119)</f>
        <v>Ascendente</v>
      </c>
      <c r="L140" s="31" t="str">
        <f>IF(ISBLANK('5. Pp (3 años)'!L119),"",'5. Pp (3 años)'!L119)</f>
        <v>PASMO: Del 01 de enero de 2025 al 31 de diciembre de 2027, se otorgarán 28,818 Atenciones de salud mental . 
VARIACIÓN DE LA META EN RELACIÓN A LA LÍNEA BASE
Meta absoluta: 3,331 servicios de salud mental .
Meta relativa: 13.06% superior a la línea base.</v>
      </c>
      <c r="M140" s="31" t="str">
        <f>IF(ISBLANK('5. Pp (3 años)'!M119),"",'5. Pp (3 años)'!M119)</f>
        <v>PASMO: Del 01 de enero de 2022 al 31 de diciembre de 2024 se otorgaron 25,487 servicios de salud mental.
2022: 8,643
2023: 7,887
2024: 8,957
Total: 25,487</v>
      </c>
      <c r="N140" s="31" t="str">
        <f>IF(ISBLANK('5. Pp (3 años)'!N119),"",'5. Pp (3 años)'!N119)</f>
        <v>Nombre del documento: 
Reporte Estadístico e Informativo de los Servicios Otorgados  a la Población Prioritaria
Nombre de quien genera la información:
Coordinación de Salud mental.
Periodicidad con que se genera la información: 
Trimestral.
Liga de la página donde se localiza la información o ubicación:
En el área administrativa de la Coordinación  de Salud Mental.</v>
      </c>
      <c r="O140" s="31" t="str">
        <f>IF(ISBLANK('5. Pp (3 años)'!O119),"",'5. Pp (3 años)'!O119)</f>
        <v xml:space="preserve">La población solicita los servicios de salud mental y emocional.
</v>
      </c>
      <c r="P140" s="204" t="str">
        <f>IF(ISBLANK('5. Pp (3 años)'!P119),"",'5. Pp (3 años)'!P119)</f>
        <v/>
      </c>
    </row>
    <row r="141" spans="2:16" ht="17.25">
      <c r="B141" s="93" t="e">
        <f>IF(ISBLANK('5. Pp (3 años)'!#REF!),"",'5. Pp (3 años)'!#REF!)</f>
        <v>#REF!</v>
      </c>
      <c r="C141" s="29" t="e">
        <f>IF(ISBLANK('5. Pp (3 años)'!#REF!),"",'5. Pp (3 años)'!#REF!)</f>
        <v>#REF!</v>
      </c>
      <c r="D141" s="31" t="e">
        <f>IF(ISBLANK('5. Pp (3 años)'!#REF!),"",'5. Pp (3 años)'!#REF!)</f>
        <v>#REF!</v>
      </c>
      <c r="E141" s="31" t="e">
        <f>IF(ISBLANK('5. Pp (3 años)'!#REF!),"",'5. Pp (3 años)'!#REF!)</f>
        <v>#REF!</v>
      </c>
      <c r="F141" s="31" t="e">
        <f>IF(ISBLANK('5. Pp (3 años)'!#REF!),"",'5. Pp (3 años)'!#REF!)</f>
        <v>#REF!</v>
      </c>
      <c r="G141" s="29" t="e">
        <f>IF(ISBLANK('5. Pp (3 años)'!#REF!),"",'5. Pp (3 años)'!#REF!)</f>
        <v>#REF!</v>
      </c>
      <c r="H141" s="29" t="e">
        <f>IF(ISBLANK('5. Pp (3 años)'!#REF!),"",'5. Pp (3 años)'!#REF!)</f>
        <v>#REF!</v>
      </c>
      <c r="I141" s="31" t="e">
        <f>IF(ISBLANK('5. Pp (3 años)'!#REF!),"",'5. Pp (3 años)'!#REF!)</f>
        <v>#REF!</v>
      </c>
      <c r="J141" s="31" t="e">
        <f>IF(ISBLANK('5. Pp (3 años)'!#REF!),"",'5. Pp (3 años)'!#REF!)</f>
        <v>#REF!</v>
      </c>
      <c r="K141" s="29" t="e">
        <f>IF(ISBLANK('5. Pp (3 años)'!#REF!),"",'5. Pp (3 años)'!#REF!)</f>
        <v>#REF!</v>
      </c>
      <c r="L141" s="31" t="e">
        <f>IF(ISBLANK('5. Pp (3 años)'!#REF!),"",'5. Pp (3 años)'!#REF!)</f>
        <v>#REF!</v>
      </c>
      <c r="M141" s="31" t="e">
        <f>IF(ISBLANK('5. Pp (3 años)'!#REF!),"",'5. Pp (3 años)'!#REF!)</f>
        <v>#REF!</v>
      </c>
      <c r="N141" s="31" t="e">
        <f>IF(ISBLANK('5. Pp (3 años)'!#REF!),"",'5. Pp (3 años)'!#REF!)</f>
        <v>#REF!</v>
      </c>
      <c r="O141" s="31" t="e">
        <f>IF(ISBLANK('5. Pp (3 años)'!#REF!),"",'5. Pp (3 años)'!#REF!)</f>
        <v>#REF!</v>
      </c>
      <c r="P141" s="204" t="e">
        <f>IF(ISBLANK('5. Pp (3 años)'!#REF!),"",'5. Pp (3 años)'!#REF!)</f>
        <v>#REF!</v>
      </c>
    </row>
    <row r="142" spans="2:16" ht="17.25">
      <c r="B142" s="93" t="e">
        <f>IF(ISBLANK('5. Pp (3 años)'!#REF!),"",'5. Pp (3 años)'!#REF!)</f>
        <v>#REF!</v>
      </c>
      <c r="C142" s="29" t="e">
        <f>IF(ISBLANK('5. Pp (3 años)'!#REF!),"",'5. Pp (3 años)'!#REF!)</f>
        <v>#REF!</v>
      </c>
      <c r="D142" s="31" t="e">
        <f>IF(ISBLANK('5. Pp (3 años)'!#REF!),"",'5. Pp (3 años)'!#REF!)</f>
        <v>#REF!</v>
      </c>
      <c r="E142" s="31" t="e">
        <f>IF(ISBLANK('5. Pp (3 años)'!#REF!),"",'5. Pp (3 años)'!#REF!)</f>
        <v>#REF!</v>
      </c>
      <c r="F142" s="31" t="e">
        <f>IF(ISBLANK('5. Pp (3 años)'!#REF!),"",'5. Pp (3 años)'!#REF!)</f>
        <v>#REF!</v>
      </c>
      <c r="G142" s="29" t="e">
        <f>IF(ISBLANK('5. Pp (3 años)'!#REF!),"",'5. Pp (3 años)'!#REF!)</f>
        <v>#REF!</v>
      </c>
      <c r="H142" s="29" t="e">
        <f>IF(ISBLANK('5. Pp (3 años)'!#REF!),"",'5. Pp (3 años)'!#REF!)</f>
        <v>#REF!</v>
      </c>
      <c r="I142" s="31" t="e">
        <f>IF(ISBLANK('5. Pp (3 años)'!#REF!),"",'5. Pp (3 años)'!#REF!)</f>
        <v>#REF!</v>
      </c>
      <c r="J142" s="31" t="e">
        <f>IF(ISBLANK('5. Pp (3 años)'!#REF!),"",'5. Pp (3 años)'!#REF!)</f>
        <v>#REF!</v>
      </c>
      <c r="K142" s="29" t="e">
        <f>IF(ISBLANK('5. Pp (3 años)'!#REF!),"",'5. Pp (3 años)'!#REF!)</f>
        <v>#REF!</v>
      </c>
      <c r="L142" s="31" t="e">
        <f>IF(ISBLANK('5. Pp (3 años)'!#REF!),"",'5. Pp (3 años)'!#REF!)</f>
        <v>#REF!</v>
      </c>
      <c r="M142" s="31" t="e">
        <f>IF(ISBLANK('5. Pp (3 años)'!#REF!),"",'5. Pp (3 años)'!#REF!)</f>
        <v>#REF!</v>
      </c>
      <c r="N142" s="31" t="e">
        <f>IF(ISBLANK('5. Pp (3 años)'!#REF!),"",'5. Pp (3 años)'!#REF!)</f>
        <v>#REF!</v>
      </c>
      <c r="O142" s="31" t="e">
        <f>IF(ISBLANK('5. Pp (3 años)'!#REF!),"",'5. Pp (3 años)'!#REF!)</f>
        <v>#REF!</v>
      </c>
      <c r="P142" s="204" t="e">
        <f>IF(ISBLANK('5. Pp (3 años)'!#REF!),"",'5. Pp (3 años)'!#REF!)</f>
        <v>#REF!</v>
      </c>
    </row>
    <row r="143" spans="2:16" ht="224.25">
      <c r="B143" s="89" t="str">
        <f>IF(ISBLANK('5. Pp (3 años)'!B120),"",'5. Pp (3 años)'!B120)</f>
        <v xml:space="preserve">
Coordinación de Atención a la Discapacidad</v>
      </c>
      <c r="C143" s="64" t="str">
        <f>IF(ISBLANK('5. Pp (3 años)'!C120),"",'5. Pp (3 años)'!C120)</f>
        <v>Componente</v>
      </c>
      <c r="D143" s="91" t="str">
        <f>IF(ISBLANK('5. Pp (3 años)'!D120),"",'5. Pp (3 años)'!D120)</f>
        <v>4.2.1.1.17. Servicios Integrales a personas con discapacidad o en riesgo potencial de presentarlo, en el Centro de Rehabilitación Integral Municipal, brindados.
CRIM: Centro de Rehabilitación Integral Municipal.</v>
      </c>
      <c r="E143" s="91" t="str">
        <f>IF(ISBLANK('5. Pp (3 años)'!E120),"",'5. Pp (3 años)'!E120)</f>
        <v>PSIB: Porcentaje de Servicios Integrales en el CRIM, Brindados.</v>
      </c>
      <c r="F143" s="91" t="str">
        <f>IF(ISBLANK('5. Pp (3 años)'!F120),"",'5. Pp (3 años)'!F120)</f>
        <v>Este indicador mide el cumplimiento de los servicios integrales brindados a personas con discapacidad o en riesgo de presentarlo, con terapias de rehabilitación, de lenguaje, ocupacionales, psicológicas, atenciones del trastorno del espectro autista y servicios de inclusión.</v>
      </c>
      <c r="G143" s="64" t="str">
        <f>IF(ISBLANK('5. Pp (3 años)'!G120),"",'5. Pp (3 años)'!G120)</f>
        <v>Eficacia</v>
      </c>
      <c r="H143" s="64" t="str">
        <f>IF(ISBLANK('5. Pp (3 años)'!H120),"",'5. Pp (3 años)'!H120)</f>
        <v>Trimestral</v>
      </c>
      <c r="I143" s="91" t="str">
        <f>IF(ISBLANK('5. Pp (3 años)'!I120),"",'5. Pp (3 años)'!I120)</f>
        <v xml:space="preserve">                MÉTODO DE CÁLCULO 
                  PSIB=(TSIB/TSIE)*100                      
                              VARIABLES
PSIB: Porcentaje de Servicios integrales en el Centro de Rehabilitación Integral Municipal, Brindados.
TSIB: Número de Servicios integrales en el Centro de Rehabilitación Integral Municipal, Brindados.
TSIE: Número de Servicios integrales en el Centro de Rehabilitación Integral Municipal, Estimados.</v>
      </c>
      <c r="J143" s="91" t="str">
        <f>IF(ISBLANK('5. Pp (3 años)'!J120),"",'5. Pp (3 años)'!J120)</f>
        <v>UNIDAD DE MEDIA DEL INDICADOR:
Porcentaje.
UNIDAD DE MEDIDA DE LAS VARIABLES:
Servicios integrales.</v>
      </c>
      <c r="K143" s="64" t="str">
        <f>IF(ISBLANK('5. Pp (3 años)'!K120),"",'5. Pp (3 años)'!K120)</f>
        <v>Ascendente</v>
      </c>
      <c r="L143" s="91" t="str">
        <f>IF(ISBLANK('5. Pp (3 años)'!L120),"",'5. Pp (3 años)'!L120)</f>
        <v>PSIB: Del 01 de enero de 2025 al 31 de diciembre de 2027, se brindarán 75,971 servicios integrales a personas con discapacidad o con riesgo potencial de presentarlo.
VARIACIÓN DE LA META EN RELACIÓN A LA LÍNEA BASE
Meta absoluta: 12,161 servicios integrales
Meta relativa:  19.05% superior a la línea base.</v>
      </c>
      <c r="M143" s="91" t="str">
        <f>IF(ISBLANK('5. Pp (3 años)'!M120),"",'5. Pp (3 años)'!M120)</f>
        <v>PSIB:  Del 01 de enero de 2022 al 31 de diciembre de 2024 se brindaron 63,810 servicios integrales.
2022: 17,763
2023: 20,713 
2024: 25,334
Total: 63,810</v>
      </c>
      <c r="N143" s="91" t="str">
        <f>IF(ISBLANK('5. Pp (3 años)'!N120),"",'5. Pp (3 años)'!N120)</f>
        <v>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43" s="91" t="str">
        <f>IF(ISBLANK('5. Pp (3 años)'!O120),"",'5. Pp (3 años)'!O120)</f>
        <v>La población solicitan  los servicios integrales y asisten al Centro de Rehabilitación Integral Municipal.</v>
      </c>
      <c r="P143" s="92" t="str">
        <f>IF(ISBLANK('5. Pp (3 años)'!P120),"",'5. Pp (3 años)'!P120)</f>
        <v>Objetivo 3.  Garantizar una vida sana y promover el bienestar para todos en todas las edades.
Meta 3.4 Para 2030, reducir en un tercio la mortalidad 
prematura por enfermedades no transmisibles mediante la prevención y el tratamiento y promover la salud mental y el bienestar.</v>
      </c>
    </row>
    <row r="144" spans="2:16" ht="224.25">
      <c r="B144" s="93" t="str">
        <f>IF(ISBLANK('5. Pp (3 años)'!B121),"",'5. Pp (3 años)'!B121)</f>
        <v xml:space="preserve">
Coordinación de Atención a la Discapacidad</v>
      </c>
      <c r="C144" s="29" t="str">
        <f>IF(ISBLANK('5. Pp (3 años)'!C121),"",'5. Pp (3 años)'!C121)</f>
        <v>Actividad</v>
      </c>
      <c r="D144" s="31" t="str">
        <f>IF(ISBLANK('5. Pp (3 años)'!D121),"",'5. Pp (3 años)'!D121)</f>
        <v>4.2.1.1.17.1. Realización de terapias de rehabilitación para personas con discapacidad temporal y/o permanente.</v>
      </c>
      <c r="E144" s="31" t="str">
        <f>IF(ISBLANK('5. Pp (3 años)'!E121),"",'5. Pp (3 años)'!E121)</f>
        <v>PTRR: Porcentaje de Terapias de Rehabilitación Realizadas.</v>
      </c>
      <c r="F144" s="31" t="str">
        <f>IF(ISBLANK('5. Pp (3 años)'!F121),"",'5. Pp (3 años)'!F121)</f>
        <v>Este indicador mide el grado de cumplimiento de  terapias de rehabilitación física,  ocupacional e hidroterapia realizadas a personas con discapacidad temporal y/o permanente.</v>
      </c>
      <c r="G144" s="29" t="str">
        <f>IF(ISBLANK('5. Pp (3 años)'!G121),"",'5. Pp (3 años)'!G121)</f>
        <v>Eficacia</v>
      </c>
      <c r="H144" s="29" t="str">
        <f>IF(ISBLANK('5. Pp (3 años)'!H121),"",'5. Pp (3 años)'!H121)</f>
        <v>Trimestral</v>
      </c>
      <c r="I144" s="31" t="str">
        <f>IF(ISBLANK('5. Pp (3 años)'!I121),"",'5. Pp (3 años)'!I121)</f>
        <v xml:space="preserve">                MÉTODO DE CÁLCULO 
                PTRR=(TTRR/TTRE)*100
                             VARIABLES 
 PTRR: Porcentaje de Terapias de Rehabilitación Realizadas.
TTRR: Total de Terapias de Rehabilitación Realizadas.
TTRE: Total de Terapias de Rehabilitación Estimadas.</v>
      </c>
      <c r="J144" s="31" t="str">
        <f>IF(ISBLANK('5. Pp (3 años)'!J121),"",'5. Pp (3 años)'!J121)</f>
        <v>UNIDAD DE MEDIDA DEL INDICADOR:
Porcentaje.
UNIDAD DE MEDIDA DE LAS VARIABLES:
Terapias</v>
      </c>
      <c r="K144" s="29" t="str">
        <f>IF(ISBLANK('5. Pp (3 años)'!K121),"",'5. Pp (3 años)'!K121)</f>
        <v>Ascendente</v>
      </c>
      <c r="L144" s="31" t="str">
        <f>IF(ISBLANK('5. Pp (3 años)'!L121),"",'5. Pp (3 años)'!L121)</f>
        <v>PTRR: Del 01 de enero de 2025 al 31 de diciembre de 2027 se realizarán 18,472 Terapias de Rehabilitación.
VARIACIÓN DE LA META EN RELACIÓN A LA LÍNEA BASE
Meta absoluta: -3,253 Terapias de Rehabilitación.
Meta relativa: -14.97% inferior a la línea base.</v>
      </c>
      <c r="M144" s="31" t="str">
        <f>IF(ISBLANK('5. Pp (3 años)'!M121),"",'5. Pp (3 años)'!M121)</f>
        <v>PTRR: Del 01 de enero de 2022 al 31 de diciembre de 2024 se realizarán 21,725 terapias de rehabilitación.
2022: 10,443
2023: 5,850
2024: 5,432
Total: 21,725</v>
      </c>
      <c r="N144" s="31" t="str">
        <f>IF(ISBLANK('5. Pp (3 años)'!N121),"",'5. Pp (3 años)'!N121)</f>
        <v>Nombre del documento: 
Reporte Estadístico e Informativo  de los Servicios Otorgados  a la Población Prioritaria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44" s="31" t="str">
        <f>IF(ISBLANK('5. Pp (3 años)'!O121),"",'5. Pp (3 años)'!O121)</f>
        <v>Las personas con discapacidad temporal y/o permanente solicitan terapias de rehabilitación en el Centro de Rehabilitación Integral Municipal.</v>
      </c>
      <c r="P144" s="204" t="str">
        <f>IF(ISBLANK('5. Pp (3 años)'!P121),"",'5. Pp (3 años)'!P121)</f>
        <v/>
      </c>
    </row>
    <row r="145" spans="2:16" ht="224.25">
      <c r="B145" s="93" t="str">
        <f>IF(ISBLANK('5. Pp (3 años)'!B122),"",'5. Pp (3 años)'!B122)</f>
        <v xml:space="preserve">
Coordinación de Atención a la Discapacidad</v>
      </c>
      <c r="C145" s="29" t="str">
        <f>IF(ISBLANK('5. Pp (3 años)'!C122),"",'5. Pp (3 años)'!C122)</f>
        <v>Actividad</v>
      </c>
      <c r="D145" s="31" t="str">
        <f>IF(ISBLANK('5. Pp (3 años)'!D122),"",'5. Pp (3 años)'!D122)</f>
        <v>4.2.1.1.17.2. Atención a niñas, niños y adolescentes con trastorno del espectro autista, en el Centro de Autismo DIF-Teletón.</v>
      </c>
      <c r="E145" s="31" t="str">
        <f>IF(ISBLANK('5. Pp (3 años)'!E122),"",'5. Pp (3 años)'!E122)</f>
        <v>PANNAR: Porcentaje de  Atenciones a Niñas, Niños y Adolescentes con trastorno del espectro autista Realizadas.</v>
      </c>
      <c r="F145" s="31" t="str">
        <f>IF(ISBLANK('5. Pp (3 años)'!F122),"",'5. Pp (3 años)'!F122)</f>
        <v>Este indicador mide el grado de cumplimiento de atenciones otorgadas tales como: pediatría, neurología pediátrica, psiquiatría, audiología, foniatría, psicología familiar, entre otras, para coadyuvar en su inclusión en el entorno familiar y en su comunidad.</v>
      </c>
      <c r="G145" s="29" t="str">
        <f>IF(ISBLANK('5. Pp (3 años)'!G122),"",'5. Pp (3 años)'!G122)</f>
        <v>Eficacia</v>
      </c>
      <c r="H145" s="29" t="str">
        <f>IF(ISBLANK('5. Pp (3 años)'!H122),"",'5. Pp (3 años)'!H122)</f>
        <v>Trimestral</v>
      </c>
      <c r="I145" s="31" t="str">
        <f>IF(ISBLANK('5. Pp (3 años)'!I122),"",'5. Pp (3 años)'!I122)</f>
        <v xml:space="preserve">                MÉTODO DE CÁLCULO 
    PANNAR=(TANNAR/TANNAE)*100
                             VARIABLES
PANNAR: Porcentaje de Atenciones a Niñas, Niños y Adolescentes con trastorno del espectro autista Realizadas.
TANNAR: Total de Atenciones a Niñas, Niños y Adolescentes con trastorno del espectro autista Realizadas.
TANNAE: Total de Atenciones a Niñas, Niños y Adolescentes con trastorno del espectro autista Estimadas.</v>
      </c>
      <c r="J145" s="31" t="str">
        <f>IF(ISBLANK('5. Pp (3 años)'!J122),"",'5. Pp (3 años)'!J122)</f>
        <v>UNIDAD DE MEDIDA DEL INDICADOR:
Porcentaje.
UNIDAD DE MEDIDA DE LAS VARIABLES:
Atenciones</v>
      </c>
      <c r="K145" s="29" t="str">
        <f>IF(ISBLANK('5. Pp (3 años)'!K122),"",'5. Pp (3 años)'!K122)</f>
        <v>Ascendente</v>
      </c>
      <c r="L145" s="31" t="str">
        <f>IF(ISBLANK('5. Pp (3 años)'!L122),"",'5. Pp (3 años)'!L122)</f>
        <v>PANNAR: Del 01 de enero de 2025 al 31 de diciembre de 2027, se realizarán 36,700 atenciones del trastorno del espectro autista.</v>
      </c>
      <c r="M145" s="31" t="str">
        <f>IF(ISBLANK('5. Pp (3 años)'!M122),"",'5. Pp (3 años)'!M122)</f>
        <v>PANNAR: No existe la Línea base debido a que este indicador es de nueva creación.
A partir de 2025 se inicia la integración de la línea base para el siguiente periodo de gobierno.</v>
      </c>
      <c r="N145" s="31" t="str">
        <f>IF(ISBLANK('5. Pp (3 años)'!N122),"",'5. Pp (3 años)'!N122)</f>
        <v>Nombre del documento: 
Reporte Estadístico e Informativo de los Servicios Otorgados a la Población Prioritaria
Nombre de quien genera la información:
Coordinación de Atención a la Discapacidad
Periodicidad con que se genera la información: 
Trimestral.
Ubicación: 
En el área administrativa de la Coordinación de Atención a la Discapacidad.</v>
      </c>
      <c r="O145" s="31" t="str">
        <f>IF(ISBLANK('5. Pp (3 años)'!O122),"",'5. Pp (3 años)'!O122)</f>
        <v xml:space="preserve">Los padres o tutores de las niñas, niños y adolescentes con el trastorno del espectro autista solicitan la atención con los servicios que se brindan. </v>
      </c>
      <c r="P145" s="204" t="str">
        <f>IF(ISBLANK('5. Pp (3 años)'!P122),"",'5. Pp (3 años)'!P122)</f>
        <v/>
      </c>
    </row>
    <row r="146" spans="2:16" ht="224.25">
      <c r="B146" s="93" t="str">
        <f>IF(ISBLANK('5. Pp (3 años)'!B123),"",'5. Pp (3 años)'!B123)</f>
        <v xml:space="preserve">
Coordinación de Atención a la Discapacidad</v>
      </c>
      <c r="C146" s="29" t="str">
        <f>IF(ISBLANK('5. Pp (3 años)'!C123),"",'5. Pp (3 años)'!C123)</f>
        <v>Actividad</v>
      </c>
      <c r="D146" s="31" t="str">
        <f>IF(ISBLANK('5. Pp (3 años)'!D123),"",'5. Pp (3 años)'!D123)</f>
        <v>4.2.1.1.17.3. Realización de Servicios de Inclusión.</v>
      </c>
      <c r="E146" s="31" t="str">
        <f>IF(ISBLANK('5. Pp (3 años)'!E123),"",'5. Pp (3 años)'!E123)</f>
        <v>PSIR: Porcentaje de Servicios de Inclusión Realizados.</v>
      </c>
      <c r="F146" s="31" t="str">
        <f>IF(ISBLANK('5. Pp (3 años)'!F123),"",'5. Pp (3 años)'!F123)</f>
        <v>Este indicador mide el cumplimiento de los servicios de inclusión realizados tales como: certificados de discapacidad permanente, atenciones psicológicas, valoraciones, pruebas psicométricas, terapias de lenguaje y aprendizaje, así como el servicio de transporte inclusivo.</v>
      </c>
      <c r="G146" s="29" t="str">
        <f>IF(ISBLANK('5. Pp (3 años)'!G123),"",'5. Pp (3 años)'!G123)</f>
        <v>Eficacia</v>
      </c>
      <c r="H146" s="29" t="str">
        <f>IF(ISBLANK('5. Pp (3 años)'!H123),"",'5. Pp (3 años)'!H123)</f>
        <v>Trimestral</v>
      </c>
      <c r="I146" s="31" t="str">
        <f>IF(ISBLANK('5. Pp (3 años)'!I123),"",'5. Pp (3 años)'!I123)</f>
        <v xml:space="preserve">                 MÉTODO DE CÁLCULO 
                   PSIR=(TSIR/TSIE)*100
                              VARIABLES
PSIR: Porcentaje de Servicios de Inclusión Realizados.
TSIR: Total de Servicios de Inclusión Realizados.
TSIE: Total de Servicios de Inclusión Estimados.</v>
      </c>
      <c r="J146" s="31" t="str">
        <f>IF(ISBLANK('5. Pp (3 años)'!J123),"",'5. Pp (3 años)'!J123)</f>
        <v>UNIDAD DE MEDIDA DEL INDICADOR:
Porcentaje.
UNIDAD DE MEDIDA DE LAS VARIABLES:
Servicios</v>
      </c>
      <c r="K146" s="29" t="str">
        <f>IF(ISBLANK('5. Pp (3 años)'!K123),"",'5. Pp (3 años)'!K123)</f>
        <v>Ascendente</v>
      </c>
      <c r="L146" s="31" t="str">
        <f>IF(ISBLANK('5. Pp (3 años)'!L123),"",'5. Pp (3 años)'!L123)</f>
        <v>PSIR: Del 01 de enero de 2025 al 31 de diciembre de 2027 se realizarán 57,499 servicios de inclusión.
VARIACIÓN DE LA META EN RELACIÓN A LA LÍNEA BASE
Meta absoluta: 15,414 servicios de inclusión..
Meta relativa: 36.62% superior a la línea base.</v>
      </c>
      <c r="M146" s="31" t="str">
        <f>IF(ISBLANK('5. Pp (3 años)'!M123),"",'5. Pp (3 años)'!M123)</f>
        <v>PSIR: Del 01 de enero de 2022 al 31 de diciembre de 2024, se brindaron 42,085 servicios de inclusión.
2022: 7,320
2023: 14,863
2024: 19,902
Total: 42,085</v>
      </c>
      <c r="N146" s="31" t="str">
        <f>IF(ISBLANK('5. Pp (3 años)'!N123),"",'5. Pp (3 años)'!N123)</f>
        <v>Nombre del documento: 
Reporte Estadístico e Informativo de los Servicios Otorgados  a las personas con discapacidad.
Nombre de quien genera la información:
Coordinación de Atención a la Discapacidad
Periodicidad con que se genera la información: 
Trimestral.
Liga de la página donde se localiza la información o ubicación:
En el área administrativa de la Coordinación de Atención a la Discapacidad.</v>
      </c>
      <c r="O146" s="31" t="str">
        <f>IF(ISBLANK('5. Pp (3 años)'!O123),"",'5. Pp (3 años)'!O123)</f>
        <v>La población con alguna discapacidad solicita  servicios de inclusión.</v>
      </c>
      <c r="P146" s="204" t="str">
        <f>IF(ISBLANK('5. Pp (3 años)'!P123),"",'5. Pp (3 años)'!P123)</f>
        <v/>
      </c>
    </row>
    <row r="147" spans="2:16" ht="17.25">
      <c r="B147" s="93" t="e">
        <f>IF(ISBLANK('5. Pp (3 años)'!#REF!),"",'5. Pp (3 años)'!#REF!)</f>
        <v>#REF!</v>
      </c>
      <c r="C147" s="29" t="e">
        <f>IF(ISBLANK('5. Pp (3 años)'!#REF!),"",'5. Pp (3 años)'!#REF!)</f>
        <v>#REF!</v>
      </c>
      <c r="D147" s="31" t="e">
        <f>IF(ISBLANK('5. Pp (3 años)'!#REF!),"",'5. Pp (3 años)'!#REF!)</f>
        <v>#REF!</v>
      </c>
      <c r="E147" s="31" t="e">
        <f>IF(ISBLANK('5. Pp (3 años)'!#REF!),"",'5. Pp (3 años)'!#REF!)</f>
        <v>#REF!</v>
      </c>
      <c r="F147" s="31" t="e">
        <f>IF(ISBLANK('5. Pp (3 años)'!#REF!),"",'5. Pp (3 años)'!#REF!)</f>
        <v>#REF!</v>
      </c>
      <c r="G147" s="29" t="e">
        <f>IF(ISBLANK('5. Pp (3 años)'!#REF!),"",'5. Pp (3 años)'!#REF!)</f>
        <v>#REF!</v>
      </c>
      <c r="H147" s="29" t="e">
        <f>IF(ISBLANK('5. Pp (3 años)'!#REF!),"",'5. Pp (3 años)'!#REF!)</f>
        <v>#REF!</v>
      </c>
      <c r="I147" s="31" t="e">
        <f>IF(ISBLANK('5. Pp (3 años)'!#REF!),"",'5. Pp (3 años)'!#REF!)</f>
        <v>#REF!</v>
      </c>
      <c r="J147" s="31" t="e">
        <f>IF(ISBLANK('5. Pp (3 años)'!#REF!),"",'5. Pp (3 años)'!#REF!)</f>
        <v>#REF!</v>
      </c>
      <c r="K147" s="29" t="e">
        <f>IF(ISBLANK('5. Pp (3 años)'!#REF!),"",'5. Pp (3 años)'!#REF!)</f>
        <v>#REF!</v>
      </c>
      <c r="L147" s="31" t="e">
        <f>IF(ISBLANK('5. Pp (3 años)'!#REF!),"",'5. Pp (3 años)'!#REF!)</f>
        <v>#REF!</v>
      </c>
      <c r="M147" s="31" t="e">
        <f>IF(ISBLANK('5. Pp (3 años)'!#REF!),"",'5. Pp (3 años)'!#REF!)</f>
        <v>#REF!</v>
      </c>
      <c r="N147" s="31" t="e">
        <f>IF(ISBLANK('5. Pp (3 años)'!#REF!),"",'5. Pp (3 años)'!#REF!)</f>
        <v>#REF!</v>
      </c>
      <c r="O147" s="31" t="e">
        <f>IF(ISBLANK('5. Pp (3 años)'!#REF!),"",'5. Pp (3 años)'!#REF!)</f>
        <v>#REF!</v>
      </c>
      <c r="P147" s="204" t="e">
        <f>IF(ISBLANK('5. Pp (3 años)'!#REF!),"",'5. Pp (3 años)'!#REF!)</f>
        <v>#REF!</v>
      </c>
    </row>
    <row r="148" spans="2:16" ht="17.25">
      <c r="B148" s="93" t="e">
        <f>IF(ISBLANK('5. Pp (3 años)'!#REF!),"",'5. Pp (3 años)'!#REF!)</f>
        <v>#REF!</v>
      </c>
      <c r="C148" s="29" t="e">
        <f>IF(ISBLANK('5. Pp (3 años)'!#REF!),"",'5. Pp (3 años)'!#REF!)</f>
        <v>#REF!</v>
      </c>
      <c r="D148" s="31" t="e">
        <f>IF(ISBLANK('5. Pp (3 años)'!#REF!),"",'5. Pp (3 años)'!#REF!)</f>
        <v>#REF!</v>
      </c>
      <c r="E148" s="31" t="e">
        <f>IF(ISBLANK('5. Pp (3 años)'!#REF!),"",'5. Pp (3 años)'!#REF!)</f>
        <v>#REF!</v>
      </c>
      <c r="F148" s="31" t="e">
        <f>IF(ISBLANK('5. Pp (3 años)'!#REF!),"",'5. Pp (3 años)'!#REF!)</f>
        <v>#REF!</v>
      </c>
      <c r="G148" s="29" t="e">
        <f>IF(ISBLANK('5. Pp (3 años)'!#REF!),"",'5. Pp (3 años)'!#REF!)</f>
        <v>#REF!</v>
      </c>
      <c r="H148" s="29" t="e">
        <f>IF(ISBLANK('5. Pp (3 años)'!#REF!),"",'5. Pp (3 años)'!#REF!)</f>
        <v>#REF!</v>
      </c>
      <c r="I148" s="31" t="e">
        <f>IF(ISBLANK('5. Pp (3 años)'!#REF!),"",'5. Pp (3 años)'!#REF!)</f>
        <v>#REF!</v>
      </c>
      <c r="J148" s="31" t="e">
        <f>IF(ISBLANK('5. Pp (3 años)'!#REF!),"",'5. Pp (3 años)'!#REF!)</f>
        <v>#REF!</v>
      </c>
      <c r="K148" s="29" t="e">
        <f>IF(ISBLANK('5. Pp (3 años)'!#REF!),"",'5. Pp (3 años)'!#REF!)</f>
        <v>#REF!</v>
      </c>
      <c r="L148" s="31" t="e">
        <f>IF(ISBLANK('5. Pp (3 años)'!#REF!),"",'5. Pp (3 años)'!#REF!)</f>
        <v>#REF!</v>
      </c>
      <c r="M148" s="31" t="e">
        <f>IF(ISBLANK('5. Pp (3 años)'!#REF!),"",'5. Pp (3 años)'!#REF!)</f>
        <v>#REF!</v>
      </c>
      <c r="N148" s="31" t="e">
        <f>IF(ISBLANK('5. Pp (3 años)'!#REF!),"",'5. Pp (3 años)'!#REF!)</f>
        <v>#REF!</v>
      </c>
      <c r="O148" s="31" t="e">
        <f>IF(ISBLANK('5. Pp (3 años)'!#REF!),"",'5. Pp (3 años)'!#REF!)</f>
        <v>#REF!</v>
      </c>
      <c r="P148" s="204" t="e">
        <f>IF(ISBLANK('5. Pp (3 años)'!#REF!),"",'5. Pp (3 años)'!#REF!)</f>
        <v>#REF!</v>
      </c>
    </row>
    <row r="149" spans="2:16" ht="189.75">
      <c r="B149" s="89" t="str">
        <f>IF(ISBLANK('5. Pp (3 años)'!B124),"",'5. Pp (3 años)'!B124)</f>
        <v xml:space="preserve"> Dirección de la Familia</v>
      </c>
      <c r="C149" s="64" t="str">
        <f>IF(ISBLANK('5. Pp (3 años)'!C124),"",'5. Pp (3 años)'!C124)</f>
        <v>Componente</v>
      </c>
      <c r="D149" s="91" t="str">
        <f>IF(ISBLANK('5. Pp (3 años)'!D124),"",'5. Pp (3 años)'!D124)</f>
        <v>4.2.1.1.18. Acciones para fomentar el sano desarrollo, la unión e integración del núcleo familiar como base de la sociedad, realizadas.</v>
      </c>
      <c r="E149" s="91" t="str">
        <f>IF(ISBLANK('5. Pp (3 años)'!E124),"",'5. Pp (3 años)'!E124)</f>
        <v>PAR: Porcentaje de Acciones Realizadas.</v>
      </c>
      <c r="F149" s="91" t="str">
        <f>IF(ISBLANK('5. Pp (3 años)'!F124),"",'5. Pp (3 años)'!F124)</f>
        <v>Este indicador mide el grado de cumplimiento de las acciones programadas con el objetivo de fomentar el sano desarrollo, la unión e integración del núcleo familiar.</v>
      </c>
      <c r="G149" s="64" t="str">
        <f>IF(ISBLANK('5. Pp (3 años)'!G124),"",'5. Pp (3 años)'!G124)</f>
        <v>Eficacia</v>
      </c>
      <c r="H149" s="64" t="str">
        <f>IF(ISBLANK('5. Pp (3 años)'!H124),"",'5. Pp (3 años)'!H124)</f>
        <v>Trimestral</v>
      </c>
      <c r="I149" s="91" t="str">
        <f>IF(ISBLANK('5. Pp (3 años)'!I124),"",'5. Pp (3 años)'!I124)</f>
        <v xml:space="preserve">                MÉTODO DE CÁLCULO
                     PAR=(TAR/TAE)*100
                               VARIABLES
PAR: Porcentaje de Acciones Realizadas.
TAR: Total de Acciones Realizadas.
TAE: Total de Acciones Estimadas.</v>
      </c>
      <c r="J149" s="91" t="str">
        <f>IF(ISBLANK('5. Pp (3 años)'!J124),"",'5. Pp (3 años)'!J124)</f>
        <v>UNIDAD DE MEDIDA DEL INDICADOR:
Porcentaje.
UNIDAD DE MEDIDA DE LAS VARIABLES:
Acciones</v>
      </c>
      <c r="K149" s="64" t="str">
        <f>IF(ISBLANK('5. Pp (3 años)'!K124),"",'5. Pp (3 años)'!K124)</f>
        <v>Ascendente</v>
      </c>
      <c r="L149" s="91" t="str">
        <f>IF(ISBLANK('5. Pp (3 años)'!L124),"",'5. Pp (3 años)'!L124)</f>
        <v>PAR: del 01 de enero del 2025 al 31 de diciembre del 2027 se realizarán 66 acciones para fomentar el sano desarrollo, la unión e integración del núcleo familiar.
VARIACIÓN DE LA META EN RELACIÓN A LA LÍNEA BASE
Meta Absoluta: 44 acciones.
Meta Relativa: 200 % superior a la línea base.</v>
      </c>
      <c r="M149" s="91" t="str">
        <f>IF(ISBLANK('5. Pp (3 años)'!M124),"",'5. Pp (3 años)'!M124)</f>
        <v xml:space="preserve">
PAR: Del 01 enero al 31 de diciembre 2024, se realizaron 22 acciones y programas.
*Antes del 2024, no se contaba con línea base.
2024: 22
Total: 22</v>
      </c>
      <c r="N149" s="91" t="str">
        <f>IF(ISBLANK('5. Pp (3 años)'!N124),"",'5. Pp (3 años)'!N124)</f>
        <v>Nombre del Documento: Fichas informativas del evento.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v>
      </c>
      <c r="O149" s="91" t="str">
        <f>IF(ISBLANK('5. Pp (3 años)'!O124),"",'5. Pp (3 años)'!O124)</f>
        <v>Las condiciones climatológicas son las idóneas para realizar las acciones (Eventos y Actividades) programadas.
Coadyuvan y se crea la sinergia adecuada con autoridades e invitados, para realizar las Acciones (Eventos y actividades) programadas.</v>
      </c>
      <c r="P149" s="92" t="str">
        <f>IF(ISBLANK('5. Pp (3 años)'!P124),"",'5. Pp (3 años)'!P124)</f>
        <v/>
      </c>
    </row>
    <row r="150" spans="2:16" ht="224.25">
      <c r="B150" s="93" t="str">
        <f>IF(ISBLANK('5. Pp (3 años)'!B125),"",'5. Pp (3 años)'!B125)</f>
        <v xml:space="preserve">
Dirección de la Familia</v>
      </c>
      <c r="C150" s="29" t="str">
        <f>IF(ISBLANK('5. Pp (3 años)'!C125),"",'5. Pp (3 años)'!C125)</f>
        <v>Actividad</v>
      </c>
      <c r="D150" s="31" t="str">
        <f>IF(ISBLANK('5. Pp (3 años)'!D125),"",'5. Pp (3 años)'!D125)</f>
        <v xml:space="preserve">4.2.1.1.18.1.  Participación en actividades, brigadas y eventos, que fomenten la sana convivencia en el núcleo familiar y su comunidad. </v>
      </c>
      <c r="E150" s="31" t="str">
        <f>IF(ISBLANK('5. Pp (3 años)'!E125),"",'5. Pp (3 años)'!E125)</f>
        <v>PPBER: Porcentaje  de Participación en Actividades, Brigadas y Eventos Realizados</v>
      </c>
      <c r="F150" s="31" t="str">
        <f>IF(ISBLANK('5. Pp (3 años)'!F125),"",'5. Pp (3 años)'!F125)</f>
        <v>Este indicador mide el cumplimiento de las Participaciones en actividades, brigadas y eventos como son el Dia Nacional de la Familia, Miss y Míster Adulto Mayor, Abuelotón, Dia del Adulto Mayor, entre otros, que fomenten la sana convivencia en el núcleo familiar y su comunidad.</v>
      </c>
      <c r="G150" s="29" t="str">
        <f>IF(ISBLANK('5. Pp (3 años)'!G125),"",'5. Pp (3 años)'!G125)</f>
        <v>Eficacia</v>
      </c>
      <c r="H150" s="29" t="str">
        <f>IF(ISBLANK('5. Pp (3 años)'!H125),"",'5. Pp (3 años)'!H125)</f>
        <v>Trimestral</v>
      </c>
      <c r="I150" s="31" t="str">
        <f>IF(ISBLANK('5. Pp (3 años)'!I125),"",'5. Pp (3 años)'!I125)</f>
        <v xml:space="preserve">                MÉTODO DE CÁLCULO
          PPBER=(TPBER/TPBEP)*100
                               VARIABLES
PPBER: Porcentaje  de Participación en Actividades, Brigadas y Eventos Realizados
TPBER: Total de  Participación en Actividades, Brigadas y Eventos Realizados 
TPBEP:  Total de Participación en Actividades, Brigadas y Eventos Programados.</v>
      </c>
      <c r="J150" s="31" t="str">
        <f>IF(ISBLANK('5. Pp (3 años)'!J125),"",'5. Pp (3 años)'!J125)</f>
        <v>UNIDAD DE MEDIDA DEL INDICADOR:
Porcentaje.
UNIDAD DE MEDIDA DE LAS VARIABLES
Participaciones</v>
      </c>
      <c r="K150" s="29" t="str">
        <f>IF(ISBLANK('5. Pp (3 años)'!K125),"",'5. Pp (3 años)'!K125)</f>
        <v>Ascendente</v>
      </c>
      <c r="L150" s="31" t="str">
        <f>IF(ISBLANK('5. Pp (3 años)'!L125),"",'5. Pp (3 años)'!L125)</f>
        <v xml:space="preserve">PPBER: del 01 de enero del 2025 al 31 de diciembre del 2027 se participará en 156 Actividades, brigadas y eventos que fomenten la sana convivencia en el núcleo familiar y su comunidad. 
Meta Absoluta: 96Actividades, Brigadas y Eventos
Meta Relativa: 160% superior a la línea base. </v>
      </c>
      <c r="M150" s="31" t="str">
        <f>IF(ISBLANK('5. Pp (3 años)'!M125),"",'5. Pp (3 años)'!M125)</f>
        <v xml:space="preserve">
PPBER: Del 01 enero de 2024 a 31 de diciembre 2024, se participó en 60 Eventos y Actividades. 
*Antes del 2024, no se contaba con línea base.
2024: 60
Total: 60</v>
      </c>
      <c r="N150" s="31" t="str">
        <f>IF(ISBLANK('5. Pp (3 años)'!N125),"",'5. Pp (3 años)'!N125)</f>
        <v xml:space="preserve">Nombre del Documento:  
Participación en actividades internas y externas. 
Nombre de quien genera la información: 
Dirección de la Familia
Periodicidad con que se genera la información:
Trimestral
Liga de la página donde se localiza la información o ubicación:
Lefort en la oficina administrativa de la Dirección de la Familia, ubicado en el archivero, rotulado como "Medios de verificación"
</v>
      </c>
      <c r="O150" s="31" t="str">
        <f>IF(ISBLANK('5. Pp (3 años)'!O125),"",'5. Pp (3 años)'!O125)</f>
        <v xml:space="preserve"> Las condiciones climatológicas son las idóneas para participación en las actividades, brigadas y eventos.</v>
      </c>
      <c r="P150" s="204" t="str">
        <f>IF(ISBLANK('5. Pp (3 años)'!P125),"",'5. Pp (3 años)'!P125)</f>
        <v/>
      </c>
    </row>
    <row r="151" spans="2:16" ht="17.25">
      <c r="B151" s="93" t="e">
        <f>IF(ISBLANK('5. Pp (3 años)'!#REF!),"",'5. Pp (3 años)'!#REF!)</f>
        <v>#REF!</v>
      </c>
      <c r="C151" s="29" t="e">
        <f>IF(ISBLANK('5. Pp (3 años)'!#REF!),"",'5. Pp (3 años)'!#REF!)</f>
        <v>#REF!</v>
      </c>
      <c r="D151" s="31" t="e">
        <f>IF(ISBLANK('5. Pp (3 años)'!#REF!),"",'5. Pp (3 años)'!#REF!)</f>
        <v>#REF!</v>
      </c>
      <c r="E151" s="31" t="e">
        <f>IF(ISBLANK('5. Pp (3 años)'!#REF!),"",'5. Pp (3 años)'!#REF!)</f>
        <v>#REF!</v>
      </c>
      <c r="F151" s="31" t="e">
        <f>IF(ISBLANK('5. Pp (3 años)'!#REF!),"",'5. Pp (3 años)'!#REF!)</f>
        <v>#REF!</v>
      </c>
      <c r="G151" s="29" t="e">
        <f>IF(ISBLANK('5. Pp (3 años)'!#REF!),"",'5. Pp (3 años)'!#REF!)</f>
        <v>#REF!</v>
      </c>
      <c r="H151" s="29" t="e">
        <f>IF(ISBLANK('5. Pp (3 años)'!#REF!),"",'5. Pp (3 años)'!#REF!)</f>
        <v>#REF!</v>
      </c>
      <c r="I151" s="31" t="e">
        <f>IF(ISBLANK('5. Pp (3 años)'!#REF!),"",'5. Pp (3 años)'!#REF!)</f>
        <v>#REF!</v>
      </c>
      <c r="J151" s="31" t="e">
        <f>IF(ISBLANK('5. Pp (3 años)'!#REF!),"",'5. Pp (3 años)'!#REF!)</f>
        <v>#REF!</v>
      </c>
      <c r="K151" s="29" t="e">
        <f>IF(ISBLANK('5. Pp (3 años)'!#REF!),"",'5. Pp (3 años)'!#REF!)</f>
        <v>#REF!</v>
      </c>
      <c r="L151" s="31" t="e">
        <f>IF(ISBLANK('5. Pp (3 años)'!#REF!),"",'5. Pp (3 años)'!#REF!)</f>
        <v>#REF!</v>
      </c>
      <c r="M151" s="31" t="e">
        <f>IF(ISBLANK('5. Pp (3 años)'!#REF!),"",'5. Pp (3 años)'!#REF!)</f>
        <v>#REF!</v>
      </c>
      <c r="N151" s="31" t="e">
        <f>IF(ISBLANK('5. Pp (3 años)'!#REF!),"",'5. Pp (3 años)'!#REF!)</f>
        <v>#REF!</v>
      </c>
      <c r="O151" s="31" t="e">
        <f>IF(ISBLANK('5. Pp (3 años)'!#REF!),"",'5. Pp (3 años)'!#REF!)</f>
        <v>#REF!</v>
      </c>
      <c r="P151" s="204" t="e">
        <f>IF(ISBLANK('5. Pp (3 años)'!#REF!),"",'5. Pp (3 años)'!#REF!)</f>
        <v>#REF!</v>
      </c>
    </row>
    <row r="152" spans="2:16" ht="17.25">
      <c r="B152" s="93" t="e">
        <f>IF(ISBLANK('5. Pp (3 años)'!#REF!),"",'5. Pp (3 años)'!#REF!)</f>
        <v>#REF!</v>
      </c>
      <c r="C152" s="29" t="e">
        <f>IF(ISBLANK('5. Pp (3 años)'!#REF!),"",'5. Pp (3 años)'!#REF!)</f>
        <v>#REF!</v>
      </c>
      <c r="D152" s="31" t="e">
        <f>IF(ISBLANK('5. Pp (3 años)'!#REF!),"",'5. Pp (3 años)'!#REF!)</f>
        <v>#REF!</v>
      </c>
      <c r="E152" s="31" t="e">
        <f>IF(ISBLANK('5. Pp (3 años)'!#REF!),"",'5. Pp (3 años)'!#REF!)</f>
        <v>#REF!</v>
      </c>
      <c r="F152" s="31" t="e">
        <f>IF(ISBLANK('5. Pp (3 años)'!#REF!),"",'5. Pp (3 años)'!#REF!)</f>
        <v>#REF!</v>
      </c>
      <c r="G152" s="29" t="e">
        <f>IF(ISBLANK('5. Pp (3 años)'!#REF!),"",'5. Pp (3 años)'!#REF!)</f>
        <v>#REF!</v>
      </c>
      <c r="H152" s="29" t="e">
        <f>IF(ISBLANK('5. Pp (3 años)'!#REF!),"",'5. Pp (3 años)'!#REF!)</f>
        <v>#REF!</v>
      </c>
      <c r="I152" s="31" t="e">
        <f>IF(ISBLANK('5. Pp (3 años)'!#REF!),"",'5. Pp (3 años)'!#REF!)</f>
        <v>#REF!</v>
      </c>
      <c r="J152" s="31" t="e">
        <f>IF(ISBLANK('5. Pp (3 años)'!#REF!),"",'5. Pp (3 años)'!#REF!)</f>
        <v>#REF!</v>
      </c>
      <c r="K152" s="29" t="e">
        <f>IF(ISBLANK('5. Pp (3 años)'!#REF!),"",'5. Pp (3 años)'!#REF!)</f>
        <v>#REF!</v>
      </c>
      <c r="L152" s="31" t="e">
        <f>IF(ISBLANK('5. Pp (3 años)'!#REF!),"",'5. Pp (3 años)'!#REF!)</f>
        <v>#REF!</v>
      </c>
      <c r="M152" s="31" t="e">
        <f>IF(ISBLANK('5. Pp (3 años)'!#REF!),"",'5. Pp (3 años)'!#REF!)</f>
        <v>#REF!</v>
      </c>
      <c r="N152" s="31" t="e">
        <f>IF(ISBLANK('5. Pp (3 años)'!#REF!),"",'5. Pp (3 años)'!#REF!)</f>
        <v>#REF!</v>
      </c>
      <c r="O152" s="31" t="e">
        <f>IF(ISBLANK('5. Pp (3 años)'!#REF!),"",'5. Pp (3 años)'!#REF!)</f>
        <v>#REF!</v>
      </c>
      <c r="P152" s="204" t="e">
        <f>IF(ISBLANK('5. Pp (3 años)'!#REF!),"",'5. Pp (3 años)'!#REF!)</f>
        <v>#REF!</v>
      </c>
    </row>
    <row r="153" spans="2:16" ht="17.25">
      <c r="B153" s="93" t="e">
        <f>IF(ISBLANK('5. Pp (3 años)'!#REF!),"",'5. Pp (3 años)'!#REF!)</f>
        <v>#REF!</v>
      </c>
      <c r="C153" s="29" t="e">
        <f>IF(ISBLANK('5. Pp (3 años)'!#REF!),"",'5. Pp (3 años)'!#REF!)</f>
        <v>#REF!</v>
      </c>
      <c r="D153" s="31" t="e">
        <f>IF(ISBLANK('5. Pp (3 años)'!#REF!),"",'5. Pp (3 años)'!#REF!)</f>
        <v>#REF!</v>
      </c>
      <c r="E153" s="31" t="e">
        <f>IF(ISBLANK('5. Pp (3 años)'!#REF!),"",'5. Pp (3 años)'!#REF!)</f>
        <v>#REF!</v>
      </c>
      <c r="F153" s="31" t="e">
        <f>IF(ISBLANK('5. Pp (3 años)'!#REF!),"",'5. Pp (3 años)'!#REF!)</f>
        <v>#REF!</v>
      </c>
      <c r="G153" s="29" t="e">
        <f>IF(ISBLANK('5. Pp (3 años)'!#REF!),"",'5. Pp (3 años)'!#REF!)</f>
        <v>#REF!</v>
      </c>
      <c r="H153" s="29" t="e">
        <f>IF(ISBLANK('5. Pp (3 años)'!#REF!),"",'5. Pp (3 años)'!#REF!)</f>
        <v>#REF!</v>
      </c>
      <c r="I153" s="31" t="e">
        <f>IF(ISBLANK('5. Pp (3 años)'!#REF!),"",'5. Pp (3 años)'!#REF!)</f>
        <v>#REF!</v>
      </c>
      <c r="J153" s="31" t="e">
        <f>IF(ISBLANK('5. Pp (3 años)'!#REF!),"",'5. Pp (3 años)'!#REF!)</f>
        <v>#REF!</v>
      </c>
      <c r="K153" s="29" t="e">
        <f>IF(ISBLANK('5. Pp (3 años)'!#REF!),"",'5. Pp (3 años)'!#REF!)</f>
        <v>#REF!</v>
      </c>
      <c r="L153" s="31" t="e">
        <f>IF(ISBLANK('5. Pp (3 años)'!#REF!),"",'5. Pp (3 años)'!#REF!)</f>
        <v>#REF!</v>
      </c>
      <c r="M153" s="31" t="e">
        <f>IF(ISBLANK('5. Pp (3 años)'!#REF!),"",'5. Pp (3 años)'!#REF!)</f>
        <v>#REF!</v>
      </c>
      <c r="N153" s="31" t="e">
        <f>IF(ISBLANK('5. Pp (3 años)'!#REF!),"",'5. Pp (3 años)'!#REF!)</f>
        <v>#REF!</v>
      </c>
      <c r="O153" s="31" t="e">
        <f>IF(ISBLANK('5. Pp (3 años)'!#REF!),"",'5. Pp (3 años)'!#REF!)</f>
        <v>#REF!</v>
      </c>
      <c r="P153" s="204" t="e">
        <f>IF(ISBLANK('5. Pp (3 años)'!#REF!),"",'5. Pp (3 años)'!#REF!)</f>
        <v>#REF!</v>
      </c>
    </row>
    <row r="154" spans="2:16" ht="17.25">
      <c r="B154" s="93" t="e">
        <f>IF(ISBLANK('5. Pp (3 años)'!#REF!),"",'5. Pp (3 años)'!#REF!)</f>
        <v>#REF!</v>
      </c>
      <c r="C154" s="29" t="e">
        <f>IF(ISBLANK('5. Pp (3 años)'!#REF!),"",'5. Pp (3 años)'!#REF!)</f>
        <v>#REF!</v>
      </c>
      <c r="D154" s="31" t="e">
        <f>IF(ISBLANK('5. Pp (3 años)'!#REF!),"",'5. Pp (3 años)'!#REF!)</f>
        <v>#REF!</v>
      </c>
      <c r="E154" s="31" t="e">
        <f>IF(ISBLANK('5. Pp (3 años)'!#REF!),"",'5. Pp (3 años)'!#REF!)</f>
        <v>#REF!</v>
      </c>
      <c r="F154" s="31" t="e">
        <f>IF(ISBLANK('5. Pp (3 años)'!#REF!),"",'5. Pp (3 años)'!#REF!)</f>
        <v>#REF!</v>
      </c>
      <c r="G154" s="29" t="e">
        <f>IF(ISBLANK('5. Pp (3 años)'!#REF!),"",'5. Pp (3 años)'!#REF!)</f>
        <v>#REF!</v>
      </c>
      <c r="H154" s="29" t="e">
        <f>IF(ISBLANK('5. Pp (3 años)'!#REF!),"",'5. Pp (3 años)'!#REF!)</f>
        <v>#REF!</v>
      </c>
      <c r="I154" s="31" t="e">
        <f>IF(ISBLANK('5. Pp (3 años)'!#REF!),"",'5. Pp (3 años)'!#REF!)</f>
        <v>#REF!</v>
      </c>
      <c r="J154" s="31" t="e">
        <f>IF(ISBLANK('5. Pp (3 años)'!#REF!),"",'5. Pp (3 años)'!#REF!)</f>
        <v>#REF!</v>
      </c>
      <c r="K154" s="29" t="e">
        <f>IF(ISBLANK('5. Pp (3 años)'!#REF!),"",'5. Pp (3 años)'!#REF!)</f>
        <v>#REF!</v>
      </c>
      <c r="L154" s="31" t="e">
        <f>IF(ISBLANK('5. Pp (3 años)'!#REF!),"",'5. Pp (3 años)'!#REF!)</f>
        <v>#REF!</v>
      </c>
      <c r="M154" s="31" t="e">
        <f>IF(ISBLANK('5. Pp (3 años)'!#REF!),"",'5. Pp (3 años)'!#REF!)</f>
        <v>#REF!</v>
      </c>
      <c r="N154" s="31" t="e">
        <f>IF(ISBLANK('5. Pp (3 años)'!#REF!),"",'5. Pp (3 años)'!#REF!)</f>
        <v>#REF!</v>
      </c>
      <c r="O154" s="31" t="e">
        <f>IF(ISBLANK('5. Pp (3 años)'!#REF!),"",'5. Pp (3 años)'!#REF!)</f>
        <v>#REF!</v>
      </c>
      <c r="P154" s="204" t="e">
        <f>IF(ISBLANK('5. Pp (3 años)'!#REF!),"",'5. Pp (3 años)'!#REF!)</f>
        <v>#REF!</v>
      </c>
    </row>
    <row r="155" spans="2:16" ht="224.25">
      <c r="B155" s="89" t="str">
        <f>IF(ISBLANK('5. Pp (3 años)'!B126),"",'5. Pp (3 años)'!B126)</f>
        <v xml:space="preserve"> Coordinación para las Personas Adultas Mayores</v>
      </c>
      <c r="C155" s="64" t="str">
        <f>IF(ISBLANK('5. Pp (3 años)'!C126),"",'5. Pp (3 años)'!C126)</f>
        <v>Componente</v>
      </c>
      <c r="D155" s="91" t="str">
        <f>IF(ISBLANK('5. Pp (3 años)'!D126),"",'5. Pp (3 años)'!D126)</f>
        <v xml:space="preserve">4.2.1.1.19. Servicios integrales para personas adultas mayores, otorgados. </v>
      </c>
      <c r="E155" s="91" t="str">
        <f>IF(ISBLANK('5. Pp (3 años)'!E126),"",'5. Pp (3 años)'!E126)</f>
        <v>PSAMO: Porcentaje de Servicios integrales a personas Adultas Mayores Otorgados.</v>
      </c>
      <c r="F155" s="91" t="str">
        <f>IF(ISBLANK('5. Pp (3 años)'!F126),"",'5. Pp (3 años)'!F126)</f>
        <v>Este indicador mide el cumplimiento de servicios integrales otorgados a las personas adultas mayores como son: terapia psicológica, vinculación laboral, cursos, talleres, estancia de día, trabajo social, alimentación, asesoría jurídica y actividades.</v>
      </c>
      <c r="G155" s="64" t="str">
        <f>IF(ISBLANK('5. Pp (3 años)'!G126),"",'5. Pp (3 años)'!G126)</f>
        <v>Eficacia</v>
      </c>
      <c r="H155" s="64" t="str">
        <f>IF(ISBLANK('5. Pp (3 años)'!H126),"",'5. Pp (3 años)'!H126)</f>
        <v>Trimestral</v>
      </c>
      <c r="I155" s="91" t="str">
        <f>IF(ISBLANK('5. Pp (3 años)'!I126),"",'5. Pp (3 años)'!I126)</f>
        <v xml:space="preserve">               MÉTODO DE CÁLCULO
        PSAMO=(TSAMO/TSAME)*100
                              VARIABLES
PSAMO: Porcentaje de Servicios integrales a Adultas Mayores Otorgados.
TSAMO: Total de Servicios integrales a Adultas Mayores Otorgados.
TSAME: Total de Servicios integrales a Adultas Mayores Estimados.</v>
      </c>
      <c r="J155" s="91" t="str">
        <f>IF(ISBLANK('5. Pp (3 años)'!J126),"",'5. Pp (3 años)'!J126)</f>
        <v>UNIDAD DE MEDIDA DEL INDICADOR:
Porcentaje.
UNIDAD DE MEDIDA DE LAS VARIABLES:
Servicios Integrales.</v>
      </c>
      <c r="K155" s="64" t="str">
        <f>IF(ISBLANK('5. Pp (3 años)'!K126),"",'5. Pp (3 años)'!K126)</f>
        <v>Ascendente</v>
      </c>
      <c r="L155" s="91" t="str">
        <f>IF(ISBLANK('5. Pp (3 años)'!L126),"",'5. Pp (3 años)'!L126)</f>
        <v>PSAMO: Del 01 de enero de 2025 al 31 de diciembre del 2027  se otorgarán 75,684 servicios integrales para personas adultas mayores.
VARIACIÓN DE LA META EN RELACIÓN A LA LÍNEA BASE
Meta Absoluta: 18,550 servicios integrales para personas adultas mayores.
Meta Relativa: 32.47% superior a la línea base.</v>
      </c>
      <c r="M155" s="91" t="str">
        <f>IF(ISBLANK('5. Pp (3 años)'!M126),"",'5. Pp (3 años)'!M126)</f>
        <v>PSAMO: Del 01 de enero de 2022 al 31 de diciembre de 2024 se otorgaron 57,134 servicios integrales con personas adultas mayores.
2022: 16,552
2023: 4,054
2024: 36,528
Total: 57,134</v>
      </c>
      <c r="N155" s="91" t="str">
        <f>IF(ISBLANK('5. Pp (3 años)'!N126),"",'5. Pp (3 años)'!N126)</f>
        <v>Nombre del Documento:
Reporte de servicios integrales brindados a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ubicado en el mueble N°1  de madera.</v>
      </c>
      <c r="O155" s="91" t="str">
        <f>IF(ISBLANK('5. Pp (3 años)'!O126),"",'5. Pp (3 años)'!O126)</f>
        <v>Las personas adultas mayores solicitan los servicios integrales.</v>
      </c>
      <c r="P155" s="92" t="str">
        <f>IF(ISBLANK('5. Pp (3 años)'!P126),"",'5. Pp (3 años)'!P126)</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56" spans="2:16" ht="241.5">
      <c r="B156" s="93" t="str">
        <f>IF(ISBLANK('5. Pp (3 años)'!B127),"",'5. Pp (3 años)'!B127)</f>
        <v xml:space="preserve">
Coordinación para las Personas Adultas Mayores</v>
      </c>
      <c r="C156" s="29" t="str">
        <f>IF(ISBLANK('5. Pp (3 años)'!C127),"",'5. Pp (3 años)'!C127)</f>
        <v>Actividad</v>
      </c>
      <c r="D156" s="31" t="str">
        <f>IF(ISBLANK('5. Pp (3 años)'!D127),"",'5. Pp (3 años)'!D127)</f>
        <v>4.2.1.1.19.1. Realización de servicios psicológicos,  nutricionales, jurídicos, laborales y de trabajo social para mejorar el bienestar físico, emocional y social de las personas adultas mayores.</v>
      </c>
      <c r="E156" s="31" t="str">
        <f>IF(ISBLANK('5. Pp (3 años)'!E127),"",'5. Pp (3 años)'!E127)</f>
        <v xml:space="preserve">PSR: Porcentaje de Servicios Psicológicos,  Nutricionales, Jurídicos,  laborales y de trabajo Social Realizados. </v>
      </c>
      <c r="F156" s="31" t="str">
        <f>IF(ISBLANK('5. Pp (3 años)'!F127),"",'5. Pp (3 años)'!F127)</f>
        <v>Este indicador mide el grado de cumplimiento de servicios psicológicos, nutricionales, jurídicos, laborales y de trabajo social,  realizados a las personas adultas mayores para coadyuvar en su estado optimo de salud física, emocional y en salvaguardar sus derechos.</v>
      </c>
      <c r="G156" s="29" t="str">
        <f>IF(ISBLANK('5. Pp (3 años)'!G127),"",'5. Pp (3 años)'!G127)</f>
        <v>Eficacia</v>
      </c>
      <c r="H156" s="29" t="str">
        <f>IF(ISBLANK('5. Pp (3 años)'!H127),"",'5. Pp (3 años)'!H127)</f>
        <v>Trimestral</v>
      </c>
      <c r="I156" s="31" t="str">
        <f>IF(ISBLANK('5. Pp (3 años)'!I127),"",'5. Pp (3 años)'!I127)</f>
        <v xml:space="preserve">                MÉTODO DE CÁLCULO
                    PSR=(TSR/TSE)*100
                             VARIABLES
PSR: Porcentaje de Servicios Psicológicos,  Nutricionales, Jurídicos,  laborales y de trabajo social  Realizados.
TSR: Total de  Servicios Psicológicos,  Nutricionales, Jurídicos, laborales y de trabajo social Realizados.
TSE:  Total de Servicios Psicológicos,  Nutricionales, Jurídicos, laborales y de trabajo social  Estimados.
</v>
      </c>
      <c r="J156" s="31" t="str">
        <f>IF(ISBLANK('5. Pp (3 años)'!J127),"",'5. Pp (3 años)'!J127)</f>
        <v>UNIDAD DE MEDIDA DEL INDICADOR:
Porcentaje.
UNIDAD DE MEDIDA DE LAS VARIABLES
Servicios</v>
      </c>
      <c r="K156" s="29" t="str">
        <f>IF(ISBLANK('5. Pp (3 años)'!K127),"",'5. Pp (3 años)'!K127)</f>
        <v>Ascendente</v>
      </c>
      <c r="L156" s="31" t="str">
        <f>IF(ISBLANK('5. Pp (3 años)'!L127),"",'5. Pp (3 años)'!L127)</f>
        <v>PSR: Del 01 de enero de 2025 al 31 de diciembre del 2027  , se brindarán 46,884 servicios psicológicos, nutricionales, jurídicos,  laborales y de trabajo social a las personas adultas mayores. 
VARIACIÓN DE LA META EN RELACIÓN A LA LÍNEA BASE
Meta Absoluta: 14,350 servicios para personas adultas mayores.
Meta Relativa: 44.11% superior a la línea base.</v>
      </c>
      <c r="M156" s="31" t="str">
        <f>IF(ISBLANK('5. Pp (3 años)'!M127),"",'5. Pp (3 años)'!M127)</f>
        <v>PSR: Del 01 de enero de 2022 al 31 de diciembre del 2024 se brindaron 32,534 servicios psicológicos, nutricionales, jurídicos,  laborales y de trabajo social a las personas adultas mayores.
2022: 16,552
2023: 1,680
2024: 14,302
Total: 32,534</v>
      </c>
      <c r="N156" s="31" t="str">
        <f>IF(ISBLANK('5. Pp (3 años)'!N127),"",'5. Pp (3 años)'!N127)</f>
        <v>Nombre del Documento:
Base de datos digital de los servicios integrales brindados 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base de datos".</v>
      </c>
      <c r="O156" s="31" t="str">
        <f>IF(ISBLANK('5. Pp (3 años)'!O127),"",'5. Pp (3 años)'!O127)</f>
        <v xml:space="preserve">Las personas adultas mayores solicitan servicios psicológicos,  nutricionales, jurídicos, laborales y de trabajo social. </v>
      </c>
      <c r="P156" s="204" t="str">
        <f>IF(ISBLANK('5. Pp (3 años)'!P127),"",'5. Pp (3 años)'!P127)</f>
        <v/>
      </c>
    </row>
    <row r="157" spans="2:16" ht="310.5">
      <c r="B157" s="93" t="str">
        <f>IF(ISBLANK('5. Pp (3 años)'!B128),"",'5. Pp (3 años)'!B128)</f>
        <v xml:space="preserve">
Coordinación para las Personas Adultas Mayores</v>
      </c>
      <c r="C157" s="29" t="str">
        <f>IF(ISBLANK('5. Pp (3 años)'!C128),"",'5. Pp (3 años)'!C128)</f>
        <v>Actividad</v>
      </c>
      <c r="D157" s="31" t="str">
        <f>IF(ISBLANK('5. Pp (3 años)'!D128),"",'5. Pp (3 años)'!D128)</f>
        <v>4.2.1.1.19.2 Realización de actividades culturales, deportivas y sociales en los diferentes clubs de personas adultas mayores, para fomentar la sana convivencia entre sus integrantes.</v>
      </c>
      <c r="E157" s="31" t="str">
        <f>IF(ISBLANK('5. Pp (3 años)'!E128),"",'5. Pp (3 años)'!E128)</f>
        <v xml:space="preserve">PAAMR: Porcentaje de Actividades para Personas Adultas Mayores Realizados. </v>
      </c>
      <c r="F157" s="31" t="str">
        <f>IF(ISBLANK('5. Pp (3 años)'!F128),"",'5. Pp (3 años)'!F128)</f>
        <v xml:space="preserve">Este indicador mide el grado de cumplimiento de actividades como talleres, pláticas, cursos y eventos para brindar recreación, diversión y fomentar la sana convivencia entre las personas adultas mayores que asisten. 
</v>
      </c>
      <c r="G157" s="29" t="str">
        <f>IF(ISBLANK('5. Pp (3 años)'!G128),"",'5. Pp (3 años)'!G128)</f>
        <v xml:space="preserve">Eficacia </v>
      </c>
      <c r="H157" s="29" t="str">
        <f>IF(ISBLANK('5. Pp (3 años)'!H128),"",'5. Pp (3 años)'!H128)</f>
        <v xml:space="preserve">Trimestral </v>
      </c>
      <c r="I157" s="31" t="str">
        <f>IF(ISBLANK('5. Pp (3 años)'!I128),"",'5. Pp (3 años)'!I128)</f>
        <v xml:space="preserve">                MÉTODO DE CÁLCULO 
         PAAMR=(TAAMR/TAAME)*100
                             VARIABLES 
PAAMR: Porcentaje de Actividades para personas Adultas Mayores Realizados.
TAAMR: Total de Actividades para personas Adultas Mayores Realizados.
TAAME: Total de Actividades para Personas Adultas Mayores Estimados. </v>
      </c>
      <c r="J157" s="31" t="str">
        <f>IF(ISBLANK('5. Pp (3 años)'!J128),"",'5. Pp (3 años)'!J128)</f>
        <v>UNIDAD DE MEDIDA DEL INDICADOR:
Porcentaje.
UNIDAD DE MEDIDA DE LAS VARIABLES:
Actividades.</v>
      </c>
      <c r="K157" s="29" t="str">
        <f>IF(ISBLANK('5. Pp (3 años)'!K128),"",'5. Pp (3 años)'!K128)</f>
        <v xml:space="preserve">Ascendente </v>
      </c>
      <c r="L157" s="31" t="str">
        <f>IF(ISBLANK('5. Pp (3 años)'!L128),"",'5. Pp (3 años)'!L128)</f>
        <v>PAAMR: Del 01 de enero de 2025 al 31 de diciembre del 2027, se realizarán 2,350 actividades para personas adultas mayores.
VARIACIÓN DE LA META EN RELACIÓN A LA LÍNEA BASE
Meta Absoluta: -2,512 actividades para personas adultas mayores.
Meta Relativa: -51.66% inferior a la línea base. 
Nota: La línea base es superior a la meta programada debido a que durante la administración anterior se consideró el número de Personas Adultas Mayores que asistían por actividades, por lo que el dato tuvo un incremento muy elevado, sin embargo, durante esta administración se toma en cuenta las cantidades de actividades realizadas durante cada mes.</v>
      </c>
      <c r="M157" s="31" t="str">
        <f>IF(ISBLANK('5. Pp (3 años)'!M128),"",'5. Pp (3 años)'!M128)</f>
        <v>PAAMR: Del 01 de enero de 2022 al 31 de diciembre de 2024, se realizaron 4,862 actividades para personas adultas mayores.
2022: 1,620
2023: 1,780
2024: 1,462
Total: 4,862</v>
      </c>
      <c r="N157" s="31" t="str">
        <f>IF(ISBLANK('5. Pp (3 años)'!N128),"",'5. Pp (3 años)'!N128)</f>
        <v>Nombre del Documento:
Cronograma de actividades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v>
      </c>
      <c r="O157" s="31" t="str">
        <f>IF(ISBLANK('5. Pp (3 años)'!O128),"",'5. Pp (3 años)'!O128)</f>
        <v xml:space="preserve">Las personas adultas mayores asisten al club de la esperanza y participan en las actividades tales como cursos, talleres y eventos. 
</v>
      </c>
      <c r="P157" s="204" t="str">
        <f>IF(ISBLANK('5. Pp (3 años)'!P128),"",'5. Pp (3 años)'!P128)</f>
        <v/>
      </c>
    </row>
    <row r="158" spans="2:16" ht="241.5">
      <c r="B158" s="93" t="str">
        <f>IF(ISBLANK('5. Pp (3 años)'!B129),"",'5. Pp (3 años)'!B129)</f>
        <v xml:space="preserve">
Coordinación para las Personas Adultas Mayores</v>
      </c>
      <c r="C158" s="29" t="str">
        <f>IF(ISBLANK('5. Pp (3 años)'!C129),"",'5. Pp (3 años)'!C129)</f>
        <v>Actividad</v>
      </c>
      <c r="D158" s="31" t="str">
        <f>IF(ISBLANK('5. Pp (3 años)'!D129),"",'5. Pp (3 años)'!D129)</f>
        <v>4.2.1.1.19.3 Realización de entrega de raciones de alimentos para las personas adultas mayores en la estancia de día y club de la esperanza.</v>
      </c>
      <c r="E158" s="31" t="str">
        <f>IF(ISBLANK('5. Pp (3 años)'!E129),"",'5. Pp (3 años)'!E129)</f>
        <v>PRAE: Porcentaje de Raciones Alimenticias Entregadas.</v>
      </c>
      <c r="F158" s="31" t="str">
        <f>IF(ISBLANK('5. Pp (3 años)'!F129),"",'5. Pp (3 años)'!F129)</f>
        <v>Este indicador mide el grado de cumplimiento de raciones alimenticias entregadas a las personas adultas mayores de la estancia de día y club de la esperanza.</v>
      </c>
      <c r="G158" s="29" t="str">
        <f>IF(ISBLANK('5. Pp (3 años)'!G129),"",'5. Pp (3 años)'!G129)</f>
        <v>Eficacia</v>
      </c>
      <c r="H158" s="29" t="str">
        <f>IF(ISBLANK('5. Pp (3 años)'!H129),"",'5. Pp (3 años)'!H129)</f>
        <v>Trimestral</v>
      </c>
      <c r="I158" s="31" t="str">
        <f>IF(ISBLANK('5. Pp (3 años)'!I129),"",'5. Pp (3 años)'!I129)</f>
        <v xml:space="preserve">                MÉTODO DE CÁLCULO
               PRAE=(TRAE/TRAP)*100
                               VARIABLES
PRAE: Porcentaje de Raciones Alimenticias Entregadas.
TRAE: Total de Raciones Alimenticias Entregadas.
TRAP: Total de Raciones Alimenticias Programadas.</v>
      </c>
      <c r="J158" s="31" t="str">
        <f>IF(ISBLANK('5. Pp (3 años)'!J129),"",'5. Pp (3 años)'!J129)</f>
        <v>UNIDAD DE MEDIDA DEL INDICADOR:
Porcentaje.
UNIDAD DE MEDIDA DE LAS VARIABLES:
Raciones.</v>
      </c>
      <c r="K158" s="29" t="str">
        <f>IF(ISBLANK('5. Pp (3 años)'!K129),"",'5. Pp (3 años)'!K129)</f>
        <v>Ascendente</v>
      </c>
      <c r="L158" s="31" t="str">
        <f>IF(ISBLANK('5. Pp (3 años)'!L129),"",'5. Pp (3 años)'!L129)</f>
        <v>PRAE: Del 01 de enero de 2025 al 31 de diciembre del 2027   se entregarán 26,450 raciones alimenticias a las personas adultas mayores de la estancia de día y club de la esperanza.
VARIACIÓN DE LA META EN RELACIÓN A LA LÍNEA BASE
Meta Absoluta: 7,467 raciones alimenticias.
Meta Relativa: 39.36% superior a la línea base.</v>
      </c>
      <c r="M158" s="31" t="str">
        <f>IF(ISBLANK('5. Pp (3 años)'!M129),"",'5. Pp (3 años)'!M129)</f>
        <v>PRAE: Del 01 de enero de 2022 al 31 de diciembre de 2024 se entregaron 18,983 raciones de alimenticias a las personas adultos mayores.
2022: 3,654
2023: 7,504 
2024: 7,825
Total: 18,983</v>
      </c>
      <c r="N158" s="31" t="str">
        <f>IF(ISBLANK('5. Pp (3 años)'!N129),"",'5. Pp (3 años)'!N129)</f>
        <v>Nombre del Documento:
Reporte  "entrega de raciones de alimentos" de la Coordinación para las Personas Adultas Mayores.
Nombre de quien Genera la información: 
Coordinación para las Personas Adultas Mayores.
Periodicidad con que se genera la información:
Trimestral.
Liga de la página donde se localiza la información o ubicación:
Lefort de la oficina administrativa de la Coordinación para las Personas Adultas Mayores, en el mueble N°1  de madera rotulado como "Medios de verificación -entrega de raciones de alimentos".</v>
      </c>
      <c r="O158" s="31" t="str">
        <f>IF(ISBLANK('5. Pp (3 años)'!O129),"",'5. Pp (3 años)'!O129)</f>
        <v xml:space="preserve">Las personas adultas mayores asisten al club de la esperanza y estancia de día.
Las personas adultas mayores se encuentran en estado optimo de salud para ingerir alimentos.
</v>
      </c>
      <c r="P158" s="204" t="str">
        <f>IF(ISBLANK('5. Pp (3 años)'!P129),"",'5. Pp (3 años)'!P129)</f>
        <v/>
      </c>
    </row>
    <row r="159" spans="2:16" ht="17.25">
      <c r="B159" s="93" t="e">
        <f>IF(ISBLANK('5. Pp (3 años)'!#REF!),"",'5. Pp (3 años)'!#REF!)</f>
        <v>#REF!</v>
      </c>
      <c r="C159" s="29" t="e">
        <f>IF(ISBLANK('5. Pp (3 años)'!#REF!),"",'5. Pp (3 años)'!#REF!)</f>
        <v>#REF!</v>
      </c>
      <c r="D159" s="31" t="e">
        <f>IF(ISBLANK('5. Pp (3 años)'!#REF!),"",'5. Pp (3 años)'!#REF!)</f>
        <v>#REF!</v>
      </c>
      <c r="E159" s="31" t="e">
        <f>IF(ISBLANK('5. Pp (3 años)'!#REF!),"",'5. Pp (3 años)'!#REF!)</f>
        <v>#REF!</v>
      </c>
      <c r="F159" s="31" t="e">
        <f>IF(ISBLANK('5. Pp (3 años)'!#REF!),"",'5. Pp (3 años)'!#REF!)</f>
        <v>#REF!</v>
      </c>
      <c r="G159" s="29" t="e">
        <f>IF(ISBLANK('5. Pp (3 años)'!#REF!),"",'5. Pp (3 años)'!#REF!)</f>
        <v>#REF!</v>
      </c>
      <c r="H159" s="29" t="e">
        <f>IF(ISBLANK('5. Pp (3 años)'!#REF!),"",'5. Pp (3 años)'!#REF!)</f>
        <v>#REF!</v>
      </c>
      <c r="I159" s="31" t="e">
        <f>IF(ISBLANK('5. Pp (3 años)'!#REF!),"",'5. Pp (3 años)'!#REF!)</f>
        <v>#REF!</v>
      </c>
      <c r="J159" s="31" t="e">
        <f>IF(ISBLANK('5. Pp (3 años)'!#REF!),"",'5. Pp (3 años)'!#REF!)</f>
        <v>#REF!</v>
      </c>
      <c r="K159" s="29" t="e">
        <f>IF(ISBLANK('5. Pp (3 años)'!#REF!),"",'5. Pp (3 años)'!#REF!)</f>
        <v>#REF!</v>
      </c>
      <c r="L159" s="31" t="e">
        <f>IF(ISBLANK('5. Pp (3 años)'!#REF!),"",'5. Pp (3 años)'!#REF!)</f>
        <v>#REF!</v>
      </c>
      <c r="M159" s="31" t="e">
        <f>IF(ISBLANK('5. Pp (3 años)'!#REF!),"",'5. Pp (3 años)'!#REF!)</f>
        <v>#REF!</v>
      </c>
      <c r="N159" s="31" t="e">
        <f>IF(ISBLANK('5. Pp (3 años)'!#REF!),"",'5. Pp (3 años)'!#REF!)</f>
        <v>#REF!</v>
      </c>
      <c r="O159" s="31" t="e">
        <f>IF(ISBLANK('5. Pp (3 años)'!#REF!),"",'5. Pp (3 años)'!#REF!)</f>
        <v>#REF!</v>
      </c>
      <c r="P159" s="204" t="e">
        <f>IF(ISBLANK('5. Pp (3 años)'!#REF!),"",'5. Pp (3 años)'!#REF!)</f>
        <v>#REF!</v>
      </c>
    </row>
    <row r="160" spans="2:16" ht="17.25">
      <c r="B160" s="93" t="e">
        <f>IF(ISBLANK('5. Pp (3 años)'!#REF!),"",'5. Pp (3 años)'!#REF!)</f>
        <v>#REF!</v>
      </c>
      <c r="C160" s="29" t="e">
        <f>IF(ISBLANK('5. Pp (3 años)'!#REF!),"",'5. Pp (3 años)'!#REF!)</f>
        <v>#REF!</v>
      </c>
      <c r="D160" s="31" t="e">
        <f>IF(ISBLANK('5. Pp (3 años)'!#REF!),"",'5. Pp (3 años)'!#REF!)</f>
        <v>#REF!</v>
      </c>
      <c r="E160" s="31" t="e">
        <f>IF(ISBLANK('5. Pp (3 años)'!#REF!),"",'5. Pp (3 años)'!#REF!)</f>
        <v>#REF!</v>
      </c>
      <c r="F160" s="31" t="e">
        <f>IF(ISBLANK('5. Pp (3 años)'!#REF!),"",'5. Pp (3 años)'!#REF!)</f>
        <v>#REF!</v>
      </c>
      <c r="G160" s="29" t="e">
        <f>IF(ISBLANK('5. Pp (3 años)'!#REF!),"",'5. Pp (3 años)'!#REF!)</f>
        <v>#REF!</v>
      </c>
      <c r="H160" s="29" t="e">
        <f>IF(ISBLANK('5. Pp (3 años)'!#REF!),"",'5. Pp (3 años)'!#REF!)</f>
        <v>#REF!</v>
      </c>
      <c r="I160" s="31" t="e">
        <f>IF(ISBLANK('5. Pp (3 años)'!#REF!),"",'5. Pp (3 años)'!#REF!)</f>
        <v>#REF!</v>
      </c>
      <c r="J160" s="31" t="e">
        <f>IF(ISBLANK('5. Pp (3 años)'!#REF!),"",'5. Pp (3 años)'!#REF!)</f>
        <v>#REF!</v>
      </c>
      <c r="K160" s="29" t="e">
        <f>IF(ISBLANK('5. Pp (3 años)'!#REF!),"",'5. Pp (3 años)'!#REF!)</f>
        <v>#REF!</v>
      </c>
      <c r="L160" s="31" t="e">
        <f>IF(ISBLANK('5. Pp (3 años)'!#REF!),"",'5. Pp (3 años)'!#REF!)</f>
        <v>#REF!</v>
      </c>
      <c r="M160" s="31" t="e">
        <f>IF(ISBLANK('5. Pp (3 años)'!#REF!),"",'5. Pp (3 años)'!#REF!)</f>
        <v>#REF!</v>
      </c>
      <c r="N160" s="31" t="e">
        <f>IF(ISBLANK('5. Pp (3 años)'!#REF!),"",'5. Pp (3 años)'!#REF!)</f>
        <v>#REF!</v>
      </c>
      <c r="O160" s="31" t="e">
        <f>IF(ISBLANK('5. Pp (3 años)'!#REF!),"",'5. Pp (3 años)'!#REF!)</f>
        <v>#REF!</v>
      </c>
      <c r="P160" s="204" t="e">
        <f>IF(ISBLANK('5. Pp (3 años)'!#REF!),"",'5. Pp (3 años)'!#REF!)</f>
        <v>#REF!</v>
      </c>
    </row>
    <row r="161" spans="2:16" ht="224.25">
      <c r="B161" s="89" t="str">
        <f>IF(ISBLANK('5. Pp (3 años)'!B130),"",'5. Pp (3 años)'!B130)</f>
        <v xml:space="preserve"> Coordinación para las Personas Adultas Mayores</v>
      </c>
      <c r="C161" s="64" t="str">
        <f>IF(ISBLANK('5. Pp (3 años)'!C130),"",'5. Pp (3 años)'!C130)</f>
        <v>Componente</v>
      </c>
      <c r="D161" s="91" t="str">
        <f>IF(ISBLANK('5. Pp (3 años)'!D130),"",'5. Pp (3 años)'!D130)</f>
        <v>4.2.1.1.20. Atenciones durante su alojamiento temporal en la CTPAM "Grandes Corazones" a personas adultas mayores en estado de abandono brindadas.
CTPAM: Casa Transitoria para las Personas Adultas Mayores.</v>
      </c>
      <c r="E161" s="91" t="str">
        <f>IF(ISBLANK('5. Pp (3 años)'!E130),"",'5. Pp (3 años)'!E130)</f>
        <v>PAAMB: Porcentaje de Atenciones a Personas Adultas Mayores Brindadas.</v>
      </c>
      <c r="F161" s="91" t="str">
        <f>IF(ISBLANK('5. Pp (3 años)'!F130),"",'5. Pp (3 años)'!F130)</f>
        <v>Este indicador mide el cumplimiento de atenciones Nutricionales, médicas, psicológicas, recreativas, lúdicas, de trabajo social, jurídica y todas aquellas que se les dan a las personas adultas mayores que ingresan a la CTPAM con el objetivo de salvaguardar su integridad.</v>
      </c>
      <c r="G161" s="64" t="str">
        <f>IF(ISBLANK('5. Pp (3 años)'!G130),"",'5. Pp (3 años)'!G130)</f>
        <v>Eficacia</v>
      </c>
      <c r="H161" s="64" t="str">
        <f>IF(ISBLANK('5. Pp (3 años)'!H130),"",'5. Pp (3 años)'!H130)</f>
        <v>Trimestral</v>
      </c>
      <c r="I161" s="91" t="str">
        <f>IF(ISBLANK('5. Pp (3 años)'!I130),"",'5. Pp (3 años)'!I130)</f>
        <v xml:space="preserve">                MÉTODO DE CÁLCULO
         PAAMB=(TAAMB/TAAME)*100
                              VARIABLES
PAAMB: Porcentaje de Atenciones a personas Adultas Mayores Brindadas.
TAAMB: Total de Atenciones a personas Adultas Mayores Brindadas.
TAAME: Total de Atenciones a personas Adultas Mayores Estimadas.</v>
      </c>
      <c r="J161" s="91" t="str">
        <f>IF(ISBLANK('5. Pp (3 años)'!J130),"",'5. Pp (3 años)'!J130)</f>
        <v>UNIDAD DE MEDIDA DEL INDICADOR:
Porcentaje.
UNIDAD DE MEDIDA DE LAS VARIABLES:
Atenciones</v>
      </c>
      <c r="K161" s="64" t="str">
        <f>IF(ISBLANK('5. Pp (3 años)'!K130),"",'5. Pp (3 años)'!K130)</f>
        <v>Ascendente</v>
      </c>
      <c r="L161" s="91" t="str">
        <f>IF(ISBLANK('5. Pp (3 años)'!L130),"",'5. Pp (3 años)'!L130)</f>
        <v xml:space="preserve">
PAAMB: Del 01 de enero de 2025 al 31 de diciembre del 2027    se realizarán 114 atenciones a personas adultas mayores en situación de abandono.
VARIACIÓN DE LA META EN RELACIÓN A LA LÍNEA BASE
Meta Absoluta: 30 atenciones a personas adultas mayores
Meta Relativa: 35.71% superior a la línea base.</v>
      </c>
      <c r="M161" s="91" t="str">
        <f>IF(ISBLANK('5. Pp (3 años)'!M130),"",'5. Pp (3 años)'!M130)</f>
        <v xml:space="preserve">
PAAMB: Del 01 de enero de 2022 al 31 de diciembre de 2024 se realizaron 84 atenciones a personas adultas mayores.
2022: 30
2023: 24
2024: 30
Total: 84</v>
      </c>
      <c r="N161" s="91" t="str">
        <f>IF(ISBLANK('5. Pp (3 años)'!N130),"",'5. Pp (3 años)'!N130)</f>
        <v>Nombre del Documento:
Padrón de ingresos de la casa transitoria para personas adultas mayores.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v>
      </c>
      <c r="O161" s="91" t="str">
        <f>IF(ISBLANK('5. Pp (3 años)'!O130),"",'5. Pp (3 años)'!O130)</f>
        <v>Las personas adultas mayores aceptan por decisión propia ingresar a la Casa Transitoria "Grandes Corazones" 
seguridad pública remite a la casa transitoria a los adultos mayores que se reportan por maltrato, abandono, etc.</v>
      </c>
      <c r="P161" s="92" t="str">
        <f>IF(ISBLANK('5. Pp (3 años)'!P130),"",'5. Pp (3 años)'!P130)</f>
        <v>Objetivo 5. Lograr la igualdad entre los géneros y empoderar a todas las mujeres y las niñas.
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62" spans="2:16" ht="241.5">
      <c r="B162" s="93" t="str">
        <f>IF(ISBLANK('5. Pp (3 años)'!B131),"",'5. Pp (3 años)'!B131)</f>
        <v xml:space="preserve">
Coordinación para las Personas Adultas Mayores</v>
      </c>
      <c r="C162" s="29" t="str">
        <f>IF(ISBLANK('5. Pp (3 años)'!C131),"",'5. Pp (3 años)'!C131)</f>
        <v>Actividad</v>
      </c>
      <c r="D162" s="31" t="str">
        <f>IF(ISBLANK('5. Pp (3 años)'!D131),"",'5. Pp (3 años)'!D131)</f>
        <v>4.2.1.1.20.1. Realización de actividades recreativas y lúdicas para las personas adultas mayores albergadas en la CTPAM "Grandes Corazones".</v>
      </c>
      <c r="E162" s="31" t="str">
        <f>IF(ISBLANK('5. Pp (3 años)'!E131),"",'5. Pp (3 años)'!E131)</f>
        <v>PARLR: Porcentaje de Actividades Recreativas y Lúdicas Realizadas.</v>
      </c>
      <c r="F162" s="31" t="str">
        <f>IF(ISBLANK('5. Pp (3 años)'!F131),"",'5. Pp (3 años)'!F131)</f>
        <v xml:space="preserve">Este indicador mide el grado de cumplimiento de actividades recreativas y lúdicas como: talleres de manualidades, talleres cognitivos, clases de canto, yoga, etc., que se les brinda a las personas adultas mayores ingresadas en la Casa Transitoria para personas adultas mayores. </v>
      </c>
      <c r="G162" s="29" t="str">
        <f>IF(ISBLANK('5. Pp (3 años)'!G131),"",'5. Pp (3 años)'!G131)</f>
        <v>Eficacia</v>
      </c>
      <c r="H162" s="29" t="str">
        <f>IF(ISBLANK('5. Pp (3 años)'!H131),"",'5. Pp (3 años)'!H131)</f>
        <v>Trimestral</v>
      </c>
      <c r="I162" s="31" t="str">
        <f>IF(ISBLANK('5. Pp (3 años)'!I131),"",'5. Pp (3 años)'!I131)</f>
        <v xml:space="preserve">                MÉTODO DE CÁLCULO
           PARLR=(TARLR/TARLE)*100
                               VARIABLES
PARLR: Porcentaje de Actividades Recreativas y Lúdicas Realizadas.
TARLR: Total de Actividades Recreativas y Lúdicas Realizadas.
TARLE: Total de Actividades Recreativas y Lúdicas Estimadas.</v>
      </c>
      <c r="J162" s="31" t="str">
        <f>IF(ISBLANK('5. Pp (3 años)'!J131),"",'5. Pp (3 años)'!J131)</f>
        <v>UNIDAD DE MEDIDA DEL INDICADOR:
Porcentaje.
UNIDAD DE MEDIDA DE LAS VARIABLES:
Actividades</v>
      </c>
      <c r="K162" s="29" t="str">
        <f>IF(ISBLANK('5. Pp (3 años)'!K131),"",'5. Pp (3 años)'!K131)</f>
        <v>Ascendente</v>
      </c>
      <c r="L162" s="31" t="str">
        <f>IF(ISBLANK('5. Pp (3 años)'!L131),"",'5. Pp (3 años)'!L131)</f>
        <v xml:space="preserve">PARLR: Del 01 de enero de 2025 al 31 de diciembre del 2027    se realizarán 825 actividades recreativas y lúdicas a las personas adultas mayores ingresadas en la Casa Transitoria para adultos mayores.
VARIACIÓN DE LA META EN RELACIÓN A LA LÍNEA BASE
Meta Absoluta: 11 actividades recreativas y lúdicas.
Meta Relativa: 1.35% superior a la línea base. </v>
      </c>
      <c r="M162" s="31" t="str">
        <f>IF(ISBLANK('5. Pp (3 años)'!M131),"",'5. Pp (3 años)'!M131)</f>
        <v>PARLR: Del 01 de enero de 2022 al 31 de diciembre de 2024 se realizaron 814 actividades recreativas y lúdicas.
2022: 362
2023: 187
2024: 265
Total: 814</v>
      </c>
      <c r="N162" s="31" t="str">
        <f>IF(ISBLANK('5. Pp (3 años)'!N131),"",'5. Pp (3 años)'!N131)</f>
        <v>Nombre del Documento:
Cronograma de actividades recreativas y lúdicas.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cronograma de actividades".</v>
      </c>
      <c r="O162" s="31" t="str">
        <f>IF(ISBLANK('5. Pp (3 años)'!O131),"",'5. Pp (3 años)'!O131)</f>
        <v>Las personas adultas mayores aceptan por decisión propia ingresar a la Casa Transitoria "Grandes Corazones" 
seguridad pública remite a la casa transitoria a los adultos mayores que se reportan por maltrato, abandono, etc.</v>
      </c>
      <c r="P162" s="204" t="str">
        <f>IF(ISBLANK('5. Pp (3 años)'!P131),"",'5. Pp (3 años)'!P131)</f>
        <v/>
      </c>
    </row>
    <row r="163" spans="2:16" ht="224.25">
      <c r="B163" s="93" t="str">
        <f>IF(ISBLANK('5. Pp (3 años)'!B132),"",'5. Pp (3 años)'!B132)</f>
        <v xml:space="preserve">
Coordinación para las Personas Adultas Mayores</v>
      </c>
      <c r="C163" s="29" t="str">
        <f>IF(ISBLANK('5. Pp (3 años)'!C132),"",'5. Pp (3 años)'!C132)</f>
        <v>Actividad</v>
      </c>
      <c r="D163" s="31" t="str">
        <f>IF(ISBLANK('5. Pp (3 años)'!D132),"",'5. Pp (3 años)'!D132)</f>
        <v xml:space="preserve">4.2.1.1.20.2. Realización de servicios psicológicos,  nutricionales, jurídicos, de trabajo social para mejorar el bienestar físico, emocional y social de las personas adultas mayores ingresadas en la CTPAM.  </v>
      </c>
      <c r="E163" s="31" t="str">
        <f>IF(ISBLANK('5. Pp (3 años)'!E132),"",'5. Pp (3 años)'!E132)</f>
        <v xml:space="preserve">PSR: Porcentaje de Servicios Psicológicos,  Nutricionales, Jurídicos y de trabajo social, realizados.
</v>
      </c>
      <c r="F163" s="31" t="str">
        <f>IF(ISBLANK('5. Pp (3 años)'!F132),"",'5. Pp (3 años)'!F132)</f>
        <v>Este indicador mide el cumplimiento de los servicios psicológicos, nutricionales, jurídicos, trabajo social, visitas de seguimiento brindados a las personas adultas mayores ingresadas en la CTPAM, así como de traslados a asilos, casa hogar, e instituciones gubernamentales.</v>
      </c>
      <c r="G163" s="29" t="str">
        <f>IF(ISBLANK('5. Pp (3 años)'!G132),"",'5. Pp (3 años)'!G132)</f>
        <v>Eficacia</v>
      </c>
      <c r="H163" s="29" t="str">
        <f>IF(ISBLANK('5. Pp (3 años)'!H132),"",'5. Pp (3 años)'!H132)</f>
        <v>Trimestral</v>
      </c>
      <c r="I163" s="31" t="str">
        <f>IF(ISBLANK('5. Pp (3 años)'!I132),"",'5. Pp (3 años)'!I132)</f>
        <v xml:space="preserve">                MÉTODO DE CÁLCULO
                    PSR=(TSR/TSP)*100
                                VARIABLES
PSR: Porcentaje de Servicios Psicológicos,  Nutricionales, Jurídicos y de Trabajo Social, Realizados.
TSR: Total de  Servicios Psicológicos,  Nutricionales, Jurídicos y de Trabajo Social, Realizados.
TSP:  Total de Servicios Psicológicos,  Nutricionales, Jurídicos y de Trabajo Social, Programados. </v>
      </c>
      <c r="J163" s="31" t="str">
        <f>IF(ISBLANK('5. Pp (3 años)'!J132),"",'5. Pp (3 años)'!J132)</f>
        <v>UNIDAD DE MEDIDA DEL INDICADOR:
Porcentaje.
UNIDAD DE MEDIDA DE LAS VARIABLES:
Servicios</v>
      </c>
      <c r="K163" s="29" t="str">
        <f>IF(ISBLANK('5. Pp (3 años)'!K132),"",'5. Pp (3 años)'!K132)</f>
        <v>Ascendente</v>
      </c>
      <c r="L163" s="31" t="str">
        <f>IF(ISBLANK('5. Pp (3 años)'!L132),"",'5. Pp (3 años)'!L132)</f>
        <v xml:space="preserve">PSR: Del 01 de enero de 2025 al 31 de diciembre de 2027 se gestionarán 3,243 servicios psicológicos, nutricionales, jurídicos y de trabajo social para las personas adultas mayores.
VARIACIÓN DE LA META EN RELACIÓN A LA LÍNEA BASE
Meta Absoluta: 1,522 servicios psicológicos, nutricionales, jurídicos, y de trabajo social para las personas adultas mayores.
Meta Relativa: 88.44% Superior a la línea base </v>
      </c>
      <c r="M163" s="31" t="str">
        <f>IF(ISBLANK('5. Pp (3 años)'!M132),"",'5. Pp (3 años)'!M132)</f>
        <v>PSR: Del 01 de enero de 2022 al 31 de diciembre de 2024 se dieron 1,721 servicios psicológicos, nutricionales, jurídicos y de trabajo social para las personas adultas mayores.
2022: 656
2023: 498
2024: 567
Total: 1,721</v>
      </c>
      <c r="N163" s="31" t="str">
        <f>IF(ISBLANK('5. Pp (3 años)'!N132),"",'5. Pp (3 años)'!N132)</f>
        <v>Nombre del Documento:
Formato "Servicios otorgados".
Nombre de quien Genera la información: 
Coordinación para las Personas Adultas Mayores.
Periodicidad con que se genera la información:
Trimestral.
Liga de la página donde se localiza la información o ubicación:
Coordinación para las Personas Adultas Mayores, equipo de computo con número de inventario DIF00C1034/Carpeta "CAM Acceso Directo/ medios de verificación/ servicios otorgados".</v>
      </c>
      <c r="O163" s="31" t="str">
        <f>IF(ISBLANK('5. Pp (3 años)'!O132),"",'5. Pp (3 años)'!O132)</f>
        <v>Las personas adultas mayores aceptan por decisión propia ingresar a la Casa Transitoria "Grandes Corazones" 
seguridad pública remite a la casa transitoria a los adultos mayores que se reportan por maltrato, abandono, etc.</v>
      </c>
      <c r="P163" s="204" t="str">
        <f>IF(ISBLANK('5. Pp (3 años)'!P132),"",'5. Pp (3 años)'!P132)</f>
        <v/>
      </c>
    </row>
    <row r="164" spans="2:16" ht="276">
      <c r="B164" s="93" t="str">
        <f>IF(ISBLANK('5. Pp (3 años)'!B133),"",'5. Pp (3 años)'!B133)</f>
        <v xml:space="preserve">
Coordinación para las Personas Adultas Mayores</v>
      </c>
      <c r="C164" s="29" t="str">
        <f>IF(ISBLANK('5. Pp (3 años)'!C133),"",'5. Pp (3 años)'!C133)</f>
        <v>Actividad</v>
      </c>
      <c r="D164" s="31" t="str">
        <f>IF(ISBLANK('5. Pp (3 años)'!D133),"",'5. Pp (3 años)'!D133)</f>
        <v>4.2.1.1.20.3. Realización de entrega de insumos de uso y consumo para las personas adultas mayores ingresadas a la Casa Transitoria para las Personas Adultas Mayores "Grandes Corazones".</v>
      </c>
      <c r="E164" s="31" t="str">
        <f>IF(ISBLANK('5. Pp (3 años)'!E133),"",'5. Pp (3 años)'!E133)</f>
        <v>PIUCE: Porcentaje de Insumos de Uso y Consumo Entregados.</v>
      </c>
      <c r="F164" s="31" t="str">
        <f>IF(ISBLANK('5. Pp (3 años)'!F133),"",'5. Pp (3 años)'!F133)</f>
        <v>Este indicador mide el cumplimiento de los insumos entregados como vestido, artículos de higiene personal, medicamento, análisis y estudios clínicos, pernocta, alimentación, entre otros; a las personas adultas mayores durante su permanencia en la Casa Transitoria.</v>
      </c>
      <c r="G164" s="29" t="str">
        <f>IF(ISBLANK('5. Pp (3 años)'!G133),"",'5. Pp (3 años)'!G133)</f>
        <v>Eficacia</v>
      </c>
      <c r="H164" s="29" t="str">
        <f>IF(ISBLANK('5. Pp (3 años)'!H133),"",'5. Pp (3 años)'!H133)</f>
        <v xml:space="preserve">Trimestral </v>
      </c>
      <c r="I164" s="31" t="str">
        <f>IF(ISBLANK('5. Pp (3 años)'!I133),"",'5. Pp (3 años)'!I133)</f>
        <v xml:space="preserve">                MÉTODO DE CÁLCULO
            PIUCE= (TIUCE/TIUCP)*100
                               VARIABLES
PIUCE: Porcentaje de Insumos de Uso y Consumo Entregados.
TIUCE: Total de Insumos de Uso y Consumo Entregados.
TIUCP: Total de Insumos de Uso y Consumo Programados.</v>
      </c>
      <c r="J164" s="31" t="str">
        <f>IF(ISBLANK('5. Pp (3 años)'!J133),"",'5. Pp (3 años)'!J133)</f>
        <v>UNIDAD DE MEDIDA DEL INDICADOR:
Porcentaje.
UNIDAD DE MEDIDA DE LAS VARIABLES:
Insumos</v>
      </c>
      <c r="K164" s="29" t="str">
        <f>IF(ISBLANK('5. Pp (3 años)'!K133),"",'5. Pp (3 años)'!K133)</f>
        <v>Ascendente</v>
      </c>
      <c r="L164" s="31" t="str">
        <f>IF(ISBLANK('5. Pp (3 años)'!L133),"",'5. Pp (3 años)'!L133)</f>
        <v>PIUCE: Del 01 de enero de 2025 al 31 de diciembre de 2027   se entregarán 74,599 insumos de uso y consumo.
VARIACIÓN DE LA META EN RELACIÓN A LA LÍNEA BASE
Meta Absoluta: 60,903 insumos de uso y consumo
Meta Relativa: 444.68% Superior a la línea base.</v>
      </c>
      <c r="M164" s="31" t="str">
        <f>IF(ISBLANK('5. Pp (3 años)'!M133),"",'5. Pp (3 años)'!M133)</f>
        <v>PIUCE: Del 01 de enero de 2022 al 31 de diciembre de 2024 se entregaron 13,696 insumos de uso y consumo.
2022: 218
2023: 1,564
2024: 11, 914
Total: 13,696</v>
      </c>
      <c r="N164" s="31" t="str">
        <f>IF(ISBLANK('5. Pp (3 años)'!N133),"",'5. Pp (3 años)'!N133)</f>
        <v>Nombre del Documento:
1. Bitácora de medicamentos/citas médicas.
2. Bitácora de artículos de higiene
3. Menús 
Nombre de quien Genera la información: 
Coordinación para las Personas Adultas Mayores.
Periodicidad con que se genera la información:
Trimestral.
Liga de la página donde se localiza la información o ubicación:
Bitácoras ubicadas en la oficina administrativa de CTPAM y Documento digital ubicado en el equipo de computo con número de inventario DIF00C1034/ Carpeta "CAM Acceso Directo/ medios de verificación/ menús"</v>
      </c>
      <c r="O164" s="31" t="str">
        <f>IF(ISBLANK('5. Pp (3 años)'!O133),"",'5. Pp (3 años)'!O133)</f>
        <v>Las personas adultas mayores aceptan por decisión propia ingresar a la Casa Transitoria "Grandes Corazones" 
seguridad pública remite a la casa transitoria a los adultos mayores que se reportan por maltrato, abandono, etc.</v>
      </c>
      <c r="P164" s="204" t="str">
        <f>IF(ISBLANK('5. Pp (3 años)'!P133),"",'5. Pp (3 años)'!P133)</f>
        <v/>
      </c>
    </row>
    <row r="165" spans="2:16" ht="17.25">
      <c r="B165" s="93" t="e">
        <f>IF(ISBLANK('5. Pp (3 años)'!#REF!),"",'5. Pp (3 años)'!#REF!)</f>
        <v>#REF!</v>
      </c>
      <c r="C165" s="29" t="e">
        <f>IF(ISBLANK('5. Pp (3 años)'!#REF!),"",'5. Pp (3 años)'!#REF!)</f>
        <v>#REF!</v>
      </c>
      <c r="D165" s="31" t="e">
        <f>IF(ISBLANK('5. Pp (3 años)'!#REF!),"",'5. Pp (3 años)'!#REF!)</f>
        <v>#REF!</v>
      </c>
      <c r="E165" s="31" t="e">
        <f>IF(ISBLANK('5. Pp (3 años)'!#REF!),"",'5. Pp (3 años)'!#REF!)</f>
        <v>#REF!</v>
      </c>
      <c r="F165" s="31" t="e">
        <f>IF(ISBLANK('5. Pp (3 años)'!#REF!),"",'5. Pp (3 años)'!#REF!)</f>
        <v>#REF!</v>
      </c>
      <c r="G165" s="29" t="e">
        <f>IF(ISBLANK('5. Pp (3 años)'!#REF!),"",'5. Pp (3 años)'!#REF!)</f>
        <v>#REF!</v>
      </c>
      <c r="H165" s="29" t="e">
        <f>IF(ISBLANK('5. Pp (3 años)'!#REF!),"",'5. Pp (3 años)'!#REF!)</f>
        <v>#REF!</v>
      </c>
      <c r="I165" s="31" t="e">
        <f>IF(ISBLANK('5. Pp (3 años)'!#REF!),"",'5. Pp (3 años)'!#REF!)</f>
        <v>#REF!</v>
      </c>
      <c r="J165" s="31" t="e">
        <f>IF(ISBLANK('5. Pp (3 años)'!#REF!),"",'5. Pp (3 años)'!#REF!)</f>
        <v>#REF!</v>
      </c>
      <c r="K165" s="29" t="e">
        <f>IF(ISBLANK('5. Pp (3 años)'!#REF!),"",'5. Pp (3 años)'!#REF!)</f>
        <v>#REF!</v>
      </c>
      <c r="L165" s="31" t="e">
        <f>IF(ISBLANK('5. Pp (3 años)'!#REF!),"",'5. Pp (3 años)'!#REF!)</f>
        <v>#REF!</v>
      </c>
      <c r="M165" s="31" t="e">
        <f>IF(ISBLANK('5. Pp (3 años)'!#REF!),"",'5. Pp (3 años)'!#REF!)</f>
        <v>#REF!</v>
      </c>
      <c r="N165" s="31" t="e">
        <f>IF(ISBLANK('5. Pp (3 años)'!#REF!),"",'5. Pp (3 años)'!#REF!)</f>
        <v>#REF!</v>
      </c>
      <c r="O165" s="31" t="e">
        <f>IF(ISBLANK('5. Pp (3 años)'!#REF!),"",'5. Pp (3 años)'!#REF!)</f>
        <v>#REF!</v>
      </c>
      <c r="P165" s="204" t="e">
        <f>IF(ISBLANK('5. Pp (3 años)'!#REF!),"",'5. Pp (3 años)'!#REF!)</f>
        <v>#REF!</v>
      </c>
    </row>
    <row r="166" spans="2:16" ht="17.25">
      <c r="B166" s="93" t="e">
        <f>IF(ISBLANK('5. Pp (3 años)'!#REF!),"",'5. Pp (3 años)'!#REF!)</f>
        <v>#REF!</v>
      </c>
      <c r="C166" s="29" t="e">
        <f>IF(ISBLANK('5. Pp (3 años)'!#REF!),"",'5. Pp (3 años)'!#REF!)</f>
        <v>#REF!</v>
      </c>
      <c r="D166" s="31" t="e">
        <f>IF(ISBLANK('5. Pp (3 años)'!#REF!),"",'5. Pp (3 años)'!#REF!)</f>
        <v>#REF!</v>
      </c>
      <c r="E166" s="31" t="e">
        <f>IF(ISBLANK('5. Pp (3 años)'!#REF!),"",'5. Pp (3 años)'!#REF!)</f>
        <v>#REF!</v>
      </c>
      <c r="F166" s="31" t="e">
        <f>IF(ISBLANK('5. Pp (3 años)'!#REF!),"",'5. Pp (3 años)'!#REF!)</f>
        <v>#REF!</v>
      </c>
      <c r="G166" s="29" t="e">
        <f>IF(ISBLANK('5. Pp (3 años)'!#REF!),"",'5. Pp (3 años)'!#REF!)</f>
        <v>#REF!</v>
      </c>
      <c r="H166" s="29" t="e">
        <f>IF(ISBLANK('5. Pp (3 años)'!#REF!),"",'5. Pp (3 años)'!#REF!)</f>
        <v>#REF!</v>
      </c>
      <c r="I166" s="31" t="e">
        <f>IF(ISBLANK('5. Pp (3 años)'!#REF!),"",'5. Pp (3 años)'!#REF!)</f>
        <v>#REF!</v>
      </c>
      <c r="J166" s="31" t="e">
        <f>IF(ISBLANK('5. Pp (3 años)'!#REF!),"",'5. Pp (3 años)'!#REF!)</f>
        <v>#REF!</v>
      </c>
      <c r="K166" s="29" t="e">
        <f>IF(ISBLANK('5. Pp (3 años)'!#REF!),"",'5. Pp (3 años)'!#REF!)</f>
        <v>#REF!</v>
      </c>
      <c r="L166" s="31" t="e">
        <f>IF(ISBLANK('5. Pp (3 años)'!#REF!),"",'5. Pp (3 años)'!#REF!)</f>
        <v>#REF!</v>
      </c>
      <c r="M166" s="31" t="e">
        <f>IF(ISBLANK('5. Pp (3 años)'!#REF!),"",'5. Pp (3 años)'!#REF!)</f>
        <v>#REF!</v>
      </c>
      <c r="N166" s="31" t="e">
        <f>IF(ISBLANK('5. Pp (3 años)'!#REF!),"",'5. Pp (3 años)'!#REF!)</f>
        <v>#REF!</v>
      </c>
      <c r="O166" s="31" t="e">
        <f>IF(ISBLANK('5. Pp (3 años)'!#REF!),"",'5. Pp (3 años)'!#REF!)</f>
        <v>#REF!</v>
      </c>
      <c r="P166" s="204" t="e">
        <f>IF(ISBLANK('5. Pp (3 años)'!#REF!),"",'5. Pp (3 años)'!#REF!)</f>
        <v>#REF!</v>
      </c>
    </row>
    <row r="167" spans="2:16" ht="310.5">
      <c r="B167" s="89" t="str">
        <f>IF(ISBLANK('5. Pp (3 años)'!B134),"",'5. Pp (3 años)'!B134)</f>
        <v xml:space="preserve">
Coordinación del Buen Trato en Familia</v>
      </c>
      <c r="C167" s="64" t="str">
        <f>IF(ISBLANK('5. Pp (3 años)'!C134),"",'5. Pp (3 años)'!C134)</f>
        <v>Componente</v>
      </c>
      <c r="D167" s="91" t="str">
        <f>IF(ISBLANK('5. Pp (3 años)'!D134),"",'5. Pp (3 años)'!D134)</f>
        <v>4.2.1.1.21. Sensibilización sobre el buen trato para coadyuvar en la integración familiar, dirigido a las familias benitojuareses, realizadas.</v>
      </c>
      <c r="E167" s="91" t="str">
        <f>IF(ISBLANK('5. Pp (3 años)'!E134),"",'5. Pp (3 años)'!E134)</f>
        <v>PSABR: Porcentaje de Sensibilizaciones con Acciones del Buen Trato en Familia Realizadas.</v>
      </c>
      <c r="F167" s="91" t="str">
        <f>IF(ISBLANK('5. Pp (3 años)'!F134),"",'5. Pp (3 años)'!F134)</f>
        <v>Este indicador mide el grado de cumplimiento de sensibilizaciones realizadas con acciones como pláticas, atenciones en brigadas, capacitaciones y eventos del Buen Trato en familia, para coadyuvar en la integración familiar de los benitojuarenses y reducir conductas violentas.</v>
      </c>
      <c r="G167" s="64" t="str">
        <f>IF(ISBLANK('5. Pp (3 años)'!G134),"",'5. Pp (3 años)'!G134)</f>
        <v>Eficacia</v>
      </c>
      <c r="H167" s="64" t="str">
        <f>IF(ISBLANK('5. Pp (3 años)'!H134),"",'5. Pp (3 años)'!H134)</f>
        <v>Trimestral</v>
      </c>
      <c r="I167" s="91" t="str">
        <f>IF(ISBLANK('5. Pp (3 años)'!I134),"",'5. Pp (3 años)'!I134)</f>
        <v xml:space="preserve">                MÉTODO DE CÁLCULO 
          PSABR=(TSABR/TSABP)*100
                               VARIABLES  
PSABR: Porcentaje de Sensibilizaciones con Acciones del Buen Trato en Familia Realizadas.
TSABR: Total de Sensibilizaciones con Acciones del Buen Trato en Familia Realizadas.
TSABP: Total de Sensibilizaciones con Acciones del Buen Trato en Familia Programadas.</v>
      </c>
      <c r="J167" s="91" t="str">
        <f>IF(ISBLANK('5. Pp (3 años)'!J134),"",'5. Pp (3 años)'!J134)</f>
        <v>UNIDAD DE MEDIDA DEL INDICADOR:
Porcentaje.
UNIDAD DE MEDIDA DE LAS VARIABLES:
Sensibilización.</v>
      </c>
      <c r="K167" s="64" t="str">
        <f>IF(ISBLANK('5. Pp (3 años)'!K134),"",'5. Pp (3 años)'!K134)</f>
        <v>Ascendente</v>
      </c>
      <c r="L167" s="91" t="str">
        <f>IF(ISBLANK('5. Pp (3 años)'!L134),"",'5. Pp (3 años)'!L134)</f>
        <v>PSABR: Del 01 de enero de 2025 al 31 de diciembre de 2027 se realizarán 18,180 sensibilizaciones a personas sobre el buen trato en familia.
VARIACIÓN DE LA META EN RELACIÓN A LA LÍNEA BASE
Meta absoluta: - 2594 sensibilizaciones a personas sobre el buen trato en familia.
Meta relativa: -12.47% inferior a la línea base.
Nota: La línea base es superior a la meta programada debido que durante la administración anterior se estableció atender a las escuelas prioritarias de acuerdo a la Estrategia de "Todos por la Paz". En este sentido, el año 2023 se trabajo con la mayoría de los Jardines de Niños y Escuelas Primaras de Villas Otoch Paraíso, Col. Avante, Col. tres reyes, Fraccionamiento Kusamil, etc.</v>
      </c>
      <c r="M167" s="91" t="str">
        <f>IF(ISBLANK('5. Pp (3 años)'!M134),"",'5. Pp (3 años)'!M134)</f>
        <v>PSABR:  Del 01 de enero 2022 al 31 de diciembre de 2024 se realizaron  20,774 sensibilizaciones a personas sobre el buen trato en familia.
2022: 5809
2023: 8735
2024: 6230
Total: 20,774</v>
      </c>
      <c r="N167" s="91" t="str">
        <f>IF(ISBLANK('5. Pp (3 años)'!N134),"",'5. Pp (3 años)'!N134)</f>
        <v>Nombre del Documento: 
Listas de asistencias de las acciones del buen trato en familia 2025 - 2027.
Nombre de quien genera la información: 
Coordinación del Buen Trato en Familia.
Periodicidad con que se genera la información:
Trimestral.
Liga de la página donde se localiza la información o ubicación:
Ubicado en la oficina de la Coordinación de Buen Trato en Familia.</v>
      </c>
      <c r="O167" s="91" t="str">
        <f>IF(ISBLANK('5. Pp (3 años)'!O134),"",'5. Pp (3 años)'!O134)</f>
        <v xml:space="preserve">
Se cuenta con las condiciones climatológicas, tecnológicas, sanitarias  y sociales para  realizar las acciones de sensibilización.
Las familias asisten en las acciones de sensibilización.
</v>
      </c>
      <c r="P167" s="92" t="str">
        <f>IF(ISBLANK('5. Pp (3 años)'!P134),"",'5. Pp (3 años)'!P134)</f>
        <v xml:space="preserve">Objetivo 4. Garantizar una educación inclusiva, equitativa y de calidad y promover oportunidades de aprendizaje durante toda la vida para todos.
Meta  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     </v>
      </c>
    </row>
    <row r="168" spans="2:16" ht="207">
      <c r="B168" s="93" t="str">
        <f>IF(ISBLANK('5. Pp (3 años)'!B135),"",'5. Pp (3 años)'!B135)</f>
        <v xml:space="preserve">
Coordinación del Buen Trato en Familia</v>
      </c>
      <c r="C168" s="29" t="str">
        <f>IF(ISBLANK('5. Pp (3 años)'!C135),"",'5. Pp (3 años)'!C135)</f>
        <v>Actividad</v>
      </c>
      <c r="D168" s="31" t="str">
        <f>IF(ISBLANK('5. Pp (3 años)'!D135),"",'5. Pp (3 años)'!D135)</f>
        <v>4.2.1.1.21.1. Impartición de capacitaciones sobre el buen trato en familia para población en general.</v>
      </c>
      <c r="E168" s="31" t="str">
        <f>IF(ISBLANK('5. Pp (3 años)'!E135),"",'5. Pp (3 años)'!E135)</f>
        <v xml:space="preserve">PCBTI: Porcentaje de Capacitaciones de Buen Trato en Familia Impartidas. </v>
      </c>
      <c r="F168" s="31" t="str">
        <f>IF(ISBLANK('5. Pp (3 años)'!F135),"",'5. Pp (3 años)'!F135)</f>
        <v>Este indicador mide el grado de cumplimiento de capacitaciones impartidas en las escuelas, asociaciones y grupos diversos, que son enfocadas a fomentar el buen trato en la familia y en su entorno social.</v>
      </c>
      <c r="G168" s="29" t="str">
        <f>IF(ISBLANK('5. Pp (3 años)'!G135),"",'5. Pp (3 años)'!G135)</f>
        <v>Eficacia</v>
      </c>
      <c r="H168" s="29" t="str">
        <f>IF(ISBLANK('5. Pp (3 años)'!H135),"",'5. Pp (3 años)'!H135)</f>
        <v>Trimestral</v>
      </c>
      <c r="I168" s="31" t="str">
        <f>IF(ISBLANK('5. Pp (3 años)'!I135),"",'5. Pp (3 años)'!I135)</f>
        <v xml:space="preserve">                 MÉTODO DE CÁLCULO 
             PCBTI=(TCBTI/TCBTE)*100
                               VARIABLES  
PCBTI: Porcentaje de Capacitaciones de Buen Trato Impartidas. 
TCBTI: Total de Capacitaciones de Buen Trato Impartidas. 
TCBTE: Total de Capacitaciones de Buen Trato Estimadas.</v>
      </c>
      <c r="J168" s="31" t="str">
        <f>IF(ISBLANK('5. Pp (3 años)'!J135),"",'5. Pp (3 años)'!J135)</f>
        <v>UNIDAD DE MEDIDA DEL INDICADOR:
Porcentaje.
UNIDAD DE MEDIDA DE LAS VARIABLES:
Capacitaciones.</v>
      </c>
      <c r="K168" s="29" t="str">
        <f>IF(ISBLANK('5. Pp (3 años)'!K135),"",'5. Pp (3 años)'!K135)</f>
        <v>Ascendente</v>
      </c>
      <c r="L168" s="31" t="str">
        <f>IF(ISBLANK('5. Pp (3 años)'!L135),"",'5. Pp (3 años)'!L135)</f>
        <v>PCBTI: Del 01 de enero de 2025 al 31 de diciembre de 2027 se impartirán 308 capacitaciones de buen trato en familia.
VARIACIÓN DE LA META EN RELACIÓN A LA LÍNEA BASE
Meta absoluta: 12 capacitaciones.
Meta relativa: 4.05% superior a la línea base.</v>
      </c>
      <c r="M168" s="31" t="str">
        <f>IF(ISBLANK('5. Pp (3 años)'!M135),"",'5. Pp (3 años)'!M135)</f>
        <v>PCBTI:  Del 01 de enero de 2022 al 31 de diciembre de 2024 se impartieron 296 capacitaciones de buen trato en familia.
2022: 38
2023: 153
2024: 105
Total: 296</v>
      </c>
      <c r="N168" s="31" t="str">
        <f>IF(ISBLANK('5. Pp (3 años)'!N135),"",'5. Pp (3 años)'!N135)</f>
        <v>Nombre del Documento: 
Capacitaciones de buen trato 2025 - 2027.
Nombre de quien genera la información: 
Coordinación del Buen Trato en Familia.
Periodicidad con que se genera la información:
Trimestral.
Liga de la página donde se localiza la información o ubicación:
Lefort  de consulta 2025 - 2027 que se encuentra en la oficina de la Coordinación de Buen Trato en Familia.</v>
      </c>
      <c r="O168" s="31" t="str">
        <f>IF(ISBLANK('5. Pp (3 años)'!O135),"",'5. Pp (3 años)'!O135)</f>
        <v xml:space="preserve">
Se cuenta con las condiciones climatológicas, tecnológicas, sanitarias  y sociales para impartir las capacitaciones de buen trato.
Las niñas, niños y adolescentes asisten en las capacitaciones de buen trato.</v>
      </c>
      <c r="P168" s="204" t="str">
        <f>IF(ISBLANK('5. Pp (3 años)'!P135),"",'5. Pp (3 años)'!P135)</f>
        <v/>
      </c>
    </row>
    <row r="169" spans="2:16" ht="207">
      <c r="B169" s="93" t="str">
        <f>IF(ISBLANK('5. Pp (3 años)'!B136),"",'5. Pp (3 años)'!B136)</f>
        <v xml:space="preserve">
Coordinación del Buen Trato en Familia</v>
      </c>
      <c r="C169" s="29" t="str">
        <f>IF(ISBLANK('5. Pp (3 años)'!C136),"",'5. Pp (3 años)'!C136)</f>
        <v>Actividad</v>
      </c>
      <c r="D169" s="31" t="str">
        <f>IF(ISBLANK('5. Pp (3 años)'!D136),"",'5. Pp (3 años)'!D136)</f>
        <v xml:space="preserve">4.2.1.1.21.2. Realización de eventos que promueven el fortalecimiento de los valores y la integración familiar de los benitojuareses. </v>
      </c>
      <c r="E169" s="31" t="str">
        <f>IF(ISBLANK('5. Pp (3 años)'!E136),"",'5. Pp (3 años)'!E136)</f>
        <v>PEFVIR: Porcentaje de Eventos que promueven el Fortalecimiento de los Valores y la Integración familiar Realizados.</v>
      </c>
      <c r="F169" s="31" t="str">
        <f>IF(ISBLANK('5. Pp (3 años)'!F136),"",'5. Pp (3 años)'!F136)</f>
        <v>Este indicador mide el cumplimiento de eventos como: día de la familia, la pastorela en familia, día Internacional de la niña, día del medio ambiente (eco familia), día de la madre, día del padre, entre otras, para promover el fortalecimiento de los valores y la integración familiar.</v>
      </c>
      <c r="G169" s="29" t="str">
        <f>IF(ISBLANK('5. Pp (3 años)'!G136),"",'5. Pp (3 años)'!G136)</f>
        <v>Eficacia</v>
      </c>
      <c r="H169" s="29" t="str">
        <f>IF(ISBLANK('5. Pp (3 años)'!H136),"",'5. Pp (3 años)'!H136)</f>
        <v>Trimestral</v>
      </c>
      <c r="I169" s="31" t="str">
        <f>IF(ISBLANK('5. Pp (3 años)'!I136),"",'5. Pp (3 años)'!I136)</f>
        <v xml:space="preserve">                 MÉTODO DE CÁLCULO 
          PEFVIR=(TEFVIR/TEFVIE)*100
                               VARIABLES 
 PEFVIR: Porcentaje de Eventos que promueven el Fortalecimiento de los Valores y la Integración familiar Realizados.                                 
TEFVIR: Total de Eventos que promueven el Fortalecimiento de los Valores y la Integración familiar Realizados              
TEFVIE: Total de Eventos que promueven el Fortalecimiento de los Valores y la Integración familiar Estimados..</v>
      </c>
      <c r="J169" s="31" t="str">
        <f>IF(ISBLANK('5. Pp (3 años)'!J136),"",'5. Pp (3 años)'!J136)</f>
        <v>UNIDAD DE MEDIDA DEL INDICADOR:
Porcentaje.
UNIDAD DE MEDIDA DE LAS VARIABLES:
Eventos.</v>
      </c>
      <c r="K169" s="29" t="str">
        <f>IF(ISBLANK('5. Pp (3 años)'!K136),"",'5. Pp (3 años)'!K136)</f>
        <v>Ascendente</v>
      </c>
      <c r="L169" s="31" t="str">
        <f>IF(ISBLANK('5. Pp (3 años)'!L136),"",'5. Pp (3 años)'!L136)</f>
        <v>PEFVIR: Del 01 de enero de 2025 al 31 de diciembre de 2027 se realizarán 24 eventos que promueven el Fortalecimiento de los Valores y la Integración familiar
VARIACIÓN DE LA META EN RELACIÓN A LA LÍNEA BASE
Meta absoluta: 2 eventos.
Meta relativa: 9.09% superior a la línea base.</v>
      </c>
      <c r="M169" s="31" t="str">
        <f>IF(ISBLANK('5. Pp (3 años)'!M136),"",'5. Pp (3 años)'!M136)</f>
        <v>PEFVIR: Del 01de enero de 2022 al 31 de diciembre de 2024 se realizaron 22  eventos. 
2022: 5
2023: 11
2024: 6
Total: 22</v>
      </c>
      <c r="N169" s="31" t="str">
        <f>IF(ISBLANK('5. Pp (3 años)'!N136),"",'5. Pp (3 años)'!N136)</f>
        <v>Nombre del Documento: 
Eventos 2025 - 2027.
Nombre de quien genera la información: 
Coordinación del Buen Trato en Familia.
Periodicidad con que se genera la información:
Trimestral.
Liga de la página donde se localiza la información o ubicación:
Lefort  de eventos 2025 - 2027 que se encuentra en la oficina de la Coordinación de Buen Trato en Familia.</v>
      </c>
      <c r="O169" s="31" t="str">
        <f>IF(ISBLANK('5. Pp (3 años)'!O136),"",'5. Pp (3 años)'!O136)</f>
        <v>Las condiciones sanitarias y climatológicas son adecuadas. 
Las niñas, niños, adolescentes y sus familias asisten a los eventos.</v>
      </c>
      <c r="P169" s="204" t="str">
        <f>IF(ISBLANK('5. Pp (3 años)'!P136),"",'5. Pp (3 años)'!P136)</f>
        <v/>
      </c>
    </row>
    <row r="170" spans="2:16" ht="17.25">
      <c r="B170" s="93" t="e">
        <f>IF(ISBLANK('5. Pp (3 años)'!#REF!),"",'5. Pp (3 años)'!#REF!)</f>
        <v>#REF!</v>
      </c>
      <c r="C170" s="29" t="e">
        <f>IF(ISBLANK('5. Pp (3 años)'!#REF!),"",'5. Pp (3 años)'!#REF!)</f>
        <v>#REF!</v>
      </c>
      <c r="D170" s="31" t="e">
        <f>IF(ISBLANK('5. Pp (3 años)'!#REF!),"",'5. Pp (3 años)'!#REF!)</f>
        <v>#REF!</v>
      </c>
      <c r="E170" s="31" t="e">
        <f>IF(ISBLANK('5. Pp (3 años)'!#REF!),"",'5. Pp (3 años)'!#REF!)</f>
        <v>#REF!</v>
      </c>
      <c r="F170" s="31" t="e">
        <f>IF(ISBLANK('5. Pp (3 años)'!#REF!),"",'5. Pp (3 años)'!#REF!)</f>
        <v>#REF!</v>
      </c>
      <c r="G170" s="29" t="e">
        <f>IF(ISBLANK('5. Pp (3 años)'!#REF!),"",'5. Pp (3 años)'!#REF!)</f>
        <v>#REF!</v>
      </c>
      <c r="H170" s="29" t="e">
        <f>IF(ISBLANK('5. Pp (3 años)'!#REF!),"",'5. Pp (3 años)'!#REF!)</f>
        <v>#REF!</v>
      </c>
      <c r="I170" s="31" t="e">
        <f>IF(ISBLANK('5. Pp (3 años)'!#REF!),"",'5. Pp (3 años)'!#REF!)</f>
        <v>#REF!</v>
      </c>
      <c r="J170" s="31" t="e">
        <f>IF(ISBLANK('5. Pp (3 años)'!#REF!),"",'5. Pp (3 años)'!#REF!)</f>
        <v>#REF!</v>
      </c>
      <c r="K170" s="29" t="e">
        <f>IF(ISBLANK('5. Pp (3 años)'!#REF!),"",'5. Pp (3 años)'!#REF!)</f>
        <v>#REF!</v>
      </c>
      <c r="L170" s="31" t="e">
        <f>IF(ISBLANK('5. Pp (3 años)'!#REF!),"",'5. Pp (3 años)'!#REF!)</f>
        <v>#REF!</v>
      </c>
      <c r="M170" s="31" t="e">
        <f>IF(ISBLANK('5. Pp (3 años)'!#REF!),"",'5. Pp (3 años)'!#REF!)</f>
        <v>#REF!</v>
      </c>
      <c r="N170" s="31" t="e">
        <f>IF(ISBLANK('5. Pp (3 años)'!#REF!),"",'5. Pp (3 años)'!#REF!)</f>
        <v>#REF!</v>
      </c>
      <c r="O170" s="31" t="e">
        <f>IF(ISBLANK('5. Pp (3 años)'!#REF!),"",'5. Pp (3 años)'!#REF!)</f>
        <v>#REF!</v>
      </c>
      <c r="P170" s="204" t="e">
        <f>IF(ISBLANK('5. Pp (3 años)'!#REF!),"",'5. Pp (3 años)'!#REF!)</f>
        <v>#REF!</v>
      </c>
    </row>
    <row r="171" spans="2:16" ht="17.25">
      <c r="B171" s="93" t="e">
        <f>IF(ISBLANK('5. Pp (3 años)'!#REF!),"",'5. Pp (3 años)'!#REF!)</f>
        <v>#REF!</v>
      </c>
      <c r="C171" s="29" t="e">
        <f>IF(ISBLANK('5. Pp (3 años)'!#REF!),"",'5. Pp (3 años)'!#REF!)</f>
        <v>#REF!</v>
      </c>
      <c r="D171" s="31" t="e">
        <f>IF(ISBLANK('5. Pp (3 años)'!#REF!),"",'5. Pp (3 años)'!#REF!)</f>
        <v>#REF!</v>
      </c>
      <c r="E171" s="31" t="e">
        <f>IF(ISBLANK('5. Pp (3 años)'!#REF!),"",'5. Pp (3 años)'!#REF!)</f>
        <v>#REF!</v>
      </c>
      <c r="F171" s="31" t="e">
        <f>IF(ISBLANK('5. Pp (3 años)'!#REF!),"",'5. Pp (3 años)'!#REF!)</f>
        <v>#REF!</v>
      </c>
      <c r="G171" s="29" t="e">
        <f>IF(ISBLANK('5. Pp (3 años)'!#REF!),"",'5. Pp (3 años)'!#REF!)</f>
        <v>#REF!</v>
      </c>
      <c r="H171" s="29" t="e">
        <f>IF(ISBLANK('5. Pp (3 años)'!#REF!),"",'5. Pp (3 años)'!#REF!)</f>
        <v>#REF!</v>
      </c>
      <c r="I171" s="31" t="e">
        <f>IF(ISBLANK('5. Pp (3 años)'!#REF!),"",'5. Pp (3 años)'!#REF!)</f>
        <v>#REF!</v>
      </c>
      <c r="J171" s="31" t="e">
        <f>IF(ISBLANK('5. Pp (3 años)'!#REF!),"",'5. Pp (3 años)'!#REF!)</f>
        <v>#REF!</v>
      </c>
      <c r="K171" s="29" t="e">
        <f>IF(ISBLANK('5. Pp (3 años)'!#REF!),"",'5. Pp (3 años)'!#REF!)</f>
        <v>#REF!</v>
      </c>
      <c r="L171" s="31" t="e">
        <f>IF(ISBLANK('5. Pp (3 años)'!#REF!),"",'5. Pp (3 años)'!#REF!)</f>
        <v>#REF!</v>
      </c>
      <c r="M171" s="31" t="e">
        <f>IF(ISBLANK('5. Pp (3 años)'!#REF!),"",'5. Pp (3 años)'!#REF!)</f>
        <v>#REF!</v>
      </c>
      <c r="N171" s="31" t="e">
        <f>IF(ISBLANK('5. Pp (3 años)'!#REF!),"",'5. Pp (3 años)'!#REF!)</f>
        <v>#REF!</v>
      </c>
      <c r="O171" s="31" t="e">
        <f>IF(ISBLANK('5. Pp (3 años)'!#REF!),"",'5. Pp (3 años)'!#REF!)</f>
        <v>#REF!</v>
      </c>
      <c r="P171" s="204" t="e">
        <f>IF(ISBLANK('5. Pp (3 años)'!#REF!),"",'5. Pp (3 años)'!#REF!)</f>
        <v>#REF!</v>
      </c>
    </row>
    <row r="172" spans="2:16" ht="17.25">
      <c r="B172" s="93" t="e">
        <f>IF(ISBLANK('5. Pp (3 años)'!#REF!),"",'5. Pp (3 años)'!#REF!)</f>
        <v>#REF!</v>
      </c>
      <c r="C172" s="29" t="e">
        <f>IF(ISBLANK('5. Pp (3 años)'!#REF!),"",'5. Pp (3 años)'!#REF!)</f>
        <v>#REF!</v>
      </c>
      <c r="D172" s="31" t="e">
        <f>IF(ISBLANK('5. Pp (3 años)'!#REF!),"",'5. Pp (3 años)'!#REF!)</f>
        <v>#REF!</v>
      </c>
      <c r="E172" s="31" t="e">
        <f>IF(ISBLANK('5. Pp (3 años)'!#REF!),"",'5. Pp (3 años)'!#REF!)</f>
        <v>#REF!</v>
      </c>
      <c r="F172" s="31" t="e">
        <f>IF(ISBLANK('5. Pp (3 años)'!#REF!),"",'5. Pp (3 años)'!#REF!)</f>
        <v>#REF!</v>
      </c>
      <c r="G172" s="29" t="e">
        <f>IF(ISBLANK('5. Pp (3 años)'!#REF!),"",'5. Pp (3 años)'!#REF!)</f>
        <v>#REF!</v>
      </c>
      <c r="H172" s="29" t="e">
        <f>IF(ISBLANK('5. Pp (3 años)'!#REF!),"",'5. Pp (3 años)'!#REF!)</f>
        <v>#REF!</v>
      </c>
      <c r="I172" s="31" t="e">
        <f>IF(ISBLANK('5. Pp (3 años)'!#REF!),"",'5. Pp (3 años)'!#REF!)</f>
        <v>#REF!</v>
      </c>
      <c r="J172" s="31" t="e">
        <f>IF(ISBLANK('5. Pp (3 años)'!#REF!),"",'5. Pp (3 años)'!#REF!)</f>
        <v>#REF!</v>
      </c>
      <c r="K172" s="29" t="e">
        <f>IF(ISBLANK('5. Pp (3 años)'!#REF!),"",'5. Pp (3 años)'!#REF!)</f>
        <v>#REF!</v>
      </c>
      <c r="L172" s="31" t="e">
        <f>IF(ISBLANK('5. Pp (3 años)'!#REF!),"",'5. Pp (3 años)'!#REF!)</f>
        <v>#REF!</v>
      </c>
      <c r="M172" s="31" t="e">
        <f>IF(ISBLANK('5. Pp (3 años)'!#REF!),"",'5. Pp (3 años)'!#REF!)</f>
        <v>#REF!</v>
      </c>
      <c r="N172" s="31" t="e">
        <f>IF(ISBLANK('5. Pp (3 años)'!#REF!),"",'5. Pp (3 años)'!#REF!)</f>
        <v>#REF!</v>
      </c>
      <c r="O172" s="31" t="e">
        <f>IF(ISBLANK('5. Pp (3 años)'!#REF!),"",'5. Pp (3 años)'!#REF!)</f>
        <v>#REF!</v>
      </c>
      <c r="P172" s="204" t="e">
        <f>IF(ISBLANK('5. Pp (3 años)'!#REF!),"",'5. Pp (3 años)'!#REF!)</f>
        <v>#REF!</v>
      </c>
    </row>
    <row r="173" spans="2:16" ht="17.25">
      <c r="B173" s="89" t="e">
        <f>IF(ISBLANK('5. Pp (3 años)'!#REF!),"",'5. Pp (3 años)'!#REF!)</f>
        <v>#REF!</v>
      </c>
      <c r="C173" s="64" t="e">
        <f>IF(ISBLANK('5. Pp (3 años)'!#REF!),"",'5. Pp (3 años)'!#REF!)</f>
        <v>#REF!</v>
      </c>
      <c r="D173" s="91" t="e">
        <f>IF(ISBLANK('5. Pp (3 años)'!#REF!),"",'5. Pp (3 años)'!#REF!)</f>
        <v>#REF!</v>
      </c>
      <c r="E173" s="91" t="e">
        <f>IF(ISBLANK('5. Pp (3 años)'!#REF!),"",'5. Pp (3 años)'!#REF!)</f>
        <v>#REF!</v>
      </c>
      <c r="F173" s="91" t="e">
        <f>IF(ISBLANK('5. Pp (3 años)'!#REF!),"",'5. Pp (3 años)'!#REF!)</f>
        <v>#REF!</v>
      </c>
      <c r="G173" s="64" t="e">
        <f>IF(ISBLANK('5. Pp (3 años)'!#REF!),"",'5. Pp (3 años)'!#REF!)</f>
        <v>#REF!</v>
      </c>
      <c r="H173" s="64" t="e">
        <f>IF(ISBLANK('5. Pp (3 años)'!#REF!),"",'5. Pp (3 años)'!#REF!)</f>
        <v>#REF!</v>
      </c>
      <c r="I173" s="91" t="e">
        <f>IF(ISBLANK('5. Pp (3 años)'!#REF!),"",'5. Pp (3 años)'!#REF!)</f>
        <v>#REF!</v>
      </c>
      <c r="J173" s="91" t="e">
        <f>IF(ISBLANK('5. Pp (3 años)'!#REF!),"",'5. Pp (3 años)'!#REF!)</f>
        <v>#REF!</v>
      </c>
      <c r="K173" s="64" t="e">
        <f>IF(ISBLANK('5. Pp (3 años)'!#REF!),"",'5. Pp (3 años)'!#REF!)</f>
        <v>#REF!</v>
      </c>
      <c r="L173" s="91" t="e">
        <f>IF(ISBLANK('5. Pp (3 años)'!#REF!),"",'5. Pp (3 años)'!#REF!)</f>
        <v>#REF!</v>
      </c>
      <c r="M173" s="91" t="e">
        <f>IF(ISBLANK('5. Pp (3 años)'!#REF!),"",'5. Pp (3 años)'!#REF!)</f>
        <v>#REF!</v>
      </c>
      <c r="N173" s="91" t="e">
        <f>IF(ISBLANK('5. Pp (3 años)'!#REF!),"",'5. Pp (3 años)'!#REF!)</f>
        <v>#REF!</v>
      </c>
      <c r="O173" s="91" t="e">
        <f>IF(ISBLANK('5. Pp (3 años)'!#REF!),"",'5. Pp (3 años)'!#REF!)</f>
        <v>#REF!</v>
      </c>
      <c r="P173" s="92" t="e">
        <f>IF(ISBLANK('5. Pp (3 años)'!#REF!),"",'5. Pp (3 años)'!#REF!)</f>
        <v>#REF!</v>
      </c>
    </row>
    <row r="174" spans="2:16" ht="17.25">
      <c r="B174" s="93" t="e">
        <f>IF(ISBLANK('5. Pp (3 años)'!#REF!),"",'5. Pp (3 años)'!#REF!)</f>
        <v>#REF!</v>
      </c>
      <c r="C174" s="29" t="e">
        <f>IF(ISBLANK('5. Pp (3 años)'!#REF!),"",'5. Pp (3 años)'!#REF!)</f>
        <v>#REF!</v>
      </c>
      <c r="D174" s="31" t="e">
        <f>IF(ISBLANK('5. Pp (3 años)'!#REF!),"",'5. Pp (3 años)'!#REF!)</f>
        <v>#REF!</v>
      </c>
      <c r="E174" s="31" t="e">
        <f>IF(ISBLANK('5. Pp (3 años)'!#REF!),"",'5. Pp (3 años)'!#REF!)</f>
        <v>#REF!</v>
      </c>
      <c r="F174" s="31" t="e">
        <f>IF(ISBLANK('5. Pp (3 años)'!#REF!),"",'5. Pp (3 años)'!#REF!)</f>
        <v>#REF!</v>
      </c>
      <c r="G174" s="29" t="e">
        <f>IF(ISBLANK('5. Pp (3 años)'!#REF!),"",'5. Pp (3 años)'!#REF!)</f>
        <v>#REF!</v>
      </c>
      <c r="H174" s="29" t="e">
        <f>IF(ISBLANK('5. Pp (3 años)'!#REF!),"",'5. Pp (3 años)'!#REF!)</f>
        <v>#REF!</v>
      </c>
      <c r="I174" s="31" t="e">
        <f>IF(ISBLANK('5. Pp (3 años)'!#REF!),"",'5. Pp (3 años)'!#REF!)</f>
        <v>#REF!</v>
      </c>
      <c r="J174" s="31" t="e">
        <f>IF(ISBLANK('5. Pp (3 años)'!#REF!),"",'5. Pp (3 años)'!#REF!)</f>
        <v>#REF!</v>
      </c>
      <c r="K174" s="29" t="e">
        <f>IF(ISBLANK('5. Pp (3 años)'!#REF!),"",'5. Pp (3 años)'!#REF!)</f>
        <v>#REF!</v>
      </c>
      <c r="L174" s="31" t="e">
        <f>IF(ISBLANK('5. Pp (3 años)'!#REF!),"",'5. Pp (3 años)'!#REF!)</f>
        <v>#REF!</v>
      </c>
      <c r="M174" s="31" t="e">
        <f>IF(ISBLANK('5. Pp (3 años)'!#REF!),"",'5. Pp (3 años)'!#REF!)</f>
        <v>#REF!</v>
      </c>
      <c r="N174" s="31" t="e">
        <f>IF(ISBLANK('5. Pp (3 años)'!#REF!),"",'5. Pp (3 años)'!#REF!)</f>
        <v>#REF!</v>
      </c>
      <c r="O174" s="31" t="e">
        <f>IF(ISBLANK('5. Pp (3 años)'!#REF!),"",'5. Pp (3 años)'!#REF!)</f>
        <v>#REF!</v>
      </c>
      <c r="P174" s="204" t="e">
        <f>IF(ISBLANK('5. Pp (3 años)'!#REF!),"",'5. Pp (3 años)'!#REF!)</f>
        <v>#REF!</v>
      </c>
    </row>
    <row r="175" spans="2:16" ht="17.25">
      <c r="B175" s="93" t="e">
        <f>IF(ISBLANK('5. Pp (3 años)'!#REF!),"",'5. Pp (3 años)'!#REF!)</f>
        <v>#REF!</v>
      </c>
      <c r="C175" s="29" t="e">
        <f>IF(ISBLANK('5. Pp (3 años)'!#REF!),"",'5. Pp (3 años)'!#REF!)</f>
        <v>#REF!</v>
      </c>
      <c r="D175" s="31" t="e">
        <f>IF(ISBLANK('5. Pp (3 años)'!#REF!),"",'5. Pp (3 años)'!#REF!)</f>
        <v>#REF!</v>
      </c>
      <c r="E175" s="31" t="e">
        <f>IF(ISBLANK('5. Pp (3 años)'!#REF!),"",'5. Pp (3 años)'!#REF!)</f>
        <v>#REF!</v>
      </c>
      <c r="F175" s="31" t="e">
        <f>IF(ISBLANK('5. Pp (3 años)'!#REF!),"",'5. Pp (3 años)'!#REF!)</f>
        <v>#REF!</v>
      </c>
      <c r="G175" s="29" t="e">
        <f>IF(ISBLANK('5. Pp (3 años)'!#REF!),"",'5. Pp (3 años)'!#REF!)</f>
        <v>#REF!</v>
      </c>
      <c r="H175" s="29" t="e">
        <f>IF(ISBLANK('5. Pp (3 años)'!#REF!),"",'5. Pp (3 años)'!#REF!)</f>
        <v>#REF!</v>
      </c>
      <c r="I175" s="31" t="e">
        <f>IF(ISBLANK('5. Pp (3 años)'!#REF!),"",'5. Pp (3 años)'!#REF!)</f>
        <v>#REF!</v>
      </c>
      <c r="J175" s="31" t="e">
        <f>IF(ISBLANK('5. Pp (3 años)'!#REF!),"",'5. Pp (3 años)'!#REF!)</f>
        <v>#REF!</v>
      </c>
      <c r="K175" s="29" t="e">
        <f>IF(ISBLANK('5. Pp (3 años)'!#REF!),"",'5. Pp (3 años)'!#REF!)</f>
        <v>#REF!</v>
      </c>
      <c r="L175" s="31" t="e">
        <f>IF(ISBLANK('5. Pp (3 años)'!#REF!),"",'5. Pp (3 años)'!#REF!)</f>
        <v>#REF!</v>
      </c>
      <c r="M175" s="31" t="e">
        <f>IF(ISBLANK('5. Pp (3 años)'!#REF!),"",'5. Pp (3 años)'!#REF!)</f>
        <v>#REF!</v>
      </c>
      <c r="N175" s="31" t="e">
        <f>IF(ISBLANK('5. Pp (3 años)'!#REF!),"",'5. Pp (3 años)'!#REF!)</f>
        <v>#REF!</v>
      </c>
      <c r="O175" s="31" t="e">
        <f>IF(ISBLANK('5. Pp (3 años)'!#REF!),"",'5. Pp (3 años)'!#REF!)</f>
        <v>#REF!</v>
      </c>
      <c r="P175" s="204" t="e">
        <f>IF(ISBLANK('5. Pp (3 años)'!#REF!),"",'5. Pp (3 años)'!#REF!)</f>
        <v>#REF!</v>
      </c>
    </row>
    <row r="176" spans="2:16" ht="17.25">
      <c r="B176" s="93" t="e">
        <f>IF(ISBLANK('5. Pp (3 años)'!#REF!),"",'5. Pp (3 años)'!#REF!)</f>
        <v>#REF!</v>
      </c>
      <c r="C176" s="29" t="e">
        <f>IF(ISBLANK('5. Pp (3 años)'!#REF!),"",'5. Pp (3 años)'!#REF!)</f>
        <v>#REF!</v>
      </c>
      <c r="D176" s="31" t="e">
        <f>IF(ISBLANK('5. Pp (3 años)'!#REF!),"",'5. Pp (3 años)'!#REF!)</f>
        <v>#REF!</v>
      </c>
      <c r="E176" s="31" t="e">
        <f>IF(ISBLANK('5. Pp (3 años)'!#REF!),"",'5. Pp (3 años)'!#REF!)</f>
        <v>#REF!</v>
      </c>
      <c r="F176" s="31" t="e">
        <f>IF(ISBLANK('5. Pp (3 años)'!#REF!),"",'5. Pp (3 años)'!#REF!)</f>
        <v>#REF!</v>
      </c>
      <c r="G176" s="29" t="e">
        <f>IF(ISBLANK('5. Pp (3 años)'!#REF!),"",'5. Pp (3 años)'!#REF!)</f>
        <v>#REF!</v>
      </c>
      <c r="H176" s="29" t="e">
        <f>IF(ISBLANK('5. Pp (3 años)'!#REF!),"",'5. Pp (3 años)'!#REF!)</f>
        <v>#REF!</v>
      </c>
      <c r="I176" s="31" t="e">
        <f>IF(ISBLANK('5. Pp (3 años)'!#REF!),"",'5. Pp (3 años)'!#REF!)</f>
        <v>#REF!</v>
      </c>
      <c r="J176" s="31" t="e">
        <f>IF(ISBLANK('5. Pp (3 años)'!#REF!),"",'5. Pp (3 años)'!#REF!)</f>
        <v>#REF!</v>
      </c>
      <c r="K176" s="29" t="e">
        <f>IF(ISBLANK('5. Pp (3 años)'!#REF!),"",'5. Pp (3 años)'!#REF!)</f>
        <v>#REF!</v>
      </c>
      <c r="L176" s="31" t="e">
        <f>IF(ISBLANK('5. Pp (3 años)'!#REF!),"",'5. Pp (3 años)'!#REF!)</f>
        <v>#REF!</v>
      </c>
      <c r="M176" s="31" t="e">
        <f>IF(ISBLANK('5. Pp (3 años)'!#REF!),"",'5. Pp (3 años)'!#REF!)</f>
        <v>#REF!</v>
      </c>
      <c r="N176" s="31" t="e">
        <f>IF(ISBLANK('5. Pp (3 años)'!#REF!),"",'5. Pp (3 años)'!#REF!)</f>
        <v>#REF!</v>
      </c>
      <c r="O176" s="31" t="e">
        <f>IF(ISBLANK('5. Pp (3 años)'!#REF!),"",'5. Pp (3 años)'!#REF!)</f>
        <v>#REF!</v>
      </c>
      <c r="P176" s="204" t="e">
        <f>IF(ISBLANK('5. Pp (3 años)'!#REF!),"",'5. Pp (3 años)'!#REF!)</f>
        <v>#REF!</v>
      </c>
    </row>
    <row r="177" spans="2:16" ht="17.25">
      <c r="B177" s="93" t="e">
        <f>IF(ISBLANK('5. Pp (3 años)'!#REF!),"",'5. Pp (3 años)'!#REF!)</f>
        <v>#REF!</v>
      </c>
      <c r="C177" s="29" t="e">
        <f>IF(ISBLANK('5. Pp (3 años)'!#REF!),"",'5. Pp (3 años)'!#REF!)</f>
        <v>#REF!</v>
      </c>
      <c r="D177" s="31" t="e">
        <f>IF(ISBLANK('5. Pp (3 años)'!#REF!),"",'5. Pp (3 años)'!#REF!)</f>
        <v>#REF!</v>
      </c>
      <c r="E177" s="31" t="e">
        <f>IF(ISBLANK('5. Pp (3 años)'!#REF!),"",'5. Pp (3 años)'!#REF!)</f>
        <v>#REF!</v>
      </c>
      <c r="F177" s="31" t="e">
        <f>IF(ISBLANK('5. Pp (3 años)'!#REF!),"",'5. Pp (3 años)'!#REF!)</f>
        <v>#REF!</v>
      </c>
      <c r="G177" s="29" t="e">
        <f>IF(ISBLANK('5. Pp (3 años)'!#REF!),"",'5. Pp (3 años)'!#REF!)</f>
        <v>#REF!</v>
      </c>
      <c r="H177" s="29" t="e">
        <f>IF(ISBLANK('5. Pp (3 años)'!#REF!),"",'5. Pp (3 años)'!#REF!)</f>
        <v>#REF!</v>
      </c>
      <c r="I177" s="31" t="e">
        <f>IF(ISBLANK('5. Pp (3 años)'!#REF!),"",'5. Pp (3 años)'!#REF!)</f>
        <v>#REF!</v>
      </c>
      <c r="J177" s="31" t="e">
        <f>IF(ISBLANK('5. Pp (3 años)'!#REF!),"",'5. Pp (3 años)'!#REF!)</f>
        <v>#REF!</v>
      </c>
      <c r="K177" s="29" t="e">
        <f>IF(ISBLANK('5. Pp (3 años)'!#REF!),"",'5. Pp (3 años)'!#REF!)</f>
        <v>#REF!</v>
      </c>
      <c r="L177" s="31" t="e">
        <f>IF(ISBLANK('5. Pp (3 años)'!#REF!),"",'5. Pp (3 años)'!#REF!)</f>
        <v>#REF!</v>
      </c>
      <c r="M177" s="31" t="e">
        <f>IF(ISBLANK('5. Pp (3 años)'!#REF!),"",'5. Pp (3 años)'!#REF!)</f>
        <v>#REF!</v>
      </c>
      <c r="N177" s="31" t="e">
        <f>IF(ISBLANK('5. Pp (3 años)'!#REF!),"",'5. Pp (3 años)'!#REF!)</f>
        <v>#REF!</v>
      </c>
      <c r="O177" s="31" t="e">
        <f>IF(ISBLANK('5. Pp (3 años)'!#REF!),"",'5. Pp (3 años)'!#REF!)</f>
        <v>#REF!</v>
      </c>
      <c r="P177" s="204" t="e">
        <f>IF(ISBLANK('5. Pp (3 años)'!#REF!),"",'5. Pp (3 años)'!#REF!)</f>
        <v>#REF!</v>
      </c>
    </row>
    <row r="178" spans="2:16" ht="17.25">
      <c r="B178" s="93" t="e">
        <f>IF(ISBLANK('5. Pp (3 años)'!#REF!),"",'5. Pp (3 años)'!#REF!)</f>
        <v>#REF!</v>
      </c>
      <c r="C178" s="29" t="e">
        <f>IF(ISBLANK('5. Pp (3 años)'!#REF!),"",'5. Pp (3 años)'!#REF!)</f>
        <v>#REF!</v>
      </c>
      <c r="D178" s="31" t="e">
        <f>IF(ISBLANK('5. Pp (3 años)'!#REF!),"",'5. Pp (3 años)'!#REF!)</f>
        <v>#REF!</v>
      </c>
      <c r="E178" s="31" t="e">
        <f>IF(ISBLANK('5. Pp (3 años)'!#REF!),"",'5. Pp (3 años)'!#REF!)</f>
        <v>#REF!</v>
      </c>
      <c r="F178" s="31" t="e">
        <f>IF(ISBLANK('5. Pp (3 años)'!#REF!),"",'5. Pp (3 años)'!#REF!)</f>
        <v>#REF!</v>
      </c>
      <c r="G178" s="29" t="e">
        <f>IF(ISBLANK('5. Pp (3 años)'!#REF!),"",'5. Pp (3 años)'!#REF!)</f>
        <v>#REF!</v>
      </c>
      <c r="H178" s="29" t="e">
        <f>IF(ISBLANK('5. Pp (3 años)'!#REF!),"",'5. Pp (3 años)'!#REF!)</f>
        <v>#REF!</v>
      </c>
      <c r="I178" s="31" t="e">
        <f>IF(ISBLANK('5. Pp (3 años)'!#REF!),"",'5. Pp (3 años)'!#REF!)</f>
        <v>#REF!</v>
      </c>
      <c r="J178" s="31" t="e">
        <f>IF(ISBLANK('5. Pp (3 años)'!#REF!),"",'5. Pp (3 años)'!#REF!)</f>
        <v>#REF!</v>
      </c>
      <c r="K178" s="29" t="e">
        <f>IF(ISBLANK('5. Pp (3 años)'!#REF!),"",'5. Pp (3 años)'!#REF!)</f>
        <v>#REF!</v>
      </c>
      <c r="L178" s="31" t="e">
        <f>IF(ISBLANK('5. Pp (3 años)'!#REF!),"",'5. Pp (3 años)'!#REF!)</f>
        <v>#REF!</v>
      </c>
      <c r="M178" s="31" t="e">
        <f>IF(ISBLANK('5. Pp (3 años)'!#REF!),"",'5. Pp (3 años)'!#REF!)</f>
        <v>#REF!</v>
      </c>
      <c r="N178" s="31" t="e">
        <f>IF(ISBLANK('5. Pp (3 años)'!#REF!),"",'5. Pp (3 años)'!#REF!)</f>
        <v>#REF!</v>
      </c>
      <c r="O178" s="31" t="e">
        <f>IF(ISBLANK('5. Pp (3 años)'!#REF!),"",'5. Pp (3 años)'!#REF!)</f>
        <v>#REF!</v>
      </c>
      <c r="P178" s="204" t="e">
        <f>IF(ISBLANK('5. Pp (3 años)'!#REF!),"",'5. Pp (3 años)'!#REF!)</f>
        <v>#REF!</v>
      </c>
    </row>
    <row r="179" spans="2:16" ht="17.25">
      <c r="B179" s="89" t="e">
        <f>IF(ISBLANK('5. Pp (3 años)'!#REF!),"",'5. Pp (3 años)'!#REF!)</f>
        <v>#REF!</v>
      </c>
      <c r="C179" s="64" t="e">
        <f>IF(ISBLANK('5. Pp (3 años)'!#REF!),"",'5. Pp (3 años)'!#REF!)</f>
        <v>#REF!</v>
      </c>
      <c r="D179" s="91" t="e">
        <f>IF(ISBLANK('5. Pp (3 años)'!#REF!),"",'5. Pp (3 años)'!#REF!)</f>
        <v>#REF!</v>
      </c>
      <c r="E179" s="91" t="e">
        <f>IF(ISBLANK('5. Pp (3 años)'!#REF!),"",'5. Pp (3 años)'!#REF!)</f>
        <v>#REF!</v>
      </c>
      <c r="F179" s="91" t="e">
        <f>IF(ISBLANK('5. Pp (3 años)'!#REF!),"",'5. Pp (3 años)'!#REF!)</f>
        <v>#REF!</v>
      </c>
      <c r="G179" s="64" t="e">
        <f>IF(ISBLANK('5. Pp (3 años)'!#REF!),"",'5. Pp (3 años)'!#REF!)</f>
        <v>#REF!</v>
      </c>
      <c r="H179" s="64" t="e">
        <f>IF(ISBLANK('5. Pp (3 años)'!#REF!),"",'5. Pp (3 años)'!#REF!)</f>
        <v>#REF!</v>
      </c>
      <c r="I179" s="91" t="e">
        <f>IF(ISBLANK('5. Pp (3 años)'!#REF!),"",'5. Pp (3 años)'!#REF!)</f>
        <v>#REF!</v>
      </c>
      <c r="J179" s="91" t="e">
        <f>IF(ISBLANK('5. Pp (3 años)'!#REF!),"",'5. Pp (3 años)'!#REF!)</f>
        <v>#REF!</v>
      </c>
      <c r="K179" s="64" t="e">
        <f>IF(ISBLANK('5. Pp (3 años)'!#REF!),"",'5. Pp (3 años)'!#REF!)</f>
        <v>#REF!</v>
      </c>
      <c r="L179" s="91" t="e">
        <f>IF(ISBLANK('5. Pp (3 años)'!#REF!),"",'5. Pp (3 años)'!#REF!)</f>
        <v>#REF!</v>
      </c>
      <c r="M179" s="91" t="e">
        <f>IF(ISBLANK('5. Pp (3 años)'!#REF!),"",'5. Pp (3 años)'!#REF!)</f>
        <v>#REF!</v>
      </c>
      <c r="N179" s="91" t="e">
        <f>IF(ISBLANK('5. Pp (3 años)'!#REF!),"",'5. Pp (3 años)'!#REF!)</f>
        <v>#REF!</v>
      </c>
      <c r="O179" s="91" t="e">
        <f>IF(ISBLANK('5. Pp (3 años)'!#REF!),"",'5. Pp (3 años)'!#REF!)</f>
        <v>#REF!</v>
      </c>
      <c r="P179" s="92" t="e">
        <f>IF(ISBLANK('5. Pp (3 años)'!#REF!),"",'5. Pp (3 años)'!#REF!)</f>
        <v>#REF!</v>
      </c>
    </row>
    <row r="180" spans="2:16" ht="17.25">
      <c r="B180" s="93" t="e">
        <f>IF(ISBLANK('5. Pp (3 años)'!#REF!),"",'5. Pp (3 años)'!#REF!)</f>
        <v>#REF!</v>
      </c>
      <c r="C180" s="29" t="e">
        <f>IF(ISBLANK('5. Pp (3 años)'!#REF!),"",'5. Pp (3 años)'!#REF!)</f>
        <v>#REF!</v>
      </c>
      <c r="D180" s="31" t="e">
        <f>IF(ISBLANK('5. Pp (3 años)'!#REF!),"",'5. Pp (3 años)'!#REF!)</f>
        <v>#REF!</v>
      </c>
      <c r="E180" s="31" t="e">
        <f>IF(ISBLANK('5. Pp (3 años)'!#REF!),"",'5. Pp (3 años)'!#REF!)</f>
        <v>#REF!</v>
      </c>
      <c r="F180" s="31" t="e">
        <f>IF(ISBLANK('5. Pp (3 años)'!#REF!),"",'5. Pp (3 años)'!#REF!)</f>
        <v>#REF!</v>
      </c>
      <c r="G180" s="29" t="e">
        <f>IF(ISBLANK('5. Pp (3 años)'!#REF!),"",'5. Pp (3 años)'!#REF!)</f>
        <v>#REF!</v>
      </c>
      <c r="H180" s="29" t="e">
        <f>IF(ISBLANK('5. Pp (3 años)'!#REF!),"",'5. Pp (3 años)'!#REF!)</f>
        <v>#REF!</v>
      </c>
      <c r="I180" s="31" t="e">
        <f>IF(ISBLANK('5. Pp (3 años)'!#REF!),"",'5. Pp (3 años)'!#REF!)</f>
        <v>#REF!</v>
      </c>
      <c r="J180" s="31" t="e">
        <f>IF(ISBLANK('5. Pp (3 años)'!#REF!),"",'5. Pp (3 años)'!#REF!)</f>
        <v>#REF!</v>
      </c>
      <c r="K180" s="29" t="e">
        <f>IF(ISBLANK('5. Pp (3 años)'!#REF!),"",'5. Pp (3 años)'!#REF!)</f>
        <v>#REF!</v>
      </c>
      <c r="L180" s="31" t="e">
        <f>IF(ISBLANK('5. Pp (3 años)'!#REF!),"",'5. Pp (3 años)'!#REF!)</f>
        <v>#REF!</v>
      </c>
      <c r="M180" s="31" t="e">
        <f>IF(ISBLANK('5. Pp (3 años)'!#REF!),"",'5. Pp (3 años)'!#REF!)</f>
        <v>#REF!</v>
      </c>
      <c r="N180" s="31" t="e">
        <f>IF(ISBLANK('5. Pp (3 años)'!#REF!),"",'5. Pp (3 años)'!#REF!)</f>
        <v>#REF!</v>
      </c>
      <c r="O180" s="31" t="e">
        <f>IF(ISBLANK('5. Pp (3 años)'!#REF!),"",'5. Pp (3 años)'!#REF!)</f>
        <v>#REF!</v>
      </c>
      <c r="P180" s="204" t="e">
        <f>IF(ISBLANK('5. Pp (3 años)'!#REF!),"",'5. Pp (3 años)'!#REF!)</f>
        <v>#REF!</v>
      </c>
    </row>
    <row r="181" spans="2:16" ht="17.25">
      <c r="B181" s="93" t="e">
        <f>IF(ISBLANK('5. Pp (3 años)'!#REF!),"",'5. Pp (3 años)'!#REF!)</f>
        <v>#REF!</v>
      </c>
      <c r="C181" s="29" t="e">
        <f>IF(ISBLANK('5. Pp (3 años)'!#REF!),"",'5. Pp (3 años)'!#REF!)</f>
        <v>#REF!</v>
      </c>
      <c r="D181" s="31" t="e">
        <f>IF(ISBLANK('5. Pp (3 años)'!#REF!),"",'5. Pp (3 años)'!#REF!)</f>
        <v>#REF!</v>
      </c>
      <c r="E181" s="31" t="e">
        <f>IF(ISBLANK('5. Pp (3 años)'!#REF!),"",'5. Pp (3 años)'!#REF!)</f>
        <v>#REF!</v>
      </c>
      <c r="F181" s="31" t="e">
        <f>IF(ISBLANK('5. Pp (3 años)'!#REF!),"",'5. Pp (3 años)'!#REF!)</f>
        <v>#REF!</v>
      </c>
      <c r="G181" s="29" t="e">
        <f>IF(ISBLANK('5. Pp (3 años)'!#REF!),"",'5. Pp (3 años)'!#REF!)</f>
        <v>#REF!</v>
      </c>
      <c r="H181" s="29" t="e">
        <f>IF(ISBLANK('5. Pp (3 años)'!#REF!),"",'5. Pp (3 años)'!#REF!)</f>
        <v>#REF!</v>
      </c>
      <c r="I181" s="31" t="e">
        <f>IF(ISBLANK('5. Pp (3 años)'!#REF!),"",'5. Pp (3 años)'!#REF!)</f>
        <v>#REF!</v>
      </c>
      <c r="J181" s="31" t="e">
        <f>IF(ISBLANK('5. Pp (3 años)'!#REF!),"",'5. Pp (3 años)'!#REF!)</f>
        <v>#REF!</v>
      </c>
      <c r="K181" s="29" t="e">
        <f>IF(ISBLANK('5. Pp (3 años)'!#REF!),"",'5. Pp (3 años)'!#REF!)</f>
        <v>#REF!</v>
      </c>
      <c r="L181" s="31" t="e">
        <f>IF(ISBLANK('5. Pp (3 años)'!#REF!),"",'5. Pp (3 años)'!#REF!)</f>
        <v>#REF!</v>
      </c>
      <c r="M181" s="31" t="e">
        <f>IF(ISBLANK('5. Pp (3 años)'!#REF!),"",'5. Pp (3 años)'!#REF!)</f>
        <v>#REF!</v>
      </c>
      <c r="N181" s="31" t="e">
        <f>IF(ISBLANK('5. Pp (3 años)'!#REF!),"",'5. Pp (3 años)'!#REF!)</f>
        <v>#REF!</v>
      </c>
      <c r="O181" s="31" t="e">
        <f>IF(ISBLANK('5. Pp (3 años)'!#REF!),"",'5. Pp (3 años)'!#REF!)</f>
        <v>#REF!</v>
      </c>
      <c r="P181" s="204" t="e">
        <f>IF(ISBLANK('5. Pp (3 años)'!#REF!),"",'5. Pp (3 años)'!#REF!)</f>
        <v>#REF!</v>
      </c>
    </row>
    <row r="182" spans="2:16" ht="17.25">
      <c r="B182" s="93" t="e">
        <f>IF(ISBLANK('5. Pp (3 años)'!#REF!),"",'5. Pp (3 años)'!#REF!)</f>
        <v>#REF!</v>
      </c>
      <c r="C182" s="29" t="e">
        <f>IF(ISBLANK('5. Pp (3 años)'!#REF!),"",'5. Pp (3 años)'!#REF!)</f>
        <v>#REF!</v>
      </c>
      <c r="D182" s="31" t="e">
        <f>IF(ISBLANK('5. Pp (3 años)'!#REF!),"",'5. Pp (3 años)'!#REF!)</f>
        <v>#REF!</v>
      </c>
      <c r="E182" s="31" t="e">
        <f>IF(ISBLANK('5. Pp (3 años)'!#REF!),"",'5. Pp (3 años)'!#REF!)</f>
        <v>#REF!</v>
      </c>
      <c r="F182" s="31" t="e">
        <f>IF(ISBLANK('5. Pp (3 años)'!#REF!),"",'5. Pp (3 años)'!#REF!)</f>
        <v>#REF!</v>
      </c>
      <c r="G182" s="29" t="e">
        <f>IF(ISBLANK('5. Pp (3 años)'!#REF!),"",'5. Pp (3 años)'!#REF!)</f>
        <v>#REF!</v>
      </c>
      <c r="H182" s="29" t="e">
        <f>IF(ISBLANK('5. Pp (3 años)'!#REF!),"",'5. Pp (3 años)'!#REF!)</f>
        <v>#REF!</v>
      </c>
      <c r="I182" s="31" t="e">
        <f>IF(ISBLANK('5. Pp (3 años)'!#REF!),"",'5. Pp (3 años)'!#REF!)</f>
        <v>#REF!</v>
      </c>
      <c r="J182" s="31" t="e">
        <f>IF(ISBLANK('5. Pp (3 años)'!#REF!),"",'5. Pp (3 años)'!#REF!)</f>
        <v>#REF!</v>
      </c>
      <c r="K182" s="29" t="e">
        <f>IF(ISBLANK('5. Pp (3 años)'!#REF!),"",'5. Pp (3 años)'!#REF!)</f>
        <v>#REF!</v>
      </c>
      <c r="L182" s="31" t="e">
        <f>IF(ISBLANK('5. Pp (3 años)'!#REF!),"",'5. Pp (3 años)'!#REF!)</f>
        <v>#REF!</v>
      </c>
      <c r="M182" s="31" t="e">
        <f>IF(ISBLANK('5. Pp (3 años)'!#REF!),"",'5. Pp (3 años)'!#REF!)</f>
        <v>#REF!</v>
      </c>
      <c r="N182" s="31" t="e">
        <f>IF(ISBLANK('5. Pp (3 años)'!#REF!),"",'5. Pp (3 años)'!#REF!)</f>
        <v>#REF!</v>
      </c>
      <c r="O182" s="31" t="e">
        <f>IF(ISBLANK('5. Pp (3 años)'!#REF!),"",'5. Pp (3 años)'!#REF!)</f>
        <v>#REF!</v>
      </c>
      <c r="P182" s="204" t="e">
        <f>IF(ISBLANK('5. Pp (3 años)'!#REF!),"",'5. Pp (3 años)'!#REF!)</f>
        <v>#REF!</v>
      </c>
    </row>
    <row r="183" spans="2:16" ht="17.25">
      <c r="B183" s="93" t="e">
        <f>IF(ISBLANK('5. Pp (3 años)'!#REF!),"",'5. Pp (3 años)'!#REF!)</f>
        <v>#REF!</v>
      </c>
      <c r="C183" s="29" t="e">
        <f>IF(ISBLANK('5. Pp (3 años)'!#REF!),"",'5. Pp (3 años)'!#REF!)</f>
        <v>#REF!</v>
      </c>
      <c r="D183" s="31" t="e">
        <f>IF(ISBLANK('5. Pp (3 años)'!#REF!),"",'5. Pp (3 años)'!#REF!)</f>
        <v>#REF!</v>
      </c>
      <c r="E183" s="31" t="e">
        <f>IF(ISBLANK('5. Pp (3 años)'!#REF!),"",'5. Pp (3 años)'!#REF!)</f>
        <v>#REF!</v>
      </c>
      <c r="F183" s="31" t="e">
        <f>IF(ISBLANK('5. Pp (3 años)'!#REF!),"",'5. Pp (3 años)'!#REF!)</f>
        <v>#REF!</v>
      </c>
      <c r="G183" s="29" t="e">
        <f>IF(ISBLANK('5. Pp (3 años)'!#REF!),"",'5. Pp (3 años)'!#REF!)</f>
        <v>#REF!</v>
      </c>
      <c r="H183" s="29" t="e">
        <f>IF(ISBLANK('5. Pp (3 años)'!#REF!),"",'5. Pp (3 años)'!#REF!)</f>
        <v>#REF!</v>
      </c>
      <c r="I183" s="31" t="e">
        <f>IF(ISBLANK('5. Pp (3 años)'!#REF!),"",'5. Pp (3 años)'!#REF!)</f>
        <v>#REF!</v>
      </c>
      <c r="J183" s="31" t="e">
        <f>IF(ISBLANK('5. Pp (3 años)'!#REF!),"",'5. Pp (3 años)'!#REF!)</f>
        <v>#REF!</v>
      </c>
      <c r="K183" s="29" t="e">
        <f>IF(ISBLANK('5. Pp (3 años)'!#REF!),"",'5. Pp (3 años)'!#REF!)</f>
        <v>#REF!</v>
      </c>
      <c r="L183" s="31" t="e">
        <f>IF(ISBLANK('5. Pp (3 años)'!#REF!),"",'5. Pp (3 años)'!#REF!)</f>
        <v>#REF!</v>
      </c>
      <c r="M183" s="31" t="e">
        <f>IF(ISBLANK('5. Pp (3 años)'!#REF!),"",'5. Pp (3 años)'!#REF!)</f>
        <v>#REF!</v>
      </c>
      <c r="N183" s="31" t="e">
        <f>IF(ISBLANK('5. Pp (3 años)'!#REF!),"",'5. Pp (3 años)'!#REF!)</f>
        <v>#REF!</v>
      </c>
      <c r="O183" s="31" t="e">
        <f>IF(ISBLANK('5. Pp (3 años)'!#REF!),"",'5. Pp (3 años)'!#REF!)</f>
        <v>#REF!</v>
      </c>
      <c r="P183" s="204" t="e">
        <f>IF(ISBLANK('5. Pp (3 años)'!#REF!),"",'5. Pp (3 años)'!#REF!)</f>
        <v>#REF!</v>
      </c>
    </row>
    <row r="184" spans="2:16" ht="17.25">
      <c r="B184" s="93" t="e">
        <f>IF(ISBLANK('5. Pp (3 años)'!#REF!),"",'5. Pp (3 años)'!#REF!)</f>
        <v>#REF!</v>
      </c>
      <c r="C184" s="29" t="e">
        <f>IF(ISBLANK('5. Pp (3 años)'!#REF!),"",'5. Pp (3 años)'!#REF!)</f>
        <v>#REF!</v>
      </c>
      <c r="D184" s="31" t="e">
        <f>IF(ISBLANK('5. Pp (3 años)'!#REF!),"",'5. Pp (3 años)'!#REF!)</f>
        <v>#REF!</v>
      </c>
      <c r="E184" s="31" t="e">
        <f>IF(ISBLANK('5. Pp (3 años)'!#REF!),"",'5. Pp (3 años)'!#REF!)</f>
        <v>#REF!</v>
      </c>
      <c r="F184" s="31" t="e">
        <f>IF(ISBLANK('5. Pp (3 años)'!#REF!),"",'5. Pp (3 años)'!#REF!)</f>
        <v>#REF!</v>
      </c>
      <c r="G184" s="29" t="e">
        <f>IF(ISBLANK('5. Pp (3 años)'!#REF!),"",'5. Pp (3 años)'!#REF!)</f>
        <v>#REF!</v>
      </c>
      <c r="H184" s="29" t="e">
        <f>IF(ISBLANK('5. Pp (3 años)'!#REF!),"",'5. Pp (3 años)'!#REF!)</f>
        <v>#REF!</v>
      </c>
      <c r="I184" s="31" t="e">
        <f>IF(ISBLANK('5. Pp (3 años)'!#REF!),"",'5. Pp (3 años)'!#REF!)</f>
        <v>#REF!</v>
      </c>
      <c r="J184" s="31" t="e">
        <f>IF(ISBLANK('5. Pp (3 años)'!#REF!),"",'5. Pp (3 años)'!#REF!)</f>
        <v>#REF!</v>
      </c>
      <c r="K184" s="29" t="e">
        <f>IF(ISBLANK('5. Pp (3 años)'!#REF!),"",'5. Pp (3 años)'!#REF!)</f>
        <v>#REF!</v>
      </c>
      <c r="L184" s="31" t="e">
        <f>IF(ISBLANK('5. Pp (3 años)'!#REF!),"",'5. Pp (3 años)'!#REF!)</f>
        <v>#REF!</v>
      </c>
      <c r="M184" s="31" t="e">
        <f>IF(ISBLANK('5. Pp (3 años)'!#REF!),"",'5. Pp (3 años)'!#REF!)</f>
        <v>#REF!</v>
      </c>
      <c r="N184" s="31" t="e">
        <f>IF(ISBLANK('5. Pp (3 años)'!#REF!),"",'5. Pp (3 años)'!#REF!)</f>
        <v>#REF!</v>
      </c>
      <c r="O184" s="31" t="e">
        <f>IF(ISBLANK('5. Pp (3 años)'!#REF!),"",'5. Pp (3 años)'!#REF!)</f>
        <v>#REF!</v>
      </c>
      <c r="P184" s="204" t="e">
        <f>IF(ISBLANK('5. Pp (3 años)'!#REF!),"",'5. Pp (3 años)'!#REF!)</f>
        <v>#REF!</v>
      </c>
    </row>
    <row r="185" spans="2:16" ht="17.25">
      <c r="B185" s="89" t="e">
        <f>IF(ISBLANK('5. Pp (3 años)'!#REF!),"",'5. Pp (3 años)'!#REF!)</f>
        <v>#REF!</v>
      </c>
      <c r="C185" s="64" t="e">
        <f>IF(ISBLANK('5. Pp (3 años)'!#REF!),"",'5. Pp (3 años)'!#REF!)</f>
        <v>#REF!</v>
      </c>
      <c r="D185" s="91" t="e">
        <f>IF(ISBLANK('5. Pp (3 años)'!#REF!),"",'5. Pp (3 años)'!#REF!)</f>
        <v>#REF!</v>
      </c>
      <c r="E185" s="91" t="e">
        <f>IF(ISBLANK('5. Pp (3 años)'!#REF!),"",'5. Pp (3 años)'!#REF!)</f>
        <v>#REF!</v>
      </c>
      <c r="F185" s="91" t="e">
        <f>IF(ISBLANK('5. Pp (3 años)'!#REF!),"",'5. Pp (3 años)'!#REF!)</f>
        <v>#REF!</v>
      </c>
      <c r="G185" s="64" t="e">
        <f>IF(ISBLANK('5. Pp (3 años)'!#REF!),"",'5. Pp (3 años)'!#REF!)</f>
        <v>#REF!</v>
      </c>
      <c r="H185" s="64" t="e">
        <f>IF(ISBLANK('5. Pp (3 años)'!#REF!),"",'5. Pp (3 años)'!#REF!)</f>
        <v>#REF!</v>
      </c>
      <c r="I185" s="91" t="e">
        <f>IF(ISBLANK('5. Pp (3 años)'!#REF!),"",'5. Pp (3 años)'!#REF!)</f>
        <v>#REF!</v>
      </c>
      <c r="J185" s="91" t="e">
        <f>IF(ISBLANK('5. Pp (3 años)'!#REF!),"",'5. Pp (3 años)'!#REF!)</f>
        <v>#REF!</v>
      </c>
      <c r="K185" s="64" t="e">
        <f>IF(ISBLANK('5. Pp (3 años)'!#REF!),"",'5. Pp (3 años)'!#REF!)</f>
        <v>#REF!</v>
      </c>
      <c r="L185" s="91" t="e">
        <f>IF(ISBLANK('5. Pp (3 años)'!#REF!),"",'5. Pp (3 años)'!#REF!)</f>
        <v>#REF!</v>
      </c>
      <c r="M185" s="91" t="e">
        <f>IF(ISBLANK('5. Pp (3 años)'!#REF!),"",'5. Pp (3 años)'!#REF!)</f>
        <v>#REF!</v>
      </c>
      <c r="N185" s="91" t="e">
        <f>IF(ISBLANK('5. Pp (3 años)'!#REF!),"",'5. Pp (3 años)'!#REF!)</f>
        <v>#REF!</v>
      </c>
      <c r="O185" s="91" t="e">
        <f>IF(ISBLANK('5. Pp (3 años)'!#REF!),"",'5. Pp (3 años)'!#REF!)</f>
        <v>#REF!</v>
      </c>
      <c r="P185" s="92" t="e">
        <f>IF(ISBLANK('5. Pp (3 años)'!#REF!),"",'5. Pp (3 años)'!#REF!)</f>
        <v>#REF!</v>
      </c>
    </row>
    <row r="186" spans="2:16" ht="17.25">
      <c r="B186" s="93" t="e">
        <f>IF(ISBLANK('5. Pp (3 años)'!#REF!),"",'5. Pp (3 años)'!#REF!)</f>
        <v>#REF!</v>
      </c>
      <c r="C186" s="29" t="e">
        <f>IF(ISBLANK('5. Pp (3 años)'!#REF!),"",'5. Pp (3 años)'!#REF!)</f>
        <v>#REF!</v>
      </c>
      <c r="D186" s="31" t="e">
        <f>IF(ISBLANK('5. Pp (3 años)'!#REF!),"",'5. Pp (3 años)'!#REF!)</f>
        <v>#REF!</v>
      </c>
      <c r="E186" s="31" t="e">
        <f>IF(ISBLANK('5. Pp (3 años)'!#REF!),"",'5. Pp (3 años)'!#REF!)</f>
        <v>#REF!</v>
      </c>
      <c r="F186" s="31" t="e">
        <f>IF(ISBLANK('5. Pp (3 años)'!#REF!),"",'5. Pp (3 años)'!#REF!)</f>
        <v>#REF!</v>
      </c>
      <c r="G186" s="29" t="e">
        <f>IF(ISBLANK('5. Pp (3 años)'!#REF!),"",'5. Pp (3 años)'!#REF!)</f>
        <v>#REF!</v>
      </c>
      <c r="H186" s="29" t="e">
        <f>IF(ISBLANK('5. Pp (3 años)'!#REF!),"",'5. Pp (3 años)'!#REF!)</f>
        <v>#REF!</v>
      </c>
      <c r="I186" s="31" t="e">
        <f>IF(ISBLANK('5. Pp (3 años)'!#REF!),"",'5. Pp (3 años)'!#REF!)</f>
        <v>#REF!</v>
      </c>
      <c r="J186" s="31" t="e">
        <f>IF(ISBLANK('5. Pp (3 años)'!#REF!),"",'5. Pp (3 años)'!#REF!)</f>
        <v>#REF!</v>
      </c>
      <c r="K186" s="29" t="e">
        <f>IF(ISBLANK('5. Pp (3 años)'!#REF!),"",'5. Pp (3 años)'!#REF!)</f>
        <v>#REF!</v>
      </c>
      <c r="L186" s="31" t="e">
        <f>IF(ISBLANK('5. Pp (3 años)'!#REF!),"",'5. Pp (3 años)'!#REF!)</f>
        <v>#REF!</v>
      </c>
      <c r="M186" s="31" t="e">
        <f>IF(ISBLANK('5. Pp (3 años)'!#REF!),"",'5. Pp (3 años)'!#REF!)</f>
        <v>#REF!</v>
      </c>
      <c r="N186" s="31" t="e">
        <f>IF(ISBLANK('5. Pp (3 años)'!#REF!),"",'5. Pp (3 años)'!#REF!)</f>
        <v>#REF!</v>
      </c>
      <c r="O186" s="31" t="e">
        <f>IF(ISBLANK('5. Pp (3 años)'!#REF!),"",'5. Pp (3 años)'!#REF!)</f>
        <v>#REF!</v>
      </c>
      <c r="P186" s="204" t="e">
        <f>IF(ISBLANK('5. Pp (3 años)'!#REF!),"",'5. Pp (3 años)'!#REF!)</f>
        <v>#REF!</v>
      </c>
    </row>
    <row r="187" spans="2:16" ht="17.25">
      <c r="B187" s="93" t="e">
        <f>IF(ISBLANK('5. Pp (3 años)'!#REF!),"",'5. Pp (3 años)'!#REF!)</f>
        <v>#REF!</v>
      </c>
      <c r="C187" s="29" t="e">
        <f>IF(ISBLANK('5. Pp (3 años)'!#REF!),"",'5. Pp (3 años)'!#REF!)</f>
        <v>#REF!</v>
      </c>
      <c r="D187" s="31" t="e">
        <f>IF(ISBLANK('5. Pp (3 años)'!#REF!),"",'5. Pp (3 años)'!#REF!)</f>
        <v>#REF!</v>
      </c>
      <c r="E187" s="31" t="e">
        <f>IF(ISBLANK('5. Pp (3 años)'!#REF!),"",'5. Pp (3 años)'!#REF!)</f>
        <v>#REF!</v>
      </c>
      <c r="F187" s="31" t="e">
        <f>IF(ISBLANK('5. Pp (3 años)'!#REF!),"",'5. Pp (3 años)'!#REF!)</f>
        <v>#REF!</v>
      </c>
      <c r="G187" s="29" t="e">
        <f>IF(ISBLANK('5. Pp (3 años)'!#REF!),"",'5. Pp (3 años)'!#REF!)</f>
        <v>#REF!</v>
      </c>
      <c r="H187" s="29" t="e">
        <f>IF(ISBLANK('5. Pp (3 años)'!#REF!),"",'5. Pp (3 años)'!#REF!)</f>
        <v>#REF!</v>
      </c>
      <c r="I187" s="31" t="e">
        <f>IF(ISBLANK('5. Pp (3 años)'!#REF!),"",'5. Pp (3 años)'!#REF!)</f>
        <v>#REF!</v>
      </c>
      <c r="J187" s="31" t="e">
        <f>IF(ISBLANK('5. Pp (3 años)'!#REF!),"",'5. Pp (3 años)'!#REF!)</f>
        <v>#REF!</v>
      </c>
      <c r="K187" s="29" t="e">
        <f>IF(ISBLANK('5. Pp (3 años)'!#REF!),"",'5. Pp (3 años)'!#REF!)</f>
        <v>#REF!</v>
      </c>
      <c r="L187" s="31" t="e">
        <f>IF(ISBLANK('5. Pp (3 años)'!#REF!),"",'5. Pp (3 años)'!#REF!)</f>
        <v>#REF!</v>
      </c>
      <c r="M187" s="31" t="e">
        <f>IF(ISBLANK('5. Pp (3 años)'!#REF!),"",'5. Pp (3 años)'!#REF!)</f>
        <v>#REF!</v>
      </c>
      <c r="N187" s="31" t="e">
        <f>IF(ISBLANK('5. Pp (3 años)'!#REF!),"",'5. Pp (3 años)'!#REF!)</f>
        <v>#REF!</v>
      </c>
      <c r="O187" s="31" t="e">
        <f>IF(ISBLANK('5. Pp (3 años)'!#REF!),"",'5. Pp (3 años)'!#REF!)</f>
        <v>#REF!</v>
      </c>
      <c r="P187" s="204" t="e">
        <f>IF(ISBLANK('5. Pp (3 años)'!#REF!),"",'5. Pp (3 años)'!#REF!)</f>
        <v>#REF!</v>
      </c>
    </row>
    <row r="188" spans="2:16" ht="17.25">
      <c r="B188" s="93" t="e">
        <f>IF(ISBLANK('5. Pp (3 años)'!#REF!),"",'5. Pp (3 años)'!#REF!)</f>
        <v>#REF!</v>
      </c>
      <c r="C188" s="29" t="e">
        <f>IF(ISBLANK('5. Pp (3 años)'!#REF!),"",'5. Pp (3 años)'!#REF!)</f>
        <v>#REF!</v>
      </c>
      <c r="D188" s="31" t="e">
        <f>IF(ISBLANK('5. Pp (3 años)'!#REF!),"",'5. Pp (3 años)'!#REF!)</f>
        <v>#REF!</v>
      </c>
      <c r="E188" s="31" t="e">
        <f>IF(ISBLANK('5. Pp (3 años)'!#REF!),"",'5. Pp (3 años)'!#REF!)</f>
        <v>#REF!</v>
      </c>
      <c r="F188" s="31" t="e">
        <f>IF(ISBLANK('5. Pp (3 años)'!#REF!),"",'5. Pp (3 años)'!#REF!)</f>
        <v>#REF!</v>
      </c>
      <c r="G188" s="29" t="e">
        <f>IF(ISBLANK('5. Pp (3 años)'!#REF!),"",'5. Pp (3 años)'!#REF!)</f>
        <v>#REF!</v>
      </c>
      <c r="H188" s="29" t="e">
        <f>IF(ISBLANK('5. Pp (3 años)'!#REF!),"",'5. Pp (3 años)'!#REF!)</f>
        <v>#REF!</v>
      </c>
      <c r="I188" s="31" t="e">
        <f>IF(ISBLANK('5. Pp (3 años)'!#REF!),"",'5. Pp (3 años)'!#REF!)</f>
        <v>#REF!</v>
      </c>
      <c r="J188" s="31" t="e">
        <f>IF(ISBLANK('5. Pp (3 años)'!#REF!),"",'5. Pp (3 años)'!#REF!)</f>
        <v>#REF!</v>
      </c>
      <c r="K188" s="29" t="e">
        <f>IF(ISBLANK('5. Pp (3 años)'!#REF!),"",'5. Pp (3 años)'!#REF!)</f>
        <v>#REF!</v>
      </c>
      <c r="L188" s="31" t="e">
        <f>IF(ISBLANK('5. Pp (3 años)'!#REF!),"",'5. Pp (3 años)'!#REF!)</f>
        <v>#REF!</v>
      </c>
      <c r="M188" s="31" t="e">
        <f>IF(ISBLANK('5. Pp (3 años)'!#REF!),"",'5. Pp (3 años)'!#REF!)</f>
        <v>#REF!</v>
      </c>
      <c r="N188" s="31" t="e">
        <f>IF(ISBLANK('5. Pp (3 años)'!#REF!),"",'5. Pp (3 años)'!#REF!)</f>
        <v>#REF!</v>
      </c>
      <c r="O188" s="31" t="e">
        <f>IF(ISBLANK('5. Pp (3 años)'!#REF!),"",'5. Pp (3 años)'!#REF!)</f>
        <v>#REF!</v>
      </c>
      <c r="P188" s="204" t="e">
        <f>IF(ISBLANK('5. Pp (3 años)'!#REF!),"",'5. Pp (3 años)'!#REF!)</f>
        <v>#REF!</v>
      </c>
    </row>
    <row r="189" spans="2:16" ht="17.25">
      <c r="B189" s="93" t="e">
        <f>IF(ISBLANK('5. Pp (3 años)'!#REF!),"",'5. Pp (3 años)'!#REF!)</f>
        <v>#REF!</v>
      </c>
      <c r="C189" s="29" t="e">
        <f>IF(ISBLANK('5. Pp (3 años)'!#REF!),"",'5. Pp (3 años)'!#REF!)</f>
        <v>#REF!</v>
      </c>
      <c r="D189" s="31" t="e">
        <f>IF(ISBLANK('5. Pp (3 años)'!#REF!),"",'5. Pp (3 años)'!#REF!)</f>
        <v>#REF!</v>
      </c>
      <c r="E189" s="31" t="e">
        <f>IF(ISBLANK('5. Pp (3 años)'!#REF!),"",'5. Pp (3 años)'!#REF!)</f>
        <v>#REF!</v>
      </c>
      <c r="F189" s="31" t="e">
        <f>IF(ISBLANK('5. Pp (3 años)'!#REF!),"",'5. Pp (3 años)'!#REF!)</f>
        <v>#REF!</v>
      </c>
      <c r="G189" s="29" t="e">
        <f>IF(ISBLANK('5. Pp (3 años)'!#REF!),"",'5. Pp (3 años)'!#REF!)</f>
        <v>#REF!</v>
      </c>
      <c r="H189" s="29" t="e">
        <f>IF(ISBLANK('5. Pp (3 años)'!#REF!),"",'5. Pp (3 años)'!#REF!)</f>
        <v>#REF!</v>
      </c>
      <c r="I189" s="31" t="e">
        <f>IF(ISBLANK('5. Pp (3 años)'!#REF!),"",'5. Pp (3 años)'!#REF!)</f>
        <v>#REF!</v>
      </c>
      <c r="J189" s="31" t="e">
        <f>IF(ISBLANK('5. Pp (3 años)'!#REF!),"",'5. Pp (3 años)'!#REF!)</f>
        <v>#REF!</v>
      </c>
      <c r="K189" s="29" t="e">
        <f>IF(ISBLANK('5. Pp (3 años)'!#REF!),"",'5. Pp (3 años)'!#REF!)</f>
        <v>#REF!</v>
      </c>
      <c r="L189" s="31" t="e">
        <f>IF(ISBLANK('5. Pp (3 años)'!#REF!),"",'5. Pp (3 años)'!#REF!)</f>
        <v>#REF!</v>
      </c>
      <c r="M189" s="31" t="e">
        <f>IF(ISBLANK('5. Pp (3 años)'!#REF!),"",'5. Pp (3 años)'!#REF!)</f>
        <v>#REF!</v>
      </c>
      <c r="N189" s="31" t="e">
        <f>IF(ISBLANK('5. Pp (3 años)'!#REF!),"",'5. Pp (3 años)'!#REF!)</f>
        <v>#REF!</v>
      </c>
      <c r="O189" s="31" t="e">
        <f>IF(ISBLANK('5. Pp (3 años)'!#REF!),"",'5. Pp (3 años)'!#REF!)</f>
        <v>#REF!</v>
      </c>
      <c r="P189" s="204" t="e">
        <f>IF(ISBLANK('5. Pp (3 años)'!#REF!),"",'5. Pp (3 años)'!#REF!)</f>
        <v>#REF!</v>
      </c>
    </row>
    <row r="190" spans="2:16" ht="17.25">
      <c r="B190" s="93" t="e">
        <f>IF(ISBLANK('5. Pp (3 años)'!#REF!),"",'5. Pp (3 años)'!#REF!)</f>
        <v>#REF!</v>
      </c>
      <c r="C190" s="29" t="e">
        <f>IF(ISBLANK('5. Pp (3 años)'!#REF!),"",'5. Pp (3 años)'!#REF!)</f>
        <v>#REF!</v>
      </c>
      <c r="D190" s="31" t="e">
        <f>IF(ISBLANK('5. Pp (3 años)'!#REF!),"",'5. Pp (3 años)'!#REF!)</f>
        <v>#REF!</v>
      </c>
      <c r="E190" s="31" t="e">
        <f>IF(ISBLANK('5. Pp (3 años)'!#REF!),"",'5. Pp (3 años)'!#REF!)</f>
        <v>#REF!</v>
      </c>
      <c r="F190" s="31" t="e">
        <f>IF(ISBLANK('5. Pp (3 años)'!#REF!),"",'5. Pp (3 años)'!#REF!)</f>
        <v>#REF!</v>
      </c>
      <c r="G190" s="29" t="e">
        <f>IF(ISBLANK('5. Pp (3 años)'!#REF!),"",'5. Pp (3 años)'!#REF!)</f>
        <v>#REF!</v>
      </c>
      <c r="H190" s="29" t="e">
        <f>IF(ISBLANK('5. Pp (3 años)'!#REF!),"",'5. Pp (3 años)'!#REF!)</f>
        <v>#REF!</v>
      </c>
      <c r="I190" s="31" t="e">
        <f>IF(ISBLANK('5. Pp (3 años)'!#REF!),"",'5. Pp (3 años)'!#REF!)</f>
        <v>#REF!</v>
      </c>
      <c r="J190" s="31" t="e">
        <f>IF(ISBLANK('5. Pp (3 años)'!#REF!),"",'5. Pp (3 años)'!#REF!)</f>
        <v>#REF!</v>
      </c>
      <c r="K190" s="29" t="e">
        <f>IF(ISBLANK('5. Pp (3 años)'!#REF!),"",'5. Pp (3 años)'!#REF!)</f>
        <v>#REF!</v>
      </c>
      <c r="L190" s="31" t="e">
        <f>IF(ISBLANK('5. Pp (3 años)'!#REF!),"",'5. Pp (3 años)'!#REF!)</f>
        <v>#REF!</v>
      </c>
      <c r="M190" s="31" t="e">
        <f>IF(ISBLANK('5. Pp (3 años)'!#REF!),"",'5. Pp (3 años)'!#REF!)</f>
        <v>#REF!</v>
      </c>
      <c r="N190" s="31" t="e">
        <f>IF(ISBLANK('5. Pp (3 años)'!#REF!),"",'5. Pp (3 años)'!#REF!)</f>
        <v>#REF!</v>
      </c>
      <c r="O190" s="31" t="e">
        <f>IF(ISBLANK('5. Pp (3 años)'!#REF!),"",'5. Pp (3 años)'!#REF!)</f>
        <v>#REF!</v>
      </c>
      <c r="P190" s="204" t="e">
        <f>IF(ISBLANK('5. Pp (3 años)'!#REF!),"",'5. Pp (3 años)'!#REF!)</f>
        <v>#REF!</v>
      </c>
    </row>
    <row r="191" spans="2:16" ht="17.25">
      <c r="B191" s="89" t="e">
        <f>IF(ISBLANK('5. Pp (3 años)'!#REF!),"",'5. Pp (3 años)'!#REF!)</f>
        <v>#REF!</v>
      </c>
      <c r="C191" s="64" t="e">
        <f>IF(ISBLANK('5. Pp (3 años)'!#REF!),"",'5. Pp (3 años)'!#REF!)</f>
        <v>#REF!</v>
      </c>
      <c r="D191" s="91" t="e">
        <f>IF(ISBLANK('5. Pp (3 años)'!#REF!),"",'5. Pp (3 años)'!#REF!)</f>
        <v>#REF!</v>
      </c>
      <c r="E191" s="91" t="e">
        <f>IF(ISBLANK('5. Pp (3 años)'!#REF!),"",'5. Pp (3 años)'!#REF!)</f>
        <v>#REF!</v>
      </c>
      <c r="F191" s="91" t="e">
        <f>IF(ISBLANK('5. Pp (3 años)'!#REF!),"",'5. Pp (3 años)'!#REF!)</f>
        <v>#REF!</v>
      </c>
      <c r="G191" s="64" t="e">
        <f>IF(ISBLANK('5. Pp (3 años)'!#REF!),"",'5. Pp (3 años)'!#REF!)</f>
        <v>#REF!</v>
      </c>
      <c r="H191" s="64" t="e">
        <f>IF(ISBLANK('5. Pp (3 años)'!#REF!),"",'5. Pp (3 años)'!#REF!)</f>
        <v>#REF!</v>
      </c>
      <c r="I191" s="91" t="e">
        <f>IF(ISBLANK('5. Pp (3 años)'!#REF!),"",'5. Pp (3 años)'!#REF!)</f>
        <v>#REF!</v>
      </c>
      <c r="J191" s="91" t="e">
        <f>IF(ISBLANK('5. Pp (3 años)'!#REF!),"",'5. Pp (3 años)'!#REF!)</f>
        <v>#REF!</v>
      </c>
      <c r="K191" s="64" t="e">
        <f>IF(ISBLANK('5. Pp (3 años)'!#REF!),"",'5. Pp (3 años)'!#REF!)</f>
        <v>#REF!</v>
      </c>
      <c r="L191" s="91" t="e">
        <f>IF(ISBLANK('5. Pp (3 años)'!#REF!),"",'5. Pp (3 años)'!#REF!)</f>
        <v>#REF!</v>
      </c>
      <c r="M191" s="91" t="e">
        <f>IF(ISBLANK('5. Pp (3 años)'!#REF!),"",'5. Pp (3 años)'!#REF!)</f>
        <v>#REF!</v>
      </c>
      <c r="N191" s="91" t="e">
        <f>IF(ISBLANK('5. Pp (3 años)'!#REF!),"",'5. Pp (3 años)'!#REF!)</f>
        <v>#REF!</v>
      </c>
      <c r="O191" s="91" t="e">
        <f>IF(ISBLANK('5. Pp (3 años)'!#REF!),"",'5. Pp (3 años)'!#REF!)</f>
        <v>#REF!</v>
      </c>
      <c r="P191" s="92" t="e">
        <f>IF(ISBLANK('5. Pp (3 años)'!#REF!),"",'5. Pp (3 años)'!#REF!)</f>
        <v>#REF!</v>
      </c>
    </row>
    <row r="192" spans="2:16" ht="17.25">
      <c r="B192" s="93" t="e">
        <f>IF(ISBLANK('5. Pp (3 años)'!#REF!),"",'5. Pp (3 años)'!#REF!)</f>
        <v>#REF!</v>
      </c>
      <c r="C192" s="29" t="e">
        <f>IF(ISBLANK('5. Pp (3 años)'!#REF!),"",'5. Pp (3 años)'!#REF!)</f>
        <v>#REF!</v>
      </c>
      <c r="D192" s="31" t="e">
        <f>IF(ISBLANK('5. Pp (3 años)'!#REF!),"",'5. Pp (3 años)'!#REF!)</f>
        <v>#REF!</v>
      </c>
      <c r="E192" s="31" t="e">
        <f>IF(ISBLANK('5. Pp (3 años)'!#REF!),"",'5. Pp (3 años)'!#REF!)</f>
        <v>#REF!</v>
      </c>
      <c r="F192" s="31" t="e">
        <f>IF(ISBLANK('5. Pp (3 años)'!#REF!),"",'5. Pp (3 años)'!#REF!)</f>
        <v>#REF!</v>
      </c>
      <c r="G192" s="29" t="e">
        <f>IF(ISBLANK('5. Pp (3 años)'!#REF!),"",'5. Pp (3 años)'!#REF!)</f>
        <v>#REF!</v>
      </c>
      <c r="H192" s="29" t="e">
        <f>IF(ISBLANK('5. Pp (3 años)'!#REF!),"",'5. Pp (3 años)'!#REF!)</f>
        <v>#REF!</v>
      </c>
      <c r="I192" s="31" t="e">
        <f>IF(ISBLANK('5. Pp (3 años)'!#REF!),"",'5. Pp (3 años)'!#REF!)</f>
        <v>#REF!</v>
      </c>
      <c r="J192" s="31" t="e">
        <f>IF(ISBLANK('5. Pp (3 años)'!#REF!),"",'5. Pp (3 años)'!#REF!)</f>
        <v>#REF!</v>
      </c>
      <c r="K192" s="29" t="e">
        <f>IF(ISBLANK('5. Pp (3 años)'!#REF!),"",'5. Pp (3 años)'!#REF!)</f>
        <v>#REF!</v>
      </c>
      <c r="L192" s="31" t="e">
        <f>IF(ISBLANK('5. Pp (3 años)'!#REF!),"",'5. Pp (3 años)'!#REF!)</f>
        <v>#REF!</v>
      </c>
      <c r="M192" s="31" t="e">
        <f>IF(ISBLANK('5. Pp (3 años)'!#REF!),"",'5. Pp (3 años)'!#REF!)</f>
        <v>#REF!</v>
      </c>
      <c r="N192" s="31" t="e">
        <f>IF(ISBLANK('5. Pp (3 años)'!#REF!),"",'5. Pp (3 años)'!#REF!)</f>
        <v>#REF!</v>
      </c>
      <c r="O192" s="31" t="e">
        <f>IF(ISBLANK('5. Pp (3 años)'!#REF!),"",'5. Pp (3 años)'!#REF!)</f>
        <v>#REF!</v>
      </c>
      <c r="P192" s="204" t="e">
        <f>IF(ISBLANK('5. Pp (3 años)'!#REF!),"",'5. Pp (3 años)'!#REF!)</f>
        <v>#REF!</v>
      </c>
    </row>
    <row r="193" spans="2:16" ht="17.25">
      <c r="B193" s="93" t="e">
        <f>IF(ISBLANK('5. Pp (3 años)'!#REF!),"",'5. Pp (3 años)'!#REF!)</f>
        <v>#REF!</v>
      </c>
      <c r="C193" s="29" t="e">
        <f>IF(ISBLANK('5. Pp (3 años)'!#REF!),"",'5. Pp (3 años)'!#REF!)</f>
        <v>#REF!</v>
      </c>
      <c r="D193" s="31" t="e">
        <f>IF(ISBLANK('5. Pp (3 años)'!#REF!),"",'5. Pp (3 años)'!#REF!)</f>
        <v>#REF!</v>
      </c>
      <c r="E193" s="31" t="e">
        <f>IF(ISBLANK('5. Pp (3 años)'!#REF!),"",'5. Pp (3 años)'!#REF!)</f>
        <v>#REF!</v>
      </c>
      <c r="F193" s="31" t="e">
        <f>IF(ISBLANK('5. Pp (3 años)'!#REF!),"",'5. Pp (3 años)'!#REF!)</f>
        <v>#REF!</v>
      </c>
      <c r="G193" s="29" t="e">
        <f>IF(ISBLANK('5. Pp (3 años)'!#REF!),"",'5. Pp (3 años)'!#REF!)</f>
        <v>#REF!</v>
      </c>
      <c r="H193" s="29" t="e">
        <f>IF(ISBLANK('5. Pp (3 años)'!#REF!),"",'5. Pp (3 años)'!#REF!)</f>
        <v>#REF!</v>
      </c>
      <c r="I193" s="31" t="e">
        <f>IF(ISBLANK('5. Pp (3 años)'!#REF!),"",'5. Pp (3 años)'!#REF!)</f>
        <v>#REF!</v>
      </c>
      <c r="J193" s="31" t="e">
        <f>IF(ISBLANK('5. Pp (3 años)'!#REF!),"",'5. Pp (3 años)'!#REF!)</f>
        <v>#REF!</v>
      </c>
      <c r="K193" s="29" t="e">
        <f>IF(ISBLANK('5. Pp (3 años)'!#REF!),"",'5. Pp (3 años)'!#REF!)</f>
        <v>#REF!</v>
      </c>
      <c r="L193" s="31" t="e">
        <f>IF(ISBLANK('5. Pp (3 años)'!#REF!),"",'5. Pp (3 años)'!#REF!)</f>
        <v>#REF!</v>
      </c>
      <c r="M193" s="31" t="e">
        <f>IF(ISBLANK('5. Pp (3 años)'!#REF!),"",'5. Pp (3 años)'!#REF!)</f>
        <v>#REF!</v>
      </c>
      <c r="N193" s="31" t="e">
        <f>IF(ISBLANK('5. Pp (3 años)'!#REF!),"",'5. Pp (3 años)'!#REF!)</f>
        <v>#REF!</v>
      </c>
      <c r="O193" s="31" t="e">
        <f>IF(ISBLANK('5. Pp (3 años)'!#REF!),"",'5. Pp (3 años)'!#REF!)</f>
        <v>#REF!</v>
      </c>
      <c r="P193" s="204" t="e">
        <f>IF(ISBLANK('5. Pp (3 años)'!#REF!),"",'5. Pp (3 años)'!#REF!)</f>
        <v>#REF!</v>
      </c>
    </row>
    <row r="194" spans="2:16" ht="17.25">
      <c r="B194" s="93" t="e">
        <f>IF(ISBLANK('5. Pp (3 años)'!#REF!),"",'5. Pp (3 años)'!#REF!)</f>
        <v>#REF!</v>
      </c>
      <c r="C194" s="29" t="e">
        <f>IF(ISBLANK('5. Pp (3 años)'!#REF!),"",'5. Pp (3 años)'!#REF!)</f>
        <v>#REF!</v>
      </c>
      <c r="D194" s="31" t="e">
        <f>IF(ISBLANK('5. Pp (3 años)'!#REF!),"",'5. Pp (3 años)'!#REF!)</f>
        <v>#REF!</v>
      </c>
      <c r="E194" s="31" t="e">
        <f>IF(ISBLANK('5. Pp (3 años)'!#REF!),"",'5. Pp (3 años)'!#REF!)</f>
        <v>#REF!</v>
      </c>
      <c r="F194" s="31" t="e">
        <f>IF(ISBLANK('5. Pp (3 años)'!#REF!),"",'5. Pp (3 años)'!#REF!)</f>
        <v>#REF!</v>
      </c>
      <c r="G194" s="29" t="e">
        <f>IF(ISBLANK('5. Pp (3 años)'!#REF!),"",'5. Pp (3 años)'!#REF!)</f>
        <v>#REF!</v>
      </c>
      <c r="H194" s="29" t="e">
        <f>IF(ISBLANK('5. Pp (3 años)'!#REF!),"",'5. Pp (3 años)'!#REF!)</f>
        <v>#REF!</v>
      </c>
      <c r="I194" s="31" t="e">
        <f>IF(ISBLANK('5. Pp (3 años)'!#REF!),"",'5. Pp (3 años)'!#REF!)</f>
        <v>#REF!</v>
      </c>
      <c r="J194" s="31" t="e">
        <f>IF(ISBLANK('5. Pp (3 años)'!#REF!),"",'5. Pp (3 años)'!#REF!)</f>
        <v>#REF!</v>
      </c>
      <c r="K194" s="29" t="e">
        <f>IF(ISBLANK('5. Pp (3 años)'!#REF!),"",'5. Pp (3 años)'!#REF!)</f>
        <v>#REF!</v>
      </c>
      <c r="L194" s="31" t="e">
        <f>IF(ISBLANK('5. Pp (3 años)'!#REF!),"",'5. Pp (3 años)'!#REF!)</f>
        <v>#REF!</v>
      </c>
      <c r="M194" s="31" t="e">
        <f>IF(ISBLANK('5. Pp (3 años)'!#REF!),"",'5. Pp (3 años)'!#REF!)</f>
        <v>#REF!</v>
      </c>
      <c r="N194" s="31" t="e">
        <f>IF(ISBLANK('5. Pp (3 años)'!#REF!),"",'5. Pp (3 años)'!#REF!)</f>
        <v>#REF!</v>
      </c>
      <c r="O194" s="31" t="e">
        <f>IF(ISBLANK('5. Pp (3 años)'!#REF!),"",'5. Pp (3 años)'!#REF!)</f>
        <v>#REF!</v>
      </c>
      <c r="P194" s="204" t="e">
        <f>IF(ISBLANK('5. Pp (3 años)'!#REF!),"",'5. Pp (3 años)'!#REF!)</f>
        <v>#REF!</v>
      </c>
    </row>
    <row r="195" spans="2:16" ht="17.25">
      <c r="B195" s="93" t="e">
        <f>IF(ISBLANK('5. Pp (3 años)'!#REF!),"",'5. Pp (3 años)'!#REF!)</f>
        <v>#REF!</v>
      </c>
      <c r="C195" s="29" t="e">
        <f>IF(ISBLANK('5. Pp (3 años)'!#REF!),"",'5. Pp (3 años)'!#REF!)</f>
        <v>#REF!</v>
      </c>
      <c r="D195" s="31" t="e">
        <f>IF(ISBLANK('5. Pp (3 años)'!#REF!),"",'5. Pp (3 años)'!#REF!)</f>
        <v>#REF!</v>
      </c>
      <c r="E195" s="31" t="e">
        <f>IF(ISBLANK('5. Pp (3 años)'!#REF!),"",'5. Pp (3 años)'!#REF!)</f>
        <v>#REF!</v>
      </c>
      <c r="F195" s="31" t="e">
        <f>IF(ISBLANK('5. Pp (3 años)'!#REF!),"",'5. Pp (3 años)'!#REF!)</f>
        <v>#REF!</v>
      </c>
      <c r="G195" s="29" t="e">
        <f>IF(ISBLANK('5. Pp (3 años)'!#REF!),"",'5. Pp (3 años)'!#REF!)</f>
        <v>#REF!</v>
      </c>
      <c r="H195" s="29" t="e">
        <f>IF(ISBLANK('5. Pp (3 años)'!#REF!),"",'5. Pp (3 años)'!#REF!)</f>
        <v>#REF!</v>
      </c>
      <c r="I195" s="31" t="e">
        <f>IF(ISBLANK('5. Pp (3 años)'!#REF!),"",'5. Pp (3 años)'!#REF!)</f>
        <v>#REF!</v>
      </c>
      <c r="J195" s="31" t="e">
        <f>IF(ISBLANK('5. Pp (3 años)'!#REF!),"",'5. Pp (3 años)'!#REF!)</f>
        <v>#REF!</v>
      </c>
      <c r="K195" s="29" t="e">
        <f>IF(ISBLANK('5. Pp (3 años)'!#REF!),"",'5. Pp (3 años)'!#REF!)</f>
        <v>#REF!</v>
      </c>
      <c r="L195" s="31" t="e">
        <f>IF(ISBLANK('5. Pp (3 años)'!#REF!),"",'5. Pp (3 años)'!#REF!)</f>
        <v>#REF!</v>
      </c>
      <c r="M195" s="31" t="e">
        <f>IF(ISBLANK('5. Pp (3 años)'!#REF!),"",'5. Pp (3 años)'!#REF!)</f>
        <v>#REF!</v>
      </c>
      <c r="N195" s="31" t="e">
        <f>IF(ISBLANK('5. Pp (3 años)'!#REF!),"",'5. Pp (3 años)'!#REF!)</f>
        <v>#REF!</v>
      </c>
      <c r="O195" s="31" t="e">
        <f>IF(ISBLANK('5. Pp (3 años)'!#REF!),"",'5. Pp (3 años)'!#REF!)</f>
        <v>#REF!</v>
      </c>
      <c r="P195" s="204" t="e">
        <f>IF(ISBLANK('5. Pp (3 años)'!#REF!),"",'5. Pp (3 años)'!#REF!)</f>
        <v>#REF!</v>
      </c>
    </row>
    <row r="196" spans="2:16" ht="17.25">
      <c r="B196" s="93" t="e">
        <f>IF(ISBLANK('5. Pp (3 años)'!#REF!),"",'5. Pp (3 años)'!#REF!)</f>
        <v>#REF!</v>
      </c>
      <c r="C196" s="29" t="e">
        <f>IF(ISBLANK('5. Pp (3 años)'!#REF!),"",'5. Pp (3 años)'!#REF!)</f>
        <v>#REF!</v>
      </c>
      <c r="D196" s="31" t="e">
        <f>IF(ISBLANK('5. Pp (3 años)'!#REF!),"",'5. Pp (3 años)'!#REF!)</f>
        <v>#REF!</v>
      </c>
      <c r="E196" s="31" t="e">
        <f>IF(ISBLANK('5. Pp (3 años)'!#REF!),"",'5. Pp (3 años)'!#REF!)</f>
        <v>#REF!</v>
      </c>
      <c r="F196" s="31" t="e">
        <f>IF(ISBLANK('5. Pp (3 años)'!#REF!),"",'5. Pp (3 años)'!#REF!)</f>
        <v>#REF!</v>
      </c>
      <c r="G196" s="29" t="e">
        <f>IF(ISBLANK('5. Pp (3 años)'!#REF!),"",'5. Pp (3 años)'!#REF!)</f>
        <v>#REF!</v>
      </c>
      <c r="H196" s="29" t="e">
        <f>IF(ISBLANK('5. Pp (3 años)'!#REF!),"",'5. Pp (3 años)'!#REF!)</f>
        <v>#REF!</v>
      </c>
      <c r="I196" s="31" t="e">
        <f>IF(ISBLANK('5. Pp (3 años)'!#REF!),"",'5. Pp (3 años)'!#REF!)</f>
        <v>#REF!</v>
      </c>
      <c r="J196" s="31" t="e">
        <f>IF(ISBLANK('5. Pp (3 años)'!#REF!),"",'5. Pp (3 años)'!#REF!)</f>
        <v>#REF!</v>
      </c>
      <c r="K196" s="29" t="e">
        <f>IF(ISBLANK('5. Pp (3 años)'!#REF!),"",'5. Pp (3 años)'!#REF!)</f>
        <v>#REF!</v>
      </c>
      <c r="L196" s="31" t="e">
        <f>IF(ISBLANK('5. Pp (3 años)'!#REF!),"",'5. Pp (3 años)'!#REF!)</f>
        <v>#REF!</v>
      </c>
      <c r="M196" s="31" t="e">
        <f>IF(ISBLANK('5. Pp (3 años)'!#REF!),"",'5. Pp (3 años)'!#REF!)</f>
        <v>#REF!</v>
      </c>
      <c r="N196" s="31" t="e">
        <f>IF(ISBLANK('5. Pp (3 años)'!#REF!),"",'5. Pp (3 años)'!#REF!)</f>
        <v>#REF!</v>
      </c>
      <c r="O196" s="31" t="e">
        <f>IF(ISBLANK('5. Pp (3 años)'!#REF!),"",'5. Pp (3 años)'!#REF!)</f>
        <v>#REF!</v>
      </c>
      <c r="P196" s="204" t="e">
        <f>IF(ISBLANK('5. Pp (3 años)'!#REF!),"",'5. Pp (3 años)'!#REF!)</f>
        <v>#REF!</v>
      </c>
    </row>
    <row r="197" spans="2:16" ht="17.25">
      <c r="B197" s="89" t="e">
        <f>IF(ISBLANK('5. Pp (3 años)'!#REF!),"",'5. Pp (3 años)'!#REF!)</f>
        <v>#REF!</v>
      </c>
      <c r="C197" s="64" t="e">
        <f>IF(ISBLANK('5. Pp (3 años)'!#REF!),"",'5. Pp (3 años)'!#REF!)</f>
        <v>#REF!</v>
      </c>
      <c r="D197" s="91" t="e">
        <f>IF(ISBLANK('5. Pp (3 años)'!#REF!),"",'5. Pp (3 años)'!#REF!)</f>
        <v>#REF!</v>
      </c>
      <c r="E197" s="91" t="e">
        <f>IF(ISBLANK('5. Pp (3 años)'!#REF!),"",'5. Pp (3 años)'!#REF!)</f>
        <v>#REF!</v>
      </c>
      <c r="F197" s="91" t="e">
        <f>IF(ISBLANK('5. Pp (3 años)'!#REF!),"",'5. Pp (3 años)'!#REF!)</f>
        <v>#REF!</v>
      </c>
      <c r="G197" s="64" t="e">
        <f>IF(ISBLANK('5. Pp (3 años)'!#REF!),"",'5. Pp (3 años)'!#REF!)</f>
        <v>#REF!</v>
      </c>
      <c r="H197" s="64" t="e">
        <f>IF(ISBLANK('5. Pp (3 años)'!#REF!),"",'5. Pp (3 años)'!#REF!)</f>
        <v>#REF!</v>
      </c>
      <c r="I197" s="91" t="e">
        <f>IF(ISBLANK('5. Pp (3 años)'!#REF!),"",'5. Pp (3 años)'!#REF!)</f>
        <v>#REF!</v>
      </c>
      <c r="J197" s="91" t="e">
        <f>IF(ISBLANK('5. Pp (3 años)'!#REF!),"",'5. Pp (3 años)'!#REF!)</f>
        <v>#REF!</v>
      </c>
      <c r="K197" s="64" t="e">
        <f>IF(ISBLANK('5. Pp (3 años)'!#REF!),"",'5. Pp (3 años)'!#REF!)</f>
        <v>#REF!</v>
      </c>
      <c r="L197" s="91" t="e">
        <f>IF(ISBLANK('5. Pp (3 años)'!#REF!),"",'5. Pp (3 años)'!#REF!)</f>
        <v>#REF!</v>
      </c>
      <c r="M197" s="91" t="e">
        <f>IF(ISBLANK('5. Pp (3 años)'!#REF!),"",'5. Pp (3 años)'!#REF!)</f>
        <v>#REF!</v>
      </c>
      <c r="N197" s="91" t="e">
        <f>IF(ISBLANK('5. Pp (3 años)'!#REF!),"",'5. Pp (3 años)'!#REF!)</f>
        <v>#REF!</v>
      </c>
      <c r="O197" s="91" t="e">
        <f>IF(ISBLANK('5. Pp (3 años)'!#REF!),"",'5. Pp (3 años)'!#REF!)</f>
        <v>#REF!</v>
      </c>
      <c r="P197" s="92" t="e">
        <f>IF(ISBLANK('5. Pp (3 años)'!#REF!),"",'5. Pp (3 años)'!#REF!)</f>
        <v>#REF!</v>
      </c>
    </row>
    <row r="198" spans="2:16" ht="17.25">
      <c r="B198" s="93" t="e">
        <f>IF(ISBLANK('5. Pp (3 años)'!#REF!),"",'5. Pp (3 años)'!#REF!)</f>
        <v>#REF!</v>
      </c>
      <c r="C198" s="29" t="e">
        <f>IF(ISBLANK('5. Pp (3 años)'!#REF!),"",'5. Pp (3 años)'!#REF!)</f>
        <v>#REF!</v>
      </c>
      <c r="D198" s="31" t="e">
        <f>IF(ISBLANK('5. Pp (3 años)'!#REF!),"",'5. Pp (3 años)'!#REF!)</f>
        <v>#REF!</v>
      </c>
      <c r="E198" s="31" t="e">
        <f>IF(ISBLANK('5. Pp (3 años)'!#REF!),"",'5. Pp (3 años)'!#REF!)</f>
        <v>#REF!</v>
      </c>
      <c r="F198" s="31" t="e">
        <f>IF(ISBLANK('5. Pp (3 años)'!#REF!),"",'5. Pp (3 años)'!#REF!)</f>
        <v>#REF!</v>
      </c>
      <c r="G198" s="29" t="e">
        <f>IF(ISBLANK('5. Pp (3 años)'!#REF!),"",'5. Pp (3 años)'!#REF!)</f>
        <v>#REF!</v>
      </c>
      <c r="H198" s="29" t="e">
        <f>IF(ISBLANK('5. Pp (3 años)'!#REF!),"",'5. Pp (3 años)'!#REF!)</f>
        <v>#REF!</v>
      </c>
      <c r="I198" s="31" t="e">
        <f>IF(ISBLANK('5. Pp (3 años)'!#REF!),"",'5. Pp (3 años)'!#REF!)</f>
        <v>#REF!</v>
      </c>
      <c r="J198" s="31" t="e">
        <f>IF(ISBLANK('5. Pp (3 años)'!#REF!),"",'5. Pp (3 años)'!#REF!)</f>
        <v>#REF!</v>
      </c>
      <c r="K198" s="29" t="e">
        <f>IF(ISBLANK('5. Pp (3 años)'!#REF!),"",'5. Pp (3 años)'!#REF!)</f>
        <v>#REF!</v>
      </c>
      <c r="L198" s="31" t="e">
        <f>IF(ISBLANK('5. Pp (3 años)'!#REF!),"",'5. Pp (3 años)'!#REF!)</f>
        <v>#REF!</v>
      </c>
      <c r="M198" s="31" t="e">
        <f>IF(ISBLANK('5. Pp (3 años)'!#REF!),"",'5. Pp (3 años)'!#REF!)</f>
        <v>#REF!</v>
      </c>
      <c r="N198" s="31" t="e">
        <f>IF(ISBLANK('5. Pp (3 años)'!#REF!),"",'5. Pp (3 años)'!#REF!)</f>
        <v>#REF!</v>
      </c>
      <c r="O198" s="31" t="e">
        <f>IF(ISBLANK('5. Pp (3 años)'!#REF!),"",'5. Pp (3 años)'!#REF!)</f>
        <v>#REF!</v>
      </c>
      <c r="P198" s="204" t="e">
        <f>IF(ISBLANK('5. Pp (3 años)'!#REF!),"",'5. Pp (3 años)'!#REF!)</f>
        <v>#REF!</v>
      </c>
    </row>
    <row r="199" spans="2:16" ht="17.25">
      <c r="B199" s="93" t="e">
        <f>IF(ISBLANK('5. Pp (3 años)'!#REF!),"",'5. Pp (3 años)'!#REF!)</f>
        <v>#REF!</v>
      </c>
      <c r="C199" s="29" t="e">
        <f>IF(ISBLANK('5. Pp (3 años)'!#REF!),"",'5. Pp (3 años)'!#REF!)</f>
        <v>#REF!</v>
      </c>
      <c r="D199" s="31" t="e">
        <f>IF(ISBLANK('5. Pp (3 años)'!#REF!),"",'5. Pp (3 años)'!#REF!)</f>
        <v>#REF!</v>
      </c>
      <c r="E199" s="31" t="e">
        <f>IF(ISBLANK('5. Pp (3 años)'!#REF!),"",'5. Pp (3 años)'!#REF!)</f>
        <v>#REF!</v>
      </c>
      <c r="F199" s="31" t="e">
        <f>IF(ISBLANK('5. Pp (3 años)'!#REF!),"",'5. Pp (3 años)'!#REF!)</f>
        <v>#REF!</v>
      </c>
      <c r="G199" s="29" t="e">
        <f>IF(ISBLANK('5. Pp (3 años)'!#REF!),"",'5. Pp (3 años)'!#REF!)</f>
        <v>#REF!</v>
      </c>
      <c r="H199" s="29" t="e">
        <f>IF(ISBLANK('5. Pp (3 años)'!#REF!),"",'5. Pp (3 años)'!#REF!)</f>
        <v>#REF!</v>
      </c>
      <c r="I199" s="31" t="e">
        <f>IF(ISBLANK('5. Pp (3 años)'!#REF!),"",'5. Pp (3 años)'!#REF!)</f>
        <v>#REF!</v>
      </c>
      <c r="J199" s="31" t="e">
        <f>IF(ISBLANK('5. Pp (3 años)'!#REF!),"",'5. Pp (3 años)'!#REF!)</f>
        <v>#REF!</v>
      </c>
      <c r="K199" s="29" t="e">
        <f>IF(ISBLANK('5. Pp (3 años)'!#REF!),"",'5. Pp (3 años)'!#REF!)</f>
        <v>#REF!</v>
      </c>
      <c r="L199" s="31" t="e">
        <f>IF(ISBLANK('5. Pp (3 años)'!#REF!),"",'5. Pp (3 años)'!#REF!)</f>
        <v>#REF!</v>
      </c>
      <c r="M199" s="31" t="e">
        <f>IF(ISBLANK('5. Pp (3 años)'!#REF!),"",'5. Pp (3 años)'!#REF!)</f>
        <v>#REF!</v>
      </c>
      <c r="N199" s="31" t="e">
        <f>IF(ISBLANK('5. Pp (3 años)'!#REF!),"",'5. Pp (3 años)'!#REF!)</f>
        <v>#REF!</v>
      </c>
      <c r="O199" s="31" t="e">
        <f>IF(ISBLANK('5. Pp (3 años)'!#REF!),"",'5. Pp (3 años)'!#REF!)</f>
        <v>#REF!</v>
      </c>
      <c r="P199" s="204" t="e">
        <f>IF(ISBLANK('5. Pp (3 años)'!#REF!),"",'5. Pp (3 años)'!#REF!)</f>
        <v>#REF!</v>
      </c>
    </row>
    <row r="200" spans="2:16" ht="17.25">
      <c r="B200" s="93" t="e">
        <f>IF(ISBLANK('5. Pp (3 años)'!#REF!),"",'5. Pp (3 años)'!#REF!)</f>
        <v>#REF!</v>
      </c>
      <c r="C200" s="29" t="e">
        <f>IF(ISBLANK('5. Pp (3 años)'!#REF!),"",'5. Pp (3 años)'!#REF!)</f>
        <v>#REF!</v>
      </c>
      <c r="D200" s="31" t="e">
        <f>IF(ISBLANK('5. Pp (3 años)'!#REF!),"",'5. Pp (3 años)'!#REF!)</f>
        <v>#REF!</v>
      </c>
      <c r="E200" s="31" t="e">
        <f>IF(ISBLANK('5. Pp (3 años)'!#REF!),"",'5. Pp (3 años)'!#REF!)</f>
        <v>#REF!</v>
      </c>
      <c r="F200" s="31" t="e">
        <f>IF(ISBLANK('5. Pp (3 años)'!#REF!),"",'5. Pp (3 años)'!#REF!)</f>
        <v>#REF!</v>
      </c>
      <c r="G200" s="29" t="e">
        <f>IF(ISBLANK('5. Pp (3 años)'!#REF!),"",'5. Pp (3 años)'!#REF!)</f>
        <v>#REF!</v>
      </c>
      <c r="H200" s="29" t="e">
        <f>IF(ISBLANK('5. Pp (3 años)'!#REF!),"",'5. Pp (3 años)'!#REF!)</f>
        <v>#REF!</v>
      </c>
      <c r="I200" s="31" t="e">
        <f>IF(ISBLANK('5. Pp (3 años)'!#REF!),"",'5. Pp (3 años)'!#REF!)</f>
        <v>#REF!</v>
      </c>
      <c r="J200" s="31" t="e">
        <f>IF(ISBLANK('5. Pp (3 años)'!#REF!),"",'5. Pp (3 años)'!#REF!)</f>
        <v>#REF!</v>
      </c>
      <c r="K200" s="29" t="e">
        <f>IF(ISBLANK('5. Pp (3 años)'!#REF!),"",'5. Pp (3 años)'!#REF!)</f>
        <v>#REF!</v>
      </c>
      <c r="L200" s="31" t="e">
        <f>IF(ISBLANK('5. Pp (3 años)'!#REF!),"",'5. Pp (3 años)'!#REF!)</f>
        <v>#REF!</v>
      </c>
      <c r="M200" s="31" t="e">
        <f>IF(ISBLANK('5. Pp (3 años)'!#REF!),"",'5. Pp (3 años)'!#REF!)</f>
        <v>#REF!</v>
      </c>
      <c r="N200" s="31" t="e">
        <f>IF(ISBLANK('5. Pp (3 años)'!#REF!),"",'5. Pp (3 años)'!#REF!)</f>
        <v>#REF!</v>
      </c>
      <c r="O200" s="31" t="e">
        <f>IF(ISBLANK('5. Pp (3 años)'!#REF!),"",'5. Pp (3 años)'!#REF!)</f>
        <v>#REF!</v>
      </c>
      <c r="P200" s="204" t="e">
        <f>IF(ISBLANK('5. Pp (3 años)'!#REF!),"",'5. Pp (3 años)'!#REF!)</f>
        <v>#REF!</v>
      </c>
    </row>
    <row r="201" spans="2:16" ht="17.25">
      <c r="B201" s="93" t="e">
        <f>IF(ISBLANK('5. Pp (3 años)'!#REF!),"",'5. Pp (3 años)'!#REF!)</f>
        <v>#REF!</v>
      </c>
      <c r="C201" s="29" t="e">
        <f>IF(ISBLANK('5. Pp (3 años)'!#REF!),"",'5. Pp (3 años)'!#REF!)</f>
        <v>#REF!</v>
      </c>
      <c r="D201" s="31" t="e">
        <f>IF(ISBLANK('5. Pp (3 años)'!#REF!),"",'5. Pp (3 años)'!#REF!)</f>
        <v>#REF!</v>
      </c>
      <c r="E201" s="31" t="e">
        <f>IF(ISBLANK('5. Pp (3 años)'!#REF!),"",'5. Pp (3 años)'!#REF!)</f>
        <v>#REF!</v>
      </c>
      <c r="F201" s="31" t="e">
        <f>IF(ISBLANK('5. Pp (3 años)'!#REF!),"",'5. Pp (3 años)'!#REF!)</f>
        <v>#REF!</v>
      </c>
      <c r="G201" s="29" t="e">
        <f>IF(ISBLANK('5. Pp (3 años)'!#REF!),"",'5. Pp (3 años)'!#REF!)</f>
        <v>#REF!</v>
      </c>
      <c r="H201" s="29" t="e">
        <f>IF(ISBLANK('5. Pp (3 años)'!#REF!),"",'5. Pp (3 años)'!#REF!)</f>
        <v>#REF!</v>
      </c>
      <c r="I201" s="31" t="e">
        <f>IF(ISBLANK('5. Pp (3 años)'!#REF!),"",'5. Pp (3 años)'!#REF!)</f>
        <v>#REF!</v>
      </c>
      <c r="J201" s="31" t="e">
        <f>IF(ISBLANK('5. Pp (3 años)'!#REF!),"",'5. Pp (3 años)'!#REF!)</f>
        <v>#REF!</v>
      </c>
      <c r="K201" s="29" t="e">
        <f>IF(ISBLANK('5. Pp (3 años)'!#REF!),"",'5. Pp (3 años)'!#REF!)</f>
        <v>#REF!</v>
      </c>
      <c r="L201" s="31" t="e">
        <f>IF(ISBLANK('5. Pp (3 años)'!#REF!),"",'5. Pp (3 años)'!#REF!)</f>
        <v>#REF!</v>
      </c>
      <c r="M201" s="31" t="e">
        <f>IF(ISBLANK('5. Pp (3 años)'!#REF!),"",'5. Pp (3 años)'!#REF!)</f>
        <v>#REF!</v>
      </c>
      <c r="N201" s="31" t="e">
        <f>IF(ISBLANK('5. Pp (3 años)'!#REF!),"",'5. Pp (3 años)'!#REF!)</f>
        <v>#REF!</v>
      </c>
      <c r="O201" s="31" t="e">
        <f>IF(ISBLANK('5. Pp (3 años)'!#REF!),"",'5. Pp (3 años)'!#REF!)</f>
        <v>#REF!</v>
      </c>
      <c r="P201" s="204" t="e">
        <f>IF(ISBLANK('5. Pp (3 años)'!#REF!),"",'5. Pp (3 años)'!#REF!)</f>
        <v>#REF!</v>
      </c>
    </row>
    <row r="202" spans="2:16" ht="17.25">
      <c r="B202" s="93" t="e">
        <f>IF(ISBLANK('5. Pp (3 años)'!#REF!),"",'5. Pp (3 años)'!#REF!)</f>
        <v>#REF!</v>
      </c>
      <c r="C202" s="29" t="e">
        <f>IF(ISBLANK('5. Pp (3 años)'!#REF!),"",'5. Pp (3 años)'!#REF!)</f>
        <v>#REF!</v>
      </c>
      <c r="D202" s="31" t="e">
        <f>IF(ISBLANK('5. Pp (3 años)'!#REF!),"",'5. Pp (3 años)'!#REF!)</f>
        <v>#REF!</v>
      </c>
      <c r="E202" s="31" t="e">
        <f>IF(ISBLANK('5. Pp (3 años)'!#REF!),"",'5. Pp (3 años)'!#REF!)</f>
        <v>#REF!</v>
      </c>
      <c r="F202" s="31" t="e">
        <f>IF(ISBLANK('5. Pp (3 años)'!#REF!),"",'5. Pp (3 años)'!#REF!)</f>
        <v>#REF!</v>
      </c>
      <c r="G202" s="29" t="e">
        <f>IF(ISBLANK('5. Pp (3 años)'!#REF!),"",'5. Pp (3 años)'!#REF!)</f>
        <v>#REF!</v>
      </c>
      <c r="H202" s="29" t="e">
        <f>IF(ISBLANK('5. Pp (3 años)'!#REF!),"",'5. Pp (3 años)'!#REF!)</f>
        <v>#REF!</v>
      </c>
      <c r="I202" s="31" t="e">
        <f>IF(ISBLANK('5. Pp (3 años)'!#REF!),"",'5. Pp (3 años)'!#REF!)</f>
        <v>#REF!</v>
      </c>
      <c r="J202" s="31" t="e">
        <f>IF(ISBLANK('5. Pp (3 años)'!#REF!),"",'5. Pp (3 años)'!#REF!)</f>
        <v>#REF!</v>
      </c>
      <c r="K202" s="29" t="e">
        <f>IF(ISBLANK('5. Pp (3 años)'!#REF!),"",'5. Pp (3 años)'!#REF!)</f>
        <v>#REF!</v>
      </c>
      <c r="L202" s="31" t="e">
        <f>IF(ISBLANK('5. Pp (3 años)'!#REF!),"",'5. Pp (3 años)'!#REF!)</f>
        <v>#REF!</v>
      </c>
      <c r="M202" s="31" t="e">
        <f>IF(ISBLANK('5. Pp (3 años)'!#REF!),"",'5. Pp (3 años)'!#REF!)</f>
        <v>#REF!</v>
      </c>
      <c r="N202" s="31" t="e">
        <f>IF(ISBLANK('5. Pp (3 años)'!#REF!),"",'5. Pp (3 años)'!#REF!)</f>
        <v>#REF!</v>
      </c>
      <c r="O202" s="31" t="e">
        <f>IF(ISBLANK('5. Pp (3 años)'!#REF!),"",'5. Pp (3 años)'!#REF!)</f>
        <v>#REF!</v>
      </c>
      <c r="P202" s="204" t="e">
        <f>IF(ISBLANK('5. Pp (3 años)'!#REF!),"",'5. Pp (3 años)'!#REF!)</f>
        <v>#REF!</v>
      </c>
    </row>
    <row r="203" spans="2:16" ht="17.25">
      <c r="B203" s="89" t="e">
        <f>IF(ISBLANK('5. Pp (3 años)'!#REF!),"",'5. Pp (3 años)'!#REF!)</f>
        <v>#REF!</v>
      </c>
      <c r="C203" s="64" t="e">
        <f>IF(ISBLANK('5. Pp (3 años)'!#REF!),"",'5. Pp (3 años)'!#REF!)</f>
        <v>#REF!</v>
      </c>
      <c r="D203" s="91" t="e">
        <f>IF(ISBLANK('5. Pp (3 años)'!#REF!),"",'5. Pp (3 años)'!#REF!)</f>
        <v>#REF!</v>
      </c>
      <c r="E203" s="91" t="e">
        <f>IF(ISBLANK('5. Pp (3 años)'!#REF!),"",'5. Pp (3 años)'!#REF!)</f>
        <v>#REF!</v>
      </c>
      <c r="F203" s="91" t="e">
        <f>IF(ISBLANK('5. Pp (3 años)'!#REF!),"",'5. Pp (3 años)'!#REF!)</f>
        <v>#REF!</v>
      </c>
      <c r="G203" s="64" t="e">
        <f>IF(ISBLANK('5. Pp (3 años)'!#REF!),"",'5. Pp (3 años)'!#REF!)</f>
        <v>#REF!</v>
      </c>
      <c r="H203" s="64" t="e">
        <f>IF(ISBLANK('5. Pp (3 años)'!#REF!),"",'5. Pp (3 años)'!#REF!)</f>
        <v>#REF!</v>
      </c>
      <c r="I203" s="91" t="e">
        <f>IF(ISBLANK('5. Pp (3 años)'!#REF!),"",'5. Pp (3 años)'!#REF!)</f>
        <v>#REF!</v>
      </c>
      <c r="J203" s="91" t="e">
        <f>IF(ISBLANK('5. Pp (3 años)'!#REF!),"",'5. Pp (3 años)'!#REF!)</f>
        <v>#REF!</v>
      </c>
      <c r="K203" s="64" t="e">
        <f>IF(ISBLANK('5. Pp (3 años)'!#REF!),"",'5. Pp (3 años)'!#REF!)</f>
        <v>#REF!</v>
      </c>
      <c r="L203" s="91" t="e">
        <f>IF(ISBLANK('5. Pp (3 años)'!#REF!),"",'5. Pp (3 años)'!#REF!)</f>
        <v>#REF!</v>
      </c>
      <c r="M203" s="91" t="e">
        <f>IF(ISBLANK('5. Pp (3 años)'!#REF!),"",'5. Pp (3 años)'!#REF!)</f>
        <v>#REF!</v>
      </c>
      <c r="N203" s="91" t="e">
        <f>IF(ISBLANK('5. Pp (3 años)'!#REF!),"",'5. Pp (3 años)'!#REF!)</f>
        <v>#REF!</v>
      </c>
      <c r="O203" s="91" t="e">
        <f>IF(ISBLANK('5. Pp (3 años)'!#REF!),"",'5. Pp (3 años)'!#REF!)</f>
        <v>#REF!</v>
      </c>
      <c r="P203" s="92" t="e">
        <f>IF(ISBLANK('5. Pp (3 años)'!#REF!),"",'5. Pp (3 años)'!#REF!)</f>
        <v>#REF!</v>
      </c>
    </row>
    <row r="204" spans="2:16" ht="17.25">
      <c r="B204" s="93" t="e">
        <f>IF(ISBLANK('5. Pp (3 años)'!#REF!),"",'5. Pp (3 años)'!#REF!)</f>
        <v>#REF!</v>
      </c>
      <c r="C204" s="29" t="e">
        <f>IF(ISBLANK('5. Pp (3 años)'!#REF!),"",'5. Pp (3 años)'!#REF!)</f>
        <v>#REF!</v>
      </c>
      <c r="D204" s="31" t="e">
        <f>IF(ISBLANK('5. Pp (3 años)'!#REF!),"",'5. Pp (3 años)'!#REF!)</f>
        <v>#REF!</v>
      </c>
      <c r="E204" s="31" t="e">
        <f>IF(ISBLANK('5. Pp (3 años)'!#REF!),"",'5. Pp (3 años)'!#REF!)</f>
        <v>#REF!</v>
      </c>
      <c r="F204" s="31" t="e">
        <f>IF(ISBLANK('5. Pp (3 años)'!#REF!),"",'5. Pp (3 años)'!#REF!)</f>
        <v>#REF!</v>
      </c>
      <c r="G204" s="29" t="e">
        <f>IF(ISBLANK('5. Pp (3 años)'!#REF!),"",'5. Pp (3 años)'!#REF!)</f>
        <v>#REF!</v>
      </c>
      <c r="H204" s="29" t="e">
        <f>IF(ISBLANK('5. Pp (3 años)'!#REF!),"",'5. Pp (3 años)'!#REF!)</f>
        <v>#REF!</v>
      </c>
      <c r="I204" s="31" t="e">
        <f>IF(ISBLANK('5. Pp (3 años)'!#REF!),"",'5. Pp (3 años)'!#REF!)</f>
        <v>#REF!</v>
      </c>
      <c r="J204" s="31" t="e">
        <f>IF(ISBLANK('5. Pp (3 años)'!#REF!),"",'5. Pp (3 años)'!#REF!)</f>
        <v>#REF!</v>
      </c>
      <c r="K204" s="29" t="e">
        <f>IF(ISBLANK('5. Pp (3 años)'!#REF!),"",'5. Pp (3 años)'!#REF!)</f>
        <v>#REF!</v>
      </c>
      <c r="L204" s="31" t="e">
        <f>IF(ISBLANK('5. Pp (3 años)'!#REF!),"",'5. Pp (3 años)'!#REF!)</f>
        <v>#REF!</v>
      </c>
      <c r="M204" s="31" t="e">
        <f>IF(ISBLANK('5. Pp (3 años)'!#REF!),"",'5. Pp (3 años)'!#REF!)</f>
        <v>#REF!</v>
      </c>
      <c r="N204" s="31" t="e">
        <f>IF(ISBLANK('5. Pp (3 años)'!#REF!),"",'5. Pp (3 años)'!#REF!)</f>
        <v>#REF!</v>
      </c>
      <c r="O204" s="31" t="e">
        <f>IF(ISBLANK('5. Pp (3 años)'!#REF!),"",'5. Pp (3 años)'!#REF!)</f>
        <v>#REF!</v>
      </c>
      <c r="P204" s="204" t="e">
        <f>IF(ISBLANK('5. Pp (3 años)'!#REF!),"",'5. Pp (3 años)'!#REF!)</f>
        <v>#REF!</v>
      </c>
    </row>
    <row r="205" spans="2:16" ht="17.25">
      <c r="B205" s="93" t="e">
        <f>IF(ISBLANK('5. Pp (3 años)'!#REF!),"",'5. Pp (3 años)'!#REF!)</f>
        <v>#REF!</v>
      </c>
      <c r="C205" s="29" t="e">
        <f>IF(ISBLANK('5. Pp (3 años)'!#REF!),"",'5. Pp (3 años)'!#REF!)</f>
        <v>#REF!</v>
      </c>
      <c r="D205" s="31" t="e">
        <f>IF(ISBLANK('5. Pp (3 años)'!#REF!),"",'5. Pp (3 años)'!#REF!)</f>
        <v>#REF!</v>
      </c>
      <c r="E205" s="31" t="e">
        <f>IF(ISBLANK('5. Pp (3 años)'!#REF!),"",'5. Pp (3 años)'!#REF!)</f>
        <v>#REF!</v>
      </c>
      <c r="F205" s="31" t="e">
        <f>IF(ISBLANK('5. Pp (3 años)'!#REF!),"",'5. Pp (3 años)'!#REF!)</f>
        <v>#REF!</v>
      </c>
      <c r="G205" s="29" t="e">
        <f>IF(ISBLANK('5. Pp (3 años)'!#REF!),"",'5. Pp (3 años)'!#REF!)</f>
        <v>#REF!</v>
      </c>
      <c r="H205" s="29" t="e">
        <f>IF(ISBLANK('5. Pp (3 años)'!#REF!),"",'5. Pp (3 años)'!#REF!)</f>
        <v>#REF!</v>
      </c>
      <c r="I205" s="31" t="e">
        <f>IF(ISBLANK('5. Pp (3 años)'!#REF!),"",'5. Pp (3 años)'!#REF!)</f>
        <v>#REF!</v>
      </c>
      <c r="J205" s="31" t="e">
        <f>IF(ISBLANK('5. Pp (3 años)'!#REF!),"",'5. Pp (3 años)'!#REF!)</f>
        <v>#REF!</v>
      </c>
      <c r="K205" s="29" t="e">
        <f>IF(ISBLANK('5. Pp (3 años)'!#REF!),"",'5. Pp (3 años)'!#REF!)</f>
        <v>#REF!</v>
      </c>
      <c r="L205" s="31" t="e">
        <f>IF(ISBLANK('5. Pp (3 años)'!#REF!),"",'5. Pp (3 años)'!#REF!)</f>
        <v>#REF!</v>
      </c>
      <c r="M205" s="31" t="e">
        <f>IF(ISBLANK('5. Pp (3 años)'!#REF!),"",'5. Pp (3 años)'!#REF!)</f>
        <v>#REF!</v>
      </c>
      <c r="N205" s="31" t="e">
        <f>IF(ISBLANK('5. Pp (3 años)'!#REF!),"",'5. Pp (3 años)'!#REF!)</f>
        <v>#REF!</v>
      </c>
      <c r="O205" s="31" t="e">
        <f>IF(ISBLANK('5. Pp (3 años)'!#REF!),"",'5. Pp (3 años)'!#REF!)</f>
        <v>#REF!</v>
      </c>
      <c r="P205" s="204" t="e">
        <f>IF(ISBLANK('5. Pp (3 años)'!#REF!),"",'5. Pp (3 años)'!#REF!)</f>
        <v>#REF!</v>
      </c>
    </row>
    <row r="206" spans="2:16" ht="17.25">
      <c r="B206" s="93" t="e">
        <f>IF(ISBLANK('5. Pp (3 años)'!#REF!),"",'5. Pp (3 años)'!#REF!)</f>
        <v>#REF!</v>
      </c>
      <c r="C206" s="29" t="e">
        <f>IF(ISBLANK('5. Pp (3 años)'!#REF!),"",'5. Pp (3 años)'!#REF!)</f>
        <v>#REF!</v>
      </c>
      <c r="D206" s="31" t="e">
        <f>IF(ISBLANK('5. Pp (3 años)'!#REF!),"",'5. Pp (3 años)'!#REF!)</f>
        <v>#REF!</v>
      </c>
      <c r="E206" s="31" t="e">
        <f>IF(ISBLANK('5. Pp (3 años)'!#REF!),"",'5. Pp (3 años)'!#REF!)</f>
        <v>#REF!</v>
      </c>
      <c r="F206" s="31" t="e">
        <f>IF(ISBLANK('5. Pp (3 años)'!#REF!),"",'5. Pp (3 años)'!#REF!)</f>
        <v>#REF!</v>
      </c>
      <c r="G206" s="29" t="e">
        <f>IF(ISBLANK('5. Pp (3 años)'!#REF!),"",'5. Pp (3 años)'!#REF!)</f>
        <v>#REF!</v>
      </c>
      <c r="H206" s="29" t="e">
        <f>IF(ISBLANK('5. Pp (3 años)'!#REF!),"",'5. Pp (3 años)'!#REF!)</f>
        <v>#REF!</v>
      </c>
      <c r="I206" s="31" t="e">
        <f>IF(ISBLANK('5. Pp (3 años)'!#REF!),"",'5. Pp (3 años)'!#REF!)</f>
        <v>#REF!</v>
      </c>
      <c r="J206" s="31" t="e">
        <f>IF(ISBLANK('5. Pp (3 años)'!#REF!),"",'5. Pp (3 años)'!#REF!)</f>
        <v>#REF!</v>
      </c>
      <c r="K206" s="29" t="e">
        <f>IF(ISBLANK('5. Pp (3 años)'!#REF!),"",'5. Pp (3 años)'!#REF!)</f>
        <v>#REF!</v>
      </c>
      <c r="L206" s="31" t="e">
        <f>IF(ISBLANK('5. Pp (3 años)'!#REF!),"",'5. Pp (3 años)'!#REF!)</f>
        <v>#REF!</v>
      </c>
      <c r="M206" s="31" t="e">
        <f>IF(ISBLANK('5. Pp (3 años)'!#REF!),"",'5. Pp (3 años)'!#REF!)</f>
        <v>#REF!</v>
      </c>
      <c r="N206" s="31" t="e">
        <f>IF(ISBLANK('5. Pp (3 años)'!#REF!),"",'5. Pp (3 años)'!#REF!)</f>
        <v>#REF!</v>
      </c>
      <c r="O206" s="31" t="e">
        <f>IF(ISBLANK('5. Pp (3 años)'!#REF!),"",'5. Pp (3 años)'!#REF!)</f>
        <v>#REF!</v>
      </c>
      <c r="P206" s="204" t="e">
        <f>IF(ISBLANK('5. Pp (3 años)'!#REF!),"",'5. Pp (3 años)'!#REF!)</f>
        <v>#REF!</v>
      </c>
    </row>
    <row r="207" spans="2:16" ht="17.25">
      <c r="B207" s="93" t="e">
        <f>IF(ISBLANK('5. Pp (3 años)'!#REF!),"",'5. Pp (3 años)'!#REF!)</f>
        <v>#REF!</v>
      </c>
      <c r="C207" s="29" t="e">
        <f>IF(ISBLANK('5. Pp (3 años)'!#REF!),"",'5. Pp (3 años)'!#REF!)</f>
        <v>#REF!</v>
      </c>
      <c r="D207" s="31" t="e">
        <f>IF(ISBLANK('5. Pp (3 años)'!#REF!),"",'5. Pp (3 años)'!#REF!)</f>
        <v>#REF!</v>
      </c>
      <c r="E207" s="31" t="e">
        <f>IF(ISBLANK('5. Pp (3 años)'!#REF!),"",'5. Pp (3 años)'!#REF!)</f>
        <v>#REF!</v>
      </c>
      <c r="F207" s="31" t="e">
        <f>IF(ISBLANK('5. Pp (3 años)'!#REF!),"",'5. Pp (3 años)'!#REF!)</f>
        <v>#REF!</v>
      </c>
      <c r="G207" s="29" t="e">
        <f>IF(ISBLANK('5. Pp (3 años)'!#REF!),"",'5. Pp (3 años)'!#REF!)</f>
        <v>#REF!</v>
      </c>
      <c r="H207" s="29" t="e">
        <f>IF(ISBLANK('5. Pp (3 años)'!#REF!),"",'5. Pp (3 años)'!#REF!)</f>
        <v>#REF!</v>
      </c>
      <c r="I207" s="31" t="e">
        <f>IF(ISBLANK('5. Pp (3 años)'!#REF!),"",'5. Pp (3 años)'!#REF!)</f>
        <v>#REF!</v>
      </c>
      <c r="J207" s="31" t="e">
        <f>IF(ISBLANK('5. Pp (3 años)'!#REF!),"",'5. Pp (3 años)'!#REF!)</f>
        <v>#REF!</v>
      </c>
      <c r="K207" s="29" t="e">
        <f>IF(ISBLANK('5. Pp (3 años)'!#REF!),"",'5. Pp (3 años)'!#REF!)</f>
        <v>#REF!</v>
      </c>
      <c r="L207" s="31" t="e">
        <f>IF(ISBLANK('5. Pp (3 años)'!#REF!),"",'5. Pp (3 años)'!#REF!)</f>
        <v>#REF!</v>
      </c>
      <c r="M207" s="31" t="e">
        <f>IF(ISBLANK('5. Pp (3 años)'!#REF!),"",'5. Pp (3 años)'!#REF!)</f>
        <v>#REF!</v>
      </c>
      <c r="N207" s="31" t="e">
        <f>IF(ISBLANK('5. Pp (3 años)'!#REF!),"",'5. Pp (3 años)'!#REF!)</f>
        <v>#REF!</v>
      </c>
      <c r="O207" s="31" t="e">
        <f>IF(ISBLANK('5. Pp (3 años)'!#REF!),"",'5. Pp (3 años)'!#REF!)</f>
        <v>#REF!</v>
      </c>
      <c r="P207" s="204" t="e">
        <f>IF(ISBLANK('5. Pp (3 años)'!#REF!),"",'5. Pp (3 años)'!#REF!)</f>
        <v>#REF!</v>
      </c>
    </row>
    <row r="208" spans="2:16" ht="17.25">
      <c r="B208" s="93" t="e">
        <f>IF(ISBLANK('5. Pp (3 años)'!#REF!),"",'5. Pp (3 años)'!#REF!)</f>
        <v>#REF!</v>
      </c>
      <c r="C208" s="29" t="e">
        <f>IF(ISBLANK('5. Pp (3 años)'!#REF!),"",'5. Pp (3 años)'!#REF!)</f>
        <v>#REF!</v>
      </c>
      <c r="D208" s="31" t="e">
        <f>IF(ISBLANK('5. Pp (3 años)'!#REF!),"",'5. Pp (3 años)'!#REF!)</f>
        <v>#REF!</v>
      </c>
      <c r="E208" s="31" t="e">
        <f>IF(ISBLANK('5. Pp (3 años)'!#REF!),"",'5. Pp (3 años)'!#REF!)</f>
        <v>#REF!</v>
      </c>
      <c r="F208" s="31" t="e">
        <f>IF(ISBLANK('5. Pp (3 años)'!#REF!),"",'5. Pp (3 años)'!#REF!)</f>
        <v>#REF!</v>
      </c>
      <c r="G208" s="29" t="e">
        <f>IF(ISBLANK('5. Pp (3 años)'!#REF!),"",'5. Pp (3 años)'!#REF!)</f>
        <v>#REF!</v>
      </c>
      <c r="H208" s="29" t="e">
        <f>IF(ISBLANK('5. Pp (3 años)'!#REF!),"",'5. Pp (3 años)'!#REF!)</f>
        <v>#REF!</v>
      </c>
      <c r="I208" s="31" t="e">
        <f>IF(ISBLANK('5. Pp (3 años)'!#REF!),"",'5. Pp (3 años)'!#REF!)</f>
        <v>#REF!</v>
      </c>
      <c r="J208" s="31" t="e">
        <f>IF(ISBLANK('5. Pp (3 años)'!#REF!),"",'5. Pp (3 años)'!#REF!)</f>
        <v>#REF!</v>
      </c>
      <c r="K208" s="29" t="e">
        <f>IF(ISBLANK('5. Pp (3 años)'!#REF!),"",'5. Pp (3 años)'!#REF!)</f>
        <v>#REF!</v>
      </c>
      <c r="L208" s="31" t="e">
        <f>IF(ISBLANK('5. Pp (3 años)'!#REF!),"",'5. Pp (3 años)'!#REF!)</f>
        <v>#REF!</v>
      </c>
      <c r="M208" s="31" t="e">
        <f>IF(ISBLANK('5. Pp (3 años)'!#REF!),"",'5. Pp (3 años)'!#REF!)</f>
        <v>#REF!</v>
      </c>
      <c r="N208" s="31" t="e">
        <f>IF(ISBLANK('5. Pp (3 años)'!#REF!),"",'5. Pp (3 años)'!#REF!)</f>
        <v>#REF!</v>
      </c>
      <c r="O208" s="31" t="e">
        <f>IF(ISBLANK('5. Pp (3 años)'!#REF!),"",'5. Pp (3 años)'!#REF!)</f>
        <v>#REF!</v>
      </c>
      <c r="P208" s="204" t="e">
        <f>IF(ISBLANK('5. Pp (3 años)'!#REF!),"",'5. Pp (3 años)'!#REF!)</f>
        <v>#REF!</v>
      </c>
    </row>
    <row r="209" spans="2:16" ht="17.25">
      <c r="B209" s="89" t="e">
        <f>IF(ISBLANK('5. Pp (3 años)'!#REF!),"",'5. Pp (3 años)'!#REF!)</f>
        <v>#REF!</v>
      </c>
      <c r="C209" s="64" t="e">
        <f>IF(ISBLANK('5. Pp (3 años)'!#REF!),"",'5. Pp (3 años)'!#REF!)</f>
        <v>#REF!</v>
      </c>
      <c r="D209" s="91" t="e">
        <f>IF(ISBLANK('5. Pp (3 años)'!#REF!),"",'5. Pp (3 años)'!#REF!)</f>
        <v>#REF!</v>
      </c>
      <c r="E209" s="91" t="e">
        <f>IF(ISBLANK('5. Pp (3 años)'!#REF!),"",'5. Pp (3 años)'!#REF!)</f>
        <v>#REF!</v>
      </c>
      <c r="F209" s="91" t="e">
        <f>IF(ISBLANK('5. Pp (3 años)'!#REF!),"",'5. Pp (3 años)'!#REF!)</f>
        <v>#REF!</v>
      </c>
      <c r="G209" s="64" t="e">
        <f>IF(ISBLANK('5. Pp (3 años)'!#REF!),"",'5. Pp (3 años)'!#REF!)</f>
        <v>#REF!</v>
      </c>
      <c r="H209" s="64" t="e">
        <f>IF(ISBLANK('5. Pp (3 años)'!#REF!),"",'5. Pp (3 años)'!#REF!)</f>
        <v>#REF!</v>
      </c>
      <c r="I209" s="91" t="e">
        <f>IF(ISBLANK('5. Pp (3 años)'!#REF!),"",'5. Pp (3 años)'!#REF!)</f>
        <v>#REF!</v>
      </c>
      <c r="J209" s="91" t="e">
        <f>IF(ISBLANK('5. Pp (3 años)'!#REF!),"",'5. Pp (3 años)'!#REF!)</f>
        <v>#REF!</v>
      </c>
      <c r="K209" s="64" t="e">
        <f>IF(ISBLANK('5. Pp (3 años)'!#REF!),"",'5. Pp (3 años)'!#REF!)</f>
        <v>#REF!</v>
      </c>
      <c r="L209" s="91" t="e">
        <f>IF(ISBLANK('5. Pp (3 años)'!#REF!),"",'5. Pp (3 años)'!#REF!)</f>
        <v>#REF!</v>
      </c>
      <c r="M209" s="91" t="e">
        <f>IF(ISBLANK('5. Pp (3 años)'!#REF!),"",'5. Pp (3 años)'!#REF!)</f>
        <v>#REF!</v>
      </c>
      <c r="N209" s="91" t="e">
        <f>IF(ISBLANK('5. Pp (3 años)'!#REF!),"",'5. Pp (3 años)'!#REF!)</f>
        <v>#REF!</v>
      </c>
      <c r="O209" s="91" t="e">
        <f>IF(ISBLANK('5. Pp (3 años)'!#REF!),"",'5. Pp (3 años)'!#REF!)</f>
        <v>#REF!</v>
      </c>
      <c r="P209" s="92" t="e">
        <f>IF(ISBLANK('5. Pp (3 años)'!#REF!),"",'5. Pp (3 años)'!#REF!)</f>
        <v>#REF!</v>
      </c>
    </row>
    <row r="210" spans="2:16" ht="17.25">
      <c r="B210" s="93" t="e">
        <f>IF(ISBLANK('5. Pp (3 años)'!#REF!),"",'5. Pp (3 años)'!#REF!)</f>
        <v>#REF!</v>
      </c>
      <c r="C210" s="29" t="e">
        <f>IF(ISBLANK('5. Pp (3 años)'!#REF!),"",'5. Pp (3 años)'!#REF!)</f>
        <v>#REF!</v>
      </c>
      <c r="D210" s="31" t="e">
        <f>IF(ISBLANK('5. Pp (3 años)'!#REF!),"",'5. Pp (3 años)'!#REF!)</f>
        <v>#REF!</v>
      </c>
      <c r="E210" s="31" t="e">
        <f>IF(ISBLANK('5. Pp (3 años)'!#REF!),"",'5. Pp (3 años)'!#REF!)</f>
        <v>#REF!</v>
      </c>
      <c r="F210" s="31" t="e">
        <f>IF(ISBLANK('5. Pp (3 años)'!#REF!),"",'5. Pp (3 años)'!#REF!)</f>
        <v>#REF!</v>
      </c>
      <c r="G210" s="29" t="e">
        <f>IF(ISBLANK('5. Pp (3 años)'!#REF!),"",'5. Pp (3 años)'!#REF!)</f>
        <v>#REF!</v>
      </c>
      <c r="H210" s="29" t="e">
        <f>IF(ISBLANK('5. Pp (3 años)'!#REF!),"",'5. Pp (3 años)'!#REF!)</f>
        <v>#REF!</v>
      </c>
      <c r="I210" s="31" t="e">
        <f>IF(ISBLANK('5. Pp (3 años)'!#REF!),"",'5. Pp (3 años)'!#REF!)</f>
        <v>#REF!</v>
      </c>
      <c r="J210" s="31" t="e">
        <f>IF(ISBLANK('5. Pp (3 años)'!#REF!),"",'5. Pp (3 años)'!#REF!)</f>
        <v>#REF!</v>
      </c>
      <c r="K210" s="29" t="e">
        <f>IF(ISBLANK('5. Pp (3 años)'!#REF!),"",'5. Pp (3 años)'!#REF!)</f>
        <v>#REF!</v>
      </c>
      <c r="L210" s="31" t="e">
        <f>IF(ISBLANK('5. Pp (3 años)'!#REF!),"",'5. Pp (3 años)'!#REF!)</f>
        <v>#REF!</v>
      </c>
      <c r="M210" s="31" t="e">
        <f>IF(ISBLANK('5. Pp (3 años)'!#REF!),"",'5. Pp (3 años)'!#REF!)</f>
        <v>#REF!</v>
      </c>
      <c r="N210" s="31" t="e">
        <f>IF(ISBLANK('5. Pp (3 años)'!#REF!),"",'5. Pp (3 años)'!#REF!)</f>
        <v>#REF!</v>
      </c>
      <c r="O210" s="31" t="e">
        <f>IF(ISBLANK('5. Pp (3 años)'!#REF!),"",'5. Pp (3 años)'!#REF!)</f>
        <v>#REF!</v>
      </c>
      <c r="P210" s="204" t="e">
        <f>IF(ISBLANK('5. Pp (3 años)'!#REF!),"",'5. Pp (3 años)'!#REF!)</f>
        <v>#REF!</v>
      </c>
    </row>
    <row r="211" spans="2:16" ht="17.25">
      <c r="B211" s="93" t="e">
        <f>IF(ISBLANK('5. Pp (3 años)'!#REF!),"",'5. Pp (3 años)'!#REF!)</f>
        <v>#REF!</v>
      </c>
      <c r="C211" s="29" t="e">
        <f>IF(ISBLANK('5. Pp (3 años)'!#REF!),"",'5. Pp (3 años)'!#REF!)</f>
        <v>#REF!</v>
      </c>
      <c r="D211" s="31" t="e">
        <f>IF(ISBLANK('5. Pp (3 años)'!#REF!),"",'5. Pp (3 años)'!#REF!)</f>
        <v>#REF!</v>
      </c>
      <c r="E211" s="31" t="e">
        <f>IF(ISBLANK('5. Pp (3 años)'!#REF!),"",'5. Pp (3 años)'!#REF!)</f>
        <v>#REF!</v>
      </c>
      <c r="F211" s="31" t="e">
        <f>IF(ISBLANK('5. Pp (3 años)'!#REF!),"",'5. Pp (3 años)'!#REF!)</f>
        <v>#REF!</v>
      </c>
      <c r="G211" s="29" t="e">
        <f>IF(ISBLANK('5. Pp (3 años)'!#REF!),"",'5. Pp (3 años)'!#REF!)</f>
        <v>#REF!</v>
      </c>
      <c r="H211" s="29" t="e">
        <f>IF(ISBLANK('5. Pp (3 años)'!#REF!),"",'5. Pp (3 años)'!#REF!)</f>
        <v>#REF!</v>
      </c>
      <c r="I211" s="31" t="e">
        <f>IF(ISBLANK('5. Pp (3 años)'!#REF!),"",'5. Pp (3 años)'!#REF!)</f>
        <v>#REF!</v>
      </c>
      <c r="J211" s="31" t="e">
        <f>IF(ISBLANK('5. Pp (3 años)'!#REF!),"",'5. Pp (3 años)'!#REF!)</f>
        <v>#REF!</v>
      </c>
      <c r="K211" s="29" t="e">
        <f>IF(ISBLANK('5. Pp (3 años)'!#REF!),"",'5. Pp (3 años)'!#REF!)</f>
        <v>#REF!</v>
      </c>
      <c r="L211" s="31" t="e">
        <f>IF(ISBLANK('5. Pp (3 años)'!#REF!),"",'5. Pp (3 años)'!#REF!)</f>
        <v>#REF!</v>
      </c>
      <c r="M211" s="31" t="e">
        <f>IF(ISBLANK('5. Pp (3 años)'!#REF!),"",'5. Pp (3 años)'!#REF!)</f>
        <v>#REF!</v>
      </c>
      <c r="N211" s="31" t="e">
        <f>IF(ISBLANK('5. Pp (3 años)'!#REF!),"",'5. Pp (3 años)'!#REF!)</f>
        <v>#REF!</v>
      </c>
      <c r="O211" s="31" t="e">
        <f>IF(ISBLANK('5. Pp (3 años)'!#REF!),"",'5. Pp (3 años)'!#REF!)</f>
        <v>#REF!</v>
      </c>
      <c r="P211" s="204" t="e">
        <f>IF(ISBLANK('5. Pp (3 años)'!#REF!),"",'5. Pp (3 años)'!#REF!)</f>
        <v>#REF!</v>
      </c>
    </row>
    <row r="212" spans="2:16" ht="17.25">
      <c r="B212" s="93" t="e">
        <f>IF(ISBLANK('5. Pp (3 años)'!#REF!),"",'5. Pp (3 años)'!#REF!)</f>
        <v>#REF!</v>
      </c>
      <c r="C212" s="29" t="e">
        <f>IF(ISBLANK('5. Pp (3 años)'!#REF!),"",'5. Pp (3 años)'!#REF!)</f>
        <v>#REF!</v>
      </c>
      <c r="D212" s="31" t="e">
        <f>IF(ISBLANK('5. Pp (3 años)'!#REF!),"",'5. Pp (3 años)'!#REF!)</f>
        <v>#REF!</v>
      </c>
      <c r="E212" s="31" t="e">
        <f>IF(ISBLANK('5. Pp (3 años)'!#REF!),"",'5. Pp (3 años)'!#REF!)</f>
        <v>#REF!</v>
      </c>
      <c r="F212" s="31" t="e">
        <f>IF(ISBLANK('5. Pp (3 años)'!#REF!),"",'5. Pp (3 años)'!#REF!)</f>
        <v>#REF!</v>
      </c>
      <c r="G212" s="29" t="e">
        <f>IF(ISBLANK('5. Pp (3 años)'!#REF!),"",'5. Pp (3 años)'!#REF!)</f>
        <v>#REF!</v>
      </c>
      <c r="H212" s="29" t="e">
        <f>IF(ISBLANK('5. Pp (3 años)'!#REF!),"",'5. Pp (3 años)'!#REF!)</f>
        <v>#REF!</v>
      </c>
      <c r="I212" s="31" t="e">
        <f>IF(ISBLANK('5. Pp (3 años)'!#REF!),"",'5. Pp (3 años)'!#REF!)</f>
        <v>#REF!</v>
      </c>
      <c r="J212" s="31" t="e">
        <f>IF(ISBLANK('5. Pp (3 años)'!#REF!),"",'5. Pp (3 años)'!#REF!)</f>
        <v>#REF!</v>
      </c>
      <c r="K212" s="29" t="e">
        <f>IF(ISBLANK('5. Pp (3 años)'!#REF!),"",'5. Pp (3 años)'!#REF!)</f>
        <v>#REF!</v>
      </c>
      <c r="L212" s="31" t="e">
        <f>IF(ISBLANK('5. Pp (3 años)'!#REF!),"",'5. Pp (3 años)'!#REF!)</f>
        <v>#REF!</v>
      </c>
      <c r="M212" s="31" t="e">
        <f>IF(ISBLANK('5. Pp (3 años)'!#REF!),"",'5. Pp (3 años)'!#REF!)</f>
        <v>#REF!</v>
      </c>
      <c r="N212" s="31" t="e">
        <f>IF(ISBLANK('5. Pp (3 años)'!#REF!),"",'5. Pp (3 años)'!#REF!)</f>
        <v>#REF!</v>
      </c>
      <c r="O212" s="31" t="e">
        <f>IF(ISBLANK('5. Pp (3 años)'!#REF!),"",'5. Pp (3 años)'!#REF!)</f>
        <v>#REF!</v>
      </c>
      <c r="P212" s="204" t="e">
        <f>IF(ISBLANK('5. Pp (3 años)'!#REF!),"",'5. Pp (3 años)'!#REF!)</f>
        <v>#REF!</v>
      </c>
    </row>
    <row r="213" spans="2:16" ht="17.25">
      <c r="B213" s="93" t="e">
        <f>IF(ISBLANK('5. Pp (3 años)'!#REF!),"",'5. Pp (3 años)'!#REF!)</f>
        <v>#REF!</v>
      </c>
      <c r="C213" s="29" t="e">
        <f>IF(ISBLANK('5. Pp (3 años)'!#REF!),"",'5. Pp (3 años)'!#REF!)</f>
        <v>#REF!</v>
      </c>
      <c r="D213" s="31" t="e">
        <f>IF(ISBLANK('5. Pp (3 años)'!#REF!),"",'5. Pp (3 años)'!#REF!)</f>
        <v>#REF!</v>
      </c>
      <c r="E213" s="31" t="e">
        <f>IF(ISBLANK('5. Pp (3 años)'!#REF!),"",'5. Pp (3 años)'!#REF!)</f>
        <v>#REF!</v>
      </c>
      <c r="F213" s="31" t="e">
        <f>IF(ISBLANK('5. Pp (3 años)'!#REF!),"",'5. Pp (3 años)'!#REF!)</f>
        <v>#REF!</v>
      </c>
      <c r="G213" s="29" t="e">
        <f>IF(ISBLANK('5. Pp (3 años)'!#REF!),"",'5. Pp (3 años)'!#REF!)</f>
        <v>#REF!</v>
      </c>
      <c r="H213" s="29" t="e">
        <f>IF(ISBLANK('5. Pp (3 años)'!#REF!),"",'5. Pp (3 años)'!#REF!)</f>
        <v>#REF!</v>
      </c>
      <c r="I213" s="31" t="e">
        <f>IF(ISBLANK('5. Pp (3 años)'!#REF!),"",'5. Pp (3 años)'!#REF!)</f>
        <v>#REF!</v>
      </c>
      <c r="J213" s="31" t="e">
        <f>IF(ISBLANK('5. Pp (3 años)'!#REF!),"",'5. Pp (3 años)'!#REF!)</f>
        <v>#REF!</v>
      </c>
      <c r="K213" s="29" t="e">
        <f>IF(ISBLANK('5. Pp (3 años)'!#REF!),"",'5. Pp (3 años)'!#REF!)</f>
        <v>#REF!</v>
      </c>
      <c r="L213" s="31" t="e">
        <f>IF(ISBLANK('5. Pp (3 años)'!#REF!),"",'5. Pp (3 años)'!#REF!)</f>
        <v>#REF!</v>
      </c>
      <c r="M213" s="31" t="e">
        <f>IF(ISBLANK('5. Pp (3 años)'!#REF!),"",'5. Pp (3 años)'!#REF!)</f>
        <v>#REF!</v>
      </c>
      <c r="N213" s="31" t="e">
        <f>IF(ISBLANK('5. Pp (3 años)'!#REF!),"",'5. Pp (3 años)'!#REF!)</f>
        <v>#REF!</v>
      </c>
      <c r="O213" s="31" t="e">
        <f>IF(ISBLANK('5. Pp (3 años)'!#REF!),"",'5. Pp (3 años)'!#REF!)</f>
        <v>#REF!</v>
      </c>
      <c r="P213" s="204" t="e">
        <f>IF(ISBLANK('5. Pp (3 años)'!#REF!),"",'5. Pp (3 años)'!#REF!)</f>
        <v>#REF!</v>
      </c>
    </row>
    <row r="214" spans="2:16" ht="17.25">
      <c r="B214" s="93" t="e">
        <f>IF(ISBLANK('5. Pp (3 años)'!#REF!),"",'5. Pp (3 años)'!#REF!)</f>
        <v>#REF!</v>
      </c>
      <c r="C214" s="29" t="e">
        <f>IF(ISBLANK('5. Pp (3 años)'!#REF!),"",'5. Pp (3 años)'!#REF!)</f>
        <v>#REF!</v>
      </c>
      <c r="D214" s="31" t="e">
        <f>IF(ISBLANK('5. Pp (3 años)'!#REF!),"",'5. Pp (3 años)'!#REF!)</f>
        <v>#REF!</v>
      </c>
      <c r="E214" s="31" t="e">
        <f>IF(ISBLANK('5. Pp (3 años)'!#REF!),"",'5. Pp (3 años)'!#REF!)</f>
        <v>#REF!</v>
      </c>
      <c r="F214" s="31" t="e">
        <f>IF(ISBLANK('5. Pp (3 años)'!#REF!),"",'5. Pp (3 años)'!#REF!)</f>
        <v>#REF!</v>
      </c>
      <c r="G214" s="29" t="e">
        <f>IF(ISBLANK('5. Pp (3 años)'!#REF!),"",'5. Pp (3 años)'!#REF!)</f>
        <v>#REF!</v>
      </c>
      <c r="H214" s="29" t="e">
        <f>IF(ISBLANK('5. Pp (3 años)'!#REF!),"",'5. Pp (3 años)'!#REF!)</f>
        <v>#REF!</v>
      </c>
      <c r="I214" s="31" t="e">
        <f>IF(ISBLANK('5. Pp (3 años)'!#REF!),"",'5. Pp (3 años)'!#REF!)</f>
        <v>#REF!</v>
      </c>
      <c r="J214" s="31" t="e">
        <f>IF(ISBLANK('5. Pp (3 años)'!#REF!),"",'5. Pp (3 años)'!#REF!)</f>
        <v>#REF!</v>
      </c>
      <c r="K214" s="29" t="e">
        <f>IF(ISBLANK('5. Pp (3 años)'!#REF!),"",'5. Pp (3 años)'!#REF!)</f>
        <v>#REF!</v>
      </c>
      <c r="L214" s="31" t="e">
        <f>IF(ISBLANK('5. Pp (3 años)'!#REF!),"",'5. Pp (3 años)'!#REF!)</f>
        <v>#REF!</v>
      </c>
      <c r="M214" s="31" t="e">
        <f>IF(ISBLANK('5. Pp (3 años)'!#REF!),"",'5. Pp (3 años)'!#REF!)</f>
        <v>#REF!</v>
      </c>
      <c r="N214" s="31" t="e">
        <f>IF(ISBLANK('5. Pp (3 años)'!#REF!),"",'5. Pp (3 años)'!#REF!)</f>
        <v>#REF!</v>
      </c>
      <c r="O214" s="31" t="e">
        <f>IF(ISBLANK('5. Pp (3 años)'!#REF!),"",'5. Pp (3 años)'!#REF!)</f>
        <v>#REF!</v>
      </c>
      <c r="P214" s="204" t="e">
        <f>IF(ISBLANK('5. Pp (3 años)'!#REF!),"",'5. Pp (3 años)'!#REF!)</f>
        <v>#REF!</v>
      </c>
    </row>
    <row r="215" spans="2:16" ht="17.25">
      <c r="B215" s="89" t="e">
        <f>IF(ISBLANK('5. Pp (3 años)'!#REF!),"",'5. Pp (3 años)'!#REF!)</f>
        <v>#REF!</v>
      </c>
      <c r="C215" s="64" t="e">
        <f>IF(ISBLANK('5. Pp (3 años)'!#REF!),"",'5. Pp (3 años)'!#REF!)</f>
        <v>#REF!</v>
      </c>
      <c r="D215" s="91" t="e">
        <f>IF(ISBLANK('5. Pp (3 años)'!#REF!),"",'5. Pp (3 años)'!#REF!)</f>
        <v>#REF!</v>
      </c>
      <c r="E215" s="91" t="e">
        <f>IF(ISBLANK('5. Pp (3 años)'!#REF!),"",'5. Pp (3 años)'!#REF!)</f>
        <v>#REF!</v>
      </c>
      <c r="F215" s="91" t="e">
        <f>IF(ISBLANK('5. Pp (3 años)'!#REF!),"",'5. Pp (3 años)'!#REF!)</f>
        <v>#REF!</v>
      </c>
      <c r="G215" s="64" t="e">
        <f>IF(ISBLANK('5. Pp (3 años)'!#REF!),"",'5. Pp (3 años)'!#REF!)</f>
        <v>#REF!</v>
      </c>
      <c r="H215" s="64" t="e">
        <f>IF(ISBLANK('5. Pp (3 años)'!#REF!),"",'5. Pp (3 años)'!#REF!)</f>
        <v>#REF!</v>
      </c>
      <c r="I215" s="91" t="e">
        <f>IF(ISBLANK('5. Pp (3 años)'!#REF!),"",'5. Pp (3 años)'!#REF!)</f>
        <v>#REF!</v>
      </c>
      <c r="J215" s="91" t="e">
        <f>IF(ISBLANK('5. Pp (3 años)'!#REF!),"",'5. Pp (3 años)'!#REF!)</f>
        <v>#REF!</v>
      </c>
      <c r="K215" s="64" t="e">
        <f>IF(ISBLANK('5. Pp (3 años)'!#REF!),"",'5. Pp (3 años)'!#REF!)</f>
        <v>#REF!</v>
      </c>
      <c r="L215" s="91" t="e">
        <f>IF(ISBLANK('5. Pp (3 años)'!#REF!),"",'5. Pp (3 años)'!#REF!)</f>
        <v>#REF!</v>
      </c>
      <c r="M215" s="91" t="e">
        <f>IF(ISBLANK('5. Pp (3 años)'!#REF!),"",'5. Pp (3 años)'!#REF!)</f>
        <v>#REF!</v>
      </c>
      <c r="N215" s="91" t="e">
        <f>IF(ISBLANK('5. Pp (3 años)'!#REF!),"",'5. Pp (3 años)'!#REF!)</f>
        <v>#REF!</v>
      </c>
      <c r="O215" s="91" t="e">
        <f>IF(ISBLANK('5. Pp (3 años)'!#REF!),"",'5. Pp (3 años)'!#REF!)</f>
        <v>#REF!</v>
      </c>
      <c r="P215" s="92" t="e">
        <f>IF(ISBLANK('5. Pp (3 años)'!#REF!),"",'5. Pp (3 años)'!#REF!)</f>
        <v>#REF!</v>
      </c>
    </row>
    <row r="216" spans="2:16" ht="17.25">
      <c r="B216" s="93" t="e">
        <f>IF(ISBLANK('5. Pp (3 años)'!#REF!),"",'5. Pp (3 años)'!#REF!)</f>
        <v>#REF!</v>
      </c>
      <c r="C216" s="29" t="e">
        <f>IF(ISBLANK('5. Pp (3 años)'!#REF!),"",'5. Pp (3 años)'!#REF!)</f>
        <v>#REF!</v>
      </c>
      <c r="D216" s="31" t="e">
        <f>IF(ISBLANK('5. Pp (3 años)'!#REF!),"",'5. Pp (3 años)'!#REF!)</f>
        <v>#REF!</v>
      </c>
      <c r="E216" s="31" t="e">
        <f>IF(ISBLANK('5. Pp (3 años)'!#REF!),"",'5. Pp (3 años)'!#REF!)</f>
        <v>#REF!</v>
      </c>
      <c r="F216" s="31" t="e">
        <f>IF(ISBLANK('5. Pp (3 años)'!#REF!),"",'5. Pp (3 años)'!#REF!)</f>
        <v>#REF!</v>
      </c>
      <c r="G216" s="29" t="e">
        <f>IF(ISBLANK('5. Pp (3 años)'!#REF!),"",'5. Pp (3 años)'!#REF!)</f>
        <v>#REF!</v>
      </c>
      <c r="H216" s="29" t="e">
        <f>IF(ISBLANK('5. Pp (3 años)'!#REF!),"",'5. Pp (3 años)'!#REF!)</f>
        <v>#REF!</v>
      </c>
      <c r="I216" s="31" t="e">
        <f>IF(ISBLANK('5. Pp (3 años)'!#REF!),"",'5. Pp (3 años)'!#REF!)</f>
        <v>#REF!</v>
      </c>
      <c r="J216" s="31" t="e">
        <f>IF(ISBLANK('5. Pp (3 años)'!#REF!),"",'5. Pp (3 años)'!#REF!)</f>
        <v>#REF!</v>
      </c>
      <c r="K216" s="29" t="e">
        <f>IF(ISBLANK('5. Pp (3 años)'!#REF!),"",'5. Pp (3 años)'!#REF!)</f>
        <v>#REF!</v>
      </c>
      <c r="L216" s="31" t="e">
        <f>IF(ISBLANK('5. Pp (3 años)'!#REF!),"",'5. Pp (3 años)'!#REF!)</f>
        <v>#REF!</v>
      </c>
      <c r="M216" s="31" t="e">
        <f>IF(ISBLANK('5. Pp (3 años)'!#REF!),"",'5. Pp (3 años)'!#REF!)</f>
        <v>#REF!</v>
      </c>
      <c r="N216" s="31" t="e">
        <f>IF(ISBLANK('5. Pp (3 años)'!#REF!),"",'5. Pp (3 años)'!#REF!)</f>
        <v>#REF!</v>
      </c>
      <c r="O216" s="31" t="e">
        <f>IF(ISBLANK('5. Pp (3 años)'!#REF!),"",'5. Pp (3 años)'!#REF!)</f>
        <v>#REF!</v>
      </c>
      <c r="P216" s="204" t="e">
        <f>IF(ISBLANK('5. Pp (3 años)'!#REF!),"",'5. Pp (3 años)'!#REF!)</f>
        <v>#REF!</v>
      </c>
    </row>
    <row r="217" spans="2:16" ht="17.25">
      <c r="B217" s="93" t="e">
        <f>IF(ISBLANK('5. Pp (3 años)'!#REF!),"",'5. Pp (3 años)'!#REF!)</f>
        <v>#REF!</v>
      </c>
      <c r="C217" s="29" t="e">
        <f>IF(ISBLANK('5. Pp (3 años)'!#REF!),"",'5. Pp (3 años)'!#REF!)</f>
        <v>#REF!</v>
      </c>
      <c r="D217" s="31" t="e">
        <f>IF(ISBLANK('5. Pp (3 años)'!#REF!),"",'5. Pp (3 años)'!#REF!)</f>
        <v>#REF!</v>
      </c>
      <c r="E217" s="31" t="e">
        <f>IF(ISBLANK('5. Pp (3 años)'!#REF!),"",'5. Pp (3 años)'!#REF!)</f>
        <v>#REF!</v>
      </c>
      <c r="F217" s="31" t="e">
        <f>IF(ISBLANK('5. Pp (3 años)'!#REF!),"",'5. Pp (3 años)'!#REF!)</f>
        <v>#REF!</v>
      </c>
      <c r="G217" s="29" t="e">
        <f>IF(ISBLANK('5. Pp (3 años)'!#REF!),"",'5. Pp (3 años)'!#REF!)</f>
        <v>#REF!</v>
      </c>
      <c r="H217" s="29" t="e">
        <f>IF(ISBLANK('5. Pp (3 años)'!#REF!),"",'5. Pp (3 años)'!#REF!)</f>
        <v>#REF!</v>
      </c>
      <c r="I217" s="31" t="e">
        <f>IF(ISBLANK('5. Pp (3 años)'!#REF!),"",'5. Pp (3 años)'!#REF!)</f>
        <v>#REF!</v>
      </c>
      <c r="J217" s="31" t="e">
        <f>IF(ISBLANK('5. Pp (3 años)'!#REF!),"",'5. Pp (3 años)'!#REF!)</f>
        <v>#REF!</v>
      </c>
      <c r="K217" s="29" t="e">
        <f>IF(ISBLANK('5. Pp (3 años)'!#REF!),"",'5. Pp (3 años)'!#REF!)</f>
        <v>#REF!</v>
      </c>
      <c r="L217" s="31" t="e">
        <f>IF(ISBLANK('5. Pp (3 años)'!#REF!),"",'5. Pp (3 años)'!#REF!)</f>
        <v>#REF!</v>
      </c>
      <c r="M217" s="31" t="e">
        <f>IF(ISBLANK('5. Pp (3 años)'!#REF!),"",'5. Pp (3 años)'!#REF!)</f>
        <v>#REF!</v>
      </c>
      <c r="N217" s="31" t="e">
        <f>IF(ISBLANK('5. Pp (3 años)'!#REF!),"",'5. Pp (3 años)'!#REF!)</f>
        <v>#REF!</v>
      </c>
      <c r="O217" s="31" t="e">
        <f>IF(ISBLANK('5. Pp (3 años)'!#REF!),"",'5. Pp (3 años)'!#REF!)</f>
        <v>#REF!</v>
      </c>
      <c r="P217" s="204" t="e">
        <f>IF(ISBLANK('5. Pp (3 años)'!#REF!),"",'5. Pp (3 años)'!#REF!)</f>
        <v>#REF!</v>
      </c>
    </row>
    <row r="218" spans="2:16" ht="17.25">
      <c r="B218" s="93" t="e">
        <f>IF(ISBLANK('5. Pp (3 años)'!#REF!),"",'5. Pp (3 años)'!#REF!)</f>
        <v>#REF!</v>
      </c>
      <c r="C218" s="29" t="e">
        <f>IF(ISBLANK('5. Pp (3 años)'!#REF!),"",'5. Pp (3 años)'!#REF!)</f>
        <v>#REF!</v>
      </c>
      <c r="D218" s="31" t="e">
        <f>IF(ISBLANK('5. Pp (3 años)'!#REF!),"",'5. Pp (3 años)'!#REF!)</f>
        <v>#REF!</v>
      </c>
      <c r="E218" s="31" t="e">
        <f>IF(ISBLANK('5. Pp (3 años)'!#REF!),"",'5. Pp (3 años)'!#REF!)</f>
        <v>#REF!</v>
      </c>
      <c r="F218" s="31" t="e">
        <f>IF(ISBLANK('5. Pp (3 años)'!#REF!),"",'5. Pp (3 años)'!#REF!)</f>
        <v>#REF!</v>
      </c>
      <c r="G218" s="29" t="e">
        <f>IF(ISBLANK('5. Pp (3 años)'!#REF!),"",'5. Pp (3 años)'!#REF!)</f>
        <v>#REF!</v>
      </c>
      <c r="H218" s="29" t="e">
        <f>IF(ISBLANK('5. Pp (3 años)'!#REF!),"",'5. Pp (3 años)'!#REF!)</f>
        <v>#REF!</v>
      </c>
      <c r="I218" s="31" t="e">
        <f>IF(ISBLANK('5. Pp (3 años)'!#REF!),"",'5. Pp (3 años)'!#REF!)</f>
        <v>#REF!</v>
      </c>
      <c r="J218" s="31" t="e">
        <f>IF(ISBLANK('5. Pp (3 años)'!#REF!),"",'5. Pp (3 años)'!#REF!)</f>
        <v>#REF!</v>
      </c>
      <c r="K218" s="29" t="e">
        <f>IF(ISBLANK('5. Pp (3 años)'!#REF!),"",'5. Pp (3 años)'!#REF!)</f>
        <v>#REF!</v>
      </c>
      <c r="L218" s="31" t="e">
        <f>IF(ISBLANK('5. Pp (3 años)'!#REF!),"",'5. Pp (3 años)'!#REF!)</f>
        <v>#REF!</v>
      </c>
      <c r="M218" s="31" t="e">
        <f>IF(ISBLANK('5. Pp (3 años)'!#REF!),"",'5. Pp (3 años)'!#REF!)</f>
        <v>#REF!</v>
      </c>
      <c r="N218" s="31" t="e">
        <f>IF(ISBLANK('5. Pp (3 años)'!#REF!),"",'5. Pp (3 años)'!#REF!)</f>
        <v>#REF!</v>
      </c>
      <c r="O218" s="31" t="e">
        <f>IF(ISBLANK('5. Pp (3 años)'!#REF!),"",'5. Pp (3 años)'!#REF!)</f>
        <v>#REF!</v>
      </c>
      <c r="P218" s="204" t="e">
        <f>IF(ISBLANK('5. Pp (3 años)'!#REF!),"",'5. Pp (3 años)'!#REF!)</f>
        <v>#REF!</v>
      </c>
    </row>
    <row r="219" spans="2:16" ht="17.25">
      <c r="B219" s="93" t="e">
        <f>IF(ISBLANK('5. Pp (3 años)'!#REF!),"",'5. Pp (3 años)'!#REF!)</f>
        <v>#REF!</v>
      </c>
      <c r="C219" s="29" t="e">
        <f>IF(ISBLANK('5. Pp (3 años)'!#REF!),"",'5. Pp (3 años)'!#REF!)</f>
        <v>#REF!</v>
      </c>
      <c r="D219" s="31" t="e">
        <f>IF(ISBLANK('5. Pp (3 años)'!#REF!),"",'5. Pp (3 años)'!#REF!)</f>
        <v>#REF!</v>
      </c>
      <c r="E219" s="31" t="e">
        <f>IF(ISBLANK('5. Pp (3 años)'!#REF!),"",'5. Pp (3 años)'!#REF!)</f>
        <v>#REF!</v>
      </c>
      <c r="F219" s="31" t="e">
        <f>IF(ISBLANK('5. Pp (3 años)'!#REF!),"",'5. Pp (3 años)'!#REF!)</f>
        <v>#REF!</v>
      </c>
      <c r="G219" s="29" t="e">
        <f>IF(ISBLANK('5. Pp (3 años)'!#REF!),"",'5. Pp (3 años)'!#REF!)</f>
        <v>#REF!</v>
      </c>
      <c r="H219" s="29" t="e">
        <f>IF(ISBLANK('5. Pp (3 años)'!#REF!),"",'5. Pp (3 años)'!#REF!)</f>
        <v>#REF!</v>
      </c>
      <c r="I219" s="31" t="e">
        <f>IF(ISBLANK('5. Pp (3 años)'!#REF!),"",'5. Pp (3 años)'!#REF!)</f>
        <v>#REF!</v>
      </c>
      <c r="J219" s="31" t="e">
        <f>IF(ISBLANK('5. Pp (3 años)'!#REF!),"",'5. Pp (3 años)'!#REF!)</f>
        <v>#REF!</v>
      </c>
      <c r="K219" s="29" t="e">
        <f>IF(ISBLANK('5. Pp (3 años)'!#REF!),"",'5. Pp (3 años)'!#REF!)</f>
        <v>#REF!</v>
      </c>
      <c r="L219" s="31" t="e">
        <f>IF(ISBLANK('5. Pp (3 años)'!#REF!),"",'5. Pp (3 años)'!#REF!)</f>
        <v>#REF!</v>
      </c>
      <c r="M219" s="31" t="e">
        <f>IF(ISBLANK('5. Pp (3 años)'!#REF!),"",'5. Pp (3 años)'!#REF!)</f>
        <v>#REF!</v>
      </c>
      <c r="N219" s="31" t="e">
        <f>IF(ISBLANK('5. Pp (3 años)'!#REF!),"",'5. Pp (3 años)'!#REF!)</f>
        <v>#REF!</v>
      </c>
      <c r="O219" s="31" t="e">
        <f>IF(ISBLANK('5. Pp (3 años)'!#REF!),"",'5. Pp (3 años)'!#REF!)</f>
        <v>#REF!</v>
      </c>
      <c r="P219" s="204" t="e">
        <f>IF(ISBLANK('5. Pp (3 años)'!#REF!),"",'5. Pp (3 años)'!#REF!)</f>
        <v>#REF!</v>
      </c>
    </row>
    <row r="220" spans="2:16" ht="17.25">
      <c r="B220" s="93" t="e">
        <f>IF(ISBLANK('5. Pp (3 años)'!#REF!),"",'5. Pp (3 años)'!#REF!)</f>
        <v>#REF!</v>
      </c>
      <c r="C220" s="29" t="e">
        <f>IF(ISBLANK('5. Pp (3 años)'!#REF!),"",'5. Pp (3 años)'!#REF!)</f>
        <v>#REF!</v>
      </c>
      <c r="D220" s="31" t="e">
        <f>IF(ISBLANK('5. Pp (3 años)'!#REF!),"",'5. Pp (3 años)'!#REF!)</f>
        <v>#REF!</v>
      </c>
      <c r="E220" s="31" t="e">
        <f>IF(ISBLANK('5. Pp (3 años)'!#REF!),"",'5. Pp (3 años)'!#REF!)</f>
        <v>#REF!</v>
      </c>
      <c r="F220" s="31" t="e">
        <f>IF(ISBLANK('5. Pp (3 años)'!#REF!),"",'5. Pp (3 años)'!#REF!)</f>
        <v>#REF!</v>
      </c>
      <c r="G220" s="29" t="e">
        <f>IF(ISBLANK('5. Pp (3 años)'!#REF!),"",'5. Pp (3 años)'!#REF!)</f>
        <v>#REF!</v>
      </c>
      <c r="H220" s="29" t="e">
        <f>IF(ISBLANK('5. Pp (3 años)'!#REF!),"",'5. Pp (3 años)'!#REF!)</f>
        <v>#REF!</v>
      </c>
      <c r="I220" s="31" t="e">
        <f>IF(ISBLANK('5. Pp (3 años)'!#REF!),"",'5. Pp (3 años)'!#REF!)</f>
        <v>#REF!</v>
      </c>
      <c r="J220" s="31" t="e">
        <f>IF(ISBLANK('5. Pp (3 años)'!#REF!),"",'5. Pp (3 años)'!#REF!)</f>
        <v>#REF!</v>
      </c>
      <c r="K220" s="29" t="e">
        <f>IF(ISBLANK('5. Pp (3 años)'!#REF!),"",'5. Pp (3 años)'!#REF!)</f>
        <v>#REF!</v>
      </c>
      <c r="L220" s="31" t="e">
        <f>IF(ISBLANK('5. Pp (3 años)'!#REF!),"",'5. Pp (3 años)'!#REF!)</f>
        <v>#REF!</v>
      </c>
      <c r="M220" s="31" t="e">
        <f>IF(ISBLANK('5. Pp (3 años)'!#REF!),"",'5. Pp (3 años)'!#REF!)</f>
        <v>#REF!</v>
      </c>
      <c r="N220" s="31" t="e">
        <f>IF(ISBLANK('5. Pp (3 años)'!#REF!),"",'5. Pp (3 años)'!#REF!)</f>
        <v>#REF!</v>
      </c>
      <c r="O220" s="31" t="e">
        <f>IF(ISBLANK('5. Pp (3 años)'!#REF!),"",'5. Pp (3 años)'!#REF!)</f>
        <v>#REF!</v>
      </c>
      <c r="P220" s="204" t="e">
        <f>IF(ISBLANK('5. Pp (3 años)'!#REF!),"",'5. Pp (3 años)'!#REF!)</f>
        <v>#REF!</v>
      </c>
    </row>
    <row r="221" spans="2:16" ht="17.25">
      <c r="B221" s="89" t="e">
        <f>IF(ISBLANK('5. Pp (3 años)'!#REF!),"",'5. Pp (3 años)'!#REF!)</f>
        <v>#REF!</v>
      </c>
      <c r="C221" s="64" t="e">
        <f>IF(ISBLANK('5. Pp (3 años)'!#REF!),"",'5. Pp (3 años)'!#REF!)</f>
        <v>#REF!</v>
      </c>
      <c r="D221" s="91" t="e">
        <f>IF(ISBLANK('5. Pp (3 años)'!#REF!),"",'5. Pp (3 años)'!#REF!)</f>
        <v>#REF!</v>
      </c>
      <c r="E221" s="91" t="e">
        <f>IF(ISBLANK('5. Pp (3 años)'!#REF!),"",'5. Pp (3 años)'!#REF!)</f>
        <v>#REF!</v>
      </c>
      <c r="F221" s="91" t="e">
        <f>IF(ISBLANK('5. Pp (3 años)'!#REF!),"",'5. Pp (3 años)'!#REF!)</f>
        <v>#REF!</v>
      </c>
      <c r="G221" s="64" t="e">
        <f>IF(ISBLANK('5. Pp (3 años)'!#REF!),"",'5. Pp (3 años)'!#REF!)</f>
        <v>#REF!</v>
      </c>
      <c r="H221" s="64" t="e">
        <f>IF(ISBLANK('5. Pp (3 años)'!#REF!),"",'5. Pp (3 años)'!#REF!)</f>
        <v>#REF!</v>
      </c>
      <c r="I221" s="91" t="e">
        <f>IF(ISBLANK('5. Pp (3 años)'!#REF!),"",'5. Pp (3 años)'!#REF!)</f>
        <v>#REF!</v>
      </c>
      <c r="J221" s="91" t="e">
        <f>IF(ISBLANK('5. Pp (3 años)'!#REF!),"",'5. Pp (3 años)'!#REF!)</f>
        <v>#REF!</v>
      </c>
      <c r="K221" s="64" t="e">
        <f>IF(ISBLANK('5. Pp (3 años)'!#REF!),"",'5. Pp (3 años)'!#REF!)</f>
        <v>#REF!</v>
      </c>
      <c r="L221" s="91" t="e">
        <f>IF(ISBLANK('5. Pp (3 años)'!#REF!),"",'5. Pp (3 años)'!#REF!)</f>
        <v>#REF!</v>
      </c>
      <c r="M221" s="91" t="e">
        <f>IF(ISBLANK('5. Pp (3 años)'!#REF!),"",'5. Pp (3 años)'!#REF!)</f>
        <v>#REF!</v>
      </c>
      <c r="N221" s="91" t="e">
        <f>IF(ISBLANK('5. Pp (3 años)'!#REF!),"",'5. Pp (3 años)'!#REF!)</f>
        <v>#REF!</v>
      </c>
      <c r="O221" s="91" t="e">
        <f>IF(ISBLANK('5. Pp (3 años)'!#REF!),"",'5. Pp (3 años)'!#REF!)</f>
        <v>#REF!</v>
      </c>
      <c r="P221" s="92" t="e">
        <f>IF(ISBLANK('5. Pp (3 años)'!#REF!),"",'5. Pp (3 años)'!#REF!)</f>
        <v>#REF!</v>
      </c>
    </row>
    <row r="222" spans="2:16" ht="17.25">
      <c r="B222" s="93" t="e">
        <f>IF(ISBLANK('5. Pp (3 años)'!#REF!),"",'5. Pp (3 años)'!#REF!)</f>
        <v>#REF!</v>
      </c>
      <c r="C222" s="29" t="e">
        <f>IF(ISBLANK('5. Pp (3 años)'!#REF!),"",'5. Pp (3 años)'!#REF!)</f>
        <v>#REF!</v>
      </c>
      <c r="D222" s="31" t="e">
        <f>IF(ISBLANK('5. Pp (3 años)'!#REF!),"",'5. Pp (3 años)'!#REF!)</f>
        <v>#REF!</v>
      </c>
      <c r="E222" s="31" t="e">
        <f>IF(ISBLANK('5. Pp (3 años)'!#REF!),"",'5. Pp (3 años)'!#REF!)</f>
        <v>#REF!</v>
      </c>
      <c r="F222" s="31" t="e">
        <f>IF(ISBLANK('5. Pp (3 años)'!#REF!),"",'5. Pp (3 años)'!#REF!)</f>
        <v>#REF!</v>
      </c>
      <c r="G222" s="29" t="e">
        <f>IF(ISBLANK('5. Pp (3 años)'!#REF!),"",'5. Pp (3 años)'!#REF!)</f>
        <v>#REF!</v>
      </c>
      <c r="H222" s="29" t="e">
        <f>IF(ISBLANK('5. Pp (3 años)'!#REF!),"",'5. Pp (3 años)'!#REF!)</f>
        <v>#REF!</v>
      </c>
      <c r="I222" s="31" t="e">
        <f>IF(ISBLANK('5. Pp (3 años)'!#REF!),"",'5. Pp (3 años)'!#REF!)</f>
        <v>#REF!</v>
      </c>
      <c r="J222" s="31" t="e">
        <f>IF(ISBLANK('5. Pp (3 años)'!#REF!),"",'5. Pp (3 años)'!#REF!)</f>
        <v>#REF!</v>
      </c>
      <c r="K222" s="29" t="e">
        <f>IF(ISBLANK('5. Pp (3 años)'!#REF!),"",'5. Pp (3 años)'!#REF!)</f>
        <v>#REF!</v>
      </c>
      <c r="L222" s="31" t="e">
        <f>IF(ISBLANK('5. Pp (3 años)'!#REF!),"",'5. Pp (3 años)'!#REF!)</f>
        <v>#REF!</v>
      </c>
      <c r="M222" s="31" t="e">
        <f>IF(ISBLANK('5. Pp (3 años)'!#REF!),"",'5. Pp (3 años)'!#REF!)</f>
        <v>#REF!</v>
      </c>
      <c r="N222" s="31" t="e">
        <f>IF(ISBLANK('5. Pp (3 años)'!#REF!),"",'5. Pp (3 años)'!#REF!)</f>
        <v>#REF!</v>
      </c>
      <c r="O222" s="31" t="e">
        <f>IF(ISBLANK('5. Pp (3 años)'!#REF!),"",'5. Pp (3 años)'!#REF!)</f>
        <v>#REF!</v>
      </c>
      <c r="P222" s="204" t="e">
        <f>IF(ISBLANK('5. Pp (3 años)'!#REF!),"",'5. Pp (3 años)'!#REF!)</f>
        <v>#REF!</v>
      </c>
    </row>
    <row r="223" spans="2:16" ht="17.25">
      <c r="B223" s="93" t="e">
        <f>IF(ISBLANK('5. Pp (3 años)'!#REF!),"",'5. Pp (3 años)'!#REF!)</f>
        <v>#REF!</v>
      </c>
      <c r="C223" s="29" t="e">
        <f>IF(ISBLANK('5. Pp (3 años)'!#REF!),"",'5. Pp (3 años)'!#REF!)</f>
        <v>#REF!</v>
      </c>
      <c r="D223" s="31" t="e">
        <f>IF(ISBLANK('5. Pp (3 años)'!#REF!),"",'5. Pp (3 años)'!#REF!)</f>
        <v>#REF!</v>
      </c>
      <c r="E223" s="31" t="e">
        <f>IF(ISBLANK('5. Pp (3 años)'!#REF!),"",'5. Pp (3 años)'!#REF!)</f>
        <v>#REF!</v>
      </c>
      <c r="F223" s="31" t="e">
        <f>IF(ISBLANK('5. Pp (3 años)'!#REF!),"",'5. Pp (3 años)'!#REF!)</f>
        <v>#REF!</v>
      </c>
      <c r="G223" s="29" t="e">
        <f>IF(ISBLANK('5. Pp (3 años)'!#REF!),"",'5. Pp (3 años)'!#REF!)</f>
        <v>#REF!</v>
      </c>
      <c r="H223" s="29" t="e">
        <f>IF(ISBLANK('5. Pp (3 años)'!#REF!),"",'5. Pp (3 años)'!#REF!)</f>
        <v>#REF!</v>
      </c>
      <c r="I223" s="31" t="e">
        <f>IF(ISBLANK('5. Pp (3 años)'!#REF!),"",'5. Pp (3 años)'!#REF!)</f>
        <v>#REF!</v>
      </c>
      <c r="J223" s="31" t="e">
        <f>IF(ISBLANK('5. Pp (3 años)'!#REF!),"",'5. Pp (3 años)'!#REF!)</f>
        <v>#REF!</v>
      </c>
      <c r="K223" s="29" t="e">
        <f>IF(ISBLANK('5. Pp (3 años)'!#REF!),"",'5. Pp (3 años)'!#REF!)</f>
        <v>#REF!</v>
      </c>
      <c r="L223" s="31" t="e">
        <f>IF(ISBLANK('5. Pp (3 años)'!#REF!),"",'5. Pp (3 años)'!#REF!)</f>
        <v>#REF!</v>
      </c>
      <c r="M223" s="31" t="e">
        <f>IF(ISBLANK('5. Pp (3 años)'!#REF!),"",'5. Pp (3 años)'!#REF!)</f>
        <v>#REF!</v>
      </c>
      <c r="N223" s="31" t="e">
        <f>IF(ISBLANK('5. Pp (3 años)'!#REF!),"",'5. Pp (3 años)'!#REF!)</f>
        <v>#REF!</v>
      </c>
      <c r="O223" s="31" t="e">
        <f>IF(ISBLANK('5. Pp (3 años)'!#REF!),"",'5. Pp (3 años)'!#REF!)</f>
        <v>#REF!</v>
      </c>
      <c r="P223" s="204" t="e">
        <f>IF(ISBLANK('5. Pp (3 años)'!#REF!),"",'5. Pp (3 años)'!#REF!)</f>
        <v>#REF!</v>
      </c>
    </row>
    <row r="224" spans="2:16" ht="17.25">
      <c r="B224" s="93" t="e">
        <f>IF(ISBLANK('5. Pp (3 años)'!#REF!),"",'5. Pp (3 años)'!#REF!)</f>
        <v>#REF!</v>
      </c>
      <c r="C224" s="29" t="e">
        <f>IF(ISBLANK('5. Pp (3 años)'!#REF!),"",'5. Pp (3 años)'!#REF!)</f>
        <v>#REF!</v>
      </c>
      <c r="D224" s="31" t="e">
        <f>IF(ISBLANK('5. Pp (3 años)'!#REF!),"",'5. Pp (3 años)'!#REF!)</f>
        <v>#REF!</v>
      </c>
      <c r="E224" s="31" t="e">
        <f>IF(ISBLANK('5. Pp (3 años)'!#REF!),"",'5. Pp (3 años)'!#REF!)</f>
        <v>#REF!</v>
      </c>
      <c r="F224" s="31" t="e">
        <f>IF(ISBLANK('5. Pp (3 años)'!#REF!),"",'5. Pp (3 años)'!#REF!)</f>
        <v>#REF!</v>
      </c>
      <c r="G224" s="29" t="e">
        <f>IF(ISBLANK('5. Pp (3 años)'!#REF!),"",'5. Pp (3 años)'!#REF!)</f>
        <v>#REF!</v>
      </c>
      <c r="H224" s="29" t="e">
        <f>IF(ISBLANK('5. Pp (3 años)'!#REF!),"",'5. Pp (3 años)'!#REF!)</f>
        <v>#REF!</v>
      </c>
      <c r="I224" s="31" t="e">
        <f>IF(ISBLANK('5. Pp (3 años)'!#REF!),"",'5. Pp (3 años)'!#REF!)</f>
        <v>#REF!</v>
      </c>
      <c r="J224" s="31" t="e">
        <f>IF(ISBLANK('5. Pp (3 años)'!#REF!),"",'5. Pp (3 años)'!#REF!)</f>
        <v>#REF!</v>
      </c>
      <c r="K224" s="29" t="e">
        <f>IF(ISBLANK('5. Pp (3 años)'!#REF!),"",'5. Pp (3 años)'!#REF!)</f>
        <v>#REF!</v>
      </c>
      <c r="L224" s="31" t="e">
        <f>IF(ISBLANK('5. Pp (3 años)'!#REF!),"",'5. Pp (3 años)'!#REF!)</f>
        <v>#REF!</v>
      </c>
      <c r="M224" s="31" t="e">
        <f>IF(ISBLANK('5. Pp (3 años)'!#REF!),"",'5. Pp (3 años)'!#REF!)</f>
        <v>#REF!</v>
      </c>
      <c r="N224" s="31" t="e">
        <f>IF(ISBLANK('5. Pp (3 años)'!#REF!),"",'5. Pp (3 años)'!#REF!)</f>
        <v>#REF!</v>
      </c>
      <c r="O224" s="31" t="e">
        <f>IF(ISBLANK('5. Pp (3 años)'!#REF!),"",'5. Pp (3 años)'!#REF!)</f>
        <v>#REF!</v>
      </c>
      <c r="P224" s="204" t="e">
        <f>IF(ISBLANK('5. Pp (3 años)'!#REF!),"",'5. Pp (3 años)'!#REF!)</f>
        <v>#REF!</v>
      </c>
    </row>
    <row r="225" spans="2:16" ht="17.25">
      <c r="B225" s="93" t="e">
        <f>IF(ISBLANK('5. Pp (3 años)'!#REF!),"",'5. Pp (3 años)'!#REF!)</f>
        <v>#REF!</v>
      </c>
      <c r="C225" s="29" t="e">
        <f>IF(ISBLANK('5. Pp (3 años)'!#REF!),"",'5. Pp (3 años)'!#REF!)</f>
        <v>#REF!</v>
      </c>
      <c r="D225" s="31" t="e">
        <f>IF(ISBLANK('5. Pp (3 años)'!#REF!),"",'5. Pp (3 años)'!#REF!)</f>
        <v>#REF!</v>
      </c>
      <c r="E225" s="31" t="e">
        <f>IF(ISBLANK('5. Pp (3 años)'!#REF!),"",'5. Pp (3 años)'!#REF!)</f>
        <v>#REF!</v>
      </c>
      <c r="F225" s="31" t="e">
        <f>IF(ISBLANK('5. Pp (3 años)'!#REF!),"",'5. Pp (3 años)'!#REF!)</f>
        <v>#REF!</v>
      </c>
      <c r="G225" s="29" t="e">
        <f>IF(ISBLANK('5. Pp (3 años)'!#REF!),"",'5. Pp (3 años)'!#REF!)</f>
        <v>#REF!</v>
      </c>
      <c r="H225" s="29" t="e">
        <f>IF(ISBLANK('5. Pp (3 años)'!#REF!),"",'5. Pp (3 años)'!#REF!)</f>
        <v>#REF!</v>
      </c>
      <c r="I225" s="31" t="e">
        <f>IF(ISBLANK('5. Pp (3 años)'!#REF!),"",'5. Pp (3 años)'!#REF!)</f>
        <v>#REF!</v>
      </c>
      <c r="J225" s="31" t="e">
        <f>IF(ISBLANK('5. Pp (3 años)'!#REF!),"",'5. Pp (3 años)'!#REF!)</f>
        <v>#REF!</v>
      </c>
      <c r="K225" s="29" t="e">
        <f>IF(ISBLANK('5. Pp (3 años)'!#REF!),"",'5. Pp (3 años)'!#REF!)</f>
        <v>#REF!</v>
      </c>
      <c r="L225" s="31" t="e">
        <f>IF(ISBLANK('5. Pp (3 años)'!#REF!),"",'5. Pp (3 años)'!#REF!)</f>
        <v>#REF!</v>
      </c>
      <c r="M225" s="31" t="e">
        <f>IF(ISBLANK('5. Pp (3 años)'!#REF!),"",'5. Pp (3 años)'!#REF!)</f>
        <v>#REF!</v>
      </c>
      <c r="N225" s="31" t="e">
        <f>IF(ISBLANK('5. Pp (3 años)'!#REF!),"",'5. Pp (3 años)'!#REF!)</f>
        <v>#REF!</v>
      </c>
      <c r="O225" s="31" t="e">
        <f>IF(ISBLANK('5. Pp (3 años)'!#REF!),"",'5. Pp (3 años)'!#REF!)</f>
        <v>#REF!</v>
      </c>
      <c r="P225" s="204" t="e">
        <f>IF(ISBLANK('5. Pp (3 años)'!#REF!),"",'5. Pp (3 años)'!#REF!)</f>
        <v>#REF!</v>
      </c>
    </row>
    <row r="226" spans="2:16" ht="17.25">
      <c r="B226" s="93" t="e">
        <f>IF(ISBLANK('5. Pp (3 años)'!#REF!),"",'5. Pp (3 años)'!#REF!)</f>
        <v>#REF!</v>
      </c>
      <c r="C226" s="29" t="e">
        <f>IF(ISBLANK('5. Pp (3 años)'!#REF!),"",'5. Pp (3 años)'!#REF!)</f>
        <v>#REF!</v>
      </c>
      <c r="D226" s="31" t="e">
        <f>IF(ISBLANK('5. Pp (3 años)'!#REF!),"",'5. Pp (3 años)'!#REF!)</f>
        <v>#REF!</v>
      </c>
      <c r="E226" s="31" t="e">
        <f>IF(ISBLANK('5. Pp (3 años)'!#REF!),"",'5. Pp (3 años)'!#REF!)</f>
        <v>#REF!</v>
      </c>
      <c r="F226" s="31" t="e">
        <f>IF(ISBLANK('5. Pp (3 años)'!#REF!),"",'5. Pp (3 años)'!#REF!)</f>
        <v>#REF!</v>
      </c>
      <c r="G226" s="29" t="e">
        <f>IF(ISBLANK('5. Pp (3 años)'!#REF!),"",'5. Pp (3 años)'!#REF!)</f>
        <v>#REF!</v>
      </c>
      <c r="H226" s="29" t="e">
        <f>IF(ISBLANK('5. Pp (3 años)'!#REF!),"",'5. Pp (3 años)'!#REF!)</f>
        <v>#REF!</v>
      </c>
      <c r="I226" s="31" t="e">
        <f>IF(ISBLANK('5. Pp (3 años)'!#REF!),"",'5. Pp (3 años)'!#REF!)</f>
        <v>#REF!</v>
      </c>
      <c r="J226" s="31" t="e">
        <f>IF(ISBLANK('5. Pp (3 años)'!#REF!),"",'5. Pp (3 años)'!#REF!)</f>
        <v>#REF!</v>
      </c>
      <c r="K226" s="29" t="e">
        <f>IF(ISBLANK('5. Pp (3 años)'!#REF!),"",'5. Pp (3 años)'!#REF!)</f>
        <v>#REF!</v>
      </c>
      <c r="L226" s="31" t="e">
        <f>IF(ISBLANK('5. Pp (3 años)'!#REF!),"",'5. Pp (3 años)'!#REF!)</f>
        <v>#REF!</v>
      </c>
      <c r="M226" s="31" t="e">
        <f>IF(ISBLANK('5. Pp (3 años)'!#REF!),"",'5. Pp (3 años)'!#REF!)</f>
        <v>#REF!</v>
      </c>
      <c r="N226" s="31" t="e">
        <f>IF(ISBLANK('5. Pp (3 años)'!#REF!),"",'5. Pp (3 años)'!#REF!)</f>
        <v>#REF!</v>
      </c>
      <c r="O226" s="31" t="e">
        <f>IF(ISBLANK('5. Pp (3 años)'!#REF!),"",'5. Pp (3 años)'!#REF!)</f>
        <v>#REF!</v>
      </c>
      <c r="P226" s="204" t="e">
        <f>IF(ISBLANK('5. Pp (3 años)'!#REF!),"",'5. Pp (3 años)'!#REF!)</f>
        <v>#REF!</v>
      </c>
    </row>
    <row r="227" spans="2:16" ht="17.25">
      <c r="B227" s="89" t="e">
        <f>IF(ISBLANK('5. Pp (3 años)'!#REF!),"",'5. Pp (3 años)'!#REF!)</f>
        <v>#REF!</v>
      </c>
      <c r="C227" s="64" t="e">
        <f>IF(ISBLANK('5. Pp (3 años)'!#REF!),"",'5. Pp (3 años)'!#REF!)</f>
        <v>#REF!</v>
      </c>
      <c r="D227" s="91" t="e">
        <f>IF(ISBLANK('5. Pp (3 años)'!#REF!),"",'5. Pp (3 años)'!#REF!)</f>
        <v>#REF!</v>
      </c>
      <c r="E227" s="91" t="e">
        <f>IF(ISBLANK('5. Pp (3 años)'!#REF!),"",'5. Pp (3 años)'!#REF!)</f>
        <v>#REF!</v>
      </c>
      <c r="F227" s="91" t="e">
        <f>IF(ISBLANK('5. Pp (3 años)'!#REF!),"",'5. Pp (3 años)'!#REF!)</f>
        <v>#REF!</v>
      </c>
      <c r="G227" s="64" t="e">
        <f>IF(ISBLANK('5. Pp (3 años)'!#REF!),"",'5. Pp (3 años)'!#REF!)</f>
        <v>#REF!</v>
      </c>
      <c r="H227" s="64" t="e">
        <f>IF(ISBLANK('5. Pp (3 años)'!#REF!),"",'5. Pp (3 años)'!#REF!)</f>
        <v>#REF!</v>
      </c>
      <c r="I227" s="91" t="e">
        <f>IF(ISBLANK('5. Pp (3 años)'!#REF!),"",'5. Pp (3 años)'!#REF!)</f>
        <v>#REF!</v>
      </c>
      <c r="J227" s="91" t="e">
        <f>IF(ISBLANK('5. Pp (3 años)'!#REF!),"",'5. Pp (3 años)'!#REF!)</f>
        <v>#REF!</v>
      </c>
      <c r="K227" s="64" t="e">
        <f>IF(ISBLANK('5. Pp (3 años)'!#REF!),"",'5. Pp (3 años)'!#REF!)</f>
        <v>#REF!</v>
      </c>
      <c r="L227" s="91" t="e">
        <f>IF(ISBLANK('5. Pp (3 años)'!#REF!),"",'5. Pp (3 años)'!#REF!)</f>
        <v>#REF!</v>
      </c>
      <c r="M227" s="91" t="e">
        <f>IF(ISBLANK('5. Pp (3 años)'!#REF!),"",'5. Pp (3 años)'!#REF!)</f>
        <v>#REF!</v>
      </c>
      <c r="N227" s="91" t="e">
        <f>IF(ISBLANK('5. Pp (3 años)'!#REF!),"",'5. Pp (3 años)'!#REF!)</f>
        <v>#REF!</v>
      </c>
      <c r="O227" s="91" t="e">
        <f>IF(ISBLANK('5. Pp (3 años)'!#REF!),"",'5. Pp (3 años)'!#REF!)</f>
        <v>#REF!</v>
      </c>
      <c r="P227" s="92" t="e">
        <f>IF(ISBLANK('5. Pp (3 años)'!#REF!),"",'5. Pp (3 años)'!#REF!)</f>
        <v>#REF!</v>
      </c>
    </row>
    <row r="228" spans="2:16" ht="17.25">
      <c r="B228" s="93" t="e">
        <f>IF(ISBLANK('5. Pp (3 años)'!#REF!),"",'5. Pp (3 años)'!#REF!)</f>
        <v>#REF!</v>
      </c>
      <c r="C228" s="29" t="e">
        <f>IF(ISBLANK('5. Pp (3 años)'!#REF!),"",'5. Pp (3 años)'!#REF!)</f>
        <v>#REF!</v>
      </c>
      <c r="D228" s="31" t="e">
        <f>IF(ISBLANK('5. Pp (3 años)'!#REF!),"",'5. Pp (3 años)'!#REF!)</f>
        <v>#REF!</v>
      </c>
      <c r="E228" s="31" t="e">
        <f>IF(ISBLANK('5. Pp (3 años)'!#REF!),"",'5. Pp (3 años)'!#REF!)</f>
        <v>#REF!</v>
      </c>
      <c r="F228" s="31" t="e">
        <f>IF(ISBLANK('5. Pp (3 años)'!#REF!),"",'5. Pp (3 años)'!#REF!)</f>
        <v>#REF!</v>
      </c>
      <c r="G228" s="29" t="e">
        <f>IF(ISBLANK('5. Pp (3 años)'!#REF!),"",'5. Pp (3 años)'!#REF!)</f>
        <v>#REF!</v>
      </c>
      <c r="H228" s="29" t="e">
        <f>IF(ISBLANK('5. Pp (3 años)'!#REF!),"",'5. Pp (3 años)'!#REF!)</f>
        <v>#REF!</v>
      </c>
      <c r="I228" s="31" t="e">
        <f>IF(ISBLANK('5. Pp (3 años)'!#REF!),"",'5. Pp (3 años)'!#REF!)</f>
        <v>#REF!</v>
      </c>
      <c r="J228" s="31" t="e">
        <f>IF(ISBLANK('5. Pp (3 años)'!#REF!),"",'5. Pp (3 años)'!#REF!)</f>
        <v>#REF!</v>
      </c>
      <c r="K228" s="29" t="e">
        <f>IF(ISBLANK('5. Pp (3 años)'!#REF!),"",'5. Pp (3 años)'!#REF!)</f>
        <v>#REF!</v>
      </c>
      <c r="L228" s="31" t="e">
        <f>IF(ISBLANK('5. Pp (3 años)'!#REF!),"",'5. Pp (3 años)'!#REF!)</f>
        <v>#REF!</v>
      </c>
      <c r="M228" s="31" t="e">
        <f>IF(ISBLANK('5. Pp (3 años)'!#REF!),"",'5. Pp (3 años)'!#REF!)</f>
        <v>#REF!</v>
      </c>
      <c r="N228" s="31" t="e">
        <f>IF(ISBLANK('5. Pp (3 años)'!#REF!),"",'5. Pp (3 años)'!#REF!)</f>
        <v>#REF!</v>
      </c>
      <c r="O228" s="31" t="e">
        <f>IF(ISBLANK('5. Pp (3 años)'!#REF!),"",'5. Pp (3 años)'!#REF!)</f>
        <v>#REF!</v>
      </c>
      <c r="P228" s="204" t="e">
        <f>IF(ISBLANK('5. Pp (3 años)'!#REF!),"",'5. Pp (3 años)'!#REF!)</f>
        <v>#REF!</v>
      </c>
    </row>
    <row r="229" spans="2:16" ht="17.25">
      <c r="B229" s="93" t="e">
        <f>IF(ISBLANK('5. Pp (3 años)'!#REF!),"",'5. Pp (3 años)'!#REF!)</f>
        <v>#REF!</v>
      </c>
      <c r="C229" s="29" t="e">
        <f>IF(ISBLANK('5. Pp (3 años)'!#REF!),"",'5. Pp (3 años)'!#REF!)</f>
        <v>#REF!</v>
      </c>
      <c r="D229" s="31" t="e">
        <f>IF(ISBLANK('5. Pp (3 años)'!#REF!),"",'5. Pp (3 años)'!#REF!)</f>
        <v>#REF!</v>
      </c>
      <c r="E229" s="31" t="e">
        <f>IF(ISBLANK('5. Pp (3 años)'!#REF!),"",'5. Pp (3 años)'!#REF!)</f>
        <v>#REF!</v>
      </c>
      <c r="F229" s="31" t="e">
        <f>IF(ISBLANK('5. Pp (3 años)'!#REF!),"",'5. Pp (3 años)'!#REF!)</f>
        <v>#REF!</v>
      </c>
      <c r="G229" s="29" t="e">
        <f>IF(ISBLANK('5. Pp (3 años)'!#REF!),"",'5. Pp (3 años)'!#REF!)</f>
        <v>#REF!</v>
      </c>
      <c r="H229" s="29" t="e">
        <f>IF(ISBLANK('5. Pp (3 años)'!#REF!),"",'5. Pp (3 años)'!#REF!)</f>
        <v>#REF!</v>
      </c>
      <c r="I229" s="31" t="e">
        <f>IF(ISBLANK('5. Pp (3 años)'!#REF!),"",'5. Pp (3 años)'!#REF!)</f>
        <v>#REF!</v>
      </c>
      <c r="J229" s="31" t="e">
        <f>IF(ISBLANK('5. Pp (3 años)'!#REF!),"",'5. Pp (3 años)'!#REF!)</f>
        <v>#REF!</v>
      </c>
      <c r="K229" s="29" t="e">
        <f>IF(ISBLANK('5. Pp (3 años)'!#REF!),"",'5. Pp (3 años)'!#REF!)</f>
        <v>#REF!</v>
      </c>
      <c r="L229" s="31" t="e">
        <f>IF(ISBLANK('5. Pp (3 años)'!#REF!),"",'5. Pp (3 años)'!#REF!)</f>
        <v>#REF!</v>
      </c>
      <c r="M229" s="31" t="e">
        <f>IF(ISBLANK('5. Pp (3 años)'!#REF!),"",'5. Pp (3 años)'!#REF!)</f>
        <v>#REF!</v>
      </c>
      <c r="N229" s="31" t="e">
        <f>IF(ISBLANK('5. Pp (3 años)'!#REF!),"",'5. Pp (3 años)'!#REF!)</f>
        <v>#REF!</v>
      </c>
      <c r="O229" s="31" t="e">
        <f>IF(ISBLANK('5. Pp (3 años)'!#REF!),"",'5. Pp (3 años)'!#REF!)</f>
        <v>#REF!</v>
      </c>
      <c r="P229" s="204" t="e">
        <f>IF(ISBLANK('5. Pp (3 años)'!#REF!),"",'5. Pp (3 años)'!#REF!)</f>
        <v>#REF!</v>
      </c>
    </row>
    <row r="230" spans="2:16" ht="17.25">
      <c r="B230" s="93" t="e">
        <f>IF(ISBLANK('5. Pp (3 años)'!#REF!),"",'5. Pp (3 años)'!#REF!)</f>
        <v>#REF!</v>
      </c>
      <c r="C230" s="29" t="e">
        <f>IF(ISBLANK('5. Pp (3 años)'!#REF!),"",'5. Pp (3 años)'!#REF!)</f>
        <v>#REF!</v>
      </c>
      <c r="D230" s="31" t="e">
        <f>IF(ISBLANK('5. Pp (3 años)'!#REF!),"",'5. Pp (3 años)'!#REF!)</f>
        <v>#REF!</v>
      </c>
      <c r="E230" s="31" t="e">
        <f>IF(ISBLANK('5. Pp (3 años)'!#REF!),"",'5. Pp (3 años)'!#REF!)</f>
        <v>#REF!</v>
      </c>
      <c r="F230" s="31" t="e">
        <f>IF(ISBLANK('5. Pp (3 años)'!#REF!),"",'5. Pp (3 años)'!#REF!)</f>
        <v>#REF!</v>
      </c>
      <c r="G230" s="29" t="e">
        <f>IF(ISBLANK('5. Pp (3 años)'!#REF!),"",'5. Pp (3 años)'!#REF!)</f>
        <v>#REF!</v>
      </c>
      <c r="H230" s="29" t="e">
        <f>IF(ISBLANK('5. Pp (3 años)'!#REF!),"",'5. Pp (3 años)'!#REF!)</f>
        <v>#REF!</v>
      </c>
      <c r="I230" s="31" t="e">
        <f>IF(ISBLANK('5. Pp (3 años)'!#REF!),"",'5. Pp (3 años)'!#REF!)</f>
        <v>#REF!</v>
      </c>
      <c r="J230" s="31" t="e">
        <f>IF(ISBLANK('5. Pp (3 años)'!#REF!),"",'5. Pp (3 años)'!#REF!)</f>
        <v>#REF!</v>
      </c>
      <c r="K230" s="29" t="e">
        <f>IF(ISBLANK('5. Pp (3 años)'!#REF!),"",'5. Pp (3 años)'!#REF!)</f>
        <v>#REF!</v>
      </c>
      <c r="L230" s="31" t="e">
        <f>IF(ISBLANK('5. Pp (3 años)'!#REF!),"",'5. Pp (3 años)'!#REF!)</f>
        <v>#REF!</v>
      </c>
      <c r="M230" s="31" t="e">
        <f>IF(ISBLANK('5. Pp (3 años)'!#REF!),"",'5. Pp (3 años)'!#REF!)</f>
        <v>#REF!</v>
      </c>
      <c r="N230" s="31" t="e">
        <f>IF(ISBLANK('5. Pp (3 años)'!#REF!),"",'5. Pp (3 años)'!#REF!)</f>
        <v>#REF!</v>
      </c>
      <c r="O230" s="31" t="e">
        <f>IF(ISBLANK('5. Pp (3 años)'!#REF!),"",'5. Pp (3 años)'!#REF!)</f>
        <v>#REF!</v>
      </c>
      <c r="P230" s="204" t="e">
        <f>IF(ISBLANK('5. Pp (3 años)'!#REF!),"",'5. Pp (3 años)'!#REF!)</f>
        <v>#REF!</v>
      </c>
    </row>
    <row r="231" spans="2:16" ht="17.25">
      <c r="B231" s="93" t="e">
        <f>IF(ISBLANK('5. Pp (3 años)'!#REF!),"",'5. Pp (3 años)'!#REF!)</f>
        <v>#REF!</v>
      </c>
      <c r="C231" s="29" t="e">
        <f>IF(ISBLANK('5. Pp (3 años)'!#REF!),"",'5. Pp (3 años)'!#REF!)</f>
        <v>#REF!</v>
      </c>
      <c r="D231" s="31" t="e">
        <f>IF(ISBLANK('5. Pp (3 años)'!#REF!),"",'5. Pp (3 años)'!#REF!)</f>
        <v>#REF!</v>
      </c>
      <c r="E231" s="31" t="e">
        <f>IF(ISBLANK('5. Pp (3 años)'!#REF!),"",'5. Pp (3 años)'!#REF!)</f>
        <v>#REF!</v>
      </c>
      <c r="F231" s="31" t="e">
        <f>IF(ISBLANK('5. Pp (3 años)'!#REF!),"",'5. Pp (3 años)'!#REF!)</f>
        <v>#REF!</v>
      </c>
      <c r="G231" s="29" t="e">
        <f>IF(ISBLANK('5. Pp (3 años)'!#REF!),"",'5. Pp (3 años)'!#REF!)</f>
        <v>#REF!</v>
      </c>
      <c r="H231" s="29" t="e">
        <f>IF(ISBLANK('5. Pp (3 años)'!#REF!),"",'5. Pp (3 años)'!#REF!)</f>
        <v>#REF!</v>
      </c>
      <c r="I231" s="31" t="e">
        <f>IF(ISBLANK('5. Pp (3 años)'!#REF!),"",'5. Pp (3 años)'!#REF!)</f>
        <v>#REF!</v>
      </c>
      <c r="J231" s="31" t="e">
        <f>IF(ISBLANK('5. Pp (3 años)'!#REF!),"",'5. Pp (3 años)'!#REF!)</f>
        <v>#REF!</v>
      </c>
      <c r="K231" s="29" t="e">
        <f>IF(ISBLANK('5. Pp (3 años)'!#REF!),"",'5. Pp (3 años)'!#REF!)</f>
        <v>#REF!</v>
      </c>
      <c r="L231" s="31" t="e">
        <f>IF(ISBLANK('5. Pp (3 años)'!#REF!),"",'5. Pp (3 años)'!#REF!)</f>
        <v>#REF!</v>
      </c>
      <c r="M231" s="31" t="e">
        <f>IF(ISBLANK('5. Pp (3 años)'!#REF!),"",'5. Pp (3 años)'!#REF!)</f>
        <v>#REF!</v>
      </c>
      <c r="N231" s="31" t="e">
        <f>IF(ISBLANK('5. Pp (3 años)'!#REF!),"",'5. Pp (3 años)'!#REF!)</f>
        <v>#REF!</v>
      </c>
      <c r="O231" s="31" t="e">
        <f>IF(ISBLANK('5. Pp (3 años)'!#REF!),"",'5. Pp (3 años)'!#REF!)</f>
        <v>#REF!</v>
      </c>
      <c r="P231" s="204" t="e">
        <f>IF(ISBLANK('5. Pp (3 años)'!#REF!),"",'5. Pp (3 años)'!#REF!)</f>
        <v>#REF!</v>
      </c>
    </row>
    <row r="232" spans="2:16" ht="17.25">
      <c r="B232" s="93" t="e">
        <f>IF(ISBLANK('5. Pp (3 años)'!#REF!),"",'5. Pp (3 años)'!#REF!)</f>
        <v>#REF!</v>
      </c>
      <c r="C232" s="29" t="e">
        <f>IF(ISBLANK('5. Pp (3 años)'!#REF!),"",'5. Pp (3 años)'!#REF!)</f>
        <v>#REF!</v>
      </c>
      <c r="D232" s="31" t="e">
        <f>IF(ISBLANK('5. Pp (3 años)'!#REF!),"",'5. Pp (3 años)'!#REF!)</f>
        <v>#REF!</v>
      </c>
      <c r="E232" s="31" t="e">
        <f>IF(ISBLANK('5. Pp (3 años)'!#REF!),"",'5. Pp (3 años)'!#REF!)</f>
        <v>#REF!</v>
      </c>
      <c r="F232" s="31" t="e">
        <f>IF(ISBLANK('5. Pp (3 años)'!#REF!),"",'5. Pp (3 años)'!#REF!)</f>
        <v>#REF!</v>
      </c>
      <c r="G232" s="29" t="e">
        <f>IF(ISBLANK('5. Pp (3 años)'!#REF!),"",'5. Pp (3 años)'!#REF!)</f>
        <v>#REF!</v>
      </c>
      <c r="H232" s="29" t="e">
        <f>IF(ISBLANK('5. Pp (3 años)'!#REF!),"",'5. Pp (3 años)'!#REF!)</f>
        <v>#REF!</v>
      </c>
      <c r="I232" s="31" t="e">
        <f>IF(ISBLANK('5. Pp (3 años)'!#REF!),"",'5. Pp (3 años)'!#REF!)</f>
        <v>#REF!</v>
      </c>
      <c r="J232" s="31" t="e">
        <f>IF(ISBLANK('5. Pp (3 años)'!#REF!),"",'5. Pp (3 años)'!#REF!)</f>
        <v>#REF!</v>
      </c>
      <c r="K232" s="29" t="e">
        <f>IF(ISBLANK('5. Pp (3 años)'!#REF!),"",'5. Pp (3 años)'!#REF!)</f>
        <v>#REF!</v>
      </c>
      <c r="L232" s="31" t="e">
        <f>IF(ISBLANK('5. Pp (3 años)'!#REF!),"",'5. Pp (3 años)'!#REF!)</f>
        <v>#REF!</v>
      </c>
      <c r="M232" s="31" t="e">
        <f>IF(ISBLANK('5. Pp (3 años)'!#REF!),"",'5. Pp (3 años)'!#REF!)</f>
        <v>#REF!</v>
      </c>
      <c r="N232" s="31" t="e">
        <f>IF(ISBLANK('5. Pp (3 años)'!#REF!),"",'5. Pp (3 años)'!#REF!)</f>
        <v>#REF!</v>
      </c>
      <c r="O232" s="31" t="e">
        <f>IF(ISBLANK('5. Pp (3 años)'!#REF!),"",'5. Pp (3 años)'!#REF!)</f>
        <v>#REF!</v>
      </c>
      <c r="P232" s="204" t="e">
        <f>IF(ISBLANK('5. Pp (3 años)'!#REF!),"",'5. Pp (3 años)'!#REF!)</f>
        <v>#REF!</v>
      </c>
    </row>
    <row r="233" spans="2:16" ht="17.25">
      <c r="B233" s="89" t="e">
        <f>IF(ISBLANK('5. Pp (3 años)'!#REF!),"",'5. Pp (3 años)'!#REF!)</f>
        <v>#REF!</v>
      </c>
      <c r="C233" s="64" t="e">
        <f>IF(ISBLANK('5. Pp (3 años)'!#REF!),"",'5. Pp (3 años)'!#REF!)</f>
        <v>#REF!</v>
      </c>
      <c r="D233" s="91" t="e">
        <f>IF(ISBLANK('5. Pp (3 años)'!#REF!),"",'5. Pp (3 años)'!#REF!)</f>
        <v>#REF!</v>
      </c>
      <c r="E233" s="91" t="e">
        <f>IF(ISBLANK('5. Pp (3 años)'!#REF!),"",'5. Pp (3 años)'!#REF!)</f>
        <v>#REF!</v>
      </c>
      <c r="F233" s="91" t="e">
        <f>IF(ISBLANK('5. Pp (3 años)'!#REF!),"",'5. Pp (3 años)'!#REF!)</f>
        <v>#REF!</v>
      </c>
      <c r="G233" s="64" t="e">
        <f>IF(ISBLANK('5. Pp (3 años)'!#REF!),"",'5. Pp (3 años)'!#REF!)</f>
        <v>#REF!</v>
      </c>
      <c r="H233" s="64" t="e">
        <f>IF(ISBLANK('5. Pp (3 años)'!#REF!),"",'5. Pp (3 años)'!#REF!)</f>
        <v>#REF!</v>
      </c>
      <c r="I233" s="91" t="e">
        <f>IF(ISBLANK('5. Pp (3 años)'!#REF!),"",'5. Pp (3 años)'!#REF!)</f>
        <v>#REF!</v>
      </c>
      <c r="J233" s="91" t="e">
        <f>IF(ISBLANK('5. Pp (3 años)'!#REF!),"",'5. Pp (3 años)'!#REF!)</f>
        <v>#REF!</v>
      </c>
      <c r="K233" s="64" t="e">
        <f>IF(ISBLANK('5. Pp (3 años)'!#REF!),"",'5. Pp (3 años)'!#REF!)</f>
        <v>#REF!</v>
      </c>
      <c r="L233" s="91" t="e">
        <f>IF(ISBLANK('5. Pp (3 años)'!#REF!),"",'5. Pp (3 años)'!#REF!)</f>
        <v>#REF!</v>
      </c>
      <c r="M233" s="91" t="e">
        <f>IF(ISBLANK('5. Pp (3 años)'!#REF!),"",'5. Pp (3 años)'!#REF!)</f>
        <v>#REF!</v>
      </c>
      <c r="N233" s="91" t="e">
        <f>IF(ISBLANK('5. Pp (3 años)'!#REF!),"",'5. Pp (3 años)'!#REF!)</f>
        <v>#REF!</v>
      </c>
      <c r="O233" s="91" t="e">
        <f>IF(ISBLANK('5. Pp (3 años)'!#REF!),"",'5. Pp (3 años)'!#REF!)</f>
        <v>#REF!</v>
      </c>
      <c r="P233" s="92" t="e">
        <f>IF(ISBLANK('5. Pp (3 años)'!#REF!),"",'5. Pp (3 años)'!#REF!)</f>
        <v>#REF!</v>
      </c>
    </row>
    <row r="234" spans="2:16" ht="17.25">
      <c r="B234" s="93" t="e">
        <f>IF(ISBLANK('5. Pp (3 años)'!#REF!),"",'5. Pp (3 años)'!#REF!)</f>
        <v>#REF!</v>
      </c>
      <c r="C234" s="29" t="e">
        <f>IF(ISBLANK('5. Pp (3 años)'!#REF!),"",'5. Pp (3 años)'!#REF!)</f>
        <v>#REF!</v>
      </c>
      <c r="D234" s="31" t="e">
        <f>IF(ISBLANK('5. Pp (3 años)'!#REF!),"",'5. Pp (3 años)'!#REF!)</f>
        <v>#REF!</v>
      </c>
      <c r="E234" s="31" t="e">
        <f>IF(ISBLANK('5. Pp (3 años)'!#REF!),"",'5. Pp (3 años)'!#REF!)</f>
        <v>#REF!</v>
      </c>
      <c r="F234" s="31" t="e">
        <f>IF(ISBLANK('5. Pp (3 años)'!#REF!),"",'5. Pp (3 años)'!#REF!)</f>
        <v>#REF!</v>
      </c>
      <c r="G234" s="29" t="e">
        <f>IF(ISBLANK('5. Pp (3 años)'!#REF!),"",'5. Pp (3 años)'!#REF!)</f>
        <v>#REF!</v>
      </c>
      <c r="H234" s="29" t="e">
        <f>IF(ISBLANK('5. Pp (3 años)'!#REF!),"",'5. Pp (3 años)'!#REF!)</f>
        <v>#REF!</v>
      </c>
      <c r="I234" s="31" t="e">
        <f>IF(ISBLANK('5. Pp (3 años)'!#REF!),"",'5. Pp (3 años)'!#REF!)</f>
        <v>#REF!</v>
      </c>
      <c r="J234" s="31" t="e">
        <f>IF(ISBLANK('5. Pp (3 años)'!#REF!),"",'5. Pp (3 años)'!#REF!)</f>
        <v>#REF!</v>
      </c>
      <c r="K234" s="29" t="e">
        <f>IF(ISBLANK('5. Pp (3 años)'!#REF!),"",'5. Pp (3 años)'!#REF!)</f>
        <v>#REF!</v>
      </c>
      <c r="L234" s="31" t="e">
        <f>IF(ISBLANK('5. Pp (3 años)'!#REF!),"",'5. Pp (3 años)'!#REF!)</f>
        <v>#REF!</v>
      </c>
      <c r="M234" s="31" t="e">
        <f>IF(ISBLANK('5. Pp (3 años)'!#REF!),"",'5. Pp (3 años)'!#REF!)</f>
        <v>#REF!</v>
      </c>
      <c r="N234" s="31" t="e">
        <f>IF(ISBLANK('5. Pp (3 años)'!#REF!),"",'5. Pp (3 años)'!#REF!)</f>
        <v>#REF!</v>
      </c>
      <c r="O234" s="31" t="e">
        <f>IF(ISBLANK('5. Pp (3 años)'!#REF!),"",'5. Pp (3 años)'!#REF!)</f>
        <v>#REF!</v>
      </c>
      <c r="P234" s="204" t="e">
        <f>IF(ISBLANK('5. Pp (3 años)'!#REF!),"",'5. Pp (3 años)'!#REF!)</f>
        <v>#REF!</v>
      </c>
    </row>
    <row r="235" spans="2:16" ht="17.25">
      <c r="B235" s="93" t="e">
        <f>IF(ISBLANK('5. Pp (3 años)'!#REF!),"",'5. Pp (3 años)'!#REF!)</f>
        <v>#REF!</v>
      </c>
      <c r="C235" s="29" t="e">
        <f>IF(ISBLANK('5. Pp (3 años)'!#REF!),"",'5. Pp (3 años)'!#REF!)</f>
        <v>#REF!</v>
      </c>
      <c r="D235" s="31" t="e">
        <f>IF(ISBLANK('5. Pp (3 años)'!#REF!),"",'5. Pp (3 años)'!#REF!)</f>
        <v>#REF!</v>
      </c>
      <c r="E235" s="31" t="e">
        <f>IF(ISBLANK('5. Pp (3 años)'!#REF!),"",'5. Pp (3 años)'!#REF!)</f>
        <v>#REF!</v>
      </c>
      <c r="F235" s="31" t="e">
        <f>IF(ISBLANK('5. Pp (3 años)'!#REF!),"",'5. Pp (3 años)'!#REF!)</f>
        <v>#REF!</v>
      </c>
      <c r="G235" s="29" t="e">
        <f>IF(ISBLANK('5. Pp (3 años)'!#REF!),"",'5. Pp (3 años)'!#REF!)</f>
        <v>#REF!</v>
      </c>
      <c r="H235" s="29" t="e">
        <f>IF(ISBLANK('5. Pp (3 años)'!#REF!),"",'5. Pp (3 años)'!#REF!)</f>
        <v>#REF!</v>
      </c>
      <c r="I235" s="31" t="e">
        <f>IF(ISBLANK('5. Pp (3 años)'!#REF!),"",'5. Pp (3 años)'!#REF!)</f>
        <v>#REF!</v>
      </c>
      <c r="J235" s="31" t="e">
        <f>IF(ISBLANK('5. Pp (3 años)'!#REF!),"",'5. Pp (3 años)'!#REF!)</f>
        <v>#REF!</v>
      </c>
      <c r="K235" s="29" t="e">
        <f>IF(ISBLANK('5. Pp (3 años)'!#REF!),"",'5. Pp (3 años)'!#REF!)</f>
        <v>#REF!</v>
      </c>
      <c r="L235" s="31" t="e">
        <f>IF(ISBLANK('5. Pp (3 años)'!#REF!),"",'5. Pp (3 años)'!#REF!)</f>
        <v>#REF!</v>
      </c>
      <c r="M235" s="31" t="e">
        <f>IF(ISBLANK('5. Pp (3 años)'!#REF!),"",'5. Pp (3 años)'!#REF!)</f>
        <v>#REF!</v>
      </c>
      <c r="N235" s="31" t="e">
        <f>IF(ISBLANK('5. Pp (3 años)'!#REF!),"",'5. Pp (3 años)'!#REF!)</f>
        <v>#REF!</v>
      </c>
      <c r="O235" s="31" t="e">
        <f>IF(ISBLANK('5. Pp (3 años)'!#REF!),"",'5. Pp (3 años)'!#REF!)</f>
        <v>#REF!</v>
      </c>
      <c r="P235" s="204" t="e">
        <f>IF(ISBLANK('5. Pp (3 años)'!#REF!),"",'5. Pp (3 años)'!#REF!)</f>
        <v>#REF!</v>
      </c>
    </row>
    <row r="236" spans="2:16" ht="17.25">
      <c r="B236" s="93" t="e">
        <f>IF(ISBLANK('5. Pp (3 años)'!#REF!),"",'5. Pp (3 años)'!#REF!)</f>
        <v>#REF!</v>
      </c>
      <c r="C236" s="29" t="e">
        <f>IF(ISBLANK('5. Pp (3 años)'!#REF!),"",'5. Pp (3 años)'!#REF!)</f>
        <v>#REF!</v>
      </c>
      <c r="D236" s="31" t="e">
        <f>IF(ISBLANK('5. Pp (3 años)'!#REF!),"",'5. Pp (3 años)'!#REF!)</f>
        <v>#REF!</v>
      </c>
      <c r="E236" s="31" t="e">
        <f>IF(ISBLANK('5. Pp (3 años)'!#REF!),"",'5. Pp (3 años)'!#REF!)</f>
        <v>#REF!</v>
      </c>
      <c r="F236" s="31" t="e">
        <f>IF(ISBLANK('5. Pp (3 años)'!#REF!),"",'5. Pp (3 años)'!#REF!)</f>
        <v>#REF!</v>
      </c>
      <c r="G236" s="29" t="e">
        <f>IF(ISBLANK('5. Pp (3 años)'!#REF!),"",'5. Pp (3 años)'!#REF!)</f>
        <v>#REF!</v>
      </c>
      <c r="H236" s="29" t="e">
        <f>IF(ISBLANK('5. Pp (3 años)'!#REF!),"",'5. Pp (3 años)'!#REF!)</f>
        <v>#REF!</v>
      </c>
      <c r="I236" s="31" t="e">
        <f>IF(ISBLANK('5. Pp (3 años)'!#REF!),"",'5. Pp (3 años)'!#REF!)</f>
        <v>#REF!</v>
      </c>
      <c r="J236" s="31" t="e">
        <f>IF(ISBLANK('5. Pp (3 años)'!#REF!),"",'5. Pp (3 años)'!#REF!)</f>
        <v>#REF!</v>
      </c>
      <c r="K236" s="29" t="e">
        <f>IF(ISBLANK('5. Pp (3 años)'!#REF!),"",'5. Pp (3 años)'!#REF!)</f>
        <v>#REF!</v>
      </c>
      <c r="L236" s="31" t="e">
        <f>IF(ISBLANK('5. Pp (3 años)'!#REF!),"",'5. Pp (3 años)'!#REF!)</f>
        <v>#REF!</v>
      </c>
      <c r="M236" s="31" t="e">
        <f>IF(ISBLANK('5. Pp (3 años)'!#REF!),"",'5. Pp (3 años)'!#REF!)</f>
        <v>#REF!</v>
      </c>
      <c r="N236" s="31" t="e">
        <f>IF(ISBLANK('5. Pp (3 años)'!#REF!),"",'5. Pp (3 años)'!#REF!)</f>
        <v>#REF!</v>
      </c>
      <c r="O236" s="31" t="e">
        <f>IF(ISBLANK('5. Pp (3 años)'!#REF!),"",'5. Pp (3 años)'!#REF!)</f>
        <v>#REF!</v>
      </c>
      <c r="P236" s="204" t="e">
        <f>IF(ISBLANK('5. Pp (3 años)'!#REF!),"",'5. Pp (3 años)'!#REF!)</f>
        <v>#REF!</v>
      </c>
    </row>
    <row r="237" spans="2:16" ht="17.25">
      <c r="B237" s="93" t="e">
        <f>IF(ISBLANK('5. Pp (3 años)'!#REF!),"",'5. Pp (3 años)'!#REF!)</f>
        <v>#REF!</v>
      </c>
      <c r="C237" s="29" t="e">
        <f>IF(ISBLANK('5. Pp (3 años)'!#REF!),"",'5. Pp (3 años)'!#REF!)</f>
        <v>#REF!</v>
      </c>
      <c r="D237" s="31" t="e">
        <f>IF(ISBLANK('5. Pp (3 años)'!#REF!),"",'5. Pp (3 años)'!#REF!)</f>
        <v>#REF!</v>
      </c>
      <c r="E237" s="31" t="e">
        <f>IF(ISBLANK('5. Pp (3 años)'!#REF!),"",'5. Pp (3 años)'!#REF!)</f>
        <v>#REF!</v>
      </c>
      <c r="F237" s="31" t="e">
        <f>IF(ISBLANK('5. Pp (3 años)'!#REF!),"",'5. Pp (3 años)'!#REF!)</f>
        <v>#REF!</v>
      </c>
      <c r="G237" s="29" t="e">
        <f>IF(ISBLANK('5. Pp (3 años)'!#REF!),"",'5. Pp (3 años)'!#REF!)</f>
        <v>#REF!</v>
      </c>
      <c r="H237" s="29" t="e">
        <f>IF(ISBLANK('5. Pp (3 años)'!#REF!),"",'5. Pp (3 años)'!#REF!)</f>
        <v>#REF!</v>
      </c>
      <c r="I237" s="31" t="e">
        <f>IF(ISBLANK('5. Pp (3 años)'!#REF!),"",'5. Pp (3 años)'!#REF!)</f>
        <v>#REF!</v>
      </c>
      <c r="J237" s="31" t="e">
        <f>IF(ISBLANK('5. Pp (3 años)'!#REF!),"",'5. Pp (3 años)'!#REF!)</f>
        <v>#REF!</v>
      </c>
      <c r="K237" s="29" t="e">
        <f>IF(ISBLANK('5. Pp (3 años)'!#REF!),"",'5. Pp (3 años)'!#REF!)</f>
        <v>#REF!</v>
      </c>
      <c r="L237" s="31" t="e">
        <f>IF(ISBLANK('5. Pp (3 años)'!#REF!),"",'5. Pp (3 años)'!#REF!)</f>
        <v>#REF!</v>
      </c>
      <c r="M237" s="31" t="e">
        <f>IF(ISBLANK('5. Pp (3 años)'!#REF!),"",'5. Pp (3 años)'!#REF!)</f>
        <v>#REF!</v>
      </c>
      <c r="N237" s="31" t="e">
        <f>IF(ISBLANK('5. Pp (3 años)'!#REF!),"",'5. Pp (3 años)'!#REF!)</f>
        <v>#REF!</v>
      </c>
      <c r="O237" s="31" t="e">
        <f>IF(ISBLANK('5. Pp (3 años)'!#REF!),"",'5. Pp (3 años)'!#REF!)</f>
        <v>#REF!</v>
      </c>
      <c r="P237" s="204" t="e">
        <f>IF(ISBLANK('5. Pp (3 años)'!#REF!),"",'5. Pp (3 años)'!#REF!)</f>
        <v>#REF!</v>
      </c>
    </row>
    <row r="238" spans="2:16" ht="17.25">
      <c r="B238" s="93" t="e">
        <f>IF(ISBLANK('5. Pp (3 años)'!#REF!),"",'5. Pp (3 años)'!#REF!)</f>
        <v>#REF!</v>
      </c>
      <c r="C238" s="29" t="e">
        <f>IF(ISBLANK('5. Pp (3 años)'!#REF!),"",'5. Pp (3 años)'!#REF!)</f>
        <v>#REF!</v>
      </c>
      <c r="D238" s="31" t="e">
        <f>IF(ISBLANK('5. Pp (3 años)'!#REF!),"",'5. Pp (3 años)'!#REF!)</f>
        <v>#REF!</v>
      </c>
      <c r="E238" s="31" t="e">
        <f>IF(ISBLANK('5. Pp (3 años)'!#REF!),"",'5. Pp (3 años)'!#REF!)</f>
        <v>#REF!</v>
      </c>
      <c r="F238" s="31" t="e">
        <f>IF(ISBLANK('5. Pp (3 años)'!#REF!),"",'5. Pp (3 años)'!#REF!)</f>
        <v>#REF!</v>
      </c>
      <c r="G238" s="29" t="e">
        <f>IF(ISBLANK('5. Pp (3 años)'!#REF!),"",'5. Pp (3 años)'!#REF!)</f>
        <v>#REF!</v>
      </c>
      <c r="H238" s="29" t="e">
        <f>IF(ISBLANK('5. Pp (3 años)'!#REF!),"",'5. Pp (3 años)'!#REF!)</f>
        <v>#REF!</v>
      </c>
      <c r="I238" s="31" t="e">
        <f>IF(ISBLANK('5. Pp (3 años)'!#REF!),"",'5. Pp (3 años)'!#REF!)</f>
        <v>#REF!</v>
      </c>
      <c r="J238" s="31" t="e">
        <f>IF(ISBLANK('5. Pp (3 años)'!#REF!),"",'5. Pp (3 años)'!#REF!)</f>
        <v>#REF!</v>
      </c>
      <c r="K238" s="29" t="e">
        <f>IF(ISBLANK('5. Pp (3 años)'!#REF!),"",'5. Pp (3 años)'!#REF!)</f>
        <v>#REF!</v>
      </c>
      <c r="L238" s="31" t="e">
        <f>IF(ISBLANK('5. Pp (3 años)'!#REF!),"",'5. Pp (3 años)'!#REF!)</f>
        <v>#REF!</v>
      </c>
      <c r="M238" s="31" t="e">
        <f>IF(ISBLANK('5. Pp (3 años)'!#REF!),"",'5. Pp (3 años)'!#REF!)</f>
        <v>#REF!</v>
      </c>
      <c r="N238" s="31" t="e">
        <f>IF(ISBLANK('5. Pp (3 años)'!#REF!),"",'5. Pp (3 años)'!#REF!)</f>
        <v>#REF!</v>
      </c>
      <c r="O238" s="31" t="e">
        <f>IF(ISBLANK('5. Pp (3 años)'!#REF!),"",'5. Pp (3 años)'!#REF!)</f>
        <v>#REF!</v>
      </c>
      <c r="P238" s="204" t="e">
        <f>IF(ISBLANK('5. Pp (3 años)'!#REF!),"",'5. Pp (3 años)'!#REF!)</f>
        <v>#REF!</v>
      </c>
    </row>
    <row r="239" spans="2:16" ht="17.25">
      <c r="B239" s="93" t="e">
        <f>IF(ISBLANK('5. Pp (3 años)'!#REF!),"",'5. Pp (3 años)'!#REF!)</f>
        <v>#REF!</v>
      </c>
      <c r="C239" s="29" t="e">
        <f>IF(ISBLANK('5. Pp (3 años)'!#REF!),"",'5. Pp (3 años)'!#REF!)</f>
        <v>#REF!</v>
      </c>
      <c r="D239" s="31" t="e">
        <f>IF(ISBLANK('5. Pp (3 años)'!#REF!),"",'5. Pp (3 años)'!#REF!)</f>
        <v>#REF!</v>
      </c>
      <c r="E239" s="31" t="e">
        <f>IF(ISBLANK('5. Pp (3 años)'!#REF!),"",'5. Pp (3 años)'!#REF!)</f>
        <v>#REF!</v>
      </c>
      <c r="F239" s="31" t="e">
        <f>IF(ISBLANK('5. Pp (3 años)'!#REF!),"",'5. Pp (3 años)'!#REF!)</f>
        <v>#REF!</v>
      </c>
      <c r="G239" s="29" t="e">
        <f>IF(ISBLANK('5. Pp (3 años)'!#REF!),"",'5. Pp (3 años)'!#REF!)</f>
        <v>#REF!</v>
      </c>
      <c r="H239" s="29" t="e">
        <f>IF(ISBLANK('5. Pp (3 años)'!#REF!),"",'5. Pp (3 años)'!#REF!)</f>
        <v>#REF!</v>
      </c>
      <c r="I239" s="31" t="e">
        <f>IF(ISBLANK('5. Pp (3 años)'!#REF!),"",'5. Pp (3 años)'!#REF!)</f>
        <v>#REF!</v>
      </c>
      <c r="J239" s="31" t="e">
        <f>IF(ISBLANK('5. Pp (3 años)'!#REF!),"",'5. Pp (3 años)'!#REF!)</f>
        <v>#REF!</v>
      </c>
      <c r="K239" s="29" t="e">
        <f>IF(ISBLANK('5. Pp (3 años)'!#REF!),"",'5. Pp (3 años)'!#REF!)</f>
        <v>#REF!</v>
      </c>
      <c r="L239" s="31" t="e">
        <f>IF(ISBLANK('5. Pp (3 años)'!#REF!),"",'5. Pp (3 años)'!#REF!)</f>
        <v>#REF!</v>
      </c>
      <c r="M239" s="31" t="e">
        <f>IF(ISBLANK('5. Pp (3 años)'!#REF!),"",'5. Pp (3 años)'!#REF!)</f>
        <v>#REF!</v>
      </c>
      <c r="N239" s="31" t="e">
        <f>IF(ISBLANK('5. Pp (3 años)'!#REF!),"",'5. Pp (3 años)'!#REF!)</f>
        <v>#REF!</v>
      </c>
      <c r="O239" s="31" t="e">
        <f>IF(ISBLANK('5. Pp (3 años)'!#REF!),"",'5. Pp (3 años)'!#REF!)</f>
        <v>#REF!</v>
      </c>
      <c r="P239" s="204" t="e">
        <f>IF(ISBLANK('5. Pp (3 años)'!#REF!),"",'5. Pp (3 años)'!#REF!)</f>
        <v>#REF!</v>
      </c>
    </row>
    <row r="240" spans="2:16" ht="17.25">
      <c r="B240" s="93" t="e">
        <f>IF(ISBLANK('5. Pp (3 años)'!#REF!),"",'5. Pp (3 años)'!#REF!)</f>
        <v>#REF!</v>
      </c>
      <c r="C240" s="29" t="e">
        <f>IF(ISBLANK('5. Pp (3 años)'!#REF!),"",'5. Pp (3 años)'!#REF!)</f>
        <v>#REF!</v>
      </c>
      <c r="D240" s="31" t="e">
        <f>IF(ISBLANK('5. Pp (3 años)'!#REF!),"",'5. Pp (3 años)'!#REF!)</f>
        <v>#REF!</v>
      </c>
      <c r="E240" s="31" t="e">
        <f>IF(ISBLANK('5. Pp (3 años)'!#REF!),"",'5. Pp (3 años)'!#REF!)</f>
        <v>#REF!</v>
      </c>
      <c r="F240" s="31" t="e">
        <f>IF(ISBLANK('5. Pp (3 años)'!#REF!),"",'5. Pp (3 años)'!#REF!)</f>
        <v>#REF!</v>
      </c>
      <c r="G240" s="29" t="e">
        <f>IF(ISBLANK('5. Pp (3 años)'!#REF!),"",'5. Pp (3 años)'!#REF!)</f>
        <v>#REF!</v>
      </c>
      <c r="H240" s="29" t="e">
        <f>IF(ISBLANK('5. Pp (3 años)'!#REF!),"",'5. Pp (3 años)'!#REF!)</f>
        <v>#REF!</v>
      </c>
      <c r="I240" s="31" t="e">
        <f>IF(ISBLANK('5. Pp (3 años)'!#REF!),"",'5. Pp (3 años)'!#REF!)</f>
        <v>#REF!</v>
      </c>
      <c r="J240" s="31" t="e">
        <f>IF(ISBLANK('5. Pp (3 años)'!#REF!),"",'5. Pp (3 años)'!#REF!)</f>
        <v>#REF!</v>
      </c>
      <c r="K240" s="29" t="e">
        <f>IF(ISBLANK('5. Pp (3 años)'!#REF!),"",'5. Pp (3 años)'!#REF!)</f>
        <v>#REF!</v>
      </c>
      <c r="L240" s="31" t="e">
        <f>IF(ISBLANK('5. Pp (3 años)'!#REF!),"",'5. Pp (3 años)'!#REF!)</f>
        <v>#REF!</v>
      </c>
      <c r="M240" s="31" t="e">
        <f>IF(ISBLANK('5. Pp (3 años)'!#REF!),"",'5. Pp (3 años)'!#REF!)</f>
        <v>#REF!</v>
      </c>
      <c r="N240" s="31" t="e">
        <f>IF(ISBLANK('5. Pp (3 años)'!#REF!),"",'5. Pp (3 años)'!#REF!)</f>
        <v>#REF!</v>
      </c>
      <c r="O240" s="31" t="e">
        <f>IF(ISBLANK('5. Pp (3 años)'!#REF!),"",'5. Pp (3 años)'!#REF!)</f>
        <v>#REF!</v>
      </c>
      <c r="P240" s="204" t="e">
        <f>IF(ISBLANK('5. Pp (3 años)'!#REF!),"",'5. Pp (3 años)'!#REF!)</f>
        <v>#REF!</v>
      </c>
    </row>
    <row r="241" spans="2:16" ht="17.25">
      <c r="B241" s="89" t="e">
        <f>IF(ISBLANK('5. Pp (3 años)'!#REF!),"",'5. Pp (3 años)'!#REF!)</f>
        <v>#REF!</v>
      </c>
      <c r="C241" s="64" t="e">
        <f>IF(ISBLANK('5. Pp (3 años)'!#REF!),"",'5. Pp (3 años)'!#REF!)</f>
        <v>#REF!</v>
      </c>
      <c r="D241" s="91" t="e">
        <f>IF(ISBLANK('5. Pp (3 años)'!#REF!),"",'5. Pp (3 años)'!#REF!)</f>
        <v>#REF!</v>
      </c>
      <c r="E241" s="91" t="e">
        <f>IF(ISBLANK('5. Pp (3 años)'!#REF!),"",'5. Pp (3 años)'!#REF!)</f>
        <v>#REF!</v>
      </c>
      <c r="F241" s="91" t="e">
        <f>IF(ISBLANK('5. Pp (3 años)'!#REF!),"",'5. Pp (3 años)'!#REF!)</f>
        <v>#REF!</v>
      </c>
      <c r="G241" s="64" t="e">
        <f>IF(ISBLANK('5. Pp (3 años)'!#REF!),"",'5. Pp (3 años)'!#REF!)</f>
        <v>#REF!</v>
      </c>
      <c r="H241" s="64" t="e">
        <f>IF(ISBLANK('5. Pp (3 años)'!#REF!),"",'5. Pp (3 años)'!#REF!)</f>
        <v>#REF!</v>
      </c>
      <c r="I241" s="91" t="e">
        <f>IF(ISBLANK('5. Pp (3 años)'!#REF!),"",'5. Pp (3 años)'!#REF!)</f>
        <v>#REF!</v>
      </c>
      <c r="J241" s="91" t="e">
        <f>IF(ISBLANK('5. Pp (3 años)'!#REF!),"",'5. Pp (3 años)'!#REF!)</f>
        <v>#REF!</v>
      </c>
      <c r="K241" s="64" t="e">
        <f>IF(ISBLANK('5. Pp (3 años)'!#REF!),"",'5. Pp (3 años)'!#REF!)</f>
        <v>#REF!</v>
      </c>
      <c r="L241" s="91" t="e">
        <f>IF(ISBLANK('5. Pp (3 años)'!#REF!),"",'5. Pp (3 años)'!#REF!)</f>
        <v>#REF!</v>
      </c>
      <c r="M241" s="91" t="e">
        <f>IF(ISBLANK('5. Pp (3 años)'!#REF!),"",'5. Pp (3 años)'!#REF!)</f>
        <v>#REF!</v>
      </c>
      <c r="N241" s="91" t="e">
        <f>IF(ISBLANK('5. Pp (3 años)'!#REF!),"",'5. Pp (3 años)'!#REF!)</f>
        <v>#REF!</v>
      </c>
      <c r="O241" s="91" t="e">
        <f>IF(ISBLANK('5. Pp (3 años)'!#REF!),"",'5. Pp (3 años)'!#REF!)</f>
        <v>#REF!</v>
      </c>
      <c r="P241" s="92" t="e">
        <f>IF(ISBLANK('5. Pp (3 años)'!#REF!),"",'5. Pp (3 años)'!#REF!)</f>
        <v>#REF!</v>
      </c>
    </row>
    <row r="242" spans="2:16" ht="17.25">
      <c r="B242" s="93" t="e">
        <f>IF(ISBLANK('5. Pp (3 años)'!#REF!),"",'5. Pp (3 años)'!#REF!)</f>
        <v>#REF!</v>
      </c>
      <c r="C242" s="29" t="e">
        <f>IF(ISBLANK('5. Pp (3 años)'!#REF!),"",'5. Pp (3 años)'!#REF!)</f>
        <v>#REF!</v>
      </c>
      <c r="D242" s="31" t="e">
        <f>IF(ISBLANK('5. Pp (3 años)'!#REF!),"",'5. Pp (3 años)'!#REF!)</f>
        <v>#REF!</v>
      </c>
      <c r="E242" s="31" t="e">
        <f>IF(ISBLANK('5. Pp (3 años)'!#REF!),"",'5. Pp (3 años)'!#REF!)</f>
        <v>#REF!</v>
      </c>
      <c r="F242" s="31" t="e">
        <f>IF(ISBLANK('5. Pp (3 años)'!#REF!),"",'5. Pp (3 años)'!#REF!)</f>
        <v>#REF!</v>
      </c>
      <c r="G242" s="29" t="e">
        <f>IF(ISBLANK('5. Pp (3 años)'!#REF!),"",'5. Pp (3 años)'!#REF!)</f>
        <v>#REF!</v>
      </c>
      <c r="H242" s="29" t="e">
        <f>IF(ISBLANK('5. Pp (3 años)'!#REF!),"",'5. Pp (3 años)'!#REF!)</f>
        <v>#REF!</v>
      </c>
      <c r="I242" s="31" t="e">
        <f>IF(ISBLANK('5. Pp (3 años)'!#REF!),"",'5. Pp (3 años)'!#REF!)</f>
        <v>#REF!</v>
      </c>
      <c r="J242" s="31" t="e">
        <f>IF(ISBLANK('5. Pp (3 años)'!#REF!),"",'5. Pp (3 años)'!#REF!)</f>
        <v>#REF!</v>
      </c>
      <c r="K242" s="29" t="e">
        <f>IF(ISBLANK('5. Pp (3 años)'!#REF!),"",'5. Pp (3 años)'!#REF!)</f>
        <v>#REF!</v>
      </c>
      <c r="L242" s="31" t="e">
        <f>IF(ISBLANK('5. Pp (3 años)'!#REF!),"",'5. Pp (3 años)'!#REF!)</f>
        <v>#REF!</v>
      </c>
      <c r="M242" s="31" t="e">
        <f>IF(ISBLANK('5. Pp (3 años)'!#REF!),"",'5. Pp (3 años)'!#REF!)</f>
        <v>#REF!</v>
      </c>
      <c r="N242" s="31" t="e">
        <f>IF(ISBLANK('5. Pp (3 años)'!#REF!),"",'5. Pp (3 años)'!#REF!)</f>
        <v>#REF!</v>
      </c>
      <c r="O242" s="31" t="e">
        <f>IF(ISBLANK('5. Pp (3 años)'!#REF!),"",'5. Pp (3 años)'!#REF!)</f>
        <v>#REF!</v>
      </c>
      <c r="P242" s="204" t="e">
        <f>IF(ISBLANK('5. Pp (3 años)'!#REF!),"",'5. Pp (3 años)'!#REF!)</f>
        <v>#REF!</v>
      </c>
    </row>
    <row r="243" spans="2:16" ht="17.25">
      <c r="B243" s="93" t="e">
        <f>IF(ISBLANK('5. Pp (3 años)'!#REF!),"",'5. Pp (3 años)'!#REF!)</f>
        <v>#REF!</v>
      </c>
      <c r="C243" s="29" t="e">
        <f>IF(ISBLANK('5. Pp (3 años)'!#REF!),"",'5. Pp (3 años)'!#REF!)</f>
        <v>#REF!</v>
      </c>
      <c r="D243" s="31" t="e">
        <f>IF(ISBLANK('5. Pp (3 años)'!#REF!),"",'5. Pp (3 años)'!#REF!)</f>
        <v>#REF!</v>
      </c>
      <c r="E243" s="31" t="e">
        <f>IF(ISBLANK('5. Pp (3 años)'!#REF!),"",'5. Pp (3 años)'!#REF!)</f>
        <v>#REF!</v>
      </c>
      <c r="F243" s="31" t="e">
        <f>IF(ISBLANK('5. Pp (3 años)'!#REF!),"",'5. Pp (3 años)'!#REF!)</f>
        <v>#REF!</v>
      </c>
      <c r="G243" s="29" t="e">
        <f>IF(ISBLANK('5. Pp (3 años)'!#REF!),"",'5. Pp (3 años)'!#REF!)</f>
        <v>#REF!</v>
      </c>
      <c r="H243" s="29" t="e">
        <f>IF(ISBLANK('5. Pp (3 años)'!#REF!),"",'5. Pp (3 años)'!#REF!)</f>
        <v>#REF!</v>
      </c>
      <c r="I243" s="31" t="e">
        <f>IF(ISBLANK('5. Pp (3 años)'!#REF!),"",'5. Pp (3 años)'!#REF!)</f>
        <v>#REF!</v>
      </c>
      <c r="J243" s="31" t="e">
        <f>IF(ISBLANK('5. Pp (3 años)'!#REF!),"",'5. Pp (3 años)'!#REF!)</f>
        <v>#REF!</v>
      </c>
      <c r="K243" s="29" t="e">
        <f>IF(ISBLANK('5. Pp (3 años)'!#REF!),"",'5. Pp (3 años)'!#REF!)</f>
        <v>#REF!</v>
      </c>
      <c r="L243" s="31" t="e">
        <f>IF(ISBLANK('5. Pp (3 años)'!#REF!),"",'5. Pp (3 años)'!#REF!)</f>
        <v>#REF!</v>
      </c>
      <c r="M243" s="31" t="e">
        <f>IF(ISBLANK('5. Pp (3 años)'!#REF!),"",'5. Pp (3 años)'!#REF!)</f>
        <v>#REF!</v>
      </c>
      <c r="N243" s="31" t="e">
        <f>IF(ISBLANK('5. Pp (3 años)'!#REF!),"",'5. Pp (3 años)'!#REF!)</f>
        <v>#REF!</v>
      </c>
      <c r="O243" s="31" t="e">
        <f>IF(ISBLANK('5. Pp (3 años)'!#REF!),"",'5. Pp (3 años)'!#REF!)</f>
        <v>#REF!</v>
      </c>
      <c r="P243" s="204" t="e">
        <f>IF(ISBLANK('5. Pp (3 años)'!#REF!),"",'5. Pp (3 años)'!#REF!)</f>
        <v>#REF!</v>
      </c>
    </row>
    <row r="244" spans="2:16" ht="17.25">
      <c r="B244" s="93" t="e">
        <f>IF(ISBLANK('5. Pp (3 años)'!#REF!),"",'5. Pp (3 años)'!#REF!)</f>
        <v>#REF!</v>
      </c>
      <c r="C244" s="29" t="e">
        <f>IF(ISBLANK('5. Pp (3 años)'!#REF!),"",'5. Pp (3 años)'!#REF!)</f>
        <v>#REF!</v>
      </c>
      <c r="D244" s="31" t="e">
        <f>IF(ISBLANK('5. Pp (3 años)'!#REF!),"",'5. Pp (3 años)'!#REF!)</f>
        <v>#REF!</v>
      </c>
      <c r="E244" s="31" t="e">
        <f>IF(ISBLANK('5. Pp (3 años)'!#REF!),"",'5. Pp (3 años)'!#REF!)</f>
        <v>#REF!</v>
      </c>
      <c r="F244" s="31" t="e">
        <f>IF(ISBLANK('5. Pp (3 años)'!#REF!),"",'5. Pp (3 años)'!#REF!)</f>
        <v>#REF!</v>
      </c>
      <c r="G244" s="29" t="e">
        <f>IF(ISBLANK('5. Pp (3 años)'!#REF!),"",'5. Pp (3 años)'!#REF!)</f>
        <v>#REF!</v>
      </c>
      <c r="H244" s="29" t="e">
        <f>IF(ISBLANK('5. Pp (3 años)'!#REF!),"",'5. Pp (3 años)'!#REF!)</f>
        <v>#REF!</v>
      </c>
      <c r="I244" s="31" t="e">
        <f>IF(ISBLANK('5. Pp (3 años)'!#REF!),"",'5. Pp (3 años)'!#REF!)</f>
        <v>#REF!</v>
      </c>
      <c r="J244" s="31" t="e">
        <f>IF(ISBLANK('5. Pp (3 años)'!#REF!),"",'5. Pp (3 años)'!#REF!)</f>
        <v>#REF!</v>
      </c>
      <c r="K244" s="29" t="e">
        <f>IF(ISBLANK('5. Pp (3 años)'!#REF!),"",'5. Pp (3 años)'!#REF!)</f>
        <v>#REF!</v>
      </c>
      <c r="L244" s="31" t="e">
        <f>IF(ISBLANK('5. Pp (3 años)'!#REF!),"",'5. Pp (3 años)'!#REF!)</f>
        <v>#REF!</v>
      </c>
      <c r="M244" s="31" t="e">
        <f>IF(ISBLANK('5. Pp (3 años)'!#REF!),"",'5. Pp (3 años)'!#REF!)</f>
        <v>#REF!</v>
      </c>
      <c r="N244" s="31" t="e">
        <f>IF(ISBLANK('5. Pp (3 años)'!#REF!),"",'5. Pp (3 años)'!#REF!)</f>
        <v>#REF!</v>
      </c>
      <c r="O244" s="31" t="e">
        <f>IF(ISBLANK('5. Pp (3 años)'!#REF!),"",'5. Pp (3 años)'!#REF!)</f>
        <v>#REF!</v>
      </c>
      <c r="P244" s="204" t="e">
        <f>IF(ISBLANK('5. Pp (3 años)'!#REF!),"",'5. Pp (3 años)'!#REF!)</f>
        <v>#REF!</v>
      </c>
    </row>
    <row r="245" spans="2:16" ht="17.25">
      <c r="B245" s="93" t="e">
        <f>IF(ISBLANK('5. Pp (3 años)'!#REF!),"",'5. Pp (3 años)'!#REF!)</f>
        <v>#REF!</v>
      </c>
      <c r="C245" s="29" t="e">
        <f>IF(ISBLANK('5. Pp (3 años)'!#REF!),"",'5. Pp (3 años)'!#REF!)</f>
        <v>#REF!</v>
      </c>
      <c r="D245" s="31" t="e">
        <f>IF(ISBLANK('5. Pp (3 años)'!#REF!),"",'5. Pp (3 años)'!#REF!)</f>
        <v>#REF!</v>
      </c>
      <c r="E245" s="31" t="e">
        <f>IF(ISBLANK('5. Pp (3 años)'!#REF!),"",'5. Pp (3 años)'!#REF!)</f>
        <v>#REF!</v>
      </c>
      <c r="F245" s="31" t="e">
        <f>IF(ISBLANK('5. Pp (3 años)'!#REF!),"",'5. Pp (3 años)'!#REF!)</f>
        <v>#REF!</v>
      </c>
      <c r="G245" s="29" t="e">
        <f>IF(ISBLANK('5. Pp (3 años)'!#REF!),"",'5. Pp (3 años)'!#REF!)</f>
        <v>#REF!</v>
      </c>
      <c r="H245" s="29" t="e">
        <f>IF(ISBLANK('5. Pp (3 años)'!#REF!),"",'5. Pp (3 años)'!#REF!)</f>
        <v>#REF!</v>
      </c>
      <c r="I245" s="31" t="e">
        <f>IF(ISBLANK('5. Pp (3 años)'!#REF!),"",'5. Pp (3 años)'!#REF!)</f>
        <v>#REF!</v>
      </c>
      <c r="J245" s="31" t="e">
        <f>IF(ISBLANK('5. Pp (3 años)'!#REF!),"",'5. Pp (3 años)'!#REF!)</f>
        <v>#REF!</v>
      </c>
      <c r="K245" s="29" t="e">
        <f>IF(ISBLANK('5. Pp (3 años)'!#REF!),"",'5. Pp (3 años)'!#REF!)</f>
        <v>#REF!</v>
      </c>
      <c r="L245" s="31" t="e">
        <f>IF(ISBLANK('5. Pp (3 años)'!#REF!),"",'5. Pp (3 años)'!#REF!)</f>
        <v>#REF!</v>
      </c>
      <c r="M245" s="31" t="e">
        <f>IF(ISBLANK('5. Pp (3 años)'!#REF!),"",'5. Pp (3 años)'!#REF!)</f>
        <v>#REF!</v>
      </c>
      <c r="N245" s="31" t="e">
        <f>IF(ISBLANK('5. Pp (3 años)'!#REF!),"",'5. Pp (3 años)'!#REF!)</f>
        <v>#REF!</v>
      </c>
      <c r="O245" s="31" t="e">
        <f>IF(ISBLANK('5. Pp (3 años)'!#REF!),"",'5. Pp (3 años)'!#REF!)</f>
        <v>#REF!</v>
      </c>
      <c r="P245" s="204" t="e">
        <f>IF(ISBLANK('5. Pp (3 años)'!#REF!),"",'5. Pp (3 años)'!#REF!)</f>
        <v>#REF!</v>
      </c>
    </row>
    <row r="246" spans="2:16" ht="17.25">
      <c r="B246" s="93" t="e">
        <f>IF(ISBLANK('5. Pp (3 años)'!#REF!),"",'5. Pp (3 años)'!#REF!)</f>
        <v>#REF!</v>
      </c>
      <c r="C246" s="29" t="e">
        <f>IF(ISBLANK('5. Pp (3 años)'!#REF!),"",'5. Pp (3 años)'!#REF!)</f>
        <v>#REF!</v>
      </c>
      <c r="D246" s="31" t="e">
        <f>IF(ISBLANK('5. Pp (3 años)'!#REF!),"",'5. Pp (3 años)'!#REF!)</f>
        <v>#REF!</v>
      </c>
      <c r="E246" s="31" t="e">
        <f>IF(ISBLANK('5. Pp (3 años)'!#REF!),"",'5. Pp (3 años)'!#REF!)</f>
        <v>#REF!</v>
      </c>
      <c r="F246" s="31" t="e">
        <f>IF(ISBLANK('5. Pp (3 años)'!#REF!),"",'5. Pp (3 años)'!#REF!)</f>
        <v>#REF!</v>
      </c>
      <c r="G246" s="29" t="e">
        <f>IF(ISBLANK('5. Pp (3 años)'!#REF!),"",'5. Pp (3 años)'!#REF!)</f>
        <v>#REF!</v>
      </c>
      <c r="H246" s="29" t="e">
        <f>IF(ISBLANK('5. Pp (3 años)'!#REF!),"",'5. Pp (3 años)'!#REF!)</f>
        <v>#REF!</v>
      </c>
      <c r="I246" s="31" t="e">
        <f>IF(ISBLANK('5. Pp (3 años)'!#REF!),"",'5. Pp (3 años)'!#REF!)</f>
        <v>#REF!</v>
      </c>
      <c r="J246" s="31" t="e">
        <f>IF(ISBLANK('5. Pp (3 años)'!#REF!),"",'5. Pp (3 años)'!#REF!)</f>
        <v>#REF!</v>
      </c>
      <c r="K246" s="29" t="e">
        <f>IF(ISBLANK('5. Pp (3 años)'!#REF!),"",'5. Pp (3 años)'!#REF!)</f>
        <v>#REF!</v>
      </c>
      <c r="L246" s="31" t="e">
        <f>IF(ISBLANK('5. Pp (3 años)'!#REF!),"",'5. Pp (3 años)'!#REF!)</f>
        <v>#REF!</v>
      </c>
      <c r="M246" s="31" t="e">
        <f>IF(ISBLANK('5. Pp (3 años)'!#REF!),"",'5. Pp (3 años)'!#REF!)</f>
        <v>#REF!</v>
      </c>
      <c r="N246" s="31" t="e">
        <f>IF(ISBLANK('5. Pp (3 años)'!#REF!),"",'5. Pp (3 años)'!#REF!)</f>
        <v>#REF!</v>
      </c>
      <c r="O246" s="31" t="e">
        <f>IF(ISBLANK('5. Pp (3 años)'!#REF!),"",'5. Pp (3 años)'!#REF!)</f>
        <v>#REF!</v>
      </c>
      <c r="P246" s="204" t="e">
        <f>IF(ISBLANK('5. Pp (3 años)'!#REF!),"",'5. Pp (3 años)'!#REF!)</f>
        <v>#REF!</v>
      </c>
    </row>
    <row r="247" spans="2:16" ht="17.25">
      <c r="B247" s="89" t="e">
        <f>IF(ISBLANK('5. Pp (3 años)'!#REF!),"",'5. Pp (3 años)'!#REF!)</f>
        <v>#REF!</v>
      </c>
      <c r="C247" s="64" t="e">
        <f>IF(ISBLANK('5. Pp (3 años)'!#REF!),"",'5. Pp (3 años)'!#REF!)</f>
        <v>#REF!</v>
      </c>
      <c r="D247" s="91" t="e">
        <f>IF(ISBLANK('5. Pp (3 años)'!#REF!),"",'5. Pp (3 años)'!#REF!)</f>
        <v>#REF!</v>
      </c>
      <c r="E247" s="91" t="e">
        <f>IF(ISBLANK('5. Pp (3 años)'!#REF!),"",'5. Pp (3 años)'!#REF!)</f>
        <v>#REF!</v>
      </c>
      <c r="F247" s="91" t="e">
        <f>IF(ISBLANK('5. Pp (3 años)'!#REF!),"",'5. Pp (3 años)'!#REF!)</f>
        <v>#REF!</v>
      </c>
      <c r="G247" s="64" t="e">
        <f>IF(ISBLANK('5. Pp (3 años)'!#REF!),"",'5. Pp (3 años)'!#REF!)</f>
        <v>#REF!</v>
      </c>
      <c r="H247" s="64" t="e">
        <f>IF(ISBLANK('5. Pp (3 años)'!#REF!),"",'5. Pp (3 años)'!#REF!)</f>
        <v>#REF!</v>
      </c>
      <c r="I247" s="91" t="e">
        <f>IF(ISBLANK('5. Pp (3 años)'!#REF!),"",'5. Pp (3 años)'!#REF!)</f>
        <v>#REF!</v>
      </c>
      <c r="J247" s="91" t="e">
        <f>IF(ISBLANK('5. Pp (3 años)'!#REF!),"",'5. Pp (3 años)'!#REF!)</f>
        <v>#REF!</v>
      </c>
      <c r="K247" s="64" t="e">
        <f>IF(ISBLANK('5. Pp (3 años)'!#REF!),"",'5. Pp (3 años)'!#REF!)</f>
        <v>#REF!</v>
      </c>
      <c r="L247" s="91" t="e">
        <f>IF(ISBLANK('5. Pp (3 años)'!#REF!),"",'5. Pp (3 años)'!#REF!)</f>
        <v>#REF!</v>
      </c>
      <c r="M247" s="91" t="e">
        <f>IF(ISBLANK('5. Pp (3 años)'!#REF!),"",'5. Pp (3 años)'!#REF!)</f>
        <v>#REF!</v>
      </c>
      <c r="N247" s="91" t="e">
        <f>IF(ISBLANK('5. Pp (3 años)'!#REF!),"",'5. Pp (3 años)'!#REF!)</f>
        <v>#REF!</v>
      </c>
      <c r="O247" s="91" t="e">
        <f>IF(ISBLANK('5. Pp (3 años)'!#REF!),"",'5. Pp (3 años)'!#REF!)</f>
        <v>#REF!</v>
      </c>
      <c r="P247" s="92" t="e">
        <f>IF(ISBLANK('5. Pp (3 años)'!#REF!),"",'5. Pp (3 años)'!#REF!)</f>
        <v>#REF!</v>
      </c>
    </row>
    <row r="248" spans="2:16" ht="17.25">
      <c r="B248" s="93" t="e">
        <f>IF(ISBLANK('5. Pp (3 años)'!#REF!),"",'5. Pp (3 años)'!#REF!)</f>
        <v>#REF!</v>
      </c>
      <c r="C248" s="29" t="e">
        <f>IF(ISBLANK('5. Pp (3 años)'!#REF!),"",'5. Pp (3 años)'!#REF!)</f>
        <v>#REF!</v>
      </c>
      <c r="D248" s="31" t="e">
        <f>IF(ISBLANK('5. Pp (3 años)'!#REF!),"",'5. Pp (3 años)'!#REF!)</f>
        <v>#REF!</v>
      </c>
      <c r="E248" s="31" t="e">
        <f>IF(ISBLANK('5. Pp (3 años)'!#REF!),"",'5. Pp (3 años)'!#REF!)</f>
        <v>#REF!</v>
      </c>
      <c r="F248" s="31" t="e">
        <f>IF(ISBLANK('5. Pp (3 años)'!#REF!),"",'5. Pp (3 años)'!#REF!)</f>
        <v>#REF!</v>
      </c>
      <c r="G248" s="29" t="e">
        <f>IF(ISBLANK('5. Pp (3 años)'!#REF!),"",'5. Pp (3 años)'!#REF!)</f>
        <v>#REF!</v>
      </c>
      <c r="H248" s="29" t="e">
        <f>IF(ISBLANK('5. Pp (3 años)'!#REF!),"",'5. Pp (3 años)'!#REF!)</f>
        <v>#REF!</v>
      </c>
      <c r="I248" s="31" t="e">
        <f>IF(ISBLANK('5. Pp (3 años)'!#REF!),"",'5. Pp (3 años)'!#REF!)</f>
        <v>#REF!</v>
      </c>
      <c r="J248" s="31" t="e">
        <f>IF(ISBLANK('5. Pp (3 años)'!#REF!),"",'5. Pp (3 años)'!#REF!)</f>
        <v>#REF!</v>
      </c>
      <c r="K248" s="29" t="e">
        <f>IF(ISBLANK('5. Pp (3 años)'!#REF!),"",'5. Pp (3 años)'!#REF!)</f>
        <v>#REF!</v>
      </c>
      <c r="L248" s="31" t="e">
        <f>IF(ISBLANK('5. Pp (3 años)'!#REF!),"",'5. Pp (3 años)'!#REF!)</f>
        <v>#REF!</v>
      </c>
      <c r="M248" s="31" t="e">
        <f>IF(ISBLANK('5. Pp (3 años)'!#REF!),"",'5. Pp (3 años)'!#REF!)</f>
        <v>#REF!</v>
      </c>
      <c r="N248" s="31" t="e">
        <f>IF(ISBLANK('5. Pp (3 años)'!#REF!),"",'5. Pp (3 años)'!#REF!)</f>
        <v>#REF!</v>
      </c>
      <c r="O248" s="31" t="e">
        <f>IF(ISBLANK('5. Pp (3 años)'!#REF!),"",'5. Pp (3 años)'!#REF!)</f>
        <v>#REF!</v>
      </c>
      <c r="P248" s="204" t="e">
        <f>IF(ISBLANK('5. Pp (3 años)'!#REF!),"",'5. Pp (3 años)'!#REF!)</f>
        <v>#REF!</v>
      </c>
    </row>
    <row r="249" spans="2:16" ht="17.25">
      <c r="B249" s="93" t="e">
        <f>IF(ISBLANK('5. Pp (3 años)'!#REF!),"",'5. Pp (3 años)'!#REF!)</f>
        <v>#REF!</v>
      </c>
      <c r="C249" s="29" t="e">
        <f>IF(ISBLANK('5. Pp (3 años)'!#REF!),"",'5. Pp (3 años)'!#REF!)</f>
        <v>#REF!</v>
      </c>
      <c r="D249" s="31" t="e">
        <f>IF(ISBLANK('5. Pp (3 años)'!#REF!),"",'5. Pp (3 años)'!#REF!)</f>
        <v>#REF!</v>
      </c>
      <c r="E249" s="31" t="e">
        <f>IF(ISBLANK('5. Pp (3 años)'!#REF!),"",'5. Pp (3 años)'!#REF!)</f>
        <v>#REF!</v>
      </c>
      <c r="F249" s="31" t="e">
        <f>IF(ISBLANK('5. Pp (3 años)'!#REF!),"",'5. Pp (3 años)'!#REF!)</f>
        <v>#REF!</v>
      </c>
      <c r="G249" s="29" t="e">
        <f>IF(ISBLANK('5. Pp (3 años)'!#REF!),"",'5. Pp (3 años)'!#REF!)</f>
        <v>#REF!</v>
      </c>
      <c r="H249" s="29" t="e">
        <f>IF(ISBLANK('5. Pp (3 años)'!#REF!),"",'5. Pp (3 años)'!#REF!)</f>
        <v>#REF!</v>
      </c>
      <c r="I249" s="31" t="e">
        <f>IF(ISBLANK('5. Pp (3 años)'!#REF!),"",'5. Pp (3 años)'!#REF!)</f>
        <v>#REF!</v>
      </c>
      <c r="J249" s="31" t="e">
        <f>IF(ISBLANK('5. Pp (3 años)'!#REF!),"",'5. Pp (3 años)'!#REF!)</f>
        <v>#REF!</v>
      </c>
      <c r="K249" s="29" t="e">
        <f>IF(ISBLANK('5. Pp (3 años)'!#REF!),"",'5. Pp (3 años)'!#REF!)</f>
        <v>#REF!</v>
      </c>
      <c r="L249" s="31" t="e">
        <f>IF(ISBLANK('5. Pp (3 años)'!#REF!),"",'5. Pp (3 años)'!#REF!)</f>
        <v>#REF!</v>
      </c>
      <c r="M249" s="31" t="e">
        <f>IF(ISBLANK('5. Pp (3 años)'!#REF!),"",'5. Pp (3 años)'!#REF!)</f>
        <v>#REF!</v>
      </c>
      <c r="N249" s="31" t="e">
        <f>IF(ISBLANK('5. Pp (3 años)'!#REF!),"",'5. Pp (3 años)'!#REF!)</f>
        <v>#REF!</v>
      </c>
      <c r="O249" s="31" t="e">
        <f>IF(ISBLANK('5. Pp (3 años)'!#REF!),"",'5. Pp (3 años)'!#REF!)</f>
        <v>#REF!</v>
      </c>
      <c r="P249" s="204" t="e">
        <f>IF(ISBLANK('5. Pp (3 años)'!#REF!),"",'5. Pp (3 años)'!#REF!)</f>
        <v>#REF!</v>
      </c>
    </row>
    <row r="250" spans="2:16" ht="17.25">
      <c r="B250" s="93" t="e">
        <f>IF(ISBLANK('5. Pp (3 años)'!#REF!),"",'5. Pp (3 años)'!#REF!)</f>
        <v>#REF!</v>
      </c>
      <c r="C250" s="29" t="e">
        <f>IF(ISBLANK('5. Pp (3 años)'!#REF!),"",'5. Pp (3 años)'!#REF!)</f>
        <v>#REF!</v>
      </c>
      <c r="D250" s="31" t="e">
        <f>IF(ISBLANK('5. Pp (3 años)'!#REF!),"",'5. Pp (3 años)'!#REF!)</f>
        <v>#REF!</v>
      </c>
      <c r="E250" s="31" t="e">
        <f>IF(ISBLANK('5. Pp (3 años)'!#REF!),"",'5. Pp (3 años)'!#REF!)</f>
        <v>#REF!</v>
      </c>
      <c r="F250" s="31" t="e">
        <f>IF(ISBLANK('5. Pp (3 años)'!#REF!),"",'5. Pp (3 años)'!#REF!)</f>
        <v>#REF!</v>
      </c>
      <c r="G250" s="29" t="e">
        <f>IF(ISBLANK('5. Pp (3 años)'!#REF!),"",'5. Pp (3 años)'!#REF!)</f>
        <v>#REF!</v>
      </c>
      <c r="H250" s="29" t="e">
        <f>IF(ISBLANK('5. Pp (3 años)'!#REF!),"",'5. Pp (3 años)'!#REF!)</f>
        <v>#REF!</v>
      </c>
      <c r="I250" s="31" t="e">
        <f>IF(ISBLANK('5. Pp (3 años)'!#REF!),"",'5. Pp (3 años)'!#REF!)</f>
        <v>#REF!</v>
      </c>
      <c r="J250" s="31" t="e">
        <f>IF(ISBLANK('5. Pp (3 años)'!#REF!),"",'5. Pp (3 años)'!#REF!)</f>
        <v>#REF!</v>
      </c>
      <c r="K250" s="29" t="e">
        <f>IF(ISBLANK('5. Pp (3 años)'!#REF!),"",'5. Pp (3 años)'!#REF!)</f>
        <v>#REF!</v>
      </c>
      <c r="L250" s="31" t="e">
        <f>IF(ISBLANK('5. Pp (3 años)'!#REF!),"",'5. Pp (3 años)'!#REF!)</f>
        <v>#REF!</v>
      </c>
      <c r="M250" s="31" t="e">
        <f>IF(ISBLANK('5. Pp (3 años)'!#REF!),"",'5. Pp (3 años)'!#REF!)</f>
        <v>#REF!</v>
      </c>
      <c r="N250" s="31" t="e">
        <f>IF(ISBLANK('5. Pp (3 años)'!#REF!),"",'5. Pp (3 años)'!#REF!)</f>
        <v>#REF!</v>
      </c>
      <c r="O250" s="31" t="e">
        <f>IF(ISBLANK('5. Pp (3 años)'!#REF!),"",'5. Pp (3 años)'!#REF!)</f>
        <v>#REF!</v>
      </c>
      <c r="P250" s="204" t="e">
        <f>IF(ISBLANK('5. Pp (3 años)'!#REF!),"",'5. Pp (3 años)'!#REF!)</f>
        <v>#REF!</v>
      </c>
    </row>
    <row r="251" spans="2:16" ht="17.25">
      <c r="B251" s="93" t="e">
        <f>IF(ISBLANK('5. Pp (3 años)'!#REF!),"",'5. Pp (3 años)'!#REF!)</f>
        <v>#REF!</v>
      </c>
      <c r="C251" s="29" t="e">
        <f>IF(ISBLANK('5. Pp (3 años)'!#REF!),"",'5. Pp (3 años)'!#REF!)</f>
        <v>#REF!</v>
      </c>
      <c r="D251" s="31" t="e">
        <f>IF(ISBLANK('5. Pp (3 años)'!#REF!),"",'5. Pp (3 años)'!#REF!)</f>
        <v>#REF!</v>
      </c>
      <c r="E251" s="31" t="e">
        <f>IF(ISBLANK('5. Pp (3 años)'!#REF!),"",'5. Pp (3 años)'!#REF!)</f>
        <v>#REF!</v>
      </c>
      <c r="F251" s="31" t="e">
        <f>IF(ISBLANK('5. Pp (3 años)'!#REF!),"",'5. Pp (3 años)'!#REF!)</f>
        <v>#REF!</v>
      </c>
      <c r="G251" s="29" t="e">
        <f>IF(ISBLANK('5. Pp (3 años)'!#REF!),"",'5. Pp (3 años)'!#REF!)</f>
        <v>#REF!</v>
      </c>
      <c r="H251" s="29" t="e">
        <f>IF(ISBLANK('5. Pp (3 años)'!#REF!),"",'5. Pp (3 años)'!#REF!)</f>
        <v>#REF!</v>
      </c>
      <c r="I251" s="31" t="e">
        <f>IF(ISBLANK('5. Pp (3 años)'!#REF!),"",'5. Pp (3 años)'!#REF!)</f>
        <v>#REF!</v>
      </c>
      <c r="J251" s="31" t="e">
        <f>IF(ISBLANK('5. Pp (3 años)'!#REF!),"",'5. Pp (3 años)'!#REF!)</f>
        <v>#REF!</v>
      </c>
      <c r="K251" s="29" t="e">
        <f>IF(ISBLANK('5. Pp (3 años)'!#REF!),"",'5. Pp (3 años)'!#REF!)</f>
        <v>#REF!</v>
      </c>
      <c r="L251" s="31" t="e">
        <f>IF(ISBLANK('5. Pp (3 años)'!#REF!),"",'5. Pp (3 años)'!#REF!)</f>
        <v>#REF!</v>
      </c>
      <c r="M251" s="31" t="e">
        <f>IF(ISBLANK('5. Pp (3 años)'!#REF!),"",'5. Pp (3 años)'!#REF!)</f>
        <v>#REF!</v>
      </c>
      <c r="N251" s="31" t="e">
        <f>IF(ISBLANK('5. Pp (3 años)'!#REF!),"",'5. Pp (3 años)'!#REF!)</f>
        <v>#REF!</v>
      </c>
      <c r="O251" s="31" t="e">
        <f>IF(ISBLANK('5. Pp (3 años)'!#REF!),"",'5. Pp (3 años)'!#REF!)</f>
        <v>#REF!</v>
      </c>
      <c r="P251" s="204" t="e">
        <f>IF(ISBLANK('5. Pp (3 años)'!#REF!),"",'5. Pp (3 años)'!#REF!)</f>
        <v>#REF!</v>
      </c>
    </row>
    <row r="252" spans="2:16" ht="17.25">
      <c r="B252" s="93" t="e">
        <f>IF(ISBLANK('5. Pp (3 años)'!#REF!),"",'5. Pp (3 años)'!#REF!)</f>
        <v>#REF!</v>
      </c>
      <c r="C252" s="29" t="e">
        <f>IF(ISBLANK('5. Pp (3 años)'!#REF!),"",'5. Pp (3 años)'!#REF!)</f>
        <v>#REF!</v>
      </c>
      <c r="D252" s="31" t="e">
        <f>IF(ISBLANK('5. Pp (3 años)'!#REF!),"",'5. Pp (3 años)'!#REF!)</f>
        <v>#REF!</v>
      </c>
      <c r="E252" s="31" t="e">
        <f>IF(ISBLANK('5. Pp (3 años)'!#REF!),"",'5. Pp (3 años)'!#REF!)</f>
        <v>#REF!</v>
      </c>
      <c r="F252" s="31" t="e">
        <f>IF(ISBLANK('5. Pp (3 años)'!#REF!),"",'5. Pp (3 años)'!#REF!)</f>
        <v>#REF!</v>
      </c>
      <c r="G252" s="29" t="e">
        <f>IF(ISBLANK('5. Pp (3 años)'!#REF!),"",'5. Pp (3 años)'!#REF!)</f>
        <v>#REF!</v>
      </c>
      <c r="H252" s="29" t="e">
        <f>IF(ISBLANK('5. Pp (3 años)'!#REF!),"",'5. Pp (3 años)'!#REF!)</f>
        <v>#REF!</v>
      </c>
      <c r="I252" s="31" t="e">
        <f>IF(ISBLANK('5. Pp (3 años)'!#REF!),"",'5. Pp (3 años)'!#REF!)</f>
        <v>#REF!</v>
      </c>
      <c r="J252" s="31" t="e">
        <f>IF(ISBLANK('5. Pp (3 años)'!#REF!),"",'5. Pp (3 años)'!#REF!)</f>
        <v>#REF!</v>
      </c>
      <c r="K252" s="29" t="e">
        <f>IF(ISBLANK('5. Pp (3 años)'!#REF!),"",'5. Pp (3 años)'!#REF!)</f>
        <v>#REF!</v>
      </c>
      <c r="L252" s="31" t="e">
        <f>IF(ISBLANK('5. Pp (3 años)'!#REF!),"",'5. Pp (3 años)'!#REF!)</f>
        <v>#REF!</v>
      </c>
      <c r="M252" s="31" t="e">
        <f>IF(ISBLANK('5. Pp (3 años)'!#REF!),"",'5. Pp (3 años)'!#REF!)</f>
        <v>#REF!</v>
      </c>
      <c r="N252" s="31" t="e">
        <f>IF(ISBLANK('5. Pp (3 años)'!#REF!),"",'5. Pp (3 años)'!#REF!)</f>
        <v>#REF!</v>
      </c>
      <c r="O252" s="31" t="e">
        <f>IF(ISBLANK('5. Pp (3 años)'!#REF!),"",'5. Pp (3 años)'!#REF!)</f>
        <v>#REF!</v>
      </c>
      <c r="P252" s="204" t="e">
        <f>IF(ISBLANK('5. Pp (3 años)'!#REF!),"",'5. Pp (3 años)'!#REF!)</f>
        <v>#REF!</v>
      </c>
    </row>
    <row r="253" spans="2:16" ht="17.25">
      <c r="B253" s="89" t="e">
        <f>IF(ISBLANK('5. Pp (3 años)'!#REF!),"",'5. Pp (3 años)'!#REF!)</f>
        <v>#REF!</v>
      </c>
      <c r="C253" s="64" t="e">
        <f>IF(ISBLANK('5. Pp (3 años)'!#REF!),"",'5. Pp (3 años)'!#REF!)</f>
        <v>#REF!</v>
      </c>
      <c r="D253" s="91" t="e">
        <f>IF(ISBLANK('5. Pp (3 años)'!#REF!),"",'5. Pp (3 años)'!#REF!)</f>
        <v>#REF!</v>
      </c>
      <c r="E253" s="91" t="e">
        <f>IF(ISBLANK('5. Pp (3 años)'!#REF!),"",'5. Pp (3 años)'!#REF!)</f>
        <v>#REF!</v>
      </c>
      <c r="F253" s="91" t="e">
        <f>IF(ISBLANK('5. Pp (3 años)'!#REF!),"",'5. Pp (3 años)'!#REF!)</f>
        <v>#REF!</v>
      </c>
      <c r="G253" s="64" t="e">
        <f>IF(ISBLANK('5. Pp (3 años)'!#REF!),"",'5. Pp (3 años)'!#REF!)</f>
        <v>#REF!</v>
      </c>
      <c r="H253" s="64" t="e">
        <f>IF(ISBLANK('5. Pp (3 años)'!#REF!),"",'5. Pp (3 años)'!#REF!)</f>
        <v>#REF!</v>
      </c>
      <c r="I253" s="91" t="e">
        <f>IF(ISBLANK('5. Pp (3 años)'!#REF!),"",'5. Pp (3 años)'!#REF!)</f>
        <v>#REF!</v>
      </c>
      <c r="J253" s="91" t="e">
        <f>IF(ISBLANK('5. Pp (3 años)'!#REF!),"",'5. Pp (3 años)'!#REF!)</f>
        <v>#REF!</v>
      </c>
      <c r="K253" s="64" t="e">
        <f>IF(ISBLANK('5. Pp (3 años)'!#REF!),"",'5. Pp (3 años)'!#REF!)</f>
        <v>#REF!</v>
      </c>
      <c r="L253" s="91" t="e">
        <f>IF(ISBLANK('5. Pp (3 años)'!#REF!),"",'5. Pp (3 años)'!#REF!)</f>
        <v>#REF!</v>
      </c>
      <c r="M253" s="91" t="e">
        <f>IF(ISBLANK('5. Pp (3 años)'!#REF!),"",'5. Pp (3 años)'!#REF!)</f>
        <v>#REF!</v>
      </c>
      <c r="N253" s="91" t="e">
        <f>IF(ISBLANK('5. Pp (3 años)'!#REF!),"",'5. Pp (3 años)'!#REF!)</f>
        <v>#REF!</v>
      </c>
      <c r="O253" s="91" t="e">
        <f>IF(ISBLANK('5. Pp (3 años)'!#REF!),"",'5. Pp (3 años)'!#REF!)</f>
        <v>#REF!</v>
      </c>
      <c r="P253" s="92" t="e">
        <f>IF(ISBLANK('5. Pp (3 años)'!#REF!),"",'5. Pp (3 años)'!#REF!)</f>
        <v>#REF!</v>
      </c>
    </row>
    <row r="254" spans="2:16" ht="17.25">
      <c r="B254" s="93" t="e">
        <f>IF(ISBLANK('5. Pp (3 años)'!#REF!),"",'5. Pp (3 años)'!#REF!)</f>
        <v>#REF!</v>
      </c>
      <c r="C254" s="29" t="e">
        <f>IF(ISBLANK('5. Pp (3 años)'!#REF!),"",'5. Pp (3 años)'!#REF!)</f>
        <v>#REF!</v>
      </c>
      <c r="D254" s="31" t="e">
        <f>IF(ISBLANK('5. Pp (3 años)'!#REF!),"",'5. Pp (3 años)'!#REF!)</f>
        <v>#REF!</v>
      </c>
      <c r="E254" s="31" t="e">
        <f>IF(ISBLANK('5. Pp (3 años)'!#REF!),"",'5. Pp (3 años)'!#REF!)</f>
        <v>#REF!</v>
      </c>
      <c r="F254" s="31" t="e">
        <f>IF(ISBLANK('5. Pp (3 años)'!#REF!),"",'5. Pp (3 años)'!#REF!)</f>
        <v>#REF!</v>
      </c>
      <c r="G254" s="29" t="e">
        <f>IF(ISBLANK('5. Pp (3 años)'!#REF!),"",'5. Pp (3 años)'!#REF!)</f>
        <v>#REF!</v>
      </c>
      <c r="H254" s="29" t="e">
        <f>IF(ISBLANK('5. Pp (3 años)'!#REF!),"",'5. Pp (3 años)'!#REF!)</f>
        <v>#REF!</v>
      </c>
      <c r="I254" s="31" t="e">
        <f>IF(ISBLANK('5. Pp (3 años)'!#REF!),"",'5. Pp (3 años)'!#REF!)</f>
        <v>#REF!</v>
      </c>
      <c r="J254" s="31" t="e">
        <f>IF(ISBLANK('5. Pp (3 años)'!#REF!),"",'5. Pp (3 años)'!#REF!)</f>
        <v>#REF!</v>
      </c>
      <c r="K254" s="29" t="e">
        <f>IF(ISBLANK('5. Pp (3 años)'!#REF!),"",'5. Pp (3 años)'!#REF!)</f>
        <v>#REF!</v>
      </c>
      <c r="L254" s="31" t="e">
        <f>IF(ISBLANK('5. Pp (3 años)'!#REF!),"",'5. Pp (3 años)'!#REF!)</f>
        <v>#REF!</v>
      </c>
      <c r="M254" s="31" t="e">
        <f>IF(ISBLANK('5. Pp (3 años)'!#REF!),"",'5. Pp (3 años)'!#REF!)</f>
        <v>#REF!</v>
      </c>
      <c r="N254" s="31" t="e">
        <f>IF(ISBLANK('5. Pp (3 años)'!#REF!),"",'5. Pp (3 años)'!#REF!)</f>
        <v>#REF!</v>
      </c>
      <c r="O254" s="31" t="e">
        <f>IF(ISBLANK('5. Pp (3 años)'!#REF!),"",'5. Pp (3 años)'!#REF!)</f>
        <v>#REF!</v>
      </c>
      <c r="P254" s="204" t="e">
        <f>IF(ISBLANK('5. Pp (3 años)'!#REF!),"",'5. Pp (3 años)'!#REF!)</f>
        <v>#REF!</v>
      </c>
    </row>
    <row r="255" spans="2:16" ht="17.25">
      <c r="B255" s="93" t="e">
        <f>IF(ISBLANK('5. Pp (3 años)'!#REF!),"",'5. Pp (3 años)'!#REF!)</f>
        <v>#REF!</v>
      </c>
      <c r="C255" s="29" t="e">
        <f>IF(ISBLANK('5. Pp (3 años)'!#REF!),"",'5. Pp (3 años)'!#REF!)</f>
        <v>#REF!</v>
      </c>
      <c r="D255" s="31" t="e">
        <f>IF(ISBLANK('5. Pp (3 años)'!#REF!),"",'5. Pp (3 años)'!#REF!)</f>
        <v>#REF!</v>
      </c>
      <c r="E255" s="31" t="e">
        <f>IF(ISBLANK('5. Pp (3 años)'!#REF!),"",'5. Pp (3 años)'!#REF!)</f>
        <v>#REF!</v>
      </c>
      <c r="F255" s="31" t="e">
        <f>IF(ISBLANK('5. Pp (3 años)'!#REF!),"",'5. Pp (3 años)'!#REF!)</f>
        <v>#REF!</v>
      </c>
      <c r="G255" s="29" t="e">
        <f>IF(ISBLANK('5. Pp (3 años)'!#REF!),"",'5. Pp (3 años)'!#REF!)</f>
        <v>#REF!</v>
      </c>
      <c r="H255" s="29" t="e">
        <f>IF(ISBLANK('5. Pp (3 años)'!#REF!),"",'5. Pp (3 años)'!#REF!)</f>
        <v>#REF!</v>
      </c>
      <c r="I255" s="31" t="e">
        <f>IF(ISBLANK('5. Pp (3 años)'!#REF!),"",'5. Pp (3 años)'!#REF!)</f>
        <v>#REF!</v>
      </c>
      <c r="J255" s="31" t="e">
        <f>IF(ISBLANK('5. Pp (3 años)'!#REF!),"",'5. Pp (3 años)'!#REF!)</f>
        <v>#REF!</v>
      </c>
      <c r="K255" s="29" t="e">
        <f>IF(ISBLANK('5. Pp (3 años)'!#REF!),"",'5. Pp (3 años)'!#REF!)</f>
        <v>#REF!</v>
      </c>
      <c r="L255" s="31" t="e">
        <f>IF(ISBLANK('5. Pp (3 años)'!#REF!),"",'5. Pp (3 años)'!#REF!)</f>
        <v>#REF!</v>
      </c>
      <c r="M255" s="31" t="e">
        <f>IF(ISBLANK('5. Pp (3 años)'!#REF!),"",'5. Pp (3 años)'!#REF!)</f>
        <v>#REF!</v>
      </c>
      <c r="N255" s="31" t="e">
        <f>IF(ISBLANK('5. Pp (3 años)'!#REF!),"",'5. Pp (3 años)'!#REF!)</f>
        <v>#REF!</v>
      </c>
      <c r="O255" s="31" t="e">
        <f>IF(ISBLANK('5. Pp (3 años)'!#REF!),"",'5. Pp (3 años)'!#REF!)</f>
        <v>#REF!</v>
      </c>
      <c r="P255" s="204" t="e">
        <f>IF(ISBLANK('5. Pp (3 años)'!#REF!),"",'5. Pp (3 años)'!#REF!)</f>
        <v>#REF!</v>
      </c>
    </row>
    <row r="256" spans="2:16" ht="17.25">
      <c r="B256" s="93" t="e">
        <f>IF(ISBLANK('5. Pp (3 años)'!#REF!),"",'5. Pp (3 años)'!#REF!)</f>
        <v>#REF!</v>
      </c>
      <c r="C256" s="29" t="e">
        <f>IF(ISBLANK('5. Pp (3 años)'!#REF!),"",'5. Pp (3 años)'!#REF!)</f>
        <v>#REF!</v>
      </c>
      <c r="D256" s="31" t="e">
        <f>IF(ISBLANK('5. Pp (3 años)'!#REF!),"",'5. Pp (3 años)'!#REF!)</f>
        <v>#REF!</v>
      </c>
      <c r="E256" s="31" t="e">
        <f>IF(ISBLANK('5. Pp (3 años)'!#REF!),"",'5. Pp (3 años)'!#REF!)</f>
        <v>#REF!</v>
      </c>
      <c r="F256" s="31" t="e">
        <f>IF(ISBLANK('5. Pp (3 años)'!#REF!),"",'5. Pp (3 años)'!#REF!)</f>
        <v>#REF!</v>
      </c>
      <c r="G256" s="29" t="e">
        <f>IF(ISBLANK('5. Pp (3 años)'!#REF!),"",'5. Pp (3 años)'!#REF!)</f>
        <v>#REF!</v>
      </c>
      <c r="H256" s="29" t="e">
        <f>IF(ISBLANK('5. Pp (3 años)'!#REF!),"",'5. Pp (3 años)'!#REF!)</f>
        <v>#REF!</v>
      </c>
      <c r="I256" s="31" t="e">
        <f>IF(ISBLANK('5. Pp (3 años)'!#REF!),"",'5. Pp (3 años)'!#REF!)</f>
        <v>#REF!</v>
      </c>
      <c r="J256" s="31" t="e">
        <f>IF(ISBLANK('5. Pp (3 años)'!#REF!),"",'5. Pp (3 años)'!#REF!)</f>
        <v>#REF!</v>
      </c>
      <c r="K256" s="29" t="e">
        <f>IF(ISBLANK('5. Pp (3 años)'!#REF!),"",'5. Pp (3 años)'!#REF!)</f>
        <v>#REF!</v>
      </c>
      <c r="L256" s="31" t="e">
        <f>IF(ISBLANK('5. Pp (3 años)'!#REF!),"",'5. Pp (3 años)'!#REF!)</f>
        <v>#REF!</v>
      </c>
      <c r="M256" s="31" t="e">
        <f>IF(ISBLANK('5. Pp (3 años)'!#REF!),"",'5. Pp (3 años)'!#REF!)</f>
        <v>#REF!</v>
      </c>
      <c r="N256" s="31" t="e">
        <f>IF(ISBLANK('5. Pp (3 años)'!#REF!),"",'5. Pp (3 años)'!#REF!)</f>
        <v>#REF!</v>
      </c>
      <c r="O256" s="31" t="e">
        <f>IF(ISBLANK('5. Pp (3 años)'!#REF!),"",'5. Pp (3 años)'!#REF!)</f>
        <v>#REF!</v>
      </c>
      <c r="P256" s="204" t="e">
        <f>IF(ISBLANK('5. Pp (3 años)'!#REF!),"",'5. Pp (3 años)'!#REF!)</f>
        <v>#REF!</v>
      </c>
    </row>
    <row r="257" spans="2:16" ht="17.25">
      <c r="B257" s="93" t="e">
        <f>IF(ISBLANK('5. Pp (3 años)'!#REF!),"",'5. Pp (3 años)'!#REF!)</f>
        <v>#REF!</v>
      </c>
      <c r="C257" s="29" t="e">
        <f>IF(ISBLANK('5. Pp (3 años)'!#REF!),"",'5. Pp (3 años)'!#REF!)</f>
        <v>#REF!</v>
      </c>
      <c r="D257" s="31" t="e">
        <f>IF(ISBLANK('5. Pp (3 años)'!#REF!),"",'5. Pp (3 años)'!#REF!)</f>
        <v>#REF!</v>
      </c>
      <c r="E257" s="31" t="e">
        <f>IF(ISBLANK('5. Pp (3 años)'!#REF!),"",'5. Pp (3 años)'!#REF!)</f>
        <v>#REF!</v>
      </c>
      <c r="F257" s="31" t="e">
        <f>IF(ISBLANK('5. Pp (3 años)'!#REF!),"",'5. Pp (3 años)'!#REF!)</f>
        <v>#REF!</v>
      </c>
      <c r="G257" s="29" t="e">
        <f>IF(ISBLANK('5. Pp (3 años)'!#REF!),"",'5. Pp (3 años)'!#REF!)</f>
        <v>#REF!</v>
      </c>
      <c r="H257" s="29" t="e">
        <f>IF(ISBLANK('5. Pp (3 años)'!#REF!),"",'5. Pp (3 años)'!#REF!)</f>
        <v>#REF!</v>
      </c>
      <c r="I257" s="31" t="e">
        <f>IF(ISBLANK('5. Pp (3 años)'!#REF!),"",'5. Pp (3 años)'!#REF!)</f>
        <v>#REF!</v>
      </c>
      <c r="J257" s="31" t="e">
        <f>IF(ISBLANK('5. Pp (3 años)'!#REF!),"",'5. Pp (3 años)'!#REF!)</f>
        <v>#REF!</v>
      </c>
      <c r="K257" s="29" t="e">
        <f>IF(ISBLANK('5. Pp (3 años)'!#REF!),"",'5. Pp (3 años)'!#REF!)</f>
        <v>#REF!</v>
      </c>
      <c r="L257" s="31" t="e">
        <f>IF(ISBLANK('5. Pp (3 años)'!#REF!),"",'5. Pp (3 años)'!#REF!)</f>
        <v>#REF!</v>
      </c>
      <c r="M257" s="31" t="e">
        <f>IF(ISBLANK('5. Pp (3 años)'!#REF!),"",'5. Pp (3 años)'!#REF!)</f>
        <v>#REF!</v>
      </c>
      <c r="N257" s="31" t="e">
        <f>IF(ISBLANK('5. Pp (3 años)'!#REF!),"",'5. Pp (3 años)'!#REF!)</f>
        <v>#REF!</v>
      </c>
      <c r="O257" s="31" t="e">
        <f>IF(ISBLANK('5. Pp (3 años)'!#REF!),"",'5. Pp (3 años)'!#REF!)</f>
        <v>#REF!</v>
      </c>
      <c r="P257" s="204" t="e">
        <f>IF(ISBLANK('5. Pp (3 años)'!#REF!),"",'5. Pp (3 años)'!#REF!)</f>
        <v>#REF!</v>
      </c>
    </row>
    <row r="258" spans="2:16" ht="17.25">
      <c r="B258" s="93" t="e">
        <f>IF(ISBLANK('5. Pp (3 años)'!#REF!),"",'5. Pp (3 años)'!#REF!)</f>
        <v>#REF!</v>
      </c>
      <c r="C258" s="29" t="e">
        <f>IF(ISBLANK('5. Pp (3 años)'!#REF!),"",'5. Pp (3 años)'!#REF!)</f>
        <v>#REF!</v>
      </c>
      <c r="D258" s="31" t="e">
        <f>IF(ISBLANK('5. Pp (3 años)'!#REF!),"",'5. Pp (3 años)'!#REF!)</f>
        <v>#REF!</v>
      </c>
      <c r="E258" s="31" t="e">
        <f>IF(ISBLANK('5. Pp (3 años)'!#REF!),"",'5. Pp (3 años)'!#REF!)</f>
        <v>#REF!</v>
      </c>
      <c r="F258" s="31" t="e">
        <f>IF(ISBLANK('5. Pp (3 años)'!#REF!),"",'5. Pp (3 años)'!#REF!)</f>
        <v>#REF!</v>
      </c>
      <c r="G258" s="29" t="e">
        <f>IF(ISBLANK('5. Pp (3 años)'!#REF!),"",'5. Pp (3 años)'!#REF!)</f>
        <v>#REF!</v>
      </c>
      <c r="H258" s="29" t="e">
        <f>IF(ISBLANK('5. Pp (3 años)'!#REF!),"",'5. Pp (3 años)'!#REF!)</f>
        <v>#REF!</v>
      </c>
      <c r="I258" s="31" t="e">
        <f>IF(ISBLANK('5. Pp (3 años)'!#REF!),"",'5. Pp (3 años)'!#REF!)</f>
        <v>#REF!</v>
      </c>
      <c r="J258" s="31" t="e">
        <f>IF(ISBLANK('5. Pp (3 años)'!#REF!),"",'5. Pp (3 años)'!#REF!)</f>
        <v>#REF!</v>
      </c>
      <c r="K258" s="29" t="e">
        <f>IF(ISBLANK('5. Pp (3 años)'!#REF!),"",'5. Pp (3 años)'!#REF!)</f>
        <v>#REF!</v>
      </c>
      <c r="L258" s="31" t="e">
        <f>IF(ISBLANK('5. Pp (3 años)'!#REF!),"",'5. Pp (3 años)'!#REF!)</f>
        <v>#REF!</v>
      </c>
      <c r="M258" s="31" t="e">
        <f>IF(ISBLANK('5. Pp (3 años)'!#REF!),"",'5. Pp (3 años)'!#REF!)</f>
        <v>#REF!</v>
      </c>
      <c r="N258" s="31" t="e">
        <f>IF(ISBLANK('5. Pp (3 años)'!#REF!),"",'5. Pp (3 años)'!#REF!)</f>
        <v>#REF!</v>
      </c>
      <c r="O258" s="31" t="e">
        <f>IF(ISBLANK('5. Pp (3 años)'!#REF!),"",'5. Pp (3 años)'!#REF!)</f>
        <v>#REF!</v>
      </c>
      <c r="P258" s="204" t="e">
        <f>IF(ISBLANK('5. Pp (3 años)'!#REF!),"",'5. Pp (3 años)'!#REF!)</f>
        <v>#REF!</v>
      </c>
    </row>
    <row r="259" spans="2:16" ht="17.25">
      <c r="B259" s="89" t="e">
        <f>IF(ISBLANK('5. Pp (3 años)'!#REF!),"",'5. Pp (3 años)'!#REF!)</f>
        <v>#REF!</v>
      </c>
      <c r="C259" s="64" t="e">
        <f>IF(ISBLANK('5. Pp (3 años)'!#REF!),"",'5. Pp (3 años)'!#REF!)</f>
        <v>#REF!</v>
      </c>
      <c r="D259" s="91" t="e">
        <f>IF(ISBLANK('5. Pp (3 años)'!#REF!),"",'5. Pp (3 años)'!#REF!)</f>
        <v>#REF!</v>
      </c>
      <c r="E259" s="91" t="e">
        <f>IF(ISBLANK('5. Pp (3 años)'!#REF!),"",'5. Pp (3 años)'!#REF!)</f>
        <v>#REF!</v>
      </c>
      <c r="F259" s="91" t="e">
        <f>IF(ISBLANK('5. Pp (3 años)'!#REF!),"",'5. Pp (3 años)'!#REF!)</f>
        <v>#REF!</v>
      </c>
      <c r="G259" s="64" t="e">
        <f>IF(ISBLANK('5. Pp (3 años)'!#REF!),"",'5. Pp (3 años)'!#REF!)</f>
        <v>#REF!</v>
      </c>
      <c r="H259" s="64" t="e">
        <f>IF(ISBLANK('5. Pp (3 años)'!#REF!),"",'5. Pp (3 años)'!#REF!)</f>
        <v>#REF!</v>
      </c>
      <c r="I259" s="91" t="e">
        <f>IF(ISBLANK('5. Pp (3 años)'!#REF!),"",'5. Pp (3 años)'!#REF!)</f>
        <v>#REF!</v>
      </c>
      <c r="J259" s="91" t="e">
        <f>IF(ISBLANK('5. Pp (3 años)'!#REF!),"",'5. Pp (3 años)'!#REF!)</f>
        <v>#REF!</v>
      </c>
      <c r="K259" s="64" t="e">
        <f>IF(ISBLANK('5. Pp (3 años)'!#REF!),"",'5. Pp (3 años)'!#REF!)</f>
        <v>#REF!</v>
      </c>
      <c r="L259" s="91" t="e">
        <f>IF(ISBLANK('5. Pp (3 años)'!#REF!),"",'5. Pp (3 años)'!#REF!)</f>
        <v>#REF!</v>
      </c>
      <c r="M259" s="91" t="e">
        <f>IF(ISBLANK('5. Pp (3 años)'!#REF!),"",'5. Pp (3 años)'!#REF!)</f>
        <v>#REF!</v>
      </c>
      <c r="N259" s="91" t="e">
        <f>IF(ISBLANK('5. Pp (3 años)'!#REF!),"",'5. Pp (3 años)'!#REF!)</f>
        <v>#REF!</v>
      </c>
      <c r="O259" s="91" t="e">
        <f>IF(ISBLANK('5. Pp (3 años)'!#REF!),"",'5. Pp (3 años)'!#REF!)</f>
        <v>#REF!</v>
      </c>
      <c r="P259" s="92" t="e">
        <f>IF(ISBLANK('5. Pp (3 años)'!#REF!),"",'5. Pp (3 años)'!#REF!)</f>
        <v>#REF!</v>
      </c>
    </row>
    <row r="260" spans="2:16" ht="17.25">
      <c r="B260" s="93" t="e">
        <f>IF(ISBLANK('5. Pp (3 años)'!#REF!),"",'5. Pp (3 años)'!#REF!)</f>
        <v>#REF!</v>
      </c>
      <c r="C260" s="29" t="e">
        <f>IF(ISBLANK('5. Pp (3 años)'!#REF!),"",'5. Pp (3 años)'!#REF!)</f>
        <v>#REF!</v>
      </c>
      <c r="D260" s="31" t="e">
        <f>IF(ISBLANK('5. Pp (3 años)'!#REF!),"",'5. Pp (3 años)'!#REF!)</f>
        <v>#REF!</v>
      </c>
      <c r="E260" s="31" t="e">
        <f>IF(ISBLANK('5. Pp (3 años)'!#REF!),"",'5. Pp (3 años)'!#REF!)</f>
        <v>#REF!</v>
      </c>
      <c r="F260" s="31" t="e">
        <f>IF(ISBLANK('5. Pp (3 años)'!#REF!),"",'5. Pp (3 años)'!#REF!)</f>
        <v>#REF!</v>
      </c>
      <c r="G260" s="29" t="e">
        <f>IF(ISBLANK('5. Pp (3 años)'!#REF!),"",'5. Pp (3 años)'!#REF!)</f>
        <v>#REF!</v>
      </c>
      <c r="H260" s="29" t="e">
        <f>IF(ISBLANK('5. Pp (3 años)'!#REF!),"",'5. Pp (3 años)'!#REF!)</f>
        <v>#REF!</v>
      </c>
      <c r="I260" s="31" t="e">
        <f>IF(ISBLANK('5. Pp (3 años)'!#REF!),"",'5. Pp (3 años)'!#REF!)</f>
        <v>#REF!</v>
      </c>
      <c r="J260" s="31" t="e">
        <f>IF(ISBLANK('5. Pp (3 años)'!#REF!),"",'5. Pp (3 años)'!#REF!)</f>
        <v>#REF!</v>
      </c>
      <c r="K260" s="29" t="e">
        <f>IF(ISBLANK('5. Pp (3 años)'!#REF!),"",'5. Pp (3 años)'!#REF!)</f>
        <v>#REF!</v>
      </c>
      <c r="L260" s="31" t="e">
        <f>IF(ISBLANK('5. Pp (3 años)'!#REF!),"",'5. Pp (3 años)'!#REF!)</f>
        <v>#REF!</v>
      </c>
      <c r="M260" s="31" t="e">
        <f>IF(ISBLANK('5. Pp (3 años)'!#REF!),"",'5. Pp (3 años)'!#REF!)</f>
        <v>#REF!</v>
      </c>
      <c r="N260" s="31" t="e">
        <f>IF(ISBLANK('5. Pp (3 años)'!#REF!),"",'5. Pp (3 años)'!#REF!)</f>
        <v>#REF!</v>
      </c>
      <c r="O260" s="31" t="e">
        <f>IF(ISBLANK('5. Pp (3 años)'!#REF!),"",'5. Pp (3 años)'!#REF!)</f>
        <v>#REF!</v>
      </c>
      <c r="P260" s="204" t="e">
        <f>IF(ISBLANK('5. Pp (3 años)'!#REF!),"",'5. Pp (3 años)'!#REF!)</f>
        <v>#REF!</v>
      </c>
    </row>
    <row r="261" spans="2:16" ht="17.25">
      <c r="B261" s="93" t="e">
        <f>IF(ISBLANK('5. Pp (3 años)'!#REF!),"",'5. Pp (3 años)'!#REF!)</f>
        <v>#REF!</v>
      </c>
      <c r="C261" s="29" t="e">
        <f>IF(ISBLANK('5. Pp (3 años)'!#REF!),"",'5. Pp (3 años)'!#REF!)</f>
        <v>#REF!</v>
      </c>
      <c r="D261" s="31" t="e">
        <f>IF(ISBLANK('5. Pp (3 años)'!#REF!),"",'5. Pp (3 años)'!#REF!)</f>
        <v>#REF!</v>
      </c>
      <c r="E261" s="31" t="e">
        <f>IF(ISBLANK('5. Pp (3 años)'!#REF!),"",'5. Pp (3 años)'!#REF!)</f>
        <v>#REF!</v>
      </c>
      <c r="F261" s="31" t="e">
        <f>IF(ISBLANK('5. Pp (3 años)'!#REF!),"",'5. Pp (3 años)'!#REF!)</f>
        <v>#REF!</v>
      </c>
      <c r="G261" s="29" t="e">
        <f>IF(ISBLANK('5. Pp (3 años)'!#REF!),"",'5. Pp (3 años)'!#REF!)</f>
        <v>#REF!</v>
      </c>
      <c r="H261" s="29" t="e">
        <f>IF(ISBLANK('5. Pp (3 años)'!#REF!),"",'5. Pp (3 años)'!#REF!)</f>
        <v>#REF!</v>
      </c>
      <c r="I261" s="31" t="e">
        <f>IF(ISBLANK('5. Pp (3 años)'!#REF!),"",'5. Pp (3 años)'!#REF!)</f>
        <v>#REF!</v>
      </c>
      <c r="J261" s="31" t="e">
        <f>IF(ISBLANK('5. Pp (3 años)'!#REF!),"",'5. Pp (3 años)'!#REF!)</f>
        <v>#REF!</v>
      </c>
      <c r="K261" s="29" t="e">
        <f>IF(ISBLANK('5. Pp (3 años)'!#REF!),"",'5. Pp (3 años)'!#REF!)</f>
        <v>#REF!</v>
      </c>
      <c r="L261" s="31" t="e">
        <f>IF(ISBLANK('5. Pp (3 años)'!#REF!),"",'5. Pp (3 años)'!#REF!)</f>
        <v>#REF!</v>
      </c>
      <c r="M261" s="31" t="e">
        <f>IF(ISBLANK('5. Pp (3 años)'!#REF!),"",'5. Pp (3 años)'!#REF!)</f>
        <v>#REF!</v>
      </c>
      <c r="N261" s="31" t="e">
        <f>IF(ISBLANK('5. Pp (3 años)'!#REF!),"",'5. Pp (3 años)'!#REF!)</f>
        <v>#REF!</v>
      </c>
      <c r="O261" s="31" t="e">
        <f>IF(ISBLANK('5. Pp (3 años)'!#REF!),"",'5. Pp (3 años)'!#REF!)</f>
        <v>#REF!</v>
      </c>
      <c r="P261" s="204" t="e">
        <f>IF(ISBLANK('5. Pp (3 años)'!#REF!),"",'5. Pp (3 años)'!#REF!)</f>
        <v>#REF!</v>
      </c>
    </row>
    <row r="262" spans="2:16" ht="17.25">
      <c r="B262" s="93" t="e">
        <f>IF(ISBLANK('5. Pp (3 años)'!#REF!),"",'5. Pp (3 años)'!#REF!)</f>
        <v>#REF!</v>
      </c>
      <c r="C262" s="29" t="e">
        <f>IF(ISBLANK('5. Pp (3 años)'!#REF!),"",'5. Pp (3 años)'!#REF!)</f>
        <v>#REF!</v>
      </c>
      <c r="D262" s="31" t="e">
        <f>IF(ISBLANK('5. Pp (3 años)'!#REF!),"",'5. Pp (3 años)'!#REF!)</f>
        <v>#REF!</v>
      </c>
      <c r="E262" s="31" t="e">
        <f>IF(ISBLANK('5. Pp (3 años)'!#REF!),"",'5. Pp (3 años)'!#REF!)</f>
        <v>#REF!</v>
      </c>
      <c r="F262" s="31" t="e">
        <f>IF(ISBLANK('5. Pp (3 años)'!#REF!),"",'5. Pp (3 años)'!#REF!)</f>
        <v>#REF!</v>
      </c>
      <c r="G262" s="29" t="e">
        <f>IF(ISBLANK('5. Pp (3 años)'!#REF!),"",'5. Pp (3 años)'!#REF!)</f>
        <v>#REF!</v>
      </c>
      <c r="H262" s="29" t="e">
        <f>IF(ISBLANK('5. Pp (3 años)'!#REF!),"",'5. Pp (3 años)'!#REF!)</f>
        <v>#REF!</v>
      </c>
      <c r="I262" s="31" t="e">
        <f>IF(ISBLANK('5. Pp (3 años)'!#REF!),"",'5. Pp (3 años)'!#REF!)</f>
        <v>#REF!</v>
      </c>
      <c r="J262" s="31" t="e">
        <f>IF(ISBLANK('5. Pp (3 años)'!#REF!),"",'5. Pp (3 años)'!#REF!)</f>
        <v>#REF!</v>
      </c>
      <c r="K262" s="29" t="e">
        <f>IF(ISBLANK('5. Pp (3 años)'!#REF!),"",'5. Pp (3 años)'!#REF!)</f>
        <v>#REF!</v>
      </c>
      <c r="L262" s="31" t="e">
        <f>IF(ISBLANK('5. Pp (3 años)'!#REF!),"",'5. Pp (3 años)'!#REF!)</f>
        <v>#REF!</v>
      </c>
      <c r="M262" s="31" t="e">
        <f>IF(ISBLANK('5. Pp (3 años)'!#REF!),"",'5. Pp (3 años)'!#REF!)</f>
        <v>#REF!</v>
      </c>
      <c r="N262" s="31" t="e">
        <f>IF(ISBLANK('5. Pp (3 años)'!#REF!),"",'5. Pp (3 años)'!#REF!)</f>
        <v>#REF!</v>
      </c>
      <c r="O262" s="31" t="e">
        <f>IF(ISBLANK('5. Pp (3 años)'!#REF!),"",'5. Pp (3 años)'!#REF!)</f>
        <v>#REF!</v>
      </c>
      <c r="P262" s="204" t="e">
        <f>IF(ISBLANK('5. Pp (3 años)'!#REF!),"",'5. Pp (3 años)'!#REF!)</f>
        <v>#REF!</v>
      </c>
    </row>
    <row r="263" spans="2:16" ht="17.25">
      <c r="B263" s="93" t="e">
        <f>IF(ISBLANK('5. Pp (3 años)'!#REF!),"",'5. Pp (3 años)'!#REF!)</f>
        <v>#REF!</v>
      </c>
      <c r="C263" s="29" t="e">
        <f>IF(ISBLANK('5. Pp (3 años)'!#REF!),"",'5. Pp (3 años)'!#REF!)</f>
        <v>#REF!</v>
      </c>
      <c r="D263" s="31" t="e">
        <f>IF(ISBLANK('5. Pp (3 años)'!#REF!),"",'5. Pp (3 años)'!#REF!)</f>
        <v>#REF!</v>
      </c>
      <c r="E263" s="31" t="e">
        <f>IF(ISBLANK('5. Pp (3 años)'!#REF!),"",'5. Pp (3 años)'!#REF!)</f>
        <v>#REF!</v>
      </c>
      <c r="F263" s="31" t="e">
        <f>IF(ISBLANK('5. Pp (3 años)'!#REF!),"",'5. Pp (3 años)'!#REF!)</f>
        <v>#REF!</v>
      </c>
      <c r="G263" s="29" t="e">
        <f>IF(ISBLANK('5. Pp (3 años)'!#REF!),"",'5. Pp (3 años)'!#REF!)</f>
        <v>#REF!</v>
      </c>
      <c r="H263" s="29" t="e">
        <f>IF(ISBLANK('5. Pp (3 años)'!#REF!),"",'5. Pp (3 años)'!#REF!)</f>
        <v>#REF!</v>
      </c>
      <c r="I263" s="31" t="e">
        <f>IF(ISBLANK('5. Pp (3 años)'!#REF!),"",'5. Pp (3 años)'!#REF!)</f>
        <v>#REF!</v>
      </c>
      <c r="J263" s="31" t="e">
        <f>IF(ISBLANK('5. Pp (3 años)'!#REF!),"",'5. Pp (3 años)'!#REF!)</f>
        <v>#REF!</v>
      </c>
      <c r="K263" s="29" t="e">
        <f>IF(ISBLANK('5. Pp (3 años)'!#REF!),"",'5. Pp (3 años)'!#REF!)</f>
        <v>#REF!</v>
      </c>
      <c r="L263" s="31" t="e">
        <f>IF(ISBLANK('5. Pp (3 años)'!#REF!),"",'5. Pp (3 años)'!#REF!)</f>
        <v>#REF!</v>
      </c>
      <c r="M263" s="31" t="e">
        <f>IF(ISBLANK('5. Pp (3 años)'!#REF!),"",'5. Pp (3 años)'!#REF!)</f>
        <v>#REF!</v>
      </c>
      <c r="N263" s="31" t="e">
        <f>IF(ISBLANK('5. Pp (3 años)'!#REF!),"",'5. Pp (3 años)'!#REF!)</f>
        <v>#REF!</v>
      </c>
      <c r="O263" s="31" t="e">
        <f>IF(ISBLANK('5. Pp (3 años)'!#REF!),"",'5. Pp (3 años)'!#REF!)</f>
        <v>#REF!</v>
      </c>
      <c r="P263" s="204" t="e">
        <f>IF(ISBLANK('5. Pp (3 años)'!#REF!),"",'5. Pp (3 años)'!#REF!)</f>
        <v>#REF!</v>
      </c>
    </row>
    <row r="264" spans="2:16" ht="17.25">
      <c r="B264" s="93" t="e">
        <f>IF(ISBLANK('5. Pp (3 años)'!#REF!),"",'5. Pp (3 años)'!#REF!)</f>
        <v>#REF!</v>
      </c>
      <c r="C264" s="29" t="e">
        <f>IF(ISBLANK('5. Pp (3 años)'!#REF!),"",'5. Pp (3 años)'!#REF!)</f>
        <v>#REF!</v>
      </c>
      <c r="D264" s="31" t="e">
        <f>IF(ISBLANK('5. Pp (3 años)'!#REF!),"",'5. Pp (3 años)'!#REF!)</f>
        <v>#REF!</v>
      </c>
      <c r="E264" s="31" t="e">
        <f>IF(ISBLANK('5. Pp (3 años)'!#REF!),"",'5. Pp (3 años)'!#REF!)</f>
        <v>#REF!</v>
      </c>
      <c r="F264" s="31" t="e">
        <f>IF(ISBLANK('5. Pp (3 años)'!#REF!),"",'5. Pp (3 años)'!#REF!)</f>
        <v>#REF!</v>
      </c>
      <c r="G264" s="29" t="e">
        <f>IF(ISBLANK('5. Pp (3 años)'!#REF!),"",'5. Pp (3 años)'!#REF!)</f>
        <v>#REF!</v>
      </c>
      <c r="H264" s="29" t="e">
        <f>IF(ISBLANK('5. Pp (3 años)'!#REF!),"",'5. Pp (3 años)'!#REF!)</f>
        <v>#REF!</v>
      </c>
      <c r="I264" s="31" t="e">
        <f>IF(ISBLANK('5. Pp (3 años)'!#REF!),"",'5. Pp (3 años)'!#REF!)</f>
        <v>#REF!</v>
      </c>
      <c r="J264" s="31" t="e">
        <f>IF(ISBLANK('5. Pp (3 años)'!#REF!),"",'5. Pp (3 años)'!#REF!)</f>
        <v>#REF!</v>
      </c>
      <c r="K264" s="29" t="e">
        <f>IF(ISBLANK('5. Pp (3 años)'!#REF!),"",'5. Pp (3 años)'!#REF!)</f>
        <v>#REF!</v>
      </c>
      <c r="L264" s="31" t="e">
        <f>IF(ISBLANK('5. Pp (3 años)'!#REF!),"",'5. Pp (3 años)'!#REF!)</f>
        <v>#REF!</v>
      </c>
      <c r="M264" s="31" t="e">
        <f>IF(ISBLANK('5. Pp (3 años)'!#REF!),"",'5. Pp (3 años)'!#REF!)</f>
        <v>#REF!</v>
      </c>
      <c r="N264" s="31" t="e">
        <f>IF(ISBLANK('5. Pp (3 años)'!#REF!),"",'5. Pp (3 años)'!#REF!)</f>
        <v>#REF!</v>
      </c>
      <c r="O264" s="31" t="e">
        <f>IF(ISBLANK('5. Pp (3 años)'!#REF!),"",'5. Pp (3 años)'!#REF!)</f>
        <v>#REF!</v>
      </c>
      <c r="P264" s="204" t="e">
        <f>IF(ISBLANK('5. Pp (3 años)'!#REF!),"",'5. Pp (3 años)'!#REF!)</f>
        <v>#REF!</v>
      </c>
    </row>
    <row r="265" spans="2:16" ht="17.25">
      <c r="B265" s="93" t="e">
        <f>IF(ISBLANK('5. Pp (3 años)'!#REF!),"",'5. Pp (3 años)'!#REF!)</f>
        <v>#REF!</v>
      </c>
      <c r="C265" s="29" t="e">
        <f>IF(ISBLANK('5. Pp (3 años)'!#REF!),"",'5. Pp (3 años)'!#REF!)</f>
        <v>#REF!</v>
      </c>
      <c r="D265" s="31" t="e">
        <f>IF(ISBLANK('5. Pp (3 años)'!#REF!),"",'5. Pp (3 años)'!#REF!)</f>
        <v>#REF!</v>
      </c>
      <c r="E265" s="31" t="e">
        <f>IF(ISBLANK('5. Pp (3 años)'!#REF!),"",'5. Pp (3 años)'!#REF!)</f>
        <v>#REF!</v>
      </c>
      <c r="F265" s="31" t="e">
        <f>IF(ISBLANK('5. Pp (3 años)'!#REF!),"",'5. Pp (3 años)'!#REF!)</f>
        <v>#REF!</v>
      </c>
      <c r="G265" s="29" t="e">
        <f>IF(ISBLANK('5. Pp (3 años)'!#REF!),"",'5. Pp (3 años)'!#REF!)</f>
        <v>#REF!</v>
      </c>
      <c r="H265" s="29" t="e">
        <f>IF(ISBLANK('5. Pp (3 años)'!#REF!),"",'5. Pp (3 años)'!#REF!)</f>
        <v>#REF!</v>
      </c>
      <c r="I265" s="31" t="e">
        <f>IF(ISBLANK('5. Pp (3 años)'!#REF!),"",'5. Pp (3 años)'!#REF!)</f>
        <v>#REF!</v>
      </c>
      <c r="J265" s="31" t="e">
        <f>IF(ISBLANK('5. Pp (3 años)'!#REF!),"",'5. Pp (3 años)'!#REF!)</f>
        <v>#REF!</v>
      </c>
      <c r="K265" s="29" t="e">
        <f>IF(ISBLANK('5. Pp (3 años)'!#REF!),"",'5. Pp (3 años)'!#REF!)</f>
        <v>#REF!</v>
      </c>
      <c r="L265" s="31" t="e">
        <f>IF(ISBLANK('5. Pp (3 años)'!#REF!),"",'5. Pp (3 años)'!#REF!)</f>
        <v>#REF!</v>
      </c>
      <c r="M265" s="31" t="e">
        <f>IF(ISBLANK('5. Pp (3 años)'!#REF!),"",'5. Pp (3 años)'!#REF!)</f>
        <v>#REF!</v>
      </c>
      <c r="N265" s="31" t="e">
        <f>IF(ISBLANK('5. Pp (3 años)'!#REF!),"",'5. Pp (3 años)'!#REF!)</f>
        <v>#REF!</v>
      </c>
      <c r="O265" s="31" t="e">
        <f>IF(ISBLANK('5. Pp (3 años)'!#REF!),"",'5. Pp (3 años)'!#REF!)</f>
        <v>#REF!</v>
      </c>
      <c r="P265" s="204" t="e">
        <f>IF(ISBLANK('5. Pp (3 años)'!#REF!),"",'5. Pp (3 años)'!#REF!)</f>
        <v>#REF!</v>
      </c>
    </row>
    <row r="266" spans="2:16" ht="17.25">
      <c r="B266" s="93" t="e">
        <f>IF(ISBLANK('5. Pp (3 años)'!#REF!),"",'5. Pp (3 años)'!#REF!)</f>
        <v>#REF!</v>
      </c>
      <c r="C266" s="29" t="e">
        <f>IF(ISBLANK('5. Pp (3 años)'!#REF!),"",'5. Pp (3 años)'!#REF!)</f>
        <v>#REF!</v>
      </c>
      <c r="D266" s="31" t="e">
        <f>IF(ISBLANK('5. Pp (3 años)'!#REF!),"",'5. Pp (3 años)'!#REF!)</f>
        <v>#REF!</v>
      </c>
      <c r="E266" s="31" t="e">
        <f>IF(ISBLANK('5. Pp (3 años)'!#REF!),"",'5. Pp (3 años)'!#REF!)</f>
        <v>#REF!</v>
      </c>
      <c r="F266" s="31" t="e">
        <f>IF(ISBLANK('5. Pp (3 años)'!#REF!),"",'5. Pp (3 años)'!#REF!)</f>
        <v>#REF!</v>
      </c>
      <c r="G266" s="29" t="e">
        <f>IF(ISBLANK('5. Pp (3 años)'!#REF!),"",'5. Pp (3 años)'!#REF!)</f>
        <v>#REF!</v>
      </c>
      <c r="H266" s="29" t="e">
        <f>IF(ISBLANK('5. Pp (3 años)'!#REF!),"",'5. Pp (3 años)'!#REF!)</f>
        <v>#REF!</v>
      </c>
      <c r="I266" s="31" t="e">
        <f>IF(ISBLANK('5. Pp (3 años)'!#REF!),"",'5. Pp (3 años)'!#REF!)</f>
        <v>#REF!</v>
      </c>
      <c r="J266" s="31" t="e">
        <f>IF(ISBLANK('5. Pp (3 años)'!#REF!),"",'5. Pp (3 años)'!#REF!)</f>
        <v>#REF!</v>
      </c>
      <c r="K266" s="29" t="e">
        <f>IF(ISBLANK('5. Pp (3 años)'!#REF!),"",'5. Pp (3 años)'!#REF!)</f>
        <v>#REF!</v>
      </c>
      <c r="L266" s="31" t="e">
        <f>IF(ISBLANK('5. Pp (3 años)'!#REF!),"",'5. Pp (3 años)'!#REF!)</f>
        <v>#REF!</v>
      </c>
      <c r="M266" s="31" t="e">
        <f>IF(ISBLANK('5. Pp (3 años)'!#REF!),"",'5. Pp (3 años)'!#REF!)</f>
        <v>#REF!</v>
      </c>
      <c r="N266" s="31" t="e">
        <f>IF(ISBLANK('5. Pp (3 años)'!#REF!),"",'5. Pp (3 años)'!#REF!)</f>
        <v>#REF!</v>
      </c>
      <c r="O266" s="31" t="e">
        <f>IF(ISBLANK('5. Pp (3 años)'!#REF!),"",'5. Pp (3 años)'!#REF!)</f>
        <v>#REF!</v>
      </c>
      <c r="P266" s="204" t="e">
        <f>IF(ISBLANK('5. Pp (3 años)'!#REF!),"",'5. Pp (3 años)'!#REF!)</f>
        <v>#REF!</v>
      </c>
    </row>
    <row r="267" spans="2:16" ht="17.25">
      <c r="B267" s="93" t="e">
        <f>IF(ISBLANK('5. Pp (3 años)'!#REF!),"",'5. Pp (3 años)'!#REF!)</f>
        <v>#REF!</v>
      </c>
      <c r="C267" s="29" t="e">
        <f>IF(ISBLANK('5. Pp (3 años)'!#REF!),"",'5. Pp (3 años)'!#REF!)</f>
        <v>#REF!</v>
      </c>
      <c r="D267" s="31" t="e">
        <f>IF(ISBLANK('5. Pp (3 años)'!#REF!),"",'5. Pp (3 años)'!#REF!)</f>
        <v>#REF!</v>
      </c>
      <c r="E267" s="31" t="e">
        <f>IF(ISBLANK('5. Pp (3 años)'!#REF!),"",'5. Pp (3 años)'!#REF!)</f>
        <v>#REF!</v>
      </c>
      <c r="F267" s="31" t="e">
        <f>IF(ISBLANK('5. Pp (3 años)'!#REF!),"",'5. Pp (3 años)'!#REF!)</f>
        <v>#REF!</v>
      </c>
      <c r="G267" s="29" t="e">
        <f>IF(ISBLANK('5. Pp (3 años)'!#REF!),"",'5. Pp (3 años)'!#REF!)</f>
        <v>#REF!</v>
      </c>
      <c r="H267" s="29" t="e">
        <f>IF(ISBLANK('5. Pp (3 años)'!#REF!),"",'5. Pp (3 años)'!#REF!)</f>
        <v>#REF!</v>
      </c>
      <c r="I267" s="31" t="e">
        <f>IF(ISBLANK('5. Pp (3 años)'!#REF!),"",'5. Pp (3 años)'!#REF!)</f>
        <v>#REF!</v>
      </c>
      <c r="J267" s="31" t="e">
        <f>IF(ISBLANK('5. Pp (3 años)'!#REF!),"",'5. Pp (3 años)'!#REF!)</f>
        <v>#REF!</v>
      </c>
      <c r="K267" s="29" t="e">
        <f>IF(ISBLANK('5. Pp (3 años)'!#REF!),"",'5. Pp (3 años)'!#REF!)</f>
        <v>#REF!</v>
      </c>
      <c r="L267" s="31" t="e">
        <f>IF(ISBLANK('5. Pp (3 años)'!#REF!),"",'5. Pp (3 años)'!#REF!)</f>
        <v>#REF!</v>
      </c>
      <c r="M267" s="31" t="e">
        <f>IF(ISBLANK('5. Pp (3 años)'!#REF!),"",'5. Pp (3 años)'!#REF!)</f>
        <v>#REF!</v>
      </c>
      <c r="N267" s="31" t="e">
        <f>IF(ISBLANK('5. Pp (3 años)'!#REF!),"",'5. Pp (3 años)'!#REF!)</f>
        <v>#REF!</v>
      </c>
      <c r="O267" s="31" t="e">
        <f>IF(ISBLANK('5. Pp (3 años)'!#REF!),"",'5. Pp (3 años)'!#REF!)</f>
        <v>#REF!</v>
      </c>
      <c r="P267" s="204" t="e">
        <f>IF(ISBLANK('5. Pp (3 años)'!#REF!),"",'5. Pp (3 años)'!#REF!)</f>
        <v>#REF!</v>
      </c>
    </row>
    <row r="268" spans="2:16" ht="17.25">
      <c r="B268" s="93" t="e">
        <f>IF(ISBLANK('5. Pp (3 años)'!#REF!),"",'5. Pp (3 años)'!#REF!)</f>
        <v>#REF!</v>
      </c>
      <c r="C268" s="29" t="e">
        <f>IF(ISBLANK('5. Pp (3 años)'!#REF!),"",'5. Pp (3 años)'!#REF!)</f>
        <v>#REF!</v>
      </c>
      <c r="D268" s="31" t="e">
        <f>IF(ISBLANK('5. Pp (3 años)'!#REF!),"",'5. Pp (3 años)'!#REF!)</f>
        <v>#REF!</v>
      </c>
      <c r="E268" s="31" t="e">
        <f>IF(ISBLANK('5. Pp (3 años)'!#REF!),"",'5. Pp (3 años)'!#REF!)</f>
        <v>#REF!</v>
      </c>
      <c r="F268" s="31" t="e">
        <f>IF(ISBLANK('5. Pp (3 años)'!#REF!),"",'5. Pp (3 años)'!#REF!)</f>
        <v>#REF!</v>
      </c>
      <c r="G268" s="29" t="e">
        <f>IF(ISBLANK('5. Pp (3 años)'!#REF!),"",'5. Pp (3 años)'!#REF!)</f>
        <v>#REF!</v>
      </c>
      <c r="H268" s="29" t="e">
        <f>IF(ISBLANK('5. Pp (3 años)'!#REF!),"",'5. Pp (3 años)'!#REF!)</f>
        <v>#REF!</v>
      </c>
      <c r="I268" s="31" t="e">
        <f>IF(ISBLANK('5. Pp (3 años)'!#REF!),"",'5. Pp (3 años)'!#REF!)</f>
        <v>#REF!</v>
      </c>
      <c r="J268" s="31" t="e">
        <f>IF(ISBLANK('5. Pp (3 años)'!#REF!),"",'5. Pp (3 años)'!#REF!)</f>
        <v>#REF!</v>
      </c>
      <c r="K268" s="29" t="e">
        <f>IF(ISBLANK('5. Pp (3 años)'!#REF!),"",'5. Pp (3 años)'!#REF!)</f>
        <v>#REF!</v>
      </c>
      <c r="L268" s="31" t="e">
        <f>IF(ISBLANK('5. Pp (3 años)'!#REF!),"",'5. Pp (3 años)'!#REF!)</f>
        <v>#REF!</v>
      </c>
      <c r="M268" s="31" t="e">
        <f>IF(ISBLANK('5. Pp (3 años)'!#REF!),"",'5. Pp (3 años)'!#REF!)</f>
        <v>#REF!</v>
      </c>
      <c r="N268" s="31" t="e">
        <f>IF(ISBLANK('5. Pp (3 años)'!#REF!),"",'5. Pp (3 años)'!#REF!)</f>
        <v>#REF!</v>
      </c>
      <c r="O268" s="31" t="e">
        <f>IF(ISBLANK('5. Pp (3 años)'!#REF!),"",'5. Pp (3 años)'!#REF!)</f>
        <v>#REF!</v>
      </c>
      <c r="P268" s="204" t="e">
        <f>IF(ISBLANK('5. Pp (3 años)'!#REF!),"",'5. Pp (3 años)'!#REF!)</f>
        <v>#REF!</v>
      </c>
    </row>
    <row r="269" spans="2:16" ht="18" thickBot="1">
      <c r="B269" s="94" t="e">
        <f>IF(ISBLANK('5. Pp (3 años)'!#REF!),"",'5. Pp (3 años)'!#REF!)</f>
        <v>#REF!</v>
      </c>
      <c r="C269" s="34" t="e">
        <f>IF(ISBLANK('5. Pp (3 años)'!#REF!),"",'5. Pp (3 años)'!#REF!)</f>
        <v>#REF!</v>
      </c>
      <c r="D269" s="205" t="e">
        <f>IF(ISBLANK('5. Pp (3 años)'!#REF!),"",'5. Pp (3 años)'!#REF!)</f>
        <v>#REF!</v>
      </c>
      <c r="E269" s="205" t="e">
        <f>IF(ISBLANK('5. Pp (3 años)'!#REF!),"",'5. Pp (3 años)'!#REF!)</f>
        <v>#REF!</v>
      </c>
      <c r="F269" s="205" t="e">
        <f>IF(ISBLANK('5. Pp (3 años)'!#REF!),"",'5. Pp (3 años)'!#REF!)</f>
        <v>#REF!</v>
      </c>
      <c r="G269" s="34" t="e">
        <f>IF(ISBLANK('5. Pp (3 años)'!#REF!),"",'5. Pp (3 años)'!#REF!)</f>
        <v>#REF!</v>
      </c>
      <c r="H269" s="34" t="e">
        <f>IF(ISBLANK('5. Pp (3 años)'!#REF!),"",'5. Pp (3 años)'!#REF!)</f>
        <v>#REF!</v>
      </c>
      <c r="I269" s="205" t="e">
        <f>IF(ISBLANK('5. Pp (3 años)'!#REF!),"",'5. Pp (3 años)'!#REF!)</f>
        <v>#REF!</v>
      </c>
      <c r="J269" s="205" t="e">
        <f>IF(ISBLANK('5. Pp (3 años)'!#REF!),"",'5. Pp (3 años)'!#REF!)</f>
        <v>#REF!</v>
      </c>
      <c r="K269" s="34" t="e">
        <f>IF(ISBLANK('5. Pp (3 años)'!#REF!),"",'5. Pp (3 años)'!#REF!)</f>
        <v>#REF!</v>
      </c>
      <c r="L269" s="205" t="e">
        <f>IF(ISBLANK('5. Pp (3 años)'!#REF!),"",'5. Pp (3 años)'!#REF!)</f>
        <v>#REF!</v>
      </c>
      <c r="M269" s="205" t="e">
        <f>IF(ISBLANK('5. Pp (3 años)'!#REF!),"",'5. Pp (3 años)'!#REF!)</f>
        <v>#REF!</v>
      </c>
      <c r="N269" s="205" t="e">
        <f>IF(ISBLANK('5. Pp (3 años)'!#REF!),"",'5. Pp (3 años)'!#REF!)</f>
        <v>#REF!</v>
      </c>
      <c r="O269" s="205" t="e">
        <f>IF(ISBLANK('5. Pp (3 años)'!#REF!),"",'5. Pp (3 años)'!#REF!)</f>
        <v>#REF!</v>
      </c>
      <c r="P269" s="206" t="e">
        <f>IF(ISBLANK('5. Pp (3 años)'!#REF!),"",'5. Pp (3 años)'!#REF!)</f>
        <v>#REF!</v>
      </c>
    </row>
    <row r="270" spans="2:16" ht="15.75" thickTop="1">
      <c r="I270" s="35"/>
      <c r="J270" s="35"/>
      <c r="L270" s="35"/>
      <c r="M270" s="35"/>
      <c r="N270" s="35"/>
      <c r="O270" s="35"/>
      <c r="P270" s="35"/>
    </row>
    <row r="271" spans="2:16">
      <c r="I271" s="35"/>
      <c r="J271" s="35"/>
    </row>
    <row r="272" spans="2:16">
      <c r="I272" s="35"/>
      <c r="J272" s="35"/>
    </row>
  </sheetData>
  <protectedRanges>
    <protectedRange algorithmName="SHA-512" hashValue="2y6DlZF5DZuVU1hhl/1/bbs+fhuDrzlfXVTKrxgpWGBZlFjg2hT1UfeDpz6Vz0eVGmeMoQ8BcJcUAl5kvwhPzw==" saltValue="u32i3+4+CgIMaUhrjk391Q==" spinCount="100000" sqref="L39:M269" name="METAS LINEA BASE"/>
  </protectedRanges>
  <mergeCells count="43">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34:P34"/>
    <mergeCell ref="B35:P35"/>
    <mergeCell ref="B37:B38"/>
    <mergeCell ref="C37:C38"/>
    <mergeCell ref="D37:D38"/>
    <mergeCell ref="E37:M37"/>
    <mergeCell ref="N37:N38"/>
    <mergeCell ref="O37:O38"/>
    <mergeCell ref="P37:P38"/>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46</vt:i4>
      </vt:variant>
    </vt:vector>
  </HeadingPairs>
  <TitlesOfParts>
    <vt:vector size="71" baseType="lpstr">
      <vt:lpstr>1.Árbol del problema</vt:lpstr>
      <vt:lpstr>2.Árbol de objetivos</vt:lpstr>
      <vt:lpstr>3.Árbol de alternativas</vt:lpstr>
      <vt:lpstr>4.Matriz de alternativas</vt:lpstr>
      <vt:lpstr> Sintaxis MIR</vt:lpstr>
      <vt:lpstr>6. Pp (2025)</vt:lpstr>
      <vt:lpstr>5. Pp (3 años)</vt:lpstr>
      <vt:lpstr> 7. Pp (2026)</vt:lpstr>
      <vt:lpstr> 8. Pp (2027)</vt:lpstr>
      <vt:lpstr>9. METAS</vt:lpstr>
      <vt:lpstr>10. SEGUIMIENTO 2025</vt:lpstr>
      <vt:lpstr>11. SEGUIMIENTO 2026</vt:lpstr>
      <vt:lpstr>12. SEGUIMIENTO 2027</vt:lpstr>
      <vt:lpstr>13. CEDULA0125</vt:lpstr>
      <vt:lpstr>14. CEDULA0225</vt:lpstr>
      <vt:lpstr>15. CEDULA0325</vt:lpstr>
      <vt:lpstr>16. CEDULA0425</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8. Pp (2027)'!Área_de_impresión</vt:lpstr>
      <vt:lpstr>' Sintaxis MIR'!Área_de_impresión</vt:lpstr>
      <vt:lpstr>'1.Árbol del problema'!Área_de_impresión</vt:lpstr>
      <vt:lpstr>'10. SEGUIMIENTO 2025'!Área_de_impresión</vt:lpstr>
      <vt:lpstr>'11. SEGUIMIENTO 2026'!Área_de_impresión</vt:lpstr>
      <vt:lpstr>'12. SEGUIMIENTO 2027'!Área_de_impresión</vt:lpstr>
      <vt:lpstr>'13. CEDULA0125'!Área_de_impresión</vt:lpstr>
      <vt:lpstr>'14. CEDULA0225'!Área_de_impresión</vt:lpstr>
      <vt:lpstr>'15. CEDULA0325'!Área_de_impresión</vt:lpstr>
      <vt:lpstr>'16. CEDULA0425'!Área_de_impresión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'6. Pp (2025)'!Área_de_impresión</vt:lpstr>
      <vt:lpstr>'9. METAS'!Área_de_impresión</vt:lpstr>
      <vt:lpstr>' 7. Pp (2026)'!Títulos_a_imprimir</vt:lpstr>
      <vt:lpstr>' 8. Pp (2027)'!Títulos_a_imprimir</vt:lpstr>
      <vt:lpstr>' Sintaxis MIR'!Títulos_a_imprimir</vt:lpstr>
      <vt:lpstr>'10. SEGUIMIENTO 2025'!Títulos_a_imprimir</vt:lpstr>
      <vt:lpstr>'11. SEGUIMIENTO 2026'!Títulos_a_imprimir</vt:lpstr>
      <vt:lpstr>'12. SEGUIMIENTO 2027'!Títulos_a_imprimir</vt:lpstr>
      <vt:lpstr>'13. CEDULA0125'!Títulos_a_imprimir</vt:lpstr>
      <vt:lpstr>'14. CEDULA0225'!Títulos_a_imprimir</vt:lpstr>
      <vt:lpstr>'15. CEDULA0325'!Títulos_a_imprimir</vt:lpstr>
      <vt:lpstr>'16. CEDULA0425'!Títulos_a_imprimir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'6. Pp (2025)'!Títulos_a_imprimir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Eden Zaragoza</cp:lastModifiedBy>
  <cp:lastPrinted>2026-04-21T16:06:24Z</cp:lastPrinted>
  <dcterms:created xsi:type="dcterms:W3CDTF">2025-11-17T14:09:10Z</dcterms:created>
  <dcterms:modified xsi:type="dcterms:W3CDTF">2026-04-30T16:57:36Z</dcterms:modified>
</cp:coreProperties>
</file>